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5767CB44-F28D-4B1A-B933-A8EFD57B3977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/>
  <c r="F40" i="4" s="1"/>
  <c r="F41" i="4" s="1"/>
  <c r="F42" i="4"/>
  <c r="F43" i="4"/>
  <c r="F44" i="4"/>
  <c r="F45" i="4" s="1"/>
  <c r="F46" i="4" s="1"/>
  <c r="F47" i="4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2709" i="1"/>
  <c r="K10" i="1"/>
  <c r="K8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K9" i="1" s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2698" i="7"/>
  <c r="B2697" i="6"/>
  <c r="B2694" i="5"/>
  <c r="C2694" i="5"/>
  <c r="D2694" i="5"/>
  <c r="E2694" i="5"/>
  <c r="F2699" i="5" s="1"/>
  <c r="J2699" i="6" s="1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B2700" i="5"/>
  <c r="C2700" i="5"/>
  <c r="D2700" i="5"/>
  <c r="E2700" i="5"/>
  <c r="F2700" i="5" s="1"/>
  <c r="J2700" i="6" s="1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F2703" i="5" s="1"/>
  <c r="G2703" i="5"/>
  <c r="K2703" i="6" s="1"/>
  <c r="B2704" i="5"/>
  <c r="C2704" i="5"/>
  <c r="D2704" i="5"/>
  <c r="E2704" i="5"/>
  <c r="G2704" i="5" s="1"/>
  <c r="B2705" i="5"/>
  <c r="C2705" i="5"/>
  <c r="D2705" i="5"/>
  <c r="E2705" i="5"/>
  <c r="F2705" i="5"/>
  <c r="J2705" i="6" s="1"/>
  <c r="B2706" i="5"/>
  <c r="C2706" i="5"/>
  <c r="D2706" i="5"/>
  <c r="E2706" i="5"/>
  <c r="F2706" i="5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5" i="3" s="1"/>
  <c r="D2695" i="3" s="1"/>
  <c r="B2696" i="3"/>
  <c r="B2696" i="6" s="1"/>
  <c r="B2697" i="3"/>
  <c r="C2698" i="3" s="1"/>
  <c r="D2698" i="3" s="1"/>
  <c r="B2698" i="3"/>
  <c r="B2698" i="6" s="1"/>
  <c r="B2699" i="3"/>
  <c r="B2699" i="6" s="1"/>
  <c r="B2700" i="3"/>
  <c r="B2701" i="3"/>
  <c r="B2701" i="7" s="1"/>
  <c r="B2702" i="3"/>
  <c r="B2702" i="6" s="1"/>
  <c r="B2703" i="3"/>
  <c r="B2703" i="7" s="1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B2696" i="2"/>
  <c r="B2697" i="2"/>
  <c r="B2698" i="2"/>
  <c r="B2699" i="2"/>
  <c r="C2699" i="2" s="1"/>
  <c r="B2700" i="2"/>
  <c r="B2701" i="2"/>
  <c r="B2702" i="2"/>
  <c r="C2703" i="2" s="1"/>
  <c r="B2703" i="2"/>
  <c r="B2704" i="2"/>
  <c r="D2706" i="2" s="1"/>
  <c r="B2705" i="2"/>
  <c r="C2705" i="2" s="1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1" i="1" l="1"/>
  <c r="J2706" i="7"/>
  <c r="J2706" i="6"/>
  <c r="C2695" i="2"/>
  <c r="G2700" i="5"/>
  <c r="B2701" i="6"/>
  <c r="J2700" i="7"/>
  <c r="B2699" i="7"/>
  <c r="A2704" i="7"/>
  <c r="B2694" i="7"/>
  <c r="C2696" i="3"/>
  <c r="H2700" i="5"/>
  <c r="L2700" i="6" s="1"/>
  <c r="A2703" i="7"/>
  <c r="A2700" i="7"/>
  <c r="G2699" i="5"/>
  <c r="B2706" i="7"/>
  <c r="A2701" i="6"/>
  <c r="J2705" i="7"/>
  <c r="K2703" i="7"/>
  <c r="C2698" i="2"/>
  <c r="C2700" i="3"/>
  <c r="D2704" i="2"/>
  <c r="F2704" i="7" s="1"/>
  <c r="J2701" i="7"/>
  <c r="J2703" i="7"/>
  <c r="J2703" i="6"/>
  <c r="F2706" i="7"/>
  <c r="F2706" i="6"/>
  <c r="K2699" i="6"/>
  <c r="K2699" i="7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E2703" i="3" s="1"/>
  <c r="E2695" i="3"/>
  <c r="A2702" i="6"/>
  <c r="H2702" i="5"/>
  <c r="C2701" i="3"/>
  <c r="H2704" i="5"/>
  <c r="A2699" i="6"/>
  <c r="J2699" i="7"/>
  <c r="C2702" i="3"/>
  <c r="E2702" i="3" s="1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D2699" i="3"/>
  <c r="E2699" i="3"/>
  <c r="D2705" i="3"/>
  <c r="E2705" i="3"/>
  <c r="D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G2699" i="2" l="1"/>
  <c r="H2705" i="2"/>
  <c r="E2694" i="2"/>
  <c r="G2698" i="2"/>
  <c r="H2704" i="2"/>
  <c r="I2700" i="2" a="1"/>
  <c r="I2700" i="2" s="1"/>
  <c r="G2697" i="2"/>
  <c r="H2703" i="2"/>
  <c r="I2699" i="2" a="1"/>
  <c r="I2699" i="2" s="1"/>
  <c r="G2696" i="2"/>
  <c r="H2702" i="2"/>
  <c r="I2702" i="7" s="1"/>
  <c r="F2701" i="2"/>
  <c r="G2701" i="6" s="1"/>
  <c r="G2695" i="2"/>
  <c r="F2700" i="2"/>
  <c r="G2706" i="2"/>
  <c r="H2700" i="2"/>
  <c r="F2699" i="2"/>
  <c r="G2705" i="2"/>
  <c r="H2705" i="7" s="1"/>
  <c r="H2699" i="2"/>
  <c r="F2704" i="6"/>
  <c r="I2695" i="2" a="1"/>
  <c r="I2695" i="2" s="1"/>
  <c r="G2704" i="2"/>
  <c r="H2704" i="6" s="1"/>
  <c r="H2698" i="2"/>
  <c r="I2706" i="2" a="1"/>
  <c r="I2706" i="2" s="1"/>
  <c r="F2697" i="2"/>
  <c r="G2703" i="2"/>
  <c r="H2697" i="2"/>
  <c r="K2700" i="6"/>
  <c r="K2700" i="7"/>
  <c r="F2696" i="2"/>
  <c r="G2702" i="2"/>
  <c r="H2696" i="2"/>
  <c r="E2697" i="2"/>
  <c r="F2695" i="2"/>
  <c r="G2695" i="6" s="1"/>
  <c r="G2701" i="2"/>
  <c r="H2701" i="7" s="1"/>
  <c r="H2695" i="2"/>
  <c r="I2695" i="7" s="1"/>
  <c r="I2703" i="2" a="1"/>
  <c r="I2703" i="2" s="1"/>
  <c r="H2706" i="2"/>
  <c r="L2700" i="7"/>
  <c r="H2697" i="6"/>
  <c r="H2697" i="7"/>
  <c r="I2703" i="7"/>
  <c r="I2703" i="6"/>
  <c r="H2696" i="6"/>
  <c r="H2696" i="7"/>
  <c r="I2702" i="6"/>
  <c r="G2701" i="7"/>
  <c r="H2695" i="7"/>
  <c r="H2695" i="6"/>
  <c r="D2694" i="3"/>
  <c r="E2694" i="3"/>
  <c r="G2700" i="7"/>
  <c r="G2700" i="6"/>
  <c r="H2706" i="7"/>
  <c r="H2706" i="6"/>
  <c r="I2700" i="7"/>
  <c r="I2700" i="6"/>
  <c r="F2696" i="7"/>
  <c r="F2696" i="6"/>
  <c r="I2699" i="7"/>
  <c r="I2699" i="6"/>
  <c r="H2704" i="7"/>
  <c r="I2698" i="6"/>
  <c r="I2698" i="7"/>
  <c r="L2698" i="6"/>
  <c r="L2698" i="7"/>
  <c r="G2697" i="7"/>
  <c r="G2697" i="6"/>
  <c r="H2703" i="7"/>
  <c r="H2703" i="6"/>
  <c r="I2697" i="6"/>
  <c r="I2697" i="7"/>
  <c r="G2696" i="6"/>
  <c r="G2696" i="7"/>
  <c r="H2702" i="7"/>
  <c r="H2702" i="6"/>
  <c r="I2696" i="6"/>
  <c r="I2696" i="7"/>
  <c r="G2695" i="7"/>
  <c r="I2706" i="7"/>
  <c r="I2706" i="6"/>
  <c r="H2699" i="7"/>
  <c r="H2699" i="6"/>
  <c r="I2705" i="7"/>
  <c r="I2705" i="6"/>
  <c r="H2698" i="7"/>
  <c r="H2698" i="6"/>
  <c r="I2704" i="7"/>
  <c r="I2704" i="6"/>
  <c r="H2701" i="2"/>
  <c r="K2698" i="6"/>
  <c r="K2698" i="7"/>
  <c r="F2698" i="2"/>
  <c r="F2704" i="2"/>
  <c r="F2700" i="7"/>
  <c r="O2700" i="7" s="1"/>
  <c r="F2700" i="6"/>
  <c r="I2704" i="2" a="1"/>
  <c r="I2704" i="2" s="1"/>
  <c r="L2701" i="6"/>
  <c r="L2701" i="7"/>
  <c r="L2702" i="7"/>
  <c r="L2702" i="6"/>
  <c r="J2702" i="7"/>
  <c r="J2702" i="6"/>
  <c r="F2697" i="7"/>
  <c r="O2697" i="7" s="1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O2704" i="7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O2703" i="7" s="1"/>
  <c r="F2703" i="6"/>
  <c r="E2702" i="2"/>
  <c r="O2706" i="7"/>
  <c r="F2694" i="2"/>
  <c r="G2700" i="2"/>
  <c r="H2694" i="2"/>
  <c r="F2703" i="2"/>
  <c r="F2699" i="7"/>
  <c r="O2699" i="7" s="1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6" i="5" s="1"/>
  <c r="E7" i="5" s="1"/>
  <c r="E8" i="5" s="1"/>
  <c r="E9" i="5" s="1"/>
  <c r="E10" i="5" s="1"/>
  <c r="E2706" i="3"/>
  <c r="K2706" i="7"/>
  <c r="K2706" i="6"/>
  <c r="C2694" i="2"/>
  <c r="D2701" i="3"/>
  <c r="E2701" i="3"/>
  <c r="D2694" i="2"/>
  <c r="F2705" i="7"/>
  <c r="O2705" i="7" s="1"/>
  <c r="F2705" i="6"/>
  <c r="K2701" i="7"/>
  <c r="K2701" i="6"/>
  <c r="E2695" i="2"/>
  <c r="L2706" i="7"/>
  <c r="P2706" i="7" s="1"/>
  <c r="L2706" i="6"/>
  <c r="F2698" i="5"/>
  <c r="S2" i="7"/>
  <c r="Q2" i="7"/>
  <c r="R2" i="7"/>
  <c r="Q4" i="7"/>
  <c r="T4" i="7"/>
  <c r="R4" i="7"/>
  <c r="S4" i="7"/>
  <c r="Q3" i="7"/>
  <c r="I2695" i="6" l="1"/>
  <c r="O2698" i="7"/>
  <c r="O2702" i="7"/>
  <c r="H2701" i="6"/>
  <c r="H2705" i="6"/>
  <c r="P2700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581" i="7" l="1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I155" i="3" s="1"/>
  <c r="G156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I549" i="3" s="1"/>
  <c r="G550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I565" i="3" s="1"/>
  <c r="F566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 s="1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 s="1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P713" i="7" l="1"/>
  <c r="K714" i="6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 s="1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P931" i="7" l="1"/>
  <c r="K932" i="6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P962" i="7" l="1"/>
  <c r="K963" i="6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I1370" i="3" s="1"/>
  <c r="F1371" i="3"/>
  <c r="G1371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I1394" i="3" s="1"/>
  <c r="F1395" i="3"/>
  <c r="G1395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P1502" i="7" l="1"/>
  <c r="J1503" i="6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 s="1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I1589" i="3" s="1"/>
  <c r="F1590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P1668" i="7" l="1"/>
  <c r="J1669" i="6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P1714" i="7" l="1"/>
  <c r="J1715" i="6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P1766" i="7" l="1"/>
  <c r="J1767" i="6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P1783" i="7" l="1"/>
  <c r="L1784" i="6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P1789" i="7" l="1"/>
  <c r="L1790" i="6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P1805" i="7" l="1"/>
  <c r="J1806" i="6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I2190" i="3" s="1"/>
  <c r="F2191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I2221" i="3" s="1"/>
  <c r="F2222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U2698" i="7" s="1"/>
  <c r="G2699" i="4"/>
  <c r="H2699" i="4" s="1"/>
  <c r="E2700" i="7" l="1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S2702" i="7"/>
  <c r="T2702" i="7"/>
  <c r="G2703" i="4"/>
  <c r="H2703" i="4" s="1"/>
  <c r="V2702" i="7" l="1"/>
  <c r="E2704" i="7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<sst xmlns="http://schemas.openxmlformats.org/spreadsheetml/2006/main" count="60" uniqueCount="57">
  <si>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</si>
  <si>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</si>
  <si>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</si>
  <si>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</si>
  <si>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</si>
  <si>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</si>
  <si>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</si>
  <si>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</si>
  <si>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</si>
  <si>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</si>
  <si>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</si>
  <si>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</si>
  <si>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</si>
  <si>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</si>
  <si>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</si>
  <si>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</si>
  <si>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</si>
  <si>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</si>
  <si>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</si>
  <si>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</si>
  <si>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</si>
  <si>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</si>
  <si>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</si>
  <si>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</si>
  <si>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</si>
  <si>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</si>
  <si>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</si>
  <si>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</si>
  <si>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</si>
  <si>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</si>
  <si>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</si>
  <si>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</si>
  <si>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</si>
  <si>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</si>
  <si>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</si>
  <si>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</si>
  <si>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</si>
  <si>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</si>
  <si>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</si>
  <si>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</si>
  <si>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</si>
  <si>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</si>
  <si>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</si>
  <si>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</si>
  <si>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</si>
  <si>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</si>
  <si>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</si>
  <si>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</si>
  <si>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</si>
  <si>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</si>
  <si>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</si>
  <si>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</si>
  <si>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</si>
  <si>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</si>
  <si>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</si>
  <si>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</si>
  <si>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LAND`OR,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</si>
</sst>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K2711" sqref="K2711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3.0898437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3.0898437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3.0898437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3.0898437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3.0898437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3.0898437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3.0898437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3.0898437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3.0898437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3.0898437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3.0898437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3.0898437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3.0898437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3.0898437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3.0898437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3.0898437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3.0898437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3.0898437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3.0898437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3.0898437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3.0898437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3.0898437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3.0898437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3.0898437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3.0898437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3.0898437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3.0898437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3.0898437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3.0898437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3.0898437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3.0898437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3.0898437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3.0898437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3.0898437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3.0898437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3.0898437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3.0898437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3.0898437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3.0898437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3.0898437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3.0898437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3.0898437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3.0898437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3.0898437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3.0898437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3.0898437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3.0898437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3.0898437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3.0898437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3.0898437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3.0898437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3.0898437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3.0898437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3.0898437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3.0898437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3.0898437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3.0898437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3.0898437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3.0898437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3.0898437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3.0898437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3.0898437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3.0898437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3.08984375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5.42</v>
      </c>
      <c r="D5" s="2">
        <v>4.0917000000000003</v>
      </c>
      <c r="E5" s="2">
        <v>0</v>
      </c>
      <c r="F5" s="2"/>
      <c r="G5" s="2"/>
      <c r="H5" s="12"/>
    </row>
    <row r="6" spans="1:11" ht="13.5" x14ac:dyDescent="0.25">
      <c r="A6" s="12"/>
      <c r="B6" s="11">
        <v>42009</v>
      </c>
      <c r="C6" s="2">
        <v>5.42</v>
      </c>
      <c r="D6" s="2">
        <v>4.0917000000000003</v>
      </c>
      <c r="E6" s="2">
        <v>0</v>
      </c>
      <c r="F6" s="2"/>
      <c r="G6" s="2"/>
      <c r="H6" s="17">
        <f>(D6-D5)/D5</f>
        <v>0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5.42</v>
      </c>
      <c r="D7" s="2">
        <v>4.0917000000000003</v>
      </c>
      <c r="E7" s="2">
        <v>0</v>
      </c>
      <c r="F7" s="2"/>
      <c r="G7" s="2"/>
      <c r="H7" s="17">
        <f t="shared" ref="H7:H70" si="0">(D7-D6)/D6</f>
        <v>0</v>
      </c>
    </row>
    <row r="8" spans="1:11" ht="13.5" x14ac:dyDescent="0.25">
      <c r="A8" s="12"/>
      <c r="B8" s="11">
        <v>42011</v>
      </c>
      <c r="C8" s="2">
        <v>5.42</v>
      </c>
      <c r="D8" s="2">
        <v>4.0917000000000003</v>
      </c>
      <c r="E8" s="2">
        <v>0</v>
      </c>
      <c r="F8" s="2"/>
      <c r="G8" s="2"/>
      <c r="H8" s="17">
        <f t="shared" si="0"/>
        <v>0</v>
      </c>
      <c r="J8" t="s">
        <v>8</v>
      </c>
      <c r="K8" s="10">
        <f>AVERAGE(H6:H2709)</f>
        <v>5.0085755451869155E-4</v>
      </c>
    </row>
    <row r="9" spans="1:11" ht="13.5" x14ac:dyDescent="0.25">
      <c r="A9" s="12"/>
      <c r="B9" s="11">
        <v>42012</v>
      </c>
      <c r="C9" s="2">
        <v>5.42</v>
      </c>
      <c r="D9" s="2">
        <v>4.0917000000000003</v>
      </c>
      <c r="E9" s="2">
        <v>0</v>
      </c>
      <c r="F9" s="2"/>
      <c r="G9" s="2"/>
      <c r="H9" s="17">
        <f t="shared" si="0"/>
        <v>0</v>
      </c>
      <c r="J9" t="s">
        <v>9</v>
      </c>
      <c r="K9" s="10">
        <f>K8*K6</f>
        <v>0.12621610373871028</v>
      </c>
    </row>
    <row r="10" spans="1:11" ht="13.5" x14ac:dyDescent="0.25">
      <c r="A10" s="12"/>
      <c r="B10" s="11">
        <v>42013</v>
      </c>
      <c r="C10" s="2">
        <v>5.42</v>
      </c>
      <c r="D10" s="2">
        <v>4.0917000000000003</v>
      </c>
      <c r="E10" s="2">
        <v>0</v>
      </c>
      <c r="F10" s="2"/>
      <c r="G10" s="2"/>
      <c r="H10" s="17">
        <f t="shared" si="0"/>
        <v>0</v>
      </c>
      <c r="J10" t="s">
        <v>10</v>
      </c>
      <c r="K10" s="10">
        <f>STDEV(H6:H2709)</f>
        <v>1.8111616999839864E-2</v>
      </c>
    </row>
    <row r="11" spans="1:11" ht="13.5" x14ac:dyDescent="0.25">
      <c r="A11" s="12"/>
      <c r="B11" s="11">
        <v>42016</v>
      </c>
      <c r="C11" s="2">
        <v>5.42</v>
      </c>
      <c r="D11" s="2">
        <v>4.0917000000000003</v>
      </c>
      <c r="E11" s="2">
        <v>0</v>
      </c>
      <c r="F11" s="2"/>
      <c r="G11" s="2"/>
      <c r="H11" s="17">
        <f t="shared" si="0"/>
        <v>0</v>
      </c>
      <c r="J11" t="s">
        <v>11</v>
      </c>
      <c r="K11" s="10">
        <f>K10*SQRT(K6)</f>
        <v>0.28751300653695627</v>
      </c>
    </row>
    <row r="12" spans="1:11" ht="13.5" x14ac:dyDescent="0.25">
      <c r="A12" s="12"/>
      <c r="B12" s="11">
        <v>42017</v>
      </c>
      <c r="C12" s="2">
        <v>5.42</v>
      </c>
      <c r="D12" s="2">
        <v>4.0917000000000003</v>
      </c>
      <c r="E12" s="2">
        <v>0</v>
      </c>
      <c r="F12" s="2"/>
      <c r="G12" s="2"/>
      <c r="H12" s="17">
        <f t="shared" si="0"/>
        <v>0</v>
      </c>
    </row>
    <row r="13" spans="1:11" ht="13.5" x14ac:dyDescent="0.25">
      <c r="A13" s="12"/>
      <c r="B13" s="11">
        <v>42019</v>
      </c>
      <c r="C13" s="2">
        <v>5.42</v>
      </c>
      <c r="D13" s="2">
        <v>4.0917000000000003</v>
      </c>
      <c r="E13" s="2">
        <v>0</v>
      </c>
      <c r="F13" s="2"/>
      <c r="G13" s="2"/>
      <c r="H13" s="17">
        <f t="shared" si="0"/>
        <v>0</v>
      </c>
    </row>
    <row r="14" spans="1:11" ht="13.5" x14ac:dyDescent="0.25">
      <c r="A14" s="12"/>
      <c r="B14" s="11">
        <v>42020</v>
      </c>
      <c r="C14" s="2">
        <v>5.42</v>
      </c>
      <c r="D14" s="2">
        <v>4.0917000000000003</v>
      </c>
      <c r="E14" s="2">
        <v>0</v>
      </c>
      <c r="F14" s="2"/>
      <c r="G14" s="2"/>
      <c r="H14" s="17">
        <f t="shared" si="0"/>
        <v>0</v>
      </c>
    </row>
    <row r="15" spans="1:11" ht="13.5" x14ac:dyDescent="0.25">
      <c r="A15" s="12"/>
      <c r="B15" s="11">
        <v>42023</v>
      </c>
      <c r="C15" s="2">
        <v>5.42</v>
      </c>
      <c r="D15" s="2">
        <v>4.0917000000000003</v>
      </c>
      <c r="E15" s="2">
        <v>0</v>
      </c>
      <c r="F15" s="2"/>
      <c r="G15" s="2"/>
      <c r="H15" s="17">
        <f t="shared" si="0"/>
        <v>0</v>
      </c>
    </row>
    <row r="16" spans="1:11" ht="13.5" x14ac:dyDescent="0.25">
      <c r="A16" s="12"/>
      <c r="B16" s="11">
        <v>42024</v>
      </c>
      <c r="C16" s="2">
        <v>5.42</v>
      </c>
      <c r="D16" s="2">
        <v>4.0917000000000003</v>
      </c>
      <c r="E16" s="2">
        <v>0</v>
      </c>
      <c r="F16" s="2"/>
      <c r="G16" s="2"/>
      <c r="H16" s="17">
        <f t="shared" si="0"/>
        <v>0</v>
      </c>
    </row>
    <row r="17" spans="1:8" ht="13.5" x14ac:dyDescent="0.25">
      <c r="A17" s="12"/>
      <c r="B17" s="11">
        <v>42025</v>
      </c>
      <c r="C17" s="2">
        <v>5.42</v>
      </c>
      <c r="D17" s="2">
        <v>4.0917000000000003</v>
      </c>
      <c r="E17" s="2">
        <v>0</v>
      </c>
      <c r="F17" s="2"/>
      <c r="G17" s="2"/>
      <c r="H17" s="17">
        <f t="shared" si="0"/>
        <v>0</v>
      </c>
    </row>
    <row r="18" spans="1:8" ht="13.5" x14ac:dyDescent="0.25">
      <c r="A18" s="12"/>
      <c r="B18" s="11">
        <v>42026</v>
      </c>
      <c r="C18" s="2">
        <v>5.66</v>
      </c>
      <c r="D18" s="2">
        <v>4.2728999999999999</v>
      </c>
      <c r="E18" s="2">
        <v>0</v>
      </c>
      <c r="F18" s="2"/>
      <c r="G18" s="2"/>
      <c r="H18" s="17">
        <f t="shared" si="0"/>
        <v>4.4284771610821803E-2</v>
      </c>
    </row>
    <row r="19" spans="1:8" ht="13.5" x14ac:dyDescent="0.25">
      <c r="A19" s="12"/>
      <c r="B19" s="11">
        <v>42027</v>
      </c>
      <c r="C19" s="2">
        <v>5.91</v>
      </c>
      <c r="D19" s="2">
        <v>4.4617000000000004</v>
      </c>
      <c r="E19" s="2">
        <v>0</v>
      </c>
      <c r="F19" s="2"/>
      <c r="G19" s="2"/>
      <c r="H19" s="17">
        <f t="shared" si="0"/>
        <v>4.4185447822322199E-2</v>
      </c>
    </row>
    <row r="20" spans="1:8" ht="13.5" x14ac:dyDescent="0.25">
      <c r="A20" s="12"/>
      <c r="B20" s="11">
        <v>42030</v>
      </c>
      <c r="C20" s="2">
        <v>6.26</v>
      </c>
      <c r="D20" s="2">
        <v>4.7259000000000002</v>
      </c>
      <c r="E20" s="2">
        <v>210455</v>
      </c>
      <c r="F20" s="2"/>
      <c r="G20" s="2"/>
      <c r="H20" s="17">
        <f t="shared" si="0"/>
        <v>5.9215097384404988E-2</v>
      </c>
    </row>
    <row r="21" spans="1:8" ht="13.5" x14ac:dyDescent="0.25">
      <c r="A21" s="12"/>
      <c r="B21" s="11">
        <v>42031</v>
      </c>
      <c r="C21" s="2">
        <v>6.64</v>
      </c>
      <c r="D21" s="2">
        <v>5.0128000000000004</v>
      </c>
      <c r="E21" s="2">
        <v>302919</v>
      </c>
      <c r="F21" s="2"/>
      <c r="G21" s="2"/>
      <c r="H21" s="17">
        <f t="shared" si="0"/>
        <v>6.070801328847418E-2</v>
      </c>
    </row>
    <row r="22" spans="1:8" ht="13.5" x14ac:dyDescent="0.25">
      <c r="A22" s="12"/>
      <c r="B22" s="11">
        <v>42032</v>
      </c>
      <c r="C22" s="2">
        <v>6.74</v>
      </c>
      <c r="D22" s="2">
        <v>5.0883000000000003</v>
      </c>
      <c r="E22" s="2">
        <v>66209</v>
      </c>
      <c r="F22" s="2"/>
      <c r="G22" s="2"/>
      <c r="H22" s="17">
        <f t="shared" si="0"/>
        <v>1.5061442706670902E-2</v>
      </c>
    </row>
    <row r="23" spans="1:8" ht="13.5" x14ac:dyDescent="0.25">
      <c r="A23" s="12"/>
      <c r="B23" s="11">
        <v>42033</v>
      </c>
      <c r="C23" s="2">
        <v>7.1</v>
      </c>
      <c r="D23" s="2">
        <v>5.36</v>
      </c>
      <c r="E23" s="2">
        <v>211042</v>
      </c>
      <c r="F23" s="2"/>
      <c r="G23" s="2"/>
      <c r="H23" s="17">
        <f t="shared" si="0"/>
        <v>5.3397008824165253E-2</v>
      </c>
    </row>
    <row r="24" spans="1:8" ht="13.5" x14ac:dyDescent="0.25">
      <c r="A24" s="12"/>
      <c r="B24" s="11">
        <v>42034</v>
      </c>
      <c r="C24" s="2">
        <v>6.98</v>
      </c>
      <c r="D24" s="2">
        <v>5.2694000000000001</v>
      </c>
      <c r="E24" s="2">
        <v>20209</v>
      </c>
      <c r="F24" s="2"/>
      <c r="G24" s="2"/>
      <c r="H24" s="17">
        <f t="shared" si="0"/>
        <v>-1.6902985074626908E-2</v>
      </c>
    </row>
    <row r="25" spans="1:8" ht="13.5" x14ac:dyDescent="0.25">
      <c r="A25" s="12"/>
      <c r="B25" s="11">
        <v>42037</v>
      </c>
      <c r="C25" s="2">
        <v>6.7</v>
      </c>
      <c r="D25" s="2">
        <v>5.0580999999999996</v>
      </c>
      <c r="E25" s="2">
        <v>113447</v>
      </c>
      <c r="F25" s="2"/>
      <c r="G25" s="2"/>
      <c r="H25" s="17">
        <f t="shared" si="0"/>
        <v>-4.0099442061714896E-2</v>
      </c>
    </row>
    <row r="26" spans="1:8" ht="13.5" x14ac:dyDescent="0.25">
      <c r="A26" s="12"/>
      <c r="B26" s="11">
        <v>42038</v>
      </c>
      <c r="C26" s="2">
        <v>6.65</v>
      </c>
      <c r="D26" s="2">
        <v>5.0202999999999998</v>
      </c>
      <c r="E26" s="2">
        <v>27644</v>
      </c>
      <c r="F26" s="2"/>
      <c r="G26" s="2"/>
      <c r="H26" s="17">
        <f t="shared" si="0"/>
        <v>-7.4731618591961082E-3</v>
      </c>
    </row>
    <row r="27" spans="1:8" ht="13.5" x14ac:dyDescent="0.25">
      <c r="A27" s="12"/>
      <c r="B27" s="11">
        <v>42039</v>
      </c>
      <c r="C27" s="2">
        <v>6.6</v>
      </c>
      <c r="D27" s="2">
        <v>4.9825999999999997</v>
      </c>
      <c r="E27" s="2">
        <v>17533</v>
      </c>
      <c r="F27" s="2"/>
      <c r="G27" s="2"/>
      <c r="H27" s="17">
        <f t="shared" si="0"/>
        <v>-7.5095113837818596E-3</v>
      </c>
    </row>
    <row r="28" spans="1:8" ht="13.5" x14ac:dyDescent="0.25">
      <c r="A28" s="12"/>
      <c r="B28" s="11">
        <v>42040</v>
      </c>
      <c r="C28" s="2">
        <v>6.45</v>
      </c>
      <c r="D28" s="2">
        <v>4.8693</v>
      </c>
      <c r="E28" s="2">
        <v>5311</v>
      </c>
      <c r="F28" s="2"/>
      <c r="G28" s="2"/>
      <c r="H28" s="17">
        <f t="shared" si="0"/>
        <v>-2.2739132179986299E-2</v>
      </c>
    </row>
    <row r="29" spans="1:8" ht="13.5" x14ac:dyDescent="0.25">
      <c r="A29" s="12"/>
      <c r="B29" s="11">
        <v>42041</v>
      </c>
      <c r="C29" s="2">
        <v>6.64</v>
      </c>
      <c r="D29" s="2">
        <v>5.0128000000000004</v>
      </c>
      <c r="E29" s="2">
        <v>4851</v>
      </c>
      <c r="F29" s="2"/>
      <c r="G29" s="2"/>
      <c r="H29" s="17">
        <f t="shared" si="0"/>
        <v>2.9470355081839362E-2</v>
      </c>
    </row>
    <row r="30" spans="1:8" ht="13.5" x14ac:dyDescent="0.25">
      <c r="A30" s="12"/>
      <c r="B30" s="11">
        <v>42044</v>
      </c>
      <c r="C30" s="2">
        <v>6.6</v>
      </c>
      <c r="D30" s="2">
        <v>4.9825999999999997</v>
      </c>
      <c r="E30" s="2">
        <v>2442</v>
      </c>
      <c r="F30" s="2"/>
      <c r="G30" s="2"/>
      <c r="H30" s="17">
        <f t="shared" si="0"/>
        <v>-6.024577082668502E-3</v>
      </c>
    </row>
    <row r="31" spans="1:8" ht="13.5" x14ac:dyDescent="0.25">
      <c r="A31" s="12"/>
      <c r="B31" s="11">
        <v>42045</v>
      </c>
      <c r="C31" s="2">
        <v>6.45</v>
      </c>
      <c r="D31" s="2">
        <v>4.8693</v>
      </c>
      <c r="E31" s="2">
        <v>16117</v>
      </c>
      <c r="F31" s="2"/>
      <c r="G31" s="2"/>
      <c r="H31" s="17">
        <f t="shared" si="0"/>
        <v>-2.2739132179986299E-2</v>
      </c>
    </row>
    <row r="32" spans="1:8" ht="13.5" x14ac:dyDescent="0.25">
      <c r="A32" s="12"/>
      <c r="B32" s="11">
        <v>42046</v>
      </c>
      <c r="C32" s="2">
        <v>6.5</v>
      </c>
      <c r="D32" s="2">
        <v>4.9070999999999998</v>
      </c>
      <c r="E32" s="2">
        <v>2131</v>
      </c>
      <c r="F32" s="2"/>
      <c r="G32" s="2"/>
      <c r="H32" s="17">
        <f t="shared" si="0"/>
        <v>7.7629228020454346E-3</v>
      </c>
    </row>
    <row r="33" spans="1:8" ht="13.5" x14ac:dyDescent="0.25">
      <c r="A33" s="12"/>
      <c r="B33" s="11">
        <v>42047</v>
      </c>
      <c r="C33" s="2">
        <v>6.59</v>
      </c>
      <c r="D33" s="2">
        <v>4.9749999999999996</v>
      </c>
      <c r="E33" s="2">
        <v>6757</v>
      </c>
      <c r="F33" s="2"/>
      <c r="G33" s="2"/>
      <c r="H33" s="17">
        <f t="shared" si="0"/>
        <v>1.3837093191498003E-2</v>
      </c>
    </row>
    <row r="34" spans="1:8" ht="13.5" x14ac:dyDescent="0.25">
      <c r="A34" s="12"/>
      <c r="B34" s="11">
        <v>42048</v>
      </c>
      <c r="C34" s="2">
        <v>6.61</v>
      </c>
      <c r="D34" s="2">
        <v>4.9901</v>
      </c>
      <c r="E34" s="2">
        <v>7177</v>
      </c>
      <c r="F34" s="2"/>
      <c r="G34" s="2"/>
      <c r="H34" s="17">
        <f t="shared" si="0"/>
        <v>3.0351758793970523E-3</v>
      </c>
    </row>
    <row r="35" spans="1:8" ht="13.5" x14ac:dyDescent="0.25">
      <c r="A35" s="12"/>
      <c r="B35" s="11">
        <v>42051</v>
      </c>
      <c r="C35" s="2">
        <v>6.6</v>
      </c>
      <c r="D35" s="2">
        <v>4.9825999999999997</v>
      </c>
      <c r="E35" s="2">
        <v>4289</v>
      </c>
      <c r="F35" s="2"/>
      <c r="G35" s="2"/>
      <c r="H35" s="17">
        <f t="shared" si="0"/>
        <v>-1.502975892266745E-3</v>
      </c>
    </row>
    <row r="36" spans="1:8" ht="13.5" x14ac:dyDescent="0.25">
      <c r="A36" s="12"/>
      <c r="B36" s="11">
        <v>42052</v>
      </c>
      <c r="C36" s="2">
        <v>6.79</v>
      </c>
      <c r="D36" s="2">
        <v>5.1260000000000003</v>
      </c>
      <c r="E36" s="2">
        <v>16770</v>
      </c>
      <c r="F36" s="2"/>
      <c r="G36" s="2"/>
      <c r="H36" s="17">
        <f t="shared" si="0"/>
        <v>2.8780154939188507E-2</v>
      </c>
    </row>
    <row r="37" spans="1:8" ht="13.5" x14ac:dyDescent="0.25">
      <c r="A37" s="12"/>
      <c r="B37" s="11">
        <v>42053</v>
      </c>
      <c r="C37" s="2">
        <v>6.8</v>
      </c>
      <c r="D37" s="2">
        <v>5.1334999999999997</v>
      </c>
      <c r="E37" s="2">
        <v>26703</v>
      </c>
      <c r="F37" s="2"/>
      <c r="G37" s="2"/>
      <c r="H37" s="17">
        <f t="shared" si="0"/>
        <v>1.4631291455324612E-3</v>
      </c>
    </row>
    <row r="38" spans="1:8" ht="13.5" x14ac:dyDescent="0.25">
      <c r="A38" s="12"/>
      <c r="B38" s="11">
        <v>42054</v>
      </c>
      <c r="C38" s="2">
        <v>6.8</v>
      </c>
      <c r="D38" s="2">
        <v>5.1334999999999997</v>
      </c>
      <c r="E38" s="2">
        <v>18986</v>
      </c>
      <c r="F38" s="2"/>
      <c r="G38" s="2"/>
      <c r="H38" s="17">
        <f t="shared" si="0"/>
        <v>0</v>
      </c>
    </row>
    <row r="39" spans="1:8" ht="13.5" x14ac:dyDescent="0.25">
      <c r="A39" s="12"/>
      <c r="B39" s="11">
        <v>42055</v>
      </c>
      <c r="C39" s="2">
        <v>6.6</v>
      </c>
      <c r="D39" s="2">
        <v>4.9825999999999997</v>
      </c>
      <c r="E39" s="2">
        <v>34633</v>
      </c>
      <c r="F39" s="2"/>
      <c r="G39" s="2"/>
      <c r="H39" s="17">
        <f t="shared" si="0"/>
        <v>-2.9395149508132861E-2</v>
      </c>
    </row>
    <row r="40" spans="1:8" ht="13.5" x14ac:dyDescent="0.25">
      <c r="A40" s="12"/>
      <c r="B40" s="11">
        <v>42058</v>
      </c>
      <c r="C40" s="2">
        <v>6.58</v>
      </c>
      <c r="D40" s="2">
        <v>4.9675000000000002</v>
      </c>
      <c r="E40" s="2">
        <v>6808</v>
      </c>
      <c r="F40" s="2"/>
      <c r="G40" s="2"/>
      <c r="H40" s="17">
        <f t="shared" si="0"/>
        <v>-3.0305463011278144E-3</v>
      </c>
    </row>
    <row r="41" spans="1:8" ht="13.5" x14ac:dyDescent="0.25">
      <c r="A41" s="12"/>
      <c r="B41" s="11">
        <v>42059</v>
      </c>
      <c r="C41" s="2">
        <v>6.7</v>
      </c>
      <c r="D41" s="2">
        <v>5.0580999999999996</v>
      </c>
      <c r="E41" s="2">
        <v>64483</v>
      </c>
      <c r="F41" s="2"/>
      <c r="G41" s="2"/>
      <c r="H41" s="17">
        <f t="shared" si="0"/>
        <v>1.8238550578761819E-2</v>
      </c>
    </row>
    <row r="42" spans="1:8" ht="13.5" x14ac:dyDescent="0.25">
      <c r="A42" s="12"/>
      <c r="B42" s="11">
        <v>42060</v>
      </c>
      <c r="C42" s="2">
        <v>6.6</v>
      </c>
      <c r="D42" s="2">
        <v>4.9825999999999997</v>
      </c>
      <c r="E42" s="2">
        <v>18503</v>
      </c>
      <c r="F42" s="2"/>
      <c r="G42" s="2"/>
      <c r="H42" s="17">
        <f t="shared" si="0"/>
        <v>-1.4926553448923491E-2</v>
      </c>
    </row>
    <row r="43" spans="1:8" ht="13.5" x14ac:dyDescent="0.25">
      <c r="A43" s="12"/>
      <c r="B43" s="11">
        <v>42061</v>
      </c>
      <c r="C43" s="2">
        <v>6.78</v>
      </c>
      <c r="D43" s="2">
        <v>5.1185</v>
      </c>
      <c r="E43" s="2">
        <v>42303</v>
      </c>
      <c r="F43" s="2"/>
      <c r="G43" s="2"/>
      <c r="H43" s="17">
        <f t="shared" si="0"/>
        <v>2.7274916710151399E-2</v>
      </c>
    </row>
    <row r="44" spans="1:8" ht="13.5" x14ac:dyDescent="0.25">
      <c r="A44" s="12"/>
      <c r="B44" s="11">
        <v>42062</v>
      </c>
      <c r="C44" s="2">
        <v>7.1</v>
      </c>
      <c r="D44" s="2">
        <v>5.36</v>
      </c>
      <c r="E44" s="2">
        <v>108155</v>
      </c>
      <c r="F44" s="2"/>
      <c r="G44" s="2"/>
      <c r="H44" s="17">
        <f t="shared" si="0"/>
        <v>4.7181791540490431E-2</v>
      </c>
    </row>
    <row r="45" spans="1:8" ht="13.5" x14ac:dyDescent="0.25">
      <c r="A45" s="12"/>
      <c r="B45" s="11">
        <v>42065</v>
      </c>
      <c r="C45" s="2">
        <v>7.1</v>
      </c>
      <c r="D45" s="2">
        <v>5.36</v>
      </c>
      <c r="E45" s="2">
        <v>62439</v>
      </c>
      <c r="F45" s="2"/>
      <c r="G45" s="2"/>
      <c r="H45" s="17">
        <f t="shared" si="0"/>
        <v>0</v>
      </c>
    </row>
    <row r="46" spans="1:8" ht="13.5" x14ac:dyDescent="0.25">
      <c r="A46" s="12"/>
      <c r="B46" s="11">
        <v>42066</v>
      </c>
      <c r="C46" s="2">
        <v>7.1</v>
      </c>
      <c r="D46" s="2">
        <v>5.36</v>
      </c>
      <c r="E46" s="2">
        <v>83980</v>
      </c>
      <c r="F46" s="2"/>
      <c r="G46" s="2"/>
      <c r="H46" s="17">
        <f t="shared" si="0"/>
        <v>0</v>
      </c>
    </row>
    <row r="47" spans="1:8" ht="13.5" x14ac:dyDescent="0.25">
      <c r="A47" s="12"/>
      <c r="B47" s="11">
        <v>42067</v>
      </c>
      <c r="C47" s="2">
        <v>7.2</v>
      </c>
      <c r="D47" s="2">
        <v>5.4355000000000002</v>
      </c>
      <c r="E47" s="2">
        <v>12223</v>
      </c>
      <c r="F47" s="2"/>
      <c r="G47" s="2"/>
      <c r="H47" s="17">
        <f t="shared" si="0"/>
        <v>1.4085820895522369E-2</v>
      </c>
    </row>
    <row r="48" spans="1:8" ht="13.5" x14ac:dyDescent="0.25">
      <c r="A48" s="12"/>
      <c r="B48" s="11">
        <v>42068</v>
      </c>
      <c r="C48" s="2">
        <v>7.03</v>
      </c>
      <c r="D48" s="2">
        <v>5.3071999999999999</v>
      </c>
      <c r="E48" s="2">
        <v>1870</v>
      </c>
      <c r="F48" s="2"/>
      <c r="G48" s="2"/>
      <c r="H48" s="17">
        <f t="shared" si="0"/>
        <v>-2.3604084260877619E-2</v>
      </c>
    </row>
    <row r="49" spans="1:8" ht="13.5" x14ac:dyDescent="0.25">
      <c r="A49" s="12"/>
      <c r="B49" s="11">
        <v>42069</v>
      </c>
      <c r="C49" s="2">
        <v>7</v>
      </c>
      <c r="D49" s="2">
        <v>5.2845000000000004</v>
      </c>
      <c r="E49" s="2">
        <v>16147</v>
      </c>
      <c r="F49" s="2"/>
      <c r="G49" s="2"/>
      <c r="H49" s="17">
        <f t="shared" si="0"/>
        <v>-4.2772083207716872E-3</v>
      </c>
    </row>
    <row r="50" spans="1:8" ht="13.5" x14ac:dyDescent="0.25">
      <c r="A50" s="12"/>
      <c r="B50" s="11">
        <v>42072</v>
      </c>
      <c r="C50" s="2">
        <v>6.9</v>
      </c>
      <c r="D50" s="2">
        <v>5.2089999999999996</v>
      </c>
      <c r="E50" s="2">
        <v>6473</v>
      </c>
      <c r="F50" s="2"/>
      <c r="G50" s="2"/>
      <c r="H50" s="17">
        <f t="shared" si="0"/>
        <v>-1.4287065947582701E-2</v>
      </c>
    </row>
    <row r="51" spans="1:8" ht="13.5" x14ac:dyDescent="0.25">
      <c r="A51" s="12"/>
      <c r="B51" s="11">
        <v>42073</v>
      </c>
      <c r="C51" s="2">
        <v>6.8</v>
      </c>
      <c r="D51" s="2">
        <v>5.1334999999999997</v>
      </c>
      <c r="E51" s="2">
        <v>10935</v>
      </c>
      <c r="F51" s="2"/>
      <c r="G51" s="2"/>
      <c r="H51" s="17">
        <f t="shared" si="0"/>
        <v>-1.4494144749472049E-2</v>
      </c>
    </row>
    <row r="52" spans="1:8" ht="13.5" x14ac:dyDescent="0.25">
      <c r="A52" s="12"/>
      <c r="B52" s="11">
        <v>42074</v>
      </c>
      <c r="C52" s="2">
        <v>6.95</v>
      </c>
      <c r="D52" s="2">
        <v>5.2468000000000004</v>
      </c>
      <c r="E52" s="2">
        <v>5722</v>
      </c>
      <c r="F52" s="2"/>
      <c r="G52" s="2"/>
      <c r="H52" s="17">
        <f t="shared" si="0"/>
        <v>2.2070711989870581E-2</v>
      </c>
    </row>
    <row r="53" spans="1:8" ht="13.5" x14ac:dyDescent="0.25">
      <c r="A53" s="12"/>
      <c r="B53" s="11">
        <v>42075</v>
      </c>
      <c r="C53" s="2">
        <v>7.1</v>
      </c>
      <c r="D53" s="2">
        <v>5.36</v>
      </c>
      <c r="E53" s="2">
        <v>46505</v>
      </c>
      <c r="F53" s="2"/>
      <c r="G53" s="2"/>
      <c r="H53" s="17">
        <f t="shared" si="0"/>
        <v>2.1575055271784698E-2</v>
      </c>
    </row>
    <row r="54" spans="1:8" ht="13.5" x14ac:dyDescent="0.25">
      <c r="A54" s="12"/>
      <c r="B54" s="11">
        <v>42076</v>
      </c>
      <c r="C54" s="2">
        <v>7.19</v>
      </c>
      <c r="D54" s="2">
        <v>5.4279999999999999</v>
      </c>
      <c r="E54" s="2">
        <v>20819</v>
      </c>
      <c r="F54" s="2"/>
      <c r="G54" s="2"/>
      <c r="H54" s="17">
        <f t="shared" si="0"/>
        <v>1.2686567164179033E-2</v>
      </c>
    </row>
    <row r="55" spans="1:8" ht="13.5" x14ac:dyDescent="0.25">
      <c r="A55" s="12"/>
      <c r="B55" s="11">
        <v>42079</v>
      </c>
      <c r="C55" s="2">
        <v>7.2</v>
      </c>
      <c r="D55" s="2">
        <v>5.4355000000000002</v>
      </c>
      <c r="E55" s="2">
        <v>7732</v>
      </c>
      <c r="F55" s="2"/>
      <c r="G55" s="2"/>
      <c r="H55" s="17">
        <f t="shared" si="0"/>
        <v>1.38172439204132E-3</v>
      </c>
    </row>
    <row r="56" spans="1:8" ht="13.5" x14ac:dyDescent="0.25">
      <c r="A56" s="12"/>
      <c r="B56" s="11">
        <v>42080</v>
      </c>
      <c r="C56" s="2">
        <v>7.17</v>
      </c>
      <c r="D56" s="2">
        <v>5.4128999999999996</v>
      </c>
      <c r="E56" s="2">
        <v>3133</v>
      </c>
      <c r="F56" s="2"/>
      <c r="G56" s="2"/>
      <c r="H56" s="17">
        <f t="shared" si="0"/>
        <v>-4.1578511636465127E-3</v>
      </c>
    </row>
    <row r="57" spans="1:8" ht="13.5" x14ac:dyDescent="0.25">
      <c r="A57" s="12"/>
      <c r="B57" s="11">
        <v>42081</v>
      </c>
      <c r="C57" s="2">
        <v>7.03</v>
      </c>
      <c r="D57" s="2">
        <v>5.3071999999999999</v>
      </c>
      <c r="E57" s="2">
        <v>5917</v>
      </c>
      <c r="F57" s="2"/>
      <c r="G57" s="2"/>
      <c r="H57" s="17">
        <f t="shared" si="0"/>
        <v>-1.9527425224925583E-2</v>
      </c>
    </row>
    <row r="58" spans="1:8" ht="13.5" x14ac:dyDescent="0.25">
      <c r="A58" s="12"/>
      <c r="B58" s="11">
        <v>42082</v>
      </c>
      <c r="C58" s="2">
        <v>7.23</v>
      </c>
      <c r="D58" s="2">
        <v>5.4581999999999997</v>
      </c>
      <c r="E58" s="2">
        <v>4312</v>
      </c>
      <c r="F58" s="2"/>
      <c r="G58" s="2"/>
      <c r="H58" s="17">
        <f t="shared" si="0"/>
        <v>2.8451914380464238E-2</v>
      </c>
    </row>
    <row r="59" spans="1:8" ht="13.5" x14ac:dyDescent="0.25">
      <c r="A59" s="12"/>
      <c r="B59" s="11">
        <v>42086</v>
      </c>
      <c r="C59" s="2">
        <v>7.02</v>
      </c>
      <c r="D59" s="2">
        <v>5.2995999999999999</v>
      </c>
      <c r="E59" s="2">
        <v>3405</v>
      </c>
      <c r="F59" s="2"/>
      <c r="G59" s="2"/>
      <c r="H59" s="17">
        <f t="shared" si="0"/>
        <v>-2.9057198343776312E-2</v>
      </c>
    </row>
    <row r="60" spans="1:8" ht="13.5" x14ac:dyDescent="0.25">
      <c r="A60" s="12"/>
      <c r="B60" s="11">
        <v>42087</v>
      </c>
      <c r="C60" s="2">
        <v>7.02</v>
      </c>
      <c r="D60" s="2">
        <v>5.2995999999999999</v>
      </c>
      <c r="E60" s="2">
        <v>10364</v>
      </c>
      <c r="F60" s="2"/>
      <c r="G60" s="2"/>
      <c r="H60" s="17">
        <f t="shared" si="0"/>
        <v>0</v>
      </c>
    </row>
    <row r="61" spans="1:8" ht="13.5" x14ac:dyDescent="0.25">
      <c r="A61" s="12"/>
      <c r="B61" s="11">
        <v>42088</v>
      </c>
      <c r="C61" s="2">
        <v>7.1</v>
      </c>
      <c r="D61" s="2">
        <v>5.36</v>
      </c>
      <c r="E61" s="2">
        <v>6037</v>
      </c>
      <c r="F61" s="2"/>
      <c r="G61" s="2"/>
      <c r="H61" s="17">
        <f t="shared" si="0"/>
        <v>1.13970865725716E-2</v>
      </c>
    </row>
    <row r="62" spans="1:8" ht="13.5" x14ac:dyDescent="0.25">
      <c r="A62" s="12"/>
      <c r="B62" s="11">
        <v>42089</v>
      </c>
      <c r="C62" s="2">
        <v>7</v>
      </c>
      <c r="D62" s="2">
        <v>5.2845000000000004</v>
      </c>
      <c r="E62" s="2">
        <v>1131</v>
      </c>
      <c r="F62" s="2"/>
      <c r="G62" s="2"/>
      <c r="H62" s="17">
        <f t="shared" si="0"/>
        <v>-1.4085820895522369E-2</v>
      </c>
    </row>
    <row r="63" spans="1:8" ht="13.5" x14ac:dyDescent="0.25">
      <c r="A63" s="12"/>
      <c r="B63" s="11">
        <v>42090</v>
      </c>
      <c r="C63" s="2">
        <v>7</v>
      </c>
      <c r="D63" s="2">
        <v>5.2845000000000004</v>
      </c>
      <c r="E63" s="2">
        <v>2951</v>
      </c>
      <c r="F63" s="2"/>
      <c r="G63" s="2"/>
      <c r="H63" s="17">
        <f t="shared" si="0"/>
        <v>0</v>
      </c>
    </row>
    <row r="64" spans="1:8" ht="13.5" x14ac:dyDescent="0.25">
      <c r="A64" s="12"/>
      <c r="B64" s="11">
        <v>42093</v>
      </c>
      <c r="C64" s="2">
        <v>6.95</v>
      </c>
      <c r="D64" s="2">
        <v>5.2468000000000004</v>
      </c>
      <c r="E64" s="2">
        <v>3366</v>
      </c>
      <c r="F64" s="2"/>
      <c r="G64" s="2"/>
      <c r="H64" s="17">
        <f t="shared" si="0"/>
        <v>-7.1340713407134189E-3</v>
      </c>
    </row>
    <row r="65" spans="1:8" ht="13.5" x14ac:dyDescent="0.25">
      <c r="A65" s="12"/>
      <c r="B65" s="11">
        <v>42094</v>
      </c>
      <c r="C65" s="2">
        <v>6.94</v>
      </c>
      <c r="D65" s="2">
        <v>5.2392000000000003</v>
      </c>
      <c r="E65" s="2">
        <v>10749</v>
      </c>
      <c r="F65" s="2"/>
      <c r="G65" s="2"/>
      <c r="H65" s="17">
        <f t="shared" si="0"/>
        <v>-1.4485019440420924E-3</v>
      </c>
    </row>
    <row r="66" spans="1:8" ht="13.5" x14ac:dyDescent="0.25">
      <c r="A66" s="12"/>
      <c r="B66" s="11">
        <v>42095</v>
      </c>
      <c r="C66" s="2">
        <v>7</v>
      </c>
      <c r="D66" s="2">
        <v>5.2845000000000004</v>
      </c>
      <c r="E66" s="2">
        <v>4270</v>
      </c>
      <c r="F66" s="2"/>
      <c r="G66" s="2"/>
      <c r="H66" s="17">
        <f t="shared" si="0"/>
        <v>8.6463582226294303E-3</v>
      </c>
    </row>
    <row r="67" spans="1:8" ht="13.5" x14ac:dyDescent="0.25">
      <c r="A67" s="12"/>
      <c r="B67" s="11">
        <v>42096</v>
      </c>
      <c r="C67" s="2">
        <v>6.99</v>
      </c>
      <c r="D67" s="2">
        <v>5.2770000000000001</v>
      </c>
      <c r="E67" s="2">
        <v>3738</v>
      </c>
      <c r="F67" s="2"/>
      <c r="G67" s="2"/>
      <c r="H67" s="17">
        <f t="shared" si="0"/>
        <v>-1.4192449616804398E-3</v>
      </c>
    </row>
    <row r="68" spans="1:8" ht="13.5" x14ac:dyDescent="0.25">
      <c r="A68" s="12"/>
      <c r="B68" s="11">
        <v>42097</v>
      </c>
      <c r="C68" s="2">
        <v>6.9</v>
      </c>
      <c r="D68" s="2">
        <v>5.2089999999999996</v>
      </c>
      <c r="E68" s="2">
        <v>5774</v>
      </c>
      <c r="F68" s="2"/>
      <c r="G68" s="2"/>
      <c r="H68" s="17">
        <f t="shared" si="0"/>
        <v>-1.2886109531931117E-2</v>
      </c>
    </row>
    <row r="69" spans="1:8" ht="13.5" x14ac:dyDescent="0.25">
      <c r="A69" s="12"/>
      <c r="B69" s="11">
        <v>42100</v>
      </c>
      <c r="C69" s="2">
        <v>6.9</v>
      </c>
      <c r="D69" s="2">
        <v>5.2089999999999996</v>
      </c>
      <c r="E69" s="2">
        <v>393</v>
      </c>
      <c r="F69" s="2"/>
      <c r="G69" s="2"/>
      <c r="H69" s="17">
        <f t="shared" si="0"/>
        <v>0</v>
      </c>
    </row>
    <row r="70" spans="1:8" ht="13.5" x14ac:dyDescent="0.25">
      <c r="A70" s="12"/>
      <c r="B70" s="11">
        <v>42101</v>
      </c>
      <c r="C70" s="2">
        <v>6.9</v>
      </c>
      <c r="D70" s="2">
        <v>5.2089999999999996</v>
      </c>
      <c r="E70" s="2">
        <v>2538</v>
      </c>
      <c r="F70" s="2"/>
      <c r="G70" s="2"/>
      <c r="H70" s="17">
        <f t="shared" si="0"/>
        <v>0</v>
      </c>
    </row>
    <row r="71" spans="1:8" ht="13.5" x14ac:dyDescent="0.25">
      <c r="A71" s="12"/>
      <c r="B71" s="11">
        <v>42102</v>
      </c>
      <c r="C71" s="2">
        <v>6.9</v>
      </c>
      <c r="D71" s="2">
        <v>5.2089999999999996</v>
      </c>
      <c r="E71" s="2">
        <v>2585</v>
      </c>
      <c r="F71" s="2"/>
      <c r="G71" s="2"/>
      <c r="H71" s="17">
        <f t="shared" ref="H71:H134" si="1">(D71-D70)/D70</f>
        <v>0</v>
      </c>
    </row>
    <row r="72" spans="1:8" ht="13.5" x14ac:dyDescent="0.25">
      <c r="A72" s="12"/>
      <c r="B72" s="11">
        <v>42104</v>
      </c>
      <c r="C72" s="2">
        <v>6.9</v>
      </c>
      <c r="D72" s="2">
        <v>5.2089999999999996</v>
      </c>
      <c r="E72" s="2">
        <v>896</v>
      </c>
      <c r="F72" s="2"/>
      <c r="G72" s="2"/>
      <c r="H72" s="17">
        <f t="shared" si="1"/>
        <v>0</v>
      </c>
    </row>
    <row r="73" spans="1:8" ht="13.5" x14ac:dyDescent="0.25">
      <c r="A73" s="12"/>
      <c r="B73" s="11">
        <v>42107</v>
      </c>
      <c r="C73" s="2">
        <v>6.88</v>
      </c>
      <c r="D73" s="2">
        <v>5.1939000000000002</v>
      </c>
      <c r="E73" s="2">
        <v>17702</v>
      </c>
      <c r="F73" s="2"/>
      <c r="G73" s="2"/>
      <c r="H73" s="17">
        <f t="shared" si="1"/>
        <v>-2.8988289498943077E-3</v>
      </c>
    </row>
    <row r="74" spans="1:8" ht="13.5" x14ac:dyDescent="0.25">
      <c r="A74" s="12"/>
      <c r="B74" s="11">
        <v>42108</v>
      </c>
      <c r="C74" s="2">
        <v>6.68</v>
      </c>
      <c r="D74" s="2">
        <v>5.0430000000000001</v>
      </c>
      <c r="E74" s="2">
        <v>2614</v>
      </c>
      <c r="F74" s="2"/>
      <c r="G74" s="2"/>
      <c r="H74" s="17">
        <f t="shared" si="1"/>
        <v>-2.9053312539710049E-2</v>
      </c>
    </row>
    <row r="75" spans="1:8" ht="13.5" x14ac:dyDescent="0.25">
      <c r="A75" s="12"/>
      <c r="B75" s="11">
        <v>42109</v>
      </c>
      <c r="C75" s="2">
        <v>6.64</v>
      </c>
      <c r="D75" s="2">
        <v>5.0128000000000004</v>
      </c>
      <c r="E75" s="2">
        <v>3807</v>
      </c>
      <c r="F75" s="2"/>
      <c r="G75" s="2"/>
      <c r="H75" s="17">
        <f t="shared" si="1"/>
        <v>-5.9884989093792942E-3</v>
      </c>
    </row>
    <row r="76" spans="1:8" ht="13.5" x14ac:dyDescent="0.25">
      <c r="A76" s="12"/>
      <c r="B76" s="11">
        <v>42110</v>
      </c>
      <c r="C76" s="2">
        <v>6.45</v>
      </c>
      <c r="D76" s="2">
        <v>4.8693</v>
      </c>
      <c r="E76" s="2">
        <v>8415</v>
      </c>
      <c r="F76" s="2"/>
      <c r="G76" s="2"/>
      <c r="H76" s="17">
        <f t="shared" si="1"/>
        <v>-2.8626715608043488E-2</v>
      </c>
    </row>
    <row r="77" spans="1:8" ht="13.5" x14ac:dyDescent="0.25">
      <c r="A77" s="12"/>
      <c r="B77" s="11">
        <v>42111</v>
      </c>
      <c r="C77" s="2">
        <v>6.45</v>
      </c>
      <c r="D77" s="2">
        <v>4.8693</v>
      </c>
      <c r="E77" s="2">
        <v>4060</v>
      </c>
      <c r="F77" s="2"/>
      <c r="G77" s="2"/>
      <c r="H77" s="17">
        <f t="shared" si="1"/>
        <v>0</v>
      </c>
    </row>
    <row r="78" spans="1:8" ht="13.5" x14ac:dyDescent="0.25">
      <c r="A78" s="12"/>
      <c r="B78" s="11">
        <v>42114</v>
      </c>
      <c r="C78" s="2">
        <v>6.47</v>
      </c>
      <c r="D78" s="2">
        <v>4.8844000000000003</v>
      </c>
      <c r="E78" s="2">
        <v>2248</v>
      </c>
      <c r="F78" s="2"/>
      <c r="G78" s="2"/>
      <c r="H78" s="17">
        <f t="shared" si="1"/>
        <v>3.1010617542563275E-3</v>
      </c>
    </row>
    <row r="79" spans="1:8" ht="13.5" x14ac:dyDescent="0.25">
      <c r="A79" s="12"/>
      <c r="B79" s="11">
        <v>42115</v>
      </c>
      <c r="C79" s="2">
        <v>6.55</v>
      </c>
      <c r="D79" s="2">
        <v>4.9447999999999999</v>
      </c>
      <c r="E79" s="2">
        <v>1737</v>
      </c>
      <c r="F79" s="2"/>
      <c r="G79" s="2"/>
      <c r="H79" s="17">
        <f t="shared" si="1"/>
        <v>1.2365899598722373E-2</v>
      </c>
    </row>
    <row r="80" spans="1:8" ht="13.5" x14ac:dyDescent="0.25">
      <c r="A80" s="12"/>
      <c r="B80" s="11">
        <v>42116</v>
      </c>
      <c r="C80" s="2">
        <v>6.36</v>
      </c>
      <c r="D80" s="2">
        <v>4.8014000000000001</v>
      </c>
      <c r="E80" s="2">
        <v>13369</v>
      </c>
      <c r="F80" s="2"/>
      <c r="G80" s="2"/>
      <c r="H80" s="17">
        <f t="shared" si="1"/>
        <v>-2.9000161786118701E-2</v>
      </c>
    </row>
    <row r="81" spans="1:8" ht="13.5" x14ac:dyDescent="0.25">
      <c r="A81" s="12"/>
      <c r="B81" s="11">
        <v>42117</v>
      </c>
      <c r="C81" s="2">
        <v>6.17</v>
      </c>
      <c r="D81" s="2">
        <v>4.6578999999999997</v>
      </c>
      <c r="E81" s="2">
        <v>3327</v>
      </c>
      <c r="F81" s="2"/>
      <c r="G81" s="2"/>
      <c r="H81" s="17">
        <f t="shared" si="1"/>
        <v>-2.9887116257758237E-2</v>
      </c>
    </row>
    <row r="82" spans="1:8" ht="13.5" x14ac:dyDescent="0.25">
      <c r="A82" s="12"/>
      <c r="B82" s="11">
        <v>42118</v>
      </c>
      <c r="C82" s="2">
        <v>6.24</v>
      </c>
      <c r="D82" s="2">
        <v>4.7107999999999999</v>
      </c>
      <c r="E82" s="2">
        <v>7906</v>
      </c>
      <c r="F82" s="2"/>
      <c r="G82" s="2"/>
      <c r="H82" s="17">
        <f t="shared" si="1"/>
        <v>1.1357049314068609E-2</v>
      </c>
    </row>
    <row r="83" spans="1:8" ht="13.5" x14ac:dyDescent="0.25">
      <c r="A83" s="12"/>
      <c r="B83" s="11">
        <v>42121</v>
      </c>
      <c r="C83" s="2">
        <v>6.29</v>
      </c>
      <c r="D83" s="2">
        <v>4.7484999999999999</v>
      </c>
      <c r="E83" s="2">
        <v>4564</v>
      </c>
      <c r="F83" s="2"/>
      <c r="G83" s="2"/>
      <c r="H83" s="17">
        <f t="shared" si="1"/>
        <v>8.0028869831026729E-3</v>
      </c>
    </row>
    <row r="84" spans="1:8" ht="13.5" x14ac:dyDescent="0.25">
      <c r="A84" s="12"/>
      <c r="B84" s="11">
        <v>42122</v>
      </c>
      <c r="C84" s="2">
        <v>6.46</v>
      </c>
      <c r="D84" s="2">
        <v>4.8769</v>
      </c>
      <c r="E84" s="2">
        <v>63649</v>
      </c>
      <c r="F84" s="2"/>
      <c r="G84" s="2"/>
      <c r="H84" s="17">
        <f t="shared" si="1"/>
        <v>2.7040117931978535E-2</v>
      </c>
    </row>
    <row r="85" spans="1:8" ht="13.5" x14ac:dyDescent="0.25">
      <c r="A85" s="12"/>
      <c r="B85" s="11">
        <v>42123</v>
      </c>
      <c r="C85" s="2">
        <v>6.46</v>
      </c>
      <c r="D85" s="2">
        <v>4.8769</v>
      </c>
      <c r="E85" s="2">
        <v>36299</v>
      </c>
      <c r="F85" s="2"/>
      <c r="G85" s="2"/>
      <c r="H85" s="17">
        <f t="shared" si="1"/>
        <v>0</v>
      </c>
    </row>
    <row r="86" spans="1:8" ht="13.5" x14ac:dyDescent="0.25">
      <c r="A86" s="12"/>
      <c r="B86" s="11">
        <v>42124</v>
      </c>
      <c r="C86" s="2">
        <v>6.42</v>
      </c>
      <c r="D86" s="2">
        <v>4.8467000000000002</v>
      </c>
      <c r="E86" s="2">
        <v>13585</v>
      </c>
      <c r="F86" s="2"/>
      <c r="G86" s="2"/>
      <c r="H86" s="17">
        <f t="shared" si="1"/>
        <v>-6.192458323935242E-3</v>
      </c>
    </row>
    <row r="87" spans="1:8" ht="13.5" x14ac:dyDescent="0.25">
      <c r="A87" s="12"/>
      <c r="B87" s="11">
        <v>42128</v>
      </c>
      <c r="C87" s="2">
        <v>6.38</v>
      </c>
      <c r="D87" s="2">
        <v>4.8164999999999996</v>
      </c>
      <c r="E87" s="2">
        <v>2532</v>
      </c>
      <c r="F87" s="2"/>
      <c r="G87" s="2"/>
      <c r="H87" s="17">
        <f t="shared" si="1"/>
        <v>-6.2310438030001173E-3</v>
      </c>
    </row>
    <row r="88" spans="1:8" ht="13.5" x14ac:dyDescent="0.25">
      <c r="A88" s="12"/>
      <c r="B88" s="11">
        <v>42129</v>
      </c>
      <c r="C88" s="2">
        <v>6.29</v>
      </c>
      <c r="D88" s="2">
        <v>4.7484999999999999</v>
      </c>
      <c r="E88" s="2">
        <v>1583</v>
      </c>
      <c r="F88" s="2"/>
      <c r="G88" s="2"/>
      <c r="H88" s="17">
        <f t="shared" si="1"/>
        <v>-1.4118135575625376E-2</v>
      </c>
    </row>
    <row r="89" spans="1:8" ht="13.5" x14ac:dyDescent="0.25">
      <c r="A89" s="12"/>
      <c r="B89" s="11">
        <v>42130</v>
      </c>
      <c r="C89" s="2">
        <v>6.19</v>
      </c>
      <c r="D89" s="2">
        <v>4.673</v>
      </c>
      <c r="E89" s="2">
        <v>2101</v>
      </c>
      <c r="F89" s="2"/>
      <c r="G89" s="2"/>
      <c r="H89" s="17">
        <f t="shared" si="1"/>
        <v>-1.5899757818258378E-2</v>
      </c>
    </row>
    <row r="90" spans="1:8" ht="13.5" x14ac:dyDescent="0.25">
      <c r="A90" s="12"/>
      <c r="B90" s="11">
        <v>42131</v>
      </c>
      <c r="C90" s="2">
        <v>6.01</v>
      </c>
      <c r="D90" s="2">
        <v>4.5372000000000003</v>
      </c>
      <c r="E90" s="2">
        <v>5970</v>
      </c>
      <c r="F90" s="2"/>
      <c r="G90" s="2"/>
      <c r="H90" s="17">
        <f t="shared" si="1"/>
        <v>-2.9060560667665245E-2</v>
      </c>
    </row>
    <row r="91" spans="1:8" ht="13.5" x14ac:dyDescent="0.25">
      <c r="A91" s="12"/>
      <c r="B91" s="11">
        <v>42132</v>
      </c>
      <c r="C91" s="2">
        <v>5.97</v>
      </c>
      <c r="D91" s="2">
        <v>4.5069999999999997</v>
      </c>
      <c r="E91" s="2">
        <v>12098</v>
      </c>
      <c r="F91" s="2"/>
      <c r="G91" s="2"/>
      <c r="H91" s="17">
        <f t="shared" si="1"/>
        <v>-6.656087454818097E-3</v>
      </c>
    </row>
    <row r="92" spans="1:8" ht="13.5" x14ac:dyDescent="0.25">
      <c r="A92" s="12"/>
      <c r="B92" s="11">
        <v>42135</v>
      </c>
      <c r="C92" s="2">
        <v>5.9</v>
      </c>
      <c r="D92" s="2">
        <v>4.4541000000000004</v>
      </c>
      <c r="E92" s="2">
        <v>5046</v>
      </c>
      <c r="F92" s="2"/>
      <c r="G92" s="2"/>
      <c r="H92" s="17">
        <f t="shared" si="1"/>
        <v>-1.1737297537164253E-2</v>
      </c>
    </row>
    <row r="93" spans="1:8" ht="13.5" x14ac:dyDescent="0.25">
      <c r="A93" s="12"/>
      <c r="B93" s="11">
        <v>42136</v>
      </c>
      <c r="C93" s="2">
        <v>6.1</v>
      </c>
      <c r="D93" s="2">
        <v>4.6051000000000002</v>
      </c>
      <c r="E93" s="2">
        <v>6024</v>
      </c>
      <c r="F93" s="2"/>
      <c r="G93" s="2"/>
      <c r="H93" s="17">
        <f t="shared" si="1"/>
        <v>3.3901349318605285E-2</v>
      </c>
    </row>
    <row r="94" spans="1:8" ht="13.5" x14ac:dyDescent="0.25">
      <c r="A94" s="12"/>
      <c r="B94" s="11">
        <v>42137</v>
      </c>
      <c r="C94" s="2">
        <v>6.01</v>
      </c>
      <c r="D94" s="2">
        <v>4.5372000000000003</v>
      </c>
      <c r="E94" s="2">
        <v>5074</v>
      </c>
      <c r="F94" s="2"/>
      <c r="G94" s="2"/>
      <c r="H94" s="17">
        <f t="shared" si="1"/>
        <v>-1.4744522377364193E-2</v>
      </c>
    </row>
    <row r="95" spans="1:8" ht="13.5" x14ac:dyDescent="0.25">
      <c r="A95" s="12"/>
      <c r="B95" s="11">
        <v>42138</v>
      </c>
      <c r="C95" s="2">
        <v>5.9</v>
      </c>
      <c r="D95" s="2">
        <v>4.4541000000000004</v>
      </c>
      <c r="E95" s="2">
        <v>604</v>
      </c>
      <c r="F95" s="2"/>
      <c r="G95" s="2"/>
      <c r="H95" s="17">
        <f t="shared" si="1"/>
        <v>-1.8315260513091763E-2</v>
      </c>
    </row>
    <row r="96" spans="1:8" ht="13.5" x14ac:dyDescent="0.25">
      <c r="A96" s="12"/>
      <c r="B96" s="11">
        <v>42139</v>
      </c>
      <c r="C96" s="2">
        <v>6.05</v>
      </c>
      <c r="D96" s="2">
        <v>4.5673000000000004</v>
      </c>
      <c r="E96" s="2">
        <v>12921</v>
      </c>
      <c r="F96" s="2"/>
      <c r="G96" s="2"/>
      <c r="H96" s="17">
        <f t="shared" si="1"/>
        <v>2.5414786376596835E-2</v>
      </c>
    </row>
    <row r="97" spans="1:8" ht="13.5" x14ac:dyDescent="0.25">
      <c r="A97" s="12"/>
      <c r="B97" s="11">
        <v>42142</v>
      </c>
      <c r="C97" s="2">
        <v>6.02</v>
      </c>
      <c r="D97" s="2">
        <v>4.5446999999999997</v>
      </c>
      <c r="E97" s="2">
        <v>50</v>
      </c>
      <c r="F97" s="2"/>
      <c r="G97" s="2"/>
      <c r="H97" s="17">
        <f t="shared" si="1"/>
        <v>-4.9482188601582154E-3</v>
      </c>
    </row>
    <row r="98" spans="1:8" ht="13.5" x14ac:dyDescent="0.25">
      <c r="A98" s="12"/>
      <c r="B98" s="11">
        <v>42143</v>
      </c>
      <c r="C98" s="2">
        <v>5.84</v>
      </c>
      <c r="D98" s="2">
        <v>4.4088000000000003</v>
      </c>
      <c r="E98" s="2">
        <v>1614</v>
      </c>
      <c r="F98" s="2"/>
      <c r="G98" s="2"/>
      <c r="H98" s="17">
        <f t="shared" si="1"/>
        <v>-2.9902963892005956E-2</v>
      </c>
    </row>
    <row r="99" spans="1:8" ht="13.5" x14ac:dyDescent="0.25">
      <c r="A99" s="12"/>
      <c r="B99" s="11">
        <v>42144</v>
      </c>
      <c r="C99" s="2">
        <v>5.67</v>
      </c>
      <c r="D99" s="2">
        <v>4.2805</v>
      </c>
      <c r="E99" s="2">
        <v>1538</v>
      </c>
      <c r="F99" s="2"/>
      <c r="G99" s="2"/>
      <c r="H99" s="17">
        <f t="shared" si="1"/>
        <v>-2.9100889130829317E-2</v>
      </c>
    </row>
    <row r="100" spans="1:8" ht="13.5" x14ac:dyDescent="0.25">
      <c r="A100" s="12"/>
      <c r="B100" s="11">
        <v>42145</v>
      </c>
      <c r="C100" s="2">
        <v>5.89</v>
      </c>
      <c r="D100" s="2">
        <v>4.4466000000000001</v>
      </c>
      <c r="E100" s="2">
        <v>2189</v>
      </c>
      <c r="F100" s="2"/>
      <c r="G100" s="2"/>
      <c r="H100" s="17">
        <f t="shared" si="1"/>
        <v>3.8803878051629513E-2</v>
      </c>
    </row>
    <row r="101" spans="1:8" ht="13.5" x14ac:dyDescent="0.25">
      <c r="A101" s="12"/>
      <c r="B101" s="11">
        <v>42146</v>
      </c>
      <c r="C101" s="2">
        <v>5.69</v>
      </c>
      <c r="D101" s="2">
        <v>4.2956000000000003</v>
      </c>
      <c r="E101" s="2">
        <v>36349</v>
      </c>
      <c r="F101" s="2"/>
      <c r="G101" s="2"/>
      <c r="H101" s="17">
        <f t="shared" si="1"/>
        <v>-3.3958530112895201E-2</v>
      </c>
    </row>
    <row r="102" spans="1:8" ht="13.5" x14ac:dyDescent="0.25">
      <c r="A102" s="12"/>
      <c r="B102" s="11">
        <v>42149</v>
      </c>
      <c r="C102" s="2">
        <v>5.67</v>
      </c>
      <c r="D102" s="2">
        <v>4.2805</v>
      </c>
      <c r="E102" s="2">
        <v>23480</v>
      </c>
      <c r="F102" s="2"/>
      <c r="G102" s="2"/>
      <c r="H102" s="17">
        <f t="shared" si="1"/>
        <v>-3.5152248812739396E-3</v>
      </c>
    </row>
    <row r="103" spans="1:8" ht="13.5" x14ac:dyDescent="0.25">
      <c r="A103" s="12"/>
      <c r="B103" s="11">
        <v>42150</v>
      </c>
      <c r="C103" s="2">
        <v>5.66</v>
      </c>
      <c r="D103" s="2">
        <v>4.2728999999999999</v>
      </c>
      <c r="E103" s="2">
        <v>2977</v>
      </c>
      <c r="F103" s="2"/>
      <c r="G103" s="2"/>
      <c r="H103" s="17">
        <f t="shared" si="1"/>
        <v>-1.7754935171124988E-3</v>
      </c>
    </row>
    <row r="104" spans="1:8" ht="13.5" x14ac:dyDescent="0.25">
      <c r="A104" s="12"/>
      <c r="B104" s="11">
        <v>42151</v>
      </c>
      <c r="C104" s="2">
        <v>5.65</v>
      </c>
      <c r="D104" s="2">
        <v>4.2653999999999996</v>
      </c>
      <c r="E104" s="2">
        <v>19042</v>
      </c>
      <c r="F104" s="2"/>
      <c r="G104" s="2"/>
      <c r="H104" s="17">
        <f t="shared" si="1"/>
        <v>-1.7552481920944287E-3</v>
      </c>
    </row>
    <row r="105" spans="1:8" ht="13.5" x14ac:dyDescent="0.25">
      <c r="A105" s="12"/>
      <c r="B105" s="11">
        <v>42152</v>
      </c>
      <c r="C105" s="2">
        <v>5.6</v>
      </c>
      <c r="D105" s="2">
        <v>4.2275999999999998</v>
      </c>
      <c r="E105" s="2">
        <v>1575</v>
      </c>
      <c r="F105" s="2"/>
      <c r="G105" s="2"/>
      <c r="H105" s="17">
        <f t="shared" si="1"/>
        <v>-8.8620059080039004E-3</v>
      </c>
    </row>
    <row r="106" spans="1:8" ht="13.5" x14ac:dyDescent="0.25">
      <c r="A106" s="12"/>
      <c r="B106" s="11">
        <v>42153</v>
      </c>
      <c r="C106" s="2">
        <v>5.44</v>
      </c>
      <c r="D106" s="2">
        <v>4.1067999999999998</v>
      </c>
      <c r="E106" s="2">
        <v>1256</v>
      </c>
      <c r="F106" s="2"/>
      <c r="G106" s="2"/>
      <c r="H106" s="17">
        <f t="shared" si="1"/>
        <v>-2.8574131895165111E-2</v>
      </c>
    </row>
    <row r="107" spans="1:8" ht="13.5" x14ac:dyDescent="0.25">
      <c r="A107" s="12"/>
      <c r="B107" s="11">
        <v>42156</v>
      </c>
      <c r="C107" s="2">
        <v>5.6</v>
      </c>
      <c r="D107" s="2">
        <v>4.2275999999999998</v>
      </c>
      <c r="E107" s="2">
        <v>4422</v>
      </c>
      <c r="F107" s="2"/>
      <c r="G107" s="2"/>
      <c r="H107" s="17">
        <f t="shared" si="1"/>
        <v>2.9414629395149515E-2</v>
      </c>
    </row>
    <row r="108" spans="1:8" ht="13.5" x14ac:dyDescent="0.25">
      <c r="A108" s="12"/>
      <c r="B108" s="11">
        <v>42157</v>
      </c>
      <c r="C108" s="2">
        <v>5.6</v>
      </c>
      <c r="D108" s="2">
        <v>4.2275999999999998</v>
      </c>
      <c r="E108" s="2">
        <v>169</v>
      </c>
      <c r="F108" s="2"/>
      <c r="G108" s="2"/>
      <c r="H108" s="17">
        <f t="shared" si="1"/>
        <v>0</v>
      </c>
    </row>
    <row r="109" spans="1:8" ht="13.5" x14ac:dyDescent="0.25">
      <c r="A109" s="12"/>
      <c r="B109" s="11">
        <v>42158</v>
      </c>
      <c r="C109" s="2">
        <v>5.44</v>
      </c>
      <c r="D109" s="2">
        <v>4.1067999999999998</v>
      </c>
      <c r="E109" s="2">
        <v>1976</v>
      </c>
      <c r="F109" s="2"/>
      <c r="G109" s="2"/>
      <c r="H109" s="17">
        <f t="shared" si="1"/>
        <v>-2.8574131895165111E-2</v>
      </c>
    </row>
    <row r="110" spans="1:8" ht="13.5" x14ac:dyDescent="0.25">
      <c r="A110" s="12"/>
      <c r="B110" s="11">
        <v>42159</v>
      </c>
      <c r="C110" s="2">
        <v>5.45</v>
      </c>
      <c r="D110" s="2">
        <v>4.1143999999999998</v>
      </c>
      <c r="E110" s="2">
        <v>15061</v>
      </c>
      <c r="F110" s="2"/>
      <c r="G110" s="2"/>
      <c r="H110" s="17">
        <f t="shared" si="1"/>
        <v>1.8505892665822664E-3</v>
      </c>
    </row>
    <row r="111" spans="1:8" ht="13.5" x14ac:dyDescent="0.25">
      <c r="A111" s="12"/>
      <c r="B111" s="11">
        <v>42160</v>
      </c>
      <c r="C111" s="2">
        <v>5.58</v>
      </c>
      <c r="D111" s="2">
        <v>4.2125000000000004</v>
      </c>
      <c r="E111" s="2">
        <v>3996</v>
      </c>
      <c r="F111" s="2"/>
      <c r="G111" s="2"/>
      <c r="H111" s="17">
        <f t="shared" si="1"/>
        <v>2.3843087692008682E-2</v>
      </c>
    </row>
    <row r="112" spans="1:8" ht="13.5" x14ac:dyDescent="0.25">
      <c r="A112" s="12"/>
      <c r="B112" s="11">
        <v>42163</v>
      </c>
      <c r="C112" s="2">
        <v>5.7</v>
      </c>
      <c r="D112" s="2">
        <v>4.3030999999999997</v>
      </c>
      <c r="E112" s="2">
        <v>569</v>
      </c>
      <c r="F112" s="2"/>
      <c r="G112" s="2"/>
      <c r="H112" s="17">
        <f t="shared" si="1"/>
        <v>2.1507418397625957E-2</v>
      </c>
    </row>
    <row r="113" spans="1:8" ht="13.5" x14ac:dyDescent="0.25">
      <c r="A113" s="12"/>
      <c r="B113" s="11">
        <v>42164</v>
      </c>
      <c r="C113" s="2">
        <v>5.53</v>
      </c>
      <c r="D113" s="2">
        <v>4.1748000000000003</v>
      </c>
      <c r="E113" s="2">
        <v>458</v>
      </c>
      <c r="F113" s="2"/>
      <c r="G113" s="2"/>
      <c r="H113" s="17">
        <f t="shared" si="1"/>
        <v>-2.9815714252515495E-2</v>
      </c>
    </row>
    <row r="114" spans="1:8" ht="13.5" x14ac:dyDescent="0.25">
      <c r="A114" s="12"/>
      <c r="B114" s="11">
        <v>42165</v>
      </c>
      <c r="C114" s="2">
        <v>5.5</v>
      </c>
      <c r="D114" s="2">
        <v>4.1520999999999999</v>
      </c>
      <c r="E114" s="2">
        <v>775</v>
      </c>
      <c r="F114" s="2"/>
      <c r="G114" s="2"/>
      <c r="H114" s="17">
        <f t="shared" si="1"/>
        <v>-5.4373862220945639E-3</v>
      </c>
    </row>
    <row r="115" spans="1:8" ht="13.5" x14ac:dyDescent="0.25">
      <c r="A115" s="12"/>
      <c r="B115" s="11">
        <v>42166</v>
      </c>
      <c r="C115" s="2">
        <v>5.5</v>
      </c>
      <c r="D115" s="2">
        <v>4.1520999999999999</v>
      </c>
      <c r="E115" s="2">
        <v>7360</v>
      </c>
      <c r="F115" s="2"/>
      <c r="G115" s="2"/>
      <c r="H115" s="17">
        <f t="shared" si="1"/>
        <v>0</v>
      </c>
    </row>
    <row r="116" spans="1:8" ht="13.5" x14ac:dyDescent="0.25">
      <c r="A116" s="12"/>
      <c r="B116" s="11">
        <v>42167</v>
      </c>
      <c r="C116" s="2">
        <v>5.5</v>
      </c>
      <c r="D116" s="2">
        <v>4.1520999999999999</v>
      </c>
      <c r="E116" s="2">
        <v>3114</v>
      </c>
      <c r="F116" s="2"/>
      <c r="G116" s="2"/>
      <c r="H116" s="17">
        <f t="shared" si="1"/>
        <v>0</v>
      </c>
    </row>
    <row r="117" spans="1:8" ht="13.5" x14ac:dyDescent="0.25">
      <c r="A117" s="12"/>
      <c r="B117" s="11">
        <v>42170</v>
      </c>
      <c r="C117" s="2">
        <v>5.5</v>
      </c>
      <c r="D117" s="2">
        <v>4.1520999999999999</v>
      </c>
      <c r="E117" s="2">
        <v>2137</v>
      </c>
      <c r="F117" s="2"/>
      <c r="G117" s="2"/>
      <c r="H117" s="17">
        <f t="shared" si="1"/>
        <v>0</v>
      </c>
    </row>
    <row r="118" spans="1:8" ht="13.5" x14ac:dyDescent="0.25">
      <c r="A118" s="12"/>
      <c r="B118" s="11">
        <v>42171</v>
      </c>
      <c r="C118" s="2">
        <v>5.6</v>
      </c>
      <c r="D118" s="2">
        <v>4.2275999999999998</v>
      </c>
      <c r="E118" s="2">
        <v>1545</v>
      </c>
      <c r="F118" s="2"/>
      <c r="G118" s="2"/>
      <c r="H118" s="17">
        <f t="shared" si="1"/>
        <v>1.818356975988052E-2</v>
      </c>
    </row>
    <row r="119" spans="1:8" ht="13.5" x14ac:dyDescent="0.25">
      <c r="A119" s="12"/>
      <c r="B119" s="11">
        <v>42172</v>
      </c>
      <c r="C119" s="2">
        <v>5.6</v>
      </c>
      <c r="D119" s="2">
        <v>4.2275999999999998</v>
      </c>
      <c r="E119" s="2">
        <v>1737</v>
      </c>
      <c r="F119" s="2"/>
      <c r="G119" s="2"/>
      <c r="H119" s="17">
        <f t="shared" si="1"/>
        <v>0</v>
      </c>
    </row>
    <row r="120" spans="1:8" ht="13.5" x14ac:dyDescent="0.25">
      <c r="A120" s="12"/>
      <c r="B120" s="11">
        <v>42173</v>
      </c>
      <c r="C120" s="2">
        <v>5.64</v>
      </c>
      <c r="D120" s="2">
        <v>4.2577999999999996</v>
      </c>
      <c r="E120" s="2">
        <v>2</v>
      </c>
      <c r="F120" s="2"/>
      <c r="G120" s="2"/>
      <c r="H120" s="17">
        <f t="shared" si="1"/>
        <v>7.1435329737912249E-3</v>
      </c>
    </row>
    <row r="121" spans="1:8" ht="13.5" x14ac:dyDescent="0.25">
      <c r="A121" s="12"/>
      <c r="B121" s="11">
        <v>42174</v>
      </c>
      <c r="C121" s="2">
        <v>5.53</v>
      </c>
      <c r="D121" s="2">
        <v>4.1748000000000003</v>
      </c>
      <c r="E121" s="2">
        <v>642</v>
      </c>
      <c r="F121" s="2"/>
      <c r="G121" s="2"/>
      <c r="H121" s="17">
        <f t="shared" si="1"/>
        <v>-1.9493635210672013E-2</v>
      </c>
    </row>
    <row r="122" spans="1:8" ht="13.5" x14ac:dyDescent="0.25">
      <c r="A122" s="12"/>
      <c r="B122" s="11">
        <v>42177</v>
      </c>
      <c r="C122" s="2">
        <v>5.65</v>
      </c>
      <c r="D122" s="2">
        <v>4.2653999999999996</v>
      </c>
      <c r="E122" s="2">
        <v>310</v>
      </c>
      <c r="F122" s="2"/>
      <c r="G122" s="2"/>
      <c r="H122" s="17">
        <f t="shared" si="1"/>
        <v>2.1701638401839453E-2</v>
      </c>
    </row>
    <row r="123" spans="1:8" ht="13.5" x14ac:dyDescent="0.25">
      <c r="A123" s="12"/>
      <c r="B123" s="11">
        <v>42178</v>
      </c>
      <c r="C123" s="2">
        <v>5.69</v>
      </c>
      <c r="D123" s="2">
        <v>4.2956000000000003</v>
      </c>
      <c r="E123" s="2">
        <v>823</v>
      </c>
      <c r="F123" s="2"/>
      <c r="G123" s="2"/>
      <c r="H123" s="17">
        <f t="shared" si="1"/>
        <v>7.080226942373675E-3</v>
      </c>
    </row>
    <row r="124" spans="1:8" ht="13.5" x14ac:dyDescent="0.25">
      <c r="A124" s="12"/>
      <c r="B124" s="11">
        <v>42179</v>
      </c>
      <c r="C124" s="2">
        <v>5.69</v>
      </c>
      <c r="D124" s="2">
        <v>4.2956000000000003</v>
      </c>
      <c r="E124" s="2">
        <v>13355</v>
      </c>
      <c r="F124" s="2"/>
      <c r="G124" s="2"/>
      <c r="H124" s="17">
        <f t="shared" si="1"/>
        <v>0</v>
      </c>
    </row>
    <row r="125" spans="1:8" ht="13.5" x14ac:dyDescent="0.25">
      <c r="A125" s="12"/>
      <c r="B125" s="11">
        <v>42180</v>
      </c>
      <c r="C125" s="2">
        <v>5.68</v>
      </c>
      <c r="D125" s="2">
        <v>4.2880000000000003</v>
      </c>
      <c r="E125" s="2">
        <v>5</v>
      </c>
      <c r="F125" s="2"/>
      <c r="G125" s="2"/>
      <c r="H125" s="17">
        <f t="shared" si="1"/>
        <v>-1.7692522581246044E-3</v>
      </c>
    </row>
    <row r="126" spans="1:8" ht="13.5" x14ac:dyDescent="0.25">
      <c r="A126" s="12"/>
      <c r="B126" s="11">
        <v>42181</v>
      </c>
      <c r="C126" s="2">
        <v>5.68</v>
      </c>
      <c r="D126" s="2">
        <v>4.2880000000000003</v>
      </c>
      <c r="E126" s="2">
        <v>252</v>
      </c>
      <c r="F126" s="2"/>
      <c r="G126" s="2"/>
      <c r="H126" s="17">
        <f t="shared" si="1"/>
        <v>0</v>
      </c>
    </row>
    <row r="127" spans="1:8" ht="13.5" x14ac:dyDescent="0.25">
      <c r="A127" s="12"/>
      <c r="B127" s="11">
        <v>42184</v>
      </c>
      <c r="C127" s="2">
        <v>5.52</v>
      </c>
      <c r="D127" s="2">
        <v>4.1672000000000002</v>
      </c>
      <c r="E127" s="2">
        <v>251</v>
      </c>
      <c r="F127" s="2"/>
      <c r="G127" s="2"/>
      <c r="H127" s="17">
        <f t="shared" si="1"/>
        <v>-2.8171641791044779E-2</v>
      </c>
    </row>
    <row r="128" spans="1:8" ht="13.5" x14ac:dyDescent="0.25">
      <c r="A128" s="12"/>
      <c r="B128" s="11">
        <v>42185</v>
      </c>
      <c r="C128" s="2">
        <v>5.68</v>
      </c>
      <c r="D128" s="2">
        <v>4.2880000000000003</v>
      </c>
      <c r="E128" s="2">
        <v>1902</v>
      </c>
      <c r="F128" s="2"/>
      <c r="G128" s="2"/>
      <c r="H128" s="17">
        <f t="shared" si="1"/>
        <v>2.8988289498944136E-2</v>
      </c>
    </row>
    <row r="129" spans="1:8" ht="13.5" x14ac:dyDescent="0.25">
      <c r="A129" s="12"/>
      <c r="B129" s="11">
        <v>42186</v>
      </c>
      <c r="C129" s="2">
        <v>5.85</v>
      </c>
      <c r="D129" s="2">
        <v>4.4164000000000003</v>
      </c>
      <c r="E129" s="2">
        <v>1</v>
      </c>
      <c r="F129" s="2"/>
      <c r="G129" s="2"/>
      <c r="H129" s="17">
        <f t="shared" si="1"/>
        <v>2.9944029850746283E-2</v>
      </c>
    </row>
    <row r="130" spans="1:8" ht="13.5" x14ac:dyDescent="0.25">
      <c r="A130" s="12"/>
      <c r="B130" s="11">
        <v>42187</v>
      </c>
      <c r="C130" s="2">
        <v>5.85</v>
      </c>
      <c r="D130" s="2">
        <v>4.4164000000000003</v>
      </c>
      <c r="E130" s="2">
        <v>468</v>
      </c>
      <c r="F130" s="2"/>
      <c r="G130" s="2"/>
      <c r="H130" s="17">
        <f t="shared" si="1"/>
        <v>0</v>
      </c>
    </row>
    <row r="131" spans="1:8" ht="13.5" x14ac:dyDescent="0.25">
      <c r="A131" s="12"/>
      <c r="B131" s="11">
        <v>42188</v>
      </c>
      <c r="C131" s="2">
        <v>5.68</v>
      </c>
      <c r="D131" s="2">
        <v>4.2880000000000003</v>
      </c>
      <c r="E131" s="2">
        <v>600</v>
      </c>
      <c r="F131" s="2"/>
      <c r="G131" s="2"/>
      <c r="H131" s="17">
        <f t="shared" si="1"/>
        <v>-2.9073453491531578E-2</v>
      </c>
    </row>
    <row r="132" spans="1:8" ht="13.5" x14ac:dyDescent="0.25">
      <c r="A132" s="12"/>
      <c r="B132" s="11">
        <v>42191</v>
      </c>
      <c r="C132" s="2">
        <v>5.55</v>
      </c>
      <c r="D132" s="2">
        <v>4.1898999999999997</v>
      </c>
      <c r="E132" s="2">
        <v>1202</v>
      </c>
      <c r="F132" s="2"/>
      <c r="G132" s="2"/>
      <c r="H132" s="17">
        <f t="shared" si="1"/>
        <v>-2.2877798507462806E-2</v>
      </c>
    </row>
    <row r="133" spans="1:8" ht="13.5" x14ac:dyDescent="0.25">
      <c r="A133" s="12"/>
      <c r="B133" s="11">
        <v>42192</v>
      </c>
      <c r="C133" s="2">
        <v>5.52</v>
      </c>
      <c r="D133" s="2">
        <v>4.1672000000000002</v>
      </c>
      <c r="E133" s="2">
        <v>2129</v>
      </c>
      <c r="F133" s="2"/>
      <c r="G133" s="2"/>
      <c r="H133" s="17">
        <f t="shared" si="1"/>
        <v>-5.4177904007254351E-3</v>
      </c>
    </row>
    <row r="134" spans="1:8" ht="13.5" x14ac:dyDescent="0.25">
      <c r="A134" s="12"/>
      <c r="B134" s="11">
        <v>42193</v>
      </c>
      <c r="C134" s="2">
        <v>5.4</v>
      </c>
      <c r="D134" s="2">
        <v>4.0766</v>
      </c>
      <c r="E134" s="2">
        <v>5572</v>
      </c>
      <c r="F134" s="2"/>
      <c r="G134" s="2"/>
      <c r="H134" s="17">
        <f t="shared" si="1"/>
        <v>-2.1741217124208158E-2</v>
      </c>
    </row>
    <row r="135" spans="1:8" ht="13.5" x14ac:dyDescent="0.25">
      <c r="A135" s="12"/>
      <c r="B135" s="11">
        <v>42194</v>
      </c>
      <c r="C135" s="2">
        <v>5.38</v>
      </c>
      <c r="D135" s="2">
        <v>4.0614999999999997</v>
      </c>
      <c r="E135" s="2">
        <v>564</v>
      </c>
      <c r="F135" s="2"/>
      <c r="G135" s="2"/>
      <c r="H135" s="17">
        <f t="shared" ref="H135:H198" si="2">(D135-D134)/D134</f>
        <v>-3.7040671147525722E-3</v>
      </c>
    </row>
    <row r="136" spans="1:8" ht="13.5" x14ac:dyDescent="0.25">
      <c r="A136" s="12"/>
      <c r="B136" s="11">
        <v>42195</v>
      </c>
      <c r="C136" s="2">
        <v>5.38</v>
      </c>
      <c r="D136" s="2">
        <v>4.0614999999999997</v>
      </c>
      <c r="E136" s="2">
        <v>0</v>
      </c>
      <c r="F136" s="2"/>
      <c r="G136" s="2"/>
      <c r="H136" s="17">
        <f t="shared" si="2"/>
        <v>0</v>
      </c>
    </row>
    <row r="137" spans="1:8" ht="13.5" x14ac:dyDescent="0.25">
      <c r="A137" s="12"/>
      <c r="B137" s="11">
        <v>42198</v>
      </c>
      <c r="C137" s="2">
        <v>5.38</v>
      </c>
      <c r="D137" s="2">
        <v>4.0614999999999997</v>
      </c>
      <c r="E137" s="2">
        <v>0</v>
      </c>
      <c r="F137" s="2"/>
      <c r="G137" s="2"/>
      <c r="H137" s="17">
        <f t="shared" si="2"/>
        <v>0</v>
      </c>
    </row>
    <row r="138" spans="1:8" ht="13.5" x14ac:dyDescent="0.25">
      <c r="A138" s="12"/>
      <c r="B138" s="11">
        <v>42199</v>
      </c>
      <c r="C138" s="2">
        <v>5.37</v>
      </c>
      <c r="D138" s="2">
        <v>4.0540000000000003</v>
      </c>
      <c r="E138" s="2">
        <v>709</v>
      </c>
      <c r="F138" s="2"/>
      <c r="G138" s="2"/>
      <c r="H138" s="17">
        <f t="shared" si="2"/>
        <v>-1.8466083959126915E-3</v>
      </c>
    </row>
    <row r="139" spans="1:8" ht="13.5" x14ac:dyDescent="0.25">
      <c r="A139" s="12"/>
      <c r="B139" s="11">
        <v>42200</v>
      </c>
      <c r="C139" s="2">
        <v>5.21</v>
      </c>
      <c r="D139" s="2">
        <v>3.9331999999999998</v>
      </c>
      <c r="E139" s="2">
        <v>97</v>
      </c>
      <c r="F139" s="2"/>
      <c r="G139" s="2"/>
      <c r="H139" s="17">
        <f t="shared" si="2"/>
        <v>-2.9797730636408597E-2</v>
      </c>
    </row>
    <row r="140" spans="1:8" ht="13.5" x14ac:dyDescent="0.25">
      <c r="A140" s="12"/>
      <c r="B140" s="11">
        <v>42201</v>
      </c>
      <c r="C140" s="2">
        <v>5.21</v>
      </c>
      <c r="D140" s="2">
        <v>3.9331999999999998</v>
      </c>
      <c r="E140" s="2">
        <v>10301</v>
      </c>
      <c r="F140" s="2"/>
      <c r="G140" s="2"/>
      <c r="H140" s="17">
        <f t="shared" si="2"/>
        <v>0</v>
      </c>
    </row>
    <row r="141" spans="1:8" ht="13.5" x14ac:dyDescent="0.25">
      <c r="A141" s="12"/>
      <c r="B141" s="11">
        <v>42205</v>
      </c>
      <c r="C141" s="2">
        <v>5.21</v>
      </c>
      <c r="D141" s="2">
        <v>3.9331999999999998</v>
      </c>
      <c r="E141" s="2">
        <v>1</v>
      </c>
      <c r="F141" s="2"/>
      <c r="G141" s="2"/>
      <c r="H141" s="17">
        <f t="shared" si="2"/>
        <v>0</v>
      </c>
    </row>
    <row r="142" spans="1:8" ht="13.5" x14ac:dyDescent="0.25">
      <c r="A142" s="12"/>
      <c r="B142" s="11">
        <v>42206</v>
      </c>
      <c r="C142" s="2">
        <v>5.25</v>
      </c>
      <c r="D142" s="2">
        <v>3.9634</v>
      </c>
      <c r="E142" s="2">
        <v>4045</v>
      </c>
      <c r="F142" s="2"/>
      <c r="G142" s="2"/>
      <c r="H142" s="17">
        <f t="shared" si="2"/>
        <v>7.678226380555331E-3</v>
      </c>
    </row>
    <row r="143" spans="1:8" ht="13.5" x14ac:dyDescent="0.25">
      <c r="A143" s="12"/>
      <c r="B143" s="11">
        <v>42207</v>
      </c>
      <c r="C143" s="2">
        <v>5.0599999999999996</v>
      </c>
      <c r="D143" s="2">
        <v>3.82</v>
      </c>
      <c r="E143" s="2">
        <v>82</v>
      </c>
      <c r="F143" s="2"/>
      <c r="G143" s="2"/>
      <c r="H143" s="17">
        <f t="shared" si="2"/>
        <v>-3.6181056668516981E-2</v>
      </c>
    </row>
    <row r="144" spans="1:8" ht="13.5" x14ac:dyDescent="0.25">
      <c r="A144" s="12"/>
      <c r="B144" s="11">
        <v>42208</v>
      </c>
      <c r="C144" s="2">
        <v>5.2</v>
      </c>
      <c r="D144" s="2">
        <v>3.9257</v>
      </c>
      <c r="E144" s="2">
        <v>615</v>
      </c>
      <c r="F144" s="2"/>
      <c r="G144" s="2"/>
      <c r="H144" s="17">
        <f t="shared" si="2"/>
        <v>2.7670157068062862E-2</v>
      </c>
    </row>
    <row r="145" spans="1:8" ht="13.5" x14ac:dyDescent="0.25">
      <c r="A145" s="12"/>
      <c r="B145" s="11">
        <v>42209</v>
      </c>
      <c r="C145" s="2">
        <v>5.2</v>
      </c>
      <c r="D145" s="2">
        <v>3.9257</v>
      </c>
      <c r="E145" s="2">
        <v>5412</v>
      </c>
      <c r="F145" s="2"/>
      <c r="G145" s="2"/>
      <c r="H145" s="17">
        <f t="shared" si="2"/>
        <v>0</v>
      </c>
    </row>
    <row r="146" spans="1:8" ht="13.5" x14ac:dyDescent="0.25">
      <c r="A146" s="12"/>
      <c r="B146" s="11">
        <v>42212</v>
      </c>
      <c r="C146" s="2">
        <v>5.2</v>
      </c>
      <c r="D146" s="2">
        <v>3.9257</v>
      </c>
      <c r="E146" s="2">
        <v>1</v>
      </c>
      <c r="F146" s="2"/>
      <c r="G146" s="2"/>
      <c r="H146" s="17">
        <f t="shared" si="2"/>
        <v>0</v>
      </c>
    </row>
    <row r="147" spans="1:8" ht="13.5" x14ac:dyDescent="0.25">
      <c r="A147" s="12"/>
      <c r="B147" s="11">
        <v>42213</v>
      </c>
      <c r="C147" s="2">
        <v>5.17</v>
      </c>
      <c r="D147" s="2">
        <v>3.903</v>
      </c>
      <c r="E147" s="2">
        <v>1</v>
      </c>
      <c r="F147" s="2"/>
      <c r="G147" s="2"/>
      <c r="H147" s="17">
        <f t="shared" si="2"/>
        <v>-5.7824082329265974E-3</v>
      </c>
    </row>
    <row r="148" spans="1:8" ht="13.5" x14ac:dyDescent="0.25">
      <c r="A148" s="12"/>
      <c r="B148" s="11">
        <v>42214</v>
      </c>
      <c r="C148" s="2">
        <v>5.17</v>
      </c>
      <c r="D148" s="2">
        <v>3.903</v>
      </c>
      <c r="E148" s="2">
        <v>1008</v>
      </c>
      <c r="F148" s="2"/>
      <c r="G148" s="2"/>
      <c r="H148" s="17">
        <f t="shared" si="2"/>
        <v>0</v>
      </c>
    </row>
    <row r="149" spans="1:8" ht="13.5" x14ac:dyDescent="0.25">
      <c r="A149" s="12"/>
      <c r="B149" s="11">
        <v>42215</v>
      </c>
      <c r="C149" s="2">
        <v>5</v>
      </c>
      <c r="D149" s="2">
        <v>3.7747000000000002</v>
      </c>
      <c r="E149" s="2">
        <v>86</v>
      </c>
      <c r="F149" s="2"/>
      <c r="G149" s="2"/>
      <c r="H149" s="17">
        <f t="shared" si="2"/>
        <v>-3.2872149628490867E-2</v>
      </c>
    </row>
    <row r="150" spans="1:8" ht="13.5" x14ac:dyDescent="0.25">
      <c r="A150" s="12"/>
      <c r="B150" s="11">
        <v>42216</v>
      </c>
      <c r="C150" s="2">
        <v>5.14</v>
      </c>
      <c r="D150" s="2">
        <v>3.8803999999999998</v>
      </c>
      <c r="E150" s="2">
        <v>12</v>
      </c>
      <c r="F150" s="2"/>
      <c r="G150" s="2"/>
      <c r="H150" s="17">
        <f t="shared" si="2"/>
        <v>2.8002225342411233E-2</v>
      </c>
    </row>
    <row r="151" spans="1:8" ht="13.5" x14ac:dyDescent="0.25">
      <c r="A151" s="12"/>
      <c r="B151" s="11">
        <v>42219</v>
      </c>
      <c r="C151" s="2">
        <v>4.99</v>
      </c>
      <c r="D151" s="2">
        <v>3.7671000000000001</v>
      </c>
      <c r="E151" s="2">
        <v>502</v>
      </c>
      <c r="F151" s="2"/>
      <c r="G151" s="2"/>
      <c r="H151" s="17">
        <f t="shared" si="2"/>
        <v>-2.9198020822595542E-2</v>
      </c>
    </row>
    <row r="152" spans="1:8" ht="13.5" x14ac:dyDescent="0.25">
      <c r="A152" s="12"/>
      <c r="B152" s="11">
        <v>42220</v>
      </c>
      <c r="C152" s="2">
        <v>5.15</v>
      </c>
      <c r="D152" s="2">
        <v>3.8879000000000001</v>
      </c>
      <c r="E152" s="2">
        <v>1924</v>
      </c>
      <c r="F152" s="2"/>
      <c r="G152" s="2"/>
      <c r="H152" s="17">
        <f t="shared" si="2"/>
        <v>3.2067107323936188E-2</v>
      </c>
    </row>
    <row r="153" spans="1:8" ht="13.5" x14ac:dyDescent="0.25">
      <c r="A153" s="12"/>
      <c r="B153" s="11">
        <v>42221</v>
      </c>
      <c r="C153" s="2">
        <v>5.15</v>
      </c>
      <c r="D153" s="2">
        <v>3.8879000000000001</v>
      </c>
      <c r="E153" s="2">
        <v>1</v>
      </c>
      <c r="F153" s="2"/>
      <c r="G153" s="2"/>
      <c r="H153" s="17">
        <f t="shared" si="2"/>
        <v>0</v>
      </c>
    </row>
    <row r="154" spans="1:8" ht="13.5" x14ac:dyDescent="0.25">
      <c r="A154" s="12"/>
      <c r="B154" s="11">
        <v>42222</v>
      </c>
      <c r="C154" s="2">
        <v>5</v>
      </c>
      <c r="D154" s="2">
        <v>3.7747000000000002</v>
      </c>
      <c r="E154" s="2">
        <v>697</v>
      </c>
      <c r="F154" s="2"/>
      <c r="G154" s="2"/>
      <c r="H154" s="17">
        <f t="shared" si="2"/>
        <v>-2.911597520512358E-2</v>
      </c>
    </row>
    <row r="155" spans="1:8" ht="13.5" x14ac:dyDescent="0.25">
      <c r="A155" s="12"/>
      <c r="B155" s="11">
        <v>42223</v>
      </c>
      <c r="C155" s="2">
        <v>5</v>
      </c>
      <c r="D155" s="2">
        <v>3.7747000000000002</v>
      </c>
      <c r="E155" s="2">
        <v>3558</v>
      </c>
      <c r="F155" s="2"/>
      <c r="G155" s="2"/>
      <c r="H155" s="17">
        <f t="shared" si="2"/>
        <v>0</v>
      </c>
    </row>
    <row r="156" spans="1:8" ht="13.5" x14ac:dyDescent="0.25">
      <c r="A156" s="12"/>
      <c r="B156" s="11">
        <v>42226</v>
      </c>
      <c r="C156" s="2">
        <v>5.2</v>
      </c>
      <c r="D156" s="2">
        <v>3.9257</v>
      </c>
      <c r="E156" s="2">
        <v>9037</v>
      </c>
      <c r="F156" s="2"/>
      <c r="G156" s="2"/>
      <c r="H156" s="17">
        <f t="shared" si="2"/>
        <v>4.0003179060587542E-2</v>
      </c>
    </row>
    <row r="157" spans="1:8" ht="13.5" x14ac:dyDescent="0.25">
      <c r="A157" s="12"/>
      <c r="B157" s="11">
        <v>42227</v>
      </c>
      <c r="C157" s="2">
        <v>5.35</v>
      </c>
      <c r="D157" s="2">
        <v>4.0388999999999999</v>
      </c>
      <c r="E157" s="2">
        <v>7175</v>
      </c>
      <c r="F157" s="2"/>
      <c r="G157" s="2"/>
      <c r="H157" s="17">
        <f t="shared" si="2"/>
        <v>2.8835621672567941E-2</v>
      </c>
    </row>
    <row r="158" spans="1:8" ht="13.5" x14ac:dyDescent="0.25">
      <c r="A158" s="12"/>
      <c r="B158" s="11">
        <v>42228</v>
      </c>
      <c r="C158" s="2">
        <v>5.48</v>
      </c>
      <c r="D158" s="2">
        <v>4.1369999999999996</v>
      </c>
      <c r="E158" s="2">
        <v>1791</v>
      </c>
      <c r="F158" s="2"/>
      <c r="G158" s="2"/>
      <c r="H158" s="17">
        <f t="shared" si="2"/>
        <v>2.4288791502636766E-2</v>
      </c>
    </row>
    <row r="159" spans="1:8" ht="13.5" x14ac:dyDescent="0.25">
      <c r="A159" s="12"/>
      <c r="B159" s="11">
        <v>42230</v>
      </c>
      <c r="C159" s="2">
        <v>5.32</v>
      </c>
      <c r="D159" s="2">
        <v>4.0162000000000004</v>
      </c>
      <c r="E159" s="2">
        <v>1326</v>
      </c>
      <c r="F159" s="2"/>
      <c r="G159" s="2"/>
      <c r="H159" s="17">
        <f t="shared" si="2"/>
        <v>-2.9199903311578231E-2</v>
      </c>
    </row>
    <row r="160" spans="1:8" ht="13.5" x14ac:dyDescent="0.25">
      <c r="A160" s="12"/>
      <c r="B160" s="11">
        <v>42233</v>
      </c>
      <c r="C160" s="2">
        <v>5.4</v>
      </c>
      <c r="D160" s="2">
        <v>4.0766</v>
      </c>
      <c r="E160" s="2">
        <v>1</v>
      </c>
      <c r="F160" s="2"/>
      <c r="G160" s="2"/>
      <c r="H160" s="17">
        <f t="shared" si="2"/>
        <v>1.503909167870115E-2</v>
      </c>
    </row>
    <row r="161" spans="1:8" ht="13.5" x14ac:dyDescent="0.25">
      <c r="A161" s="12"/>
      <c r="B161" s="11">
        <v>42234</v>
      </c>
      <c r="C161" s="2">
        <v>5.16</v>
      </c>
      <c r="D161" s="2">
        <v>3.8955000000000002</v>
      </c>
      <c r="E161" s="2">
        <v>119</v>
      </c>
      <c r="F161" s="2"/>
      <c r="G161" s="2"/>
      <c r="H161" s="17">
        <f t="shared" si="2"/>
        <v>-4.4424275131236771E-2</v>
      </c>
    </row>
    <row r="162" spans="1:8" ht="13.5" x14ac:dyDescent="0.25">
      <c r="A162" s="12"/>
      <c r="B162" s="11">
        <v>42235</v>
      </c>
      <c r="C162" s="2">
        <v>5.3</v>
      </c>
      <c r="D162" s="2">
        <v>4.0011000000000001</v>
      </c>
      <c r="E162" s="2">
        <v>10138</v>
      </c>
      <c r="F162" s="2"/>
      <c r="G162" s="2"/>
      <c r="H162" s="17">
        <f t="shared" si="2"/>
        <v>2.7108201771274525E-2</v>
      </c>
    </row>
    <row r="163" spans="1:8" ht="13.5" x14ac:dyDescent="0.25">
      <c r="A163" s="12"/>
      <c r="B163" s="11">
        <v>42236</v>
      </c>
      <c r="C163" s="2">
        <v>5.4</v>
      </c>
      <c r="D163" s="2">
        <v>4.0766</v>
      </c>
      <c r="E163" s="2">
        <v>1541</v>
      </c>
      <c r="F163" s="2"/>
      <c r="G163" s="2"/>
      <c r="H163" s="17">
        <f t="shared" si="2"/>
        <v>1.8869810802029416E-2</v>
      </c>
    </row>
    <row r="164" spans="1:8" ht="13.5" x14ac:dyDescent="0.25">
      <c r="A164" s="12"/>
      <c r="B164" s="11">
        <v>42237</v>
      </c>
      <c r="C164" s="2">
        <v>5.3</v>
      </c>
      <c r="D164" s="2">
        <v>4.0011000000000001</v>
      </c>
      <c r="E164" s="2">
        <v>5996</v>
      </c>
      <c r="F164" s="2"/>
      <c r="G164" s="2"/>
      <c r="H164" s="17">
        <f t="shared" si="2"/>
        <v>-1.8520335573762425E-2</v>
      </c>
    </row>
    <row r="165" spans="1:8" ht="13.5" x14ac:dyDescent="0.25">
      <c r="A165" s="12"/>
      <c r="B165" s="11">
        <v>42240</v>
      </c>
      <c r="C165" s="2">
        <v>5.15</v>
      </c>
      <c r="D165" s="2">
        <v>3.8879000000000001</v>
      </c>
      <c r="E165" s="2">
        <v>23335</v>
      </c>
      <c r="F165" s="2"/>
      <c r="G165" s="2"/>
      <c r="H165" s="17">
        <f t="shared" si="2"/>
        <v>-2.82922196395991E-2</v>
      </c>
    </row>
    <row r="166" spans="1:8" ht="13.5" x14ac:dyDescent="0.25">
      <c r="A166" s="12"/>
      <c r="B166" s="11">
        <v>42241</v>
      </c>
      <c r="C166" s="2">
        <v>5.25</v>
      </c>
      <c r="D166" s="2">
        <v>3.9634</v>
      </c>
      <c r="E166" s="2">
        <v>1676</v>
      </c>
      <c r="F166" s="2"/>
      <c r="G166" s="2"/>
      <c r="H166" s="17">
        <f t="shared" si="2"/>
        <v>1.9419223745466677E-2</v>
      </c>
    </row>
    <row r="167" spans="1:8" ht="13.5" x14ac:dyDescent="0.25">
      <c r="A167" s="12"/>
      <c r="B167" s="11">
        <v>42242</v>
      </c>
      <c r="C167" s="2">
        <v>5.34</v>
      </c>
      <c r="D167" s="2">
        <v>4.0312999999999999</v>
      </c>
      <c r="E167" s="2">
        <v>1063</v>
      </c>
      <c r="F167" s="2"/>
      <c r="G167" s="2"/>
      <c r="H167" s="17">
        <f t="shared" si="2"/>
        <v>1.713175556340512E-2</v>
      </c>
    </row>
    <row r="168" spans="1:8" ht="13.5" x14ac:dyDescent="0.25">
      <c r="A168" s="12"/>
      <c r="B168" s="11">
        <v>42243</v>
      </c>
      <c r="C168" s="2">
        <v>5.35</v>
      </c>
      <c r="D168" s="2">
        <v>4.0388999999999999</v>
      </c>
      <c r="E168" s="2">
        <v>335</v>
      </c>
      <c r="F168" s="2"/>
      <c r="G168" s="2"/>
      <c r="H168" s="17">
        <f t="shared" si="2"/>
        <v>1.8852479349093473E-3</v>
      </c>
    </row>
    <row r="169" spans="1:8" ht="13.5" x14ac:dyDescent="0.25">
      <c r="A169" s="12"/>
      <c r="B169" s="11">
        <v>42244</v>
      </c>
      <c r="C169" s="2">
        <v>5.35</v>
      </c>
      <c r="D169" s="2">
        <v>4.0388999999999999</v>
      </c>
      <c r="E169" s="2">
        <v>9952</v>
      </c>
      <c r="F169" s="2"/>
      <c r="G169" s="2"/>
      <c r="H169" s="17">
        <f t="shared" si="2"/>
        <v>0</v>
      </c>
    </row>
    <row r="170" spans="1:8" ht="13.5" x14ac:dyDescent="0.25">
      <c r="A170" s="12"/>
      <c r="B170" s="11">
        <v>42247</v>
      </c>
      <c r="C170" s="2">
        <v>5.19</v>
      </c>
      <c r="D170" s="2">
        <v>3.9180999999999999</v>
      </c>
      <c r="E170" s="2">
        <v>1300</v>
      </c>
      <c r="F170" s="2"/>
      <c r="G170" s="2"/>
      <c r="H170" s="17">
        <f t="shared" si="2"/>
        <v>-2.9909133675010528E-2</v>
      </c>
    </row>
    <row r="171" spans="1:8" ht="13.5" x14ac:dyDescent="0.25">
      <c r="A171" s="12"/>
      <c r="B171" s="11">
        <v>42248</v>
      </c>
      <c r="C171" s="2">
        <v>5</v>
      </c>
      <c r="D171" s="2">
        <v>3.7747000000000002</v>
      </c>
      <c r="E171" s="2">
        <v>269</v>
      </c>
      <c r="F171" s="2"/>
      <c r="G171" s="2"/>
      <c r="H171" s="17">
        <f t="shared" si="2"/>
        <v>-3.6599372144661892E-2</v>
      </c>
    </row>
    <row r="172" spans="1:8" ht="13.5" x14ac:dyDescent="0.25">
      <c r="A172" s="12"/>
      <c r="B172" s="11">
        <v>42249</v>
      </c>
      <c r="C172" s="2">
        <v>4.99</v>
      </c>
      <c r="D172" s="2">
        <v>3.7671000000000001</v>
      </c>
      <c r="E172" s="2">
        <v>11731</v>
      </c>
      <c r="F172" s="2"/>
      <c r="G172" s="2"/>
      <c r="H172" s="17">
        <f t="shared" si="2"/>
        <v>-2.0134050388110449E-3</v>
      </c>
    </row>
    <row r="173" spans="1:8" ht="13.5" x14ac:dyDescent="0.25">
      <c r="A173" s="12"/>
      <c r="B173" s="11">
        <v>42250</v>
      </c>
      <c r="C173" s="2">
        <v>4.76</v>
      </c>
      <c r="D173" s="2">
        <v>3.5935000000000001</v>
      </c>
      <c r="E173" s="2">
        <v>2544</v>
      </c>
      <c r="F173" s="2"/>
      <c r="G173" s="2"/>
      <c r="H173" s="17">
        <f t="shared" si="2"/>
        <v>-4.6083193968835437E-2</v>
      </c>
    </row>
    <row r="174" spans="1:8" ht="13.5" x14ac:dyDescent="0.25">
      <c r="A174" s="12"/>
      <c r="B174" s="11">
        <v>42251</v>
      </c>
      <c r="C174" s="2">
        <v>4.62</v>
      </c>
      <c r="D174" s="2">
        <v>3.4878</v>
      </c>
      <c r="E174" s="2">
        <v>465</v>
      </c>
      <c r="F174" s="2"/>
      <c r="G174" s="2"/>
      <c r="H174" s="17">
        <f t="shared" si="2"/>
        <v>-2.9414220119660533E-2</v>
      </c>
    </row>
    <row r="175" spans="1:8" ht="13.5" x14ac:dyDescent="0.25">
      <c r="A175" s="12"/>
      <c r="B175" s="11">
        <v>42254</v>
      </c>
      <c r="C175" s="2">
        <v>4.49</v>
      </c>
      <c r="D175" s="2">
        <v>3.3896999999999999</v>
      </c>
      <c r="E175" s="2">
        <v>150</v>
      </c>
      <c r="F175" s="2"/>
      <c r="G175" s="2"/>
      <c r="H175" s="17">
        <f t="shared" si="2"/>
        <v>-2.8126612764493398E-2</v>
      </c>
    </row>
    <row r="176" spans="1:8" ht="13.5" x14ac:dyDescent="0.25">
      <c r="A176" s="12"/>
      <c r="B176" s="11">
        <v>42255</v>
      </c>
      <c r="C176" s="2">
        <v>4.47</v>
      </c>
      <c r="D176" s="2">
        <v>3.3746</v>
      </c>
      <c r="E176" s="2">
        <v>3953</v>
      </c>
      <c r="F176" s="2"/>
      <c r="G176" s="2"/>
      <c r="H176" s="17">
        <f t="shared" si="2"/>
        <v>-4.4546715048529046E-3</v>
      </c>
    </row>
    <row r="177" spans="1:8" ht="13.5" x14ac:dyDescent="0.25">
      <c r="A177" s="12"/>
      <c r="B177" s="11">
        <v>42256</v>
      </c>
      <c r="C177" s="2">
        <v>4.2699999999999996</v>
      </c>
      <c r="D177" s="2">
        <v>3.2235999999999998</v>
      </c>
      <c r="E177" s="2">
        <v>5884</v>
      </c>
      <c r="F177" s="2"/>
      <c r="G177" s="2"/>
      <c r="H177" s="17">
        <f t="shared" si="2"/>
        <v>-4.4746043975582364E-2</v>
      </c>
    </row>
    <row r="178" spans="1:8" ht="13.5" x14ac:dyDescent="0.25">
      <c r="A178" s="12"/>
      <c r="B178" s="11">
        <v>42257</v>
      </c>
      <c r="C178" s="2">
        <v>4.32</v>
      </c>
      <c r="D178" s="2">
        <v>3.2612999999999999</v>
      </c>
      <c r="E178" s="2">
        <v>8102</v>
      </c>
      <c r="F178" s="2"/>
      <c r="G178" s="2"/>
      <c r="H178" s="17">
        <f t="shared" si="2"/>
        <v>1.1694999379575651E-2</v>
      </c>
    </row>
    <row r="179" spans="1:8" ht="13.5" x14ac:dyDescent="0.25">
      <c r="A179" s="12"/>
      <c r="B179" s="11">
        <v>42258</v>
      </c>
      <c r="C179" s="2">
        <v>4.13</v>
      </c>
      <c r="D179" s="2">
        <v>3.1179000000000001</v>
      </c>
      <c r="E179" s="2">
        <v>3671</v>
      </c>
      <c r="F179" s="2"/>
      <c r="G179" s="2"/>
      <c r="H179" s="17">
        <f t="shared" si="2"/>
        <v>-4.3970195934136619E-2</v>
      </c>
    </row>
    <row r="180" spans="1:8" ht="13.5" x14ac:dyDescent="0.25">
      <c r="A180" s="12"/>
      <c r="B180" s="11">
        <v>42261</v>
      </c>
      <c r="C180" s="2">
        <v>3.98</v>
      </c>
      <c r="D180" s="2">
        <v>3.0045999999999999</v>
      </c>
      <c r="E180" s="2">
        <v>18660</v>
      </c>
      <c r="F180" s="2"/>
      <c r="G180" s="2"/>
      <c r="H180" s="17">
        <f t="shared" si="2"/>
        <v>-3.633856121107161E-2</v>
      </c>
    </row>
    <row r="181" spans="1:8" ht="13.5" x14ac:dyDescent="0.25">
      <c r="A181" s="12"/>
      <c r="B181" s="11">
        <v>42262</v>
      </c>
      <c r="C181" s="2">
        <v>3.81</v>
      </c>
      <c r="D181" s="2">
        <v>2.8763000000000001</v>
      </c>
      <c r="E181" s="2">
        <v>0</v>
      </c>
      <c r="F181" s="2"/>
      <c r="G181" s="2"/>
      <c r="H181" s="17">
        <f t="shared" si="2"/>
        <v>-4.2701191506356873E-2</v>
      </c>
    </row>
    <row r="182" spans="1:8" ht="13.5" x14ac:dyDescent="0.25">
      <c r="A182" s="12"/>
      <c r="B182" s="11">
        <v>42263</v>
      </c>
      <c r="C182" s="2">
        <v>4.03</v>
      </c>
      <c r="D182" s="2">
        <v>3.0424000000000002</v>
      </c>
      <c r="E182" s="2">
        <v>13531</v>
      </c>
      <c r="F182" s="2"/>
      <c r="G182" s="2"/>
      <c r="H182" s="17">
        <f t="shared" si="2"/>
        <v>5.7747800994333041E-2</v>
      </c>
    </row>
    <row r="183" spans="1:8" ht="13.5" x14ac:dyDescent="0.25">
      <c r="A183" s="12"/>
      <c r="B183" s="11">
        <v>42264</v>
      </c>
      <c r="C183" s="2">
        <v>3.9</v>
      </c>
      <c r="D183" s="2">
        <v>2.9441999999999999</v>
      </c>
      <c r="E183" s="2">
        <v>9102</v>
      </c>
      <c r="F183" s="2"/>
      <c r="G183" s="2"/>
      <c r="H183" s="17">
        <f t="shared" si="2"/>
        <v>-3.2277149618722155E-2</v>
      </c>
    </row>
    <row r="184" spans="1:8" ht="13.5" x14ac:dyDescent="0.25">
      <c r="A184" s="12"/>
      <c r="B184" s="11">
        <v>42265</v>
      </c>
      <c r="C184" s="2">
        <v>4.1100000000000003</v>
      </c>
      <c r="D184" s="2">
        <v>3.1027999999999998</v>
      </c>
      <c r="E184" s="2">
        <v>538</v>
      </c>
      <c r="F184" s="2"/>
      <c r="G184" s="2"/>
      <c r="H184" s="17">
        <f t="shared" si="2"/>
        <v>5.3868623055498902E-2</v>
      </c>
    </row>
    <row r="185" spans="1:8" ht="13.5" x14ac:dyDescent="0.25">
      <c r="A185" s="12"/>
      <c r="B185" s="11">
        <v>42268</v>
      </c>
      <c r="C185" s="2">
        <v>4.1100000000000003</v>
      </c>
      <c r="D185" s="2">
        <v>3.1027999999999998</v>
      </c>
      <c r="E185" s="2">
        <v>2398</v>
      </c>
      <c r="F185" s="2"/>
      <c r="G185" s="2"/>
      <c r="H185" s="17">
        <f t="shared" si="2"/>
        <v>0</v>
      </c>
    </row>
    <row r="186" spans="1:8" ht="13.5" x14ac:dyDescent="0.25">
      <c r="A186" s="12"/>
      <c r="B186" s="11">
        <v>42269</v>
      </c>
      <c r="C186" s="2">
        <v>3.99</v>
      </c>
      <c r="D186" s="2">
        <v>3.0122</v>
      </c>
      <c r="E186" s="2">
        <v>2989</v>
      </c>
      <c r="F186" s="2"/>
      <c r="G186" s="2"/>
      <c r="H186" s="17">
        <f t="shared" si="2"/>
        <v>-2.9199432770400862E-2</v>
      </c>
    </row>
    <row r="187" spans="1:8" ht="13.5" x14ac:dyDescent="0.25">
      <c r="A187" s="12"/>
      <c r="B187" s="11">
        <v>42270</v>
      </c>
      <c r="C187" s="2">
        <v>3.95</v>
      </c>
      <c r="D187" s="2">
        <v>2.9820000000000002</v>
      </c>
      <c r="E187" s="2">
        <v>2388</v>
      </c>
      <c r="F187" s="2"/>
      <c r="G187" s="2"/>
      <c r="H187" s="17">
        <f t="shared" si="2"/>
        <v>-1.0025894694907304E-2</v>
      </c>
    </row>
    <row r="188" spans="1:8" ht="13.5" x14ac:dyDescent="0.25">
      <c r="A188" s="12"/>
      <c r="B188" s="11">
        <v>42275</v>
      </c>
      <c r="C188" s="2">
        <v>3.8</v>
      </c>
      <c r="D188" s="2">
        <v>2.8687</v>
      </c>
      <c r="E188" s="2">
        <v>1295</v>
      </c>
      <c r="F188" s="2"/>
      <c r="G188" s="2"/>
      <c r="H188" s="17">
        <f t="shared" si="2"/>
        <v>-3.7994634473507767E-2</v>
      </c>
    </row>
    <row r="189" spans="1:8" ht="13.5" x14ac:dyDescent="0.25">
      <c r="A189" s="12"/>
      <c r="B189" s="11">
        <v>42276</v>
      </c>
      <c r="C189" s="2">
        <v>3.8</v>
      </c>
      <c r="D189" s="2">
        <v>2.8687</v>
      </c>
      <c r="E189" s="2">
        <v>1871</v>
      </c>
      <c r="F189" s="2"/>
      <c r="G189" s="2"/>
      <c r="H189" s="17">
        <f t="shared" si="2"/>
        <v>0</v>
      </c>
    </row>
    <row r="190" spans="1:8" ht="13.5" x14ac:dyDescent="0.25">
      <c r="A190" s="12"/>
      <c r="B190" s="11">
        <v>42277</v>
      </c>
      <c r="C190" s="2">
        <v>3.79</v>
      </c>
      <c r="D190" s="2">
        <v>2.8612000000000002</v>
      </c>
      <c r="E190" s="2">
        <v>877</v>
      </c>
      <c r="F190" s="2"/>
      <c r="G190" s="2"/>
      <c r="H190" s="17">
        <f t="shared" si="2"/>
        <v>-2.6144246522814656E-3</v>
      </c>
    </row>
    <row r="191" spans="1:8" ht="13.5" x14ac:dyDescent="0.25">
      <c r="A191" s="12"/>
      <c r="B191" s="11">
        <v>42278</v>
      </c>
      <c r="C191" s="2">
        <v>3.57</v>
      </c>
      <c r="D191" s="2">
        <v>2.6951000000000001</v>
      </c>
      <c r="E191" s="2">
        <v>501</v>
      </c>
      <c r="F191" s="2"/>
      <c r="G191" s="2"/>
      <c r="H191" s="17">
        <f t="shared" si="2"/>
        <v>-5.8052565357192831E-2</v>
      </c>
    </row>
    <row r="192" spans="1:8" ht="13.5" x14ac:dyDescent="0.25">
      <c r="A192" s="12"/>
      <c r="B192" s="11">
        <v>42279</v>
      </c>
      <c r="C192" s="2">
        <v>3.41</v>
      </c>
      <c r="D192" s="2">
        <v>2.5743</v>
      </c>
      <c r="E192" s="2">
        <v>4001</v>
      </c>
      <c r="F192" s="2"/>
      <c r="G192" s="2"/>
      <c r="H192" s="17">
        <f t="shared" si="2"/>
        <v>-4.4822084523765356E-2</v>
      </c>
    </row>
    <row r="193" spans="1:8" ht="13.5" x14ac:dyDescent="0.25">
      <c r="A193" s="12"/>
      <c r="B193" s="11">
        <v>42282</v>
      </c>
      <c r="C193" s="2">
        <v>3.41</v>
      </c>
      <c r="D193" s="2">
        <v>2.5743</v>
      </c>
      <c r="E193" s="2">
        <v>474</v>
      </c>
      <c r="F193" s="2"/>
      <c r="G193" s="2"/>
      <c r="H193" s="17">
        <f t="shared" si="2"/>
        <v>0</v>
      </c>
    </row>
    <row r="194" spans="1:8" ht="13.5" x14ac:dyDescent="0.25">
      <c r="A194" s="12"/>
      <c r="B194" s="11">
        <v>42283</v>
      </c>
      <c r="C194" s="2">
        <v>3.26</v>
      </c>
      <c r="D194" s="2">
        <v>2.4611000000000001</v>
      </c>
      <c r="E194" s="2">
        <v>1873</v>
      </c>
      <c r="F194" s="2"/>
      <c r="G194" s="2"/>
      <c r="H194" s="17">
        <f t="shared" si="2"/>
        <v>-4.3973118906110387E-2</v>
      </c>
    </row>
    <row r="195" spans="1:8" ht="13.5" x14ac:dyDescent="0.25">
      <c r="A195" s="12"/>
      <c r="B195" s="11">
        <v>42284</v>
      </c>
      <c r="C195" s="2">
        <v>3.24</v>
      </c>
      <c r="D195" s="2">
        <v>2.4460000000000002</v>
      </c>
      <c r="E195" s="2">
        <v>1272</v>
      </c>
      <c r="F195" s="2"/>
      <c r="G195" s="2"/>
      <c r="H195" s="17">
        <f t="shared" si="2"/>
        <v>-6.1354678802161191E-3</v>
      </c>
    </row>
    <row r="196" spans="1:8" ht="13.5" x14ac:dyDescent="0.25">
      <c r="A196" s="12"/>
      <c r="B196" s="11">
        <v>42285</v>
      </c>
      <c r="C196" s="2">
        <v>3.24</v>
      </c>
      <c r="D196" s="2">
        <v>2.4460000000000002</v>
      </c>
      <c r="E196" s="2">
        <v>1544</v>
      </c>
      <c r="F196" s="2"/>
      <c r="G196" s="2"/>
      <c r="H196" s="17">
        <f t="shared" si="2"/>
        <v>0</v>
      </c>
    </row>
    <row r="197" spans="1:8" ht="13.5" x14ac:dyDescent="0.25">
      <c r="A197" s="12"/>
      <c r="B197" s="11">
        <v>42286</v>
      </c>
      <c r="C197" s="2">
        <v>3.33</v>
      </c>
      <c r="D197" s="2">
        <v>2.5139</v>
      </c>
      <c r="E197" s="2">
        <v>19735</v>
      </c>
      <c r="F197" s="2"/>
      <c r="G197" s="2"/>
      <c r="H197" s="17">
        <f t="shared" si="2"/>
        <v>2.7759607522485626E-2</v>
      </c>
    </row>
    <row r="198" spans="1:8" ht="13.5" x14ac:dyDescent="0.25">
      <c r="A198" s="12"/>
      <c r="B198" s="11">
        <v>42289</v>
      </c>
      <c r="C198" s="2">
        <v>3.53</v>
      </c>
      <c r="D198" s="2">
        <v>2.6648999999999998</v>
      </c>
      <c r="E198" s="2">
        <v>16302</v>
      </c>
      <c r="F198" s="2"/>
      <c r="G198" s="2"/>
      <c r="H198" s="17">
        <f t="shared" si="2"/>
        <v>6.006603285731326E-2</v>
      </c>
    </row>
    <row r="199" spans="1:8" ht="13.5" x14ac:dyDescent="0.25">
      <c r="A199" s="12"/>
      <c r="B199" s="11">
        <v>42290</v>
      </c>
      <c r="C199" s="2">
        <v>3.74</v>
      </c>
      <c r="D199" s="2">
        <v>2.8235000000000001</v>
      </c>
      <c r="E199" s="2">
        <v>9844</v>
      </c>
      <c r="F199" s="2"/>
      <c r="G199" s="2"/>
      <c r="H199" s="17">
        <f t="shared" ref="H199:H262" si="3">(D199-D198)/D198</f>
        <v>5.9514428308754662E-2</v>
      </c>
    </row>
    <row r="200" spans="1:8" ht="13.5" x14ac:dyDescent="0.25">
      <c r="A200" s="12"/>
      <c r="B200" s="11">
        <v>42293</v>
      </c>
      <c r="C200" s="2">
        <v>3.75</v>
      </c>
      <c r="D200" s="2">
        <v>2.831</v>
      </c>
      <c r="E200" s="2">
        <v>13556</v>
      </c>
      <c r="F200" s="2"/>
      <c r="G200" s="2"/>
      <c r="H200" s="17">
        <f t="shared" si="3"/>
        <v>2.656277669559001E-3</v>
      </c>
    </row>
    <row r="201" spans="1:8" ht="13.5" x14ac:dyDescent="0.25">
      <c r="A201" s="12"/>
      <c r="B201" s="11">
        <v>42296</v>
      </c>
      <c r="C201" s="2">
        <v>3.81</v>
      </c>
      <c r="D201" s="2">
        <v>2.8763000000000001</v>
      </c>
      <c r="E201" s="2">
        <v>6216</v>
      </c>
      <c r="F201" s="2"/>
      <c r="G201" s="2"/>
      <c r="H201" s="17">
        <f t="shared" si="3"/>
        <v>1.6001412928293931E-2</v>
      </c>
    </row>
    <row r="202" spans="1:8" ht="13.5" x14ac:dyDescent="0.25">
      <c r="A202" s="12"/>
      <c r="B202" s="11">
        <v>42297</v>
      </c>
      <c r="C202" s="2">
        <v>3.7</v>
      </c>
      <c r="D202" s="2">
        <v>2.7932999999999999</v>
      </c>
      <c r="E202" s="2">
        <v>275</v>
      </c>
      <c r="F202" s="2"/>
      <c r="G202" s="2"/>
      <c r="H202" s="17">
        <f t="shared" si="3"/>
        <v>-2.8856517053158635E-2</v>
      </c>
    </row>
    <row r="203" spans="1:8" ht="13.5" x14ac:dyDescent="0.25">
      <c r="A203" s="12"/>
      <c r="B203" s="11">
        <v>42298</v>
      </c>
      <c r="C203" s="2">
        <v>3.7</v>
      </c>
      <c r="D203" s="2">
        <v>2.7932999999999999</v>
      </c>
      <c r="E203" s="2">
        <v>178</v>
      </c>
      <c r="F203" s="2"/>
      <c r="G203" s="2"/>
      <c r="H203" s="17">
        <f t="shared" si="3"/>
        <v>0</v>
      </c>
    </row>
    <row r="204" spans="1:8" ht="13.5" x14ac:dyDescent="0.25">
      <c r="A204" s="12"/>
      <c r="B204" s="11">
        <v>42299</v>
      </c>
      <c r="C204" s="2">
        <v>3.69</v>
      </c>
      <c r="D204" s="2">
        <v>2.7856999999999998</v>
      </c>
      <c r="E204" s="2">
        <v>2925</v>
      </c>
      <c r="F204" s="2"/>
      <c r="G204" s="2"/>
      <c r="H204" s="17">
        <f t="shared" si="3"/>
        <v>-2.7207961908853511E-3</v>
      </c>
    </row>
    <row r="205" spans="1:8" ht="13.5" x14ac:dyDescent="0.25">
      <c r="A205" s="12"/>
      <c r="B205" s="11">
        <v>42300</v>
      </c>
      <c r="C205" s="2">
        <v>3.84</v>
      </c>
      <c r="D205" s="2">
        <v>2.8988999999999998</v>
      </c>
      <c r="E205" s="2">
        <v>9765</v>
      </c>
      <c r="F205" s="2"/>
      <c r="G205" s="2"/>
      <c r="H205" s="17">
        <f t="shared" si="3"/>
        <v>4.0636105826183717E-2</v>
      </c>
    </row>
    <row r="206" spans="1:8" ht="13.5" x14ac:dyDescent="0.25">
      <c r="A206" s="12"/>
      <c r="B206" s="11">
        <v>42303</v>
      </c>
      <c r="C206" s="2">
        <v>3.86</v>
      </c>
      <c r="D206" s="2">
        <v>2.9140000000000001</v>
      </c>
      <c r="E206" s="2">
        <v>520</v>
      </c>
      <c r="F206" s="2"/>
      <c r="G206" s="2"/>
      <c r="H206" s="17">
        <f t="shared" si="3"/>
        <v>5.2088723308842443E-3</v>
      </c>
    </row>
    <row r="207" spans="1:8" ht="13.5" x14ac:dyDescent="0.25">
      <c r="A207" s="12"/>
      <c r="B207" s="11">
        <v>42304</v>
      </c>
      <c r="C207" s="2">
        <v>3.75</v>
      </c>
      <c r="D207" s="2">
        <v>2.831</v>
      </c>
      <c r="E207" s="2">
        <v>82</v>
      </c>
      <c r="F207" s="2"/>
      <c r="G207" s="2"/>
      <c r="H207" s="17">
        <f t="shared" si="3"/>
        <v>-2.8483184625943781E-2</v>
      </c>
    </row>
    <row r="208" spans="1:8" ht="13.5" x14ac:dyDescent="0.25">
      <c r="A208" s="12"/>
      <c r="B208" s="11">
        <v>42305</v>
      </c>
      <c r="C208" s="2">
        <v>3.7</v>
      </c>
      <c r="D208" s="2">
        <v>2.7932999999999999</v>
      </c>
      <c r="E208" s="2">
        <v>5935</v>
      </c>
      <c r="F208" s="2"/>
      <c r="G208" s="2"/>
      <c r="H208" s="17">
        <f t="shared" si="3"/>
        <v>-1.3316849169904652E-2</v>
      </c>
    </row>
    <row r="209" spans="1:8" ht="13.5" x14ac:dyDescent="0.25">
      <c r="A209" s="12"/>
      <c r="B209" s="11">
        <v>42306</v>
      </c>
      <c r="C209" s="2">
        <v>3.67</v>
      </c>
      <c r="D209" s="2">
        <v>2.7706</v>
      </c>
      <c r="E209" s="2">
        <v>150</v>
      </c>
      <c r="F209" s="2"/>
      <c r="G209" s="2"/>
      <c r="H209" s="17">
        <f t="shared" si="3"/>
        <v>-8.1265886227759078E-3</v>
      </c>
    </row>
    <row r="210" spans="1:8" ht="13.5" x14ac:dyDescent="0.25">
      <c r="A210" s="12"/>
      <c r="B210" s="11">
        <v>42307</v>
      </c>
      <c r="C210" s="2">
        <v>3.66</v>
      </c>
      <c r="D210" s="2">
        <v>2.7631000000000001</v>
      </c>
      <c r="E210" s="2">
        <v>1524</v>
      </c>
      <c r="F210" s="2"/>
      <c r="G210" s="2"/>
      <c r="H210" s="17">
        <f t="shared" si="3"/>
        <v>-2.7069948747563129E-3</v>
      </c>
    </row>
    <row r="211" spans="1:8" ht="13.5" x14ac:dyDescent="0.25">
      <c r="A211" s="12"/>
      <c r="B211" s="11">
        <v>42310</v>
      </c>
      <c r="C211" s="2">
        <v>3.86</v>
      </c>
      <c r="D211" s="2">
        <v>2.9140000000000001</v>
      </c>
      <c r="E211" s="2">
        <v>2718</v>
      </c>
      <c r="F211" s="2"/>
      <c r="G211" s="2"/>
      <c r="H211" s="17">
        <f t="shared" si="3"/>
        <v>5.4612572834859409E-2</v>
      </c>
    </row>
    <row r="212" spans="1:8" ht="13.5" x14ac:dyDescent="0.25">
      <c r="A212" s="12"/>
      <c r="B212" s="11">
        <v>42311</v>
      </c>
      <c r="C212" s="2">
        <v>4.03</v>
      </c>
      <c r="D212" s="2">
        <v>3.0424000000000002</v>
      </c>
      <c r="E212" s="2">
        <v>1738</v>
      </c>
      <c r="F212" s="2"/>
      <c r="G212" s="2"/>
      <c r="H212" s="17">
        <f t="shared" si="3"/>
        <v>4.4063143445435847E-2</v>
      </c>
    </row>
    <row r="213" spans="1:8" ht="13.5" x14ac:dyDescent="0.25">
      <c r="A213" s="12"/>
      <c r="B213" s="11">
        <v>42312</v>
      </c>
      <c r="C213" s="2">
        <v>4.24</v>
      </c>
      <c r="D213" s="2">
        <v>3.2008999999999999</v>
      </c>
      <c r="E213" s="2">
        <v>3986</v>
      </c>
      <c r="F213" s="2"/>
      <c r="G213" s="2"/>
      <c r="H213" s="17">
        <f t="shared" si="3"/>
        <v>5.2097028661582841E-2</v>
      </c>
    </row>
    <row r="214" spans="1:8" ht="13.5" x14ac:dyDescent="0.25">
      <c r="A214" s="12"/>
      <c r="B214" s="11">
        <v>42313</v>
      </c>
      <c r="C214" s="2">
        <v>3.99</v>
      </c>
      <c r="D214" s="2">
        <v>3.0122</v>
      </c>
      <c r="E214" s="2">
        <v>500</v>
      </c>
      <c r="F214" s="2"/>
      <c r="G214" s="2"/>
      <c r="H214" s="17">
        <f t="shared" si="3"/>
        <v>-5.8952169702271198E-2</v>
      </c>
    </row>
    <row r="215" spans="1:8" ht="13.5" x14ac:dyDescent="0.25">
      <c r="A215" s="12"/>
      <c r="B215" s="11">
        <v>42314</v>
      </c>
      <c r="C215" s="2">
        <v>4.08</v>
      </c>
      <c r="D215" s="2">
        <v>3.0800999999999998</v>
      </c>
      <c r="E215" s="2">
        <v>1689</v>
      </c>
      <c r="F215" s="2"/>
      <c r="G215" s="2"/>
      <c r="H215" s="17">
        <f t="shared" si="3"/>
        <v>2.2541663900139383E-2</v>
      </c>
    </row>
    <row r="216" spans="1:8" ht="13.5" x14ac:dyDescent="0.25">
      <c r="A216" s="12"/>
      <c r="B216" s="11">
        <v>42317</v>
      </c>
      <c r="C216" s="2">
        <v>4.08</v>
      </c>
      <c r="D216" s="2">
        <v>3.0800999999999998</v>
      </c>
      <c r="E216" s="2">
        <v>0</v>
      </c>
      <c r="F216" s="2"/>
      <c r="G216" s="2"/>
      <c r="H216" s="17">
        <f t="shared" si="3"/>
        <v>0</v>
      </c>
    </row>
    <row r="217" spans="1:8" ht="13.5" x14ac:dyDescent="0.25">
      <c r="A217" s="12"/>
      <c r="B217" s="11">
        <v>42318</v>
      </c>
      <c r="C217" s="2">
        <v>3.9</v>
      </c>
      <c r="D217" s="2">
        <v>2.9441999999999999</v>
      </c>
      <c r="E217" s="2">
        <v>0</v>
      </c>
      <c r="F217" s="2"/>
      <c r="G217" s="2"/>
      <c r="H217" s="17">
        <f t="shared" si="3"/>
        <v>-4.4121944092724234E-2</v>
      </c>
    </row>
    <row r="218" spans="1:8" ht="13.5" x14ac:dyDescent="0.25">
      <c r="A218" s="12"/>
      <c r="B218" s="11">
        <v>42319</v>
      </c>
      <c r="C218" s="2">
        <v>3.73</v>
      </c>
      <c r="D218" s="2">
        <v>2.8159000000000001</v>
      </c>
      <c r="E218" s="2">
        <v>1027</v>
      </c>
      <c r="F218" s="2"/>
      <c r="G218" s="2"/>
      <c r="H218" s="17">
        <f t="shared" si="3"/>
        <v>-4.3577202635690461E-2</v>
      </c>
    </row>
    <row r="219" spans="1:8" ht="13.5" x14ac:dyDescent="0.25">
      <c r="A219" s="12"/>
      <c r="B219" s="11">
        <v>42320</v>
      </c>
      <c r="C219" s="2">
        <v>3.84</v>
      </c>
      <c r="D219" s="2">
        <v>2.8988999999999998</v>
      </c>
      <c r="E219" s="2">
        <v>270</v>
      </c>
      <c r="F219" s="2"/>
      <c r="G219" s="2"/>
      <c r="H219" s="17">
        <f t="shared" si="3"/>
        <v>2.9475478532618254E-2</v>
      </c>
    </row>
    <row r="220" spans="1:8" ht="13.5" x14ac:dyDescent="0.25">
      <c r="A220" s="12"/>
      <c r="B220" s="11">
        <v>42321</v>
      </c>
      <c r="C220" s="2">
        <v>3.73</v>
      </c>
      <c r="D220" s="2">
        <v>2.8159000000000001</v>
      </c>
      <c r="E220" s="2">
        <v>101</v>
      </c>
      <c r="F220" s="2"/>
      <c r="G220" s="2"/>
      <c r="H220" s="17">
        <f t="shared" si="3"/>
        <v>-2.8631549898237175E-2</v>
      </c>
    </row>
    <row r="221" spans="1:8" ht="13.5" x14ac:dyDescent="0.25">
      <c r="A221" s="12"/>
      <c r="B221" s="11">
        <v>42324</v>
      </c>
      <c r="C221" s="2">
        <v>3.89</v>
      </c>
      <c r="D221" s="2">
        <v>2.9367000000000001</v>
      </c>
      <c r="E221" s="2">
        <v>664</v>
      </c>
      <c r="F221" s="2"/>
      <c r="G221" s="2"/>
      <c r="H221" s="17">
        <f t="shared" si="3"/>
        <v>4.289925068361803E-2</v>
      </c>
    </row>
    <row r="222" spans="1:8" ht="13.5" x14ac:dyDescent="0.25">
      <c r="A222" s="12"/>
      <c r="B222" s="11">
        <v>42325</v>
      </c>
      <c r="C222" s="2">
        <v>3.99</v>
      </c>
      <c r="D222" s="2">
        <v>3.0122</v>
      </c>
      <c r="E222" s="2">
        <v>1761</v>
      </c>
      <c r="F222" s="2"/>
      <c r="G222" s="2"/>
      <c r="H222" s="17">
        <f t="shared" si="3"/>
        <v>2.570912929478663E-2</v>
      </c>
    </row>
    <row r="223" spans="1:8" ht="13.5" x14ac:dyDescent="0.25">
      <c r="A223" s="12"/>
      <c r="B223" s="11">
        <v>42326</v>
      </c>
      <c r="C223" s="2">
        <v>3.87</v>
      </c>
      <c r="D223" s="2">
        <v>2.9216000000000002</v>
      </c>
      <c r="E223" s="2">
        <v>560</v>
      </c>
      <c r="F223" s="2"/>
      <c r="G223" s="2"/>
      <c r="H223" s="17">
        <f t="shared" si="3"/>
        <v>-3.007768408472206E-2</v>
      </c>
    </row>
    <row r="224" spans="1:8" ht="13.5" x14ac:dyDescent="0.25">
      <c r="A224" s="12"/>
      <c r="B224" s="11">
        <v>42327</v>
      </c>
      <c r="C224" s="2">
        <v>3.95</v>
      </c>
      <c r="D224" s="2">
        <v>2.9820000000000002</v>
      </c>
      <c r="E224" s="2">
        <v>8134</v>
      </c>
      <c r="F224" s="2"/>
      <c r="G224" s="2"/>
      <c r="H224" s="17">
        <f t="shared" si="3"/>
        <v>2.0673603504928809E-2</v>
      </c>
    </row>
    <row r="225" spans="1:8" ht="13.5" x14ac:dyDescent="0.25">
      <c r="A225" s="12"/>
      <c r="B225" s="11">
        <v>42328</v>
      </c>
      <c r="C225" s="2">
        <v>4</v>
      </c>
      <c r="D225" s="2">
        <v>3.0196999999999998</v>
      </c>
      <c r="E225" s="2">
        <v>303</v>
      </c>
      <c r="F225" s="2"/>
      <c r="G225" s="2"/>
      <c r="H225" s="17">
        <f t="shared" si="3"/>
        <v>1.2642521797451248E-2</v>
      </c>
    </row>
    <row r="226" spans="1:8" ht="13.5" x14ac:dyDescent="0.25">
      <c r="A226" s="12"/>
      <c r="B226" s="11">
        <v>42331</v>
      </c>
      <c r="C226" s="2">
        <v>4.17</v>
      </c>
      <c r="D226" s="2">
        <v>3.1480999999999999</v>
      </c>
      <c r="E226" s="2">
        <v>5433</v>
      </c>
      <c r="F226" s="2"/>
      <c r="G226" s="2"/>
      <c r="H226" s="17">
        <f t="shared" si="3"/>
        <v>4.2520780209954659E-2</v>
      </c>
    </row>
    <row r="227" spans="1:8" ht="13.5" x14ac:dyDescent="0.25">
      <c r="A227" s="12"/>
      <c r="B227" s="11">
        <v>42332</v>
      </c>
      <c r="C227" s="2">
        <v>4.29</v>
      </c>
      <c r="D227" s="2">
        <v>3.2387000000000001</v>
      </c>
      <c r="E227" s="2">
        <v>3631</v>
      </c>
      <c r="F227" s="2"/>
      <c r="G227" s="2"/>
      <c r="H227" s="17">
        <f t="shared" si="3"/>
        <v>2.8779263682856403E-2</v>
      </c>
    </row>
    <row r="228" spans="1:8" ht="13.5" x14ac:dyDescent="0.25">
      <c r="A228" s="12"/>
      <c r="B228" s="11">
        <v>42333</v>
      </c>
      <c r="C228" s="2">
        <v>4.0999999999999996</v>
      </c>
      <c r="D228" s="2">
        <v>3.0952000000000002</v>
      </c>
      <c r="E228" s="2">
        <v>1523</v>
      </c>
      <c r="F228" s="2"/>
      <c r="G228" s="2"/>
      <c r="H228" s="17">
        <f t="shared" si="3"/>
        <v>-4.4307901318430223E-2</v>
      </c>
    </row>
    <row r="229" spans="1:8" ht="13.5" x14ac:dyDescent="0.25">
      <c r="A229" s="12"/>
      <c r="B229" s="11">
        <v>42334</v>
      </c>
      <c r="C229" s="2">
        <v>4.05</v>
      </c>
      <c r="D229" s="2">
        <v>3.0575000000000001</v>
      </c>
      <c r="E229" s="2">
        <v>11770</v>
      </c>
      <c r="F229" s="2"/>
      <c r="G229" s="2"/>
      <c r="H229" s="17">
        <f t="shared" si="3"/>
        <v>-1.2180149909537369E-2</v>
      </c>
    </row>
    <row r="230" spans="1:8" ht="13.5" x14ac:dyDescent="0.25">
      <c r="A230" s="12"/>
      <c r="B230" s="11">
        <v>42335</v>
      </c>
      <c r="C230" s="2">
        <v>4.17</v>
      </c>
      <c r="D230" s="2">
        <v>3.1480999999999999</v>
      </c>
      <c r="E230" s="2">
        <v>100</v>
      </c>
      <c r="F230" s="2"/>
      <c r="G230" s="2"/>
      <c r="H230" s="17">
        <f t="shared" si="3"/>
        <v>2.9632052330335171E-2</v>
      </c>
    </row>
    <row r="231" spans="1:8" ht="13.5" x14ac:dyDescent="0.25">
      <c r="A231" s="12"/>
      <c r="B231" s="11">
        <v>42338</v>
      </c>
      <c r="C231" s="2">
        <v>4.2699999999999996</v>
      </c>
      <c r="D231" s="2">
        <v>3.2235999999999998</v>
      </c>
      <c r="E231" s="2">
        <v>369</v>
      </c>
      <c r="F231" s="2"/>
      <c r="G231" s="2"/>
      <c r="H231" s="17">
        <f t="shared" si="3"/>
        <v>2.3982719735713573E-2</v>
      </c>
    </row>
    <row r="232" spans="1:8" ht="13.5" x14ac:dyDescent="0.25">
      <c r="A232" s="12"/>
      <c r="B232" s="11">
        <v>42339</v>
      </c>
      <c r="C232" s="2">
        <v>4.29</v>
      </c>
      <c r="D232" s="2">
        <v>3.2387000000000001</v>
      </c>
      <c r="E232" s="2">
        <v>312</v>
      </c>
      <c r="F232" s="2"/>
      <c r="G232" s="2"/>
      <c r="H232" s="17">
        <f t="shared" si="3"/>
        <v>4.6842039955330489E-3</v>
      </c>
    </row>
    <row r="233" spans="1:8" ht="13.5" x14ac:dyDescent="0.25">
      <c r="A233" s="12"/>
      <c r="B233" s="11">
        <v>42340</v>
      </c>
      <c r="C233" s="2">
        <v>4.32</v>
      </c>
      <c r="D233" s="2">
        <v>3.2612999999999999</v>
      </c>
      <c r="E233" s="2">
        <v>258</v>
      </c>
      <c r="F233" s="2"/>
      <c r="G233" s="2"/>
      <c r="H233" s="17">
        <f t="shared" si="3"/>
        <v>6.9781085003241209E-3</v>
      </c>
    </row>
    <row r="234" spans="1:8" ht="13.5" x14ac:dyDescent="0.25">
      <c r="A234" s="12"/>
      <c r="B234" s="11">
        <v>42341</v>
      </c>
      <c r="C234" s="2">
        <v>4.47</v>
      </c>
      <c r="D234" s="2">
        <v>3.3746</v>
      </c>
      <c r="E234" s="2">
        <v>2917</v>
      </c>
      <c r="F234" s="2"/>
      <c r="G234" s="2"/>
      <c r="H234" s="17">
        <f t="shared" si="3"/>
        <v>3.4740747554656178E-2</v>
      </c>
    </row>
    <row r="235" spans="1:8" ht="13.5" x14ac:dyDescent="0.25">
      <c r="A235" s="12"/>
      <c r="B235" s="11">
        <v>42342</v>
      </c>
      <c r="C235" s="2">
        <v>4.6100000000000003</v>
      </c>
      <c r="D235" s="2">
        <v>3.4802</v>
      </c>
      <c r="E235" s="2">
        <v>1238</v>
      </c>
      <c r="F235" s="2"/>
      <c r="G235" s="2"/>
      <c r="H235" s="17">
        <f t="shared" si="3"/>
        <v>3.1292597641201896E-2</v>
      </c>
    </row>
    <row r="236" spans="1:8" ht="13.5" x14ac:dyDescent="0.25">
      <c r="A236" s="12"/>
      <c r="B236" s="11">
        <v>42345</v>
      </c>
      <c r="C236" s="2">
        <v>4.8600000000000003</v>
      </c>
      <c r="D236" s="2">
        <v>3.669</v>
      </c>
      <c r="E236" s="2">
        <v>3869</v>
      </c>
      <c r="F236" s="2"/>
      <c r="G236" s="2"/>
      <c r="H236" s="17">
        <f t="shared" si="3"/>
        <v>5.4249755761163178E-2</v>
      </c>
    </row>
    <row r="237" spans="1:8" ht="13.5" x14ac:dyDescent="0.25">
      <c r="A237" s="12"/>
      <c r="B237" s="11">
        <v>42346</v>
      </c>
      <c r="C237" s="2">
        <v>4.8600000000000003</v>
      </c>
      <c r="D237" s="2">
        <v>3.669</v>
      </c>
      <c r="E237" s="2">
        <v>6038</v>
      </c>
      <c r="F237" s="2"/>
      <c r="G237" s="2"/>
      <c r="H237" s="17">
        <f t="shared" si="3"/>
        <v>0</v>
      </c>
    </row>
    <row r="238" spans="1:8" ht="13.5" x14ac:dyDescent="0.25">
      <c r="A238" s="12"/>
      <c r="B238" s="11">
        <v>42347</v>
      </c>
      <c r="C238" s="2">
        <v>5.15</v>
      </c>
      <c r="D238" s="2">
        <v>3.8879000000000001</v>
      </c>
      <c r="E238" s="2">
        <v>4024</v>
      </c>
      <c r="F238" s="2"/>
      <c r="G238" s="2"/>
      <c r="H238" s="17">
        <f t="shared" si="3"/>
        <v>5.9662033251567208E-2</v>
      </c>
    </row>
    <row r="239" spans="1:8" ht="13.5" x14ac:dyDescent="0.25">
      <c r="A239" s="12"/>
      <c r="B239" s="11">
        <v>42348</v>
      </c>
      <c r="C239" s="2">
        <v>5.25</v>
      </c>
      <c r="D239" s="2">
        <v>3.9634</v>
      </c>
      <c r="E239" s="2">
        <v>544</v>
      </c>
      <c r="F239" s="2"/>
      <c r="G239" s="2"/>
      <c r="H239" s="17">
        <f t="shared" si="3"/>
        <v>1.9419223745466677E-2</v>
      </c>
    </row>
    <row r="240" spans="1:8" ht="13.5" x14ac:dyDescent="0.25">
      <c r="A240" s="12"/>
      <c r="B240" s="11">
        <v>42349</v>
      </c>
      <c r="C240" s="2">
        <v>5.51</v>
      </c>
      <c r="D240" s="2">
        <v>4.1597</v>
      </c>
      <c r="E240" s="2">
        <v>12112</v>
      </c>
      <c r="F240" s="2"/>
      <c r="G240" s="2"/>
      <c r="H240" s="17">
        <f t="shared" si="3"/>
        <v>4.952818287329059E-2</v>
      </c>
    </row>
    <row r="241" spans="1:8" ht="13.5" x14ac:dyDescent="0.25">
      <c r="A241" s="12"/>
      <c r="B241" s="11">
        <v>42352</v>
      </c>
      <c r="C241" s="2">
        <v>5.84</v>
      </c>
      <c r="D241" s="2">
        <v>4.4088000000000003</v>
      </c>
      <c r="E241" s="2">
        <v>3307</v>
      </c>
      <c r="F241" s="2"/>
      <c r="G241" s="2"/>
      <c r="H241" s="17">
        <f t="shared" si="3"/>
        <v>5.9884126259105303E-2</v>
      </c>
    </row>
    <row r="242" spans="1:8" ht="13.5" x14ac:dyDescent="0.25">
      <c r="A242" s="12"/>
      <c r="B242" s="11">
        <v>42353</v>
      </c>
      <c r="C242" s="2">
        <v>5.57</v>
      </c>
      <c r="D242" s="2">
        <v>4.2050000000000001</v>
      </c>
      <c r="E242" s="2">
        <v>2293</v>
      </c>
      <c r="F242" s="2"/>
      <c r="G242" s="2"/>
      <c r="H242" s="17">
        <f t="shared" si="3"/>
        <v>-4.6225730357466931E-2</v>
      </c>
    </row>
    <row r="243" spans="1:8" ht="13.5" x14ac:dyDescent="0.25">
      <c r="A243" s="12"/>
      <c r="B243" s="11">
        <v>42354</v>
      </c>
      <c r="C243" s="2">
        <v>5.32</v>
      </c>
      <c r="D243" s="2">
        <v>4.0162000000000004</v>
      </c>
      <c r="E243" s="2">
        <v>1223</v>
      </c>
      <c r="F243" s="2"/>
      <c r="G243" s="2"/>
      <c r="H243" s="17">
        <f t="shared" si="3"/>
        <v>-4.4898929845422028E-2</v>
      </c>
    </row>
    <row r="244" spans="1:8" ht="13.5" x14ac:dyDescent="0.25">
      <c r="A244" s="12"/>
      <c r="B244" s="11">
        <v>42355</v>
      </c>
      <c r="C244" s="2">
        <v>5.15</v>
      </c>
      <c r="D244" s="2">
        <v>3.8879000000000001</v>
      </c>
      <c r="E244" s="2">
        <v>745</v>
      </c>
      <c r="F244" s="2"/>
      <c r="G244" s="2"/>
      <c r="H244" s="17">
        <f t="shared" si="3"/>
        <v>-3.1945620238036029E-2</v>
      </c>
    </row>
    <row r="245" spans="1:8" ht="13.5" x14ac:dyDescent="0.25">
      <c r="A245" s="12"/>
      <c r="B245" s="11">
        <v>42356</v>
      </c>
      <c r="C245" s="2">
        <v>5.07</v>
      </c>
      <c r="D245" s="2">
        <v>3.8275000000000001</v>
      </c>
      <c r="E245" s="2">
        <v>1378</v>
      </c>
      <c r="F245" s="2"/>
      <c r="G245" s="2"/>
      <c r="H245" s="17">
        <f t="shared" si="3"/>
        <v>-1.5535378996373365E-2</v>
      </c>
    </row>
    <row r="246" spans="1:8" ht="13.5" x14ac:dyDescent="0.25">
      <c r="A246" s="12"/>
      <c r="B246" s="11">
        <v>42359</v>
      </c>
      <c r="C246" s="2">
        <v>4.8499999999999996</v>
      </c>
      <c r="D246" s="2">
        <v>3.6614</v>
      </c>
      <c r="E246" s="2">
        <v>1743</v>
      </c>
      <c r="F246" s="2"/>
      <c r="G246" s="2"/>
      <c r="H246" s="17">
        <f t="shared" si="3"/>
        <v>-4.3396472893533669E-2</v>
      </c>
    </row>
    <row r="247" spans="1:8" ht="13.5" x14ac:dyDescent="0.25">
      <c r="A247" s="12"/>
      <c r="B247" s="11">
        <v>42360</v>
      </c>
      <c r="C247" s="2">
        <v>4.8499999999999996</v>
      </c>
      <c r="D247" s="2">
        <v>3.6614</v>
      </c>
      <c r="E247" s="2">
        <v>2709</v>
      </c>
      <c r="F247" s="2"/>
      <c r="G247" s="2"/>
      <c r="H247" s="17">
        <f t="shared" si="3"/>
        <v>0</v>
      </c>
    </row>
    <row r="248" spans="1:8" ht="13.5" x14ac:dyDescent="0.25">
      <c r="A248" s="12"/>
      <c r="B248" s="11">
        <v>42361</v>
      </c>
      <c r="C248" s="2">
        <v>4.71</v>
      </c>
      <c r="D248" s="2">
        <v>3.5556999999999999</v>
      </c>
      <c r="E248" s="2">
        <v>66</v>
      </c>
      <c r="F248" s="2"/>
      <c r="G248" s="2"/>
      <c r="H248" s="17">
        <f t="shared" si="3"/>
        <v>-2.8868738733817699E-2</v>
      </c>
    </row>
    <row r="249" spans="1:8" ht="13.5" x14ac:dyDescent="0.25">
      <c r="A249" s="12"/>
      <c r="B249" s="11">
        <v>42363</v>
      </c>
      <c r="C249" s="2">
        <v>4.71</v>
      </c>
      <c r="D249" s="2">
        <v>3.5556999999999999</v>
      </c>
      <c r="E249" s="2">
        <v>346</v>
      </c>
      <c r="F249" s="2"/>
      <c r="G249" s="2"/>
      <c r="H249" s="17">
        <f t="shared" si="3"/>
        <v>0</v>
      </c>
    </row>
    <row r="250" spans="1:8" ht="13.5" x14ac:dyDescent="0.25">
      <c r="A250" s="12"/>
      <c r="B250" s="11">
        <v>42366</v>
      </c>
      <c r="C250" s="2">
        <v>4.5</v>
      </c>
      <c r="D250" s="2">
        <v>3.3972000000000002</v>
      </c>
      <c r="E250" s="2">
        <v>0</v>
      </c>
      <c r="F250" s="2"/>
      <c r="G250" s="2"/>
      <c r="H250" s="17">
        <f t="shared" si="3"/>
        <v>-4.457631408724011E-2</v>
      </c>
    </row>
    <row r="251" spans="1:8" ht="13.5" x14ac:dyDescent="0.25">
      <c r="A251" s="12"/>
      <c r="B251" s="11">
        <v>42367</v>
      </c>
      <c r="C251" s="2">
        <v>4.5999999999999996</v>
      </c>
      <c r="D251" s="2">
        <v>3.4727000000000001</v>
      </c>
      <c r="E251" s="2">
        <v>8862</v>
      </c>
      <c r="F251" s="2"/>
      <c r="G251" s="2"/>
      <c r="H251" s="17">
        <f t="shared" si="3"/>
        <v>2.2224184622630372E-2</v>
      </c>
    </row>
    <row r="252" spans="1:8" ht="13.5" x14ac:dyDescent="0.25">
      <c r="A252" s="12"/>
      <c r="B252" s="11">
        <v>42368</v>
      </c>
      <c r="C252" s="2">
        <v>4.58</v>
      </c>
      <c r="D252" s="2">
        <v>3.4575999999999998</v>
      </c>
      <c r="E252" s="2">
        <v>346</v>
      </c>
      <c r="F252" s="2"/>
      <c r="G252" s="2"/>
      <c r="H252" s="17">
        <f t="shared" si="3"/>
        <v>-4.3482016874479036E-3</v>
      </c>
    </row>
    <row r="253" spans="1:8" ht="13.5" x14ac:dyDescent="0.25">
      <c r="A253" s="12"/>
      <c r="B253" s="11">
        <v>42369</v>
      </c>
      <c r="C253" s="2">
        <v>4.5999999999999996</v>
      </c>
      <c r="D253" s="2">
        <v>3.4727000000000001</v>
      </c>
      <c r="E253" s="2">
        <v>3241</v>
      </c>
      <c r="F253" s="2"/>
      <c r="G253" s="2"/>
      <c r="H253" s="17">
        <f t="shared" si="3"/>
        <v>4.3671911152245307E-3</v>
      </c>
    </row>
    <row r="254" spans="1:8" ht="13.5" x14ac:dyDescent="0.25">
      <c r="A254" s="12"/>
      <c r="B254" s="11">
        <v>42373</v>
      </c>
      <c r="C254" s="2">
        <v>4.5999999999999996</v>
      </c>
      <c r="D254" s="2">
        <v>3.4727000000000001</v>
      </c>
      <c r="E254" s="2">
        <v>280</v>
      </c>
      <c r="F254" s="2"/>
      <c r="G254" s="2"/>
      <c r="H254" s="17">
        <f t="shared" si="3"/>
        <v>0</v>
      </c>
    </row>
    <row r="255" spans="1:8" ht="13.5" x14ac:dyDescent="0.25">
      <c r="A255" s="12"/>
      <c r="B255" s="11">
        <v>42374</v>
      </c>
      <c r="C255" s="2">
        <v>4.7300000000000004</v>
      </c>
      <c r="D255" s="2">
        <v>3.5708000000000002</v>
      </c>
      <c r="E255" s="2">
        <v>1577</v>
      </c>
      <c r="F255" s="2"/>
      <c r="G255" s="2"/>
      <c r="H255" s="17">
        <f t="shared" si="3"/>
        <v>2.824891294957816E-2</v>
      </c>
    </row>
    <row r="256" spans="1:8" ht="13.5" x14ac:dyDescent="0.25">
      <c r="A256" s="12"/>
      <c r="B256" s="11">
        <v>42375</v>
      </c>
      <c r="C256" s="2">
        <v>4.9400000000000004</v>
      </c>
      <c r="D256" s="2">
        <v>3.7294</v>
      </c>
      <c r="E256" s="2">
        <v>1125</v>
      </c>
      <c r="F256" s="2"/>
      <c r="G256" s="2"/>
      <c r="H256" s="17">
        <f t="shared" si="3"/>
        <v>4.4415817183824306E-2</v>
      </c>
    </row>
    <row r="257" spans="1:8" ht="13.5" x14ac:dyDescent="0.25">
      <c r="A257" s="12"/>
      <c r="B257" s="11">
        <v>42376</v>
      </c>
      <c r="C257" s="2">
        <v>5</v>
      </c>
      <c r="D257" s="2">
        <v>3.7747000000000002</v>
      </c>
      <c r="E257" s="2">
        <v>1338</v>
      </c>
      <c r="F257" s="2"/>
      <c r="G257" s="2"/>
      <c r="H257" s="17">
        <f t="shared" si="3"/>
        <v>1.2146726014908595E-2</v>
      </c>
    </row>
    <row r="258" spans="1:8" ht="13.5" x14ac:dyDescent="0.25">
      <c r="A258" s="12"/>
      <c r="B258" s="11">
        <v>42377</v>
      </c>
      <c r="C258" s="2">
        <v>4.99</v>
      </c>
      <c r="D258" s="2">
        <v>3.7671000000000001</v>
      </c>
      <c r="E258" s="2">
        <v>1240</v>
      </c>
      <c r="F258" s="2"/>
      <c r="G258" s="2"/>
      <c r="H258" s="17">
        <f t="shared" si="3"/>
        <v>-2.0134050388110449E-3</v>
      </c>
    </row>
    <row r="259" spans="1:8" ht="13.5" x14ac:dyDescent="0.25">
      <c r="A259" s="12"/>
      <c r="B259" s="11">
        <v>42380</v>
      </c>
      <c r="C259" s="2">
        <v>4.9000000000000004</v>
      </c>
      <c r="D259" s="2">
        <v>3.6991999999999998</v>
      </c>
      <c r="E259" s="2">
        <v>1288</v>
      </c>
      <c r="F259" s="2"/>
      <c r="G259" s="2"/>
      <c r="H259" s="17">
        <f t="shared" si="3"/>
        <v>-1.802447506039136E-2</v>
      </c>
    </row>
    <row r="260" spans="1:8" ht="13.5" x14ac:dyDescent="0.25">
      <c r="A260" s="12"/>
      <c r="B260" s="11">
        <v>42381</v>
      </c>
      <c r="C260" s="2">
        <v>4.95</v>
      </c>
      <c r="D260" s="2">
        <v>3.7368999999999999</v>
      </c>
      <c r="E260" s="2">
        <v>120</v>
      </c>
      <c r="F260" s="2"/>
      <c r="G260" s="2"/>
      <c r="H260" s="17">
        <f t="shared" si="3"/>
        <v>1.0191392733564033E-2</v>
      </c>
    </row>
    <row r="261" spans="1:8" ht="13.5" x14ac:dyDescent="0.25">
      <c r="A261" s="12"/>
      <c r="B261" s="11">
        <v>42382</v>
      </c>
      <c r="C261" s="2">
        <v>4.95</v>
      </c>
      <c r="D261" s="2">
        <v>3.7368999999999999</v>
      </c>
      <c r="E261" s="2">
        <v>109</v>
      </c>
      <c r="F261" s="2"/>
      <c r="G261" s="2"/>
      <c r="H261" s="17">
        <f t="shared" si="3"/>
        <v>0</v>
      </c>
    </row>
    <row r="262" spans="1:8" ht="13.5" x14ac:dyDescent="0.25">
      <c r="A262" s="12"/>
      <c r="B262" s="11">
        <v>42384</v>
      </c>
      <c r="C262" s="2">
        <v>4.9400000000000004</v>
      </c>
      <c r="D262" s="2">
        <v>3.7294</v>
      </c>
      <c r="E262" s="2">
        <v>75</v>
      </c>
      <c r="F262" s="2"/>
      <c r="G262" s="2"/>
      <c r="H262" s="17">
        <f t="shared" si="3"/>
        <v>-2.0070111589820011E-3</v>
      </c>
    </row>
    <row r="263" spans="1:8" ht="13.5" x14ac:dyDescent="0.25">
      <c r="A263" s="12"/>
      <c r="B263" s="11">
        <v>42387</v>
      </c>
      <c r="C263" s="2">
        <v>4.9400000000000004</v>
      </c>
      <c r="D263" s="2">
        <v>3.7294</v>
      </c>
      <c r="E263" s="2">
        <v>0</v>
      </c>
      <c r="F263" s="2"/>
      <c r="G263" s="2"/>
      <c r="H263" s="17">
        <f t="shared" ref="H263:H326" si="4">(D263-D262)/D262</f>
        <v>0</v>
      </c>
    </row>
    <row r="264" spans="1:8" ht="13.5" x14ac:dyDescent="0.25">
      <c r="A264" s="12"/>
      <c r="B264" s="11">
        <v>42388</v>
      </c>
      <c r="C264" s="2">
        <v>5</v>
      </c>
      <c r="D264" s="2">
        <v>3.7747000000000002</v>
      </c>
      <c r="E264" s="2">
        <v>16081</v>
      </c>
      <c r="F264" s="2"/>
      <c r="G264" s="2"/>
      <c r="H264" s="17">
        <f t="shared" si="4"/>
        <v>1.2146726014908595E-2</v>
      </c>
    </row>
    <row r="265" spans="1:8" ht="13.5" x14ac:dyDescent="0.25">
      <c r="A265" s="12"/>
      <c r="B265" s="11">
        <v>42389</v>
      </c>
      <c r="C265" s="2">
        <v>5.21</v>
      </c>
      <c r="D265" s="2">
        <v>3.9331999999999998</v>
      </c>
      <c r="E265" s="2">
        <v>3902</v>
      </c>
      <c r="F265" s="2"/>
      <c r="G265" s="2"/>
      <c r="H265" s="17">
        <f t="shared" si="4"/>
        <v>4.1990091927835226E-2</v>
      </c>
    </row>
    <row r="266" spans="1:8" ht="13.5" x14ac:dyDescent="0.25">
      <c r="A266" s="12"/>
      <c r="B266" s="11">
        <v>42390</v>
      </c>
      <c r="C266" s="2">
        <v>5.2</v>
      </c>
      <c r="D266" s="2">
        <v>3.9257</v>
      </c>
      <c r="E266" s="2">
        <v>5709</v>
      </c>
      <c r="F266" s="2"/>
      <c r="G266" s="2"/>
      <c r="H266" s="17">
        <f t="shared" si="4"/>
        <v>-1.9068442998067326E-3</v>
      </c>
    </row>
    <row r="267" spans="1:8" ht="13.5" x14ac:dyDescent="0.25">
      <c r="A267" s="12"/>
      <c r="B267" s="11">
        <v>42391</v>
      </c>
      <c r="C267" s="2">
        <v>5.05</v>
      </c>
      <c r="D267" s="2">
        <v>3.8123999999999998</v>
      </c>
      <c r="E267" s="2">
        <v>3340</v>
      </c>
      <c r="F267" s="2"/>
      <c r="G267" s="2"/>
      <c r="H267" s="17">
        <f t="shared" si="4"/>
        <v>-2.8861094836589697E-2</v>
      </c>
    </row>
    <row r="268" spans="1:8" ht="13.5" x14ac:dyDescent="0.25">
      <c r="A268" s="12"/>
      <c r="B268" s="11">
        <v>42394</v>
      </c>
      <c r="C268" s="2">
        <v>5.19</v>
      </c>
      <c r="D268" s="2">
        <v>3.9180999999999999</v>
      </c>
      <c r="E268" s="2">
        <v>21</v>
      </c>
      <c r="F268" s="2"/>
      <c r="G268" s="2"/>
      <c r="H268" s="17">
        <f t="shared" si="4"/>
        <v>2.7725317385374079E-2</v>
      </c>
    </row>
    <row r="269" spans="1:8" ht="13.5" x14ac:dyDescent="0.25">
      <c r="A269" s="12"/>
      <c r="B269" s="11">
        <v>42395</v>
      </c>
      <c r="C269" s="2">
        <v>5.19</v>
      </c>
      <c r="D269" s="2">
        <v>3.9180999999999999</v>
      </c>
      <c r="E269" s="2">
        <v>0</v>
      </c>
      <c r="F269" s="2"/>
      <c r="G269" s="2"/>
      <c r="H269" s="17">
        <f t="shared" si="4"/>
        <v>0</v>
      </c>
    </row>
    <row r="270" spans="1:8" ht="13.5" x14ac:dyDescent="0.25">
      <c r="A270" s="12"/>
      <c r="B270" s="11">
        <v>42396</v>
      </c>
      <c r="C270" s="2">
        <v>5.19</v>
      </c>
      <c r="D270" s="2">
        <v>3.9180999999999999</v>
      </c>
      <c r="E270" s="2">
        <v>0</v>
      </c>
      <c r="F270" s="2"/>
      <c r="G270" s="2"/>
      <c r="H270" s="17">
        <f t="shared" si="4"/>
        <v>0</v>
      </c>
    </row>
    <row r="271" spans="1:8" ht="13.5" x14ac:dyDescent="0.25">
      <c r="A271" s="12"/>
      <c r="B271" s="11">
        <v>42397</v>
      </c>
      <c r="C271" s="2">
        <v>4.96</v>
      </c>
      <c r="D271" s="2">
        <v>3.7444999999999999</v>
      </c>
      <c r="E271" s="2">
        <v>408</v>
      </c>
      <c r="F271" s="2"/>
      <c r="G271" s="2"/>
      <c r="H271" s="17">
        <f t="shared" si="4"/>
        <v>-4.4307189709297867E-2</v>
      </c>
    </row>
    <row r="272" spans="1:8" ht="13.5" x14ac:dyDescent="0.25">
      <c r="A272" s="12"/>
      <c r="B272" s="11">
        <v>42398</v>
      </c>
      <c r="C272" s="2">
        <v>4.8499999999999996</v>
      </c>
      <c r="D272" s="2">
        <v>3.6614</v>
      </c>
      <c r="E272" s="2">
        <v>1782</v>
      </c>
      <c r="F272" s="2"/>
      <c r="G272" s="2"/>
      <c r="H272" s="17">
        <f t="shared" si="4"/>
        <v>-2.2192549071972212E-2</v>
      </c>
    </row>
    <row r="273" spans="1:8" ht="13.5" x14ac:dyDescent="0.25">
      <c r="A273" s="12"/>
      <c r="B273" s="11">
        <v>42401</v>
      </c>
      <c r="C273" s="2">
        <v>4.71</v>
      </c>
      <c r="D273" s="2">
        <v>3.5556999999999999</v>
      </c>
      <c r="E273" s="2">
        <v>656</v>
      </c>
      <c r="F273" s="2"/>
      <c r="G273" s="2"/>
      <c r="H273" s="17">
        <f t="shared" si="4"/>
        <v>-2.8868738733817699E-2</v>
      </c>
    </row>
    <row r="274" spans="1:8" ht="13.5" x14ac:dyDescent="0.25">
      <c r="A274" s="12"/>
      <c r="B274" s="11">
        <v>42402</v>
      </c>
      <c r="C274" s="2">
        <v>4.57</v>
      </c>
      <c r="D274" s="2">
        <v>3.45</v>
      </c>
      <c r="E274" s="2">
        <v>4299</v>
      </c>
      <c r="F274" s="2"/>
      <c r="G274" s="2"/>
      <c r="H274" s="17">
        <f t="shared" si="4"/>
        <v>-2.9726917343982813E-2</v>
      </c>
    </row>
    <row r="275" spans="1:8" ht="13.5" x14ac:dyDescent="0.25">
      <c r="A275" s="12"/>
      <c r="B275" s="11">
        <v>42403</v>
      </c>
      <c r="C275" s="2">
        <v>4.5599999999999996</v>
      </c>
      <c r="D275" s="2">
        <v>3.4424999999999999</v>
      </c>
      <c r="E275" s="2">
        <v>3375</v>
      </c>
      <c r="F275" s="2"/>
      <c r="G275" s="2"/>
      <c r="H275" s="17">
        <f t="shared" si="4"/>
        <v>-2.1739130434783433E-3</v>
      </c>
    </row>
    <row r="276" spans="1:8" ht="13.5" x14ac:dyDescent="0.25">
      <c r="A276" s="12"/>
      <c r="B276" s="11">
        <v>42404</v>
      </c>
      <c r="C276" s="2">
        <v>4.5</v>
      </c>
      <c r="D276" s="2">
        <v>3.3972000000000002</v>
      </c>
      <c r="E276" s="2">
        <v>6864</v>
      </c>
      <c r="F276" s="2"/>
      <c r="G276" s="2"/>
      <c r="H276" s="17">
        <f t="shared" si="4"/>
        <v>-1.3159041394335418E-2</v>
      </c>
    </row>
    <row r="277" spans="1:8" ht="13.5" x14ac:dyDescent="0.25">
      <c r="A277" s="12"/>
      <c r="B277" s="11">
        <v>42405</v>
      </c>
      <c r="C277" s="2">
        <v>4.5199999999999996</v>
      </c>
      <c r="D277" s="2">
        <v>3.4123000000000001</v>
      </c>
      <c r="E277" s="2">
        <v>11951</v>
      </c>
      <c r="F277" s="2"/>
      <c r="G277" s="2"/>
      <c r="H277" s="17">
        <f t="shared" si="4"/>
        <v>4.4448369245260484E-3</v>
      </c>
    </row>
    <row r="278" spans="1:8" ht="13.5" x14ac:dyDescent="0.25">
      <c r="A278" s="12"/>
      <c r="B278" s="11">
        <v>42408</v>
      </c>
      <c r="C278" s="2">
        <v>4.78</v>
      </c>
      <c r="D278" s="2">
        <v>3.6086</v>
      </c>
      <c r="E278" s="2">
        <v>1197</v>
      </c>
      <c r="F278" s="2"/>
      <c r="G278" s="2"/>
      <c r="H278" s="17">
        <f t="shared" si="4"/>
        <v>5.7527181080209801E-2</v>
      </c>
    </row>
    <row r="279" spans="1:8" ht="13.5" x14ac:dyDescent="0.25">
      <c r="A279" s="12"/>
      <c r="B279" s="11">
        <v>42409</v>
      </c>
      <c r="C279" s="2">
        <v>5.0599999999999996</v>
      </c>
      <c r="D279" s="2">
        <v>3.82</v>
      </c>
      <c r="E279" s="2">
        <v>12683</v>
      </c>
      <c r="F279" s="2"/>
      <c r="G279" s="2"/>
      <c r="H279" s="17">
        <f t="shared" si="4"/>
        <v>5.8582275674776869E-2</v>
      </c>
    </row>
    <row r="280" spans="1:8" ht="13.5" x14ac:dyDescent="0.25">
      <c r="A280" s="12"/>
      <c r="B280" s="11">
        <v>42410</v>
      </c>
      <c r="C280" s="2">
        <v>5.21</v>
      </c>
      <c r="D280" s="2">
        <v>3.9331999999999998</v>
      </c>
      <c r="E280" s="2">
        <v>8811</v>
      </c>
      <c r="F280" s="2"/>
      <c r="G280" s="2"/>
      <c r="H280" s="17">
        <f t="shared" si="4"/>
        <v>2.9633507853403133E-2</v>
      </c>
    </row>
    <row r="281" spans="1:8" ht="13.5" x14ac:dyDescent="0.25">
      <c r="A281" s="12"/>
      <c r="B281" s="11">
        <v>42411</v>
      </c>
      <c r="C281" s="2">
        <v>5.05</v>
      </c>
      <c r="D281" s="2">
        <v>3.8123999999999998</v>
      </c>
      <c r="E281" s="2">
        <v>1734</v>
      </c>
      <c r="F281" s="2"/>
      <c r="G281" s="2"/>
      <c r="H281" s="17">
        <f t="shared" si="4"/>
        <v>-3.0712905522221098E-2</v>
      </c>
    </row>
    <row r="282" spans="1:8" ht="13.5" x14ac:dyDescent="0.25">
      <c r="A282" s="12"/>
      <c r="B282" s="11">
        <v>42412</v>
      </c>
      <c r="C282" s="2">
        <v>5</v>
      </c>
      <c r="D282" s="2">
        <v>3.7747000000000002</v>
      </c>
      <c r="E282" s="2">
        <v>3216</v>
      </c>
      <c r="F282" s="2"/>
      <c r="G282" s="2"/>
      <c r="H282" s="17">
        <f t="shared" si="4"/>
        <v>-9.8887839681039823E-3</v>
      </c>
    </row>
    <row r="283" spans="1:8" ht="13.5" x14ac:dyDescent="0.25">
      <c r="A283" s="12"/>
      <c r="B283" s="11">
        <v>42415</v>
      </c>
      <c r="C283" s="2">
        <v>5</v>
      </c>
      <c r="D283" s="2">
        <v>3.7747000000000002</v>
      </c>
      <c r="E283" s="2">
        <v>6712</v>
      </c>
      <c r="F283" s="2"/>
      <c r="G283" s="2"/>
      <c r="H283" s="17">
        <f t="shared" si="4"/>
        <v>0</v>
      </c>
    </row>
    <row r="284" spans="1:8" ht="13.5" x14ac:dyDescent="0.25">
      <c r="A284" s="12"/>
      <c r="B284" s="11">
        <v>42416</v>
      </c>
      <c r="C284" s="2">
        <v>5</v>
      </c>
      <c r="D284" s="2">
        <v>3.7747000000000002</v>
      </c>
      <c r="E284" s="2">
        <v>4549</v>
      </c>
      <c r="F284" s="2"/>
      <c r="G284" s="2"/>
      <c r="H284" s="17">
        <f t="shared" si="4"/>
        <v>0</v>
      </c>
    </row>
    <row r="285" spans="1:8" ht="13.5" x14ac:dyDescent="0.25">
      <c r="A285" s="12"/>
      <c r="B285" s="11">
        <v>42417</v>
      </c>
      <c r="C285" s="2">
        <v>5.15</v>
      </c>
      <c r="D285" s="2">
        <v>3.8879000000000001</v>
      </c>
      <c r="E285" s="2">
        <v>5872</v>
      </c>
      <c r="F285" s="2"/>
      <c r="G285" s="2"/>
      <c r="H285" s="17">
        <f t="shared" si="4"/>
        <v>2.9989138209659035E-2</v>
      </c>
    </row>
    <row r="286" spans="1:8" ht="13.5" x14ac:dyDescent="0.25">
      <c r="A286" s="12"/>
      <c r="B286" s="11">
        <v>42418</v>
      </c>
      <c r="C286" s="2">
        <v>5.15</v>
      </c>
      <c r="D286" s="2">
        <v>3.8879000000000001</v>
      </c>
      <c r="E286" s="2">
        <v>5077</v>
      </c>
      <c r="F286" s="2"/>
      <c r="G286" s="2"/>
      <c r="H286" s="17">
        <f t="shared" si="4"/>
        <v>0</v>
      </c>
    </row>
    <row r="287" spans="1:8" ht="13.5" x14ac:dyDescent="0.25">
      <c r="A287" s="12"/>
      <c r="B287" s="11">
        <v>42419</v>
      </c>
      <c r="C287" s="2">
        <v>4.9400000000000004</v>
      </c>
      <c r="D287" s="2">
        <v>3.7294</v>
      </c>
      <c r="E287" s="2">
        <v>8512</v>
      </c>
      <c r="F287" s="2"/>
      <c r="G287" s="2"/>
      <c r="H287" s="17">
        <f t="shared" si="4"/>
        <v>-4.0767509452403629E-2</v>
      </c>
    </row>
    <row r="288" spans="1:8" ht="13.5" x14ac:dyDescent="0.25">
      <c r="A288" s="12"/>
      <c r="B288" s="11">
        <v>42422</v>
      </c>
      <c r="C288" s="2">
        <v>4.9400000000000004</v>
      </c>
      <c r="D288" s="2">
        <v>3.7294</v>
      </c>
      <c r="E288" s="2">
        <v>898</v>
      </c>
      <c r="F288" s="2"/>
      <c r="G288" s="2"/>
      <c r="H288" s="17">
        <f t="shared" si="4"/>
        <v>0</v>
      </c>
    </row>
    <row r="289" spans="1:8" ht="13.5" x14ac:dyDescent="0.25">
      <c r="A289" s="12"/>
      <c r="B289" s="11">
        <v>42423</v>
      </c>
      <c r="C289" s="2">
        <v>5.05</v>
      </c>
      <c r="D289" s="2">
        <v>3.8123999999999998</v>
      </c>
      <c r="E289" s="2">
        <v>20</v>
      </c>
      <c r="F289" s="2"/>
      <c r="G289" s="2"/>
      <c r="H289" s="17">
        <f t="shared" si="4"/>
        <v>2.2255590711642553E-2</v>
      </c>
    </row>
    <row r="290" spans="1:8" ht="13.5" x14ac:dyDescent="0.25">
      <c r="A290" s="12"/>
      <c r="B290" s="11">
        <v>42424</v>
      </c>
      <c r="C290" s="2">
        <v>5.05</v>
      </c>
      <c r="D290" s="2">
        <v>3.8123999999999998</v>
      </c>
      <c r="E290" s="2">
        <v>0</v>
      </c>
      <c r="F290" s="2"/>
      <c r="G290" s="2"/>
      <c r="H290" s="17">
        <f t="shared" si="4"/>
        <v>0</v>
      </c>
    </row>
    <row r="291" spans="1:8" ht="13.5" x14ac:dyDescent="0.25">
      <c r="A291" s="12"/>
      <c r="B291" s="11">
        <v>42425</v>
      </c>
      <c r="C291" s="2">
        <v>4.99</v>
      </c>
      <c r="D291" s="2">
        <v>3.7671000000000001</v>
      </c>
      <c r="E291" s="2">
        <v>1202</v>
      </c>
      <c r="F291" s="2"/>
      <c r="G291" s="2"/>
      <c r="H291" s="17">
        <f t="shared" si="4"/>
        <v>-1.1882278879445934E-2</v>
      </c>
    </row>
    <row r="292" spans="1:8" ht="13.5" x14ac:dyDescent="0.25">
      <c r="A292" s="12"/>
      <c r="B292" s="11">
        <v>42426</v>
      </c>
      <c r="C292" s="2">
        <v>5</v>
      </c>
      <c r="D292" s="2">
        <v>3.7747000000000002</v>
      </c>
      <c r="E292" s="2">
        <v>870</v>
      </c>
      <c r="F292" s="2"/>
      <c r="G292" s="2"/>
      <c r="H292" s="17">
        <f t="shared" si="4"/>
        <v>2.0174670170688461E-3</v>
      </c>
    </row>
    <row r="293" spans="1:8" ht="13.5" x14ac:dyDescent="0.25">
      <c r="A293" s="12"/>
      <c r="B293" s="11">
        <v>42429</v>
      </c>
      <c r="C293" s="2">
        <v>4.99</v>
      </c>
      <c r="D293" s="2">
        <v>3.7671000000000001</v>
      </c>
      <c r="E293" s="2">
        <v>1322</v>
      </c>
      <c r="F293" s="2"/>
      <c r="G293" s="2"/>
      <c r="H293" s="17">
        <f t="shared" si="4"/>
        <v>-2.0134050388110449E-3</v>
      </c>
    </row>
    <row r="294" spans="1:8" ht="13.5" x14ac:dyDescent="0.25">
      <c r="A294" s="12"/>
      <c r="B294" s="11">
        <v>42430</v>
      </c>
      <c r="C294" s="2">
        <v>4.9800000000000004</v>
      </c>
      <c r="D294" s="2">
        <v>3.7595999999999998</v>
      </c>
      <c r="E294" s="2">
        <v>1573</v>
      </c>
      <c r="F294" s="2"/>
      <c r="G294" s="2"/>
      <c r="H294" s="17">
        <f t="shared" si="4"/>
        <v>-1.9909213984232658E-3</v>
      </c>
    </row>
    <row r="295" spans="1:8" ht="13.5" x14ac:dyDescent="0.25">
      <c r="A295" s="12"/>
      <c r="B295" s="11">
        <v>42431</v>
      </c>
      <c r="C295" s="2">
        <v>4.84</v>
      </c>
      <c r="D295" s="2">
        <v>3.6539000000000001</v>
      </c>
      <c r="E295" s="2">
        <v>1370</v>
      </c>
      <c r="F295" s="2"/>
      <c r="G295" s="2"/>
      <c r="H295" s="17">
        <f t="shared" si="4"/>
        <v>-2.8114693052452306E-2</v>
      </c>
    </row>
    <row r="296" spans="1:8" ht="13.5" x14ac:dyDescent="0.25">
      <c r="A296" s="12"/>
      <c r="B296" s="11">
        <v>42432</v>
      </c>
      <c r="C296" s="2">
        <v>4.8899999999999997</v>
      </c>
      <c r="D296" s="2">
        <v>3.6916000000000002</v>
      </c>
      <c r="E296" s="2">
        <v>329</v>
      </c>
      <c r="F296" s="2"/>
      <c r="G296" s="2"/>
      <c r="H296" s="17">
        <f t="shared" si="4"/>
        <v>1.0317742685897278E-2</v>
      </c>
    </row>
    <row r="297" spans="1:8" ht="13.5" x14ac:dyDescent="0.25">
      <c r="A297" s="12"/>
      <c r="B297" s="11">
        <v>42433</v>
      </c>
      <c r="C297" s="2">
        <v>4.95</v>
      </c>
      <c r="D297" s="2">
        <v>3.7368999999999999</v>
      </c>
      <c r="E297" s="2">
        <v>14</v>
      </c>
      <c r="F297" s="2"/>
      <c r="G297" s="2"/>
      <c r="H297" s="17">
        <f t="shared" si="4"/>
        <v>1.2271101961209143E-2</v>
      </c>
    </row>
    <row r="298" spans="1:8" ht="13.5" x14ac:dyDescent="0.25">
      <c r="A298" s="12"/>
      <c r="B298" s="11">
        <v>42436</v>
      </c>
      <c r="C298" s="2">
        <v>4.8099999999999996</v>
      </c>
      <c r="D298" s="2">
        <v>3.6312000000000002</v>
      </c>
      <c r="E298" s="2">
        <v>2597</v>
      </c>
      <c r="F298" s="2"/>
      <c r="G298" s="2"/>
      <c r="H298" s="17">
        <f t="shared" si="4"/>
        <v>-2.8285477267253521E-2</v>
      </c>
    </row>
    <row r="299" spans="1:8" ht="13.5" x14ac:dyDescent="0.25">
      <c r="A299" s="12"/>
      <c r="B299" s="11">
        <v>42437</v>
      </c>
      <c r="C299" s="2">
        <v>4.71</v>
      </c>
      <c r="D299" s="2">
        <v>3.5556999999999999</v>
      </c>
      <c r="E299" s="2">
        <v>51</v>
      </c>
      <c r="F299" s="2"/>
      <c r="G299" s="2"/>
      <c r="H299" s="17">
        <f t="shared" si="4"/>
        <v>-2.0792024675038649E-2</v>
      </c>
    </row>
    <row r="300" spans="1:8" ht="13.5" x14ac:dyDescent="0.25">
      <c r="A300" s="12"/>
      <c r="B300" s="11">
        <v>42438</v>
      </c>
      <c r="C300" s="2">
        <v>4.9000000000000004</v>
      </c>
      <c r="D300" s="2">
        <v>3.6991999999999998</v>
      </c>
      <c r="E300" s="2">
        <v>57</v>
      </c>
      <c r="F300" s="2"/>
      <c r="G300" s="2"/>
      <c r="H300" s="17">
        <f t="shared" si="4"/>
        <v>4.0357735466996641E-2</v>
      </c>
    </row>
    <row r="301" spans="1:8" ht="13.5" x14ac:dyDescent="0.25">
      <c r="A301" s="12"/>
      <c r="B301" s="11">
        <v>42439</v>
      </c>
      <c r="C301" s="2">
        <v>4.8899999999999997</v>
      </c>
      <c r="D301" s="2">
        <v>3.6916000000000002</v>
      </c>
      <c r="E301" s="2">
        <v>1440</v>
      </c>
      <c r="F301" s="2"/>
      <c r="G301" s="2"/>
      <c r="H301" s="17">
        <f t="shared" si="4"/>
        <v>-2.0544982698960878E-3</v>
      </c>
    </row>
    <row r="302" spans="1:8" ht="13.5" x14ac:dyDescent="0.25">
      <c r="A302" s="12"/>
      <c r="B302" s="11">
        <v>42440</v>
      </c>
      <c r="C302" s="2">
        <v>4.8899999999999997</v>
      </c>
      <c r="D302" s="2">
        <v>3.6916000000000002</v>
      </c>
      <c r="E302" s="2">
        <v>0</v>
      </c>
      <c r="F302" s="2"/>
      <c r="G302" s="2"/>
      <c r="H302" s="17">
        <f t="shared" si="4"/>
        <v>0</v>
      </c>
    </row>
    <row r="303" spans="1:8" ht="13.5" x14ac:dyDescent="0.25">
      <c r="A303" s="12"/>
      <c r="B303" s="11">
        <v>42443</v>
      </c>
      <c r="C303" s="2">
        <v>4.87</v>
      </c>
      <c r="D303" s="2">
        <v>3.6764999999999999</v>
      </c>
      <c r="E303" s="2">
        <v>1070</v>
      </c>
      <c r="F303" s="2"/>
      <c r="G303" s="2"/>
      <c r="H303" s="17">
        <f t="shared" si="4"/>
        <v>-4.0903673204031677E-3</v>
      </c>
    </row>
    <row r="304" spans="1:8" ht="13.5" x14ac:dyDescent="0.25">
      <c r="A304" s="12"/>
      <c r="B304" s="11">
        <v>42444</v>
      </c>
      <c r="C304" s="2">
        <v>4.7300000000000004</v>
      </c>
      <c r="D304" s="2">
        <v>3.5708000000000002</v>
      </c>
      <c r="E304" s="2">
        <v>342</v>
      </c>
      <c r="F304" s="2"/>
      <c r="G304" s="2"/>
      <c r="H304" s="17">
        <f t="shared" si="4"/>
        <v>-2.8750169998639927E-2</v>
      </c>
    </row>
    <row r="305" spans="1:8" ht="13.5" x14ac:dyDescent="0.25">
      <c r="A305" s="12"/>
      <c r="B305" s="11">
        <v>42445</v>
      </c>
      <c r="C305" s="2">
        <v>4.7300000000000004</v>
      </c>
      <c r="D305" s="2">
        <v>3.5708000000000002</v>
      </c>
      <c r="E305" s="2">
        <v>0</v>
      </c>
      <c r="F305" s="2"/>
      <c r="G305" s="2"/>
      <c r="H305" s="17">
        <f t="shared" si="4"/>
        <v>0</v>
      </c>
    </row>
    <row r="306" spans="1:8" ht="13.5" x14ac:dyDescent="0.25">
      <c r="A306" s="12"/>
      <c r="B306" s="11">
        <v>42446</v>
      </c>
      <c r="C306" s="2">
        <v>4.8499999999999996</v>
      </c>
      <c r="D306" s="2">
        <v>3.6614</v>
      </c>
      <c r="E306" s="2">
        <v>54390</v>
      </c>
      <c r="F306" s="2"/>
      <c r="G306" s="2"/>
      <c r="H306" s="17">
        <f t="shared" si="4"/>
        <v>2.5372465553937434E-2</v>
      </c>
    </row>
    <row r="307" spans="1:8" ht="13.5" x14ac:dyDescent="0.25">
      <c r="A307" s="12"/>
      <c r="B307" s="11">
        <v>42447</v>
      </c>
      <c r="C307" s="2">
        <v>4.88</v>
      </c>
      <c r="D307" s="2">
        <v>3.6840999999999999</v>
      </c>
      <c r="E307" s="2">
        <v>749</v>
      </c>
      <c r="F307" s="2"/>
      <c r="G307" s="2"/>
      <c r="H307" s="17">
        <f t="shared" si="4"/>
        <v>6.1998142786911957E-3</v>
      </c>
    </row>
    <row r="308" spans="1:8" ht="13.5" x14ac:dyDescent="0.25">
      <c r="A308" s="12"/>
      <c r="B308" s="11">
        <v>42450</v>
      </c>
      <c r="C308" s="2">
        <v>4.95</v>
      </c>
      <c r="D308" s="2">
        <v>3.7368999999999999</v>
      </c>
      <c r="E308" s="2">
        <v>1714</v>
      </c>
      <c r="F308" s="2"/>
      <c r="G308" s="2"/>
      <c r="H308" s="17">
        <f t="shared" si="4"/>
        <v>1.4331858527184375E-2</v>
      </c>
    </row>
    <row r="309" spans="1:8" ht="13.5" x14ac:dyDescent="0.25">
      <c r="A309" s="12"/>
      <c r="B309" s="11">
        <v>42451</v>
      </c>
      <c r="C309" s="2">
        <v>4.95</v>
      </c>
      <c r="D309" s="2">
        <v>3.7368999999999999</v>
      </c>
      <c r="E309" s="2">
        <v>159</v>
      </c>
      <c r="F309" s="2"/>
      <c r="G309" s="2"/>
      <c r="H309" s="17">
        <f t="shared" si="4"/>
        <v>0</v>
      </c>
    </row>
    <row r="310" spans="1:8" ht="13.5" x14ac:dyDescent="0.25">
      <c r="A310" s="12"/>
      <c r="B310" s="11">
        <v>42452</v>
      </c>
      <c r="C310" s="2">
        <v>4.8099999999999996</v>
      </c>
      <c r="D310" s="2">
        <v>3.6312000000000002</v>
      </c>
      <c r="E310" s="2">
        <v>421</v>
      </c>
      <c r="F310" s="2"/>
      <c r="G310" s="2"/>
      <c r="H310" s="17">
        <f t="shared" si="4"/>
        <v>-2.8285477267253521E-2</v>
      </c>
    </row>
    <row r="311" spans="1:8" ht="13.5" x14ac:dyDescent="0.25">
      <c r="A311" s="12"/>
      <c r="B311" s="11">
        <v>42453</v>
      </c>
      <c r="C311" s="2">
        <v>4.95</v>
      </c>
      <c r="D311" s="2">
        <v>3.7368999999999999</v>
      </c>
      <c r="E311" s="2">
        <v>2274</v>
      </c>
      <c r="F311" s="2"/>
      <c r="G311" s="2"/>
      <c r="H311" s="17">
        <f t="shared" si="4"/>
        <v>2.9108834545053888E-2</v>
      </c>
    </row>
    <row r="312" spans="1:8" ht="13.5" x14ac:dyDescent="0.25">
      <c r="A312" s="12"/>
      <c r="B312" s="11">
        <v>42454</v>
      </c>
      <c r="C312" s="2">
        <v>4.92</v>
      </c>
      <c r="D312" s="2">
        <v>3.7143000000000002</v>
      </c>
      <c r="E312" s="2">
        <v>1</v>
      </c>
      <c r="F312" s="2"/>
      <c r="G312" s="2"/>
      <c r="H312" s="17">
        <f t="shared" si="4"/>
        <v>-6.0477936257324876E-3</v>
      </c>
    </row>
    <row r="313" spans="1:8" ht="13.5" x14ac:dyDescent="0.25">
      <c r="A313" s="12"/>
      <c r="B313" s="11">
        <v>42457</v>
      </c>
      <c r="C313" s="2">
        <v>4.92</v>
      </c>
      <c r="D313" s="2">
        <v>3.7143000000000002</v>
      </c>
      <c r="E313" s="2">
        <v>665</v>
      </c>
      <c r="F313" s="2"/>
      <c r="G313" s="2"/>
      <c r="H313" s="17">
        <f t="shared" si="4"/>
        <v>0</v>
      </c>
    </row>
    <row r="314" spans="1:8" ht="13.5" x14ac:dyDescent="0.25">
      <c r="A314" s="12"/>
      <c r="B314" s="11">
        <v>42458</v>
      </c>
      <c r="C314" s="2">
        <v>5</v>
      </c>
      <c r="D314" s="2">
        <v>3.7747000000000002</v>
      </c>
      <c r="E314" s="2">
        <v>5247</v>
      </c>
      <c r="F314" s="2"/>
      <c r="G314" s="2"/>
      <c r="H314" s="17">
        <f t="shared" si="4"/>
        <v>1.626147591740032E-2</v>
      </c>
    </row>
    <row r="315" spans="1:8" ht="13.5" x14ac:dyDescent="0.25">
      <c r="A315" s="12"/>
      <c r="B315" s="11">
        <v>42459</v>
      </c>
      <c r="C315" s="2">
        <v>5.15</v>
      </c>
      <c r="D315" s="2">
        <v>3.8879000000000001</v>
      </c>
      <c r="E315" s="2">
        <v>1101</v>
      </c>
      <c r="F315" s="2"/>
      <c r="G315" s="2"/>
      <c r="H315" s="17">
        <f t="shared" si="4"/>
        <v>2.9989138209659035E-2</v>
      </c>
    </row>
    <row r="316" spans="1:8" ht="13.5" x14ac:dyDescent="0.25">
      <c r="A316" s="12"/>
      <c r="B316" s="11">
        <v>42460</v>
      </c>
      <c r="C316" s="2">
        <v>5.4</v>
      </c>
      <c r="D316" s="2">
        <v>4.0766</v>
      </c>
      <c r="E316" s="2">
        <v>4338</v>
      </c>
      <c r="F316" s="2"/>
      <c r="G316" s="2"/>
      <c r="H316" s="17">
        <f t="shared" si="4"/>
        <v>4.8535198950590254E-2</v>
      </c>
    </row>
    <row r="317" spans="1:8" ht="13.5" x14ac:dyDescent="0.25">
      <c r="A317" s="12"/>
      <c r="B317" s="11">
        <v>42461</v>
      </c>
      <c r="C317" s="2">
        <v>5.3</v>
      </c>
      <c r="D317" s="2">
        <v>4.0011000000000001</v>
      </c>
      <c r="E317" s="2">
        <v>8195</v>
      </c>
      <c r="F317" s="2"/>
      <c r="G317" s="2"/>
      <c r="H317" s="17">
        <f t="shared" si="4"/>
        <v>-1.8520335573762425E-2</v>
      </c>
    </row>
    <row r="318" spans="1:8" ht="13.5" x14ac:dyDescent="0.25">
      <c r="A318" s="12"/>
      <c r="B318" s="11">
        <v>42464</v>
      </c>
      <c r="C318" s="2">
        <v>5.3</v>
      </c>
      <c r="D318" s="2">
        <v>4.0011000000000001</v>
      </c>
      <c r="E318" s="2">
        <v>1817</v>
      </c>
      <c r="F318" s="2"/>
      <c r="G318" s="2"/>
      <c r="H318" s="17">
        <f t="shared" si="4"/>
        <v>0</v>
      </c>
    </row>
    <row r="319" spans="1:8" ht="13.5" x14ac:dyDescent="0.25">
      <c r="A319" s="12"/>
      <c r="B319" s="11">
        <v>42465</v>
      </c>
      <c r="C319" s="2">
        <v>5.3</v>
      </c>
      <c r="D319" s="2">
        <v>4.0011000000000001</v>
      </c>
      <c r="E319" s="2">
        <v>1093</v>
      </c>
      <c r="F319" s="2"/>
      <c r="G319" s="2"/>
      <c r="H319" s="17">
        <f t="shared" si="4"/>
        <v>0</v>
      </c>
    </row>
    <row r="320" spans="1:8" ht="13.5" x14ac:dyDescent="0.25">
      <c r="A320" s="12"/>
      <c r="B320" s="11">
        <v>42466</v>
      </c>
      <c r="C320" s="2">
        <v>5.29</v>
      </c>
      <c r="D320" s="2">
        <v>3.9935999999999998</v>
      </c>
      <c r="E320" s="2">
        <v>14</v>
      </c>
      <c r="F320" s="2"/>
      <c r="G320" s="2"/>
      <c r="H320" s="17">
        <f t="shared" si="4"/>
        <v>-1.8744845167579626E-3</v>
      </c>
    </row>
    <row r="321" spans="1:8" ht="13.5" x14ac:dyDescent="0.25">
      <c r="A321" s="12"/>
      <c r="B321" s="11">
        <v>42467</v>
      </c>
      <c r="C321" s="2">
        <v>5.26</v>
      </c>
      <c r="D321" s="2">
        <v>3.9710000000000001</v>
      </c>
      <c r="E321" s="2">
        <v>1884</v>
      </c>
      <c r="F321" s="2"/>
      <c r="G321" s="2"/>
      <c r="H321" s="17">
        <f t="shared" si="4"/>
        <v>-5.6590544871794202E-3</v>
      </c>
    </row>
    <row r="322" spans="1:8" ht="13.5" x14ac:dyDescent="0.25">
      <c r="A322" s="12"/>
      <c r="B322" s="11">
        <v>42468</v>
      </c>
      <c r="C322" s="2">
        <v>5.41</v>
      </c>
      <c r="D322" s="2">
        <v>4.0842000000000001</v>
      </c>
      <c r="E322" s="2">
        <v>2121</v>
      </c>
      <c r="F322" s="2"/>
      <c r="G322" s="2"/>
      <c r="H322" s="17">
        <f t="shared" si="4"/>
        <v>2.8506673382019634E-2</v>
      </c>
    </row>
    <row r="323" spans="1:8" ht="13.5" x14ac:dyDescent="0.25">
      <c r="A323" s="12"/>
      <c r="B323" s="11">
        <v>42471</v>
      </c>
      <c r="C323" s="2">
        <v>5.73</v>
      </c>
      <c r="D323" s="2">
        <v>4.3258000000000001</v>
      </c>
      <c r="E323" s="2">
        <v>2780</v>
      </c>
      <c r="F323" s="2"/>
      <c r="G323" s="2"/>
      <c r="H323" s="17">
        <f t="shared" si="4"/>
        <v>5.9154791636060924E-2</v>
      </c>
    </row>
    <row r="324" spans="1:8" ht="13.5" x14ac:dyDescent="0.25">
      <c r="A324" s="12"/>
      <c r="B324" s="11">
        <v>42472</v>
      </c>
      <c r="C324" s="2">
        <v>5.7</v>
      </c>
      <c r="D324" s="2">
        <v>4.3030999999999997</v>
      </c>
      <c r="E324" s="2">
        <v>13565</v>
      </c>
      <c r="F324" s="2"/>
      <c r="G324" s="2"/>
      <c r="H324" s="17">
        <f t="shared" si="4"/>
        <v>-5.2475842618707261E-3</v>
      </c>
    </row>
    <row r="325" spans="1:8" ht="13.5" x14ac:dyDescent="0.25">
      <c r="A325" s="12"/>
      <c r="B325" s="11">
        <v>42473</v>
      </c>
      <c r="C325" s="2">
        <v>5.71</v>
      </c>
      <c r="D325" s="2">
        <v>4.3106999999999998</v>
      </c>
      <c r="E325" s="2">
        <v>4594</v>
      </c>
      <c r="F325" s="2"/>
      <c r="G325" s="2"/>
      <c r="H325" s="17">
        <f t="shared" si="4"/>
        <v>1.7661685761427928E-3</v>
      </c>
    </row>
    <row r="326" spans="1:8" ht="13.5" x14ac:dyDescent="0.25">
      <c r="A326" s="12"/>
      <c r="B326" s="11">
        <v>42474</v>
      </c>
      <c r="C326" s="2">
        <v>5.72</v>
      </c>
      <c r="D326" s="2">
        <v>4.3182</v>
      </c>
      <c r="E326" s="2">
        <v>7205</v>
      </c>
      <c r="F326" s="2"/>
      <c r="G326" s="2"/>
      <c r="H326" s="17">
        <f t="shared" si="4"/>
        <v>1.739856635813275E-3</v>
      </c>
    </row>
    <row r="327" spans="1:8" ht="13.5" x14ac:dyDescent="0.25">
      <c r="A327" s="12"/>
      <c r="B327" s="11">
        <v>42475</v>
      </c>
      <c r="C327" s="2">
        <v>6.06</v>
      </c>
      <c r="D327" s="2">
        <v>4.5749000000000004</v>
      </c>
      <c r="E327" s="2">
        <v>34156</v>
      </c>
      <c r="F327" s="2"/>
      <c r="G327" s="2"/>
      <c r="H327" s="17">
        <f t="shared" ref="H327:H390" si="5">(D327-D326)/D326</f>
        <v>5.9446065490250652E-2</v>
      </c>
    </row>
    <row r="328" spans="1:8" ht="13.5" x14ac:dyDescent="0.25">
      <c r="A328" s="12"/>
      <c r="B328" s="11">
        <v>42478</v>
      </c>
      <c r="C328" s="2">
        <v>6</v>
      </c>
      <c r="D328" s="2">
        <v>4.5296000000000003</v>
      </c>
      <c r="E328" s="2">
        <v>42627</v>
      </c>
      <c r="F328" s="2"/>
      <c r="G328" s="2"/>
      <c r="H328" s="17">
        <f t="shared" si="5"/>
        <v>-9.9018557782684022E-3</v>
      </c>
    </row>
    <row r="329" spans="1:8" ht="13.5" x14ac:dyDescent="0.25">
      <c r="A329" s="12"/>
      <c r="B329" s="11">
        <v>42479</v>
      </c>
      <c r="C329" s="2">
        <v>6.1</v>
      </c>
      <c r="D329" s="2">
        <v>4.6051000000000002</v>
      </c>
      <c r="E329" s="2">
        <v>8603</v>
      </c>
      <c r="F329" s="2"/>
      <c r="G329" s="2"/>
      <c r="H329" s="17">
        <f t="shared" si="5"/>
        <v>1.6668138466972779E-2</v>
      </c>
    </row>
    <row r="330" spans="1:8" ht="13.5" x14ac:dyDescent="0.25">
      <c r="A330" s="12"/>
      <c r="B330" s="11">
        <v>42480</v>
      </c>
      <c r="C330" s="2">
        <v>5.92</v>
      </c>
      <c r="D330" s="2">
        <v>4.4691999999999998</v>
      </c>
      <c r="E330" s="2">
        <v>1787</v>
      </c>
      <c r="F330" s="2"/>
      <c r="G330" s="2"/>
      <c r="H330" s="17">
        <f t="shared" si="5"/>
        <v>-2.9510759809776195E-2</v>
      </c>
    </row>
    <row r="331" spans="1:8" ht="13.5" x14ac:dyDescent="0.25">
      <c r="A331" s="12"/>
      <c r="B331" s="11">
        <v>42481</v>
      </c>
      <c r="C331" s="2">
        <v>6.14</v>
      </c>
      <c r="D331" s="2">
        <v>4.6353</v>
      </c>
      <c r="E331" s="2">
        <v>26190</v>
      </c>
      <c r="F331" s="2"/>
      <c r="G331" s="2"/>
      <c r="H331" s="17">
        <f t="shared" si="5"/>
        <v>3.7165488230555835E-2</v>
      </c>
    </row>
    <row r="332" spans="1:8" ht="13.5" x14ac:dyDescent="0.25">
      <c r="A332" s="12"/>
      <c r="B332" s="11">
        <v>42482</v>
      </c>
      <c r="C332" s="2">
        <v>6.18</v>
      </c>
      <c r="D332" s="2">
        <v>4.6654999999999998</v>
      </c>
      <c r="E332" s="2">
        <v>2674</v>
      </c>
      <c r="F332" s="2"/>
      <c r="G332" s="2"/>
      <c r="H332" s="17">
        <f t="shared" si="5"/>
        <v>6.5152201583500062E-3</v>
      </c>
    </row>
    <row r="333" spans="1:8" ht="13.5" x14ac:dyDescent="0.25">
      <c r="A333" s="12"/>
      <c r="B333" s="11">
        <v>42485</v>
      </c>
      <c r="C333" s="2">
        <v>6.2</v>
      </c>
      <c r="D333" s="2">
        <v>4.6806000000000001</v>
      </c>
      <c r="E333" s="2">
        <v>1073</v>
      </c>
      <c r="F333" s="2"/>
      <c r="G333" s="2"/>
      <c r="H333" s="17">
        <f t="shared" si="5"/>
        <v>3.2365234165685E-3</v>
      </c>
    </row>
    <row r="334" spans="1:8" ht="13.5" x14ac:dyDescent="0.25">
      <c r="A334" s="12"/>
      <c r="B334" s="11">
        <v>42486</v>
      </c>
      <c r="C334" s="2">
        <v>6.2</v>
      </c>
      <c r="D334" s="2">
        <v>4.6806000000000001</v>
      </c>
      <c r="E334" s="2">
        <v>1364</v>
      </c>
      <c r="F334" s="2"/>
      <c r="G334" s="2"/>
      <c r="H334" s="17">
        <f t="shared" si="5"/>
        <v>0</v>
      </c>
    </row>
    <row r="335" spans="1:8" ht="13.5" x14ac:dyDescent="0.25">
      <c r="A335" s="12"/>
      <c r="B335" s="11">
        <v>42487</v>
      </c>
      <c r="C335" s="2">
        <v>6.22</v>
      </c>
      <c r="D335" s="2">
        <v>4.6957000000000004</v>
      </c>
      <c r="E335" s="2">
        <v>1379</v>
      </c>
      <c r="F335" s="2"/>
      <c r="G335" s="2"/>
      <c r="H335" s="17">
        <f t="shared" si="5"/>
        <v>3.2260821262232054E-3</v>
      </c>
    </row>
    <row r="336" spans="1:8" ht="13.5" x14ac:dyDescent="0.25">
      <c r="A336" s="12"/>
      <c r="B336" s="11">
        <v>42488</v>
      </c>
      <c r="C336" s="2">
        <v>6.22</v>
      </c>
      <c r="D336" s="2">
        <v>4.6957000000000004</v>
      </c>
      <c r="E336" s="2">
        <v>5</v>
      </c>
      <c r="F336" s="2"/>
      <c r="G336" s="2"/>
      <c r="H336" s="17">
        <f t="shared" si="5"/>
        <v>0</v>
      </c>
    </row>
    <row r="337" spans="1:8" ht="13.5" x14ac:dyDescent="0.25">
      <c r="A337" s="12"/>
      <c r="B337" s="11">
        <v>42489</v>
      </c>
      <c r="C337" s="2">
        <v>6.18</v>
      </c>
      <c r="D337" s="2">
        <v>4.6654999999999998</v>
      </c>
      <c r="E337" s="2">
        <v>555</v>
      </c>
      <c r="F337" s="2"/>
      <c r="G337" s="2"/>
      <c r="H337" s="17">
        <f t="shared" si="5"/>
        <v>-6.4314159763189018E-3</v>
      </c>
    </row>
    <row r="338" spans="1:8" ht="13.5" x14ac:dyDescent="0.25">
      <c r="A338" s="12"/>
      <c r="B338" s="11">
        <v>42492</v>
      </c>
      <c r="C338" s="2">
        <v>6.2</v>
      </c>
      <c r="D338" s="2">
        <v>4.6806000000000001</v>
      </c>
      <c r="E338" s="2">
        <v>292</v>
      </c>
      <c r="F338" s="2"/>
      <c r="G338" s="2"/>
      <c r="H338" s="17">
        <f t="shared" si="5"/>
        <v>3.2365234165685E-3</v>
      </c>
    </row>
    <row r="339" spans="1:8" ht="13.5" x14ac:dyDescent="0.25">
      <c r="A339" s="12"/>
      <c r="B339" s="11">
        <v>42493</v>
      </c>
      <c r="C339" s="2">
        <v>6.02</v>
      </c>
      <c r="D339" s="2">
        <v>4.5446999999999997</v>
      </c>
      <c r="E339" s="2">
        <v>5</v>
      </c>
      <c r="F339" s="2"/>
      <c r="G339" s="2"/>
      <c r="H339" s="17">
        <f t="shared" si="5"/>
        <v>-2.9034739136008278E-2</v>
      </c>
    </row>
    <row r="340" spans="1:8" ht="13.5" x14ac:dyDescent="0.25">
      <c r="A340" s="12"/>
      <c r="B340" s="11">
        <v>42494</v>
      </c>
      <c r="C340" s="2">
        <v>6</v>
      </c>
      <c r="D340" s="2">
        <v>4.5296000000000003</v>
      </c>
      <c r="E340" s="2">
        <v>5435</v>
      </c>
      <c r="F340" s="2"/>
      <c r="G340" s="2"/>
      <c r="H340" s="17">
        <f t="shared" si="5"/>
        <v>-3.322551543556109E-3</v>
      </c>
    </row>
    <row r="341" spans="1:8" ht="13.5" x14ac:dyDescent="0.25">
      <c r="A341" s="12"/>
      <c r="B341" s="11">
        <v>42495</v>
      </c>
      <c r="C341" s="2">
        <v>6</v>
      </c>
      <c r="D341" s="2">
        <v>4.5296000000000003</v>
      </c>
      <c r="E341" s="2">
        <v>2412</v>
      </c>
      <c r="F341" s="2"/>
      <c r="G341" s="2"/>
      <c r="H341" s="17">
        <f t="shared" si="5"/>
        <v>0</v>
      </c>
    </row>
    <row r="342" spans="1:8" ht="13.5" x14ac:dyDescent="0.25">
      <c r="A342" s="12"/>
      <c r="B342" s="11">
        <v>42496</v>
      </c>
      <c r="C342" s="2">
        <v>6</v>
      </c>
      <c r="D342" s="2">
        <v>4.5296000000000003</v>
      </c>
      <c r="E342" s="2">
        <v>7996</v>
      </c>
      <c r="F342" s="2"/>
      <c r="G342" s="2"/>
      <c r="H342" s="17">
        <f t="shared" si="5"/>
        <v>0</v>
      </c>
    </row>
    <row r="343" spans="1:8" ht="13.5" x14ac:dyDescent="0.25">
      <c r="A343" s="12"/>
      <c r="B343" s="11">
        <v>42499</v>
      </c>
      <c r="C343" s="2">
        <v>6.17</v>
      </c>
      <c r="D343" s="2">
        <v>4.6578999999999997</v>
      </c>
      <c r="E343" s="2">
        <v>4202</v>
      </c>
      <c r="F343" s="2"/>
      <c r="G343" s="2"/>
      <c r="H343" s="17">
        <f t="shared" si="5"/>
        <v>2.8324796891557622E-2</v>
      </c>
    </row>
    <row r="344" spans="1:8" ht="13.5" x14ac:dyDescent="0.25">
      <c r="A344" s="12"/>
      <c r="B344" s="11">
        <v>42500</v>
      </c>
      <c r="C344" s="2">
        <v>6.17</v>
      </c>
      <c r="D344" s="2">
        <v>4.6578999999999997</v>
      </c>
      <c r="E344" s="2">
        <v>864</v>
      </c>
      <c r="F344" s="2"/>
      <c r="G344" s="2"/>
      <c r="H344" s="17">
        <f t="shared" si="5"/>
        <v>0</v>
      </c>
    </row>
    <row r="345" spans="1:8" ht="13.5" x14ac:dyDescent="0.25">
      <c r="A345" s="12"/>
      <c r="B345" s="11">
        <v>42501</v>
      </c>
      <c r="C345" s="2">
        <v>6.14</v>
      </c>
      <c r="D345" s="2">
        <v>4.6353</v>
      </c>
      <c r="E345" s="2">
        <v>444</v>
      </c>
      <c r="F345" s="2"/>
      <c r="G345" s="2"/>
      <c r="H345" s="17">
        <f t="shared" si="5"/>
        <v>-4.8519719186757406E-3</v>
      </c>
    </row>
    <row r="346" spans="1:8" ht="13.5" x14ac:dyDescent="0.25">
      <c r="A346" s="12"/>
      <c r="B346" s="11">
        <v>42502</v>
      </c>
      <c r="C346" s="2">
        <v>6.08</v>
      </c>
      <c r="D346" s="2">
        <v>4.59</v>
      </c>
      <c r="E346" s="2">
        <v>1853</v>
      </c>
      <c r="F346" s="2"/>
      <c r="G346" s="2"/>
      <c r="H346" s="17">
        <f t="shared" si="5"/>
        <v>-9.7728302375251052E-3</v>
      </c>
    </row>
    <row r="347" spans="1:8" ht="13.5" x14ac:dyDescent="0.25">
      <c r="A347" s="12"/>
      <c r="B347" s="11">
        <v>42503</v>
      </c>
      <c r="C347" s="2">
        <v>6.05</v>
      </c>
      <c r="D347" s="2">
        <v>4.5673000000000004</v>
      </c>
      <c r="E347" s="2">
        <v>1885</v>
      </c>
      <c r="F347" s="2"/>
      <c r="G347" s="2"/>
      <c r="H347" s="17">
        <f t="shared" si="5"/>
        <v>-4.9455337690630713E-3</v>
      </c>
    </row>
    <row r="348" spans="1:8" ht="13.5" x14ac:dyDescent="0.25">
      <c r="A348" s="12"/>
      <c r="B348" s="11">
        <v>42506</v>
      </c>
      <c r="C348" s="2">
        <v>5.95</v>
      </c>
      <c r="D348" s="2">
        <v>4.4919000000000002</v>
      </c>
      <c r="E348" s="2">
        <v>1250</v>
      </c>
      <c r="F348" s="2"/>
      <c r="G348" s="2"/>
      <c r="H348" s="17">
        <f t="shared" si="5"/>
        <v>-1.6508659383005303E-2</v>
      </c>
    </row>
    <row r="349" spans="1:8" ht="13.5" x14ac:dyDescent="0.25">
      <c r="A349" s="12"/>
      <c r="B349" s="11">
        <v>42507</v>
      </c>
      <c r="C349" s="2">
        <v>5.95</v>
      </c>
      <c r="D349" s="2">
        <v>4.4919000000000002</v>
      </c>
      <c r="E349" s="2">
        <v>627</v>
      </c>
      <c r="F349" s="2"/>
      <c r="G349" s="2"/>
      <c r="H349" s="17">
        <f t="shared" si="5"/>
        <v>0</v>
      </c>
    </row>
    <row r="350" spans="1:8" ht="13.5" x14ac:dyDescent="0.25">
      <c r="A350" s="12"/>
      <c r="B350" s="11">
        <v>42508</v>
      </c>
      <c r="C350" s="2">
        <v>6</v>
      </c>
      <c r="D350" s="2">
        <v>4.5296000000000003</v>
      </c>
      <c r="E350" s="2">
        <v>306</v>
      </c>
      <c r="F350" s="2"/>
      <c r="G350" s="2"/>
      <c r="H350" s="17">
        <f t="shared" si="5"/>
        <v>8.3928849707250973E-3</v>
      </c>
    </row>
    <row r="351" spans="1:8" ht="13.5" x14ac:dyDescent="0.25">
      <c r="A351" s="12"/>
      <c r="B351" s="11">
        <v>42509</v>
      </c>
      <c r="C351" s="2">
        <v>5.82</v>
      </c>
      <c r="D351" s="2">
        <v>4.3936999999999999</v>
      </c>
      <c r="E351" s="2">
        <v>9993</v>
      </c>
      <c r="F351" s="2"/>
      <c r="G351" s="2"/>
      <c r="H351" s="17">
        <f t="shared" si="5"/>
        <v>-3.0002649240551117E-2</v>
      </c>
    </row>
    <row r="352" spans="1:8" ht="13.5" x14ac:dyDescent="0.25">
      <c r="A352" s="12"/>
      <c r="B352" s="11">
        <v>42510</v>
      </c>
      <c r="C352" s="2">
        <v>5.95</v>
      </c>
      <c r="D352" s="2">
        <v>4.4919000000000002</v>
      </c>
      <c r="E352" s="2">
        <v>637</v>
      </c>
      <c r="F352" s="2"/>
      <c r="G352" s="2"/>
      <c r="H352" s="17">
        <f t="shared" si="5"/>
        <v>2.2350183216878778E-2</v>
      </c>
    </row>
    <row r="353" spans="1:8" ht="13.5" x14ac:dyDescent="0.25">
      <c r="A353" s="12"/>
      <c r="B353" s="11">
        <v>42513</v>
      </c>
      <c r="C353" s="2">
        <v>5.82</v>
      </c>
      <c r="D353" s="2">
        <v>4.3936999999999999</v>
      </c>
      <c r="E353" s="2">
        <v>2698</v>
      </c>
      <c r="F353" s="2"/>
      <c r="G353" s="2"/>
      <c r="H353" s="17">
        <f t="shared" si="5"/>
        <v>-2.1861573053718979E-2</v>
      </c>
    </row>
    <row r="354" spans="1:8" ht="13.5" x14ac:dyDescent="0.25">
      <c r="A354" s="12"/>
      <c r="B354" s="11">
        <v>42514</v>
      </c>
      <c r="C354" s="2">
        <v>5.85</v>
      </c>
      <c r="D354" s="2">
        <v>4.4164000000000003</v>
      </c>
      <c r="E354" s="2">
        <v>1320</v>
      </c>
      <c r="F354" s="2"/>
      <c r="G354" s="2"/>
      <c r="H354" s="17">
        <f t="shared" si="5"/>
        <v>5.1664883810911954E-3</v>
      </c>
    </row>
    <row r="355" spans="1:8" ht="13.5" x14ac:dyDescent="0.25">
      <c r="A355" s="12"/>
      <c r="B355" s="11">
        <v>42515</v>
      </c>
      <c r="C355" s="2">
        <v>5.95</v>
      </c>
      <c r="D355" s="2">
        <v>4.4919000000000002</v>
      </c>
      <c r="E355" s="2">
        <v>210</v>
      </c>
      <c r="F355" s="2"/>
      <c r="G355" s="2"/>
      <c r="H355" s="17">
        <f t="shared" si="5"/>
        <v>1.7095371796032943E-2</v>
      </c>
    </row>
    <row r="356" spans="1:8" ht="13.5" x14ac:dyDescent="0.25">
      <c r="A356" s="12"/>
      <c r="B356" s="11">
        <v>42516</v>
      </c>
      <c r="C356" s="2">
        <v>5.9</v>
      </c>
      <c r="D356" s="2">
        <v>4.4541000000000004</v>
      </c>
      <c r="E356" s="2">
        <v>1055</v>
      </c>
      <c r="F356" s="2"/>
      <c r="G356" s="2"/>
      <c r="H356" s="17">
        <f t="shared" si="5"/>
        <v>-8.4151472650771022E-3</v>
      </c>
    </row>
    <row r="357" spans="1:8" ht="13.5" x14ac:dyDescent="0.25">
      <c r="A357" s="12"/>
      <c r="B357" s="11">
        <v>42517</v>
      </c>
      <c r="C357" s="2">
        <v>5.98</v>
      </c>
      <c r="D357" s="2">
        <v>4.5145</v>
      </c>
      <c r="E357" s="2">
        <v>7440</v>
      </c>
      <c r="F357" s="2"/>
      <c r="G357" s="2"/>
      <c r="H357" s="17">
        <f t="shared" si="5"/>
        <v>1.3560539727442034E-2</v>
      </c>
    </row>
    <row r="358" spans="1:8" ht="13.5" x14ac:dyDescent="0.25">
      <c r="A358" s="12"/>
      <c r="B358" s="11">
        <v>42520</v>
      </c>
      <c r="C358" s="2">
        <v>6</v>
      </c>
      <c r="D358" s="2">
        <v>4.5296000000000003</v>
      </c>
      <c r="E358" s="2">
        <v>39</v>
      </c>
      <c r="F358" s="2"/>
      <c r="G358" s="2"/>
      <c r="H358" s="17">
        <f t="shared" si="5"/>
        <v>3.3447779377561936E-3</v>
      </c>
    </row>
    <row r="359" spans="1:8" ht="13.5" x14ac:dyDescent="0.25">
      <c r="A359" s="12"/>
      <c r="B359" s="11">
        <v>42521</v>
      </c>
      <c r="C359" s="2">
        <v>5.91</v>
      </c>
      <c r="D359" s="2">
        <v>4.4617000000000004</v>
      </c>
      <c r="E359" s="2">
        <v>980</v>
      </c>
      <c r="F359" s="2"/>
      <c r="G359" s="2"/>
      <c r="H359" s="17">
        <f t="shared" si="5"/>
        <v>-1.4990286117979479E-2</v>
      </c>
    </row>
    <row r="360" spans="1:8" ht="13.5" x14ac:dyDescent="0.25">
      <c r="A360" s="12"/>
      <c r="B360" s="11">
        <v>42522</v>
      </c>
      <c r="C360" s="2">
        <v>6.07</v>
      </c>
      <c r="D360" s="2">
        <v>4.5823999999999998</v>
      </c>
      <c r="E360" s="2">
        <v>3319</v>
      </c>
      <c r="F360" s="2"/>
      <c r="G360" s="2"/>
      <c r="H360" s="17">
        <f t="shared" si="5"/>
        <v>2.7052468789922977E-2</v>
      </c>
    </row>
    <row r="361" spans="1:8" ht="13.5" x14ac:dyDescent="0.25">
      <c r="A361" s="12"/>
      <c r="B361" s="11">
        <v>42523</v>
      </c>
      <c r="C361" s="2">
        <v>6.1</v>
      </c>
      <c r="D361" s="2">
        <v>4.6051000000000002</v>
      </c>
      <c r="E361" s="2">
        <v>4384</v>
      </c>
      <c r="F361" s="2"/>
      <c r="G361" s="2"/>
      <c r="H361" s="17">
        <f t="shared" si="5"/>
        <v>4.9537360335196378E-3</v>
      </c>
    </row>
    <row r="362" spans="1:8" ht="13.5" x14ac:dyDescent="0.25">
      <c r="A362" s="12"/>
      <c r="B362" s="11">
        <v>42524</v>
      </c>
      <c r="C362" s="2">
        <v>6.15</v>
      </c>
      <c r="D362" s="2">
        <v>4.6428000000000003</v>
      </c>
      <c r="E362" s="2">
        <v>5323</v>
      </c>
      <c r="F362" s="2"/>
      <c r="G362" s="2"/>
      <c r="H362" s="17">
        <f t="shared" si="5"/>
        <v>8.1865757529695476E-3</v>
      </c>
    </row>
    <row r="363" spans="1:8" ht="13.5" x14ac:dyDescent="0.25">
      <c r="A363" s="12"/>
      <c r="B363" s="11">
        <v>42527</v>
      </c>
      <c r="C363" s="2">
        <v>6.15</v>
      </c>
      <c r="D363" s="2">
        <v>4.6428000000000003</v>
      </c>
      <c r="E363" s="2">
        <v>120</v>
      </c>
      <c r="F363" s="2"/>
      <c r="G363" s="2"/>
      <c r="H363" s="17">
        <f t="shared" si="5"/>
        <v>0</v>
      </c>
    </row>
    <row r="364" spans="1:8" ht="13.5" x14ac:dyDescent="0.25">
      <c r="A364" s="12"/>
      <c r="B364" s="11">
        <v>42528</v>
      </c>
      <c r="C364" s="2">
        <v>6.15</v>
      </c>
      <c r="D364" s="2">
        <v>4.6428000000000003</v>
      </c>
      <c r="E364" s="2">
        <v>2127</v>
      </c>
      <c r="F364" s="2"/>
      <c r="G364" s="2"/>
      <c r="H364" s="17">
        <f t="shared" si="5"/>
        <v>0</v>
      </c>
    </row>
    <row r="365" spans="1:8" ht="13.5" x14ac:dyDescent="0.25">
      <c r="A365" s="12"/>
      <c r="B365" s="11">
        <v>42529</v>
      </c>
      <c r="C365" s="2">
        <v>6.15</v>
      </c>
      <c r="D365" s="2">
        <v>4.6428000000000003</v>
      </c>
      <c r="E365" s="2">
        <v>621</v>
      </c>
      <c r="F365" s="2"/>
      <c r="G365" s="2"/>
      <c r="H365" s="17">
        <f t="shared" si="5"/>
        <v>0</v>
      </c>
    </row>
    <row r="366" spans="1:8" ht="13.5" x14ac:dyDescent="0.25">
      <c r="A366" s="12"/>
      <c r="B366" s="11">
        <v>42530</v>
      </c>
      <c r="C366" s="2">
        <v>6.1</v>
      </c>
      <c r="D366" s="2">
        <v>4.6051000000000002</v>
      </c>
      <c r="E366" s="2">
        <v>344</v>
      </c>
      <c r="F366" s="2"/>
      <c r="G366" s="2"/>
      <c r="H366" s="17">
        <f t="shared" si="5"/>
        <v>-8.1200999396915802E-3</v>
      </c>
    </row>
    <row r="367" spans="1:8" ht="13.5" x14ac:dyDescent="0.25">
      <c r="A367" s="12"/>
      <c r="B367" s="11">
        <v>42531</v>
      </c>
      <c r="C367" s="2">
        <v>6.14</v>
      </c>
      <c r="D367" s="2">
        <v>4.6353</v>
      </c>
      <c r="E367" s="2">
        <v>5436</v>
      </c>
      <c r="F367" s="2"/>
      <c r="G367" s="2"/>
      <c r="H367" s="17">
        <f t="shared" si="5"/>
        <v>6.5579466243946456E-3</v>
      </c>
    </row>
    <row r="368" spans="1:8" ht="13.5" x14ac:dyDescent="0.25">
      <c r="A368" s="12"/>
      <c r="B368" s="11">
        <v>42534</v>
      </c>
      <c r="C368" s="2">
        <v>6.19</v>
      </c>
      <c r="D368" s="2">
        <v>4.673</v>
      </c>
      <c r="E368" s="2">
        <v>7561</v>
      </c>
      <c r="F368" s="2"/>
      <c r="G368" s="2"/>
      <c r="H368" s="17">
        <f t="shared" si="5"/>
        <v>8.1332384095959415E-3</v>
      </c>
    </row>
    <row r="369" spans="1:8" ht="13.5" x14ac:dyDescent="0.25">
      <c r="A369" s="12"/>
      <c r="B369" s="11">
        <v>42535</v>
      </c>
      <c r="C369" s="2">
        <v>6.15</v>
      </c>
      <c r="D369" s="2">
        <v>4.6428000000000003</v>
      </c>
      <c r="E369" s="2">
        <v>1821</v>
      </c>
      <c r="F369" s="2"/>
      <c r="G369" s="2"/>
      <c r="H369" s="17">
        <f t="shared" si="5"/>
        <v>-6.4626578215278797E-3</v>
      </c>
    </row>
    <row r="370" spans="1:8" ht="13.5" x14ac:dyDescent="0.25">
      <c r="A370" s="12"/>
      <c r="B370" s="11">
        <v>42536</v>
      </c>
      <c r="C370" s="2">
        <v>6.15</v>
      </c>
      <c r="D370" s="2">
        <v>4.6428000000000003</v>
      </c>
      <c r="E370" s="2">
        <v>18</v>
      </c>
      <c r="F370" s="2"/>
      <c r="G370" s="2"/>
      <c r="H370" s="17">
        <f t="shared" si="5"/>
        <v>0</v>
      </c>
    </row>
    <row r="371" spans="1:8" ht="13.5" x14ac:dyDescent="0.25">
      <c r="A371" s="12"/>
      <c r="B371" s="11">
        <v>42537</v>
      </c>
      <c r="C371" s="2">
        <v>6.15</v>
      </c>
      <c r="D371" s="2">
        <v>4.6428000000000003</v>
      </c>
      <c r="E371" s="2">
        <v>1546</v>
      </c>
      <c r="F371" s="2"/>
      <c r="G371" s="2"/>
      <c r="H371" s="17">
        <f t="shared" si="5"/>
        <v>0</v>
      </c>
    </row>
    <row r="372" spans="1:8" ht="13.5" x14ac:dyDescent="0.25">
      <c r="A372" s="12"/>
      <c r="B372" s="11">
        <v>42538</v>
      </c>
      <c r="C372" s="2">
        <v>6.14</v>
      </c>
      <c r="D372" s="2">
        <v>4.6353</v>
      </c>
      <c r="E372" s="2">
        <v>6018</v>
      </c>
      <c r="F372" s="2"/>
      <c r="G372" s="2"/>
      <c r="H372" s="17">
        <f t="shared" si="5"/>
        <v>-1.6154044972861816E-3</v>
      </c>
    </row>
    <row r="373" spans="1:8" ht="13.5" x14ac:dyDescent="0.25">
      <c r="A373" s="12"/>
      <c r="B373" s="11">
        <v>42541</v>
      </c>
      <c r="C373" s="2">
        <v>6.14</v>
      </c>
      <c r="D373" s="2">
        <v>4.6353</v>
      </c>
      <c r="E373" s="2">
        <v>2089</v>
      </c>
      <c r="F373" s="2"/>
      <c r="G373" s="2"/>
      <c r="H373" s="17">
        <f t="shared" si="5"/>
        <v>0</v>
      </c>
    </row>
    <row r="374" spans="1:8" ht="13.5" x14ac:dyDescent="0.25">
      <c r="A374" s="12"/>
      <c r="B374" s="11">
        <v>42542</v>
      </c>
      <c r="C374" s="2">
        <v>6.14</v>
      </c>
      <c r="D374" s="2">
        <v>4.6353</v>
      </c>
      <c r="E374" s="2">
        <v>1129</v>
      </c>
      <c r="F374" s="2"/>
      <c r="G374" s="2"/>
      <c r="H374" s="17">
        <f t="shared" si="5"/>
        <v>0</v>
      </c>
    </row>
    <row r="375" spans="1:8" ht="13.5" x14ac:dyDescent="0.25">
      <c r="A375" s="12"/>
      <c r="B375" s="11">
        <v>42543</v>
      </c>
      <c r="C375" s="2">
        <v>6.1</v>
      </c>
      <c r="D375" s="2">
        <v>4.6051000000000002</v>
      </c>
      <c r="E375" s="2">
        <v>9306</v>
      </c>
      <c r="F375" s="2"/>
      <c r="G375" s="2"/>
      <c r="H375" s="17">
        <f t="shared" si="5"/>
        <v>-6.5152201583500062E-3</v>
      </c>
    </row>
    <row r="376" spans="1:8" ht="13.5" x14ac:dyDescent="0.25">
      <c r="A376" s="12"/>
      <c r="B376" s="11">
        <v>42544</v>
      </c>
      <c r="C376" s="2">
        <v>6.1</v>
      </c>
      <c r="D376" s="2">
        <v>4.6051000000000002</v>
      </c>
      <c r="E376" s="2">
        <v>635</v>
      </c>
      <c r="F376" s="2"/>
      <c r="G376" s="2"/>
      <c r="H376" s="17">
        <f t="shared" si="5"/>
        <v>0</v>
      </c>
    </row>
    <row r="377" spans="1:8" ht="13.5" x14ac:dyDescent="0.25">
      <c r="A377" s="12"/>
      <c r="B377" s="11">
        <v>42545</v>
      </c>
      <c r="C377" s="2">
        <v>5.92</v>
      </c>
      <c r="D377" s="2">
        <v>4.4691999999999998</v>
      </c>
      <c r="E377" s="2">
        <v>800</v>
      </c>
      <c r="F377" s="2"/>
      <c r="G377" s="2"/>
      <c r="H377" s="17">
        <f t="shared" si="5"/>
        <v>-2.9510759809776195E-2</v>
      </c>
    </row>
    <row r="378" spans="1:8" ht="13.5" x14ac:dyDescent="0.25">
      <c r="A378" s="12"/>
      <c r="B378" s="11">
        <v>42548</v>
      </c>
      <c r="C378" s="2">
        <v>6</v>
      </c>
      <c r="D378" s="2">
        <v>4.5296000000000003</v>
      </c>
      <c r="E378" s="2">
        <v>6097</v>
      </c>
      <c r="F378" s="2"/>
      <c r="G378" s="2"/>
      <c r="H378" s="17">
        <f t="shared" si="5"/>
        <v>1.3514722992929485E-2</v>
      </c>
    </row>
    <row r="379" spans="1:8" ht="13.5" x14ac:dyDescent="0.25">
      <c r="A379" s="12"/>
      <c r="B379" s="11">
        <v>42549</v>
      </c>
      <c r="C379" s="2">
        <v>5.92</v>
      </c>
      <c r="D379" s="2">
        <v>4.4691999999999998</v>
      </c>
      <c r="E379" s="2">
        <v>1656</v>
      </c>
      <c r="F379" s="2"/>
      <c r="G379" s="2"/>
      <c r="H379" s="17">
        <f t="shared" si="5"/>
        <v>-1.3334510773578339E-2</v>
      </c>
    </row>
    <row r="380" spans="1:8" ht="13.5" x14ac:dyDescent="0.25">
      <c r="A380" s="12"/>
      <c r="B380" s="11">
        <v>42550</v>
      </c>
      <c r="C380" s="2">
        <v>5.92</v>
      </c>
      <c r="D380" s="2">
        <v>4.4691999999999998</v>
      </c>
      <c r="E380" s="2">
        <v>1960</v>
      </c>
      <c r="F380" s="2"/>
      <c r="G380" s="2"/>
      <c r="H380" s="17">
        <f t="shared" si="5"/>
        <v>0</v>
      </c>
    </row>
    <row r="381" spans="1:8" ht="13.5" x14ac:dyDescent="0.25">
      <c r="A381" s="12"/>
      <c r="B381" s="11">
        <v>42551</v>
      </c>
      <c r="C381" s="2">
        <v>5.92</v>
      </c>
      <c r="D381" s="2">
        <v>4.4691999999999998</v>
      </c>
      <c r="E381" s="2">
        <v>1171</v>
      </c>
      <c r="F381" s="2"/>
      <c r="G381" s="2"/>
      <c r="H381" s="17">
        <f t="shared" si="5"/>
        <v>0</v>
      </c>
    </row>
    <row r="382" spans="1:8" ht="13.5" x14ac:dyDescent="0.25">
      <c r="A382" s="12"/>
      <c r="B382" s="11">
        <v>42552</v>
      </c>
      <c r="C382" s="2">
        <v>6.27</v>
      </c>
      <c r="D382" s="2">
        <v>4.7333999999999996</v>
      </c>
      <c r="E382" s="2">
        <v>1515</v>
      </c>
      <c r="F382" s="2"/>
      <c r="G382" s="2"/>
      <c r="H382" s="17">
        <f t="shared" si="5"/>
        <v>5.9115725409469209E-2</v>
      </c>
    </row>
    <row r="383" spans="1:8" ht="13.5" x14ac:dyDescent="0.25">
      <c r="A383" s="12"/>
      <c r="B383" s="11">
        <v>42555</v>
      </c>
      <c r="C383" s="2">
        <v>6.35</v>
      </c>
      <c r="D383" s="2">
        <v>4.7938000000000001</v>
      </c>
      <c r="E383" s="2">
        <v>83</v>
      </c>
      <c r="F383" s="2"/>
      <c r="G383" s="2"/>
      <c r="H383" s="17">
        <f t="shared" si="5"/>
        <v>1.2760383656568314E-2</v>
      </c>
    </row>
    <row r="384" spans="1:8" ht="13.5" x14ac:dyDescent="0.25">
      <c r="A384" s="12"/>
      <c r="B384" s="11">
        <v>42559</v>
      </c>
      <c r="C384" s="2">
        <v>6.38</v>
      </c>
      <c r="D384" s="2">
        <v>4.8164999999999996</v>
      </c>
      <c r="E384" s="2">
        <v>111</v>
      </c>
      <c r="F384" s="2"/>
      <c r="G384" s="2"/>
      <c r="H384" s="17">
        <f t="shared" si="5"/>
        <v>4.7352830739704407E-3</v>
      </c>
    </row>
    <row r="385" spans="1:8" ht="13.5" x14ac:dyDescent="0.25">
      <c r="A385" s="12"/>
      <c r="B385" s="11">
        <v>42562</v>
      </c>
      <c r="C385" s="2">
        <v>6.38</v>
      </c>
      <c r="D385" s="2">
        <v>4.8164999999999996</v>
      </c>
      <c r="E385" s="2">
        <v>0</v>
      </c>
      <c r="F385" s="2"/>
      <c r="G385" s="2"/>
      <c r="H385" s="17">
        <f t="shared" si="5"/>
        <v>0</v>
      </c>
    </row>
    <row r="386" spans="1:8" ht="13.5" x14ac:dyDescent="0.25">
      <c r="A386" s="12"/>
      <c r="B386" s="11">
        <v>42563</v>
      </c>
      <c r="C386" s="2">
        <v>6.45</v>
      </c>
      <c r="D386" s="2">
        <v>4.8693</v>
      </c>
      <c r="E386" s="2">
        <v>733</v>
      </c>
      <c r="F386" s="2"/>
      <c r="G386" s="2"/>
      <c r="H386" s="17">
        <f t="shared" si="5"/>
        <v>1.0962317035191614E-2</v>
      </c>
    </row>
    <row r="387" spans="1:8" ht="13.5" x14ac:dyDescent="0.25">
      <c r="A387" s="12"/>
      <c r="B387" s="11">
        <v>42564</v>
      </c>
      <c r="C387" s="2">
        <v>6.29</v>
      </c>
      <c r="D387" s="2">
        <v>4.7484999999999999</v>
      </c>
      <c r="E387" s="2">
        <v>9522</v>
      </c>
      <c r="F387" s="2"/>
      <c r="G387" s="2"/>
      <c r="H387" s="17">
        <f t="shared" si="5"/>
        <v>-2.4808494034050072E-2</v>
      </c>
    </row>
    <row r="388" spans="1:8" ht="13.5" x14ac:dyDescent="0.25">
      <c r="A388" s="12"/>
      <c r="B388" s="11">
        <v>42565</v>
      </c>
      <c r="C388" s="2">
        <v>6.4</v>
      </c>
      <c r="D388" s="2">
        <v>4.8315999999999999</v>
      </c>
      <c r="E388" s="2">
        <v>7550</v>
      </c>
      <c r="F388" s="2"/>
      <c r="G388" s="2"/>
      <c r="H388" s="17">
        <f t="shared" si="5"/>
        <v>1.7500263241023471E-2</v>
      </c>
    </row>
    <row r="389" spans="1:8" ht="13.5" x14ac:dyDescent="0.25">
      <c r="A389" s="12"/>
      <c r="B389" s="11">
        <v>42566</v>
      </c>
      <c r="C389" s="2">
        <v>6.29</v>
      </c>
      <c r="D389" s="2">
        <v>4.7484999999999999</v>
      </c>
      <c r="E389" s="2">
        <v>33</v>
      </c>
      <c r="F389" s="2"/>
      <c r="G389" s="2"/>
      <c r="H389" s="17">
        <f t="shared" si="5"/>
        <v>-1.7199271462869432E-2</v>
      </c>
    </row>
    <row r="390" spans="1:8" ht="13.5" x14ac:dyDescent="0.25">
      <c r="A390" s="12"/>
      <c r="B390" s="11">
        <v>42569</v>
      </c>
      <c r="C390" s="2">
        <v>6.2</v>
      </c>
      <c r="D390" s="2">
        <v>4.6806000000000001</v>
      </c>
      <c r="E390" s="2">
        <v>2801</v>
      </c>
      <c r="F390" s="2"/>
      <c r="G390" s="2"/>
      <c r="H390" s="17">
        <f t="shared" si="5"/>
        <v>-1.4299252395493282E-2</v>
      </c>
    </row>
    <row r="391" spans="1:8" ht="13.5" x14ac:dyDescent="0.25">
      <c r="A391" s="12"/>
      <c r="B391" s="11">
        <v>42570</v>
      </c>
      <c r="C391" s="2">
        <v>6.2</v>
      </c>
      <c r="D391" s="2">
        <v>4.6806000000000001</v>
      </c>
      <c r="E391" s="2">
        <v>0</v>
      </c>
      <c r="F391" s="2"/>
      <c r="G391" s="2"/>
      <c r="H391" s="17">
        <f t="shared" ref="H391:H454" si="6">(D391-D390)/D390</f>
        <v>0</v>
      </c>
    </row>
    <row r="392" spans="1:8" ht="13.5" x14ac:dyDescent="0.25">
      <c r="A392" s="12"/>
      <c r="B392" s="11">
        <v>42571</v>
      </c>
      <c r="C392" s="2">
        <v>6.02</v>
      </c>
      <c r="D392" s="2">
        <v>4.5446999999999997</v>
      </c>
      <c r="E392" s="2">
        <v>151</v>
      </c>
      <c r="F392" s="2"/>
      <c r="G392" s="2"/>
      <c r="H392" s="17">
        <f t="shared" si="6"/>
        <v>-2.9034739136008278E-2</v>
      </c>
    </row>
    <row r="393" spans="1:8" ht="13.5" x14ac:dyDescent="0.25">
      <c r="A393" s="12"/>
      <c r="B393" s="11">
        <v>42572</v>
      </c>
      <c r="C393" s="2">
        <v>5.84</v>
      </c>
      <c r="D393" s="2">
        <v>4.4088000000000003</v>
      </c>
      <c r="E393" s="2">
        <v>94</v>
      </c>
      <c r="F393" s="2"/>
      <c r="G393" s="2"/>
      <c r="H393" s="17">
        <f t="shared" si="6"/>
        <v>-2.9902963892005956E-2</v>
      </c>
    </row>
    <row r="394" spans="1:8" ht="13.5" x14ac:dyDescent="0.25">
      <c r="A394" s="12"/>
      <c r="B394" s="11">
        <v>42573</v>
      </c>
      <c r="C394" s="2">
        <v>6.01</v>
      </c>
      <c r="D394" s="2">
        <v>4.5372000000000003</v>
      </c>
      <c r="E394" s="2">
        <v>170</v>
      </c>
      <c r="F394" s="2"/>
      <c r="G394" s="2"/>
      <c r="H394" s="17">
        <f t="shared" si="6"/>
        <v>2.9123571039738717E-2</v>
      </c>
    </row>
    <row r="395" spans="1:8" ht="13.5" x14ac:dyDescent="0.25">
      <c r="A395" s="12"/>
      <c r="B395" s="11">
        <v>42577</v>
      </c>
      <c r="C395" s="2">
        <v>6.01</v>
      </c>
      <c r="D395" s="2">
        <v>4.5372000000000003</v>
      </c>
      <c r="E395" s="2">
        <v>13</v>
      </c>
      <c r="F395" s="2"/>
      <c r="G395" s="2"/>
      <c r="H395" s="17">
        <f t="shared" si="6"/>
        <v>0</v>
      </c>
    </row>
    <row r="396" spans="1:8" ht="13.5" x14ac:dyDescent="0.25">
      <c r="A396" s="12"/>
      <c r="B396" s="11">
        <v>42578</v>
      </c>
      <c r="C396" s="2">
        <v>6.01</v>
      </c>
      <c r="D396" s="2">
        <v>4.5372000000000003</v>
      </c>
      <c r="E396" s="2">
        <v>0</v>
      </c>
      <c r="F396" s="2"/>
      <c r="G396" s="2"/>
      <c r="H396" s="17">
        <f t="shared" si="6"/>
        <v>0</v>
      </c>
    </row>
    <row r="397" spans="1:8" ht="13.5" x14ac:dyDescent="0.25">
      <c r="A397" s="12"/>
      <c r="B397" s="11">
        <v>42579</v>
      </c>
      <c r="C397" s="2">
        <v>5.83</v>
      </c>
      <c r="D397" s="2">
        <v>4.4013</v>
      </c>
      <c r="E397" s="2">
        <v>5411</v>
      </c>
      <c r="F397" s="2"/>
      <c r="G397" s="2"/>
      <c r="H397" s="17">
        <f t="shared" si="6"/>
        <v>-2.9952393546680847E-2</v>
      </c>
    </row>
    <row r="398" spans="1:8" ht="13.5" x14ac:dyDescent="0.25">
      <c r="A398" s="12"/>
      <c r="B398" s="11">
        <v>42580</v>
      </c>
      <c r="C398" s="2">
        <v>6</v>
      </c>
      <c r="D398" s="2">
        <v>4.5296000000000003</v>
      </c>
      <c r="E398" s="2">
        <v>5370</v>
      </c>
      <c r="F398" s="2"/>
      <c r="G398" s="2"/>
      <c r="H398" s="17">
        <f t="shared" si="6"/>
        <v>2.9150478267784587E-2</v>
      </c>
    </row>
    <row r="399" spans="1:8" ht="13.5" x14ac:dyDescent="0.25">
      <c r="A399" s="12"/>
      <c r="B399" s="11">
        <v>42583</v>
      </c>
      <c r="C399" s="2">
        <v>5.9</v>
      </c>
      <c r="D399" s="2">
        <v>4.5320999999999998</v>
      </c>
      <c r="E399" s="2">
        <v>0</v>
      </c>
      <c r="F399" s="2"/>
      <c r="G399" s="2"/>
      <c r="H399" s="17">
        <f t="shared" si="6"/>
        <v>5.5192511480031399E-4</v>
      </c>
    </row>
    <row r="400" spans="1:8" ht="13.5" x14ac:dyDescent="0.25">
      <c r="A400" s="12"/>
      <c r="B400" s="11">
        <v>42584</v>
      </c>
      <c r="C400" s="2">
        <v>5.9</v>
      </c>
      <c r="D400" s="2">
        <v>4.5320999999999998</v>
      </c>
      <c r="E400" s="2">
        <v>57</v>
      </c>
      <c r="F400" s="2"/>
      <c r="G400" s="2"/>
      <c r="H400" s="17">
        <f t="shared" si="6"/>
        <v>0</v>
      </c>
    </row>
    <row r="401" spans="1:8" ht="13.5" x14ac:dyDescent="0.25">
      <c r="A401" s="12"/>
      <c r="B401" s="11">
        <v>42585</v>
      </c>
      <c r="C401" s="2">
        <v>5.8</v>
      </c>
      <c r="D401" s="2">
        <v>4.4551999999999996</v>
      </c>
      <c r="E401" s="2">
        <v>39</v>
      </c>
      <c r="F401" s="2"/>
      <c r="G401" s="2"/>
      <c r="H401" s="17">
        <f t="shared" si="6"/>
        <v>-1.6967851547847621E-2</v>
      </c>
    </row>
    <row r="402" spans="1:8" ht="13.5" x14ac:dyDescent="0.25">
      <c r="A402" s="12"/>
      <c r="B402" s="11">
        <v>42586</v>
      </c>
      <c r="C402" s="2">
        <v>5.9</v>
      </c>
      <c r="D402" s="2">
        <v>4.5320999999999998</v>
      </c>
      <c r="E402" s="2">
        <v>823</v>
      </c>
      <c r="F402" s="2"/>
      <c r="G402" s="2"/>
      <c r="H402" s="17">
        <f t="shared" si="6"/>
        <v>1.7260729035733568E-2</v>
      </c>
    </row>
    <row r="403" spans="1:8" ht="13.5" x14ac:dyDescent="0.25">
      <c r="A403" s="12"/>
      <c r="B403" s="11">
        <v>42587</v>
      </c>
      <c r="C403" s="2">
        <v>6</v>
      </c>
      <c r="D403" s="2">
        <v>4.6089000000000002</v>
      </c>
      <c r="E403" s="2">
        <v>2536</v>
      </c>
      <c r="F403" s="2"/>
      <c r="G403" s="2"/>
      <c r="H403" s="17">
        <f t="shared" si="6"/>
        <v>1.694578672138753E-2</v>
      </c>
    </row>
    <row r="404" spans="1:8" ht="13.5" x14ac:dyDescent="0.25">
      <c r="A404" s="12"/>
      <c r="B404" s="11">
        <v>42590</v>
      </c>
      <c r="C404" s="2">
        <v>5.82</v>
      </c>
      <c r="D404" s="2">
        <v>4.4706000000000001</v>
      </c>
      <c r="E404" s="2">
        <v>137</v>
      </c>
      <c r="F404" s="2"/>
      <c r="G404" s="2"/>
      <c r="H404" s="17">
        <f t="shared" si="6"/>
        <v>-3.0007160059884155E-2</v>
      </c>
    </row>
    <row r="405" spans="1:8" ht="13.5" x14ac:dyDescent="0.25">
      <c r="A405" s="12"/>
      <c r="B405" s="11">
        <v>42591</v>
      </c>
      <c r="C405" s="2">
        <v>5.95</v>
      </c>
      <c r="D405" s="2">
        <v>4.5705</v>
      </c>
      <c r="E405" s="2">
        <v>601</v>
      </c>
      <c r="F405" s="2"/>
      <c r="G405" s="2"/>
      <c r="H405" s="17">
        <f t="shared" si="6"/>
        <v>2.2345993826332008E-2</v>
      </c>
    </row>
    <row r="406" spans="1:8" ht="13.5" x14ac:dyDescent="0.25">
      <c r="A406" s="12"/>
      <c r="B406" s="11">
        <v>42592</v>
      </c>
      <c r="C406" s="2">
        <v>5.94</v>
      </c>
      <c r="D406" s="2">
        <v>4.5628000000000002</v>
      </c>
      <c r="E406" s="2">
        <v>70</v>
      </c>
      <c r="F406" s="2"/>
      <c r="G406" s="2"/>
      <c r="H406" s="17">
        <f t="shared" si="6"/>
        <v>-1.6847172081828723E-3</v>
      </c>
    </row>
    <row r="407" spans="1:8" ht="13.5" x14ac:dyDescent="0.25">
      <c r="A407" s="12"/>
      <c r="B407" s="11">
        <v>42593</v>
      </c>
      <c r="C407" s="2">
        <v>5.94</v>
      </c>
      <c r="D407" s="2">
        <v>4.5628000000000002</v>
      </c>
      <c r="E407" s="2">
        <v>0</v>
      </c>
      <c r="F407" s="2"/>
      <c r="G407" s="2"/>
      <c r="H407" s="17">
        <f t="shared" si="6"/>
        <v>0</v>
      </c>
    </row>
    <row r="408" spans="1:8" ht="13.5" x14ac:dyDescent="0.25">
      <c r="A408" s="12"/>
      <c r="B408" s="11">
        <v>42594</v>
      </c>
      <c r="C408" s="2">
        <v>5.94</v>
      </c>
      <c r="D408" s="2">
        <v>4.5628000000000002</v>
      </c>
      <c r="E408" s="2">
        <v>0</v>
      </c>
      <c r="F408" s="2"/>
      <c r="G408" s="2"/>
      <c r="H408" s="17">
        <f t="shared" si="6"/>
        <v>0</v>
      </c>
    </row>
    <row r="409" spans="1:8" ht="13.5" x14ac:dyDescent="0.25">
      <c r="A409" s="12"/>
      <c r="B409" s="11">
        <v>42597</v>
      </c>
      <c r="C409" s="2">
        <v>5.8</v>
      </c>
      <c r="D409" s="2">
        <v>4.4551999999999996</v>
      </c>
      <c r="E409" s="2">
        <v>51</v>
      </c>
      <c r="F409" s="2"/>
      <c r="G409" s="2"/>
      <c r="H409" s="17">
        <f t="shared" si="6"/>
        <v>-2.3582011045849168E-2</v>
      </c>
    </row>
    <row r="410" spans="1:8" ht="13.5" x14ac:dyDescent="0.25">
      <c r="A410" s="12"/>
      <c r="B410" s="11">
        <v>42598</v>
      </c>
      <c r="C410" s="2">
        <v>5.63</v>
      </c>
      <c r="D410" s="2">
        <v>4.3247</v>
      </c>
      <c r="E410" s="2">
        <v>199</v>
      </c>
      <c r="F410" s="2"/>
      <c r="G410" s="2"/>
      <c r="H410" s="17">
        <f t="shared" si="6"/>
        <v>-2.9291614293409863E-2</v>
      </c>
    </row>
    <row r="411" spans="1:8" ht="13.5" x14ac:dyDescent="0.25">
      <c r="A411" s="12"/>
      <c r="B411" s="11">
        <v>42599</v>
      </c>
      <c r="C411" s="2">
        <v>5.79</v>
      </c>
      <c r="D411" s="2">
        <v>4.4476000000000004</v>
      </c>
      <c r="E411" s="2">
        <v>0</v>
      </c>
      <c r="F411" s="2"/>
      <c r="G411" s="2"/>
      <c r="H411" s="17">
        <f t="shared" si="6"/>
        <v>2.8418156172682604E-2</v>
      </c>
    </row>
    <row r="412" spans="1:8" ht="13.5" x14ac:dyDescent="0.25">
      <c r="A412" s="12"/>
      <c r="B412" s="11">
        <v>42600</v>
      </c>
      <c r="C412" s="2">
        <v>5.95</v>
      </c>
      <c r="D412" s="2">
        <v>4.5705</v>
      </c>
      <c r="E412" s="2">
        <v>30</v>
      </c>
      <c r="F412" s="2"/>
      <c r="G412" s="2"/>
      <c r="H412" s="17">
        <f t="shared" si="6"/>
        <v>2.7632880654735039E-2</v>
      </c>
    </row>
    <row r="413" spans="1:8" ht="13.5" x14ac:dyDescent="0.25">
      <c r="A413" s="12"/>
      <c r="B413" s="11">
        <v>42601</v>
      </c>
      <c r="C413" s="2">
        <v>5.8</v>
      </c>
      <c r="D413" s="2">
        <v>4.4551999999999996</v>
      </c>
      <c r="E413" s="2">
        <v>210</v>
      </c>
      <c r="F413" s="2"/>
      <c r="G413" s="2"/>
      <c r="H413" s="17">
        <f t="shared" si="6"/>
        <v>-2.522699923421954E-2</v>
      </c>
    </row>
    <row r="414" spans="1:8" ht="13.5" x14ac:dyDescent="0.25">
      <c r="A414" s="12"/>
      <c r="B414" s="11">
        <v>42604</v>
      </c>
      <c r="C414" s="2">
        <v>5.63</v>
      </c>
      <c r="D414" s="2">
        <v>4.3247</v>
      </c>
      <c r="E414" s="2">
        <v>51</v>
      </c>
      <c r="F414" s="2"/>
      <c r="G414" s="2"/>
      <c r="H414" s="17">
        <f t="shared" si="6"/>
        <v>-2.9291614293409863E-2</v>
      </c>
    </row>
    <row r="415" spans="1:8" ht="13.5" x14ac:dyDescent="0.25">
      <c r="A415" s="12"/>
      <c r="B415" s="11">
        <v>42605</v>
      </c>
      <c r="C415" s="2">
        <v>5.63</v>
      </c>
      <c r="D415" s="2">
        <v>4.3247</v>
      </c>
      <c r="E415" s="2">
        <v>0</v>
      </c>
      <c r="F415" s="2"/>
      <c r="G415" s="2"/>
      <c r="H415" s="17">
        <f t="shared" si="6"/>
        <v>0</v>
      </c>
    </row>
    <row r="416" spans="1:8" ht="13.5" x14ac:dyDescent="0.25">
      <c r="A416" s="12"/>
      <c r="B416" s="11">
        <v>42606</v>
      </c>
      <c r="C416" s="2">
        <v>5.88</v>
      </c>
      <c r="D416" s="2">
        <v>4.5167000000000002</v>
      </c>
      <c r="E416" s="2">
        <v>1053</v>
      </c>
      <c r="F416" s="2"/>
      <c r="G416" s="2"/>
      <c r="H416" s="17">
        <f t="shared" si="6"/>
        <v>4.4396143085069527E-2</v>
      </c>
    </row>
    <row r="417" spans="1:8" ht="13.5" x14ac:dyDescent="0.25">
      <c r="A417" s="12"/>
      <c r="B417" s="11">
        <v>42607</v>
      </c>
      <c r="C417" s="2">
        <v>5.8</v>
      </c>
      <c r="D417" s="2">
        <v>4.4551999999999996</v>
      </c>
      <c r="E417" s="2">
        <v>45</v>
      </c>
      <c r="F417" s="2"/>
      <c r="G417" s="2"/>
      <c r="H417" s="17">
        <f t="shared" si="6"/>
        <v>-1.3616135674275588E-2</v>
      </c>
    </row>
    <row r="418" spans="1:8" ht="13.5" x14ac:dyDescent="0.25">
      <c r="A418" s="12"/>
      <c r="B418" s="11">
        <v>42608</v>
      </c>
      <c r="C418" s="2">
        <v>5.97</v>
      </c>
      <c r="D418" s="2">
        <v>4.5857999999999999</v>
      </c>
      <c r="E418" s="2">
        <v>893</v>
      </c>
      <c r="F418" s="2"/>
      <c r="G418" s="2"/>
      <c r="H418" s="17">
        <f t="shared" si="6"/>
        <v>2.93140599748609E-2</v>
      </c>
    </row>
    <row r="419" spans="1:8" ht="13.5" x14ac:dyDescent="0.25">
      <c r="A419" s="12"/>
      <c r="B419" s="11">
        <v>42611</v>
      </c>
      <c r="C419" s="2">
        <v>5.97</v>
      </c>
      <c r="D419" s="2">
        <v>4.5857999999999999</v>
      </c>
      <c r="E419" s="2">
        <v>159</v>
      </c>
      <c r="F419" s="2"/>
      <c r="G419" s="2"/>
      <c r="H419" s="17">
        <f t="shared" si="6"/>
        <v>0</v>
      </c>
    </row>
    <row r="420" spans="1:8" ht="13.5" x14ac:dyDescent="0.25">
      <c r="A420" s="12"/>
      <c r="B420" s="11">
        <v>42612</v>
      </c>
      <c r="C420" s="2">
        <v>5.97</v>
      </c>
      <c r="D420" s="2">
        <v>4.5857999999999999</v>
      </c>
      <c r="E420" s="2">
        <v>0</v>
      </c>
      <c r="F420" s="2"/>
      <c r="G420" s="2"/>
      <c r="H420" s="17">
        <f t="shared" si="6"/>
        <v>0</v>
      </c>
    </row>
    <row r="421" spans="1:8" ht="13.5" x14ac:dyDescent="0.25">
      <c r="A421" s="12"/>
      <c r="B421" s="11">
        <v>42613</v>
      </c>
      <c r="C421" s="2">
        <v>5.97</v>
      </c>
      <c r="D421" s="2">
        <v>4.5857999999999999</v>
      </c>
      <c r="E421" s="2">
        <v>0</v>
      </c>
      <c r="F421" s="2"/>
      <c r="G421" s="2"/>
      <c r="H421" s="17">
        <f t="shared" si="6"/>
        <v>0</v>
      </c>
    </row>
    <row r="422" spans="1:8" ht="13.5" x14ac:dyDescent="0.25">
      <c r="A422" s="12"/>
      <c r="B422" s="11">
        <v>42614</v>
      </c>
      <c r="C422" s="2">
        <v>5.8</v>
      </c>
      <c r="D422" s="2">
        <v>4.4551999999999996</v>
      </c>
      <c r="E422" s="2">
        <v>375</v>
      </c>
      <c r="F422" s="2"/>
      <c r="G422" s="2"/>
      <c r="H422" s="17">
        <f t="shared" si="6"/>
        <v>-2.847921845697594E-2</v>
      </c>
    </row>
    <row r="423" spans="1:8" ht="13.5" x14ac:dyDescent="0.25">
      <c r="A423" s="12"/>
      <c r="B423" s="11">
        <v>42615</v>
      </c>
      <c r="C423" s="2">
        <v>6.15</v>
      </c>
      <c r="D423" s="2">
        <v>4.7241</v>
      </c>
      <c r="E423" s="2">
        <v>3534</v>
      </c>
      <c r="F423" s="2"/>
      <c r="G423" s="2"/>
      <c r="H423" s="17">
        <f t="shared" si="6"/>
        <v>6.0356437421440201E-2</v>
      </c>
    </row>
    <row r="424" spans="1:8" ht="13.5" x14ac:dyDescent="0.25">
      <c r="A424" s="12"/>
      <c r="B424" s="11">
        <v>42618</v>
      </c>
      <c r="C424" s="2">
        <v>6.33</v>
      </c>
      <c r="D424" s="2">
        <v>4.8624000000000001</v>
      </c>
      <c r="E424" s="2">
        <v>16103</v>
      </c>
      <c r="F424" s="2"/>
      <c r="G424" s="2"/>
      <c r="H424" s="17">
        <f t="shared" si="6"/>
        <v>2.9275417539848879E-2</v>
      </c>
    </row>
    <row r="425" spans="1:8" ht="13.5" x14ac:dyDescent="0.25">
      <c r="A425" s="12"/>
      <c r="B425" s="11">
        <v>42619</v>
      </c>
      <c r="C425" s="2">
        <v>6.35</v>
      </c>
      <c r="D425" s="2">
        <v>4.8776999999999999</v>
      </c>
      <c r="E425" s="2">
        <v>41328</v>
      </c>
      <c r="F425" s="2"/>
      <c r="G425" s="2"/>
      <c r="H425" s="17">
        <f t="shared" si="6"/>
        <v>3.1465942744323522E-3</v>
      </c>
    </row>
    <row r="426" spans="1:8" ht="13.5" x14ac:dyDescent="0.25">
      <c r="A426" s="12"/>
      <c r="B426" s="11">
        <v>42620</v>
      </c>
      <c r="C426" s="2">
        <v>6.5</v>
      </c>
      <c r="D426" s="2">
        <v>4.9928999999999997</v>
      </c>
      <c r="E426" s="2">
        <v>10632</v>
      </c>
      <c r="F426" s="2"/>
      <c r="G426" s="2"/>
      <c r="H426" s="17">
        <f t="shared" si="6"/>
        <v>2.3617688664739477E-2</v>
      </c>
    </row>
    <row r="427" spans="1:8" ht="13.5" x14ac:dyDescent="0.25">
      <c r="A427" s="12"/>
      <c r="B427" s="11">
        <v>42621</v>
      </c>
      <c r="C427" s="2">
        <v>6.4</v>
      </c>
      <c r="D427" s="2">
        <v>4.9161000000000001</v>
      </c>
      <c r="E427" s="2">
        <v>2402</v>
      </c>
      <c r="F427" s="2"/>
      <c r="G427" s="2"/>
      <c r="H427" s="17">
        <f t="shared" si="6"/>
        <v>-1.5381842215946552E-2</v>
      </c>
    </row>
    <row r="428" spans="1:8" ht="13.5" x14ac:dyDescent="0.25">
      <c r="A428" s="12"/>
      <c r="B428" s="11">
        <v>42622</v>
      </c>
      <c r="C428" s="2">
        <v>6.4</v>
      </c>
      <c r="D428" s="2">
        <v>4.9161000000000001</v>
      </c>
      <c r="E428" s="2">
        <v>1841</v>
      </c>
      <c r="F428" s="2"/>
      <c r="G428" s="2"/>
      <c r="H428" s="17">
        <f t="shared" si="6"/>
        <v>0</v>
      </c>
    </row>
    <row r="429" spans="1:8" ht="13.5" x14ac:dyDescent="0.25">
      <c r="A429" s="12"/>
      <c r="B429" s="11">
        <v>42627</v>
      </c>
      <c r="C429" s="2">
        <v>6.21</v>
      </c>
      <c r="D429" s="2">
        <v>4.7702</v>
      </c>
      <c r="E429" s="2">
        <v>1841</v>
      </c>
      <c r="F429" s="2"/>
      <c r="G429" s="2"/>
      <c r="H429" s="17">
        <f t="shared" si="6"/>
        <v>-2.9677996786070287E-2</v>
      </c>
    </row>
    <row r="430" spans="1:8" ht="13.5" x14ac:dyDescent="0.25">
      <c r="A430" s="12"/>
      <c r="B430" s="11">
        <v>42628</v>
      </c>
      <c r="C430" s="2">
        <v>6.36</v>
      </c>
      <c r="D430" s="2">
        <v>4.8853999999999997</v>
      </c>
      <c r="E430" s="2">
        <v>2346</v>
      </c>
      <c r="F430" s="2"/>
      <c r="G430" s="2"/>
      <c r="H430" s="17">
        <f t="shared" si="6"/>
        <v>2.4149930820510618E-2</v>
      </c>
    </row>
    <row r="431" spans="1:8" ht="13.5" x14ac:dyDescent="0.25">
      <c r="A431" s="12"/>
      <c r="B431" s="11">
        <v>42629</v>
      </c>
      <c r="C431" s="2">
        <v>6.3</v>
      </c>
      <c r="D431" s="2">
        <v>4.8392999999999997</v>
      </c>
      <c r="E431" s="2">
        <v>657</v>
      </c>
      <c r="F431" s="2"/>
      <c r="G431" s="2"/>
      <c r="H431" s="17">
        <f t="shared" si="6"/>
        <v>-9.4362795267531902E-3</v>
      </c>
    </row>
    <row r="432" spans="1:8" ht="13.5" x14ac:dyDescent="0.25">
      <c r="A432" s="12"/>
      <c r="B432" s="11">
        <v>42632</v>
      </c>
      <c r="C432" s="2">
        <v>6.29</v>
      </c>
      <c r="D432" s="2">
        <v>4.8315999999999999</v>
      </c>
      <c r="E432" s="2">
        <v>353</v>
      </c>
      <c r="F432" s="2"/>
      <c r="G432" s="2"/>
      <c r="H432" s="17">
        <f t="shared" si="6"/>
        <v>-1.5911392143491453E-3</v>
      </c>
    </row>
    <row r="433" spans="1:8" ht="13.5" x14ac:dyDescent="0.25">
      <c r="A433" s="12"/>
      <c r="B433" s="11">
        <v>42633</v>
      </c>
      <c r="C433" s="2">
        <v>6.11</v>
      </c>
      <c r="D433" s="2">
        <v>4.6933999999999996</v>
      </c>
      <c r="E433" s="2">
        <v>616</v>
      </c>
      <c r="F433" s="2"/>
      <c r="G433" s="2"/>
      <c r="H433" s="17">
        <f t="shared" si="6"/>
        <v>-2.8603361205397866E-2</v>
      </c>
    </row>
    <row r="434" spans="1:8" ht="13.5" x14ac:dyDescent="0.25">
      <c r="A434" s="12"/>
      <c r="B434" s="11">
        <v>42634</v>
      </c>
      <c r="C434" s="2">
        <v>6.19</v>
      </c>
      <c r="D434" s="2">
        <v>4.7548000000000004</v>
      </c>
      <c r="E434" s="2">
        <v>1292</v>
      </c>
      <c r="F434" s="2"/>
      <c r="G434" s="2"/>
      <c r="H434" s="17">
        <f t="shared" si="6"/>
        <v>1.308220053692436E-2</v>
      </c>
    </row>
    <row r="435" spans="1:8" ht="13.5" x14ac:dyDescent="0.25">
      <c r="A435" s="12"/>
      <c r="B435" s="11">
        <v>42635</v>
      </c>
      <c r="C435" s="2">
        <v>6.08</v>
      </c>
      <c r="D435" s="2">
        <v>4.6703000000000001</v>
      </c>
      <c r="E435" s="2">
        <v>756</v>
      </c>
      <c r="F435" s="2"/>
      <c r="G435" s="2"/>
      <c r="H435" s="17">
        <f t="shared" si="6"/>
        <v>-1.7771515100530041E-2</v>
      </c>
    </row>
    <row r="436" spans="1:8" ht="13.5" x14ac:dyDescent="0.25">
      <c r="A436" s="12"/>
      <c r="B436" s="11">
        <v>42636</v>
      </c>
      <c r="C436" s="2">
        <v>6.05</v>
      </c>
      <c r="D436" s="2">
        <v>4.6473000000000004</v>
      </c>
      <c r="E436" s="2">
        <v>1830</v>
      </c>
      <c r="F436" s="2"/>
      <c r="G436" s="2"/>
      <c r="H436" s="17">
        <f t="shared" si="6"/>
        <v>-4.9247371689184177E-3</v>
      </c>
    </row>
    <row r="437" spans="1:8" ht="13.5" x14ac:dyDescent="0.25">
      <c r="A437" s="12"/>
      <c r="B437" s="11">
        <v>42639</v>
      </c>
      <c r="C437" s="2">
        <v>6.23</v>
      </c>
      <c r="D437" s="2">
        <v>4.7854999999999999</v>
      </c>
      <c r="E437" s="2">
        <v>404</v>
      </c>
      <c r="F437" s="2"/>
      <c r="G437" s="2"/>
      <c r="H437" s="17">
        <f t="shared" si="6"/>
        <v>2.9737697157489171E-2</v>
      </c>
    </row>
    <row r="438" spans="1:8" ht="13.5" x14ac:dyDescent="0.25">
      <c r="A438" s="12"/>
      <c r="B438" s="11">
        <v>42640</v>
      </c>
      <c r="C438" s="2">
        <v>6.2</v>
      </c>
      <c r="D438" s="2">
        <v>4.7625000000000002</v>
      </c>
      <c r="E438" s="2">
        <v>210</v>
      </c>
      <c r="F438" s="2"/>
      <c r="G438" s="2"/>
      <c r="H438" s="17">
        <f t="shared" si="6"/>
        <v>-4.8061853515828411E-3</v>
      </c>
    </row>
    <row r="439" spans="1:8" ht="13.5" x14ac:dyDescent="0.25">
      <c r="A439" s="12"/>
      <c r="B439" s="11">
        <v>42641</v>
      </c>
      <c r="C439" s="2">
        <v>6.2</v>
      </c>
      <c r="D439" s="2">
        <v>4.7625000000000002</v>
      </c>
      <c r="E439" s="2">
        <v>102</v>
      </c>
      <c r="F439" s="2"/>
      <c r="G439" s="2"/>
      <c r="H439" s="17">
        <f t="shared" si="6"/>
        <v>0</v>
      </c>
    </row>
    <row r="440" spans="1:8" ht="13.5" x14ac:dyDescent="0.25">
      <c r="A440" s="12"/>
      <c r="B440" s="11">
        <v>42642</v>
      </c>
      <c r="C440" s="2">
        <v>6.02</v>
      </c>
      <c r="D440" s="2">
        <v>4.6242000000000001</v>
      </c>
      <c r="E440" s="2">
        <v>506</v>
      </c>
      <c r="F440" s="2"/>
      <c r="G440" s="2"/>
      <c r="H440" s="17">
        <f t="shared" si="6"/>
        <v>-2.9039370078740176E-2</v>
      </c>
    </row>
    <row r="441" spans="1:8" ht="13.5" x14ac:dyDescent="0.25">
      <c r="A441" s="12"/>
      <c r="B441" s="11">
        <v>42643</v>
      </c>
      <c r="C441" s="2">
        <v>6.18</v>
      </c>
      <c r="D441" s="2">
        <v>4.7470999999999997</v>
      </c>
      <c r="E441" s="2">
        <v>355</v>
      </c>
      <c r="F441" s="2"/>
      <c r="G441" s="2"/>
      <c r="H441" s="17">
        <f t="shared" si="6"/>
        <v>2.6577570174300326E-2</v>
      </c>
    </row>
    <row r="442" spans="1:8" ht="13.5" x14ac:dyDescent="0.25">
      <c r="A442" s="12"/>
      <c r="B442" s="11">
        <v>42647</v>
      </c>
      <c r="C442" s="2">
        <v>6.25</v>
      </c>
      <c r="D442" s="2">
        <v>4.8009000000000004</v>
      </c>
      <c r="E442" s="2">
        <v>5804</v>
      </c>
      <c r="F442" s="2"/>
      <c r="G442" s="2"/>
      <c r="H442" s="17">
        <f t="shared" si="6"/>
        <v>1.1333235027701279E-2</v>
      </c>
    </row>
    <row r="443" spans="1:8" ht="13.5" x14ac:dyDescent="0.25">
      <c r="A443" s="12"/>
      <c r="B443" s="11">
        <v>42648</v>
      </c>
      <c r="C443" s="2">
        <v>6.63</v>
      </c>
      <c r="D443" s="2">
        <v>5.0928000000000004</v>
      </c>
      <c r="E443" s="2">
        <v>45892</v>
      </c>
      <c r="F443" s="2"/>
      <c r="G443" s="2"/>
      <c r="H443" s="17">
        <f t="shared" si="6"/>
        <v>6.0801099793788671E-2</v>
      </c>
    </row>
    <row r="444" spans="1:8" ht="13.5" x14ac:dyDescent="0.25">
      <c r="A444" s="12"/>
      <c r="B444" s="11">
        <v>42649</v>
      </c>
      <c r="C444" s="2">
        <v>6.92</v>
      </c>
      <c r="D444" s="2">
        <v>5.3155999999999999</v>
      </c>
      <c r="E444" s="2">
        <v>0</v>
      </c>
      <c r="F444" s="2"/>
      <c r="G444" s="2"/>
      <c r="H444" s="17">
        <f t="shared" si="6"/>
        <v>4.3748036443606544E-2</v>
      </c>
    </row>
    <row r="445" spans="1:8" ht="13.5" x14ac:dyDescent="0.25">
      <c r="A445" s="12"/>
      <c r="B445" s="11">
        <v>42650</v>
      </c>
      <c r="C445" s="2">
        <v>7.34</v>
      </c>
      <c r="D445" s="2">
        <v>5.6382000000000003</v>
      </c>
      <c r="E445" s="2">
        <v>123697</v>
      </c>
      <c r="F445" s="2"/>
      <c r="G445" s="2"/>
      <c r="H445" s="17">
        <f t="shared" si="6"/>
        <v>6.0689291895552798E-2</v>
      </c>
    </row>
    <row r="446" spans="1:8" ht="13.5" x14ac:dyDescent="0.25">
      <c r="A446" s="12"/>
      <c r="B446" s="11">
        <v>42653</v>
      </c>
      <c r="C446" s="2">
        <v>7.67</v>
      </c>
      <c r="D446" s="2">
        <v>5.8917000000000002</v>
      </c>
      <c r="E446" s="2">
        <v>0</v>
      </c>
      <c r="F446" s="2"/>
      <c r="G446" s="2"/>
      <c r="H446" s="17">
        <f t="shared" si="6"/>
        <v>4.4961157816324329E-2</v>
      </c>
    </row>
    <row r="447" spans="1:8" ht="13.5" x14ac:dyDescent="0.25">
      <c r="A447" s="12"/>
      <c r="B447" s="11">
        <v>42654</v>
      </c>
      <c r="C447" s="2">
        <v>8.01</v>
      </c>
      <c r="D447" s="2">
        <v>6.1528</v>
      </c>
      <c r="E447" s="2">
        <v>11300</v>
      </c>
      <c r="F447" s="2"/>
      <c r="G447" s="2"/>
      <c r="H447" s="17">
        <f t="shared" si="6"/>
        <v>4.4316580952865878E-2</v>
      </c>
    </row>
    <row r="448" spans="1:8" ht="13.5" x14ac:dyDescent="0.25">
      <c r="A448" s="12"/>
      <c r="B448" s="11">
        <v>42655</v>
      </c>
      <c r="C448" s="2">
        <v>8.3699999999999992</v>
      </c>
      <c r="D448" s="2">
        <v>6.4294000000000002</v>
      </c>
      <c r="E448" s="2">
        <v>0</v>
      </c>
      <c r="F448" s="2"/>
      <c r="G448" s="2"/>
      <c r="H448" s="17">
        <f t="shared" si="6"/>
        <v>4.4955142374203644E-2</v>
      </c>
    </row>
    <row r="449" spans="1:8" ht="13.5" x14ac:dyDescent="0.25">
      <c r="A449" s="12"/>
      <c r="B449" s="11">
        <v>42656</v>
      </c>
      <c r="C449" s="2">
        <v>8.6</v>
      </c>
      <c r="D449" s="2">
        <v>6.6060999999999996</v>
      </c>
      <c r="E449" s="2">
        <v>264309</v>
      </c>
      <c r="F449" s="2"/>
      <c r="G449" s="2"/>
      <c r="H449" s="17">
        <f t="shared" si="6"/>
        <v>2.7483124397299812E-2</v>
      </c>
    </row>
    <row r="450" spans="1:8" ht="13.5" x14ac:dyDescent="0.25">
      <c r="A450" s="12"/>
      <c r="B450" s="11">
        <v>42657</v>
      </c>
      <c r="C450" s="2">
        <v>8.2200000000000006</v>
      </c>
      <c r="D450" s="2">
        <v>6.3141999999999996</v>
      </c>
      <c r="E450" s="2">
        <v>68378</v>
      </c>
      <c r="F450" s="2"/>
      <c r="G450" s="2"/>
      <c r="H450" s="17">
        <f t="shared" si="6"/>
        <v>-4.4186433750624435E-2</v>
      </c>
    </row>
    <row r="451" spans="1:8" ht="13.5" x14ac:dyDescent="0.25">
      <c r="A451" s="12"/>
      <c r="B451" s="11">
        <v>42660</v>
      </c>
      <c r="C451" s="2">
        <v>7.99</v>
      </c>
      <c r="D451" s="2">
        <v>6.1375000000000002</v>
      </c>
      <c r="E451" s="2">
        <v>15291</v>
      </c>
      <c r="F451" s="2"/>
      <c r="G451" s="2"/>
      <c r="H451" s="17">
        <f t="shared" si="6"/>
        <v>-2.7984542776598686E-2</v>
      </c>
    </row>
    <row r="452" spans="1:8" ht="13.5" x14ac:dyDescent="0.25">
      <c r="A452" s="12"/>
      <c r="B452" s="11">
        <v>42661</v>
      </c>
      <c r="C452" s="2">
        <v>7.64</v>
      </c>
      <c r="D452" s="2">
        <v>5.8685999999999998</v>
      </c>
      <c r="E452" s="2">
        <v>8028</v>
      </c>
      <c r="F452" s="2"/>
      <c r="G452" s="2"/>
      <c r="H452" s="17">
        <f t="shared" si="6"/>
        <v>-4.3812627291242419E-2</v>
      </c>
    </row>
    <row r="453" spans="1:8" ht="13.5" x14ac:dyDescent="0.25">
      <c r="A453" s="12"/>
      <c r="B453" s="11">
        <v>42662</v>
      </c>
      <c r="C453" s="2">
        <v>7.98</v>
      </c>
      <c r="D453" s="2">
        <v>6.1298000000000004</v>
      </c>
      <c r="E453" s="2">
        <v>33718</v>
      </c>
      <c r="F453" s="2"/>
      <c r="G453" s="2"/>
      <c r="H453" s="17">
        <f t="shared" si="6"/>
        <v>4.450805984391517E-2</v>
      </c>
    </row>
    <row r="454" spans="1:8" ht="13.5" x14ac:dyDescent="0.25">
      <c r="A454" s="12"/>
      <c r="B454" s="11">
        <v>42663</v>
      </c>
      <c r="C454" s="2">
        <v>7.86</v>
      </c>
      <c r="D454" s="2">
        <v>6.0376000000000003</v>
      </c>
      <c r="E454" s="2">
        <v>7946</v>
      </c>
      <c r="F454" s="2"/>
      <c r="G454" s="2"/>
      <c r="H454" s="17">
        <f t="shared" si="6"/>
        <v>-1.504127377728475E-2</v>
      </c>
    </row>
    <row r="455" spans="1:8" ht="13.5" x14ac:dyDescent="0.25">
      <c r="A455" s="12"/>
      <c r="B455" s="11">
        <v>42664</v>
      </c>
      <c r="C455" s="2">
        <v>7.98</v>
      </c>
      <c r="D455" s="2">
        <v>6.1298000000000004</v>
      </c>
      <c r="E455" s="2">
        <v>4945</v>
      </c>
      <c r="F455" s="2"/>
      <c r="G455" s="2"/>
      <c r="H455" s="17">
        <f t="shared" ref="H455:H518" si="7">(D455-D454)/D454</f>
        <v>1.5270968596793437E-2</v>
      </c>
    </row>
    <row r="456" spans="1:8" ht="13.5" x14ac:dyDescent="0.25">
      <c r="A456" s="12"/>
      <c r="B456" s="11">
        <v>42667</v>
      </c>
      <c r="C456" s="2">
        <v>7.96</v>
      </c>
      <c r="D456" s="2">
        <v>6.1143999999999998</v>
      </c>
      <c r="E456" s="2">
        <v>660</v>
      </c>
      <c r="F456" s="2"/>
      <c r="G456" s="2"/>
      <c r="H456" s="17">
        <f t="shared" si="7"/>
        <v>-2.5123168782016582E-3</v>
      </c>
    </row>
    <row r="457" spans="1:8" ht="13.5" x14ac:dyDescent="0.25">
      <c r="A457" s="12"/>
      <c r="B457" s="11">
        <v>42668</v>
      </c>
      <c r="C457" s="2">
        <v>7.9</v>
      </c>
      <c r="D457" s="2">
        <v>6.0683999999999996</v>
      </c>
      <c r="E457" s="2">
        <v>3691</v>
      </c>
      <c r="F457" s="2"/>
      <c r="G457" s="2"/>
      <c r="H457" s="17">
        <f t="shared" si="7"/>
        <v>-7.5232238649745294E-3</v>
      </c>
    </row>
    <row r="458" spans="1:8" ht="13.5" x14ac:dyDescent="0.25">
      <c r="A458" s="12"/>
      <c r="B458" s="11">
        <v>42669</v>
      </c>
      <c r="C458" s="2">
        <v>8</v>
      </c>
      <c r="D458" s="2">
        <v>6.1452</v>
      </c>
      <c r="E458" s="2">
        <v>15101</v>
      </c>
      <c r="F458" s="2"/>
      <c r="G458" s="2"/>
      <c r="H458" s="17">
        <f t="shared" si="7"/>
        <v>1.2655724737987019E-2</v>
      </c>
    </row>
    <row r="459" spans="1:8" ht="13.5" x14ac:dyDescent="0.25">
      <c r="A459" s="12"/>
      <c r="B459" s="11">
        <v>42670</v>
      </c>
      <c r="C459" s="2">
        <v>8</v>
      </c>
      <c r="D459" s="2">
        <v>6.1452</v>
      </c>
      <c r="E459" s="2">
        <v>8092</v>
      </c>
      <c r="F459" s="2"/>
      <c r="G459" s="2"/>
      <c r="H459" s="17">
        <f t="shared" si="7"/>
        <v>0</v>
      </c>
    </row>
    <row r="460" spans="1:8" ht="13.5" x14ac:dyDescent="0.25">
      <c r="A460" s="12"/>
      <c r="B460" s="11">
        <v>42671</v>
      </c>
      <c r="C460" s="2">
        <v>8</v>
      </c>
      <c r="D460" s="2">
        <v>6.1452</v>
      </c>
      <c r="E460" s="2">
        <v>6823</v>
      </c>
      <c r="F460" s="2"/>
      <c r="G460" s="2"/>
      <c r="H460" s="17">
        <f t="shared" si="7"/>
        <v>0</v>
      </c>
    </row>
    <row r="461" spans="1:8" ht="13.5" x14ac:dyDescent="0.25">
      <c r="A461" s="12"/>
      <c r="B461" s="11">
        <v>42674</v>
      </c>
      <c r="C461" s="2">
        <v>7.8</v>
      </c>
      <c r="D461" s="2">
        <v>5.9915000000000003</v>
      </c>
      <c r="E461" s="2">
        <v>30010</v>
      </c>
      <c r="F461" s="2"/>
      <c r="G461" s="2"/>
      <c r="H461" s="17">
        <f t="shared" si="7"/>
        <v>-2.5011391004361082E-2</v>
      </c>
    </row>
    <row r="462" spans="1:8" ht="13.5" x14ac:dyDescent="0.25">
      <c r="A462" s="12"/>
      <c r="B462" s="11">
        <v>42675</v>
      </c>
      <c r="C462" s="2">
        <v>8.1300000000000008</v>
      </c>
      <c r="D462" s="2">
        <v>6.2450000000000001</v>
      </c>
      <c r="E462" s="2">
        <v>17903</v>
      </c>
      <c r="F462" s="2"/>
      <c r="G462" s="2"/>
      <c r="H462" s="17">
        <f t="shared" si="7"/>
        <v>4.2309939080363818E-2</v>
      </c>
    </row>
    <row r="463" spans="1:8" ht="13.5" x14ac:dyDescent="0.25">
      <c r="A463" s="12"/>
      <c r="B463" s="11">
        <v>42676</v>
      </c>
      <c r="C463" s="2">
        <v>8.0500000000000007</v>
      </c>
      <c r="D463" s="2">
        <v>6.1836000000000002</v>
      </c>
      <c r="E463" s="2">
        <v>15547</v>
      </c>
      <c r="F463" s="2"/>
      <c r="G463" s="2"/>
      <c r="H463" s="17">
        <f t="shared" si="7"/>
        <v>-9.8318654923938986E-3</v>
      </c>
    </row>
    <row r="464" spans="1:8" ht="13.5" x14ac:dyDescent="0.25">
      <c r="A464" s="12"/>
      <c r="B464" s="11">
        <v>42677</v>
      </c>
      <c r="C464" s="2">
        <v>8.0500000000000007</v>
      </c>
      <c r="D464" s="2">
        <v>6.1836000000000002</v>
      </c>
      <c r="E464" s="2">
        <v>1908</v>
      </c>
      <c r="F464" s="2"/>
      <c r="G464" s="2"/>
      <c r="H464" s="17">
        <f t="shared" si="7"/>
        <v>0</v>
      </c>
    </row>
    <row r="465" spans="1:8" ht="13.5" x14ac:dyDescent="0.25">
      <c r="A465" s="12"/>
      <c r="B465" s="11">
        <v>42678</v>
      </c>
      <c r="C465" s="2">
        <v>8.1999999999999993</v>
      </c>
      <c r="D465" s="2">
        <v>6.2988</v>
      </c>
      <c r="E465" s="2">
        <v>9498</v>
      </c>
      <c r="F465" s="2"/>
      <c r="G465" s="2"/>
      <c r="H465" s="17">
        <f t="shared" si="7"/>
        <v>1.8629924315932425E-2</v>
      </c>
    </row>
    <row r="466" spans="1:8" ht="13.5" x14ac:dyDescent="0.25">
      <c r="A466" s="12"/>
      <c r="B466" s="11">
        <v>42681</v>
      </c>
      <c r="C466" s="2">
        <v>8.1</v>
      </c>
      <c r="D466" s="2">
        <v>6.2220000000000004</v>
      </c>
      <c r="E466" s="2">
        <v>907</v>
      </c>
      <c r="F466" s="2"/>
      <c r="G466" s="2"/>
      <c r="H466" s="17">
        <f t="shared" si="7"/>
        <v>-1.2192798628310081E-2</v>
      </c>
    </row>
    <row r="467" spans="1:8" ht="13.5" x14ac:dyDescent="0.25">
      <c r="A467" s="12"/>
      <c r="B467" s="11">
        <v>42682</v>
      </c>
      <c r="C467" s="2">
        <v>8.19</v>
      </c>
      <c r="D467" s="2">
        <v>6.2911000000000001</v>
      </c>
      <c r="E467" s="2">
        <v>4761</v>
      </c>
      <c r="F467" s="2"/>
      <c r="G467" s="2"/>
      <c r="H467" s="17">
        <f t="shared" si="7"/>
        <v>1.1105753776920559E-2</v>
      </c>
    </row>
    <row r="468" spans="1:8" ht="13.5" x14ac:dyDescent="0.25">
      <c r="A468" s="12"/>
      <c r="B468" s="11">
        <v>42683</v>
      </c>
      <c r="C468" s="2">
        <v>8.4</v>
      </c>
      <c r="D468" s="2">
        <v>6.4523999999999999</v>
      </c>
      <c r="E468" s="2">
        <v>30370</v>
      </c>
      <c r="F468" s="2"/>
      <c r="G468" s="2"/>
      <c r="H468" s="17">
        <f t="shared" si="7"/>
        <v>2.5639395336268661E-2</v>
      </c>
    </row>
    <row r="469" spans="1:8" ht="13.5" x14ac:dyDescent="0.25">
      <c r="A469" s="12"/>
      <c r="B469" s="11">
        <v>42684</v>
      </c>
      <c r="C469" s="2">
        <v>8.6</v>
      </c>
      <c r="D469" s="2">
        <v>6.6060999999999996</v>
      </c>
      <c r="E469" s="2">
        <v>35921</v>
      </c>
      <c r="F469" s="2"/>
      <c r="G469" s="2"/>
      <c r="H469" s="17">
        <f t="shared" si="7"/>
        <v>2.3820593887545677E-2</v>
      </c>
    </row>
    <row r="470" spans="1:8" ht="13.5" x14ac:dyDescent="0.25">
      <c r="A470" s="12"/>
      <c r="B470" s="11">
        <v>42685</v>
      </c>
      <c r="C470" s="2">
        <v>8.5500000000000007</v>
      </c>
      <c r="D470" s="2">
        <v>6.5675999999999997</v>
      </c>
      <c r="E470" s="2">
        <v>32007</v>
      </c>
      <c r="F470" s="2"/>
      <c r="G470" s="2"/>
      <c r="H470" s="17">
        <f t="shared" si="7"/>
        <v>-5.8279468975643697E-3</v>
      </c>
    </row>
    <row r="471" spans="1:8" ht="13.5" x14ac:dyDescent="0.25">
      <c r="A471" s="12"/>
      <c r="B471" s="11">
        <v>42688</v>
      </c>
      <c r="C471" s="2">
        <v>8.5</v>
      </c>
      <c r="D471" s="2">
        <v>6.5292000000000003</v>
      </c>
      <c r="E471" s="2">
        <v>6937</v>
      </c>
      <c r="F471" s="2"/>
      <c r="G471" s="2"/>
      <c r="H471" s="17">
        <f t="shared" si="7"/>
        <v>-5.846884706742086E-3</v>
      </c>
    </row>
    <row r="472" spans="1:8" ht="13.5" x14ac:dyDescent="0.25">
      <c r="A472" s="12"/>
      <c r="B472" s="11">
        <v>42689</v>
      </c>
      <c r="C472" s="2">
        <v>8.6999999999999993</v>
      </c>
      <c r="D472" s="2">
        <v>6.6829000000000001</v>
      </c>
      <c r="E472" s="2">
        <v>17600</v>
      </c>
      <c r="F472" s="2"/>
      <c r="G472" s="2"/>
      <c r="H472" s="17">
        <f t="shared" si="7"/>
        <v>2.3540403112172963E-2</v>
      </c>
    </row>
    <row r="473" spans="1:8" ht="13.5" x14ac:dyDescent="0.25">
      <c r="A473" s="12"/>
      <c r="B473" s="11">
        <v>42690</v>
      </c>
      <c r="C473" s="2">
        <v>8.8000000000000007</v>
      </c>
      <c r="D473" s="2">
        <v>6.7596999999999996</v>
      </c>
      <c r="E473" s="2">
        <v>12141</v>
      </c>
      <c r="F473" s="2"/>
      <c r="G473" s="2"/>
      <c r="H473" s="17">
        <f t="shared" si="7"/>
        <v>1.1492016938754065E-2</v>
      </c>
    </row>
    <row r="474" spans="1:8" ht="13.5" x14ac:dyDescent="0.25">
      <c r="A474" s="12"/>
      <c r="B474" s="11">
        <v>42691</v>
      </c>
      <c r="C474" s="2">
        <v>8.9</v>
      </c>
      <c r="D474" s="2">
        <v>6.8365</v>
      </c>
      <c r="E474" s="2">
        <v>14936</v>
      </c>
      <c r="F474" s="2"/>
      <c r="G474" s="2"/>
      <c r="H474" s="17">
        <f t="shared" si="7"/>
        <v>1.1361450951965387E-2</v>
      </c>
    </row>
    <row r="475" spans="1:8" ht="13.5" x14ac:dyDescent="0.25">
      <c r="A475" s="12"/>
      <c r="B475" s="11">
        <v>42692</v>
      </c>
      <c r="C475" s="2">
        <v>9.02</v>
      </c>
      <c r="D475" s="2">
        <v>6.9287000000000001</v>
      </c>
      <c r="E475" s="2">
        <v>37418</v>
      </c>
      <c r="F475" s="2"/>
      <c r="G475" s="2"/>
      <c r="H475" s="17">
        <f t="shared" si="7"/>
        <v>1.3486433116360719E-2</v>
      </c>
    </row>
    <row r="476" spans="1:8" ht="13.5" x14ac:dyDescent="0.25">
      <c r="A476" s="12"/>
      <c r="B476" s="11">
        <v>42695</v>
      </c>
      <c r="C476" s="2">
        <v>9</v>
      </c>
      <c r="D476" s="2">
        <v>6.9132999999999996</v>
      </c>
      <c r="E476" s="2">
        <v>18944</v>
      </c>
      <c r="F476" s="2"/>
      <c r="G476" s="2"/>
      <c r="H476" s="17">
        <f t="shared" si="7"/>
        <v>-2.2226391675206785E-3</v>
      </c>
    </row>
    <row r="477" spans="1:8" ht="13.5" x14ac:dyDescent="0.25">
      <c r="A477" s="12"/>
      <c r="B477" s="11">
        <v>42696</v>
      </c>
      <c r="C477" s="2">
        <v>9.1</v>
      </c>
      <c r="D477" s="2">
        <v>6.9901</v>
      </c>
      <c r="E477" s="2">
        <v>13125</v>
      </c>
      <c r="F477" s="2"/>
      <c r="G477" s="2"/>
      <c r="H477" s="17">
        <f t="shared" si="7"/>
        <v>1.1109021740702765E-2</v>
      </c>
    </row>
    <row r="478" spans="1:8" ht="13.5" x14ac:dyDescent="0.25">
      <c r="A478" s="12"/>
      <c r="B478" s="11">
        <v>42697</v>
      </c>
      <c r="C478" s="2">
        <v>9.08</v>
      </c>
      <c r="D478" s="2">
        <v>6.9748000000000001</v>
      </c>
      <c r="E478" s="2">
        <v>5520</v>
      </c>
      <c r="F478" s="2"/>
      <c r="G478" s="2"/>
      <c r="H478" s="17">
        <f t="shared" si="7"/>
        <v>-2.1888098882705356E-3</v>
      </c>
    </row>
    <row r="479" spans="1:8" ht="13.5" x14ac:dyDescent="0.25">
      <c r="A479" s="12"/>
      <c r="B479" s="11">
        <v>42698</v>
      </c>
      <c r="C479" s="2">
        <v>9.1999999999999993</v>
      </c>
      <c r="D479" s="2">
        <v>7.0669000000000004</v>
      </c>
      <c r="E479" s="2">
        <v>13367</v>
      </c>
      <c r="F479" s="2"/>
      <c r="G479" s="2"/>
      <c r="H479" s="17">
        <f t="shared" si="7"/>
        <v>1.3204679704077578E-2</v>
      </c>
    </row>
    <row r="480" spans="1:8" ht="13.5" x14ac:dyDescent="0.25">
      <c r="A480" s="12"/>
      <c r="B480" s="11">
        <v>42699</v>
      </c>
      <c r="C480" s="2">
        <v>9.25</v>
      </c>
      <c r="D480" s="2">
        <v>7.1052999999999997</v>
      </c>
      <c r="E480" s="2">
        <v>20634</v>
      </c>
      <c r="F480" s="2"/>
      <c r="G480" s="2"/>
      <c r="H480" s="17">
        <f t="shared" si="7"/>
        <v>5.4337828467926983E-3</v>
      </c>
    </row>
    <row r="481" spans="1:8" ht="13.5" x14ac:dyDescent="0.25">
      <c r="A481" s="12"/>
      <c r="B481" s="11">
        <v>42702</v>
      </c>
      <c r="C481" s="2">
        <v>9.17</v>
      </c>
      <c r="D481" s="2">
        <v>7.0438999999999998</v>
      </c>
      <c r="E481" s="2">
        <v>2032</v>
      </c>
      <c r="F481" s="2"/>
      <c r="G481" s="2"/>
      <c r="H481" s="17">
        <f t="shared" si="7"/>
        <v>-8.6414366740320461E-3</v>
      </c>
    </row>
    <row r="482" spans="1:8" ht="13.5" x14ac:dyDescent="0.25">
      <c r="A482" s="12"/>
      <c r="B482" s="11">
        <v>42703</v>
      </c>
      <c r="C482" s="2">
        <v>9.19</v>
      </c>
      <c r="D482" s="2">
        <v>7.0593000000000004</v>
      </c>
      <c r="E482" s="2">
        <v>23003</v>
      </c>
      <c r="F482" s="2"/>
      <c r="G482" s="2"/>
      <c r="H482" s="17">
        <f t="shared" si="7"/>
        <v>2.1862888456679573E-3</v>
      </c>
    </row>
    <row r="483" spans="1:8" ht="13.5" x14ac:dyDescent="0.25">
      <c r="A483" s="12"/>
      <c r="B483" s="11">
        <v>42704</v>
      </c>
      <c r="C483" s="2">
        <v>9.34</v>
      </c>
      <c r="D483" s="2">
        <v>7.1745000000000001</v>
      </c>
      <c r="E483" s="2">
        <v>11633</v>
      </c>
      <c r="F483" s="2"/>
      <c r="G483" s="2"/>
      <c r="H483" s="17">
        <f t="shared" si="7"/>
        <v>1.6318898474352944E-2</v>
      </c>
    </row>
    <row r="484" spans="1:8" ht="13.5" x14ac:dyDescent="0.25">
      <c r="A484" s="12"/>
      <c r="B484" s="11">
        <v>42705</v>
      </c>
      <c r="C484" s="2">
        <v>9.26</v>
      </c>
      <c r="D484" s="2">
        <v>7.1130000000000004</v>
      </c>
      <c r="E484" s="2">
        <v>18212</v>
      </c>
      <c r="F484" s="2"/>
      <c r="G484" s="2"/>
      <c r="H484" s="17">
        <f t="shared" si="7"/>
        <v>-8.5720259251515322E-3</v>
      </c>
    </row>
    <row r="485" spans="1:8" ht="13.5" x14ac:dyDescent="0.25">
      <c r="A485" s="12"/>
      <c r="B485" s="11">
        <v>42706</v>
      </c>
      <c r="C485" s="2">
        <v>9.26</v>
      </c>
      <c r="D485" s="2">
        <v>7.1130000000000004</v>
      </c>
      <c r="E485" s="2">
        <v>14724</v>
      </c>
      <c r="F485" s="2"/>
      <c r="G485" s="2"/>
      <c r="H485" s="17">
        <f t="shared" si="7"/>
        <v>0</v>
      </c>
    </row>
    <row r="486" spans="1:8" ht="13.5" x14ac:dyDescent="0.25">
      <c r="A486" s="12"/>
      <c r="B486" s="11">
        <v>42709</v>
      </c>
      <c r="C486" s="2">
        <v>9.3000000000000007</v>
      </c>
      <c r="D486" s="2">
        <v>7.1437999999999997</v>
      </c>
      <c r="E486" s="2">
        <v>4582</v>
      </c>
      <c r="F486" s="2"/>
      <c r="G486" s="2"/>
      <c r="H486" s="17">
        <f t="shared" si="7"/>
        <v>4.3300998172359443E-3</v>
      </c>
    </row>
    <row r="487" spans="1:8" ht="13.5" x14ac:dyDescent="0.25">
      <c r="A487" s="12"/>
      <c r="B487" s="11">
        <v>42710</v>
      </c>
      <c r="C487" s="2">
        <v>9.3000000000000007</v>
      </c>
      <c r="D487" s="2">
        <v>7.1437999999999997</v>
      </c>
      <c r="E487" s="2">
        <v>4777</v>
      </c>
      <c r="F487" s="2"/>
      <c r="G487" s="2"/>
      <c r="H487" s="17">
        <f t="shared" si="7"/>
        <v>0</v>
      </c>
    </row>
    <row r="488" spans="1:8" ht="13.5" x14ac:dyDescent="0.25">
      <c r="A488" s="12"/>
      <c r="B488" s="11">
        <v>42711</v>
      </c>
      <c r="C488" s="2">
        <v>9.35</v>
      </c>
      <c r="D488" s="2">
        <v>7.1821999999999999</v>
      </c>
      <c r="E488" s="2">
        <v>15152</v>
      </c>
      <c r="F488" s="2"/>
      <c r="G488" s="2"/>
      <c r="H488" s="17">
        <f t="shared" si="7"/>
        <v>5.3752904616590907E-3</v>
      </c>
    </row>
    <row r="489" spans="1:8" ht="13.5" x14ac:dyDescent="0.25">
      <c r="A489" s="12"/>
      <c r="B489" s="11">
        <v>42712</v>
      </c>
      <c r="C489" s="2">
        <v>9.32</v>
      </c>
      <c r="D489" s="2">
        <v>7.1590999999999996</v>
      </c>
      <c r="E489" s="2">
        <v>13962</v>
      </c>
      <c r="F489" s="2"/>
      <c r="G489" s="2"/>
      <c r="H489" s="17">
        <f t="shared" si="7"/>
        <v>-3.2162847038512354E-3</v>
      </c>
    </row>
    <row r="490" spans="1:8" ht="13.5" x14ac:dyDescent="0.25">
      <c r="A490" s="12"/>
      <c r="B490" s="11">
        <v>42713</v>
      </c>
      <c r="C490" s="2">
        <v>9.35</v>
      </c>
      <c r="D490" s="2">
        <v>7.1821999999999999</v>
      </c>
      <c r="E490" s="2">
        <v>48978</v>
      </c>
      <c r="F490" s="2"/>
      <c r="G490" s="2"/>
      <c r="H490" s="17">
        <f t="shared" si="7"/>
        <v>3.2266625693174204E-3</v>
      </c>
    </row>
    <row r="491" spans="1:8" ht="13.5" x14ac:dyDescent="0.25">
      <c r="A491" s="12"/>
      <c r="B491" s="11">
        <v>42717</v>
      </c>
      <c r="C491" s="2">
        <v>9.5</v>
      </c>
      <c r="D491" s="2">
        <v>7.2973999999999997</v>
      </c>
      <c r="E491" s="2">
        <v>5808</v>
      </c>
      <c r="F491" s="2"/>
      <c r="G491" s="2"/>
      <c r="H491" s="17">
        <f t="shared" si="7"/>
        <v>1.6039653588037057E-2</v>
      </c>
    </row>
    <row r="492" spans="1:8" ht="13.5" x14ac:dyDescent="0.25">
      <c r="A492" s="12"/>
      <c r="B492" s="11">
        <v>42718</v>
      </c>
      <c r="C492" s="2">
        <v>9.5</v>
      </c>
      <c r="D492" s="2">
        <v>7.2973999999999997</v>
      </c>
      <c r="E492" s="2">
        <v>2905</v>
      </c>
      <c r="F492" s="2"/>
      <c r="G492" s="2"/>
      <c r="H492" s="17">
        <f t="shared" si="7"/>
        <v>0</v>
      </c>
    </row>
    <row r="493" spans="1:8" ht="13.5" x14ac:dyDescent="0.25">
      <c r="A493" s="12"/>
      <c r="B493" s="11">
        <v>42719</v>
      </c>
      <c r="C493" s="2">
        <v>9.39</v>
      </c>
      <c r="D493" s="2">
        <v>7.2129000000000003</v>
      </c>
      <c r="E493" s="2">
        <v>5559</v>
      </c>
      <c r="F493" s="2"/>
      <c r="G493" s="2"/>
      <c r="H493" s="17">
        <f t="shared" si="7"/>
        <v>-1.1579466659358039E-2</v>
      </c>
    </row>
    <row r="494" spans="1:8" ht="13.5" x14ac:dyDescent="0.25">
      <c r="A494" s="12"/>
      <c r="B494" s="11">
        <v>42720</v>
      </c>
      <c r="C494" s="2">
        <v>9.31</v>
      </c>
      <c r="D494" s="2">
        <v>7.1513999999999998</v>
      </c>
      <c r="E494" s="2">
        <v>7329</v>
      </c>
      <c r="F494" s="2"/>
      <c r="G494" s="2"/>
      <c r="H494" s="17">
        <f t="shared" si="7"/>
        <v>-8.5263902175270068E-3</v>
      </c>
    </row>
    <row r="495" spans="1:8" ht="13.5" x14ac:dyDescent="0.25">
      <c r="A495" s="12"/>
      <c r="B495" s="11">
        <v>42723</v>
      </c>
      <c r="C495" s="2">
        <v>9.3000000000000007</v>
      </c>
      <c r="D495" s="2">
        <v>7.1437999999999997</v>
      </c>
      <c r="E495" s="2">
        <v>11660</v>
      </c>
      <c r="F495" s="2"/>
      <c r="G495" s="2"/>
      <c r="H495" s="17">
        <f t="shared" si="7"/>
        <v>-1.0627289761445382E-3</v>
      </c>
    </row>
    <row r="496" spans="1:8" ht="13.5" x14ac:dyDescent="0.25">
      <c r="A496" s="12"/>
      <c r="B496" s="11">
        <v>42724</v>
      </c>
      <c r="C496" s="2">
        <v>9.3000000000000007</v>
      </c>
      <c r="D496" s="2">
        <v>7.1437999999999997</v>
      </c>
      <c r="E496" s="2">
        <v>6342</v>
      </c>
      <c r="F496" s="2"/>
      <c r="G496" s="2"/>
      <c r="H496" s="17">
        <f t="shared" si="7"/>
        <v>0</v>
      </c>
    </row>
    <row r="497" spans="1:8" ht="13.5" x14ac:dyDescent="0.25">
      <c r="A497" s="12"/>
      <c r="B497" s="11">
        <v>42725</v>
      </c>
      <c r="C497" s="2">
        <v>9.35</v>
      </c>
      <c r="D497" s="2">
        <v>7.1821999999999999</v>
      </c>
      <c r="E497" s="2">
        <v>118</v>
      </c>
      <c r="F497" s="2"/>
      <c r="G497" s="2"/>
      <c r="H497" s="17">
        <f t="shared" si="7"/>
        <v>5.3752904616590907E-3</v>
      </c>
    </row>
    <row r="498" spans="1:8" ht="13.5" x14ac:dyDescent="0.25">
      <c r="A498" s="12"/>
      <c r="B498" s="11">
        <v>42726</v>
      </c>
      <c r="C498" s="2">
        <v>9.5</v>
      </c>
      <c r="D498" s="2">
        <v>7.2973999999999997</v>
      </c>
      <c r="E498" s="2">
        <v>18099</v>
      </c>
      <c r="F498" s="2"/>
      <c r="G498" s="2"/>
      <c r="H498" s="17">
        <f t="shared" si="7"/>
        <v>1.6039653588037057E-2</v>
      </c>
    </row>
    <row r="499" spans="1:8" ht="13.5" x14ac:dyDescent="0.25">
      <c r="A499" s="12"/>
      <c r="B499" s="11">
        <v>42727</v>
      </c>
      <c r="C499" s="2">
        <v>9.5</v>
      </c>
      <c r="D499" s="2">
        <v>7.2973999999999997</v>
      </c>
      <c r="E499" s="2">
        <v>4549</v>
      </c>
      <c r="F499" s="2"/>
      <c r="G499" s="2"/>
      <c r="H499" s="17">
        <f t="shared" si="7"/>
        <v>0</v>
      </c>
    </row>
    <row r="500" spans="1:8" ht="13.5" x14ac:dyDescent="0.25">
      <c r="A500" s="12"/>
      <c r="B500" s="11">
        <v>42730</v>
      </c>
      <c r="C500" s="2">
        <v>9.5</v>
      </c>
      <c r="D500" s="2">
        <v>7.2973999999999997</v>
      </c>
      <c r="E500" s="2">
        <v>2087</v>
      </c>
      <c r="F500" s="2"/>
      <c r="G500" s="2"/>
      <c r="H500" s="17">
        <f t="shared" si="7"/>
        <v>0</v>
      </c>
    </row>
    <row r="501" spans="1:8" ht="13.5" x14ac:dyDescent="0.25">
      <c r="A501" s="12"/>
      <c r="B501" s="11">
        <v>42731</v>
      </c>
      <c r="C501" s="2">
        <v>9.4</v>
      </c>
      <c r="D501" s="2">
        <v>7.2206000000000001</v>
      </c>
      <c r="E501" s="2">
        <v>11994</v>
      </c>
      <c r="F501" s="2"/>
      <c r="G501" s="2"/>
      <c r="H501" s="17">
        <f t="shared" si="7"/>
        <v>-1.0524296324718329E-2</v>
      </c>
    </row>
    <row r="502" spans="1:8" ht="13.5" x14ac:dyDescent="0.25">
      <c r="A502" s="12"/>
      <c r="B502" s="11">
        <v>42732</v>
      </c>
      <c r="C502" s="2">
        <v>9.3000000000000007</v>
      </c>
      <c r="D502" s="2">
        <v>7.1437999999999997</v>
      </c>
      <c r="E502" s="2">
        <v>8300</v>
      </c>
      <c r="F502" s="2"/>
      <c r="G502" s="2"/>
      <c r="H502" s="17">
        <f t="shared" si="7"/>
        <v>-1.0636235215910094E-2</v>
      </c>
    </row>
    <row r="503" spans="1:8" ht="13.5" x14ac:dyDescent="0.25">
      <c r="A503" s="12"/>
      <c r="B503" s="11">
        <v>42733</v>
      </c>
      <c r="C503" s="2">
        <v>9.41</v>
      </c>
      <c r="D503" s="2">
        <v>7.2282999999999999</v>
      </c>
      <c r="E503" s="2">
        <v>94</v>
      </c>
      <c r="F503" s="2"/>
      <c r="G503" s="2"/>
      <c r="H503" s="17">
        <f t="shared" si="7"/>
        <v>1.1828438646098749E-2</v>
      </c>
    </row>
    <row r="504" spans="1:8" ht="13.5" x14ac:dyDescent="0.25">
      <c r="A504" s="12"/>
      <c r="B504" s="11">
        <v>42734</v>
      </c>
      <c r="C504" s="2">
        <v>9.65</v>
      </c>
      <c r="D504" s="2">
        <v>7.4126000000000003</v>
      </c>
      <c r="E504" s="2">
        <v>8270</v>
      </c>
      <c r="F504" s="2"/>
      <c r="G504" s="2"/>
      <c r="H504" s="17">
        <f t="shared" si="7"/>
        <v>2.5497004828244588E-2</v>
      </c>
    </row>
    <row r="505" spans="1:8" ht="13.5" x14ac:dyDescent="0.25">
      <c r="A505" s="12"/>
      <c r="B505" s="11">
        <v>42737</v>
      </c>
      <c r="C505" s="2">
        <v>9.93</v>
      </c>
      <c r="D505" s="2">
        <v>7.6276999999999999</v>
      </c>
      <c r="E505" s="2">
        <v>1857</v>
      </c>
      <c r="F505" s="2"/>
      <c r="G505" s="2"/>
      <c r="H505" s="17">
        <f t="shared" si="7"/>
        <v>2.901815827105194E-2</v>
      </c>
    </row>
    <row r="506" spans="1:8" ht="13.5" x14ac:dyDescent="0.25">
      <c r="A506" s="12"/>
      <c r="B506" s="11">
        <v>42738</v>
      </c>
      <c r="C506" s="2">
        <v>9.9</v>
      </c>
      <c r="D506" s="2">
        <v>7.6045999999999996</v>
      </c>
      <c r="E506" s="2">
        <v>602</v>
      </c>
      <c r="F506" s="2"/>
      <c r="G506" s="2"/>
      <c r="H506" s="17">
        <f t="shared" si="7"/>
        <v>-3.0284358325576967E-3</v>
      </c>
    </row>
    <row r="507" spans="1:8" ht="13.5" x14ac:dyDescent="0.25">
      <c r="A507" s="12"/>
      <c r="B507" s="11">
        <v>42739</v>
      </c>
      <c r="C507" s="2">
        <v>9.8000000000000007</v>
      </c>
      <c r="D507" s="2">
        <v>7.5278</v>
      </c>
      <c r="E507" s="2">
        <v>4101</v>
      </c>
      <c r="F507" s="2"/>
      <c r="G507" s="2"/>
      <c r="H507" s="17">
        <f t="shared" si="7"/>
        <v>-1.009915051416242E-2</v>
      </c>
    </row>
    <row r="508" spans="1:8" ht="13.5" x14ac:dyDescent="0.25">
      <c r="A508" s="12"/>
      <c r="B508" s="11">
        <v>42740</v>
      </c>
      <c r="C508" s="2">
        <v>9.8000000000000007</v>
      </c>
      <c r="D508" s="2">
        <v>7.5278</v>
      </c>
      <c r="E508" s="2">
        <v>14522</v>
      </c>
      <c r="F508" s="2"/>
      <c r="G508" s="2"/>
      <c r="H508" s="17">
        <f t="shared" si="7"/>
        <v>0</v>
      </c>
    </row>
    <row r="509" spans="1:8" ht="13.5" x14ac:dyDescent="0.25">
      <c r="A509" s="12"/>
      <c r="B509" s="11">
        <v>42741</v>
      </c>
      <c r="C509" s="2">
        <v>9.9</v>
      </c>
      <c r="D509" s="2">
        <v>7.6045999999999996</v>
      </c>
      <c r="E509" s="2">
        <v>19135</v>
      </c>
      <c r="F509" s="2"/>
      <c r="G509" s="2"/>
      <c r="H509" s="17">
        <f t="shared" si="7"/>
        <v>1.02021839049921E-2</v>
      </c>
    </row>
    <row r="510" spans="1:8" ht="13.5" x14ac:dyDescent="0.25">
      <c r="A510" s="12"/>
      <c r="B510" s="11">
        <v>42744</v>
      </c>
      <c r="C510" s="2">
        <v>9.98</v>
      </c>
      <c r="D510" s="2">
        <v>7.6661000000000001</v>
      </c>
      <c r="E510" s="2">
        <v>23849</v>
      </c>
      <c r="F510" s="2"/>
      <c r="G510" s="2"/>
      <c r="H510" s="17">
        <f t="shared" si="7"/>
        <v>8.0872103726692471E-3</v>
      </c>
    </row>
    <row r="511" spans="1:8" ht="13.5" x14ac:dyDescent="0.25">
      <c r="A511" s="12"/>
      <c r="B511" s="11">
        <v>42745</v>
      </c>
      <c r="C511" s="2">
        <v>9.9600000000000009</v>
      </c>
      <c r="D511" s="2">
        <v>7.6506999999999996</v>
      </c>
      <c r="E511" s="2">
        <v>13435</v>
      </c>
      <c r="F511" s="2"/>
      <c r="G511" s="2"/>
      <c r="H511" s="17">
        <f t="shared" si="7"/>
        <v>-2.008844131957648E-3</v>
      </c>
    </row>
    <row r="512" spans="1:8" ht="13.5" x14ac:dyDescent="0.25">
      <c r="A512" s="12"/>
      <c r="B512" s="11">
        <v>42746</v>
      </c>
      <c r="C512" s="2">
        <v>9.8800000000000008</v>
      </c>
      <c r="D512" s="2">
        <v>7.5892999999999997</v>
      </c>
      <c r="E512" s="2">
        <v>28622</v>
      </c>
      <c r="F512" s="2"/>
      <c r="G512" s="2"/>
      <c r="H512" s="17">
        <f t="shared" si="7"/>
        <v>-8.0254094396591032E-3</v>
      </c>
    </row>
    <row r="513" spans="1:8" ht="13.5" x14ac:dyDescent="0.25">
      <c r="A513" s="12"/>
      <c r="B513" s="11">
        <v>42747</v>
      </c>
      <c r="C513" s="2">
        <v>9.76</v>
      </c>
      <c r="D513" s="2">
        <v>7.4970999999999997</v>
      </c>
      <c r="E513" s="2">
        <v>2384</v>
      </c>
      <c r="F513" s="2"/>
      <c r="G513" s="2"/>
      <c r="H513" s="17">
        <f t="shared" si="7"/>
        <v>-1.2148683014243745E-2</v>
      </c>
    </row>
    <row r="514" spans="1:8" ht="13.5" x14ac:dyDescent="0.25">
      <c r="A514" s="12"/>
      <c r="B514" s="11">
        <v>42748</v>
      </c>
      <c r="C514" s="2">
        <v>9.76</v>
      </c>
      <c r="D514" s="2">
        <v>7.4970999999999997</v>
      </c>
      <c r="E514" s="2">
        <v>0</v>
      </c>
      <c r="F514" s="2"/>
      <c r="G514" s="2"/>
      <c r="H514" s="17">
        <f t="shared" si="7"/>
        <v>0</v>
      </c>
    </row>
    <row r="515" spans="1:8" ht="13.5" x14ac:dyDescent="0.25">
      <c r="A515" s="12"/>
      <c r="B515" s="11">
        <v>42751</v>
      </c>
      <c r="C515" s="2">
        <v>9.76</v>
      </c>
      <c r="D515" s="2">
        <v>7.4970999999999997</v>
      </c>
      <c r="E515" s="2">
        <v>1282</v>
      </c>
      <c r="F515" s="2"/>
      <c r="G515" s="2"/>
      <c r="H515" s="17">
        <f t="shared" si="7"/>
        <v>0</v>
      </c>
    </row>
    <row r="516" spans="1:8" ht="13.5" x14ac:dyDescent="0.25">
      <c r="A516" s="12"/>
      <c r="B516" s="11">
        <v>42752</v>
      </c>
      <c r="C516" s="2">
        <v>9.9</v>
      </c>
      <c r="D516" s="2">
        <v>7.6045999999999996</v>
      </c>
      <c r="E516" s="2">
        <v>5662</v>
      </c>
      <c r="F516" s="2"/>
      <c r="G516" s="2"/>
      <c r="H516" s="17">
        <f t="shared" si="7"/>
        <v>1.4338877699377084E-2</v>
      </c>
    </row>
    <row r="517" spans="1:8" ht="13.5" x14ac:dyDescent="0.25">
      <c r="A517" s="12"/>
      <c r="B517" s="11">
        <v>42753</v>
      </c>
      <c r="C517" s="2">
        <v>9.8000000000000007</v>
      </c>
      <c r="D517" s="2">
        <v>7.5278</v>
      </c>
      <c r="E517" s="2">
        <v>1634</v>
      </c>
      <c r="F517" s="2"/>
      <c r="G517" s="2"/>
      <c r="H517" s="17">
        <f t="shared" si="7"/>
        <v>-1.009915051416242E-2</v>
      </c>
    </row>
    <row r="518" spans="1:8" ht="13.5" x14ac:dyDescent="0.25">
      <c r="A518" s="12"/>
      <c r="B518" s="11">
        <v>42754</v>
      </c>
      <c r="C518" s="2">
        <v>9.6999999999999993</v>
      </c>
      <c r="D518" s="2">
        <v>7.4509999999999996</v>
      </c>
      <c r="E518" s="2">
        <v>3477</v>
      </c>
      <c r="F518" s="2"/>
      <c r="G518" s="2"/>
      <c r="H518" s="17">
        <f t="shared" si="7"/>
        <v>-1.0202183904992218E-2</v>
      </c>
    </row>
    <row r="519" spans="1:8" ht="13.5" x14ac:dyDescent="0.25">
      <c r="A519" s="12"/>
      <c r="B519" s="11">
        <v>42755</v>
      </c>
      <c r="C519" s="2">
        <v>9.6999999999999993</v>
      </c>
      <c r="D519" s="2">
        <v>7.4509999999999996</v>
      </c>
      <c r="E519" s="2">
        <v>6347</v>
      </c>
      <c r="F519" s="2"/>
      <c r="G519" s="2"/>
      <c r="H519" s="17">
        <f t="shared" ref="H519:H582" si="8">(D519-D518)/D518</f>
        <v>0</v>
      </c>
    </row>
    <row r="520" spans="1:8" ht="13.5" x14ac:dyDescent="0.25">
      <c r="A520" s="12"/>
      <c r="B520" s="11">
        <v>42758</v>
      </c>
      <c r="C520" s="2">
        <v>9.8000000000000007</v>
      </c>
      <c r="D520" s="2">
        <v>7.5278</v>
      </c>
      <c r="E520" s="2">
        <v>401</v>
      </c>
      <c r="F520" s="2"/>
      <c r="G520" s="2"/>
      <c r="H520" s="17">
        <f t="shared" si="8"/>
        <v>1.030734129647033E-2</v>
      </c>
    </row>
    <row r="521" spans="1:8" ht="13.5" x14ac:dyDescent="0.25">
      <c r="A521" s="12"/>
      <c r="B521" s="11">
        <v>42759</v>
      </c>
      <c r="C521" s="2">
        <v>9.6999999999999993</v>
      </c>
      <c r="D521" s="2">
        <v>7.4509999999999996</v>
      </c>
      <c r="E521" s="2">
        <v>749</v>
      </c>
      <c r="F521" s="2"/>
      <c r="G521" s="2"/>
      <c r="H521" s="17">
        <f t="shared" si="8"/>
        <v>-1.0202183904992218E-2</v>
      </c>
    </row>
    <row r="522" spans="1:8" ht="13.5" x14ac:dyDescent="0.25">
      <c r="A522" s="12"/>
      <c r="B522" s="11">
        <v>42760</v>
      </c>
      <c r="C522" s="2">
        <v>9.8000000000000007</v>
      </c>
      <c r="D522" s="2">
        <v>7.5278</v>
      </c>
      <c r="E522" s="2">
        <v>1086</v>
      </c>
      <c r="F522" s="2"/>
      <c r="G522" s="2"/>
      <c r="H522" s="17">
        <f t="shared" si="8"/>
        <v>1.030734129647033E-2</v>
      </c>
    </row>
    <row r="523" spans="1:8" ht="13.5" x14ac:dyDescent="0.25">
      <c r="A523" s="12"/>
      <c r="B523" s="11">
        <v>42761</v>
      </c>
      <c r="C523" s="2">
        <v>9.6999999999999993</v>
      </c>
      <c r="D523" s="2">
        <v>7.4509999999999996</v>
      </c>
      <c r="E523" s="2">
        <v>945</v>
      </c>
      <c r="F523" s="2"/>
      <c r="G523" s="2"/>
      <c r="H523" s="17">
        <f t="shared" si="8"/>
        <v>-1.0202183904992218E-2</v>
      </c>
    </row>
    <row r="524" spans="1:8" ht="13.5" x14ac:dyDescent="0.25">
      <c r="A524" s="12"/>
      <c r="B524" s="11">
        <v>42762</v>
      </c>
      <c r="C524" s="2">
        <v>9.6999999999999993</v>
      </c>
      <c r="D524" s="2">
        <v>7.4509999999999996</v>
      </c>
      <c r="E524" s="2">
        <v>738</v>
      </c>
      <c r="F524" s="2"/>
      <c r="G524" s="2"/>
      <c r="H524" s="17">
        <f t="shared" si="8"/>
        <v>0</v>
      </c>
    </row>
    <row r="525" spans="1:8" ht="13.5" x14ac:dyDescent="0.25">
      <c r="A525" s="12"/>
      <c r="B525" s="11">
        <v>42765</v>
      </c>
      <c r="C525" s="2">
        <v>9.8000000000000007</v>
      </c>
      <c r="D525" s="2">
        <v>7.5278</v>
      </c>
      <c r="E525" s="2">
        <v>1</v>
      </c>
      <c r="F525" s="2"/>
      <c r="G525" s="2"/>
      <c r="H525" s="17">
        <f t="shared" si="8"/>
        <v>1.030734129647033E-2</v>
      </c>
    </row>
    <row r="526" spans="1:8" ht="13.5" x14ac:dyDescent="0.25">
      <c r="A526" s="12"/>
      <c r="B526" s="11">
        <v>42766</v>
      </c>
      <c r="C526" s="2">
        <v>9.8000000000000007</v>
      </c>
      <c r="D526" s="2">
        <v>7.5278</v>
      </c>
      <c r="E526" s="2">
        <v>0</v>
      </c>
      <c r="F526" s="2"/>
      <c r="G526" s="2"/>
      <c r="H526" s="17">
        <f t="shared" si="8"/>
        <v>0</v>
      </c>
    </row>
    <row r="527" spans="1:8" ht="13.5" x14ac:dyDescent="0.25">
      <c r="A527" s="12"/>
      <c r="B527" s="11">
        <v>42767</v>
      </c>
      <c r="C527" s="2">
        <v>9.51</v>
      </c>
      <c r="D527" s="2">
        <v>7.3051000000000004</v>
      </c>
      <c r="E527" s="2">
        <v>440</v>
      </c>
      <c r="F527" s="2"/>
      <c r="G527" s="2"/>
      <c r="H527" s="17">
        <f t="shared" si="8"/>
        <v>-2.9583676505751968E-2</v>
      </c>
    </row>
    <row r="528" spans="1:8" ht="13.5" x14ac:dyDescent="0.25">
      <c r="A528" s="12"/>
      <c r="B528" s="11">
        <v>42768</v>
      </c>
      <c r="C528" s="2">
        <v>9.7799999999999994</v>
      </c>
      <c r="D528" s="2">
        <v>7.5125000000000002</v>
      </c>
      <c r="E528" s="2">
        <v>2401</v>
      </c>
      <c r="F528" s="2"/>
      <c r="G528" s="2"/>
      <c r="H528" s="17">
        <f t="shared" si="8"/>
        <v>2.8391124009253782E-2</v>
      </c>
    </row>
    <row r="529" spans="1:8" ht="13.5" x14ac:dyDescent="0.25">
      <c r="A529" s="12"/>
      <c r="B529" s="11">
        <v>42769</v>
      </c>
      <c r="C529" s="2">
        <v>9.74</v>
      </c>
      <c r="D529" s="2">
        <v>7.4817</v>
      </c>
      <c r="E529" s="2">
        <v>30256</v>
      </c>
      <c r="F529" s="2"/>
      <c r="G529" s="2"/>
      <c r="H529" s="17">
        <f t="shared" si="8"/>
        <v>-4.09983361064894E-3</v>
      </c>
    </row>
    <row r="530" spans="1:8" ht="13.5" x14ac:dyDescent="0.25">
      <c r="A530" s="12"/>
      <c r="B530" s="11">
        <v>42772</v>
      </c>
      <c r="C530" s="2">
        <v>9.77</v>
      </c>
      <c r="D530" s="2">
        <v>7.5048000000000004</v>
      </c>
      <c r="E530" s="2">
        <v>1</v>
      </c>
      <c r="F530" s="2"/>
      <c r="G530" s="2"/>
      <c r="H530" s="17">
        <f t="shared" si="8"/>
        <v>3.0875335819399792E-3</v>
      </c>
    </row>
    <row r="531" spans="1:8" ht="13.5" x14ac:dyDescent="0.25">
      <c r="A531" s="12"/>
      <c r="B531" s="11">
        <v>42773</v>
      </c>
      <c r="C531" s="2">
        <v>9.48</v>
      </c>
      <c r="D531" s="2">
        <v>7.282</v>
      </c>
      <c r="E531" s="2">
        <v>549</v>
      </c>
      <c r="F531" s="2"/>
      <c r="G531" s="2"/>
      <c r="H531" s="17">
        <f t="shared" si="8"/>
        <v>-2.9687666560068264E-2</v>
      </c>
    </row>
    <row r="532" spans="1:8" ht="13.5" x14ac:dyDescent="0.25">
      <c r="A532" s="12"/>
      <c r="B532" s="11">
        <v>42774</v>
      </c>
      <c r="C532" s="2">
        <v>9.41</v>
      </c>
      <c r="D532" s="2">
        <v>7.2282999999999999</v>
      </c>
      <c r="E532" s="2">
        <v>5991</v>
      </c>
      <c r="F532" s="2"/>
      <c r="G532" s="2"/>
      <c r="H532" s="17">
        <f t="shared" si="8"/>
        <v>-7.3743477066740021E-3</v>
      </c>
    </row>
    <row r="533" spans="1:8" ht="13.5" x14ac:dyDescent="0.25">
      <c r="A533" s="12"/>
      <c r="B533" s="11">
        <v>42775</v>
      </c>
      <c r="C533" s="2">
        <v>9.4</v>
      </c>
      <c r="D533" s="2">
        <v>7.2206000000000001</v>
      </c>
      <c r="E533" s="2">
        <v>8175</v>
      </c>
      <c r="F533" s="2"/>
      <c r="G533" s="2"/>
      <c r="H533" s="17">
        <f t="shared" si="8"/>
        <v>-1.0652573910877824E-3</v>
      </c>
    </row>
    <row r="534" spans="1:8" ht="13.5" x14ac:dyDescent="0.25">
      <c r="A534" s="12"/>
      <c r="B534" s="11">
        <v>42776</v>
      </c>
      <c r="C534" s="2">
        <v>9.2899999999999991</v>
      </c>
      <c r="D534" s="2">
        <v>7.1360999999999999</v>
      </c>
      <c r="E534" s="2">
        <v>2514</v>
      </c>
      <c r="F534" s="2"/>
      <c r="G534" s="2"/>
      <c r="H534" s="17">
        <f t="shared" si="8"/>
        <v>-1.1702628590421881E-2</v>
      </c>
    </row>
    <row r="535" spans="1:8" ht="13.5" x14ac:dyDescent="0.25">
      <c r="A535" s="12"/>
      <c r="B535" s="11">
        <v>42779</v>
      </c>
      <c r="C535" s="2">
        <v>9.02</v>
      </c>
      <c r="D535" s="2">
        <v>6.9287000000000001</v>
      </c>
      <c r="E535" s="2">
        <v>2229</v>
      </c>
      <c r="F535" s="2"/>
      <c r="G535" s="2"/>
      <c r="H535" s="17">
        <f t="shared" si="8"/>
        <v>-2.9063494065385827E-2</v>
      </c>
    </row>
    <row r="536" spans="1:8" ht="13.5" x14ac:dyDescent="0.25">
      <c r="A536" s="12"/>
      <c r="B536" s="11">
        <v>42780</v>
      </c>
      <c r="C536" s="2">
        <v>9.02</v>
      </c>
      <c r="D536" s="2">
        <v>6.9287000000000001</v>
      </c>
      <c r="E536" s="2">
        <v>199</v>
      </c>
      <c r="F536" s="2"/>
      <c r="G536" s="2"/>
      <c r="H536" s="17">
        <f t="shared" si="8"/>
        <v>0</v>
      </c>
    </row>
    <row r="537" spans="1:8" ht="13.5" x14ac:dyDescent="0.25">
      <c r="A537" s="12"/>
      <c r="B537" s="11">
        <v>42781</v>
      </c>
      <c r="C537" s="2">
        <v>9.09</v>
      </c>
      <c r="D537" s="2">
        <v>6.9824000000000002</v>
      </c>
      <c r="E537" s="2">
        <v>2140</v>
      </c>
      <c r="F537" s="2"/>
      <c r="G537" s="2"/>
      <c r="H537" s="17">
        <f t="shared" si="8"/>
        <v>7.7503716425880876E-3</v>
      </c>
    </row>
    <row r="538" spans="1:8" ht="13.5" x14ac:dyDescent="0.25">
      <c r="A538" s="12"/>
      <c r="B538" s="11">
        <v>42782</v>
      </c>
      <c r="C538" s="2">
        <v>8.9</v>
      </c>
      <c r="D538" s="2">
        <v>6.8365</v>
      </c>
      <c r="E538" s="2">
        <v>700</v>
      </c>
      <c r="F538" s="2"/>
      <c r="G538" s="2"/>
      <c r="H538" s="17">
        <f t="shared" si="8"/>
        <v>-2.0895394133822201E-2</v>
      </c>
    </row>
    <row r="539" spans="1:8" ht="13.5" x14ac:dyDescent="0.25">
      <c r="A539" s="12"/>
      <c r="B539" s="11">
        <v>42783</v>
      </c>
      <c r="C539" s="2">
        <v>8.9</v>
      </c>
      <c r="D539" s="2">
        <v>6.8365</v>
      </c>
      <c r="E539" s="2">
        <v>112</v>
      </c>
      <c r="F539" s="2"/>
      <c r="G539" s="2"/>
      <c r="H539" s="17">
        <f t="shared" si="8"/>
        <v>0</v>
      </c>
    </row>
    <row r="540" spans="1:8" ht="13.5" x14ac:dyDescent="0.25">
      <c r="A540" s="12"/>
      <c r="B540" s="11">
        <v>42786</v>
      </c>
      <c r="C540" s="2">
        <v>8.65</v>
      </c>
      <c r="D540" s="2">
        <v>6.6444999999999999</v>
      </c>
      <c r="E540" s="2">
        <v>91190</v>
      </c>
      <c r="F540" s="2"/>
      <c r="G540" s="2"/>
      <c r="H540" s="17">
        <f t="shared" si="8"/>
        <v>-2.808454618591387E-2</v>
      </c>
    </row>
    <row r="541" spans="1:8" ht="13.5" x14ac:dyDescent="0.25">
      <c r="A541" s="12"/>
      <c r="B541" s="11">
        <v>42787</v>
      </c>
      <c r="C541" s="2">
        <v>8.9</v>
      </c>
      <c r="D541" s="2">
        <v>6.8365</v>
      </c>
      <c r="E541" s="2">
        <v>1285</v>
      </c>
      <c r="F541" s="2"/>
      <c r="G541" s="2"/>
      <c r="H541" s="17">
        <f t="shared" si="8"/>
        <v>2.8896079464218554E-2</v>
      </c>
    </row>
    <row r="542" spans="1:8" ht="13.5" x14ac:dyDescent="0.25">
      <c r="A542" s="12"/>
      <c r="B542" s="11">
        <v>42788</v>
      </c>
      <c r="C542" s="2">
        <v>9.1</v>
      </c>
      <c r="D542" s="2">
        <v>6.9901</v>
      </c>
      <c r="E542" s="2">
        <v>1152</v>
      </c>
      <c r="F542" s="2"/>
      <c r="G542" s="2"/>
      <c r="H542" s="17">
        <f t="shared" si="8"/>
        <v>2.2467636948731069E-2</v>
      </c>
    </row>
    <row r="543" spans="1:8" ht="13.5" x14ac:dyDescent="0.25">
      <c r="A543" s="12"/>
      <c r="B543" s="11">
        <v>42789</v>
      </c>
      <c r="C543" s="2">
        <v>9.0500000000000007</v>
      </c>
      <c r="D543" s="2">
        <v>6.9516999999999998</v>
      </c>
      <c r="E543" s="2">
        <v>55461</v>
      </c>
      <c r="F543" s="2"/>
      <c r="G543" s="2"/>
      <c r="H543" s="17">
        <f t="shared" si="8"/>
        <v>-5.4934836411496563E-3</v>
      </c>
    </row>
    <row r="544" spans="1:8" ht="13.5" x14ac:dyDescent="0.25">
      <c r="A544" s="12"/>
      <c r="B544" s="11">
        <v>42790</v>
      </c>
      <c r="C544" s="2">
        <v>9.18</v>
      </c>
      <c r="D544" s="2">
        <v>7.0515999999999996</v>
      </c>
      <c r="E544" s="2">
        <v>5348</v>
      </c>
      <c r="F544" s="2"/>
      <c r="G544" s="2"/>
      <c r="H544" s="17">
        <f t="shared" si="8"/>
        <v>1.4370585612152407E-2</v>
      </c>
    </row>
    <row r="545" spans="1:8" ht="13.5" x14ac:dyDescent="0.25">
      <c r="A545" s="12"/>
      <c r="B545" s="11">
        <v>42793</v>
      </c>
      <c r="C545" s="2">
        <v>9.18</v>
      </c>
      <c r="D545" s="2">
        <v>7.0515999999999996</v>
      </c>
      <c r="E545" s="2">
        <v>1054</v>
      </c>
      <c r="F545" s="2"/>
      <c r="G545" s="2"/>
      <c r="H545" s="17">
        <f t="shared" si="8"/>
        <v>0</v>
      </c>
    </row>
    <row r="546" spans="1:8" ht="13.5" x14ac:dyDescent="0.25">
      <c r="A546" s="12"/>
      <c r="B546" s="11">
        <v>42794</v>
      </c>
      <c r="C546" s="2">
        <v>9.01</v>
      </c>
      <c r="D546" s="2">
        <v>6.9210000000000003</v>
      </c>
      <c r="E546" s="2">
        <v>12142</v>
      </c>
      <c r="F546" s="2"/>
      <c r="G546" s="2"/>
      <c r="H546" s="17">
        <f t="shared" si="8"/>
        <v>-1.8520619433887258E-2</v>
      </c>
    </row>
    <row r="547" spans="1:8" ht="13.5" x14ac:dyDescent="0.25">
      <c r="A547" s="12"/>
      <c r="B547" s="11">
        <v>42795</v>
      </c>
      <c r="C547" s="2">
        <v>8.9</v>
      </c>
      <c r="D547" s="2">
        <v>6.8365</v>
      </c>
      <c r="E547" s="2">
        <v>3106</v>
      </c>
      <c r="F547" s="2"/>
      <c r="G547" s="2"/>
      <c r="H547" s="17">
        <f t="shared" si="8"/>
        <v>-1.2209218321051906E-2</v>
      </c>
    </row>
    <row r="548" spans="1:8" ht="13.5" x14ac:dyDescent="0.25">
      <c r="A548" s="12"/>
      <c r="B548" s="11">
        <v>42796</v>
      </c>
      <c r="C548" s="2">
        <v>9</v>
      </c>
      <c r="D548" s="2">
        <v>6.9132999999999996</v>
      </c>
      <c r="E548" s="2">
        <v>2701</v>
      </c>
      <c r="F548" s="2"/>
      <c r="G548" s="2"/>
      <c r="H548" s="17">
        <f t="shared" si="8"/>
        <v>1.123381847436547E-2</v>
      </c>
    </row>
    <row r="549" spans="1:8" ht="13.5" x14ac:dyDescent="0.25">
      <c r="A549" s="12"/>
      <c r="B549" s="11">
        <v>42797</v>
      </c>
      <c r="C549" s="2">
        <v>8.9</v>
      </c>
      <c r="D549" s="2">
        <v>6.8365</v>
      </c>
      <c r="E549" s="2">
        <v>3084</v>
      </c>
      <c r="F549" s="2"/>
      <c r="G549" s="2"/>
      <c r="H549" s="17">
        <f t="shared" si="8"/>
        <v>-1.1109021740702637E-2</v>
      </c>
    </row>
    <row r="550" spans="1:8" ht="13.5" x14ac:dyDescent="0.25">
      <c r="A550" s="12"/>
      <c r="B550" s="11">
        <v>42800</v>
      </c>
      <c r="C550" s="2">
        <v>9.16</v>
      </c>
      <c r="D550" s="2">
        <v>7.0362</v>
      </c>
      <c r="E550" s="2">
        <v>65</v>
      </c>
      <c r="F550" s="2"/>
      <c r="G550" s="2"/>
      <c r="H550" s="17">
        <f t="shared" si="8"/>
        <v>2.9210853506911428E-2</v>
      </c>
    </row>
    <row r="551" spans="1:8" ht="13.5" x14ac:dyDescent="0.25">
      <c r="A551" s="12"/>
      <c r="B551" s="11">
        <v>42801</v>
      </c>
      <c r="C551" s="2">
        <v>8.89</v>
      </c>
      <c r="D551" s="2">
        <v>6.8288000000000002</v>
      </c>
      <c r="E551" s="2">
        <v>3420</v>
      </c>
      <c r="F551" s="2"/>
      <c r="G551" s="2"/>
      <c r="H551" s="17">
        <f t="shared" si="8"/>
        <v>-2.9476137687956538E-2</v>
      </c>
    </row>
    <row r="552" spans="1:8" ht="13.5" x14ac:dyDescent="0.25">
      <c r="A552" s="12"/>
      <c r="B552" s="11">
        <v>42802</v>
      </c>
      <c r="C552" s="2">
        <v>8.85</v>
      </c>
      <c r="D552" s="2">
        <v>6.7980999999999998</v>
      </c>
      <c r="E552" s="2">
        <v>3889</v>
      </c>
      <c r="F552" s="2"/>
      <c r="G552" s="2"/>
      <c r="H552" s="17">
        <f t="shared" si="8"/>
        <v>-4.4956654170572275E-3</v>
      </c>
    </row>
    <row r="553" spans="1:8" ht="13.5" x14ac:dyDescent="0.25">
      <c r="A553" s="12"/>
      <c r="B553" s="11">
        <v>42803</v>
      </c>
      <c r="C553" s="2">
        <v>8.85</v>
      </c>
      <c r="D553" s="2">
        <v>6.7980999999999998</v>
      </c>
      <c r="E553" s="2">
        <v>141</v>
      </c>
      <c r="F553" s="2"/>
      <c r="G553" s="2"/>
      <c r="H553" s="17">
        <f t="shared" si="8"/>
        <v>0</v>
      </c>
    </row>
    <row r="554" spans="1:8" ht="13.5" x14ac:dyDescent="0.25">
      <c r="A554" s="12"/>
      <c r="B554" s="11">
        <v>42804</v>
      </c>
      <c r="C554" s="2">
        <v>8.85</v>
      </c>
      <c r="D554" s="2">
        <v>6.7980999999999998</v>
      </c>
      <c r="E554" s="2">
        <v>3213</v>
      </c>
      <c r="F554" s="2"/>
      <c r="G554" s="2"/>
      <c r="H554" s="17">
        <f t="shared" si="8"/>
        <v>0</v>
      </c>
    </row>
    <row r="555" spans="1:8" ht="13.5" x14ac:dyDescent="0.25">
      <c r="A555" s="12"/>
      <c r="B555" s="11">
        <v>42807</v>
      </c>
      <c r="C555" s="2">
        <v>8.8000000000000007</v>
      </c>
      <c r="D555" s="2">
        <v>6.7596999999999996</v>
      </c>
      <c r="E555" s="2">
        <v>2282</v>
      </c>
      <c r="F555" s="2"/>
      <c r="G555" s="2"/>
      <c r="H555" s="17">
        <f t="shared" si="8"/>
        <v>-5.6486371191951006E-3</v>
      </c>
    </row>
    <row r="556" spans="1:8" ht="13.5" x14ac:dyDescent="0.25">
      <c r="A556" s="12"/>
      <c r="B556" s="11">
        <v>42808</v>
      </c>
      <c r="C556" s="2">
        <v>8.83</v>
      </c>
      <c r="D556" s="2">
        <v>6.7827000000000002</v>
      </c>
      <c r="E556" s="2">
        <v>4460</v>
      </c>
      <c r="F556" s="2"/>
      <c r="G556" s="2"/>
      <c r="H556" s="17">
        <f t="shared" si="8"/>
        <v>3.4025178632188673E-3</v>
      </c>
    </row>
    <row r="557" spans="1:8" ht="13.5" x14ac:dyDescent="0.25">
      <c r="A557" s="12"/>
      <c r="B557" s="11">
        <v>42809</v>
      </c>
      <c r="C557" s="2">
        <v>8.59</v>
      </c>
      <c r="D557" s="2">
        <v>6.5983999999999998</v>
      </c>
      <c r="E557" s="2">
        <v>446</v>
      </c>
      <c r="F557" s="2"/>
      <c r="G557" s="2"/>
      <c r="H557" s="17">
        <f t="shared" si="8"/>
        <v>-2.7172070119568955E-2</v>
      </c>
    </row>
    <row r="558" spans="1:8" ht="13.5" x14ac:dyDescent="0.25">
      <c r="A558" s="12"/>
      <c r="B558" s="11">
        <v>42810</v>
      </c>
      <c r="C558" s="2">
        <v>8.7799999999999994</v>
      </c>
      <c r="D558" s="2">
        <v>6.7443</v>
      </c>
      <c r="E558" s="2">
        <v>121</v>
      </c>
      <c r="F558" s="2"/>
      <c r="G558" s="2"/>
      <c r="H558" s="17">
        <f t="shared" si="8"/>
        <v>2.2111420950533485E-2</v>
      </c>
    </row>
    <row r="559" spans="1:8" ht="13.5" x14ac:dyDescent="0.25">
      <c r="A559" s="12"/>
      <c r="B559" s="11">
        <v>42811</v>
      </c>
      <c r="C559" s="2">
        <v>8.7799999999999994</v>
      </c>
      <c r="D559" s="2">
        <v>6.7443</v>
      </c>
      <c r="E559" s="2">
        <v>0</v>
      </c>
      <c r="F559" s="2"/>
      <c r="G559" s="2"/>
      <c r="H559" s="17">
        <f t="shared" si="8"/>
        <v>0</v>
      </c>
    </row>
    <row r="560" spans="1:8" ht="13.5" x14ac:dyDescent="0.25">
      <c r="A560" s="12"/>
      <c r="B560" s="11">
        <v>42815</v>
      </c>
      <c r="C560" s="2">
        <v>8.52</v>
      </c>
      <c r="D560" s="2">
        <v>6.5446</v>
      </c>
      <c r="E560" s="2">
        <v>2655</v>
      </c>
      <c r="F560" s="2"/>
      <c r="G560" s="2"/>
      <c r="H560" s="17">
        <f t="shared" si="8"/>
        <v>-2.961018934507658E-2</v>
      </c>
    </row>
    <row r="561" spans="1:8" ht="13.5" x14ac:dyDescent="0.25">
      <c r="A561" s="12"/>
      <c r="B561" s="11">
        <v>42816</v>
      </c>
      <c r="C561" s="2">
        <v>8.4</v>
      </c>
      <c r="D561" s="2">
        <v>6.4523999999999999</v>
      </c>
      <c r="E561" s="2">
        <v>2641</v>
      </c>
      <c r="F561" s="2"/>
      <c r="G561" s="2"/>
      <c r="H561" s="17">
        <f t="shared" si="8"/>
        <v>-1.4087950371298483E-2</v>
      </c>
    </row>
    <row r="562" spans="1:8" ht="13.5" x14ac:dyDescent="0.25">
      <c r="A562" s="12"/>
      <c r="B562" s="11">
        <v>42817</v>
      </c>
      <c r="C562" s="2">
        <v>8.35</v>
      </c>
      <c r="D562" s="2">
        <v>6.4139999999999997</v>
      </c>
      <c r="E562" s="2">
        <v>426</v>
      </c>
      <c r="F562" s="2"/>
      <c r="G562" s="2"/>
      <c r="H562" s="17">
        <f t="shared" si="8"/>
        <v>-5.9512739445787945E-3</v>
      </c>
    </row>
    <row r="563" spans="1:8" ht="13.5" x14ac:dyDescent="0.25">
      <c r="A563" s="12"/>
      <c r="B563" s="11">
        <v>42818</v>
      </c>
      <c r="C563" s="2">
        <v>8.35</v>
      </c>
      <c r="D563" s="2">
        <v>6.4139999999999997</v>
      </c>
      <c r="E563" s="2">
        <v>408</v>
      </c>
      <c r="F563" s="2"/>
      <c r="G563" s="2"/>
      <c r="H563" s="17">
        <f t="shared" si="8"/>
        <v>0</v>
      </c>
    </row>
    <row r="564" spans="1:8" ht="13.5" x14ac:dyDescent="0.25">
      <c r="A564" s="12"/>
      <c r="B564" s="11">
        <v>42821</v>
      </c>
      <c r="C564" s="2">
        <v>8.34</v>
      </c>
      <c r="D564" s="2">
        <v>6.4062999999999999</v>
      </c>
      <c r="E564" s="2">
        <v>1370</v>
      </c>
      <c r="F564" s="2"/>
      <c r="G564" s="2"/>
      <c r="H564" s="17">
        <f t="shared" si="8"/>
        <v>-1.2004989086373274E-3</v>
      </c>
    </row>
    <row r="565" spans="1:8" ht="13.5" x14ac:dyDescent="0.25">
      <c r="A565" s="12"/>
      <c r="B565" s="11">
        <v>42822</v>
      </c>
      <c r="C565" s="2">
        <v>8.35</v>
      </c>
      <c r="D565" s="2">
        <v>6.4139999999999997</v>
      </c>
      <c r="E565" s="2">
        <v>2338</v>
      </c>
      <c r="F565" s="2"/>
      <c r="G565" s="2"/>
      <c r="H565" s="17">
        <f t="shared" si="8"/>
        <v>1.2019418385026954E-3</v>
      </c>
    </row>
    <row r="566" spans="1:8" ht="13.5" x14ac:dyDescent="0.25">
      <c r="A566" s="12"/>
      <c r="B566" s="11">
        <v>42823</v>
      </c>
      <c r="C566" s="2">
        <v>8.35</v>
      </c>
      <c r="D566" s="2">
        <v>6.4139999999999997</v>
      </c>
      <c r="E566" s="2">
        <v>0</v>
      </c>
      <c r="F566" s="2"/>
      <c r="G566" s="2"/>
      <c r="H566" s="17">
        <f t="shared" si="8"/>
        <v>0</v>
      </c>
    </row>
    <row r="567" spans="1:8" ht="13.5" x14ac:dyDescent="0.25">
      <c r="A567" s="12"/>
      <c r="B567" s="11">
        <v>42824</v>
      </c>
      <c r="C567" s="2">
        <v>8.3000000000000007</v>
      </c>
      <c r="D567" s="2">
        <v>6.3756000000000004</v>
      </c>
      <c r="E567" s="2">
        <v>32</v>
      </c>
      <c r="F567" s="2"/>
      <c r="G567" s="2"/>
      <c r="H567" s="17">
        <f t="shared" si="8"/>
        <v>-5.9869036482693054E-3</v>
      </c>
    </row>
    <row r="568" spans="1:8" ht="13.5" x14ac:dyDescent="0.25">
      <c r="A568" s="12"/>
      <c r="B568" s="11">
        <v>42825</v>
      </c>
      <c r="C568" s="2">
        <v>8.06</v>
      </c>
      <c r="D568" s="2">
        <v>6.1913</v>
      </c>
      <c r="E568" s="2">
        <v>121</v>
      </c>
      <c r="F568" s="2"/>
      <c r="G568" s="2"/>
      <c r="H568" s="17">
        <f t="shared" si="8"/>
        <v>-2.8907083254909396E-2</v>
      </c>
    </row>
    <row r="569" spans="1:8" ht="13.5" x14ac:dyDescent="0.25">
      <c r="A569" s="12"/>
      <c r="B569" s="11">
        <v>42828</v>
      </c>
      <c r="C569" s="2">
        <v>8.36</v>
      </c>
      <c r="D569" s="2">
        <v>6.4217000000000004</v>
      </c>
      <c r="E569" s="2">
        <v>977</v>
      </c>
      <c r="F569" s="2"/>
      <c r="G569" s="2"/>
      <c r="H569" s="17">
        <f t="shared" si="8"/>
        <v>3.7213509279149834E-2</v>
      </c>
    </row>
    <row r="570" spans="1:8" ht="13.5" x14ac:dyDescent="0.25">
      <c r="A570" s="12"/>
      <c r="B570" s="11">
        <v>42829</v>
      </c>
      <c r="C570" s="2">
        <v>8.6</v>
      </c>
      <c r="D570" s="2">
        <v>6.6060999999999996</v>
      </c>
      <c r="E570" s="2">
        <v>406</v>
      </c>
      <c r="F570" s="2"/>
      <c r="G570" s="2"/>
      <c r="H570" s="17">
        <f t="shared" si="8"/>
        <v>2.871513773611337E-2</v>
      </c>
    </row>
    <row r="571" spans="1:8" ht="13.5" x14ac:dyDescent="0.25">
      <c r="A571" s="12"/>
      <c r="B571" s="11">
        <v>42830</v>
      </c>
      <c r="C571" s="2">
        <v>8.85</v>
      </c>
      <c r="D571" s="2">
        <v>6.7980999999999998</v>
      </c>
      <c r="E571" s="2">
        <v>265</v>
      </c>
      <c r="F571" s="2"/>
      <c r="G571" s="2"/>
      <c r="H571" s="17">
        <f t="shared" si="8"/>
        <v>2.90640468657756E-2</v>
      </c>
    </row>
    <row r="572" spans="1:8" ht="13.5" x14ac:dyDescent="0.25">
      <c r="A572" s="12"/>
      <c r="B572" s="11">
        <v>42831</v>
      </c>
      <c r="C572" s="2">
        <v>8.98</v>
      </c>
      <c r="D572" s="2">
        <v>6.8978999999999999</v>
      </c>
      <c r="E572" s="2">
        <v>5</v>
      </c>
      <c r="F572" s="2"/>
      <c r="G572" s="2"/>
      <c r="H572" s="17">
        <f t="shared" si="8"/>
        <v>1.4680572512908035E-2</v>
      </c>
    </row>
    <row r="573" spans="1:8" ht="13.5" x14ac:dyDescent="0.25">
      <c r="A573" s="12"/>
      <c r="B573" s="11">
        <v>42832</v>
      </c>
      <c r="C573" s="2">
        <v>8.98</v>
      </c>
      <c r="D573" s="2">
        <v>6.8978999999999999</v>
      </c>
      <c r="E573" s="2">
        <v>0</v>
      </c>
      <c r="F573" s="2"/>
      <c r="G573" s="2"/>
      <c r="H573" s="17">
        <f t="shared" si="8"/>
        <v>0</v>
      </c>
    </row>
    <row r="574" spans="1:8" ht="13.5" x14ac:dyDescent="0.25">
      <c r="A574" s="12"/>
      <c r="B574" s="11">
        <v>42835</v>
      </c>
      <c r="C574" s="2">
        <v>8.85</v>
      </c>
      <c r="D574" s="2">
        <v>6.7980999999999998</v>
      </c>
      <c r="E574" s="2">
        <v>2</v>
      </c>
      <c r="F574" s="2"/>
      <c r="G574" s="2"/>
      <c r="H574" s="17">
        <f t="shared" si="8"/>
        <v>-1.4468171472477146E-2</v>
      </c>
    </row>
    <row r="575" spans="1:8" ht="13.5" x14ac:dyDescent="0.25">
      <c r="A575" s="12"/>
      <c r="B575" s="11">
        <v>42836</v>
      </c>
      <c r="C575" s="2">
        <v>8.85</v>
      </c>
      <c r="D575" s="2">
        <v>6.7980999999999998</v>
      </c>
      <c r="E575" s="2">
        <v>330</v>
      </c>
      <c r="F575" s="2"/>
      <c r="G575" s="2"/>
      <c r="H575" s="17">
        <f t="shared" si="8"/>
        <v>0</v>
      </c>
    </row>
    <row r="576" spans="1:8" ht="13.5" x14ac:dyDescent="0.25">
      <c r="A576" s="12"/>
      <c r="B576" s="11">
        <v>42837</v>
      </c>
      <c r="C576" s="2">
        <v>8.6</v>
      </c>
      <c r="D576" s="2">
        <v>6.6060999999999996</v>
      </c>
      <c r="E576" s="2">
        <v>8165</v>
      </c>
      <c r="F576" s="2"/>
      <c r="G576" s="2"/>
      <c r="H576" s="17">
        <f t="shared" si="8"/>
        <v>-2.824318559597537E-2</v>
      </c>
    </row>
    <row r="577" spans="1:8" ht="13.5" x14ac:dyDescent="0.25">
      <c r="A577" s="12"/>
      <c r="B577" s="11">
        <v>42838</v>
      </c>
      <c r="C577" s="2">
        <v>8.6999999999999993</v>
      </c>
      <c r="D577" s="2">
        <v>6.6829000000000001</v>
      </c>
      <c r="E577" s="2">
        <v>1285</v>
      </c>
      <c r="F577" s="2"/>
      <c r="G577" s="2"/>
      <c r="H577" s="17">
        <f t="shared" si="8"/>
        <v>1.1625618746310294E-2</v>
      </c>
    </row>
    <row r="578" spans="1:8" ht="13.5" x14ac:dyDescent="0.25">
      <c r="A578" s="12"/>
      <c r="B578" s="11">
        <v>42839</v>
      </c>
      <c r="C578" s="2">
        <v>8.85</v>
      </c>
      <c r="D578" s="2">
        <v>6.7980999999999998</v>
      </c>
      <c r="E578" s="2">
        <v>1354</v>
      </c>
      <c r="F578" s="2"/>
      <c r="G578" s="2"/>
      <c r="H578" s="17">
        <f t="shared" si="8"/>
        <v>1.7238025408131161E-2</v>
      </c>
    </row>
    <row r="579" spans="1:8" ht="13.5" x14ac:dyDescent="0.25">
      <c r="A579" s="12"/>
      <c r="B579" s="11">
        <v>42842</v>
      </c>
      <c r="C579" s="2">
        <v>8.98</v>
      </c>
      <c r="D579" s="2">
        <v>6.8978999999999999</v>
      </c>
      <c r="E579" s="2">
        <v>4351</v>
      </c>
      <c r="F579" s="2"/>
      <c r="G579" s="2"/>
      <c r="H579" s="17">
        <f t="shared" si="8"/>
        <v>1.4680572512908035E-2</v>
      </c>
    </row>
    <row r="580" spans="1:8" ht="13.5" x14ac:dyDescent="0.25">
      <c r="A580" s="12"/>
      <c r="B580" s="11">
        <v>42843</v>
      </c>
      <c r="C580" s="2">
        <v>9</v>
      </c>
      <c r="D580" s="2">
        <v>6.9132999999999996</v>
      </c>
      <c r="E580" s="2">
        <v>784</v>
      </c>
      <c r="F580" s="2"/>
      <c r="G580" s="2"/>
      <c r="H580" s="17">
        <f t="shared" si="8"/>
        <v>2.2325635338290837E-3</v>
      </c>
    </row>
    <row r="581" spans="1:8" ht="13.5" x14ac:dyDescent="0.25">
      <c r="A581" s="12"/>
      <c r="B581" s="11">
        <v>42844</v>
      </c>
      <c r="C581" s="2">
        <v>9</v>
      </c>
      <c r="D581" s="2">
        <v>6.9132999999999996</v>
      </c>
      <c r="E581" s="2">
        <v>0</v>
      </c>
      <c r="F581" s="2"/>
      <c r="G581" s="2"/>
      <c r="H581" s="17">
        <f t="shared" si="8"/>
        <v>0</v>
      </c>
    </row>
    <row r="582" spans="1:8" ht="13.5" x14ac:dyDescent="0.25">
      <c r="A582" s="12"/>
      <c r="B582" s="11">
        <v>42845</v>
      </c>
      <c r="C582" s="2">
        <v>9</v>
      </c>
      <c r="D582" s="2">
        <v>6.9132999999999996</v>
      </c>
      <c r="E582" s="2">
        <v>11533</v>
      </c>
      <c r="F582" s="2"/>
      <c r="G582" s="2"/>
      <c r="H582" s="17">
        <f t="shared" si="8"/>
        <v>0</v>
      </c>
    </row>
    <row r="583" spans="1:8" ht="13.5" x14ac:dyDescent="0.25">
      <c r="A583" s="12"/>
      <c r="B583" s="11">
        <v>42846</v>
      </c>
      <c r="C583" s="2">
        <v>9</v>
      </c>
      <c r="D583" s="2">
        <v>6.9132999999999996</v>
      </c>
      <c r="E583" s="2">
        <v>200</v>
      </c>
      <c r="F583" s="2"/>
      <c r="G583" s="2"/>
      <c r="H583" s="17">
        <f t="shared" ref="H583:H646" si="9">(D583-D582)/D582</f>
        <v>0</v>
      </c>
    </row>
    <row r="584" spans="1:8" ht="13.5" x14ac:dyDescent="0.25">
      <c r="A584" s="12"/>
      <c r="B584" s="11">
        <v>42849</v>
      </c>
      <c r="C584" s="2">
        <v>9</v>
      </c>
      <c r="D584" s="2">
        <v>6.9132999999999996</v>
      </c>
      <c r="E584" s="2">
        <v>225</v>
      </c>
      <c r="F584" s="2"/>
      <c r="G584" s="2"/>
      <c r="H584" s="17">
        <f t="shared" si="9"/>
        <v>0</v>
      </c>
    </row>
    <row r="585" spans="1:8" ht="13.5" x14ac:dyDescent="0.25">
      <c r="A585" s="12"/>
      <c r="B585" s="11">
        <v>42850</v>
      </c>
      <c r="C585" s="2">
        <v>9</v>
      </c>
      <c r="D585" s="2">
        <v>6.9132999999999996</v>
      </c>
      <c r="E585" s="2">
        <v>201</v>
      </c>
      <c r="F585" s="2"/>
      <c r="G585" s="2"/>
      <c r="H585" s="17">
        <f t="shared" si="9"/>
        <v>0</v>
      </c>
    </row>
    <row r="586" spans="1:8" ht="13.5" x14ac:dyDescent="0.25">
      <c r="A586" s="12"/>
      <c r="B586" s="11">
        <v>42851</v>
      </c>
      <c r="C586" s="2">
        <v>8.98</v>
      </c>
      <c r="D586" s="2">
        <v>6.8978999999999999</v>
      </c>
      <c r="E586" s="2">
        <v>170</v>
      </c>
      <c r="F586" s="2"/>
      <c r="G586" s="2"/>
      <c r="H586" s="17">
        <f t="shared" si="9"/>
        <v>-2.2275902969637711E-3</v>
      </c>
    </row>
    <row r="587" spans="1:8" ht="13.5" x14ac:dyDescent="0.25">
      <c r="A587" s="12"/>
      <c r="B587" s="11">
        <v>42852</v>
      </c>
      <c r="C587" s="2">
        <v>8.98</v>
      </c>
      <c r="D587" s="2">
        <v>6.8978999999999999</v>
      </c>
      <c r="E587" s="2">
        <v>0</v>
      </c>
      <c r="F587" s="2"/>
      <c r="G587" s="2"/>
      <c r="H587" s="17">
        <f t="shared" si="9"/>
        <v>0</v>
      </c>
    </row>
    <row r="588" spans="1:8" ht="13.5" x14ac:dyDescent="0.25">
      <c r="A588" s="12"/>
      <c r="B588" s="11">
        <v>42853</v>
      </c>
      <c r="C588" s="2">
        <v>8.9499999999999993</v>
      </c>
      <c r="D588" s="2">
        <v>6.8749000000000002</v>
      </c>
      <c r="E588" s="2">
        <v>451</v>
      </c>
      <c r="F588" s="2"/>
      <c r="G588" s="2"/>
      <c r="H588" s="17">
        <f t="shared" si="9"/>
        <v>-3.3343481349395738E-3</v>
      </c>
    </row>
    <row r="589" spans="1:8" ht="13.5" x14ac:dyDescent="0.25">
      <c r="A589" s="12"/>
      <c r="B589" s="11">
        <v>42857</v>
      </c>
      <c r="C589" s="2">
        <v>8.8000000000000007</v>
      </c>
      <c r="D589" s="2">
        <v>6.7596999999999996</v>
      </c>
      <c r="E589" s="2">
        <v>385</v>
      </c>
      <c r="F589" s="2"/>
      <c r="G589" s="2"/>
      <c r="H589" s="17">
        <f t="shared" si="9"/>
        <v>-1.6756607368834546E-2</v>
      </c>
    </row>
    <row r="590" spans="1:8" ht="13.5" x14ac:dyDescent="0.25">
      <c r="A590" s="12"/>
      <c r="B590" s="11">
        <v>42858</v>
      </c>
      <c r="C590" s="2">
        <v>8.6999999999999993</v>
      </c>
      <c r="D590" s="2">
        <v>6.6829000000000001</v>
      </c>
      <c r="E590" s="2">
        <v>570</v>
      </c>
      <c r="F590" s="2"/>
      <c r="G590" s="2"/>
      <c r="H590" s="17">
        <f t="shared" si="9"/>
        <v>-1.1361450951965255E-2</v>
      </c>
    </row>
    <row r="591" spans="1:8" ht="13.5" x14ac:dyDescent="0.25">
      <c r="A591" s="12"/>
      <c r="B591" s="11">
        <v>42859</v>
      </c>
      <c r="C591" s="2">
        <v>8.36</v>
      </c>
      <c r="D591" s="2">
        <v>6.4217000000000004</v>
      </c>
      <c r="E591" s="2">
        <v>1312</v>
      </c>
      <c r="F591" s="2"/>
      <c r="G591" s="2"/>
      <c r="H591" s="17">
        <f t="shared" si="9"/>
        <v>-3.9084828442741873E-2</v>
      </c>
    </row>
    <row r="592" spans="1:8" ht="13.5" x14ac:dyDescent="0.25">
      <c r="A592" s="12"/>
      <c r="B592" s="11">
        <v>42860</v>
      </c>
      <c r="C592" s="2">
        <v>8.5</v>
      </c>
      <c r="D592" s="2">
        <v>6.5292000000000003</v>
      </c>
      <c r="E592" s="2">
        <v>1597</v>
      </c>
      <c r="F592" s="2"/>
      <c r="G592" s="2"/>
      <c r="H592" s="17">
        <f t="shared" si="9"/>
        <v>1.6740115545727755E-2</v>
      </c>
    </row>
    <row r="593" spans="1:8" ht="13.5" x14ac:dyDescent="0.25">
      <c r="A593" s="12"/>
      <c r="B593" s="11">
        <v>42863</v>
      </c>
      <c r="C593" s="2">
        <v>8.5</v>
      </c>
      <c r="D593" s="2">
        <v>6.5292000000000003</v>
      </c>
      <c r="E593" s="2">
        <v>415</v>
      </c>
      <c r="F593" s="2"/>
      <c r="G593" s="2"/>
      <c r="H593" s="17">
        <f t="shared" si="9"/>
        <v>0</v>
      </c>
    </row>
    <row r="594" spans="1:8" ht="13.5" x14ac:dyDescent="0.25">
      <c r="A594" s="12"/>
      <c r="B594" s="11">
        <v>42864</v>
      </c>
      <c r="C594" s="2">
        <v>9.01</v>
      </c>
      <c r="D594" s="2">
        <v>6.9210000000000003</v>
      </c>
      <c r="E594" s="2">
        <v>12336</v>
      </c>
      <c r="F594" s="2"/>
      <c r="G594" s="2"/>
      <c r="H594" s="17">
        <f t="shared" si="9"/>
        <v>6.0007351589781273E-2</v>
      </c>
    </row>
    <row r="595" spans="1:8" ht="13.5" x14ac:dyDescent="0.25">
      <c r="A595" s="12"/>
      <c r="B595" s="11">
        <v>42865</v>
      </c>
      <c r="C595" s="2">
        <v>9.2200000000000006</v>
      </c>
      <c r="D595" s="2">
        <v>7.0823</v>
      </c>
      <c r="E595" s="2">
        <v>1970</v>
      </c>
      <c r="F595" s="2"/>
      <c r="G595" s="2"/>
      <c r="H595" s="17">
        <f t="shared" si="9"/>
        <v>2.3305880653084782E-2</v>
      </c>
    </row>
    <row r="596" spans="1:8" ht="13.5" x14ac:dyDescent="0.25">
      <c r="A596" s="12"/>
      <c r="B596" s="11">
        <v>42866</v>
      </c>
      <c r="C596" s="2">
        <v>9.1999999999999993</v>
      </c>
      <c r="D596" s="2">
        <v>7.0669000000000004</v>
      </c>
      <c r="E596" s="2">
        <v>2085</v>
      </c>
      <c r="F596" s="2"/>
      <c r="G596" s="2"/>
      <c r="H596" s="17">
        <f t="shared" si="9"/>
        <v>-2.1744348587322813E-3</v>
      </c>
    </row>
    <row r="597" spans="1:8" ht="13.5" x14ac:dyDescent="0.25">
      <c r="A597" s="12"/>
      <c r="B597" s="11">
        <v>42867</v>
      </c>
      <c r="C597" s="2">
        <v>8.91</v>
      </c>
      <c r="D597" s="2">
        <v>6.8441999999999998</v>
      </c>
      <c r="E597" s="2">
        <v>462</v>
      </c>
      <c r="F597" s="2"/>
      <c r="G597" s="2"/>
      <c r="H597" s="17">
        <f t="shared" si="9"/>
        <v>-3.1513110416165585E-2</v>
      </c>
    </row>
    <row r="598" spans="1:8" ht="13.5" x14ac:dyDescent="0.25">
      <c r="A598" s="12"/>
      <c r="B598" s="11">
        <v>42870</v>
      </c>
      <c r="C598" s="2">
        <v>8.85</v>
      </c>
      <c r="D598" s="2">
        <v>6.7980999999999998</v>
      </c>
      <c r="E598" s="2">
        <v>181</v>
      </c>
      <c r="F598" s="2"/>
      <c r="G598" s="2"/>
      <c r="H598" s="17">
        <f t="shared" si="9"/>
        <v>-6.7356301686099223E-3</v>
      </c>
    </row>
    <row r="599" spans="1:8" ht="13.5" x14ac:dyDescent="0.25">
      <c r="A599" s="12"/>
      <c r="B599" s="11">
        <v>42871</v>
      </c>
      <c r="C599" s="2">
        <v>8.7100000000000009</v>
      </c>
      <c r="D599" s="2">
        <v>6.6905000000000001</v>
      </c>
      <c r="E599" s="2">
        <v>485</v>
      </c>
      <c r="F599" s="2"/>
      <c r="G599" s="2"/>
      <c r="H599" s="17">
        <f t="shared" si="9"/>
        <v>-1.5827951927744471E-2</v>
      </c>
    </row>
    <row r="600" spans="1:8" ht="13.5" x14ac:dyDescent="0.25">
      <c r="A600" s="12"/>
      <c r="B600" s="11">
        <v>42872</v>
      </c>
      <c r="C600" s="2">
        <v>8.4499999999999993</v>
      </c>
      <c r="D600" s="2">
        <v>6.4908000000000001</v>
      </c>
      <c r="E600" s="2">
        <v>957</v>
      </c>
      <c r="F600" s="2"/>
      <c r="G600" s="2"/>
      <c r="H600" s="17">
        <f t="shared" si="9"/>
        <v>-2.9848292354831475E-2</v>
      </c>
    </row>
    <row r="601" spans="1:8" ht="13.5" x14ac:dyDescent="0.25">
      <c r="A601" s="12"/>
      <c r="B601" s="11">
        <v>42873</v>
      </c>
      <c r="C601" s="2">
        <v>8.5399999999999991</v>
      </c>
      <c r="D601" s="2">
        <v>6.56</v>
      </c>
      <c r="E601" s="2">
        <v>818</v>
      </c>
      <c r="F601" s="2"/>
      <c r="G601" s="2"/>
      <c r="H601" s="17">
        <f t="shared" si="9"/>
        <v>1.066124360633504E-2</v>
      </c>
    </row>
    <row r="602" spans="1:8" ht="13.5" x14ac:dyDescent="0.25">
      <c r="A602" s="12"/>
      <c r="B602" s="11">
        <v>42874</v>
      </c>
      <c r="C602" s="2">
        <v>8.7899999999999991</v>
      </c>
      <c r="D602" s="2">
        <v>6.7519999999999998</v>
      </c>
      <c r="E602" s="2">
        <v>202</v>
      </c>
      <c r="F602" s="2"/>
      <c r="G602" s="2"/>
      <c r="H602" s="17">
        <f t="shared" si="9"/>
        <v>2.9268292682926859E-2</v>
      </c>
    </row>
    <row r="603" spans="1:8" ht="13.5" x14ac:dyDescent="0.25">
      <c r="A603" s="12"/>
      <c r="B603" s="11">
        <v>42877</v>
      </c>
      <c r="C603" s="2">
        <v>8.99</v>
      </c>
      <c r="D603" s="2">
        <v>6.9055999999999997</v>
      </c>
      <c r="E603" s="2">
        <v>22339</v>
      </c>
      <c r="F603" s="2"/>
      <c r="G603" s="2"/>
      <c r="H603" s="17">
        <f t="shared" si="9"/>
        <v>2.2748815165876773E-2</v>
      </c>
    </row>
    <row r="604" spans="1:8" ht="13.5" x14ac:dyDescent="0.25">
      <c r="A604" s="12"/>
      <c r="B604" s="11">
        <v>42878</v>
      </c>
      <c r="C604" s="2">
        <v>8.73</v>
      </c>
      <c r="D604" s="2">
        <v>6.7058999999999997</v>
      </c>
      <c r="E604" s="2">
        <v>21</v>
      </c>
      <c r="F604" s="2"/>
      <c r="G604" s="2"/>
      <c r="H604" s="17">
        <f t="shared" si="9"/>
        <v>-2.8918558850787767E-2</v>
      </c>
    </row>
    <row r="605" spans="1:8" ht="13.5" x14ac:dyDescent="0.25">
      <c r="A605" s="12"/>
      <c r="B605" s="11">
        <v>42879</v>
      </c>
      <c r="C605" s="2">
        <v>8.4700000000000006</v>
      </c>
      <c r="D605" s="2">
        <v>6.5061999999999998</v>
      </c>
      <c r="E605" s="2">
        <v>82</v>
      </c>
      <c r="F605" s="2"/>
      <c r="G605" s="2"/>
      <c r="H605" s="17">
        <f t="shared" si="9"/>
        <v>-2.9779746193650366E-2</v>
      </c>
    </row>
    <row r="606" spans="1:8" ht="13.5" x14ac:dyDescent="0.25">
      <c r="A606" s="12"/>
      <c r="B606" s="11">
        <v>42880</v>
      </c>
      <c r="C606" s="2">
        <v>8.66</v>
      </c>
      <c r="D606" s="2">
        <v>6.6520999999999999</v>
      </c>
      <c r="E606" s="2">
        <v>15</v>
      </c>
      <c r="F606" s="2"/>
      <c r="G606" s="2"/>
      <c r="H606" s="17">
        <f t="shared" si="9"/>
        <v>2.2424764071193651E-2</v>
      </c>
    </row>
    <row r="607" spans="1:8" ht="13.5" x14ac:dyDescent="0.25">
      <c r="A607" s="12"/>
      <c r="B607" s="11">
        <v>42881</v>
      </c>
      <c r="C607" s="2">
        <v>8.76</v>
      </c>
      <c r="D607" s="2">
        <v>6.7290000000000001</v>
      </c>
      <c r="E607" s="2">
        <v>31461</v>
      </c>
      <c r="F607" s="2"/>
      <c r="G607" s="2"/>
      <c r="H607" s="17">
        <f t="shared" si="9"/>
        <v>1.1560259166278347E-2</v>
      </c>
    </row>
    <row r="608" spans="1:8" ht="13.5" x14ac:dyDescent="0.25">
      <c r="A608" s="12"/>
      <c r="B608" s="11">
        <v>42884</v>
      </c>
      <c r="C608" s="2">
        <v>8.9</v>
      </c>
      <c r="D608" s="2">
        <v>6.8365</v>
      </c>
      <c r="E608" s="2">
        <v>1327</v>
      </c>
      <c r="F608" s="2"/>
      <c r="G608" s="2"/>
      <c r="H608" s="17">
        <f t="shared" si="9"/>
        <v>1.5975627879328269E-2</v>
      </c>
    </row>
    <row r="609" spans="1:8" ht="13.5" x14ac:dyDescent="0.25">
      <c r="A609" s="12"/>
      <c r="B609" s="11">
        <v>42885</v>
      </c>
      <c r="C609" s="2">
        <v>8.9</v>
      </c>
      <c r="D609" s="2">
        <v>6.8365</v>
      </c>
      <c r="E609" s="2">
        <v>0</v>
      </c>
      <c r="F609" s="2"/>
      <c r="G609" s="2"/>
      <c r="H609" s="17">
        <f t="shared" si="9"/>
        <v>0</v>
      </c>
    </row>
    <row r="610" spans="1:8" ht="13.5" x14ac:dyDescent="0.25">
      <c r="A610" s="12"/>
      <c r="B610" s="11">
        <v>42886</v>
      </c>
      <c r="C610" s="2">
        <v>8.9</v>
      </c>
      <c r="D610" s="2">
        <v>6.8365</v>
      </c>
      <c r="E610" s="2">
        <v>0</v>
      </c>
      <c r="F610" s="2"/>
      <c r="G610" s="2"/>
      <c r="H610" s="17">
        <f t="shared" si="9"/>
        <v>0</v>
      </c>
    </row>
    <row r="611" spans="1:8" ht="13.5" x14ac:dyDescent="0.25">
      <c r="A611" s="12"/>
      <c r="B611" s="11">
        <v>42887</v>
      </c>
      <c r="C611" s="2">
        <v>8.89</v>
      </c>
      <c r="D611" s="2">
        <v>6.8288000000000002</v>
      </c>
      <c r="E611" s="2">
        <v>20</v>
      </c>
      <c r="F611" s="2"/>
      <c r="G611" s="2"/>
      <c r="H611" s="17">
        <f t="shared" si="9"/>
        <v>-1.1263073209975599E-3</v>
      </c>
    </row>
    <row r="612" spans="1:8" ht="13.5" x14ac:dyDescent="0.25">
      <c r="A612" s="12"/>
      <c r="B612" s="11">
        <v>42888</v>
      </c>
      <c r="C612" s="2">
        <v>8.89</v>
      </c>
      <c r="D612" s="2">
        <v>6.8288000000000002</v>
      </c>
      <c r="E612" s="2">
        <v>1098</v>
      </c>
      <c r="F612" s="2"/>
      <c r="G612" s="2"/>
      <c r="H612" s="17">
        <f t="shared" si="9"/>
        <v>0</v>
      </c>
    </row>
    <row r="613" spans="1:8" ht="13.5" x14ac:dyDescent="0.25">
      <c r="A613" s="12"/>
      <c r="B613" s="11">
        <v>42891</v>
      </c>
      <c r="C613" s="2">
        <v>8.89</v>
      </c>
      <c r="D613" s="2">
        <v>6.8288000000000002</v>
      </c>
      <c r="E613" s="2">
        <v>0</v>
      </c>
      <c r="F613" s="2"/>
      <c r="G613" s="2"/>
      <c r="H613" s="17">
        <f t="shared" si="9"/>
        <v>0</v>
      </c>
    </row>
    <row r="614" spans="1:8" ht="13.5" x14ac:dyDescent="0.25">
      <c r="A614" s="12"/>
      <c r="B614" s="11">
        <v>42892</v>
      </c>
      <c r="C614" s="2">
        <v>8.8800000000000008</v>
      </c>
      <c r="D614" s="2">
        <v>6.8211000000000004</v>
      </c>
      <c r="E614" s="2">
        <v>95</v>
      </c>
      <c r="F614" s="2"/>
      <c r="G614" s="2"/>
      <c r="H614" s="17">
        <f t="shared" si="9"/>
        <v>-1.1275773195876021E-3</v>
      </c>
    </row>
    <row r="615" spans="1:8" ht="13.5" x14ac:dyDescent="0.25">
      <c r="A615" s="12"/>
      <c r="B615" s="11">
        <v>42893</v>
      </c>
      <c r="C615" s="2">
        <v>8.9</v>
      </c>
      <c r="D615" s="2">
        <v>6.8365</v>
      </c>
      <c r="E615" s="2">
        <v>426</v>
      </c>
      <c r="F615" s="2"/>
      <c r="G615" s="2"/>
      <c r="H615" s="17">
        <f t="shared" si="9"/>
        <v>2.2577003709078648E-3</v>
      </c>
    </row>
    <row r="616" spans="1:8" ht="13.5" x14ac:dyDescent="0.25">
      <c r="A616" s="12"/>
      <c r="B616" s="11">
        <v>42894</v>
      </c>
      <c r="C616" s="2">
        <v>8.8000000000000007</v>
      </c>
      <c r="D616" s="2">
        <v>6.9802999999999997</v>
      </c>
      <c r="E616" s="2">
        <v>301</v>
      </c>
      <c r="F616" s="2"/>
      <c r="G616" s="2"/>
      <c r="H616" s="17">
        <f t="shared" si="9"/>
        <v>2.1034154903825014E-2</v>
      </c>
    </row>
    <row r="617" spans="1:8" ht="13.5" x14ac:dyDescent="0.25">
      <c r="A617" s="12"/>
      <c r="B617" s="11">
        <v>42895</v>
      </c>
      <c r="C617" s="2">
        <v>8.8000000000000007</v>
      </c>
      <c r="D617" s="2">
        <v>6.9802999999999997</v>
      </c>
      <c r="E617" s="2">
        <v>17</v>
      </c>
      <c r="F617" s="2"/>
      <c r="G617" s="2"/>
      <c r="H617" s="17">
        <f t="shared" si="9"/>
        <v>0</v>
      </c>
    </row>
    <row r="618" spans="1:8" ht="13.5" x14ac:dyDescent="0.25">
      <c r="A618" s="12"/>
      <c r="B618" s="11">
        <v>42898</v>
      </c>
      <c r="C618" s="2">
        <v>8.8000000000000007</v>
      </c>
      <c r="D618" s="2">
        <v>6.9802999999999997</v>
      </c>
      <c r="E618" s="2">
        <v>0</v>
      </c>
      <c r="F618" s="2"/>
      <c r="G618" s="2"/>
      <c r="H618" s="17">
        <f t="shared" si="9"/>
        <v>0</v>
      </c>
    </row>
    <row r="619" spans="1:8" ht="13.5" x14ac:dyDescent="0.25">
      <c r="A619" s="12"/>
      <c r="B619" s="11">
        <v>42899</v>
      </c>
      <c r="C619" s="2">
        <v>8.8000000000000007</v>
      </c>
      <c r="D619" s="2">
        <v>6.9802999999999997</v>
      </c>
      <c r="E619" s="2">
        <v>0</v>
      </c>
      <c r="F619" s="2"/>
      <c r="G619" s="2"/>
      <c r="H619" s="17">
        <f t="shared" si="9"/>
        <v>0</v>
      </c>
    </row>
    <row r="620" spans="1:8" ht="13.5" x14ac:dyDescent="0.25">
      <c r="A620" s="12"/>
      <c r="B620" s="11">
        <v>42900</v>
      </c>
      <c r="C620" s="2">
        <v>8.8000000000000007</v>
      </c>
      <c r="D620" s="2">
        <v>6.9802999999999997</v>
      </c>
      <c r="E620" s="2">
        <v>527</v>
      </c>
      <c r="F620" s="2"/>
      <c r="G620" s="2"/>
      <c r="H620" s="17">
        <f t="shared" si="9"/>
        <v>0</v>
      </c>
    </row>
    <row r="621" spans="1:8" ht="13.5" x14ac:dyDescent="0.25">
      <c r="A621" s="12"/>
      <c r="B621" s="11">
        <v>42901</v>
      </c>
      <c r="C621" s="2">
        <v>8.8000000000000007</v>
      </c>
      <c r="D621" s="2">
        <v>6.9802999999999997</v>
      </c>
      <c r="E621" s="2">
        <v>0</v>
      </c>
      <c r="F621" s="2"/>
      <c r="G621" s="2"/>
      <c r="H621" s="17">
        <f t="shared" si="9"/>
        <v>0</v>
      </c>
    </row>
    <row r="622" spans="1:8" ht="13.5" x14ac:dyDescent="0.25">
      <c r="A622" s="12"/>
      <c r="B622" s="11">
        <v>42902</v>
      </c>
      <c r="C622" s="2">
        <v>8.8000000000000007</v>
      </c>
      <c r="D622" s="2">
        <v>6.9802999999999997</v>
      </c>
      <c r="E622" s="2">
        <v>220</v>
      </c>
      <c r="F622" s="2"/>
      <c r="G622" s="2"/>
      <c r="H622" s="17">
        <f t="shared" si="9"/>
        <v>0</v>
      </c>
    </row>
    <row r="623" spans="1:8" ht="13.5" x14ac:dyDescent="0.25">
      <c r="A623" s="12"/>
      <c r="B623" s="11">
        <v>42905</v>
      </c>
      <c r="C623" s="2">
        <v>8.9</v>
      </c>
      <c r="D623" s="2">
        <v>7.0595999999999997</v>
      </c>
      <c r="E623" s="2">
        <v>5534</v>
      </c>
      <c r="F623" s="2"/>
      <c r="G623" s="2"/>
      <c r="H623" s="17">
        <f t="shared" si="9"/>
        <v>1.1360543243127076E-2</v>
      </c>
    </row>
    <row r="624" spans="1:8" ht="13.5" x14ac:dyDescent="0.25">
      <c r="A624" s="12"/>
      <c r="B624" s="11">
        <v>42906</v>
      </c>
      <c r="C624" s="2">
        <v>8.9</v>
      </c>
      <c r="D624" s="2">
        <v>7.0595999999999997</v>
      </c>
      <c r="E624" s="2">
        <v>1790</v>
      </c>
      <c r="F624" s="2"/>
      <c r="G624" s="2"/>
      <c r="H624" s="17">
        <f t="shared" si="9"/>
        <v>0</v>
      </c>
    </row>
    <row r="625" spans="1:8" ht="13.5" x14ac:dyDescent="0.25">
      <c r="A625" s="12"/>
      <c r="B625" s="11">
        <v>42907</v>
      </c>
      <c r="C625" s="2">
        <v>8.9</v>
      </c>
      <c r="D625" s="2">
        <v>7.0595999999999997</v>
      </c>
      <c r="E625" s="2">
        <v>958</v>
      </c>
      <c r="F625" s="2"/>
      <c r="G625" s="2"/>
      <c r="H625" s="17">
        <f t="shared" si="9"/>
        <v>0</v>
      </c>
    </row>
    <row r="626" spans="1:8" ht="13.5" x14ac:dyDescent="0.25">
      <c r="A626" s="12"/>
      <c r="B626" s="11">
        <v>42908</v>
      </c>
      <c r="C626" s="2">
        <v>9</v>
      </c>
      <c r="D626" s="2">
        <v>7.1388999999999996</v>
      </c>
      <c r="E626" s="2">
        <v>4626</v>
      </c>
      <c r="F626" s="2"/>
      <c r="G626" s="2"/>
      <c r="H626" s="17">
        <f t="shared" si="9"/>
        <v>1.123293104425179E-2</v>
      </c>
    </row>
    <row r="627" spans="1:8" ht="13.5" x14ac:dyDescent="0.25">
      <c r="A627" s="12"/>
      <c r="B627" s="11">
        <v>42909</v>
      </c>
      <c r="C627" s="2">
        <v>9</v>
      </c>
      <c r="D627" s="2">
        <v>7.1388999999999996</v>
      </c>
      <c r="E627" s="2">
        <v>100</v>
      </c>
      <c r="F627" s="2"/>
      <c r="G627" s="2"/>
      <c r="H627" s="17">
        <f t="shared" si="9"/>
        <v>0</v>
      </c>
    </row>
    <row r="628" spans="1:8" ht="13.5" x14ac:dyDescent="0.25">
      <c r="A628" s="12"/>
      <c r="B628" s="11">
        <v>42914</v>
      </c>
      <c r="C628" s="2">
        <v>9</v>
      </c>
      <c r="D628" s="2">
        <v>7.1388999999999996</v>
      </c>
      <c r="E628" s="2">
        <v>1031</v>
      </c>
      <c r="F628" s="2"/>
      <c r="G628" s="2"/>
      <c r="H628" s="17">
        <f t="shared" si="9"/>
        <v>0</v>
      </c>
    </row>
    <row r="629" spans="1:8" ht="13.5" x14ac:dyDescent="0.25">
      <c r="A629" s="12"/>
      <c r="B629" s="11">
        <v>42915</v>
      </c>
      <c r="C629" s="2">
        <v>9</v>
      </c>
      <c r="D629" s="2">
        <v>7.1388999999999996</v>
      </c>
      <c r="E629" s="2">
        <v>3178</v>
      </c>
      <c r="F629" s="2"/>
      <c r="G629" s="2"/>
      <c r="H629" s="17">
        <f t="shared" si="9"/>
        <v>0</v>
      </c>
    </row>
    <row r="630" spans="1:8" ht="13.5" x14ac:dyDescent="0.25">
      <c r="A630" s="12"/>
      <c r="B630" s="11">
        <v>42916</v>
      </c>
      <c r="C630" s="2">
        <v>9</v>
      </c>
      <c r="D630" s="2">
        <v>7.1388999999999996</v>
      </c>
      <c r="E630" s="2">
        <v>0</v>
      </c>
      <c r="F630" s="2"/>
      <c r="G630" s="2"/>
      <c r="H630" s="17">
        <f t="shared" si="9"/>
        <v>0</v>
      </c>
    </row>
    <row r="631" spans="1:8" ht="13.5" x14ac:dyDescent="0.25">
      <c r="A631" s="12"/>
      <c r="B631" s="11">
        <v>42919</v>
      </c>
      <c r="C631" s="2">
        <v>8.98</v>
      </c>
      <c r="D631" s="2">
        <v>7.1230000000000002</v>
      </c>
      <c r="E631" s="2">
        <v>1352</v>
      </c>
      <c r="F631" s="2"/>
      <c r="G631" s="2"/>
      <c r="H631" s="17">
        <f t="shared" si="9"/>
        <v>-2.227233887573626E-3</v>
      </c>
    </row>
    <row r="632" spans="1:8" ht="13.5" x14ac:dyDescent="0.25">
      <c r="A632" s="12"/>
      <c r="B632" s="11">
        <v>42920</v>
      </c>
      <c r="C632" s="2">
        <v>8.9499999999999993</v>
      </c>
      <c r="D632" s="2">
        <v>7.0991999999999997</v>
      </c>
      <c r="E632" s="2">
        <v>747</v>
      </c>
      <c r="F632" s="2"/>
      <c r="G632" s="2"/>
      <c r="H632" s="17">
        <f t="shared" si="9"/>
        <v>-3.3412887828162974E-3</v>
      </c>
    </row>
    <row r="633" spans="1:8" ht="13.5" x14ac:dyDescent="0.25">
      <c r="A633" s="12"/>
      <c r="B633" s="11">
        <v>42921</v>
      </c>
      <c r="C633" s="2">
        <v>8.69</v>
      </c>
      <c r="D633" s="2">
        <v>6.8929999999999998</v>
      </c>
      <c r="E633" s="2">
        <v>540</v>
      </c>
      <c r="F633" s="2"/>
      <c r="G633" s="2"/>
      <c r="H633" s="17">
        <f t="shared" si="9"/>
        <v>-2.9045526256479597E-2</v>
      </c>
    </row>
    <row r="634" spans="1:8" ht="13.5" x14ac:dyDescent="0.25">
      <c r="A634" s="12"/>
      <c r="B634" s="11">
        <v>42922</v>
      </c>
      <c r="C634" s="2">
        <v>8.43</v>
      </c>
      <c r="D634" s="2">
        <v>6.6867999999999999</v>
      </c>
      <c r="E634" s="2">
        <v>2947</v>
      </c>
      <c r="F634" s="2"/>
      <c r="G634" s="2"/>
      <c r="H634" s="17">
        <f t="shared" si="9"/>
        <v>-2.9914405919048301E-2</v>
      </c>
    </row>
    <row r="635" spans="1:8" ht="13.5" x14ac:dyDescent="0.25">
      <c r="A635" s="12"/>
      <c r="B635" s="11">
        <v>42923</v>
      </c>
      <c r="C635" s="2">
        <v>8.65</v>
      </c>
      <c r="D635" s="2">
        <v>6.8613</v>
      </c>
      <c r="E635" s="2">
        <v>1717</v>
      </c>
      <c r="F635" s="2"/>
      <c r="G635" s="2"/>
      <c r="H635" s="17">
        <f t="shared" si="9"/>
        <v>2.6096189507686801E-2</v>
      </c>
    </row>
    <row r="636" spans="1:8" ht="13.5" x14ac:dyDescent="0.25">
      <c r="A636" s="12"/>
      <c r="B636" s="11">
        <v>42926</v>
      </c>
      <c r="C636" s="2">
        <v>8.9</v>
      </c>
      <c r="D636" s="2">
        <v>7.0595999999999997</v>
      </c>
      <c r="E636" s="2">
        <v>1884</v>
      </c>
      <c r="F636" s="2"/>
      <c r="G636" s="2"/>
      <c r="H636" s="17">
        <f t="shared" si="9"/>
        <v>2.8901228630142932E-2</v>
      </c>
    </row>
    <row r="637" spans="1:8" ht="13.5" x14ac:dyDescent="0.25">
      <c r="A637" s="12"/>
      <c r="B637" s="11">
        <v>42927</v>
      </c>
      <c r="C637" s="2">
        <v>8.9499999999999993</v>
      </c>
      <c r="D637" s="2">
        <v>7.0991999999999997</v>
      </c>
      <c r="E637" s="2">
        <v>4750</v>
      </c>
      <c r="F637" s="2"/>
      <c r="G637" s="2"/>
      <c r="H637" s="17">
        <f t="shared" si="9"/>
        <v>5.6093829678735456E-3</v>
      </c>
    </row>
    <row r="638" spans="1:8" ht="13.5" x14ac:dyDescent="0.25">
      <c r="A638" s="12"/>
      <c r="B638" s="11">
        <v>42928</v>
      </c>
      <c r="C638" s="2">
        <v>8.9499999999999993</v>
      </c>
      <c r="D638" s="2">
        <v>7.0991999999999997</v>
      </c>
      <c r="E638" s="2">
        <v>25</v>
      </c>
      <c r="F638" s="2"/>
      <c r="G638" s="2"/>
      <c r="H638" s="17">
        <f t="shared" si="9"/>
        <v>0</v>
      </c>
    </row>
    <row r="639" spans="1:8" ht="13.5" x14ac:dyDescent="0.25">
      <c r="A639" s="12"/>
      <c r="B639" s="11">
        <v>42929</v>
      </c>
      <c r="C639" s="2">
        <v>8.9499999999999993</v>
      </c>
      <c r="D639" s="2">
        <v>7.0991999999999997</v>
      </c>
      <c r="E639" s="2">
        <v>0</v>
      </c>
      <c r="F639" s="2"/>
      <c r="G639" s="2"/>
      <c r="H639" s="17">
        <f t="shared" si="9"/>
        <v>0</v>
      </c>
    </row>
    <row r="640" spans="1:8" ht="13.5" x14ac:dyDescent="0.25">
      <c r="A640" s="12"/>
      <c r="B640" s="11">
        <v>42930</v>
      </c>
      <c r="C640" s="2">
        <v>8.69</v>
      </c>
      <c r="D640" s="2">
        <v>6.8929999999999998</v>
      </c>
      <c r="E640" s="2">
        <v>1292</v>
      </c>
      <c r="F640" s="2"/>
      <c r="G640" s="2"/>
      <c r="H640" s="17">
        <f t="shared" si="9"/>
        <v>-2.9045526256479597E-2</v>
      </c>
    </row>
    <row r="641" spans="1:8" ht="13.5" x14ac:dyDescent="0.25">
      <c r="A641" s="12"/>
      <c r="B641" s="11">
        <v>42933</v>
      </c>
      <c r="C641" s="2">
        <v>8.69</v>
      </c>
      <c r="D641" s="2">
        <v>6.8929999999999998</v>
      </c>
      <c r="E641" s="2">
        <v>4063</v>
      </c>
      <c r="F641" s="2"/>
      <c r="G641" s="2"/>
      <c r="H641" s="17">
        <f t="shared" si="9"/>
        <v>0</v>
      </c>
    </row>
    <row r="642" spans="1:8" ht="13.5" x14ac:dyDescent="0.25">
      <c r="A642" s="12"/>
      <c r="B642" s="11">
        <v>42934</v>
      </c>
      <c r="C642" s="2">
        <v>8.94</v>
      </c>
      <c r="D642" s="2">
        <v>7.0913000000000004</v>
      </c>
      <c r="E642" s="2">
        <v>21</v>
      </c>
      <c r="F642" s="2"/>
      <c r="G642" s="2"/>
      <c r="H642" s="17">
        <f t="shared" si="9"/>
        <v>2.8768315682576612E-2</v>
      </c>
    </row>
    <row r="643" spans="1:8" ht="13.5" x14ac:dyDescent="0.25">
      <c r="A643" s="12"/>
      <c r="B643" s="11">
        <v>42935</v>
      </c>
      <c r="C643" s="2">
        <v>8.6999999999999993</v>
      </c>
      <c r="D643" s="2">
        <v>6.9009</v>
      </c>
      <c r="E643" s="2">
        <v>50</v>
      </c>
      <c r="F643" s="2"/>
      <c r="G643" s="2"/>
      <c r="H643" s="17">
        <f t="shared" si="9"/>
        <v>-2.6849801869896963E-2</v>
      </c>
    </row>
    <row r="644" spans="1:8" ht="13.5" x14ac:dyDescent="0.25">
      <c r="A644" s="12"/>
      <c r="B644" s="11">
        <v>42936</v>
      </c>
      <c r="C644" s="2">
        <v>8.59</v>
      </c>
      <c r="D644" s="2">
        <v>6.8136999999999999</v>
      </c>
      <c r="E644" s="2">
        <v>5906</v>
      </c>
      <c r="F644" s="2"/>
      <c r="G644" s="2"/>
      <c r="H644" s="17">
        <f t="shared" si="9"/>
        <v>-1.2636032981205374E-2</v>
      </c>
    </row>
    <row r="645" spans="1:8" ht="13.5" x14ac:dyDescent="0.25">
      <c r="A645" s="12"/>
      <c r="B645" s="11">
        <v>42937</v>
      </c>
      <c r="C645" s="2">
        <v>8.69</v>
      </c>
      <c r="D645" s="2">
        <v>6.8929999999999998</v>
      </c>
      <c r="E645" s="2">
        <v>6708</v>
      </c>
      <c r="F645" s="2"/>
      <c r="G645" s="2"/>
      <c r="H645" s="17">
        <f t="shared" si="9"/>
        <v>1.1638316920322281E-2</v>
      </c>
    </row>
    <row r="646" spans="1:8" ht="13.5" x14ac:dyDescent="0.25">
      <c r="A646" s="12"/>
      <c r="B646" s="11">
        <v>42940</v>
      </c>
      <c r="C646" s="2">
        <v>8.5</v>
      </c>
      <c r="D646" s="2">
        <v>6.7423000000000002</v>
      </c>
      <c r="E646" s="2">
        <v>669</v>
      </c>
      <c r="F646" s="2"/>
      <c r="G646" s="2"/>
      <c r="H646" s="17">
        <f t="shared" si="9"/>
        <v>-2.1862759321050286E-2</v>
      </c>
    </row>
    <row r="647" spans="1:8" ht="13.5" x14ac:dyDescent="0.25">
      <c r="A647" s="12"/>
      <c r="B647" s="11">
        <v>42942</v>
      </c>
      <c r="C647" s="2">
        <v>8.44</v>
      </c>
      <c r="D647" s="2">
        <v>6.6947000000000001</v>
      </c>
      <c r="E647" s="2">
        <v>2774</v>
      </c>
      <c r="F647" s="2"/>
      <c r="G647" s="2"/>
      <c r="H647" s="17">
        <f t="shared" ref="H647:H710" si="10">(D647-D646)/D646</f>
        <v>-7.0599053735372333E-3</v>
      </c>
    </row>
    <row r="648" spans="1:8" ht="13.5" x14ac:dyDescent="0.25">
      <c r="A648" s="12"/>
      <c r="B648" s="11">
        <v>42943</v>
      </c>
      <c r="C648" s="2">
        <v>8.49</v>
      </c>
      <c r="D648" s="2">
        <v>6.7343999999999999</v>
      </c>
      <c r="E648" s="2">
        <v>2855</v>
      </c>
      <c r="F648" s="2"/>
      <c r="G648" s="2"/>
      <c r="H648" s="17">
        <f t="shared" si="10"/>
        <v>5.9300640805413007E-3</v>
      </c>
    </row>
    <row r="649" spans="1:8" ht="13.5" x14ac:dyDescent="0.25">
      <c r="A649" s="12"/>
      <c r="B649" s="11">
        <v>42944</v>
      </c>
      <c r="C649" s="2">
        <v>8.35</v>
      </c>
      <c r="D649" s="2">
        <v>6.6233000000000004</v>
      </c>
      <c r="E649" s="2">
        <v>527</v>
      </c>
      <c r="F649" s="2"/>
      <c r="G649" s="2"/>
      <c r="H649" s="17">
        <f t="shared" si="10"/>
        <v>-1.6497386552625257E-2</v>
      </c>
    </row>
    <row r="650" spans="1:8" ht="13.5" x14ac:dyDescent="0.25">
      <c r="A650" s="12"/>
      <c r="B650" s="11">
        <v>42947</v>
      </c>
      <c r="C650" s="2">
        <v>8.1999999999999993</v>
      </c>
      <c r="D650" s="2">
        <v>6.5042999999999997</v>
      </c>
      <c r="E650" s="2">
        <v>782</v>
      </c>
      <c r="F650" s="2"/>
      <c r="G650" s="2"/>
      <c r="H650" s="17">
        <f t="shared" si="10"/>
        <v>-1.7966874518744531E-2</v>
      </c>
    </row>
    <row r="651" spans="1:8" ht="13.5" x14ac:dyDescent="0.25">
      <c r="A651" s="12"/>
      <c r="B651" s="11">
        <v>42948</v>
      </c>
      <c r="C651" s="2">
        <v>8.15</v>
      </c>
      <c r="D651" s="2">
        <v>6.6235999999999997</v>
      </c>
      <c r="E651" s="2">
        <v>1476</v>
      </c>
      <c r="F651" s="2"/>
      <c r="G651" s="2"/>
      <c r="H651" s="17">
        <f t="shared" si="10"/>
        <v>1.8341712405639341E-2</v>
      </c>
    </row>
    <row r="652" spans="1:8" ht="13.5" x14ac:dyDescent="0.25">
      <c r="A652" s="12"/>
      <c r="B652" s="11">
        <v>42949</v>
      </c>
      <c r="C652" s="2">
        <v>8.2799999999999994</v>
      </c>
      <c r="D652" s="2">
        <v>6.7293000000000003</v>
      </c>
      <c r="E652" s="2">
        <v>49</v>
      </c>
      <c r="F652" s="2"/>
      <c r="G652" s="2"/>
      <c r="H652" s="17">
        <f t="shared" si="10"/>
        <v>1.5958089256597707E-2</v>
      </c>
    </row>
    <row r="653" spans="1:8" ht="13.5" x14ac:dyDescent="0.25">
      <c r="A653" s="12"/>
      <c r="B653" s="11">
        <v>42950</v>
      </c>
      <c r="C653" s="2">
        <v>8.15</v>
      </c>
      <c r="D653" s="2">
        <v>6.6235999999999997</v>
      </c>
      <c r="E653" s="2">
        <v>2970</v>
      </c>
      <c r="F653" s="2"/>
      <c r="G653" s="2"/>
      <c r="H653" s="17">
        <f t="shared" si="10"/>
        <v>-1.5707428707295048E-2</v>
      </c>
    </row>
    <row r="654" spans="1:8" ht="13.5" x14ac:dyDescent="0.25">
      <c r="A654" s="12"/>
      <c r="B654" s="11">
        <v>42951</v>
      </c>
      <c r="C654" s="2">
        <v>8.2899999999999991</v>
      </c>
      <c r="D654" s="2">
        <v>6.7374000000000001</v>
      </c>
      <c r="E654" s="2">
        <v>45</v>
      </c>
      <c r="F654" s="2"/>
      <c r="G654" s="2"/>
      <c r="H654" s="17">
        <f t="shared" si="10"/>
        <v>1.7180989190168541E-2</v>
      </c>
    </row>
    <row r="655" spans="1:8" ht="13.5" x14ac:dyDescent="0.25">
      <c r="A655" s="12"/>
      <c r="B655" s="11">
        <v>42954</v>
      </c>
      <c r="C655" s="2">
        <v>8.1</v>
      </c>
      <c r="D655" s="2">
        <v>6.5830000000000002</v>
      </c>
      <c r="E655" s="2">
        <v>717</v>
      </c>
      <c r="F655" s="2"/>
      <c r="G655" s="2"/>
      <c r="H655" s="17">
        <f t="shared" si="10"/>
        <v>-2.291685219817732E-2</v>
      </c>
    </row>
    <row r="656" spans="1:8" ht="13.5" x14ac:dyDescent="0.25">
      <c r="A656" s="12"/>
      <c r="B656" s="11">
        <v>42955</v>
      </c>
      <c r="C656" s="2">
        <v>8.3000000000000007</v>
      </c>
      <c r="D656" s="2">
        <v>6.7454999999999998</v>
      </c>
      <c r="E656" s="2">
        <v>201</v>
      </c>
      <c r="F656" s="2"/>
      <c r="G656" s="2"/>
      <c r="H656" s="17">
        <f t="shared" si="10"/>
        <v>2.46847941667932E-2</v>
      </c>
    </row>
    <row r="657" spans="1:8" ht="13.5" x14ac:dyDescent="0.25">
      <c r="A657" s="12"/>
      <c r="B657" s="11">
        <v>42956</v>
      </c>
      <c r="C657" s="2">
        <v>8.23</v>
      </c>
      <c r="D657" s="2">
        <v>6.6886999999999999</v>
      </c>
      <c r="E657" s="2">
        <v>601</v>
      </c>
      <c r="F657" s="2"/>
      <c r="G657" s="2"/>
      <c r="H657" s="17">
        <f t="shared" si="10"/>
        <v>-8.4204284337706572E-3</v>
      </c>
    </row>
    <row r="658" spans="1:8" ht="13.5" x14ac:dyDescent="0.25">
      <c r="A658" s="12"/>
      <c r="B658" s="11">
        <v>42957</v>
      </c>
      <c r="C658" s="2">
        <v>8.15</v>
      </c>
      <c r="D658" s="2">
        <v>6.6235999999999997</v>
      </c>
      <c r="E658" s="2">
        <v>2751</v>
      </c>
      <c r="F658" s="2"/>
      <c r="G658" s="2"/>
      <c r="H658" s="17">
        <f t="shared" si="10"/>
        <v>-9.7328329869780621E-3</v>
      </c>
    </row>
    <row r="659" spans="1:8" ht="13.5" x14ac:dyDescent="0.25">
      <c r="A659" s="12"/>
      <c r="B659" s="11">
        <v>42958</v>
      </c>
      <c r="C659" s="2">
        <v>8.1999999999999993</v>
      </c>
      <c r="D659" s="2">
        <v>6.6642999999999999</v>
      </c>
      <c r="E659" s="2">
        <v>908</v>
      </c>
      <c r="F659" s="2"/>
      <c r="G659" s="2"/>
      <c r="H659" s="17">
        <f t="shared" si="10"/>
        <v>6.1446947279425361E-3</v>
      </c>
    </row>
    <row r="660" spans="1:8" ht="13.5" x14ac:dyDescent="0.25">
      <c r="A660" s="12"/>
      <c r="B660" s="11">
        <v>42961</v>
      </c>
      <c r="C660" s="2">
        <v>8.43</v>
      </c>
      <c r="D660" s="2">
        <v>6.8512000000000004</v>
      </c>
      <c r="E660" s="2">
        <v>4232</v>
      </c>
      <c r="F660" s="2"/>
      <c r="G660" s="2"/>
      <c r="H660" s="17">
        <f t="shared" si="10"/>
        <v>2.8044955959365653E-2</v>
      </c>
    </row>
    <row r="661" spans="1:8" ht="13.5" x14ac:dyDescent="0.25">
      <c r="A661" s="12"/>
      <c r="B661" s="11">
        <v>42962</v>
      </c>
      <c r="C661" s="2">
        <v>8.18</v>
      </c>
      <c r="D661" s="2">
        <v>6.6479999999999997</v>
      </c>
      <c r="E661" s="2">
        <v>758</v>
      </c>
      <c r="F661" s="2"/>
      <c r="G661" s="2"/>
      <c r="H661" s="17">
        <f t="shared" si="10"/>
        <v>-2.9659037832788518E-2</v>
      </c>
    </row>
    <row r="662" spans="1:8" ht="13.5" x14ac:dyDescent="0.25">
      <c r="A662" s="12"/>
      <c r="B662" s="11">
        <v>42963</v>
      </c>
      <c r="C662" s="2">
        <v>8.4</v>
      </c>
      <c r="D662" s="2">
        <v>6.8268000000000004</v>
      </c>
      <c r="E662" s="2">
        <v>8</v>
      </c>
      <c r="F662" s="2"/>
      <c r="G662" s="2"/>
      <c r="H662" s="17">
        <f t="shared" si="10"/>
        <v>2.6895306859205888E-2</v>
      </c>
    </row>
    <row r="663" spans="1:8" ht="13.5" x14ac:dyDescent="0.25">
      <c r="A663" s="12"/>
      <c r="B663" s="11">
        <v>42964</v>
      </c>
      <c r="C663" s="2">
        <v>8.3699999999999992</v>
      </c>
      <c r="D663" s="2">
        <v>6.8023999999999996</v>
      </c>
      <c r="E663" s="2">
        <v>65</v>
      </c>
      <c r="F663" s="2"/>
      <c r="G663" s="2"/>
      <c r="H663" s="17">
        <f t="shared" si="10"/>
        <v>-3.5741489424035953E-3</v>
      </c>
    </row>
    <row r="664" spans="1:8" ht="13.5" x14ac:dyDescent="0.25">
      <c r="A664" s="12"/>
      <c r="B664" s="11">
        <v>42965</v>
      </c>
      <c r="C664" s="2">
        <v>8.33</v>
      </c>
      <c r="D664" s="2">
        <v>6.7698999999999998</v>
      </c>
      <c r="E664" s="2">
        <v>955</v>
      </c>
      <c r="F664" s="2"/>
      <c r="G664" s="2"/>
      <c r="H664" s="17">
        <f t="shared" si="10"/>
        <v>-4.7777255086439716E-3</v>
      </c>
    </row>
    <row r="665" spans="1:8" ht="13.5" x14ac:dyDescent="0.25">
      <c r="A665" s="12"/>
      <c r="B665" s="11">
        <v>42968</v>
      </c>
      <c r="C665" s="2">
        <v>8.31</v>
      </c>
      <c r="D665" s="2">
        <v>6.7537000000000003</v>
      </c>
      <c r="E665" s="2">
        <v>6669</v>
      </c>
      <c r="F665" s="2"/>
      <c r="G665" s="2"/>
      <c r="H665" s="17">
        <f t="shared" si="10"/>
        <v>-2.3929452429134182E-3</v>
      </c>
    </row>
    <row r="666" spans="1:8" ht="13.5" x14ac:dyDescent="0.25">
      <c r="A666" s="12"/>
      <c r="B666" s="11">
        <v>42969</v>
      </c>
      <c r="C666" s="2">
        <v>8.3000000000000007</v>
      </c>
      <c r="D666" s="2">
        <v>6.7454999999999998</v>
      </c>
      <c r="E666" s="2">
        <v>1751</v>
      </c>
      <c r="F666" s="2"/>
      <c r="G666" s="2"/>
      <c r="H666" s="17">
        <f t="shared" si="10"/>
        <v>-1.2141492811348488E-3</v>
      </c>
    </row>
    <row r="667" spans="1:8" ht="13.5" x14ac:dyDescent="0.25">
      <c r="A667" s="12"/>
      <c r="B667" s="11">
        <v>42970</v>
      </c>
      <c r="C667" s="2">
        <v>8.4</v>
      </c>
      <c r="D667" s="2">
        <v>6.8268000000000004</v>
      </c>
      <c r="E667" s="2">
        <v>15</v>
      </c>
      <c r="F667" s="2"/>
      <c r="G667" s="2"/>
      <c r="H667" s="17">
        <f t="shared" si="10"/>
        <v>1.2052479430731688E-2</v>
      </c>
    </row>
    <row r="668" spans="1:8" ht="13.5" x14ac:dyDescent="0.25">
      <c r="A668" s="12"/>
      <c r="B668" s="11">
        <v>42971</v>
      </c>
      <c r="C668" s="2">
        <v>8.4</v>
      </c>
      <c r="D668" s="2">
        <v>6.8268000000000004</v>
      </c>
      <c r="E668" s="2">
        <v>0</v>
      </c>
      <c r="F668" s="2"/>
      <c r="G668" s="2"/>
      <c r="H668" s="17">
        <f t="shared" si="10"/>
        <v>0</v>
      </c>
    </row>
    <row r="669" spans="1:8" ht="13.5" x14ac:dyDescent="0.25">
      <c r="A669" s="12"/>
      <c r="B669" s="11">
        <v>42972</v>
      </c>
      <c r="C669" s="2">
        <v>8.4</v>
      </c>
      <c r="D669" s="2">
        <v>6.8268000000000004</v>
      </c>
      <c r="E669" s="2">
        <v>0</v>
      </c>
      <c r="F669" s="2"/>
      <c r="G669" s="2"/>
      <c r="H669" s="17">
        <f t="shared" si="10"/>
        <v>0</v>
      </c>
    </row>
    <row r="670" spans="1:8" ht="13.5" x14ac:dyDescent="0.25">
      <c r="A670" s="12"/>
      <c r="B670" s="11">
        <v>42975</v>
      </c>
      <c r="C670" s="2">
        <v>8.34</v>
      </c>
      <c r="D670" s="2">
        <v>6.7781000000000002</v>
      </c>
      <c r="E670" s="2">
        <v>95</v>
      </c>
      <c r="F670" s="2"/>
      <c r="G670" s="2"/>
      <c r="H670" s="17">
        <f t="shared" si="10"/>
        <v>-7.1336497334036717E-3</v>
      </c>
    </row>
    <row r="671" spans="1:8" ht="13.5" x14ac:dyDescent="0.25">
      <c r="A671" s="12"/>
      <c r="B671" s="11">
        <v>42976</v>
      </c>
      <c r="C671" s="2">
        <v>8.4</v>
      </c>
      <c r="D671" s="2">
        <v>6.8268000000000004</v>
      </c>
      <c r="E671" s="2">
        <v>15008</v>
      </c>
      <c r="F671" s="2"/>
      <c r="G671" s="2"/>
      <c r="H671" s="17">
        <f t="shared" si="10"/>
        <v>7.1849043242206796E-3</v>
      </c>
    </row>
    <row r="672" spans="1:8" ht="13.5" x14ac:dyDescent="0.25">
      <c r="A672" s="12"/>
      <c r="B672" s="11">
        <v>42977</v>
      </c>
      <c r="C672" s="2">
        <v>8.35</v>
      </c>
      <c r="D672" s="2">
        <v>6.7862</v>
      </c>
      <c r="E672" s="2">
        <v>293</v>
      </c>
      <c r="F672" s="2"/>
      <c r="G672" s="2"/>
      <c r="H672" s="17">
        <f t="shared" si="10"/>
        <v>-5.947149469736979E-3</v>
      </c>
    </row>
    <row r="673" spans="1:8" ht="13.5" x14ac:dyDescent="0.25">
      <c r="A673" s="12"/>
      <c r="B673" s="11">
        <v>42978</v>
      </c>
      <c r="C673" s="2">
        <v>8.35</v>
      </c>
      <c r="D673" s="2">
        <v>6.7862</v>
      </c>
      <c r="E673" s="2">
        <v>1057</v>
      </c>
      <c r="F673" s="2"/>
      <c r="G673" s="2"/>
      <c r="H673" s="17">
        <f t="shared" si="10"/>
        <v>0</v>
      </c>
    </row>
    <row r="674" spans="1:8" ht="13.5" x14ac:dyDescent="0.25">
      <c r="A674" s="12"/>
      <c r="B674" s="11">
        <v>42982</v>
      </c>
      <c r="C674" s="2">
        <v>8.1</v>
      </c>
      <c r="D674" s="2">
        <v>6.5830000000000002</v>
      </c>
      <c r="E674" s="2">
        <v>450</v>
      </c>
      <c r="F674" s="2"/>
      <c r="G674" s="2"/>
      <c r="H674" s="17">
        <f t="shared" si="10"/>
        <v>-2.9943119860894141E-2</v>
      </c>
    </row>
    <row r="675" spans="1:8" ht="13.5" x14ac:dyDescent="0.25">
      <c r="A675" s="12"/>
      <c r="B675" s="11">
        <v>42983</v>
      </c>
      <c r="C675" s="2">
        <v>7.67</v>
      </c>
      <c r="D675" s="2">
        <v>6.2335000000000003</v>
      </c>
      <c r="E675" s="2">
        <v>5804</v>
      </c>
      <c r="F675" s="2"/>
      <c r="G675" s="2"/>
      <c r="H675" s="17">
        <f t="shared" si="10"/>
        <v>-5.3091295761810708E-2</v>
      </c>
    </row>
    <row r="676" spans="1:8" ht="13.5" x14ac:dyDescent="0.25">
      <c r="A676" s="12"/>
      <c r="B676" s="11">
        <v>42984</v>
      </c>
      <c r="C676" s="2">
        <v>7.66</v>
      </c>
      <c r="D676" s="2">
        <v>6.2253999999999996</v>
      </c>
      <c r="E676" s="2">
        <v>421</v>
      </c>
      <c r="F676" s="2"/>
      <c r="G676" s="2"/>
      <c r="H676" s="17">
        <f t="shared" si="10"/>
        <v>-1.2994304965108948E-3</v>
      </c>
    </row>
    <row r="677" spans="1:8" ht="13.5" x14ac:dyDescent="0.25">
      <c r="A677" s="12"/>
      <c r="B677" s="11">
        <v>42985</v>
      </c>
      <c r="C677" s="2">
        <v>7.5</v>
      </c>
      <c r="D677" s="2">
        <v>6.0953999999999997</v>
      </c>
      <c r="E677" s="2">
        <v>1031</v>
      </c>
      <c r="F677" s="2"/>
      <c r="G677" s="2"/>
      <c r="H677" s="17">
        <f t="shared" si="10"/>
        <v>-2.0882192308927926E-2</v>
      </c>
    </row>
    <row r="678" spans="1:8" ht="13.5" x14ac:dyDescent="0.25">
      <c r="A678" s="12"/>
      <c r="B678" s="11">
        <v>42986</v>
      </c>
      <c r="C678" s="2">
        <v>7.5</v>
      </c>
      <c r="D678" s="2">
        <v>6.0953999999999997</v>
      </c>
      <c r="E678" s="2">
        <v>243</v>
      </c>
      <c r="F678" s="2"/>
      <c r="G678" s="2"/>
      <c r="H678" s="17">
        <f t="shared" si="10"/>
        <v>0</v>
      </c>
    </row>
    <row r="679" spans="1:8" ht="13.5" x14ac:dyDescent="0.25">
      <c r="A679" s="12"/>
      <c r="B679" s="11">
        <v>42989</v>
      </c>
      <c r="C679" s="2">
        <v>7.65</v>
      </c>
      <c r="D679" s="2">
        <v>6.2172999999999998</v>
      </c>
      <c r="E679" s="2">
        <v>1245</v>
      </c>
      <c r="F679" s="2"/>
      <c r="G679" s="2"/>
      <c r="H679" s="17">
        <f t="shared" si="10"/>
        <v>1.9998687534862374E-2</v>
      </c>
    </row>
    <row r="680" spans="1:8" ht="13.5" x14ac:dyDescent="0.25">
      <c r="A680" s="12"/>
      <c r="B680" s="11">
        <v>42990</v>
      </c>
      <c r="C680" s="2">
        <v>7.84</v>
      </c>
      <c r="D680" s="2">
        <v>6.3716999999999997</v>
      </c>
      <c r="E680" s="2">
        <v>142</v>
      </c>
      <c r="F680" s="2"/>
      <c r="G680" s="2"/>
      <c r="H680" s="17">
        <f t="shared" si="10"/>
        <v>2.4833931127659897E-2</v>
      </c>
    </row>
    <row r="681" spans="1:8" ht="13.5" x14ac:dyDescent="0.25">
      <c r="A681" s="12"/>
      <c r="B681" s="11">
        <v>42991</v>
      </c>
      <c r="C681" s="2">
        <v>7.84</v>
      </c>
      <c r="D681" s="2">
        <v>6.3716999999999997</v>
      </c>
      <c r="E681" s="2">
        <v>4</v>
      </c>
      <c r="F681" s="2"/>
      <c r="G681" s="2"/>
      <c r="H681" s="17">
        <f t="shared" si="10"/>
        <v>0</v>
      </c>
    </row>
    <row r="682" spans="1:8" ht="13.5" x14ac:dyDescent="0.25">
      <c r="A682" s="12"/>
      <c r="B682" s="11">
        <v>42992</v>
      </c>
      <c r="C682" s="2">
        <v>7.7</v>
      </c>
      <c r="D682" s="2">
        <v>6.2579000000000002</v>
      </c>
      <c r="E682" s="2">
        <v>10</v>
      </c>
      <c r="F682" s="2"/>
      <c r="G682" s="2"/>
      <c r="H682" s="17">
        <f t="shared" si="10"/>
        <v>-1.7860225685452778E-2</v>
      </c>
    </row>
    <row r="683" spans="1:8" ht="13.5" x14ac:dyDescent="0.25">
      <c r="A683" s="12"/>
      <c r="B683" s="11">
        <v>42993</v>
      </c>
      <c r="C683" s="2">
        <v>7.7</v>
      </c>
      <c r="D683" s="2">
        <v>6.2579000000000002</v>
      </c>
      <c r="E683" s="2">
        <v>0</v>
      </c>
      <c r="F683" s="2"/>
      <c r="G683" s="2"/>
      <c r="H683" s="17">
        <f t="shared" si="10"/>
        <v>0</v>
      </c>
    </row>
    <row r="684" spans="1:8" ht="13.5" x14ac:dyDescent="0.25">
      <c r="A684" s="12"/>
      <c r="B684" s="11">
        <v>42996</v>
      </c>
      <c r="C684" s="2">
        <v>7.49</v>
      </c>
      <c r="D684" s="2">
        <v>6.0872000000000002</v>
      </c>
      <c r="E684" s="2">
        <v>276</v>
      </c>
      <c r="F684" s="2"/>
      <c r="G684" s="2"/>
      <c r="H684" s="17">
        <f t="shared" si="10"/>
        <v>-2.7277521213186544E-2</v>
      </c>
    </row>
    <row r="685" spans="1:8" ht="13.5" x14ac:dyDescent="0.25">
      <c r="A685" s="12"/>
      <c r="B685" s="11">
        <v>42997</v>
      </c>
      <c r="C685" s="2">
        <v>7.39</v>
      </c>
      <c r="D685" s="2">
        <v>6.0060000000000002</v>
      </c>
      <c r="E685" s="2">
        <v>231</v>
      </c>
      <c r="F685" s="2"/>
      <c r="G685" s="2"/>
      <c r="H685" s="17">
        <f t="shared" si="10"/>
        <v>-1.3339466421343135E-2</v>
      </c>
    </row>
    <row r="686" spans="1:8" ht="13.5" x14ac:dyDescent="0.25">
      <c r="A686" s="12"/>
      <c r="B686" s="11">
        <v>42998</v>
      </c>
      <c r="C686" s="2">
        <v>7.39</v>
      </c>
      <c r="D686" s="2">
        <v>6.0060000000000002</v>
      </c>
      <c r="E686" s="2">
        <v>210</v>
      </c>
      <c r="F686" s="2"/>
      <c r="G686" s="2"/>
      <c r="H686" s="17">
        <f t="shared" si="10"/>
        <v>0</v>
      </c>
    </row>
    <row r="687" spans="1:8" ht="13.5" x14ac:dyDescent="0.25">
      <c r="A687" s="12"/>
      <c r="B687" s="11">
        <v>43000</v>
      </c>
      <c r="C687" s="2">
        <v>7.39</v>
      </c>
      <c r="D687" s="2">
        <v>6.0060000000000002</v>
      </c>
      <c r="E687" s="2">
        <v>10</v>
      </c>
      <c r="F687" s="2"/>
      <c r="G687" s="2"/>
      <c r="H687" s="17">
        <f t="shared" si="10"/>
        <v>0</v>
      </c>
    </row>
    <row r="688" spans="1:8" ht="13.5" x14ac:dyDescent="0.25">
      <c r="A688" s="12"/>
      <c r="B688" s="11">
        <v>43003</v>
      </c>
      <c r="C688" s="2">
        <v>7.17</v>
      </c>
      <c r="D688" s="2">
        <v>5.8272000000000004</v>
      </c>
      <c r="E688" s="2">
        <v>39</v>
      </c>
      <c r="F688" s="2"/>
      <c r="G688" s="2"/>
      <c r="H688" s="17">
        <f t="shared" si="10"/>
        <v>-2.9770229770229743E-2</v>
      </c>
    </row>
    <row r="689" spans="1:8" ht="13.5" x14ac:dyDescent="0.25">
      <c r="A689" s="12"/>
      <c r="B689" s="11">
        <v>43004</v>
      </c>
      <c r="C689" s="2">
        <v>7.15</v>
      </c>
      <c r="D689" s="2">
        <v>5.8109000000000002</v>
      </c>
      <c r="E689" s="2">
        <v>2106</v>
      </c>
      <c r="F689" s="2"/>
      <c r="G689" s="2"/>
      <c r="H689" s="17">
        <f t="shared" si="10"/>
        <v>-2.797226798462418E-3</v>
      </c>
    </row>
    <row r="690" spans="1:8" ht="13.5" x14ac:dyDescent="0.25">
      <c r="A690" s="12"/>
      <c r="B690" s="11">
        <v>43005</v>
      </c>
      <c r="C690" s="2">
        <v>7.36</v>
      </c>
      <c r="D690" s="2">
        <v>5.9816000000000003</v>
      </c>
      <c r="E690" s="2">
        <v>1</v>
      </c>
      <c r="F690" s="2"/>
      <c r="G690" s="2"/>
      <c r="H690" s="17">
        <f t="shared" si="10"/>
        <v>2.9375828184962753E-2</v>
      </c>
    </row>
    <row r="691" spans="1:8" ht="13.5" x14ac:dyDescent="0.25">
      <c r="A691" s="12"/>
      <c r="B691" s="11">
        <v>43006</v>
      </c>
      <c r="C691" s="2">
        <v>7.46</v>
      </c>
      <c r="D691" s="2">
        <v>6.0629</v>
      </c>
      <c r="E691" s="2">
        <v>765</v>
      </c>
      <c r="F691" s="2"/>
      <c r="G691" s="2"/>
      <c r="H691" s="17">
        <f t="shared" si="10"/>
        <v>1.3591681155543617E-2</v>
      </c>
    </row>
    <row r="692" spans="1:8" ht="13.5" x14ac:dyDescent="0.25">
      <c r="A692" s="12"/>
      <c r="B692" s="11">
        <v>43007</v>
      </c>
      <c r="C692" s="2">
        <v>7.46</v>
      </c>
      <c r="D692" s="2">
        <v>6.0629</v>
      </c>
      <c r="E692" s="2">
        <v>44</v>
      </c>
      <c r="F692" s="2"/>
      <c r="G692" s="2"/>
      <c r="H692" s="17">
        <f t="shared" si="10"/>
        <v>0</v>
      </c>
    </row>
    <row r="693" spans="1:8" ht="13.5" x14ac:dyDescent="0.25">
      <c r="A693" s="12"/>
      <c r="B693" s="11">
        <v>43010</v>
      </c>
      <c r="C693" s="2">
        <v>7.24</v>
      </c>
      <c r="D693" s="2">
        <v>5.8841000000000001</v>
      </c>
      <c r="E693" s="2">
        <v>1191</v>
      </c>
      <c r="F693" s="2"/>
      <c r="G693" s="2"/>
      <c r="H693" s="17">
        <f t="shared" si="10"/>
        <v>-2.949083771792374E-2</v>
      </c>
    </row>
    <row r="694" spans="1:8" ht="13.5" x14ac:dyDescent="0.25">
      <c r="A694" s="12"/>
      <c r="B694" s="11">
        <v>43011</v>
      </c>
      <c r="C694" s="2">
        <v>7.3</v>
      </c>
      <c r="D694" s="2">
        <v>5.9328000000000003</v>
      </c>
      <c r="E694" s="2">
        <v>128</v>
      </c>
      <c r="F694" s="2"/>
      <c r="G694" s="2"/>
      <c r="H694" s="17">
        <f t="shared" si="10"/>
        <v>8.2765418670655132E-3</v>
      </c>
    </row>
    <row r="695" spans="1:8" ht="13.5" x14ac:dyDescent="0.25">
      <c r="A695" s="12"/>
      <c r="B695" s="11">
        <v>43012</v>
      </c>
      <c r="C695" s="2">
        <v>7.35</v>
      </c>
      <c r="D695" s="2">
        <v>5.9734999999999996</v>
      </c>
      <c r="E695" s="2">
        <v>25930</v>
      </c>
      <c r="F695" s="2"/>
      <c r="G695" s="2"/>
      <c r="H695" s="17">
        <f t="shared" si="10"/>
        <v>6.8601672060408731E-3</v>
      </c>
    </row>
    <row r="696" spans="1:8" ht="13.5" x14ac:dyDescent="0.25">
      <c r="A696" s="12"/>
      <c r="B696" s="11">
        <v>43013</v>
      </c>
      <c r="C696" s="2">
        <v>7.6</v>
      </c>
      <c r="D696" s="2">
        <v>6.1765999999999996</v>
      </c>
      <c r="E696" s="2">
        <v>1714</v>
      </c>
      <c r="F696" s="2"/>
      <c r="G696" s="2"/>
      <c r="H696" s="17">
        <f t="shared" si="10"/>
        <v>3.400016740604337E-2</v>
      </c>
    </row>
    <row r="697" spans="1:8" ht="13.5" x14ac:dyDescent="0.25">
      <c r="A697" s="12"/>
      <c r="B697" s="11">
        <v>43014</v>
      </c>
      <c r="C697" s="2">
        <v>7.74</v>
      </c>
      <c r="D697" s="2">
        <v>6.2904</v>
      </c>
      <c r="E697" s="2">
        <v>648</v>
      </c>
      <c r="F697" s="2"/>
      <c r="G697" s="2"/>
      <c r="H697" s="17">
        <f t="shared" si="10"/>
        <v>1.842437587021992E-2</v>
      </c>
    </row>
    <row r="698" spans="1:8" ht="13.5" x14ac:dyDescent="0.25">
      <c r="A698" s="12"/>
      <c r="B698" s="11">
        <v>43017</v>
      </c>
      <c r="C698" s="2">
        <v>7.74</v>
      </c>
      <c r="D698" s="2">
        <v>6.2904</v>
      </c>
      <c r="E698" s="2">
        <v>0</v>
      </c>
      <c r="F698" s="2"/>
      <c r="G698" s="2"/>
      <c r="H698" s="17">
        <f t="shared" si="10"/>
        <v>0</v>
      </c>
    </row>
    <row r="699" spans="1:8" ht="13.5" x14ac:dyDescent="0.25">
      <c r="A699" s="12"/>
      <c r="B699" s="11">
        <v>43018</v>
      </c>
      <c r="C699" s="2">
        <v>7.74</v>
      </c>
      <c r="D699" s="2">
        <v>6.2904</v>
      </c>
      <c r="E699" s="2">
        <v>0</v>
      </c>
      <c r="F699" s="2"/>
      <c r="G699" s="2"/>
      <c r="H699" s="17">
        <f t="shared" si="10"/>
        <v>0</v>
      </c>
    </row>
    <row r="700" spans="1:8" ht="13.5" x14ac:dyDescent="0.25">
      <c r="A700" s="12"/>
      <c r="B700" s="11">
        <v>43019</v>
      </c>
      <c r="C700" s="2">
        <v>7.74</v>
      </c>
      <c r="D700" s="2">
        <v>6.2904</v>
      </c>
      <c r="E700" s="2">
        <v>0</v>
      </c>
      <c r="F700" s="2"/>
      <c r="G700" s="2"/>
      <c r="H700" s="17">
        <f t="shared" si="10"/>
        <v>0</v>
      </c>
    </row>
    <row r="701" spans="1:8" ht="13.5" x14ac:dyDescent="0.25">
      <c r="A701" s="12"/>
      <c r="B701" s="11">
        <v>43020</v>
      </c>
      <c r="C701" s="2">
        <v>7.74</v>
      </c>
      <c r="D701" s="2">
        <v>6.2904</v>
      </c>
      <c r="E701" s="2">
        <v>377</v>
      </c>
      <c r="F701" s="2"/>
      <c r="G701" s="2"/>
      <c r="H701" s="17">
        <f t="shared" si="10"/>
        <v>0</v>
      </c>
    </row>
    <row r="702" spans="1:8" ht="13.5" x14ac:dyDescent="0.25">
      <c r="A702" s="12"/>
      <c r="B702" s="11">
        <v>43021</v>
      </c>
      <c r="C702" s="2">
        <v>7.74</v>
      </c>
      <c r="D702" s="2">
        <v>6.2904</v>
      </c>
      <c r="E702" s="2">
        <v>1556</v>
      </c>
      <c r="F702" s="2"/>
      <c r="G702" s="2"/>
      <c r="H702" s="17">
        <f t="shared" si="10"/>
        <v>0</v>
      </c>
    </row>
    <row r="703" spans="1:8" ht="13.5" x14ac:dyDescent="0.25">
      <c r="A703" s="12"/>
      <c r="B703" s="11">
        <v>43024</v>
      </c>
      <c r="C703" s="2">
        <v>7.74</v>
      </c>
      <c r="D703" s="2">
        <v>6.2904</v>
      </c>
      <c r="E703" s="2">
        <v>0</v>
      </c>
      <c r="F703" s="2"/>
      <c r="G703" s="2"/>
      <c r="H703" s="17">
        <f t="shared" si="10"/>
        <v>0</v>
      </c>
    </row>
    <row r="704" spans="1:8" ht="13.5" x14ac:dyDescent="0.25">
      <c r="A704" s="12"/>
      <c r="B704" s="11">
        <v>43025</v>
      </c>
      <c r="C704" s="2">
        <v>7.74</v>
      </c>
      <c r="D704" s="2">
        <v>6.2904</v>
      </c>
      <c r="E704" s="2">
        <v>0</v>
      </c>
      <c r="F704" s="2"/>
      <c r="G704" s="2"/>
      <c r="H704" s="17">
        <f t="shared" si="10"/>
        <v>0</v>
      </c>
    </row>
    <row r="705" spans="1:8" ht="13.5" x14ac:dyDescent="0.25">
      <c r="A705" s="12"/>
      <c r="B705" s="11">
        <v>43026</v>
      </c>
      <c r="C705" s="2">
        <v>7.51</v>
      </c>
      <c r="D705" s="2">
        <v>6.1035000000000004</v>
      </c>
      <c r="E705" s="2">
        <v>21</v>
      </c>
      <c r="F705" s="2"/>
      <c r="G705" s="2"/>
      <c r="H705" s="17">
        <f t="shared" si="10"/>
        <v>-2.9711942006867546E-2</v>
      </c>
    </row>
    <row r="706" spans="1:8" ht="13.5" x14ac:dyDescent="0.25">
      <c r="A706" s="12"/>
      <c r="B706" s="11">
        <v>43027</v>
      </c>
      <c r="C706" s="2">
        <v>7.47</v>
      </c>
      <c r="D706" s="2">
        <v>6.0709999999999997</v>
      </c>
      <c r="E706" s="2">
        <v>214</v>
      </c>
      <c r="F706" s="2"/>
      <c r="G706" s="2"/>
      <c r="H706" s="17">
        <f t="shared" si="10"/>
        <v>-5.3248136315230008E-3</v>
      </c>
    </row>
    <row r="707" spans="1:8" ht="13.5" x14ac:dyDescent="0.25">
      <c r="A707" s="12"/>
      <c r="B707" s="11">
        <v>43028</v>
      </c>
      <c r="C707" s="2">
        <v>7.5</v>
      </c>
      <c r="D707" s="2">
        <v>6.0953999999999997</v>
      </c>
      <c r="E707" s="2">
        <v>14590</v>
      </c>
      <c r="F707" s="2"/>
      <c r="G707" s="2"/>
      <c r="H707" s="17">
        <f t="shared" si="10"/>
        <v>4.019107231098662E-3</v>
      </c>
    </row>
    <row r="708" spans="1:8" ht="13.5" x14ac:dyDescent="0.25">
      <c r="A708" s="12"/>
      <c r="B708" s="11">
        <v>43031</v>
      </c>
      <c r="C708" s="2">
        <v>7.57</v>
      </c>
      <c r="D708" s="2">
        <v>6.1523000000000003</v>
      </c>
      <c r="E708" s="2">
        <v>536</v>
      </c>
      <c r="F708" s="2"/>
      <c r="G708" s="2"/>
      <c r="H708" s="17">
        <f t="shared" si="10"/>
        <v>9.3349082914986094E-3</v>
      </c>
    </row>
    <row r="709" spans="1:8" ht="13.5" x14ac:dyDescent="0.25">
      <c r="A709" s="12"/>
      <c r="B709" s="11">
        <v>43032</v>
      </c>
      <c r="C709" s="2">
        <v>8.0299999999999994</v>
      </c>
      <c r="D709" s="2">
        <v>6.5260999999999996</v>
      </c>
      <c r="E709" s="2">
        <v>11640</v>
      </c>
      <c r="F709" s="2"/>
      <c r="G709" s="2"/>
      <c r="H709" s="17">
        <f t="shared" si="10"/>
        <v>6.075776538855375E-2</v>
      </c>
    </row>
    <row r="710" spans="1:8" ht="13.5" x14ac:dyDescent="0.25">
      <c r="A710" s="12"/>
      <c r="B710" s="11">
        <v>43033</v>
      </c>
      <c r="C710" s="2">
        <v>8.2799999999999994</v>
      </c>
      <c r="D710" s="2">
        <v>6.7293000000000003</v>
      </c>
      <c r="E710" s="2">
        <v>30759</v>
      </c>
      <c r="F710" s="2"/>
      <c r="G710" s="2"/>
      <c r="H710" s="17">
        <f t="shared" si="10"/>
        <v>3.1136513384716864E-2</v>
      </c>
    </row>
    <row r="711" spans="1:8" ht="13.5" x14ac:dyDescent="0.25">
      <c r="A711" s="12"/>
      <c r="B711" s="11">
        <v>43034</v>
      </c>
      <c r="C711" s="2">
        <v>8.41</v>
      </c>
      <c r="D711" s="2">
        <v>6.8349000000000002</v>
      </c>
      <c r="E711" s="2">
        <v>20510</v>
      </c>
      <c r="F711" s="2"/>
      <c r="G711" s="2"/>
      <c r="H711" s="17">
        <f t="shared" ref="H711:H774" si="11">(D711-D710)/D710</f>
        <v>1.5692568320627688E-2</v>
      </c>
    </row>
    <row r="712" spans="1:8" ht="13.5" x14ac:dyDescent="0.25">
      <c r="A712" s="12"/>
      <c r="B712" s="11">
        <v>43035</v>
      </c>
      <c r="C712" s="2">
        <v>8.3000000000000007</v>
      </c>
      <c r="D712" s="2">
        <v>6.7454999999999998</v>
      </c>
      <c r="E712" s="2">
        <v>2353</v>
      </c>
      <c r="F712" s="2"/>
      <c r="G712" s="2"/>
      <c r="H712" s="17">
        <f t="shared" si="11"/>
        <v>-1.3079928016503586E-2</v>
      </c>
    </row>
    <row r="713" spans="1:8" ht="13.5" x14ac:dyDescent="0.25">
      <c r="A713" s="12"/>
      <c r="B713" s="11">
        <v>43038</v>
      </c>
      <c r="C713" s="2">
        <v>8.2899999999999991</v>
      </c>
      <c r="D713" s="2">
        <v>6.7374000000000001</v>
      </c>
      <c r="E713" s="2">
        <v>846</v>
      </c>
      <c r="F713" s="2"/>
      <c r="G713" s="2"/>
      <c r="H713" s="17">
        <f t="shared" si="11"/>
        <v>-1.2008005336890926E-3</v>
      </c>
    </row>
    <row r="714" spans="1:8" ht="13.5" x14ac:dyDescent="0.25">
      <c r="A714" s="12"/>
      <c r="B714" s="11">
        <v>43039</v>
      </c>
      <c r="C714" s="2">
        <v>8.5299999999999994</v>
      </c>
      <c r="D714" s="2">
        <v>6.9325000000000001</v>
      </c>
      <c r="E714" s="2">
        <v>3304</v>
      </c>
      <c r="F714" s="2"/>
      <c r="G714" s="2"/>
      <c r="H714" s="17">
        <f t="shared" si="11"/>
        <v>2.8957758185650259E-2</v>
      </c>
    </row>
    <row r="715" spans="1:8" ht="13.5" x14ac:dyDescent="0.25">
      <c r="A715" s="12"/>
      <c r="B715" s="11">
        <v>43040</v>
      </c>
      <c r="C715" s="2">
        <v>8.5299999999999994</v>
      </c>
      <c r="D715" s="2">
        <v>6.9325000000000001</v>
      </c>
      <c r="E715" s="2">
        <v>1285</v>
      </c>
      <c r="F715" s="2"/>
      <c r="G715" s="2"/>
      <c r="H715" s="17">
        <f t="shared" si="11"/>
        <v>0</v>
      </c>
    </row>
    <row r="716" spans="1:8" ht="13.5" x14ac:dyDescent="0.25">
      <c r="A716" s="12"/>
      <c r="B716" s="11">
        <v>43041</v>
      </c>
      <c r="C716" s="2">
        <v>8.32</v>
      </c>
      <c r="D716" s="2">
        <v>6.7618</v>
      </c>
      <c r="E716" s="2">
        <v>720</v>
      </c>
      <c r="F716" s="2"/>
      <c r="G716" s="2"/>
      <c r="H716" s="17">
        <f t="shared" si="11"/>
        <v>-2.4623151821132359E-2</v>
      </c>
    </row>
    <row r="717" spans="1:8" ht="13.5" x14ac:dyDescent="0.25">
      <c r="A717" s="12"/>
      <c r="B717" s="11">
        <v>43042</v>
      </c>
      <c r="C717" s="2">
        <v>8.3000000000000007</v>
      </c>
      <c r="D717" s="2">
        <v>6.7454999999999998</v>
      </c>
      <c r="E717" s="2">
        <v>7916</v>
      </c>
      <c r="F717" s="2"/>
      <c r="G717" s="2"/>
      <c r="H717" s="17">
        <f t="shared" si="11"/>
        <v>-2.4106007276169369E-3</v>
      </c>
    </row>
    <row r="718" spans="1:8" ht="13.5" x14ac:dyDescent="0.25">
      <c r="A718" s="12"/>
      <c r="B718" s="11">
        <v>43045</v>
      </c>
      <c r="C718" s="2">
        <v>8.4499999999999993</v>
      </c>
      <c r="D718" s="2">
        <v>6.8674999999999997</v>
      </c>
      <c r="E718" s="2">
        <v>9143</v>
      </c>
      <c r="F718" s="2"/>
      <c r="G718" s="2"/>
      <c r="H718" s="17">
        <f t="shared" si="11"/>
        <v>1.8086131495070771E-2</v>
      </c>
    </row>
    <row r="719" spans="1:8" ht="13.5" x14ac:dyDescent="0.25">
      <c r="A719" s="12"/>
      <c r="B719" s="11">
        <v>43046</v>
      </c>
      <c r="C719" s="2">
        <v>8.4499999999999993</v>
      </c>
      <c r="D719" s="2">
        <v>6.8674999999999997</v>
      </c>
      <c r="E719" s="2">
        <v>0</v>
      </c>
      <c r="F719" s="2"/>
      <c r="G719" s="2"/>
      <c r="H719" s="17">
        <f t="shared" si="11"/>
        <v>0</v>
      </c>
    </row>
    <row r="720" spans="1:8" ht="13.5" x14ac:dyDescent="0.25">
      <c r="A720" s="12"/>
      <c r="B720" s="11">
        <v>43047</v>
      </c>
      <c r="C720" s="2">
        <v>8.4</v>
      </c>
      <c r="D720" s="2">
        <v>6.8268000000000004</v>
      </c>
      <c r="E720" s="2">
        <v>515</v>
      </c>
      <c r="F720" s="2"/>
      <c r="G720" s="2"/>
      <c r="H720" s="17">
        <f t="shared" si="11"/>
        <v>-5.9264652348014991E-3</v>
      </c>
    </row>
    <row r="721" spans="1:8" ht="13.5" x14ac:dyDescent="0.25">
      <c r="A721" s="12"/>
      <c r="B721" s="11">
        <v>43048</v>
      </c>
      <c r="C721" s="2">
        <v>8.3000000000000007</v>
      </c>
      <c r="D721" s="2">
        <v>6.7454999999999998</v>
      </c>
      <c r="E721" s="2">
        <v>30</v>
      </c>
      <c r="F721" s="2"/>
      <c r="G721" s="2"/>
      <c r="H721" s="17">
        <f t="shared" si="11"/>
        <v>-1.1908947090877217E-2</v>
      </c>
    </row>
    <row r="722" spans="1:8" ht="13.5" x14ac:dyDescent="0.25">
      <c r="A722" s="12"/>
      <c r="B722" s="11">
        <v>43049</v>
      </c>
      <c r="C722" s="2">
        <v>8.33</v>
      </c>
      <c r="D722" s="2">
        <v>6.7698999999999998</v>
      </c>
      <c r="E722" s="2">
        <v>5</v>
      </c>
      <c r="F722" s="2"/>
      <c r="G722" s="2"/>
      <c r="H722" s="17">
        <f t="shared" si="11"/>
        <v>3.6172262990141544E-3</v>
      </c>
    </row>
    <row r="723" spans="1:8" ht="13.5" x14ac:dyDescent="0.25">
      <c r="A723" s="12"/>
      <c r="B723" s="11">
        <v>43052</v>
      </c>
      <c r="C723" s="2">
        <v>8.15</v>
      </c>
      <c r="D723" s="2">
        <v>6.6235999999999997</v>
      </c>
      <c r="E723" s="2">
        <v>243</v>
      </c>
      <c r="F723" s="2"/>
      <c r="G723" s="2"/>
      <c r="H723" s="17">
        <f t="shared" si="11"/>
        <v>-2.1610363520879201E-2</v>
      </c>
    </row>
    <row r="724" spans="1:8" ht="13.5" x14ac:dyDescent="0.25">
      <c r="A724" s="12"/>
      <c r="B724" s="11">
        <v>43053</v>
      </c>
      <c r="C724" s="2">
        <v>8.1</v>
      </c>
      <c r="D724" s="2">
        <v>6.5830000000000002</v>
      </c>
      <c r="E724" s="2">
        <v>2500</v>
      </c>
      <c r="F724" s="2"/>
      <c r="G724" s="2"/>
      <c r="H724" s="17">
        <f t="shared" si="11"/>
        <v>-6.1295971978983527E-3</v>
      </c>
    </row>
    <row r="725" spans="1:8" ht="13.5" x14ac:dyDescent="0.25">
      <c r="A725" s="12"/>
      <c r="B725" s="11">
        <v>43054</v>
      </c>
      <c r="C725" s="2">
        <v>8.15</v>
      </c>
      <c r="D725" s="2">
        <v>6.6235999999999997</v>
      </c>
      <c r="E725" s="2">
        <v>2810</v>
      </c>
      <c r="F725" s="2"/>
      <c r="G725" s="2"/>
      <c r="H725" s="17">
        <f t="shared" si="11"/>
        <v>6.1674008810571968E-3</v>
      </c>
    </row>
    <row r="726" spans="1:8" ht="13.5" x14ac:dyDescent="0.25">
      <c r="A726" s="12"/>
      <c r="B726" s="11">
        <v>43055</v>
      </c>
      <c r="C726" s="2">
        <v>8.15</v>
      </c>
      <c r="D726" s="2">
        <v>6.6235999999999997</v>
      </c>
      <c r="E726" s="2">
        <v>0</v>
      </c>
      <c r="F726" s="2"/>
      <c r="G726" s="2"/>
      <c r="H726" s="17">
        <f t="shared" si="11"/>
        <v>0</v>
      </c>
    </row>
    <row r="727" spans="1:8" ht="13.5" x14ac:dyDescent="0.25">
      <c r="A727" s="12"/>
      <c r="B727" s="11">
        <v>43056</v>
      </c>
      <c r="C727" s="2">
        <v>8</v>
      </c>
      <c r="D727" s="2">
        <v>6.5016999999999996</v>
      </c>
      <c r="E727" s="2">
        <v>1247</v>
      </c>
      <c r="F727" s="2"/>
      <c r="G727" s="2"/>
      <c r="H727" s="17">
        <f t="shared" si="11"/>
        <v>-1.8403889123739376E-2</v>
      </c>
    </row>
    <row r="728" spans="1:8" ht="13.5" x14ac:dyDescent="0.25">
      <c r="A728" s="12"/>
      <c r="B728" s="11">
        <v>43059</v>
      </c>
      <c r="C728" s="2">
        <v>8.14</v>
      </c>
      <c r="D728" s="2">
        <v>6.6154999999999999</v>
      </c>
      <c r="E728" s="2">
        <v>1266</v>
      </c>
      <c r="F728" s="2"/>
      <c r="G728" s="2"/>
      <c r="H728" s="17">
        <f t="shared" si="11"/>
        <v>1.7503114570035585E-2</v>
      </c>
    </row>
    <row r="729" spans="1:8" ht="13.5" x14ac:dyDescent="0.25">
      <c r="A729" s="12"/>
      <c r="B729" s="11">
        <v>43060</v>
      </c>
      <c r="C729" s="2">
        <v>8.14</v>
      </c>
      <c r="D729" s="2">
        <v>6.6154999999999999</v>
      </c>
      <c r="E729" s="2">
        <v>0</v>
      </c>
      <c r="F729" s="2"/>
      <c r="G729" s="2"/>
      <c r="H729" s="17">
        <f t="shared" si="11"/>
        <v>0</v>
      </c>
    </row>
    <row r="730" spans="1:8" ht="13.5" x14ac:dyDescent="0.25">
      <c r="A730" s="12"/>
      <c r="B730" s="11">
        <v>43061</v>
      </c>
      <c r="C730" s="2">
        <v>8.1999999999999993</v>
      </c>
      <c r="D730" s="2">
        <v>6.6642999999999999</v>
      </c>
      <c r="E730" s="2">
        <v>65</v>
      </c>
      <c r="F730" s="2"/>
      <c r="G730" s="2"/>
      <c r="H730" s="17">
        <f t="shared" si="11"/>
        <v>7.376615524147828E-3</v>
      </c>
    </row>
    <row r="731" spans="1:8" ht="13.5" x14ac:dyDescent="0.25">
      <c r="A731" s="12"/>
      <c r="B731" s="11">
        <v>43062</v>
      </c>
      <c r="C731" s="2">
        <v>8.18</v>
      </c>
      <c r="D731" s="2">
        <v>6.6479999999999997</v>
      </c>
      <c r="E731" s="2">
        <v>103</v>
      </c>
      <c r="F731" s="2"/>
      <c r="G731" s="2"/>
      <c r="H731" s="17">
        <f t="shared" si="11"/>
        <v>-2.4458682832405811E-3</v>
      </c>
    </row>
    <row r="732" spans="1:8" ht="13.5" x14ac:dyDescent="0.25">
      <c r="A732" s="12"/>
      <c r="B732" s="11">
        <v>43063</v>
      </c>
      <c r="C732" s="2">
        <v>8.14</v>
      </c>
      <c r="D732" s="2">
        <v>6.6154999999999999</v>
      </c>
      <c r="E732" s="2">
        <v>295</v>
      </c>
      <c r="F732" s="2"/>
      <c r="G732" s="2"/>
      <c r="H732" s="17">
        <f t="shared" si="11"/>
        <v>-4.8886883273164487E-3</v>
      </c>
    </row>
    <row r="733" spans="1:8" ht="13.5" x14ac:dyDescent="0.25">
      <c r="A733" s="12"/>
      <c r="B733" s="11">
        <v>43066</v>
      </c>
      <c r="C733" s="2">
        <v>8.14</v>
      </c>
      <c r="D733" s="2">
        <v>6.6154999999999999</v>
      </c>
      <c r="E733" s="2">
        <v>263</v>
      </c>
      <c r="F733" s="2"/>
      <c r="G733" s="2"/>
      <c r="H733" s="17">
        <f t="shared" si="11"/>
        <v>0</v>
      </c>
    </row>
    <row r="734" spans="1:8" ht="13.5" x14ac:dyDescent="0.25">
      <c r="A734" s="12"/>
      <c r="B734" s="11">
        <v>43067</v>
      </c>
      <c r="C734" s="2">
        <v>7.9</v>
      </c>
      <c r="D734" s="2">
        <v>6.4204999999999997</v>
      </c>
      <c r="E734" s="2">
        <v>584</v>
      </c>
      <c r="F734" s="2"/>
      <c r="G734" s="2"/>
      <c r="H734" s="17">
        <f t="shared" si="11"/>
        <v>-2.947623006575471E-2</v>
      </c>
    </row>
    <row r="735" spans="1:8" ht="13.5" x14ac:dyDescent="0.25">
      <c r="A735" s="12"/>
      <c r="B735" s="11">
        <v>43068</v>
      </c>
      <c r="C735" s="2">
        <v>7.91</v>
      </c>
      <c r="D735" s="2">
        <v>6.4286000000000003</v>
      </c>
      <c r="E735" s="2">
        <v>886</v>
      </c>
      <c r="F735" s="2"/>
      <c r="G735" s="2"/>
      <c r="H735" s="17">
        <f t="shared" si="11"/>
        <v>1.2615839887860233E-3</v>
      </c>
    </row>
    <row r="736" spans="1:8" ht="13.5" x14ac:dyDescent="0.25">
      <c r="A736" s="12"/>
      <c r="B736" s="11">
        <v>43069</v>
      </c>
      <c r="C736" s="2">
        <v>7.91</v>
      </c>
      <c r="D736" s="2">
        <v>6.4286000000000003</v>
      </c>
      <c r="E736" s="2">
        <v>9</v>
      </c>
      <c r="F736" s="2"/>
      <c r="G736" s="2"/>
      <c r="H736" s="17">
        <f t="shared" si="11"/>
        <v>0</v>
      </c>
    </row>
    <row r="737" spans="1:8" ht="13.5" x14ac:dyDescent="0.25">
      <c r="A737" s="12"/>
      <c r="B737" s="11">
        <v>43073</v>
      </c>
      <c r="C737" s="2">
        <v>8.11</v>
      </c>
      <c r="D737" s="2">
        <v>6.5911</v>
      </c>
      <c r="E737" s="2">
        <v>2</v>
      </c>
      <c r="F737" s="2"/>
      <c r="G737" s="2"/>
      <c r="H737" s="17">
        <f t="shared" si="11"/>
        <v>2.5277665432598021E-2</v>
      </c>
    </row>
    <row r="738" spans="1:8" ht="13.5" x14ac:dyDescent="0.25">
      <c r="A738" s="12"/>
      <c r="B738" s="11">
        <v>43074</v>
      </c>
      <c r="C738" s="2">
        <v>8.1</v>
      </c>
      <c r="D738" s="2">
        <v>6.5830000000000002</v>
      </c>
      <c r="E738" s="2">
        <v>15</v>
      </c>
      <c r="F738" s="2"/>
      <c r="G738" s="2"/>
      <c r="H738" s="17">
        <f t="shared" si="11"/>
        <v>-1.2289299206505399E-3</v>
      </c>
    </row>
    <row r="739" spans="1:8" ht="13.5" x14ac:dyDescent="0.25">
      <c r="A739" s="12"/>
      <c r="B739" s="11">
        <v>43075</v>
      </c>
      <c r="C739" s="2">
        <v>8</v>
      </c>
      <c r="D739" s="2">
        <v>6.5016999999999996</v>
      </c>
      <c r="E739" s="2">
        <v>115</v>
      </c>
      <c r="F739" s="2"/>
      <c r="G739" s="2"/>
      <c r="H739" s="17">
        <f t="shared" si="11"/>
        <v>-1.2349992404678808E-2</v>
      </c>
    </row>
    <row r="740" spans="1:8" ht="13.5" x14ac:dyDescent="0.25">
      <c r="A740" s="12"/>
      <c r="B740" s="11">
        <v>43076</v>
      </c>
      <c r="C740" s="2">
        <v>7.76</v>
      </c>
      <c r="D740" s="2">
        <v>6.3067000000000002</v>
      </c>
      <c r="E740" s="2">
        <v>1000</v>
      </c>
      <c r="F740" s="2"/>
      <c r="G740" s="2"/>
      <c r="H740" s="17">
        <f t="shared" si="11"/>
        <v>-2.9992155897688205E-2</v>
      </c>
    </row>
    <row r="741" spans="1:8" ht="13.5" x14ac:dyDescent="0.25">
      <c r="A741" s="12"/>
      <c r="B741" s="11">
        <v>43077</v>
      </c>
      <c r="C741" s="2">
        <v>7.57</v>
      </c>
      <c r="D741" s="2">
        <v>6.1523000000000003</v>
      </c>
      <c r="E741" s="2">
        <v>1169</v>
      </c>
      <c r="F741" s="2"/>
      <c r="G741" s="2"/>
      <c r="H741" s="17">
        <f t="shared" si="11"/>
        <v>-2.448190020137312E-2</v>
      </c>
    </row>
    <row r="742" spans="1:8" ht="13.5" x14ac:dyDescent="0.25">
      <c r="A742" s="12"/>
      <c r="B742" s="11">
        <v>43080</v>
      </c>
      <c r="C742" s="2">
        <v>7.76</v>
      </c>
      <c r="D742" s="2">
        <v>6.3067000000000002</v>
      </c>
      <c r="E742" s="2">
        <v>94</v>
      </c>
      <c r="F742" s="2"/>
      <c r="G742" s="2"/>
      <c r="H742" s="17">
        <f t="shared" si="11"/>
        <v>2.5096305446743471E-2</v>
      </c>
    </row>
    <row r="743" spans="1:8" ht="13.5" x14ac:dyDescent="0.25">
      <c r="A743" s="12"/>
      <c r="B743" s="11">
        <v>43081</v>
      </c>
      <c r="C743" s="2">
        <v>7.74</v>
      </c>
      <c r="D743" s="2">
        <v>6.2904</v>
      </c>
      <c r="E743" s="2">
        <v>120</v>
      </c>
      <c r="F743" s="2"/>
      <c r="G743" s="2"/>
      <c r="H743" s="17">
        <f t="shared" si="11"/>
        <v>-2.5845529357667566E-3</v>
      </c>
    </row>
    <row r="744" spans="1:8" ht="13.5" x14ac:dyDescent="0.25">
      <c r="A744" s="12"/>
      <c r="B744" s="11">
        <v>43082</v>
      </c>
      <c r="C744" s="2">
        <v>7.76</v>
      </c>
      <c r="D744" s="2">
        <v>6.3067000000000002</v>
      </c>
      <c r="E744" s="2">
        <v>308</v>
      </c>
      <c r="F744" s="2"/>
      <c r="G744" s="2"/>
      <c r="H744" s="17">
        <f t="shared" si="11"/>
        <v>2.5912501589724348E-3</v>
      </c>
    </row>
    <row r="745" spans="1:8" ht="13.5" x14ac:dyDescent="0.25">
      <c r="A745" s="12"/>
      <c r="B745" s="11">
        <v>43083</v>
      </c>
      <c r="C745" s="2">
        <v>7.53</v>
      </c>
      <c r="D745" s="2">
        <v>6.1197999999999997</v>
      </c>
      <c r="E745" s="2">
        <v>49</v>
      </c>
      <c r="F745" s="2"/>
      <c r="G745" s="2"/>
      <c r="H745" s="17">
        <f t="shared" si="11"/>
        <v>-2.9635149919926506E-2</v>
      </c>
    </row>
    <row r="746" spans="1:8" ht="13.5" x14ac:dyDescent="0.25">
      <c r="A746" s="12"/>
      <c r="B746" s="11">
        <v>43084</v>
      </c>
      <c r="C746" s="2">
        <v>7.53</v>
      </c>
      <c r="D746" s="2">
        <v>6.1197999999999997</v>
      </c>
      <c r="E746" s="2">
        <v>133</v>
      </c>
      <c r="F746" s="2"/>
      <c r="G746" s="2"/>
      <c r="H746" s="17">
        <f t="shared" si="11"/>
        <v>0</v>
      </c>
    </row>
    <row r="747" spans="1:8" ht="13.5" x14ac:dyDescent="0.25">
      <c r="A747" s="12"/>
      <c r="B747" s="11">
        <v>43087</v>
      </c>
      <c r="C747" s="2">
        <v>7.31</v>
      </c>
      <c r="D747" s="2">
        <v>5.9409999999999998</v>
      </c>
      <c r="E747" s="2">
        <v>38</v>
      </c>
      <c r="F747" s="2"/>
      <c r="G747" s="2"/>
      <c r="H747" s="17">
        <f t="shared" si="11"/>
        <v>-2.9216641066701503E-2</v>
      </c>
    </row>
    <row r="748" spans="1:8" ht="13.5" x14ac:dyDescent="0.25">
      <c r="A748" s="12"/>
      <c r="B748" s="11">
        <v>43088</v>
      </c>
      <c r="C748" s="2">
        <v>7.52</v>
      </c>
      <c r="D748" s="2">
        <v>6.1116000000000001</v>
      </c>
      <c r="E748" s="2">
        <v>1563</v>
      </c>
      <c r="F748" s="2"/>
      <c r="G748" s="2"/>
      <c r="H748" s="17">
        <f t="shared" si="11"/>
        <v>2.8715704426864216E-2</v>
      </c>
    </row>
    <row r="749" spans="1:8" ht="13.5" x14ac:dyDescent="0.25">
      <c r="A749" s="12"/>
      <c r="B749" s="11">
        <v>43089</v>
      </c>
      <c r="C749" s="2">
        <v>7.4</v>
      </c>
      <c r="D749" s="2">
        <v>6.0141</v>
      </c>
      <c r="E749" s="2">
        <v>3470</v>
      </c>
      <c r="F749" s="2"/>
      <c r="G749" s="2"/>
      <c r="H749" s="17">
        <f t="shared" si="11"/>
        <v>-1.5953269193010038E-2</v>
      </c>
    </row>
    <row r="750" spans="1:8" ht="13.5" x14ac:dyDescent="0.25">
      <c r="A750" s="12"/>
      <c r="B750" s="11">
        <v>43090</v>
      </c>
      <c r="C750" s="2">
        <v>7.32</v>
      </c>
      <c r="D750" s="2">
        <v>5.9490999999999996</v>
      </c>
      <c r="E750" s="2">
        <v>955</v>
      </c>
      <c r="F750" s="2"/>
      <c r="G750" s="2"/>
      <c r="H750" s="17">
        <f t="shared" si="11"/>
        <v>-1.0807934686819372E-2</v>
      </c>
    </row>
    <row r="751" spans="1:8" ht="13.5" x14ac:dyDescent="0.25">
      <c r="A751" s="12"/>
      <c r="B751" s="11">
        <v>43091</v>
      </c>
      <c r="C751" s="2">
        <v>7.35</v>
      </c>
      <c r="D751" s="2">
        <v>5.9734999999999996</v>
      </c>
      <c r="E751" s="2">
        <v>529</v>
      </c>
      <c r="F751" s="2"/>
      <c r="G751" s="2"/>
      <c r="H751" s="17">
        <f t="shared" si="11"/>
        <v>4.1014607251517003E-3</v>
      </c>
    </row>
    <row r="752" spans="1:8" ht="13.5" x14ac:dyDescent="0.25">
      <c r="A752" s="12"/>
      <c r="B752" s="11">
        <v>43094</v>
      </c>
      <c r="C752" s="2">
        <v>7.35</v>
      </c>
      <c r="D752" s="2">
        <v>5.9734999999999996</v>
      </c>
      <c r="E752" s="2">
        <v>55</v>
      </c>
      <c r="F752" s="2"/>
      <c r="G752" s="2"/>
      <c r="H752" s="17">
        <f t="shared" si="11"/>
        <v>0</v>
      </c>
    </row>
    <row r="753" spans="1:8" ht="13.5" x14ac:dyDescent="0.25">
      <c r="A753" s="12"/>
      <c r="B753" s="11">
        <v>43095</v>
      </c>
      <c r="C753" s="2">
        <v>7.35</v>
      </c>
      <c r="D753" s="2">
        <v>5.9734999999999996</v>
      </c>
      <c r="E753" s="2">
        <v>0</v>
      </c>
      <c r="F753" s="2"/>
      <c r="G753" s="2"/>
      <c r="H753" s="17">
        <f t="shared" si="11"/>
        <v>0</v>
      </c>
    </row>
    <row r="754" spans="1:8" ht="13.5" x14ac:dyDescent="0.25">
      <c r="A754" s="12"/>
      <c r="B754" s="11">
        <v>43096</v>
      </c>
      <c r="C754" s="2">
        <v>7.35</v>
      </c>
      <c r="D754" s="2">
        <v>5.9734999999999996</v>
      </c>
      <c r="E754" s="2">
        <v>664</v>
      </c>
      <c r="F754" s="2"/>
      <c r="G754" s="2"/>
      <c r="H754" s="17">
        <f t="shared" si="11"/>
        <v>0</v>
      </c>
    </row>
    <row r="755" spans="1:8" ht="13.5" x14ac:dyDescent="0.25">
      <c r="A755" s="12"/>
      <c r="B755" s="11">
        <v>43097</v>
      </c>
      <c r="C755" s="2">
        <v>7.5</v>
      </c>
      <c r="D755" s="2">
        <v>6.0953999999999997</v>
      </c>
      <c r="E755" s="2">
        <v>1158</v>
      </c>
      <c r="F755" s="2"/>
      <c r="G755" s="2"/>
      <c r="H755" s="17">
        <f t="shared" si="11"/>
        <v>2.0406796685360364E-2</v>
      </c>
    </row>
    <row r="756" spans="1:8" ht="13.5" x14ac:dyDescent="0.25">
      <c r="A756" s="12"/>
      <c r="B756" s="11">
        <v>43098</v>
      </c>
      <c r="C756" s="2">
        <v>7.45</v>
      </c>
      <c r="D756" s="2">
        <v>6.0547000000000004</v>
      </c>
      <c r="E756" s="2">
        <v>282</v>
      </c>
      <c r="F756" s="2"/>
      <c r="G756" s="2"/>
      <c r="H756" s="17">
        <f t="shared" si="11"/>
        <v>-6.6771663877677094E-3</v>
      </c>
    </row>
    <row r="757" spans="1:8" ht="13.5" x14ac:dyDescent="0.25">
      <c r="A757" s="12"/>
      <c r="B757" s="11">
        <v>43102</v>
      </c>
      <c r="C757" s="2">
        <v>7.5</v>
      </c>
      <c r="D757" s="2">
        <v>6.0953999999999997</v>
      </c>
      <c r="E757" s="2">
        <v>8</v>
      </c>
      <c r="F757" s="2"/>
      <c r="G757" s="2"/>
      <c r="H757" s="17">
        <f t="shared" si="11"/>
        <v>6.7220506383469519E-3</v>
      </c>
    </row>
    <row r="758" spans="1:8" ht="13.5" x14ac:dyDescent="0.25">
      <c r="A758" s="12"/>
      <c r="B758" s="11">
        <v>43103</v>
      </c>
      <c r="C758" s="2">
        <v>7.25</v>
      </c>
      <c r="D758" s="2">
        <v>5.8921999999999999</v>
      </c>
      <c r="E758" s="2">
        <v>525</v>
      </c>
      <c r="F758" s="2"/>
      <c r="G758" s="2"/>
      <c r="H758" s="17">
        <f t="shared" si="11"/>
        <v>-3.3336614496177419E-2</v>
      </c>
    </row>
    <row r="759" spans="1:8" ht="13.5" x14ac:dyDescent="0.25">
      <c r="A759" s="12"/>
      <c r="B759" s="11">
        <v>43104</v>
      </c>
      <c r="C759" s="2">
        <v>7.4</v>
      </c>
      <c r="D759" s="2">
        <v>6.0141</v>
      </c>
      <c r="E759" s="2">
        <v>3845</v>
      </c>
      <c r="F759" s="2"/>
      <c r="G759" s="2"/>
      <c r="H759" s="17">
        <f t="shared" si="11"/>
        <v>2.0688367672516229E-2</v>
      </c>
    </row>
    <row r="760" spans="1:8" ht="13.5" x14ac:dyDescent="0.25">
      <c r="A760" s="12"/>
      <c r="B760" s="11">
        <v>43105</v>
      </c>
      <c r="C760" s="2">
        <v>7.62</v>
      </c>
      <c r="D760" s="2">
        <v>6.1928999999999998</v>
      </c>
      <c r="E760" s="2">
        <v>8751</v>
      </c>
      <c r="F760" s="2"/>
      <c r="G760" s="2"/>
      <c r="H760" s="17">
        <f t="shared" si="11"/>
        <v>2.973013418466601E-2</v>
      </c>
    </row>
    <row r="761" spans="1:8" ht="13.5" x14ac:dyDescent="0.25">
      <c r="A761" s="12"/>
      <c r="B761" s="11">
        <v>43108</v>
      </c>
      <c r="C761" s="2">
        <v>7.75</v>
      </c>
      <c r="D761" s="2">
        <v>6.2986000000000004</v>
      </c>
      <c r="E761" s="2">
        <v>1338</v>
      </c>
      <c r="F761" s="2"/>
      <c r="G761" s="2"/>
      <c r="H761" s="17">
        <f t="shared" si="11"/>
        <v>1.7067932632530893E-2</v>
      </c>
    </row>
    <row r="762" spans="1:8" ht="13.5" x14ac:dyDescent="0.25">
      <c r="A762" s="12"/>
      <c r="B762" s="11">
        <v>43109</v>
      </c>
      <c r="C762" s="2">
        <v>7.74</v>
      </c>
      <c r="D762" s="2">
        <v>6.2904</v>
      </c>
      <c r="E762" s="2">
        <v>1577</v>
      </c>
      <c r="F762" s="2"/>
      <c r="G762" s="2"/>
      <c r="H762" s="17">
        <f t="shared" si="11"/>
        <v>-1.3018766075001474E-3</v>
      </c>
    </row>
    <row r="763" spans="1:8" ht="13.5" x14ac:dyDescent="0.25">
      <c r="A763" s="12"/>
      <c r="B763" s="11">
        <v>43110</v>
      </c>
      <c r="C763" s="2">
        <v>7.51</v>
      </c>
      <c r="D763" s="2">
        <v>6.1035000000000004</v>
      </c>
      <c r="E763" s="2">
        <v>4773</v>
      </c>
      <c r="F763" s="2"/>
      <c r="G763" s="2"/>
      <c r="H763" s="17">
        <f t="shared" si="11"/>
        <v>-2.9711942006867546E-2</v>
      </c>
    </row>
    <row r="764" spans="1:8" ht="13.5" x14ac:dyDescent="0.25">
      <c r="A764" s="12"/>
      <c r="B764" s="11">
        <v>43111</v>
      </c>
      <c r="C764" s="2">
        <v>7.67</v>
      </c>
      <c r="D764" s="2">
        <v>6.2335000000000003</v>
      </c>
      <c r="E764" s="2">
        <v>401</v>
      </c>
      <c r="F764" s="2"/>
      <c r="G764" s="2"/>
      <c r="H764" s="17">
        <f t="shared" si="11"/>
        <v>2.129925452609157E-2</v>
      </c>
    </row>
    <row r="765" spans="1:8" ht="13.5" x14ac:dyDescent="0.25">
      <c r="A765" s="12"/>
      <c r="B765" s="11">
        <v>43112</v>
      </c>
      <c r="C765" s="2">
        <v>7.44</v>
      </c>
      <c r="D765" s="2">
        <v>6.0465999999999998</v>
      </c>
      <c r="E765" s="2">
        <v>2228</v>
      </c>
      <c r="F765" s="2"/>
      <c r="G765" s="2"/>
      <c r="H765" s="17">
        <f t="shared" si="11"/>
        <v>-2.9983155530600866E-2</v>
      </c>
    </row>
    <row r="766" spans="1:8" ht="13.5" x14ac:dyDescent="0.25">
      <c r="A766" s="12"/>
      <c r="B766" s="11">
        <v>43115</v>
      </c>
      <c r="C766" s="2">
        <v>7.35</v>
      </c>
      <c r="D766" s="2">
        <v>5.9734999999999996</v>
      </c>
      <c r="E766" s="2">
        <v>418</v>
      </c>
      <c r="F766" s="2"/>
      <c r="G766" s="2"/>
      <c r="H766" s="17">
        <f t="shared" si="11"/>
        <v>-1.2089438692819133E-2</v>
      </c>
    </row>
    <row r="767" spans="1:8" ht="13.5" x14ac:dyDescent="0.25">
      <c r="A767" s="12"/>
      <c r="B767" s="11">
        <v>43116</v>
      </c>
      <c r="C767" s="2">
        <v>7.32</v>
      </c>
      <c r="D767" s="2">
        <v>5.9490999999999996</v>
      </c>
      <c r="E767" s="2">
        <v>66</v>
      </c>
      <c r="F767" s="2"/>
      <c r="G767" s="2"/>
      <c r="H767" s="17">
        <f t="shared" si="11"/>
        <v>-4.0847074579392281E-3</v>
      </c>
    </row>
    <row r="768" spans="1:8" ht="13.5" x14ac:dyDescent="0.25">
      <c r="A768" s="12"/>
      <c r="B768" s="11">
        <v>43117</v>
      </c>
      <c r="C768" s="2">
        <v>7.35</v>
      </c>
      <c r="D768" s="2">
        <v>5.9734999999999996</v>
      </c>
      <c r="E768" s="2">
        <v>6258</v>
      </c>
      <c r="F768" s="2"/>
      <c r="G768" s="2"/>
      <c r="H768" s="17">
        <f t="shared" si="11"/>
        <v>4.1014607251517003E-3</v>
      </c>
    </row>
    <row r="769" spans="1:8" ht="13.5" x14ac:dyDescent="0.25">
      <c r="A769" s="12"/>
      <c r="B769" s="11">
        <v>43118</v>
      </c>
      <c r="C769" s="2">
        <v>7.58</v>
      </c>
      <c r="D769" s="2">
        <v>6.1604000000000001</v>
      </c>
      <c r="E769" s="2">
        <v>5857</v>
      </c>
      <c r="F769" s="2"/>
      <c r="G769" s="2"/>
      <c r="H769" s="17">
        <f t="shared" si="11"/>
        <v>3.1288189503641171E-2</v>
      </c>
    </row>
    <row r="770" spans="1:8" ht="13.5" x14ac:dyDescent="0.25">
      <c r="A770" s="12"/>
      <c r="B770" s="11">
        <v>43119</v>
      </c>
      <c r="C770" s="2">
        <v>7.5</v>
      </c>
      <c r="D770" s="2">
        <v>6.0953999999999997</v>
      </c>
      <c r="E770" s="2">
        <v>26439</v>
      </c>
      <c r="F770" s="2"/>
      <c r="G770" s="2"/>
      <c r="H770" s="17">
        <f t="shared" si="11"/>
        <v>-1.0551262905006232E-2</v>
      </c>
    </row>
    <row r="771" spans="1:8" ht="13.5" x14ac:dyDescent="0.25">
      <c r="A771" s="12"/>
      <c r="B771" s="11">
        <v>43122</v>
      </c>
      <c r="C771" s="2">
        <v>7.9</v>
      </c>
      <c r="D771" s="2">
        <v>6.4204999999999997</v>
      </c>
      <c r="E771" s="2">
        <v>21145</v>
      </c>
      <c r="F771" s="2"/>
      <c r="G771" s="2"/>
      <c r="H771" s="17">
        <f t="shared" si="11"/>
        <v>5.3335302031039797E-2</v>
      </c>
    </row>
    <row r="772" spans="1:8" ht="13.5" x14ac:dyDescent="0.25">
      <c r="A772" s="12"/>
      <c r="B772" s="11">
        <v>43123</v>
      </c>
      <c r="C772" s="2">
        <v>7.67</v>
      </c>
      <c r="D772" s="2">
        <v>6.2335000000000003</v>
      </c>
      <c r="E772" s="2">
        <v>3818</v>
      </c>
      <c r="F772" s="2"/>
      <c r="G772" s="2"/>
      <c r="H772" s="17">
        <f t="shared" si="11"/>
        <v>-2.9125457518884727E-2</v>
      </c>
    </row>
    <row r="773" spans="1:8" ht="13.5" x14ac:dyDescent="0.25">
      <c r="A773" s="12"/>
      <c r="B773" s="11">
        <v>43124</v>
      </c>
      <c r="C773" s="2">
        <v>7.73</v>
      </c>
      <c r="D773" s="2">
        <v>6.2823000000000002</v>
      </c>
      <c r="E773" s="2">
        <v>14820</v>
      </c>
      <c r="F773" s="2"/>
      <c r="G773" s="2"/>
      <c r="H773" s="17">
        <f t="shared" si="11"/>
        <v>7.8286676826822728E-3</v>
      </c>
    </row>
    <row r="774" spans="1:8" ht="13.5" x14ac:dyDescent="0.25">
      <c r="A774" s="12"/>
      <c r="B774" s="11">
        <v>43125</v>
      </c>
      <c r="C774" s="2">
        <v>7.71</v>
      </c>
      <c r="D774" s="2">
        <v>6.266</v>
      </c>
      <c r="E774" s="2">
        <v>2195</v>
      </c>
      <c r="F774" s="2"/>
      <c r="G774" s="2"/>
      <c r="H774" s="17">
        <f t="shared" si="11"/>
        <v>-2.5945911529217328E-3</v>
      </c>
    </row>
    <row r="775" spans="1:8" ht="13.5" x14ac:dyDescent="0.25">
      <c r="A775" s="12"/>
      <c r="B775" s="11">
        <v>43126</v>
      </c>
      <c r="C775" s="2">
        <v>7.48</v>
      </c>
      <c r="D775" s="2">
        <v>6.0791000000000004</v>
      </c>
      <c r="E775" s="2">
        <v>923</v>
      </c>
      <c r="F775" s="2"/>
      <c r="G775" s="2"/>
      <c r="H775" s="17">
        <f t="shared" ref="H775:H838" si="12">(D775-D774)/D774</f>
        <v>-2.9827641238429559E-2</v>
      </c>
    </row>
    <row r="776" spans="1:8" ht="13.5" x14ac:dyDescent="0.25">
      <c r="A776" s="12"/>
      <c r="B776" s="11">
        <v>43129</v>
      </c>
      <c r="C776" s="2">
        <v>7.6</v>
      </c>
      <c r="D776" s="2">
        <v>6.1765999999999996</v>
      </c>
      <c r="E776" s="2">
        <v>2219</v>
      </c>
      <c r="F776" s="2"/>
      <c r="G776" s="2"/>
      <c r="H776" s="17">
        <f t="shared" si="12"/>
        <v>1.6038558339227724E-2</v>
      </c>
    </row>
    <row r="777" spans="1:8" ht="13.5" x14ac:dyDescent="0.25">
      <c r="A777" s="12"/>
      <c r="B777" s="11">
        <v>43130</v>
      </c>
      <c r="C777" s="2">
        <v>7.6</v>
      </c>
      <c r="D777" s="2">
        <v>6.1765999999999996</v>
      </c>
      <c r="E777" s="2">
        <v>0</v>
      </c>
      <c r="F777" s="2"/>
      <c r="G777" s="2"/>
      <c r="H777" s="17">
        <f t="shared" si="12"/>
        <v>0</v>
      </c>
    </row>
    <row r="778" spans="1:8" ht="13.5" x14ac:dyDescent="0.25">
      <c r="A778" s="12"/>
      <c r="B778" s="11">
        <v>43131</v>
      </c>
      <c r="C778" s="2">
        <v>7.42</v>
      </c>
      <c r="D778" s="2">
        <v>6.0304000000000002</v>
      </c>
      <c r="E778" s="2">
        <v>4634</v>
      </c>
      <c r="F778" s="2"/>
      <c r="G778" s="2"/>
      <c r="H778" s="17">
        <f t="shared" si="12"/>
        <v>-2.366998024803281E-2</v>
      </c>
    </row>
    <row r="779" spans="1:8" ht="13.5" x14ac:dyDescent="0.25">
      <c r="A779" s="12"/>
      <c r="B779" s="11">
        <v>43132</v>
      </c>
      <c r="C779" s="2">
        <v>7.59</v>
      </c>
      <c r="D779" s="2">
        <v>6.1684999999999999</v>
      </c>
      <c r="E779" s="2">
        <v>6618</v>
      </c>
      <c r="F779" s="2"/>
      <c r="G779" s="2"/>
      <c r="H779" s="17">
        <f t="shared" si="12"/>
        <v>2.2900636773679966E-2</v>
      </c>
    </row>
    <row r="780" spans="1:8" ht="13.5" x14ac:dyDescent="0.25">
      <c r="A780" s="12"/>
      <c r="B780" s="11">
        <v>43133</v>
      </c>
      <c r="C780" s="2">
        <v>7.69</v>
      </c>
      <c r="D780" s="2">
        <v>6.2497999999999996</v>
      </c>
      <c r="E780" s="2">
        <v>2877</v>
      </c>
      <c r="F780" s="2"/>
      <c r="G780" s="2"/>
      <c r="H780" s="17">
        <f t="shared" si="12"/>
        <v>1.3179865445408074E-2</v>
      </c>
    </row>
    <row r="781" spans="1:8" ht="13.5" x14ac:dyDescent="0.25">
      <c r="A781" s="12"/>
      <c r="B781" s="11">
        <v>43136</v>
      </c>
      <c r="C781" s="2">
        <v>7.65</v>
      </c>
      <c r="D781" s="2">
        <v>6.2172999999999998</v>
      </c>
      <c r="E781" s="2">
        <v>1605</v>
      </c>
      <c r="F781" s="2"/>
      <c r="G781" s="2"/>
      <c r="H781" s="17">
        <f t="shared" si="12"/>
        <v>-5.2001664053249307E-3</v>
      </c>
    </row>
    <row r="782" spans="1:8" ht="13.5" x14ac:dyDescent="0.25">
      <c r="A782" s="12"/>
      <c r="B782" s="11">
        <v>43137</v>
      </c>
      <c r="C782" s="2">
        <v>7.4</v>
      </c>
      <c r="D782" s="2">
        <v>6.0141</v>
      </c>
      <c r="E782" s="2">
        <v>1613</v>
      </c>
      <c r="F782" s="2"/>
      <c r="G782" s="2"/>
      <c r="H782" s="17">
        <f t="shared" si="12"/>
        <v>-3.2682997442619759E-2</v>
      </c>
    </row>
    <row r="783" spans="1:8" ht="13.5" x14ac:dyDescent="0.25">
      <c r="A783" s="12"/>
      <c r="B783" s="11">
        <v>43138</v>
      </c>
      <c r="C783" s="2">
        <v>7.51</v>
      </c>
      <c r="D783" s="2">
        <v>6.1035000000000004</v>
      </c>
      <c r="E783" s="2">
        <v>8389</v>
      </c>
      <c r="F783" s="2"/>
      <c r="G783" s="2"/>
      <c r="H783" s="17">
        <f t="shared" si="12"/>
        <v>1.4865067092333078E-2</v>
      </c>
    </row>
    <row r="784" spans="1:8" ht="13.5" x14ac:dyDescent="0.25">
      <c r="A784" s="12"/>
      <c r="B784" s="11">
        <v>43139</v>
      </c>
      <c r="C784" s="2">
        <v>7.45</v>
      </c>
      <c r="D784" s="2">
        <v>6.0547000000000004</v>
      </c>
      <c r="E784" s="2">
        <v>1646</v>
      </c>
      <c r="F784" s="2"/>
      <c r="G784" s="2"/>
      <c r="H784" s="17">
        <f t="shared" si="12"/>
        <v>-7.9954124682559101E-3</v>
      </c>
    </row>
    <row r="785" spans="1:8" ht="13.5" x14ac:dyDescent="0.25">
      <c r="A785" s="12"/>
      <c r="B785" s="11">
        <v>43140</v>
      </c>
      <c r="C785" s="2">
        <v>7.4</v>
      </c>
      <c r="D785" s="2">
        <v>6.0141</v>
      </c>
      <c r="E785" s="2">
        <v>2671</v>
      </c>
      <c r="F785" s="2"/>
      <c r="G785" s="2"/>
      <c r="H785" s="17">
        <f t="shared" si="12"/>
        <v>-6.705534543412623E-3</v>
      </c>
    </row>
    <row r="786" spans="1:8" ht="13.5" x14ac:dyDescent="0.25">
      <c r="A786" s="12"/>
      <c r="B786" s="11">
        <v>43143</v>
      </c>
      <c r="C786" s="2">
        <v>7.46</v>
      </c>
      <c r="D786" s="2">
        <v>6.0629</v>
      </c>
      <c r="E786" s="2">
        <v>6170</v>
      </c>
      <c r="F786" s="2"/>
      <c r="G786" s="2"/>
      <c r="H786" s="17">
        <f t="shared" si="12"/>
        <v>8.1142648110274114E-3</v>
      </c>
    </row>
    <row r="787" spans="1:8" ht="13.5" x14ac:dyDescent="0.25">
      <c r="A787" s="12"/>
      <c r="B787" s="11">
        <v>43144</v>
      </c>
      <c r="C787" s="2">
        <v>7.3</v>
      </c>
      <c r="D787" s="2">
        <v>5.9328000000000003</v>
      </c>
      <c r="E787" s="2">
        <v>932</v>
      </c>
      <c r="F787" s="2"/>
      <c r="G787" s="2"/>
      <c r="H787" s="17">
        <f t="shared" si="12"/>
        <v>-2.1458378003925457E-2</v>
      </c>
    </row>
    <row r="788" spans="1:8" ht="13.5" x14ac:dyDescent="0.25">
      <c r="A788" s="12"/>
      <c r="B788" s="11">
        <v>43145</v>
      </c>
      <c r="C788" s="2">
        <v>7.44</v>
      </c>
      <c r="D788" s="2">
        <v>6.0465999999999998</v>
      </c>
      <c r="E788" s="2">
        <v>2261</v>
      </c>
      <c r="F788" s="2"/>
      <c r="G788" s="2"/>
      <c r="H788" s="17">
        <f t="shared" si="12"/>
        <v>1.9181499460625581E-2</v>
      </c>
    </row>
    <row r="789" spans="1:8" ht="13.5" x14ac:dyDescent="0.25">
      <c r="A789" s="12"/>
      <c r="B789" s="11">
        <v>43146</v>
      </c>
      <c r="C789" s="2">
        <v>7.25</v>
      </c>
      <c r="D789" s="2">
        <v>5.8921999999999999</v>
      </c>
      <c r="E789" s="2">
        <v>16651</v>
      </c>
      <c r="F789" s="2"/>
      <c r="G789" s="2"/>
      <c r="H789" s="17">
        <f t="shared" si="12"/>
        <v>-2.5535011411371659E-2</v>
      </c>
    </row>
    <row r="790" spans="1:8" ht="13.5" x14ac:dyDescent="0.25">
      <c r="A790" s="12"/>
      <c r="B790" s="11">
        <v>43147</v>
      </c>
      <c r="C790" s="2">
        <v>7.5</v>
      </c>
      <c r="D790" s="2">
        <v>6.0953999999999997</v>
      </c>
      <c r="E790" s="2">
        <v>10091</v>
      </c>
      <c r="F790" s="2"/>
      <c r="G790" s="2"/>
      <c r="H790" s="17">
        <f t="shared" si="12"/>
        <v>3.4486269984046677E-2</v>
      </c>
    </row>
    <row r="791" spans="1:8" ht="13.5" x14ac:dyDescent="0.25">
      <c r="A791" s="12"/>
      <c r="B791" s="11">
        <v>43150</v>
      </c>
      <c r="C791" s="2">
        <v>7.5</v>
      </c>
      <c r="D791" s="2">
        <v>6.0953999999999997</v>
      </c>
      <c r="E791" s="2">
        <v>1468</v>
      </c>
      <c r="F791" s="2"/>
      <c r="G791" s="2"/>
      <c r="H791" s="17">
        <f t="shared" si="12"/>
        <v>0</v>
      </c>
    </row>
    <row r="792" spans="1:8" ht="13.5" x14ac:dyDescent="0.25">
      <c r="A792" s="12"/>
      <c r="B792" s="11">
        <v>43151</v>
      </c>
      <c r="C792" s="2">
        <v>7.5</v>
      </c>
      <c r="D792" s="2">
        <v>6.0953999999999997</v>
      </c>
      <c r="E792" s="2">
        <v>0</v>
      </c>
      <c r="F792" s="2"/>
      <c r="G792" s="2"/>
      <c r="H792" s="17">
        <f t="shared" si="12"/>
        <v>0</v>
      </c>
    </row>
    <row r="793" spans="1:8" ht="13.5" x14ac:dyDescent="0.25">
      <c r="A793" s="12"/>
      <c r="B793" s="11">
        <v>43152</v>
      </c>
      <c r="C793" s="2">
        <v>7.55</v>
      </c>
      <c r="D793" s="2">
        <v>6.1360000000000001</v>
      </c>
      <c r="E793" s="2">
        <v>6922</v>
      </c>
      <c r="F793" s="2"/>
      <c r="G793" s="2"/>
      <c r="H793" s="17">
        <f t="shared" si="12"/>
        <v>6.6607605735473337E-3</v>
      </c>
    </row>
    <row r="794" spans="1:8" ht="13.5" x14ac:dyDescent="0.25">
      <c r="A794" s="12"/>
      <c r="B794" s="11">
        <v>43153</v>
      </c>
      <c r="C794" s="2">
        <v>8</v>
      </c>
      <c r="D794" s="2">
        <v>6.5016999999999996</v>
      </c>
      <c r="E794" s="2">
        <v>9359</v>
      </c>
      <c r="F794" s="2"/>
      <c r="G794" s="2"/>
      <c r="H794" s="17">
        <f t="shared" si="12"/>
        <v>5.9599087353324552E-2</v>
      </c>
    </row>
    <row r="795" spans="1:8" ht="13.5" x14ac:dyDescent="0.25">
      <c r="A795" s="12"/>
      <c r="B795" s="11">
        <v>43154</v>
      </c>
      <c r="C795" s="2">
        <v>8.0299999999999994</v>
      </c>
      <c r="D795" s="2">
        <v>6.5260999999999996</v>
      </c>
      <c r="E795" s="2">
        <v>4564</v>
      </c>
      <c r="F795" s="2"/>
      <c r="G795" s="2"/>
      <c r="H795" s="17">
        <f t="shared" si="12"/>
        <v>3.7528646354030451E-3</v>
      </c>
    </row>
    <row r="796" spans="1:8" ht="13.5" x14ac:dyDescent="0.25">
      <c r="A796" s="12"/>
      <c r="B796" s="11">
        <v>43157</v>
      </c>
      <c r="C796" s="2">
        <v>8.17</v>
      </c>
      <c r="D796" s="2">
        <v>6.6398999999999999</v>
      </c>
      <c r="E796" s="2">
        <v>6080</v>
      </c>
      <c r="F796" s="2"/>
      <c r="G796" s="2"/>
      <c r="H796" s="17">
        <f t="shared" si="12"/>
        <v>1.7437673342425086E-2</v>
      </c>
    </row>
    <row r="797" spans="1:8" ht="13.5" x14ac:dyDescent="0.25">
      <c r="A797" s="12"/>
      <c r="B797" s="11">
        <v>43158</v>
      </c>
      <c r="C797" s="2">
        <v>8.2100000000000009</v>
      </c>
      <c r="D797" s="2">
        <v>6.6723999999999997</v>
      </c>
      <c r="E797" s="2">
        <v>10</v>
      </c>
      <c r="F797" s="2"/>
      <c r="G797" s="2"/>
      <c r="H797" s="17">
        <f t="shared" si="12"/>
        <v>4.8946520278919485E-3</v>
      </c>
    </row>
    <row r="798" spans="1:8" ht="13.5" x14ac:dyDescent="0.25">
      <c r="A798" s="12"/>
      <c r="B798" s="11">
        <v>43159</v>
      </c>
      <c r="C798" s="2">
        <v>8.23</v>
      </c>
      <c r="D798" s="2">
        <v>6.6886999999999999</v>
      </c>
      <c r="E798" s="2">
        <v>20748</v>
      </c>
      <c r="F798" s="2"/>
      <c r="G798" s="2"/>
      <c r="H798" s="17">
        <f t="shared" si="12"/>
        <v>2.4428991067682098E-3</v>
      </c>
    </row>
    <row r="799" spans="1:8" ht="13.5" x14ac:dyDescent="0.25">
      <c r="A799" s="12"/>
      <c r="B799" s="11">
        <v>43160</v>
      </c>
      <c r="C799" s="2">
        <v>8.4700000000000006</v>
      </c>
      <c r="D799" s="2">
        <v>6.8837000000000002</v>
      </c>
      <c r="E799" s="2">
        <v>23389</v>
      </c>
      <c r="F799" s="2"/>
      <c r="G799" s="2"/>
      <c r="H799" s="17">
        <f t="shared" si="12"/>
        <v>2.9153647196017207E-2</v>
      </c>
    </row>
    <row r="800" spans="1:8" ht="13.5" x14ac:dyDescent="0.25">
      <c r="A800" s="12"/>
      <c r="B800" s="11">
        <v>43161</v>
      </c>
      <c r="C800" s="2">
        <v>8.98</v>
      </c>
      <c r="D800" s="2">
        <v>7.2981999999999996</v>
      </c>
      <c r="E800" s="2">
        <v>42776</v>
      </c>
      <c r="F800" s="2"/>
      <c r="G800" s="2"/>
      <c r="H800" s="17">
        <f t="shared" si="12"/>
        <v>6.0214710112294179E-2</v>
      </c>
    </row>
    <row r="801" spans="1:8" ht="13.5" x14ac:dyDescent="0.25">
      <c r="A801" s="12"/>
      <c r="B801" s="11">
        <v>43164</v>
      </c>
      <c r="C801" s="2">
        <v>8.6999999999999993</v>
      </c>
      <c r="D801" s="2">
        <v>7.0705999999999998</v>
      </c>
      <c r="E801" s="2">
        <v>15301</v>
      </c>
      <c r="F801" s="2"/>
      <c r="G801" s="2"/>
      <c r="H801" s="17">
        <f t="shared" si="12"/>
        <v>-3.1185771834150861E-2</v>
      </c>
    </row>
    <row r="802" spans="1:8" ht="13.5" x14ac:dyDescent="0.25">
      <c r="A802" s="12"/>
      <c r="B802" s="11">
        <v>43165</v>
      </c>
      <c r="C802" s="2">
        <v>8.44</v>
      </c>
      <c r="D802" s="2">
        <v>6.8593000000000002</v>
      </c>
      <c r="E802" s="2">
        <v>7178</v>
      </c>
      <c r="F802" s="2"/>
      <c r="G802" s="2"/>
      <c r="H802" s="17">
        <f t="shared" si="12"/>
        <v>-2.9884309676689334E-2</v>
      </c>
    </row>
    <row r="803" spans="1:8" ht="13.5" x14ac:dyDescent="0.25">
      <c r="A803" s="12"/>
      <c r="B803" s="11">
        <v>43166</v>
      </c>
      <c r="C803" s="2">
        <v>8.39</v>
      </c>
      <c r="D803" s="2">
        <v>6.8186999999999998</v>
      </c>
      <c r="E803" s="2">
        <v>1664</v>
      </c>
      <c r="F803" s="2"/>
      <c r="G803" s="2"/>
      <c r="H803" s="17">
        <f t="shared" si="12"/>
        <v>-5.9189713236045098E-3</v>
      </c>
    </row>
    <row r="804" spans="1:8" ht="13.5" x14ac:dyDescent="0.25">
      <c r="A804" s="12"/>
      <c r="B804" s="11">
        <v>43167</v>
      </c>
      <c r="C804" s="2">
        <v>8.4499999999999993</v>
      </c>
      <c r="D804" s="2">
        <v>6.8674999999999997</v>
      </c>
      <c r="E804" s="2">
        <v>920</v>
      </c>
      <c r="F804" s="2"/>
      <c r="G804" s="2"/>
      <c r="H804" s="17">
        <f t="shared" si="12"/>
        <v>7.1567894173376091E-3</v>
      </c>
    </row>
    <row r="805" spans="1:8" ht="13.5" x14ac:dyDescent="0.25">
      <c r="A805" s="12"/>
      <c r="B805" s="11">
        <v>43168</v>
      </c>
      <c r="C805" s="2">
        <v>8.4</v>
      </c>
      <c r="D805" s="2">
        <v>6.8268000000000004</v>
      </c>
      <c r="E805" s="2">
        <v>4659</v>
      </c>
      <c r="F805" s="2"/>
      <c r="G805" s="2"/>
      <c r="H805" s="17">
        <f t="shared" si="12"/>
        <v>-5.9264652348014991E-3</v>
      </c>
    </row>
    <row r="806" spans="1:8" ht="13.5" x14ac:dyDescent="0.25">
      <c r="A806" s="12"/>
      <c r="B806" s="11">
        <v>43171</v>
      </c>
      <c r="C806" s="2">
        <v>8.6300000000000008</v>
      </c>
      <c r="D806" s="2">
        <v>7.0137</v>
      </c>
      <c r="E806" s="2">
        <v>8317</v>
      </c>
      <c r="F806" s="2"/>
      <c r="G806" s="2"/>
      <c r="H806" s="17">
        <f t="shared" si="12"/>
        <v>2.737739497275438E-2</v>
      </c>
    </row>
    <row r="807" spans="1:8" ht="13.5" x14ac:dyDescent="0.25">
      <c r="A807" s="12"/>
      <c r="B807" s="11">
        <v>43172</v>
      </c>
      <c r="C807" s="2">
        <v>8.6199999999999992</v>
      </c>
      <c r="D807" s="2">
        <v>7.0056000000000003</v>
      </c>
      <c r="E807" s="2">
        <v>3524</v>
      </c>
      <c r="F807" s="2"/>
      <c r="G807" s="2"/>
      <c r="H807" s="17">
        <f t="shared" si="12"/>
        <v>-1.1548825869369624E-3</v>
      </c>
    </row>
    <row r="808" spans="1:8" ht="13.5" x14ac:dyDescent="0.25">
      <c r="A808" s="12"/>
      <c r="B808" s="11">
        <v>43173</v>
      </c>
      <c r="C808" s="2">
        <v>8.61</v>
      </c>
      <c r="D808" s="2">
        <v>6.9974999999999996</v>
      </c>
      <c r="E808" s="2">
        <v>235</v>
      </c>
      <c r="F808" s="2"/>
      <c r="G808" s="2"/>
      <c r="H808" s="17">
        <f t="shared" si="12"/>
        <v>-1.1562178828366824E-3</v>
      </c>
    </row>
    <row r="809" spans="1:8" ht="13.5" x14ac:dyDescent="0.25">
      <c r="A809" s="12"/>
      <c r="B809" s="11">
        <v>43174</v>
      </c>
      <c r="C809" s="2">
        <v>8.68</v>
      </c>
      <c r="D809" s="2">
        <v>7.0544000000000002</v>
      </c>
      <c r="E809" s="2">
        <v>794</v>
      </c>
      <c r="F809" s="2"/>
      <c r="G809" s="2"/>
      <c r="H809" s="17">
        <f t="shared" si="12"/>
        <v>8.1314755269740087E-3</v>
      </c>
    </row>
    <row r="810" spans="1:8" ht="13.5" x14ac:dyDescent="0.25">
      <c r="A810" s="12"/>
      <c r="B810" s="11">
        <v>43175</v>
      </c>
      <c r="C810" s="2">
        <v>8.42</v>
      </c>
      <c r="D810" s="2">
        <v>6.8430999999999997</v>
      </c>
      <c r="E810" s="2">
        <v>131</v>
      </c>
      <c r="F810" s="2"/>
      <c r="G810" s="2"/>
      <c r="H810" s="17">
        <f t="shared" si="12"/>
        <v>-2.9952937173962416E-2</v>
      </c>
    </row>
    <row r="811" spans="1:8" ht="13.5" x14ac:dyDescent="0.25">
      <c r="A811" s="12"/>
      <c r="B811" s="11">
        <v>43178</v>
      </c>
      <c r="C811" s="2">
        <v>8.67</v>
      </c>
      <c r="D811" s="2">
        <v>7.0462999999999996</v>
      </c>
      <c r="E811" s="2">
        <v>1</v>
      </c>
      <c r="F811" s="2"/>
      <c r="G811" s="2"/>
      <c r="H811" s="17">
        <f t="shared" si="12"/>
        <v>2.9694144466689051E-2</v>
      </c>
    </row>
    <row r="812" spans="1:8" ht="13.5" x14ac:dyDescent="0.25">
      <c r="A812" s="12"/>
      <c r="B812" s="11">
        <v>43180</v>
      </c>
      <c r="C812" s="2">
        <v>8.6300000000000008</v>
      </c>
      <c r="D812" s="2">
        <v>7.0137</v>
      </c>
      <c r="E812" s="2">
        <v>2052</v>
      </c>
      <c r="F812" s="2"/>
      <c r="G812" s="2"/>
      <c r="H812" s="17">
        <f t="shared" si="12"/>
        <v>-4.6265415892027756E-3</v>
      </c>
    </row>
    <row r="813" spans="1:8" ht="13.5" x14ac:dyDescent="0.25">
      <c r="A813" s="12"/>
      <c r="B813" s="11">
        <v>43181</v>
      </c>
      <c r="C813" s="2">
        <v>8.41</v>
      </c>
      <c r="D813" s="2">
        <v>6.8349000000000002</v>
      </c>
      <c r="E813" s="2">
        <v>631</v>
      </c>
      <c r="F813" s="2"/>
      <c r="G813" s="2"/>
      <c r="H813" s="17">
        <f t="shared" si="12"/>
        <v>-2.5492963770905493E-2</v>
      </c>
    </row>
    <row r="814" spans="1:8" ht="13.5" x14ac:dyDescent="0.25">
      <c r="A814" s="12"/>
      <c r="B814" s="11">
        <v>43182</v>
      </c>
      <c r="C814" s="2">
        <v>8.41</v>
      </c>
      <c r="D814" s="2">
        <v>6.8349000000000002</v>
      </c>
      <c r="E814" s="2">
        <v>1382</v>
      </c>
      <c r="F814" s="2"/>
      <c r="G814" s="2"/>
      <c r="H814" s="17">
        <f t="shared" si="12"/>
        <v>0</v>
      </c>
    </row>
    <row r="815" spans="1:8" ht="13.5" x14ac:dyDescent="0.25">
      <c r="A815" s="12"/>
      <c r="B815" s="11">
        <v>43185</v>
      </c>
      <c r="C815" s="2">
        <v>8.16</v>
      </c>
      <c r="D815" s="2">
        <v>6.6318000000000001</v>
      </c>
      <c r="E815" s="2">
        <v>798</v>
      </c>
      <c r="F815" s="2"/>
      <c r="G815" s="2"/>
      <c r="H815" s="17">
        <f t="shared" si="12"/>
        <v>-2.9715138480445956E-2</v>
      </c>
    </row>
    <row r="816" spans="1:8" ht="13.5" x14ac:dyDescent="0.25">
      <c r="A816" s="12"/>
      <c r="B816" s="11">
        <v>43186</v>
      </c>
      <c r="C816" s="2">
        <v>8.36</v>
      </c>
      <c r="D816" s="2">
        <v>6.7942999999999998</v>
      </c>
      <c r="E816" s="2">
        <v>1086</v>
      </c>
      <c r="F816" s="2"/>
      <c r="G816" s="2"/>
      <c r="H816" s="17">
        <f t="shared" si="12"/>
        <v>2.4503151482252124E-2</v>
      </c>
    </row>
    <row r="817" spans="1:8" ht="13.5" x14ac:dyDescent="0.25">
      <c r="A817" s="12"/>
      <c r="B817" s="11">
        <v>43187</v>
      </c>
      <c r="C817" s="2">
        <v>8.35</v>
      </c>
      <c r="D817" s="2">
        <v>6.7862</v>
      </c>
      <c r="E817" s="2">
        <v>1266</v>
      </c>
      <c r="F817" s="2"/>
      <c r="G817" s="2"/>
      <c r="H817" s="17">
        <f t="shared" si="12"/>
        <v>-1.1921757944158742E-3</v>
      </c>
    </row>
    <row r="818" spans="1:8" ht="13.5" x14ac:dyDescent="0.25">
      <c r="A818" s="12"/>
      <c r="B818" s="11">
        <v>43188</v>
      </c>
      <c r="C818" s="2">
        <v>8.36</v>
      </c>
      <c r="D818" s="2">
        <v>6.7942999999999998</v>
      </c>
      <c r="E818" s="2">
        <v>5069</v>
      </c>
      <c r="F818" s="2"/>
      <c r="G818" s="2"/>
      <c r="H818" s="17">
        <f t="shared" si="12"/>
        <v>1.1935987739824605E-3</v>
      </c>
    </row>
    <row r="819" spans="1:8" ht="13.5" x14ac:dyDescent="0.25">
      <c r="A819" s="12"/>
      <c r="B819" s="11">
        <v>43189</v>
      </c>
      <c r="C819" s="2">
        <v>8.4700000000000006</v>
      </c>
      <c r="D819" s="2">
        <v>6.8837000000000002</v>
      </c>
      <c r="E819" s="2">
        <v>6115</v>
      </c>
      <c r="F819" s="2"/>
      <c r="G819" s="2"/>
      <c r="H819" s="17">
        <f t="shared" si="12"/>
        <v>1.3158088397627478E-2</v>
      </c>
    </row>
    <row r="820" spans="1:8" ht="13.5" x14ac:dyDescent="0.25">
      <c r="A820" s="12"/>
      <c r="B820" s="11">
        <v>43192</v>
      </c>
      <c r="C820" s="2">
        <v>8.35</v>
      </c>
      <c r="D820" s="2">
        <v>6.7862</v>
      </c>
      <c r="E820" s="2">
        <v>5327</v>
      </c>
      <c r="F820" s="2"/>
      <c r="G820" s="2"/>
      <c r="H820" s="17">
        <f t="shared" si="12"/>
        <v>-1.416389441724656E-2</v>
      </c>
    </row>
    <row r="821" spans="1:8" ht="13.5" x14ac:dyDescent="0.25">
      <c r="A821" s="12"/>
      <c r="B821" s="11">
        <v>43193</v>
      </c>
      <c r="C821" s="2">
        <v>8.5299999999999994</v>
      </c>
      <c r="D821" s="2">
        <v>6.9325000000000001</v>
      </c>
      <c r="E821" s="2">
        <v>1803</v>
      </c>
      <c r="F821" s="2"/>
      <c r="G821" s="2"/>
      <c r="H821" s="17">
        <f t="shared" si="12"/>
        <v>2.1558456868350489E-2</v>
      </c>
    </row>
    <row r="822" spans="1:8" ht="13.5" x14ac:dyDescent="0.25">
      <c r="A822" s="12"/>
      <c r="B822" s="11">
        <v>43194</v>
      </c>
      <c r="C822" s="2">
        <v>8.57</v>
      </c>
      <c r="D822" s="2">
        <v>6.9649999999999999</v>
      </c>
      <c r="E822" s="2">
        <v>9746</v>
      </c>
      <c r="F822" s="2"/>
      <c r="G822" s="2"/>
      <c r="H822" s="17">
        <f t="shared" si="12"/>
        <v>4.6880634691669311E-3</v>
      </c>
    </row>
    <row r="823" spans="1:8" ht="13.5" x14ac:dyDescent="0.25">
      <c r="A823" s="12"/>
      <c r="B823" s="11">
        <v>43195</v>
      </c>
      <c r="C823" s="2">
        <v>8.35</v>
      </c>
      <c r="D823" s="2">
        <v>6.7862</v>
      </c>
      <c r="E823" s="2">
        <v>2183</v>
      </c>
      <c r="F823" s="2"/>
      <c r="G823" s="2"/>
      <c r="H823" s="17">
        <f t="shared" si="12"/>
        <v>-2.567121320890163E-2</v>
      </c>
    </row>
    <row r="824" spans="1:8" ht="13.5" x14ac:dyDescent="0.25">
      <c r="A824" s="12"/>
      <c r="B824" s="11">
        <v>43196</v>
      </c>
      <c r="C824" s="2">
        <v>8.35</v>
      </c>
      <c r="D824" s="2">
        <v>6.7862</v>
      </c>
      <c r="E824" s="2">
        <v>2390</v>
      </c>
      <c r="F824" s="2"/>
      <c r="G824" s="2"/>
      <c r="H824" s="17">
        <f t="shared" si="12"/>
        <v>0</v>
      </c>
    </row>
    <row r="825" spans="1:8" ht="13.5" x14ac:dyDescent="0.25">
      <c r="A825" s="12"/>
      <c r="B825" s="11">
        <v>43200</v>
      </c>
      <c r="C825" s="2">
        <v>8.23</v>
      </c>
      <c r="D825" s="2">
        <v>6.6886999999999999</v>
      </c>
      <c r="E825" s="2">
        <v>2410</v>
      </c>
      <c r="F825" s="2"/>
      <c r="G825" s="2"/>
      <c r="H825" s="17">
        <f t="shared" si="12"/>
        <v>-1.4367392649789298E-2</v>
      </c>
    </row>
    <row r="826" spans="1:8" ht="13.5" x14ac:dyDescent="0.25">
      <c r="A826" s="12"/>
      <c r="B826" s="11">
        <v>43201</v>
      </c>
      <c r="C826" s="2">
        <v>8.4</v>
      </c>
      <c r="D826" s="2">
        <v>6.8268000000000004</v>
      </c>
      <c r="E826" s="2">
        <v>5685</v>
      </c>
      <c r="F826" s="2"/>
      <c r="G826" s="2"/>
      <c r="H826" s="17">
        <f t="shared" si="12"/>
        <v>2.0646762450102496E-2</v>
      </c>
    </row>
    <row r="827" spans="1:8" ht="13.5" x14ac:dyDescent="0.25">
      <c r="A827" s="12"/>
      <c r="B827" s="11">
        <v>43202</v>
      </c>
      <c r="C827" s="2">
        <v>8.4499999999999993</v>
      </c>
      <c r="D827" s="2">
        <v>6.8674999999999997</v>
      </c>
      <c r="E827" s="2">
        <v>755</v>
      </c>
      <c r="F827" s="2"/>
      <c r="G827" s="2"/>
      <c r="H827" s="17">
        <f t="shared" si="12"/>
        <v>5.9617976211401077E-3</v>
      </c>
    </row>
    <row r="828" spans="1:8" ht="13.5" x14ac:dyDescent="0.25">
      <c r="A828" s="12"/>
      <c r="B828" s="11">
        <v>43203</v>
      </c>
      <c r="C828" s="2">
        <v>8.6999999999999993</v>
      </c>
      <c r="D828" s="2">
        <v>7.0705999999999998</v>
      </c>
      <c r="E828" s="2">
        <v>15528</v>
      </c>
      <c r="F828" s="2"/>
      <c r="G828" s="2"/>
      <c r="H828" s="17">
        <f t="shared" si="12"/>
        <v>2.9574080815435031E-2</v>
      </c>
    </row>
    <row r="829" spans="1:8" ht="13.5" x14ac:dyDescent="0.25">
      <c r="A829" s="12"/>
      <c r="B829" s="11">
        <v>43206</v>
      </c>
      <c r="C829" s="2">
        <v>8.9600000000000009</v>
      </c>
      <c r="D829" s="2">
        <v>7.2819000000000003</v>
      </c>
      <c r="E829" s="2">
        <v>14298</v>
      </c>
      <c r="F829" s="2"/>
      <c r="G829" s="2"/>
      <c r="H829" s="17">
        <f t="shared" si="12"/>
        <v>2.9884309676689459E-2</v>
      </c>
    </row>
    <row r="830" spans="1:8" ht="13.5" x14ac:dyDescent="0.25">
      <c r="A830" s="12"/>
      <c r="B830" s="11">
        <v>43207</v>
      </c>
      <c r="C830" s="2">
        <v>9.18</v>
      </c>
      <c r="D830" s="2">
        <v>7.4607000000000001</v>
      </c>
      <c r="E830" s="2">
        <v>19778</v>
      </c>
      <c r="F830" s="2"/>
      <c r="G830" s="2"/>
      <c r="H830" s="17">
        <f t="shared" si="12"/>
        <v>2.4554031228113522E-2</v>
      </c>
    </row>
    <row r="831" spans="1:8" ht="13.5" x14ac:dyDescent="0.25">
      <c r="A831" s="12"/>
      <c r="B831" s="11">
        <v>43208</v>
      </c>
      <c r="C831" s="2">
        <v>9.15</v>
      </c>
      <c r="D831" s="2">
        <v>7.4363999999999999</v>
      </c>
      <c r="E831" s="2">
        <v>400</v>
      </c>
      <c r="F831" s="2"/>
      <c r="G831" s="2"/>
      <c r="H831" s="17">
        <f t="shared" si="12"/>
        <v>-3.2570670312437452E-3</v>
      </c>
    </row>
    <row r="832" spans="1:8" ht="13.5" x14ac:dyDescent="0.25">
      <c r="A832" s="12"/>
      <c r="B832" s="11">
        <v>43209</v>
      </c>
      <c r="C832" s="2">
        <v>8.8800000000000008</v>
      </c>
      <c r="D832" s="2">
        <v>7.2168999999999999</v>
      </c>
      <c r="E832" s="2">
        <v>1431</v>
      </c>
      <c r="F832" s="2"/>
      <c r="G832" s="2"/>
      <c r="H832" s="17">
        <f t="shared" si="12"/>
        <v>-2.9516970577160996E-2</v>
      </c>
    </row>
    <row r="833" spans="1:8" ht="13.5" x14ac:dyDescent="0.25">
      <c r="A833" s="12"/>
      <c r="B833" s="11">
        <v>43210</v>
      </c>
      <c r="C833" s="2">
        <v>8.8699999999999992</v>
      </c>
      <c r="D833" s="2">
        <v>7.2088000000000001</v>
      </c>
      <c r="E833" s="2">
        <v>3280</v>
      </c>
      <c r="F833" s="2"/>
      <c r="G833" s="2"/>
      <c r="H833" s="17">
        <f t="shared" si="12"/>
        <v>-1.1223655586193205E-3</v>
      </c>
    </row>
    <row r="834" spans="1:8" ht="13.5" x14ac:dyDescent="0.25">
      <c r="A834" s="12"/>
      <c r="B834" s="11">
        <v>43213</v>
      </c>
      <c r="C834" s="2">
        <v>9.1300000000000008</v>
      </c>
      <c r="D834" s="2">
        <v>7.4200999999999997</v>
      </c>
      <c r="E834" s="2">
        <v>16774</v>
      </c>
      <c r="F834" s="2"/>
      <c r="G834" s="2"/>
      <c r="H834" s="17">
        <f t="shared" si="12"/>
        <v>2.9311397181222894E-2</v>
      </c>
    </row>
    <row r="835" spans="1:8" ht="13.5" x14ac:dyDescent="0.25">
      <c r="A835" s="12"/>
      <c r="B835" s="11">
        <v>43214</v>
      </c>
      <c r="C835" s="2">
        <v>9.1300000000000008</v>
      </c>
      <c r="D835" s="2">
        <v>7.4200999999999997</v>
      </c>
      <c r="E835" s="2">
        <v>2308</v>
      </c>
      <c r="F835" s="2"/>
      <c r="G835" s="2"/>
      <c r="H835" s="17">
        <f t="shared" si="12"/>
        <v>0</v>
      </c>
    </row>
    <row r="836" spans="1:8" ht="13.5" x14ac:dyDescent="0.25">
      <c r="A836" s="12"/>
      <c r="B836" s="11">
        <v>43215</v>
      </c>
      <c r="C836" s="2">
        <v>9.1</v>
      </c>
      <c r="D836" s="2">
        <v>7.3956999999999997</v>
      </c>
      <c r="E836" s="2">
        <v>9120</v>
      </c>
      <c r="F836" s="2"/>
      <c r="G836" s="2"/>
      <c r="H836" s="17">
        <f t="shared" si="12"/>
        <v>-3.288365385911238E-3</v>
      </c>
    </row>
    <row r="837" spans="1:8" ht="13.5" x14ac:dyDescent="0.25">
      <c r="A837" s="12"/>
      <c r="B837" s="11">
        <v>43216</v>
      </c>
      <c r="C837" s="2">
        <v>9.25</v>
      </c>
      <c r="D837" s="2">
        <v>7.5175999999999998</v>
      </c>
      <c r="E837" s="2">
        <v>43898</v>
      </c>
      <c r="F837" s="2"/>
      <c r="G837" s="2"/>
      <c r="H837" s="17">
        <f t="shared" si="12"/>
        <v>1.6482550671336062E-2</v>
      </c>
    </row>
    <row r="838" spans="1:8" ht="13.5" x14ac:dyDescent="0.25">
      <c r="A838" s="12"/>
      <c r="B838" s="11">
        <v>43217</v>
      </c>
      <c r="C838" s="2">
        <v>9.4499999999999993</v>
      </c>
      <c r="D838" s="2">
        <v>7.6802000000000001</v>
      </c>
      <c r="E838" s="2">
        <v>19722</v>
      </c>
      <c r="F838" s="2"/>
      <c r="G838" s="2"/>
      <c r="H838" s="17">
        <f t="shared" si="12"/>
        <v>2.1629243375545427E-2</v>
      </c>
    </row>
    <row r="839" spans="1:8" ht="13.5" x14ac:dyDescent="0.25">
      <c r="A839" s="12"/>
      <c r="B839" s="11">
        <v>43220</v>
      </c>
      <c r="C839" s="2">
        <v>9.48</v>
      </c>
      <c r="D839" s="2">
        <v>7.7046000000000001</v>
      </c>
      <c r="E839" s="2">
        <v>9193</v>
      </c>
      <c r="F839" s="2"/>
      <c r="G839" s="2"/>
      <c r="H839" s="17">
        <f t="shared" ref="H839:H902" si="13">(D839-D838)/D838</f>
        <v>3.1770005989427328E-3</v>
      </c>
    </row>
    <row r="840" spans="1:8" ht="13.5" x14ac:dyDescent="0.25">
      <c r="A840" s="12"/>
      <c r="B840" s="11">
        <v>43222</v>
      </c>
      <c r="C840" s="2">
        <v>9.4</v>
      </c>
      <c r="D840" s="2">
        <v>7.6395</v>
      </c>
      <c r="E840" s="2">
        <v>10433</v>
      </c>
      <c r="F840" s="2"/>
      <c r="G840" s="2"/>
      <c r="H840" s="17">
        <f t="shared" si="13"/>
        <v>-8.4494977026711524E-3</v>
      </c>
    </row>
    <row r="841" spans="1:8" ht="13.5" x14ac:dyDescent="0.25">
      <c r="A841" s="12"/>
      <c r="B841" s="11">
        <v>43223</v>
      </c>
      <c r="C841" s="2">
        <v>9.1999999999999993</v>
      </c>
      <c r="D841" s="2">
        <v>7.4770000000000003</v>
      </c>
      <c r="E841" s="2">
        <v>932</v>
      </c>
      <c r="F841" s="2"/>
      <c r="G841" s="2"/>
      <c r="H841" s="17">
        <f t="shared" si="13"/>
        <v>-2.1271025590679973E-2</v>
      </c>
    </row>
    <row r="842" spans="1:8" ht="13.5" x14ac:dyDescent="0.25">
      <c r="A842" s="12"/>
      <c r="B842" s="11">
        <v>43224</v>
      </c>
      <c r="C842" s="2">
        <v>9.1999999999999993</v>
      </c>
      <c r="D842" s="2">
        <v>7.4770000000000003</v>
      </c>
      <c r="E842" s="2">
        <v>10755</v>
      </c>
      <c r="F842" s="2"/>
      <c r="G842" s="2"/>
      <c r="H842" s="17">
        <f t="shared" si="13"/>
        <v>0</v>
      </c>
    </row>
    <row r="843" spans="1:8" ht="13.5" x14ac:dyDescent="0.25">
      <c r="A843" s="12"/>
      <c r="B843" s="11">
        <v>43227</v>
      </c>
      <c r="C843" s="2">
        <v>9.07</v>
      </c>
      <c r="D843" s="2">
        <v>7.3712999999999997</v>
      </c>
      <c r="E843" s="2">
        <v>6983</v>
      </c>
      <c r="F843" s="2"/>
      <c r="G843" s="2"/>
      <c r="H843" s="17">
        <f t="shared" si="13"/>
        <v>-1.4136685836565544E-2</v>
      </c>
    </row>
    <row r="844" spans="1:8" ht="13.5" x14ac:dyDescent="0.25">
      <c r="A844" s="12"/>
      <c r="B844" s="11">
        <v>43228</v>
      </c>
      <c r="C844" s="2">
        <v>8.8000000000000007</v>
      </c>
      <c r="D844" s="2">
        <v>7.1519000000000004</v>
      </c>
      <c r="E844" s="2">
        <v>8897</v>
      </c>
      <c r="F844" s="2"/>
      <c r="G844" s="2"/>
      <c r="H844" s="17">
        <f t="shared" si="13"/>
        <v>-2.9764085032490794E-2</v>
      </c>
    </row>
    <row r="845" spans="1:8" ht="13.5" x14ac:dyDescent="0.25">
      <c r="A845" s="12"/>
      <c r="B845" s="11">
        <v>43229</v>
      </c>
      <c r="C845" s="2">
        <v>9.1999999999999993</v>
      </c>
      <c r="D845" s="2">
        <v>7.4770000000000003</v>
      </c>
      <c r="E845" s="2">
        <v>13243</v>
      </c>
      <c r="F845" s="2"/>
      <c r="G845" s="2"/>
      <c r="H845" s="17">
        <f t="shared" si="13"/>
        <v>4.5456452131601384E-2</v>
      </c>
    </row>
    <row r="846" spans="1:8" ht="13.5" x14ac:dyDescent="0.25">
      <c r="A846" s="12"/>
      <c r="B846" s="11">
        <v>43230</v>
      </c>
      <c r="C846" s="2">
        <v>9.31</v>
      </c>
      <c r="D846" s="2">
        <v>7.5663999999999998</v>
      </c>
      <c r="E846" s="2">
        <v>5229</v>
      </c>
      <c r="F846" s="2"/>
      <c r="G846" s="2"/>
      <c r="H846" s="17">
        <f t="shared" si="13"/>
        <v>1.1956667112478196E-2</v>
      </c>
    </row>
    <row r="847" spans="1:8" ht="13.5" x14ac:dyDescent="0.25">
      <c r="A847" s="12"/>
      <c r="B847" s="11">
        <v>43231</v>
      </c>
      <c r="C847" s="2">
        <v>9.24</v>
      </c>
      <c r="D847" s="2">
        <v>7.5095000000000001</v>
      </c>
      <c r="E847" s="2">
        <v>10799</v>
      </c>
      <c r="F847" s="2"/>
      <c r="G847" s="2"/>
      <c r="H847" s="17">
        <f t="shared" si="13"/>
        <v>-7.5200888137026498E-3</v>
      </c>
    </row>
    <row r="848" spans="1:8" ht="13.5" x14ac:dyDescent="0.25">
      <c r="A848" s="12"/>
      <c r="B848" s="11">
        <v>43234</v>
      </c>
      <c r="C848" s="2">
        <v>9.4</v>
      </c>
      <c r="D848" s="2">
        <v>7.6395</v>
      </c>
      <c r="E848" s="2">
        <v>7352</v>
      </c>
      <c r="F848" s="2"/>
      <c r="G848" s="2"/>
      <c r="H848" s="17">
        <f t="shared" si="13"/>
        <v>1.7311405552966227E-2</v>
      </c>
    </row>
    <row r="849" spans="1:8" ht="13.5" x14ac:dyDescent="0.25">
      <c r="A849" s="12"/>
      <c r="B849" s="11">
        <v>43235</v>
      </c>
      <c r="C849" s="2">
        <v>9.3000000000000007</v>
      </c>
      <c r="D849" s="2">
        <v>7.5583</v>
      </c>
      <c r="E849" s="2">
        <v>3626</v>
      </c>
      <c r="F849" s="2"/>
      <c r="G849" s="2"/>
      <c r="H849" s="17">
        <f t="shared" si="13"/>
        <v>-1.0628967864389023E-2</v>
      </c>
    </row>
    <row r="850" spans="1:8" ht="13.5" x14ac:dyDescent="0.25">
      <c r="A850" s="12"/>
      <c r="B850" s="11">
        <v>43236</v>
      </c>
      <c r="C850" s="2">
        <v>9.3000000000000007</v>
      </c>
      <c r="D850" s="2">
        <v>7.5583</v>
      </c>
      <c r="E850" s="2">
        <v>4747</v>
      </c>
      <c r="F850" s="2"/>
      <c r="G850" s="2"/>
      <c r="H850" s="17">
        <f t="shared" si="13"/>
        <v>0</v>
      </c>
    </row>
    <row r="851" spans="1:8" ht="13.5" x14ac:dyDescent="0.25">
      <c r="A851" s="12"/>
      <c r="B851" s="11">
        <v>43237</v>
      </c>
      <c r="C851" s="2">
        <v>9.4</v>
      </c>
      <c r="D851" s="2">
        <v>7.6395</v>
      </c>
      <c r="E851" s="2">
        <v>390</v>
      </c>
      <c r="F851" s="2"/>
      <c r="G851" s="2"/>
      <c r="H851" s="17">
        <f t="shared" si="13"/>
        <v>1.074315652990751E-2</v>
      </c>
    </row>
    <row r="852" spans="1:8" ht="13.5" x14ac:dyDescent="0.25">
      <c r="A852" s="12"/>
      <c r="B852" s="11">
        <v>43238</v>
      </c>
      <c r="C852" s="2">
        <v>9.31</v>
      </c>
      <c r="D852" s="2">
        <v>7.5663999999999998</v>
      </c>
      <c r="E852" s="2">
        <v>38764</v>
      </c>
      <c r="F852" s="2"/>
      <c r="G852" s="2"/>
      <c r="H852" s="17">
        <f t="shared" si="13"/>
        <v>-9.5686890503305401E-3</v>
      </c>
    </row>
    <row r="853" spans="1:8" ht="13.5" x14ac:dyDescent="0.25">
      <c r="A853" s="12"/>
      <c r="B853" s="11">
        <v>43241</v>
      </c>
      <c r="C853" s="2">
        <v>9.7200000000000006</v>
      </c>
      <c r="D853" s="2">
        <v>7.8996000000000004</v>
      </c>
      <c r="E853" s="2">
        <v>5140</v>
      </c>
      <c r="F853" s="2"/>
      <c r="G853" s="2"/>
      <c r="H853" s="17">
        <f t="shared" si="13"/>
        <v>4.4036794248255524E-2</v>
      </c>
    </row>
    <row r="854" spans="1:8" ht="13.5" x14ac:dyDescent="0.25">
      <c r="A854" s="12"/>
      <c r="B854" s="11">
        <v>43242</v>
      </c>
      <c r="C854" s="2">
        <v>9.67</v>
      </c>
      <c r="D854" s="2">
        <v>7.859</v>
      </c>
      <c r="E854" s="2">
        <v>6674</v>
      </c>
      <c r="F854" s="2"/>
      <c r="G854" s="2"/>
      <c r="H854" s="17">
        <f t="shared" si="13"/>
        <v>-5.1395007342144427E-3</v>
      </c>
    </row>
    <row r="855" spans="1:8" ht="13.5" x14ac:dyDescent="0.25">
      <c r="A855" s="12"/>
      <c r="B855" s="11">
        <v>43243</v>
      </c>
      <c r="C855" s="2">
        <v>9.67</v>
      </c>
      <c r="D855" s="2">
        <v>7.859</v>
      </c>
      <c r="E855" s="2">
        <v>0</v>
      </c>
      <c r="F855" s="2"/>
      <c r="G855" s="2"/>
      <c r="H855" s="17">
        <f t="shared" si="13"/>
        <v>0</v>
      </c>
    </row>
    <row r="856" spans="1:8" ht="13.5" x14ac:dyDescent="0.25">
      <c r="A856" s="12"/>
      <c r="B856" s="11">
        <v>43244</v>
      </c>
      <c r="C856" s="2">
        <v>9.59</v>
      </c>
      <c r="D856" s="2">
        <v>7.7939999999999996</v>
      </c>
      <c r="E856" s="2">
        <v>636</v>
      </c>
      <c r="F856" s="2"/>
      <c r="G856" s="2"/>
      <c r="H856" s="17">
        <f t="shared" si="13"/>
        <v>-8.2707723628960925E-3</v>
      </c>
    </row>
    <row r="857" spans="1:8" ht="13.5" x14ac:dyDescent="0.25">
      <c r="A857" s="12"/>
      <c r="B857" s="11">
        <v>43245</v>
      </c>
      <c r="C857" s="2">
        <v>9.3800000000000008</v>
      </c>
      <c r="D857" s="2">
        <v>7.6233000000000004</v>
      </c>
      <c r="E857" s="2">
        <v>3934</v>
      </c>
      <c r="F857" s="2"/>
      <c r="G857" s="2"/>
      <c r="H857" s="17">
        <f t="shared" si="13"/>
        <v>-2.1901462663587272E-2</v>
      </c>
    </row>
    <row r="858" spans="1:8" ht="13.5" x14ac:dyDescent="0.25">
      <c r="A858" s="12"/>
      <c r="B858" s="11">
        <v>43248</v>
      </c>
      <c r="C858" s="2">
        <v>9.4700000000000006</v>
      </c>
      <c r="D858" s="2">
        <v>7.6963999999999997</v>
      </c>
      <c r="E858" s="2">
        <v>4329</v>
      </c>
      <c r="F858" s="2"/>
      <c r="G858" s="2"/>
      <c r="H858" s="17">
        <f t="shared" si="13"/>
        <v>9.5890231264674445E-3</v>
      </c>
    </row>
    <row r="859" spans="1:8" ht="13.5" x14ac:dyDescent="0.25">
      <c r="A859" s="12"/>
      <c r="B859" s="11">
        <v>43249</v>
      </c>
      <c r="C859" s="2">
        <v>9.64</v>
      </c>
      <c r="D859" s="2">
        <v>7.8346</v>
      </c>
      <c r="E859" s="2">
        <v>2369</v>
      </c>
      <c r="F859" s="2"/>
      <c r="G859" s="2"/>
      <c r="H859" s="17">
        <f t="shared" si="13"/>
        <v>1.7956447170105548E-2</v>
      </c>
    </row>
    <row r="860" spans="1:8" ht="13.5" x14ac:dyDescent="0.25">
      <c r="A860" s="12"/>
      <c r="B860" s="11">
        <v>43250</v>
      </c>
      <c r="C860" s="2">
        <v>9.36</v>
      </c>
      <c r="D860" s="2">
        <v>7.6070000000000002</v>
      </c>
      <c r="E860" s="2">
        <v>1939</v>
      </c>
      <c r="F860" s="2"/>
      <c r="G860" s="2"/>
      <c r="H860" s="17">
        <f t="shared" si="13"/>
        <v>-2.9050621601613331E-2</v>
      </c>
    </row>
    <row r="861" spans="1:8" ht="13.5" x14ac:dyDescent="0.25">
      <c r="A861" s="12"/>
      <c r="B861" s="11">
        <v>43251</v>
      </c>
      <c r="C861" s="2">
        <v>9.1</v>
      </c>
      <c r="D861" s="2">
        <v>7.3956999999999997</v>
      </c>
      <c r="E861" s="2">
        <v>4479</v>
      </c>
      <c r="F861" s="2"/>
      <c r="G861" s="2"/>
      <c r="H861" s="17">
        <f t="shared" si="13"/>
        <v>-2.7777047456290321E-2</v>
      </c>
    </row>
    <row r="862" spans="1:8" ht="13.5" x14ac:dyDescent="0.25">
      <c r="A862" s="12"/>
      <c r="B862" s="11">
        <v>43252</v>
      </c>
      <c r="C862" s="2">
        <v>9.1</v>
      </c>
      <c r="D862" s="2">
        <v>7.3956999999999997</v>
      </c>
      <c r="E862" s="2">
        <v>3946</v>
      </c>
      <c r="F862" s="2"/>
      <c r="G862" s="2"/>
      <c r="H862" s="17">
        <f t="shared" si="13"/>
        <v>0</v>
      </c>
    </row>
    <row r="863" spans="1:8" ht="13.5" x14ac:dyDescent="0.25">
      <c r="A863" s="12"/>
      <c r="B863" s="11">
        <v>43255</v>
      </c>
      <c r="C863" s="2">
        <v>9.35</v>
      </c>
      <c r="D863" s="2">
        <v>7.5989000000000004</v>
      </c>
      <c r="E863" s="2">
        <v>1393</v>
      </c>
      <c r="F863" s="2"/>
      <c r="G863" s="2"/>
      <c r="H863" s="17">
        <f t="shared" si="13"/>
        <v>2.7475424909068881E-2</v>
      </c>
    </row>
    <row r="864" spans="1:8" ht="13.5" x14ac:dyDescent="0.25">
      <c r="A864" s="12"/>
      <c r="B864" s="11">
        <v>43256</v>
      </c>
      <c r="C864" s="2">
        <v>9.49</v>
      </c>
      <c r="D864" s="2">
        <v>7.7126999999999999</v>
      </c>
      <c r="E864" s="2">
        <v>1250</v>
      </c>
      <c r="F864" s="2"/>
      <c r="G864" s="2"/>
      <c r="H864" s="17">
        <f t="shared" si="13"/>
        <v>1.4975851768018984E-2</v>
      </c>
    </row>
    <row r="865" spans="1:8" ht="13.5" x14ac:dyDescent="0.25">
      <c r="A865" s="12"/>
      <c r="B865" s="11">
        <v>43257</v>
      </c>
      <c r="C865" s="2">
        <v>9.5</v>
      </c>
      <c r="D865" s="2">
        <v>7.7207999999999997</v>
      </c>
      <c r="E865" s="2">
        <v>18524</v>
      </c>
      <c r="F865" s="2"/>
      <c r="G865" s="2"/>
      <c r="H865" s="17">
        <f t="shared" si="13"/>
        <v>1.0502158777081663E-3</v>
      </c>
    </row>
    <row r="866" spans="1:8" ht="13.5" x14ac:dyDescent="0.25">
      <c r="A866" s="12"/>
      <c r="B866" s="11">
        <v>43258</v>
      </c>
      <c r="C866" s="2">
        <v>9.36</v>
      </c>
      <c r="D866" s="2">
        <v>7.6070000000000002</v>
      </c>
      <c r="E866" s="2">
        <v>7769</v>
      </c>
      <c r="F866" s="2"/>
      <c r="G866" s="2"/>
      <c r="H866" s="17">
        <f t="shared" si="13"/>
        <v>-1.4739405242979932E-2</v>
      </c>
    </row>
    <row r="867" spans="1:8" ht="13.5" x14ac:dyDescent="0.25">
      <c r="A867" s="12"/>
      <c r="B867" s="11">
        <v>43259</v>
      </c>
      <c r="C867" s="2">
        <v>9.4</v>
      </c>
      <c r="D867" s="2">
        <v>7.6395</v>
      </c>
      <c r="E867" s="2">
        <v>2311</v>
      </c>
      <c r="F867" s="2"/>
      <c r="G867" s="2"/>
      <c r="H867" s="17">
        <f t="shared" si="13"/>
        <v>4.2723807019849807E-3</v>
      </c>
    </row>
    <row r="868" spans="1:8" ht="13.5" x14ac:dyDescent="0.25">
      <c r="A868" s="12"/>
      <c r="B868" s="11">
        <v>43262</v>
      </c>
      <c r="C868" s="2">
        <v>9.3000000000000007</v>
      </c>
      <c r="D868" s="2">
        <v>7.5583</v>
      </c>
      <c r="E868" s="2">
        <v>5220</v>
      </c>
      <c r="F868" s="2"/>
      <c r="G868" s="2"/>
      <c r="H868" s="17">
        <f t="shared" si="13"/>
        <v>-1.0628967864389023E-2</v>
      </c>
    </row>
    <row r="869" spans="1:8" ht="13.5" x14ac:dyDescent="0.25">
      <c r="A869" s="12"/>
      <c r="B869" s="11">
        <v>43263</v>
      </c>
      <c r="C869" s="2">
        <v>9.3000000000000007</v>
      </c>
      <c r="D869" s="2">
        <v>7.5583</v>
      </c>
      <c r="E869" s="2">
        <v>2199</v>
      </c>
      <c r="F869" s="2"/>
      <c r="G869" s="2"/>
      <c r="H869" s="17">
        <f t="shared" si="13"/>
        <v>0</v>
      </c>
    </row>
    <row r="870" spans="1:8" ht="13.5" x14ac:dyDescent="0.25">
      <c r="A870" s="12"/>
      <c r="B870" s="11">
        <v>43264</v>
      </c>
      <c r="C870" s="2">
        <v>9.34</v>
      </c>
      <c r="D870" s="2">
        <v>7.5907999999999998</v>
      </c>
      <c r="E870" s="2">
        <v>1200</v>
      </c>
      <c r="F870" s="2"/>
      <c r="G870" s="2"/>
      <c r="H870" s="17">
        <f t="shared" si="13"/>
        <v>4.2999087096304393E-3</v>
      </c>
    </row>
    <row r="871" spans="1:8" ht="13.5" x14ac:dyDescent="0.25">
      <c r="A871" s="12"/>
      <c r="B871" s="11">
        <v>43265</v>
      </c>
      <c r="C871" s="2">
        <v>9.3000000000000007</v>
      </c>
      <c r="D871" s="2">
        <v>7.5583</v>
      </c>
      <c r="E871" s="2">
        <v>2792</v>
      </c>
      <c r="F871" s="2"/>
      <c r="G871" s="2"/>
      <c r="H871" s="17">
        <f t="shared" si="13"/>
        <v>-4.2814986562680814E-3</v>
      </c>
    </row>
    <row r="872" spans="1:8" ht="13.5" x14ac:dyDescent="0.25">
      <c r="A872" s="12"/>
      <c r="B872" s="11">
        <v>43269</v>
      </c>
      <c r="C872" s="2">
        <v>9.3000000000000007</v>
      </c>
      <c r="D872" s="2">
        <v>7.5583</v>
      </c>
      <c r="E872" s="2">
        <v>126</v>
      </c>
      <c r="F872" s="2"/>
      <c r="G872" s="2"/>
      <c r="H872" s="17">
        <f t="shared" si="13"/>
        <v>0</v>
      </c>
    </row>
    <row r="873" spans="1:8" ht="13.5" x14ac:dyDescent="0.25">
      <c r="A873" s="12"/>
      <c r="B873" s="11">
        <v>43270</v>
      </c>
      <c r="C873" s="2">
        <v>9</v>
      </c>
      <c r="D873" s="2">
        <v>7.3144</v>
      </c>
      <c r="E873" s="2">
        <v>14073</v>
      </c>
      <c r="F873" s="2"/>
      <c r="G873" s="2"/>
      <c r="H873" s="17">
        <f t="shared" si="13"/>
        <v>-3.2269161054734534E-2</v>
      </c>
    </row>
    <row r="874" spans="1:8" ht="13.5" x14ac:dyDescent="0.25">
      <c r="A874" s="12"/>
      <c r="B874" s="11">
        <v>43271</v>
      </c>
      <c r="C874" s="2">
        <v>8.85</v>
      </c>
      <c r="D874" s="2">
        <v>7.1924999999999999</v>
      </c>
      <c r="E874" s="2">
        <v>1983</v>
      </c>
      <c r="F874" s="2"/>
      <c r="G874" s="2"/>
      <c r="H874" s="17">
        <f t="shared" si="13"/>
        <v>-1.6665755222574664E-2</v>
      </c>
    </row>
    <row r="875" spans="1:8" ht="13.5" x14ac:dyDescent="0.25">
      <c r="A875" s="12"/>
      <c r="B875" s="11">
        <v>43272</v>
      </c>
      <c r="C875" s="2">
        <v>8.83</v>
      </c>
      <c r="D875" s="2">
        <v>7.1763000000000003</v>
      </c>
      <c r="E875" s="2">
        <v>143</v>
      </c>
      <c r="F875" s="2"/>
      <c r="G875" s="2"/>
      <c r="H875" s="17">
        <f t="shared" si="13"/>
        <v>-2.2523461939519705E-3</v>
      </c>
    </row>
    <row r="876" spans="1:8" ht="13.5" x14ac:dyDescent="0.25">
      <c r="A876" s="12"/>
      <c r="B876" s="11">
        <v>43273</v>
      </c>
      <c r="C876" s="2">
        <v>8.8000000000000007</v>
      </c>
      <c r="D876" s="2">
        <v>7.1519000000000004</v>
      </c>
      <c r="E876" s="2">
        <v>2416</v>
      </c>
      <c r="F876" s="2"/>
      <c r="G876" s="2"/>
      <c r="H876" s="17">
        <f t="shared" si="13"/>
        <v>-3.4000808215932966E-3</v>
      </c>
    </row>
    <row r="877" spans="1:8" ht="13.5" x14ac:dyDescent="0.25">
      <c r="A877" s="12"/>
      <c r="B877" s="11">
        <v>43276</v>
      </c>
      <c r="C877" s="2">
        <v>8.94</v>
      </c>
      <c r="D877" s="2">
        <v>7.2656999999999998</v>
      </c>
      <c r="E877" s="2">
        <v>2780</v>
      </c>
      <c r="F877" s="2"/>
      <c r="G877" s="2"/>
      <c r="H877" s="17">
        <f t="shared" si="13"/>
        <v>1.5911855590821943E-2</v>
      </c>
    </row>
    <row r="878" spans="1:8" ht="13.5" x14ac:dyDescent="0.25">
      <c r="A878" s="12"/>
      <c r="B878" s="11">
        <v>43277</v>
      </c>
      <c r="C878" s="2">
        <v>8.92</v>
      </c>
      <c r="D878" s="2">
        <v>7.2493999999999996</v>
      </c>
      <c r="E878" s="2">
        <v>6552</v>
      </c>
      <c r="F878" s="2"/>
      <c r="G878" s="2"/>
      <c r="H878" s="17">
        <f t="shared" si="13"/>
        <v>-2.2434177023549283E-3</v>
      </c>
    </row>
    <row r="879" spans="1:8" ht="13.5" x14ac:dyDescent="0.25">
      <c r="A879" s="12"/>
      <c r="B879" s="11">
        <v>43278</v>
      </c>
      <c r="C879" s="2">
        <v>8.8000000000000007</v>
      </c>
      <c r="D879" s="2">
        <v>7.1519000000000004</v>
      </c>
      <c r="E879" s="2">
        <v>2157</v>
      </c>
      <c r="F879" s="2"/>
      <c r="G879" s="2"/>
      <c r="H879" s="17">
        <f t="shared" si="13"/>
        <v>-1.3449388914944583E-2</v>
      </c>
    </row>
    <row r="880" spans="1:8" ht="13.5" x14ac:dyDescent="0.25">
      <c r="A880" s="12"/>
      <c r="B880" s="11">
        <v>43279</v>
      </c>
      <c r="C880" s="2">
        <v>8.6300000000000008</v>
      </c>
      <c r="D880" s="2">
        <v>7.0137</v>
      </c>
      <c r="E880" s="2">
        <v>6030</v>
      </c>
      <c r="F880" s="2"/>
      <c r="G880" s="2"/>
      <c r="H880" s="17">
        <f t="shared" si="13"/>
        <v>-1.9323536402913954E-2</v>
      </c>
    </row>
    <row r="881" spans="1:8" ht="13.5" x14ac:dyDescent="0.25">
      <c r="A881" s="12"/>
      <c r="B881" s="11">
        <v>43280</v>
      </c>
      <c r="C881" s="2">
        <v>8.85</v>
      </c>
      <c r="D881" s="2">
        <v>7.1924999999999999</v>
      </c>
      <c r="E881" s="2">
        <v>1368</v>
      </c>
      <c r="F881" s="2"/>
      <c r="G881" s="2"/>
      <c r="H881" s="17">
        <f t="shared" si="13"/>
        <v>2.5492963770905493E-2</v>
      </c>
    </row>
    <row r="882" spans="1:8" ht="13.5" x14ac:dyDescent="0.25">
      <c r="A882" s="12"/>
      <c r="B882" s="11">
        <v>43283</v>
      </c>
      <c r="C882" s="2">
        <v>8.8000000000000007</v>
      </c>
      <c r="D882" s="2">
        <v>7.1519000000000004</v>
      </c>
      <c r="E882" s="2">
        <v>30</v>
      </c>
      <c r="F882" s="2"/>
      <c r="G882" s="2"/>
      <c r="H882" s="17">
        <f t="shared" si="13"/>
        <v>-5.6447688564476226E-3</v>
      </c>
    </row>
    <row r="883" spans="1:8" ht="13.5" x14ac:dyDescent="0.25">
      <c r="A883" s="12"/>
      <c r="B883" s="11">
        <v>43284</v>
      </c>
      <c r="C883" s="2">
        <v>8.85</v>
      </c>
      <c r="D883" s="2">
        <v>7.1924999999999999</v>
      </c>
      <c r="E883" s="2">
        <v>1007</v>
      </c>
      <c r="F883" s="2"/>
      <c r="G883" s="2"/>
      <c r="H883" s="17">
        <f t="shared" si="13"/>
        <v>5.6768131545462779E-3</v>
      </c>
    </row>
    <row r="884" spans="1:8" ht="13.5" x14ac:dyDescent="0.25">
      <c r="A884" s="12"/>
      <c r="B884" s="11">
        <v>43285</v>
      </c>
      <c r="C884" s="2">
        <v>8.84</v>
      </c>
      <c r="D884" s="2">
        <v>7.1844000000000001</v>
      </c>
      <c r="E884" s="2">
        <v>161</v>
      </c>
      <c r="F884" s="2"/>
      <c r="G884" s="2"/>
      <c r="H884" s="17">
        <f t="shared" si="13"/>
        <v>-1.1261730969759852E-3</v>
      </c>
    </row>
    <row r="885" spans="1:8" ht="13.5" x14ac:dyDescent="0.25">
      <c r="A885" s="12"/>
      <c r="B885" s="11">
        <v>43286</v>
      </c>
      <c r="C885" s="2">
        <v>8.9</v>
      </c>
      <c r="D885" s="2">
        <v>7.2332000000000001</v>
      </c>
      <c r="E885" s="2">
        <v>2547</v>
      </c>
      <c r="F885" s="2"/>
      <c r="G885" s="2"/>
      <c r="H885" s="17">
        <f t="shared" si="13"/>
        <v>6.7924948499526686E-3</v>
      </c>
    </row>
    <row r="886" spans="1:8" ht="13.5" x14ac:dyDescent="0.25">
      <c r="A886" s="12"/>
      <c r="B886" s="11">
        <v>43287</v>
      </c>
      <c r="C886" s="2">
        <v>8.9</v>
      </c>
      <c r="D886" s="2">
        <v>7.2332000000000001</v>
      </c>
      <c r="E886" s="2">
        <v>2373</v>
      </c>
      <c r="F886" s="2"/>
      <c r="G886" s="2"/>
      <c r="H886" s="17">
        <f t="shared" si="13"/>
        <v>0</v>
      </c>
    </row>
    <row r="887" spans="1:8" ht="13.5" x14ac:dyDescent="0.25">
      <c r="A887" s="12"/>
      <c r="B887" s="11">
        <v>43290</v>
      </c>
      <c r="C887" s="2">
        <v>8.75</v>
      </c>
      <c r="D887" s="2">
        <v>7.1113</v>
      </c>
      <c r="E887" s="2">
        <v>1305</v>
      </c>
      <c r="F887" s="2"/>
      <c r="G887" s="2"/>
      <c r="H887" s="17">
        <f t="shared" si="13"/>
        <v>-1.6852845213736676E-2</v>
      </c>
    </row>
    <row r="888" spans="1:8" ht="13.5" x14ac:dyDescent="0.25">
      <c r="A888" s="12"/>
      <c r="B888" s="11">
        <v>43291</v>
      </c>
      <c r="C888" s="2">
        <v>8.75</v>
      </c>
      <c r="D888" s="2">
        <v>7.1113</v>
      </c>
      <c r="E888" s="2">
        <v>1330</v>
      </c>
      <c r="F888" s="2"/>
      <c r="G888" s="2"/>
      <c r="H888" s="17">
        <f t="shared" si="13"/>
        <v>0</v>
      </c>
    </row>
    <row r="889" spans="1:8" ht="13.5" x14ac:dyDescent="0.25">
      <c r="A889" s="12"/>
      <c r="B889" s="11">
        <v>43292</v>
      </c>
      <c r="C889" s="2">
        <v>8.86</v>
      </c>
      <c r="D889" s="2">
        <v>7.2007000000000003</v>
      </c>
      <c r="E889" s="2">
        <v>5</v>
      </c>
      <c r="F889" s="2"/>
      <c r="G889" s="2"/>
      <c r="H889" s="17">
        <f t="shared" si="13"/>
        <v>1.2571541068440422E-2</v>
      </c>
    </row>
    <row r="890" spans="1:8" ht="13.5" x14ac:dyDescent="0.25">
      <c r="A890" s="12"/>
      <c r="B890" s="11">
        <v>43293</v>
      </c>
      <c r="C890" s="2">
        <v>8.86</v>
      </c>
      <c r="D890" s="2">
        <v>7.2007000000000003</v>
      </c>
      <c r="E890" s="2">
        <v>0</v>
      </c>
      <c r="F890" s="2"/>
      <c r="G890" s="2"/>
      <c r="H890" s="17">
        <f t="shared" si="13"/>
        <v>0</v>
      </c>
    </row>
    <row r="891" spans="1:8" ht="13.5" x14ac:dyDescent="0.25">
      <c r="A891" s="12"/>
      <c r="B891" s="11">
        <v>43294</v>
      </c>
      <c r="C891" s="2">
        <v>8.9</v>
      </c>
      <c r="D891" s="2">
        <v>7.2332000000000001</v>
      </c>
      <c r="E891" s="2">
        <v>3555</v>
      </c>
      <c r="F891" s="2"/>
      <c r="G891" s="2"/>
      <c r="H891" s="17">
        <f t="shared" si="13"/>
        <v>4.5134500812420665E-3</v>
      </c>
    </row>
    <row r="892" spans="1:8" ht="13.5" x14ac:dyDescent="0.25">
      <c r="A892" s="12"/>
      <c r="B892" s="11">
        <v>43297</v>
      </c>
      <c r="C892" s="2">
        <v>8.8800000000000008</v>
      </c>
      <c r="D892" s="2">
        <v>7.2168999999999999</v>
      </c>
      <c r="E892" s="2">
        <v>1950</v>
      </c>
      <c r="F892" s="2"/>
      <c r="G892" s="2"/>
      <c r="H892" s="17">
        <f t="shared" si="13"/>
        <v>-2.2534977603274075E-3</v>
      </c>
    </row>
    <row r="893" spans="1:8" ht="13.5" x14ac:dyDescent="0.25">
      <c r="A893" s="12"/>
      <c r="B893" s="11">
        <v>43298</v>
      </c>
      <c r="C893" s="2">
        <v>8.8800000000000008</v>
      </c>
      <c r="D893" s="2">
        <v>7.2168999999999999</v>
      </c>
      <c r="E893" s="2">
        <v>0</v>
      </c>
      <c r="F893" s="2"/>
      <c r="G893" s="2"/>
      <c r="H893" s="17">
        <f t="shared" si="13"/>
        <v>0</v>
      </c>
    </row>
    <row r="894" spans="1:8" ht="13.5" x14ac:dyDescent="0.25">
      <c r="A894" s="12"/>
      <c r="B894" s="11">
        <v>43299</v>
      </c>
      <c r="C894" s="2">
        <v>8.8800000000000008</v>
      </c>
      <c r="D894" s="2">
        <v>7.2168999999999999</v>
      </c>
      <c r="E894" s="2">
        <v>9654</v>
      </c>
      <c r="F894" s="2"/>
      <c r="G894" s="2"/>
      <c r="H894" s="17">
        <f t="shared" si="13"/>
        <v>0</v>
      </c>
    </row>
    <row r="895" spans="1:8" ht="13.5" x14ac:dyDescent="0.25">
      <c r="A895" s="12"/>
      <c r="B895" s="11">
        <v>43300</v>
      </c>
      <c r="C895" s="2">
        <v>8.66</v>
      </c>
      <c r="D895" s="2">
        <v>7.0381</v>
      </c>
      <c r="E895" s="2">
        <v>4017</v>
      </c>
      <c r="F895" s="2"/>
      <c r="G895" s="2"/>
      <c r="H895" s="17">
        <f t="shared" si="13"/>
        <v>-2.4775180479153079E-2</v>
      </c>
    </row>
    <row r="896" spans="1:8" ht="13.5" x14ac:dyDescent="0.25">
      <c r="A896" s="12"/>
      <c r="B896" s="11">
        <v>43301</v>
      </c>
      <c r="C896" s="2">
        <v>8.89</v>
      </c>
      <c r="D896" s="2">
        <v>7.2249999999999996</v>
      </c>
      <c r="E896" s="2">
        <v>1068</v>
      </c>
      <c r="F896" s="2"/>
      <c r="G896" s="2"/>
      <c r="H896" s="17">
        <f t="shared" si="13"/>
        <v>2.6555462411730384E-2</v>
      </c>
    </row>
    <row r="897" spans="1:8" ht="13.5" x14ac:dyDescent="0.25">
      <c r="A897" s="12"/>
      <c r="B897" s="11">
        <v>43304</v>
      </c>
      <c r="C897" s="2">
        <v>9.07</v>
      </c>
      <c r="D897" s="2">
        <v>7.3712999999999997</v>
      </c>
      <c r="E897" s="2">
        <v>6044</v>
      </c>
      <c r="F897" s="2"/>
      <c r="G897" s="2"/>
      <c r="H897" s="17">
        <f t="shared" si="13"/>
        <v>2.0249134948096902E-2</v>
      </c>
    </row>
    <row r="898" spans="1:8" ht="13.5" x14ac:dyDescent="0.25">
      <c r="A898" s="12"/>
      <c r="B898" s="11">
        <v>43305</v>
      </c>
      <c r="C898" s="2">
        <v>9</v>
      </c>
      <c r="D898" s="2">
        <v>7.3144</v>
      </c>
      <c r="E898" s="2">
        <v>191</v>
      </c>
      <c r="F898" s="2"/>
      <c r="G898" s="2"/>
      <c r="H898" s="17">
        <f t="shared" si="13"/>
        <v>-7.719126883996002E-3</v>
      </c>
    </row>
    <row r="899" spans="1:8" ht="13.5" x14ac:dyDescent="0.25">
      <c r="A899" s="12"/>
      <c r="B899" s="11">
        <v>43307</v>
      </c>
      <c r="C899" s="2">
        <v>8.9</v>
      </c>
      <c r="D899" s="2">
        <v>7.2332000000000001</v>
      </c>
      <c r="E899" s="2">
        <v>350</v>
      </c>
      <c r="F899" s="2"/>
      <c r="G899" s="2"/>
      <c r="H899" s="17">
        <f t="shared" si="13"/>
        <v>-1.1101389040796229E-2</v>
      </c>
    </row>
    <row r="900" spans="1:8" ht="13.5" x14ac:dyDescent="0.25">
      <c r="A900" s="12"/>
      <c r="B900" s="11">
        <v>43308</v>
      </c>
      <c r="C900" s="2">
        <v>8.9</v>
      </c>
      <c r="D900" s="2">
        <v>7.2332000000000001</v>
      </c>
      <c r="E900" s="2">
        <v>16502</v>
      </c>
      <c r="F900" s="2"/>
      <c r="G900" s="2"/>
      <c r="H900" s="17">
        <f t="shared" si="13"/>
        <v>0</v>
      </c>
    </row>
    <row r="901" spans="1:8" ht="13.5" x14ac:dyDescent="0.25">
      <c r="A901" s="12"/>
      <c r="B901" s="11">
        <v>43311</v>
      </c>
      <c r="C901" s="2">
        <v>8.99</v>
      </c>
      <c r="D901" s="2">
        <v>7.3063000000000002</v>
      </c>
      <c r="E901" s="2">
        <v>1519</v>
      </c>
      <c r="F901" s="2"/>
      <c r="G901" s="2"/>
      <c r="H901" s="17">
        <f t="shared" si="13"/>
        <v>1.0106177072388454E-2</v>
      </c>
    </row>
    <row r="902" spans="1:8" ht="13.5" x14ac:dyDescent="0.25">
      <c r="A902" s="12"/>
      <c r="B902" s="11">
        <v>43312</v>
      </c>
      <c r="C902" s="2">
        <v>9.0500000000000007</v>
      </c>
      <c r="D902" s="2">
        <v>7.3551000000000002</v>
      </c>
      <c r="E902" s="2">
        <v>1518</v>
      </c>
      <c r="F902" s="2"/>
      <c r="G902" s="2"/>
      <c r="H902" s="17">
        <f t="shared" si="13"/>
        <v>6.6791672939791619E-3</v>
      </c>
    </row>
    <row r="903" spans="1:8" ht="13.5" x14ac:dyDescent="0.25">
      <c r="A903" s="12"/>
      <c r="B903" s="11">
        <v>43313</v>
      </c>
      <c r="C903" s="2">
        <v>8.99</v>
      </c>
      <c r="D903" s="2">
        <v>7.3063000000000002</v>
      </c>
      <c r="E903" s="2">
        <v>997</v>
      </c>
      <c r="F903" s="2"/>
      <c r="G903" s="2"/>
      <c r="H903" s="17">
        <f t="shared" ref="H903:H966" si="14">(D903-D902)/D902</f>
        <v>-6.6348520074506062E-3</v>
      </c>
    </row>
    <row r="904" spans="1:8" ht="13.5" x14ac:dyDescent="0.25">
      <c r="A904" s="12"/>
      <c r="B904" s="11">
        <v>43314</v>
      </c>
      <c r="C904" s="2">
        <v>8.9</v>
      </c>
      <c r="D904" s="2">
        <v>7.2332000000000001</v>
      </c>
      <c r="E904" s="2">
        <v>150</v>
      </c>
      <c r="F904" s="2"/>
      <c r="G904" s="2"/>
      <c r="H904" s="17">
        <f t="shared" si="14"/>
        <v>-1.0005064122743408E-2</v>
      </c>
    </row>
    <row r="905" spans="1:8" ht="13.5" x14ac:dyDescent="0.25">
      <c r="A905" s="12"/>
      <c r="B905" s="11">
        <v>43315</v>
      </c>
      <c r="C905" s="2">
        <v>8.9</v>
      </c>
      <c r="D905" s="2">
        <v>7.2332000000000001</v>
      </c>
      <c r="E905" s="2">
        <v>1000</v>
      </c>
      <c r="F905" s="2"/>
      <c r="G905" s="2"/>
      <c r="H905" s="17">
        <f t="shared" si="14"/>
        <v>0</v>
      </c>
    </row>
    <row r="906" spans="1:8" ht="13.5" x14ac:dyDescent="0.25">
      <c r="A906" s="12"/>
      <c r="B906" s="11">
        <v>43318</v>
      </c>
      <c r="C906" s="2">
        <v>8.9</v>
      </c>
      <c r="D906" s="2">
        <v>7.2332000000000001</v>
      </c>
      <c r="E906" s="2">
        <v>1693</v>
      </c>
      <c r="F906" s="2"/>
      <c r="G906" s="2"/>
      <c r="H906" s="17">
        <f t="shared" si="14"/>
        <v>0</v>
      </c>
    </row>
    <row r="907" spans="1:8" ht="13.5" x14ac:dyDescent="0.25">
      <c r="A907" s="12"/>
      <c r="B907" s="11">
        <v>43319</v>
      </c>
      <c r="C907" s="2">
        <v>8.82</v>
      </c>
      <c r="D907" s="2">
        <v>7.1681999999999997</v>
      </c>
      <c r="E907" s="2">
        <v>50</v>
      </c>
      <c r="F907" s="2"/>
      <c r="G907" s="2"/>
      <c r="H907" s="17">
        <f t="shared" si="14"/>
        <v>-8.9863407620417498E-3</v>
      </c>
    </row>
    <row r="908" spans="1:8" ht="13.5" x14ac:dyDescent="0.25">
      <c r="A908" s="12"/>
      <c r="B908" s="11">
        <v>43320</v>
      </c>
      <c r="C908" s="2">
        <v>8.7799999999999994</v>
      </c>
      <c r="D908" s="2">
        <v>7.1356999999999999</v>
      </c>
      <c r="E908" s="2">
        <v>1341</v>
      </c>
      <c r="F908" s="2"/>
      <c r="G908" s="2"/>
      <c r="H908" s="17">
        <f t="shared" si="14"/>
        <v>-4.5339136742836069E-3</v>
      </c>
    </row>
    <row r="909" spans="1:8" ht="13.5" x14ac:dyDescent="0.25">
      <c r="A909" s="12"/>
      <c r="B909" s="11">
        <v>43321</v>
      </c>
      <c r="C909" s="2">
        <v>8.52</v>
      </c>
      <c r="D909" s="2">
        <v>6.9242999999999997</v>
      </c>
      <c r="E909" s="2">
        <v>742</v>
      </c>
      <c r="F909" s="2"/>
      <c r="G909" s="2"/>
      <c r="H909" s="17">
        <f t="shared" si="14"/>
        <v>-2.9625684936306216E-2</v>
      </c>
    </row>
    <row r="910" spans="1:8" ht="13.5" x14ac:dyDescent="0.25">
      <c r="A910" s="12"/>
      <c r="B910" s="11">
        <v>43322</v>
      </c>
      <c r="C910" s="2">
        <v>8.9</v>
      </c>
      <c r="D910" s="2">
        <v>7.2332000000000001</v>
      </c>
      <c r="E910" s="2">
        <v>2226</v>
      </c>
      <c r="F910" s="2"/>
      <c r="G910" s="2"/>
      <c r="H910" s="17">
        <f t="shared" si="14"/>
        <v>4.461100761087769E-2</v>
      </c>
    </row>
    <row r="911" spans="1:8" ht="13.5" x14ac:dyDescent="0.25">
      <c r="A911" s="12"/>
      <c r="B911" s="11">
        <v>43326</v>
      </c>
      <c r="C911" s="2">
        <v>8.8699999999999992</v>
      </c>
      <c r="D911" s="2">
        <v>7.2088000000000001</v>
      </c>
      <c r="E911" s="2">
        <v>300</v>
      </c>
      <c r="F911" s="2"/>
      <c r="G911" s="2"/>
      <c r="H911" s="17">
        <f t="shared" si="14"/>
        <v>-3.3733340706741106E-3</v>
      </c>
    </row>
    <row r="912" spans="1:8" ht="13.5" x14ac:dyDescent="0.25">
      <c r="A912" s="12"/>
      <c r="B912" s="11">
        <v>43327</v>
      </c>
      <c r="C912" s="2">
        <v>8.8699999999999992</v>
      </c>
      <c r="D912" s="2">
        <v>7.2088000000000001</v>
      </c>
      <c r="E912" s="2">
        <v>10306</v>
      </c>
      <c r="F912" s="2"/>
      <c r="G912" s="2"/>
      <c r="H912" s="17">
        <f t="shared" si="14"/>
        <v>0</v>
      </c>
    </row>
    <row r="913" spans="1:8" ht="13.5" x14ac:dyDescent="0.25">
      <c r="A913" s="12"/>
      <c r="B913" s="11">
        <v>43328</v>
      </c>
      <c r="C913" s="2">
        <v>8.8800000000000008</v>
      </c>
      <c r="D913" s="2">
        <v>7.2168999999999999</v>
      </c>
      <c r="E913" s="2">
        <v>4149</v>
      </c>
      <c r="F913" s="2"/>
      <c r="G913" s="2"/>
      <c r="H913" s="17">
        <f t="shared" si="14"/>
        <v>1.1236266785040192E-3</v>
      </c>
    </row>
    <row r="914" spans="1:8" ht="13.5" x14ac:dyDescent="0.25">
      <c r="A914" s="12"/>
      <c r="B914" s="11">
        <v>43329</v>
      </c>
      <c r="C914" s="2">
        <v>8.7200000000000006</v>
      </c>
      <c r="D914" s="2">
        <v>7.0869</v>
      </c>
      <c r="E914" s="2">
        <v>1002</v>
      </c>
      <c r="F914" s="2"/>
      <c r="G914" s="2"/>
      <c r="H914" s="17">
        <f t="shared" si="14"/>
        <v>-1.8013274397594519E-2</v>
      </c>
    </row>
    <row r="915" spans="1:8" ht="13.5" x14ac:dyDescent="0.25">
      <c r="A915" s="12"/>
      <c r="B915" s="11">
        <v>43332</v>
      </c>
      <c r="C915" s="2">
        <v>8.8000000000000007</v>
      </c>
      <c r="D915" s="2">
        <v>7.1519000000000004</v>
      </c>
      <c r="E915" s="2">
        <v>1000</v>
      </c>
      <c r="F915" s="2"/>
      <c r="G915" s="2"/>
      <c r="H915" s="17">
        <f t="shared" si="14"/>
        <v>9.1718522908465459E-3</v>
      </c>
    </row>
    <row r="916" spans="1:8" ht="13.5" x14ac:dyDescent="0.25">
      <c r="A916" s="12"/>
      <c r="B916" s="11">
        <v>43335</v>
      </c>
      <c r="C916" s="2">
        <v>8.85</v>
      </c>
      <c r="D916" s="2">
        <v>7.1924999999999999</v>
      </c>
      <c r="E916" s="2">
        <v>3</v>
      </c>
      <c r="F916" s="2"/>
      <c r="G916" s="2"/>
      <c r="H916" s="17">
        <f t="shared" si="14"/>
        <v>5.6768131545462779E-3</v>
      </c>
    </row>
    <row r="917" spans="1:8" ht="13.5" x14ac:dyDescent="0.25">
      <c r="A917" s="12"/>
      <c r="B917" s="11">
        <v>43336</v>
      </c>
      <c r="C917" s="2">
        <v>8.9</v>
      </c>
      <c r="D917" s="2">
        <v>7.2332000000000001</v>
      </c>
      <c r="E917" s="2">
        <v>5434</v>
      </c>
      <c r="F917" s="2"/>
      <c r="G917" s="2"/>
      <c r="H917" s="17">
        <f t="shared" si="14"/>
        <v>5.6586722280153193E-3</v>
      </c>
    </row>
    <row r="918" spans="1:8" ht="13.5" x14ac:dyDescent="0.25">
      <c r="A918" s="12"/>
      <c r="B918" s="11">
        <v>43339</v>
      </c>
      <c r="C918" s="2">
        <v>9</v>
      </c>
      <c r="D918" s="2">
        <v>7.3144</v>
      </c>
      <c r="E918" s="2">
        <v>6871</v>
      </c>
      <c r="F918" s="2"/>
      <c r="G918" s="2"/>
      <c r="H918" s="17">
        <f t="shared" si="14"/>
        <v>1.1226013382735158E-2</v>
      </c>
    </row>
    <row r="919" spans="1:8" ht="13.5" x14ac:dyDescent="0.25">
      <c r="A919" s="12"/>
      <c r="B919" s="11">
        <v>43340</v>
      </c>
      <c r="C919" s="2">
        <v>9.1999999999999993</v>
      </c>
      <c r="D919" s="2">
        <v>7.4770000000000003</v>
      </c>
      <c r="E919" s="2">
        <v>12437</v>
      </c>
      <c r="F919" s="2"/>
      <c r="G919" s="2"/>
      <c r="H919" s="17">
        <f t="shared" si="14"/>
        <v>2.2230121404353098E-2</v>
      </c>
    </row>
    <row r="920" spans="1:8" ht="13.5" x14ac:dyDescent="0.25">
      <c r="A920" s="12"/>
      <c r="B920" s="11">
        <v>43341</v>
      </c>
      <c r="C920" s="2">
        <v>9.6300000000000008</v>
      </c>
      <c r="D920" s="2">
        <v>7.8265000000000002</v>
      </c>
      <c r="E920" s="2">
        <v>149093</v>
      </c>
      <c r="F920" s="2"/>
      <c r="G920" s="2"/>
      <c r="H920" s="17">
        <f t="shared" si="14"/>
        <v>4.6743346261869718E-2</v>
      </c>
    </row>
    <row r="921" spans="1:8" ht="13.5" x14ac:dyDescent="0.25">
      <c r="A921" s="12"/>
      <c r="B921" s="11">
        <v>43342</v>
      </c>
      <c r="C921" s="2">
        <v>10.15</v>
      </c>
      <c r="D921" s="2">
        <v>8.2491000000000003</v>
      </c>
      <c r="E921" s="2">
        <v>44770</v>
      </c>
      <c r="F921" s="2"/>
      <c r="G921" s="2"/>
      <c r="H921" s="17">
        <f t="shared" si="14"/>
        <v>5.3996039097936509E-2</v>
      </c>
    </row>
    <row r="922" spans="1:8" ht="13.5" x14ac:dyDescent="0.25">
      <c r="A922" s="12"/>
      <c r="B922" s="11">
        <v>43343</v>
      </c>
      <c r="C922" s="2">
        <v>10</v>
      </c>
      <c r="D922" s="2">
        <v>8.1272000000000002</v>
      </c>
      <c r="E922" s="2">
        <v>25198</v>
      </c>
      <c r="F922" s="2"/>
      <c r="G922" s="2"/>
      <c r="H922" s="17">
        <f t="shared" si="14"/>
        <v>-1.4777369652446947E-2</v>
      </c>
    </row>
    <row r="923" spans="1:8" ht="13.5" x14ac:dyDescent="0.25">
      <c r="A923" s="12"/>
      <c r="B923" s="11">
        <v>43346</v>
      </c>
      <c r="C923" s="2">
        <v>10.25</v>
      </c>
      <c r="D923" s="2">
        <v>8.3302999999999994</v>
      </c>
      <c r="E923" s="2">
        <v>20503</v>
      </c>
      <c r="F923" s="2"/>
      <c r="G923" s="2"/>
      <c r="H923" s="17">
        <f t="shared" si="14"/>
        <v>2.4990156511467562E-2</v>
      </c>
    </row>
    <row r="924" spans="1:8" ht="13.5" x14ac:dyDescent="0.25">
      <c r="A924" s="12"/>
      <c r="B924" s="11">
        <v>43347</v>
      </c>
      <c r="C924" s="2">
        <v>10</v>
      </c>
      <c r="D924" s="2">
        <v>8.1272000000000002</v>
      </c>
      <c r="E924" s="2">
        <v>40672</v>
      </c>
      <c r="F924" s="2"/>
      <c r="G924" s="2"/>
      <c r="H924" s="17">
        <f t="shared" si="14"/>
        <v>-2.4380874638368268E-2</v>
      </c>
    </row>
    <row r="925" spans="1:8" ht="13.5" x14ac:dyDescent="0.25">
      <c r="A925" s="12"/>
      <c r="B925" s="11">
        <v>43348</v>
      </c>
      <c r="C925" s="2">
        <v>10.25</v>
      </c>
      <c r="D925" s="2">
        <v>8.3302999999999994</v>
      </c>
      <c r="E925" s="2">
        <v>20018</v>
      </c>
      <c r="F925" s="2"/>
      <c r="G925" s="2"/>
      <c r="H925" s="17">
        <f t="shared" si="14"/>
        <v>2.4990156511467562E-2</v>
      </c>
    </row>
    <row r="926" spans="1:8" ht="13.5" x14ac:dyDescent="0.25">
      <c r="A926" s="12"/>
      <c r="B926" s="11">
        <v>43349</v>
      </c>
      <c r="C926" s="2">
        <v>10.3</v>
      </c>
      <c r="D926" s="2">
        <v>8.3710000000000004</v>
      </c>
      <c r="E926" s="2">
        <v>7699</v>
      </c>
      <c r="F926" s="2"/>
      <c r="G926" s="2"/>
      <c r="H926" s="17">
        <f t="shared" si="14"/>
        <v>4.8857784233462265E-3</v>
      </c>
    </row>
    <row r="927" spans="1:8" ht="13.5" x14ac:dyDescent="0.25">
      <c r="A927" s="12"/>
      <c r="B927" s="11">
        <v>43350</v>
      </c>
      <c r="C927" s="2">
        <v>10.75</v>
      </c>
      <c r="D927" s="2">
        <v>8.7367000000000008</v>
      </c>
      <c r="E927" s="2">
        <v>14054</v>
      </c>
      <c r="F927" s="2"/>
      <c r="G927" s="2"/>
      <c r="H927" s="17">
        <f t="shared" si="14"/>
        <v>4.3686536853422574E-2</v>
      </c>
    </row>
    <row r="928" spans="1:8" ht="13.5" x14ac:dyDescent="0.25">
      <c r="A928" s="12"/>
      <c r="B928" s="11">
        <v>43353</v>
      </c>
      <c r="C928" s="2">
        <v>11.18</v>
      </c>
      <c r="D928" s="2">
        <v>9.0861999999999998</v>
      </c>
      <c r="E928" s="2">
        <v>14379</v>
      </c>
      <c r="F928" s="2"/>
      <c r="G928" s="2"/>
      <c r="H928" s="17">
        <f t="shared" si="14"/>
        <v>4.0003662710176496E-2</v>
      </c>
    </row>
    <row r="929" spans="1:8" ht="13.5" x14ac:dyDescent="0.25">
      <c r="A929" s="12"/>
      <c r="B929" s="11">
        <v>43355</v>
      </c>
      <c r="C929" s="2">
        <v>10.9</v>
      </c>
      <c r="D929" s="2">
        <v>8.8585999999999991</v>
      </c>
      <c r="E929" s="2">
        <v>13334</v>
      </c>
      <c r="F929" s="2"/>
      <c r="G929" s="2"/>
      <c r="H929" s="17">
        <f t="shared" si="14"/>
        <v>-2.5048975369241343E-2</v>
      </c>
    </row>
    <row r="930" spans="1:8" ht="13.5" x14ac:dyDescent="0.25">
      <c r="A930" s="12"/>
      <c r="B930" s="11">
        <v>43356</v>
      </c>
      <c r="C930" s="2">
        <v>10.87</v>
      </c>
      <c r="D930" s="2">
        <v>8.8341999999999992</v>
      </c>
      <c r="E930" s="2">
        <v>1450</v>
      </c>
      <c r="F930" s="2"/>
      <c r="G930" s="2"/>
      <c r="H930" s="17">
        <f t="shared" si="14"/>
        <v>-2.7543855688257715E-3</v>
      </c>
    </row>
    <row r="931" spans="1:8" ht="13.5" x14ac:dyDescent="0.25">
      <c r="A931" s="12"/>
      <c r="B931" s="11">
        <v>43357</v>
      </c>
      <c r="C931" s="2">
        <v>10.74</v>
      </c>
      <c r="D931" s="2">
        <v>8.7286000000000001</v>
      </c>
      <c r="E931" s="2">
        <v>5950</v>
      </c>
      <c r="F931" s="2"/>
      <c r="G931" s="2"/>
      <c r="H931" s="17">
        <f t="shared" si="14"/>
        <v>-1.1953544180570853E-2</v>
      </c>
    </row>
    <row r="932" spans="1:8" ht="13.5" x14ac:dyDescent="0.25">
      <c r="A932" s="12"/>
      <c r="B932" s="11">
        <v>43360</v>
      </c>
      <c r="C932" s="2">
        <v>10.8</v>
      </c>
      <c r="D932" s="2">
        <v>8.7773000000000003</v>
      </c>
      <c r="E932" s="2">
        <v>4135</v>
      </c>
      <c r="F932" s="2"/>
      <c r="G932" s="2"/>
      <c r="H932" s="17">
        <f t="shared" si="14"/>
        <v>5.5793598056962388E-3</v>
      </c>
    </row>
    <row r="933" spans="1:8" ht="13.5" x14ac:dyDescent="0.25">
      <c r="A933" s="12"/>
      <c r="B933" s="11">
        <v>43361</v>
      </c>
      <c r="C933" s="2">
        <v>10.42</v>
      </c>
      <c r="D933" s="2">
        <v>8.4685000000000006</v>
      </c>
      <c r="E933" s="2">
        <v>3066</v>
      </c>
      <c r="F933" s="2"/>
      <c r="G933" s="2"/>
      <c r="H933" s="17">
        <f t="shared" si="14"/>
        <v>-3.5181661786654182E-2</v>
      </c>
    </row>
    <row r="934" spans="1:8" ht="13.5" x14ac:dyDescent="0.25">
      <c r="A934" s="12"/>
      <c r="B934" s="11">
        <v>43362</v>
      </c>
      <c r="C934" s="2">
        <v>10.5</v>
      </c>
      <c r="D934" s="2">
        <v>8.5335000000000001</v>
      </c>
      <c r="E934" s="2">
        <v>1189</v>
      </c>
      <c r="F934" s="2"/>
      <c r="G934" s="2"/>
      <c r="H934" s="17">
        <f t="shared" si="14"/>
        <v>7.6755033358917755E-3</v>
      </c>
    </row>
    <row r="935" spans="1:8" ht="13.5" x14ac:dyDescent="0.25">
      <c r="A935" s="12"/>
      <c r="B935" s="11">
        <v>43363</v>
      </c>
      <c r="C935" s="2">
        <v>10.43</v>
      </c>
      <c r="D935" s="2">
        <v>8.4765999999999995</v>
      </c>
      <c r="E935" s="2">
        <v>7187</v>
      </c>
      <c r="F935" s="2"/>
      <c r="G935" s="2"/>
      <c r="H935" s="17">
        <f t="shared" si="14"/>
        <v>-6.6678385187790021E-3</v>
      </c>
    </row>
    <row r="936" spans="1:8" ht="13.5" x14ac:dyDescent="0.25">
      <c r="A936" s="12"/>
      <c r="B936" s="11">
        <v>43364</v>
      </c>
      <c r="C936" s="2">
        <v>10.25</v>
      </c>
      <c r="D936" s="2">
        <v>8.3302999999999994</v>
      </c>
      <c r="E936" s="2">
        <v>9879</v>
      </c>
      <c r="F936" s="2"/>
      <c r="G936" s="2"/>
      <c r="H936" s="17">
        <f t="shared" si="14"/>
        <v>-1.7259278484297962E-2</v>
      </c>
    </row>
    <row r="937" spans="1:8" ht="13.5" x14ac:dyDescent="0.25">
      <c r="A937" s="12"/>
      <c r="B937" s="11">
        <v>43367</v>
      </c>
      <c r="C937" s="2">
        <v>10.45</v>
      </c>
      <c r="D937" s="2">
        <v>8.4929000000000006</v>
      </c>
      <c r="E937" s="2">
        <v>1953</v>
      </c>
      <c r="F937" s="2"/>
      <c r="G937" s="2"/>
      <c r="H937" s="17">
        <f t="shared" si="14"/>
        <v>1.9519104954203476E-2</v>
      </c>
    </row>
    <row r="938" spans="1:8" ht="13.5" x14ac:dyDescent="0.25">
      <c r="A938" s="12"/>
      <c r="B938" s="11">
        <v>43368</v>
      </c>
      <c r="C938" s="2">
        <v>10.4</v>
      </c>
      <c r="D938" s="2">
        <v>8.4522999999999993</v>
      </c>
      <c r="E938" s="2">
        <v>6479</v>
      </c>
      <c r="F938" s="2"/>
      <c r="G938" s="2"/>
      <c r="H938" s="17">
        <f t="shared" si="14"/>
        <v>-4.7804636814281695E-3</v>
      </c>
    </row>
    <row r="939" spans="1:8" ht="13.5" x14ac:dyDescent="0.25">
      <c r="A939" s="12"/>
      <c r="B939" s="11">
        <v>43369</v>
      </c>
      <c r="C939" s="2">
        <v>10.37</v>
      </c>
      <c r="D939" s="2">
        <v>8.4278999999999993</v>
      </c>
      <c r="E939" s="2">
        <v>7017</v>
      </c>
      <c r="F939" s="2"/>
      <c r="G939" s="2"/>
      <c r="H939" s="17">
        <f t="shared" si="14"/>
        <v>-2.8867882114927274E-3</v>
      </c>
    </row>
    <row r="940" spans="1:8" ht="13.5" x14ac:dyDescent="0.25">
      <c r="A940" s="12"/>
      <c r="B940" s="11">
        <v>43370</v>
      </c>
      <c r="C940" s="2">
        <v>10.3</v>
      </c>
      <c r="D940" s="2">
        <v>8.3710000000000004</v>
      </c>
      <c r="E940" s="2">
        <v>2612</v>
      </c>
      <c r="F940" s="2"/>
      <c r="G940" s="2"/>
      <c r="H940" s="17">
        <f t="shared" si="14"/>
        <v>-6.7513852798441899E-3</v>
      </c>
    </row>
    <row r="941" spans="1:8" ht="13.5" x14ac:dyDescent="0.25">
      <c r="A941" s="12"/>
      <c r="B941" s="11">
        <v>43371</v>
      </c>
      <c r="C941" s="2">
        <v>10.27</v>
      </c>
      <c r="D941" s="2">
        <v>8.3466000000000005</v>
      </c>
      <c r="E941" s="2">
        <v>765</v>
      </c>
      <c r="F941" s="2"/>
      <c r="G941" s="2"/>
      <c r="H941" s="17">
        <f t="shared" si="14"/>
        <v>-2.9148249910404939E-3</v>
      </c>
    </row>
    <row r="942" spans="1:8" ht="13.5" x14ac:dyDescent="0.25">
      <c r="A942" s="12"/>
      <c r="B942" s="11">
        <v>43374</v>
      </c>
      <c r="C942" s="2">
        <v>10.18</v>
      </c>
      <c r="D942" s="2">
        <v>8.2735000000000003</v>
      </c>
      <c r="E942" s="2">
        <v>11740</v>
      </c>
      <c r="F942" s="2"/>
      <c r="G942" s="2"/>
      <c r="H942" s="17">
        <f t="shared" si="14"/>
        <v>-8.7580571729806347E-3</v>
      </c>
    </row>
    <row r="943" spans="1:8" ht="13.5" x14ac:dyDescent="0.25">
      <c r="A943" s="12"/>
      <c r="B943" s="11">
        <v>43375</v>
      </c>
      <c r="C943" s="2">
        <v>9.8800000000000008</v>
      </c>
      <c r="D943" s="2">
        <v>8.0296000000000003</v>
      </c>
      <c r="E943" s="2">
        <v>9009</v>
      </c>
      <c r="F943" s="2"/>
      <c r="G943" s="2"/>
      <c r="H943" s="17">
        <f t="shared" si="14"/>
        <v>-2.9479663987429745E-2</v>
      </c>
    </row>
    <row r="944" spans="1:8" ht="13.5" x14ac:dyDescent="0.25">
      <c r="A944" s="12"/>
      <c r="B944" s="11">
        <v>43376</v>
      </c>
      <c r="C944" s="2">
        <v>9.84</v>
      </c>
      <c r="D944" s="2">
        <v>7.9970999999999997</v>
      </c>
      <c r="E944" s="2">
        <v>4252</v>
      </c>
      <c r="F944" s="2"/>
      <c r="G944" s="2"/>
      <c r="H944" s="17">
        <f t="shared" si="14"/>
        <v>-4.0475241606058379E-3</v>
      </c>
    </row>
    <row r="945" spans="1:8" ht="13.5" x14ac:dyDescent="0.25">
      <c r="A945" s="12"/>
      <c r="B945" s="11">
        <v>43377</v>
      </c>
      <c r="C945" s="2">
        <v>9.5500000000000007</v>
      </c>
      <c r="D945" s="2">
        <v>7.7614000000000001</v>
      </c>
      <c r="E945" s="2">
        <v>300</v>
      </c>
      <c r="F945" s="2"/>
      <c r="G945" s="2"/>
      <c r="H945" s="17">
        <f t="shared" si="14"/>
        <v>-2.9473184029210536E-2</v>
      </c>
    </row>
    <row r="946" spans="1:8" ht="13.5" x14ac:dyDescent="0.25">
      <c r="A946" s="12"/>
      <c r="B946" s="11">
        <v>43378</v>
      </c>
      <c r="C946" s="2">
        <v>9.7200000000000006</v>
      </c>
      <c r="D946" s="2">
        <v>7.8996000000000004</v>
      </c>
      <c r="E946" s="2">
        <v>1384</v>
      </c>
      <c r="F946" s="2"/>
      <c r="G946" s="2"/>
      <c r="H946" s="17">
        <f t="shared" si="14"/>
        <v>1.7806065915943043E-2</v>
      </c>
    </row>
    <row r="947" spans="1:8" ht="13.5" x14ac:dyDescent="0.25">
      <c r="A947" s="12"/>
      <c r="B947" s="11">
        <v>43381</v>
      </c>
      <c r="C947" s="2">
        <v>9.61</v>
      </c>
      <c r="D947" s="2">
        <v>7.8102</v>
      </c>
      <c r="E947" s="2">
        <v>2462</v>
      </c>
      <c r="F947" s="2"/>
      <c r="G947" s="2"/>
      <c r="H947" s="17">
        <f t="shared" si="14"/>
        <v>-1.1317028710314493E-2</v>
      </c>
    </row>
    <row r="948" spans="1:8" ht="13.5" x14ac:dyDescent="0.25">
      <c r="A948" s="12"/>
      <c r="B948" s="11">
        <v>43382</v>
      </c>
      <c r="C948" s="2">
        <v>9.59</v>
      </c>
      <c r="D948" s="2">
        <v>7.7939999999999996</v>
      </c>
      <c r="E948" s="2">
        <v>1879</v>
      </c>
      <c r="F948" s="2"/>
      <c r="G948" s="2"/>
      <c r="H948" s="17">
        <f t="shared" si="14"/>
        <v>-2.0742106476147135E-3</v>
      </c>
    </row>
    <row r="949" spans="1:8" ht="13.5" x14ac:dyDescent="0.25">
      <c r="A949" s="12"/>
      <c r="B949" s="11">
        <v>43383</v>
      </c>
      <c r="C949" s="2">
        <v>9.35</v>
      </c>
      <c r="D949" s="2">
        <v>7.5989000000000004</v>
      </c>
      <c r="E949" s="2">
        <v>2132</v>
      </c>
      <c r="F949" s="2"/>
      <c r="G949" s="2"/>
      <c r="H949" s="17">
        <f t="shared" si="14"/>
        <v>-2.5032075955863379E-2</v>
      </c>
    </row>
    <row r="950" spans="1:8" ht="13.5" x14ac:dyDescent="0.25">
      <c r="A950" s="12"/>
      <c r="B950" s="11">
        <v>43384</v>
      </c>
      <c r="C950" s="2">
        <v>9.33</v>
      </c>
      <c r="D950" s="2">
        <v>7.5826000000000002</v>
      </c>
      <c r="E950" s="2">
        <v>4569</v>
      </c>
      <c r="F950" s="2"/>
      <c r="G950" s="2"/>
      <c r="H950" s="17">
        <f t="shared" si="14"/>
        <v>-2.1450473094790303E-3</v>
      </c>
    </row>
    <row r="951" spans="1:8" ht="13.5" x14ac:dyDescent="0.25">
      <c r="A951" s="12"/>
      <c r="B951" s="11">
        <v>43385</v>
      </c>
      <c r="C951" s="2">
        <v>9.6</v>
      </c>
      <c r="D951" s="2">
        <v>7.8021000000000003</v>
      </c>
      <c r="E951" s="2">
        <v>31865</v>
      </c>
      <c r="F951" s="2"/>
      <c r="G951" s="2"/>
      <c r="H951" s="17">
        <f t="shared" si="14"/>
        <v>2.8947854297998052E-2</v>
      </c>
    </row>
    <row r="952" spans="1:8" ht="13.5" x14ac:dyDescent="0.25">
      <c r="A952" s="12"/>
      <c r="B952" s="11">
        <v>43389</v>
      </c>
      <c r="C952" s="2">
        <v>9.51</v>
      </c>
      <c r="D952" s="2">
        <v>7.7289000000000003</v>
      </c>
      <c r="E952" s="2">
        <v>1016</v>
      </c>
      <c r="F952" s="2"/>
      <c r="G952" s="2"/>
      <c r="H952" s="17">
        <f t="shared" si="14"/>
        <v>-9.3820894374591363E-3</v>
      </c>
    </row>
    <row r="953" spans="1:8" ht="13.5" x14ac:dyDescent="0.25">
      <c r="A953" s="12"/>
      <c r="B953" s="11">
        <v>43390</v>
      </c>
      <c r="C953" s="2">
        <v>9.1999999999999993</v>
      </c>
      <c r="D953" s="2">
        <v>7.4770000000000003</v>
      </c>
      <c r="E953" s="2">
        <v>1966</v>
      </c>
      <c r="F953" s="2"/>
      <c r="G953" s="2"/>
      <c r="H953" s="17">
        <f t="shared" si="14"/>
        <v>-3.2591960046060887E-2</v>
      </c>
    </row>
    <row r="954" spans="1:8" ht="13.5" x14ac:dyDescent="0.25">
      <c r="A954" s="12"/>
      <c r="B954" s="11">
        <v>43391</v>
      </c>
      <c r="C954" s="2">
        <v>9.44</v>
      </c>
      <c r="D954" s="2">
        <v>7.6719999999999997</v>
      </c>
      <c r="E954" s="2">
        <v>896</v>
      </c>
      <c r="F954" s="2"/>
      <c r="G954" s="2"/>
      <c r="H954" s="17">
        <f t="shared" si="14"/>
        <v>2.6079978601043118E-2</v>
      </c>
    </row>
    <row r="955" spans="1:8" ht="13.5" x14ac:dyDescent="0.25">
      <c r="A955" s="12"/>
      <c r="B955" s="11">
        <v>43392</v>
      </c>
      <c r="C955" s="2">
        <v>9.57</v>
      </c>
      <c r="D955" s="2">
        <v>7.7777000000000003</v>
      </c>
      <c r="E955" s="2">
        <v>5402</v>
      </c>
      <c r="F955" s="2"/>
      <c r="G955" s="2"/>
      <c r="H955" s="17">
        <f t="shared" si="14"/>
        <v>1.3777372262773797E-2</v>
      </c>
    </row>
    <row r="956" spans="1:8" ht="13.5" x14ac:dyDescent="0.25">
      <c r="A956" s="12"/>
      <c r="B956" s="11">
        <v>43395</v>
      </c>
      <c r="C956" s="2">
        <v>9.5</v>
      </c>
      <c r="D956" s="2">
        <v>7.7207999999999997</v>
      </c>
      <c r="E956" s="2">
        <v>760</v>
      </c>
      <c r="F956" s="2"/>
      <c r="G956" s="2"/>
      <c r="H956" s="17">
        <f t="shared" si="14"/>
        <v>-7.3157874435888009E-3</v>
      </c>
    </row>
    <row r="957" spans="1:8" ht="13.5" x14ac:dyDescent="0.25">
      <c r="A957" s="12"/>
      <c r="B957" s="11">
        <v>43396</v>
      </c>
      <c r="C957" s="2">
        <v>9.5</v>
      </c>
      <c r="D957" s="2">
        <v>7.7207999999999997</v>
      </c>
      <c r="E957" s="2">
        <v>505</v>
      </c>
      <c r="F957" s="2"/>
      <c r="G957" s="2"/>
      <c r="H957" s="17">
        <f t="shared" si="14"/>
        <v>0</v>
      </c>
    </row>
    <row r="958" spans="1:8" ht="13.5" x14ac:dyDescent="0.25">
      <c r="A958" s="12"/>
      <c r="B958" s="11">
        <v>43397</v>
      </c>
      <c r="C958" s="2">
        <v>9.25</v>
      </c>
      <c r="D958" s="2">
        <v>7.5175999999999998</v>
      </c>
      <c r="E958" s="2">
        <v>648</v>
      </c>
      <c r="F958" s="2"/>
      <c r="G958" s="2"/>
      <c r="H958" s="17">
        <f t="shared" si="14"/>
        <v>-2.6318516215936151E-2</v>
      </c>
    </row>
    <row r="959" spans="1:8" ht="13.5" x14ac:dyDescent="0.25">
      <c r="A959" s="12"/>
      <c r="B959" s="11">
        <v>43398</v>
      </c>
      <c r="C959" s="2">
        <v>9.23</v>
      </c>
      <c r="D959" s="2">
        <v>7.5014000000000003</v>
      </c>
      <c r="E959" s="2">
        <v>12309</v>
      </c>
      <c r="F959" s="2"/>
      <c r="G959" s="2"/>
      <c r="H959" s="17">
        <f t="shared" si="14"/>
        <v>-2.154943066936196E-3</v>
      </c>
    </row>
    <row r="960" spans="1:8" ht="13.5" x14ac:dyDescent="0.25">
      <c r="A960" s="12"/>
      <c r="B960" s="11">
        <v>43399</v>
      </c>
      <c r="C960" s="2">
        <v>9.17</v>
      </c>
      <c r="D960" s="2">
        <v>7.4526000000000003</v>
      </c>
      <c r="E960" s="2">
        <v>1189</v>
      </c>
      <c r="F960" s="2"/>
      <c r="G960" s="2"/>
      <c r="H960" s="17">
        <f t="shared" si="14"/>
        <v>-6.5054523155677543E-3</v>
      </c>
    </row>
    <row r="961" spans="1:8" ht="13.5" x14ac:dyDescent="0.25">
      <c r="A961" s="12"/>
      <c r="B961" s="11">
        <v>43402</v>
      </c>
      <c r="C961" s="2">
        <v>9.16</v>
      </c>
      <c r="D961" s="2">
        <v>7.4444999999999997</v>
      </c>
      <c r="E961" s="2">
        <v>19773</v>
      </c>
      <c r="F961" s="2"/>
      <c r="G961" s="2"/>
      <c r="H961" s="17">
        <f t="shared" si="14"/>
        <v>-1.0868690121569201E-3</v>
      </c>
    </row>
    <row r="962" spans="1:8" ht="13.5" x14ac:dyDescent="0.25">
      <c r="A962" s="12"/>
      <c r="B962" s="11">
        <v>43403</v>
      </c>
      <c r="C962" s="2">
        <v>9.2100000000000009</v>
      </c>
      <c r="D962" s="2">
        <v>7.4851000000000001</v>
      </c>
      <c r="E962" s="2">
        <v>2165</v>
      </c>
      <c r="F962" s="2"/>
      <c r="G962" s="2"/>
      <c r="H962" s="17">
        <f t="shared" si="14"/>
        <v>5.4536906440997264E-3</v>
      </c>
    </row>
    <row r="963" spans="1:8" ht="13.5" x14ac:dyDescent="0.25">
      <c r="A963" s="12"/>
      <c r="B963" s="11">
        <v>43404</v>
      </c>
      <c r="C963" s="2">
        <v>9.2100000000000009</v>
      </c>
      <c r="D963" s="2">
        <v>7.4851000000000001</v>
      </c>
      <c r="E963" s="2">
        <v>16</v>
      </c>
      <c r="F963" s="2"/>
      <c r="G963" s="2"/>
      <c r="H963" s="17">
        <f t="shared" si="14"/>
        <v>0</v>
      </c>
    </row>
    <row r="964" spans="1:8" ht="13.5" x14ac:dyDescent="0.25">
      <c r="A964" s="12"/>
      <c r="B964" s="11">
        <v>43405</v>
      </c>
      <c r="C964" s="2">
        <v>9.14</v>
      </c>
      <c r="D964" s="2">
        <v>7.4282000000000004</v>
      </c>
      <c r="E964" s="2">
        <v>3139</v>
      </c>
      <c r="F964" s="2"/>
      <c r="G964" s="2"/>
      <c r="H964" s="17">
        <f t="shared" si="14"/>
        <v>-7.6017688474435512E-3</v>
      </c>
    </row>
    <row r="965" spans="1:8" ht="13.5" x14ac:dyDescent="0.25">
      <c r="A965" s="12"/>
      <c r="B965" s="11">
        <v>43406</v>
      </c>
      <c r="C965" s="2">
        <v>9.25</v>
      </c>
      <c r="D965" s="2">
        <v>7.5175999999999998</v>
      </c>
      <c r="E965" s="2">
        <v>890</v>
      </c>
      <c r="F965" s="2"/>
      <c r="G965" s="2"/>
      <c r="H965" s="17">
        <f t="shared" si="14"/>
        <v>1.2035217145472588E-2</v>
      </c>
    </row>
    <row r="966" spans="1:8" ht="13.5" x14ac:dyDescent="0.25">
      <c r="A966" s="12"/>
      <c r="B966" s="11">
        <v>43409</v>
      </c>
      <c r="C966" s="2">
        <v>9.1999999999999993</v>
      </c>
      <c r="D966" s="2">
        <v>7.4770000000000003</v>
      </c>
      <c r="E966" s="2">
        <v>200</v>
      </c>
      <c r="F966" s="2"/>
      <c r="G966" s="2"/>
      <c r="H966" s="17">
        <f t="shared" si="14"/>
        <v>-5.4006597850377149E-3</v>
      </c>
    </row>
    <row r="967" spans="1:8" ht="13.5" x14ac:dyDescent="0.25">
      <c r="A967" s="12"/>
      <c r="B967" s="11">
        <v>43410</v>
      </c>
      <c r="C967" s="2">
        <v>9.25</v>
      </c>
      <c r="D967" s="2">
        <v>7.5175999999999998</v>
      </c>
      <c r="E967" s="2">
        <v>2717</v>
      </c>
      <c r="F967" s="2"/>
      <c r="G967" s="2"/>
      <c r="H967" s="17">
        <f t="shared" ref="H967:H1030" si="15">(D967-D966)/D966</f>
        <v>5.4299852882171359E-3</v>
      </c>
    </row>
    <row r="968" spans="1:8" ht="13.5" x14ac:dyDescent="0.25">
      <c r="A968" s="12"/>
      <c r="B968" s="11">
        <v>43411</v>
      </c>
      <c r="C968" s="2">
        <v>9.1999999999999993</v>
      </c>
      <c r="D968" s="2">
        <v>7.4770000000000003</v>
      </c>
      <c r="E968" s="2">
        <v>1705</v>
      </c>
      <c r="F968" s="2"/>
      <c r="G968" s="2"/>
      <c r="H968" s="17">
        <f t="shared" si="15"/>
        <v>-5.4006597850377149E-3</v>
      </c>
    </row>
    <row r="969" spans="1:8" ht="13.5" x14ac:dyDescent="0.25">
      <c r="A969" s="12"/>
      <c r="B969" s="11">
        <v>43412</v>
      </c>
      <c r="C969" s="2">
        <v>9.02</v>
      </c>
      <c r="D969" s="2">
        <v>7.3307000000000002</v>
      </c>
      <c r="E969" s="2">
        <v>20</v>
      </c>
      <c r="F969" s="2"/>
      <c r="G969" s="2"/>
      <c r="H969" s="17">
        <f t="shared" si="15"/>
        <v>-1.9566671124782678E-2</v>
      </c>
    </row>
    <row r="970" spans="1:8" ht="13.5" x14ac:dyDescent="0.25">
      <c r="A970" s="12"/>
      <c r="B970" s="11">
        <v>43413</v>
      </c>
      <c r="C970" s="2">
        <v>9</v>
      </c>
      <c r="D970" s="2">
        <v>7.3144</v>
      </c>
      <c r="E970" s="2">
        <v>1083</v>
      </c>
      <c r="F970" s="2"/>
      <c r="G970" s="2"/>
      <c r="H970" s="17">
        <f t="shared" si="15"/>
        <v>-2.2235257205996976E-3</v>
      </c>
    </row>
    <row r="971" spans="1:8" ht="13.5" x14ac:dyDescent="0.25">
      <c r="A971" s="12"/>
      <c r="B971" s="11">
        <v>43416</v>
      </c>
      <c r="C971" s="2">
        <v>9.25</v>
      </c>
      <c r="D971" s="2">
        <v>7.5175999999999998</v>
      </c>
      <c r="E971" s="2">
        <v>2506</v>
      </c>
      <c r="F971" s="2"/>
      <c r="G971" s="2"/>
      <c r="H971" s="17">
        <f t="shared" si="15"/>
        <v>2.7780815924751151E-2</v>
      </c>
    </row>
    <row r="972" spans="1:8" ht="13.5" x14ac:dyDescent="0.25">
      <c r="A972" s="12"/>
      <c r="B972" s="11">
        <v>43417</v>
      </c>
      <c r="C972" s="2">
        <v>9.18</v>
      </c>
      <c r="D972" s="2">
        <v>7.4607000000000001</v>
      </c>
      <c r="E972" s="2">
        <v>742</v>
      </c>
      <c r="F972" s="2"/>
      <c r="G972" s="2"/>
      <c r="H972" s="17">
        <f t="shared" si="15"/>
        <v>-7.5689049696711355E-3</v>
      </c>
    </row>
    <row r="973" spans="1:8" ht="13.5" x14ac:dyDescent="0.25">
      <c r="A973" s="12"/>
      <c r="B973" s="11">
        <v>43418</v>
      </c>
      <c r="C973" s="2">
        <v>9.1</v>
      </c>
      <c r="D973" s="2">
        <v>7.3956999999999997</v>
      </c>
      <c r="E973" s="2">
        <v>13157</v>
      </c>
      <c r="F973" s="2"/>
      <c r="G973" s="2"/>
      <c r="H973" s="17">
        <f t="shared" si="15"/>
        <v>-8.7123192193762494E-3</v>
      </c>
    </row>
    <row r="974" spans="1:8" ht="13.5" x14ac:dyDescent="0.25">
      <c r="A974" s="12"/>
      <c r="B974" s="11">
        <v>43419</v>
      </c>
      <c r="C974" s="2">
        <v>9.18</v>
      </c>
      <c r="D974" s="2">
        <v>7.4607000000000001</v>
      </c>
      <c r="E974" s="2">
        <v>4616</v>
      </c>
      <c r="F974" s="2"/>
      <c r="G974" s="2"/>
      <c r="H974" s="17">
        <f t="shared" si="15"/>
        <v>8.7888908419757952E-3</v>
      </c>
    </row>
    <row r="975" spans="1:8" ht="13.5" x14ac:dyDescent="0.25">
      <c r="A975" s="12"/>
      <c r="B975" s="11">
        <v>43420</v>
      </c>
      <c r="C975" s="2">
        <v>9</v>
      </c>
      <c r="D975" s="2">
        <v>7.3144</v>
      </c>
      <c r="E975" s="2">
        <v>3984</v>
      </c>
      <c r="F975" s="2"/>
      <c r="G975" s="2"/>
      <c r="H975" s="17">
        <f t="shared" si="15"/>
        <v>-1.9609420027611364E-2</v>
      </c>
    </row>
    <row r="976" spans="1:8" ht="13.5" x14ac:dyDescent="0.25">
      <c r="A976" s="12"/>
      <c r="B976" s="11">
        <v>43423</v>
      </c>
      <c r="C976" s="2">
        <v>8.9</v>
      </c>
      <c r="D976" s="2">
        <v>7.2332000000000001</v>
      </c>
      <c r="E976" s="2">
        <v>4515</v>
      </c>
      <c r="F976" s="2"/>
      <c r="G976" s="2"/>
      <c r="H976" s="17">
        <f t="shared" si="15"/>
        <v>-1.1101389040796229E-2</v>
      </c>
    </row>
    <row r="977" spans="1:8" ht="13.5" x14ac:dyDescent="0.25">
      <c r="A977" s="12"/>
      <c r="B977" s="11">
        <v>43425</v>
      </c>
      <c r="C977" s="2">
        <v>8.9</v>
      </c>
      <c r="D977" s="2">
        <v>7.2332000000000001</v>
      </c>
      <c r="E977" s="2">
        <v>3984</v>
      </c>
      <c r="F977" s="2"/>
      <c r="G977" s="2"/>
      <c r="H977" s="17">
        <f t="shared" si="15"/>
        <v>0</v>
      </c>
    </row>
    <row r="978" spans="1:8" ht="13.5" x14ac:dyDescent="0.25">
      <c r="A978" s="12"/>
      <c r="B978" s="11">
        <v>43426</v>
      </c>
      <c r="C978" s="2">
        <v>8.85</v>
      </c>
      <c r="D978" s="2">
        <v>7.1924999999999999</v>
      </c>
      <c r="E978" s="2">
        <v>6990</v>
      </c>
      <c r="F978" s="2"/>
      <c r="G978" s="2"/>
      <c r="H978" s="17">
        <f t="shared" si="15"/>
        <v>-5.6268318310015181E-3</v>
      </c>
    </row>
    <row r="979" spans="1:8" ht="13.5" x14ac:dyDescent="0.25">
      <c r="A979" s="12"/>
      <c r="B979" s="11">
        <v>43427</v>
      </c>
      <c r="C979" s="2">
        <v>8.6</v>
      </c>
      <c r="D979" s="2">
        <v>6.9893999999999998</v>
      </c>
      <c r="E979" s="2">
        <v>6441</v>
      </c>
      <c r="F979" s="2"/>
      <c r="G979" s="2"/>
      <c r="H979" s="17">
        <f t="shared" si="15"/>
        <v>-2.8237747653806055E-2</v>
      </c>
    </row>
    <row r="980" spans="1:8" ht="13.5" x14ac:dyDescent="0.25">
      <c r="A980" s="12"/>
      <c r="B980" s="11">
        <v>43430</v>
      </c>
      <c r="C980" s="2">
        <v>8.75</v>
      </c>
      <c r="D980" s="2">
        <v>7.1113</v>
      </c>
      <c r="E980" s="2">
        <v>12939</v>
      </c>
      <c r="F980" s="2"/>
      <c r="G980" s="2"/>
      <c r="H980" s="17">
        <f t="shared" si="15"/>
        <v>1.7440695910950887E-2</v>
      </c>
    </row>
    <row r="981" spans="1:8" ht="13.5" x14ac:dyDescent="0.25">
      <c r="A981" s="12"/>
      <c r="B981" s="11">
        <v>43431</v>
      </c>
      <c r="C981" s="2">
        <v>8.85</v>
      </c>
      <c r="D981" s="2">
        <v>7.1924999999999999</v>
      </c>
      <c r="E981" s="2">
        <v>12884</v>
      </c>
      <c r="F981" s="2"/>
      <c r="G981" s="2"/>
      <c r="H981" s="17">
        <f t="shared" si="15"/>
        <v>1.1418446697509589E-2</v>
      </c>
    </row>
    <row r="982" spans="1:8" ht="13.5" x14ac:dyDescent="0.25">
      <c r="A982" s="12"/>
      <c r="B982" s="11">
        <v>43432</v>
      </c>
      <c r="C982" s="2">
        <v>9.3800000000000008</v>
      </c>
      <c r="D982" s="2">
        <v>7.6233000000000004</v>
      </c>
      <c r="E982" s="2">
        <v>58100</v>
      </c>
      <c r="F982" s="2"/>
      <c r="G982" s="2"/>
      <c r="H982" s="17">
        <f t="shared" si="15"/>
        <v>5.9895724713243031E-2</v>
      </c>
    </row>
    <row r="983" spans="1:8" ht="13.5" x14ac:dyDescent="0.25">
      <c r="A983" s="12"/>
      <c r="B983" s="11">
        <v>43433</v>
      </c>
      <c r="C983" s="2">
        <v>9.58</v>
      </c>
      <c r="D983" s="2">
        <v>7.7858000000000001</v>
      </c>
      <c r="E983" s="2">
        <v>200155</v>
      </c>
      <c r="F983" s="2"/>
      <c r="G983" s="2"/>
      <c r="H983" s="17">
        <f t="shared" si="15"/>
        <v>2.1316227880314252E-2</v>
      </c>
    </row>
    <row r="984" spans="1:8" ht="13.5" x14ac:dyDescent="0.25">
      <c r="A984" s="12"/>
      <c r="B984" s="11">
        <v>43434</v>
      </c>
      <c r="C984" s="2">
        <v>9.2899999999999991</v>
      </c>
      <c r="D984" s="2">
        <v>7.5500999999999996</v>
      </c>
      <c r="E984" s="2">
        <v>13263</v>
      </c>
      <c r="F984" s="2"/>
      <c r="G984" s="2"/>
      <c r="H984" s="17">
        <f t="shared" si="15"/>
        <v>-3.0273061214005043E-2</v>
      </c>
    </row>
    <row r="985" spans="1:8" ht="13.5" x14ac:dyDescent="0.25">
      <c r="A985" s="12"/>
      <c r="B985" s="11">
        <v>43437</v>
      </c>
      <c r="C985" s="2">
        <v>9.15</v>
      </c>
      <c r="D985" s="2">
        <v>7.4363999999999999</v>
      </c>
      <c r="E985" s="2">
        <v>6322</v>
      </c>
      <c r="F985" s="2"/>
      <c r="G985" s="2"/>
      <c r="H985" s="17">
        <f t="shared" si="15"/>
        <v>-1.5059403186712719E-2</v>
      </c>
    </row>
    <row r="986" spans="1:8" ht="13.5" x14ac:dyDescent="0.25">
      <c r="A986" s="12"/>
      <c r="B986" s="11">
        <v>43438</v>
      </c>
      <c r="C986" s="2">
        <v>9.14</v>
      </c>
      <c r="D986" s="2">
        <v>7.4282000000000004</v>
      </c>
      <c r="E986" s="2">
        <v>8528</v>
      </c>
      <c r="F986" s="2"/>
      <c r="G986" s="2"/>
      <c r="H986" s="17">
        <f t="shared" si="15"/>
        <v>-1.1026840944542442E-3</v>
      </c>
    </row>
    <row r="987" spans="1:8" ht="13.5" x14ac:dyDescent="0.25">
      <c r="A987" s="12"/>
      <c r="B987" s="11">
        <v>43439</v>
      </c>
      <c r="C987" s="2">
        <v>9.14</v>
      </c>
      <c r="D987" s="2">
        <v>7.4282000000000004</v>
      </c>
      <c r="E987" s="2">
        <v>1856</v>
      </c>
      <c r="F987" s="2"/>
      <c r="G987" s="2"/>
      <c r="H987" s="17">
        <f t="shared" si="15"/>
        <v>0</v>
      </c>
    </row>
    <row r="988" spans="1:8" ht="13.5" x14ac:dyDescent="0.25">
      <c r="A988" s="12"/>
      <c r="B988" s="11">
        <v>43440</v>
      </c>
      <c r="C988" s="2">
        <v>9.1999999999999993</v>
      </c>
      <c r="D988" s="2">
        <v>7.4770000000000003</v>
      </c>
      <c r="E988" s="2">
        <v>4891</v>
      </c>
      <c r="F988" s="2"/>
      <c r="G988" s="2"/>
      <c r="H988" s="17">
        <f t="shared" si="15"/>
        <v>6.5695592471931227E-3</v>
      </c>
    </row>
    <row r="989" spans="1:8" ht="13.5" x14ac:dyDescent="0.25">
      <c r="A989" s="12"/>
      <c r="B989" s="11">
        <v>43441</v>
      </c>
      <c r="C989" s="2">
        <v>9.1</v>
      </c>
      <c r="D989" s="2">
        <v>7.3956999999999997</v>
      </c>
      <c r="E989" s="2">
        <v>1158</v>
      </c>
      <c r="F989" s="2"/>
      <c r="G989" s="2"/>
      <c r="H989" s="17">
        <f t="shared" si="15"/>
        <v>-1.0873344924435013E-2</v>
      </c>
    </row>
    <row r="990" spans="1:8" ht="13.5" x14ac:dyDescent="0.25">
      <c r="A990" s="12"/>
      <c r="B990" s="11">
        <v>43444</v>
      </c>
      <c r="C990" s="2">
        <v>9.0299999999999994</v>
      </c>
      <c r="D990" s="2">
        <v>7.3388</v>
      </c>
      <c r="E990" s="2">
        <v>722</v>
      </c>
      <c r="F990" s="2"/>
      <c r="G990" s="2"/>
      <c r="H990" s="17">
        <f t="shared" si="15"/>
        <v>-7.6936598293602674E-3</v>
      </c>
    </row>
    <row r="991" spans="1:8" ht="13.5" x14ac:dyDescent="0.25">
      <c r="A991" s="12"/>
      <c r="B991" s="11">
        <v>43445</v>
      </c>
      <c r="C991" s="2">
        <v>9.0399999999999991</v>
      </c>
      <c r="D991" s="2">
        <v>7.3470000000000004</v>
      </c>
      <c r="E991" s="2">
        <v>501</v>
      </c>
      <c r="F991" s="2"/>
      <c r="G991" s="2"/>
      <c r="H991" s="17">
        <f t="shared" si="15"/>
        <v>1.1173488853764143E-3</v>
      </c>
    </row>
    <row r="992" spans="1:8" ht="13.5" x14ac:dyDescent="0.25">
      <c r="A992" s="12"/>
      <c r="B992" s="11">
        <v>43446</v>
      </c>
      <c r="C992" s="2">
        <v>9.08</v>
      </c>
      <c r="D992" s="2">
        <v>7.3795000000000002</v>
      </c>
      <c r="E992" s="2">
        <v>1315</v>
      </c>
      <c r="F992" s="2"/>
      <c r="G992" s="2"/>
      <c r="H992" s="17">
        <f t="shared" si="15"/>
        <v>4.4235742479923441E-3</v>
      </c>
    </row>
    <row r="993" spans="1:8" ht="13.5" x14ac:dyDescent="0.25">
      <c r="A993" s="12"/>
      <c r="B993" s="11">
        <v>43447</v>
      </c>
      <c r="C993" s="2">
        <v>9.2100000000000009</v>
      </c>
      <c r="D993" s="2">
        <v>7.4851000000000001</v>
      </c>
      <c r="E993" s="2">
        <v>3505</v>
      </c>
      <c r="F993" s="2"/>
      <c r="G993" s="2"/>
      <c r="H993" s="17">
        <f t="shared" si="15"/>
        <v>1.4309912595704305E-2</v>
      </c>
    </row>
    <row r="994" spans="1:8" ht="13.5" x14ac:dyDescent="0.25">
      <c r="A994" s="12"/>
      <c r="B994" s="11">
        <v>43448</v>
      </c>
      <c r="C994" s="2">
        <v>9.1999999999999993</v>
      </c>
      <c r="D994" s="2">
        <v>7.4770000000000003</v>
      </c>
      <c r="E994" s="2">
        <v>1830</v>
      </c>
      <c r="F994" s="2"/>
      <c r="G994" s="2"/>
      <c r="H994" s="17">
        <f t="shared" si="15"/>
        <v>-1.0821498710771765E-3</v>
      </c>
    </row>
    <row r="995" spans="1:8" ht="13.5" x14ac:dyDescent="0.25">
      <c r="A995" s="12"/>
      <c r="B995" s="11">
        <v>43451</v>
      </c>
      <c r="C995" s="2">
        <v>9.14</v>
      </c>
      <c r="D995" s="2">
        <v>7.4282000000000004</v>
      </c>
      <c r="E995" s="2">
        <v>4549</v>
      </c>
      <c r="F995" s="2"/>
      <c r="G995" s="2"/>
      <c r="H995" s="17">
        <f t="shared" si="15"/>
        <v>-6.5266818242610608E-3</v>
      </c>
    </row>
    <row r="996" spans="1:8" ht="13.5" x14ac:dyDescent="0.25">
      <c r="A996" s="12"/>
      <c r="B996" s="11">
        <v>43452</v>
      </c>
      <c r="C996" s="2">
        <v>9.11</v>
      </c>
      <c r="D996" s="2">
        <v>7.4038000000000004</v>
      </c>
      <c r="E996" s="2">
        <v>3485</v>
      </c>
      <c r="F996" s="2"/>
      <c r="G996" s="2"/>
      <c r="H996" s="17">
        <f t="shared" si="15"/>
        <v>-3.2847796235965614E-3</v>
      </c>
    </row>
    <row r="997" spans="1:8" ht="13.5" x14ac:dyDescent="0.25">
      <c r="A997" s="12"/>
      <c r="B997" s="11">
        <v>43453</v>
      </c>
      <c r="C997" s="2">
        <v>9.1</v>
      </c>
      <c r="D997" s="2">
        <v>7.3956999999999997</v>
      </c>
      <c r="E997" s="2">
        <v>8220</v>
      </c>
      <c r="F997" s="2"/>
      <c r="G997" s="2"/>
      <c r="H997" s="17">
        <f t="shared" si="15"/>
        <v>-1.0940327939707531E-3</v>
      </c>
    </row>
    <row r="998" spans="1:8" ht="13.5" x14ac:dyDescent="0.25">
      <c r="A998" s="12"/>
      <c r="B998" s="11">
        <v>43454</v>
      </c>
      <c r="C998" s="2">
        <v>9.1</v>
      </c>
      <c r="D998" s="2">
        <v>7.3956999999999997</v>
      </c>
      <c r="E998" s="2">
        <v>917</v>
      </c>
      <c r="F998" s="2"/>
      <c r="G998" s="2"/>
      <c r="H998" s="17">
        <f t="shared" si="15"/>
        <v>0</v>
      </c>
    </row>
    <row r="999" spans="1:8" ht="13.5" x14ac:dyDescent="0.25">
      <c r="A999" s="12"/>
      <c r="B999" s="11">
        <v>43455</v>
      </c>
      <c r="C999" s="2">
        <v>9.1</v>
      </c>
      <c r="D999" s="2">
        <v>7.3956999999999997</v>
      </c>
      <c r="E999" s="2">
        <v>2431</v>
      </c>
      <c r="F999" s="2"/>
      <c r="G999" s="2"/>
      <c r="H999" s="17">
        <f t="shared" si="15"/>
        <v>0</v>
      </c>
    </row>
    <row r="1000" spans="1:8" ht="13.5" x14ac:dyDescent="0.25">
      <c r="A1000" s="12"/>
      <c r="B1000" s="11">
        <v>43458</v>
      </c>
      <c r="C1000" s="2">
        <v>9.1199999999999992</v>
      </c>
      <c r="D1000" s="2">
        <v>7.4119999999999999</v>
      </c>
      <c r="E1000" s="2">
        <v>1191</v>
      </c>
      <c r="F1000" s="2"/>
      <c r="G1000" s="2"/>
      <c r="H1000" s="17">
        <f t="shared" si="15"/>
        <v>2.2039833957570214E-3</v>
      </c>
    </row>
    <row r="1001" spans="1:8" ht="13.5" x14ac:dyDescent="0.25">
      <c r="A1001" s="12"/>
      <c r="B1001" s="11">
        <v>43459</v>
      </c>
      <c r="C1001" s="2">
        <v>9.19</v>
      </c>
      <c r="D1001" s="2">
        <v>7.4688999999999997</v>
      </c>
      <c r="E1001" s="2">
        <v>24693</v>
      </c>
      <c r="F1001" s="2"/>
      <c r="G1001" s="2"/>
      <c r="H1001" s="17">
        <f t="shared" si="15"/>
        <v>7.6767404209389812E-3</v>
      </c>
    </row>
    <row r="1002" spans="1:8" ht="13.5" x14ac:dyDescent="0.25">
      <c r="A1002" s="12"/>
      <c r="B1002" s="11">
        <v>43460</v>
      </c>
      <c r="C1002" s="2">
        <v>9</v>
      </c>
      <c r="D1002" s="2">
        <v>7.3144</v>
      </c>
      <c r="E1002" s="2">
        <v>27244</v>
      </c>
      <c r="F1002" s="2"/>
      <c r="G1002" s="2"/>
      <c r="H1002" s="17">
        <f t="shared" si="15"/>
        <v>-2.0685777022051391E-2</v>
      </c>
    </row>
    <row r="1003" spans="1:8" ht="13.5" x14ac:dyDescent="0.25">
      <c r="A1003" s="12"/>
      <c r="B1003" s="11">
        <v>43461</v>
      </c>
      <c r="C1003" s="2">
        <v>8.91</v>
      </c>
      <c r="D1003" s="2">
        <v>7.2412999999999998</v>
      </c>
      <c r="E1003" s="2">
        <v>2850</v>
      </c>
      <c r="F1003" s="2"/>
      <c r="G1003" s="2"/>
      <c r="H1003" s="17">
        <f t="shared" si="15"/>
        <v>-9.9939844689926945E-3</v>
      </c>
    </row>
    <row r="1004" spans="1:8" ht="13.5" x14ac:dyDescent="0.25">
      <c r="A1004" s="12"/>
      <c r="B1004" s="11">
        <v>43462</v>
      </c>
      <c r="C1004" s="2">
        <v>9</v>
      </c>
      <c r="D1004" s="2">
        <v>7.3144</v>
      </c>
      <c r="E1004" s="2">
        <v>1739</v>
      </c>
      <c r="F1004" s="2"/>
      <c r="G1004" s="2"/>
      <c r="H1004" s="17">
        <f t="shared" si="15"/>
        <v>1.0094872467650859E-2</v>
      </c>
    </row>
    <row r="1005" spans="1:8" ht="13.5" x14ac:dyDescent="0.25">
      <c r="A1005" s="12"/>
      <c r="B1005" s="11">
        <v>43465</v>
      </c>
      <c r="C1005" s="2">
        <v>9</v>
      </c>
      <c r="D1005" s="2">
        <v>7.3144</v>
      </c>
      <c r="E1005" s="2">
        <v>29026</v>
      </c>
      <c r="F1005" s="2"/>
      <c r="G1005" s="2"/>
      <c r="H1005" s="17">
        <f t="shared" si="15"/>
        <v>0</v>
      </c>
    </row>
    <row r="1006" spans="1:8" ht="13.5" x14ac:dyDescent="0.25">
      <c r="A1006" s="12"/>
      <c r="B1006" s="11">
        <v>43467</v>
      </c>
      <c r="C1006" s="2">
        <v>9</v>
      </c>
      <c r="D1006" s="2">
        <v>7.3144</v>
      </c>
      <c r="E1006" s="2">
        <v>4971</v>
      </c>
      <c r="F1006" s="2"/>
      <c r="G1006" s="2"/>
      <c r="H1006" s="17">
        <f t="shared" si="15"/>
        <v>0</v>
      </c>
    </row>
    <row r="1007" spans="1:8" ht="13.5" x14ac:dyDescent="0.25">
      <c r="A1007" s="12"/>
      <c r="B1007" s="11">
        <v>43468</v>
      </c>
      <c r="C1007" s="2">
        <v>9.3699999999999992</v>
      </c>
      <c r="D1007" s="2">
        <v>7.6151999999999997</v>
      </c>
      <c r="E1007" s="2">
        <v>102682</v>
      </c>
      <c r="F1007" s="2"/>
      <c r="G1007" s="2"/>
      <c r="H1007" s="17">
        <f t="shared" si="15"/>
        <v>4.1124357431915087E-2</v>
      </c>
    </row>
    <row r="1008" spans="1:8" ht="13.5" x14ac:dyDescent="0.25">
      <c r="A1008" s="12"/>
      <c r="B1008" s="11">
        <v>43469</v>
      </c>
      <c r="C1008" s="2">
        <v>9.3800000000000008</v>
      </c>
      <c r="D1008" s="2">
        <v>7.6233000000000004</v>
      </c>
      <c r="E1008" s="2">
        <v>17598</v>
      </c>
      <c r="F1008" s="2"/>
      <c r="G1008" s="2"/>
      <c r="H1008" s="17">
        <f t="shared" si="15"/>
        <v>1.0636621493855267E-3</v>
      </c>
    </row>
    <row r="1009" spans="1:8" ht="13.5" x14ac:dyDescent="0.25">
      <c r="A1009" s="12"/>
      <c r="B1009" s="11">
        <v>43472</v>
      </c>
      <c r="C1009" s="2">
        <v>9.3699999999999992</v>
      </c>
      <c r="D1009" s="2">
        <v>7.6151999999999997</v>
      </c>
      <c r="E1009" s="2">
        <v>7653</v>
      </c>
      <c r="F1009" s="2"/>
      <c r="G1009" s="2"/>
      <c r="H1009" s="17">
        <f t="shared" si="15"/>
        <v>-1.0625319743419073E-3</v>
      </c>
    </row>
    <row r="1010" spans="1:8" ht="13.5" x14ac:dyDescent="0.25">
      <c r="A1010" s="12"/>
      <c r="B1010" s="11">
        <v>43473</v>
      </c>
      <c r="C1010" s="2">
        <v>9.27</v>
      </c>
      <c r="D1010" s="2">
        <v>7.5339</v>
      </c>
      <c r="E1010" s="2">
        <v>10412</v>
      </c>
      <c r="F1010" s="2"/>
      <c r="G1010" s="2"/>
      <c r="H1010" s="17">
        <f t="shared" si="15"/>
        <v>-1.0676016388276042E-2</v>
      </c>
    </row>
    <row r="1011" spans="1:8" ht="13.5" x14ac:dyDescent="0.25">
      <c r="A1011" s="12"/>
      <c r="B1011" s="11">
        <v>43474</v>
      </c>
      <c r="C1011" s="2">
        <v>9.27</v>
      </c>
      <c r="D1011" s="2">
        <v>7.5339</v>
      </c>
      <c r="E1011" s="2">
        <v>703</v>
      </c>
      <c r="F1011" s="2"/>
      <c r="G1011" s="2"/>
      <c r="H1011" s="17">
        <f t="shared" si="15"/>
        <v>0</v>
      </c>
    </row>
    <row r="1012" spans="1:8" ht="13.5" x14ac:dyDescent="0.25">
      <c r="A1012" s="12"/>
      <c r="B1012" s="11">
        <v>43475</v>
      </c>
      <c r="C1012" s="2">
        <v>9.27</v>
      </c>
      <c r="D1012" s="2">
        <v>7.5339</v>
      </c>
      <c r="E1012" s="2">
        <v>424</v>
      </c>
      <c r="F1012" s="2"/>
      <c r="G1012" s="2"/>
      <c r="H1012" s="17">
        <f t="shared" si="15"/>
        <v>0</v>
      </c>
    </row>
    <row r="1013" spans="1:8" ht="13.5" x14ac:dyDescent="0.25">
      <c r="A1013" s="12"/>
      <c r="B1013" s="11">
        <v>43476</v>
      </c>
      <c r="C1013" s="2">
        <v>9.3000000000000007</v>
      </c>
      <c r="D1013" s="2">
        <v>7.5583</v>
      </c>
      <c r="E1013" s="2">
        <v>913</v>
      </c>
      <c r="F1013" s="2"/>
      <c r="G1013" s="2"/>
      <c r="H1013" s="17">
        <f t="shared" si="15"/>
        <v>3.2386944344894382E-3</v>
      </c>
    </row>
    <row r="1014" spans="1:8" ht="13.5" x14ac:dyDescent="0.25">
      <c r="A1014" s="12"/>
      <c r="B1014" s="11">
        <v>43480</v>
      </c>
      <c r="C1014" s="2">
        <v>9.1999999999999993</v>
      </c>
      <c r="D1014" s="2">
        <v>7.4770000000000003</v>
      </c>
      <c r="E1014" s="2">
        <v>1508</v>
      </c>
      <c r="F1014" s="2"/>
      <c r="G1014" s="2"/>
      <c r="H1014" s="17">
        <f t="shared" si="15"/>
        <v>-1.0756387018244804E-2</v>
      </c>
    </row>
    <row r="1015" spans="1:8" ht="13.5" x14ac:dyDescent="0.25">
      <c r="A1015" s="12"/>
      <c r="B1015" s="11">
        <v>43481</v>
      </c>
      <c r="C1015" s="2">
        <v>9.23</v>
      </c>
      <c r="D1015" s="2">
        <v>7.5014000000000003</v>
      </c>
      <c r="E1015" s="2">
        <v>6945</v>
      </c>
      <c r="F1015" s="2"/>
      <c r="G1015" s="2"/>
      <c r="H1015" s="17">
        <f t="shared" si="15"/>
        <v>3.2633409121305304E-3</v>
      </c>
    </row>
    <row r="1016" spans="1:8" ht="13.5" x14ac:dyDescent="0.25">
      <c r="A1016" s="12"/>
      <c r="B1016" s="11">
        <v>43482</v>
      </c>
      <c r="C1016" s="2">
        <v>9.32</v>
      </c>
      <c r="D1016" s="2">
        <v>7.5744999999999996</v>
      </c>
      <c r="E1016" s="2">
        <v>11363</v>
      </c>
      <c r="F1016" s="2"/>
      <c r="G1016" s="2"/>
      <c r="H1016" s="17">
        <f t="shared" si="15"/>
        <v>9.744847628442594E-3</v>
      </c>
    </row>
    <row r="1017" spans="1:8" ht="13.5" x14ac:dyDescent="0.25">
      <c r="A1017" s="12"/>
      <c r="B1017" s="11">
        <v>43483</v>
      </c>
      <c r="C1017" s="2">
        <v>9.1999999999999993</v>
      </c>
      <c r="D1017" s="2">
        <v>7.4770000000000003</v>
      </c>
      <c r="E1017" s="2">
        <v>10402</v>
      </c>
      <c r="F1017" s="2"/>
      <c r="G1017" s="2"/>
      <c r="H1017" s="17">
        <f t="shared" si="15"/>
        <v>-1.2872136774704503E-2</v>
      </c>
    </row>
    <row r="1018" spans="1:8" ht="13.5" x14ac:dyDescent="0.25">
      <c r="A1018" s="12"/>
      <c r="B1018" s="11">
        <v>43486</v>
      </c>
      <c r="C1018" s="2">
        <v>9.17</v>
      </c>
      <c r="D1018" s="2">
        <v>7.4526000000000003</v>
      </c>
      <c r="E1018" s="2">
        <v>3873</v>
      </c>
      <c r="F1018" s="2"/>
      <c r="G1018" s="2"/>
      <c r="H1018" s="17">
        <f t="shared" si="15"/>
        <v>-3.2633409121305304E-3</v>
      </c>
    </row>
    <row r="1019" spans="1:8" ht="13.5" x14ac:dyDescent="0.25">
      <c r="A1019" s="12"/>
      <c r="B1019" s="11">
        <v>43487</v>
      </c>
      <c r="C1019" s="2">
        <v>9.0399999999999991</v>
      </c>
      <c r="D1019" s="2">
        <v>7.3470000000000004</v>
      </c>
      <c r="E1019" s="2">
        <v>3963</v>
      </c>
      <c r="F1019" s="2"/>
      <c r="G1019" s="2"/>
      <c r="H1019" s="17">
        <f t="shared" si="15"/>
        <v>-1.4169551565896454E-2</v>
      </c>
    </row>
    <row r="1020" spans="1:8" ht="13.5" x14ac:dyDescent="0.25">
      <c r="A1020" s="12"/>
      <c r="B1020" s="11">
        <v>43488</v>
      </c>
      <c r="C1020" s="2">
        <v>9.25</v>
      </c>
      <c r="D1020" s="2">
        <v>7.5175999999999998</v>
      </c>
      <c r="E1020" s="2">
        <v>11407</v>
      </c>
      <c r="F1020" s="2"/>
      <c r="G1020" s="2"/>
      <c r="H1020" s="17">
        <f t="shared" si="15"/>
        <v>2.3220362052538371E-2</v>
      </c>
    </row>
    <row r="1021" spans="1:8" ht="13.5" x14ac:dyDescent="0.25">
      <c r="A1021" s="12"/>
      <c r="B1021" s="11">
        <v>43489</v>
      </c>
      <c r="C1021" s="2">
        <v>8.9</v>
      </c>
      <c r="D1021" s="2">
        <v>7.2332000000000001</v>
      </c>
      <c r="E1021" s="2">
        <v>15953</v>
      </c>
      <c r="F1021" s="2"/>
      <c r="G1021" s="2"/>
      <c r="H1021" s="17">
        <f t="shared" si="15"/>
        <v>-3.7831222730658691E-2</v>
      </c>
    </row>
    <row r="1022" spans="1:8" ht="13.5" x14ac:dyDescent="0.25">
      <c r="A1022" s="12"/>
      <c r="B1022" s="11">
        <v>43490</v>
      </c>
      <c r="C1022" s="2">
        <v>8.6999999999999993</v>
      </c>
      <c r="D1022" s="2">
        <v>7.0705999999999998</v>
      </c>
      <c r="E1022" s="2">
        <v>3012</v>
      </c>
      <c r="F1022" s="2"/>
      <c r="G1022" s="2"/>
      <c r="H1022" s="17">
        <f t="shared" si="15"/>
        <v>-2.2479677044738192E-2</v>
      </c>
    </row>
    <row r="1023" spans="1:8" ht="13.5" x14ac:dyDescent="0.25">
      <c r="A1023" s="12"/>
      <c r="B1023" s="11">
        <v>43493</v>
      </c>
      <c r="C1023" s="2">
        <v>8.9600000000000009</v>
      </c>
      <c r="D1023" s="2">
        <v>7.2819000000000003</v>
      </c>
      <c r="E1023" s="2">
        <v>10992</v>
      </c>
      <c r="F1023" s="2"/>
      <c r="G1023" s="2"/>
      <c r="H1023" s="17">
        <f t="shared" si="15"/>
        <v>2.9884309676689459E-2</v>
      </c>
    </row>
    <row r="1024" spans="1:8" ht="13.5" x14ac:dyDescent="0.25">
      <c r="A1024" s="12"/>
      <c r="B1024" s="11">
        <v>43494</v>
      </c>
      <c r="C1024" s="2">
        <v>9.1999999999999993</v>
      </c>
      <c r="D1024" s="2">
        <v>7.4770000000000003</v>
      </c>
      <c r="E1024" s="2">
        <v>29085</v>
      </c>
      <c r="F1024" s="2"/>
      <c r="G1024" s="2"/>
      <c r="H1024" s="17">
        <f t="shared" si="15"/>
        <v>2.6792458012331953E-2</v>
      </c>
    </row>
    <row r="1025" spans="1:8" ht="13.5" x14ac:dyDescent="0.25">
      <c r="A1025" s="12"/>
      <c r="B1025" s="11">
        <v>43495</v>
      </c>
      <c r="C1025" s="2">
        <v>9.18</v>
      </c>
      <c r="D1025" s="2">
        <v>7.4607000000000001</v>
      </c>
      <c r="E1025" s="2">
        <v>24754</v>
      </c>
      <c r="F1025" s="2"/>
      <c r="G1025" s="2"/>
      <c r="H1025" s="17">
        <f t="shared" si="15"/>
        <v>-2.1800187240872278E-3</v>
      </c>
    </row>
    <row r="1026" spans="1:8" ht="13.5" x14ac:dyDescent="0.25">
      <c r="A1026" s="12"/>
      <c r="B1026" s="11">
        <v>43496</v>
      </c>
      <c r="C1026" s="2">
        <v>9.65</v>
      </c>
      <c r="D1026" s="2">
        <v>7.8426999999999998</v>
      </c>
      <c r="E1026" s="2">
        <v>63578</v>
      </c>
      <c r="F1026" s="2"/>
      <c r="G1026" s="2"/>
      <c r="H1026" s="17">
        <f t="shared" si="15"/>
        <v>5.1201629873872383E-2</v>
      </c>
    </row>
    <row r="1027" spans="1:8" ht="13.5" x14ac:dyDescent="0.25">
      <c r="A1027" s="12"/>
      <c r="B1027" s="11">
        <v>43497</v>
      </c>
      <c r="C1027" s="2">
        <v>9.89</v>
      </c>
      <c r="D1027" s="2">
        <v>8.0378000000000007</v>
      </c>
      <c r="E1027" s="2">
        <v>10987</v>
      </c>
      <c r="F1027" s="2"/>
      <c r="G1027" s="2"/>
      <c r="H1027" s="17">
        <f t="shared" si="15"/>
        <v>2.4876636872505763E-2</v>
      </c>
    </row>
    <row r="1028" spans="1:8" ht="13.5" x14ac:dyDescent="0.25">
      <c r="A1028" s="12"/>
      <c r="B1028" s="11">
        <v>43500</v>
      </c>
      <c r="C1028" s="2">
        <v>9.66</v>
      </c>
      <c r="D1028" s="2">
        <v>7.8507999999999996</v>
      </c>
      <c r="E1028" s="2">
        <v>1958</v>
      </c>
      <c r="F1028" s="2"/>
      <c r="G1028" s="2"/>
      <c r="H1028" s="17">
        <f t="shared" si="15"/>
        <v>-2.3265072532285096E-2</v>
      </c>
    </row>
    <row r="1029" spans="1:8" ht="13.5" x14ac:dyDescent="0.25">
      <c r="A1029" s="12"/>
      <c r="B1029" s="11">
        <v>43501</v>
      </c>
      <c r="C1029" s="2">
        <v>9.66</v>
      </c>
      <c r="D1029" s="2">
        <v>7.8507999999999996</v>
      </c>
      <c r="E1029" s="2">
        <v>2950</v>
      </c>
      <c r="F1029" s="2"/>
      <c r="G1029" s="2"/>
      <c r="H1029" s="17">
        <f t="shared" si="15"/>
        <v>0</v>
      </c>
    </row>
    <row r="1030" spans="1:8" ht="13.5" x14ac:dyDescent="0.25">
      <c r="A1030" s="12"/>
      <c r="B1030" s="11">
        <v>43502</v>
      </c>
      <c r="C1030" s="2">
        <v>9.8000000000000007</v>
      </c>
      <c r="D1030" s="2">
        <v>7.9645999999999999</v>
      </c>
      <c r="E1030" s="2">
        <v>2422</v>
      </c>
      <c r="F1030" s="2"/>
      <c r="G1030" s="2"/>
      <c r="H1030" s="17">
        <f t="shared" si="15"/>
        <v>1.4495338054720582E-2</v>
      </c>
    </row>
    <row r="1031" spans="1:8" ht="13.5" x14ac:dyDescent="0.25">
      <c r="A1031" s="12"/>
      <c r="B1031" s="11">
        <v>43503</v>
      </c>
      <c r="C1031" s="2">
        <v>9.7799999999999994</v>
      </c>
      <c r="D1031" s="2">
        <v>7.9484000000000004</v>
      </c>
      <c r="E1031" s="2">
        <v>1717</v>
      </c>
      <c r="F1031" s="2"/>
      <c r="G1031" s="2"/>
      <c r="H1031" s="17">
        <f t="shared" ref="H1031:H1094" si="16">(D1031-D1030)/D1030</f>
        <v>-2.0340004520000435E-3</v>
      </c>
    </row>
    <row r="1032" spans="1:8" ht="13.5" x14ac:dyDescent="0.25">
      <c r="A1032" s="12"/>
      <c r="B1032" s="11">
        <v>43504</v>
      </c>
      <c r="C1032" s="2">
        <v>9.7799999999999994</v>
      </c>
      <c r="D1032" s="2">
        <v>7.9484000000000004</v>
      </c>
      <c r="E1032" s="2">
        <v>4051</v>
      </c>
      <c r="F1032" s="2"/>
      <c r="G1032" s="2"/>
      <c r="H1032" s="17">
        <f t="shared" si="16"/>
        <v>0</v>
      </c>
    </row>
    <row r="1033" spans="1:8" ht="13.5" x14ac:dyDescent="0.25">
      <c r="A1033" s="12"/>
      <c r="B1033" s="11">
        <v>43507</v>
      </c>
      <c r="C1033" s="2">
        <v>9.65</v>
      </c>
      <c r="D1033" s="2">
        <v>7.8426999999999998</v>
      </c>
      <c r="E1033" s="2">
        <v>2841</v>
      </c>
      <c r="F1033" s="2"/>
      <c r="G1033" s="2"/>
      <c r="H1033" s="17">
        <f t="shared" si="16"/>
        <v>-1.3298273866438599E-2</v>
      </c>
    </row>
    <row r="1034" spans="1:8" ht="13.5" x14ac:dyDescent="0.25">
      <c r="A1034" s="12"/>
      <c r="B1034" s="11">
        <v>43508</v>
      </c>
      <c r="C1034" s="2">
        <v>9.65</v>
      </c>
      <c r="D1034" s="2">
        <v>7.8426999999999998</v>
      </c>
      <c r="E1034" s="2">
        <v>0</v>
      </c>
      <c r="F1034" s="2"/>
      <c r="G1034" s="2"/>
      <c r="H1034" s="17">
        <f t="shared" si="16"/>
        <v>0</v>
      </c>
    </row>
    <row r="1035" spans="1:8" ht="13.5" x14ac:dyDescent="0.25">
      <c r="A1035" s="12"/>
      <c r="B1035" s="11">
        <v>43509</v>
      </c>
      <c r="C1035" s="2">
        <v>9.59</v>
      </c>
      <c r="D1035" s="2">
        <v>7.7939999999999996</v>
      </c>
      <c r="E1035" s="2">
        <v>4789</v>
      </c>
      <c r="F1035" s="2"/>
      <c r="G1035" s="2"/>
      <c r="H1035" s="17">
        <f t="shared" si="16"/>
        <v>-6.2095961849873375E-3</v>
      </c>
    </row>
    <row r="1036" spans="1:8" ht="13.5" x14ac:dyDescent="0.25">
      <c r="A1036" s="12"/>
      <c r="B1036" s="11">
        <v>43510</v>
      </c>
      <c r="C1036" s="2">
        <v>9.56</v>
      </c>
      <c r="D1036" s="2">
        <v>7.7695999999999996</v>
      </c>
      <c r="E1036" s="2">
        <v>4878</v>
      </c>
      <c r="F1036" s="2"/>
      <c r="G1036" s="2"/>
      <c r="H1036" s="17">
        <f t="shared" si="16"/>
        <v>-3.1306132922761069E-3</v>
      </c>
    </row>
    <row r="1037" spans="1:8" ht="13.5" x14ac:dyDescent="0.25">
      <c r="A1037" s="12"/>
      <c r="B1037" s="11">
        <v>43511</v>
      </c>
      <c r="C1037" s="2">
        <v>9.6199999999999992</v>
      </c>
      <c r="D1037" s="2">
        <v>7.8182999999999998</v>
      </c>
      <c r="E1037" s="2">
        <v>4577</v>
      </c>
      <c r="F1037" s="2"/>
      <c r="G1037" s="2"/>
      <c r="H1037" s="17">
        <f t="shared" si="16"/>
        <v>6.2680189456342916E-3</v>
      </c>
    </row>
    <row r="1038" spans="1:8" ht="13.5" x14ac:dyDescent="0.25">
      <c r="A1038" s="12"/>
      <c r="B1038" s="11">
        <v>43514</v>
      </c>
      <c r="C1038" s="2">
        <v>9.6</v>
      </c>
      <c r="D1038" s="2">
        <v>7.8021000000000003</v>
      </c>
      <c r="E1038" s="2">
        <v>1488</v>
      </c>
      <c r="F1038" s="2"/>
      <c r="G1038" s="2"/>
      <c r="H1038" s="17">
        <f t="shared" si="16"/>
        <v>-2.072061701392828E-3</v>
      </c>
    </row>
    <row r="1039" spans="1:8" ht="13.5" x14ac:dyDescent="0.25">
      <c r="A1039" s="12"/>
      <c r="B1039" s="11">
        <v>43515</v>
      </c>
      <c r="C1039" s="2">
        <v>9.6</v>
      </c>
      <c r="D1039" s="2">
        <v>7.8021000000000003</v>
      </c>
      <c r="E1039" s="2">
        <v>858</v>
      </c>
      <c r="F1039" s="2"/>
      <c r="G1039" s="2"/>
      <c r="H1039" s="17">
        <f t="shared" si="16"/>
        <v>0</v>
      </c>
    </row>
    <row r="1040" spans="1:8" ht="13.5" x14ac:dyDescent="0.25">
      <c r="A1040" s="12"/>
      <c r="B1040" s="11">
        <v>43516</v>
      </c>
      <c r="C1040" s="2">
        <v>9.6999999999999993</v>
      </c>
      <c r="D1040" s="2">
        <v>7.8833000000000002</v>
      </c>
      <c r="E1040" s="2">
        <v>13428</v>
      </c>
      <c r="F1040" s="2"/>
      <c r="G1040" s="2"/>
      <c r="H1040" s="17">
        <f t="shared" si="16"/>
        <v>1.0407454403301666E-2</v>
      </c>
    </row>
    <row r="1041" spans="1:8" ht="13.5" x14ac:dyDescent="0.25">
      <c r="A1041" s="12"/>
      <c r="B1041" s="11">
        <v>43517</v>
      </c>
      <c r="C1041" s="2">
        <v>9.69</v>
      </c>
      <c r="D1041" s="2">
        <v>7.8752000000000004</v>
      </c>
      <c r="E1041" s="2">
        <v>1815</v>
      </c>
      <c r="F1041" s="2"/>
      <c r="G1041" s="2"/>
      <c r="H1041" s="17">
        <f t="shared" si="16"/>
        <v>-1.0274884883233891E-3</v>
      </c>
    </row>
    <row r="1042" spans="1:8" ht="13.5" x14ac:dyDescent="0.25">
      <c r="A1042" s="12"/>
      <c r="B1042" s="11">
        <v>43518</v>
      </c>
      <c r="C1042" s="2">
        <v>9.6999999999999993</v>
      </c>
      <c r="D1042" s="2">
        <v>7.8833000000000002</v>
      </c>
      <c r="E1042" s="2">
        <v>6630</v>
      </c>
      <c r="F1042" s="2"/>
      <c r="G1042" s="2"/>
      <c r="H1042" s="17">
        <f t="shared" si="16"/>
        <v>1.0285453067858307E-3</v>
      </c>
    </row>
    <row r="1043" spans="1:8" ht="13.5" x14ac:dyDescent="0.25">
      <c r="A1043" s="12"/>
      <c r="B1043" s="11">
        <v>43521</v>
      </c>
      <c r="C1043" s="2">
        <v>9.6999999999999993</v>
      </c>
      <c r="D1043" s="2">
        <v>7.8833000000000002</v>
      </c>
      <c r="E1043" s="2">
        <v>10845</v>
      </c>
      <c r="F1043" s="2"/>
      <c r="G1043" s="2"/>
      <c r="H1043" s="17">
        <f t="shared" si="16"/>
        <v>0</v>
      </c>
    </row>
    <row r="1044" spans="1:8" ht="13.5" x14ac:dyDescent="0.25">
      <c r="A1044" s="12"/>
      <c r="B1044" s="11">
        <v>43522</v>
      </c>
      <c r="C1044" s="2">
        <v>9.8800000000000008</v>
      </c>
      <c r="D1044" s="2">
        <v>8.0296000000000003</v>
      </c>
      <c r="E1044" s="2">
        <v>5687</v>
      </c>
      <c r="F1044" s="2"/>
      <c r="G1044" s="2"/>
      <c r="H1044" s="17">
        <f t="shared" si="16"/>
        <v>1.8558218005150139E-2</v>
      </c>
    </row>
    <row r="1045" spans="1:8" ht="13.5" x14ac:dyDescent="0.25">
      <c r="A1045" s="12"/>
      <c r="B1045" s="11">
        <v>43523</v>
      </c>
      <c r="C1045" s="2">
        <v>9.86</v>
      </c>
      <c r="D1045" s="2">
        <v>8.0134000000000007</v>
      </c>
      <c r="E1045" s="2">
        <v>5839</v>
      </c>
      <c r="F1045" s="2"/>
      <c r="G1045" s="2"/>
      <c r="H1045" s="17">
        <f t="shared" si="16"/>
        <v>-2.017535120055737E-3</v>
      </c>
    </row>
    <row r="1046" spans="1:8" ht="13.5" x14ac:dyDescent="0.25">
      <c r="A1046" s="12"/>
      <c r="B1046" s="11">
        <v>43524</v>
      </c>
      <c r="C1046" s="2">
        <v>9.4600000000000009</v>
      </c>
      <c r="D1046" s="2">
        <v>7.6882999999999999</v>
      </c>
      <c r="E1046" s="2">
        <v>11867</v>
      </c>
      <c r="F1046" s="2"/>
      <c r="G1046" s="2"/>
      <c r="H1046" s="17">
        <f t="shared" si="16"/>
        <v>-4.0569546010432625E-2</v>
      </c>
    </row>
    <row r="1047" spans="1:8" ht="13.5" x14ac:dyDescent="0.25">
      <c r="A1047" s="12"/>
      <c r="B1047" s="11">
        <v>43525</v>
      </c>
      <c r="C1047" s="2">
        <v>9.68</v>
      </c>
      <c r="D1047" s="2">
        <v>7.8670999999999998</v>
      </c>
      <c r="E1047" s="2">
        <v>6573</v>
      </c>
      <c r="F1047" s="2"/>
      <c r="G1047" s="2"/>
      <c r="H1047" s="17">
        <f t="shared" si="16"/>
        <v>2.3256116436663483E-2</v>
      </c>
    </row>
    <row r="1048" spans="1:8" ht="13.5" x14ac:dyDescent="0.25">
      <c r="A1048" s="12"/>
      <c r="B1048" s="11">
        <v>43528</v>
      </c>
      <c r="C1048" s="2">
        <v>9.7899999999999991</v>
      </c>
      <c r="D1048" s="2">
        <v>7.9565000000000001</v>
      </c>
      <c r="E1048" s="2">
        <v>1101</v>
      </c>
      <c r="F1048" s="2"/>
      <c r="G1048" s="2"/>
      <c r="H1048" s="17">
        <f t="shared" si="16"/>
        <v>1.1363780808684314E-2</v>
      </c>
    </row>
    <row r="1049" spans="1:8" ht="13.5" x14ac:dyDescent="0.25">
      <c r="A1049" s="12"/>
      <c r="B1049" s="11">
        <v>43529</v>
      </c>
      <c r="C1049" s="2">
        <v>9.76</v>
      </c>
      <c r="D1049" s="2">
        <v>7.9321000000000002</v>
      </c>
      <c r="E1049" s="2">
        <v>3277</v>
      </c>
      <c r="F1049" s="2">
        <v>9.6768000000000001</v>
      </c>
      <c r="G1049" s="2">
        <v>31710.873599999999</v>
      </c>
      <c r="H1049" s="17">
        <f t="shared" si="16"/>
        <v>-3.066675045560231E-3</v>
      </c>
    </row>
    <row r="1050" spans="1:8" ht="13.5" x14ac:dyDescent="0.25">
      <c r="A1050" s="12"/>
      <c r="B1050" s="11">
        <v>43530</v>
      </c>
      <c r="C1050" s="2">
        <v>9.7200000000000006</v>
      </c>
      <c r="D1050" s="2">
        <v>7.8996000000000004</v>
      </c>
      <c r="E1050" s="2">
        <v>4078</v>
      </c>
      <c r="F1050" s="2">
        <v>9.7200000000000006</v>
      </c>
      <c r="G1050" s="2">
        <v>39638.160000000003</v>
      </c>
      <c r="H1050" s="17">
        <f t="shared" si="16"/>
        <v>-4.0972756268831392E-3</v>
      </c>
    </row>
    <row r="1051" spans="1:8" ht="13.5" x14ac:dyDescent="0.25">
      <c r="A1051" s="12"/>
      <c r="B1051" s="11">
        <v>43531</v>
      </c>
      <c r="C1051" s="2">
        <v>9.7899999999999991</v>
      </c>
      <c r="D1051" s="2">
        <v>7.9565000000000001</v>
      </c>
      <c r="E1051" s="2">
        <v>36302</v>
      </c>
      <c r="F1051" s="2">
        <v>9.7582000000000004</v>
      </c>
      <c r="G1051" s="2">
        <v>354242.1764</v>
      </c>
      <c r="H1051" s="17">
        <f t="shared" si="16"/>
        <v>7.2028963491822025E-3</v>
      </c>
    </row>
    <row r="1052" spans="1:8" ht="13.5" x14ac:dyDescent="0.25">
      <c r="A1052" s="12"/>
      <c r="B1052" s="11">
        <v>43532</v>
      </c>
      <c r="C1052" s="2">
        <v>9.6999999999999993</v>
      </c>
      <c r="D1052" s="2">
        <v>7.8833000000000002</v>
      </c>
      <c r="E1052" s="2">
        <v>9733</v>
      </c>
      <c r="F1052" s="2">
        <v>9.7505000000000006</v>
      </c>
      <c r="G1052" s="2">
        <v>94901.616500000004</v>
      </c>
      <c r="H1052" s="17">
        <f t="shared" si="16"/>
        <v>-9.2000251366806934E-3</v>
      </c>
    </row>
    <row r="1053" spans="1:8" ht="13.5" x14ac:dyDescent="0.25">
      <c r="A1053" s="12"/>
      <c r="B1053" s="11">
        <v>43535</v>
      </c>
      <c r="C1053" s="2">
        <v>9.6999999999999993</v>
      </c>
      <c r="D1053" s="2">
        <v>7.8833000000000002</v>
      </c>
      <c r="E1053" s="2">
        <v>3167</v>
      </c>
      <c r="F1053" s="2">
        <v>9.4497999999999998</v>
      </c>
      <c r="G1053" s="2">
        <v>29927.516599999999</v>
      </c>
      <c r="H1053" s="17">
        <f t="shared" si="16"/>
        <v>0</v>
      </c>
    </row>
    <row r="1054" spans="1:8" ht="13.5" x14ac:dyDescent="0.25">
      <c r="A1054" s="12"/>
      <c r="B1054" s="11">
        <v>43536</v>
      </c>
      <c r="C1054" s="2">
        <v>9.6</v>
      </c>
      <c r="D1054" s="2">
        <v>7.8021000000000003</v>
      </c>
      <c r="E1054" s="2">
        <v>238</v>
      </c>
      <c r="F1054" s="2">
        <v>9.4469999999999992</v>
      </c>
      <c r="G1054" s="2">
        <v>2248.386</v>
      </c>
      <c r="H1054" s="17">
        <f t="shared" si="16"/>
        <v>-1.0300254969365614E-2</v>
      </c>
    </row>
    <row r="1055" spans="1:8" ht="13.5" x14ac:dyDescent="0.25">
      <c r="A1055" s="12"/>
      <c r="B1055" s="11">
        <v>43537</v>
      </c>
      <c r="C1055" s="2">
        <v>9.69</v>
      </c>
      <c r="D1055" s="2">
        <v>7.8752000000000004</v>
      </c>
      <c r="E1055" s="2">
        <v>1580</v>
      </c>
      <c r="F1055" s="2">
        <v>9.4133999999999993</v>
      </c>
      <c r="G1055" s="2">
        <v>14873.172</v>
      </c>
      <c r="H1055" s="17">
        <f t="shared" si="16"/>
        <v>9.369272375386135E-3</v>
      </c>
    </row>
    <row r="1056" spans="1:8" ht="13.5" x14ac:dyDescent="0.25">
      <c r="A1056" s="12"/>
      <c r="B1056" s="11">
        <v>43538</v>
      </c>
      <c r="C1056" s="2">
        <v>9.64</v>
      </c>
      <c r="D1056" s="2">
        <v>7.8346</v>
      </c>
      <c r="E1056" s="2">
        <v>11</v>
      </c>
      <c r="F1056" s="2">
        <v>9.4308999999999994</v>
      </c>
      <c r="G1056" s="2">
        <v>103.73990000000001</v>
      </c>
      <c r="H1056" s="17">
        <f t="shared" si="16"/>
        <v>-5.1554246241365823E-3</v>
      </c>
    </row>
    <row r="1057" spans="1:8" ht="13.5" x14ac:dyDescent="0.25">
      <c r="A1057" s="12"/>
      <c r="B1057" s="11">
        <v>43539</v>
      </c>
      <c r="C1057" s="2">
        <v>9.9</v>
      </c>
      <c r="D1057" s="2">
        <v>8.0458999999999996</v>
      </c>
      <c r="E1057" s="2">
        <v>16867</v>
      </c>
      <c r="F1057" s="2">
        <v>9.7203999999999997</v>
      </c>
      <c r="G1057" s="2">
        <v>163953.98680000001</v>
      </c>
      <c r="H1057" s="17">
        <f t="shared" si="16"/>
        <v>2.6970106961427463E-2</v>
      </c>
    </row>
    <row r="1058" spans="1:8" ht="13.5" x14ac:dyDescent="0.25">
      <c r="A1058" s="12"/>
      <c r="B1058" s="11">
        <v>43542</v>
      </c>
      <c r="C1058" s="2">
        <v>9.8000000000000007</v>
      </c>
      <c r="D1058" s="2">
        <v>7.9645999999999999</v>
      </c>
      <c r="E1058" s="2">
        <v>2550</v>
      </c>
      <c r="F1058" s="2">
        <v>9.9143000000000008</v>
      </c>
      <c r="G1058" s="2">
        <v>25281.465</v>
      </c>
      <c r="H1058" s="17">
        <f t="shared" si="16"/>
        <v>-1.0104525286170561E-2</v>
      </c>
    </row>
    <row r="1059" spans="1:8" ht="13.5" x14ac:dyDescent="0.25">
      <c r="A1059" s="12"/>
      <c r="B1059" s="11">
        <v>43543</v>
      </c>
      <c r="C1059" s="2">
        <v>9.74</v>
      </c>
      <c r="D1059" s="2">
        <v>7.9158999999999997</v>
      </c>
      <c r="E1059" s="2">
        <v>3195</v>
      </c>
      <c r="F1059" s="2">
        <v>9.7157</v>
      </c>
      <c r="G1059" s="2">
        <v>31041.661499999998</v>
      </c>
      <c r="H1059" s="17">
        <f t="shared" si="16"/>
        <v>-6.1145569143460045E-3</v>
      </c>
    </row>
    <row r="1060" spans="1:8" ht="13.5" x14ac:dyDescent="0.25">
      <c r="A1060" s="12"/>
      <c r="B1060" s="11">
        <v>43545</v>
      </c>
      <c r="C1060" s="2">
        <v>9.6999999999999993</v>
      </c>
      <c r="D1060" s="2">
        <v>7.8833000000000002</v>
      </c>
      <c r="E1060" s="2">
        <v>111</v>
      </c>
      <c r="F1060" s="2">
        <v>9.7004000000000001</v>
      </c>
      <c r="G1060" s="2">
        <v>1076.7444</v>
      </c>
      <c r="H1060" s="17">
        <f t="shared" si="16"/>
        <v>-4.1182935610605898E-3</v>
      </c>
    </row>
    <row r="1061" spans="1:8" ht="13.5" x14ac:dyDescent="0.25">
      <c r="A1061" s="12"/>
      <c r="B1061" s="11">
        <v>43546</v>
      </c>
      <c r="C1061" s="2">
        <v>9.6999999999999993</v>
      </c>
      <c r="D1061" s="2">
        <v>7.8833000000000002</v>
      </c>
      <c r="E1061" s="2">
        <v>13015</v>
      </c>
      <c r="F1061" s="2">
        <v>9.5770999999999997</v>
      </c>
      <c r="G1061" s="2">
        <v>124645.9565</v>
      </c>
      <c r="H1061" s="17">
        <f t="shared" si="16"/>
        <v>0</v>
      </c>
    </row>
    <row r="1062" spans="1:8" ht="13.5" x14ac:dyDescent="0.25">
      <c r="A1062" s="12"/>
      <c r="B1062" s="11">
        <v>43549</v>
      </c>
      <c r="C1062" s="2">
        <v>9.6999999999999993</v>
      </c>
      <c r="D1062" s="2">
        <v>7.8833000000000002</v>
      </c>
      <c r="E1062" s="2">
        <v>1511</v>
      </c>
      <c r="F1062" s="2">
        <v>9.5760000000000005</v>
      </c>
      <c r="G1062" s="2">
        <v>14469.335999999999</v>
      </c>
      <c r="H1062" s="17">
        <f t="shared" si="16"/>
        <v>0</v>
      </c>
    </row>
    <row r="1063" spans="1:8" ht="13.5" x14ac:dyDescent="0.25">
      <c r="A1063" s="12"/>
      <c r="B1063" s="11">
        <v>43550</v>
      </c>
      <c r="C1063" s="2">
        <v>9.59</v>
      </c>
      <c r="D1063" s="2">
        <v>7.7939999999999996</v>
      </c>
      <c r="E1063" s="2">
        <v>46852</v>
      </c>
      <c r="F1063" s="2">
        <v>9.5679999999999996</v>
      </c>
      <c r="G1063" s="2">
        <v>448279.93599999999</v>
      </c>
      <c r="H1063" s="17">
        <f t="shared" si="16"/>
        <v>-1.1327743457689115E-2</v>
      </c>
    </row>
    <row r="1064" spans="1:8" ht="13.5" x14ac:dyDescent="0.25">
      <c r="A1064" s="12"/>
      <c r="B1064" s="11">
        <v>43551</v>
      </c>
      <c r="C1064" s="2">
        <v>9.2100000000000009</v>
      </c>
      <c r="D1064" s="2">
        <v>7.4851000000000001</v>
      </c>
      <c r="E1064" s="2">
        <v>89507</v>
      </c>
      <c r="F1064" s="2">
        <v>9.1481999999999992</v>
      </c>
      <c r="G1064" s="2">
        <v>818827.93740000005</v>
      </c>
      <c r="H1064" s="17">
        <f t="shared" si="16"/>
        <v>-3.9633051064921675E-2</v>
      </c>
    </row>
    <row r="1065" spans="1:8" ht="13.5" x14ac:dyDescent="0.25">
      <c r="A1065" s="12"/>
      <c r="B1065" s="11">
        <v>43552</v>
      </c>
      <c r="C1065" s="2">
        <v>9.01</v>
      </c>
      <c r="D1065" s="2">
        <v>7.3226000000000004</v>
      </c>
      <c r="E1065" s="2">
        <v>466</v>
      </c>
      <c r="F1065" s="2">
        <v>9.0106999999999999</v>
      </c>
      <c r="G1065" s="2">
        <v>4198.9862000000003</v>
      </c>
      <c r="H1065" s="17">
        <f t="shared" si="16"/>
        <v>-2.1709796796301938E-2</v>
      </c>
    </row>
    <row r="1066" spans="1:8" ht="13.5" x14ac:dyDescent="0.25">
      <c r="A1066" s="12"/>
      <c r="B1066" s="11">
        <v>43553</v>
      </c>
      <c r="C1066" s="2">
        <v>9.01</v>
      </c>
      <c r="D1066" s="2">
        <v>7.3226000000000004</v>
      </c>
      <c r="E1066" s="2">
        <v>2206</v>
      </c>
      <c r="F1066" s="2">
        <v>8.9943000000000008</v>
      </c>
      <c r="G1066" s="2">
        <v>19841.425800000001</v>
      </c>
      <c r="H1066" s="17">
        <f t="shared" si="16"/>
        <v>0</v>
      </c>
    </row>
    <row r="1067" spans="1:8" ht="13.5" x14ac:dyDescent="0.25">
      <c r="A1067" s="12"/>
      <c r="B1067" s="11">
        <v>43556</v>
      </c>
      <c r="C1067" s="2">
        <v>8.76</v>
      </c>
      <c r="D1067" s="2">
        <v>7.1193999999999997</v>
      </c>
      <c r="E1067" s="2">
        <v>5904</v>
      </c>
      <c r="F1067" s="2">
        <v>8.8082999999999991</v>
      </c>
      <c r="G1067" s="2">
        <v>52004.203200000004</v>
      </c>
      <c r="H1067" s="17">
        <f t="shared" si="16"/>
        <v>-2.7749706388441361E-2</v>
      </c>
    </row>
    <row r="1068" spans="1:8" ht="13.5" x14ac:dyDescent="0.25">
      <c r="A1068" s="12"/>
      <c r="B1068" s="11">
        <v>43557</v>
      </c>
      <c r="C1068" s="2">
        <v>8.6</v>
      </c>
      <c r="D1068" s="2">
        <v>6.9893999999999998</v>
      </c>
      <c r="E1068" s="2">
        <v>1259</v>
      </c>
      <c r="F1068" s="2">
        <v>8.5929000000000002</v>
      </c>
      <c r="G1068" s="2">
        <v>10818.4611</v>
      </c>
      <c r="H1068" s="17">
        <f t="shared" si="16"/>
        <v>-1.8259965727448927E-2</v>
      </c>
    </row>
    <row r="1069" spans="1:8" ht="13.5" x14ac:dyDescent="0.25">
      <c r="A1069" s="12"/>
      <c r="B1069" s="11">
        <v>43558</v>
      </c>
      <c r="C1069" s="2">
        <v>8.84</v>
      </c>
      <c r="D1069" s="2">
        <v>7.1844000000000001</v>
      </c>
      <c r="E1069" s="2">
        <v>65166</v>
      </c>
      <c r="F1069" s="2">
        <v>8.5951000000000004</v>
      </c>
      <c r="G1069" s="2">
        <v>560108.28659999999</v>
      </c>
      <c r="H1069" s="17">
        <f t="shared" si="16"/>
        <v>2.7899390505622842E-2</v>
      </c>
    </row>
    <row r="1070" spans="1:8" ht="13.5" x14ac:dyDescent="0.25">
      <c r="A1070" s="12"/>
      <c r="B1070" s="11">
        <v>43559</v>
      </c>
      <c r="C1070" s="2">
        <v>8.89</v>
      </c>
      <c r="D1070" s="2">
        <v>7.2249999999999996</v>
      </c>
      <c r="E1070" s="2">
        <v>7161</v>
      </c>
      <c r="F1070" s="2">
        <v>8.9276999999999997</v>
      </c>
      <c r="G1070" s="2">
        <v>63931.259700000002</v>
      </c>
      <c r="H1070" s="17">
        <f t="shared" si="16"/>
        <v>5.651133010411381E-3</v>
      </c>
    </row>
    <row r="1071" spans="1:8" ht="13.5" x14ac:dyDescent="0.25">
      <c r="A1071" s="12"/>
      <c r="B1071" s="11">
        <v>43560</v>
      </c>
      <c r="C1071" s="2">
        <v>8.9499999999999993</v>
      </c>
      <c r="D1071" s="2">
        <v>7.2737999999999996</v>
      </c>
      <c r="E1071" s="2">
        <v>3000</v>
      </c>
      <c r="F1071" s="2">
        <v>8.9450000000000003</v>
      </c>
      <c r="G1071" s="2">
        <v>26835</v>
      </c>
      <c r="H1071" s="17">
        <f t="shared" si="16"/>
        <v>6.7543252595155647E-3</v>
      </c>
    </row>
    <row r="1072" spans="1:8" ht="13.5" x14ac:dyDescent="0.25">
      <c r="A1072" s="12"/>
      <c r="B1072" s="11">
        <v>43563</v>
      </c>
      <c r="C1072" s="2">
        <v>8.69</v>
      </c>
      <c r="D1072" s="2">
        <v>7.0625</v>
      </c>
      <c r="E1072" s="2">
        <v>70</v>
      </c>
      <c r="F1072" s="2">
        <v>8.69</v>
      </c>
      <c r="G1072" s="2">
        <v>608.29999999999995</v>
      </c>
      <c r="H1072" s="17">
        <f t="shared" si="16"/>
        <v>-2.9049465203882373E-2</v>
      </c>
    </row>
    <row r="1073" spans="1:8" ht="13.5" x14ac:dyDescent="0.25">
      <c r="A1073" s="12"/>
      <c r="B1073" s="11">
        <v>43565</v>
      </c>
      <c r="C1073" s="2">
        <v>8.6999999999999993</v>
      </c>
      <c r="D1073" s="2">
        <v>7.0705999999999998</v>
      </c>
      <c r="E1073" s="2">
        <v>2019</v>
      </c>
      <c r="F1073" s="2">
        <v>8.6432000000000002</v>
      </c>
      <c r="G1073" s="2">
        <v>17450.620800000001</v>
      </c>
      <c r="H1073" s="17">
        <f t="shared" si="16"/>
        <v>1.1469026548672247E-3</v>
      </c>
    </row>
    <row r="1074" spans="1:8" ht="13.5" x14ac:dyDescent="0.25">
      <c r="A1074" s="12"/>
      <c r="B1074" s="11">
        <v>43566</v>
      </c>
      <c r="C1074" s="2">
        <v>8.81</v>
      </c>
      <c r="D1074" s="2">
        <v>7.16</v>
      </c>
      <c r="E1074" s="2">
        <v>3300</v>
      </c>
      <c r="F1074" s="2">
        <v>8.7826000000000004</v>
      </c>
      <c r="G1074" s="2">
        <v>28982.58</v>
      </c>
      <c r="H1074" s="17">
        <f t="shared" si="16"/>
        <v>1.2643905750572847E-2</v>
      </c>
    </row>
    <row r="1075" spans="1:8" ht="13.5" x14ac:dyDescent="0.25">
      <c r="A1075" s="12"/>
      <c r="B1075" s="11">
        <v>43567</v>
      </c>
      <c r="C1075" s="2">
        <v>8.7799999999999994</v>
      </c>
      <c r="D1075" s="2">
        <v>7.1356999999999999</v>
      </c>
      <c r="E1075" s="2">
        <v>3622</v>
      </c>
      <c r="F1075" s="2">
        <v>8.8024000000000004</v>
      </c>
      <c r="G1075" s="2">
        <v>31882.292799999999</v>
      </c>
      <c r="H1075" s="17">
        <f t="shared" si="16"/>
        <v>-3.3938547486033811E-3</v>
      </c>
    </row>
    <row r="1076" spans="1:8" ht="13.5" x14ac:dyDescent="0.25">
      <c r="A1076" s="12"/>
      <c r="B1076" s="11">
        <v>43570</v>
      </c>
      <c r="C1076" s="2">
        <v>8.84</v>
      </c>
      <c r="D1076" s="2">
        <v>7.1844000000000001</v>
      </c>
      <c r="E1076" s="2">
        <v>140</v>
      </c>
      <c r="F1076" s="2">
        <v>8.8397000000000006</v>
      </c>
      <c r="G1076" s="2">
        <v>1237.558</v>
      </c>
      <c r="H1076" s="17">
        <f t="shared" si="16"/>
        <v>6.8248384881651677E-3</v>
      </c>
    </row>
    <row r="1077" spans="1:8" ht="13.5" x14ac:dyDescent="0.25">
      <c r="A1077" s="12"/>
      <c r="B1077" s="11">
        <v>43571</v>
      </c>
      <c r="C1077" s="2">
        <v>8.84</v>
      </c>
      <c r="D1077" s="2">
        <v>7.1844000000000001</v>
      </c>
      <c r="E1077" s="2">
        <v>1028</v>
      </c>
      <c r="F1077" s="2">
        <v>8.7225000000000001</v>
      </c>
      <c r="G1077" s="2">
        <v>8966.73</v>
      </c>
      <c r="H1077" s="17">
        <f t="shared" si="16"/>
        <v>0</v>
      </c>
    </row>
    <row r="1078" spans="1:8" ht="13.5" x14ac:dyDescent="0.25">
      <c r="A1078" s="12"/>
      <c r="B1078" s="11">
        <v>43572</v>
      </c>
      <c r="C1078" s="2">
        <v>8.58</v>
      </c>
      <c r="D1078" s="2">
        <v>6.9730999999999996</v>
      </c>
      <c r="E1078" s="2">
        <v>2310</v>
      </c>
      <c r="F1078" s="2">
        <v>8.8335000000000008</v>
      </c>
      <c r="G1078" s="2">
        <v>20405.384999999998</v>
      </c>
      <c r="H1078" s="17">
        <f t="shared" si="16"/>
        <v>-2.9410945938422205E-2</v>
      </c>
    </row>
    <row r="1079" spans="1:8" ht="13.5" x14ac:dyDescent="0.25">
      <c r="A1079" s="12"/>
      <c r="B1079" s="11">
        <v>43573</v>
      </c>
      <c r="C1079" s="2">
        <v>8.66</v>
      </c>
      <c r="D1079" s="2">
        <v>7.0381</v>
      </c>
      <c r="E1079" s="2">
        <v>1331</v>
      </c>
      <c r="F1079" s="2">
        <v>8.7102000000000004</v>
      </c>
      <c r="G1079" s="2">
        <v>11593.2762</v>
      </c>
      <c r="H1079" s="17">
        <f t="shared" si="16"/>
        <v>9.32153561543652E-3</v>
      </c>
    </row>
    <row r="1080" spans="1:8" ht="13.5" x14ac:dyDescent="0.25">
      <c r="A1080" s="12"/>
      <c r="B1080" s="11">
        <v>43574</v>
      </c>
      <c r="C1080" s="2">
        <v>8.84</v>
      </c>
      <c r="D1080" s="2">
        <v>7.1844000000000001</v>
      </c>
      <c r="E1080" s="2">
        <v>3837</v>
      </c>
      <c r="F1080" s="2">
        <v>8.7384000000000004</v>
      </c>
      <c r="G1080" s="2">
        <v>33529.2408</v>
      </c>
      <c r="H1080" s="17">
        <f t="shared" si="16"/>
        <v>2.0786860090081145E-2</v>
      </c>
    </row>
    <row r="1081" spans="1:8" ht="13.5" x14ac:dyDescent="0.25">
      <c r="A1081" s="12"/>
      <c r="B1081" s="11">
        <v>43577</v>
      </c>
      <c r="C1081" s="2">
        <v>8.82</v>
      </c>
      <c r="D1081" s="2">
        <v>7.1681999999999997</v>
      </c>
      <c r="E1081" s="2">
        <v>1506</v>
      </c>
      <c r="F1081" s="2">
        <v>8.82</v>
      </c>
      <c r="G1081" s="2">
        <v>13282.92</v>
      </c>
      <c r="H1081" s="17">
        <f t="shared" si="16"/>
        <v>-2.2548855854351703E-3</v>
      </c>
    </row>
    <row r="1082" spans="1:8" ht="13.5" x14ac:dyDescent="0.25">
      <c r="A1082" s="12"/>
      <c r="B1082" s="11">
        <v>43578</v>
      </c>
      <c r="C1082" s="2">
        <v>8.81</v>
      </c>
      <c r="D1082" s="2">
        <v>7.16</v>
      </c>
      <c r="E1082" s="2">
        <v>252</v>
      </c>
      <c r="F1082" s="2">
        <v>8.7644000000000002</v>
      </c>
      <c r="G1082" s="2">
        <v>2208.6288</v>
      </c>
      <c r="H1082" s="17">
        <f t="shared" si="16"/>
        <v>-1.1439412962807318E-3</v>
      </c>
    </row>
    <row r="1083" spans="1:8" ht="13.5" x14ac:dyDescent="0.25">
      <c r="A1083" s="12"/>
      <c r="B1083" s="11">
        <v>43579</v>
      </c>
      <c r="C1083" s="2">
        <v>8.81</v>
      </c>
      <c r="D1083" s="2">
        <v>7.16</v>
      </c>
      <c r="E1083" s="2">
        <v>0</v>
      </c>
      <c r="F1083" s="2">
        <v>0</v>
      </c>
      <c r="G1083" s="2">
        <v>0</v>
      </c>
      <c r="H1083" s="17">
        <f t="shared" si="16"/>
        <v>0</v>
      </c>
    </row>
    <row r="1084" spans="1:8" ht="13.5" x14ac:dyDescent="0.25">
      <c r="A1084" s="12"/>
      <c r="B1084" s="11">
        <v>43580</v>
      </c>
      <c r="C1084" s="2">
        <v>8.7799999999999994</v>
      </c>
      <c r="D1084" s="2">
        <v>7.1356999999999999</v>
      </c>
      <c r="E1084" s="2">
        <v>123</v>
      </c>
      <c r="F1084" s="2">
        <v>8.7711000000000006</v>
      </c>
      <c r="G1084" s="2">
        <v>1078.8453</v>
      </c>
      <c r="H1084" s="17">
        <f t="shared" si="16"/>
        <v>-3.3938547486033811E-3</v>
      </c>
    </row>
    <row r="1085" spans="1:8" ht="13.5" x14ac:dyDescent="0.25">
      <c r="A1085" s="12"/>
      <c r="B1085" s="11">
        <v>43581</v>
      </c>
      <c r="C1085" s="2">
        <v>8.76</v>
      </c>
      <c r="D1085" s="2">
        <v>7.1193999999999997</v>
      </c>
      <c r="E1085" s="2">
        <v>1</v>
      </c>
      <c r="F1085" s="2">
        <v>8.76</v>
      </c>
      <c r="G1085" s="2">
        <v>8.76</v>
      </c>
      <c r="H1085" s="17">
        <f t="shared" si="16"/>
        <v>-2.2842888574351786E-3</v>
      </c>
    </row>
    <row r="1086" spans="1:8" ht="13.5" x14ac:dyDescent="0.25">
      <c r="A1086" s="12"/>
      <c r="B1086" s="11">
        <v>43584</v>
      </c>
      <c r="C1086" s="2">
        <v>8.69</v>
      </c>
      <c r="D1086" s="2">
        <v>7.0625</v>
      </c>
      <c r="E1086" s="2">
        <v>2516</v>
      </c>
      <c r="F1086" s="2">
        <v>8.4475999999999996</v>
      </c>
      <c r="G1086" s="2">
        <v>21254.161599999999</v>
      </c>
      <c r="H1086" s="17">
        <f t="shared" si="16"/>
        <v>-7.9922465376295378E-3</v>
      </c>
    </row>
    <row r="1087" spans="1:8" ht="13.5" x14ac:dyDescent="0.25">
      <c r="A1087" s="12"/>
      <c r="B1087" s="11">
        <v>43585</v>
      </c>
      <c r="C1087" s="2">
        <v>8.44</v>
      </c>
      <c r="D1087" s="2">
        <v>6.8593000000000002</v>
      </c>
      <c r="E1087" s="2">
        <v>24</v>
      </c>
      <c r="F1087" s="2">
        <v>8.44</v>
      </c>
      <c r="G1087" s="2">
        <v>202.56</v>
      </c>
      <c r="H1087" s="17">
        <f t="shared" si="16"/>
        <v>-2.877168141592918E-2</v>
      </c>
    </row>
    <row r="1088" spans="1:8" ht="13.5" x14ac:dyDescent="0.25">
      <c r="A1088" s="12"/>
      <c r="B1088" s="11">
        <v>43587</v>
      </c>
      <c r="C1088" s="2">
        <v>8.36</v>
      </c>
      <c r="D1088" s="2">
        <v>6.7942999999999998</v>
      </c>
      <c r="E1088" s="2">
        <v>626</v>
      </c>
      <c r="F1088" s="2">
        <v>8.4236000000000004</v>
      </c>
      <c r="G1088" s="2">
        <v>5273.1736000000001</v>
      </c>
      <c r="H1088" s="17">
        <f t="shared" si="16"/>
        <v>-9.4761856166081654E-3</v>
      </c>
    </row>
    <row r="1089" spans="1:8" ht="13.5" x14ac:dyDescent="0.25">
      <c r="A1089" s="12"/>
      <c r="B1089" s="11">
        <v>43588</v>
      </c>
      <c r="C1089" s="2">
        <v>8.61</v>
      </c>
      <c r="D1089" s="2">
        <v>6.9974999999999996</v>
      </c>
      <c r="E1089" s="2">
        <v>100</v>
      </c>
      <c r="F1089" s="2">
        <v>8.61</v>
      </c>
      <c r="G1089" s="2">
        <v>861</v>
      </c>
      <c r="H1089" s="17">
        <f t="shared" si="16"/>
        <v>2.9907422398186691E-2</v>
      </c>
    </row>
    <row r="1090" spans="1:8" ht="13.5" x14ac:dyDescent="0.25">
      <c r="A1090" s="12"/>
      <c r="B1090" s="11">
        <v>43591</v>
      </c>
      <c r="C1090" s="2">
        <v>8.61</v>
      </c>
      <c r="D1090" s="2">
        <v>6.9974999999999996</v>
      </c>
      <c r="E1090" s="2">
        <v>0</v>
      </c>
      <c r="F1090" s="2">
        <v>0</v>
      </c>
      <c r="G1090" s="2">
        <v>0</v>
      </c>
      <c r="H1090" s="17">
        <f t="shared" si="16"/>
        <v>0</v>
      </c>
    </row>
    <row r="1091" spans="1:8" ht="13.5" x14ac:dyDescent="0.25">
      <c r="A1091" s="12"/>
      <c r="B1091" s="11">
        <v>43592</v>
      </c>
      <c r="C1091" s="2">
        <v>8.61</v>
      </c>
      <c r="D1091" s="2">
        <v>6.9974999999999996</v>
      </c>
      <c r="E1091" s="2">
        <v>0</v>
      </c>
      <c r="F1091" s="2">
        <v>0</v>
      </c>
      <c r="G1091" s="2">
        <v>0</v>
      </c>
      <c r="H1091" s="17">
        <f t="shared" si="16"/>
        <v>0</v>
      </c>
    </row>
    <row r="1092" spans="1:8" ht="13.5" x14ac:dyDescent="0.25">
      <c r="A1092" s="12"/>
      <c r="B1092" s="11">
        <v>43593</v>
      </c>
      <c r="C1092" s="2">
        <v>8.25</v>
      </c>
      <c r="D1092" s="2">
        <v>6.7049000000000003</v>
      </c>
      <c r="E1092" s="2">
        <v>493</v>
      </c>
      <c r="F1092" s="2">
        <v>8.2340999999999998</v>
      </c>
      <c r="G1092" s="2">
        <v>4059.4113000000002</v>
      </c>
      <c r="H1092" s="17">
        <f t="shared" si="16"/>
        <v>-4.1814933904965962E-2</v>
      </c>
    </row>
    <row r="1093" spans="1:8" ht="13.5" x14ac:dyDescent="0.25">
      <c r="A1093" s="12"/>
      <c r="B1093" s="11">
        <v>43594</v>
      </c>
      <c r="C1093" s="2">
        <v>8.3000000000000007</v>
      </c>
      <c r="D1093" s="2">
        <v>6.7454999999999998</v>
      </c>
      <c r="E1093" s="2">
        <v>70</v>
      </c>
      <c r="F1093" s="2">
        <v>8.4214000000000002</v>
      </c>
      <c r="G1093" s="2">
        <v>589.49800000000005</v>
      </c>
      <c r="H1093" s="17">
        <f t="shared" si="16"/>
        <v>6.0552730092916411E-3</v>
      </c>
    </row>
    <row r="1094" spans="1:8" ht="13.5" x14ac:dyDescent="0.25">
      <c r="A1094" s="12"/>
      <c r="B1094" s="11">
        <v>43595</v>
      </c>
      <c r="C1094" s="2">
        <v>8.4</v>
      </c>
      <c r="D1094" s="2">
        <v>6.8268000000000004</v>
      </c>
      <c r="E1094" s="2">
        <v>500</v>
      </c>
      <c r="F1094" s="2">
        <v>8.4</v>
      </c>
      <c r="G1094" s="2">
        <v>4200</v>
      </c>
      <c r="H1094" s="17">
        <f t="shared" si="16"/>
        <v>1.2052479430731688E-2</v>
      </c>
    </row>
    <row r="1095" spans="1:8" ht="13.5" x14ac:dyDescent="0.25">
      <c r="A1095" s="12"/>
      <c r="B1095" s="11">
        <v>43598</v>
      </c>
      <c r="C1095" s="2">
        <v>8.36</v>
      </c>
      <c r="D1095" s="2">
        <v>6.7942999999999998</v>
      </c>
      <c r="E1095" s="2">
        <v>2251</v>
      </c>
      <c r="F1095" s="2">
        <v>8.5557999999999996</v>
      </c>
      <c r="G1095" s="2">
        <v>19259.105800000001</v>
      </c>
      <c r="H1095" s="17">
        <f t="shared" ref="H1095:H1158" si="17">(D1095-D1094)/D1094</f>
        <v>-4.7606492060702872E-3</v>
      </c>
    </row>
    <row r="1096" spans="1:8" ht="13.5" x14ac:dyDescent="0.25">
      <c r="A1096" s="12"/>
      <c r="B1096" s="11">
        <v>43599</v>
      </c>
      <c r="C1096" s="2">
        <v>8.36</v>
      </c>
      <c r="D1096" s="2">
        <v>6.7942999999999998</v>
      </c>
      <c r="E1096" s="2">
        <v>6090</v>
      </c>
      <c r="F1096" s="2">
        <v>8.3908000000000005</v>
      </c>
      <c r="G1096" s="2">
        <v>51099.972000000002</v>
      </c>
      <c r="H1096" s="17">
        <f t="shared" si="17"/>
        <v>0</v>
      </c>
    </row>
    <row r="1097" spans="1:8" ht="13.5" x14ac:dyDescent="0.25">
      <c r="A1097" s="12"/>
      <c r="B1097" s="11">
        <v>43600</v>
      </c>
      <c r="C1097" s="2">
        <v>8.1199999999999992</v>
      </c>
      <c r="D1097" s="2">
        <v>6.5993000000000004</v>
      </c>
      <c r="E1097" s="2">
        <v>2012</v>
      </c>
      <c r="F1097" s="2">
        <v>8.2723999999999993</v>
      </c>
      <c r="G1097" s="2">
        <v>16644.068800000001</v>
      </c>
      <c r="H1097" s="17">
        <f t="shared" si="17"/>
        <v>-2.8700528384086575E-2</v>
      </c>
    </row>
    <row r="1098" spans="1:8" ht="13.5" x14ac:dyDescent="0.25">
      <c r="A1098" s="12"/>
      <c r="B1098" s="11">
        <v>43601</v>
      </c>
      <c r="C1098" s="2">
        <v>8.3000000000000007</v>
      </c>
      <c r="D1098" s="2">
        <v>6.7454999999999998</v>
      </c>
      <c r="E1098" s="2">
        <v>1611</v>
      </c>
      <c r="F1098" s="2">
        <v>8.1205999999999996</v>
      </c>
      <c r="G1098" s="2">
        <v>13082.286599999999</v>
      </c>
      <c r="H1098" s="17">
        <f t="shared" si="17"/>
        <v>2.2153864803842745E-2</v>
      </c>
    </row>
    <row r="1099" spans="1:8" ht="13.5" x14ac:dyDescent="0.25">
      <c r="A1099" s="12"/>
      <c r="B1099" s="11">
        <v>43602</v>
      </c>
      <c r="C1099" s="2">
        <v>8.3000000000000007</v>
      </c>
      <c r="D1099" s="2">
        <v>6.7454999999999998</v>
      </c>
      <c r="E1099" s="2">
        <v>1000</v>
      </c>
      <c r="F1099" s="2">
        <v>8.3000000000000007</v>
      </c>
      <c r="G1099" s="2">
        <v>8300</v>
      </c>
      <c r="H1099" s="17">
        <f t="shared" si="17"/>
        <v>0</v>
      </c>
    </row>
    <row r="1100" spans="1:8" ht="13.5" x14ac:dyDescent="0.25">
      <c r="A1100" s="12"/>
      <c r="B1100" s="11">
        <v>43605</v>
      </c>
      <c r="C1100" s="2">
        <v>8.44</v>
      </c>
      <c r="D1100" s="2">
        <v>6.8848000000000003</v>
      </c>
      <c r="E1100" s="2">
        <v>1</v>
      </c>
      <c r="F1100" s="2">
        <v>8.44</v>
      </c>
      <c r="G1100" s="2">
        <v>8.44</v>
      </c>
      <c r="H1100" s="17">
        <f t="shared" si="17"/>
        <v>2.0650804239863676E-2</v>
      </c>
    </row>
    <row r="1101" spans="1:8" ht="13.5" x14ac:dyDescent="0.25">
      <c r="A1101" s="12"/>
      <c r="B1101" s="11">
        <v>43606</v>
      </c>
      <c r="C1101" s="2">
        <v>8.15</v>
      </c>
      <c r="D1101" s="2">
        <v>6.6482000000000001</v>
      </c>
      <c r="E1101" s="2">
        <v>18</v>
      </c>
      <c r="F1101" s="2">
        <v>8.1632999999999996</v>
      </c>
      <c r="G1101" s="2">
        <v>146.93940000000001</v>
      </c>
      <c r="H1101" s="17">
        <f t="shared" si="17"/>
        <v>-3.4365558912386726E-2</v>
      </c>
    </row>
    <row r="1102" spans="1:8" ht="13.5" x14ac:dyDescent="0.25">
      <c r="A1102" s="12"/>
      <c r="B1102" s="11">
        <v>43607</v>
      </c>
      <c r="C1102" s="2">
        <v>8.15</v>
      </c>
      <c r="D1102" s="2">
        <v>6.6482000000000001</v>
      </c>
      <c r="E1102" s="2">
        <v>186</v>
      </c>
      <c r="F1102" s="2">
        <v>8.15</v>
      </c>
      <c r="G1102" s="2">
        <v>1515.9</v>
      </c>
      <c r="H1102" s="17">
        <f t="shared" si="17"/>
        <v>0</v>
      </c>
    </row>
    <row r="1103" spans="1:8" ht="13.5" x14ac:dyDescent="0.25">
      <c r="A1103" s="12"/>
      <c r="B1103" s="11">
        <v>43608</v>
      </c>
      <c r="C1103" s="2">
        <v>8.1999999999999993</v>
      </c>
      <c r="D1103" s="2">
        <v>6.6890000000000001</v>
      </c>
      <c r="E1103" s="2">
        <v>354</v>
      </c>
      <c r="F1103" s="2">
        <v>8.1841000000000008</v>
      </c>
      <c r="G1103" s="2">
        <v>2897.1714000000002</v>
      </c>
      <c r="H1103" s="17">
        <f t="shared" si="17"/>
        <v>6.136999488583368E-3</v>
      </c>
    </row>
    <row r="1104" spans="1:8" ht="13.5" x14ac:dyDescent="0.25">
      <c r="A1104" s="12"/>
      <c r="B1104" s="11">
        <v>43609</v>
      </c>
      <c r="C1104" s="2">
        <v>8.4</v>
      </c>
      <c r="D1104" s="2">
        <v>6.8521999999999998</v>
      </c>
      <c r="E1104" s="2">
        <v>3726</v>
      </c>
      <c r="F1104" s="2">
        <v>8.4337</v>
      </c>
      <c r="G1104" s="2">
        <v>31423.966199999999</v>
      </c>
      <c r="H1104" s="17">
        <f t="shared" si="17"/>
        <v>2.4398265809538015E-2</v>
      </c>
    </row>
    <row r="1105" spans="1:8" ht="13.5" x14ac:dyDescent="0.25">
      <c r="A1105" s="12"/>
      <c r="B1105" s="11">
        <v>43612</v>
      </c>
      <c r="C1105" s="2">
        <v>8.39</v>
      </c>
      <c r="D1105" s="2">
        <v>6.8440000000000003</v>
      </c>
      <c r="E1105" s="2">
        <v>11075</v>
      </c>
      <c r="F1105" s="2">
        <v>8.3798999999999992</v>
      </c>
      <c r="G1105" s="2">
        <v>92807.392500000002</v>
      </c>
      <c r="H1105" s="17">
        <f t="shared" si="17"/>
        <v>-1.1966959516650916E-3</v>
      </c>
    </row>
    <row r="1106" spans="1:8" ht="13.5" x14ac:dyDescent="0.25">
      <c r="A1106" s="12"/>
      <c r="B1106" s="11">
        <v>43613</v>
      </c>
      <c r="C1106" s="2">
        <v>8.3000000000000007</v>
      </c>
      <c r="D1106" s="2">
        <v>6.7706</v>
      </c>
      <c r="E1106" s="2">
        <v>3182</v>
      </c>
      <c r="F1106" s="2">
        <v>8.3193000000000001</v>
      </c>
      <c r="G1106" s="2">
        <v>26472.012599999998</v>
      </c>
      <c r="H1106" s="17">
        <f t="shared" si="17"/>
        <v>-1.0724722384570479E-2</v>
      </c>
    </row>
    <row r="1107" spans="1:8" ht="13.5" x14ac:dyDescent="0.25">
      <c r="A1107" s="12"/>
      <c r="B1107" s="11">
        <v>43614</v>
      </c>
      <c r="C1107" s="2">
        <v>8.35</v>
      </c>
      <c r="D1107" s="2">
        <v>6.8113999999999999</v>
      </c>
      <c r="E1107" s="2">
        <v>952</v>
      </c>
      <c r="F1107" s="2">
        <v>8.2139000000000006</v>
      </c>
      <c r="G1107" s="2">
        <v>7819.6328000000003</v>
      </c>
      <c r="H1107" s="17">
        <f t="shared" si="17"/>
        <v>6.0260538209316672E-3</v>
      </c>
    </row>
    <row r="1108" spans="1:8" ht="13.5" x14ac:dyDescent="0.25">
      <c r="A1108" s="12"/>
      <c r="B1108" s="11">
        <v>43615</v>
      </c>
      <c r="C1108" s="2">
        <v>8.1999999999999993</v>
      </c>
      <c r="D1108" s="2">
        <v>6.6890000000000001</v>
      </c>
      <c r="E1108" s="2">
        <v>69</v>
      </c>
      <c r="F1108" s="2">
        <v>8.3087</v>
      </c>
      <c r="G1108" s="2">
        <v>573.30029999999999</v>
      </c>
      <c r="H1108" s="17">
        <f t="shared" si="17"/>
        <v>-1.7969874034706498E-2</v>
      </c>
    </row>
    <row r="1109" spans="1:8" ht="13.5" x14ac:dyDescent="0.25">
      <c r="A1109" s="12"/>
      <c r="B1109" s="11">
        <v>43616</v>
      </c>
      <c r="C1109" s="2">
        <v>8.1999999999999993</v>
      </c>
      <c r="D1109" s="2">
        <v>6.6890000000000001</v>
      </c>
      <c r="E1109" s="2">
        <v>280</v>
      </c>
      <c r="F1109" s="2">
        <v>8.2638999999999996</v>
      </c>
      <c r="G1109" s="2">
        <v>2313.8919999999998</v>
      </c>
      <c r="H1109" s="17">
        <f t="shared" si="17"/>
        <v>0</v>
      </c>
    </row>
    <row r="1110" spans="1:8" ht="13.5" x14ac:dyDescent="0.25">
      <c r="A1110" s="12"/>
      <c r="B1110" s="11">
        <v>43619</v>
      </c>
      <c r="C1110" s="2">
        <v>8.1199999999999992</v>
      </c>
      <c r="D1110" s="2">
        <v>6.6238000000000001</v>
      </c>
      <c r="E1110" s="2">
        <v>87</v>
      </c>
      <c r="F1110" s="2">
        <v>8.1199999999999992</v>
      </c>
      <c r="G1110" s="2">
        <v>706.44</v>
      </c>
      <c r="H1110" s="17">
        <f t="shared" si="17"/>
        <v>-9.7473463895948464E-3</v>
      </c>
    </row>
    <row r="1111" spans="1:8" ht="13.5" x14ac:dyDescent="0.25">
      <c r="A1111" s="12"/>
      <c r="B1111" s="11">
        <v>43623</v>
      </c>
      <c r="C1111" s="2">
        <v>8.1199999999999992</v>
      </c>
      <c r="D1111" s="2">
        <v>6.6238000000000001</v>
      </c>
      <c r="E1111" s="2">
        <v>0</v>
      </c>
      <c r="F1111" s="2">
        <v>0</v>
      </c>
      <c r="G1111" s="2">
        <v>0</v>
      </c>
      <c r="H1111" s="17">
        <f t="shared" si="17"/>
        <v>0</v>
      </c>
    </row>
    <row r="1112" spans="1:8" ht="13.5" x14ac:dyDescent="0.25">
      <c r="A1112" s="12"/>
      <c r="B1112" s="11">
        <v>43626</v>
      </c>
      <c r="C1112" s="2">
        <v>8.34</v>
      </c>
      <c r="D1112" s="2">
        <v>6.8032000000000004</v>
      </c>
      <c r="E1112" s="2">
        <v>1192</v>
      </c>
      <c r="F1112" s="2">
        <v>8.3437000000000001</v>
      </c>
      <c r="G1112" s="2">
        <v>9945.6903999999995</v>
      </c>
      <c r="H1112" s="17">
        <f t="shared" si="17"/>
        <v>2.7084151091518498E-2</v>
      </c>
    </row>
    <row r="1113" spans="1:8" ht="13.5" x14ac:dyDescent="0.25">
      <c r="A1113" s="12"/>
      <c r="B1113" s="11">
        <v>43627</v>
      </c>
      <c r="C1113" s="2">
        <v>8.49</v>
      </c>
      <c r="D1113" s="2">
        <v>6.9256000000000002</v>
      </c>
      <c r="E1113" s="2">
        <v>1158</v>
      </c>
      <c r="F1113" s="2">
        <v>8.3459000000000003</v>
      </c>
      <c r="G1113" s="2">
        <v>9664.5522000000001</v>
      </c>
      <c r="H1113" s="17">
        <f t="shared" si="17"/>
        <v>1.7991533396048896E-2</v>
      </c>
    </row>
    <row r="1114" spans="1:8" ht="13.5" x14ac:dyDescent="0.25">
      <c r="A1114" s="12"/>
      <c r="B1114" s="11">
        <v>43628</v>
      </c>
      <c r="C1114" s="2">
        <v>8.3800000000000008</v>
      </c>
      <c r="D1114" s="2">
        <v>6.8358999999999996</v>
      </c>
      <c r="E1114" s="2">
        <v>4624</v>
      </c>
      <c r="F1114" s="2">
        <v>8.3808000000000007</v>
      </c>
      <c r="G1114" s="2">
        <v>38752.819199999998</v>
      </c>
      <c r="H1114" s="17">
        <f t="shared" si="17"/>
        <v>-1.2951946401755884E-2</v>
      </c>
    </row>
    <row r="1115" spans="1:8" ht="13.5" x14ac:dyDescent="0.25">
      <c r="A1115" s="12"/>
      <c r="B1115" s="11">
        <v>43629</v>
      </c>
      <c r="C1115" s="2">
        <v>8.3000000000000007</v>
      </c>
      <c r="D1115" s="2">
        <v>6.7706</v>
      </c>
      <c r="E1115" s="2">
        <v>2115</v>
      </c>
      <c r="F1115" s="2">
        <v>8.2004999999999999</v>
      </c>
      <c r="G1115" s="2">
        <v>17344.057499999999</v>
      </c>
      <c r="H1115" s="17">
        <f t="shared" si="17"/>
        <v>-9.5525095451951744E-3</v>
      </c>
    </row>
    <row r="1116" spans="1:8" ht="13.5" x14ac:dyDescent="0.25">
      <c r="A1116" s="12"/>
      <c r="B1116" s="11">
        <v>43630</v>
      </c>
      <c r="C1116" s="2">
        <v>8.5</v>
      </c>
      <c r="D1116" s="2">
        <v>6.9337</v>
      </c>
      <c r="E1116" s="2">
        <v>2111</v>
      </c>
      <c r="F1116" s="2">
        <v>8.3155999999999999</v>
      </c>
      <c r="G1116" s="2">
        <v>17554.231599999999</v>
      </c>
      <c r="H1116" s="17">
        <f t="shared" si="17"/>
        <v>2.408944554396952E-2</v>
      </c>
    </row>
    <row r="1117" spans="1:8" ht="13.5" x14ac:dyDescent="0.25">
      <c r="A1117" s="12"/>
      <c r="B1117" s="11">
        <v>43633</v>
      </c>
      <c r="C1117" s="2">
        <v>8.5</v>
      </c>
      <c r="D1117" s="2">
        <v>6.9337</v>
      </c>
      <c r="E1117" s="2">
        <v>63</v>
      </c>
      <c r="F1117" s="2">
        <v>8.4921000000000006</v>
      </c>
      <c r="G1117" s="2">
        <v>535.00229999999999</v>
      </c>
      <c r="H1117" s="17">
        <f t="shared" si="17"/>
        <v>0</v>
      </c>
    </row>
    <row r="1118" spans="1:8" ht="13.5" x14ac:dyDescent="0.25">
      <c r="A1118" s="12"/>
      <c r="B1118" s="11">
        <v>43634</v>
      </c>
      <c r="C1118" s="2">
        <v>8.25</v>
      </c>
      <c r="D1118" s="2">
        <v>6.7298</v>
      </c>
      <c r="E1118" s="2">
        <v>19</v>
      </c>
      <c r="F1118" s="2">
        <v>8.25</v>
      </c>
      <c r="G1118" s="2">
        <v>156.75</v>
      </c>
      <c r="H1118" s="17">
        <f t="shared" si="17"/>
        <v>-2.9407098663051467E-2</v>
      </c>
    </row>
    <row r="1119" spans="1:8" ht="13.5" x14ac:dyDescent="0.25">
      <c r="A1119" s="12"/>
      <c r="B1119" s="11">
        <v>43635</v>
      </c>
      <c r="C1119" s="2">
        <v>8.49</v>
      </c>
      <c r="D1119" s="2">
        <v>6.9256000000000002</v>
      </c>
      <c r="E1119" s="2">
        <v>185</v>
      </c>
      <c r="F1119" s="2">
        <v>8.2523999999999997</v>
      </c>
      <c r="G1119" s="2">
        <v>1526.694</v>
      </c>
      <c r="H1119" s="17">
        <f t="shared" si="17"/>
        <v>2.909447531873164E-2</v>
      </c>
    </row>
    <row r="1120" spans="1:8" ht="13.5" x14ac:dyDescent="0.25">
      <c r="A1120" s="12"/>
      <c r="B1120" s="11">
        <v>43636</v>
      </c>
      <c r="C1120" s="2">
        <v>8.49</v>
      </c>
      <c r="D1120" s="2">
        <v>6.9256000000000002</v>
      </c>
      <c r="E1120" s="2">
        <v>50</v>
      </c>
      <c r="F1120" s="2">
        <v>8.49</v>
      </c>
      <c r="G1120" s="2">
        <v>424.5</v>
      </c>
      <c r="H1120" s="17">
        <f t="shared" si="17"/>
        <v>0</v>
      </c>
    </row>
    <row r="1121" spans="1:8" ht="13.5" x14ac:dyDescent="0.25">
      <c r="A1121" s="12"/>
      <c r="B1121" s="11">
        <v>43637</v>
      </c>
      <c r="C1121" s="2">
        <v>8.5</v>
      </c>
      <c r="D1121" s="2">
        <v>6.9337</v>
      </c>
      <c r="E1121" s="2">
        <v>94</v>
      </c>
      <c r="F1121" s="2">
        <v>8.4495000000000005</v>
      </c>
      <c r="G1121" s="2">
        <v>794.25300000000004</v>
      </c>
      <c r="H1121" s="17">
        <f t="shared" si="17"/>
        <v>1.1695737553424647E-3</v>
      </c>
    </row>
    <row r="1122" spans="1:8" ht="13.5" x14ac:dyDescent="0.25">
      <c r="A1122" s="12"/>
      <c r="B1122" s="11">
        <v>43640</v>
      </c>
      <c r="C1122" s="2">
        <v>8.49</v>
      </c>
      <c r="D1122" s="2">
        <v>6.9256000000000002</v>
      </c>
      <c r="E1122" s="2">
        <v>463</v>
      </c>
      <c r="F1122" s="2">
        <v>8.2521000000000004</v>
      </c>
      <c r="G1122" s="2">
        <v>3820.7222999999999</v>
      </c>
      <c r="H1122" s="17">
        <f t="shared" si="17"/>
        <v>-1.1682074505674855E-3</v>
      </c>
    </row>
    <row r="1123" spans="1:8" ht="13.5" x14ac:dyDescent="0.25">
      <c r="A1123" s="12"/>
      <c r="B1123" s="11">
        <v>43641</v>
      </c>
      <c r="C1123" s="2">
        <v>8.49</v>
      </c>
      <c r="D1123" s="2">
        <v>6.9256000000000002</v>
      </c>
      <c r="E1123" s="2">
        <v>15</v>
      </c>
      <c r="F1123" s="2">
        <v>8.49</v>
      </c>
      <c r="G1123" s="2">
        <v>127.35</v>
      </c>
      <c r="H1123" s="17">
        <f t="shared" si="17"/>
        <v>0</v>
      </c>
    </row>
    <row r="1124" spans="1:8" ht="13.5" x14ac:dyDescent="0.25">
      <c r="A1124" s="12"/>
      <c r="B1124" s="11">
        <v>43642</v>
      </c>
      <c r="C1124" s="2">
        <v>8.7200000000000006</v>
      </c>
      <c r="D1124" s="2">
        <v>7.1132</v>
      </c>
      <c r="E1124" s="2">
        <v>9538</v>
      </c>
      <c r="F1124" s="2">
        <v>8.4938000000000002</v>
      </c>
      <c r="G1124" s="2">
        <v>81013.864400000006</v>
      </c>
      <c r="H1124" s="17">
        <f t="shared" si="17"/>
        <v>2.7087905741018794E-2</v>
      </c>
    </row>
    <row r="1125" spans="1:8" ht="13.5" x14ac:dyDescent="0.25">
      <c r="A1125" s="12"/>
      <c r="B1125" s="11">
        <v>43643</v>
      </c>
      <c r="C1125" s="2">
        <v>8.4600000000000009</v>
      </c>
      <c r="D1125" s="2">
        <v>6.9010999999999996</v>
      </c>
      <c r="E1125" s="2">
        <v>11417</v>
      </c>
      <c r="F1125" s="2">
        <v>8.4983000000000004</v>
      </c>
      <c r="G1125" s="2">
        <v>97025.091100000005</v>
      </c>
      <c r="H1125" s="17">
        <f t="shared" si="17"/>
        <v>-2.9817803520215992E-2</v>
      </c>
    </row>
    <row r="1126" spans="1:8" ht="13.5" x14ac:dyDescent="0.25">
      <c r="A1126" s="12"/>
      <c r="B1126" s="11">
        <v>43644</v>
      </c>
      <c r="C1126" s="2">
        <v>8.58</v>
      </c>
      <c r="D1126" s="2">
        <v>6.9989999999999997</v>
      </c>
      <c r="E1126" s="2">
        <v>365</v>
      </c>
      <c r="F1126" s="2">
        <v>8.2782</v>
      </c>
      <c r="G1126" s="2">
        <v>3021.5430000000001</v>
      </c>
      <c r="H1126" s="17">
        <f t="shared" si="17"/>
        <v>1.4186144237875136E-2</v>
      </c>
    </row>
    <row r="1127" spans="1:8" ht="13.5" x14ac:dyDescent="0.25">
      <c r="A1127" s="12"/>
      <c r="B1127" s="11">
        <v>43647</v>
      </c>
      <c r="C1127" s="2">
        <v>8.82</v>
      </c>
      <c r="D1127" s="2">
        <v>7.1947999999999999</v>
      </c>
      <c r="E1127" s="2">
        <v>1</v>
      </c>
      <c r="F1127" s="2">
        <v>8.82</v>
      </c>
      <c r="G1127" s="2">
        <v>8.82</v>
      </c>
      <c r="H1127" s="17">
        <f t="shared" si="17"/>
        <v>2.7975425060722991E-2</v>
      </c>
    </row>
    <row r="1128" spans="1:8" ht="13.5" x14ac:dyDescent="0.25">
      <c r="A1128" s="12"/>
      <c r="B1128" s="11">
        <v>43648</v>
      </c>
      <c r="C1128" s="2">
        <v>8.8000000000000007</v>
      </c>
      <c r="D1128" s="2">
        <v>7.1784999999999997</v>
      </c>
      <c r="E1128" s="2">
        <v>731</v>
      </c>
      <c r="F1128" s="2">
        <v>8.7920999999999996</v>
      </c>
      <c r="G1128" s="2">
        <v>6427.0250999999998</v>
      </c>
      <c r="H1128" s="17">
        <f t="shared" si="17"/>
        <v>-2.2655251014621954E-3</v>
      </c>
    </row>
    <row r="1129" spans="1:8" ht="13.5" x14ac:dyDescent="0.25">
      <c r="A1129" s="12"/>
      <c r="B1129" s="11">
        <v>43649</v>
      </c>
      <c r="C1129" s="2">
        <v>8.8699999999999992</v>
      </c>
      <c r="D1129" s="2">
        <v>7.2355999999999998</v>
      </c>
      <c r="E1129" s="2">
        <v>802</v>
      </c>
      <c r="F1129" s="2">
        <v>8.7881</v>
      </c>
      <c r="G1129" s="2">
        <v>7048.0562</v>
      </c>
      <c r="H1129" s="17">
        <f t="shared" si="17"/>
        <v>7.9543080030647292E-3</v>
      </c>
    </row>
    <row r="1130" spans="1:8" ht="13.5" x14ac:dyDescent="0.25">
      <c r="A1130" s="12"/>
      <c r="B1130" s="11">
        <v>43650</v>
      </c>
      <c r="C1130" s="2">
        <v>8.61</v>
      </c>
      <c r="D1130" s="2">
        <v>7.0235000000000003</v>
      </c>
      <c r="E1130" s="2">
        <v>100</v>
      </c>
      <c r="F1130" s="2">
        <v>8.61</v>
      </c>
      <c r="G1130" s="2">
        <v>861</v>
      </c>
      <c r="H1130" s="17">
        <f t="shared" si="17"/>
        <v>-2.9313394880866758E-2</v>
      </c>
    </row>
    <row r="1131" spans="1:8" ht="13.5" x14ac:dyDescent="0.25">
      <c r="A1131" s="12"/>
      <c r="B1131" s="11">
        <v>43651</v>
      </c>
      <c r="C1131" s="2">
        <v>8.6</v>
      </c>
      <c r="D1131" s="2">
        <v>7.0152999999999999</v>
      </c>
      <c r="E1131" s="2">
        <v>445</v>
      </c>
      <c r="F1131" s="2">
        <v>8.6256000000000004</v>
      </c>
      <c r="G1131" s="2">
        <v>3838.3919999999998</v>
      </c>
      <c r="H1131" s="17">
        <f t="shared" si="17"/>
        <v>-1.1675090766712364E-3</v>
      </c>
    </row>
    <row r="1132" spans="1:8" ht="13.5" x14ac:dyDescent="0.25">
      <c r="A1132" s="12"/>
      <c r="B1132" s="11">
        <v>43654</v>
      </c>
      <c r="C1132" s="2">
        <v>8.35</v>
      </c>
      <c r="D1132" s="2">
        <v>6.8113999999999999</v>
      </c>
      <c r="E1132" s="2">
        <v>11160</v>
      </c>
      <c r="F1132" s="2">
        <v>8.3999000000000006</v>
      </c>
      <c r="G1132" s="2">
        <v>93742.884000000005</v>
      </c>
      <c r="H1132" s="17">
        <f t="shared" si="17"/>
        <v>-2.9065043547674366E-2</v>
      </c>
    </row>
    <row r="1133" spans="1:8" ht="13.5" x14ac:dyDescent="0.25">
      <c r="A1133" s="12"/>
      <c r="B1133" s="11">
        <v>43655</v>
      </c>
      <c r="C1133" s="2">
        <v>8.2799999999999994</v>
      </c>
      <c r="D1133" s="2">
        <v>6.7542999999999997</v>
      </c>
      <c r="E1133" s="2">
        <v>2503</v>
      </c>
      <c r="F1133" s="2">
        <v>8.1890999999999998</v>
      </c>
      <c r="G1133" s="2">
        <v>20497.317299999999</v>
      </c>
      <c r="H1133" s="17">
        <f t="shared" si="17"/>
        <v>-8.3830049622691596E-3</v>
      </c>
    </row>
    <row r="1134" spans="1:8" ht="13.5" x14ac:dyDescent="0.25">
      <c r="A1134" s="12"/>
      <c r="B1134" s="11">
        <v>43656</v>
      </c>
      <c r="C1134" s="2">
        <v>8.34</v>
      </c>
      <c r="D1134" s="2">
        <v>6.8032000000000004</v>
      </c>
      <c r="E1134" s="2">
        <v>50</v>
      </c>
      <c r="F1134" s="2">
        <v>8.34</v>
      </c>
      <c r="G1134" s="2">
        <v>417</v>
      </c>
      <c r="H1134" s="17">
        <f t="shared" si="17"/>
        <v>7.2398324030618442E-3</v>
      </c>
    </row>
    <row r="1135" spans="1:8" ht="13.5" x14ac:dyDescent="0.25">
      <c r="A1135" s="12"/>
      <c r="B1135" s="11">
        <v>43657</v>
      </c>
      <c r="C1135" s="2">
        <v>8.34</v>
      </c>
      <c r="D1135" s="2">
        <v>6.8032000000000004</v>
      </c>
      <c r="E1135" s="2">
        <v>0</v>
      </c>
      <c r="F1135" s="2">
        <v>0</v>
      </c>
      <c r="G1135" s="2">
        <v>0</v>
      </c>
      <c r="H1135" s="17">
        <f t="shared" si="17"/>
        <v>0</v>
      </c>
    </row>
    <row r="1136" spans="1:8" ht="13.5" x14ac:dyDescent="0.25">
      <c r="A1136" s="12"/>
      <c r="B1136" s="11">
        <v>43658</v>
      </c>
      <c r="C1136" s="2">
        <v>8.34</v>
      </c>
      <c r="D1136" s="2">
        <v>6.8032000000000004</v>
      </c>
      <c r="E1136" s="2">
        <v>840</v>
      </c>
      <c r="F1136" s="2">
        <v>8.1137999999999995</v>
      </c>
      <c r="G1136" s="2">
        <v>6815.5919999999996</v>
      </c>
      <c r="H1136" s="17">
        <f t="shared" si="17"/>
        <v>0</v>
      </c>
    </row>
    <row r="1137" spans="1:8" ht="13.5" x14ac:dyDescent="0.25">
      <c r="A1137" s="12"/>
      <c r="B1137" s="11">
        <v>43661</v>
      </c>
      <c r="C1137" s="2">
        <v>8.34</v>
      </c>
      <c r="D1137" s="2">
        <v>6.8032000000000004</v>
      </c>
      <c r="E1137" s="2">
        <v>0</v>
      </c>
      <c r="F1137" s="2">
        <v>0</v>
      </c>
      <c r="G1137" s="2">
        <v>0</v>
      </c>
      <c r="H1137" s="17">
        <f t="shared" si="17"/>
        <v>0</v>
      </c>
    </row>
    <row r="1138" spans="1:8" ht="13.5" x14ac:dyDescent="0.25">
      <c r="A1138" s="12"/>
      <c r="B1138" s="11">
        <v>43662</v>
      </c>
      <c r="C1138" s="2">
        <v>8.35</v>
      </c>
      <c r="D1138" s="2">
        <v>6.8113999999999999</v>
      </c>
      <c r="E1138" s="2">
        <v>1259</v>
      </c>
      <c r="F1138" s="2">
        <v>8.2791999999999994</v>
      </c>
      <c r="G1138" s="2">
        <v>10423.5128</v>
      </c>
      <c r="H1138" s="17">
        <f t="shared" si="17"/>
        <v>1.2053151458136671E-3</v>
      </c>
    </row>
    <row r="1139" spans="1:8" ht="13.5" x14ac:dyDescent="0.25">
      <c r="A1139" s="12"/>
      <c r="B1139" s="11">
        <v>43663</v>
      </c>
      <c r="C1139" s="2">
        <v>8.4</v>
      </c>
      <c r="D1139" s="2">
        <v>6.8521999999999998</v>
      </c>
      <c r="E1139" s="2">
        <v>1329</v>
      </c>
      <c r="F1139" s="2">
        <v>8.4003999999999994</v>
      </c>
      <c r="G1139" s="2">
        <v>11164.131600000001</v>
      </c>
      <c r="H1139" s="17">
        <f t="shared" si="17"/>
        <v>5.9899580115688328E-3</v>
      </c>
    </row>
    <row r="1140" spans="1:8" ht="13.5" x14ac:dyDescent="0.25">
      <c r="A1140" s="12"/>
      <c r="B1140" s="11">
        <v>43664</v>
      </c>
      <c r="C1140" s="2">
        <v>8.26</v>
      </c>
      <c r="D1140" s="2">
        <v>6.7380000000000004</v>
      </c>
      <c r="E1140" s="2">
        <v>60</v>
      </c>
      <c r="F1140" s="2">
        <v>8.3682999999999996</v>
      </c>
      <c r="G1140" s="2">
        <v>502.09800000000001</v>
      </c>
      <c r="H1140" s="17">
        <f t="shared" si="17"/>
        <v>-1.6666180204897612E-2</v>
      </c>
    </row>
    <row r="1141" spans="1:8" ht="13.5" x14ac:dyDescent="0.25">
      <c r="A1141" s="12"/>
      <c r="B1141" s="11">
        <v>43665</v>
      </c>
      <c r="C1141" s="2">
        <v>8.1199999999999992</v>
      </c>
      <c r="D1141" s="2">
        <v>6.6238000000000001</v>
      </c>
      <c r="E1141" s="2">
        <v>1403</v>
      </c>
      <c r="F1141" s="2">
        <v>8.2354000000000003</v>
      </c>
      <c r="G1141" s="2">
        <v>11554.2662</v>
      </c>
      <c r="H1141" s="17">
        <f t="shared" si="17"/>
        <v>-1.6948649450875673E-2</v>
      </c>
    </row>
    <row r="1142" spans="1:8" ht="13.5" x14ac:dyDescent="0.25">
      <c r="A1142" s="12"/>
      <c r="B1142" s="11">
        <v>43668</v>
      </c>
      <c r="C1142" s="2">
        <v>8.1300000000000008</v>
      </c>
      <c r="D1142" s="2">
        <v>6.6318999999999999</v>
      </c>
      <c r="E1142" s="2">
        <v>991</v>
      </c>
      <c r="F1142" s="2">
        <v>8.1905999999999999</v>
      </c>
      <c r="G1142" s="2">
        <v>8116.8846000000003</v>
      </c>
      <c r="H1142" s="17">
        <f t="shared" si="17"/>
        <v>1.2228630091487929E-3</v>
      </c>
    </row>
    <row r="1143" spans="1:8" ht="13.5" x14ac:dyDescent="0.25">
      <c r="A1143" s="12"/>
      <c r="B1143" s="11">
        <v>43669</v>
      </c>
      <c r="C1143" s="2">
        <v>8.26</v>
      </c>
      <c r="D1143" s="2">
        <v>6.7380000000000004</v>
      </c>
      <c r="E1143" s="2">
        <v>20649</v>
      </c>
      <c r="F1143" s="2">
        <v>8.1834000000000007</v>
      </c>
      <c r="G1143" s="2">
        <v>168979.02660000001</v>
      </c>
      <c r="H1143" s="17">
        <f t="shared" si="17"/>
        <v>1.5998431821951556E-2</v>
      </c>
    </row>
    <row r="1144" spans="1:8" ht="13.5" x14ac:dyDescent="0.25">
      <c r="A1144" s="12"/>
      <c r="B1144" s="11">
        <v>43670</v>
      </c>
      <c r="C1144" s="2">
        <v>8.26</v>
      </c>
      <c r="D1144" s="2">
        <v>6.7380000000000004</v>
      </c>
      <c r="E1144" s="2">
        <v>1350</v>
      </c>
      <c r="F1144" s="2">
        <v>8.2689000000000004</v>
      </c>
      <c r="G1144" s="2">
        <v>11163.014999999999</v>
      </c>
      <c r="H1144" s="17">
        <f t="shared" si="17"/>
        <v>0</v>
      </c>
    </row>
    <row r="1145" spans="1:8" ht="13.5" x14ac:dyDescent="0.25">
      <c r="A1145" s="12"/>
      <c r="B1145" s="11">
        <v>43672</v>
      </c>
      <c r="C1145" s="2">
        <v>8.3800000000000008</v>
      </c>
      <c r="D1145" s="2">
        <v>6.8358999999999996</v>
      </c>
      <c r="E1145" s="2">
        <v>597</v>
      </c>
      <c r="F1145" s="2">
        <v>8.3767999999999994</v>
      </c>
      <c r="G1145" s="2">
        <v>5000.9495999999999</v>
      </c>
      <c r="H1145" s="17">
        <f t="shared" si="17"/>
        <v>1.4529533986345978E-2</v>
      </c>
    </row>
    <row r="1146" spans="1:8" ht="13.5" x14ac:dyDescent="0.25">
      <c r="A1146" s="12"/>
      <c r="B1146" s="11">
        <v>43675</v>
      </c>
      <c r="C1146" s="2">
        <v>8.3800000000000008</v>
      </c>
      <c r="D1146" s="2">
        <v>6.8358999999999996</v>
      </c>
      <c r="E1146" s="2">
        <v>6557</v>
      </c>
      <c r="F1146" s="2">
        <v>8.2042000000000002</v>
      </c>
      <c r="G1146" s="2">
        <v>53794.939400000003</v>
      </c>
      <c r="H1146" s="17">
        <f t="shared" si="17"/>
        <v>0</v>
      </c>
    </row>
    <row r="1147" spans="1:8" ht="13.5" x14ac:dyDescent="0.25">
      <c r="A1147" s="12"/>
      <c r="B1147" s="11">
        <v>43676</v>
      </c>
      <c r="C1147" s="2">
        <v>8.39</v>
      </c>
      <c r="D1147" s="2">
        <v>6.8440000000000003</v>
      </c>
      <c r="E1147" s="2">
        <v>4200</v>
      </c>
      <c r="F1147" s="2">
        <v>8.3904999999999994</v>
      </c>
      <c r="G1147" s="2">
        <v>35240.1</v>
      </c>
      <c r="H1147" s="17">
        <f t="shared" si="17"/>
        <v>1.184920785851265E-3</v>
      </c>
    </row>
    <row r="1148" spans="1:8" ht="13.5" x14ac:dyDescent="0.25">
      <c r="A1148" s="12"/>
      <c r="B1148" s="11">
        <v>43677</v>
      </c>
      <c r="C1148" s="2">
        <v>7.8</v>
      </c>
      <c r="D1148" s="2">
        <v>6.3627000000000002</v>
      </c>
      <c r="E1148" s="2">
        <v>46</v>
      </c>
      <c r="F1148" s="2">
        <v>8.4</v>
      </c>
      <c r="G1148" s="2">
        <v>386.4</v>
      </c>
      <c r="H1148" s="17">
        <f t="shared" si="17"/>
        <v>-7.032437171244886E-2</v>
      </c>
    </row>
    <row r="1149" spans="1:8" ht="13.5" x14ac:dyDescent="0.25">
      <c r="A1149" s="12"/>
      <c r="B1149" s="11">
        <v>43678</v>
      </c>
      <c r="C1149" s="2">
        <v>7.8</v>
      </c>
      <c r="D1149" s="2">
        <v>6.8533999999999997</v>
      </c>
      <c r="E1149" s="2">
        <v>0</v>
      </c>
      <c r="F1149" s="2">
        <v>0</v>
      </c>
      <c r="G1149" s="2">
        <v>0</v>
      </c>
      <c r="H1149" s="17">
        <f t="shared" si="17"/>
        <v>7.7121347855470077E-2</v>
      </c>
    </row>
    <row r="1150" spans="1:8" ht="13.5" x14ac:dyDescent="0.25">
      <c r="A1150" s="12"/>
      <c r="B1150" s="11">
        <v>43679</v>
      </c>
      <c r="C1150" s="2">
        <v>7.8</v>
      </c>
      <c r="D1150" s="2">
        <v>6.8533999999999997</v>
      </c>
      <c r="E1150" s="2">
        <v>0</v>
      </c>
      <c r="F1150" s="2">
        <v>0</v>
      </c>
      <c r="G1150" s="2">
        <v>0</v>
      </c>
      <c r="H1150" s="17">
        <f t="shared" si="17"/>
        <v>0</v>
      </c>
    </row>
    <row r="1151" spans="1:8" ht="13.5" x14ac:dyDescent="0.25">
      <c r="A1151" s="12"/>
      <c r="B1151" s="11">
        <v>43682</v>
      </c>
      <c r="C1151" s="2">
        <v>7.8</v>
      </c>
      <c r="D1151" s="2">
        <v>6.8533999999999997</v>
      </c>
      <c r="E1151" s="2">
        <v>5544</v>
      </c>
      <c r="F1151" s="2">
        <v>7.7995000000000001</v>
      </c>
      <c r="G1151" s="2">
        <v>43240.428</v>
      </c>
      <c r="H1151" s="17">
        <f t="shared" si="17"/>
        <v>0</v>
      </c>
    </row>
    <row r="1152" spans="1:8" ht="13.5" x14ac:dyDescent="0.25">
      <c r="A1152" s="12"/>
      <c r="B1152" s="11">
        <v>43683</v>
      </c>
      <c r="C1152" s="2">
        <v>7.78</v>
      </c>
      <c r="D1152" s="2">
        <v>6.8358999999999996</v>
      </c>
      <c r="E1152" s="2">
        <v>3023</v>
      </c>
      <c r="F1152" s="2">
        <v>7.7176999999999998</v>
      </c>
      <c r="G1152" s="2">
        <v>23330.607100000001</v>
      </c>
      <c r="H1152" s="17">
        <f t="shared" si="17"/>
        <v>-2.5534771062538405E-3</v>
      </c>
    </row>
    <row r="1153" spans="1:8" ht="13.5" x14ac:dyDescent="0.25">
      <c r="A1153" s="12"/>
      <c r="B1153" s="11">
        <v>43684</v>
      </c>
      <c r="C1153" s="2">
        <v>7.59</v>
      </c>
      <c r="D1153" s="2">
        <v>6.6688999999999998</v>
      </c>
      <c r="E1153" s="2">
        <v>2114</v>
      </c>
      <c r="F1153" s="2">
        <v>7.7731000000000003</v>
      </c>
      <c r="G1153" s="2">
        <v>16432.3334</v>
      </c>
      <c r="H1153" s="17">
        <f t="shared" si="17"/>
        <v>-2.4429848300882084E-2</v>
      </c>
    </row>
    <row r="1154" spans="1:8" ht="13.5" x14ac:dyDescent="0.25">
      <c r="A1154" s="12"/>
      <c r="B1154" s="11">
        <v>43685</v>
      </c>
      <c r="C1154" s="2">
        <v>7.79</v>
      </c>
      <c r="D1154" s="2">
        <v>6.8445999999999998</v>
      </c>
      <c r="E1154" s="2">
        <v>750</v>
      </c>
      <c r="F1154" s="2">
        <v>7.6337999999999999</v>
      </c>
      <c r="G1154" s="2">
        <v>5725.35</v>
      </c>
      <c r="H1154" s="17">
        <f t="shared" si="17"/>
        <v>2.6346174031699376E-2</v>
      </c>
    </row>
    <row r="1155" spans="1:8" ht="13.5" x14ac:dyDescent="0.25">
      <c r="A1155" s="12"/>
      <c r="B1155" s="11">
        <v>43686</v>
      </c>
      <c r="C1155" s="2">
        <v>7.7</v>
      </c>
      <c r="D1155" s="2">
        <v>6.7656000000000001</v>
      </c>
      <c r="E1155" s="2">
        <v>100</v>
      </c>
      <c r="F1155" s="2">
        <v>7.7</v>
      </c>
      <c r="G1155" s="2">
        <v>770</v>
      </c>
      <c r="H1155" s="17">
        <f t="shared" si="17"/>
        <v>-1.1541945475265134E-2</v>
      </c>
    </row>
    <row r="1156" spans="1:8" ht="13.5" x14ac:dyDescent="0.25">
      <c r="A1156" s="12"/>
      <c r="B1156" s="11">
        <v>43691</v>
      </c>
      <c r="C1156" s="2">
        <v>7.75</v>
      </c>
      <c r="D1156" s="2">
        <v>6.8094999999999999</v>
      </c>
      <c r="E1156" s="2">
        <v>1314</v>
      </c>
      <c r="F1156" s="2">
        <v>7.7408999999999999</v>
      </c>
      <c r="G1156" s="2">
        <v>10171.542600000001</v>
      </c>
      <c r="H1156" s="17">
        <f t="shared" si="17"/>
        <v>6.4887075795198989E-3</v>
      </c>
    </row>
    <row r="1157" spans="1:8" ht="13.5" x14ac:dyDescent="0.25">
      <c r="A1157" s="12"/>
      <c r="B1157" s="11">
        <v>43692</v>
      </c>
      <c r="C1157" s="2">
        <v>7.8</v>
      </c>
      <c r="D1157" s="2">
        <v>6.8533999999999997</v>
      </c>
      <c r="E1157" s="2">
        <v>184</v>
      </c>
      <c r="F1157" s="2">
        <v>7.8</v>
      </c>
      <c r="G1157" s="2">
        <v>1435.2</v>
      </c>
      <c r="H1157" s="17">
        <f t="shared" si="17"/>
        <v>6.4468756883765081E-3</v>
      </c>
    </row>
    <row r="1158" spans="1:8" ht="13.5" x14ac:dyDescent="0.25">
      <c r="A1158" s="12"/>
      <c r="B1158" s="11">
        <v>43693</v>
      </c>
      <c r="C1158" s="2">
        <v>7.85</v>
      </c>
      <c r="D1158" s="2">
        <v>6.8974000000000002</v>
      </c>
      <c r="E1158" s="2">
        <v>33</v>
      </c>
      <c r="F1158" s="2">
        <v>7.8472999999999997</v>
      </c>
      <c r="G1158" s="2">
        <v>258.96089999999998</v>
      </c>
      <c r="H1158" s="17">
        <f t="shared" si="17"/>
        <v>6.4201710100097011E-3</v>
      </c>
    </row>
    <row r="1159" spans="1:8" ht="13.5" x14ac:dyDescent="0.25">
      <c r="A1159" s="12"/>
      <c r="B1159" s="11">
        <v>43696</v>
      </c>
      <c r="C1159" s="2">
        <v>7.85</v>
      </c>
      <c r="D1159" s="2">
        <v>6.8974000000000002</v>
      </c>
      <c r="E1159" s="2">
        <v>0</v>
      </c>
      <c r="F1159" s="2">
        <v>0</v>
      </c>
      <c r="G1159" s="2">
        <v>0</v>
      </c>
      <c r="H1159" s="17">
        <f t="shared" ref="H1159:H1222" si="18">(D1159-D1158)/D1158</f>
        <v>0</v>
      </c>
    </row>
    <row r="1160" spans="1:8" ht="13.5" x14ac:dyDescent="0.25">
      <c r="A1160" s="12"/>
      <c r="B1160" s="11">
        <v>43697</v>
      </c>
      <c r="C1160" s="2">
        <v>7.9</v>
      </c>
      <c r="D1160" s="2">
        <v>6.9413</v>
      </c>
      <c r="E1160" s="2">
        <v>250</v>
      </c>
      <c r="F1160" s="2">
        <v>7.8460000000000001</v>
      </c>
      <c r="G1160" s="2">
        <v>1961.5</v>
      </c>
      <c r="H1160" s="17">
        <f t="shared" si="18"/>
        <v>6.3647171397917804E-3</v>
      </c>
    </row>
    <row r="1161" spans="1:8" ht="13.5" x14ac:dyDescent="0.25">
      <c r="A1161" s="12"/>
      <c r="B1161" s="11">
        <v>43698</v>
      </c>
      <c r="C1161" s="2">
        <v>7.92</v>
      </c>
      <c r="D1161" s="2">
        <v>6.9588999999999999</v>
      </c>
      <c r="E1161" s="2">
        <v>4</v>
      </c>
      <c r="F1161" s="2">
        <v>7.92</v>
      </c>
      <c r="G1161" s="2">
        <v>31.68</v>
      </c>
      <c r="H1161" s="17">
        <f t="shared" si="18"/>
        <v>2.5355480961779262E-3</v>
      </c>
    </row>
    <row r="1162" spans="1:8" ht="13.5" x14ac:dyDescent="0.25">
      <c r="A1162" s="12"/>
      <c r="B1162" s="11">
        <v>43699</v>
      </c>
      <c r="C1162" s="2">
        <v>8</v>
      </c>
      <c r="D1162" s="2">
        <v>7.0292000000000003</v>
      </c>
      <c r="E1162" s="2">
        <v>3626</v>
      </c>
      <c r="F1162" s="2">
        <v>8.0070999999999994</v>
      </c>
      <c r="G1162" s="2">
        <v>29033.744600000002</v>
      </c>
      <c r="H1162" s="17">
        <f t="shared" si="18"/>
        <v>1.0102171320179982E-2</v>
      </c>
    </row>
    <row r="1163" spans="1:8" ht="13.5" x14ac:dyDescent="0.25">
      <c r="A1163" s="12"/>
      <c r="B1163" s="11">
        <v>43700</v>
      </c>
      <c r="C1163" s="2">
        <v>8.4700000000000006</v>
      </c>
      <c r="D1163" s="2">
        <v>7.4420999999999999</v>
      </c>
      <c r="E1163" s="2">
        <v>1008</v>
      </c>
      <c r="F1163" s="2">
        <v>8.4372000000000007</v>
      </c>
      <c r="G1163" s="2">
        <v>8504.6975999999995</v>
      </c>
      <c r="H1163" s="17">
        <f t="shared" si="18"/>
        <v>5.8740681727650311E-2</v>
      </c>
    </row>
    <row r="1164" spans="1:8" ht="13.5" x14ac:dyDescent="0.25">
      <c r="A1164" s="12"/>
      <c r="B1164" s="11">
        <v>43703</v>
      </c>
      <c r="C1164" s="2">
        <v>8.4700000000000006</v>
      </c>
      <c r="D1164" s="2">
        <v>7.4420999999999999</v>
      </c>
      <c r="E1164" s="2">
        <v>51</v>
      </c>
      <c r="F1164" s="2">
        <v>8.4993999999999996</v>
      </c>
      <c r="G1164" s="2">
        <v>433.46940000000001</v>
      </c>
      <c r="H1164" s="17">
        <f t="shared" si="18"/>
        <v>0</v>
      </c>
    </row>
    <row r="1165" spans="1:8" ht="13.5" x14ac:dyDescent="0.25">
      <c r="A1165" s="12"/>
      <c r="B1165" s="11">
        <v>43704</v>
      </c>
      <c r="C1165" s="2">
        <v>8.4700000000000006</v>
      </c>
      <c r="D1165" s="2">
        <v>7.4420999999999999</v>
      </c>
      <c r="E1165" s="2">
        <v>16</v>
      </c>
      <c r="F1165" s="2">
        <v>8.4718999999999998</v>
      </c>
      <c r="G1165" s="2">
        <v>135.5504</v>
      </c>
      <c r="H1165" s="17">
        <f t="shared" si="18"/>
        <v>0</v>
      </c>
    </row>
    <row r="1166" spans="1:8" ht="13.5" x14ac:dyDescent="0.25">
      <c r="A1166" s="12"/>
      <c r="B1166" s="11">
        <v>43705</v>
      </c>
      <c r="C1166" s="2">
        <v>8.4</v>
      </c>
      <c r="D1166" s="2">
        <v>7.3806000000000003</v>
      </c>
      <c r="E1166" s="2">
        <v>2058</v>
      </c>
      <c r="F1166" s="2">
        <v>8.2386999999999997</v>
      </c>
      <c r="G1166" s="2">
        <v>16955.244600000002</v>
      </c>
      <c r="H1166" s="17">
        <f t="shared" si="18"/>
        <v>-8.26379650904982E-3</v>
      </c>
    </row>
    <row r="1167" spans="1:8" ht="13.5" x14ac:dyDescent="0.25">
      <c r="A1167" s="12"/>
      <c r="B1167" s="11">
        <v>43706</v>
      </c>
      <c r="C1167" s="2">
        <v>8.49</v>
      </c>
      <c r="D1167" s="2">
        <v>7.4596999999999998</v>
      </c>
      <c r="E1167" s="2">
        <v>2</v>
      </c>
      <c r="F1167" s="2">
        <v>8.49</v>
      </c>
      <c r="G1167" s="2">
        <v>16.98</v>
      </c>
      <c r="H1167" s="17">
        <f t="shared" si="18"/>
        <v>1.0717285857518291E-2</v>
      </c>
    </row>
    <row r="1168" spans="1:8" ht="13.5" x14ac:dyDescent="0.25">
      <c r="A1168" s="12"/>
      <c r="B1168" s="11">
        <v>43707</v>
      </c>
      <c r="C1168" s="2">
        <v>8.49</v>
      </c>
      <c r="D1168" s="2">
        <v>7.4596999999999998</v>
      </c>
      <c r="E1168" s="2">
        <v>0</v>
      </c>
      <c r="F1168" s="2">
        <v>0</v>
      </c>
      <c r="G1168" s="2">
        <v>0</v>
      </c>
      <c r="H1168" s="17">
        <f t="shared" si="18"/>
        <v>0</v>
      </c>
    </row>
    <row r="1169" spans="1:8" ht="13.5" x14ac:dyDescent="0.25">
      <c r="A1169" s="12"/>
      <c r="B1169" s="11">
        <v>43710</v>
      </c>
      <c r="C1169" s="2">
        <v>8.4</v>
      </c>
      <c r="D1169" s="2">
        <v>7.3806000000000003</v>
      </c>
      <c r="E1169" s="2">
        <v>505</v>
      </c>
      <c r="F1169" s="2">
        <v>8.4039000000000001</v>
      </c>
      <c r="G1169" s="2">
        <v>4243.9695000000002</v>
      </c>
      <c r="H1169" s="17">
        <f t="shared" si="18"/>
        <v>-1.0603643578159913E-2</v>
      </c>
    </row>
    <row r="1170" spans="1:8" ht="13.5" x14ac:dyDescent="0.25">
      <c r="A1170" s="12"/>
      <c r="B1170" s="11">
        <v>43711</v>
      </c>
      <c r="C1170" s="2">
        <v>8.5</v>
      </c>
      <c r="D1170" s="2">
        <v>7.4684999999999997</v>
      </c>
      <c r="E1170" s="2">
        <v>10</v>
      </c>
      <c r="F1170" s="2">
        <v>8.5</v>
      </c>
      <c r="G1170" s="2">
        <v>85</v>
      </c>
      <c r="H1170" s="17">
        <f t="shared" si="18"/>
        <v>1.1909600845459641E-2</v>
      </c>
    </row>
    <row r="1171" spans="1:8" ht="13.5" x14ac:dyDescent="0.25">
      <c r="A1171" s="12"/>
      <c r="B1171" s="11">
        <v>43712</v>
      </c>
      <c r="C1171" s="2">
        <v>8.4</v>
      </c>
      <c r="D1171" s="2">
        <v>7.3806000000000003</v>
      </c>
      <c r="E1171" s="2">
        <v>5</v>
      </c>
      <c r="F1171" s="2">
        <v>8.4</v>
      </c>
      <c r="G1171" s="2">
        <v>42</v>
      </c>
      <c r="H1171" s="17">
        <f t="shared" si="18"/>
        <v>-1.1769431612773572E-2</v>
      </c>
    </row>
    <row r="1172" spans="1:8" ht="13.5" x14ac:dyDescent="0.25">
      <c r="A1172" s="12"/>
      <c r="B1172" s="11">
        <v>43713</v>
      </c>
      <c r="C1172" s="2">
        <v>8.25</v>
      </c>
      <c r="D1172" s="2">
        <v>7.2488000000000001</v>
      </c>
      <c r="E1172" s="2">
        <v>1</v>
      </c>
      <c r="F1172" s="2">
        <v>8.25</v>
      </c>
      <c r="G1172" s="2">
        <v>8.25</v>
      </c>
      <c r="H1172" s="17">
        <f t="shared" si="18"/>
        <v>-1.7857626751212656E-2</v>
      </c>
    </row>
    <row r="1173" spans="1:8" ht="13.5" x14ac:dyDescent="0.25">
      <c r="A1173" s="12"/>
      <c r="B1173" s="11">
        <v>43714</v>
      </c>
      <c r="C1173" s="2">
        <v>8.25</v>
      </c>
      <c r="D1173" s="2">
        <v>7.2488000000000001</v>
      </c>
      <c r="E1173" s="2">
        <v>1431</v>
      </c>
      <c r="F1173" s="2">
        <v>8.2408999999999999</v>
      </c>
      <c r="G1173" s="2">
        <v>11792.7279</v>
      </c>
      <c r="H1173" s="17">
        <f t="shared" si="18"/>
        <v>0</v>
      </c>
    </row>
    <row r="1174" spans="1:8" ht="13.5" x14ac:dyDescent="0.25">
      <c r="A1174" s="12"/>
      <c r="B1174" s="11">
        <v>43717</v>
      </c>
      <c r="C1174" s="2">
        <v>8.0299999999999994</v>
      </c>
      <c r="D1174" s="2">
        <v>7.0555000000000003</v>
      </c>
      <c r="E1174" s="2">
        <v>111</v>
      </c>
      <c r="F1174" s="2">
        <v>8.0299999999999994</v>
      </c>
      <c r="G1174" s="2">
        <v>891.33</v>
      </c>
      <c r="H1174" s="17">
        <f t="shared" si="18"/>
        <v>-2.6666482728175671E-2</v>
      </c>
    </row>
    <row r="1175" spans="1:8" ht="13.5" x14ac:dyDescent="0.25">
      <c r="A1175" s="12"/>
      <c r="B1175" s="11">
        <v>43718</v>
      </c>
      <c r="C1175" s="2">
        <v>8.18</v>
      </c>
      <c r="D1175" s="2">
        <v>7.1872999999999996</v>
      </c>
      <c r="E1175" s="2">
        <v>1042</v>
      </c>
      <c r="F1175" s="2">
        <v>8.1231000000000009</v>
      </c>
      <c r="G1175" s="2">
        <v>8464.2702000000008</v>
      </c>
      <c r="H1175" s="17">
        <f t="shared" si="18"/>
        <v>1.8680462050882182E-2</v>
      </c>
    </row>
    <row r="1176" spans="1:8" ht="13.5" x14ac:dyDescent="0.25">
      <c r="A1176" s="12"/>
      <c r="B1176" s="11">
        <v>43719</v>
      </c>
      <c r="C1176" s="2">
        <v>8.17</v>
      </c>
      <c r="D1176" s="2">
        <v>7.1784999999999997</v>
      </c>
      <c r="E1176" s="2">
        <v>210</v>
      </c>
      <c r="F1176" s="2">
        <v>8.1890000000000001</v>
      </c>
      <c r="G1176" s="2">
        <v>1719.69</v>
      </c>
      <c r="H1176" s="17">
        <f t="shared" si="18"/>
        <v>-1.224381895844047E-3</v>
      </c>
    </row>
    <row r="1177" spans="1:8" ht="13.5" x14ac:dyDescent="0.25">
      <c r="A1177" s="12"/>
      <c r="B1177" s="11">
        <v>43720</v>
      </c>
      <c r="C1177" s="2">
        <v>8.19</v>
      </c>
      <c r="D1177" s="2">
        <v>7.1961000000000004</v>
      </c>
      <c r="E1177" s="2">
        <v>100</v>
      </c>
      <c r="F1177" s="2">
        <v>8.19</v>
      </c>
      <c r="G1177" s="2">
        <v>819</v>
      </c>
      <c r="H1177" s="17">
        <f t="shared" si="18"/>
        <v>2.451765689210939E-3</v>
      </c>
    </row>
    <row r="1178" spans="1:8" ht="13.5" x14ac:dyDescent="0.25">
      <c r="A1178" s="12"/>
      <c r="B1178" s="11">
        <v>43721</v>
      </c>
      <c r="C1178" s="2">
        <v>7.95</v>
      </c>
      <c r="D1178" s="2">
        <v>6.9851999999999999</v>
      </c>
      <c r="E1178" s="2">
        <v>1390</v>
      </c>
      <c r="F1178" s="2">
        <v>7.9528999999999996</v>
      </c>
      <c r="G1178" s="2">
        <v>11054.531000000001</v>
      </c>
      <c r="H1178" s="17">
        <f t="shared" si="18"/>
        <v>-2.9307541585025295E-2</v>
      </c>
    </row>
    <row r="1179" spans="1:8" ht="13.5" x14ac:dyDescent="0.25">
      <c r="A1179" s="12"/>
      <c r="B1179" s="11">
        <v>43724</v>
      </c>
      <c r="C1179" s="2">
        <v>8.14</v>
      </c>
      <c r="D1179" s="2">
        <v>7.1521999999999997</v>
      </c>
      <c r="E1179" s="2">
        <v>72</v>
      </c>
      <c r="F1179" s="2">
        <v>8.1643000000000008</v>
      </c>
      <c r="G1179" s="2">
        <v>587.82960000000003</v>
      </c>
      <c r="H1179" s="17">
        <f t="shared" si="18"/>
        <v>2.3907690545725221E-2</v>
      </c>
    </row>
    <row r="1180" spans="1:8" ht="13.5" x14ac:dyDescent="0.25">
      <c r="A1180" s="12"/>
      <c r="B1180" s="11">
        <v>43725</v>
      </c>
      <c r="C1180" s="2">
        <v>8.14</v>
      </c>
      <c r="D1180" s="2">
        <v>7.1521999999999997</v>
      </c>
      <c r="E1180" s="2">
        <v>0</v>
      </c>
      <c r="F1180" s="2">
        <v>0</v>
      </c>
      <c r="G1180" s="2">
        <v>0</v>
      </c>
      <c r="H1180" s="17">
        <f t="shared" si="18"/>
        <v>0</v>
      </c>
    </row>
    <row r="1181" spans="1:8" ht="13.5" x14ac:dyDescent="0.25">
      <c r="A1181" s="12"/>
      <c r="B1181" s="11">
        <v>43726</v>
      </c>
      <c r="C1181" s="2">
        <v>8.14</v>
      </c>
      <c r="D1181" s="2">
        <v>7.1521999999999997</v>
      </c>
      <c r="E1181" s="2">
        <v>0</v>
      </c>
      <c r="F1181" s="2">
        <v>0</v>
      </c>
      <c r="G1181" s="2">
        <v>0</v>
      </c>
      <c r="H1181" s="17">
        <f t="shared" si="18"/>
        <v>0</v>
      </c>
    </row>
    <row r="1182" spans="1:8" ht="13.5" x14ac:dyDescent="0.25">
      <c r="A1182" s="12"/>
      <c r="B1182" s="11">
        <v>43727</v>
      </c>
      <c r="C1182" s="2">
        <v>8.14</v>
      </c>
      <c r="D1182" s="2">
        <v>7.1521999999999997</v>
      </c>
      <c r="E1182" s="2">
        <v>0</v>
      </c>
      <c r="F1182" s="2">
        <v>0</v>
      </c>
      <c r="G1182" s="2">
        <v>0</v>
      </c>
      <c r="H1182" s="17">
        <f t="shared" si="18"/>
        <v>0</v>
      </c>
    </row>
    <row r="1183" spans="1:8" ht="13.5" x14ac:dyDescent="0.25">
      <c r="A1183" s="12"/>
      <c r="B1183" s="11">
        <v>43728</v>
      </c>
      <c r="C1183" s="2">
        <v>8</v>
      </c>
      <c r="D1183" s="2">
        <v>7.0292000000000003</v>
      </c>
      <c r="E1183" s="2">
        <v>112</v>
      </c>
      <c r="F1183" s="2">
        <v>7.9438000000000004</v>
      </c>
      <c r="G1183" s="2">
        <v>889.7056</v>
      </c>
      <c r="H1183" s="17">
        <f t="shared" si="18"/>
        <v>-1.7197505662593236E-2</v>
      </c>
    </row>
    <row r="1184" spans="1:8" ht="13.5" x14ac:dyDescent="0.25">
      <c r="A1184" s="12"/>
      <c r="B1184" s="11">
        <v>43731</v>
      </c>
      <c r="C1184" s="2">
        <v>8</v>
      </c>
      <c r="D1184" s="2">
        <v>7.0292000000000003</v>
      </c>
      <c r="E1184" s="2">
        <v>6170</v>
      </c>
      <c r="F1184" s="2">
        <v>8</v>
      </c>
      <c r="G1184" s="2">
        <v>49360</v>
      </c>
      <c r="H1184" s="17">
        <f t="shared" si="18"/>
        <v>0</v>
      </c>
    </row>
    <row r="1185" spans="1:8" ht="13.5" x14ac:dyDescent="0.25">
      <c r="A1185" s="12"/>
      <c r="B1185" s="11">
        <v>43732</v>
      </c>
      <c r="C1185" s="2">
        <v>8</v>
      </c>
      <c r="D1185" s="2">
        <v>7.0292000000000003</v>
      </c>
      <c r="E1185" s="2">
        <v>0</v>
      </c>
      <c r="F1185" s="2">
        <v>0</v>
      </c>
      <c r="G1185" s="2">
        <v>0</v>
      </c>
      <c r="H1185" s="17">
        <f t="shared" si="18"/>
        <v>0</v>
      </c>
    </row>
    <row r="1186" spans="1:8" ht="13.5" x14ac:dyDescent="0.25">
      <c r="A1186" s="12"/>
      <c r="B1186" s="11">
        <v>43733</v>
      </c>
      <c r="C1186" s="2">
        <v>7.99</v>
      </c>
      <c r="D1186" s="2">
        <v>7.0204000000000004</v>
      </c>
      <c r="E1186" s="2">
        <v>280</v>
      </c>
      <c r="F1186" s="2">
        <v>8.0257000000000005</v>
      </c>
      <c r="G1186" s="2">
        <v>2247.1959999999999</v>
      </c>
      <c r="H1186" s="17">
        <f t="shared" si="18"/>
        <v>-1.2519205599499116E-3</v>
      </c>
    </row>
    <row r="1187" spans="1:8" ht="13.5" x14ac:dyDescent="0.25">
      <c r="A1187" s="12"/>
      <c r="B1187" s="11">
        <v>43734</v>
      </c>
      <c r="C1187" s="2">
        <v>7.99</v>
      </c>
      <c r="D1187" s="2">
        <v>7.0204000000000004</v>
      </c>
      <c r="E1187" s="2">
        <v>40</v>
      </c>
      <c r="F1187" s="2">
        <v>7.9865000000000004</v>
      </c>
      <c r="G1187" s="2">
        <v>319.45999999999998</v>
      </c>
      <c r="H1187" s="17">
        <f t="shared" si="18"/>
        <v>0</v>
      </c>
    </row>
    <row r="1188" spans="1:8" ht="13.5" x14ac:dyDescent="0.25">
      <c r="A1188" s="12"/>
      <c r="B1188" s="11">
        <v>43735</v>
      </c>
      <c r="C1188" s="2">
        <v>7.99</v>
      </c>
      <c r="D1188" s="2">
        <v>7.0204000000000004</v>
      </c>
      <c r="E1188" s="2">
        <v>0</v>
      </c>
      <c r="F1188" s="2">
        <v>0</v>
      </c>
      <c r="G1188" s="2">
        <v>0</v>
      </c>
      <c r="H1188" s="17">
        <f t="shared" si="18"/>
        <v>0</v>
      </c>
    </row>
    <row r="1189" spans="1:8" ht="13.5" x14ac:dyDescent="0.25">
      <c r="A1189" s="12"/>
      <c r="B1189" s="11">
        <v>43738</v>
      </c>
      <c r="C1189" s="2">
        <v>7.99</v>
      </c>
      <c r="D1189" s="2">
        <v>7.0204000000000004</v>
      </c>
      <c r="E1189" s="2">
        <v>0</v>
      </c>
      <c r="F1189" s="2">
        <v>0</v>
      </c>
      <c r="G1189" s="2">
        <v>0</v>
      </c>
      <c r="H1189" s="17">
        <f t="shared" si="18"/>
        <v>0</v>
      </c>
    </row>
    <row r="1190" spans="1:8" ht="13.5" x14ac:dyDescent="0.25">
      <c r="A1190" s="12"/>
      <c r="B1190" s="11">
        <v>43739</v>
      </c>
      <c r="C1190" s="2">
        <v>7.95</v>
      </c>
      <c r="D1190" s="2">
        <v>6.9851999999999999</v>
      </c>
      <c r="E1190" s="2">
        <v>100</v>
      </c>
      <c r="F1190" s="2">
        <v>7.95</v>
      </c>
      <c r="G1190" s="2">
        <v>795</v>
      </c>
      <c r="H1190" s="17">
        <f t="shared" si="18"/>
        <v>-5.0139593185574271E-3</v>
      </c>
    </row>
    <row r="1191" spans="1:8" ht="13.5" x14ac:dyDescent="0.25">
      <c r="A1191" s="12"/>
      <c r="B1191" s="11">
        <v>43740</v>
      </c>
      <c r="C1191" s="2">
        <v>7.95</v>
      </c>
      <c r="D1191" s="2">
        <v>6.9851999999999999</v>
      </c>
      <c r="E1191" s="2">
        <v>1050</v>
      </c>
      <c r="F1191" s="2">
        <v>7.9401000000000002</v>
      </c>
      <c r="G1191" s="2">
        <v>8337.1049999999996</v>
      </c>
      <c r="H1191" s="17">
        <f t="shared" si="18"/>
        <v>0</v>
      </c>
    </row>
    <row r="1192" spans="1:8" ht="13.5" x14ac:dyDescent="0.25">
      <c r="A1192" s="12"/>
      <c r="B1192" s="11">
        <v>43741</v>
      </c>
      <c r="C1192" s="2">
        <v>7.95</v>
      </c>
      <c r="D1192" s="2">
        <v>6.9851999999999999</v>
      </c>
      <c r="E1192" s="2">
        <v>0</v>
      </c>
      <c r="F1192" s="2">
        <v>0</v>
      </c>
      <c r="G1192" s="2">
        <v>0</v>
      </c>
      <c r="H1192" s="17">
        <f t="shared" si="18"/>
        <v>0</v>
      </c>
    </row>
    <row r="1193" spans="1:8" ht="13.5" x14ac:dyDescent="0.25">
      <c r="A1193" s="12"/>
      <c r="B1193" s="11">
        <v>43742</v>
      </c>
      <c r="C1193" s="2">
        <v>7.95</v>
      </c>
      <c r="D1193" s="2">
        <v>6.9851999999999999</v>
      </c>
      <c r="E1193" s="2">
        <v>0</v>
      </c>
      <c r="F1193" s="2">
        <v>0</v>
      </c>
      <c r="G1193" s="2">
        <v>0</v>
      </c>
      <c r="H1193" s="17">
        <f t="shared" si="18"/>
        <v>0</v>
      </c>
    </row>
    <row r="1194" spans="1:8" ht="13.5" x14ac:dyDescent="0.25">
      <c r="A1194" s="12"/>
      <c r="B1194" s="11">
        <v>43745</v>
      </c>
      <c r="C1194" s="2">
        <v>7.89</v>
      </c>
      <c r="D1194" s="2">
        <v>6.9325000000000001</v>
      </c>
      <c r="E1194" s="2">
        <v>124</v>
      </c>
      <c r="F1194" s="2">
        <v>7.8585000000000003</v>
      </c>
      <c r="G1194" s="2">
        <v>974.45399999999995</v>
      </c>
      <c r="H1194" s="17">
        <f t="shared" si="18"/>
        <v>-7.5445227051479909E-3</v>
      </c>
    </row>
    <row r="1195" spans="1:8" ht="13.5" x14ac:dyDescent="0.25">
      <c r="A1195" s="12"/>
      <c r="B1195" s="11">
        <v>43746</v>
      </c>
      <c r="C1195" s="2">
        <v>7.89</v>
      </c>
      <c r="D1195" s="2">
        <v>6.9325000000000001</v>
      </c>
      <c r="E1195" s="2">
        <v>0</v>
      </c>
      <c r="F1195" s="2">
        <v>0</v>
      </c>
      <c r="G1195" s="2">
        <v>0</v>
      </c>
      <c r="H1195" s="17">
        <f t="shared" si="18"/>
        <v>0</v>
      </c>
    </row>
    <row r="1196" spans="1:8" ht="13.5" x14ac:dyDescent="0.25">
      <c r="A1196" s="12"/>
      <c r="B1196" s="11">
        <v>43747</v>
      </c>
      <c r="C1196" s="2">
        <v>7.85</v>
      </c>
      <c r="D1196" s="2">
        <v>6.8974000000000002</v>
      </c>
      <c r="E1196" s="2">
        <v>6673</v>
      </c>
      <c r="F1196" s="2">
        <v>7.7522000000000002</v>
      </c>
      <c r="G1196" s="2">
        <v>51730.4306</v>
      </c>
      <c r="H1196" s="17">
        <f t="shared" si="18"/>
        <v>-5.0631085467003111E-3</v>
      </c>
    </row>
    <row r="1197" spans="1:8" ht="13.5" x14ac:dyDescent="0.25">
      <c r="A1197" s="12"/>
      <c r="B1197" s="11">
        <v>43748</v>
      </c>
      <c r="C1197" s="2">
        <v>7.85</v>
      </c>
      <c r="D1197" s="2">
        <v>6.8974000000000002</v>
      </c>
      <c r="E1197" s="2">
        <v>805</v>
      </c>
      <c r="F1197" s="2">
        <v>7.85</v>
      </c>
      <c r="G1197" s="2">
        <v>6319.25</v>
      </c>
      <c r="H1197" s="17">
        <f t="shared" si="18"/>
        <v>0</v>
      </c>
    </row>
    <row r="1198" spans="1:8" ht="13.5" x14ac:dyDescent="0.25">
      <c r="A1198" s="12"/>
      <c r="B1198" s="11">
        <v>43749</v>
      </c>
      <c r="C1198" s="2">
        <v>7.85</v>
      </c>
      <c r="D1198" s="2">
        <v>6.8974000000000002</v>
      </c>
      <c r="E1198" s="2">
        <v>0</v>
      </c>
      <c r="F1198" s="2">
        <v>0</v>
      </c>
      <c r="G1198" s="2">
        <v>0</v>
      </c>
      <c r="H1198" s="17">
        <f t="shared" si="18"/>
        <v>0</v>
      </c>
    </row>
    <row r="1199" spans="1:8" ht="13.5" x14ac:dyDescent="0.25">
      <c r="A1199" s="12"/>
      <c r="B1199" s="11">
        <v>43752</v>
      </c>
      <c r="C1199" s="2">
        <v>7.62</v>
      </c>
      <c r="D1199" s="2">
        <v>6.6952999999999996</v>
      </c>
      <c r="E1199" s="2">
        <v>2139</v>
      </c>
      <c r="F1199" s="2">
        <v>7.6551999999999998</v>
      </c>
      <c r="G1199" s="2">
        <v>16374.4728</v>
      </c>
      <c r="H1199" s="17">
        <f t="shared" si="18"/>
        <v>-2.9300895989793345E-2</v>
      </c>
    </row>
    <row r="1200" spans="1:8" ht="13.5" x14ac:dyDescent="0.25">
      <c r="A1200" s="12"/>
      <c r="B1200" s="11">
        <v>43754</v>
      </c>
      <c r="C1200" s="2">
        <v>7.62</v>
      </c>
      <c r="D1200" s="2">
        <v>6.6952999999999996</v>
      </c>
      <c r="E1200" s="2">
        <v>2002</v>
      </c>
      <c r="F1200" s="2">
        <v>7.6185</v>
      </c>
      <c r="G1200" s="2">
        <v>15252.236999999999</v>
      </c>
      <c r="H1200" s="17">
        <f t="shared" si="18"/>
        <v>0</v>
      </c>
    </row>
    <row r="1201" spans="1:8" ht="13.5" x14ac:dyDescent="0.25">
      <c r="A1201" s="12"/>
      <c r="B1201" s="11">
        <v>43755</v>
      </c>
      <c r="C1201" s="2">
        <v>7.4</v>
      </c>
      <c r="D1201" s="2">
        <v>6.5019999999999998</v>
      </c>
      <c r="E1201" s="2">
        <v>2033</v>
      </c>
      <c r="F1201" s="2">
        <v>7.5381</v>
      </c>
      <c r="G1201" s="2">
        <v>15324.9573</v>
      </c>
      <c r="H1201" s="17">
        <f t="shared" si="18"/>
        <v>-2.8870999059041391E-2</v>
      </c>
    </row>
    <row r="1202" spans="1:8" ht="13.5" x14ac:dyDescent="0.25">
      <c r="A1202" s="12"/>
      <c r="B1202" s="11">
        <v>43756</v>
      </c>
      <c r="C1202" s="2">
        <v>7.59</v>
      </c>
      <c r="D1202" s="2">
        <v>6.6688999999999998</v>
      </c>
      <c r="E1202" s="2">
        <v>5294</v>
      </c>
      <c r="F1202" s="2">
        <v>7.5690999999999997</v>
      </c>
      <c r="G1202" s="2">
        <v>40070.815399999999</v>
      </c>
      <c r="H1202" s="17">
        <f t="shared" si="18"/>
        <v>2.5669024915410652E-2</v>
      </c>
    </row>
    <row r="1203" spans="1:8" ht="13.5" x14ac:dyDescent="0.25">
      <c r="A1203" s="12"/>
      <c r="B1203" s="11">
        <v>43759</v>
      </c>
      <c r="C1203" s="2">
        <v>7.7</v>
      </c>
      <c r="D1203" s="2">
        <v>6.7656000000000001</v>
      </c>
      <c r="E1203" s="2">
        <v>7942</v>
      </c>
      <c r="F1203" s="2">
        <v>7.5964</v>
      </c>
      <c r="G1203" s="2">
        <v>60330.608800000002</v>
      </c>
      <c r="H1203" s="17">
        <f t="shared" si="18"/>
        <v>1.4500142452278521E-2</v>
      </c>
    </row>
    <row r="1204" spans="1:8" ht="13.5" x14ac:dyDescent="0.25">
      <c r="A1204" s="12"/>
      <c r="B1204" s="11">
        <v>43760</v>
      </c>
      <c r="C1204" s="2">
        <v>7.7</v>
      </c>
      <c r="D1204" s="2">
        <v>6.7656000000000001</v>
      </c>
      <c r="E1204" s="2">
        <v>10222</v>
      </c>
      <c r="F1204" s="2">
        <v>7.7308000000000003</v>
      </c>
      <c r="G1204" s="2">
        <v>79024.237599999993</v>
      </c>
      <c r="H1204" s="17">
        <f t="shared" si="18"/>
        <v>0</v>
      </c>
    </row>
    <row r="1205" spans="1:8" ht="13.5" x14ac:dyDescent="0.25">
      <c r="A1205" s="12"/>
      <c r="B1205" s="11">
        <v>43761</v>
      </c>
      <c r="C1205" s="2">
        <v>7.7</v>
      </c>
      <c r="D1205" s="2">
        <v>6.7656000000000001</v>
      </c>
      <c r="E1205" s="2">
        <v>6216</v>
      </c>
      <c r="F1205" s="2">
        <v>7.7667999999999999</v>
      </c>
      <c r="G1205" s="2">
        <v>48278.428800000002</v>
      </c>
      <c r="H1205" s="17">
        <f t="shared" si="18"/>
        <v>0</v>
      </c>
    </row>
    <row r="1206" spans="1:8" ht="13.5" x14ac:dyDescent="0.25">
      <c r="A1206" s="12"/>
      <c r="B1206" s="11">
        <v>43762</v>
      </c>
      <c r="C1206" s="2">
        <v>7.7</v>
      </c>
      <c r="D1206" s="2">
        <v>6.7656000000000001</v>
      </c>
      <c r="E1206" s="2">
        <v>1400</v>
      </c>
      <c r="F1206" s="2">
        <v>7.7107000000000001</v>
      </c>
      <c r="G1206" s="2">
        <v>10794.98</v>
      </c>
      <c r="H1206" s="17">
        <f t="shared" si="18"/>
        <v>0</v>
      </c>
    </row>
    <row r="1207" spans="1:8" ht="13.5" x14ac:dyDescent="0.25">
      <c r="A1207" s="12"/>
      <c r="B1207" s="11">
        <v>43763</v>
      </c>
      <c r="C1207" s="2">
        <v>7.7</v>
      </c>
      <c r="D1207" s="2">
        <v>6.7656000000000001</v>
      </c>
      <c r="E1207" s="2">
        <v>5192</v>
      </c>
      <c r="F1207" s="2">
        <v>7.7156000000000002</v>
      </c>
      <c r="G1207" s="2">
        <v>40059.395199999999</v>
      </c>
      <c r="H1207" s="17">
        <f t="shared" si="18"/>
        <v>0</v>
      </c>
    </row>
    <row r="1208" spans="1:8" ht="13.5" x14ac:dyDescent="0.25">
      <c r="A1208" s="12"/>
      <c r="B1208" s="11">
        <v>43766</v>
      </c>
      <c r="C1208" s="2">
        <v>7.85</v>
      </c>
      <c r="D1208" s="2">
        <v>6.8974000000000002</v>
      </c>
      <c r="E1208" s="2">
        <v>283</v>
      </c>
      <c r="F1208" s="2">
        <v>7.6010999999999997</v>
      </c>
      <c r="G1208" s="2">
        <v>2151.1113</v>
      </c>
      <c r="H1208" s="17">
        <f t="shared" si="18"/>
        <v>1.9480903393638425E-2</v>
      </c>
    </row>
    <row r="1209" spans="1:8" ht="13.5" x14ac:dyDescent="0.25">
      <c r="A1209" s="12"/>
      <c r="B1209" s="11">
        <v>43767</v>
      </c>
      <c r="C1209" s="2">
        <v>7.85</v>
      </c>
      <c r="D1209" s="2">
        <v>6.8974000000000002</v>
      </c>
      <c r="E1209" s="2">
        <v>300</v>
      </c>
      <c r="F1209" s="2">
        <v>7.85</v>
      </c>
      <c r="G1209" s="2">
        <v>2355</v>
      </c>
      <c r="H1209" s="17">
        <f t="shared" si="18"/>
        <v>0</v>
      </c>
    </row>
    <row r="1210" spans="1:8" ht="13.5" x14ac:dyDescent="0.25">
      <c r="A1210" s="12"/>
      <c r="B1210" s="11">
        <v>43768</v>
      </c>
      <c r="C1210" s="2">
        <v>7.85</v>
      </c>
      <c r="D1210" s="2">
        <v>6.8974000000000002</v>
      </c>
      <c r="E1210" s="2">
        <v>0</v>
      </c>
      <c r="F1210" s="2">
        <v>0</v>
      </c>
      <c r="G1210" s="2">
        <v>0</v>
      </c>
      <c r="H1210" s="17">
        <f t="shared" si="18"/>
        <v>0</v>
      </c>
    </row>
    <row r="1211" spans="1:8" ht="13.5" x14ac:dyDescent="0.25">
      <c r="A1211" s="12"/>
      <c r="B1211" s="11">
        <v>43769</v>
      </c>
      <c r="C1211" s="2">
        <v>7.62</v>
      </c>
      <c r="D1211" s="2">
        <v>6.6952999999999996</v>
      </c>
      <c r="E1211" s="2">
        <v>108</v>
      </c>
      <c r="F1211" s="2">
        <v>7.7927999999999997</v>
      </c>
      <c r="G1211" s="2">
        <v>841.62239999999997</v>
      </c>
      <c r="H1211" s="17">
        <f t="shared" si="18"/>
        <v>-2.9300895989793345E-2</v>
      </c>
    </row>
    <row r="1212" spans="1:8" ht="13.5" x14ac:dyDescent="0.25">
      <c r="A1212" s="12"/>
      <c r="B1212" s="11">
        <v>43770</v>
      </c>
      <c r="C1212" s="2">
        <v>7.8</v>
      </c>
      <c r="D1212" s="2">
        <v>6.8533999999999997</v>
      </c>
      <c r="E1212" s="2">
        <v>100</v>
      </c>
      <c r="F1212" s="2">
        <v>7.8</v>
      </c>
      <c r="G1212" s="2">
        <v>780</v>
      </c>
      <c r="H1212" s="17">
        <f t="shared" si="18"/>
        <v>2.3613579675294632E-2</v>
      </c>
    </row>
    <row r="1213" spans="1:8" ht="13.5" x14ac:dyDescent="0.25">
      <c r="A1213" s="12"/>
      <c r="B1213" s="11">
        <v>43773</v>
      </c>
      <c r="C1213" s="2">
        <v>7.7</v>
      </c>
      <c r="D1213" s="2">
        <v>6.7656000000000001</v>
      </c>
      <c r="E1213" s="2">
        <v>2276</v>
      </c>
      <c r="F1213" s="2">
        <v>7.5892999999999997</v>
      </c>
      <c r="G1213" s="2">
        <v>17273.246800000001</v>
      </c>
      <c r="H1213" s="17">
        <f t="shared" si="18"/>
        <v>-1.2811159424519167E-2</v>
      </c>
    </row>
    <row r="1214" spans="1:8" ht="13.5" x14ac:dyDescent="0.25">
      <c r="A1214" s="12"/>
      <c r="B1214" s="11">
        <v>43774</v>
      </c>
      <c r="C1214" s="2">
        <v>7.7</v>
      </c>
      <c r="D1214" s="2">
        <v>6.7656000000000001</v>
      </c>
      <c r="E1214" s="2">
        <v>1613</v>
      </c>
      <c r="F1214" s="2">
        <v>7.5640000000000001</v>
      </c>
      <c r="G1214" s="2">
        <v>12200.732</v>
      </c>
      <c r="H1214" s="17">
        <f t="shared" si="18"/>
        <v>0</v>
      </c>
    </row>
    <row r="1215" spans="1:8" ht="13.5" x14ac:dyDescent="0.25">
      <c r="A1215" s="12"/>
      <c r="B1215" s="11">
        <v>43775</v>
      </c>
      <c r="C1215" s="2">
        <v>7.65</v>
      </c>
      <c r="D1215" s="2">
        <v>6.7215999999999996</v>
      </c>
      <c r="E1215" s="2">
        <v>696</v>
      </c>
      <c r="F1215" s="2">
        <v>7.6296999999999997</v>
      </c>
      <c r="G1215" s="2">
        <v>5310.2712000000001</v>
      </c>
      <c r="H1215" s="17">
        <f t="shared" si="18"/>
        <v>-6.5034882345986287E-3</v>
      </c>
    </row>
    <row r="1216" spans="1:8" ht="13.5" x14ac:dyDescent="0.25">
      <c r="A1216" s="12"/>
      <c r="B1216" s="11">
        <v>43776</v>
      </c>
      <c r="C1216" s="2">
        <v>7.69</v>
      </c>
      <c r="D1216" s="2">
        <v>6.7568000000000001</v>
      </c>
      <c r="E1216" s="2">
        <v>472</v>
      </c>
      <c r="F1216" s="2">
        <v>7.6035000000000004</v>
      </c>
      <c r="G1216" s="2">
        <v>3588.8519999999999</v>
      </c>
      <c r="H1216" s="17">
        <f t="shared" si="18"/>
        <v>5.2368483694359329E-3</v>
      </c>
    </row>
    <row r="1217" spans="1:8" ht="13.5" x14ac:dyDescent="0.25">
      <c r="A1217" s="12"/>
      <c r="B1217" s="11">
        <v>43777</v>
      </c>
      <c r="C1217" s="2">
        <v>7.68</v>
      </c>
      <c r="D1217" s="2">
        <v>6.7480000000000002</v>
      </c>
      <c r="E1217" s="2">
        <v>806</v>
      </c>
      <c r="F1217" s="2">
        <v>7.4878999999999998</v>
      </c>
      <c r="G1217" s="2">
        <v>6035.2474000000002</v>
      </c>
      <c r="H1217" s="17">
        <f t="shared" si="18"/>
        <v>-1.302391664693334E-3</v>
      </c>
    </row>
    <row r="1218" spans="1:8" ht="13.5" x14ac:dyDescent="0.25">
      <c r="A1218" s="12"/>
      <c r="B1218" s="11">
        <v>43780</v>
      </c>
      <c r="C1218" s="2">
        <v>7.68</v>
      </c>
      <c r="D1218" s="2">
        <v>6.7480000000000002</v>
      </c>
      <c r="E1218" s="2">
        <v>50</v>
      </c>
      <c r="F1218" s="2">
        <v>7.68</v>
      </c>
      <c r="G1218" s="2">
        <v>384</v>
      </c>
      <c r="H1218" s="17">
        <f t="shared" si="18"/>
        <v>0</v>
      </c>
    </row>
    <row r="1219" spans="1:8" ht="13.5" x14ac:dyDescent="0.25">
      <c r="A1219" s="12"/>
      <c r="B1219" s="11">
        <v>43781</v>
      </c>
      <c r="C1219" s="2">
        <v>7.68</v>
      </c>
      <c r="D1219" s="2">
        <v>6.7480000000000002</v>
      </c>
      <c r="E1219" s="2">
        <v>2</v>
      </c>
      <c r="F1219" s="2">
        <v>7.68</v>
      </c>
      <c r="G1219" s="2">
        <v>15.36</v>
      </c>
      <c r="H1219" s="17">
        <f t="shared" si="18"/>
        <v>0</v>
      </c>
    </row>
    <row r="1220" spans="1:8" ht="13.5" x14ac:dyDescent="0.25">
      <c r="A1220" s="12"/>
      <c r="B1220" s="11">
        <v>43782</v>
      </c>
      <c r="C1220" s="2">
        <v>7.55</v>
      </c>
      <c r="D1220" s="2">
        <v>6.6337999999999999</v>
      </c>
      <c r="E1220" s="2">
        <v>1006</v>
      </c>
      <c r="F1220" s="2">
        <v>7.5683999999999996</v>
      </c>
      <c r="G1220" s="2">
        <v>7613.8104000000003</v>
      </c>
      <c r="H1220" s="17">
        <f t="shared" si="18"/>
        <v>-1.6923532898636677E-2</v>
      </c>
    </row>
    <row r="1221" spans="1:8" ht="13.5" x14ac:dyDescent="0.25">
      <c r="A1221" s="12"/>
      <c r="B1221" s="11">
        <v>43783</v>
      </c>
      <c r="C1221" s="2">
        <v>7.5</v>
      </c>
      <c r="D1221" s="2">
        <v>6.5898000000000003</v>
      </c>
      <c r="E1221" s="2">
        <v>290</v>
      </c>
      <c r="F1221" s="2">
        <v>7.4527999999999999</v>
      </c>
      <c r="G1221" s="2">
        <v>2161.3119999999999</v>
      </c>
      <c r="H1221" s="17">
        <f t="shared" si="18"/>
        <v>-6.6326992070908971E-3</v>
      </c>
    </row>
    <row r="1222" spans="1:8" ht="13.5" x14ac:dyDescent="0.25">
      <c r="A1222" s="12"/>
      <c r="B1222" s="11">
        <v>43784</v>
      </c>
      <c r="C1222" s="2">
        <v>7.5</v>
      </c>
      <c r="D1222" s="2">
        <v>6.5898000000000003</v>
      </c>
      <c r="E1222" s="2">
        <v>394</v>
      </c>
      <c r="F1222" s="2">
        <v>7.4406999999999996</v>
      </c>
      <c r="G1222" s="2">
        <v>2931.6358</v>
      </c>
      <c r="H1222" s="17">
        <f t="shared" si="18"/>
        <v>0</v>
      </c>
    </row>
    <row r="1223" spans="1:8" ht="13.5" x14ac:dyDescent="0.25">
      <c r="A1223" s="12"/>
      <c r="B1223" s="11">
        <v>43787</v>
      </c>
      <c r="C1223" s="2">
        <v>7.5</v>
      </c>
      <c r="D1223" s="2">
        <v>6.5898000000000003</v>
      </c>
      <c r="E1223" s="2">
        <v>347</v>
      </c>
      <c r="F1223" s="2">
        <v>7.3559000000000001</v>
      </c>
      <c r="G1223" s="2">
        <v>2552.4973</v>
      </c>
      <c r="H1223" s="17">
        <f t="shared" ref="H1223:H1286" si="19">(D1223-D1222)/D1222</f>
        <v>0</v>
      </c>
    </row>
    <row r="1224" spans="1:8" ht="13.5" x14ac:dyDescent="0.25">
      <c r="A1224" s="12"/>
      <c r="B1224" s="11">
        <v>43788</v>
      </c>
      <c r="C1224" s="2">
        <v>7.5</v>
      </c>
      <c r="D1224" s="2">
        <v>6.5898000000000003</v>
      </c>
      <c r="E1224" s="2">
        <v>821</v>
      </c>
      <c r="F1224" s="2">
        <v>7.4645000000000001</v>
      </c>
      <c r="G1224" s="2">
        <v>6128.3545000000004</v>
      </c>
      <c r="H1224" s="17">
        <f t="shared" si="19"/>
        <v>0</v>
      </c>
    </row>
    <row r="1225" spans="1:8" ht="13.5" x14ac:dyDescent="0.25">
      <c r="A1225" s="12"/>
      <c r="B1225" s="11">
        <v>43789</v>
      </c>
      <c r="C1225" s="2">
        <v>7.5</v>
      </c>
      <c r="D1225" s="2">
        <v>6.5898000000000003</v>
      </c>
      <c r="E1225" s="2">
        <v>8</v>
      </c>
      <c r="F1225" s="2">
        <v>7.4912999999999998</v>
      </c>
      <c r="G1225" s="2">
        <v>59.930399999999999</v>
      </c>
      <c r="H1225" s="17">
        <f t="shared" si="19"/>
        <v>0</v>
      </c>
    </row>
    <row r="1226" spans="1:8" ht="13.5" x14ac:dyDescent="0.25">
      <c r="A1226" s="12"/>
      <c r="B1226" s="11">
        <v>43790</v>
      </c>
      <c r="C1226" s="2">
        <v>7.7</v>
      </c>
      <c r="D1226" s="2">
        <v>6.7656000000000001</v>
      </c>
      <c r="E1226" s="2">
        <v>6481</v>
      </c>
      <c r="F1226" s="2">
        <v>7.5571999999999999</v>
      </c>
      <c r="G1226" s="2">
        <v>48978.213199999998</v>
      </c>
      <c r="H1226" s="17">
        <f t="shared" si="19"/>
        <v>2.6677592643175776E-2</v>
      </c>
    </row>
    <row r="1227" spans="1:8" ht="13.5" x14ac:dyDescent="0.25">
      <c r="A1227" s="12"/>
      <c r="B1227" s="11">
        <v>43791</v>
      </c>
      <c r="C1227" s="2">
        <v>7.7</v>
      </c>
      <c r="D1227" s="2">
        <v>6.7656000000000001</v>
      </c>
      <c r="E1227" s="2">
        <v>10627</v>
      </c>
      <c r="F1227" s="2">
        <v>7.5069999999999997</v>
      </c>
      <c r="G1227" s="2">
        <v>79776.888999999996</v>
      </c>
      <c r="H1227" s="17">
        <f t="shared" si="19"/>
        <v>0</v>
      </c>
    </row>
    <row r="1228" spans="1:8" ht="13.5" x14ac:dyDescent="0.25">
      <c r="A1228" s="12"/>
      <c r="B1228" s="11">
        <v>43794</v>
      </c>
      <c r="C1228" s="2">
        <v>7.84</v>
      </c>
      <c r="D1228" s="2">
        <v>6.8886000000000003</v>
      </c>
      <c r="E1228" s="2">
        <v>630</v>
      </c>
      <c r="F1228" s="2">
        <v>7.8398000000000003</v>
      </c>
      <c r="G1228" s="2">
        <v>4939.0739999999996</v>
      </c>
      <c r="H1228" s="17">
        <f t="shared" si="19"/>
        <v>1.8180205746718726E-2</v>
      </c>
    </row>
    <row r="1229" spans="1:8" ht="13.5" x14ac:dyDescent="0.25">
      <c r="A1229" s="12"/>
      <c r="B1229" s="11">
        <v>43795</v>
      </c>
      <c r="C1229" s="2">
        <v>7.8</v>
      </c>
      <c r="D1229" s="2">
        <v>6.8533999999999997</v>
      </c>
      <c r="E1229" s="2">
        <v>4000</v>
      </c>
      <c r="F1229" s="2">
        <v>7.7988999999999997</v>
      </c>
      <c r="G1229" s="2">
        <v>31195.599999999999</v>
      </c>
      <c r="H1229" s="17">
        <f t="shared" si="19"/>
        <v>-5.1098917051361032E-3</v>
      </c>
    </row>
    <row r="1230" spans="1:8" ht="13.5" x14ac:dyDescent="0.25">
      <c r="A1230" s="12"/>
      <c r="B1230" s="11">
        <v>43796</v>
      </c>
      <c r="C1230" s="2">
        <v>7.69</v>
      </c>
      <c r="D1230" s="2">
        <v>6.7568000000000001</v>
      </c>
      <c r="E1230" s="2">
        <v>20</v>
      </c>
      <c r="F1230" s="2">
        <v>7.6950000000000003</v>
      </c>
      <c r="G1230" s="2">
        <v>153.9</v>
      </c>
      <c r="H1230" s="17">
        <f t="shared" si="19"/>
        <v>-1.4095193626521082E-2</v>
      </c>
    </row>
    <row r="1231" spans="1:8" ht="13.5" x14ac:dyDescent="0.25">
      <c r="A1231" s="12"/>
      <c r="B1231" s="11">
        <v>43797</v>
      </c>
      <c r="C1231" s="2">
        <v>7.69</v>
      </c>
      <c r="D1231" s="2">
        <v>6.7568000000000001</v>
      </c>
      <c r="E1231" s="2">
        <v>693</v>
      </c>
      <c r="F1231" s="2">
        <v>7.6509999999999998</v>
      </c>
      <c r="G1231" s="2">
        <v>5302.143</v>
      </c>
      <c r="H1231" s="17">
        <f t="shared" si="19"/>
        <v>0</v>
      </c>
    </row>
    <row r="1232" spans="1:8" ht="13.5" x14ac:dyDescent="0.25">
      <c r="A1232" s="12"/>
      <c r="B1232" s="11">
        <v>43798</v>
      </c>
      <c r="C1232" s="2">
        <v>7.69</v>
      </c>
      <c r="D1232" s="2">
        <v>6.7568000000000001</v>
      </c>
      <c r="E1232" s="2">
        <v>200</v>
      </c>
      <c r="F1232" s="2">
        <v>7.69</v>
      </c>
      <c r="G1232" s="2">
        <v>1538</v>
      </c>
      <c r="H1232" s="17">
        <f t="shared" si="19"/>
        <v>0</v>
      </c>
    </row>
    <row r="1233" spans="1:8" ht="13.5" x14ac:dyDescent="0.25">
      <c r="A1233" s="12"/>
      <c r="B1233" s="11">
        <v>43801</v>
      </c>
      <c r="C1233" s="2">
        <v>7.47</v>
      </c>
      <c r="D1233" s="2">
        <v>6.5635000000000003</v>
      </c>
      <c r="E1233" s="2">
        <v>2020</v>
      </c>
      <c r="F1233" s="2">
        <v>7.7629999999999999</v>
      </c>
      <c r="G1233" s="2">
        <v>15681.26</v>
      </c>
      <c r="H1233" s="17">
        <f t="shared" si="19"/>
        <v>-2.8608216907411763E-2</v>
      </c>
    </row>
    <row r="1234" spans="1:8" ht="13.5" x14ac:dyDescent="0.25">
      <c r="A1234" s="12"/>
      <c r="B1234" s="11">
        <v>43802</v>
      </c>
      <c r="C1234" s="2">
        <v>7.69</v>
      </c>
      <c r="D1234" s="2">
        <v>6.7568000000000001</v>
      </c>
      <c r="E1234" s="2">
        <v>326</v>
      </c>
      <c r="F1234" s="2">
        <v>7.6885000000000003</v>
      </c>
      <c r="G1234" s="2">
        <v>2506.451</v>
      </c>
      <c r="H1234" s="17">
        <f t="shared" si="19"/>
        <v>2.9450750361849593E-2</v>
      </c>
    </row>
    <row r="1235" spans="1:8" ht="13.5" x14ac:dyDescent="0.25">
      <c r="A1235" s="12"/>
      <c r="B1235" s="11">
        <v>43803</v>
      </c>
      <c r="C1235" s="2">
        <v>7.7</v>
      </c>
      <c r="D1235" s="2">
        <v>6.7656000000000001</v>
      </c>
      <c r="E1235" s="2">
        <v>10</v>
      </c>
      <c r="F1235" s="2">
        <v>7.7</v>
      </c>
      <c r="G1235" s="2">
        <v>77</v>
      </c>
      <c r="H1235" s="17">
        <f t="shared" si="19"/>
        <v>1.302391664693334E-3</v>
      </c>
    </row>
    <row r="1236" spans="1:8" ht="13.5" x14ac:dyDescent="0.25">
      <c r="A1236" s="12"/>
      <c r="B1236" s="11">
        <v>43804</v>
      </c>
      <c r="C1236" s="2">
        <v>7.59</v>
      </c>
      <c r="D1236" s="2">
        <v>6.6688999999999998</v>
      </c>
      <c r="E1236" s="2">
        <v>2</v>
      </c>
      <c r="F1236" s="2">
        <v>7.59</v>
      </c>
      <c r="G1236" s="2">
        <v>15.18</v>
      </c>
      <c r="H1236" s="17">
        <f t="shared" si="19"/>
        <v>-1.4292893461038228E-2</v>
      </c>
    </row>
    <row r="1237" spans="1:8" ht="13.5" x14ac:dyDescent="0.25">
      <c r="A1237" s="12"/>
      <c r="B1237" s="11">
        <v>43805</v>
      </c>
      <c r="C1237" s="2">
        <v>7.7</v>
      </c>
      <c r="D1237" s="2">
        <v>6.7656000000000001</v>
      </c>
      <c r="E1237" s="2">
        <v>350</v>
      </c>
      <c r="F1237" s="2">
        <v>7.7073999999999998</v>
      </c>
      <c r="G1237" s="2">
        <v>2697.59</v>
      </c>
      <c r="H1237" s="17">
        <f t="shared" si="19"/>
        <v>1.4500142452278521E-2</v>
      </c>
    </row>
    <row r="1238" spans="1:8" ht="13.5" x14ac:dyDescent="0.25">
      <c r="A1238" s="12"/>
      <c r="B1238" s="11">
        <v>43808</v>
      </c>
      <c r="C1238" s="2">
        <v>7.7</v>
      </c>
      <c r="D1238" s="2">
        <v>6.7656000000000001</v>
      </c>
      <c r="E1238" s="2">
        <v>0</v>
      </c>
      <c r="F1238" s="2">
        <v>0</v>
      </c>
      <c r="G1238" s="2">
        <v>0</v>
      </c>
      <c r="H1238" s="17">
        <f t="shared" si="19"/>
        <v>0</v>
      </c>
    </row>
    <row r="1239" spans="1:8" ht="13.5" x14ac:dyDescent="0.25">
      <c r="A1239" s="12"/>
      <c r="B1239" s="11">
        <v>43809</v>
      </c>
      <c r="C1239" s="2">
        <v>7.69</v>
      </c>
      <c r="D1239" s="2">
        <v>6.7568000000000001</v>
      </c>
      <c r="E1239" s="2">
        <v>800</v>
      </c>
      <c r="F1239" s="2">
        <v>7.69</v>
      </c>
      <c r="G1239" s="2">
        <v>6152</v>
      </c>
      <c r="H1239" s="17">
        <f t="shared" si="19"/>
        <v>-1.3006976469196994E-3</v>
      </c>
    </row>
    <row r="1240" spans="1:8" ht="13.5" x14ac:dyDescent="0.25">
      <c r="A1240" s="12"/>
      <c r="B1240" s="11">
        <v>43810</v>
      </c>
      <c r="C1240" s="2">
        <v>7.5</v>
      </c>
      <c r="D1240" s="2">
        <v>6.5898000000000003</v>
      </c>
      <c r="E1240" s="2">
        <v>1</v>
      </c>
      <c r="F1240" s="2">
        <v>7.5</v>
      </c>
      <c r="G1240" s="2">
        <v>7.5</v>
      </c>
      <c r="H1240" s="17">
        <f t="shared" si="19"/>
        <v>-2.4715841818612333E-2</v>
      </c>
    </row>
    <row r="1241" spans="1:8" ht="13.5" x14ac:dyDescent="0.25">
      <c r="A1241" s="12"/>
      <c r="B1241" s="11">
        <v>43811</v>
      </c>
      <c r="C1241" s="2">
        <v>7.7</v>
      </c>
      <c r="D1241" s="2">
        <v>6.7656000000000001</v>
      </c>
      <c r="E1241" s="2">
        <v>86</v>
      </c>
      <c r="F1241" s="2">
        <v>7.6417000000000002</v>
      </c>
      <c r="G1241" s="2">
        <v>657.18619999999999</v>
      </c>
      <c r="H1241" s="17">
        <f t="shared" si="19"/>
        <v>2.6677592643175776E-2</v>
      </c>
    </row>
    <row r="1242" spans="1:8" ht="13.5" x14ac:dyDescent="0.25">
      <c r="A1242" s="12"/>
      <c r="B1242" s="11">
        <v>43812</v>
      </c>
      <c r="C1242" s="2">
        <v>7.69</v>
      </c>
      <c r="D1242" s="2">
        <v>6.7568000000000001</v>
      </c>
      <c r="E1242" s="2">
        <v>5500</v>
      </c>
      <c r="F1242" s="2">
        <v>7.6866000000000003</v>
      </c>
      <c r="G1242" s="2">
        <v>42276.3</v>
      </c>
      <c r="H1242" s="17">
        <f t="shared" si="19"/>
        <v>-1.3006976469196994E-3</v>
      </c>
    </row>
    <row r="1243" spans="1:8" ht="13.5" x14ac:dyDescent="0.25">
      <c r="A1243" s="12"/>
      <c r="B1243" s="11">
        <v>43815</v>
      </c>
      <c r="C1243" s="2">
        <v>7.69</v>
      </c>
      <c r="D1243" s="2">
        <v>6.7568000000000001</v>
      </c>
      <c r="E1243" s="2">
        <v>0</v>
      </c>
      <c r="F1243" s="2">
        <v>0</v>
      </c>
      <c r="G1243" s="2">
        <v>0</v>
      </c>
      <c r="H1243" s="17">
        <f t="shared" si="19"/>
        <v>0</v>
      </c>
    </row>
    <row r="1244" spans="1:8" ht="13.5" x14ac:dyDescent="0.25">
      <c r="A1244" s="12"/>
      <c r="B1244" s="11">
        <v>43816</v>
      </c>
      <c r="C1244" s="2">
        <v>7.67</v>
      </c>
      <c r="D1244" s="2">
        <v>6.7392000000000003</v>
      </c>
      <c r="E1244" s="2">
        <v>1303</v>
      </c>
      <c r="F1244" s="2">
        <v>7.6311999999999998</v>
      </c>
      <c r="G1244" s="2">
        <v>9943.4536000000007</v>
      </c>
      <c r="H1244" s="17">
        <f t="shared" si="19"/>
        <v>-2.604783329386668E-3</v>
      </c>
    </row>
    <row r="1245" spans="1:8" ht="13.5" x14ac:dyDescent="0.25">
      <c r="A1245" s="12"/>
      <c r="B1245" s="11">
        <v>43817</v>
      </c>
      <c r="C1245" s="2">
        <v>7.66</v>
      </c>
      <c r="D1245" s="2">
        <v>6.7304000000000004</v>
      </c>
      <c r="E1245" s="2">
        <v>14100</v>
      </c>
      <c r="F1245" s="2">
        <v>7.6600999999999999</v>
      </c>
      <c r="G1245" s="2">
        <v>108007.41</v>
      </c>
      <c r="H1245" s="17">
        <f t="shared" si="19"/>
        <v>-1.305792972459627E-3</v>
      </c>
    </row>
    <row r="1246" spans="1:8" ht="13.5" x14ac:dyDescent="0.25">
      <c r="A1246" s="12"/>
      <c r="B1246" s="11">
        <v>43818</v>
      </c>
      <c r="C1246" s="2">
        <v>7.65</v>
      </c>
      <c r="D1246" s="2">
        <v>6.7215999999999996</v>
      </c>
      <c r="E1246" s="2">
        <v>339</v>
      </c>
      <c r="F1246" s="2">
        <v>7.5008999999999997</v>
      </c>
      <c r="G1246" s="2">
        <v>2542.8051</v>
      </c>
      <c r="H1246" s="17">
        <f t="shared" si="19"/>
        <v>-1.3075002971592784E-3</v>
      </c>
    </row>
    <row r="1247" spans="1:8" ht="13.5" x14ac:dyDescent="0.25">
      <c r="A1247" s="12"/>
      <c r="B1247" s="11">
        <v>43819</v>
      </c>
      <c r="C1247" s="2">
        <v>7.5</v>
      </c>
      <c r="D1247" s="2">
        <v>6.5898000000000003</v>
      </c>
      <c r="E1247" s="2">
        <v>176</v>
      </c>
      <c r="F1247" s="2">
        <v>7.5250000000000004</v>
      </c>
      <c r="G1247" s="2">
        <v>1324.4</v>
      </c>
      <c r="H1247" s="17">
        <f t="shared" si="19"/>
        <v>-1.9608426565103438E-2</v>
      </c>
    </row>
    <row r="1248" spans="1:8" ht="13.5" x14ac:dyDescent="0.25">
      <c r="A1248" s="12"/>
      <c r="B1248" s="11">
        <v>43822</v>
      </c>
      <c r="C1248" s="2">
        <v>7.65</v>
      </c>
      <c r="D1248" s="2">
        <v>6.7215999999999996</v>
      </c>
      <c r="E1248" s="2">
        <v>1649</v>
      </c>
      <c r="F1248" s="2">
        <v>7.5488999999999997</v>
      </c>
      <c r="G1248" s="2">
        <v>12448.1361</v>
      </c>
      <c r="H1248" s="17">
        <f t="shared" si="19"/>
        <v>2.0000606998694839E-2</v>
      </c>
    </row>
    <row r="1249" spans="1:8" ht="13.5" x14ac:dyDescent="0.25">
      <c r="A1249" s="12"/>
      <c r="B1249" s="11">
        <v>43823</v>
      </c>
      <c r="C1249" s="2">
        <v>7.65</v>
      </c>
      <c r="D1249" s="2">
        <v>6.7215999999999996</v>
      </c>
      <c r="E1249" s="2">
        <v>558</v>
      </c>
      <c r="F1249" s="2">
        <v>7.5007999999999999</v>
      </c>
      <c r="G1249" s="2">
        <v>4185.4463999999998</v>
      </c>
      <c r="H1249" s="17">
        <f t="shared" si="19"/>
        <v>0</v>
      </c>
    </row>
    <row r="1250" spans="1:8" ht="13.5" x14ac:dyDescent="0.25">
      <c r="A1250" s="12"/>
      <c r="B1250" s="11">
        <v>43824</v>
      </c>
      <c r="C1250" s="2">
        <v>7.47</v>
      </c>
      <c r="D1250" s="2">
        <v>6.5635000000000003</v>
      </c>
      <c r="E1250" s="2">
        <v>258</v>
      </c>
      <c r="F1250" s="2">
        <v>7.5755999999999997</v>
      </c>
      <c r="G1250" s="2">
        <v>1954.5047999999999</v>
      </c>
      <c r="H1250" s="17">
        <f t="shared" si="19"/>
        <v>-2.352118543203988E-2</v>
      </c>
    </row>
    <row r="1251" spans="1:8" ht="13.5" x14ac:dyDescent="0.25">
      <c r="A1251" s="12"/>
      <c r="B1251" s="11">
        <v>43825</v>
      </c>
      <c r="C1251" s="2">
        <v>7.68</v>
      </c>
      <c r="D1251" s="2">
        <v>6.7480000000000002</v>
      </c>
      <c r="E1251" s="2">
        <v>2974</v>
      </c>
      <c r="F1251" s="2">
        <v>7.4375999999999998</v>
      </c>
      <c r="G1251" s="2">
        <v>22119.422399999999</v>
      </c>
      <c r="H1251" s="17">
        <f t="shared" si="19"/>
        <v>2.8110002285366021E-2</v>
      </c>
    </row>
    <row r="1252" spans="1:8" ht="13.5" x14ac:dyDescent="0.25">
      <c r="A1252" s="12"/>
      <c r="B1252" s="11">
        <v>43826</v>
      </c>
      <c r="C1252" s="2">
        <v>7.74</v>
      </c>
      <c r="D1252" s="2">
        <v>6.8007</v>
      </c>
      <c r="E1252" s="2">
        <v>950</v>
      </c>
      <c r="F1252" s="2">
        <v>7.7478999999999996</v>
      </c>
      <c r="G1252" s="2">
        <v>7360.5050000000001</v>
      </c>
      <c r="H1252" s="17">
        <f t="shared" si="19"/>
        <v>7.809721398932979E-3</v>
      </c>
    </row>
    <row r="1253" spans="1:8" ht="13.5" x14ac:dyDescent="0.25">
      <c r="A1253" s="12"/>
      <c r="B1253" s="11">
        <v>43829</v>
      </c>
      <c r="C1253" s="2">
        <v>7.9</v>
      </c>
      <c r="D1253" s="2">
        <v>6.9413</v>
      </c>
      <c r="E1253" s="2">
        <v>653</v>
      </c>
      <c r="F1253" s="2">
        <v>7.8116000000000003</v>
      </c>
      <c r="G1253" s="2">
        <v>5100.9748</v>
      </c>
      <c r="H1253" s="17">
        <f t="shared" si="19"/>
        <v>2.0674342347111335E-2</v>
      </c>
    </row>
    <row r="1254" spans="1:8" ht="13.5" x14ac:dyDescent="0.25">
      <c r="A1254" s="12"/>
      <c r="B1254" s="11">
        <v>43830</v>
      </c>
      <c r="C1254" s="2">
        <v>7.9</v>
      </c>
      <c r="D1254" s="2">
        <v>6.9413</v>
      </c>
      <c r="E1254" s="2">
        <v>0</v>
      </c>
      <c r="F1254" s="2">
        <v>0</v>
      </c>
      <c r="G1254" s="2">
        <v>0</v>
      </c>
      <c r="H1254" s="17">
        <f t="shared" si="19"/>
        <v>0</v>
      </c>
    </row>
    <row r="1255" spans="1:8" ht="13.5" x14ac:dyDescent="0.25">
      <c r="A1255" s="12"/>
      <c r="B1255" s="11">
        <v>43832</v>
      </c>
      <c r="C1255" s="2">
        <v>7.7</v>
      </c>
      <c r="D1255" s="2">
        <v>6.7656000000000001</v>
      </c>
      <c r="E1255" s="2">
        <v>220</v>
      </c>
      <c r="F1255" s="2">
        <v>7.6936</v>
      </c>
      <c r="G1255" s="2">
        <v>1692.5920000000001</v>
      </c>
      <c r="H1255" s="17">
        <f t="shared" si="19"/>
        <v>-2.5312261391958274E-2</v>
      </c>
    </row>
    <row r="1256" spans="1:8" ht="13.5" x14ac:dyDescent="0.25">
      <c r="A1256" s="12"/>
      <c r="B1256" s="11">
        <v>43833</v>
      </c>
      <c r="C1256" s="2">
        <v>7.7</v>
      </c>
      <c r="D1256" s="2">
        <v>6.7656000000000001</v>
      </c>
      <c r="E1256" s="2">
        <v>621</v>
      </c>
      <c r="F1256" s="2">
        <v>7.6939000000000002</v>
      </c>
      <c r="G1256" s="2">
        <v>4777.9119000000001</v>
      </c>
      <c r="H1256" s="17">
        <f t="shared" si="19"/>
        <v>0</v>
      </c>
    </row>
    <row r="1257" spans="1:8" ht="13.5" x14ac:dyDescent="0.25">
      <c r="A1257" s="12"/>
      <c r="B1257" s="11">
        <v>43836</v>
      </c>
      <c r="C1257" s="2">
        <v>7.7</v>
      </c>
      <c r="D1257" s="2">
        <v>6.7656000000000001</v>
      </c>
      <c r="E1257" s="2">
        <v>0</v>
      </c>
      <c r="F1257" s="2">
        <v>0</v>
      </c>
      <c r="G1257" s="2">
        <v>0</v>
      </c>
      <c r="H1257" s="17">
        <f t="shared" si="19"/>
        <v>0</v>
      </c>
    </row>
    <row r="1258" spans="1:8" ht="13.5" x14ac:dyDescent="0.25">
      <c r="A1258" s="12"/>
      <c r="B1258" s="11">
        <v>43837</v>
      </c>
      <c r="C1258" s="2">
        <v>7.7</v>
      </c>
      <c r="D1258" s="2">
        <v>6.7656000000000001</v>
      </c>
      <c r="E1258" s="2">
        <v>432</v>
      </c>
      <c r="F1258" s="2">
        <v>7.6336000000000004</v>
      </c>
      <c r="G1258" s="2">
        <v>3297.7152000000001</v>
      </c>
      <c r="H1258" s="17">
        <f t="shared" si="19"/>
        <v>0</v>
      </c>
    </row>
    <row r="1259" spans="1:8" ht="13.5" x14ac:dyDescent="0.25">
      <c r="A1259" s="12"/>
      <c r="B1259" s="11">
        <v>43838</v>
      </c>
      <c r="C1259" s="2">
        <v>7.6</v>
      </c>
      <c r="D1259" s="2">
        <v>6.6776999999999997</v>
      </c>
      <c r="E1259" s="2">
        <v>11947</v>
      </c>
      <c r="F1259" s="2">
        <v>7.6460999999999997</v>
      </c>
      <c r="G1259" s="2">
        <v>91347.956699999995</v>
      </c>
      <c r="H1259" s="17">
        <f t="shared" si="19"/>
        <v>-1.2992195814118528E-2</v>
      </c>
    </row>
    <row r="1260" spans="1:8" ht="13.5" x14ac:dyDescent="0.25">
      <c r="A1260" s="12"/>
      <c r="B1260" s="11">
        <v>43839</v>
      </c>
      <c r="C1260" s="2">
        <v>7.5</v>
      </c>
      <c r="D1260" s="2">
        <v>6.5898000000000003</v>
      </c>
      <c r="E1260" s="2">
        <v>115</v>
      </c>
      <c r="F1260" s="2">
        <v>7.4843000000000002</v>
      </c>
      <c r="G1260" s="2">
        <v>860.69449999999995</v>
      </c>
      <c r="H1260" s="17">
        <f t="shared" si="19"/>
        <v>-1.3163214879374548E-2</v>
      </c>
    </row>
    <row r="1261" spans="1:8" ht="13.5" x14ac:dyDescent="0.25">
      <c r="A1261" s="12"/>
      <c r="B1261" s="11">
        <v>43840</v>
      </c>
      <c r="C1261" s="2">
        <v>7.5</v>
      </c>
      <c r="D1261" s="2">
        <v>6.5898000000000003</v>
      </c>
      <c r="E1261" s="2">
        <v>0</v>
      </c>
      <c r="F1261" s="2">
        <v>0</v>
      </c>
      <c r="G1261" s="2">
        <v>0</v>
      </c>
      <c r="H1261" s="17">
        <f t="shared" si="19"/>
        <v>0</v>
      </c>
    </row>
    <row r="1262" spans="1:8" ht="13.5" x14ac:dyDescent="0.25">
      <c r="A1262" s="12"/>
      <c r="B1262" s="11">
        <v>43843</v>
      </c>
      <c r="C1262" s="2">
        <v>7.4</v>
      </c>
      <c r="D1262" s="2">
        <v>6.5019999999999998</v>
      </c>
      <c r="E1262" s="2">
        <v>262</v>
      </c>
      <c r="F1262" s="2">
        <v>7.5907999999999998</v>
      </c>
      <c r="G1262" s="2">
        <v>1988.7896000000001</v>
      </c>
      <c r="H1262" s="17">
        <f t="shared" si="19"/>
        <v>-1.3323621354214171E-2</v>
      </c>
    </row>
    <row r="1263" spans="1:8" ht="13.5" x14ac:dyDescent="0.25">
      <c r="A1263" s="12"/>
      <c r="B1263" s="11">
        <v>43845</v>
      </c>
      <c r="C1263" s="2">
        <v>7.6</v>
      </c>
      <c r="D1263" s="2">
        <v>6.6776999999999997</v>
      </c>
      <c r="E1263" s="2">
        <v>60</v>
      </c>
      <c r="F1263" s="2">
        <v>7.5833000000000004</v>
      </c>
      <c r="G1263" s="2">
        <v>454.99799999999999</v>
      </c>
      <c r="H1263" s="17">
        <f t="shared" si="19"/>
        <v>2.7022454629344814E-2</v>
      </c>
    </row>
    <row r="1264" spans="1:8" ht="13.5" x14ac:dyDescent="0.25">
      <c r="A1264" s="12"/>
      <c r="B1264" s="11">
        <v>43846</v>
      </c>
      <c r="C1264" s="2">
        <v>7.45</v>
      </c>
      <c r="D1264" s="2">
        <v>6.5458999999999996</v>
      </c>
      <c r="E1264" s="2">
        <v>1622</v>
      </c>
      <c r="F1264" s="2">
        <v>7.45</v>
      </c>
      <c r="G1264" s="2">
        <v>12083.9</v>
      </c>
      <c r="H1264" s="17">
        <f t="shared" si="19"/>
        <v>-1.9737334711053229E-2</v>
      </c>
    </row>
    <row r="1265" spans="1:8" ht="13.5" x14ac:dyDescent="0.25">
      <c r="A1265" s="12"/>
      <c r="B1265" s="11">
        <v>43847</v>
      </c>
      <c r="C1265" s="2">
        <v>7.44</v>
      </c>
      <c r="D1265" s="2">
        <v>6.5370999999999997</v>
      </c>
      <c r="E1265" s="2">
        <v>2002</v>
      </c>
      <c r="F1265" s="2">
        <v>7.49</v>
      </c>
      <c r="G1265" s="2">
        <v>14994.98</v>
      </c>
      <c r="H1265" s="17">
        <f t="shared" si="19"/>
        <v>-1.3443529537573015E-3</v>
      </c>
    </row>
    <row r="1266" spans="1:8" ht="13.5" x14ac:dyDescent="0.25">
      <c r="A1266" s="12"/>
      <c r="B1266" s="11">
        <v>43850</v>
      </c>
      <c r="C1266" s="2">
        <v>7.44</v>
      </c>
      <c r="D1266" s="2">
        <v>6.5370999999999997</v>
      </c>
      <c r="E1266" s="2">
        <v>0</v>
      </c>
      <c r="F1266" s="2">
        <v>0</v>
      </c>
      <c r="G1266" s="2">
        <v>0</v>
      </c>
      <c r="H1266" s="17">
        <f t="shared" si="19"/>
        <v>0</v>
      </c>
    </row>
    <row r="1267" spans="1:8" ht="13.5" x14ac:dyDescent="0.25">
      <c r="A1267" s="12"/>
      <c r="B1267" s="11">
        <v>43851</v>
      </c>
      <c r="C1267" s="2">
        <v>7.3</v>
      </c>
      <c r="D1267" s="2">
        <v>6.4141000000000004</v>
      </c>
      <c r="E1267" s="2">
        <v>524</v>
      </c>
      <c r="F1267" s="2">
        <v>7.3502000000000001</v>
      </c>
      <c r="G1267" s="2">
        <v>3851.5048000000002</v>
      </c>
      <c r="H1267" s="17">
        <f t="shared" si="19"/>
        <v>-1.8815682795123117E-2</v>
      </c>
    </row>
    <row r="1268" spans="1:8" ht="13.5" x14ac:dyDescent="0.25">
      <c r="A1268" s="12"/>
      <c r="B1268" s="11">
        <v>43852</v>
      </c>
      <c r="C1268" s="2">
        <v>7.28</v>
      </c>
      <c r="D1268" s="2">
        <v>6.3964999999999996</v>
      </c>
      <c r="E1268" s="2">
        <v>466</v>
      </c>
      <c r="F1268" s="2">
        <v>7.4078999999999997</v>
      </c>
      <c r="G1268" s="2">
        <v>3452.0814</v>
      </c>
      <c r="H1268" s="17">
        <f t="shared" si="19"/>
        <v>-2.7439547247471549E-3</v>
      </c>
    </row>
    <row r="1269" spans="1:8" ht="13.5" x14ac:dyDescent="0.25">
      <c r="A1269" s="12"/>
      <c r="B1269" s="11">
        <v>43853</v>
      </c>
      <c r="C1269" s="2">
        <v>7.27</v>
      </c>
      <c r="D1269" s="2">
        <v>6.3878000000000004</v>
      </c>
      <c r="E1269" s="2">
        <v>18354</v>
      </c>
      <c r="F1269" s="2">
        <v>7.4684999999999997</v>
      </c>
      <c r="G1269" s="2">
        <v>137076.84899999999</v>
      </c>
      <c r="H1269" s="17">
        <f t="shared" si="19"/>
        <v>-1.3601188149768256E-3</v>
      </c>
    </row>
    <row r="1270" spans="1:8" ht="13.5" x14ac:dyDescent="0.25">
      <c r="A1270" s="12"/>
      <c r="B1270" s="11">
        <v>43854</v>
      </c>
      <c r="C1270" s="2">
        <v>7.27</v>
      </c>
      <c r="D1270" s="2">
        <v>6.3878000000000004</v>
      </c>
      <c r="E1270" s="2">
        <v>0</v>
      </c>
      <c r="F1270" s="2">
        <v>0</v>
      </c>
      <c r="G1270" s="2">
        <v>0</v>
      </c>
      <c r="H1270" s="17">
        <f t="shared" si="19"/>
        <v>0</v>
      </c>
    </row>
    <row r="1271" spans="1:8" ht="13.5" x14ac:dyDescent="0.25">
      <c r="A1271" s="12"/>
      <c r="B1271" s="11">
        <v>43857</v>
      </c>
      <c r="C1271" s="2">
        <v>7.3</v>
      </c>
      <c r="D1271" s="2">
        <v>6.4141000000000004</v>
      </c>
      <c r="E1271" s="2">
        <v>2613</v>
      </c>
      <c r="F1271" s="2">
        <v>7.2396000000000003</v>
      </c>
      <c r="G1271" s="2">
        <v>18917.074799999999</v>
      </c>
      <c r="H1271" s="17">
        <f t="shared" si="19"/>
        <v>4.1172234572153148E-3</v>
      </c>
    </row>
    <row r="1272" spans="1:8" ht="13.5" x14ac:dyDescent="0.25">
      <c r="A1272" s="12"/>
      <c r="B1272" s="11">
        <v>43858</v>
      </c>
      <c r="C1272" s="2">
        <v>7.3</v>
      </c>
      <c r="D1272" s="2">
        <v>6.4141000000000004</v>
      </c>
      <c r="E1272" s="2">
        <v>1000</v>
      </c>
      <c r="F1272" s="2">
        <v>7.2241999999999997</v>
      </c>
      <c r="G1272" s="2">
        <v>7224.2</v>
      </c>
      <c r="H1272" s="17">
        <f t="shared" si="19"/>
        <v>0</v>
      </c>
    </row>
    <row r="1273" spans="1:8" ht="13.5" x14ac:dyDescent="0.25">
      <c r="A1273" s="12"/>
      <c r="B1273" s="11">
        <v>43859</v>
      </c>
      <c r="C1273" s="2">
        <v>7.09</v>
      </c>
      <c r="D1273" s="2">
        <v>6.2295999999999996</v>
      </c>
      <c r="E1273" s="2">
        <v>225</v>
      </c>
      <c r="F1273" s="2">
        <v>7.2064000000000004</v>
      </c>
      <c r="G1273" s="2">
        <v>1621.44</v>
      </c>
      <c r="H1273" s="17">
        <f t="shared" si="19"/>
        <v>-2.8764752654308594E-2</v>
      </c>
    </row>
    <row r="1274" spans="1:8" ht="13.5" x14ac:dyDescent="0.25">
      <c r="A1274" s="12"/>
      <c r="B1274" s="11">
        <v>43860</v>
      </c>
      <c r="C1274" s="2">
        <v>7.25</v>
      </c>
      <c r="D1274" s="2">
        <v>6.3701999999999996</v>
      </c>
      <c r="E1274" s="2">
        <v>1150</v>
      </c>
      <c r="F1274" s="2">
        <v>7.2157</v>
      </c>
      <c r="G1274" s="2">
        <v>8298.0550000000003</v>
      </c>
      <c r="H1274" s="17">
        <f t="shared" si="19"/>
        <v>2.2569667394375253E-2</v>
      </c>
    </row>
    <row r="1275" spans="1:8" ht="13.5" x14ac:dyDescent="0.25">
      <c r="A1275" s="12"/>
      <c r="B1275" s="11">
        <v>43861</v>
      </c>
      <c r="C1275" s="2">
        <v>7.1</v>
      </c>
      <c r="D1275" s="2">
        <v>6.2384000000000004</v>
      </c>
      <c r="E1275" s="2">
        <v>996</v>
      </c>
      <c r="F1275" s="2">
        <v>7.1200999999999999</v>
      </c>
      <c r="G1275" s="2">
        <v>7091.6196</v>
      </c>
      <c r="H1275" s="17">
        <f t="shared" si="19"/>
        <v>-2.0690088223289577E-2</v>
      </c>
    </row>
    <row r="1276" spans="1:8" ht="13.5" x14ac:dyDescent="0.25">
      <c r="A1276" s="12"/>
      <c r="B1276" s="11">
        <v>43864</v>
      </c>
      <c r="C1276" s="2">
        <v>7.04</v>
      </c>
      <c r="D1276" s="2">
        <v>6.1856999999999998</v>
      </c>
      <c r="E1276" s="2">
        <v>506</v>
      </c>
      <c r="F1276" s="2">
        <v>6.9885000000000002</v>
      </c>
      <c r="G1276" s="2">
        <v>3536.181</v>
      </c>
      <c r="H1276" s="17">
        <f t="shared" si="19"/>
        <v>-8.4476788920236964E-3</v>
      </c>
    </row>
    <row r="1277" spans="1:8" ht="13.5" x14ac:dyDescent="0.25">
      <c r="A1277" s="12"/>
      <c r="B1277" s="11">
        <v>43865</v>
      </c>
      <c r="C1277" s="2">
        <v>7.09</v>
      </c>
      <c r="D1277" s="2">
        <v>6.2295999999999996</v>
      </c>
      <c r="E1277" s="2">
        <v>877</v>
      </c>
      <c r="F1277" s="2">
        <v>6.9359999999999999</v>
      </c>
      <c r="G1277" s="2">
        <v>6082.8720000000003</v>
      </c>
      <c r="H1277" s="17">
        <f t="shared" si="19"/>
        <v>7.0970140808639002E-3</v>
      </c>
    </row>
    <row r="1278" spans="1:8" ht="13.5" x14ac:dyDescent="0.25">
      <c r="A1278" s="12"/>
      <c r="B1278" s="11">
        <v>43866</v>
      </c>
      <c r="C1278" s="2">
        <v>6.89</v>
      </c>
      <c r="D1278" s="2">
        <v>6.0538999999999996</v>
      </c>
      <c r="E1278" s="2">
        <v>644</v>
      </c>
      <c r="F1278" s="2">
        <v>7.0289999999999999</v>
      </c>
      <c r="G1278" s="2">
        <v>4526.6760000000004</v>
      </c>
      <c r="H1278" s="17">
        <f t="shared" si="19"/>
        <v>-2.8204058045460379E-2</v>
      </c>
    </row>
    <row r="1279" spans="1:8" ht="13.5" x14ac:dyDescent="0.25">
      <c r="A1279" s="12"/>
      <c r="B1279" s="11">
        <v>43867</v>
      </c>
      <c r="C1279" s="2">
        <v>6.89</v>
      </c>
      <c r="D1279" s="2">
        <v>6.0538999999999996</v>
      </c>
      <c r="E1279" s="2">
        <v>3235</v>
      </c>
      <c r="F1279" s="2">
        <v>6.9832999999999998</v>
      </c>
      <c r="G1279" s="2">
        <v>22590.9755</v>
      </c>
      <c r="H1279" s="17">
        <f t="shared" si="19"/>
        <v>0</v>
      </c>
    </row>
    <row r="1280" spans="1:8" ht="13.5" x14ac:dyDescent="0.25">
      <c r="A1280" s="12"/>
      <c r="B1280" s="11">
        <v>43868</v>
      </c>
      <c r="C1280" s="2">
        <v>7</v>
      </c>
      <c r="D1280" s="2">
        <v>6.1505000000000001</v>
      </c>
      <c r="E1280" s="2">
        <v>350</v>
      </c>
      <c r="F1280" s="2">
        <v>7</v>
      </c>
      <c r="G1280" s="2">
        <v>2450</v>
      </c>
      <c r="H1280" s="17">
        <f t="shared" si="19"/>
        <v>1.5956656039908236E-2</v>
      </c>
    </row>
    <row r="1281" spans="1:8" ht="13.5" x14ac:dyDescent="0.25">
      <c r="A1281" s="12"/>
      <c r="B1281" s="11">
        <v>43871</v>
      </c>
      <c r="C1281" s="2">
        <v>7</v>
      </c>
      <c r="D1281" s="2">
        <v>6.1505000000000001</v>
      </c>
      <c r="E1281" s="2">
        <v>827</v>
      </c>
      <c r="F1281" s="2">
        <v>7</v>
      </c>
      <c r="G1281" s="2">
        <v>5789</v>
      </c>
      <c r="H1281" s="17">
        <f t="shared" si="19"/>
        <v>0</v>
      </c>
    </row>
    <row r="1282" spans="1:8" ht="13.5" x14ac:dyDescent="0.25">
      <c r="A1282" s="12"/>
      <c r="B1282" s="11">
        <v>43872</v>
      </c>
      <c r="C1282" s="2">
        <v>6.9</v>
      </c>
      <c r="D1282" s="2">
        <v>6.0627000000000004</v>
      </c>
      <c r="E1282" s="2">
        <v>550</v>
      </c>
      <c r="F1282" s="2">
        <v>6.9001999999999999</v>
      </c>
      <c r="G1282" s="2">
        <v>3795.11</v>
      </c>
      <c r="H1282" s="17">
        <f t="shared" si="19"/>
        <v>-1.4275262173806952E-2</v>
      </c>
    </row>
    <row r="1283" spans="1:8" ht="13.5" x14ac:dyDescent="0.25">
      <c r="A1283" s="12"/>
      <c r="B1283" s="11">
        <v>43873</v>
      </c>
      <c r="C1283" s="2">
        <v>6.98</v>
      </c>
      <c r="D1283" s="2">
        <v>6.1329000000000002</v>
      </c>
      <c r="E1283" s="2">
        <v>535</v>
      </c>
      <c r="F1283" s="2">
        <v>6.8487</v>
      </c>
      <c r="G1283" s="2">
        <v>3664.0545000000002</v>
      </c>
      <c r="H1283" s="17">
        <f t="shared" si="19"/>
        <v>1.1578999455688029E-2</v>
      </c>
    </row>
    <row r="1284" spans="1:8" ht="13.5" x14ac:dyDescent="0.25">
      <c r="A1284" s="12"/>
      <c r="B1284" s="11">
        <v>43874</v>
      </c>
      <c r="C1284" s="2">
        <v>6.8</v>
      </c>
      <c r="D1284" s="2">
        <v>5.9748000000000001</v>
      </c>
      <c r="E1284" s="2">
        <v>210</v>
      </c>
      <c r="F1284" s="2">
        <v>6.8086000000000002</v>
      </c>
      <c r="G1284" s="2">
        <v>1429.806</v>
      </c>
      <c r="H1284" s="17">
        <f t="shared" si="19"/>
        <v>-2.5778995255099565E-2</v>
      </c>
    </row>
    <row r="1285" spans="1:8" ht="13.5" x14ac:dyDescent="0.25">
      <c r="A1285" s="12"/>
      <c r="B1285" s="11">
        <v>43875</v>
      </c>
      <c r="C1285" s="2">
        <v>6.99</v>
      </c>
      <c r="D1285" s="2">
        <v>6.1417000000000002</v>
      </c>
      <c r="E1285" s="2">
        <v>3651</v>
      </c>
      <c r="F1285" s="2">
        <v>6.9847999999999999</v>
      </c>
      <c r="G1285" s="2">
        <v>25501.504799999999</v>
      </c>
      <c r="H1285" s="17">
        <f t="shared" si="19"/>
        <v>2.7933989422240083E-2</v>
      </c>
    </row>
    <row r="1286" spans="1:8" ht="13.5" x14ac:dyDescent="0.25">
      <c r="A1286" s="12"/>
      <c r="B1286" s="11">
        <v>43878</v>
      </c>
      <c r="C1286" s="2">
        <v>6.99</v>
      </c>
      <c r="D1286" s="2">
        <v>6.1417000000000002</v>
      </c>
      <c r="E1286" s="2">
        <v>2266</v>
      </c>
      <c r="F1286" s="2">
        <v>6.99</v>
      </c>
      <c r="G1286" s="2">
        <v>15839.34</v>
      </c>
      <c r="H1286" s="17">
        <f t="shared" si="19"/>
        <v>0</v>
      </c>
    </row>
    <row r="1287" spans="1:8" ht="13.5" x14ac:dyDescent="0.25">
      <c r="A1287" s="12"/>
      <c r="B1287" s="11">
        <v>43879</v>
      </c>
      <c r="C1287" s="2">
        <v>6.99</v>
      </c>
      <c r="D1287" s="2">
        <v>6.1417000000000002</v>
      </c>
      <c r="E1287" s="2">
        <v>1502</v>
      </c>
      <c r="F1287" s="2">
        <v>6.99</v>
      </c>
      <c r="G1287" s="2">
        <v>10498.98</v>
      </c>
      <c r="H1287" s="17">
        <f t="shared" ref="H1287:H1350" si="20">(D1287-D1286)/D1286</f>
        <v>0</v>
      </c>
    </row>
    <row r="1288" spans="1:8" ht="13.5" x14ac:dyDescent="0.25">
      <c r="A1288" s="12"/>
      <c r="B1288" s="11">
        <v>43880</v>
      </c>
      <c r="C1288" s="2">
        <v>6.92</v>
      </c>
      <c r="D1288" s="2">
        <v>6.0801999999999996</v>
      </c>
      <c r="E1288" s="2">
        <v>1445</v>
      </c>
      <c r="F1288" s="2">
        <v>6.9997999999999996</v>
      </c>
      <c r="G1288" s="2">
        <v>10114.710999999999</v>
      </c>
      <c r="H1288" s="17">
        <f t="shared" si="20"/>
        <v>-1.0013514173600233E-2</v>
      </c>
    </row>
    <row r="1289" spans="1:8" ht="13.5" x14ac:dyDescent="0.25">
      <c r="A1289" s="12"/>
      <c r="B1289" s="11">
        <v>43881</v>
      </c>
      <c r="C1289" s="2">
        <v>7</v>
      </c>
      <c r="D1289" s="2">
        <v>6.1505000000000001</v>
      </c>
      <c r="E1289" s="2">
        <v>1275</v>
      </c>
      <c r="F1289" s="2">
        <v>6.9551999999999996</v>
      </c>
      <c r="G1289" s="2">
        <v>8867.8799999999992</v>
      </c>
      <c r="H1289" s="17">
        <f t="shared" si="20"/>
        <v>1.1562119667116292E-2</v>
      </c>
    </row>
    <row r="1290" spans="1:8" ht="13.5" x14ac:dyDescent="0.25">
      <c r="A1290" s="12"/>
      <c r="B1290" s="11">
        <v>43882</v>
      </c>
      <c r="C1290" s="2">
        <v>6.99</v>
      </c>
      <c r="D1290" s="2">
        <v>6.1417000000000002</v>
      </c>
      <c r="E1290" s="2">
        <v>1627</v>
      </c>
      <c r="F1290" s="2">
        <v>6.9897999999999998</v>
      </c>
      <c r="G1290" s="2">
        <v>11372.4046</v>
      </c>
      <c r="H1290" s="17">
        <f t="shared" si="20"/>
        <v>-1.4307779855296185E-3</v>
      </c>
    </row>
    <row r="1291" spans="1:8" ht="13.5" x14ac:dyDescent="0.25">
      <c r="A1291" s="12"/>
      <c r="B1291" s="11">
        <v>43885</v>
      </c>
      <c r="C1291" s="2">
        <v>6.9</v>
      </c>
      <c r="D1291" s="2">
        <v>6.0627000000000004</v>
      </c>
      <c r="E1291" s="2">
        <v>505</v>
      </c>
      <c r="F1291" s="2">
        <v>6.9198000000000004</v>
      </c>
      <c r="G1291" s="2">
        <v>3494.4989999999998</v>
      </c>
      <c r="H1291" s="17">
        <f t="shared" si="20"/>
        <v>-1.286288812543754E-2</v>
      </c>
    </row>
    <row r="1292" spans="1:8" ht="13.5" x14ac:dyDescent="0.25">
      <c r="A1292" s="12"/>
      <c r="B1292" s="11">
        <v>43886</v>
      </c>
      <c r="C1292" s="2">
        <v>6.81</v>
      </c>
      <c r="D1292" s="2">
        <v>5.9836</v>
      </c>
      <c r="E1292" s="2">
        <v>842</v>
      </c>
      <c r="F1292" s="2">
        <v>6.8125</v>
      </c>
      <c r="G1292" s="2">
        <v>5736.125</v>
      </c>
      <c r="H1292" s="17">
        <f t="shared" si="20"/>
        <v>-1.3046992264172792E-2</v>
      </c>
    </row>
    <row r="1293" spans="1:8" ht="13.5" x14ac:dyDescent="0.25">
      <c r="A1293" s="12"/>
      <c r="B1293" s="11">
        <v>43887</v>
      </c>
      <c r="C1293" s="2">
        <v>6.78</v>
      </c>
      <c r="D1293" s="2">
        <v>5.9572000000000003</v>
      </c>
      <c r="E1293" s="2">
        <v>462</v>
      </c>
      <c r="F1293" s="2">
        <v>6.8151999999999999</v>
      </c>
      <c r="G1293" s="2">
        <v>3148.6224000000002</v>
      </c>
      <c r="H1293" s="17">
        <f t="shared" si="20"/>
        <v>-4.4120596296543481E-3</v>
      </c>
    </row>
    <row r="1294" spans="1:8" ht="13.5" x14ac:dyDescent="0.25">
      <c r="A1294" s="12"/>
      <c r="B1294" s="11">
        <v>43888</v>
      </c>
      <c r="C1294" s="2">
        <v>6.73</v>
      </c>
      <c r="D1294" s="2">
        <v>5.9132999999999996</v>
      </c>
      <c r="E1294" s="2">
        <v>212</v>
      </c>
      <c r="F1294" s="2">
        <v>6.734</v>
      </c>
      <c r="G1294" s="2">
        <v>1427.6079999999999</v>
      </c>
      <c r="H1294" s="17">
        <f t="shared" si="20"/>
        <v>-7.3692338682603761E-3</v>
      </c>
    </row>
    <row r="1295" spans="1:8" ht="13.5" x14ac:dyDescent="0.25">
      <c r="A1295" s="12"/>
      <c r="B1295" s="11">
        <v>43889</v>
      </c>
      <c r="C1295" s="2">
        <v>6.93</v>
      </c>
      <c r="D1295" s="2">
        <v>6.0890000000000004</v>
      </c>
      <c r="E1295" s="2">
        <v>560</v>
      </c>
      <c r="F1295" s="2">
        <v>6.9204999999999997</v>
      </c>
      <c r="G1295" s="2">
        <v>3875.48</v>
      </c>
      <c r="H1295" s="17">
        <f t="shared" si="20"/>
        <v>2.9712681582196213E-2</v>
      </c>
    </row>
    <row r="1296" spans="1:8" ht="13.5" x14ac:dyDescent="0.25">
      <c r="A1296" s="12"/>
      <c r="B1296" s="11">
        <v>43892</v>
      </c>
      <c r="C1296" s="2">
        <v>6.89</v>
      </c>
      <c r="D1296" s="2">
        <v>6.0538999999999996</v>
      </c>
      <c r="E1296" s="2">
        <v>700</v>
      </c>
      <c r="F1296" s="2">
        <v>6.89</v>
      </c>
      <c r="G1296" s="2">
        <v>4823</v>
      </c>
      <c r="H1296" s="17">
        <f t="shared" si="20"/>
        <v>-5.7644933486616515E-3</v>
      </c>
    </row>
    <row r="1297" spans="1:8" ht="13.5" x14ac:dyDescent="0.25">
      <c r="A1297" s="12"/>
      <c r="B1297" s="11">
        <v>43893</v>
      </c>
      <c r="C1297" s="2">
        <v>6.73</v>
      </c>
      <c r="D1297" s="2">
        <v>5.9132999999999996</v>
      </c>
      <c r="E1297" s="2">
        <v>142</v>
      </c>
      <c r="F1297" s="2">
        <v>6.7312000000000003</v>
      </c>
      <c r="G1297" s="2">
        <v>955.83040000000005</v>
      </c>
      <c r="H1297" s="17">
        <f t="shared" si="20"/>
        <v>-2.3224698128479174E-2</v>
      </c>
    </row>
    <row r="1298" spans="1:8" ht="13.5" x14ac:dyDescent="0.25">
      <c r="A1298" s="12"/>
      <c r="B1298" s="11">
        <v>43894</v>
      </c>
      <c r="C1298" s="2">
        <v>6.88</v>
      </c>
      <c r="D1298" s="2">
        <v>6.0450999999999997</v>
      </c>
      <c r="E1298" s="2">
        <v>565</v>
      </c>
      <c r="F1298" s="2">
        <v>6.6912000000000003</v>
      </c>
      <c r="G1298" s="2">
        <v>3780.5279999999998</v>
      </c>
      <c r="H1298" s="17">
        <f t="shared" si="20"/>
        <v>2.2288738944413466E-2</v>
      </c>
    </row>
    <row r="1299" spans="1:8" ht="13.5" x14ac:dyDescent="0.25">
      <c r="A1299" s="12"/>
      <c r="B1299" s="11">
        <v>43895</v>
      </c>
      <c r="C1299" s="2">
        <v>6.69</v>
      </c>
      <c r="D1299" s="2">
        <v>5.8780999999999999</v>
      </c>
      <c r="E1299" s="2">
        <v>50</v>
      </c>
      <c r="F1299" s="2">
        <v>6.69</v>
      </c>
      <c r="G1299" s="2">
        <v>334.5</v>
      </c>
      <c r="H1299" s="17">
        <f t="shared" si="20"/>
        <v>-2.7625680303055337E-2</v>
      </c>
    </row>
    <row r="1300" spans="1:8" ht="13.5" x14ac:dyDescent="0.25">
      <c r="A1300" s="12"/>
      <c r="B1300" s="11">
        <v>43896</v>
      </c>
      <c r="C1300" s="2">
        <v>6.83</v>
      </c>
      <c r="D1300" s="2">
        <v>6.0011999999999999</v>
      </c>
      <c r="E1300" s="2">
        <v>555</v>
      </c>
      <c r="F1300" s="2">
        <v>6.7633000000000001</v>
      </c>
      <c r="G1300" s="2">
        <v>3753.6315</v>
      </c>
      <c r="H1300" s="17">
        <f t="shared" si="20"/>
        <v>2.0942141168064508E-2</v>
      </c>
    </row>
    <row r="1301" spans="1:8" ht="13.5" x14ac:dyDescent="0.25">
      <c r="A1301" s="12"/>
      <c r="B1301" s="11">
        <v>43899</v>
      </c>
      <c r="C1301" s="2">
        <v>6.63</v>
      </c>
      <c r="D1301" s="2">
        <v>5.8254000000000001</v>
      </c>
      <c r="E1301" s="2">
        <v>632</v>
      </c>
      <c r="F1301" s="2">
        <v>6.7065999999999999</v>
      </c>
      <c r="G1301" s="2">
        <v>4238.5712000000003</v>
      </c>
      <c r="H1301" s="17">
        <f t="shared" si="20"/>
        <v>-2.9294141171765604E-2</v>
      </c>
    </row>
    <row r="1302" spans="1:8" ht="13.5" x14ac:dyDescent="0.25">
      <c r="A1302" s="12"/>
      <c r="B1302" s="11">
        <v>43900</v>
      </c>
      <c r="C1302" s="2">
        <v>6.5</v>
      </c>
      <c r="D1302" s="2">
        <v>5.7111999999999998</v>
      </c>
      <c r="E1302" s="2">
        <v>483</v>
      </c>
      <c r="F1302" s="2">
        <v>6.3486000000000002</v>
      </c>
      <c r="G1302" s="2">
        <v>3066.3737999999998</v>
      </c>
      <c r="H1302" s="17">
        <f t="shared" si="20"/>
        <v>-1.9603804030624557E-2</v>
      </c>
    </row>
    <row r="1303" spans="1:8" ht="13.5" x14ac:dyDescent="0.25">
      <c r="A1303" s="12"/>
      <c r="B1303" s="11">
        <v>43901</v>
      </c>
      <c r="C1303" s="2">
        <v>6.6</v>
      </c>
      <c r="D1303" s="2">
        <v>5.7991000000000001</v>
      </c>
      <c r="E1303" s="2">
        <v>103</v>
      </c>
      <c r="F1303" s="2">
        <v>6.5326000000000004</v>
      </c>
      <c r="G1303" s="2">
        <v>672.8578</v>
      </c>
      <c r="H1303" s="17">
        <f t="shared" si="20"/>
        <v>1.5390811037960554E-2</v>
      </c>
    </row>
    <row r="1304" spans="1:8" ht="13.5" x14ac:dyDescent="0.25">
      <c r="A1304" s="12"/>
      <c r="B1304" s="11">
        <v>43902</v>
      </c>
      <c r="C1304" s="2">
        <v>6.41</v>
      </c>
      <c r="D1304" s="2">
        <v>5.6321000000000003</v>
      </c>
      <c r="E1304" s="2">
        <v>1710</v>
      </c>
      <c r="F1304" s="2">
        <v>6.6631999999999998</v>
      </c>
      <c r="G1304" s="2">
        <v>11394.072</v>
      </c>
      <c r="H1304" s="17">
        <f t="shared" si="20"/>
        <v>-2.8797572037040198E-2</v>
      </c>
    </row>
    <row r="1305" spans="1:8" ht="13.5" x14ac:dyDescent="0.25">
      <c r="A1305" s="12"/>
      <c r="B1305" s="11">
        <v>43903</v>
      </c>
      <c r="C1305" s="2">
        <v>6.4</v>
      </c>
      <c r="D1305" s="2">
        <v>5.6233000000000004</v>
      </c>
      <c r="E1305" s="2">
        <v>800</v>
      </c>
      <c r="F1305" s="2">
        <v>6.37</v>
      </c>
      <c r="G1305" s="2">
        <v>5096</v>
      </c>
      <c r="H1305" s="17">
        <f t="shared" si="20"/>
        <v>-1.5624722572397363E-3</v>
      </c>
    </row>
    <row r="1306" spans="1:8" ht="13.5" x14ac:dyDescent="0.25">
      <c r="A1306" s="12"/>
      <c r="B1306" s="11">
        <v>43906</v>
      </c>
      <c r="C1306" s="2">
        <v>6.21</v>
      </c>
      <c r="D1306" s="2">
        <v>5.4564000000000004</v>
      </c>
      <c r="E1306" s="2">
        <v>0</v>
      </c>
      <c r="F1306" s="2">
        <v>0</v>
      </c>
      <c r="G1306" s="2">
        <v>0</v>
      </c>
      <c r="H1306" s="17">
        <f t="shared" si="20"/>
        <v>-2.9680081091174228E-2</v>
      </c>
    </row>
    <row r="1307" spans="1:8" ht="13.5" x14ac:dyDescent="0.25">
      <c r="A1307" s="12"/>
      <c r="B1307" s="11">
        <v>43907</v>
      </c>
      <c r="C1307" s="2">
        <v>5.94</v>
      </c>
      <c r="D1307" s="2">
        <v>5.2191999999999998</v>
      </c>
      <c r="E1307" s="2">
        <v>1</v>
      </c>
      <c r="F1307" s="2">
        <v>5.94</v>
      </c>
      <c r="G1307" s="2">
        <v>5.94</v>
      </c>
      <c r="H1307" s="17">
        <f t="shared" si="20"/>
        <v>-4.3471886225350143E-2</v>
      </c>
    </row>
    <row r="1308" spans="1:8" ht="13.5" x14ac:dyDescent="0.25">
      <c r="A1308" s="12"/>
      <c r="B1308" s="11">
        <v>43908</v>
      </c>
      <c r="C1308" s="2">
        <v>5.77</v>
      </c>
      <c r="D1308" s="2">
        <v>5.0697999999999999</v>
      </c>
      <c r="E1308" s="2">
        <v>68</v>
      </c>
      <c r="F1308" s="2">
        <v>5.77</v>
      </c>
      <c r="G1308" s="2">
        <v>392.36</v>
      </c>
      <c r="H1308" s="17">
        <f t="shared" si="20"/>
        <v>-2.8625076640098095E-2</v>
      </c>
    </row>
    <row r="1309" spans="1:8" ht="13.5" x14ac:dyDescent="0.25">
      <c r="A1309" s="12"/>
      <c r="B1309" s="11">
        <v>43909</v>
      </c>
      <c r="C1309" s="2">
        <v>5.9</v>
      </c>
      <c r="D1309" s="2">
        <v>5.1840000000000002</v>
      </c>
      <c r="E1309" s="2">
        <v>1957</v>
      </c>
      <c r="F1309" s="2">
        <v>5.7805999999999997</v>
      </c>
      <c r="G1309" s="2">
        <v>11312.6342</v>
      </c>
      <c r="H1309" s="17">
        <f t="shared" si="20"/>
        <v>2.2525543413941439E-2</v>
      </c>
    </row>
    <row r="1310" spans="1:8" ht="13.5" x14ac:dyDescent="0.25">
      <c r="A1310" s="12"/>
      <c r="B1310" s="11">
        <v>43913</v>
      </c>
      <c r="C1310" s="2">
        <v>5.73</v>
      </c>
      <c r="D1310" s="2">
        <v>5.0346000000000002</v>
      </c>
      <c r="E1310" s="2">
        <v>518</v>
      </c>
      <c r="F1310" s="2">
        <v>5.7408000000000001</v>
      </c>
      <c r="G1310" s="2">
        <v>2973.7343999999998</v>
      </c>
      <c r="H1310" s="17">
        <f t="shared" si="20"/>
        <v>-2.8819444444444439E-2</v>
      </c>
    </row>
    <row r="1311" spans="1:8" ht="13.5" x14ac:dyDescent="0.25">
      <c r="A1311" s="12"/>
      <c r="B1311" s="11">
        <v>43914</v>
      </c>
      <c r="C1311" s="2">
        <v>5.9</v>
      </c>
      <c r="D1311" s="2">
        <v>5.1840000000000002</v>
      </c>
      <c r="E1311" s="2">
        <v>1437</v>
      </c>
      <c r="F1311" s="2">
        <v>5.7439</v>
      </c>
      <c r="G1311" s="2">
        <v>8253.9843000000001</v>
      </c>
      <c r="H1311" s="17">
        <f t="shared" si="20"/>
        <v>2.9674651412227381E-2</v>
      </c>
    </row>
    <row r="1312" spans="1:8" ht="13.5" x14ac:dyDescent="0.25">
      <c r="A1312" s="12"/>
      <c r="B1312" s="11">
        <v>43915</v>
      </c>
      <c r="C1312" s="2">
        <v>5.9</v>
      </c>
      <c r="D1312" s="2">
        <v>5.1840000000000002</v>
      </c>
      <c r="E1312" s="2">
        <v>1581</v>
      </c>
      <c r="F1312" s="2">
        <v>5.9135999999999997</v>
      </c>
      <c r="G1312" s="2">
        <v>9349.4015999999992</v>
      </c>
      <c r="H1312" s="17">
        <f t="shared" si="20"/>
        <v>0</v>
      </c>
    </row>
    <row r="1313" spans="1:8" ht="13.5" x14ac:dyDescent="0.25">
      <c r="A1313" s="12"/>
      <c r="B1313" s="11">
        <v>43916</v>
      </c>
      <c r="C1313" s="2">
        <v>6.07</v>
      </c>
      <c r="D1313" s="2">
        <v>5.3334000000000001</v>
      </c>
      <c r="E1313" s="2">
        <v>352</v>
      </c>
      <c r="F1313" s="2">
        <v>6.0507</v>
      </c>
      <c r="G1313" s="2">
        <v>2129.8463999999999</v>
      </c>
      <c r="H1313" s="17">
        <f t="shared" si="20"/>
        <v>2.8819444444444439E-2</v>
      </c>
    </row>
    <row r="1314" spans="1:8" ht="13.5" x14ac:dyDescent="0.25">
      <c r="A1314" s="12"/>
      <c r="B1314" s="11">
        <v>43917</v>
      </c>
      <c r="C1314" s="2">
        <v>6.24</v>
      </c>
      <c r="D1314" s="2">
        <v>5.4827000000000004</v>
      </c>
      <c r="E1314" s="2">
        <v>1313</v>
      </c>
      <c r="F1314" s="2">
        <v>6.0726000000000004</v>
      </c>
      <c r="G1314" s="2">
        <v>7973.3238000000001</v>
      </c>
      <c r="H1314" s="17">
        <f t="shared" si="20"/>
        <v>2.7993400082499006E-2</v>
      </c>
    </row>
    <row r="1315" spans="1:8" ht="13.5" x14ac:dyDescent="0.25">
      <c r="A1315" s="12"/>
      <c r="B1315" s="11">
        <v>43920</v>
      </c>
      <c r="C1315" s="2">
        <v>6.24</v>
      </c>
      <c r="D1315" s="2">
        <v>5.4827000000000004</v>
      </c>
      <c r="E1315" s="2">
        <v>1307</v>
      </c>
      <c r="F1315" s="2">
        <v>6.2290999999999999</v>
      </c>
      <c r="G1315" s="2">
        <v>8141.4336999999996</v>
      </c>
      <c r="H1315" s="17">
        <f t="shared" si="20"/>
        <v>0</v>
      </c>
    </row>
    <row r="1316" spans="1:8" ht="13.5" x14ac:dyDescent="0.25">
      <c r="A1316" s="12"/>
      <c r="B1316" s="11">
        <v>43921</v>
      </c>
      <c r="C1316" s="2">
        <v>6.06</v>
      </c>
      <c r="D1316" s="2">
        <v>5.3246000000000002</v>
      </c>
      <c r="E1316" s="2">
        <v>1893</v>
      </c>
      <c r="F1316" s="2">
        <v>6.06</v>
      </c>
      <c r="G1316" s="2">
        <v>11471.58</v>
      </c>
      <c r="H1316" s="17">
        <f t="shared" si="20"/>
        <v>-2.8836157367720307E-2</v>
      </c>
    </row>
    <row r="1317" spans="1:8" ht="13.5" x14ac:dyDescent="0.25">
      <c r="A1317" s="12"/>
      <c r="B1317" s="11">
        <v>43922</v>
      </c>
      <c r="C1317" s="2">
        <v>6.24</v>
      </c>
      <c r="D1317" s="2">
        <v>5.4827000000000004</v>
      </c>
      <c r="E1317" s="2">
        <v>5468</v>
      </c>
      <c r="F1317" s="2">
        <v>5.9789000000000003</v>
      </c>
      <c r="G1317" s="2">
        <v>32692.625199999999</v>
      </c>
      <c r="H1317" s="17">
        <f t="shared" si="20"/>
        <v>2.9692371257934891E-2</v>
      </c>
    </row>
    <row r="1318" spans="1:8" ht="13.5" x14ac:dyDescent="0.25">
      <c r="A1318" s="12"/>
      <c r="B1318" s="11">
        <v>43923</v>
      </c>
      <c r="C1318" s="2">
        <v>6.29</v>
      </c>
      <c r="D1318" s="2">
        <v>5.5266999999999999</v>
      </c>
      <c r="E1318" s="2">
        <v>837</v>
      </c>
      <c r="F1318" s="2">
        <v>6.2042000000000002</v>
      </c>
      <c r="G1318" s="2">
        <v>5192.9153999999999</v>
      </c>
      <c r="H1318" s="17">
        <f t="shared" si="20"/>
        <v>8.0252430371896312E-3</v>
      </c>
    </row>
    <row r="1319" spans="1:8" ht="13.5" x14ac:dyDescent="0.25">
      <c r="A1319" s="12"/>
      <c r="B1319" s="11">
        <v>43924</v>
      </c>
      <c r="C1319" s="2">
        <v>6.11</v>
      </c>
      <c r="D1319" s="2">
        <v>5.3685</v>
      </c>
      <c r="E1319" s="2">
        <v>50</v>
      </c>
      <c r="F1319" s="2">
        <v>6.47</v>
      </c>
      <c r="G1319" s="2">
        <v>323.5</v>
      </c>
      <c r="H1319" s="17">
        <f t="shared" si="20"/>
        <v>-2.8624676570105107E-2</v>
      </c>
    </row>
    <row r="1320" spans="1:8" ht="13.5" x14ac:dyDescent="0.25">
      <c r="A1320" s="12"/>
      <c r="B1320" s="11">
        <v>43927</v>
      </c>
      <c r="C1320" s="2">
        <v>6</v>
      </c>
      <c r="D1320" s="2">
        <v>5.2718999999999996</v>
      </c>
      <c r="E1320" s="2">
        <v>302</v>
      </c>
      <c r="F1320" s="2">
        <v>5.9535999999999998</v>
      </c>
      <c r="G1320" s="2">
        <v>1797.9872</v>
      </c>
      <c r="H1320" s="17">
        <f t="shared" si="20"/>
        <v>-1.7993853031573151E-2</v>
      </c>
    </row>
    <row r="1321" spans="1:8" ht="13.5" x14ac:dyDescent="0.25">
      <c r="A1321" s="12"/>
      <c r="B1321" s="11">
        <v>43928</v>
      </c>
      <c r="C1321" s="2">
        <v>5.82</v>
      </c>
      <c r="D1321" s="2">
        <v>5.1136999999999997</v>
      </c>
      <c r="E1321" s="2">
        <v>1409</v>
      </c>
      <c r="F1321" s="2">
        <v>5.8586</v>
      </c>
      <c r="G1321" s="2">
        <v>8254.7674000000006</v>
      </c>
      <c r="H1321" s="17">
        <f t="shared" si="20"/>
        <v>-3.0008156452132988E-2</v>
      </c>
    </row>
    <row r="1322" spans="1:8" ht="13.5" x14ac:dyDescent="0.25">
      <c r="A1322" s="12"/>
      <c r="B1322" s="11">
        <v>43929</v>
      </c>
      <c r="C1322" s="2">
        <v>5.98</v>
      </c>
      <c r="D1322" s="2">
        <v>5.2542999999999997</v>
      </c>
      <c r="E1322" s="2">
        <v>100</v>
      </c>
      <c r="F1322" s="2">
        <v>5.98</v>
      </c>
      <c r="G1322" s="2">
        <v>598</v>
      </c>
      <c r="H1322" s="17">
        <f t="shared" si="20"/>
        <v>2.7494768953986365E-2</v>
      </c>
    </row>
    <row r="1323" spans="1:8" ht="13.5" x14ac:dyDescent="0.25">
      <c r="A1323" s="12"/>
      <c r="B1323" s="11">
        <v>43934</v>
      </c>
      <c r="C1323" s="2">
        <v>5.98</v>
      </c>
      <c r="D1323" s="2">
        <v>5.2542999999999997</v>
      </c>
      <c r="E1323" s="2">
        <v>321</v>
      </c>
      <c r="F1323" s="2">
        <v>5.9805000000000001</v>
      </c>
      <c r="G1323" s="2">
        <v>1919.7405000000001</v>
      </c>
      <c r="H1323" s="17">
        <f t="shared" si="20"/>
        <v>0</v>
      </c>
    </row>
    <row r="1324" spans="1:8" ht="13.5" x14ac:dyDescent="0.25">
      <c r="A1324" s="12"/>
      <c r="B1324" s="11">
        <v>43935</v>
      </c>
      <c r="C1324" s="2">
        <v>6.11</v>
      </c>
      <c r="D1324" s="2">
        <v>5.3685</v>
      </c>
      <c r="E1324" s="2">
        <v>20</v>
      </c>
      <c r="F1324" s="2">
        <v>5.8250000000000002</v>
      </c>
      <c r="G1324" s="2">
        <v>116.5</v>
      </c>
      <c r="H1324" s="17">
        <f t="shared" si="20"/>
        <v>2.1734579296956838E-2</v>
      </c>
    </row>
    <row r="1325" spans="1:8" ht="13.5" x14ac:dyDescent="0.25">
      <c r="A1325" s="12"/>
      <c r="B1325" s="11">
        <v>43936</v>
      </c>
      <c r="C1325" s="2">
        <v>6.14</v>
      </c>
      <c r="D1325" s="2">
        <v>5.3948999999999998</v>
      </c>
      <c r="E1325" s="2">
        <v>10</v>
      </c>
      <c r="F1325" s="2">
        <v>6.14</v>
      </c>
      <c r="G1325" s="2">
        <v>61.4</v>
      </c>
      <c r="H1325" s="17">
        <f t="shared" si="20"/>
        <v>4.9175747415478735E-3</v>
      </c>
    </row>
    <row r="1326" spans="1:8" ht="13.5" x14ac:dyDescent="0.25">
      <c r="A1326" s="12"/>
      <c r="B1326" s="11">
        <v>43937</v>
      </c>
      <c r="C1326" s="2">
        <v>6</v>
      </c>
      <c r="D1326" s="2">
        <v>5.2718999999999996</v>
      </c>
      <c r="E1326" s="2">
        <v>740</v>
      </c>
      <c r="F1326" s="2">
        <v>6</v>
      </c>
      <c r="G1326" s="2">
        <v>4440</v>
      </c>
      <c r="H1326" s="17">
        <f t="shared" si="20"/>
        <v>-2.2799310459878815E-2</v>
      </c>
    </row>
    <row r="1327" spans="1:8" ht="13.5" x14ac:dyDescent="0.25">
      <c r="A1327" s="12"/>
      <c r="B1327" s="11">
        <v>43938</v>
      </c>
      <c r="C1327" s="2">
        <v>6.12</v>
      </c>
      <c r="D1327" s="2">
        <v>5.3773</v>
      </c>
      <c r="E1327" s="2">
        <v>20</v>
      </c>
      <c r="F1327" s="2">
        <v>6.12</v>
      </c>
      <c r="G1327" s="2">
        <v>122.4</v>
      </c>
      <c r="H1327" s="17">
        <f t="shared" si="20"/>
        <v>1.9992791972533695E-2</v>
      </c>
    </row>
    <row r="1328" spans="1:8" ht="13.5" x14ac:dyDescent="0.25">
      <c r="A1328" s="12"/>
      <c r="B1328" s="11">
        <v>43941</v>
      </c>
      <c r="C1328" s="2">
        <v>6.14</v>
      </c>
      <c r="D1328" s="2">
        <v>5.3948999999999998</v>
      </c>
      <c r="E1328" s="2">
        <v>229</v>
      </c>
      <c r="F1328" s="2">
        <v>6.14</v>
      </c>
      <c r="G1328" s="2">
        <v>1406.06</v>
      </c>
      <c r="H1328" s="17">
        <f t="shared" si="20"/>
        <v>3.2730180573893662E-3</v>
      </c>
    </row>
    <row r="1329" spans="1:8" ht="13.5" x14ac:dyDescent="0.25">
      <c r="A1329" s="12"/>
      <c r="B1329" s="11">
        <v>43942</v>
      </c>
      <c r="C1329" s="2">
        <v>5.96</v>
      </c>
      <c r="D1329" s="2">
        <v>5.2366999999999999</v>
      </c>
      <c r="E1329" s="2">
        <v>310</v>
      </c>
      <c r="F1329" s="2">
        <v>6.1651999999999996</v>
      </c>
      <c r="G1329" s="2">
        <v>1911.212</v>
      </c>
      <c r="H1329" s="17">
        <f t="shared" si="20"/>
        <v>-2.9323991176852193E-2</v>
      </c>
    </row>
    <row r="1330" spans="1:8" ht="13.5" x14ac:dyDescent="0.25">
      <c r="A1330" s="12"/>
      <c r="B1330" s="11">
        <v>43943</v>
      </c>
      <c r="C1330" s="2">
        <v>5.96</v>
      </c>
      <c r="D1330" s="2">
        <v>5.2366999999999999</v>
      </c>
      <c r="E1330" s="2">
        <v>0</v>
      </c>
      <c r="F1330" s="2">
        <v>0</v>
      </c>
      <c r="G1330" s="2">
        <v>0</v>
      </c>
      <c r="H1330" s="17">
        <f t="shared" si="20"/>
        <v>0</v>
      </c>
    </row>
    <row r="1331" spans="1:8" ht="13.5" x14ac:dyDescent="0.25">
      <c r="A1331" s="12"/>
      <c r="B1331" s="11">
        <v>43944</v>
      </c>
      <c r="C1331" s="2">
        <v>5.96</v>
      </c>
      <c r="D1331" s="2">
        <v>5.2366999999999999</v>
      </c>
      <c r="E1331" s="2">
        <v>468</v>
      </c>
      <c r="F1331" s="2">
        <v>5.96</v>
      </c>
      <c r="G1331" s="2">
        <v>2789.28</v>
      </c>
      <c r="H1331" s="17">
        <f t="shared" si="20"/>
        <v>0</v>
      </c>
    </row>
    <row r="1332" spans="1:8" ht="13.5" x14ac:dyDescent="0.25">
      <c r="A1332" s="12"/>
      <c r="B1332" s="11">
        <v>43945</v>
      </c>
      <c r="C1332" s="2">
        <v>6</v>
      </c>
      <c r="D1332" s="2">
        <v>5.2718999999999996</v>
      </c>
      <c r="E1332" s="2">
        <v>50</v>
      </c>
      <c r="F1332" s="2">
        <v>6</v>
      </c>
      <c r="G1332" s="2">
        <v>300</v>
      </c>
      <c r="H1332" s="17">
        <f t="shared" si="20"/>
        <v>6.7217904405445558E-3</v>
      </c>
    </row>
    <row r="1333" spans="1:8" ht="13.5" x14ac:dyDescent="0.25">
      <c r="A1333" s="12"/>
      <c r="B1333" s="11">
        <v>43948</v>
      </c>
      <c r="C1333" s="2">
        <v>5.82</v>
      </c>
      <c r="D1333" s="2">
        <v>5.1136999999999997</v>
      </c>
      <c r="E1333" s="2">
        <v>303</v>
      </c>
      <c r="F1333" s="2">
        <v>5.9345999999999997</v>
      </c>
      <c r="G1333" s="2">
        <v>1798.1838</v>
      </c>
      <c r="H1333" s="17">
        <f t="shared" si="20"/>
        <v>-3.0008156452132988E-2</v>
      </c>
    </row>
    <row r="1334" spans="1:8" ht="13.5" x14ac:dyDescent="0.25">
      <c r="A1334" s="12"/>
      <c r="B1334" s="11">
        <v>43949</v>
      </c>
      <c r="C1334" s="2">
        <v>5.82</v>
      </c>
      <c r="D1334" s="2">
        <v>5.1136999999999997</v>
      </c>
      <c r="E1334" s="2">
        <v>0</v>
      </c>
      <c r="F1334" s="2">
        <v>0</v>
      </c>
      <c r="G1334" s="2">
        <v>0</v>
      </c>
      <c r="H1334" s="17">
        <f t="shared" si="20"/>
        <v>0</v>
      </c>
    </row>
    <row r="1335" spans="1:8" ht="13.5" x14ac:dyDescent="0.25">
      <c r="A1335" s="12"/>
      <c r="B1335" s="11">
        <v>43950</v>
      </c>
      <c r="C1335" s="2">
        <v>5.7</v>
      </c>
      <c r="D1335" s="2">
        <v>5.0083000000000002</v>
      </c>
      <c r="E1335" s="2">
        <v>612</v>
      </c>
      <c r="F1335" s="2">
        <v>5.7</v>
      </c>
      <c r="G1335" s="2">
        <v>3488.4</v>
      </c>
      <c r="H1335" s="17">
        <f t="shared" si="20"/>
        <v>-2.0611299059389385E-2</v>
      </c>
    </row>
    <row r="1336" spans="1:8" ht="13.5" x14ac:dyDescent="0.25">
      <c r="A1336" s="12"/>
      <c r="B1336" s="11">
        <v>43951</v>
      </c>
      <c r="C1336" s="2">
        <v>5.87</v>
      </c>
      <c r="D1336" s="2">
        <v>5.1577000000000002</v>
      </c>
      <c r="E1336" s="2">
        <v>39</v>
      </c>
      <c r="F1336" s="2">
        <v>5.7092000000000001</v>
      </c>
      <c r="G1336" s="2">
        <v>222.65880000000001</v>
      </c>
      <c r="H1336" s="17">
        <f t="shared" si="20"/>
        <v>2.9830481400874541E-2</v>
      </c>
    </row>
    <row r="1337" spans="1:8" ht="13.5" x14ac:dyDescent="0.25">
      <c r="A1337" s="12"/>
      <c r="B1337" s="11">
        <v>43955</v>
      </c>
      <c r="C1337" s="2">
        <v>6</v>
      </c>
      <c r="D1337" s="2">
        <v>5.2718999999999996</v>
      </c>
      <c r="E1337" s="2">
        <v>652</v>
      </c>
      <c r="F1337" s="2">
        <v>6</v>
      </c>
      <c r="G1337" s="2">
        <v>3912</v>
      </c>
      <c r="H1337" s="17">
        <f t="shared" si="20"/>
        <v>2.2141652286871941E-2</v>
      </c>
    </row>
    <row r="1338" spans="1:8" ht="13.5" x14ac:dyDescent="0.25">
      <c r="A1338" s="12"/>
      <c r="B1338" s="11">
        <v>43956</v>
      </c>
      <c r="C1338" s="2">
        <v>6.18</v>
      </c>
      <c r="D1338" s="2">
        <v>5.43</v>
      </c>
      <c r="E1338" s="2">
        <v>39</v>
      </c>
      <c r="F1338" s="2">
        <v>6.1154000000000002</v>
      </c>
      <c r="G1338" s="2">
        <v>238.50059999999999</v>
      </c>
      <c r="H1338" s="17">
        <f t="shared" si="20"/>
        <v>2.998918795880046E-2</v>
      </c>
    </row>
    <row r="1339" spans="1:8" ht="13.5" x14ac:dyDescent="0.25">
      <c r="A1339" s="12"/>
      <c r="B1339" s="11">
        <v>43957</v>
      </c>
      <c r="C1339" s="2">
        <v>6.2</v>
      </c>
      <c r="D1339" s="2">
        <v>5.4476000000000004</v>
      </c>
      <c r="E1339" s="2">
        <v>300</v>
      </c>
      <c r="F1339" s="2">
        <v>6.274</v>
      </c>
      <c r="G1339" s="2">
        <v>1882.2</v>
      </c>
      <c r="H1339" s="17">
        <f t="shared" si="20"/>
        <v>3.2412523020259165E-3</v>
      </c>
    </row>
    <row r="1340" spans="1:8" ht="13.5" x14ac:dyDescent="0.25">
      <c r="A1340" s="12"/>
      <c r="B1340" s="11">
        <v>43958</v>
      </c>
      <c r="C1340" s="2">
        <v>6.2</v>
      </c>
      <c r="D1340" s="2">
        <v>5.4476000000000004</v>
      </c>
      <c r="E1340" s="2">
        <v>16</v>
      </c>
      <c r="F1340" s="2">
        <v>6.0762999999999998</v>
      </c>
      <c r="G1340" s="2">
        <v>97.220799999999997</v>
      </c>
      <c r="H1340" s="17">
        <f t="shared" si="20"/>
        <v>0</v>
      </c>
    </row>
    <row r="1341" spans="1:8" ht="13.5" x14ac:dyDescent="0.25">
      <c r="A1341" s="12"/>
      <c r="B1341" s="11">
        <v>43959</v>
      </c>
      <c r="C1341" s="2">
        <v>6.3</v>
      </c>
      <c r="D1341" s="2">
        <v>5.5354999999999999</v>
      </c>
      <c r="E1341" s="2">
        <v>30</v>
      </c>
      <c r="F1341" s="2">
        <v>6.32</v>
      </c>
      <c r="G1341" s="2">
        <v>189.6</v>
      </c>
      <c r="H1341" s="17">
        <f t="shared" si="20"/>
        <v>1.613554592848216E-2</v>
      </c>
    </row>
    <row r="1342" spans="1:8" ht="13.5" x14ac:dyDescent="0.25">
      <c r="A1342" s="12"/>
      <c r="B1342" s="11">
        <v>43962</v>
      </c>
      <c r="C1342" s="2">
        <v>6.12</v>
      </c>
      <c r="D1342" s="2">
        <v>5.3773</v>
      </c>
      <c r="E1342" s="2">
        <v>89</v>
      </c>
      <c r="F1342" s="2">
        <v>6.4043999999999999</v>
      </c>
      <c r="G1342" s="2">
        <v>569.99159999999995</v>
      </c>
      <c r="H1342" s="17">
        <f t="shared" si="20"/>
        <v>-2.8579170806611851E-2</v>
      </c>
    </row>
    <row r="1343" spans="1:8" ht="13.5" x14ac:dyDescent="0.25">
      <c r="A1343" s="12"/>
      <c r="B1343" s="11">
        <v>43963</v>
      </c>
      <c r="C1343" s="2">
        <v>6.12</v>
      </c>
      <c r="D1343" s="2">
        <v>5.3773</v>
      </c>
      <c r="E1343" s="2">
        <v>0</v>
      </c>
      <c r="F1343" s="2">
        <v>0</v>
      </c>
      <c r="G1343" s="2">
        <v>0</v>
      </c>
      <c r="H1343" s="17">
        <f t="shared" si="20"/>
        <v>0</v>
      </c>
    </row>
    <row r="1344" spans="1:8" ht="13.5" x14ac:dyDescent="0.25">
      <c r="A1344" s="12"/>
      <c r="B1344" s="11">
        <v>43964</v>
      </c>
      <c r="C1344" s="2">
        <v>6.25</v>
      </c>
      <c r="D1344" s="2">
        <v>5.4915000000000003</v>
      </c>
      <c r="E1344" s="2">
        <v>194</v>
      </c>
      <c r="F1344" s="2">
        <v>6.1159999999999997</v>
      </c>
      <c r="G1344" s="2">
        <v>1186.5039999999999</v>
      </c>
      <c r="H1344" s="17">
        <f t="shared" si="20"/>
        <v>2.1237423986015344E-2</v>
      </c>
    </row>
    <row r="1345" spans="1:8" ht="13.5" x14ac:dyDescent="0.25">
      <c r="A1345" s="12"/>
      <c r="B1345" s="11">
        <v>43965</v>
      </c>
      <c r="C1345" s="2">
        <v>6.25</v>
      </c>
      <c r="D1345" s="2">
        <v>5.4915000000000003</v>
      </c>
      <c r="E1345" s="2">
        <v>450</v>
      </c>
      <c r="F1345" s="2">
        <v>6.2533000000000003</v>
      </c>
      <c r="G1345" s="2">
        <v>2813.9850000000001</v>
      </c>
      <c r="H1345" s="17">
        <f t="shared" si="20"/>
        <v>0</v>
      </c>
    </row>
    <row r="1346" spans="1:8" ht="13.5" x14ac:dyDescent="0.25">
      <c r="A1346" s="12"/>
      <c r="B1346" s="11">
        <v>43966</v>
      </c>
      <c r="C1346" s="2">
        <v>6.4</v>
      </c>
      <c r="D1346" s="2">
        <v>5.6233000000000004</v>
      </c>
      <c r="E1346" s="2">
        <v>50</v>
      </c>
      <c r="F1346" s="2">
        <v>6.4</v>
      </c>
      <c r="G1346" s="2">
        <v>320</v>
      </c>
      <c r="H1346" s="17">
        <f t="shared" si="20"/>
        <v>2.4000728398433969E-2</v>
      </c>
    </row>
    <row r="1347" spans="1:8" ht="13.5" x14ac:dyDescent="0.25">
      <c r="A1347" s="12"/>
      <c r="B1347" s="11">
        <v>43969</v>
      </c>
      <c r="C1347" s="2">
        <v>6.48</v>
      </c>
      <c r="D1347" s="2">
        <v>5.6936</v>
      </c>
      <c r="E1347" s="2">
        <v>874</v>
      </c>
      <c r="F1347" s="2">
        <v>6.4069000000000003</v>
      </c>
      <c r="G1347" s="2">
        <v>5599.6306000000004</v>
      </c>
      <c r="H1347" s="17">
        <f t="shared" si="20"/>
        <v>1.2501556025821063E-2</v>
      </c>
    </row>
    <row r="1348" spans="1:8" ht="13.5" x14ac:dyDescent="0.25">
      <c r="A1348" s="12"/>
      <c r="B1348" s="11">
        <v>43970</v>
      </c>
      <c r="C1348" s="2">
        <v>6.29</v>
      </c>
      <c r="D1348" s="2">
        <v>5.5266999999999999</v>
      </c>
      <c r="E1348" s="2">
        <v>1200</v>
      </c>
      <c r="F1348" s="2">
        <v>6.29</v>
      </c>
      <c r="G1348" s="2">
        <v>7548</v>
      </c>
      <c r="H1348" s="17">
        <f t="shared" si="20"/>
        <v>-2.9313615287340181E-2</v>
      </c>
    </row>
    <row r="1349" spans="1:8" ht="13.5" x14ac:dyDescent="0.25">
      <c r="A1349" s="12"/>
      <c r="B1349" s="11">
        <v>43971</v>
      </c>
      <c r="C1349" s="2">
        <v>6.29</v>
      </c>
      <c r="D1349" s="2">
        <v>5.5266999999999999</v>
      </c>
      <c r="E1349" s="2">
        <v>743</v>
      </c>
      <c r="F1349" s="2">
        <v>6.2183999999999999</v>
      </c>
      <c r="G1349" s="2">
        <v>4620.2712000000001</v>
      </c>
      <c r="H1349" s="17">
        <f t="shared" si="20"/>
        <v>0</v>
      </c>
    </row>
    <row r="1350" spans="1:8" ht="13.5" x14ac:dyDescent="0.25">
      <c r="A1350" s="12"/>
      <c r="B1350" s="11">
        <v>43972</v>
      </c>
      <c r="C1350" s="2">
        <v>6.25</v>
      </c>
      <c r="D1350" s="2">
        <v>5.4915000000000003</v>
      </c>
      <c r="E1350" s="2">
        <v>220</v>
      </c>
      <c r="F1350" s="2">
        <v>6.2535999999999996</v>
      </c>
      <c r="G1350" s="2">
        <v>1375.7919999999999</v>
      </c>
      <c r="H1350" s="17">
        <f t="shared" si="20"/>
        <v>-6.3690810067489959E-3</v>
      </c>
    </row>
    <row r="1351" spans="1:8" ht="13.5" x14ac:dyDescent="0.25">
      <c r="A1351" s="12"/>
      <c r="B1351" s="11">
        <v>43973</v>
      </c>
      <c r="C1351" s="2">
        <v>6.25</v>
      </c>
      <c r="D1351" s="2">
        <v>5.4915000000000003</v>
      </c>
      <c r="E1351" s="2">
        <v>222</v>
      </c>
      <c r="F1351" s="2">
        <v>6.2351000000000001</v>
      </c>
      <c r="G1351" s="2">
        <v>1384.1922</v>
      </c>
      <c r="H1351" s="17">
        <f t="shared" ref="H1351:H1414" si="21">(D1351-D1350)/D1350</f>
        <v>0</v>
      </c>
    </row>
    <row r="1352" spans="1:8" ht="13.5" x14ac:dyDescent="0.25">
      <c r="A1352" s="12"/>
      <c r="B1352" s="11">
        <v>43977</v>
      </c>
      <c r="C1352" s="2">
        <v>6.07</v>
      </c>
      <c r="D1352" s="2">
        <v>5.3334000000000001</v>
      </c>
      <c r="E1352" s="2">
        <v>241</v>
      </c>
      <c r="F1352" s="2">
        <v>6.0949</v>
      </c>
      <c r="G1352" s="2">
        <v>1468.8708999999999</v>
      </c>
      <c r="H1352" s="17">
        <f t="shared" si="21"/>
        <v>-2.8789948101611604E-2</v>
      </c>
    </row>
    <row r="1353" spans="1:8" ht="13.5" x14ac:dyDescent="0.25">
      <c r="A1353" s="12"/>
      <c r="B1353" s="11">
        <v>43978</v>
      </c>
      <c r="C1353" s="2">
        <v>6.05</v>
      </c>
      <c r="D1353" s="2">
        <v>5.3158000000000003</v>
      </c>
      <c r="E1353" s="2">
        <v>563</v>
      </c>
      <c r="F1353" s="2">
        <v>5.9428000000000001</v>
      </c>
      <c r="G1353" s="2">
        <v>3345.7964000000002</v>
      </c>
      <c r="H1353" s="17">
        <f t="shared" si="21"/>
        <v>-3.299958750515588E-3</v>
      </c>
    </row>
    <row r="1354" spans="1:8" ht="13.5" x14ac:dyDescent="0.25">
      <c r="A1354" s="12"/>
      <c r="B1354" s="11">
        <v>43979</v>
      </c>
      <c r="C1354" s="2">
        <v>5.87</v>
      </c>
      <c r="D1354" s="2">
        <v>5.1577000000000002</v>
      </c>
      <c r="E1354" s="2">
        <v>458</v>
      </c>
      <c r="F1354" s="2">
        <v>5.9013999999999998</v>
      </c>
      <c r="G1354" s="2">
        <v>2702.8411999999998</v>
      </c>
      <c r="H1354" s="17">
        <f t="shared" si="21"/>
        <v>-2.9741525264306429E-2</v>
      </c>
    </row>
    <row r="1355" spans="1:8" ht="13.5" x14ac:dyDescent="0.25">
      <c r="A1355" s="12"/>
      <c r="B1355" s="11">
        <v>43980</v>
      </c>
      <c r="C1355" s="2">
        <v>6.03</v>
      </c>
      <c r="D1355" s="2">
        <v>5.2981999999999996</v>
      </c>
      <c r="E1355" s="2">
        <v>127</v>
      </c>
      <c r="F1355" s="2">
        <v>6.03</v>
      </c>
      <c r="G1355" s="2">
        <v>765.81</v>
      </c>
      <c r="H1355" s="17">
        <f t="shared" si="21"/>
        <v>2.7240824398472072E-2</v>
      </c>
    </row>
    <row r="1356" spans="1:8" ht="13.5" x14ac:dyDescent="0.25">
      <c r="A1356" s="12"/>
      <c r="B1356" s="11">
        <v>43983</v>
      </c>
      <c r="C1356" s="2">
        <v>5.99</v>
      </c>
      <c r="D1356" s="2">
        <v>5.2630999999999997</v>
      </c>
      <c r="E1356" s="2">
        <v>1400</v>
      </c>
      <c r="F1356" s="2">
        <v>6.02</v>
      </c>
      <c r="G1356" s="2">
        <v>8428</v>
      </c>
      <c r="H1356" s="17">
        <f t="shared" si="21"/>
        <v>-6.624891472575575E-3</v>
      </c>
    </row>
    <row r="1357" spans="1:8" ht="13.5" x14ac:dyDescent="0.25">
      <c r="A1357" s="12"/>
      <c r="B1357" s="11">
        <v>43984</v>
      </c>
      <c r="C1357" s="2">
        <v>6.04</v>
      </c>
      <c r="D1357" s="2">
        <v>5.3070000000000004</v>
      </c>
      <c r="E1357" s="2">
        <v>623</v>
      </c>
      <c r="F1357" s="2">
        <v>5.9954999999999998</v>
      </c>
      <c r="G1357" s="2">
        <v>3735.1965</v>
      </c>
      <c r="H1357" s="17">
        <f t="shared" si="21"/>
        <v>8.341091752009408E-3</v>
      </c>
    </row>
    <row r="1358" spans="1:8" ht="13.5" x14ac:dyDescent="0.25">
      <c r="A1358" s="12"/>
      <c r="B1358" s="11">
        <v>43985</v>
      </c>
      <c r="C1358" s="2">
        <v>6</v>
      </c>
      <c r="D1358" s="2">
        <v>5.2718999999999996</v>
      </c>
      <c r="E1358" s="2">
        <v>1142</v>
      </c>
      <c r="F1358" s="2">
        <v>5.9629000000000003</v>
      </c>
      <c r="G1358" s="2">
        <v>6809.6318000000001</v>
      </c>
      <c r="H1358" s="17">
        <f t="shared" si="21"/>
        <v>-6.6139061616734118E-3</v>
      </c>
    </row>
    <row r="1359" spans="1:8" ht="13.5" x14ac:dyDescent="0.25">
      <c r="A1359" s="12"/>
      <c r="B1359" s="11">
        <v>43986</v>
      </c>
      <c r="C1359" s="2">
        <v>6</v>
      </c>
      <c r="D1359" s="2">
        <v>5.2718999999999996</v>
      </c>
      <c r="E1359" s="2">
        <v>545</v>
      </c>
      <c r="F1359" s="2">
        <v>6.0072999999999999</v>
      </c>
      <c r="G1359" s="2">
        <v>3273.9785000000002</v>
      </c>
      <c r="H1359" s="17">
        <f t="shared" si="21"/>
        <v>0</v>
      </c>
    </row>
    <row r="1360" spans="1:8" ht="13.5" x14ac:dyDescent="0.25">
      <c r="A1360" s="12"/>
      <c r="B1360" s="11">
        <v>43987</v>
      </c>
      <c r="C1360" s="2">
        <v>6</v>
      </c>
      <c r="D1360" s="2">
        <v>5.2718999999999996</v>
      </c>
      <c r="E1360" s="2">
        <v>1025</v>
      </c>
      <c r="F1360" s="2">
        <v>6.0007000000000001</v>
      </c>
      <c r="G1360" s="2">
        <v>6150.7174999999997</v>
      </c>
      <c r="H1360" s="17">
        <f t="shared" si="21"/>
        <v>0</v>
      </c>
    </row>
    <row r="1361" spans="1:8" ht="13.5" x14ac:dyDescent="0.25">
      <c r="A1361" s="12"/>
      <c r="B1361" s="11">
        <v>43990</v>
      </c>
      <c r="C1361" s="2">
        <v>6</v>
      </c>
      <c r="D1361" s="2">
        <v>5.2718999999999996</v>
      </c>
      <c r="E1361" s="2">
        <v>50</v>
      </c>
      <c r="F1361" s="2">
        <v>6</v>
      </c>
      <c r="G1361" s="2">
        <v>300</v>
      </c>
      <c r="H1361" s="17">
        <f t="shared" si="21"/>
        <v>0</v>
      </c>
    </row>
    <row r="1362" spans="1:8" ht="13.5" x14ac:dyDescent="0.25">
      <c r="A1362" s="12"/>
      <c r="B1362" s="11">
        <v>43991</v>
      </c>
      <c r="C1362" s="2">
        <v>5.82</v>
      </c>
      <c r="D1362" s="2">
        <v>5.1136999999999997</v>
      </c>
      <c r="E1362" s="2">
        <v>650</v>
      </c>
      <c r="F1362" s="2">
        <v>5.8377999999999997</v>
      </c>
      <c r="G1362" s="2">
        <v>3794.57</v>
      </c>
      <c r="H1362" s="17">
        <f t="shared" si="21"/>
        <v>-3.0008156452132988E-2</v>
      </c>
    </row>
    <row r="1363" spans="1:8" ht="13.5" x14ac:dyDescent="0.25">
      <c r="A1363" s="12"/>
      <c r="B1363" s="11">
        <v>43992</v>
      </c>
      <c r="C1363" s="2">
        <v>5.99</v>
      </c>
      <c r="D1363" s="2">
        <v>5.2630999999999997</v>
      </c>
      <c r="E1363" s="2">
        <v>2300</v>
      </c>
      <c r="F1363" s="2">
        <v>5.99</v>
      </c>
      <c r="G1363" s="2">
        <v>13777</v>
      </c>
      <c r="H1363" s="17">
        <f t="shared" si="21"/>
        <v>2.9215636427635566E-2</v>
      </c>
    </row>
    <row r="1364" spans="1:8" ht="13.5" x14ac:dyDescent="0.25">
      <c r="A1364" s="12"/>
      <c r="B1364" s="11">
        <v>43993</v>
      </c>
      <c r="C1364" s="2">
        <v>5.95</v>
      </c>
      <c r="D1364" s="2">
        <v>5.2279</v>
      </c>
      <c r="E1364" s="2">
        <v>15541</v>
      </c>
      <c r="F1364" s="2">
        <v>5.9776999999999996</v>
      </c>
      <c r="G1364" s="2">
        <v>92899.435700000002</v>
      </c>
      <c r="H1364" s="17">
        <f t="shared" si="21"/>
        <v>-6.688073568809196E-3</v>
      </c>
    </row>
    <row r="1365" spans="1:8" ht="13.5" x14ac:dyDescent="0.25">
      <c r="A1365" s="12"/>
      <c r="B1365" s="11">
        <v>43994</v>
      </c>
      <c r="C1365" s="2">
        <v>5.95</v>
      </c>
      <c r="D1365" s="2">
        <v>5.2279</v>
      </c>
      <c r="E1365" s="2">
        <v>452</v>
      </c>
      <c r="F1365" s="2">
        <v>5.95</v>
      </c>
      <c r="G1365" s="2">
        <v>2689.4</v>
      </c>
      <c r="H1365" s="17">
        <f t="shared" si="21"/>
        <v>0</v>
      </c>
    </row>
    <row r="1366" spans="1:8" ht="13.5" x14ac:dyDescent="0.25">
      <c r="A1366" s="12"/>
      <c r="B1366" s="11">
        <v>43997</v>
      </c>
      <c r="C1366" s="2">
        <v>5.78</v>
      </c>
      <c r="D1366" s="2">
        <v>5.0785999999999998</v>
      </c>
      <c r="E1366" s="2">
        <v>3835</v>
      </c>
      <c r="F1366" s="2">
        <v>5.7973999999999997</v>
      </c>
      <c r="G1366" s="2">
        <v>22233.028999999999</v>
      </c>
      <c r="H1366" s="17">
        <f t="shared" si="21"/>
        <v>-2.8558312132978866E-2</v>
      </c>
    </row>
    <row r="1367" spans="1:8" ht="13.5" x14ac:dyDescent="0.25">
      <c r="A1367" s="12"/>
      <c r="B1367" s="11">
        <v>43998</v>
      </c>
      <c r="C1367" s="2">
        <v>5.9</v>
      </c>
      <c r="D1367" s="2">
        <v>5.1840000000000002</v>
      </c>
      <c r="E1367" s="2">
        <v>12797</v>
      </c>
      <c r="F1367" s="2">
        <v>5.8170999999999999</v>
      </c>
      <c r="G1367" s="2">
        <v>74441.428700000004</v>
      </c>
      <c r="H1367" s="17">
        <f t="shared" si="21"/>
        <v>2.0753751033749535E-2</v>
      </c>
    </row>
    <row r="1368" spans="1:8" ht="13.5" x14ac:dyDescent="0.25">
      <c r="A1368" s="12"/>
      <c r="B1368" s="11">
        <v>43999</v>
      </c>
      <c r="C1368" s="2">
        <v>5.99</v>
      </c>
      <c r="D1368" s="2">
        <v>5.2630999999999997</v>
      </c>
      <c r="E1368" s="2">
        <v>10386</v>
      </c>
      <c r="F1368" s="2">
        <v>5.7427000000000001</v>
      </c>
      <c r="G1368" s="2">
        <v>59643.682200000003</v>
      </c>
      <c r="H1368" s="17">
        <f t="shared" si="21"/>
        <v>1.5258487654320892E-2</v>
      </c>
    </row>
    <row r="1369" spans="1:8" ht="13.5" x14ac:dyDescent="0.25">
      <c r="A1369" s="12"/>
      <c r="B1369" s="11">
        <v>44000</v>
      </c>
      <c r="C1369" s="2">
        <v>5.9</v>
      </c>
      <c r="D1369" s="2">
        <v>5.1840000000000002</v>
      </c>
      <c r="E1369" s="2">
        <v>730</v>
      </c>
      <c r="F1369" s="2">
        <v>5.8007999999999997</v>
      </c>
      <c r="G1369" s="2">
        <v>4234.5839999999998</v>
      </c>
      <c r="H1369" s="17">
        <f t="shared" si="21"/>
        <v>-1.5029165320818435E-2</v>
      </c>
    </row>
    <row r="1370" spans="1:8" ht="13.5" x14ac:dyDescent="0.25">
      <c r="A1370" s="12"/>
      <c r="B1370" s="11">
        <v>44001</v>
      </c>
      <c r="C1370" s="2">
        <v>5.8</v>
      </c>
      <c r="D1370" s="2">
        <v>5.0960999999999999</v>
      </c>
      <c r="E1370" s="2">
        <v>705</v>
      </c>
      <c r="F1370" s="2">
        <v>5.8071000000000002</v>
      </c>
      <c r="G1370" s="2">
        <v>4094.0055000000002</v>
      </c>
      <c r="H1370" s="17">
        <f t="shared" si="21"/>
        <v>-1.6956018518518579E-2</v>
      </c>
    </row>
    <row r="1371" spans="1:8" ht="13.5" x14ac:dyDescent="0.25">
      <c r="A1371" s="12"/>
      <c r="B1371" s="11">
        <v>44004</v>
      </c>
      <c r="C1371" s="2">
        <v>5.73</v>
      </c>
      <c r="D1371" s="2">
        <v>5.0346000000000002</v>
      </c>
      <c r="E1371" s="2">
        <v>363</v>
      </c>
      <c r="F1371" s="2">
        <v>5.6576000000000004</v>
      </c>
      <c r="G1371" s="2">
        <v>2053.7087999999999</v>
      </c>
      <c r="H1371" s="17">
        <f t="shared" si="21"/>
        <v>-1.2068052039795073E-2</v>
      </c>
    </row>
    <row r="1372" spans="1:8" ht="13.5" x14ac:dyDescent="0.25">
      <c r="A1372" s="12"/>
      <c r="B1372" s="11">
        <v>44005</v>
      </c>
      <c r="C1372" s="2">
        <v>5.7</v>
      </c>
      <c r="D1372" s="2">
        <v>5.0083000000000002</v>
      </c>
      <c r="E1372" s="2">
        <v>3824</v>
      </c>
      <c r="F1372" s="2">
        <v>5.6904000000000003</v>
      </c>
      <c r="G1372" s="2">
        <v>21760.089599999999</v>
      </c>
      <c r="H1372" s="17">
        <f t="shared" si="21"/>
        <v>-5.2238509514161979E-3</v>
      </c>
    </row>
    <row r="1373" spans="1:8" ht="13.5" x14ac:dyDescent="0.25">
      <c r="A1373" s="12"/>
      <c r="B1373" s="11">
        <v>44006</v>
      </c>
      <c r="C1373" s="2">
        <v>5.7</v>
      </c>
      <c r="D1373" s="2">
        <v>5.0083000000000002</v>
      </c>
      <c r="E1373" s="2">
        <v>108</v>
      </c>
      <c r="F1373" s="2">
        <v>5.8361000000000001</v>
      </c>
      <c r="G1373" s="2">
        <v>630.29880000000003</v>
      </c>
      <c r="H1373" s="17">
        <f t="shared" si="21"/>
        <v>0</v>
      </c>
    </row>
    <row r="1374" spans="1:8" ht="13.5" x14ac:dyDescent="0.25">
      <c r="A1374" s="12"/>
      <c r="B1374" s="11">
        <v>44007</v>
      </c>
      <c r="C1374" s="2">
        <v>5.7</v>
      </c>
      <c r="D1374" s="2">
        <v>5.0083000000000002</v>
      </c>
      <c r="E1374" s="2">
        <v>1012</v>
      </c>
      <c r="F1374" s="2">
        <v>5.7004000000000001</v>
      </c>
      <c r="G1374" s="2">
        <v>5768.8047999999999</v>
      </c>
      <c r="H1374" s="17">
        <f t="shared" si="21"/>
        <v>0</v>
      </c>
    </row>
    <row r="1375" spans="1:8" ht="13.5" x14ac:dyDescent="0.25">
      <c r="A1375" s="12"/>
      <c r="B1375" s="11">
        <v>44008</v>
      </c>
      <c r="C1375" s="2">
        <v>5.69</v>
      </c>
      <c r="D1375" s="2">
        <v>4.9995000000000003</v>
      </c>
      <c r="E1375" s="2">
        <v>808</v>
      </c>
      <c r="F1375" s="2">
        <v>5.7938999999999998</v>
      </c>
      <c r="G1375" s="2">
        <v>4681.4712</v>
      </c>
      <c r="H1375" s="17">
        <f t="shared" si="21"/>
        <v>-1.757083241818565E-3</v>
      </c>
    </row>
    <row r="1376" spans="1:8" ht="13.5" x14ac:dyDescent="0.25">
      <c r="A1376" s="12"/>
      <c r="B1376" s="11">
        <v>44011</v>
      </c>
      <c r="C1376" s="2">
        <v>5.6</v>
      </c>
      <c r="D1376" s="2">
        <v>4.9203999999999999</v>
      </c>
      <c r="E1376" s="2">
        <v>9457</v>
      </c>
      <c r="F1376" s="2">
        <v>5.6</v>
      </c>
      <c r="G1376" s="2">
        <v>52959.199999999997</v>
      </c>
      <c r="H1376" s="17">
        <f t="shared" si="21"/>
        <v>-1.5821582158215899E-2</v>
      </c>
    </row>
    <row r="1377" spans="1:8" ht="13.5" x14ac:dyDescent="0.25">
      <c r="A1377" s="12"/>
      <c r="B1377" s="11">
        <v>44012</v>
      </c>
      <c r="C1377" s="2">
        <v>5.75</v>
      </c>
      <c r="D1377" s="2">
        <v>5.0522</v>
      </c>
      <c r="E1377" s="2">
        <v>3129</v>
      </c>
      <c r="F1377" s="2">
        <v>5.5662000000000003</v>
      </c>
      <c r="G1377" s="2">
        <v>17416.639800000001</v>
      </c>
      <c r="H1377" s="17">
        <f t="shared" si="21"/>
        <v>2.6786440126818988E-2</v>
      </c>
    </row>
    <row r="1378" spans="1:8" ht="13.5" x14ac:dyDescent="0.25">
      <c r="A1378" s="12"/>
      <c r="B1378" s="11">
        <v>44013</v>
      </c>
      <c r="C1378" s="2">
        <v>5.87</v>
      </c>
      <c r="D1378" s="2">
        <v>5.1577000000000002</v>
      </c>
      <c r="E1378" s="2">
        <v>189</v>
      </c>
      <c r="F1378" s="2">
        <v>5.8038999999999996</v>
      </c>
      <c r="G1378" s="2">
        <v>1096.9371000000001</v>
      </c>
      <c r="H1378" s="17">
        <f t="shared" si="21"/>
        <v>2.088199200348366E-2</v>
      </c>
    </row>
    <row r="1379" spans="1:8" ht="13.5" x14ac:dyDescent="0.25">
      <c r="A1379" s="12"/>
      <c r="B1379" s="11">
        <v>44014</v>
      </c>
      <c r="C1379" s="2">
        <v>5.92</v>
      </c>
      <c r="D1379" s="2">
        <v>5.2016</v>
      </c>
      <c r="E1379" s="2">
        <v>2423</v>
      </c>
      <c r="F1379" s="2">
        <v>5.8647</v>
      </c>
      <c r="G1379" s="2">
        <v>14210.168100000001</v>
      </c>
      <c r="H1379" s="17">
        <f t="shared" si="21"/>
        <v>8.5115458440777527E-3</v>
      </c>
    </row>
    <row r="1380" spans="1:8" ht="13.5" x14ac:dyDescent="0.25">
      <c r="A1380" s="12"/>
      <c r="B1380" s="11">
        <v>44015</v>
      </c>
      <c r="C1380" s="2">
        <v>6.27</v>
      </c>
      <c r="D1380" s="2">
        <v>5.5091000000000001</v>
      </c>
      <c r="E1380" s="2">
        <v>1341</v>
      </c>
      <c r="F1380" s="2">
        <v>6.1085000000000003</v>
      </c>
      <c r="G1380" s="2">
        <v>8191.4984999999997</v>
      </c>
      <c r="H1380" s="17">
        <f t="shared" si="21"/>
        <v>5.9116425715164587E-2</v>
      </c>
    </row>
    <row r="1381" spans="1:8" ht="13.5" x14ac:dyDescent="0.25">
      <c r="A1381" s="12"/>
      <c r="B1381" s="11">
        <v>44018</v>
      </c>
      <c r="C1381" s="2">
        <v>6.45</v>
      </c>
      <c r="D1381" s="2">
        <v>5.6673</v>
      </c>
      <c r="E1381" s="2">
        <v>3862</v>
      </c>
      <c r="F1381" s="2">
        <v>6.2820999999999998</v>
      </c>
      <c r="G1381" s="2">
        <v>24261.4702</v>
      </c>
      <c r="H1381" s="17">
        <f t="shared" si="21"/>
        <v>2.8716124230818083E-2</v>
      </c>
    </row>
    <row r="1382" spans="1:8" ht="13.5" x14ac:dyDescent="0.25">
      <c r="A1382" s="12"/>
      <c r="B1382" s="11">
        <v>44019</v>
      </c>
      <c r="C1382" s="2">
        <v>6.44</v>
      </c>
      <c r="D1382" s="2">
        <v>5.6585000000000001</v>
      </c>
      <c r="E1382" s="2">
        <v>380</v>
      </c>
      <c r="F1382" s="2">
        <v>6.3548999999999998</v>
      </c>
      <c r="G1382" s="2">
        <v>2414.8620000000001</v>
      </c>
      <c r="H1382" s="17">
        <f t="shared" si="21"/>
        <v>-1.5527676318528962E-3</v>
      </c>
    </row>
    <row r="1383" spans="1:8" ht="13.5" x14ac:dyDescent="0.25">
      <c r="A1383" s="12"/>
      <c r="B1383" s="11">
        <v>44020</v>
      </c>
      <c r="C1383" s="2">
        <v>6.4</v>
      </c>
      <c r="D1383" s="2">
        <v>5.6233000000000004</v>
      </c>
      <c r="E1383" s="2">
        <v>2541</v>
      </c>
      <c r="F1383" s="2">
        <v>6.4673999999999996</v>
      </c>
      <c r="G1383" s="2">
        <v>16433.663400000001</v>
      </c>
      <c r="H1383" s="17">
        <f t="shared" si="21"/>
        <v>-6.2207298754086201E-3</v>
      </c>
    </row>
    <row r="1384" spans="1:8" ht="13.5" x14ac:dyDescent="0.25">
      <c r="A1384" s="12"/>
      <c r="B1384" s="11">
        <v>44021</v>
      </c>
      <c r="C1384" s="2">
        <v>6.59</v>
      </c>
      <c r="D1384" s="2">
        <v>5.7903000000000002</v>
      </c>
      <c r="E1384" s="2">
        <v>1497</v>
      </c>
      <c r="F1384" s="2">
        <v>6.5267999999999997</v>
      </c>
      <c r="G1384" s="2">
        <v>9770.6196</v>
      </c>
      <c r="H1384" s="17">
        <f t="shared" si="21"/>
        <v>2.9697864243415754E-2</v>
      </c>
    </row>
    <row r="1385" spans="1:8" ht="13.5" x14ac:dyDescent="0.25">
      <c r="A1385" s="12"/>
      <c r="B1385" s="11">
        <v>44022</v>
      </c>
      <c r="C1385" s="2">
        <v>6.77</v>
      </c>
      <c r="D1385" s="2">
        <v>5.9484000000000004</v>
      </c>
      <c r="E1385" s="2">
        <v>255</v>
      </c>
      <c r="F1385" s="2">
        <v>6.5396000000000001</v>
      </c>
      <c r="G1385" s="2">
        <v>1667.598</v>
      </c>
      <c r="H1385" s="17">
        <f t="shared" si="21"/>
        <v>2.7304284752085406E-2</v>
      </c>
    </row>
    <row r="1386" spans="1:8" ht="13.5" x14ac:dyDescent="0.25">
      <c r="A1386" s="12"/>
      <c r="B1386" s="11">
        <v>44025</v>
      </c>
      <c r="C1386" s="2">
        <v>6.85</v>
      </c>
      <c r="D1386" s="2">
        <v>6.0186999999999999</v>
      </c>
      <c r="E1386" s="2">
        <v>3001</v>
      </c>
      <c r="F1386" s="2">
        <v>6.8666999999999998</v>
      </c>
      <c r="G1386" s="2">
        <v>20606.966700000001</v>
      </c>
      <c r="H1386" s="17">
        <f t="shared" si="21"/>
        <v>1.1818304081769817E-2</v>
      </c>
    </row>
    <row r="1387" spans="1:8" ht="13.5" x14ac:dyDescent="0.25">
      <c r="A1387" s="12"/>
      <c r="B1387" s="11">
        <v>44026</v>
      </c>
      <c r="C1387" s="2">
        <v>6.85</v>
      </c>
      <c r="D1387" s="2">
        <v>6.0186999999999999</v>
      </c>
      <c r="E1387" s="2">
        <v>1463</v>
      </c>
      <c r="F1387" s="2">
        <v>6.8186</v>
      </c>
      <c r="G1387" s="2">
        <v>9975.6118000000006</v>
      </c>
      <c r="H1387" s="17">
        <f t="shared" si="21"/>
        <v>0</v>
      </c>
    </row>
    <row r="1388" spans="1:8" ht="13.5" x14ac:dyDescent="0.25">
      <c r="A1388" s="12"/>
      <c r="B1388" s="11">
        <v>44027</v>
      </c>
      <c r="C1388" s="2">
        <v>6.65</v>
      </c>
      <c r="D1388" s="2">
        <v>6.0007999999999999</v>
      </c>
      <c r="E1388" s="2">
        <v>8</v>
      </c>
      <c r="F1388" s="2">
        <v>6.7750000000000004</v>
      </c>
      <c r="G1388" s="2">
        <v>54.2</v>
      </c>
      <c r="H1388" s="17">
        <f t="shared" si="21"/>
        <v>-2.9740641666805168E-3</v>
      </c>
    </row>
    <row r="1389" spans="1:8" ht="13.5" x14ac:dyDescent="0.25">
      <c r="A1389" s="12"/>
      <c r="B1389" s="11">
        <v>44028</v>
      </c>
      <c r="C1389" s="2">
        <v>6.6</v>
      </c>
      <c r="D1389" s="2">
        <v>5.9557000000000002</v>
      </c>
      <c r="E1389" s="2">
        <v>3870</v>
      </c>
      <c r="F1389" s="2">
        <v>6.6162999999999998</v>
      </c>
      <c r="G1389" s="2">
        <v>25605.080999999998</v>
      </c>
      <c r="H1389" s="17">
        <f t="shared" si="21"/>
        <v>-7.5156645780562088E-3</v>
      </c>
    </row>
    <row r="1390" spans="1:8" ht="13.5" x14ac:dyDescent="0.25">
      <c r="A1390" s="12"/>
      <c r="B1390" s="11">
        <v>44029</v>
      </c>
      <c r="C1390" s="2">
        <v>6.7</v>
      </c>
      <c r="D1390" s="2">
        <v>6.0458999999999996</v>
      </c>
      <c r="E1390" s="2">
        <v>7200</v>
      </c>
      <c r="F1390" s="2">
        <v>6.7</v>
      </c>
      <c r="G1390" s="2">
        <v>48240</v>
      </c>
      <c r="H1390" s="17">
        <f t="shared" si="21"/>
        <v>1.5145155061537584E-2</v>
      </c>
    </row>
    <row r="1391" spans="1:8" ht="13.5" x14ac:dyDescent="0.25">
      <c r="A1391" s="12"/>
      <c r="B1391" s="11">
        <v>44032</v>
      </c>
      <c r="C1391" s="2">
        <v>6.7</v>
      </c>
      <c r="D1391" s="2">
        <v>6.0458999999999996</v>
      </c>
      <c r="E1391" s="2">
        <v>0</v>
      </c>
      <c r="F1391" s="2">
        <v>0</v>
      </c>
      <c r="G1391" s="2">
        <v>0</v>
      </c>
      <c r="H1391" s="17">
        <f t="shared" si="21"/>
        <v>0</v>
      </c>
    </row>
    <row r="1392" spans="1:8" ht="13.5" x14ac:dyDescent="0.25">
      <c r="A1392" s="12"/>
      <c r="B1392" s="11">
        <v>44033</v>
      </c>
      <c r="C1392" s="2">
        <v>6.68</v>
      </c>
      <c r="D1392" s="2">
        <v>6.0278999999999998</v>
      </c>
      <c r="E1392" s="2">
        <v>6801</v>
      </c>
      <c r="F1392" s="2">
        <v>6.6059000000000001</v>
      </c>
      <c r="G1392" s="2">
        <v>44926.725899999998</v>
      </c>
      <c r="H1392" s="17">
        <f t="shared" si="21"/>
        <v>-2.9772242346052359E-3</v>
      </c>
    </row>
    <row r="1393" spans="1:8" ht="13.5" x14ac:dyDescent="0.25">
      <c r="A1393" s="12"/>
      <c r="B1393" s="11">
        <v>44034</v>
      </c>
      <c r="C1393" s="2">
        <v>6.75</v>
      </c>
      <c r="D1393" s="2">
        <v>6.0911</v>
      </c>
      <c r="E1393" s="2">
        <v>551</v>
      </c>
      <c r="F1393" s="2">
        <v>6.5766</v>
      </c>
      <c r="G1393" s="2">
        <v>3623.7066</v>
      </c>
      <c r="H1393" s="17">
        <f t="shared" si="21"/>
        <v>1.0484580036165189E-2</v>
      </c>
    </row>
    <row r="1394" spans="1:8" ht="13.5" x14ac:dyDescent="0.25">
      <c r="A1394" s="12"/>
      <c r="B1394" s="11">
        <v>44035</v>
      </c>
      <c r="C1394" s="2">
        <v>6.79</v>
      </c>
      <c r="D1394" s="2">
        <v>6.1271000000000004</v>
      </c>
      <c r="E1394" s="2">
        <v>810</v>
      </c>
      <c r="F1394" s="2">
        <v>6.6516999999999999</v>
      </c>
      <c r="G1394" s="2">
        <v>5387.8770000000004</v>
      </c>
      <c r="H1394" s="17">
        <f t="shared" si="21"/>
        <v>5.910262514160082E-3</v>
      </c>
    </row>
    <row r="1395" spans="1:8" ht="13.5" x14ac:dyDescent="0.25">
      <c r="A1395" s="12"/>
      <c r="B1395" s="11">
        <v>44036</v>
      </c>
      <c r="C1395" s="2">
        <v>6.75</v>
      </c>
      <c r="D1395" s="2">
        <v>6.0911</v>
      </c>
      <c r="E1395" s="2">
        <v>36</v>
      </c>
      <c r="F1395" s="2">
        <v>6.6041999999999996</v>
      </c>
      <c r="G1395" s="2">
        <v>237.75120000000001</v>
      </c>
      <c r="H1395" s="17">
        <f t="shared" si="21"/>
        <v>-5.8755365507337032E-3</v>
      </c>
    </row>
    <row r="1396" spans="1:8" ht="13.5" x14ac:dyDescent="0.25">
      <c r="A1396" s="12"/>
      <c r="B1396" s="11">
        <v>44039</v>
      </c>
      <c r="C1396" s="2">
        <v>6.75</v>
      </c>
      <c r="D1396" s="2">
        <v>6.0911</v>
      </c>
      <c r="E1396" s="2">
        <v>15</v>
      </c>
      <c r="F1396" s="2">
        <v>6.75</v>
      </c>
      <c r="G1396" s="2">
        <v>101.25</v>
      </c>
      <c r="H1396" s="17">
        <f t="shared" si="21"/>
        <v>0</v>
      </c>
    </row>
    <row r="1397" spans="1:8" ht="13.5" x14ac:dyDescent="0.25">
      <c r="A1397" s="12"/>
      <c r="B1397" s="11">
        <v>44040</v>
      </c>
      <c r="C1397" s="2">
        <v>6.9</v>
      </c>
      <c r="D1397" s="2">
        <v>6.2263999999999999</v>
      </c>
      <c r="E1397" s="2">
        <v>865</v>
      </c>
      <c r="F1397" s="2">
        <v>6.7499000000000002</v>
      </c>
      <c r="G1397" s="2">
        <v>5838.6634999999997</v>
      </c>
      <c r="H1397" s="17">
        <f t="shared" si="21"/>
        <v>2.2212736615718012E-2</v>
      </c>
    </row>
    <row r="1398" spans="1:8" ht="13.5" x14ac:dyDescent="0.25">
      <c r="A1398" s="12"/>
      <c r="B1398" s="11">
        <v>44041</v>
      </c>
      <c r="C1398" s="2">
        <v>6.9</v>
      </c>
      <c r="D1398" s="2">
        <v>6.2263999999999999</v>
      </c>
      <c r="E1398" s="2">
        <v>0</v>
      </c>
      <c r="F1398" s="2">
        <v>0</v>
      </c>
      <c r="G1398" s="2">
        <v>0</v>
      </c>
      <c r="H1398" s="17">
        <f t="shared" si="21"/>
        <v>0</v>
      </c>
    </row>
    <row r="1399" spans="1:8" ht="13.5" x14ac:dyDescent="0.25">
      <c r="A1399" s="12"/>
      <c r="B1399" s="11">
        <v>44042</v>
      </c>
      <c r="C1399" s="2">
        <v>6.78</v>
      </c>
      <c r="D1399" s="2">
        <v>6.1181000000000001</v>
      </c>
      <c r="E1399" s="2">
        <v>25</v>
      </c>
      <c r="F1399" s="2">
        <v>6.7816000000000001</v>
      </c>
      <c r="G1399" s="2">
        <v>169.54</v>
      </c>
      <c r="H1399" s="17">
        <f t="shared" si="21"/>
        <v>-1.7393678530129745E-2</v>
      </c>
    </row>
    <row r="1400" spans="1:8" ht="13.5" x14ac:dyDescent="0.25">
      <c r="A1400" s="12"/>
      <c r="B1400" s="11">
        <v>44046</v>
      </c>
      <c r="C1400" s="2">
        <v>6.78</v>
      </c>
      <c r="D1400" s="2">
        <v>6.1181000000000001</v>
      </c>
      <c r="E1400" s="2">
        <v>0</v>
      </c>
      <c r="F1400" s="2">
        <v>0</v>
      </c>
      <c r="G1400" s="2">
        <v>0</v>
      </c>
      <c r="H1400" s="17">
        <f t="shared" si="21"/>
        <v>0</v>
      </c>
    </row>
    <row r="1401" spans="1:8" ht="13.5" x14ac:dyDescent="0.25">
      <c r="A1401" s="12"/>
      <c r="B1401" s="11">
        <v>44047</v>
      </c>
      <c r="C1401" s="2">
        <v>6.78</v>
      </c>
      <c r="D1401" s="2">
        <v>6.1181000000000001</v>
      </c>
      <c r="E1401" s="2">
        <v>971</v>
      </c>
      <c r="F1401" s="2">
        <v>6.7356999999999996</v>
      </c>
      <c r="G1401" s="2">
        <v>6540.3647000000001</v>
      </c>
      <c r="H1401" s="17">
        <f t="shared" si="21"/>
        <v>0</v>
      </c>
    </row>
    <row r="1402" spans="1:8" ht="13.5" x14ac:dyDescent="0.25">
      <c r="A1402" s="12"/>
      <c r="B1402" s="11">
        <v>44048</v>
      </c>
      <c r="C1402" s="2">
        <v>6.6</v>
      </c>
      <c r="D1402" s="2">
        <v>5.9557000000000002</v>
      </c>
      <c r="E1402" s="2">
        <v>15699</v>
      </c>
      <c r="F1402" s="2">
        <v>6.6303999999999998</v>
      </c>
      <c r="G1402" s="2">
        <v>104090.6496</v>
      </c>
      <c r="H1402" s="17">
        <f t="shared" si="21"/>
        <v>-2.6544188555270406E-2</v>
      </c>
    </row>
    <row r="1403" spans="1:8" ht="13.5" x14ac:dyDescent="0.25">
      <c r="A1403" s="12"/>
      <c r="B1403" s="11">
        <v>44049</v>
      </c>
      <c r="C1403" s="2">
        <v>6.75</v>
      </c>
      <c r="D1403" s="2">
        <v>6.0911</v>
      </c>
      <c r="E1403" s="2">
        <v>205</v>
      </c>
      <c r="F1403" s="2">
        <v>6.7450999999999999</v>
      </c>
      <c r="G1403" s="2">
        <v>1382.7455</v>
      </c>
      <c r="H1403" s="17">
        <f t="shared" si="21"/>
        <v>2.2734523229846992E-2</v>
      </c>
    </row>
    <row r="1404" spans="1:8" ht="13.5" x14ac:dyDescent="0.25">
      <c r="A1404" s="12"/>
      <c r="B1404" s="11">
        <v>44050</v>
      </c>
      <c r="C1404" s="2">
        <v>6.77</v>
      </c>
      <c r="D1404" s="2">
        <v>6.1090999999999998</v>
      </c>
      <c r="E1404" s="2">
        <v>613</v>
      </c>
      <c r="F1404" s="2">
        <v>6.75</v>
      </c>
      <c r="G1404" s="2">
        <v>4137.75</v>
      </c>
      <c r="H1404" s="17">
        <f t="shared" si="21"/>
        <v>2.9551312570799682E-3</v>
      </c>
    </row>
    <row r="1405" spans="1:8" ht="13.5" x14ac:dyDescent="0.25">
      <c r="A1405" s="12"/>
      <c r="B1405" s="11">
        <v>44053</v>
      </c>
      <c r="C1405" s="2">
        <v>6.77</v>
      </c>
      <c r="D1405" s="2">
        <v>6.1090999999999998</v>
      </c>
      <c r="E1405" s="2">
        <v>4444</v>
      </c>
      <c r="F1405" s="2">
        <v>6.8022</v>
      </c>
      <c r="G1405" s="2">
        <v>30228.9768</v>
      </c>
      <c r="H1405" s="17">
        <f t="shared" si="21"/>
        <v>0</v>
      </c>
    </row>
    <row r="1406" spans="1:8" ht="13.5" x14ac:dyDescent="0.25">
      <c r="A1406" s="12"/>
      <c r="B1406" s="11">
        <v>44054</v>
      </c>
      <c r="C1406" s="2">
        <v>6.77</v>
      </c>
      <c r="D1406" s="2">
        <v>6.1090999999999998</v>
      </c>
      <c r="E1406" s="2">
        <v>6611</v>
      </c>
      <c r="F1406" s="2">
        <v>6.7563000000000004</v>
      </c>
      <c r="G1406" s="2">
        <v>44665.899299999997</v>
      </c>
      <c r="H1406" s="17">
        <f t="shared" si="21"/>
        <v>0</v>
      </c>
    </row>
    <row r="1407" spans="1:8" ht="13.5" x14ac:dyDescent="0.25">
      <c r="A1407" s="12"/>
      <c r="B1407" s="11">
        <v>44055</v>
      </c>
      <c r="C1407" s="2">
        <v>6.77</v>
      </c>
      <c r="D1407" s="2">
        <v>6.1090999999999998</v>
      </c>
      <c r="E1407" s="2">
        <v>11060</v>
      </c>
      <c r="F1407" s="2">
        <v>6.6860999999999997</v>
      </c>
      <c r="G1407" s="2">
        <v>73948.266000000003</v>
      </c>
      <c r="H1407" s="17">
        <f t="shared" si="21"/>
        <v>0</v>
      </c>
    </row>
    <row r="1408" spans="1:8" ht="13.5" x14ac:dyDescent="0.25">
      <c r="A1408" s="12"/>
      <c r="B1408" s="11">
        <v>44057</v>
      </c>
      <c r="C1408" s="2">
        <v>6.75</v>
      </c>
      <c r="D1408" s="2">
        <v>6.0911</v>
      </c>
      <c r="E1408" s="2">
        <v>4351</v>
      </c>
      <c r="F1408" s="2">
        <v>6.7237999999999998</v>
      </c>
      <c r="G1408" s="2">
        <v>29255.253799999999</v>
      </c>
      <c r="H1408" s="17">
        <f t="shared" si="21"/>
        <v>-2.9464241868687358E-3</v>
      </c>
    </row>
    <row r="1409" spans="1:8" ht="13.5" x14ac:dyDescent="0.25">
      <c r="A1409" s="12"/>
      <c r="B1409" s="11">
        <v>44060</v>
      </c>
      <c r="C1409" s="2">
        <v>6.7</v>
      </c>
      <c r="D1409" s="2">
        <v>6.0458999999999996</v>
      </c>
      <c r="E1409" s="2">
        <v>4005</v>
      </c>
      <c r="F1409" s="2">
        <v>6.7024999999999997</v>
      </c>
      <c r="G1409" s="2">
        <v>26843.512500000001</v>
      </c>
      <c r="H1409" s="17">
        <f t="shared" si="21"/>
        <v>-7.4206629344453958E-3</v>
      </c>
    </row>
    <row r="1410" spans="1:8" ht="13.5" x14ac:dyDescent="0.25">
      <c r="A1410" s="12"/>
      <c r="B1410" s="11">
        <v>44061</v>
      </c>
      <c r="C1410" s="2">
        <v>6.5</v>
      </c>
      <c r="D1410" s="2">
        <v>5.8654999999999999</v>
      </c>
      <c r="E1410" s="2">
        <v>2366</v>
      </c>
      <c r="F1410" s="2">
        <v>6.6736000000000004</v>
      </c>
      <c r="G1410" s="2">
        <v>15789.7376</v>
      </c>
      <c r="H1410" s="17">
        <f t="shared" si="21"/>
        <v>-2.9838402884599428E-2</v>
      </c>
    </row>
    <row r="1411" spans="1:8" ht="13.5" x14ac:dyDescent="0.25">
      <c r="A1411" s="12"/>
      <c r="B1411" s="11">
        <v>44062</v>
      </c>
      <c r="C1411" s="2">
        <v>6.69</v>
      </c>
      <c r="D1411" s="2">
        <v>6.0369000000000002</v>
      </c>
      <c r="E1411" s="2">
        <v>2</v>
      </c>
      <c r="F1411" s="2">
        <v>6.57</v>
      </c>
      <c r="G1411" s="2">
        <v>13.14</v>
      </c>
      <c r="H1411" s="17">
        <f t="shared" si="21"/>
        <v>2.922172022845456E-2</v>
      </c>
    </row>
    <row r="1412" spans="1:8" ht="13.5" x14ac:dyDescent="0.25">
      <c r="A1412" s="12"/>
      <c r="B1412" s="11">
        <v>44064</v>
      </c>
      <c r="C1412" s="2">
        <v>6.84</v>
      </c>
      <c r="D1412" s="2">
        <v>6.1722999999999999</v>
      </c>
      <c r="E1412" s="2">
        <v>7207</v>
      </c>
      <c r="F1412" s="2">
        <v>6.7000999999999999</v>
      </c>
      <c r="G1412" s="2">
        <v>48287.620699999999</v>
      </c>
      <c r="H1412" s="17">
        <f t="shared" si="21"/>
        <v>2.2428729977306189E-2</v>
      </c>
    </row>
    <row r="1413" spans="1:8" ht="13.5" x14ac:dyDescent="0.25">
      <c r="A1413" s="12"/>
      <c r="B1413" s="11">
        <v>44067</v>
      </c>
      <c r="C1413" s="2">
        <v>6.84</v>
      </c>
      <c r="D1413" s="2">
        <v>6.1722999999999999</v>
      </c>
      <c r="E1413" s="2">
        <v>1612</v>
      </c>
      <c r="F1413" s="2">
        <v>6.84</v>
      </c>
      <c r="G1413" s="2">
        <v>11026.08</v>
      </c>
      <c r="H1413" s="17">
        <f t="shared" si="21"/>
        <v>0</v>
      </c>
    </row>
    <row r="1414" spans="1:8" ht="13.5" x14ac:dyDescent="0.25">
      <c r="A1414" s="12"/>
      <c r="B1414" s="11">
        <v>44068</v>
      </c>
      <c r="C1414" s="2">
        <v>6.84</v>
      </c>
      <c r="D1414" s="2">
        <v>6.1722999999999999</v>
      </c>
      <c r="E1414" s="2">
        <v>5095</v>
      </c>
      <c r="F1414" s="2">
        <v>6.7873000000000001</v>
      </c>
      <c r="G1414" s="2">
        <v>34581.2935</v>
      </c>
      <c r="H1414" s="17">
        <f t="shared" si="21"/>
        <v>0</v>
      </c>
    </row>
    <row r="1415" spans="1:8" ht="13.5" x14ac:dyDescent="0.25">
      <c r="A1415" s="12"/>
      <c r="B1415" s="11">
        <v>44069</v>
      </c>
      <c r="C1415" s="2">
        <v>6.8</v>
      </c>
      <c r="D1415" s="2">
        <v>6.1361999999999997</v>
      </c>
      <c r="E1415" s="2">
        <v>1849</v>
      </c>
      <c r="F1415" s="2">
        <v>6.7922000000000002</v>
      </c>
      <c r="G1415" s="2">
        <v>12558.7778</v>
      </c>
      <c r="H1415" s="17">
        <f t="shared" ref="H1415:H1478" si="22">(D1415-D1414)/D1414</f>
        <v>-5.8487111773569403E-3</v>
      </c>
    </row>
    <row r="1416" spans="1:8" ht="13.5" x14ac:dyDescent="0.25">
      <c r="A1416" s="12"/>
      <c r="B1416" s="11">
        <v>44070</v>
      </c>
      <c r="C1416" s="2">
        <v>6.95</v>
      </c>
      <c r="D1416" s="2">
        <v>6.2714999999999996</v>
      </c>
      <c r="E1416" s="2">
        <v>233</v>
      </c>
      <c r="F1416" s="2">
        <v>6.8097000000000003</v>
      </c>
      <c r="G1416" s="2">
        <v>1586.6601000000001</v>
      </c>
      <c r="H1416" s="17">
        <f t="shared" si="22"/>
        <v>2.2049476874938884E-2</v>
      </c>
    </row>
    <row r="1417" spans="1:8" ht="13.5" x14ac:dyDescent="0.25">
      <c r="A1417" s="12"/>
      <c r="B1417" s="11">
        <v>44071</v>
      </c>
      <c r="C1417" s="2">
        <v>6.94</v>
      </c>
      <c r="D1417" s="2">
        <v>6.2625000000000002</v>
      </c>
      <c r="E1417" s="2">
        <v>600</v>
      </c>
      <c r="F1417" s="2">
        <v>6.94</v>
      </c>
      <c r="G1417" s="2">
        <v>4164</v>
      </c>
      <c r="H1417" s="17">
        <f t="shared" si="22"/>
        <v>-1.4350633819659496E-3</v>
      </c>
    </row>
    <row r="1418" spans="1:8" ht="13.5" x14ac:dyDescent="0.25">
      <c r="A1418" s="12"/>
      <c r="B1418" s="11">
        <v>44074</v>
      </c>
      <c r="C1418" s="2">
        <v>6.94</v>
      </c>
      <c r="D1418" s="2">
        <v>6.2625000000000002</v>
      </c>
      <c r="E1418" s="2">
        <v>1001</v>
      </c>
      <c r="F1418" s="2">
        <v>6.8501000000000003</v>
      </c>
      <c r="G1418" s="2">
        <v>6856.9501</v>
      </c>
      <c r="H1418" s="17">
        <f t="shared" si="22"/>
        <v>0</v>
      </c>
    </row>
    <row r="1419" spans="1:8" ht="13.5" x14ac:dyDescent="0.25">
      <c r="A1419" s="12"/>
      <c r="B1419" s="11">
        <v>44075</v>
      </c>
      <c r="C1419" s="2">
        <v>6.74</v>
      </c>
      <c r="D1419" s="2">
        <v>6.0819999999999999</v>
      </c>
      <c r="E1419" s="2">
        <v>30</v>
      </c>
      <c r="F1419" s="2">
        <v>6.74</v>
      </c>
      <c r="G1419" s="2">
        <v>202.2</v>
      </c>
      <c r="H1419" s="17">
        <f t="shared" si="22"/>
        <v>-2.882235528942121E-2</v>
      </c>
    </row>
    <row r="1420" spans="1:8" ht="13.5" x14ac:dyDescent="0.25">
      <c r="A1420" s="12"/>
      <c r="B1420" s="11">
        <v>44076</v>
      </c>
      <c r="C1420" s="2">
        <v>6.94</v>
      </c>
      <c r="D1420" s="2">
        <v>6.2625000000000002</v>
      </c>
      <c r="E1420" s="2">
        <v>4300</v>
      </c>
      <c r="F1420" s="2">
        <v>6.8541999999999996</v>
      </c>
      <c r="G1420" s="2">
        <v>29473.06</v>
      </c>
      <c r="H1420" s="17">
        <f t="shared" si="22"/>
        <v>2.9677737586320342E-2</v>
      </c>
    </row>
    <row r="1421" spans="1:8" ht="13.5" x14ac:dyDescent="0.25">
      <c r="A1421" s="12"/>
      <c r="B1421" s="11">
        <v>44077</v>
      </c>
      <c r="C1421" s="2">
        <v>6.9</v>
      </c>
      <c r="D1421" s="2">
        <v>6.2263999999999999</v>
      </c>
      <c r="E1421" s="2">
        <v>3686</v>
      </c>
      <c r="F1421" s="2">
        <v>6.8657000000000004</v>
      </c>
      <c r="G1421" s="2">
        <v>25306.9702</v>
      </c>
      <c r="H1421" s="17">
        <f t="shared" si="22"/>
        <v>-5.7644710578842705E-3</v>
      </c>
    </row>
    <row r="1422" spans="1:8" ht="13.5" x14ac:dyDescent="0.25">
      <c r="A1422" s="12"/>
      <c r="B1422" s="11">
        <v>44078</v>
      </c>
      <c r="C1422" s="2">
        <v>6.92</v>
      </c>
      <c r="D1422" s="2">
        <v>6.2445000000000004</v>
      </c>
      <c r="E1422" s="2">
        <v>7732</v>
      </c>
      <c r="F1422" s="2">
        <v>6.9207000000000001</v>
      </c>
      <c r="G1422" s="2">
        <v>53510.852400000003</v>
      </c>
      <c r="H1422" s="17">
        <f t="shared" si="22"/>
        <v>2.9069767441861185E-3</v>
      </c>
    </row>
    <row r="1423" spans="1:8" ht="13.5" x14ac:dyDescent="0.25">
      <c r="A1423" s="12"/>
      <c r="B1423" s="11">
        <v>44081</v>
      </c>
      <c r="C1423" s="2">
        <v>6.92</v>
      </c>
      <c r="D1423" s="2">
        <v>6.2445000000000004</v>
      </c>
      <c r="E1423" s="2">
        <v>6730</v>
      </c>
      <c r="F1423" s="2">
        <v>6.7690000000000001</v>
      </c>
      <c r="G1423" s="2">
        <v>45555.37</v>
      </c>
      <c r="H1423" s="17">
        <f t="shared" si="22"/>
        <v>0</v>
      </c>
    </row>
    <row r="1424" spans="1:8" ht="13.5" x14ac:dyDescent="0.25">
      <c r="A1424" s="12"/>
      <c r="B1424" s="11">
        <v>44082</v>
      </c>
      <c r="C1424" s="2">
        <v>6.75</v>
      </c>
      <c r="D1424" s="2">
        <v>6.0911</v>
      </c>
      <c r="E1424" s="2">
        <v>4239</v>
      </c>
      <c r="F1424" s="2">
        <v>6.7557999999999998</v>
      </c>
      <c r="G1424" s="2">
        <v>28637.836200000002</v>
      </c>
      <c r="H1424" s="17">
        <f t="shared" si="22"/>
        <v>-2.4565617743614446E-2</v>
      </c>
    </row>
    <row r="1425" spans="1:8" ht="13.5" x14ac:dyDescent="0.25">
      <c r="A1425" s="12"/>
      <c r="B1425" s="11">
        <v>44083</v>
      </c>
      <c r="C1425" s="2">
        <v>7.05</v>
      </c>
      <c r="D1425" s="2">
        <v>6.3617999999999997</v>
      </c>
      <c r="E1425" s="2">
        <v>23391</v>
      </c>
      <c r="F1425" s="2">
        <v>7.0298999999999996</v>
      </c>
      <c r="G1425" s="2">
        <v>164436.3909</v>
      </c>
      <c r="H1425" s="17">
        <f t="shared" si="22"/>
        <v>4.4441890627308647E-2</v>
      </c>
    </row>
    <row r="1426" spans="1:8" ht="13.5" x14ac:dyDescent="0.25">
      <c r="A1426" s="12"/>
      <c r="B1426" s="11">
        <v>44084</v>
      </c>
      <c r="C1426" s="2">
        <v>6.86</v>
      </c>
      <c r="D1426" s="2">
        <v>6.1902999999999997</v>
      </c>
      <c r="E1426" s="2">
        <v>11430</v>
      </c>
      <c r="F1426" s="2">
        <v>6.9808000000000003</v>
      </c>
      <c r="G1426" s="2">
        <v>79790.543999999994</v>
      </c>
      <c r="H1426" s="17">
        <f t="shared" si="22"/>
        <v>-2.6957779244867804E-2</v>
      </c>
    </row>
    <row r="1427" spans="1:8" ht="13.5" x14ac:dyDescent="0.25">
      <c r="A1427" s="12"/>
      <c r="B1427" s="11">
        <v>44085</v>
      </c>
      <c r="C1427" s="2">
        <v>6.81</v>
      </c>
      <c r="D1427" s="2">
        <v>6.1452</v>
      </c>
      <c r="E1427" s="2">
        <v>3560</v>
      </c>
      <c r="F1427" s="2">
        <v>6.8518999999999997</v>
      </c>
      <c r="G1427" s="2">
        <v>24392.763999999999</v>
      </c>
      <c r="H1427" s="17">
        <f t="shared" si="22"/>
        <v>-7.285591974540765E-3</v>
      </c>
    </row>
    <row r="1428" spans="1:8" ht="13.5" x14ac:dyDescent="0.25">
      <c r="A1428" s="12"/>
      <c r="B1428" s="11">
        <v>44088</v>
      </c>
      <c r="C1428" s="2">
        <v>6.8</v>
      </c>
      <c r="D1428" s="2">
        <v>6.1361999999999997</v>
      </c>
      <c r="E1428" s="2">
        <v>2034</v>
      </c>
      <c r="F1428" s="2">
        <v>6.7946999999999997</v>
      </c>
      <c r="G1428" s="2">
        <v>13820.4198</v>
      </c>
      <c r="H1428" s="17">
        <f t="shared" si="22"/>
        <v>-1.4645577035735764E-3</v>
      </c>
    </row>
    <row r="1429" spans="1:8" ht="13.5" x14ac:dyDescent="0.25">
      <c r="A1429" s="12"/>
      <c r="B1429" s="11">
        <v>44089</v>
      </c>
      <c r="C1429" s="2">
        <v>6.79</v>
      </c>
      <c r="D1429" s="2">
        <v>6.1271000000000004</v>
      </c>
      <c r="E1429" s="2">
        <v>1271</v>
      </c>
      <c r="F1429" s="2">
        <v>6.81</v>
      </c>
      <c r="G1429" s="2">
        <v>8655.51</v>
      </c>
      <c r="H1429" s="17">
        <f t="shared" si="22"/>
        <v>-1.4830025096964278E-3</v>
      </c>
    </row>
    <row r="1430" spans="1:8" ht="13.5" x14ac:dyDescent="0.25">
      <c r="A1430" s="12"/>
      <c r="B1430" s="11">
        <v>44090</v>
      </c>
      <c r="C1430" s="2">
        <v>6.59</v>
      </c>
      <c r="D1430" s="2">
        <v>5.9466999999999999</v>
      </c>
      <c r="E1430" s="2">
        <v>3436</v>
      </c>
      <c r="F1430" s="2">
        <v>6.6135999999999999</v>
      </c>
      <c r="G1430" s="2">
        <v>22724.329600000001</v>
      </c>
      <c r="H1430" s="17">
        <f t="shared" si="22"/>
        <v>-2.9442966493120816E-2</v>
      </c>
    </row>
    <row r="1431" spans="1:8" ht="13.5" x14ac:dyDescent="0.25">
      <c r="A1431" s="12"/>
      <c r="B1431" s="11">
        <v>44091</v>
      </c>
      <c r="C1431" s="2">
        <v>6.68</v>
      </c>
      <c r="D1431" s="2">
        <v>6.0278999999999998</v>
      </c>
      <c r="E1431" s="2">
        <v>754</v>
      </c>
      <c r="F1431" s="2">
        <v>6.5758999999999999</v>
      </c>
      <c r="G1431" s="2">
        <v>4958.2286000000004</v>
      </c>
      <c r="H1431" s="17">
        <f t="shared" si="22"/>
        <v>1.365463198076243E-2</v>
      </c>
    </row>
    <row r="1432" spans="1:8" ht="13.5" x14ac:dyDescent="0.25">
      <c r="A1432" s="12"/>
      <c r="B1432" s="11">
        <v>44092</v>
      </c>
      <c r="C1432" s="2">
        <v>6.88</v>
      </c>
      <c r="D1432" s="2">
        <v>6.2084000000000001</v>
      </c>
      <c r="E1432" s="2">
        <v>1992</v>
      </c>
      <c r="F1432" s="2">
        <v>6.5881999999999996</v>
      </c>
      <c r="G1432" s="2">
        <v>13123.6944</v>
      </c>
      <c r="H1432" s="17">
        <f t="shared" si="22"/>
        <v>2.9944093299490757E-2</v>
      </c>
    </row>
    <row r="1433" spans="1:8" ht="13.5" x14ac:dyDescent="0.25">
      <c r="A1433" s="12"/>
      <c r="B1433" s="11">
        <v>44095</v>
      </c>
      <c r="C1433" s="2">
        <v>6.9</v>
      </c>
      <c r="D1433" s="2">
        <v>6.2263999999999999</v>
      </c>
      <c r="E1433" s="2">
        <v>1409</v>
      </c>
      <c r="F1433" s="2">
        <v>6.7178000000000004</v>
      </c>
      <c r="G1433" s="2">
        <v>9465.3801999999996</v>
      </c>
      <c r="H1433" s="17">
        <f t="shared" si="22"/>
        <v>2.8992977256619731E-3</v>
      </c>
    </row>
    <row r="1434" spans="1:8" ht="13.5" x14ac:dyDescent="0.25">
      <c r="A1434" s="12"/>
      <c r="B1434" s="11">
        <v>44096</v>
      </c>
      <c r="C1434" s="2">
        <v>6.89</v>
      </c>
      <c r="D1434" s="2">
        <v>6.2173999999999996</v>
      </c>
      <c r="E1434" s="2">
        <v>1261</v>
      </c>
      <c r="F1434" s="2">
        <v>6.7001999999999997</v>
      </c>
      <c r="G1434" s="2">
        <v>8448.9521999999997</v>
      </c>
      <c r="H1434" s="17">
        <f t="shared" si="22"/>
        <v>-1.4454580495953265E-3</v>
      </c>
    </row>
    <row r="1435" spans="1:8" ht="13.5" x14ac:dyDescent="0.25">
      <c r="A1435" s="12"/>
      <c r="B1435" s="11">
        <v>44097</v>
      </c>
      <c r="C1435" s="2">
        <v>6.9</v>
      </c>
      <c r="D1435" s="2">
        <v>6.2263999999999999</v>
      </c>
      <c r="E1435" s="2">
        <v>2</v>
      </c>
      <c r="F1435" s="2">
        <v>6.9</v>
      </c>
      <c r="G1435" s="2">
        <v>13.8</v>
      </c>
      <c r="H1435" s="17">
        <f t="shared" si="22"/>
        <v>1.4475504230064564E-3</v>
      </c>
    </row>
    <row r="1436" spans="1:8" ht="13.5" x14ac:dyDescent="0.25">
      <c r="A1436" s="12"/>
      <c r="B1436" s="11">
        <v>44098</v>
      </c>
      <c r="C1436" s="2">
        <v>6.87</v>
      </c>
      <c r="D1436" s="2">
        <v>6.1993</v>
      </c>
      <c r="E1436" s="2">
        <v>12</v>
      </c>
      <c r="F1436" s="2">
        <v>6.87</v>
      </c>
      <c r="G1436" s="2">
        <v>82.44</v>
      </c>
      <c r="H1436" s="17">
        <f t="shared" si="22"/>
        <v>-4.3524347937813025E-3</v>
      </c>
    </row>
    <row r="1437" spans="1:8" ht="13.5" x14ac:dyDescent="0.25">
      <c r="A1437" s="12"/>
      <c r="B1437" s="11">
        <v>44099</v>
      </c>
      <c r="C1437" s="2">
        <v>6.85</v>
      </c>
      <c r="D1437" s="2">
        <v>6.1813000000000002</v>
      </c>
      <c r="E1437" s="2">
        <v>523</v>
      </c>
      <c r="F1437" s="2">
        <v>6.8108000000000004</v>
      </c>
      <c r="G1437" s="2">
        <v>3562.0484000000001</v>
      </c>
      <c r="H1437" s="17">
        <f t="shared" si="22"/>
        <v>-2.9035536270223725E-3</v>
      </c>
    </row>
    <row r="1438" spans="1:8" ht="13.5" x14ac:dyDescent="0.25">
      <c r="A1438" s="12"/>
      <c r="B1438" s="11">
        <v>44102</v>
      </c>
      <c r="C1438" s="2">
        <v>6.8</v>
      </c>
      <c r="D1438" s="2">
        <v>6.1361999999999997</v>
      </c>
      <c r="E1438" s="2">
        <v>806</v>
      </c>
      <c r="F1438" s="2">
        <v>6.8117999999999999</v>
      </c>
      <c r="G1438" s="2">
        <v>5490.3108000000002</v>
      </c>
      <c r="H1438" s="17">
        <f t="shared" si="22"/>
        <v>-7.2961998285151312E-3</v>
      </c>
    </row>
    <row r="1439" spans="1:8" ht="13.5" x14ac:dyDescent="0.25">
      <c r="A1439" s="12"/>
      <c r="B1439" s="11">
        <v>44103</v>
      </c>
      <c r="C1439" s="2">
        <v>6.84</v>
      </c>
      <c r="D1439" s="2">
        <v>6.1722999999999999</v>
      </c>
      <c r="E1439" s="2">
        <v>1476</v>
      </c>
      <c r="F1439" s="2">
        <v>6.8150000000000004</v>
      </c>
      <c r="G1439" s="2">
        <v>10058.94</v>
      </c>
      <c r="H1439" s="17">
        <f t="shared" si="22"/>
        <v>5.8831198461589008E-3</v>
      </c>
    </row>
    <row r="1440" spans="1:8" ht="13.5" x14ac:dyDescent="0.25">
      <c r="A1440" s="12"/>
      <c r="B1440" s="11">
        <v>44104</v>
      </c>
      <c r="C1440" s="2">
        <v>6.82</v>
      </c>
      <c r="D1440" s="2">
        <v>6.1542000000000003</v>
      </c>
      <c r="E1440" s="2">
        <v>360</v>
      </c>
      <c r="F1440" s="2">
        <v>6.7839</v>
      </c>
      <c r="G1440" s="2">
        <v>2442.2040000000002</v>
      </c>
      <c r="H1440" s="17">
        <f t="shared" si="22"/>
        <v>-2.9324562966802589E-3</v>
      </c>
    </row>
    <row r="1441" spans="1:8" ht="13.5" x14ac:dyDescent="0.25">
      <c r="A1441" s="12"/>
      <c r="B1441" s="11">
        <v>44105</v>
      </c>
      <c r="C1441" s="2">
        <v>6.77</v>
      </c>
      <c r="D1441" s="2">
        <v>6.1090999999999998</v>
      </c>
      <c r="E1441" s="2">
        <v>311</v>
      </c>
      <c r="F1441" s="2">
        <v>6.7671999999999999</v>
      </c>
      <c r="G1441" s="2">
        <v>2104.5992000000001</v>
      </c>
      <c r="H1441" s="17">
        <f t="shared" si="22"/>
        <v>-7.3283286211043809E-3</v>
      </c>
    </row>
    <row r="1442" spans="1:8" ht="13.5" x14ac:dyDescent="0.25">
      <c r="A1442" s="12"/>
      <c r="B1442" s="11">
        <v>44106</v>
      </c>
      <c r="C1442" s="2">
        <v>6.7</v>
      </c>
      <c r="D1442" s="2">
        <v>6.0458999999999996</v>
      </c>
      <c r="E1442" s="2">
        <v>253</v>
      </c>
      <c r="F1442" s="2">
        <v>6.6189999999999998</v>
      </c>
      <c r="G1442" s="2">
        <v>1674.607</v>
      </c>
      <c r="H1442" s="17">
        <f t="shared" si="22"/>
        <v>-1.0345222700561481E-2</v>
      </c>
    </row>
    <row r="1443" spans="1:8" ht="13.5" x14ac:dyDescent="0.25">
      <c r="A1443" s="12"/>
      <c r="B1443" s="11">
        <v>44109</v>
      </c>
      <c r="C1443" s="2">
        <v>6.82</v>
      </c>
      <c r="D1443" s="2">
        <v>6.1542000000000003</v>
      </c>
      <c r="E1443" s="2">
        <v>900</v>
      </c>
      <c r="F1443" s="2">
        <v>6.5956000000000001</v>
      </c>
      <c r="G1443" s="2">
        <v>5936.04</v>
      </c>
      <c r="H1443" s="17">
        <f t="shared" si="22"/>
        <v>1.7912965811541826E-2</v>
      </c>
    </row>
    <row r="1444" spans="1:8" ht="13.5" x14ac:dyDescent="0.25">
      <c r="A1444" s="12"/>
      <c r="B1444" s="11">
        <v>44110</v>
      </c>
      <c r="C1444" s="2">
        <v>6.82</v>
      </c>
      <c r="D1444" s="2">
        <v>6.1542000000000003</v>
      </c>
      <c r="E1444" s="2">
        <v>102</v>
      </c>
      <c r="F1444" s="2">
        <v>6.82</v>
      </c>
      <c r="G1444" s="2">
        <v>695.64</v>
      </c>
      <c r="H1444" s="17">
        <f t="shared" si="22"/>
        <v>0</v>
      </c>
    </row>
    <row r="1445" spans="1:8" ht="13.5" x14ac:dyDescent="0.25">
      <c r="A1445" s="12"/>
      <c r="B1445" s="11">
        <v>44111</v>
      </c>
      <c r="C1445" s="2">
        <v>6.8</v>
      </c>
      <c r="D1445" s="2">
        <v>6.1361999999999997</v>
      </c>
      <c r="E1445" s="2">
        <v>200</v>
      </c>
      <c r="F1445" s="2">
        <v>6.8</v>
      </c>
      <c r="G1445" s="2">
        <v>1360</v>
      </c>
      <c r="H1445" s="17">
        <f t="shared" si="22"/>
        <v>-2.9248318221703359E-3</v>
      </c>
    </row>
    <row r="1446" spans="1:8" ht="13.5" x14ac:dyDescent="0.25">
      <c r="A1446" s="12"/>
      <c r="B1446" s="11">
        <v>44112</v>
      </c>
      <c r="C1446" s="2">
        <v>6.79</v>
      </c>
      <c r="D1446" s="2">
        <v>6.1271000000000004</v>
      </c>
      <c r="E1446" s="2">
        <v>310</v>
      </c>
      <c r="F1446" s="2">
        <v>6.7336999999999998</v>
      </c>
      <c r="G1446" s="2">
        <v>2087.4470000000001</v>
      </c>
      <c r="H1446" s="17">
        <f t="shared" si="22"/>
        <v>-1.4830025096964278E-3</v>
      </c>
    </row>
    <row r="1447" spans="1:8" ht="13.5" x14ac:dyDescent="0.25">
      <c r="A1447" s="12"/>
      <c r="B1447" s="11">
        <v>44113</v>
      </c>
      <c r="C1447" s="2">
        <v>6.75</v>
      </c>
      <c r="D1447" s="2">
        <v>6.0911</v>
      </c>
      <c r="E1447" s="2">
        <v>478</v>
      </c>
      <c r="F1447" s="2">
        <v>6.7027999999999999</v>
      </c>
      <c r="G1447" s="2">
        <v>3203.9384</v>
      </c>
      <c r="H1447" s="17">
        <f t="shared" si="22"/>
        <v>-5.8755365507337032E-3</v>
      </c>
    </row>
    <row r="1448" spans="1:8" ht="13.5" x14ac:dyDescent="0.25">
      <c r="A1448" s="12"/>
      <c r="B1448" s="11">
        <v>44116</v>
      </c>
      <c r="C1448" s="2">
        <v>6.75</v>
      </c>
      <c r="D1448" s="2">
        <v>6.0911</v>
      </c>
      <c r="E1448" s="2">
        <v>0</v>
      </c>
      <c r="F1448" s="2">
        <v>0</v>
      </c>
      <c r="G1448" s="2">
        <v>0</v>
      </c>
      <c r="H1448" s="17">
        <f t="shared" si="22"/>
        <v>0</v>
      </c>
    </row>
    <row r="1449" spans="1:8" ht="13.5" x14ac:dyDescent="0.25">
      <c r="A1449" s="12"/>
      <c r="B1449" s="11">
        <v>44117</v>
      </c>
      <c r="C1449" s="2">
        <v>6.75</v>
      </c>
      <c r="D1449" s="2">
        <v>6.0911</v>
      </c>
      <c r="E1449" s="2">
        <v>0</v>
      </c>
      <c r="F1449" s="2">
        <v>0</v>
      </c>
      <c r="G1449" s="2">
        <v>0</v>
      </c>
      <c r="H1449" s="17">
        <f t="shared" si="22"/>
        <v>0</v>
      </c>
    </row>
    <row r="1450" spans="1:8" ht="13.5" x14ac:dyDescent="0.25">
      <c r="A1450" s="12"/>
      <c r="B1450" s="11">
        <v>44118</v>
      </c>
      <c r="C1450" s="2">
        <v>6.73</v>
      </c>
      <c r="D1450" s="2">
        <v>6.0730000000000004</v>
      </c>
      <c r="E1450" s="2">
        <v>304</v>
      </c>
      <c r="F1450" s="2">
        <v>6.7283999999999997</v>
      </c>
      <c r="G1450" s="2">
        <v>2045.4336000000001</v>
      </c>
      <c r="H1450" s="17">
        <f t="shared" si="22"/>
        <v>-2.9715486529525966E-3</v>
      </c>
    </row>
    <row r="1451" spans="1:8" ht="13.5" x14ac:dyDescent="0.25">
      <c r="A1451" s="12"/>
      <c r="B1451" s="11">
        <v>44120</v>
      </c>
      <c r="C1451" s="2">
        <v>6.73</v>
      </c>
      <c r="D1451" s="2">
        <v>6.0730000000000004</v>
      </c>
      <c r="E1451" s="2">
        <v>0</v>
      </c>
      <c r="F1451" s="2">
        <v>0</v>
      </c>
      <c r="G1451" s="2">
        <v>0</v>
      </c>
      <c r="H1451" s="17">
        <f t="shared" si="22"/>
        <v>0</v>
      </c>
    </row>
    <row r="1452" spans="1:8" ht="13.5" x14ac:dyDescent="0.25">
      <c r="A1452" s="12"/>
      <c r="B1452" s="11">
        <v>44123</v>
      </c>
      <c r="C1452" s="2">
        <v>6.8</v>
      </c>
      <c r="D1452" s="2">
        <v>6.1361999999999997</v>
      </c>
      <c r="E1452" s="2">
        <v>5438</v>
      </c>
      <c r="F1452" s="2">
        <v>6.7725</v>
      </c>
      <c r="G1452" s="2">
        <v>36828.855000000003</v>
      </c>
      <c r="H1452" s="17">
        <f t="shared" si="22"/>
        <v>1.0406718261155813E-2</v>
      </c>
    </row>
    <row r="1453" spans="1:8" ht="13.5" x14ac:dyDescent="0.25">
      <c r="A1453" s="12"/>
      <c r="B1453" s="11">
        <v>44124</v>
      </c>
      <c r="C1453" s="2">
        <v>6.9</v>
      </c>
      <c r="D1453" s="2">
        <v>6.2263999999999999</v>
      </c>
      <c r="E1453" s="2">
        <v>1300</v>
      </c>
      <c r="F1453" s="2">
        <v>6.8997999999999999</v>
      </c>
      <c r="G1453" s="2">
        <v>8969.74</v>
      </c>
      <c r="H1453" s="17">
        <f t="shared" si="22"/>
        <v>1.4699651249959304E-2</v>
      </c>
    </row>
    <row r="1454" spans="1:8" ht="13.5" x14ac:dyDescent="0.25">
      <c r="A1454" s="12"/>
      <c r="B1454" s="11">
        <v>44125</v>
      </c>
      <c r="C1454" s="2">
        <v>7.1</v>
      </c>
      <c r="D1454" s="2">
        <v>6.4069000000000003</v>
      </c>
      <c r="E1454" s="2">
        <v>3526</v>
      </c>
      <c r="F1454" s="2">
        <v>6.9528999999999996</v>
      </c>
      <c r="G1454" s="2">
        <v>24515.9254</v>
      </c>
      <c r="H1454" s="17">
        <f t="shared" si="22"/>
        <v>2.8989464216883004E-2</v>
      </c>
    </row>
    <row r="1455" spans="1:8" ht="13.5" x14ac:dyDescent="0.25">
      <c r="A1455" s="12"/>
      <c r="B1455" s="11">
        <v>44126</v>
      </c>
      <c r="C1455" s="2">
        <v>7.09</v>
      </c>
      <c r="D1455" s="2">
        <v>6.3978999999999999</v>
      </c>
      <c r="E1455" s="2">
        <v>2532</v>
      </c>
      <c r="F1455" s="2">
        <v>7.1155999999999997</v>
      </c>
      <c r="G1455" s="2">
        <v>18016.699199999999</v>
      </c>
      <c r="H1455" s="17">
        <f t="shared" si="22"/>
        <v>-1.4047355195180727E-3</v>
      </c>
    </row>
    <row r="1456" spans="1:8" ht="13.5" x14ac:dyDescent="0.25">
      <c r="A1456" s="12"/>
      <c r="B1456" s="11">
        <v>44127</v>
      </c>
      <c r="C1456" s="2">
        <v>7.2</v>
      </c>
      <c r="D1456" s="2">
        <v>6.4970999999999997</v>
      </c>
      <c r="E1456" s="2">
        <v>5890</v>
      </c>
      <c r="F1456" s="2">
        <v>6.9291</v>
      </c>
      <c r="G1456" s="2">
        <v>40812.398999999998</v>
      </c>
      <c r="H1456" s="17">
        <f t="shared" si="22"/>
        <v>1.5505087606870962E-2</v>
      </c>
    </row>
    <row r="1457" spans="1:8" ht="13.5" x14ac:dyDescent="0.25">
      <c r="A1457" s="12"/>
      <c r="B1457" s="11">
        <v>44130</v>
      </c>
      <c r="C1457" s="2">
        <v>7.2</v>
      </c>
      <c r="D1457" s="2">
        <v>6.4970999999999997</v>
      </c>
      <c r="E1457" s="2">
        <v>50</v>
      </c>
      <c r="F1457" s="2">
        <v>7.2</v>
      </c>
      <c r="G1457" s="2">
        <v>360</v>
      </c>
      <c r="H1457" s="17">
        <f t="shared" si="22"/>
        <v>0</v>
      </c>
    </row>
    <row r="1458" spans="1:8" ht="13.5" x14ac:dyDescent="0.25">
      <c r="A1458" s="12"/>
      <c r="B1458" s="11">
        <v>44131</v>
      </c>
      <c r="C1458" s="2">
        <v>7</v>
      </c>
      <c r="D1458" s="2">
        <v>6.3166000000000002</v>
      </c>
      <c r="E1458" s="2">
        <v>5129</v>
      </c>
      <c r="F1458" s="2">
        <v>6.9991000000000003</v>
      </c>
      <c r="G1458" s="2">
        <v>35898.383900000001</v>
      </c>
      <c r="H1458" s="17">
        <f t="shared" si="22"/>
        <v>-2.7781625648366108E-2</v>
      </c>
    </row>
    <row r="1459" spans="1:8" ht="13.5" x14ac:dyDescent="0.25">
      <c r="A1459" s="12"/>
      <c r="B1459" s="11">
        <v>44132</v>
      </c>
      <c r="C1459" s="2">
        <v>7.13</v>
      </c>
      <c r="D1459" s="2">
        <v>6.4340000000000002</v>
      </c>
      <c r="E1459" s="2">
        <v>357</v>
      </c>
      <c r="F1459" s="2">
        <v>6.9187000000000003</v>
      </c>
      <c r="G1459" s="2">
        <v>2469.9758999999999</v>
      </c>
      <c r="H1459" s="17">
        <f t="shared" si="22"/>
        <v>1.8585948136655789E-2</v>
      </c>
    </row>
    <row r="1460" spans="1:8" ht="13.5" x14ac:dyDescent="0.25">
      <c r="A1460" s="12"/>
      <c r="B1460" s="11">
        <v>44134</v>
      </c>
      <c r="C1460" s="2">
        <v>6.92</v>
      </c>
      <c r="D1460" s="2">
        <v>6.2445000000000004</v>
      </c>
      <c r="E1460" s="2">
        <v>61</v>
      </c>
      <c r="F1460" s="2">
        <v>6.9527999999999999</v>
      </c>
      <c r="G1460" s="2">
        <v>424.12079999999997</v>
      </c>
      <c r="H1460" s="17">
        <f t="shared" si="22"/>
        <v>-2.9452906434566332E-2</v>
      </c>
    </row>
    <row r="1461" spans="1:8" ht="13.5" x14ac:dyDescent="0.25">
      <c r="A1461" s="12"/>
      <c r="B1461" s="11">
        <v>44137</v>
      </c>
      <c r="C1461" s="2">
        <v>6.92</v>
      </c>
      <c r="D1461" s="2">
        <v>6.2445000000000004</v>
      </c>
      <c r="E1461" s="2">
        <v>620</v>
      </c>
      <c r="F1461" s="2">
        <v>6.9231999999999996</v>
      </c>
      <c r="G1461" s="2">
        <v>4292.384</v>
      </c>
      <c r="H1461" s="17">
        <f t="shared" si="22"/>
        <v>0</v>
      </c>
    </row>
    <row r="1462" spans="1:8" ht="13.5" x14ac:dyDescent="0.25">
      <c r="A1462" s="12"/>
      <c r="B1462" s="11">
        <v>44138</v>
      </c>
      <c r="C1462" s="2">
        <v>7.12</v>
      </c>
      <c r="D1462" s="2">
        <v>6.4249000000000001</v>
      </c>
      <c r="E1462" s="2">
        <v>1</v>
      </c>
      <c r="F1462" s="2">
        <v>7.12</v>
      </c>
      <c r="G1462" s="2">
        <v>7.12</v>
      </c>
      <c r="H1462" s="17">
        <f t="shared" si="22"/>
        <v>2.8889422691968879E-2</v>
      </c>
    </row>
    <row r="1463" spans="1:8" ht="13.5" x14ac:dyDescent="0.25">
      <c r="A1463" s="12"/>
      <c r="B1463" s="11">
        <v>44139</v>
      </c>
      <c r="C1463" s="2">
        <v>7.11</v>
      </c>
      <c r="D1463" s="2">
        <v>6.4158999999999997</v>
      </c>
      <c r="E1463" s="2">
        <v>41</v>
      </c>
      <c r="F1463" s="2">
        <v>7.11</v>
      </c>
      <c r="G1463" s="2">
        <v>291.51</v>
      </c>
      <c r="H1463" s="17">
        <f t="shared" si="22"/>
        <v>-1.4008000124516088E-3</v>
      </c>
    </row>
    <row r="1464" spans="1:8" ht="13.5" x14ac:dyDescent="0.25">
      <c r="A1464" s="12"/>
      <c r="B1464" s="11">
        <v>44140</v>
      </c>
      <c r="C1464" s="2">
        <v>6.8</v>
      </c>
      <c r="D1464" s="2">
        <v>6.1361999999999997</v>
      </c>
      <c r="E1464" s="2">
        <v>112</v>
      </c>
      <c r="F1464" s="2">
        <v>6.8</v>
      </c>
      <c r="G1464" s="2">
        <v>761.6</v>
      </c>
      <c r="H1464" s="17">
        <f t="shared" si="22"/>
        <v>-4.3594819121245666E-2</v>
      </c>
    </row>
    <row r="1465" spans="1:8" ht="13.5" x14ac:dyDescent="0.25">
      <c r="A1465" s="12"/>
      <c r="B1465" s="11">
        <v>44141</v>
      </c>
      <c r="C1465" s="2">
        <v>7.1</v>
      </c>
      <c r="D1465" s="2">
        <v>6.4069000000000003</v>
      </c>
      <c r="E1465" s="2">
        <v>108</v>
      </c>
      <c r="F1465" s="2">
        <v>7.1</v>
      </c>
      <c r="G1465" s="2">
        <v>766.8</v>
      </c>
      <c r="H1465" s="17">
        <f t="shared" si="22"/>
        <v>4.4115250480753661E-2</v>
      </c>
    </row>
    <row r="1466" spans="1:8" ht="13.5" x14ac:dyDescent="0.25">
      <c r="A1466" s="12"/>
      <c r="B1466" s="11">
        <v>44144</v>
      </c>
      <c r="C1466" s="2">
        <v>6.92</v>
      </c>
      <c r="D1466" s="2">
        <v>6.2445000000000004</v>
      </c>
      <c r="E1466" s="2">
        <v>500</v>
      </c>
      <c r="F1466" s="2">
        <v>6.9286000000000003</v>
      </c>
      <c r="G1466" s="2">
        <v>3464.3</v>
      </c>
      <c r="H1466" s="17">
        <f t="shared" si="22"/>
        <v>-2.5347672041080689E-2</v>
      </c>
    </row>
    <row r="1467" spans="1:8" ht="13.5" x14ac:dyDescent="0.25">
      <c r="A1467" s="12"/>
      <c r="B1467" s="11">
        <v>44145</v>
      </c>
      <c r="C1467" s="2">
        <v>7.05</v>
      </c>
      <c r="D1467" s="2">
        <v>6.3617999999999997</v>
      </c>
      <c r="E1467" s="2">
        <v>2213</v>
      </c>
      <c r="F1467" s="2">
        <v>6.8570000000000002</v>
      </c>
      <c r="G1467" s="2">
        <v>15174.540999999999</v>
      </c>
      <c r="H1467" s="17">
        <f t="shared" si="22"/>
        <v>1.8784530386740217E-2</v>
      </c>
    </row>
    <row r="1468" spans="1:8" ht="13.5" x14ac:dyDescent="0.25">
      <c r="A1468" s="12"/>
      <c r="B1468" s="11">
        <v>44146</v>
      </c>
      <c r="C1468" s="2">
        <v>7.05</v>
      </c>
      <c r="D1468" s="2">
        <v>6.3617999999999997</v>
      </c>
      <c r="E1468" s="2">
        <v>100</v>
      </c>
      <c r="F1468" s="2">
        <v>7.05</v>
      </c>
      <c r="G1468" s="2">
        <v>705</v>
      </c>
      <c r="H1468" s="17">
        <f t="shared" si="22"/>
        <v>0</v>
      </c>
    </row>
    <row r="1469" spans="1:8" ht="13.5" x14ac:dyDescent="0.25">
      <c r="A1469" s="12"/>
      <c r="B1469" s="11">
        <v>44147</v>
      </c>
      <c r="C1469" s="2">
        <v>7.02</v>
      </c>
      <c r="D1469" s="2">
        <v>6.3346999999999998</v>
      </c>
      <c r="E1469" s="2">
        <v>100</v>
      </c>
      <c r="F1469" s="2">
        <v>7.02</v>
      </c>
      <c r="G1469" s="2">
        <v>702</v>
      </c>
      <c r="H1469" s="17">
        <f t="shared" si="22"/>
        <v>-4.2598006853406117E-3</v>
      </c>
    </row>
    <row r="1470" spans="1:8" ht="13.5" x14ac:dyDescent="0.25">
      <c r="A1470" s="12"/>
      <c r="B1470" s="11">
        <v>44148</v>
      </c>
      <c r="C1470" s="2">
        <v>7.02</v>
      </c>
      <c r="D1470" s="2">
        <v>6.3346999999999998</v>
      </c>
      <c r="E1470" s="2">
        <v>0</v>
      </c>
      <c r="F1470" s="2">
        <v>0</v>
      </c>
      <c r="G1470" s="2">
        <v>0</v>
      </c>
      <c r="H1470" s="17">
        <f t="shared" si="22"/>
        <v>0</v>
      </c>
    </row>
    <row r="1471" spans="1:8" ht="13.5" x14ac:dyDescent="0.25">
      <c r="A1471" s="12"/>
      <c r="B1471" s="11">
        <v>44151</v>
      </c>
      <c r="C1471" s="2">
        <v>7.02</v>
      </c>
      <c r="D1471" s="2">
        <v>6.3346999999999998</v>
      </c>
      <c r="E1471" s="2">
        <v>0</v>
      </c>
      <c r="F1471" s="2">
        <v>0</v>
      </c>
      <c r="G1471" s="2">
        <v>0</v>
      </c>
      <c r="H1471" s="17">
        <f t="shared" si="22"/>
        <v>0</v>
      </c>
    </row>
    <row r="1472" spans="1:8" ht="13.5" x14ac:dyDescent="0.25">
      <c r="A1472" s="12"/>
      <c r="B1472" s="11">
        <v>44152</v>
      </c>
      <c r="C1472" s="2">
        <v>7.01</v>
      </c>
      <c r="D1472" s="2">
        <v>6.3257000000000003</v>
      </c>
      <c r="E1472" s="2">
        <v>1421</v>
      </c>
      <c r="F1472" s="2">
        <v>6.9080000000000004</v>
      </c>
      <c r="G1472" s="2">
        <v>9816.268</v>
      </c>
      <c r="H1472" s="17">
        <f t="shared" si="22"/>
        <v>-1.4207460495365926E-3</v>
      </c>
    </row>
    <row r="1473" spans="1:8" ht="13.5" x14ac:dyDescent="0.25">
      <c r="A1473" s="12"/>
      <c r="B1473" s="11">
        <v>44153</v>
      </c>
      <c r="C1473" s="2">
        <v>7.01</v>
      </c>
      <c r="D1473" s="2">
        <v>6.3257000000000003</v>
      </c>
      <c r="E1473" s="2">
        <v>1472</v>
      </c>
      <c r="F1473" s="2">
        <v>6.8708999999999998</v>
      </c>
      <c r="G1473" s="2">
        <v>10113.9648</v>
      </c>
      <c r="H1473" s="17">
        <f t="shared" si="22"/>
        <v>0</v>
      </c>
    </row>
    <row r="1474" spans="1:8" ht="13.5" x14ac:dyDescent="0.25">
      <c r="A1474" s="12"/>
      <c r="B1474" s="11">
        <v>44154</v>
      </c>
      <c r="C1474" s="2">
        <v>7.18</v>
      </c>
      <c r="D1474" s="2">
        <v>6.4790999999999999</v>
      </c>
      <c r="E1474" s="2">
        <v>8286</v>
      </c>
      <c r="F1474" s="2">
        <v>7.0239000000000003</v>
      </c>
      <c r="G1474" s="2">
        <v>58200.035400000001</v>
      </c>
      <c r="H1474" s="17">
        <f t="shared" si="22"/>
        <v>2.4250280601356297E-2</v>
      </c>
    </row>
    <row r="1475" spans="1:8" ht="13.5" x14ac:dyDescent="0.25">
      <c r="A1475" s="12"/>
      <c r="B1475" s="11">
        <v>44155</v>
      </c>
      <c r="C1475" s="2">
        <v>7</v>
      </c>
      <c r="D1475" s="2">
        <v>6.3166000000000002</v>
      </c>
      <c r="E1475" s="2">
        <v>2428</v>
      </c>
      <c r="F1475" s="2">
        <v>7.1654999999999998</v>
      </c>
      <c r="G1475" s="2">
        <v>17397.833999999999</v>
      </c>
      <c r="H1475" s="17">
        <f t="shared" si="22"/>
        <v>-2.5080643916593301E-2</v>
      </c>
    </row>
    <row r="1476" spans="1:8" ht="13.5" x14ac:dyDescent="0.25">
      <c r="A1476" s="12"/>
      <c r="B1476" s="11">
        <v>44158</v>
      </c>
      <c r="C1476" s="2">
        <v>7.16</v>
      </c>
      <c r="D1476" s="2">
        <v>6.4610000000000003</v>
      </c>
      <c r="E1476" s="2">
        <v>1003</v>
      </c>
      <c r="F1476" s="2">
        <v>6.9706000000000001</v>
      </c>
      <c r="G1476" s="2">
        <v>6991.5118000000002</v>
      </c>
      <c r="H1476" s="17">
        <f t="shared" si="22"/>
        <v>2.2860399582053648E-2</v>
      </c>
    </row>
    <row r="1477" spans="1:8" ht="13.5" x14ac:dyDescent="0.25">
      <c r="A1477" s="12"/>
      <c r="B1477" s="11">
        <v>44159</v>
      </c>
      <c r="C1477" s="2">
        <v>7.17</v>
      </c>
      <c r="D1477" s="2">
        <v>6.4701000000000004</v>
      </c>
      <c r="E1477" s="2">
        <v>734</v>
      </c>
      <c r="F1477" s="2">
        <v>7.1197999999999997</v>
      </c>
      <c r="G1477" s="2">
        <v>5225.9332000000004</v>
      </c>
      <c r="H1477" s="17">
        <f t="shared" si="22"/>
        <v>1.4084507042253687E-3</v>
      </c>
    </row>
    <row r="1478" spans="1:8" ht="13.5" x14ac:dyDescent="0.25">
      <c r="A1478" s="12"/>
      <c r="B1478" s="11">
        <v>44160</v>
      </c>
      <c r="C1478" s="2">
        <v>7.2</v>
      </c>
      <c r="D1478" s="2">
        <v>6.4970999999999997</v>
      </c>
      <c r="E1478" s="2">
        <v>3694</v>
      </c>
      <c r="F1478" s="2">
        <v>7.1721000000000004</v>
      </c>
      <c r="G1478" s="2">
        <v>26493.737400000002</v>
      </c>
      <c r="H1478" s="17">
        <f t="shared" si="22"/>
        <v>4.1730421477255758E-3</v>
      </c>
    </row>
    <row r="1479" spans="1:8" ht="13.5" x14ac:dyDescent="0.25">
      <c r="A1479" s="12"/>
      <c r="B1479" s="11">
        <v>44161</v>
      </c>
      <c r="C1479" s="2">
        <v>7</v>
      </c>
      <c r="D1479" s="2">
        <v>6.3166000000000002</v>
      </c>
      <c r="E1479" s="2">
        <v>1238</v>
      </c>
      <c r="F1479" s="2">
        <v>7</v>
      </c>
      <c r="G1479" s="2">
        <v>8666</v>
      </c>
      <c r="H1479" s="17">
        <f t="shared" ref="H1479:H1542" si="23">(D1479-D1478)/D1478</f>
        <v>-2.7781625648366108E-2</v>
      </c>
    </row>
    <row r="1480" spans="1:8" ht="13.5" x14ac:dyDescent="0.25">
      <c r="A1480" s="12"/>
      <c r="B1480" s="11">
        <v>44162</v>
      </c>
      <c r="C1480" s="2">
        <v>7.17</v>
      </c>
      <c r="D1480" s="2">
        <v>6.4701000000000004</v>
      </c>
      <c r="E1480" s="2">
        <v>651</v>
      </c>
      <c r="F1480" s="2">
        <v>7.0312999999999999</v>
      </c>
      <c r="G1480" s="2">
        <v>4577.3762999999999</v>
      </c>
      <c r="H1480" s="17">
        <f t="shared" si="23"/>
        <v>2.4301048032169235E-2</v>
      </c>
    </row>
    <row r="1481" spans="1:8" ht="13.5" x14ac:dyDescent="0.25">
      <c r="A1481" s="12"/>
      <c r="B1481" s="11">
        <v>44165</v>
      </c>
      <c r="C1481" s="2">
        <v>7.2</v>
      </c>
      <c r="D1481" s="2">
        <v>6.4970999999999997</v>
      </c>
      <c r="E1481" s="2">
        <v>170</v>
      </c>
      <c r="F1481" s="2">
        <v>7.1875999999999998</v>
      </c>
      <c r="G1481" s="2">
        <v>1221.8920000000001</v>
      </c>
      <c r="H1481" s="17">
        <f t="shared" si="23"/>
        <v>4.1730421477255758E-3</v>
      </c>
    </row>
    <row r="1482" spans="1:8" ht="13.5" x14ac:dyDescent="0.25">
      <c r="A1482" s="12"/>
      <c r="B1482" s="11">
        <v>44166</v>
      </c>
      <c r="C1482" s="2">
        <v>7.18</v>
      </c>
      <c r="D1482" s="2">
        <v>6.4790999999999999</v>
      </c>
      <c r="E1482" s="2">
        <v>371</v>
      </c>
      <c r="F1482" s="2">
        <v>7.1025</v>
      </c>
      <c r="G1482" s="2">
        <v>2635.0275000000001</v>
      </c>
      <c r="H1482" s="17">
        <f t="shared" si="23"/>
        <v>-2.7704668236597551E-3</v>
      </c>
    </row>
    <row r="1483" spans="1:8" ht="13.5" x14ac:dyDescent="0.25">
      <c r="A1483" s="12"/>
      <c r="B1483" s="11">
        <v>44167</v>
      </c>
      <c r="C1483" s="2">
        <v>7.38</v>
      </c>
      <c r="D1483" s="2">
        <v>6.6596000000000002</v>
      </c>
      <c r="E1483" s="2">
        <v>1178</v>
      </c>
      <c r="F1483" s="2">
        <v>7.1886000000000001</v>
      </c>
      <c r="G1483" s="2">
        <v>8468.1707999999999</v>
      </c>
      <c r="H1483" s="17">
        <f t="shared" si="23"/>
        <v>2.7858807550431439E-2</v>
      </c>
    </row>
    <row r="1484" spans="1:8" ht="13.5" x14ac:dyDescent="0.25">
      <c r="A1484" s="12"/>
      <c r="B1484" s="11">
        <v>44168</v>
      </c>
      <c r="C1484" s="2">
        <v>7.49</v>
      </c>
      <c r="D1484" s="2">
        <v>6.7587999999999999</v>
      </c>
      <c r="E1484" s="2">
        <v>1177</v>
      </c>
      <c r="F1484" s="2">
        <v>7.4211</v>
      </c>
      <c r="G1484" s="2">
        <v>8734.6347000000005</v>
      </c>
      <c r="H1484" s="17">
        <f t="shared" si="23"/>
        <v>1.4895789536909083E-2</v>
      </c>
    </row>
    <row r="1485" spans="1:8" ht="13.5" x14ac:dyDescent="0.25">
      <c r="A1485" s="12"/>
      <c r="B1485" s="11">
        <v>44169</v>
      </c>
      <c r="C1485" s="2">
        <v>7.49</v>
      </c>
      <c r="D1485" s="2">
        <v>6.7587999999999999</v>
      </c>
      <c r="E1485" s="2">
        <v>0</v>
      </c>
      <c r="F1485" s="2">
        <v>0</v>
      </c>
      <c r="G1485" s="2">
        <v>0</v>
      </c>
      <c r="H1485" s="17">
        <f t="shared" si="23"/>
        <v>0</v>
      </c>
    </row>
    <row r="1486" spans="1:8" ht="13.5" x14ac:dyDescent="0.25">
      <c r="A1486" s="12"/>
      <c r="B1486" s="11">
        <v>44172</v>
      </c>
      <c r="C1486" s="2">
        <v>7.27</v>
      </c>
      <c r="D1486" s="2">
        <v>6.5602999999999998</v>
      </c>
      <c r="E1486" s="2">
        <v>30</v>
      </c>
      <c r="F1486" s="2">
        <v>7.27</v>
      </c>
      <c r="G1486" s="2">
        <v>218.1</v>
      </c>
      <c r="H1486" s="17">
        <f t="shared" si="23"/>
        <v>-2.9369118778481404E-2</v>
      </c>
    </row>
    <row r="1487" spans="1:8" ht="13.5" x14ac:dyDescent="0.25">
      <c r="A1487" s="12"/>
      <c r="B1487" s="11">
        <v>44173</v>
      </c>
      <c r="C1487" s="2">
        <v>7.2</v>
      </c>
      <c r="D1487" s="2">
        <v>6.4970999999999997</v>
      </c>
      <c r="E1487" s="2">
        <v>16</v>
      </c>
      <c r="F1487" s="2">
        <v>7.0875000000000004</v>
      </c>
      <c r="G1487" s="2">
        <v>113.4</v>
      </c>
      <c r="H1487" s="17">
        <f t="shared" si="23"/>
        <v>-9.6337057756505258E-3</v>
      </c>
    </row>
    <row r="1488" spans="1:8" ht="13.5" x14ac:dyDescent="0.25">
      <c r="A1488" s="12"/>
      <c r="B1488" s="11">
        <v>44174</v>
      </c>
      <c r="C1488" s="2">
        <v>7.18</v>
      </c>
      <c r="D1488" s="2">
        <v>6.4790999999999999</v>
      </c>
      <c r="E1488" s="2">
        <v>16</v>
      </c>
      <c r="F1488" s="2">
        <v>7.2</v>
      </c>
      <c r="G1488" s="2">
        <v>115.2</v>
      </c>
      <c r="H1488" s="17">
        <f t="shared" si="23"/>
        <v>-2.7704668236597551E-3</v>
      </c>
    </row>
    <row r="1489" spans="1:8" ht="13.5" x14ac:dyDescent="0.25">
      <c r="A1489" s="12"/>
      <c r="B1489" s="11">
        <v>44175</v>
      </c>
      <c r="C1489" s="2">
        <v>7.25</v>
      </c>
      <c r="D1489" s="2">
        <v>6.5422000000000002</v>
      </c>
      <c r="E1489" s="2">
        <v>341</v>
      </c>
      <c r="F1489" s="2">
        <v>7.2321</v>
      </c>
      <c r="G1489" s="2">
        <v>2466.1460999999999</v>
      </c>
      <c r="H1489" s="17">
        <f t="shared" si="23"/>
        <v>9.7390069608433855E-3</v>
      </c>
    </row>
    <row r="1490" spans="1:8" ht="13.5" x14ac:dyDescent="0.25">
      <c r="A1490" s="12"/>
      <c r="B1490" s="11">
        <v>44176</v>
      </c>
      <c r="C1490" s="2">
        <v>7.3</v>
      </c>
      <c r="D1490" s="2">
        <v>6.5873999999999997</v>
      </c>
      <c r="E1490" s="2">
        <v>1</v>
      </c>
      <c r="F1490" s="2">
        <v>7.3</v>
      </c>
      <c r="G1490" s="2">
        <v>7.3</v>
      </c>
      <c r="H1490" s="17">
        <f t="shared" si="23"/>
        <v>6.9089908593438689E-3</v>
      </c>
    </row>
    <row r="1491" spans="1:8" ht="13.5" x14ac:dyDescent="0.25">
      <c r="A1491" s="12"/>
      <c r="B1491" s="11">
        <v>44179</v>
      </c>
      <c r="C1491" s="2">
        <v>7.09</v>
      </c>
      <c r="D1491" s="2">
        <v>6.3978999999999999</v>
      </c>
      <c r="E1491" s="2">
        <v>1010</v>
      </c>
      <c r="F1491" s="2">
        <v>7.0915999999999997</v>
      </c>
      <c r="G1491" s="2">
        <v>7162.5159999999996</v>
      </c>
      <c r="H1491" s="17">
        <f t="shared" si="23"/>
        <v>-2.8767040106870659E-2</v>
      </c>
    </row>
    <row r="1492" spans="1:8" ht="13.5" x14ac:dyDescent="0.25">
      <c r="A1492" s="12"/>
      <c r="B1492" s="11">
        <v>44180</v>
      </c>
      <c r="C1492" s="2">
        <v>7.18</v>
      </c>
      <c r="D1492" s="2">
        <v>6.4790999999999999</v>
      </c>
      <c r="E1492" s="2">
        <v>345</v>
      </c>
      <c r="F1492" s="2">
        <v>7.1928999999999998</v>
      </c>
      <c r="G1492" s="2">
        <v>2481.5504999999998</v>
      </c>
      <c r="H1492" s="17">
        <f t="shared" si="23"/>
        <v>1.2691664452398433E-2</v>
      </c>
    </row>
    <row r="1493" spans="1:8" ht="13.5" x14ac:dyDescent="0.25">
      <c r="A1493" s="12"/>
      <c r="B1493" s="11">
        <v>44181</v>
      </c>
      <c r="C1493" s="2">
        <v>7.2</v>
      </c>
      <c r="D1493" s="2">
        <v>6.4970999999999997</v>
      </c>
      <c r="E1493" s="2">
        <v>1250</v>
      </c>
      <c r="F1493" s="2">
        <v>7.15</v>
      </c>
      <c r="G1493" s="2">
        <v>8937.5</v>
      </c>
      <c r="H1493" s="17">
        <f t="shared" si="23"/>
        <v>2.7781636338380013E-3</v>
      </c>
    </row>
    <row r="1494" spans="1:8" ht="13.5" x14ac:dyDescent="0.25">
      <c r="A1494" s="12"/>
      <c r="B1494" s="11">
        <v>44182</v>
      </c>
      <c r="C1494" s="2">
        <v>7.2</v>
      </c>
      <c r="D1494" s="2">
        <v>6.4970999999999997</v>
      </c>
      <c r="E1494" s="2">
        <v>13</v>
      </c>
      <c r="F1494" s="2">
        <v>7.2</v>
      </c>
      <c r="G1494" s="2">
        <v>93.6</v>
      </c>
      <c r="H1494" s="17">
        <f t="shared" si="23"/>
        <v>0</v>
      </c>
    </row>
    <row r="1495" spans="1:8" ht="13.5" x14ac:dyDescent="0.25">
      <c r="A1495" s="12"/>
      <c r="B1495" s="11">
        <v>44183</v>
      </c>
      <c r="C1495" s="2">
        <v>7.1</v>
      </c>
      <c r="D1495" s="2">
        <v>6.4069000000000003</v>
      </c>
      <c r="E1495" s="2">
        <v>360</v>
      </c>
      <c r="F1495" s="2">
        <v>7.1467000000000001</v>
      </c>
      <c r="G1495" s="2">
        <v>2572.8119999999999</v>
      </c>
      <c r="H1495" s="17">
        <f t="shared" si="23"/>
        <v>-1.3883117083006172E-2</v>
      </c>
    </row>
    <row r="1496" spans="1:8" ht="13.5" x14ac:dyDescent="0.25">
      <c r="A1496" s="12"/>
      <c r="B1496" s="11">
        <v>44186</v>
      </c>
      <c r="C1496" s="2">
        <v>7.1</v>
      </c>
      <c r="D1496" s="2">
        <v>6.4069000000000003</v>
      </c>
      <c r="E1496" s="2">
        <v>676</v>
      </c>
      <c r="F1496" s="2">
        <v>7.1</v>
      </c>
      <c r="G1496" s="2">
        <v>4799.6000000000004</v>
      </c>
      <c r="H1496" s="17">
        <f t="shared" si="23"/>
        <v>0</v>
      </c>
    </row>
    <row r="1497" spans="1:8" ht="13.5" x14ac:dyDescent="0.25">
      <c r="A1497" s="12"/>
      <c r="B1497" s="11">
        <v>44187</v>
      </c>
      <c r="C1497" s="2">
        <v>7.1</v>
      </c>
      <c r="D1497" s="2">
        <v>6.4069000000000003</v>
      </c>
      <c r="E1497" s="2">
        <v>1090</v>
      </c>
      <c r="F1497" s="2">
        <v>7.1082999999999998</v>
      </c>
      <c r="G1497" s="2">
        <v>7748.0469999999996</v>
      </c>
      <c r="H1497" s="17">
        <f t="shared" si="23"/>
        <v>0</v>
      </c>
    </row>
    <row r="1498" spans="1:8" ht="13.5" x14ac:dyDescent="0.25">
      <c r="A1498" s="12"/>
      <c r="B1498" s="11">
        <v>44188</v>
      </c>
      <c r="C1498" s="2">
        <v>7.11</v>
      </c>
      <c r="D1498" s="2">
        <v>6.4158999999999997</v>
      </c>
      <c r="E1498" s="2">
        <v>1150</v>
      </c>
      <c r="F1498" s="2">
        <v>7.1086999999999998</v>
      </c>
      <c r="G1498" s="2">
        <v>8175.0050000000001</v>
      </c>
      <c r="H1498" s="17">
        <f t="shared" si="23"/>
        <v>1.4047355195179342E-3</v>
      </c>
    </row>
    <row r="1499" spans="1:8" ht="13.5" x14ac:dyDescent="0.25">
      <c r="A1499" s="12"/>
      <c r="B1499" s="11">
        <v>44189</v>
      </c>
      <c r="C1499" s="2">
        <v>7</v>
      </c>
      <c r="D1499" s="2">
        <v>6.3166000000000002</v>
      </c>
      <c r="E1499" s="2">
        <v>5576</v>
      </c>
      <c r="F1499" s="2">
        <v>7.0143000000000004</v>
      </c>
      <c r="G1499" s="2">
        <v>39111.736799999999</v>
      </c>
      <c r="H1499" s="17">
        <f t="shared" si="23"/>
        <v>-1.5477173896101794E-2</v>
      </c>
    </row>
    <row r="1500" spans="1:8" ht="13.5" x14ac:dyDescent="0.25">
      <c r="A1500" s="12"/>
      <c r="B1500" s="11">
        <v>44190</v>
      </c>
      <c r="C1500" s="2">
        <v>6.99</v>
      </c>
      <c r="D1500" s="2">
        <v>6.3075999999999999</v>
      </c>
      <c r="E1500" s="2">
        <v>580</v>
      </c>
      <c r="F1500" s="2">
        <v>7.0848000000000004</v>
      </c>
      <c r="G1500" s="2">
        <v>4109.1840000000002</v>
      </c>
      <c r="H1500" s="17">
        <f t="shared" si="23"/>
        <v>-1.4248171484660009E-3</v>
      </c>
    </row>
    <row r="1501" spans="1:8" ht="13.5" x14ac:dyDescent="0.25">
      <c r="A1501" s="12"/>
      <c r="B1501" s="11">
        <v>44193</v>
      </c>
      <c r="C1501" s="2">
        <v>7</v>
      </c>
      <c r="D1501" s="2">
        <v>6.3166000000000002</v>
      </c>
      <c r="E1501" s="2">
        <v>950</v>
      </c>
      <c r="F1501" s="2">
        <v>7</v>
      </c>
      <c r="G1501" s="2">
        <v>6650</v>
      </c>
      <c r="H1501" s="17">
        <f t="shared" si="23"/>
        <v>1.4268501490266251E-3</v>
      </c>
    </row>
    <row r="1502" spans="1:8" ht="13.5" x14ac:dyDescent="0.25">
      <c r="A1502" s="12"/>
      <c r="B1502" s="11">
        <v>44194</v>
      </c>
      <c r="C1502" s="2">
        <v>7</v>
      </c>
      <c r="D1502" s="2">
        <v>6.3166000000000002</v>
      </c>
      <c r="E1502" s="2">
        <v>20574</v>
      </c>
      <c r="F1502" s="2">
        <v>6.9965999999999999</v>
      </c>
      <c r="G1502" s="2">
        <v>143948.0484</v>
      </c>
      <c r="H1502" s="17">
        <f t="shared" si="23"/>
        <v>0</v>
      </c>
    </row>
    <row r="1503" spans="1:8" ht="13.5" x14ac:dyDescent="0.25">
      <c r="A1503" s="12"/>
      <c r="B1503" s="11">
        <v>44195</v>
      </c>
      <c r="C1503" s="2">
        <v>7.28</v>
      </c>
      <c r="D1503" s="2">
        <v>6.5693000000000001</v>
      </c>
      <c r="E1503" s="2">
        <v>4427</v>
      </c>
      <c r="F1503" s="2">
        <v>7.1961000000000004</v>
      </c>
      <c r="G1503" s="2">
        <v>31857.134699999999</v>
      </c>
      <c r="H1503" s="17">
        <f t="shared" si="23"/>
        <v>4.0005699268593847E-2</v>
      </c>
    </row>
    <row r="1504" spans="1:8" ht="13.5" x14ac:dyDescent="0.25">
      <c r="A1504" s="12"/>
      <c r="B1504" s="11">
        <v>44196</v>
      </c>
      <c r="C1504" s="2">
        <v>7.07</v>
      </c>
      <c r="D1504" s="2">
        <v>6.3798000000000004</v>
      </c>
      <c r="E1504" s="2">
        <v>4006</v>
      </c>
      <c r="F1504" s="2">
        <v>7.2831000000000001</v>
      </c>
      <c r="G1504" s="2">
        <v>29176.098600000001</v>
      </c>
      <c r="H1504" s="17">
        <f t="shared" si="23"/>
        <v>-2.8846300214634708E-2</v>
      </c>
    </row>
    <row r="1505" spans="1:8" ht="13.5" x14ac:dyDescent="0.25">
      <c r="A1505" s="12"/>
      <c r="B1505" s="11">
        <v>44200</v>
      </c>
      <c r="C1505" s="2">
        <v>7.2</v>
      </c>
      <c r="D1505" s="2">
        <v>6.4970999999999997</v>
      </c>
      <c r="E1505" s="2">
        <v>2399</v>
      </c>
      <c r="F1505" s="2">
        <v>7.1908000000000003</v>
      </c>
      <c r="G1505" s="2">
        <v>17250.729200000002</v>
      </c>
      <c r="H1505" s="17">
        <f t="shared" si="23"/>
        <v>1.8386156305840198E-2</v>
      </c>
    </row>
    <row r="1506" spans="1:8" ht="13.5" x14ac:dyDescent="0.25">
      <c r="A1506" s="12"/>
      <c r="B1506" s="11">
        <v>44201</v>
      </c>
      <c r="C1506" s="2">
        <v>7.3</v>
      </c>
      <c r="D1506" s="2">
        <v>6.5873999999999997</v>
      </c>
      <c r="E1506" s="2">
        <v>4730</v>
      </c>
      <c r="F1506" s="2">
        <v>7.2011000000000003</v>
      </c>
      <c r="G1506" s="2">
        <v>34061.203000000001</v>
      </c>
      <c r="H1506" s="17">
        <f t="shared" si="23"/>
        <v>1.3898508565359938E-2</v>
      </c>
    </row>
    <row r="1507" spans="1:8" ht="13.5" x14ac:dyDescent="0.25">
      <c r="A1507" s="12"/>
      <c r="B1507" s="11">
        <v>44202</v>
      </c>
      <c r="C1507" s="2">
        <v>7.2</v>
      </c>
      <c r="D1507" s="2">
        <v>6.4970999999999997</v>
      </c>
      <c r="E1507" s="2">
        <v>947</v>
      </c>
      <c r="F1507" s="2">
        <v>7.2001999999999997</v>
      </c>
      <c r="G1507" s="2">
        <v>6818.5893999999998</v>
      </c>
      <c r="H1507" s="17">
        <f t="shared" si="23"/>
        <v>-1.3707987977047097E-2</v>
      </c>
    </row>
    <row r="1508" spans="1:8" ht="13.5" x14ac:dyDescent="0.25">
      <c r="A1508" s="12"/>
      <c r="B1508" s="11">
        <v>44203</v>
      </c>
      <c r="C1508" s="2">
        <v>7.35</v>
      </c>
      <c r="D1508" s="2">
        <v>6.6325000000000003</v>
      </c>
      <c r="E1508" s="2">
        <v>2501</v>
      </c>
      <c r="F1508" s="2">
        <v>7.3</v>
      </c>
      <c r="G1508" s="2">
        <v>18257.3</v>
      </c>
      <c r="H1508" s="17">
        <f t="shared" si="23"/>
        <v>2.0840067106863161E-2</v>
      </c>
    </row>
    <row r="1509" spans="1:8" ht="13.5" x14ac:dyDescent="0.25">
      <c r="A1509" s="12"/>
      <c r="B1509" s="11">
        <v>44204</v>
      </c>
      <c r="C1509" s="2">
        <v>7.4</v>
      </c>
      <c r="D1509" s="2">
        <v>6.6776</v>
      </c>
      <c r="E1509" s="2">
        <v>74021</v>
      </c>
      <c r="F1509" s="2">
        <v>7.4508000000000001</v>
      </c>
      <c r="G1509" s="2">
        <v>551515.66680000001</v>
      </c>
      <c r="H1509" s="17">
        <f t="shared" si="23"/>
        <v>6.7998492272898147E-3</v>
      </c>
    </row>
    <row r="1510" spans="1:8" ht="13.5" x14ac:dyDescent="0.25">
      <c r="A1510" s="12"/>
      <c r="B1510" s="11">
        <v>44207</v>
      </c>
      <c r="C1510" s="2">
        <v>7.4</v>
      </c>
      <c r="D1510" s="2">
        <v>6.6776</v>
      </c>
      <c r="E1510" s="2">
        <v>5581</v>
      </c>
      <c r="F1510" s="2">
        <v>7.3997999999999999</v>
      </c>
      <c r="G1510" s="2">
        <v>41298.283799999997</v>
      </c>
      <c r="H1510" s="17">
        <f t="shared" si="23"/>
        <v>0</v>
      </c>
    </row>
    <row r="1511" spans="1:8" ht="13.5" x14ac:dyDescent="0.25">
      <c r="A1511" s="12"/>
      <c r="B1511" s="11">
        <v>44208</v>
      </c>
      <c r="C1511" s="2">
        <v>7.4</v>
      </c>
      <c r="D1511" s="2">
        <v>6.6776</v>
      </c>
      <c r="E1511" s="2">
        <v>7071</v>
      </c>
      <c r="F1511" s="2">
        <v>7.3766999999999996</v>
      </c>
      <c r="G1511" s="2">
        <v>52160.645700000001</v>
      </c>
      <c r="H1511" s="17">
        <f t="shared" si="23"/>
        <v>0</v>
      </c>
    </row>
    <row r="1512" spans="1:8" ht="13.5" x14ac:dyDescent="0.25">
      <c r="A1512" s="12"/>
      <c r="B1512" s="11">
        <v>44209</v>
      </c>
      <c r="C1512" s="2">
        <v>7.6</v>
      </c>
      <c r="D1512" s="2">
        <v>6.8581000000000003</v>
      </c>
      <c r="E1512" s="2">
        <v>10178</v>
      </c>
      <c r="F1512" s="2">
        <v>7.601</v>
      </c>
      <c r="G1512" s="2">
        <v>77362.978000000003</v>
      </c>
      <c r="H1512" s="17">
        <f t="shared" si="23"/>
        <v>2.703066970168928E-2</v>
      </c>
    </row>
    <row r="1513" spans="1:8" ht="13.5" x14ac:dyDescent="0.25">
      <c r="A1513" s="12"/>
      <c r="B1513" s="11">
        <v>44211</v>
      </c>
      <c r="C1513" s="2">
        <v>7.7</v>
      </c>
      <c r="D1513" s="2">
        <v>6.9482999999999997</v>
      </c>
      <c r="E1513" s="2">
        <v>210</v>
      </c>
      <c r="F1513" s="2">
        <v>7.7047999999999996</v>
      </c>
      <c r="G1513" s="2">
        <v>1618.008</v>
      </c>
      <c r="H1513" s="17">
        <f t="shared" si="23"/>
        <v>1.3152330820489552E-2</v>
      </c>
    </row>
    <row r="1514" spans="1:8" ht="13.5" x14ac:dyDescent="0.25">
      <c r="A1514" s="12"/>
      <c r="B1514" s="11">
        <v>44214</v>
      </c>
      <c r="C1514" s="2">
        <v>7.99</v>
      </c>
      <c r="D1514" s="2">
        <v>7.21</v>
      </c>
      <c r="E1514" s="2">
        <v>3704</v>
      </c>
      <c r="F1514" s="2">
        <v>7.8112000000000004</v>
      </c>
      <c r="G1514" s="2">
        <v>28932.684799999999</v>
      </c>
      <c r="H1514" s="17">
        <f t="shared" si="23"/>
        <v>3.7663889008822345E-2</v>
      </c>
    </row>
    <row r="1515" spans="1:8" ht="13.5" x14ac:dyDescent="0.25">
      <c r="A1515" s="12"/>
      <c r="B1515" s="11">
        <v>44215</v>
      </c>
      <c r="C1515" s="2">
        <v>8.2200000000000006</v>
      </c>
      <c r="D1515" s="2">
        <v>7.4175000000000004</v>
      </c>
      <c r="E1515" s="2">
        <v>9238</v>
      </c>
      <c r="F1515" s="2">
        <v>8.1010000000000009</v>
      </c>
      <c r="G1515" s="2">
        <v>74837.038</v>
      </c>
      <c r="H1515" s="17">
        <f t="shared" si="23"/>
        <v>2.8779472954230299E-2</v>
      </c>
    </row>
    <row r="1516" spans="1:8" ht="13.5" x14ac:dyDescent="0.25">
      <c r="A1516" s="12"/>
      <c r="B1516" s="11">
        <v>44216</v>
      </c>
      <c r="C1516" s="2">
        <v>8.33</v>
      </c>
      <c r="D1516" s="2">
        <v>7.5167999999999999</v>
      </c>
      <c r="E1516" s="2">
        <v>1581</v>
      </c>
      <c r="F1516" s="2">
        <v>8.2317</v>
      </c>
      <c r="G1516" s="2">
        <v>13014.3177</v>
      </c>
      <c r="H1516" s="17">
        <f t="shared" si="23"/>
        <v>1.3387259858442803E-2</v>
      </c>
    </row>
    <row r="1517" spans="1:8" ht="13.5" x14ac:dyDescent="0.25">
      <c r="A1517" s="12"/>
      <c r="B1517" s="11">
        <v>44217</v>
      </c>
      <c r="C1517" s="2">
        <v>8.1</v>
      </c>
      <c r="D1517" s="2">
        <v>7.3093000000000004</v>
      </c>
      <c r="E1517" s="2">
        <v>14824</v>
      </c>
      <c r="F1517" s="2">
        <v>8.2142999999999997</v>
      </c>
      <c r="G1517" s="2">
        <v>121768.78320000001</v>
      </c>
      <c r="H1517" s="17">
        <f t="shared" si="23"/>
        <v>-2.7604831843337535E-2</v>
      </c>
    </row>
    <row r="1518" spans="1:8" ht="13.5" x14ac:dyDescent="0.25">
      <c r="A1518" s="12"/>
      <c r="B1518" s="11">
        <v>44218</v>
      </c>
      <c r="C1518" s="2">
        <v>8.1</v>
      </c>
      <c r="D1518" s="2">
        <v>7.3093000000000004</v>
      </c>
      <c r="E1518" s="2">
        <v>6277</v>
      </c>
      <c r="F1518" s="2">
        <v>8.1026000000000007</v>
      </c>
      <c r="G1518" s="2">
        <v>50860.020199999999</v>
      </c>
      <c r="H1518" s="17">
        <f t="shared" si="23"/>
        <v>0</v>
      </c>
    </row>
    <row r="1519" spans="1:8" ht="13.5" x14ac:dyDescent="0.25">
      <c r="A1519" s="12"/>
      <c r="B1519" s="11">
        <v>44221</v>
      </c>
      <c r="C1519" s="2">
        <v>8.1999999999999993</v>
      </c>
      <c r="D1519" s="2">
        <v>7.3994999999999997</v>
      </c>
      <c r="E1519" s="2">
        <v>4074</v>
      </c>
      <c r="F1519" s="2">
        <v>8.1</v>
      </c>
      <c r="G1519" s="2">
        <v>32999.4</v>
      </c>
      <c r="H1519" s="17">
        <f t="shared" si="23"/>
        <v>1.2340442997277358E-2</v>
      </c>
    </row>
    <row r="1520" spans="1:8" ht="13.5" x14ac:dyDescent="0.25">
      <c r="A1520" s="12"/>
      <c r="B1520" s="11">
        <v>44222</v>
      </c>
      <c r="C1520" s="2">
        <v>8.15</v>
      </c>
      <c r="D1520" s="2">
        <v>7.3544</v>
      </c>
      <c r="E1520" s="2">
        <v>2110</v>
      </c>
      <c r="F1520" s="2">
        <v>8.1509</v>
      </c>
      <c r="G1520" s="2">
        <v>17198.399000000001</v>
      </c>
      <c r="H1520" s="17">
        <f t="shared" si="23"/>
        <v>-6.0950064193526178E-3</v>
      </c>
    </row>
    <row r="1521" spans="1:8" ht="13.5" x14ac:dyDescent="0.25">
      <c r="A1521" s="12"/>
      <c r="B1521" s="11">
        <v>44223</v>
      </c>
      <c r="C1521" s="2">
        <v>8.15</v>
      </c>
      <c r="D1521" s="2">
        <v>7.3544</v>
      </c>
      <c r="E1521" s="2">
        <v>8157</v>
      </c>
      <c r="F1521" s="2">
        <v>8.0737000000000005</v>
      </c>
      <c r="G1521" s="2">
        <v>65857.170899999997</v>
      </c>
      <c r="H1521" s="17">
        <f t="shared" si="23"/>
        <v>0</v>
      </c>
    </row>
    <row r="1522" spans="1:8" ht="13.5" x14ac:dyDescent="0.25">
      <c r="A1522" s="12"/>
      <c r="B1522" s="11">
        <v>44224</v>
      </c>
      <c r="C1522" s="2">
        <v>8.1</v>
      </c>
      <c r="D1522" s="2">
        <v>7.3093000000000004</v>
      </c>
      <c r="E1522" s="2">
        <v>1</v>
      </c>
      <c r="F1522" s="2">
        <v>8.1</v>
      </c>
      <c r="G1522" s="2">
        <v>8.1</v>
      </c>
      <c r="H1522" s="17">
        <f t="shared" si="23"/>
        <v>-6.1323833351462657E-3</v>
      </c>
    </row>
    <row r="1523" spans="1:8" ht="13.5" x14ac:dyDescent="0.25">
      <c r="A1523" s="12"/>
      <c r="B1523" s="11">
        <v>44225</v>
      </c>
      <c r="C1523" s="2">
        <v>8.2899999999999991</v>
      </c>
      <c r="D1523" s="2">
        <v>7.4806999999999997</v>
      </c>
      <c r="E1523" s="2">
        <v>1479</v>
      </c>
      <c r="F1523" s="2">
        <v>8.0653000000000006</v>
      </c>
      <c r="G1523" s="2">
        <v>11928.5787</v>
      </c>
      <c r="H1523" s="17">
        <f t="shared" si="23"/>
        <v>2.3449577934959481E-2</v>
      </c>
    </row>
    <row r="1524" spans="1:8" ht="13.5" x14ac:dyDescent="0.25">
      <c r="A1524" s="12"/>
      <c r="B1524" s="11">
        <v>44228</v>
      </c>
      <c r="C1524" s="2">
        <v>8.2899999999999991</v>
      </c>
      <c r="D1524" s="2">
        <v>7.4806999999999997</v>
      </c>
      <c r="E1524" s="2">
        <v>100</v>
      </c>
      <c r="F1524" s="2">
        <v>8.2899999999999991</v>
      </c>
      <c r="G1524" s="2">
        <v>829</v>
      </c>
      <c r="H1524" s="17">
        <f t="shared" si="23"/>
        <v>0</v>
      </c>
    </row>
    <row r="1525" spans="1:8" ht="13.5" x14ac:dyDescent="0.25">
      <c r="A1525" s="12"/>
      <c r="B1525" s="11">
        <v>44229</v>
      </c>
      <c r="C1525" s="2">
        <v>8.15</v>
      </c>
      <c r="D1525" s="2">
        <v>7.3544</v>
      </c>
      <c r="E1525" s="2">
        <v>2961</v>
      </c>
      <c r="F1525" s="2">
        <v>8.1529000000000007</v>
      </c>
      <c r="G1525" s="2">
        <v>24140.7369</v>
      </c>
      <c r="H1525" s="17">
        <f t="shared" si="23"/>
        <v>-1.6883446736267949E-2</v>
      </c>
    </row>
    <row r="1526" spans="1:8" ht="13.5" x14ac:dyDescent="0.25">
      <c r="A1526" s="12"/>
      <c r="B1526" s="11">
        <v>44230</v>
      </c>
      <c r="C1526" s="2">
        <v>8.14</v>
      </c>
      <c r="D1526" s="2">
        <v>7.3453999999999997</v>
      </c>
      <c r="E1526" s="2">
        <v>8285</v>
      </c>
      <c r="F1526" s="2">
        <v>8.1425000000000001</v>
      </c>
      <c r="G1526" s="2">
        <v>67460.612500000003</v>
      </c>
      <c r="H1526" s="17">
        <f t="shared" si="23"/>
        <v>-1.2237572065702629E-3</v>
      </c>
    </row>
    <row r="1527" spans="1:8" ht="13.5" x14ac:dyDescent="0.25">
      <c r="A1527" s="12"/>
      <c r="B1527" s="11">
        <v>44231</v>
      </c>
      <c r="C1527" s="2">
        <v>8.15</v>
      </c>
      <c r="D1527" s="2">
        <v>7.3544</v>
      </c>
      <c r="E1527" s="2">
        <v>65</v>
      </c>
      <c r="F1527" s="2">
        <v>8.15</v>
      </c>
      <c r="G1527" s="2">
        <v>529.75</v>
      </c>
      <c r="H1527" s="17">
        <f t="shared" si="23"/>
        <v>1.225256623192793E-3</v>
      </c>
    </row>
    <row r="1528" spans="1:8" ht="13.5" x14ac:dyDescent="0.25">
      <c r="A1528" s="12"/>
      <c r="B1528" s="11">
        <v>44232</v>
      </c>
      <c r="C1528" s="2">
        <v>8.08</v>
      </c>
      <c r="D1528" s="2">
        <v>7.2911999999999999</v>
      </c>
      <c r="E1528" s="2">
        <v>11946</v>
      </c>
      <c r="F1528" s="2">
        <v>8.0841999999999992</v>
      </c>
      <c r="G1528" s="2">
        <v>96573.853199999998</v>
      </c>
      <c r="H1528" s="17">
        <f t="shared" si="23"/>
        <v>-8.5934950505819844E-3</v>
      </c>
    </row>
    <row r="1529" spans="1:8" ht="13.5" x14ac:dyDescent="0.25">
      <c r="A1529" s="12"/>
      <c r="B1529" s="11">
        <v>44235</v>
      </c>
      <c r="C1529" s="2">
        <v>8.1</v>
      </c>
      <c r="D1529" s="2">
        <v>7.3093000000000004</v>
      </c>
      <c r="E1529" s="2">
        <v>19</v>
      </c>
      <c r="F1529" s="2">
        <v>8.0946999999999996</v>
      </c>
      <c r="G1529" s="2">
        <v>153.79929999999999</v>
      </c>
      <c r="H1529" s="17">
        <f t="shared" si="23"/>
        <v>2.4824445907395834E-3</v>
      </c>
    </row>
    <row r="1530" spans="1:8" ht="13.5" x14ac:dyDescent="0.25">
      <c r="A1530" s="12"/>
      <c r="B1530" s="11">
        <v>44236</v>
      </c>
      <c r="C1530" s="2">
        <v>8.3000000000000007</v>
      </c>
      <c r="D1530" s="2">
        <v>7.4897</v>
      </c>
      <c r="E1530" s="2">
        <v>39293</v>
      </c>
      <c r="F1530" s="2">
        <v>8.3072999999999997</v>
      </c>
      <c r="G1530" s="2">
        <v>326418.7389</v>
      </c>
      <c r="H1530" s="17">
        <f t="shared" si="23"/>
        <v>2.4680885994554837E-2</v>
      </c>
    </row>
    <row r="1531" spans="1:8" ht="13.5" x14ac:dyDescent="0.25">
      <c r="A1531" s="12"/>
      <c r="B1531" s="11">
        <v>44237</v>
      </c>
      <c r="C1531" s="2">
        <v>8.1</v>
      </c>
      <c r="D1531" s="2">
        <v>7.3093000000000004</v>
      </c>
      <c r="E1531" s="2">
        <v>928</v>
      </c>
      <c r="F1531" s="2">
        <v>8.3466000000000005</v>
      </c>
      <c r="G1531" s="2">
        <v>7745.6448</v>
      </c>
      <c r="H1531" s="17">
        <f t="shared" si="23"/>
        <v>-2.4086412005821282E-2</v>
      </c>
    </row>
    <row r="1532" spans="1:8" ht="13.5" x14ac:dyDescent="0.25">
      <c r="A1532" s="12"/>
      <c r="B1532" s="11">
        <v>44238</v>
      </c>
      <c r="C1532" s="2">
        <v>8.3000000000000007</v>
      </c>
      <c r="D1532" s="2">
        <v>7.4897</v>
      </c>
      <c r="E1532" s="2">
        <v>13365</v>
      </c>
      <c r="F1532" s="2">
        <v>8.3293999999999997</v>
      </c>
      <c r="G1532" s="2">
        <v>111322.431</v>
      </c>
      <c r="H1532" s="17">
        <f t="shared" si="23"/>
        <v>2.4680885994554837E-2</v>
      </c>
    </row>
    <row r="1533" spans="1:8" ht="13.5" x14ac:dyDescent="0.25">
      <c r="A1533" s="12"/>
      <c r="B1533" s="11">
        <v>44239</v>
      </c>
      <c r="C1533" s="2">
        <v>8.3000000000000007</v>
      </c>
      <c r="D1533" s="2">
        <v>7.4897</v>
      </c>
      <c r="E1533" s="2">
        <v>0</v>
      </c>
      <c r="F1533" s="2">
        <v>0</v>
      </c>
      <c r="G1533" s="2">
        <v>0</v>
      </c>
      <c r="H1533" s="17">
        <f t="shared" si="23"/>
        <v>0</v>
      </c>
    </row>
    <row r="1534" spans="1:8" ht="13.5" x14ac:dyDescent="0.25">
      <c r="A1534" s="12"/>
      <c r="B1534" s="11">
        <v>44242</v>
      </c>
      <c r="C1534" s="2">
        <v>8.2899999999999991</v>
      </c>
      <c r="D1534" s="2">
        <v>7.4806999999999997</v>
      </c>
      <c r="E1534" s="2">
        <v>1355</v>
      </c>
      <c r="F1534" s="2">
        <v>8.2428000000000008</v>
      </c>
      <c r="G1534" s="2">
        <v>11168.994000000001</v>
      </c>
      <c r="H1534" s="17">
        <f t="shared" si="23"/>
        <v>-1.2016502663658546E-3</v>
      </c>
    </row>
    <row r="1535" spans="1:8" ht="13.5" x14ac:dyDescent="0.25">
      <c r="A1535" s="12"/>
      <c r="B1535" s="11">
        <v>44243</v>
      </c>
      <c r="C1535" s="2">
        <v>8.2899999999999991</v>
      </c>
      <c r="D1535" s="2">
        <v>7.4806999999999997</v>
      </c>
      <c r="E1535" s="2">
        <v>0</v>
      </c>
      <c r="F1535" s="2">
        <v>0</v>
      </c>
      <c r="G1535" s="2">
        <v>0</v>
      </c>
      <c r="H1535" s="17">
        <f t="shared" si="23"/>
        <v>0</v>
      </c>
    </row>
    <row r="1536" spans="1:8" ht="13.5" x14ac:dyDescent="0.25">
      <c r="A1536" s="12"/>
      <c r="B1536" s="11">
        <v>44244</v>
      </c>
      <c r="C1536" s="2">
        <v>8.1</v>
      </c>
      <c r="D1536" s="2">
        <v>7.3093000000000004</v>
      </c>
      <c r="E1536" s="2">
        <v>12450</v>
      </c>
      <c r="F1536" s="2">
        <v>8.0985999999999994</v>
      </c>
      <c r="G1536" s="2">
        <v>100827.57</v>
      </c>
      <c r="H1536" s="17">
        <f t="shared" si="23"/>
        <v>-2.2912294304008894E-2</v>
      </c>
    </row>
    <row r="1537" spans="1:8" ht="13.5" x14ac:dyDescent="0.25">
      <c r="A1537" s="12"/>
      <c r="B1537" s="11">
        <v>44245</v>
      </c>
      <c r="C1537" s="2">
        <v>8.2899999999999991</v>
      </c>
      <c r="D1537" s="2">
        <v>7.4806999999999997</v>
      </c>
      <c r="E1537" s="2">
        <v>4750</v>
      </c>
      <c r="F1537" s="2">
        <v>8.2800999999999991</v>
      </c>
      <c r="G1537" s="2">
        <v>39330.474999999999</v>
      </c>
      <c r="H1537" s="17">
        <f t="shared" si="23"/>
        <v>2.3449577934959481E-2</v>
      </c>
    </row>
    <row r="1538" spans="1:8" ht="13.5" x14ac:dyDescent="0.25">
      <c r="A1538" s="12"/>
      <c r="B1538" s="11">
        <v>44246</v>
      </c>
      <c r="C1538" s="2">
        <v>8.1999999999999993</v>
      </c>
      <c r="D1538" s="2">
        <v>7.3994999999999997</v>
      </c>
      <c r="E1538" s="2">
        <v>5625</v>
      </c>
      <c r="F1538" s="2">
        <v>8.1921999999999997</v>
      </c>
      <c r="G1538" s="2">
        <v>46081.125</v>
      </c>
      <c r="H1538" s="17">
        <f t="shared" si="23"/>
        <v>-1.0854599168527003E-2</v>
      </c>
    </row>
    <row r="1539" spans="1:8" ht="13.5" x14ac:dyDescent="0.25">
      <c r="A1539" s="12"/>
      <c r="B1539" s="11">
        <v>44249</v>
      </c>
      <c r="C1539" s="2">
        <v>8.1999999999999993</v>
      </c>
      <c r="D1539" s="2">
        <v>7.3994999999999997</v>
      </c>
      <c r="E1539" s="2">
        <v>6621</v>
      </c>
      <c r="F1539" s="2">
        <v>8.1999999999999993</v>
      </c>
      <c r="G1539" s="2">
        <v>54292.2</v>
      </c>
      <c r="H1539" s="17">
        <f t="shared" si="23"/>
        <v>0</v>
      </c>
    </row>
    <row r="1540" spans="1:8" ht="13.5" x14ac:dyDescent="0.25">
      <c r="A1540" s="12"/>
      <c r="B1540" s="11">
        <v>44250</v>
      </c>
      <c r="C1540" s="2">
        <v>8.08</v>
      </c>
      <c r="D1540" s="2">
        <v>7.2911999999999999</v>
      </c>
      <c r="E1540" s="2">
        <v>880</v>
      </c>
      <c r="F1540" s="2">
        <v>8.093</v>
      </c>
      <c r="G1540" s="2">
        <v>7121.84</v>
      </c>
      <c r="H1540" s="17">
        <f t="shared" si="23"/>
        <v>-1.4636124062436631E-2</v>
      </c>
    </row>
    <row r="1541" spans="1:8" ht="13.5" x14ac:dyDescent="0.25">
      <c r="A1541" s="12"/>
      <c r="B1541" s="11">
        <v>44251</v>
      </c>
      <c r="C1541" s="2">
        <v>7.98</v>
      </c>
      <c r="D1541" s="2">
        <v>7.2009999999999996</v>
      </c>
      <c r="E1541" s="2">
        <v>227</v>
      </c>
      <c r="F1541" s="2">
        <v>8.0230999999999995</v>
      </c>
      <c r="G1541" s="2">
        <v>1821.2437</v>
      </c>
      <c r="H1541" s="17">
        <f t="shared" si="23"/>
        <v>-1.23710774632434E-2</v>
      </c>
    </row>
    <row r="1542" spans="1:8" ht="13.5" x14ac:dyDescent="0.25">
      <c r="A1542" s="12"/>
      <c r="B1542" s="11">
        <v>44252</v>
      </c>
      <c r="C1542" s="2">
        <v>8</v>
      </c>
      <c r="D1542" s="2">
        <v>7.2190000000000003</v>
      </c>
      <c r="E1542" s="2">
        <v>401</v>
      </c>
      <c r="F1542" s="2">
        <v>7.9946000000000002</v>
      </c>
      <c r="G1542" s="2">
        <v>3205.8346000000001</v>
      </c>
      <c r="H1542" s="17">
        <f t="shared" si="23"/>
        <v>2.4996528259964841E-3</v>
      </c>
    </row>
    <row r="1543" spans="1:8" ht="13.5" x14ac:dyDescent="0.25">
      <c r="A1543" s="12"/>
      <c r="B1543" s="11">
        <v>44253</v>
      </c>
      <c r="C1543" s="2">
        <v>8.1</v>
      </c>
      <c r="D1543" s="2">
        <v>7.3093000000000004</v>
      </c>
      <c r="E1543" s="2">
        <v>600</v>
      </c>
      <c r="F1543" s="2">
        <v>8.0007999999999999</v>
      </c>
      <c r="G1543" s="2">
        <v>4800.4799999999996</v>
      </c>
      <c r="H1543" s="17">
        <f t="shared" ref="H1543:H1606" si="24">(D1543-D1542)/D1542</f>
        <v>1.2508657708823943E-2</v>
      </c>
    </row>
    <row r="1544" spans="1:8" ht="13.5" x14ac:dyDescent="0.25">
      <c r="A1544" s="12"/>
      <c r="B1544" s="11">
        <v>44256</v>
      </c>
      <c r="C1544" s="2">
        <v>7.86</v>
      </c>
      <c r="D1544" s="2">
        <v>7.0926999999999998</v>
      </c>
      <c r="E1544" s="2">
        <v>8270</v>
      </c>
      <c r="F1544" s="2">
        <v>8.0361999999999991</v>
      </c>
      <c r="G1544" s="2">
        <v>66459.373999999996</v>
      </c>
      <c r="H1544" s="17">
        <f t="shared" si="24"/>
        <v>-2.963348063426054E-2</v>
      </c>
    </row>
    <row r="1545" spans="1:8" ht="13.5" x14ac:dyDescent="0.25">
      <c r="A1545" s="12"/>
      <c r="B1545" s="11">
        <v>44257</v>
      </c>
      <c r="C1545" s="2">
        <v>7.86</v>
      </c>
      <c r="D1545" s="2">
        <v>7.0926999999999998</v>
      </c>
      <c r="E1545" s="2">
        <v>5776</v>
      </c>
      <c r="F1545" s="2">
        <v>7.8627000000000002</v>
      </c>
      <c r="G1545" s="2">
        <v>45414.955199999997</v>
      </c>
      <c r="H1545" s="17">
        <f t="shared" si="24"/>
        <v>0</v>
      </c>
    </row>
    <row r="1546" spans="1:8" ht="13.5" x14ac:dyDescent="0.25">
      <c r="A1546" s="12"/>
      <c r="B1546" s="11">
        <v>44258</v>
      </c>
      <c r="C1546" s="2">
        <v>7.81</v>
      </c>
      <c r="D1546" s="2">
        <v>7.0476000000000001</v>
      </c>
      <c r="E1546" s="2">
        <v>15150</v>
      </c>
      <c r="F1546" s="2">
        <v>7.81</v>
      </c>
      <c r="G1546" s="2">
        <v>118321.5</v>
      </c>
      <c r="H1546" s="17">
        <f t="shared" si="24"/>
        <v>-6.3586504434136083E-3</v>
      </c>
    </row>
    <row r="1547" spans="1:8" ht="13.5" x14ac:dyDescent="0.25">
      <c r="A1547" s="12"/>
      <c r="B1547" s="11">
        <v>44259</v>
      </c>
      <c r="C1547" s="2">
        <v>8.24</v>
      </c>
      <c r="D1547" s="2">
        <v>7.4356</v>
      </c>
      <c r="E1547" s="2">
        <v>200379</v>
      </c>
      <c r="F1547" s="2">
        <v>7.9001000000000001</v>
      </c>
      <c r="G1547" s="2">
        <v>1583014.1379</v>
      </c>
      <c r="H1547" s="17">
        <f t="shared" si="24"/>
        <v>5.5054202849196876E-2</v>
      </c>
    </row>
    <row r="1548" spans="1:8" ht="13.5" x14ac:dyDescent="0.25">
      <c r="A1548" s="12"/>
      <c r="B1548" s="11">
        <v>44260</v>
      </c>
      <c r="C1548" s="2">
        <v>8.26</v>
      </c>
      <c r="D1548" s="2">
        <v>7.4535999999999998</v>
      </c>
      <c r="E1548" s="2">
        <v>5494</v>
      </c>
      <c r="F1548" s="2">
        <v>8.2388999999999992</v>
      </c>
      <c r="G1548" s="2">
        <v>45264.516600000003</v>
      </c>
      <c r="H1548" s="17">
        <f t="shared" si="24"/>
        <v>2.4207864866318514E-3</v>
      </c>
    </row>
    <row r="1549" spans="1:8" ht="13.5" x14ac:dyDescent="0.25">
      <c r="A1549" s="12"/>
      <c r="B1549" s="11">
        <v>44263</v>
      </c>
      <c r="C1549" s="2">
        <v>8.3000000000000007</v>
      </c>
      <c r="D1549" s="2">
        <v>7.4897</v>
      </c>
      <c r="E1549" s="2">
        <v>4009</v>
      </c>
      <c r="F1549" s="2">
        <v>8.2910000000000004</v>
      </c>
      <c r="G1549" s="2">
        <v>33238.618999999999</v>
      </c>
      <c r="H1549" s="17">
        <f t="shared" si="24"/>
        <v>4.8432971986691322E-3</v>
      </c>
    </row>
    <row r="1550" spans="1:8" ht="13.5" x14ac:dyDescent="0.25">
      <c r="A1550" s="12"/>
      <c r="B1550" s="11">
        <v>44264</v>
      </c>
      <c r="C1550" s="2">
        <v>8.4</v>
      </c>
      <c r="D1550" s="2">
        <v>7.58</v>
      </c>
      <c r="E1550" s="2">
        <v>11038</v>
      </c>
      <c r="F1550" s="2">
        <v>8.3001000000000005</v>
      </c>
      <c r="G1550" s="2">
        <v>91616.503800000006</v>
      </c>
      <c r="H1550" s="17">
        <f t="shared" si="24"/>
        <v>1.2056557672536957E-2</v>
      </c>
    </row>
    <row r="1551" spans="1:8" ht="13.5" x14ac:dyDescent="0.25">
      <c r="A1551" s="12"/>
      <c r="B1551" s="11">
        <v>44265</v>
      </c>
      <c r="C1551" s="2">
        <v>8.3000000000000007</v>
      </c>
      <c r="D1551" s="2">
        <v>7.4897</v>
      </c>
      <c r="E1551" s="2">
        <v>1205</v>
      </c>
      <c r="F1551" s="2">
        <v>8.3154000000000003</v>
      </c>
      <c r="G1551" s="2">
        <v>10020.057000000001</v>
      </c>
      <c r="H1551" s="17">
        <f t="shared" si="24"/>
        <v>-1.1912928759894465E-2</v>
      </c>
    </row>
    <row r="1552" spans="1:8" ht="13.5" x14ac:dyDescent="0.25">
      <c r="A1552" s="12"/>
      <c r="B1552" s="11">
        <v>44266</v>
      </c>
      <c r="C1552" s="2">
        <v>8.49</v>
      </c>
      <c r="D1552" s="2">
        <v>7.6612</v>
      </c>
      <c r="E1552" s="2">
        <v>2397</v>
      </c>
      <c r="F1552" s="2">
        <v>8.3017000000000003</v>
      </c>
      <c r="G1552" s="2">
        <v>19899.174900000002</v>
      </c>
      <c r="H1552" s="17">
        <f t="shared" si="24"/>
        <v>2.2898113409081804E-2</v>
      </c>
    </row>
    <row r="1553" spans="1:8" ht="13.5" x14ac:dyDescent="0.25">
      <c r="A1553" s="12"/>
      <c r="B1553" s="11">
        <v>44267</v>
      </c>
      <c r="C1553" s="2">
        <v>8.48</v>
      </c>
      <c r="D1553" s="2">
        <v>7.6521999999999997</v>
      </c>
      <c r="E1553" s="2">
        <v>14042</v>
      </c>
      <c r="F1553" s="2">
        <v>8.3415999999999997</v>
      </c>
      <c r="G1553" s="2">
        <v>117132.7472</v>
      </c>
      <c r="H1553" s="17">
        <f t="shared" si="24"/>
        <v>-1.1747506917976741E-3</v>
      </c>
    </row>
    <row r="1554" spans="1:8" ht="13.5" x14ac:dyDescent="0.25">
      <c r="A1554" s="12"/>
      <c r="B1554" s="11">
        <v>44270</v>
      </c>
      <c r="C1554" s="2">
        <v>8.44</v>
      </c>
      <c r="D1554" s="2">
        <v>7.6161000000000003</v>
      </c>
      <c r="E1554" s="2">
        <v>7216</v>
      </c>
      <c r="F1554" s="2">
        <v>8.3059999999999992</v>
      </c>
      <c r="G1554" s="2">
        <v>59936.095999999998</v>
      </c>
      <c r="H1554" s="17">
        <f t="shared" si="24"/>
        <v>-4.7175975536446193E-3</v>
      </c>
    </row>
    <row r="1555" spans="1:8" ht="13.5" x14ac:dyDescent="0.25">
      <c r="A1555" s="12"/>
      <c r="B1555" s="11">
        <v>44271</v>
      </c>
      <c r="C1555" s="2">
        <v>8.44</v>
      </c>
      <c r="D1555" s="2">
        <v>7.6161000000000003</v>
      </c>
      <c r="E1555" s="2">
        <v>3821</v>
      </c>
      <c r="F1555" s="2">
        <v>8.3023000000000007</v>
      </c>
      <c r="G1555" s="2">
        <v>31723.088299999999</v>
      </c>
      <c r="H1555" s="17">
        <f t="shared" si="24"/>
        <v>0</v>
      </c>
    </row>
    <row r="1556" spans="1:8" ht="13.5" x14ac:dyDescent="0.25">
      <c r="A1556" s="12"/>
      <c r="B1556" s="11">
        <v>44272</v>
      </c>
      <c r="C1556" s="2">
        <v>8.44</v>
      </c>
      <c r="D1556" s="2">
        <v>7.6161000000000003</v>
      </c>
      <c r="E1556" s="2">
        <v>0</v>
      </c>
      <c r="F1556" s="2">
        <v>0</v>
      </c>
      <c r="G1556" s="2">
        <v>0</v>
      </c>
      <c r="H1556" s="17">
        <f t="shared" si="24"/>
        <v>0</v>
      </c>
    </row>
    <row r="1557" spans="1:8" ht="13.5" x14ac:dyDescent="0.25">
      <c r="A1557" s="12"/>
      <c r="B1557" s="11">
        <v>44273</v>
      </c>
      <c r="C1557" s="2">
        <v>8.4499999999999993</v>
      </c>
      <c r="D1557" s="2">
        <v>7.6250999999999998</v>
      </c>
      <c r="E1557" s="2">
        <v>3184</v>
      </c>
      <c r="F1557" s="2">
        <v>8.3018999999999998</v>
      </c>
      <c r="G1557" s="2">
        <v>26433.249599999999</v>
      </c>
      <c r="H1557" s="17">
        <f t="shared" si="24"/>
        <v>1.1817071729624681E-3</v>
      </c>
    </row>
    <row r="1558" spans="1:8" ht="13.5" x14ac:dyDescent="0.25">
      <c r="A1558" s="12"/>
      <c r="B1558" s="11">
        <v>44274</v>
      </c>
      <c r="C1558" s="2">
        <v>8.4499999999999993</v>
      </c>
      <c r="D1558" s="2">
        <v>7.6250999999999998</v>
      </c>
      <c r="E1558" s="2">
        <v>0</v>
      </c>
      <c r="F1558" s="2">
        <v>0</v>
      </c>
      <c r="G1558" s="2">
        <v>0</v>
      </c>
      <c r="H1558" s="17">
        <f t="shared" si="24"/>
        <v>0</v>
      </c>
    </row>
    <row r="1559" spans="1:8" ht="13.5" x14ac:dyDescent="0.25">
      <c r="A1559" s="12"/>
      <c r="B1559" s="11">
        <v>44277</v>
      </c>
      <c r="C1559" s="2">
        <v>8.3000000000000007</v>
      </c>
      <c r="D1559" s="2">
        <v>7.4897</v>
      </c>
      <c r="E1559" s="2">
        <v>125</v>
      </c>
      <c r="F1559" s="2">
        <v>8.3000000000000007</v>
      </c>
      <c r="G1559" s="2">
        <v>1037.5</v>
      </c>
      <c r="H1559" s="17">
        <f t="shared" si="24"/>
        <v>-1.7757144168601035E-2</v>
      </c>
    </row>
    <row r="1560" spans="1:8" ht="13.5" x14ac:dyDescent="0.25">
      <c r="A1560" s="12"/>
      <c r="B1560" s="11">
        <v>44278</v>
      </c>
      <c r="C1560" s="2">
        <v>8.3000000000000007</v>
      </c>
      <c r="D1560" s="2">
        <v>7.4897</v>
      </c>
      <c r="E1560" s="2">
        <v>449</v>
      </c>
      <c r="F1560" s="2">
        <v>8.3042999999999996</v>
      </c>
      <c r="G1560" s="2">
        <v>3728.6307000000002</v>
      </c>
      <c r="H1560" s="17">
        <f t="shared" si="24"/>
        <v>0</v>
      </c>
    </row>
    <row r="1561" spans="1:8" ht="13.5" x14ac:dyDescent="0.25">
      <c r="A1561" s="12"/>
      <c r="B1561" s="11">
        <v>44279</v>
      </c>
      <c r="C1561" s="2">
        <v>8.35</v>
      </c>
      <c r="D1561" s="2">
        <v>7.5349000000000004</v>
      </c>
      <c r="E1561" s="2">
        <v>3507</v>
      </c>
      <c r="F1561" s="2">
        <v>8.3119999999999994</v>
      </c>
      <c r="G1561" s="2">
        <v>29150.184000000001</v>
      </c>
      <c r="H1561" s="17">
        <f t="shared" si="24"/>
        <v>6.0349546710816654E-3</v>
      </c>
    </row>
    <row r="1562" spans="1:8" ht="13.5" x14ac:dyDescent="0.25">
      <c r="A1562" s="12"/>
      <c r="B1562" s="11">
        <v>44280</v>
      </c>
      <c r="C1562" s="2">
        <v>8.39</v>
      </c>
      <c r="D1562" s="2">
        <v>7.5709999999999997</v>
      </c>
      <c r="E1562" s="2">
        <v>759</v>
      </c>
      <c r="F1562" s="2">
        <v>8.3414999999999999</v>
      </c>
      <c r="G1562" s="2">
        <v>6331.1985000000004</v>
      </c>
      <c r="H1562" s="17">
        <f t="shared" si="24"/>
        <v>4.7910390317057096E-3</v>
      </c>
    </row>
    <row r="1563" spans="1:8" ht="13.5" x14ac:dyDescent="0.25">
      <c r="A1563" s="12"/>
      <c r="B1563" s="11">
        <v>44281</v>
      </c>
      <c r="C1563" s="2">
        <v>8.43</v>
      </c>
      <c r="D1563" s="2">
        <v>7.6070000000000002</v>
      </c>
      <c r="E1563" s="2">
        <v>2110</v>
      </c>
      <c r="F1563" s="2">
        <v>8.3811999999999998</v>
      </c>
      <c r="G1563" s="2">
        <v>17684.331999999999</v>
      </c>
      <c r="H1563" s="17">
        <f t="shared" si="24"/>
        <v>4.7549861312905133E-3</v>
      </c>
    </row>
    <row r="1564" spans="1:8" ht="13.5" x14ac:dyDescent="0.25">
      <c r="A1564" s="12"/>
      <c r="B1564" s="11">
        <v>44284</v>
      </c>
      <c r="C1564" s="2">
        <v>8.43</v>
      </c>
      <c r="D1564" s="2">
        <v>7.6070000000000002</v>
      </c>
      <c r="E1564" s="2">
        <v>9171</v>
      </c>
      <c r="F1564" s="2">
        <v>8.4351000000000003</v>
      </c>
      <c r="G1564" s="2">
        <v>77358.302100000001</v>
      </c>
      <c r="H1564" s="17">
        <f t="shared" si="24"/>
        <v>0</v>
      </c>
    </row>
    <row r="1565" spans="1:8" ht="13.5" x14ac:dyDescent="0.25">
      <c r="A1565" s="12"/>
      <c r="B1565" s="11">
        <v>44285</v>
      </c>
      <c r="C1565" s="2">
        <v>8.43</v>
      </c>
      <c r="D1565" s="2">
        <v>7.6070000000000002</v>
      </c>
      <c r="E1565" s="2">
        <v>3001</v>
      </c>
      <c r="F1565" s="2">
        <v>8.43</v>
      </c>
      <c r="G1565" s="2">
        <v>25298.43</v>
      </c>
      <c r="H1565" s="17">
        <f t="shared" si="24"/>
        <v>0</v>
      </c>
    </row>
    <row r="1566" spans="1:8" ht="13.5" x14ac:dyDescent="0.25">
      <c r="A1566" s="12"/>
      <c r="B1566" s="11">
        <v>44286</v>
      </c>
      <c r="C1566" s="2">
        <v>8.43</v>
      </c>
      <c r="D1566" s="2">
        <v>7.6070000000000002</v>
      </c>
      <c r="E1566" s="2">
        <v>3100</v>
      </c>
      <c r="F1566" s="2">
        <v>8.3912999999999993</v>
      </c>
      <c r="G1566" s="2">
        <v>26013.03</v>
      </c>
      <c r="H1566" s="17">
        <f t="shared" si="24"/>
        <v>0</v>
      </c>
    </row>
    <row r="1567" spans="1:8" ht="13.5" x14ac:dyDescent="0.25">
      <c r="A1567" s="12"/>
      <c r="B1567" s="11">
        <v>44287</v>
      </c>
      <c r="C1567" s="2">
        <v>8.49</v>
      </c>
      <c r="D1567" s="2">
        <v>7.6612</v>
      </c>
      <c r="E1567" s="2">
        <v>4466</v>
      </c>
      <c r="F1567" s="2">
        <v>8.3412000000000006</v>
      </c>
      <c r="G1567" s="2">
        <v>37251.799200000001</v>
      </c>
      <c r="H1567" s="17">
        <f t="shared" si="24"/>
        <v>7.1250164322334431E-3</v>
      </c>
    </row>
    <row r="1568" spans="1:8" ht="13.5" x14ac:dyDescent="0.25">
      <c r="A1568" s="12"/>
      <c r="B1568" s="11">
        <v>44288</v>
      </c>
      <c r="C1568" s="2">
        <v>8.49</v>
      </c>
      <c r="D1568" s="2">
        <v>7.6612</v>
      </c>
      <c r="E1568" s="2">
        <v>2413</v>
      </c>
      <c r="F1568" s="2">
        <v>8.3462999999999994</v>
      </c>
      <c r="G1568" s="2">
        <v>20139.621899999998</v>
      </c>
      <c r="H1568" s="17">
        <f t="shared" si="24"/>
        <v>0</v>
      </c>
    </row>
    <row r="1569" spans="1:8" ht="13.5" x14ac:dyDescent="0.25">
      <c r="A1569" s="12"/>
      <c r="B1569" s="11">
        <v>44291</v>
      </c>
      <c r="C1569" s="2">
        <v>8.49</v>
      </c>
      <c r="D1569" s="2">
        <v>7.6612</v>
      </c>
      <c r="E1569" s="2">
        <v>0</v>
      </c>
      <c r="F1569" s="2">
        <v>0</v>
      </c>
      <c r="G1569" s="2">
        <v>0</v>
      </c>
      <c r="H1569" s="17">
        <f t="shared" si="24"/>
        <v>0</v>
      </c>
    </row>
    <row r="1570" spans="1:8" ht="13.5" x14ac:dyDescent="0.25">
      <c r="A1570" s="12"/>
      <c r="B1570" s="11">
        <v>44292</v>
      </c>
      <c r="C1570" s="2">
        <v>8.49</v>
      </c>
      <c r="D1570" s="2">
        <v>7.6612</v>
      </c>
      <c r="E1570" s="2">
        <v>478</v>
      </c>
      <c r="F1570" s="2">
        <v>8.3385999999999996</v>
      </c>
      <c r="G1570" s="2">
        <v>3985.8508000000002</v>
      </c>
      <c r="H1570" s="17">
        <f t="shared" si="24"/>
        <v>0</v>
      </c>
    </row>
    <row r="1571" spans="1:8" ht="13.5" x14ac:dyDescent="0.25">
      <c r="A1571" s="12"/>
      <c r="B1571" s="11">
        <v>44293</v>
      </c>
      <c r="C1571" s="2">
        <v>8.6</v>
      </c>
      <c r="D1571" s="2">
        <v>7.7605000000000004</v>
      </c>
      <c r="E1571" s="2">
        <v>2650</v>
      </c>
      <c r="F1571" s="2">
        <v>8.5516000000000005</v>
      </c>
      <c r="G1571" s="2">
        <v>22661.74</v>
      </c>
      <c r="H1571" s="17">
        <f t="shared" si="24"/>
        <v>1.296141596616723E-2</v>
      </c>
    </row>
    <row r="1572" spans="1:8" ht="13.5" x14ac:dyDescent="0.25">
      <c r="A1572" s="12"/>
      <c r="B1572" s="11">
        <v>44294</v>
      </c>
      <c r="C1572" s="2">
        <v>8.35</v>
      </c>
      <c r="D1572" s="2">
        <v>7.5349000000000004</v>
      </c>
      <c r="E1572" s="2">
        <v>2330</v>
      </c>
      <c r="F1572" s="2">
        <v>8.4257000000000009</v>
      </c>
      <c r="G1572" s="2">
        <v>19631.881000000001</v>
      </c>
      <c r="H1572" s="17">
        <f t="shared" si="24"/>
        <v>-2.907029186263772E-2</v>
      </c>
    </row>
    <row r="1573" spans="1:8" ht="13.5" x14ac:dyDescent="0.25">
      <c r="A1573" s="12"/>
      <c r="B1573" s="11">
        <v>44298</v>
      </c>
      <c r="C1573" s="2">
        <v>8.6</v>
      </c>
      <c r="D1573" s="2">
        <v>7.7605000000000004</v>
      </c>
      <c r="E1573" s="2">
        <v>6582</v>
      </c>
      <c r="F1573" s="2">
        <v>8.2916000000000007</v>
      </c>
      <c r="G1573" s="2">
        <v>54575.311199999996</v>
      </c>
      <c r="H1573" s="17">
        <f t="shared" si="24"/>
        <v>2.9940676054094947E-2</v>
      </c>
    </row>
    <row r="1574" spans="1:8" ht="13.5" x14ac:dyDescent="0.25">
      <c r="A1574" s="12"/>
      <c r="B1574" s="11">
        <v>44299</v>
      </c>
      <c r="C1574" s="2">
        <v>8.6999999999999993</v>
      </c>
      <c r="D1574" s="2">
        <v>7.8506999999999998</v>
      </c>
      <c r="E1574" s="2">
        <v>1121</v>
      </c>
      <c r="F1574" s="2">
        <v>8.6004000000000005</v>
      </c>
      <c r="G1574" s="2">
        <v>9641.0483999999997</v>
      </c>
      <c r="H1574" s="17">
        <f t="shared" si="24"/>
        <v>1.1622962437987164E-2</v>
      </c>
    </row>
    <row r="1575" spans="1:8" ht="13.5" x14ac:dyDescent="0.25">
      <c r="A1575" s="12"/>
      <c r="B1575" s="11">
        <v>44300</v>
      </c>
      <c r="C1575" s="2">
        <v>8.6999999999999993</v>
      </c>
      <c r="D1575" s="2">
        <v>7.8506999999999998</v>
      </c>
      <c r="E1575" s="2">
        <v>1010</v>
      </c>
      <c r="F1575" s="2">
        <v>8.6010000000000009</v>
      </c>
      <c r="G1575" s="2">
        <v>8687.01</v>
      </c>
      <c r="H1575" s="17">
        <f t="shared" si="24"/>
        <v>0</v>
      </c>
    </row>
    <row r="1576" spans="1:8" ht="13.5" x14ac:dyDescent="0.25">
      <c r="A1576" s="12"/>
      <c r="B1576" s="11">
        <v>44301</v>
      </c>
      <c r="C1576" s="2">
        <v>8.6999999999999993</v>
      </c>
      <c r="D1576" s="2">
        <v>7.8506999999999998</v>
      </c>
      <c r="E1576" s="2">
        <v>540</v>
      </c>
      <c r="F1576" s="2">
        <v>8.6999999999999993</v>
      </c>
      <c r="G1576" s="2">
        <v>4698</v>
      </c>
      <c r="H1576" s="17">
        <f t="shared" si="24"/>
        <v>0</v>
      </c>
    </row>
    <row r="1577" spans="1:8" ht="13.5" x14ac:dyDescent="0.25">
      <c r="A1577" s="12"/>
      <c r="B1577" s="11">
        <v>44302</v>
      </c>
      <c r="C1577" s="2">
        <v>8.74</v>
      </c>
      <c r="D1577" s="2">
        <v>7.8868</v>
      </c>
      <c r="E1577" s="2">
        <v>4</v>
      </c>
      <c r="F1577" s="2">
        <v>8.74</v>
      </c>
      <c r="G1577" s="2">
        <v>34.96</v>
      </c>
      <c r="H1577" s="17">
        <f t="shared" si="24"/>
        <v>4.598316073725941E-3</v>
      </c>
    </row>
    <row r="1578" spans="1:8" ht="13.5" x14ac:dyDescent="0.25">
      <c r="A1578" s="12"/>
      <c r="B1578" s="11">
        <v>44305</v>
      </c>
      <c r="C1578" s="2">
        <v>8.74</v>
      </c>
      <c r="D1578" s="2">
        <v>7.8868</v>
      </c>
      <c r="E1578" s="2">
        <v>0</v>
      </c>
      <c r="F1578" s="2">
        <v>0</v>
      </c>
      <c r="G1578" s="2">
        <v>0</v>
      </c>
      <c r="H1578" s="17">
        <f t="shared" si="24"/>
        <v>0</v>
      </c>
    </row>
    <row r="1579" spans="1:8" ht="13.5" x14ac:dyDescent="0.25">
      <c r="A1579" s="12"/>
      <c r="B1579" s="11">
        <v>44306</v>
      </c>
      <c r="C1579" s="2">
        <v>8.74</v>
      </c>
      <c r="D1579" s="2">
        <v>7.8868</v>
      </c>
      <c r="E1579" s="2">
        <v>3150</v>
      </c>
      <c r="F1579" s="2">
        <v>8.4803999999999995</v>
      </c>
      <c r="G1579" s="2">
        <v>26713.26</v>
      </c>
      <c r="H1579" s="17">
        <f t="shared" si="24"/>
        <v>0</v>
      </c>
    </row>
    <row r="1580" spans="1:8" ht="13.5" x14ac:dyDescent="0.25">
      <c r="A1580" s="12"/>
      <c r="B1580" s="11">
        <v>44307</v>
      </c>
      <c r="C1580" s="2">
        <v>8.5</v>
      </c>
      <c r="D1580" s="2">
        <v>7.6702000000000004</v>
      </c>
      <c r="E1580" s="2">
        <v>315</v>
      </c>
      <c r="F1580" s="2">
        <v>8.4847999999999999</v>
      </c>
      <c r="G1580" s="2">
        <v>2672.712</v>
      </c>
      <c r="H1580" s="17">
        <f t="shared" si="24"/>
        <v>-2.7463610082669739E-2</v>
      </c>
    </row>
    <row r="1581" spans="1:8" ht="13.5" x14ac:dyDescent="0.25">
      <c r="A1581" s="12"/>
      <c r="B1581" s="11">
        <v>44308</v>
      </c>
      <c r="C1581" s="2">
        <v>8.4</v>
      </c>
      <c r="D1581" s="2">
        <v>7.58</v>
      </c>
      <c r="E1581" s="2">
        <v>388</v>
      </c>
      <c r="F1581" s="2">
        <v>8.4</v>
      </c>
      <c r="G1581" s="2">
        <v>3259.2</v>
      </c>
      <c r="H1581" s="17">
        <f t="shared" si="24"/>
        <v>-1.175979765847048E-2</v>
      </c>
    </row>
    <row r="1582" spans="1:8" ht="13.5" x14ac:dyDescent="0.25">
      <c r="A1582" s="12"/>
      <c r="B1582" s="11">
        <v>44309</v>
      </c>
      <c r="C1582" s="2">
        <v>8.65</v>
      </c>
      <c r="D1582" s="2">
        <v>7.8056000000000001</v>
      </c>
      <c r="E1582" s="2">
        <v>5594</v>
      </c>
      <c r="F1582" s="2">
        <v>8.3747000000000007</v>
      </c>
      <c r="G1582" s="2">
        <v>46848.071799999998</v>
      </c>
      <c r="H1582" s="17">
        <f t="shared" si="24"/>
        <v>2.9762532981530344E-2</v>
      </c>
    </row>
    <row r="1583" spans="1:8" ht="13.5" x14ac:dyDescent="0.25">
      <c r="A1583" s="12"/>
      <c r="B1583" s="11">
        <v>44312</v>
      </c>
      <c r="C1583" s="2">
        <v>8.65</v>
      </c>
      <c r="D1583" s="2">
        <v>7.8056000000000001</v>
      </c>
      <c r="E1583" s="2">
        <v>1660</v>
      </c>
      <c r="F1583" s="2">
        <v>8.4693000000000005</v>
      </c>
      <c r="G1583" s="2">
        <v>14059.038</v>
      </c>
      <c r="H1583" s="17">
        <f t="shared" si="24"/>
        <v>0</v>
      </c>
    </row>
    <row r="1584" spans="1:8" ht="13.5" x14ac:dyDescent="0.25">
      <c r="A1584" s="12"/>
      <c r="B1584" s="11">
        <v>44313</v>
      </c>
      <c r="C1584" s="2">
        <v>8.6</v>
      </c>
      <c r="D1584" s="2">
        <v>7.7605000000000004</v>
      </c>
      <c r="E1584" s="2">
        <v>1300</v>
      </c>
      <c r="F1584" s="2">
        <v>8.6191999999999993</v>
      </c>
      <c r="G1584" s="2">
        <v>11204.96</v>
      </c>
      <c r="H1584" s="17">
        <f t="shared" si="24"/>
        <v>-5.7779030439683941E-3</v>
      </c>
    </row>
    <row r="1585" spans="1:8" ht="13.5" x14ac:dyDescent="0.25">
      <c r="A1585" s="12"/>
      <c r="B1585" s="11">
        <v>44314</v>
      </c>
      <c r="C1585" s="2">
        <v>8.8000000000000007</v>
      </c>
      <c r="D1585" s="2">
        <v>7.9409000000000001</v>
      </c>
      <c r="E1585" s="2">
        <v>616</v>
      </c>
      <c r="F1585" s="2">
        <v>8.7851999999999997</v>
      </c>
      <c r="G1585" s="2">
        <v>5411.6832000000004</v>
      </c>
      <c r="H1585" s="17">
        <f t="shared" si="24"/>
        <v>2.3245924875974443E-2</v>
      </c>
    </row>
    <row r="1586" spans="1:8" ht="13.5" x14ac:dyDescent="0.25">
      <c r="A1586" s="12"/>
      <c r="B1586" s="11">
        <v>44315</v>
      </c>
      <c r="C1586" s="2">
        <v>9</v>
      </c>
      <c r="D1586" s="2">
        <v>8.1213999999999995</v>
      </c>
      <c r="E1586" s="2">
        <v>4808</v>
      </c>
      <c r="F1586" s="2">
        <v>8.9072999999999993</v>
      </c>
      <c r="G1586" s="2">
        <v>42826.2984</v>
      </c>
      <c r="H1586" s="17">
        <f t="shared" si="24"/>
        <v>2.2730420985026815E-2</v>
      </c>
    </row>
    <row r="1587" spans="1:8" ht="13.5" x14ac:dyDescent="0.25">
      <c r="A1587" s="12"/>
      <c r="B1587" s="11">
        <v>44316</v>
      </c>
      <c r="C1587" s="2">
        <v>9</v>
      </c>
      <c r="D1587" s="2">
        <v>8.1213999999999995</v>
      </c>
      <c r="E1587" s="2">
        <v>150</v>
      </c>
      <c r="F1587" s="2">
        <v>9</v>
      </c>
      <c r="G1587" s="2">
        <v>1350</v>
      </c>
      <c r="H1587" s="17">
        <f t="shared" si="24"/>
        <v>0</v>
      </c>
    </row>
    <row r="1588" spans="1:8" ht="13.5" x14ac:dyDescent="0.25">
      <c r="A1588" s="12"/>
      <c r="B1588" s="11">
        <v>44319</v>
      </c>
      <c r="C1588" s="2">
        <v>8.99</v>
      </c>
      <c r="D1588" s="2">
        <v>8.1123999999999992</v>
      </c>
      <c r="E1588" s="2">
        <v>609</v>
      </c>
      <c r="F1588" s="2">
        <v>8.9999000000000002</v>
      </c>
      <c r="G1588" s="2">
        <v>5480.9390999999996</v>
      </c>
      <c r="H1588" s="17">
        <f t="shared" si="24"/>
        <v>-1.1081833181471597E-3</v>
      </c>
    </row>
    <row r="1589" spans="1:8" ht="13.5" x14ac:dyDescent="0.25">
      <c r="A1589" s="12"/>
      <c r="B1589" s="11">
        <v>44320</v>
      </c>
      <c r="C1589" s="2">
        <v>9.25</v>
      </c>
      <c r="D1589" s="2">
        <v>8.3469999999999995</v>
      </c>
      <c r="E1589" s="2">
        <v>25264</v>
      </c>
      <c r="F1589" s="2">
        <v>9.1141000000000005</v>
      </c>
      <c r="G1589" s="2">
        <v>230258.62239999999</v>
      </c>
      <c r="H1589" s="17">
        <f t="shared" si="24"/>
        <v>2.8918692372171047E-2</v>
      </c>
    </row>
    <row r="1590" spans="1:8" ht="13.5" x14ac:dyDescent="0.25">
      <c r="A1590" s="12"/>
      <c r="B1590" s="11">
        <v>44321</v>
      </c>
      <c r="C1590" s="2">
        <v>9.25</v>
      </c>
      <c r="D1590" s="2">
        <v>8.3469999999999995</v>
      </c>
      <c r="E1590" s="2">
        <v>2424</v>
      </c>
      <c r="F1590" s="2">
        <v>9.3419000000000008</v>
      </c>
      <c r="G1590" s="2">
        <v>22644.765599999999</v>
      </c>
      <c r="H1590" s="17">
        <f t="shared" si="24"/>
        <v>0</v>
      </c>
    </row>
    <row r="1591" spans="1:8" ht="13.5" x14ac:dyDescent="0.25">
      <c r="A1591" s="12"/>
      <c r="B1591" s="11">
        <v>44322</v>
      </c>
      <c r="C1591" s="2">
        <v>9.52</v>
      </c>
      <c r="D1591" s="2">
        <v>8.5906000000000002</v>
      </c>
      <c r="E1591" s="2">
        <v>2660</v>
      </c>
      <c r="F1591" s="2">
        <v>9.2551000000000005</v>
      </c>
      <c r="G1591" s="2">
        <v>24618.565999999999</v>
      </c>
      <c r="H1591" s="17">
        <f t="shared" si="24"/>
        <v>2.9184138013657688E-2</v>
      </c>
    </row>
    <row r="1592" spans="1:8" ht="13.5" x14ac:dyDescent="0.25">
      <c r="A1592" s="12"/>
      <c r="B1592" s="11">
        <v>44323</v>
      </c>
      <c r="C1592" s="2">
        <v>9.65</v>
      </c>
      <c r="D1592" s="2">
        <v>8.7079000000000004</v>
      </c>
      <c r="E1592" s="2">
        <v>1</v>
      </c>
      <c r="F1592" s="2">
        <v>9.65</v>
      </c>
      <c r="G1592" s="2">
        <v>9.65</v>
      </c>
      <c r="H1592" s="17">
        <f t="shared" si="24"/>
        <v>1.3654459525527924E-2</v>
      </c>
    </row>
    <row r="1593" spans="1:8" ht="13.5" x14ac:dyDescent="0.25">
      <c r="A1593" s="12"/>
      <c r="B1593" s="11">
        <v>44326</v>
      </c>
      <c r="C1593" s="2">
        <v>9.5</v>
      </c>
      <c r="D1593" s="2">
        <v>8.5725999999999996</v>
      </c>
      <c r="E1593" s="2">
        <v>2036</v>
      </c>
      <c r="F1593" s="2">
        <v>9.4906000000000006</v>
      </c>
      <c r="G1593" s="2">
        <v>19322.8616</v>
      </c>
      <c r="H1593" s="17">
        <f t="shared" si="24"/>
        <v>-1.5537615268893861E-2</v>
      </c>
    </row>
    <row r="1594" spans="1:8" ht="13.5" x14ac:dyDescent="0.25">
      <c r="A1594" s="12"/>
      <c r="B1594" s="11">
        <v>44327</v>
      </c>
      <c r="C1594" s="2">
        <v>9.57</v>
      </c>
      <c r="D1594" s="2">
        <v>8.6357999999999997</v>
      </c>
      <c r="E1594" s="2">
        <v>1511</v>
      </c>
      <c r="F1594" s="2">
        <v>9.3019999999999996</v>
      </c>
      <c r="G1594" s="2">
        <v>14055.322</v>
      </c>
      <c r="H1594" s="17">
        <f t="shared" si="24"/>
        <v>7.3723257821431245E-3</v>
      </c>
    </row>
    <row r="1595" spans="1:8" ht="13.5" x14ac:dyDescent="0.25">
      <c r="A1595" s="12"/>
      <c r="B1595" s="11">
        <v>44333</v>
      </c>
      <c r="C1595" s="2">
        <v>9.4</v>
      </c>
      <c r="D1595" s="2">
        <v>8.4824000000000002</v>
      </c>
      <c r="E1595" s="2">
        <v>651</v>
      </c>
      <c r="F1595" s="2">
        <v>9.3300999999999998</v>
      </c>
      <c r="G1595" s="2">
        <v>6073.8950999999997</v>
      </c>
      <c r="H1595" s="17">
        <f t="shared" si="24"/>
        <v>-1.7763264549896889E-2</v>
      </c>
    </row>
    <row r="1596" spans="1:8" ht="13.5" x14ac:dyDescent="0.25">
      <c r="A1596" s="12"/>
      <c r="B1596" s="11">
        <v>44334</v>
      </c>
      <c r="C1596" s="2">
        <v>9.4499999999999993</v>
      </c>
      <c r="D1596" s="2">
        <v>8.5274999999999999</v>
      </c>
      <c r="E1596" s="2">
        <v>924</v>
      </c>
      <c r="F1596" s="2">
        <v>9.1675000000000004</v>
      </c>
      <c r="G1596" s="2">
        <v>8470.77</v>
      </c>
      <c r="H1596" s="17">
        <f t="shared" si="24"/>
        <v>5.3168914458171859E-3</v>
      </c>
    </row>
    <row r="1597" spans="1:8" ht="13.5" x14ac:dyDescent="0.25">
      <c r="A1597" s="12"/>
      <c r="B1597" s="11">
        <v>44335</v>
      </c>
      <c r="C1597" s="2">
        <v>9.4499999999999993</v>
      </c>
      <c r="D1597" s="2">
        <v>8.5274999999999999</v>
      </c>
      <c r="E1597" s="2">
        <v>0</v>
      </c>
      <c r="F1597" s="2">
        <v>0</v>
      </c>
      <c r="G1597" s="2">
        <v>0</v>
      </c>
      <c r="H1597" s="17">
        <f t="shared" si="24"/>
        <v>0</v>
      </c>
    </row>
    <row r="1598" spans="1:8" ht="13.5" x14ac:dyDescent="0.25">
      <c r="A1598" s="12"/>
      <c r="B1598" s="11">
        <v>44336</v>
      </c>
      <c r="C1598" s="2">
        <v>9.39</v>
      </c>
      <c r="D1598" s="2">
        <v>8.4733000000000001</v>
      </c>
      <c r="E1598" s="2">
        <v>594</v>
      </c>
      <c r="F1598" s="2">
        <v>9.3718000000000004</v>
      </c>
      <c r="G1598" s="2">
        <v>5566.8491999999997</v>
      </c>
      <c r="H1598" s="17">
        <f t="shared" si="24"/>
        <v>-6.355907358545858E-3</v>
      </c>
    </row>
    <row r="1599" spans="1:8" ht="13.5" x14ac:dyDescent="0.25">
      <c r="A1599" s="12"/>
      <c r="B1599" s="11">
        <v>44337</v>
      </c>
      <c r="C1599" s="2">
        <v>9.48</v>
      </c>
      <c r="D1599" s="2">
        <v>8.5545000000000009</v>
      </c>
      <c r="E1599" s="2">
        <v>26186</v>
      </c>
      <c r="F1599" s="2">
        <v>9.3614999999999995</v>
      </c>
      <c r="G1599" s="2">
        <v>245140.239</v>
      </c>
      <c r="H1599" s="17">
        <f t="shared" si="24"/>
        <v>9.5830432063069675E-3</v>
      </c>
    </row>
    <row r="1600" spans="1:8" ht="13.5" x14ac:dyDescent="0.25">
      <c r="A1600" s="12"/>
      <c r="B1600" s="11">
        <v>44340</v>
      </c>
      <c r="C1600" s="2">
        <v>9.4700000000000006</v>
      </c>
      <c r="D1600" s="2">
        <v>8.5455000000000005</v>
      </c>
      <c r="E1600" s="2">
        <v>4845</v>
      </c>
      <c r="F1600" s="2">
        <v>9.4905000000000008</v>
      </c>
      <c r="G1600" s="2">
        <v>45981.472500000003</v>
      </c>
      <c r="H1600" s="17">
        <f t="shared" si="24"/>
        <v>-1.0520778537612182E-3</v>
      </c>
    </row>
    <row r="1601" spans="1:8" ht="13.5" x14ac:dyDescent="0.25">
      <c r="A1601" s="12"/>
      <c r="B1601" s="11">
        <v>44341</v>
      </c>
      <c r="C1601" s="2">
        <v>9.48</v>
      </c>
      <c r="D1601" s="2">
        <v>8.5545000000000009</v>
      </c>
      <c r="E1601" s="2">
        <v>550</v>
      </c>
      <c r="F1601" s="2">
        <v>9.4254999999999995</v>
      </c>
      <c r="G1601" s="2">
        <v>5184.0249999999996</v>
      </c>
      <c r="H1601" s="17">
        <f t="shared" si="24"/>
        <v>1.0531858873091499E-3</v>
      </c>
    </row>
    <row r="1602" spans="1:8" ht="13.5" x14ac:dyDescent="0.25">
      <c r="A1602" s="12"/>
      <c r="B1602" s="11">
        <v>44342</v>
      </c>
      <c r="C1602" s="2">
        <v>9.49</v>
      </c>
      <c r="D1602" s="2">
        <v>8.5635999999999992</v>
      </c>
      <c r="E1602" s="2">
        <v>100</v>
      </c>
      <c r="F1602" s="2">
        <v>9.4855</v>
      </c>
      <c r="G1602" s="2">
        <v>948.55</v>
      </c>
      <c r="H1602" s="17">
        <f t="shared" si="24"/>
        <v>1.063767607691663E-3</v>
      </c>
    </row>
    <row r="1603" spans="1:8" ht="13.5" x14ac:dyDescent="0.25">
      <c r="A1603" s="12"/>
      <c r="B1603" s="11">
        <v>44343</v>
      </c>
      <c r="C1603" s="2">
        <v>9.48</v>
      </c>
      <c r="D1603" s="2">
        <v>8.5545000000000009</v>
      </c>
      <c r="E1603" s="2">
        <v>101</v>
      </c>
      <c r="F1603" s="2">
        <v>9.2027999999999999</v>
      </c>
      <c r="G1603" s="2">
        <v>929.4828</v>
      </c>
      <c r="H1603" s="17">
        <f t="shared" si="24"/>
        <v>-1.0626372086503728E-3</v>
      </c>
    </row>
    <row r="1604" spans="1:8" ht="13.5" x14ac:dyDescent="0.25">
      <c r="A1604" s="12"/>
      <c r="B1604" s="11">
        <v>44344</v>
      </c>
      <c r="C1604" s="2">
        <v>9.4</v>
      </c>
      <c r="D1604" s="2">
        <v>8.4824000000000002</v>
      </c>
      <c r="E1604" s="2">
        <v>366</v>
      </c>
      <c r="F1604" s="2">
        <v>9.3091000000000008</v>
      </c>
      <c r="G1604" s="2">
        <v>3407.1306</v>
      </c>
      <c r="H1604" s="17">
        <f t="shared" si="24"/>
        <v>-8.4283125840201902E-3</v>
      </c>
    </row>
    <row r="1605" spans="1:8" ht="13.5" x14ac:dyDescent="0.25">
      <c r="A1605" s="12"/>
      <c r="B1605" s="11">
        <v>44347</v>
      </c>
      <c r="C1605" s="2">
        <v>9.43</v>
      </c>
      <c r="D1605" s="2">
        <v>8.5093999999999994</v>
      </c>
      <c r="E1605" s="2">
        <v>12849</v>
      </c>
      <c r="F1605" s="2">
        <v>9.3973999999999993</v>
      </c>
      <c r="G1605" s="2">
        <v>120747.19259999999</v>
      </c>
      <c r="H1605" s="17">
        <f t="shared" si="24"/>
        <v>3.1830613977175382E-3</v>
      </c>
    </row>
    <row r="1606" spans="1:8" ht="13.5" x14ac:dyDescent="0.25">
      <c r="A1606" s="12"/>
      <c r="B1606" s="11">
        <v>44348</v>
      </c>
      <c r="C1606" s="2">
        <v>9.43</v>
      </c>
      <c r="D1606" s="2">
        <v>8.5093999999999994</v>
      </c>
      <c r="E1606" s="2">
        <v>15049</v>
      </c>
      <c r="F1606" s="2">
        <v>9.3623999999999992</v>
      </c>
      <c r="G1606" s="2">
        <v>140894.75760000001</v>
      </c>
      <c r="H1606" s="17">
        <f t="shared" si="24"/>
        <v>0</v>
      </c>
    </row>
    <row r="1607" spans="1:8" ht="13.5" x14ac:dyDescent="0.25">
      <c r="A1607" s="12"/>
      <c r="B1607" s="11">
        <v>44349</v>
      </c>
      <c r="C1607" s="2">
        <v>9.3000000000000007</v>
      </c>
      <c r="D1607" s="2">
        <v>8.3920999999999992</v>
      </c>
      <c r="E1607" s="2">
        <v>9268</v>
      </c>
      <c r="F1607" s="2">
        <v>9.3108000000000004</v>
      </c>
      <c r="G1607" s="2">
        <v>86292.494399999996</v>
      </c>
      <c r="H1607" s="17">
        <f t="shared" ref="H1607:H1670" si="25">(D1607-D1606)/D1606</f>
        <v>-1.3784755681951746E-2</v>
      </c>
    </row>
    <row r="1608" spans="1:8" ht="13.5" x14ac:dyDescent="0.25">
      <c r="A1608" s="12"/>
      <c r="B1608" s="11">
        <v>44350</v>
      </c>
      <c r="C1608" s="2">
        <v>9.3000000000000007</v>
      </c>
      <c r="D1608" s="2">
        <v>8.3920999999999992</v>
      </c>
      <c r="E1608" s="2">
        <v>6500</v>
      </c>
      <c r="F1608" s="2">
        <v>9.3000000000000007</v>
      </c>
      <c r="G1608" s="2">
        <v>60450</v>
      </c>
      <c r="H1608" s="17">
        <f t="shared" si="25"/>
        <v>0</v>
      </c>
    </row>
    <row r="1609" spans="1:8" ht="13.5" x14ac:dyDescent="0.25">
      <c r="A1609" s="12"/>
      <c r="B1609" s="11">
        <v>44351</v>
      </c>
      <c r="C1609" s="2">
        <v>9.3000000000000007</v>
      </c>
      <c r="D1609" s="2">
        <v>8.3920999999999992</v>
      </c>
      <c r="E1609" s="2">
        <v>16210</v>
      </c>
      <c r="F1609" s="2">
        <v>9.3004999999999995</v>
      </c>
      <c r="G1609" s="2">
        <v>150761.10500000001</v>
      </c>
      <c r="H1609" s="17">
        <f t="shared" si="25"/>
        <v>0</v>
      </c>
    </row>
    <row r="1610" spans="1:8" ht="13.5" x14ac:dyDescent="0.25">
      <c r="A1610" s="12"/>
      <c r="B1610" s="11">
        <v>44354</v>
      </c>
      <c r="C1610" s="2">
        <v>9.3800000000000008</v>
      </c>
      <c r="D1610" s="2">
        <v>8.4642999999999997</v>
      </c>
      <c r="E1610" s="2">
        <v>3665</v>
      </c>
      <c r="F1610" s="2">
        <v>9.2739999999999991</v>
      </c>
      <c r="G1610" s="2">
        <v>33989.21</v>
      </c>
      <c r="H1610" s="17">
        <f t="shared" si="25"/>
        <v>8.6033293216239669E-3</v>
      </c>
    </row>
    <row r="1611" spans="1:8" ht="13.5" x14ac:dyDescent="0.25">
      <c r="A1611" s="12"/>
      <c r="B1611" s="11">
        <v>44355</v>
      </c>
      <c r="C1611" s="2">
        <v>9.3800000000000008</v>
      </c>
      <c r="D1611" s="2">
        <v>8.4642999999999997</v>
      </c>
      <c r="E1611" s="2">
        <v>0</v>
      </c>
      <c r="F1611" s="2">
        <v>0</v>
      </c>
      <c r="G1611" s="2">
        <v>0</v>
      </c>
      <c r="H1611" s="17">
        <f t="shared" si="25"/>
        <v>0</v>
      </c>
    </row>
    <row r="1612" spans="1:8" ht="13.5" x14ac:dyDescent="0.25">
      <c r="A1612" s="12"/>
      <c r="B1612" s="11">
        <v>44356</v>
      </c>
      <c r="C1612" s="2">
        <v>9.36</v>
      </c>
      <c r="D1612" s="2">
        <v>8.4463000000000008</v>
      </c>
      <c r="E1612" s="2">
        <v>341</v>
      </c>
      <c r="F1612" s="2">
        <v>9.3653999999999993</v>
      </c>
      <c r="G1612" s="2">
        <v>3193.6014</v>
      </c>
      <c r="H1612" s="17">
        <f t="shared" si="25"/>
        <v>-2.1265786893185385E-3</v>
      </c>
    </row>
    <row r="1613" spans="1:8" ht="13.5" x14ac:dyDescent="0.25">
      <c r="A1613" s="12"/>
      <c r="B1613" s="11">
        <v>44357</v>
      </c>
      <c r="C1613" s="2">
        <v>9.42</v>
      </c>
      <c r="D1613" s="2">
        <v>8.5004000000000008</v>
      </c>
      <c r="E1613" s="2">
        <v>14465</v>
      </c>
      <c r="F1613" s="2">
        <v>9.3696000000000002</v>
      </c>
      <c r="G1613" s="2">
        <v>135531.264</v>
      </c>
      <c r="H1613" s="17">
        <f t="shared" si="25"/>
        <v>6.4051714952109247E-3</v>
      </c>
    </row>
    <row r="1614" spans="1:8" ht="13.5" x14ac:dyDescent="0.25">
      <c r="A1614" s="12"/>
      <c r="B1614" s="11">
        <v>44358</v>
      </c>
      <c r="C1614" s="2">
        <v>9.69</v>
      </c>
      <c r="D1614" s="2">
        <v>8.7439999999999998</v>
      </c>
      <c r="E1614" s="2">
        <v>397</v>
      </c>
      <c r="F1614" s="2">
        <v>9.4298999999999999</v>
      </c>
      <c r="G1614" s="2">
        <v>3743.6703000000002</v>
      </c>
      <c r="H1614" s="17">
        <f t="shared" si="25"/>
        <v>2.8657474942355526E-2</v>
      </c>
    </row>
    <row r="1615" spans="1:8" ht="13.5" x14ac:dyDescent="0.25">
      <c r="A1615" s="12"/>
      <c r="B1615" s="11">
        <v>44361</v>
      </c>
      <c r="C1615" s="2">
        <v>9.68</v>
      </c>
      <c r="D1615" s="2">
        <v>8.7349999999999994</v>
      </c>
      <c r="E1615" s="2">
        <v>10</v>
      </c>
      <c r="F1615" s="2">
        <v>9.68</v>
      </c>
      <c r="G1615" s="2">
        <v>96.8</v>
      </c>
      <c r="H1615" s="17">
        <f t="shared" si="25"/>
        <v>-1.0292772186642658E-3</v>
      </c>
    </row>
    <row r="1616" spans="1:8" ht="13.5" x14ac:dyDescent="0.25">
      <c r="A1616" s="12"/>
      <c r="B1616" s="11">
        <v>44362</v>
      </c>
      <c r="C1616" s="2">
        <v>9.67</v>
      </c>
      <c r="D1616" s="2">
        <v>8.7260000000000009</v>
      </c>
      <c r="E1616" s="2">
        <v>200</v>
      </c>
      <c r="F1616" s="2">
        <v>9.67</v>
      </c>
      <c r="G1616" s="2">
        <v>1934</v>
      </c>
      <c r="H1616" s="17">
        <f t="shared" si="25"/>
        <v>-1.0303377218086509E-3</v>
      </c>
    </row>
    <row r="1617" spans="1:8" ht="13.5" x14ac:dyDescent="0.25">
      <c r="A1617" s="12"/>
      <c r="B1617" s="11">
        <v>44363</v>
      </c>
      <c r="C1617" s="2">
        <v>9.67</v>
      </c>
      <c r="D1617" s="2">
        <v>8.7260000000000009</v>
      </c>
      <c r="E1617" s="2">
        <v>200</v>
      </c>
      <c r="F1617" s="2">
        <v>9.67</v>
      </c>
      <c r="G1617" s="2">
        <v>1934</v>
      </c>
      <c r="H1617" s="17">
        <f t="shared" si="25"/>
        <v>0</v>
      </c>
    </row>
    <row r="1618" spans="1:8" ht="13.5" x14ac:dyDescent="0.25">
      <c r="A1618" s="12"/>
      <c r="B1618" s="11">
        <v>44364</v>
      </c>
      <c r="C1618" s="2">
        <v>9.6</v>
      </c>
      <c r="D1618" s="2">
        <v>8.6628000000000007</v>
      </c>
      <c r="E1618" s="2">
        <v>1679</v>
      </c>
      <c r="F1618" s="2">
        <v>9.4786999999999999</v>
      </c>
      <c r="G1618" s="2">
        <v>15914.737300000001</v>
      </c>
      <c r="H1618" s="17">
        <f t="shared" si="25"/>
        <v>-7.2427228970891747E-3</v>
      </c>
    </row>
    <row r="1619" spans="1:8" ht="13.5" x14ac:dyDescent="0.25">
      <c r="A1619" s="12"/>
      <c r="B1619" s="11">
        <v>44365</v>
      </c>
      <c r="C1619" s="2">
        <v>9.6</v>
      </c>
      <c r="D1619" s="2">
        <v>8.6628000000000007</v>
      </c>
      <c r="E1619" s="2">
        <v>178</v>
      </c>
      <c r="F1619" s="2">
        <v>9.6</v>
      </c>
      <c r="G1619" s="2">
        <v>1708.8</v>
      </c>
      <c r="H1619" s="17">
        <f t="shared" si="25"/>
        <v>0</v>
      </c>
    </row>
    <row r="1620" spans="1:8" ht="13.5" x14ac:dyDescent="0.25">
      <c r="A1620" s="12"/>
      <c r="B1620" s="11">
        <v>44368</v>
      </c>
      <c r="C1620" s="2">
        <v>9.5</v>
      </c>
      <c r="D1620" s="2">
        <v>8.5725999999999996</v>
      </c>
      <c r="E1620" s="2">
        <v>265</v>
      </c>
      <c r="F1620" s="2">
        <v>9.4717000000000002</v>
      </c>
      <c r="G1620" s="2">
        <v>2510.0005000000001</v>
      </c>
      <c r="H1620" s="17">
        <f t="shared" si="25"/>
        <v>-1.0412337812254832E-2</v>
      </c>
    </row>
    <row r="1621" spans="1:8" ht="13.5" x14ac:dyDescent="0.25">
      <c r="A1621" s="12"/>
      <c r="B1621" s="11">
        <v>44369</v>
      </c>
      <c r="C1621" s="2">
        <v>9.59</v>
      </c>
      <c r="D1621" s="2">
        <v>8.6538000000000004</v>
      </c>
      <c r="E1621" s="2">
        <v>1435</v>
      </c>
      <c r="F1621" s="2">
        <v>9.3516999999999992</v>
      </c>
      <c r="G1621" s="2">
        <v>13419.6895</v>
      </c>
      <c r="H1621" s="17">
        <f t="shared" si="25"/>
        <v>9.4720388213611773E-3</v>
      </c>
    </row>
    <row r="1622" spans="1:8" ht="13.5" x14ac:dyDescent="0.25">
      <c r="A1622" s="12"/>
      <c r="B1622" s="11">
        <v>44370</v>
      </c>
      <c r="C1622" s="2">
        <v>9.59</v>
      </c>
      <c r="D1622" s="2">
        <v>8.6538000000000004</v>
      </c>
      <c r="E1622" s="2">
        <v>1237</v>
      </c>
      <c r="F1622" s="2">
        <v>9.59</v>
      </c>
      <c r="G1622" s="2">
        <v>11862.83</v>
      </c>
      <c r="H1622" s="17">
        <f t="shared" si="25"/>
        <v>0</v>
      </c>
    </row>
    <row r="1623" spans="1:8" ht="13.5" x14ac:dyDescent="0.25">
      <c r="A1623" s="12"/>
      <c r="B1623" s="11">
        <v>44371</v>
      </c>
      <c r="C1623" s="2">
        <v>9.59</v>
      </c>
      <c r="D1623" s="2">
        <v>8.6538000000000004</v>
      </c>
      <c r="E1623" s="2">
        <v>1470</v>
      </c>
      <c r="F1623" s="2">
        <v>9.3965999999999994</v>
      </c>
      <c r="G1623" s="2">
        <v>13813.002</v>
      </c>
      <c r="H1623" s="17">
        <f t="shared" si="25"/>
        <v>0</v>
      </c>
    </row>
    <row r="1624" spans="1:8" ht="13.5" x14ac:dyDescent="0.25">
      <c r="A1624" s="12"/>
      <c r="B1624" s="11">
        <v>44372</v>
      </c>
      <c r="C1624" s="2">
        <v>9.56</v>
      </c>
      <c r="D1624" s="2">
        <v>8.6266999999999996</v>
      </c>
      <c r="E1624" s="2">
        <v>196</v>
      </c>
      <c r="F1624" s="2">
        <v>9.56</v>
      </c>
      <c r="G1624" s="2">
        <v>1873.76</v>
      </c>
      <c r="H1624" s="17">
        <f t="shared" si="25"/>
        <v>-3.131572257274352E-3</v>
      </c>
    </row>
    <row r="1625" spans="1:8" ht="13.5" x14ac:dyDescent="0.25">
      <c r="A1625" s="12"/>
      <c r="B1625" s="11">
        <v>44375</v>
      </c>
      <c r="C1625" s="2">
        <v>9.56</v>
      </c>
      <c r="D1625" s="2">
        <v>8.6266999999999996</v>
      </c>
      <c r="E1625" s="2">
        <v>0</v>
      </c>
      <c r="F1625" s="2">
        <v>0</v>
      </c>
      <c r="G1625" s="2">
        <v>0</v>
      </c>
      <c r="H1625" s="17">
        <f t="shared" si="25"/>
        <v>0</v>
      </c>
    </row>
    <row r="1626" spans="1:8" ht="13.5" x14ac:dyDescent="0.25">
      <c r="A1626" s="12"/>
      <c r="B1626" s="11">
        <v>44376</v>
      </c>
      <c r="C1626" s="2">
        <v>9.56</v>
      </c>
      <c r="D1626" s="2">
        <v>8.6266999999999996</v>
      </c>
      <c r="E1626" s="2">
        <v>0</v>
      </c>
      <c r="F1626" s="2">
        <v>0</v>
      </c>
      <c r="G1626" s="2">
        <v>0</v>
      </c>
      <c r="H1626" s="17">
        <f t="shared" si="25"/>
        <v>0</v>
      </c>
    </row>
    <row r="1627" spans="1:8" ht="13.5" x14ac:dyDescent="0.25">
      <c r="A1627" s="12"/>
      <c r="B1627" s="11">
        <v>44377</v>
      </c>
      <c r="C1627" s="2">
        <v>9.32</v>
      </c>
      <c r="D1627" s="2">
        <v>8.4101999999999997</v>
      </c>
      <c r="E1627" s="2">
        <v>390</v>
      </c>
      <c r="F1627" s="2">
        <v>9.3102999999999998</v>
      </c>
      <c r="G1627" s="2">
        <v>3631.0169999999998</v>
      </c>
      <c r="H1627" s="17">
        <f t="shared" si="25"/>
        <v>-2.509650271830479E-2</v>
      </c>
    </row>
    <row r="1628" spans="1:8" ht="13.5" x14ac:dyDescent="0.25">
      <c r="A1628" s="12"/>
      <c r="B1628" s="11">
        <v>44378</v>
      </c>
      <c r="C1628" s="2">
        <v>9.5399999999999991</v>
      </c>
      <c r="D1628" s="2">
        <v>8.6087000000000007</v>
      </c>
      <c r="E1628" s="2">
        <v>2006</v>
      </c>
      <c r="F1628" s="2">
        <v>9.3010000000000002</v>
      </c>
      <c r="G1628" s="2">
        <v>18657.806</v>
      </c>
      <c r="H1628" s="17">
        <f t="shared" si="25"/>
        <v>2.3602292454400729E-2</v>
      </c>
    </row>
    <row r="1629" spans="1:8" ht="13.5" x14ac:dyDescent="0.25">
      <c r="A1629" s="12"/>
      <c r="B1629" s="11">
        <v>44379</v>
      </c>
      <c r="C1629" s="2">
        <v>9.27</v>
      </c>
      <c r="D1629" s="2">
        <v>8.3650000000000002</v>
      </c>
      <c r="E1629" s="2">
        <v>360</v>
      </c>
      <c r="F1629" s="2">
        <v>9.3528000000000002</v>
      </c>
      <c r="G1629" s="2">
        <v>3367.0079999999998</v>
      </c>
      <c r="H1629" s="17">
        <f t="shared" si="25"/>
        <v>-2.8308571561327548E-2</v>
      </c>
    </row>
    <row r="1630" spans="1:8" ht="13.5" x14ac:dyDescent="0.25">
      <c r="A1630" s="12"/>
      <c r="B1630" s="11">
        <v>44382</v>
      </c>
      <c r="C1630" s="2">
        <v>9.5399999999999991</v>
      </c>
      <c r="D1630" s="2">
        <v>8.6087000000000007</v>
      </c>
      <c r="E1630" s="2">
        <v>1549</v>
      </c>
      <c r="F1630" s="2">
        <v>9.1989999999999998</v>
      </c>
      <c r="G1630" s="2">
        <v>14249.251</v>
      </c>
      <c r="H1630" s="17">
        <f t="shared" si="25"/>
        <v>2.9133293484757974E-2</v>
      </c>
    </row>
    <row r="1631" spans="1:8" ht="13.5" x14ac:dyDescent="0.25">
      <c r="A1631" s="12"/>
      <c r="B1631" s="11">
        <v>44383</v>
      </c>
      <c r="C1631" s="2">
        <v>9.4</v>
      </c>
      <c r="D1631" s="2">
        <v>8.4824000000000002</v>
      </c>
      <c r="E1631" s="2">
        <v>301</v>
      </c>
      <c r="F1631" s="2">
        <v>9.2624999999999993</v>
      </c>
      <c r="G1631" s="2">
        <v>2788.0124999999998</v>
      </c>
      <c r="H1631" s="17">
        <f t="shared" si="25"/>
        <v>-1.4671204711512831E-2</v>
      </c>
    </row>
    <row r="1632" spans="1:8" ht="13.5" x14ac:dyDescent="0.25">
      <c r="A1632" s="12"/>
      <c r="B1632" s="11">
        <v>44384</v>
      </c>
      <c r="C1632" s="2">
        <v>9.3000000000000007</v>
      </c>
      <c r="D1632" s="2">
        <v>8.3920999999999992</v>
      </c>
      <c r="E1632" s="2">
        <v>100</v>
      </c>
      <c r="F1632" s="2">
        <v>9.3000000000000007</v>
      </c>
      <c r="G1632" s="2">
        <v>930</v>
      </c>
      <c r="H1632" s="17">
        <f t="shared" si="25"/>
        <v>-1.0645572007922396E-2</v>
      </c>
    </row>
    <row r="1633" spans="1:8" ht="13.5" x14ac:dyDescent="0.25">
      <c r="A1633" s="12"/>
      <c r="B1633" s="11">
        <v>44385</v>
      </c>
      <c r="C1633" s="2">
        <v>9.5399999999999991</v>
      </c>
      <c r="D1633" s="2">
        <v>8.6087000000000007</v>
      </c>
      <c r="E1633" s="2">
        <v>1530</v>
      </c>
      <c r="F1633" s="2">
        <v>9.2883999999999993</v>
      </c>
      <c r="G1633" s="2">
        <v>14211.252</v>
      </c>
      <c r="H1633" s="17">
        <f t="shared" si="25"/>
        <v>2.5809987964871901E-2</v>
      </c>
    </row>
    <row r="1634" spans="1:8" ht="13.5" x14ac:dyDescent="0.25">
      <c r="A1634" s="12"/>
      <c r="B1634" s="11">
        <v>44386</v>
      </c>
      <c r="C1634" s="2">
        <v>9.69</v>
      </c>
      <c r="D1634" s="2">
        <v>8.7439999999999998</v>
      </c>
      <c r="E1634" s="2">
        <v>320</v>
      </c>
      <c r="F1634" s="2">
        <v>9.6148000000000007</v>
      </c>
      <c r="G1634" s="2">
        <v>3076.7359999999999</v>
      </c>
      <c r="H1634" s="17">
        <f t="shared" si="25"/>
        <v>1.571665872896013E-2</v>
      </c>
    </row>
    <row r="1635" spans="1:8" ht="13.5" x14ac:dyDescent="0.25">
      <c r="A1635" s="12"/>
      <c r="B1635" s="11">
        <v>44389</v>
      </c>
      <c r="C1635" s="2">
        <v>9.65</v>
      </c>
      <c r="D1635" s="2">
        <v>8.7079000000000004</v>
      </c>
      <c r="E1635" s="2">
        <v>43</v>
      </c>
      <c r="F1635" s="2">
        <v>9.6557999999999993</v>
      </c>
      <c r="G1635" s="2">
        <v>415.19940000000003</v>
      </c>
      <c r="H1635" s="17">
        <f t="shared" si="25"/>
        <v>-4.1285452881975474E-3</v>
      </c>
    </row>
    <row r="1636" spans="1:8" ht="13.5" x14ac:dyDescent="0.25">
      <c r="A1636" s="12"/>
      <c r="B1636" s="11">
        <v>44390</v>
      </c>
      <c r="C1636" s="2">
        <v>9.65</v>
      </c>
      <c r="D1636" s="2">
        <v>8.7079000000000004</v>
      </c>
      <c r="E1636" s="2">
        <v>0</v>
      </c>
      <c r="F1636" s="2">
        <v>0</v>
      </c>
      <c r="G1636" s="2">
        <v>0</v>
      </c>
      <c r="H1636" s="17">
        <f t="shared" si="25"/>
        <v>0</v>
      </c>
    </row>
    <row r="1637" spans="1:8" ht="13.5" x14ac:dyDescent="0.25">
      <c r="A1637" s="12"/>
      <c r="B1637" s="11">
        <v>44391</v>
      </c>
      <c r="C1637" s="2">
        <v>9.65</v>
      </c>
      <c r="D1637" s="2">
        <v>8.7079000000000004</v>
      </c>
      <c r="E1637" s="2">
        <v>0</v>
      </c>
      <c r="F1637" s="2">
        <v>0</v>
      </c>
      <c r="G1637" s="2">
        <v>0</v>
      </c>
      <c r="H1637" s="17">
        <f t="shared" si="25"/>
        <v>0</v>
      </c>
    </row>
    <row r="1638" spans="1:8" ht="13.5" x14ac:dyDescent="0.25">
      <c r="A1638" s="12"/>
      <c r="B1638" s="11">
        <v>44392</v>
      </c>
      <c r="C1638" s="2">
        <v>9.7200000000000006</v>
      </c>
      <c r="D1638" s="2">
        <v>8.9573999999999998</v>
      </c>
      <c r="E1638" s="2">
        <v>107</v>
      </c>
      <c r="F1638" s="2">
        <v>9.7200000000000006</v>
      </c>
      <c r="G1638" s="2">
        <v>1040.04</v>
      </c>
      <c r="H1638" s="17">
        <f t="shared" si="25"/>
        <v>2.8652143455942233E-2</v>
      </c>
    </row>
    <row r="1639" spans="1:8" ht="13.5" x14ac:dyDescent="0.25">
      <c r="A1639" s="12"/>
      <c r="B1639" s="11">
        <v>44393</v>
      </c>
      <c r="C1639" s="2">
        <v>9.65</v>
      </c>
      <c r="D1639" s="2">
        <v>8.8928999999999991</v>
      </c>
      <c r="E1639" s="2">
        <v>2002</v>
      </c>
      <c r="F1639" s="2">
        <v>9.6501000000000001</v>
      </c>
      <c r="G1639" s="2">
        <v>19319.500199999999</v>
      </c>
      <c r="H1639" s="17">
        <f t="shared" si="25"/>
        <v>-7.2007502176971742E-3</v>
      </c>
    </row>
    <row r="1640" spans="1:8" ht="13.5" x14ac:dyDescent="0.25">
      <c r="A1640" s="12"/>
      <c r="B1640" s="11">
        <v>44396</v>
      </c>
      <c r="C1640" s="2">
        <v>9.61</v>
      </c>
      <c r="D1640" s="2">
        <v>8.8560999999999996</v>
      </c>
      <c r="E1640" s="2">
        <v>25</v>
      </c>
      <c r="F1640" s="2">
        <v>9.61</v>
      </c>
      <c r="G1640" s="2">
        <v>240.25</v>
      </c>
      <c r="H1640" s="17">
        <f t="shared" si="25"/>
        <v>-4.1381326676336741E-3</v>
      </c>
    </row>
    <row r="1641" spans="1:8" ht="13.5" x14ac:dyDescent="0.25">
      <c r="A1641" s="12"/>
      <c r="B1641" s="11">
        <v>44399</v>
      </c>
      <c r="C1641" s="2">
        <v>9.59</v>
      </c>
      <c r="D1641" s="2">
        <v>8.8376000000000001</v>
      </c>
      <c r="E1641" s="2">
        <v>5023</v>
      </c>
      <c r="F1641" s="2">
        <v>9.3300999999999998</v>
      </c>
      <c r="G1641" s="2">
        <v>46865.092299999997</v>
      </c>
      <c r="H1641" s="17">
        <f t="shared" si="25"/>
        <v>-2.088955635098917E-3</v>
      </c>
    </row>
    <row r="1642" spans="1:8" ht="13.5" x14ac:dyDescent="0.25">
      <c r="A1642" s="12"/>
      <c r="B1642" s="11">
        <v>44400</v>
      </c>
      <c r="C1642" s="2">
        <v>9.61</v>
      </c>
      <c r="D1642" s="2">
        <v>8.8560999999999996</v>
      </c>
      <c r="E1642" s="2">
        <v>490</v>
      </c>
      <c r="F1642" s="2">
        <v>9.6071000000000009</v>
      </c>
      <c r="G1642" s="2">
        <v>4707.4790000000003</v>
      </c>
      <c r="H1642" s="17">
        <f t="shared" si="25"/>
        <v>2.0933285054765454E-3</v>
      </c>
    </row>
    <row r="1643" spans="1:8" ht="13.5" x14ac:dyDescent="0.25">
      <c r="A1643" s="12"/>
      <c r="B1643" s="11">
        <v>44403</v>
      </c>
      <c r="C1643" s="2">
        <v>9.49</v>
      </c>
      <c r="D1643" s="2">
        <v>8.7454999999999998</v>
      </c>
      <c r="E1643" s="2">
        <v>16704</v>
      </c>
      <c r="F1643" s="2">
        <v>9.2120999999999995</v>
      </c>
      <c r="G1643" s="2">
        <v>153878.9184</v>
      </c>
      <c r="H1643" s="17">
        <f t="shared" si="25"/>
        <v>-1.2488567202267343E-2</v>
      </c>
    </row>
    <row r="1644" spans="1:8" ht="13.5" x14ac:dyDescent="0.25">
      <c r="A1644" s="12"/>
      <c r="B1644" s="11">
        <v>44404</v>
      </c>
      <c r="C1644" s="2">
        <v>9.5</v>
      </c>
      <c r="D1644" s="2">
        <v>8.7546999999999997</v>
      </c>
      <c r="E1644" s="2">
        <v>4246</v>
      </c>
      <c r="F1644" s="2">
        <v>9.2268000000000008</v>
      </c>
      <c r="G1644" s="2">
        <v>39176.9928</v>
      </c>
      <c r="H1644" s="17">
        <f t="shared" si="25"/>
        <v>1.0519695843576554E-3</v>
      </c>
    </row>
    <row r="1645" spans="1:8" ht="13.5" x14ac:dyDescent="0.25">
      <c r="A1645" s="12"/>
      <c r="B1645" s="11">
        <v>44405</v>
      </c>
      <c r="C1645" s="2">
        <v>9.65</v>
      </c>
      <c r="D1645" s="2">
        <v>8.8928999999999991</v>
      </c>
      <c r="E1645" s="2">
        <v>2000</v>
      </c>
      <c r="F1645" s="2">
        <v>9.65</v>
      </c>
      <c r="G1645" s="2">
        <v>19300</v>
      </c>
      <c r="H1645" s="17">
        <f t="shared" si="25"/>
        <v>1.5785806481090094E-2</v>
      </c>
    </row>
    <row r="1646" spans="1:8" ht="13.5" x14ac:dyDescent="0.25">
      <c r="A1646" s="12"/>
      <c r="B1646" s="11">
        <v>44406</v>
      </c>
      <c r="C1646" s="2">
        <v>9.65</v>
      </c>
      <c r="D1646" s="2">
        <v>8.8928999999999991</v>
      </c>
      <c r="E1646" s="2">
        <v>0</v>
      </c>
      <c r="F1646" s="2">
        <v>0</v>
      </c>
      <c r="G1646" s="2">
        <v>0</v>
      </c>
      <c r="H1646" s="17">
        <f t="shared" si="25"/>
        <v>0</v>
      </c>
    </row>
    <row r="1647" spans="1:8" ht="13.5" x14ac:dyDescent="0.25">
      <c r="A1647" s="12"/>
      <c r="B1647" s="11">
        <v>44407</v>
      </c>
      <c r="C1647" s="2">
        <v>9.65</v>
      </c>
      <c r="D1647" s="2">
        <v>8.8928999999999991</v>
      </c>
      <c r="E1647" s="2">
        <v>0</v>
      </c>
      <c r="F1647" s="2">
        <v>0</v>
      </c>
      <c r="G1647" s="2">
        <v>0</v>
      </c>
      <c r="H1647" s="17">
        <f t="shared" si="25"/>
        <v>0</v>
      </c>
    </row>
    <row r="1648" spans="1:8" ht="13.5" x14ac:dyDescent="0.25">
      <c r="A1648" s="12"/>
      <c r="B1648" s="11">
        <v>44410</v>
      </c>
      <c r="C1648" s="2">
        <v>9.65</v>
      </c>
      <c r="D1648" s="2">
        <v>8.8928999999999991</v>
      </c>
      <c r="E1648" s="2">
        <v>0</v>
      </c>
      <c r="F1648" s="2">
        <v>0</v>
      </c>
      <c r="G1648" s="2">
        <v>0</v>
      </c>
      <c r="H1648" s="17">
        <f t="shared" si="25"/>
        <v>0</v>
      </c>
    </row>
    <row r="1649" spans="1:8" ht="13.5" x14ac:dyDescent="0.25">
      <c r="A1649" s="12"/>
      <c r="B1649" s="11">
        <v>44411</v>
      </c>
      <c r="C1649" s="2">
        <v>9.65</v>
      </c>
      <c r="D1649" s="2">
        <v>8.8928999999999991</v>
      </c>
      <c r="E1649" s="2">
        <v>0</v>
      </c>
      <c r="F1649" s="2">
        <v>0</v>
      </c>
      <c r="G1649" s="2">
        <v>0</v>
      </c>
      <c r="H1649" s="17">
        <f t="shared" si="25"/>
        <v>0</v>
      </c>
    </row>
    <row r="1650" spans="1:8" ht="13.5" x14ac:dyDescent="0.25">
      <c r="A1650" s="12"/>
      <c r="B1650" s="11">
        <v>44412</v>
      </c>
      <c r="C1650" s="2">
        <v>9.65</v>
      </c>
      <c r="D1650" s="2">
        <v>8.8928999999999991</v>
      </c>
      <c r="E1650" s="2">
        <v>0</v>
      </c>
      <c r="F1650" s="2">
        <v>0</v>
      </c>
      <c r="G1650" s="2">
        <v>0</v>
      </c>
      <c r="H1650" s="17">
        <f t="shared" si="25"/>
        <v>0</v>
      </c>
    </row>
    <row r="1651" spans="1:8" ht="13.5" x14ac:dyDescent="0.25">
      <c r="A1651" s="12"/>
      <c r="B1651" s="11">
        <v>44413</v>
      </c>
      <c r="C1651" s="2">
        <v>9.3699999999999992</v>
      </c>
      <c r="D1651" s="2">
        <v>8.6349</v>
      </c>
      <c r="E1651" s="2">
        <v>344</v>
      </c>
      <c r="F1651" s="2">
        <v>9.3732000000000006</v>
      </c>
      <c r="G1651" s="2">
        <v>3224.3807999999999</v>
      </c>
      <c r="H1651" s="17">
        <f t="shared" si="25"/>
        <v>-2.901190837634508E-2</v>
      </c>
    </row>
    <row r="1652" spans="1:8" ht="13.5" x14ac:dyDescent="0.25">
      <c r="A1652" s="12"/>
      <c r="B1652" s="11">
        <v>44414</v>
      </c>
      <c r="C1652" s="2">
        <v>9.59</v>
      </c>
      <c r="D1652" s="2">
        <v>8.8376000000000001</v>
      </c>
      <c r="E1652" s="2">
        <v>5</v>
      </c>
      <c r="F1652" s="2">
        <v>9.4139999999999997</v>
      </c>
      <c r="G1652" s="2">
        <v>47.07</v>
      </c>
      <c r="H1652" s="17">
        <f t="shared" si="25"/>
        <v>2.3474504626573568E-2</v>
      </c>
    </row>
    <row r="1653" spans="1:8" ht="13.5" x14ac:dyDescent="0.25">
      <c r="A1653" s="12"/>
      <c r="B1653" s="11">
        <v>44417</v>
      </c>
      <c r="C1653" s="2">
        <v>9.6</v>
      </c>
      <c r="D1653" s="2">
        <v>8.8468</v>
      </c>
      <c r="E1653" s="2">
        <v>5</v>
      </c>
      <c r="F1653" s="2">
        <v>9.6</v>
      </c>
      <c r="G1653" s="2">
        <v>48</v>
      </c>
      <c r="H1653" s="17">
        <f t="shared" si="25"/>
        <v>1.0410066081288896E-3</v>
      </c>
    </row>
    <row r="1654" spans="1:8" ht="13.5" x14ac:dyDescent="0.25">
      <c r="A1654" s="12"/>
      <c r="B1654" s="11">
        <v>44419</v>
      </c>
      <c r="C1654" s="2">
        <v>9.6</v>
      </c>
      <c r="D1654" s="2">
        <v>8.8468</v>
      </c>
      <c r="E1654" s="2">
        <v>0</v>
      </c>
      <c r="F1654" s="2">
        <v>0</v>
      </c>
      <c r="G1654" s="2">
        <v>0</v>
      </c>
      <c r="H1654" s="17">
        <f t="shared" si="25"/>
        <v>0</v>
      </c>
    </row>
    <row r="1655" spans="1:8" ht="13.5" x14ac:dyDescent="0.25">
      <c r="A1655" s="12"/>
      <c r="B1655" s="11">
        <v>44420</v>
      </c>
      <c r="C1655" s="2">
        <v>9.6</v>
      </c>
      <c r="D1655" s="2">
        <v>8.8468</v>
      </c>
      <c r="E1655" s="2">
        <v>100</v>
      </c>
      <c r="F1655" s="2">
        <v>9.6</v>
      </c>
      <c r="G1655" s="2">
        <v>960</v>
      </c>
      <c r="H1655" s="17">
        <f t="shared" si="25"/>
        <v>0</v>
      </c>
    </row>
    <row r="1656" spans="1:8" ht="13.5" x14ac:dyDescent="0.25">
      <c r="A1656" s="12"/>
      <c r="B1656" s="11">
        <v>44424</v>
      </c>
      <c r="C1656" s="2">
        <v>9.32</v>
      </c>
      <c r="D1656" s="2">
        <v>8.5888000000000009</v>
      </c>
      <c r="E1656" s="2">
        <v>100</v>
      </c>
      <c r="F1656" s="2">
        <v>9.32</v>
      </c>
      <c r="G1656" s="2">
        <v>932</v>
      </c>
      <c r="H1656" s="17">
        <f t="shared" si="25"/>
        <v>-2.9163087217977023E-2</v>
      </c>
    </row>
    <row r="1657" spans="1:8" ht="13.5" x14ac:dyDescent="0.25">
      <c r="A1657" s="12"/>
      <c r="B1657" s="11">
        <v>44425</v>
      </c>
      <c r="C1657" s="2">
        <v>9.5500000000000007</v>
      </c>
      <c r="D1657" s="2">
        <v>8.8008000000000006</v>
      </c>
      <c r="E1657" s="2">
        <v>110</v>
      </c>
      <c r="F1657" s="2">
        <v>9.5458999999999996</v>
      </c>
      <c r="G1657" s="2">
        <v>1050.049</v>
      </c>
      <c r="H1657" s="17">
        <f t="shared" si="25"/>
        <v>2.4683308494783871E-2</v>
      </c>
    </row>
    <row r="1658" spans="1:8" ht="13.5" x14ac:dyDescent="0.25">
      <c r="A1658" s="12"/>
      <c r="B1658" s="11">
        <v>44426</v>
      </c>
      <c r="C1658" s="2">
        <v>9.5500000000000007</v>
      </c>
      <c r="D1658" s="2">
        <v>8.8008000000000006</v>
      </c>
      <c r="E1658" s="2">
        <v>0</v>
      </c>
      <c r="F1658" s="2">
        <v>0</v>
      </c>
      <c r="G1658" s="2">
        <v>0</v>
      </c>
      <c r="H1658" s="17">
        <f t="shared" si="25"/>
        <v>0</v>
      </c>
    </row>
    <row r="1659" spans="1:8" ht="13.5" x14ac:dyDescent="0.25">
      <c r="A1659" s="12"/>
      <c r="B1659" s="11">
        <v>44427</v>
      </c>
      <c r="C1659" s="2">
        <v>9.5500000000000007</v>
      </c>
      <c r="D1659" s="2">
        <v>8.8008000000000006</v>
      </c>
      <c r="E1659" s="2">
        <v>1086</v>
      </c>
      <c r="F1659" s="2">
        <v>9.4026999999999994</v>
      </c>
      <c r="G1659" s="2">
        <v>10211.332200000001</v>
      </c>
      <c r="H1659" s="17">
        <f t="shared" si="25"/>
        <v>0</v>
      </c>
    </row>
    <row r="1660" spans="1:8" ht="13.5" x14ac:dyDescent="0.25">
      <c r="A1660" s="12"/>
      <c r="B1660" s="11">
        <v>44428</v>
      </c>
      <c r="C1660" s="2">
        <v>9.58</v>
      </c>
      <c r="D1660" s="2">
        <v>8.8284000000000002</v>
      </c>
      <c r="E1660" s="2">
        <v>305</v>
      </c>
      <c r="F1660" s="2">
        <v>9.58</v>
      </c>
      <c r="G1660" s="2">
        <v>2921.9</v>
      </c>
      <c r="H1660" s="17">
        <f t="shared" si="25"/>
        <v>3.1360785383146559E-3</v>
      </c>
    </row>
    <row r="1661" spans="1:8" ht="13.5" x14ac:dyDescent="0.25">
      <c r="A1661" s="12"/>
      <c r="B1661" s="11">
        <v>44431</v>
      </c>
      <c r="C1661" s="2">
        <v>9.6300000000000008</v>
      </c>
      <c r="D1661" s="2">
        <v>8.8744999999999994</v>
      </c>
      <c r="E1661" s="2">
        <v>4000</v>
      </c>
      <c r="F1661" s="2">
        <v>9.59</v>
      </c>
      <c r="G1661" s="2">
        <v>38360</v>
      </c>
      <c r="H1661" s="17">
        <f t="shared" si="25"/>
        <v>5.221784241765115E-3</v>
      </c>
    </row>
    <row r="1662" spans="1:8" ht="13.5" x14ac:dyDescent="0.25">
      <c r="A1662" s="12"/>
      <c r="B1662" s="11">
        <v>44432</v>
      </c>
      <c r="C1662" s="2">
        <v>9.6300000000000008</v>
      </c>
      <c r="D1662" s="2">
        <v>8.8744999999999994</v>
      </c>
      <c r="E1662" s="2">
        <v>0</v>
      </c>
      <c r="F1662" s="2">
        <v>0</v>
      </c>
      <c r="G1662" s="2">
        <v>0</v>
      </c>
      <c r="H1662" s="17">
        <f t="shared" si="25"/>
        <v>0</v>
      </c>
    </row>
    <row r="1663" spans="1:8" ht="13.5" x14ac:dyDescent="0.25">
      <c r="A1663" s="12"/>
      <c r="B1663" s="11">
        <v>44433</v>
      </c>
      <c r="C1663" s="2">
        <v>9.6300000000000008</v>
      </c>
      <c r="D1663" s="2">
        <v>8.8744999999999994</v>
      </c>
      <c r="E1663" s="2">
        <v>16003</v>
      </c>
      <c r="F1663" s="2">
        <v>9.3056000000000001</v>
      </c>
      <c r="G1663" s="2">
        <v>148917.51680000001</v>
      </c>
      <c r="H1663" s="17">
        <f t="shared" si="25"/>
        <v>0</v>
      </c>
    </row>
    <row r="1664" spans="1:8" ht="13.5" x14ac:dyDescent="0.25">
      <c r="A1664" s="12"/>
      <c r="B1664" s="11">
        <v>44434</v>
      </c>
      <c r="C1664" s="2">
        <v>9.6999999999999993</v>
      </c>
      <c r="D1664" s="2">
        <v>8.9390000000000001</v>
      </c>
      <c r="E1664" s="2">
        <v>3000</v>
      </c>
      <c r="F1664" s="2">
        <v>9.6722000000000001</v>
      </c>
      <c r="G1664" s="2">
        <v>29016.6</v>
      </c>
      <c r="H1664" s="17">
        <f t="shared" si="25"/>
        <v>7.2680150994422982E-3</v>
      </c>
    </row>
    <row r="1665" spans="1:8" ht="13.5" x14ac:dyDescent="0.25">
      <c r="A1665" s="12"/>
      <c r="B1665" s="11">
        <v>44435</v>
      </c>
      <c r="C1665" s="2">
        <v>9.6999999999999993</v>
      </c>
      <c r="D1665" s="2">
        <v>8.9390000000000001</v>
      </c>
      <c r="E1665" s="2">
        <v>0</v>
      </c>
      <c r="F1665" s="2">
        <v>0</v>
      </c>
      <c r="G1665" s="2">
        <v>0</v>
      </c>
      <c r="H1665" s="17">
        <f t="shared" si="25"/>
        <v>0</v>
      </c>
    </row>
    <row r="1666" spans="1:8" ht="13.5" x14ac:dyDescent="0.25">
      <c r="A1666" s="12"/>
      <c r="B1666" s="11">
        <v>44438</v>
      </c>
      <c r="C1666" s="2">
        <v>9.6999999999999993</v>
      </c>
      <c r="D1666" s="2">
        <v>8.9390000000000001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1:8" ht="13.5" x14ac:dyDescent="0.25">
      <c r="A1667" s="12"/>
      <c r="B1667" s="11">
        <v>44439</v>
      </c>
      <c r="C1667" s="2">
        <v>9.6999999999999993</v>
      </c>
      <c r="D1667" s="2">
        <v>8.9390000000000001</v>
      </c>
      <c r="E1667" s="2">
        <v>3500</v>
      </c>
      <c r="F1667" s="2">
        <v>9.7210000000000001</v>
      </c>
      <c r="G1667" s="2">
        <v>34023.5</v>
      </c>
      <c r="H1667" s="17">
        <f t="shared" si="25"/>
        <v>0</v>
      </c>
    </row>
    <row r="1668" spans="1:8" ht="13.5" x14ac:dyDescent="0.25">
      <c r="A1668" s="12"/>
      <c r="B1668" s="11">
        <v>44440</v>
      </c>
      <c r="C1668" s="2">
        <v>9.6999999999999993</v>
      </c>
      <c r="D1668" s="2">
        <v>8.9390000000000001</v>
      </c>
      <c r="E1668" s="2">
        <v>3748</v>
      </c>
      <c r="F1668" s="2">
        <v>9.6389999999999993</v>
      </c>
      <c r="G1668" s="2">
        <v>36126.972000000002</v>
      </c>
      <c r="H1668" s="17">
        <f t="shared" si="25"/>
        <v>0</v>
      </c>
    </row>
    <row r="1669" spans="1:8" ht="13.5" x14ac:dyDescent="0.25">
      <c r="A1669" s="12"/>
      <c r="B1669" s="11">
        <v>44441</v>
      </c>
      <c r="C1669" s="2">
        <v>9.6999999999999993</v>
      </c>
      <c r="D1669" s="2">
        <v>8.9390000000000001</v>
      </c>
      <c r="E1669" s="2">
        <v>0</v>
      </c>
      <c r="F1669" s="2">
        <v>9.59</v>
      </c>
      <c r="G1669" s="2">
        <v>0</v>
      </c>
      <c r="H1669" s="17">
        <f t="shared" si="25"/>
        <v>0</v>
      </c>
    </row>
    <row r="1670" spans="1:8" ht="13.5" x14ac:dyDescent="0.25">
      <c r="A1670" s="12"/>
      <c r="B1670" s="11">
        <v>44442</v>
      </c>
      <c r="C1670" s="2">
        <v>9.59</v>
      </c>
      <c r="D1670" s="2">
        <v>8.8376000000000001</v>
      </c>
      <c r="E1670" s="2">
        <v>2120</v>
      </c>
      <c r="F1670" s="2">
        <v>9.4060000000000006</v>
      </c>
      <c r="G1670" s="2">
        <v>19940.72</v>
      </c>
      <c r="H1670" s="17">
        <f t="shared" si="25"/>
        <v>-1.1343550732744147E-2</v>
      </c>
    </row>
    <row r="1671" spans="1:8" ht="13.5" x14ac:dyDescent="0.25">
      <c r="A1671" s="12"/>
      <c r="B1671" s="11">
        <v>44445</v>
      </c>
      <c r="C1671" s="2">
        <v>9.6</v>
      </c>
      <c r="D1671" s="2">
        <v>8.8468</v>
      </c>
      <c r="E1671" s="2">
        <v>4490</v>
      </c>
      <c r="F1671" s="2">
        <v>9.4309999999999992</v>
      </c>
      <c r="G1671" s="2">
        <v>42345.19</v>
      </c>
      <c r="H1671" s="17">
        <f t="shared" ref="H1671:H1734" si="26">(D1671-D1670)/D1670</f>
        <v>1.0410066081288896E-3</v>
      </c>
    </row>
    <row r="1672" spans="1:8" ht="13.5" x14ac:dyDescent="0.25">
      <c r="A1672" s="12"/>
      <c r="B1672" s="11">
        <v>44446</v>
      </c>
      <c r="C1672" s="2">
        <v>9.6</v>
      </c>
      <c r="D1672" s="2">
        <v>8.8468</v>
      </c>
      <c r="E1672" s="2">
        <v>0</v>
      </c>
      <c r="F1672" s="2">
        <v>0</v>
      </c>
      <c r="G1672" s="2">
        <v>0</v>
      </c>
      <c r="H1672" s="17">
        <f t="shared" si="26"/>
        <v>0</v>
      </c>
    </row>
    <row r="1673" spans="1:8" ht="13.5" x14ac:dyDescent="0.25">
      <c r="A1673" s="12"/>
      <c r="B1673" s="11">
        <v>44447</v>
      </c>
      <c r="C1673" s="2">
        <v>9.6</v>
      </c>
      <c r="D1673" s="2">
        <v>8.8468</v>
      </c>
      <c r="E1673" s="2">
        <v>0</v>
      </c>
      <c r="F1673" s="2">
        <v>0</v>
      </c>
      <c r="G1673" s="2">
        <v>0</v>
      </c>
      <c r="H1673" s="17">
        <f t="shared" si="26"/>
        <v>0</v>
      </c>
    </row>
    <row r="1674" spans="1:8" ht="13.5" x14ac:dyDescent="0.25">
      <c r="A1674" s="12"/>
      <c r="B1674" s="11">
        <v>44448</v>
      </c>
      <c r="C1674" s="2">
        <v>9.6</v>
      </c>
      <c r="D1674" s="2">
        <v>8.8468</v>
      </c>
      <c r="E1674" s="2">
        <v>470</v>
      </c>
      <c r="F1674" s="2">
        <v>9.5820000000000007</v>
      </c>
      <c r="G1674" s="2">
        <v>4503.54</v>
      </c>
      <c r="H1674" s="17">
        <f t="shared" si="26"/>
        <v>0</v>
      </c>
    </row>
    <row r="1675" spans="1:8" ht="13.5" x14ac:dyDescent="0.25">
      <c r="A1675" s="12"/>
      <c r="B1675" s="11">
        <v>44449</v>
      </c>
      <c r="C1675" s="2">
        <v>9.6</v>
      </c>
      <c r="D1675" s="2">
        <v>8.8468</v>
      </c>
      <c r="E1675" s="2">
        <v>0</v>
      </c>
      <c r="F1675" s="2">
        <v>0</v>
      </c>
      <c r="G1675" s="2">
        <v>0</v>
      </c>
      <c r="H1675" s="17">
        <f t="shared" si="26"/>
        <v>0</v>
      </c>
    </row>
    <row r="1676" spans="1:8" ht="13.5" x14ac:dyDescent="0.25">
      <c r="A1676" s="12"/>
      <c r="B1676" s="11">
        <v>44452</v>
      </c>
      <c r="C1676" s="2">
        <v>9.4</v>
      </c>
      <c r="D1676" s="2">
        <v>8.6624999999999996</v>
      </c>
      <c r="E1676" s="2">
        <v>1053</v>
      </c>
      <c r="F1676" s="2">
        <v>9.4009999999999998</v>
      </c>
      <c r="G1676" s="2">
        <v>9899.2530000000006</v>
      </c>
      <c r="H1676" s="17">
        <f t="shared" si="26"/>
        <v>-2.0832391373151914E-2</v>
      </c>
    </row>
    <row r="1677" spans="1:8" ht="13.5" x14ac:dyDescent="0.25">
      <c r="A1677" s="12"/>
      <c r="B1677" s="11">
        <v>44453</v>
      </c>
      <c r="C1677" s="2">
        <v>9.3000000000000007</v>
      </c>
      <c r="D1677" s="2">
        <v>8.5703999999999994</v>
      </c>
      <c r="E1677" s="2">
        <v>210</v>
      </c>
      <c r="F1677" s="2">
        <v>9.4359999999999999</v>
      </c>
      <c r="G1677" s="2">
        <v>1981.56</v>
      </c>
      <c r="H1677" s="17">
        <f t="shared" si="26"/>
        <v>-1.0632034632034666E-2</v>
      </c>
    </row>
    <row r="1678" spans="1:8" ht="13.5" x14ac:dyDescent="0.25">
      <c r="A1678" s="12"/>
      <c r="B1678" s="11">
        <v>44454</v>
      </c>
      <c r="C1678" s="2">
        <v>9.3000000000000007</v>
      </c>
      <c r="D1678" s="2">
        <v>8.5703999999999994</v>
      </c>
      <c r="E1678" s="2">
        <v>12544</v>
      </c>
      <c r="F1678" s="2">
        <v>9.3010000000000002</v>
      </c>
      <c r="G1678" s="2">
        <v>116671.74400000001</v>
      </c>
      <c r="H1678" s="17">
        <f t="shared" si="26"/>
        <v>0</v>
      </c>
    </row>
    <row r="1679" spans="1:8" ht="13.5" x14ac:dyDescent="0.25">
      <c r="A1679" s="12"/>
      <c r="B1679" s="11">
        <v>44455</v>
      </c>
      <c r="C1679" s="2">
        <v>9.3000000000000007</v>
      </c>
      <c r="D1679" s="2">
        <v>8.5703999999999994</v>
      </c>
      <c r="E1679" s="2">
        <v>5236</v>
      </c>
      <c r="F1679" s="2">
        <v>9.3070000000000004</v>
      </c>
      <c r="G1679" s="2">
        <v>48731.451999999997</v>
      </c>
      <c r="H1679" s="17">
        <f t="shared" si="26"/>
        <v>0</v>
      </c>
    </row>
    <row r="1680" spans="1:8" ht="13.5" x14ac:dyDescent="0.25">
      <c r="A1680" s="12"/>
      <c r="B1680" s="11">
        <v>44456</v>
      </c>
      <c r="C1680" s="2">
        <v>9.31</v>
      </c>
      <c r="D1680" s="2">
        <v>8.5795999999999992</v>
      </c>
      <c r="E1680" s="2">
        <v>3944</v>
      </c>
      <c r="F1680" s="2">
        <v>9.3049999999999997</v>
      </c>
      <c r="G1680" s="2">
        <v>36698.92</v>
      </c>
      <c r="H1680" s="17">
        <f t="shared" si="26"/>
        <v>1.0734621487911737E-3</v>
      </c>
    </row>
    <row r="1681" spans="1:8" ht="13.5" x14ac:dyDescent="0.25">
      <c r="A1681" s="12"/>
      <c r="B1681" s="11">
        <v>44459</v>
      </c>
      <c r="C1681" s="2">
        <v>9.31</v>
      </c>
      <c r="D1681" s="2">
        <v>8.5795999999999992</v>
      </c>
      <c r="E1681" s="2">
        <v>5326</v>
      </c>
      <c r="F1681" s="2">
        <v>9.3059999999999992</v>
      </c>
      <c r="G1681" s="2">
        <v>49563.756000000001</v>
      </c>
      <c r="H1681" s="17">
        <f t="shared" si="26"/>
        <v>0</v>
      </c>
    </row>
    <row r="1682" spans="1:8" ht="13.5" x14ac:dyDescent="0.25">
      <c r="A1682" s="12"/>
      <c r="B1682" s="11">
        <v>44460</v>
      </c>
      <c r="C1682" s="2">
        <v>9.3000000000000007</v>
      </c>
      <c r="D1682" s="2">
        <v>8.5703999999999994</v>
      </c>
      <c r="E1682" s="2">
        <v>1822</v>
      </c>
      <c r="F1682" s="2">
        <v>9.3000000000000007</v>
      </c>
      <c r="G1682" s="2">
        <v>16944.599999999999</v>
      </c>
      <c r="H1682" s="17">
        <f t="shared" si="26"/>
        <v>-1.0723110634528272E-3</v>
      </c>
    </row>
    <row r="1683" spans="1:8" ht="13.5" x14ac:dyDescent="0.25">
      <c r="A1683" s="12"/>
      <c r="B1683" s="11">
        <v>44461</v>
      </c>
      <c r="C1683" s="2">
        <v>9.32</v>
      </c>
      <c r="D1683" s="2">
        <v>8.5888000000000009</v>
      </c>
      <c r="E1683" s="2">
        <v>15352</v>
      </c>
      <c r="F1683" s="2">
        <v>9.3130000000000006</v>
      </c>
      <c r="G1683" s="2">
        <v>142973.17600000001</v>
      </c>
      <c r="H1683" s="17">
        <f t="shared" si="26"/>
        <v>2.1469242975825547E-3</v>
      </c>
    </row>
    <row r="1684" spans="1:8" ht="13.5" x14ac:dyDescent="0.25">
      <c r="A1684" s="12"/>
      <c r="B1684" s="11">
        <v>44462</v>
      </c>
      <c r="C1684" s="2">
        <v>9.32</v>
      </c>
      <c r="D1684" s="2">
        <v>8.5888000000000009</v>
      </c>
      <c r="E1684" s="2">
        <v>0</v>
      </c>
      <c r="F1684" s="2">
        <v>0</v>
      </c>
      <c r="G1684" s="2">
        <v>0</v>
      </c>
      <c r="H1684" s="17">
        <f t="shared" si="26"/>
        <v>0</v>
      </c>
    </row>
    <row r="1685" spans="1:8" ht="13.5" x14ac:dyDescent="0.25">
      <c r="A1685" s="12"/>
      <c r="B1685" s="11">
        <v>44463</v>
      </c>
      <c r="C1685" s="2">
        <v>9.36</v>
      </c>
      <c r="D1685" s="2">
        <v>8.6257000000000001</v>
      </c>
      <c r="E1685" s="2">
        <v>8184</v>
      </c>
      <c r="F1685" s="2">
        <v>9.3550000000000004</v>
      </c>
      <c r="G1685" s="2">
        <v>76561.320000000007</v>
      </c>
      <c r="H1685" s="17">
        <f t="shared" si="26"/>
        <v>4.2962928464976785E-3</v>
      </c>
    </row>
    <row r="1686" spans="1:8" ht="13.5" x14ac:dyDescent="0.25">
      <c r="A1686" s="12"/>
      <c r="B1686" s="11">
        <v>44466</v>
      </c>
      <c r="C1686" s="2">
        <v>9.32</v>
      </c>
      <c r="D1686" s="2">
        <v>8.5888000000000009</v>
      </c>
      <c r="E1686" s="2">
        <v>13944</v>
      </c>
      <c r="F1686" s="2">
        <v>9.3000000000000007</v>
      </c>
      <c r="G1686" s="2">
        <v>129679.2</v>
      </c>
      <c r="H1686" s="17">
        <f t="shared" si="26"/>
        <v>-4.2779136765710921E-3</v>
      </c>
    </row>
    <row r="1687" spans="1:8" ht="13.5" x14ac:dyDescent="0.25">
      <c r="A1687" s="12"/>
      <c r="B1687" s="11">
        <v>44467</v>
      </c>
      <c r="C1687" s="2">
        <v>9.31</v>
      </c>
      <c r="D1687" s="2">
        <v>8.5795999999999992</v>
      </c>
      <c r="E1687" s="2">
        <v>259</v>
      </c>
      <c r="F1687" s="2">
        <v>9.3000000000000007</v>
      </c>
      <c r="G1687" s="2">
        <v>2408.6999999999998</v>
      </c>
      <c r="H1687" s="17">
        <f t="shared" si="26"/>
        <v>-1.0711624441134559E-3</v>
      </c>
    </row>
    <row r="1688" spans="1:8" ht="13.5" x14ac:dyDescent="0.25">
      <c r="A1688" s="12"/>
      <c r="B1688" s="11">
        <v>44468</v>
      </c>
      <c r="C1688" s="2">
        <v>9.4499999999999993</v>
      </c>
      <c r="D1688" s="2">
        <v>8.7086000000000006</v>
      </c>
      <c r="E1688" s="2">
        <v>500</v>
      </c>
      <c r="F1688" s="2">
        <v>9.4009999999999998</v>
      </c>
      <c r="G1688" s="2">
        <v>4700.5</v>
      </c>
      <c r="H1688" s="17">
        <f t="shared" si="26"/>
        <v>1.5035665998415002E-2</v>
      </c>
    </row>
    <row r="1689" spans="1:8" ht="13.5" x14ac:dyDescent="0.25">
      <c r="A1689" s="12"/>
      <c r="B1689" s="11">
        <v>44469</v>
      </c>
      <c r="C1689" s="2">
        <v>9.4</v>
      </c>
      <c r="D1689" s="2">
        <v>8.6624999999999996</v>
      </c>
      <c r="E1689" s="2">
        <v>3879</v>
      </c>
      <c r="F1689" s="2">
        <v>9.4009999999999998</v>
      </c>
      <c r="G1689" s="2">
        <v>36466.478999999999</v>
      </c>
      <c r="H1689" s="17">
        <f t="shared" si="26"/>
        <v>-5.2936178030913023E-3</v>
      </c>
    </row>
    <row r="1690" spans="1:8" ht="13.5" x14ac:dyDescent="0.25">
      <c r="A1690" s="12"/>
      <c r="B1690" s="11">
        <v>44470</v>
      </c>
      <c r="C1690" s="2">
        <v>9.4</v>
      </c>
      <c r="D1690" s="2">
        <v>8.6624999999999996</v>
      </c>
      <c r="E1690" s="2">
        <v>6019</v>
      </c>
      <c r="F1690" s="2">
        <v>9.3260000000000005</v>
      </c>
      <c r="G1690" s="2">
        <v>56133.194000000003</v>
      </c>
      <c r="H1690" s="17">
        <f t="shared" si="26"/>
        <v>0</v>
      </c>
    </row>
    <row r="1691" spans="1:8" ht="13.5" x14ac:dyDescent="0.25">
      <c r="A1691" s="12"/>
      <c r="B1691" s="11">
        <v>44473</v>
      </c>
      <c r="C1691" s="2">
        <v>9.4</v>
      </c>
      <c r="D1691" s="2">
        <v>8.6624999999999996</v>
      </c>
      <c r="E1691" s="2">
        <v>550</v>
      </c>
      <c r="F1691" s="2">
        <v>9.4</v>
      </c>
      <c r="G1691" s="2">
        <v>5170</v>
      </c>
      <c r="H1691" s="17">
        <f t="shared" si="26"/>
        <v>0</v>
      </c>
    </row>
    <row r="1692" spans="1:8" ht="13.5" x14ac:dyDescent="0.25">
      <c r="A1692" s="12"/>
      <c r="B1692" s="11">
        <v>44474</v>
      </c>
      <c r="C1692" s="2">
        <v>9.4</v>
      </c>
      <c r="D1692" s="2">
        <v>8.6624999999999996</v>
      </c>
      <c r="E1692" s="2">
        <v>16137</v>
      </c>
      <c r="F1692" s="2">
        <v>9.4019999999999992</v>
      </c>
      <c r="G1692" s="2">
        <v>151720.07399999999</v>
      </c>
      <c r="H1692" s="17">
        <f t="shared" si="26"/>
        <v>0</v>
      </c>
    </row>
    <row r="1693" spans="1:8" ht="13.5" x14ac:dyDescent="0.25">
      <c r="A1693" s="12"/>
      <c r="B1693" s="11">
        <v>44475</v>
      </c>
      <c r="C1693" s="2">
        <v>9.4</v>
      </c>
      <c r="D1693" s="2">
        <v>8.6624999999999996</v>
      </c>
      <c r="E1693" s="2">
        <v>15996</v>
      </c>
      <c r="F1693" s="2">
        <v>9.4</v>
      </c>
      <c r="G1693" s="2">
        <v>150362.4</v>
      </c>
      <c r="H1693" s="17">
        <f t="shared" si="26"/>
        <v>0</v>
      </c>
    </row>
    <row r="1694" spans="1:8" ht="13.5" x14ac:dyDescent="0.25">
      <c r="A1694" s="12"/>
      <c r="B1694" s="11">
        <v>44476</v>
      </c>
      <c r="C1694" s="2">
        <v>9.4499999999999993</v>
      </c>
      <c r="D1694" s="2">
        <v>8.7086000000000006</v>
      </c>
      <c r="E1694" s="2">
        <v>2255</v>
      </c>
      <c r="F1694" s="2">
        <v>9.41</v>
      </c>
      <c r="G1694" s="2">
        <v>21219.55</v>
      </c>
      <c r="H1694" s="17">
        <f t="shared" si="26"/>
        <v>5.3217893217894279E-3</v>
      </c>
    </row>
    <row r="1695" spans="1:8" ht="13.5" x14ac:dyDescent="0.25">
      <c r="A1695" s="12"/>
      <c r="B1695" s="11">
        <v>44477</v>
      </c>
      <c r="C1695" s="2">
        <v>9.4499999999999993</v>
      </c>
      <c r="D1695" s="2">
        <v>8.7086000000000006</v>
      </c>
      <c r="E1695" s="2">
        <v>904</v>
      </c>
      <c r="F1695" s="2">
        <v>9.4499999999999993</v>
      </c>
      <c r="G1695" s="2">
        <v>8542.7999999999993</v>
      </c>
      <c r="H1695" s="17">
        <f t="shared" si="26"/>
        <v>0</v>
      </c>
    </row>
    <row r="1696" spans="1:8" ht="13.5" x14ac:dyDescent="0.25">
      <c r="A1696" s="12"/>
      <c r="B1696" s="11">
        <v>44480</v>
      </c>
      <c r="C1696" s="2">
        <v>9.35</v>
      </c>
      <c r="D1696" s="2">
        <v>8.6165000000000003</v>
      </c>
      <c r="E1696" s="2">
        <v>250</v>
      </c>
      <c r="F1696" s="2">
        <v>9.3620000000000001</v>
      </c>
      <c r="G1696" s="2">
        <v>2340.5</v>
      </c>
      <c r="H1696" s="17">
        <f t="shared" si="26"/>
        <v>-1.0575752704223444E-2</v>
      </c>
    </row>
    <row r="1697" spans="1:8" ht="13.5" x14ac:dyDescent="0.25">
      <c r="A1697" s="12"/>
      <c r="B1697" s="11">
        <v>44481</v>
      </c>
      <c r="C1697" s="2">
        <v>9.35</v>
      </c>
      <c r="D1697" s="2">
        <v>8.6165000000000003</v>
      </c>
      <c r="E1697" s="2">
        <v>0</v>
      </c>
      <c r="F1697" s="2">
        <v>0</v>
      </c>
      <c r="G1697" s="2">
        <v>0</v>
      </c>
      <c r="H1697" s="17">
        <f t="shared" si="26"/>
        <v>0</v>
      </c>
    </row>
    <row r="1698" spans="1:8" ht="13.5" x14ac:dyDescent="0.25">
      <c r="A1698" s="12"/>
      <c r="B1698" s="11">
        <v>44482</v>
      </c>
      <c r="C1698" s="2">
        <v>9.6199999999999992</v>
      </c>
      <c r="D1698" s="2">
        <v>8.8652999999999995</v>
      </c>
      <c r="E1698" s="2">
        <v>6158</v>
      </c>
      <c r="F1698" s="2">
        <v>9.4719999999999995</v>
      </c>
      <c r="G1698" s="2">
        <v>58328.576000000001</v>
      </c>
      <c r="H1698" s="17">
        <f t="shared" si="26"/>
        <v>2.8874833168920006E-2</v>
      </c>
    </row>
    <row r="1699" spans="1:8" ht="13.5" x14ac:dyDescent="0.25">
      <c r="A1699" s="12"/>
      <c r="B1699" s="11">
        <v>44483</v>
      </c>
      <c r="C1699" s="2">
        <v>9.6300000000000008</v>
      </c>
      <c r="D1699" s="2">
        <v>8.8744999999999994</v>
      </c>
      <c r="E1699" s="2">
        <v>1701</v>
      </c>
      <c r="F1699" s="2">
        <v>9.4450000000000003</v>
      </c>
      <c r="G1699" s="2">
        <v>16065.945</v>
      </c>
      <c r="H1699" s="17">
        <f t="shared" si="26"/>
        <v>1.0377539395169792E-3</v>
      </c>
    </row>
    <row r="1700" spans="1:8" ht="13.5" x14ac:dyDescent="0.25">
      <c r="A1700" s="12"/>
      <c r="B1700" s="11">
        <v>44488</v>
      </c>
      <c r="C1700" s="2">
        <v>9.6300000000000008</v>
      </c>
      <c r="D1700" s="2">
        <v>8.8744999999999994</v>
      </c>
      <c r="E1700" s="2">
        <v>0</v>
      </c>
      <c r="F1700" s="2">
        <v>0</v>
      </c>
      <c r="G1700" s="2">
        <v>0</v>
      </c>
      <c r="H1700" s="17">
        <f t="shared" si="26"/>
        <v>0</v>
      </c>
    </row>
    <row r="1701" spans="1:8" ht="13.5" x14ac:dyDescent="0.25">
      <c r="A1701" s="12"/>
      <c r="B1701" s="11">
        <v>44489</v>
      </c>
      <c r="C1701" s="2">
        <v>9.6999999999999993</v>
      </c>
      <c r="D1701" s="2">
        <v>8.9390000000000001</v>
      </c>
      <c r="E1701" s="2">
        <v>6904</v>
      </c>
      <c r="F1701" s="2">
        <v>9.64</v>
      </c>
      <c r="G1701" s="2">
        <v>66554.559999999998</v>
      </c>
      <c r="H1701" s="17">
        <f t="shared" si="26"/>
        <v>7.2680150994422982E-3</v>
      </c>
    </row>
    <row r="1702" spans="1:8" ht="13.5" x14ac:dyDescent="0.25">
      <c r="A1702" s="12"/>
      <c r="B1702" s="11">
        <v>44490</v>
      </c>
      <c r="C1702" s="2">
        <v>9.51</v>
      </c>
      <c r="D1702" s="2">
        <v>8.7638999999999996</v>
      </c>
      <c r="E1702" s="2">
        <v>950</v>
      </c>
      <c r="F1702" s="2">
        <v>9.51</v>
      </c>
      <c r="G1702" s="2">
        <v>9034.5</v>
      </c>
      <c r="H1702" s="17">
        <f t="shared" si="26"/>
        <v>-1.9588320841257466E-2</v>
      </c>
    </row>
    <row r="1703" spans="1:8" ht="13.5" x14ac:dyDescent="0.25">
      <c r="A1703" s="12"/>
      <c r="B1703" s="11">
        <v>44491</v>
      </c>
      <c r="C1703" s="2">
        <v>9.6</v>
      </c>
      <c r="D1703" s="2">
        <v>8.8468</v>
      </c>
      <c r="E1703" s="2">
        <v>13</v>
      </c>
      <c r="F1703" s="2">
        <v>9.5310000000000006</v>
      </c>
      <c r="G1703" s="2">
        <v>123.90300000000001</v>
      </c>
      <c r="H1703" s="17">
        <f t="shared" si="26"/>
        <v>9.4592590056938597E-3</v>
      </c>
    </row>
    <row r="1704" spans="1:8" ht="13.5" x14ac:dyDescent="0.25">
      <c r="A1704" s="12"/>
      <c r="B1704" s="11">
        <v>44494</v>
      </c>
      <c r="C1704" s="2">
        <v>9.58</v>
      </c>
      <c r="D1704" s="2">
        <v>8.8284000000000002</v>
      </c>
      <c r="E1704" s="2">
        <v>43</v>
      </c>
      <c r="F1704" s="2">
        <v>9.58</v>
      </c>
      <c r="G1704" s="2">
        <v>411.94</v>
      </c>
      <c r="H1704" s="17">
        <f t="shared" si="26"/>
        <v>-2.079848080661906E-3</v>
      </c>
    </row>
    <row r="1705" spans="1:8" ht="13.5" x14ac:dyDescent="0.25">
      <c r="A1705" s="12"/>
      <c r="B1705" s="11">
        <v>44495</v>
      </c>
      <c r="C1705" s="2">
        <v>9.5</v>
      </c>
      <c r="D1705" s="2">
        <v>8.7546999999999997</v>
      </c>
      <c r="E1705" s="2">
        <v>526</v>
      </c>
      <c r="F1705" s="2">
        <v>9.5</v>
      </c>
      <c r="G1705" s="2">
        <v>4997</v>
      </c>
      <c r="H1705" s="17">
        <f t="shared" si="26"/>
        <v>-8.3480585383535564E-3</v>
      </c>
    </row>
    <row r="1706" spans="1:8" ht="13.5" x14ac:dyDescent="0.25">
      <c r="A1706" s="12"/>
      <c r="B1706" s="11">
        <v>44496</v>
      </c>
      <c r="C1706" s="2">
        <v>9.49</v>
      </c>
      <c r="D1706" s="2">
        <v>8.7454999999999998</v>
      </c>
      <c r="E1706" s="2">
        <v>3064</v>
      </c>
      <c r="F1706" s="2">
        <v>9.4410000000000007</v>
      </c>
      <c r="G1706" s="2">
        <v>28927.223999999998</v>
      </c>
      <c r="H1706" s="17">
        <f t="shared" si="26"/>
        <v>-1.0508641072795042E-3</v>
      </c>
    </row>
    <row r="1707" spans="1:8" ht="13.5" x14ac:dyDescent="0.25">
      <c r="A1707" s="12"/>
      <c r="B1707" s="11">
        <v>44497</v>
      </c>
      <c r="C1707" s="2">
        <v>9.57</v>
      </c>
      <c r="D1707" s="2">
        <v>8.8192000000000004</v>
      </c>
      <c r="E1707" s="2">
        <v>2864</v>
      </c>
      <c r="F1707" s="2">
        <v>9.4060000000000006</v>
      </c>
      <c r="G1707" s="2">
        <v>26938.784</v>
      </c>
      <c r="H1707" s="17">
        <f t="shared" si="26"/>
        <v>8.427191126865307E-3</v>
      </c>
    </row>
    <row r="1708" spans="1:8" ht="13.5" x14ac:dyDescent="0.25">
      <c r="A1708" s="12"/>
      <c r="B1708" s="11">
        <v>44498</v>
      </c>
      <c r="C1708" s="2">
        <v>9.49</v>
      </c>
      <c r="D1708" s="2">
        <v>8.7454999999999998</v>
      </c>
      <c r="E1708" s="2">
        <v>943</v>
      </c>
      <c r="F1708" s="2">
        <v>9.49</v>
      </c>
      <c r="G1708" s="2">
        <v>8949.07</v>
      </c>
      <c r="H1708" s="17">
        <f t="shared" si="26"/>
        <v>-8.3567670537010776E-3</v>
      </c>
    </row>
    <row r="1709" spans="1:8" ht="13.5" x14ac:dyDescent="0.25">
      <c r="A1709" s="12"/>
      <c r="B1709" s="11">
        <v>44501</v>
      </c>
      <c r="C1709" s="2">
        <v>9.56</v>
      </c>
      <c r="D1709" s="2">
        <v>8.81</v>
      </c>
      <c r="E1709" s="2">
        <v>1501</v>
      </c>
      <c r="F1709" s="2">
        <v>9.56</v>
      </c>
      <c r="G1709" s="2">
        <v>14349.56</v>
      </c>
      <c r="H1709" s="17">
        <f t="shared" si="26"/>
        <v>7.375221542507652E-3</v>
      </c>
    </row>
    <row r="1710" spans="1:8" ht="13.5" x14ac:dyDescent="0.25">
      <c r="A1710" s="12"/>
      <c r="B1710" s="11">
        <v>44502</v>
      </c>
      <c r="C1710" s="2">
        <v>9.3699999999999992</v>
      </c>
      <c r="D1710" s="2">
        <v>8.6349</v>
      </c>
      <c r="E1710" s="2">
        <v>1000</v>
      </c>
      <c r="F1710" s="2">
        <v>9.3699999999999992</v>
      </c>
      <c r="G1710" s="2">
        <v>9370</v>
      </c>
      <c r="H1710" s="17">
        <f t="shared" si="26"/>
        <v>-1.9875141884222527E-2</v>
      </c>
    </row>
    <row r="1711" spans="1:8" ht="13.5" x14ac:dyDescent="0.25">
      <c r="A1711" s="12"/>
      <c r="B1711" s="11">
        <v>44503</v>
      </c>
      <c r="C1711" s="2">
        <v>9.57</v>
      </c>
      <c r="D1711" s="2">
        <v>8.8192000000000004</v>
      </c>
      <c r="E1711" s="2">
        <v>10</v>
      </c>
      <c r="F1711" s="2">
        <v>9.57</v>
      </c>
      <c r="G1711" s="2">
        <v>95.7</v>
      </c>
      <c r="H1711" s="17">
        <f t="shared" si="26"/>
        <v>2.1343617181438158E-2</v>
      </c>
    </row>
    <row r="1712" spans="1:8" ht="13.5" x14ac:dyDescent="0.25">
      <c r="A1712" s="12"/>
      <c r="B1712" s="11">
        <v>44504</v>
      </c>
      <c r="C1712" s="2">
        <v>9.57</v>
      </c>
      <c r="D1712" s="2">
        <v>8.8192000000000004</v>
      </c>
      <c r="E1712" s="2">
        <v>200</v>
      </c>
      <c r="F1712" s="2">
        <v>9.57</v>
      </c>
      <c r="G1712" s="2">
        <v>1914</v>
      </c>
      <c r="H1712" s="17">
        <f t="shared" si="26"/>
        <v>0</v>
      </c>
    </row>
    <row r="1713" spans="1:8" ht="13.5" x14ac:dyDescent="0.25">
      <c r="A1713" s="12"/>
      <c r="B1713" s="11">
        <v>44505</v>
      </c>
      <c r="C1713" s="2">
        <v>9.5500000000000007</v>
      </c>
      <c r="D1713" s="2">
        <v>8.8008000000000006</v>
      </c>
      <c r="E1713" s="2">
        <v>148</v>
      </c>
      <c r="F1713" s="2">
        <v>9.4580000000000002</v>
      </c>
      <c r="G1713" s="2">
        <v>1399.7840000000001</v>
      </c>
      <c r="H1713" s="17">
        <f t="shared" si="26"/>
        <v>-2.0863570391871995E-3</v>
      </c>
    </row>
    <row r="1714" spans="1:8" ht="13.5" x14ac:dyDescent="0.25">
      <c r="A1714" s="12"/>
      <c r="B1714" s="11">
        <v>44508</v>
      </c>
      <c r="C1714" s="2">
        <v>9.5500000000000007</v>
      </c>
      <c r="D1714" s="2">
        <v>8.8008000000000006</v>
      </c>
      <c r="E1714" s="2">
        <v>0</v>
      </c>
      <c r="F1714" s="2">
        <v>0</v>
      </c>
      <c r="G1714" s="2">
        <v>0</v>
      </c>
      <c r="H1714" s="17">
        <f t="shared" si="26"/>
        <v>0</v>
      </c>
    </row>
    <row r="1715" spans="1:8" ht="13.5" x14ac:dyDescent="0.25">
      <c r="A1715" s="12"/>
      <c r="B1715" s="11">
        <v>44509</v>
      </c>
      <c r="C1715" s="2">
        <v>9.4499999999999993</v>
      </c>
      <c r="D1715" s="2">
        <v>8.7086000000000006</v>
      </c>
      <c r="E1715" s="2">
        <v>54</v>
      </c>
      <c r="F1715" s="2">
        <v>9.4499999999999993</v>
      </c>
      <c r="G1715" s="2">
        <v>510.3</v>
      </c>
      <c r="H1715" s="17">
        <f t="shared" si="26"/>
        <v>-1.047632033451505E-2</v>
      </c>
    </row>
    <row r="1716" spans="1:8" ht="13.5" x14ac:dyDescent="0.25">
      <c r="A1716" s="12"/>
      <c r="B1716" s="11">
        <v>44510</v>
      </c>
      <c r="C1716" s="2">
        <v>9.35</v>
      </c>
      <c r="D1716" s="2">
        <v>8.6165000000000003</v>
      </c>
      <c r="E1716" s="2">
        <v>115</v>
      </c>
      <c r="F1716" s="2">
        <v>9.3879999999999999</v>
      </c>
      <c r="G1716" s="2">
        <v>1079.6199999999999</v>
      </c>
      <c r="H1716" s="17">
        <f t="shared" si="26"/>
        <v>-1.0575752704223444E-2</v>
      </c>
    </row>
    <row r="1717" spans="1:8" ht="13.5" x14ac:dyDescent="0.25">
      <c r="A1717" s="12"/>
      <c r="B1717" s="11">
        <v>44511</v>
      </c>
      <c r="C1717" s="2">
        <v>9.35</v>
      </c>
      <c r="D1717" s="2">
        <v>8.6165000000000003</v>
      </c>
      <c r="E1717" s="2">
        <v>50</v>
      </c>
      <c r="F1717" s="2">
        <v>9.35</v>
      </c>
      <c r="G1717" s="2">
        <v>467.5</v>
      </c>
      <c r="H1717" s="17">
        <f t="shared" si="26"/>
        <v>0</v>
      </c>
    </row>
    <row r="1718" spans="1:8" ht="13.5" x14ac:dyDescent="0.25">
      <c r="A1718" s="12"/>
      <c r="B1718" s="11">
        <v>44512</v>
      </c>
      <c r="C1718" s="2">
        <v>9.27</v>
      </c>
      <c r="D1718" s="2">
        <v>8.5427</v>
      </c>
      <c r="E1718" s="2">
        <v>1061</v>
      </c>
      <c r="F1718" s="2">
        <v>9.0690000000000008</v>
      </c>
      <c r="G1718" s="2">
        <v>9622.2090000000007</v>
      </c>
      <c r="H1718" s="17">
        <f t="shared" si="26"/>
        <v>-8.5649625718099351E-3</v>
      </c>
    </row>
    <row r="1719" spans="1:8" ht="13.5" x14ac:dyDescent="0.25">
      <c r="A1719" s="12"/>
      <c r="B1719" s="11">
        <v>44515</v>
      </c>
      <c r="C1719" s="2">
        <v>9.1999999999999993</v>
      </c>
      <c r="D1719" s="2">
        <v>8.4781999999999993</v>
      </c>
      <c r="E1719" s="2">
        <v>200</v>
      </c>
      <c r="F1719" s="2">
        <v>9.1999999999999993</v>
      </c>
      <c r="G1719" s="2">
        <v>1840</v>
      </c>
      <c r="H1719" s="17">
        <f t="shared" si="26"/>
        <v>-7.5503061093097814E-3</v>
      </c>
    </row>
    <row r="1720" spans="1:8" ht="13.5" x14ac:dyDescent="0.25">
      <c r="A1720" s="12"/>
      <c r="B1720" s="11">
        <v>44516</v>
      </c>
      <c r="C1720" s="2">
        <v>9.1</v>
      </c>
      <c r="D1720" s="2">
        <v>8.3861000000000008</v>
      </c>
      <c r="E1720" s="2">
        <v>537</v>
      </c>
      <c r="F1720" s="2">
        <v>9</v>
      </c>
      <c r="G1720" s="2">
        <v>4833</v>
      </c>
      <c r="H1720" s="17">
        <f t="shared" si="26"/>
        <v>-1.0863154914958189E-2</v>
      </c>
    </row>
    <row r="1721" spans="1:8" ht="13.5" x14ac:dyDescent="0.25">
      <c r="A1721" s="12"/>
      <c r="B1721" s="11">
        <v>44517</v>
      </c>
      <c r="C1721" s="2">
        <v>8.9</v>
      </c>
      <c r="D1721" s="2">
        <v>8.2018000000000004</v>
      </c>
      <c r="E1721" s="2">
        <v>8512</v>
      </c>
      <c r="F1721" s="2">
        <v>8.9700000000000006</v>
      </c>
      <c r="G1721" s="2">
        <v>76352.639999999999</v>
      </c>
      <c r="H1721" s="17">
        <f t="shared" si="26"/>
        <v>-2.1976842632451359E-2</v>
      </c>
    </row>
    <row r="1722" spans="1:8" ht="13.5" x14ac:dyDescent="0.25">
      <c r="A1722" s="12"/>
      <c r="B1722" s="11">
        <v>44518</v>
      </c>
      <c r="C1722" s="2">
        <v>9.25</v>
      </c>
      <c r="D1722" s="2">
        <v>8.5243000000000002</v>
      </c>
      <c r="E1722" s="2">
        <v>1943</v>
      </c>
      <c r="F1722" s="2">
        <v>8.9440000000000008</v>
      </c>
      <c r="G1722" s="2">
        <v>17378.191999999999</v>
      </c>
      <c r="H1722" s="17">
        <f t="shared" si="26"/>
        <v>3.9320636933356065E-2</v>
      </c>
    </row>
    <row r="1723" spans="1:8" ht="13.5" x14ac:dyDescent="0.25">
      <c r="A1723" s="12"/>
      <c r="B1723" s="11">
        <v>44519</v>
      </c>
      <c r="C1723" s="2">
        <v>9</v>
      </c>
      <c r="D1723" s="2">
        <v>8.2939000000000007</v>
      </c>
      <c r="E1723" s="2">
        <v>206</v>
      </c>
      <c r="F1723" s="2">
        <v>9.0030000000000001</v>
      </c>
      <c r="G1723" s="2">
        <v>1854.6179999999999</v>
      </c>
      <c r="H1723" s="17">
        <f t="shared" si="26"/>
        <v>-2.7028612320073142E-2</v>
      </c>
    </row>
    <row r="1724" spans="1:8" ht="13.5" x14ac:dyDescent="0.25">
      <c r="A1724" s="12"/>
      <c r="B1724" s="11">
        <v>44522</v>
      </c>
      <c r="C1724" s="2">
        <v>8.8000000000000007</v>
      </c>
      <c r="D1724" s="2">
        <v>8.1096000000000004</v>
      </c>
      <c r="E1724" s="2">
        <v>1641</v>
      </c>
      <c r="F1724" s="2">
        <v>8.8000000000000007</v>
      </c>
      <c r="G1724" s="2">
        <v>14440.8</v>
      </c>
      <c r="H1724" s="17">
        <f t="shared" si="26"/>
        <v>-2.2221150484090759E-2</v>
      </c>
    </row>
    <row r="1725" spans="1:8" ht="13.5" x14ac:dyDescent="0.25">
      <c r="A1725" s="12"/>
      <c r="B1725" s="11">
        <v>44523</v>
      </c>
      <c r="C1725" s="2">
        <v>8.8000000000000007</v>
      </c>
      <c r="D1725" s="2">
        <v>8.1096000000000004</v>
      </c>
      <c r="E1725" s="2">
        <v>1470</v>
      </c>
      <c r="F1725" s="2">
        <v>8.8320000000000007</v>
      </c>
      <c r="G1725" s="2">
        <v>12983.04</v>
      </c>
      <c r="H1725" s="17">
        <f t="shared" si="26"/>
        <v>0</v>
      </c>
    </row>
    <row r="1726" spans="1:8" ht="13.5" x14ac:dyDescent="0.25">
      <c r="A1726" s="12"/>
      <c r="B1726" s="11">
        <v>44524</v>
      </c>
      <c r="C1726" s="2">
        <v>8.8000000000000007</v>
      </c>
      <c r="D1726" s="2">
        <v>8.1096000000000004</v>
      </c>
      <c r="E1726" s="2">
        <v>166</v>
      </c>
      <c r="F1726" s="2">
        <v>8.8000000000000007</v>
      </c>
      <c r="G1726" s="2">
        <v>1460.8</v>
      </c>
      <c r="H1726" s="17">
        <f t="shared" si="26"/>
        <v>0</v>
      </c>
    </row>
    <row r="1727" spans="1:8" ht="13.5" x14ac:dyDescent="0.25">
      <c r="A1727" s="12"/>
      <c r="B1727" s="11">
        <v>44525</v>
      </c>
      <c r="C1727" s="2">
        <v>8.81</v>
      </c>
      <c r="D1727" s="2">
        <v>8.1188000000000002</v>
      </c>
      <c r="E1727" s="2">
        <v>3644</v>
      </c>
      <c r="F1727" s="2">
        <v>8.8030000000000008</v>
      </c>
      <c r="G1727" s="2">
        <v>32078.132000000001</v>
      </c>
      <c r="H1727" s="17">
        <f t="shared" si="26"/>
        <v>1.1344579264081921E-3</v>
      </c>
    </row>
    <row r="1728" spans="1:8" ht="13.5" x14ac:dyDescent="0.25">
      <c r="A1728" s="12"/>
      <c r="B1728" s="11">
        <v>44526</v>
      </c>
      <c r="C1728" s="2">
        <v>8.82</v>
      </c>
      <c r="D1728" s="2">
        <v>8.1280000000000001</v>
      </c>
      <c r="E1728" s="2">
        <v>3044</v>
      </c>
      <c r="F1728" s="2">
        <v>8.82</v>
      </c>
      <c r="G1728" s="2">
        <v>26848.080000000002</v>
      </c>
      <c r="H1728" s="17">
        <f t="shared" si="26"/>
        <v>1.1331723900083602E-3</v>
      </c>
    </row>
    <row r="1729" spans="1:8" ht="13.5" x14ac:dyDescent="0.25">
      <c r="A1729" s="12"/>
      <c r="B1729" s="11">
        <v>44529</v>
      </c>
      <c r="C1729" s="2">
        <v>8.82</v>
      </c>
      <c r="D1729" s="2">
        <v>8.1280000000000001</v>
      </c>
      <c r="E1729" s="2">
        <v>3145</v>
      </c>
      <c r="F1729" s="2">
        <v>8.82</v>
      </c>
      <c r="G1729" s="2">
        <v>27738.9</v>
      </c>
      <c r="H1729" s="17">
        <f t="shared" si="26"/>
        <v>0</v>
      </c>
    </row>
    <row r="1730" spans="1:8" ht="13.5" x14ac:dyDescent="0.25">
      <c r="A1730" s="12"/>
      <c r="B1730" s="11">
        <v>44530</v>
      </c>
      <c r="C1730" s="2">
        <v>8.82</v>
      </c>
      <c r="D1730" s="2">
        <v>8.1280000000000001</v>
      </c>
      <c r="E1730" s="2">
        <v>2781</v>
      </c>
      <c r="F1730" s="2">
        <v>8.8260000000000005</v>
      </c>
      <c r="G1730" s="2">
        <v>24545.106</v>
      </c>
      <c r="H1730" s="17">
        <f t="shared" si="26"/>
        <v>0</v>
      </c>
    </row>
    <row r="1731" spans="1:8" ht="13.5" x14ac:dyDescent="0.25">
      <c r="A1731" s="12"/>
      <c r="B1731" s="11">
        <v>44531</v>
      </c>
      <c r="C1731" s="2">
        <v>8.82</v>
      </c>
      <c r="D1731" s="2">
        <v>8.1280000000000001</v>
      </c>
      <c r="E1731" s="2">
        <v>0</v>
      </c>
      <c r="F1731" s="2">
        <v>0</v>
      </c>
      <c r="G1731" s="2">
        <v>0</v>
      </c>
      <c r="H1731" s="17">
        <f t="shared" si="26"/>
        <v>0</v>
      </c>
    </row>
    <row r="1732" spans="1:8" ht="13.5" x14ac:dyDescent="0.25">
      <c r="A1732" s="12"/>
      <c r="B1732" s="11">
        <v>44532</v>
      </c>
      <c r="C1732" s="2">
        <v>8.9499999999999993</v>
      </c>
      <c r="D1732" s="2">
        <v>8.2477999999999998</v>
      </c>
      <c r="E1732" s="2">
        <v>1000</v>
      </c>
      <c r="F1732" s="2">
        <v>8.9499999999999993</v>
      </c>
      <c r="G1732" s="2">
        <v>8950</v>
      </c>
      <c r="H1732" s="17">
        <f t="shared" si="26"/>
        <v>1.4739173228346418E-2</v>
      </c>
    </row>
    <row r="1733" spans="1:8" ht="13.5" x14ac:dyDescent="0.25">
      <c r="A1733" s="12"/>
      <c r="B1733" s="11">
        <v>44533</v>
      </c>
      <c r="C1733" s="2">
        <v>8.9499999999999993</v>
      </c>
      <c r="D1733" s="2">
        <v>8.2477999999999998</v>
      </c>
      <c r="E1733" s="2">
        <v>0</v>
      </c>
      <c r="F1733" s="2">
        <v>0</v>
      </c>
      <c r="G1733" s="2">
        <v>0</v>
      </c>
      <c r="H1733" s="17">
        <f t="shared" si="26"/>
        <v>0</v>
      </c>
    </row>
    <row r="1734" spans="1:8" ht="13.5" x14ac:dyDescent="0.25">
      <c r="A1734" s="12"/>
      <c r="B1734" s="11">
        <v>44536</v>
      </c>
      <c r="C1734" s="2">
        <v>8.9499999999999993</v>
      </c>
      <c r="D1734" s="2">
        <v>8.2477999999999998</v>
      </c>
      <c r="E1734" s="2">
        <v>0</v>
      </c>
      <c r="F1734" s="2">
        <v>0</v>
      </c>
      <c r="G1734" s="2">
        <v>0</v>
      </c>
      <c r="H1734" s="17">
        <f t="shared" si="26"/>
        <v>0</v>
      </c>
    </row>
    <row r="1735" spans="1:8" ht="13.5" x14ac:dyDescent="0.25">
      <c r="A1735" s="12"/>
      <c r="B1735" s="11">
        <v>44537</v>
      </c>
      <c r="C1735" s="2">
        <v>8.94</v>
      </c>
      <c r="D1735" s="2">
        <v>8.2385999999999999</v>
      </c>
      <c r="E1735" s="2">
        <v>5450</v>
      </c>
      <c r="F1735" s="2">
        <v>8.9440000000000008</v>
      </c>
      <c r="G1735" s="2">
        <v>48744.800000000003</v>
      </c>
      <c r="H1735" s="17">
        <f t="shared" ref="H1735:H1798" si="27">(D1735-D1734)/D1734</f>
        <v>-1.1154489682096893E-3</v>
      </c>
    </row>
    <row r="1736" spans="1:8" ht="13.5" x14ac:dyDescent="0.25">
      <c r="A1736" s="12"/>
      <c r="B1736" s="11">
        <v>44538</v>
      </c>
      <c r="C1736" s="2">
        <v>8.93</v>
      </c>
      <c r="D1736" s="2">
        <v>8.2294</v>
      </c>
      <c r="E1736" s="2">
        <v>15</v>
      </c>
      <c r="F1736" s="2">
        <v>8.93</v>
      </c>
      <c r="G1736" s="2">
        <v>133.94999999999999</v>
      </c>
      <c r="H1736" s="17">
        <f t="shared" si="27"/>
        <v>-1.1166945840312523E-3</v>
      </c>
    </row>
    <row r="1737" spans="1:8" ht="13.5" x14ac:dyDescent="0.25">
      <c r="A1737" s="12"/>
      <c r="B1737" s="11">
        <v>44539</v>
      </c>
      <c r="C1737" s="2">
        <v>8.93</v>
      </c>
      <c r="D1737" s="2">
        <v>8.2294</v>
      </c>
      <c r="E1737" s="2">
        <v>375</v>
      </c>
      <c r="F1737" s="2">
        <v>8.93</v>
      </c>
      <c r="G1737" s="2">
        <v>3348.75</v>
      </c>
      <c r="H1737" s="17">
        <f t="shared" si="27"/>
        <v>0</v>
      </c>
    </row>
    <row r="1738" spans="1:8" ht="13.5" x14ac:dyDescent="0.25">
      <c r="A1738" s="12"/>
      <c r="B1738" s="11">
        <v>44540</v>
      </c>
      <c r="C1738" s="2">
        <v>8.92</v>
      </c>
      <c r="D1738" s="2">
        <v>8.2202000000000002</v>
      </c>
      <c r="E1738" s="2">
        <v>474</v>
      </c>
      <c r="F1738" s="2">
        <v>8.92</v>
      </c>
      <c r="G1738" s="2">
        <v>4228.08</v>
      </c>
      <c r="H1738" s="17">
        <f t="shared" si="27"/>
        <v>-1.1179429849077546E-3</v>
      </c>
    </row>
    <row r="1739" spans="1:8" ht="13.5" x14ac:dyDescent="0.25">
      <c r="A1739" s="12"/>
      <c r="B1739" s="11">
        <v>44543</v>
      </c>
      <c r="C1739" s="2">
        <v>8.93</v>
      </c>
      <c r="D1739" s="2">
        <v>8.2294</v>
      </c>
      <c r="E1739" s="2">
        <v>257</v>
      </c>
      <c r="F1739" s="2">
        <v>8.93</v>
      </c>
      <c r="G1739" s="2">
        <v>2295.0100000000002</v>
      </c>
      <c r="H1739" s="17">
        <f t="shared" si="27"/>
        <v>1.1191941801902477E-3</v>
      </c>
    </row>
    <row r="1740" spans="1:8" ht="13.5" x14ac:dyDescent="0.25">
      <c r="A1740" s="12"/>
      <c r="B1740" s="11">
        <v>44544</v>
      </c>
      <c r="C1740" s="2">
        <v>8.9</v>
      </c>
      <c r="D1740" s="2">
        <v>8.2018000000000004</v>
      </c>
      <c r="E1740" s="2">
        <v>150</v>
      </c>
      <c r="F1740" s="2">
        <v>8.9</v>
      </c>
      <c r="G1740" s="2">
        <v>1335</v>
      </c>
      <c r="H1740" s="17">
        <f t="shared" si="27"/>
        <v>-3.3538289547232637E-3</v>
      </c>
    </row>
    <row r="1741" spans="1:8" ht="13.5" x14ac:dyDescent="0.25">
      <c r="A1741" s="12"/>
      <c r="B1741" s="11">
        <v>44545</v>
      </c>
      <c r="C1741" s="2">
        <v>8.9</v>
      </c>
      <c r="D1741" s="2">
        <v>8.2018000000000004</v>
      </c>
      <c r="E1741" s="2">
        <v>0</v>
      </c>
      <c r="F1741" s="2">
        <v>0</v>
      </c>
      <c r="G1741" s="2">
        <v>0</v>
      </c>
      <c r="H1741" s="17">
        <f t="shared" si="27"/>
        <v>0</v>
      </c>
    </row>
    <row r="1742" spans="1:8" ht="13.5" x14ac:dyDescent="0.25">
      <c r="A1742" s="12"/>
      <c r="B1742" s="11">
        <v>44546</v>
      </c>
      <c r="C1742" s="2">
        <v>8.85</v>
      </c>
      <c r="D1742" s="2">
        <v>8.1556999999999995</v>
      </c>
      <c r="E1742" s="2">
        <v>201</v>
      </c>
      <c r="F1742" s="2">
        <v>8.85</v>
      </c>
      <c r="G1742" s="2">
        <v>1778.85</v>
      </c>
      <c r="H1742" s="17">
        <f t="shared" si="27"/>
        <v>-5.6207174034969051E-3</v>
      </c>
    </row>
    <row r="1743" spans="1:8" ht="13.5" x14ac:dyDescent="0.25">
      <c r="A1743" s="12"/>
      <c r="B1743" s="11">
        <v>44550</v>
      </c>
      <c r="C1743" s="2">
        <v>8.84</v>
      </c>
      <c r="D1743" s="2">
        <v>8.1464999999999996</v>
      </c>
      <c r="E1743" s="2">
        <v>2944</v>
      </c>
      <c r="F1743" s="2">
        <v>8.84</v>
      </c>
      <c r="G1743" s="2">
        <v>26024.959999999999</v>
      </c>
      <c r="H1743" s="17">
        <f t="shared" si="27"/>
        <v>-1.1280454160893455E-3</v>
      </c>
    </row>
    <row r="1744" spans="1:8" ht="13.5" x14ac:dyDescent="0.25">
      <c r="A1744" s="12"/>
      <c r="B1744" s="11">
        <v>44551</v>
      </c>
      <c r="C1744" s="2">
        <v>8.84</v>
      </c>
      <c r="D1744" s="2">
        <v>8.1464999999999996</v>
      </c>
      <c r="E1744" s="2">
        <v>0</v>
      </c>
      <c r="F1744" s="2">
        <v>0</v>
      </c>
      <c r="G1744" s="2">
        <v>0</v>
      </c>
      <c r="H1744" s="17">
        <f t="shared" si="27"/>
        <v>0</v>
      </c>
    </row>
    <row r="1745" spans="1:8" ht="13.5" x14ac:dyDescent="0.25">
      <c r="A1745" s="12"/>
      <c r="B1745" s="11">
        <v>44552</v>
      </c>
      <c r="C1745" s="2">
        <v>8.84</v>
      </c>
      <c r="D1745" s="2">
        <v>8.1464999999999996</v>
      </c>
      <c r="E1745" s="2">
        <v>0</v>
      </c>
      <c r="F1745" s="2">
        <v>0</v>
      </c>
      <c r="G1745" s="2">
        <v>0</v>
      </c>
      <c r="H1745" s="17">
        <f t="shared" si="27"/>
        <v>0</v>
      </c>
    </row>
    <row r="1746" spans="1:8" ht="13.5" x14ac:dyDescent="0.25">
      <c r="A1746" s="12"/>
      <c r="B1746" s="11">
        <v>44553</v>
      </c>
      <c r="C1746" s="2">
        <v>8.6999999999999993</v>
      </c>
      <c r="D1746" s="2">
        <v>8.0175000000000001</v>
      </c>
      <c r="E1746" s="2">
        <v>1000</v>
      </c>
      <c r="F1746" s="2">
        <v>8.6999999999999993</v>
      </c>
      <c r="G1746" s="2">
        <v>8700</v>
      </c>
      <c r="H1746" s="17">
        <f t="shared" si="27"/>
        <v>-1.5835021174737562E-2</v>
      </c>
    </row>
    <row r="1747" spans="1:8" ht="13.5" x14ac:dyDescent="0.25">
      <c r="A1747" s="12"/>
      <c r="B1747" s="11">
        <v>44554</v>
      </c>
      <c r="C1747" s="2">
        <v>8.6300000000000008</v>
      </c>
      <c r="D1747" s="2">
        <v>7.9528999999999996</v>
      </c>
      <c r="E1747" s="2">
        <v>172</v>
      </c>
      <c r="F1747" s="2">
        <v>8.7780000000000005</v>
      </c>
      <c r="G1747" s="2">
        <v>1509.816</v>
      </c>
      <c r="H1747" s="17">
        <f t="shared" si="27"/>
        <v>-8.0573744932959691E-3</v>
      </c>
    </row>
    <row r="1748" spans="1:8" ht="13.5" x14ac:dyDescent="0.25">
      <c r="A1748" s="12"/>
      <c r="B1748" s="11">
        <v>44557</v>
      </c>
      <c r="C1748" s="2">
        <v>8.6</v>
      </c>
      <c r="D1748" s="2">
        <v>7.9253</v>
      </c>
      <c r="E1748" s="2">
        <v>1698</v>
      </c>
      <c r="F1748" s="2">
        <v>8.6</v>
      </c>
      <c r="G1748" s="2">
        <v>14602.8</v>
      </c>
      <c r="H1748" s="17">
        <f t="shared" si="27"/>
        <v>-3.4704321693972799E-3</v>
      </c>
    </row>
    <row r="1749" spans="1:8" ht="13.5" x14ac:dyDescent="0.25">
      <c r="A1749" s="12"/>
      <c r="B1749" s="11">
        <v>44558</v>
      </c>
      <c r="C1749" s="2">
        <v>8.6999999999999993</v>
      </c>
      <c r="D1749" s="2">
        <v>8.0175000000000001</v>
      </c>
      <c r="E1749" s="2">
        <v>5000</v>
      </c>
      <c r="F1749" s="2">
        <v>8.6999999999999993</v>
      </c>
      <c r="G1749" s="2">
        <v>43500</v>
      </c>
      <c r="H1749" s="17">
        <f t="shared" si="27"/>
        <v>1.1633629010889185E-2</v>
      </c>
    </row>
    <row r="1750" spans="1:8" ht="13.5" x14ac:dyDescent="0.25">
      <c r="A1750" s="12"/>
      <c r="B1750" s="11">
        <v>44559</v>
      </c>
      <c r="C1750" s="2">
        <v>8.6999999999999993</v>
      </c>
      <c r="D1750" s="2">
        <v>8.0175000000000001</v>
      </c>
      <c r="E1750" s="2">
        <v>2199</v>
      </c>
      <c r="F1750" s="2">
        <v>8.6980000000000004</v>
      </c>
      <c r="G1750" s="2">
        <v>19126.901999999998</v>
      </c>
      <c r="H1750" s="17">
        <f t="shared" si="27"/>
        <v>0</v>
      </c>
    </row>
    <row r="1751" spans="1:8" ht="13.5" x14ac:dyDescent="0.25">
      <c r="A1751" s="12"/>
      <c r="B1751" s="11">
        <v>44560</v>
      </c>
      <c r="C1751" s="2">
        <v>8.8000000000000007</v>
      </c>
      <c r="D1751" s="2">
        <v>8.1096000000000004</v>
      </c>
      <c r="E1751" s="2">
        <v>355</v>
      </c>
      <c r="F1751" s="2">
        <v>8.6519999999999992</v>
      </c>
      <c r="G1751" s="2">
        <v>3071.46</v>
      </c>
      <c r="H1751" s="17">
        <f t="shared" si="27"/>
        <v>1.1487371375116968E-2</v>
      </c>
    </row>
    <row r="1752" spans="1:8" ht="13.5" x14ac:dyDescent="0.25">
      <c r="A1752" s="12"/>
      <c r="B1752" s="11">
        <v>44561</v>
      </c>
      <c r="C1752" s="2">
        <v>8.8000000000000007</v>
      </c>
      <c r="D1752" s="2">
        <v>8.1096000000000004</v>
      </c>
      <c r="E1752" s="2">
        <v>1852</v>
      </c>
      <c r="F1752" s="2">
        <v>8.8000000000000007</v>
      </c>
      <c r="G1752" s="2">
        <v>16297.6</v>
      </c>
      <c r="H1752" s="17">
        <f t="shared" si="27"/>
        <v>0</v>
      </c>
    </row>
    <row r="1753" spans="1:8" ht="13.5" x14ac:dyDescent="0.25">
      <c r="A1753" s="12"/>
      <c r="B1753" s="11">
        <v>44564</v>
      </c>
      <c r="C1753" s="2">
        <v>8.8000000000000007</v>
      </c>
      <c r="D1753" s="2">
        <v>8.1096000000000004</v>
      </c>
      <c r="E1753" s="2">
        <v>0</v>
      </c>
      <c r="F1753" s="2">
        <v>0</v>
      </c>
      <c r="G1753" s="2">
        <v>0</v>
      </c>
      <c r="H1753" s="17">
        <f t="shared" si="27"/>
        <v>0</v>
      </c>
    </row>
    <row r="1754" spans="1:8" ht="13.5" x14ac:dyDescent="0.25">
      <c r="A1754" s="12"/>
      <c r="B1754" s="11">
        <v>44565</v>
      </c>
      <c r="C1754" s="2">
        <v>8.8000000000000007</v>
      </c>
      <c r="D1754" s="2">
        <v>8.1096000000000004</v>
      </c>
      <c r="E1754" s="2">
        <v>0</v>
      </c>
      <c r="F1754" s="2">
        <v>0</v>
      </c>
      <c r="G1754" s="2">
        <v>0</v>
      </c>
      <c r="H1754" s="17">
        <f t="shared" si="27"/>
        <v>0</v>
      </c>
    </row>
    <row r="1755" spans="1:8" ht="13.5" x14ac:dyDescent="0.25">
      <c r="A1755" s="12"/>
      <c r="B1755" s="11">
        <v>44566</v>
      </c>
      <c r="C1755" s="2">
        <v>8.85</v>
      </c>
      <c r="D1755" s="2">
        <v>8.1556999999999995</v>
      </c>
      <c r="E1755" s="2">
        <v>3484</v>
      </c>
      <c r="F1755" s="2">
        <v>8.8109999999999999</v>
      </c>
      <c r="G1755" s="2">
        <v>30697.524000000001</v>
      </c>
      <c r="H1755" s="17">
        <f t="shared" si="27"/>
        <v>5.6846206964584122E-3</v>
      </c>
    </row>
    <row r="1756" spans="1:8" ht="13.5" x14ac:dyDescent="0.25">
      <c r="A1756" s="12"/>
      <c r="B1756" s="11">
        <v>44567</v>
      </c>
      <c r="C1756" s="2">
        <v>8.85</v>
      </c>
      <c r="D1756" s="2">
        <v>8.1556999999999995</v>
      </c>
      <c r="E1756" s="2">
        <v>0</v>
      </c>
      <c r="F1756" s="2">
        <v>0</v>
      </c>
      <c r="G1756" s="2">
        <v>0</v>
      </c>
      <c r="H1756" s="17">
        <f t="shared" si="27"/>
        <v>0</v>
      </c>
    </row>
    <row r="1757" spans="1:8" ht="13.5" x14ac:dyDescent="0.25">
      <c r="A1757" s="12"/>
      <c r="B1757" s="11">
        <v>44568</v>
      </c>
      <c r="C1757" s="2">
        <v>8.99</v>
      </c>
      <c r="D1757" s="2">
        <v>8.2847000000000008</v>
      </c>
      <c r="E1757" s="2">
        <v>10</v>
      </c>
      <c r="F1757" s="2">
        <v>8.99</v>
      </c>
      <c r="G1757" s="2">
        <v>89.9</v>
      </c>
      <c r="H1757" s="17">
        <f t="shared" si="27"/>
        <v>1.581715855168794E-2</v>
      </c>
    </row>
    <row r="1758" spans="1:8" ht="13.5" x14ac:dyDescent="0.25">
      <c r="A1758" s="12"/>
      <c r="B1758" s="11">
        <v>44571</v>
      </c>
      <c r="C1758" s="2">
        <v>8.99</v>
      </c>
      <c r="D1758" s="2">
        <v>8.2847000000000008</v>
      </c>
      <c r="E1758" s="2">
        <v>0</v>
      </c>
      <c r="F1758" s="2">
        <v>0</v>
      </c>
      <c r="G1758" s="2">
        <v>0</v>
      </c>
      <c r="H1758" s="17">
        <f t="shared" si="27"/>
        <v>0</v>
      </c>
    </row>
    <row r="1759" spans="1:8" ht="13.5" x14ac:dyDescent="0.25">
      <c r="A1759" s="12"/>
      <c r="B1759" s="11">
        <v>44572</v>
      </c>
      <c r="C1759" s="2">
        <v>8.99</v>
      </c>
      <c r="D1759" s="2">
        <v>8.2847000000000008</v>
      </c>
      <c r="E1759" s="2">
        <v>0</v>
      </c>
      <c r="F1759" s="2">
        <v>0</v>
      </c>
      <c r="G1759" s="2">
        <v>0</v>
      </c>
      <c r="H1759" s="17">
        <f t="shared" si="27"/>
        <v>0</v>
      </c>
    </row>
    <row r="1760" spans="1:8" ht="13.5" x14ac:dyDescent="0.25">
      <c r="A1760" s="12"/>
      <c r="B1760" s="11">
        <v>44573</v>
      </c>
      <c r="C1760" s="2">
        <v>9</v>
      </c>
      <c r="D1760" s="2">
        <v>8.2939000000000007</v>
      </c>
      <c r="E1760" s="2">
        <v>24934</v>
      </c>
      <c r="F1760" s="2">
        <v>8.9689999999999994</v>
      </c>
      <c r="G1760" s="2">
        <v>223633.046</v>
      </c>
      <c r="H1760" s="17">
        <f t="shared" si="27"/>
        <v>1.1104807657488953E-3</v>
      </c>
    </row>
    <row r="1761" spans="1:8" ht="13.5" x14ac:dyDescent="0.25">
      <c r="A1761" s="12"/>
      <c r="B1761" s="11">
        <v>44574</v>
      </c>
      <c r="C1761" s="2">
        <v>9</v>
      </c>
      <c r="D1761" s="2">
        <v>8.2939000000000007</v>
      </c>
      <c r="E1761" s="2">
        <v>0</v>
      </c>
      <c r="F1761" s="2">
        <v>0</v>
      </c>
      <c r="G1761" s="2">
        <v>0</v>
      </c>
      <c r="H1761" s="17">
        <f t="shared" si="27"/>
        <v>0</v>
      </c>
    </row>
    <row r="1762" spans="1:8" ht="13.5" x14ac:dyDescent="0.25">
      <c r="A1762" s="12"/>
      <c r="B1762" s="11">
        <v>44575</v>
      </c>
      <c r="C1762" s="2">
        <v>9</v>
      </c>
      <c r="D1762" s="2">
        <v>8.2939000000000007</v>
      </c>
      <c r="E1762" s="2">
        <v>911</v>
      </c>
      <c r="F1762" s="2">
        <v>9</v>
      </c>
      <c r="G1762" s="2">
        <v>8199</v>
      </c>
      <c r="H1762" s="17">
        <f t="shared" si="27"/>
        <v>0</v>
      </c>
    </row>
    <row r="1763" spans="1:8" ht="13.5" x14ac:dyDescent="0.25">
      <c r="A1763" s="12"/>
      <c r="B1763" s="11">
        <v>44578</v>
      </c>
      <c r="C1763" s="2">
        <v>8.9</v>
      </c>
      <c r="D1763" s="2">
        <v>8.2018000000000004</v>
      </c>
      <c r="E1763" s="2">
        <v>1100</v>
      </c>
      <c r="F1763" s="2">
        <v>8.9149999999999991</v>
      </c>
      <c r="G1763" s="2">
        <v>9806.5</v>
      </c>
      <c r="H1763" s="17">
        <f t="shared" si="27"/>
        <v>-1.1104546715055678E-2</v>
      </c>
    </row>
    <row r="1764" spans="1:8" ht="13.5" x14ac:dyDescent="0.25">
      <c r="A1764" s="12"/>
      <c r="B1764" s="11">
        <v>44579</v>
      </c>
      <c r="C1764" s="2">
        <v>8.9</v>
      </c>
      <c r="D1764" s="2">
        <v>8.2018000000000004</v>
      </c>
      <c r="E1764" s="2">
        <v>0</v>
      </c>
      <c r="F1764" s="2">
        <v>0</v>
      </c>
      <c r="G1764" s="2">
        <v>0</v>
      </c>
      <c r="H1764" s="17">
        <f t="shared" si="27"/>
        <v>0</v>
      </c>
    </row>
    <row r="1765" spans="1:8" ht="13.5" x14ac:dyDescent="0.25">
      <c r="A1765" s="12"/>
      <c r="B1765" s="11">
        <v>44580</v>
      </c>
      <c r="C1765" s="2">
        <v>8.9</v>
      </c>
      <c r="D1765" s="2">
        <v>8.2018000000000004</v>
      </c>
      <c r="E1765" s="2">
        <v>1100</v>
      </c>
      <c r="F1765" s="2">
        <v>8.9</v>
      </c>
      <c r="G1765" s="2">
        <v>9790</v>
      </c>
      <c r="H1765" s="17">
        <f t="shared" si="27"/>
        <v>0</v>
      </c>
    </row>
    <row r="1766" spans="1:8" ht="13.5" x14ac:dyDescent="0.25">
      <c r="A1766" s="12"/>
      <c r="B1766" s="11">
        <v>44581</v>
      </c>
      <c r="C1766" s="2">
        <v>9</v>
      </c>
      <c r="D1766" s="2">
        <v>8.2939000000000007</v>
      </c>
      <c r="E1766" s="2">
        <v>46</v>
      </c>
      <c r="F1766" s="2">
        <v>9</v>
      </c>
      <c r="G1766" s="2">
        <v>414</v>
      </c>
      <c r="H1766" s="17">
        <f t="shared" si="27"/>
        <v>1.1229242361432891E-2</v>
      </c>
    </row>
    <row r="1767" spans="1:8" ht="13.5" x14ac:dyDescent="0.25">
      <c r="A1767" s="12"/>
      <c r="B1767" s="11">
        <v>44582</v>
      </c>
      <c r="C1767" s="2">
        <v>9.39</v>
      </c>
      <c r="D1767" s="2">
        <v>8.6532999999999998</v>
      </c>
      <c r="E1767" s="2">
        <v>3560</v>
      </c>
      <c r="F1767" s="2">
        <v>9.0239999999999991</v>
      </c>
      <c r="G1767" s="2">
        <v>32125.439999999999</v>
      </c>
      <c r="H1767" s="17">
        <f t="shared" si="27"/>
        <v>4.3333052002073692E-2</v>
      </c>
    </row>
    <row r="1768" spans="1:8" ht="13.5" x14ac:dyDescent="0.25">
      <c r="A1768" s="12"/>
      <c r="B1768" s="11">
        <v>44585</v>
      </c>
      <c r="C1768" s="2">
        <v>9.1</v>
      </c>
      <c r="D1768" s="2">
        <v>8.3861000000000008</v>
      </c>
      <c r="E1768" s="2">
        <v>4170</v>
      </c>
      <c r="F1768" s="2">
        <v>9.16</v>
      </c>
      <c r="G1768" s="2">
        <v>38197.199999999997</v>
      </c>
      <c r="H1768" s="17">
        <f t="shared" si="27"/>
        <v>-3.08783932141494E-2</v>
      </c>
    </row>
    <row r="1769" spans="1:8" ht="13.5" x14ac:dyDescent="0.25">
      <c r="A1769" s="12"/>
      <c r="B1769" s="11">
        <v>44586</v>
      </c>
      <c r="C1769" s="2">
        <v>9.1999999999999993</v>
      </c>
      <c r="D1769" s="2">
        <v>8.4781999999999993</v>
      </c>
      <c r="E1769" s="2">
        <v>4625</v>
      </c>
      <c r="F1769" s="2">
        <v>9.202</v>
      </c>
      <c r="G1769" s="2">
        <v>42559.25</v>
      </c>
      <c r="H1769" s="17">
        <f t="shared" si="27"/>
        <v>1.0982459069173812E-2</v>
      </c>
    </row>
    <row r="1770" spans="1:8" ht="13.5" x14ac:dyDescent="0.25">
      <c r="A1770" s="12"/>
      <c r="B1770" s="11">
        <v>44587</v>
      </c>
      <c r="C1770" s="2">
        <v>9.2100000000000009</v>
      </c>
      <c r="D1770" s="2">
        <v>8.4873999999999992</v>
      </c>
      <c r="E1770" s="2">
        <v>1500</v>
      </c>
      <c r="F1770" s="2">
        <v>9.2040000000000006</v>
      </c>
      <c r="G1770" s="2">
        <v>13806</v>
      </c>
      <c r="H1770" s="17">
        <f t="shared" si="27"/>
        <v>1.0851359958481608E-3</v>
      </c>
    </row>
    <row r="1771" spans="1:8" ht="13.5" x14ac:dyDescent="0.25">
      <c r="A1771" s="12"/>
      <c r="B1771" s="11">
        <v>44588</v>
      </c>
      <c r="C1771" s="2">
        <v>9.3699999999999992</v>
      </c>
      <c r="D1771" s="2">
        <v>8.6349</v>
      </c>
      <c r="E1771" s="2">
        <v>5234</v>
      </c>
      <c r="F1771" s="2">
        <v>9.0969999999999995</v>
      </c>
      <c r="G1771" s="2">
        <v>47613.697999999997</v>
      </c>
      <c r="H1771" s="17">
        <f t="shared" si="27"/>
        <v>1.737870254730552E-2</v>
      </c>
    </row>
    <row r="1772" spans="1:8" ht="13.5" x14ac:dyDescent="0.25">
      <c r="A1772" s="12"/>
      <c r="B1772" s="11">
        <v>44589</v>
      </c>
      <c r="C1772" s="2">
        <v>9.3000000000000007</v>
      </c>
      <c r="D1772" s="2">
        <v>8.5703999999999994</v>
      </c>
      <c r="E1772" s="2">
        <v>100</v>
      </c>
      <c r="F1772" s="2">
        <v>9.3000000000000007</v>
      </c>
      <c r="G1772" s="2">
        <v>930</v>
      </c>
      <c r="H1772" s="17">
        <f t="shared" si="27"/>
        <v>-7.4696869680020228E-3</v>
      </c>
    </row>
    <row r="1773" spans="1:8" ht="13.5" x14ac:dyDescent="0.25">
      <c r="A1773" s="12"/>
      <c r="B1773" s="11">
        <v>44592</v>
      </c>
      <c r="C1773" s="2">
        <v>9.2899999999999991</v>
      </c>
      <c r="D1773" s="2">
        <v>8.5611999999999995</v>
      </c>
      <c r="E1773" s="2">
        <v>8632</v>
      </c>
      <c r="F1773" s="2">
        <v>9.2899999999999991</v>
      </c>
      <c r="G1773" s="2">
        <v>80191.28</v>
      </c>
      <c r="H1773" s="17">
        <f t="shared" si="27"/>
        <v>-1.0734621487911737E-3</v>
      </c>
    </row>
    <row r="1774" spans="1:8" ht="13.5" x14ac:dyDescent="0.25">
      <c r="A1774" s="12"/>
      <c r="B1774" s="11">
        <v>44593</v>
      </c>
      <c r="C1774" s="2">
        <v>9.3000000000000007</v>
      </c>
      <c r="D1774" s="2">
        <v>8.5703999999999994</v>
      </c>
      <c r="E1774" s="2">
        <v>380</v>
      </c>
      <c r="F1774" s="2">
        <v>9.234</v>
      </c>
      <c r="G1774" s="2">
        <v>3508.92</v>
      </c>
      <c r="H1774" s="17">
        <f t="shared" si="27"/>
        <v>1.0746157080782923E-3</v>
      </c>
    </row>
    <row r="1775" spans="1:8" ht="13.5" x14ac:dyDescent="0.25">
      <c r="A1775" s="12"/>
      <c r="B1775" s="11">
        <v>44594</v>
      </c>
      <c r="C1775" s="2">
        <v>9.3000000000000007</v>
      </c>
      <c r="D1775" s="2">
        <v>8.5703999999999994</v>
      </c>
      <c r="E1775" s="2">
        <v>1783</v>
      </c>
      <c r="F1775" s="2">
        <v>9.2970000000000006</v>
      </c>
      <c r="G1775" s="2">
        <v>16576.550999999999</v>
      </c>
      <c r="H1775" s="17">
        <f t="shared" si="27"/>
        <v>0</v>
      </c>
    </row>
    <row r="1776" spans="1:8" ht="13.5" x14ac:dyDescent="0.25">
      <c r="A1776" s="12"/>
      <c r="B1776" s="11">
        <v>44595</v>
      </c>
      <c r="C1776" s="2">
        <v>9.5</v>
      </c>
      <c r="D1776" s="2">
        <v>8.7546999999999997</v>
      </c>
      <c r="E1776" s="2">
        <v>1</v>
      </c>
      <c r="F1776" s="2">
        <v>9.5</v>
      </c>
      <c r="G1776" s="2">
        <v>9.5</v>
      </c>
      <c r="H1776" s="17">
        <f t="shared" si="27"/>
        <v>2.150424717632787E-2</v>
      </c>
    </row>
    <row r="1777" spans="1:8" ht="13.5" x14ac:dyDescent="0.25">
      <c r="A1777" s="12"/>
      <c r="B1777" s="11">
        <v>44596</v>
      </c>
      <c r="C1777" s="2">
        <v>9.5</v>
      </c>
      <c r="D1777" s="2">
        <v>8.7546999999999997</v>
      </c>
      <c r="E1777" s="2">
        <v>1225</v>
      </c>
      <c r="F1777" s="2">
        <v>9.5</v>
      </c>
      <c r="G1777" s="2">
        <v>11637.5</v>
      </c>
      <c r="H1777" s="17">
        <f t="shared" si="27"/>
        <v>0</v>
      </c>
    </row>
    <row r="1778" spans="1:8" ht="13.5" x14ac:dyDescent="0.25">
      <c r="A1778" s="12"/>
      <c r="B1778" s="11">
        <v>44599</v>
      </c>
      <c r="C1778" s="2">
        <v>9.1</v>
      </c>
      <c r="D1778" s="2">
        <v>8.3861000000000008</v>
      </c>
      <c r="E1778" s="2">
        <v>3771</v>
      </c>
      <c r="F1778" s="2">
        <v>9.1</v>
      </c>
      <c r="G1778" s="2">
        <v>34316.1</v>
      </c>
      <c r="H1778" s="17">
        <f t="shared" si="27"/>
        <v>-4.2103098906872756E-2</v>
      </c>
    </row>
    <row r="1779" spans="1:8" ht="13.5" x14ac:dyDescent="0.25">
      <c r="A1779" s="12"/>
      <c r="B1779" s="11">
        <v>44600</v>
      </c>
      <c r="C1779" s="2">
        <v>9.1</v>
      </c>
      <c r="D1779" s="2">
        <v>8.3861000000000008</v>
      </c>
      <c r="E1779" s="2">
        <v>200</v>
      </c>
      <c r="F1779" s="2">
        <v>9.1</v>
      </c>
      <c r="G1779" s="2">
        <v>1820</v>
      </c>
      <c r="H1779" s="17">
        <f t="shared" si="27"/>
        <v>0</v>
      </c>
    </row>
    <row r="1780" spans="1:8" ht="13.5" x14ac:dyDescent="0.25">
      <c r="A1780" s="12"/>
      <c r="B1780" s="11">
        <v>44601</v>
      </c>
      <c r="C1780" s="2">
        <v>9.1</v>
      </c>
      <c r="D1780" s="2">
        <v>8.3861000000000008</v>
      </c>
      <c r="E1780" s="2">
        <v>2085</v>
      </c>
      <c r="F1780" s="2">
        <v>9.0990000000000002</v>
      </c>
      <c r="G1780" s="2">
        <v>18971.415000000001</v>
      </c>
      <c r="H1780" s="17">
        <f t="shared" si="27"/>
        <v>0</v>
      </c>
    </row>
    <row r="1781" spans="1:8" ht="13.5" x14ac:dyDescent="0.25">
      <c r="A1781" s="12"/>
      <c r="B1781" s="11">
        <v>44602</v>
      </c>
      <c r="C1781" s="2">
        <v>9.3000000000000007</v>
      </c>
      <c r="D1781" s="2">
        <v>8.5703999999999994</v>
      </c>
      <c r="E1781" s="2">
        <v>1</v>
      </c>
      <c r="F1781" s="2">
        <v>9.3000000000000007</v>
      </c>
      <c r="G1781" s="2">
        <v>9.3000000000000007</v>
      </c>
      <c r="H1781" s="17">
        <f t="shared" si="27"/>
        <v>2.1976842632451147E-2</v>
      </c>
    </row>
    <row r="1782" spans="1:8" ht="13.5" x14ac:dyDescent="0.25">
      <c r="A1782" s="12"/>
      <c r="B1782" s="11">
        <v>44603</v>
      </c>
      <c r="C1782" s="2">
        <v>9.3000000000000007</v>
      </c>
      <c r="D1782" s="2">
        <v>8.5703999999999994</v>
      </c>
      <c r="E1782" s="2">
        <v>1</v>
      </c>
      <c r="F1782" s="2">
        <v>9.3000000000000007</v>
      </c>
      <c r="G1782" s="2">
        <v>9.3000000000000007</v>
      </c>
      <c r="H1782" s="17">
        <f t="shared" si="27"/>
        <v>0</v>
      </c>
    </row>
    <row r="1783" spans="1:8" ht="13.5" x14ac:dyDescent="0.25">
      <c r="A1783" s="12"/>
      <c r="B1783" s="11">
        <v>44606</v>
      </c>
      <c r="C1783" s="2">
        <v>9.3000000000000007</v>
      </c>
      <c r="D1783" s="2">
        <v>8.5703999999999994</v>
      </c>
      <c r="E1783" s="2">
        <v>1</v>
      </c>
      <c r="F1783" s="2">
        <v>9.3000000000000007</v>
      </c>
      <c r="G1783" s="2">
        <v>9.3000000000000007</v>
      </c>
      <c r="H1783" s="17">
        <f t="shared" si="27"/>
        <v>0</v>
      </c>
    </row>
    <row r="1784" spans="1:8" ht="13.5" x14ac:dyDescent="0.25">
      <c r="A1784" s="12"/>
      <c r="B1784" s="11">
        <v>44607</v>
      </c>
      <c r="C1784" s="2">
        <v>9.1999999999999993</v>
      </c>
      <c r="D1784" s="2">
        <v>8.4781999999999993</v>
      </c>
      <c r="E1784" s="2">
        <v>1350</v>
      </c>
      <c r="F1784" s="2">
        <v>9.1999999999999993</v>
      </c>
      <c r="G1784" s="2">
        <v>12420</v>
      </c>
      <c r="H1784" s="17">
        <f t="shared" si="27"/>
        <v>-1.0757957621581264E-2</v>
      </c>
    </row>
    <row r="1785" spans="1:8" ht="13.5" x14ac:dyDescent="0.25">
      <c r="A1785" s="12"/>
      <c r="B1785" s="11">
        <v>44608</v>
      </c>
      <c r="C1785" s="2">
        <v>9.1999999999999993</v>
      </c>
      <c r="D1785" s="2">
        <v>8.4781999999999993</v>
      </c>
      <c r="E1785" s="2">
        <v>3080</v>
      </c>
      <c r="F1785" s="2">
        <v>9.1999999999999993</v>
      </c>
      <c r="G1785" s="2">
        <v>28336</v>
      </c>
      <c r="H1785" s="17">
        <f t="shared" si="27"/>
        <v>0</v>
      </c>
    </row>
    <row r="1786" spans="1:8" ht="13.5" x14ac:dyDescent="0.25">
      <c r="A1786" s="12"/>
      <c r="B1786" s="11">
        <v>44609</v>
      </c>
      <c r="C1786" s="2">
        <v>9.1999999999999993</v>
      </c>
      <c r="D1786" s="2">
        <v>8.4781999999999993</v>
      </c>
      <c r="E1786" s="2">
        <v>30</v>
      </c>
      <c r="F1786" s="2">
        <v>9.1999999999999993</v>
      </c>
      <c r="G1786" s="2">
        <v>276</v>
      </c>
      <c r="H1786" s="17">
        <f t="shared" si="27"/>
        <v>0</v>
      </c>
    </row>
    <row r="1787" spans="1:8" ht="13.5" x14ac:dyDescent="0.25">
      <c r="A1787" s="12"/>
      <c r="B1787" s="11">
        <v>44610</v>
      </c>
      <c r="C1787" s="2">
        <v>9.1999999999999993</v>
      </c>
      <c r="D1787" s="2">
        <v>8.4781999999999993</v>
      </c>
      <c r="E1787" s="2">
        <v>80</v>
      </c>
      <c r="F1787" s="2">
        <v>9.1999999999999993</v>
      </c>
      <c r="G1787" s="2">
        <v>736</v>
      </c>
      <c r="H1787" s="17">
        <f t="shared" si="27"/>
        <v>0</v>
      </c>
    </row>
    <row r="1788" spans="1:8" ht="13.5" x14ac:dyDescent="0.25">
      <c r="A1788" s="12"/>
      <c r="B1788" s="11">
        <v>44613</v>
      </c>
      <c r="C1788" s="2">
        <v>9.1999999999999993</v>
      </c>
      <c r="D1788" s="2">
        <v>8.4781999999999993</v>
      </c>
      <c r="E1788" s="2">
        <v>21251</v>
      </c>
      <c r="F1788" s="2">
        <v>9</v>
      </c>
      <c r="G1788" s="2">
        <v>191259</v>
      </c>
      <c r="H1788" s="17">
        <f t="shared" si="27"/>
        <v>0</v>
      </c>
    </row>
    <row r="1789" spans="1:8" ht="13.5" x14ac:dyDescent="0.25">
      <c r="A1789" s="12"/>
      <c r="B1789" s="11">
        <v>44614</v>
      </c>
      <c r="C1789" s="2">
        <v>9.1199999999999992</v>
      </c>
      <c r="D1789" s="2">
        <v>8.4045000000000005</v>
      </c>
      <c r="E1789" s="2">
        <v>62983</v>
      </c>
      <c r="F1789" s="2">
        <v>9</v>
      </c>
      <c r="G1789" s="2">
        <v>566847</v>
      </c>
      <c r="H1789" s="17">
        <f t="shared" si="27"/>
        <v>-8.6928829232618687E-3</v>
      </c>
    </row>
    <row r="1790" spans="1:8" ht="13.5" x14ac:dyDescent="0.25">
      <c r="A1790" s="12"/>
      <c r="B1790" s="11">
        <v>44615</v>
      </c>
      <c r="C1790" s="2">
        <v>9.2799999999999994</v>
      </c>
      <c r="D1790" s="2">
        <v>8.5519999999999996</v>
      </c>
      <c r="E1790" s="2">
        <v>17310</v>
      </c>
      <c r="F1790" s="2">
        <v>9.0009999999999994</v>
      </c>
      <c r="G1790" s="2">
        <v>155807.31</v>
      </c>
      <c r="H1790" s="17">
        <f t="shared" si="27"/>
        <v>1.7550121958474517E-2</v>
      </c>
    </row>
    <row r="1791" spans="1:8" ht="13.5" x14ac:dyDescent="0.25">
      <c r="A1791" s="12"/>
      <c r="B1791" s="11">
        <v>44616</v>
      </c>
      <c r="C1791" s="2">
        <v>9</v>
      </c>
      <c r="D1791" s="2">
        <v>8.2939000000000007</v>
      </c>
      <c r="E1791" s="2">
        <v>5100</v>
      </c>
      <c r="F1791" s="2">
        <v>8.9990000000000006</v>
      </c>
      <c r="G1791" s="2">
        <v>45894.9</v>
      </c>
      <c r="H1791" s="17">
        <f t="shared" si="27"/>
        <v>-3.0180074836295475E-2</v>
      </c>
    </row>
    <row r="1792" spans="1:8" ht="13.5" x14ac:dyDescent="0.25">
      <c r="A1792" s="12"/>
      <c r="B1792" s="11">
        <v>44617</v>
      </c>
      <c r="C1792" s="2">
        <v>9.19</v>
      </c>
      <c r="D1792" s="2">
        <v>8.4689999999999994</v>
      </c>
      <c r="E1792" s="2">
        <v>1012</v>
      </c>
      <c r="F1792" s="2">
        <v>9.1210000000000004</v>
      </c>
      <c r="G1792" s="2">
        <v>9230.4519999999993</v>
      </c>
      <c r="H1792" s="17">
        <f t="shared" si="27"/>
        <v>2.1111901517982937E-2</v>
      </c>
    </row>
    <row r="1793" spans="1:8" ht="13.5" x14ac:dyDescent="0.25">
      <c r="A1793" s="12"/>
      <c r="B1793" s="11">
        <v>44620</v>
      </c>
      <c r="C1793" s="2">
        <v>9.18</v>
      </c>
      <c r="D1793" s="2">
        <v>8.4597999999999995</v>
      </c>
      <c r="E1793" s="2">
        <v>10215</v>
      </c>
      <c r="F1793" s="2">
        <v>9.18</v>
      </c>
      <c r="G1793" s="2">
        <v>93773.7</v>
      </c>
      <c r="H1793" s="17">
        <f t="shared" si="27"/>
        <v>-1.0863147951351844E-3</v>
      </c>
    </row>
    <row r="1794" spans="1:8" ht="13.5" x14ac:dyDescent="0.25">
      <c r="A1794" s="12"/>
      <c r="B1794" s="11">
        <v>44621</v>
      </c>
      <c r="C1794" s="2">
        <v>9.18</v>
      </c>
      <c r="D1794" s="2">
        <v>8.4597999999999995</v>
      </c>
      <c r="E1794" s="2">
        <v>0</v>
      </c>
      <c r="F1794" s="2">
        <v>0</v>
      </c>
      <c r="G1794" s="2">
        <v>0</v>
      </c>
      <c r="H1794" s="17">
        <f t="shared" si="27"/>
        <v>0</v>
      </c>
    </row>
    <row r="1795" spans="1:8" ht="13.5" x14ac:dyDescent="0.25">
      <c r="A1795" s="12"/>
      <c r="B1795" s="11">
        <v>44622</v>
      </c>
      <c r="C1795" s="2">
        <v>9</v>
      </c>
      <c r="D1795" s="2">
        <v>8.2939000000000007</v>
      </c>
      <c r="E1795" s="2">
        <v>49</v>
      </c>
      <c r="F1795" s="2">
        <v>9</v>
      </c>
      <c r="G1795" s="2">
        <v>441</v>
      </c>
      <c r="H1795" s="17">
        <f t="shared" si="27"/>
        <v>-1.9610392680677893E-2</v>
      </c>
    </row>
    <row r="1796" spans="1:8" ht="13.5" x14ac:dyDescent="0.25">
      <c r="A1796" s="12"/>
      <c r="B1796" s="11">
        <v>44623</v>
      </c>
      <c r="C1796" s="2">
        <v>8.9499999999999993</v>
      </c>
      <c r="D1796" s="2">
        <v>8.2477999999999998</v>
      </c>
      <c r="E1796" s="2">
        <v>10</v>
      </c>
      <c r="F1796" s="2">
        <v>8.9499999999999993</v>
      </c>
      <c r="G1796" s="2">
        <v>89.5</v>
      </c>
      <c r="H1796" s="17">
        <f t="shared" si="27"/>
        <v>-5.5583018845176474E-3</v>
      </c>
    </row>
    <row r="1797" spans="1:8" ht="13.5" x14ac:dyDescent="0.25">
      <c r="A1797" s="12"/>
      <c r="B1797" s="11">
        <v>44624</v>
      </c>
      <c r="C1797" s="2">
        <v>9.14</v>
      </c>
      <c r="D1797" s="2">
        <v>8.4229000000000003</v>
      </c>
      <c r="E1797" s="2">
        <v>355</v>
      </c>
      <c r="F1797" s="2">
        <v>9.14</v>
      </c>
      <c r="G1797" s="2">
        <v>3244.7</v>
      </c>
      <c r="H1797" s="17">
        <f t="shared" si="27"/>
        <v>2.1229903731904323E-2</v>
      </c>
    </row>
    <row r="1798" spans="1:8" ht="13.5" x14ac:dyDescent="0.25">
      <c r="A1798" s="12"/>
      <c r="B1798" s="11">
        <v>44627</v>
      </c>
      <c r="C1798" s="2">
        <v>9.1</v>
      </c>
      <c r="D1798" s="2">
        <v>8.3861000000000008</v>
      </c>
      <c r="E1798" s="2">
        <v>9</v>
      </c>
      <c r="F1798" s="2">
        <v>9.1</v>
      </c>
      <c r="G1798" s="2">
        <v>81.900000000000006</v>
      </c>
      <c r="H1798" s="17">
        <f t="shared" si="27"/>
        <v>-4.3690415415117709E-3</v>
      </c>
    </row>
    <row r="1799" spans="1:8" ht="13.5" x14ac:dyDescent="0.25">
      <c r="A1799" s="12"/>
      <c r="B1799" s="11">
        <v>44628</v>
      </c>
      <c r="C1799" s="2">
        <v>9.1</v>
      </c>
      <c r="D1799" s="2">
        <v>8.3861000000000008</v>
      </c>
      <c r="E1799" s="2">
        <v>0</v>
      </c>
      <c r="F1799" s="2">
        <v>0</v>
      </c>
      <c r="G1799" s="2">
        <v>0</v>
      </c>
      <c r="H1799" s="17">
        <f t="shared" ref="H1799:H1862" si="28">(D1799-D1798)/D1798</f>
        <v>0</v>
      </c>
    </row>
    <row r="1800" spans="1:8" ht="13.5" x14ac:dyDescent="0.25">
      <c r="A1800" s="12"/>
      <c r="B1800" s="11">
        <v>44629</v>
      </c>
      <c r="C1800" s="2">
        <v>8.91</v>
      </c>
      <c r="D1800" s="2">
        <v>8.2110000000000003</v>
      </c>
      <c r="E1800" s="2">
        <v>4506</v>
      </c>
      <c r="F1800" s="2">
        <v>8.9039999999999999</v>
      </c>
      <c r="G1800" s="2">
        <v>40121.423999999999</v>
      </c>
      <c r="H1800" s="17">
        <f t="shared" si="28"/>
        <v>-2.0879789174944308E-2</v>
      </c>
    </row>
    <row r="1801" spans="1:8" ht="13.5" x14ac:dyDescent="0.25">
      <c r="A1801" s="12"/>
      <c r="B1801" s="11">
        <v>44630</v>
      </c>
      <c r="C1801" s="2">
        <v>9.1</v>
      </c>
      <c r="D1801" s="2">
        <v>8.3861000000000008</v>
      </c>
      <c r="E1801" s="2">
        <v>1</v>
      </c>
      <c r="F1801" s="2">
        <v>9.1</v>
      </c>
      <c r="G1801" s="2">
        <v>9.1</v>
      </c>
      <c r="H1801" s="17">
        <f t="shared" si="28"/>
        <v>2.1325051759834426E-2</v>
      </c>
    </row>
    <row r="1802" spans="1:8" ht="13.5" x14ac:dyDescent="0.25">
      <c r="A1802" s="12"/>
      <c r="B1802" s="11">
        <v>44631</v>
      </c>
      <c r="C1802" s="2">
        <v>9.1</v>
      </c>
      <c r="D1802" s="2">
        <v>8.3861000000000008</v>
      </c>
      <c r="E1802" s="2">
        <v>200</v>
      </c>
      <c r="F1802" s="2">
        <v>8.9009999999999998</v>
      </c>
      <c r="G1802" s="2">
        <v>1780.2</v>
      </c>
      <c r="H1802" s="17">
        <f t="shared" si="28"/>
        <v>0</v>
      </c>
    </row>
    <row r="1803" spans="1:8" ht="13.5" x14ac:dyDescent="0.25">
      <c r="A1803" s="12"/>
      <c r="B1803" s="11">
        <v>44634</v>
      </c>
      <c r="C1803" s="2">
        <v>9.08</v>
      </c>
      <c r="D1803" s="2">
        <v>8.3675999999999995</v>
      </c>
      <c r="E1803" s="2">
        <v>1001</v>
      </c>
      <c r="F1803" s="2">
        <v>9.0500000000000007</v>
      </c>
      <c r="G1803" s="2">
        <v>9059.0499999999993</v>
      </c>
      <c r="H1803" s="17">
        <f t="shared" si="28"/>
        <v>-2.2060314091176224E-3</v>
      </c>
    </row>
    <row r="1804" spans="1:8" ht="13.5" x14ac:dyDescent="0.25">
      <c r="A1804" s="12"/>
      <c r="B1804" s="11">
        <v>44635</v>
      </c>
      <c r="C1804" s="2">
        <v>9.08</v>
      </c>
      <c r="D1804" s="2">
        <v>8.3675999999999995</v>
      </c>
      <c r="E1804" s="2">
        <v>0</v>
      </c>
      <c r="F1804" s="2">
        <v>0</v>
      </c>
      <c r="G1804" s="2">
        <v>0</v>
      </c>
      <c r="H1804" s="17">
        <f t="shared" si="28"/>
        <v>0</v>
      </c>
    </row>
    <row r="1805" spans="1:8" ht="13.5" x14ac:dyDescent="0.25">
      <c r="A1805" s="12"/>
      <c r="B1805" s="11">
        <v>44636</v>
      </c>
      <c r="C1805" s="2">
        <v>9.08</v>
      </c>
      <c r="D1805" s="2">
        <v>8.3675999999999995</v>
      </c>
      <c r="E1805" s="2">
        <v>691</v>
      </c>
      <c r="F1805" s="2">
        <v>8.9</v>
      </c>
      <c r="G1805" s="2">
        <v>6149.9</v>
      </c>
      <c r="H1805" s="17">
        <f t="shared" si="28"/>
        <v>0</v>
      </c>
    </row>
    <row r="1806" spans="1:8" ht="13.5" x14ac:dyDescent="0.25">
      <c r="A1806" s="12"/>
      <c r="B1806" s="11">
        <v>44637</v>
      </c>
      <c r="C1806" s="2">
        <v>9.08</v>
      </c>
      <c r="D1806" s="2">
        <v>8.3675999999999995</v>
      </c>
      <c r="E1806" s="2">
        <v>0</v>
      </c>
      <c r="F1806" s="2">
        <v>0</v>
      </c>
      <c r="G1806" s="2">
        <v>0</v>
      </c>
      <c r="H1806" s="17">
        <f t="shared" si="28"/>
        <v>0</v>
      </c>
    </row>
    <row r="1807" spans="1:8" ht="13.5" x14ac:dyDescent="0.25">
      <c r="A1807" s="12"/>
      <c r="B1807" s="11">
        <v>44638</v>
      </c>
      <c r="C1807" s="2">
        <v>9.08</v>
      </c>
      <c r="D1807" s="2">
        <v>8.3675999999999995</v>
      </c>
      <c r="E1807" s="2">
        <v>5</v>
      </c>
      <c r="F1807" s="2">
        <v>9.08</v>
      </c>
      <c r="G1807" s="2">
        <v>45.4</v>
      </c>
      <c r="H1807" s="17">
        <f t="shared" si="28"/>
        <v>0</v>
      </c>
    </row>
    <row r="1808" spans="1:8" ht="13.5" x14ac:dyDescent="0.25">
      <c r="A1808" s="12"/>
      <c r="B1808" s="11">
        <v>44641</v>
      </c>
      <c r="C1808" s="2">
        <v>9.08</v>
      </c>
      <c r="D1808" s="2">
        <v>8.3675999999999995</v>
      </c>
      <c r="E1808" s="2">
        <v>0</v>
      </c>
      <c r="F1808" s="2">
        <v>0</v>
      </c>
      <c r="G1808" s="2">
        <v>0</v>
      </c>
      <c r="H1808" s="17">
        <f t="shared" si="28"/>
        <v>0</v>
      </c>
    </row>
    <row r="1809" spans="1:8" ht="13.5" x14ac:dyDescent="0.25">
      <c r="A1809" s="12"/>
      <c r="B1809" s="11">
        <v>44642</v>
      </c>
      <c r="C1809" s="2">
        <v>9.08</v>
      </c>
      <c r="D1809" s="2">
        <v>8.3675999999999995</v>
      </c>
      <c r="E1809" s="2">
        <v>0</v>
      </c>
      <c r="F1809" s="2">
        <v>0</v>
      </c>
      <c r="G1809" s="2">
        <v>0</v>
      </c>
      <c r="H1809" s="17">
        <f t="shared" si="28"/>
        <v>0</v>
      </c>
    </row>
    <row r="1810" spans="1:8" ht="13.5" x14ac:dyDescent="0.25">
      <c r="A1810" s="12"/>
      <c r="B1810" s="11">
        <v>44643</v>
      </c>
      <c r="C1810" s="2">
        <v>9.08</v>
      </c>
      <c r="D1810" s="2">
        <v>8.3675999999999995</v>
      </c>
      <c r="E1810" s="2">
        <v>1117</v>
      </c>
      <c r="F1810" s="2">
        <v>8.9009999999999998</v>
      </c>
      <c r="G1810" s="2">
        <v>9942.4169999999995</v>
      </c>
      <c r="H1810" s="17">
        <f t="shared" si="28"/>
        <v>0</v>
      </c>
    </row>
    <row r="1811" spans="1:8" ht="13.5" x14ac:dyDescent="0.25">
      <c r="A1811" s="12"/>
      <c r="B1811" s="11">
        <v>44644</v>
      </c>
      <c r="C1811" s="2">
        <v>9.08</v>
      </c>
      <c r="D1811" s="2">
        <v>8.3675999999999995</v>
      </c>
      <c r="E1811" s="2">
        <v>0</v>
      </c>
      <c r="F1811" s="2">
        <v>0</v>
      </c>
      <c r="G1811" s="2">
        <v>0</v>
      </c>
      <c r="H1811" s="17">
        <f t="shared" si="28"/>
        <v>0</v>
      </c>
    </row>
    <row r="1812" spans="1:8" ht="13.5" x14ac:dyDescent="0.25">
      <c r="A1812" s="12"/>
      <c r="B1812" s="11">
        <v>44645</v>
      </c>
      <c r="C1812" s="2">
        <v>9.0500000000000007</v>
      </c>
      <c r="D1812" s="2">
        <v>8.34</v>
      </c>
      <c r="E1812" s="2">
        <v>11</v>
      </c>
      <c r="F1812" s="2">
        <v>9.0500000000000007</v>
      </c>
      <c r="G1812" s="2">
        <v>99.55</v>
      </c>
      <c r="H1812" s="17">
        <f t="shared" si="28"/>
        <v>-3.2984368277641889E-3</v>
      </c>
    </row>
    <row r="1813" spans="1:8" ht="13.5" x14ac:dyDescent="0.25">
      <c r="A1813" s="12"/>
      <c r="B1813" s="11">
        <v>44648</v>
      </c>
      <c r="C1813" s="2">
        <v>9.0500000000000007</v>
      </c>
      <c r="D1813" s="2">
        <v>8.34</v>
      </c>
      <c r="E1813" s="2">
        <v>0</v>
      </c>
      <c r="F1813" s="2">
        <v>0</v>
      </c>
      <c r="G1813" s="2">
        <v>0</v>
      </c>
      <c r="H1813" s="17">
        <f t="shared" si="28"/>
        <v>0</v>
      </c>
    </row>
    <row r="1814" spans="1:8" ht="13.5" x14ac:dyDescent="0.25">
      <c r="A1814" s="12"/>
      <c r="B1814" s="11">
        <v>44649</v>
      </c>
      <c r="C1814" s="2">
        <v>9.0500000000000007</v>
      </c>
      <c r="D1814" s="2">
        <v>8.34</v>
      </c>
      <c r="E1814" s="2">
        <v>0</v>
      </c>
      <c r="F1814" s="2">
        <v>0</v>
      </c>
      <c r="G1814" s="2">
        <v>0</v>
      </c>
      <c r="H1814" s="17">
        <f t="shared" si="28"/>
        <v>0</v>
      </c>
    </row>
    <row r="1815" spans="1:8" ht="13.5" x14ac:dyDescent="0.25">
      <c r="A1815" s="12"/>
      <c r="B1815" s="11">
        <v>44650</v>
      </c>
      <c r="C1815" s="2">
        <v>9.0500000000000007</v>
      </c>
      <c r="D1815" s="2">
        <v>8.34</v>
      </c>
      <c r="E1815" s="2">
        <v>0</v>
      </c>
      <c r="F1815" s="2">
        <v>0</v>
      </c>
      <c r="G1815" s="2">
        <v>0</v>
      </c>
      <c r="H1815" s="17">
        <f t="shared" si="28"/>
        <v>0</v>
      </c>
    </row>
    <row r="1816" spans="1:8" ht="13.5" x14ac:dyDescent="0.25">
      <c r="A1816" s="12"/>
      <c r="B1816" s="11">
        <v>44651</v>
      </c>
      <c r="C1816" s="2">
        <v>9</v>
      </c>
      <c r="D1816" s="2">
        <v>8.2939000000000007</v>
      </c>
      <c r="E1816" s="2">
        <v>50</v>
      </c>
      <c r="F1816" s="2">
        <v>9</v>
      </c>
      <c r="G1816" s="2">
        <v>450</v>
      </c>
      <c r="H1816" s="17">
        <f t="shared" si="28"/>
        <v>-5.5275779376497769E-3</v>
      </c>
    </row>
    <row r="1817" spans="1:8" ht="13.5" x14ac:dyDescent="0.25">
      <c r="A1817" s="12"/>
      <c r="B1817" s="11">
        <v>44652</v>
      </c>
      <c r="C1817" s="2">
        <v>9</v>
      </c>
      <c r="D1817" s="2">
        <v>8.2939000000000007</v>
      </c>
      <c r="E1817" s="2">
        <v>0</v>
      </c>
      <c r="F1817" s="2">
        <v>0</v>
      </c>
      <c r="G1817" s="2">
        <v>0</v>
      </c>
      <c r="H1817" s="17">
        <f t="shared" si="28"/>
        <v>0</v>
      </c>
    </row>
    <row r="1818" spans="1:8" ht="13.5" x14ac:dyDescent="0.25">
      <c r="A1818" s="12"/>
      <c r="B1818" s="11">
        <v>44655</v>
      </c>
      <c r="C1818" s="2">
        <v>9</v>
      </c>
      <c r="D1818" s="2">
        <v>8.2939000000000007</v>
      </c>
      <c r="E1818" s="2">
        <v>0</v>
      </c>
      <c r="F1818" s="2">
        <v>0</v>
      </c>
      <c r="G1818" s="2">
        <v>0</v>
      </c>
      <c r="H1818" s="17">
        <f t="shared" si="28"/>
        <v>0</v>
      </c>
    </row>
    <row r="1819" spans="1:8" ht="13.5" x14ac:dyDescent="0.25">
      <c r="A1819" s="12"/>
      <c r="B1819" s="11">
        <v>44656</v>
      </c>
      <c r="C1819" s="2">
        <v>9</v>
      </c>
      <c r="D1819" s="2">
        <v>8.2939000000000007</v>
      </c>
      <c r="E1819" s="2">
        <v>0</v>
      </c>
      <c r="F1819" s="2">
        <v>0</v>
      </c>
      <c r="G1819" s="2">
        <v>0</v>
      </c>
      <c r="H1819" s="17">
        <f t="shared" si="28"/>
        <v>0</v>
      </c>
    </row>
    <row r="1820" spans="1:8" ht="13.5" x14ac:dyDescent="0.25">
      <c r="A1820" s="12"/>
      <c r="B1820" s="11">
        <v>44657</v>
      </c>
      <c r="C1820" s="2">
        <v>9</v>
      </c>
      <c r="D1820" s="2">
        <v>8.2939000000000007</v>
      </c>
      <c r="E1820" s="2">
        <v>13033</v>
      </c>
      <c r="F1820" s="2">
        <v>8.6010000000000009</v>
      </c>
      <c r="G1820" s="2">
        <v>112096.833</v>
      </c>
      <c r="H1820" s="17">
        <f t="shared" si="28"/>
        <v>0</v>
      </c>
    </row>
    <row r="1821" spans="1:8" ht="13.5" x14ac:dyDescent="0.25">
      <c r="A1821" s="12"/>
      <c r="B1821" s="11">
        <v>44658</v>
      </c>
      <c r="C1821" s="2">
        <v>8.6</v>
      </c>
      <c r="D1821" s="2">
        <v>7.9253</v>
      </c>
      <c r="E1821" s="2">
        <v>143</v>
      </c>
      <c r="F1821" s="2">
        <v>8.6</v>
      </c>
      <c r="G1821" s="2">
        <v>1229.8</v>
      </c>
      <c r="H1821" s="17">
        <f t="shared" si="28"/>
        <v>-4.4442300968181518E-2</v>
      </c>
    </row>
    <row r="1822" spans="1:8" ht="13.5" x14ac:dyDescent="0.25">
      <c r="A1822" s="12"/>
      <c r="B1822" s="11">
        <v>44659</v>
      </c>
      <c r="C1822" s="2">
        <v>8.99</v>
      </c>
      <c r="D1822" s="2">
        <v>8.2847000000000008</v>
      </c>
      <c r="E1822" s="2">
        <v>1</v>
      </c>
      <c r="F1822" s="2">
        <v>8.99</v>
      </c>
      <c r="G1822" s="2">
        <v>8.99</v>
      </c>
      <c r="H1822" s="17">
        <f t="shared" si="28"/>
        <v>4.5348441068477005E-2</v>
      </c>
    </row>
    <row r="1823" spans="1:8" ht="13.5" x14ac:dyDescent="0.25">
      <c r="A1823" s="12"/>
      <c r="B1823" s="11">
        <v>44662</v>
      </c>
      <c r="C1823" s="2">
        <v>8.99</v>
      </c>
      <c r="D1823" s="2">
        <v>8.2847000000000008</v>
      </c>
      <c r="E1823" s="2">
        <v>0</v>
      </c>
      <c r="F1823" s="2">
        <v>0</v>
      </c>
      <c r="G1823" s="2">
        <v>0</v>
      </c>
      <c r="H1823" s="17">
        <f t="shared" si="28"/>
        <v>0</v>
      </c>
    </row>
    <row r="1824" spans="1:8" ht="13.5" x14ac:dyDescent="0.25">
      <c r="A1824" s="12"/>
      <c r="B1824" s="11">
        <v>44663</v>
      </c>
      <c r="C1824" s="2">
        <v>8.99</v>
      </c>
      <c r="D1824" s="2">
        <v>8.2847000000000008</v>
      </c>
      <c r="E1824" s="2">
        <v>0</v>
      </c>
      <c r="F1824" s="2">
        <v>0</v>
      </c>
      <c r="G1824" s="2">
        <v>0</v>
      </c>
      <c r="H1824" s="17">
        <f t="shared" si="28"/>
        <v>0</v>
      </c>
    </row>
    <row r="1825" spans="1:8" ht="13.5" x14ac:dyDescent="0.25">
      <c r="A1825" s="12"/>
      <c r="B1825" s="11">
        <v>44664</v>
      </c>
      <c r="C1825" s="2">
        <v>8.6</v>
      </c>
      <c r="D1825" s="2">
        <v>7.9253</v>
      </c>
      <c r="E1825" s="2">
        <v>589</v>
      </c>
      <c r="F1825" s="2">
        <v>8.6</v>
      </c>
      <c r="G1825" s="2">
        <v>5065.3999999999996</v>
      </c>
      <c r="H1825" s="17">
        <f t="shared" si="28"/>
        <v>-4.338117252284341E-2</v>
      </c>
    </row>
    <row r="1826" spans="1:8" ht="13.5" x14ac:dyDescent="0.25">
      <c r="A1826" s="12"/>
      <c r="B1826" s="11">
        <v>44665</v>
      </c>
      <c r="C1826" s="2">
        <v>8.9</v>
      </c>
      <c r="D1826" s="2">
        <v>8.2018000000000004</v>
      </c>
      <c r="E1826" s="2">
        <v>39</v>
      </c>
      <c r="F1826" s="2">
        <v>8.7919999999999998</v>
      </c>
      <c r="G1826" s="2">
        <v>342.88799999999998</v>
      </c>
      <c r="H1826" s="17">
        <f t="shared" si="28"/>
        <v>3.4888269213783754E-2</v>
      </c>
    </row>
    <row r="1827" spans="1:8" ht="13.5" x14ac:dyDescent="0.25">
      <c r="A1827" s="12"/>
      <c r="B1827" s="11">
        <v>44666</v>
      </c>
      <c r="C1827" s="2">
        <v>8.99</v>
      </c>
      <c r="D1827" s="2">
        <v>8.2847000000000008</v>
      </c>
      <c r="E1827" s="2">
        <v>100</v>
      </c>
      <c r="F1827" s="2">
        <v>8.9719999999999995</v>
      </c>
      <c r="G1827" s="2">
        <v>897.2</v>
      </c>
      <c r="H1827" s="17">
        <f t="shared" si="28"/>
        <v>1.0107537369845694E-2</v>
      </c>
    </row>
    <row r="1828" spans="1:8" ht="13.5" x14ac:dyDescent="0.25">
      <c r="A1828" s="12"/>
      <c r="B1828" s="11">
        <v>44669</v>
      </c>
      <c r="C1828" s="2">
        <v>8.99</v>
      </c>
      <c r="D1828" s="2">
        <v>8.2847000000000008</v>
      </c>
      <c r="E1828" s="2">
        <v>0</v>
      </c>
      <c r="F1828" s="2">
        <v>0</v>
      </c>
      <c r="G1828" s="2">
        <v>0</v>
      </c>
      <c r="H1828" s="17">
        <f t="shared" si="28"/>
        <v>0</v>
      </c>
    </row>
    <row r="1829" spans="1:8" ht="13.5" x14ac:dyDescent="0.25">
      <c r="A1829" s="12"/>
      <c r="B1829" s="11">
        <v>44670</v>
      </c>
      <c r="C1829" s="2">
        <v>8.99</v>
      </c>
      <c r="D1829" s="2">
        <v>8.2847000000000008</v>
      </c>
      <c r="E1829" s="2">
        <v>11153</v>
      </c>
      <c r="F1829" s="2">
        <v>8.98</v>
      </c>
      <c r="G1829" s="2">
        <v>100153.94</v>
      </c>
      <c r="H1829" s="17">
        <f t="shared" si="28"/>
        <v>0</v>
      </c>
    </row>
    <row r="1830" spans="1:8" ht="13.5" x14ac:dyDescent="0.25">
      <c r="A1830" s="12"/>
      <c r="B1830" s="11">
        <v>44671</v>
      </c>
      <c r="C1830" s="2">
        <v>8.99</v>
      </c>
      <c r="D1830" s="2">
        <v>8.2847000000000008</v>
      </c>
      <c r="E1830" s="2">
        <v>0</v>
      </c>
      <c r="F1830" s="2">
        <v>0</v>
      </c>
      <c r="G1830" s="2">
        <v>0</v>
      </c>
      <c r="H1830" s="17">
        <f t="shared" si="28"/>
        <v>0</v>
      </c>
    </row>
    <row r="1831" spans="1:8" ht="13.5" x14ac:dyDescent="0.25">
      <c r="A1831" s="12"/>
      <c r="B1831" s="11">
        <v>44672</v>
      </c>
      <c r="C1831" s="2">
        <v>8.9700000000000006</v>
      </c>
      <c r="D1831" s="2">
        <v>8.2662999999999993</v>
      </c>
      <c r="E1831" s="2">
        <v>1195</v>
      </c>
      <c r="F1831" s="2">
        <v>8.6020000000000003</v>
      </c>
      <c r="G1831" s="2">
        <v>10279.39</v>
      </c>
      <c r="H1831" s="17">
        <f t="shared" si="28"/>
        <v>-2.2209615314980054E-3</v>
      </c>
    </row>
    <row r="1832" spans="1:8" ht="13.5" x14ac:dyDescent="0.25">
      <c r="A1832" s="12"/>
      <c r="B1832" s="11">
        <v>44673</v>
      </c>
      <c r="C1832" s="2">
        <v>8.9700000000000006</v>
      </c>
      <c r="D1832" s="2">
        <v>8.2662999999999993</v>
      </c>
      <c r="E1832" s="2">
        <v>0</v>
      </c>
      <c r="F1832" s="2">
        <v>0</v>
      </c>
      <c r="G1832" s="2">
        <v>0</v>
      </c>
      <c r="H1832" s="17">
        <f t="shared" si="28"/>
        <v>0</v>
      </c>
    </row>
    <row r="1833" spans="1:8" ht="13.5" x14ac:dyDescent="0.25">
      <c r="A1833" s="12"/>
      <c r="B1833" s="11">
        <v>44676</v>
      </c>
      <c r="C1833" s="2">
        <v>8.9700000000000006</v>
      </c>
      <c r="D1833" s="2">
        <v>8.2662999999999993</v>
      </c>
      <c r="E1833" s="2">
        <v>0</v>
      </c>
      <c r="F1833" s="2">
        <v>0</v>
      </c>
      <c r="G1833" s="2">
        <v>0</v>
      </c>
      <c r="H1833" s="17">
        <f t="shared" si="28"/>
        <v>0</v>
      </c>
    </row>
    <row r="1834" spans="1:8" ht="13.5" x14ac:dyDescent="0.25">
      <c r="A1834" s="12"/>
      <c r="B1834" s="11">
        <v>44677</v>
      </c>
      <c r="C1834" s="2">
        <v>8.9700000000000006</v>
      </c>
      <c r="D1834" s="2">
        <v>8.2662999999999993</v>
      </c>
      <c r="E1834" s="2">
        <v>0</v>
      </c>
      <c r="F1834" s="2">
        <v>0</v>
      </c>
      <c r="G1834" s="2">
        <v>0</v>
      </c>
      <c r="H1834" s="17">
        <f t="shared" si="28"/>
        <v>0</v>
      </c>
    </row>
    <row r="1835" spans="1:8" ht="13.5" x14ac:dyDescent="0.25">
      <c r="A1835" s="12"/>
      <c r="B1835" s="11">
        <v>44678</v>
      </c>
      <c r="C1835" s="2">
        <v>8.93</v>
      </c>
      <c r="D1835" s="2">
        <v>8.2294</v>
      </c>
      <c r="E1835" s="2">
        <v>9202</v>
      </c>
      <c r="F1835" s="2">
        <v>8.5990000000000002</v>
      </c>
      <c r="G1835" s="2">
        <v>79127.998000000007</v>
      </c>
      <c r="H1835" s="17">
        <f t="shared" si="28"/>
        <v>-4.4639076733241313E-3</v>
      </c>
    </row>
    <row r="1836" spans="1:8" ht="13.5" x14ac:dyDescent="0.25">
      <c r="A1836" s="12"/>
      <c r="B1836" s="11">
        <v>44679</v>
      </c>
      <c r="C1836" s="2">
        <v>8.93</v>
      </c>
      <c r="D1836" s="2">
        <v>8.2294</v>
      </c>
      <c r="E1836" s="2">
        <v>13315</v>
      </c>
      <c r="F1836" s="2">
        <v>8.9149999999999991</v>
      </c>
      <c r="G1836" s="2">
        <v>118703.22500000001</v>
      </c>
      <c r="H1836" s="17">
        <f t="shared" si="28"/>
        <v>0</v>
      </c>
    </row>
    <row r="1837" spans="1:8" ht="13.5" x14ac:dyDescent="0.25">
      <c r="A1837" s="12"/>
      <c r="B1837" s="11">
        <v>44680</v>
      </c>
      <c r="C1837" s="2">
        <v>8.9</v>
      </c>
      <c r="D1837" s="2">
        <v>8.2018000000000004</v>
      </c>
      <c r="E1837" s="2">
        <v>8481</v>
      </c>
      <c r="F1837" s="2">
        <v>8.6969999999999992</v>
      </c>
      <c r="G1837" s="2">
        <v>73759.256999999998</v>
      </c>
      <c r="H1837" s="17">
        <f t="shared" si="28"/>
        <v>-3.3538289547232637E-3</v>
      </c>
    </row>
    <row r="1838" spans="1:8" ht="13.5" x14ac:dyDescent="0.25">
      <c r="A1838" s="12"/>
      <c r="B1838" s="11">
        <v>44685</v>
      </c>
      <c r="C1838" s="2">
        <v>8.9</v>
      </c>
      <c r="D1838" s="2">
        <v>8.2018000000000004</v>
      </c>
      <c r="E1838" s="2">
        <v>1</v>
      </c>
      <c r="F1838" s="2">
        <v>8.9</v>
      </c>
      <c r="G1838" s="2">
        <v>8.9</v>
      </c>
      <c r="H1838" s="17">
        <f t="shared" si="28"/>
        <v>0</v>
      </c>
    </row>
    <row r="1839" spans="1:8" ht="13.5" x14ac:dyDescent="0.25">
      <c r="A1839" s="12"/>
      <c r="B1839" s="11">
        <v>44686</v>
      </c>
      <c r="C1839" s="2">
        <v>8.75</v>
      </c>
      <c r="D1839" s="2">
        <v>8.0634999999999994</v>
      </c>
      <c r="E1839" s="2">
        <v>2909</v>
      </c>
      <c r="F1839" s="2">
        <v>8.6310000000000002</v>
      </c>
      <c r="G1839" s="2">
        <v>25107.579000000002</v>
      </c>
      <c r="H1839" s="17">
        <f t="shared" si="28"/>
        <v>-1.6862152210490498E-2</v>
      </c>
    </row>
    <row r="1840" spans="1:8" ht="13.5" x14ac:dyDescent="0.25">
      <c r="A1840" s="12"/>
      <c r="B1840" s="11">
        <v>44687</v>
      </c>
      <c r="C1840" s="2">
        <v>8.6</v>
      </c>
      <c r="D1840" s="2">
        <v>7.9253</v>
      </c>
      <c r="E1840" s="2">
        <v>2644</v>
      </c>
      <c r="F1840" s="2">
        <v>8.5909999999999993</v>
      </c>
      <c r="G1840" s="2">
        <v>22714.603999999999</v>
      </c>
      <c r="H1840" s="17">
        <f t="shared" si="28"/>
        <v>-1.7138959508898051E-2</v>
      </c>
    </row>
    <row r="1841" spans="1:8" ht="13.5" x14ac:dyDescent="0.25">
      <c r="A1841" s="12"/>
      <c r="B1841" s="11">
        <v>44690</v>
      </c>
      <c r="C1841" s="2">
        <v>8.4</v>
      </c>
      <c r="D1841" s="2">
        <v>7.7409999999999997</v>
      </c>
      <c r="E1841" s="2">
        <v>4580</v>
      </c>
      <c r="F1841" s="2">
        <v>8.4469999999999992</v>
      </c>
      <c r="G1841" s="2">
        <v>38687.26</v>
      </c>
      <c r="H1841" s="17">
        <f t="shared" si="28"/>
        <v>-2.3254640202894573E-2</v>
      </c>
    </row>
    <row r="1842" spans="1:8" ht="13.5" x14ac:dyDescent="0.25">
      <c r="A1842" s="12"/>
      <c r="B1842" s="11">
        <v>44691</v>
      </c>
      <c r="C1842" s="2">
        <v>8.4499999999999993</v>
      </c>
      <c r="D1842" s="2">
        <v>7.7870999999999997</v>
      </c>
      <c r="E1842" s="2">
        <v>516</v>
      </c>
      <c r="F1842" s="2">
        <v>8.4499999999999993</v>
      </c>
      <c r="G1842" s="2">
        <v>4360.2</v>
      </c>
      <c r="H1842" s="17">
        <f t="shared" si="28"/>
        <v>5.9553029324376739E-3</v>
      </c>
    </row>
    <row r="1843" spans="1:8" ht="13.5" x14ac:dyDescent="0.25">
      <c r="A1843" s="12"/>
      <c r="B1843" s="11">
        <v>44692</v>
      </c>
      <c r="C1843" s="2">
        <v>8.5</v>
      </c>
      <c r="D1843" s="2">
        <v>7.8331</v>
      </c>
      <c r="E1843" s="2">
        <v>1996</v>
      </c>
      <c r="F1843" s="2">
        <v>8.3889999999999993</v>
      </c>
      <c r="G1843" s="2">
        <v>16744.444</v>
      </c>
      <c r="H1843" s="17">
        <f t="shared" si="28"/>
        <v>5.9072055065429062E-3</v>
      </c>
    </row>
    <row r="1844" spans="1:8" ht="13.5" x14ac:dyDescent="0.25">
      <c r="A1844" s="12"/>
      <c r="B1844" s="11">
        <v>44693</v>
      </c>
      <c r="C1844" s="2">
        <v>8.5</v>
      </c>
      <c r="D1844" s="2">
        <v>7.8331</v>
      </c>
      <c r="E1844" s="2">
        <v>0</v>
      </c>
      <c r="F1844" s="2">
        <v>0</v>
      </c>
      <c r="G1844" s="2">
        <v>0</v>
      </c>
      <c r="H1844" s="17">
        <f t="shared" si="28"/>
        <v>0</v>
      </c>
    </row>
    <row r="1845" spans="1:8" ht="13.5" x14ac:dyDescent="0.25">
      <c r="A1845" s="12"/>
      <c r="B1845" s="11">
        <v>44694</v>
      </c>
      <c r="C1845" s="2">
        <v>8.8800000000000008</v>
      </c>
      <c r="D1845" s="2">
        <v>8.1931999999999992</v>
      </c>
      <c r="E1845" s="2">
        <v>351</v>
      </c>
      <c r="F1845" s="2">
        <v>8.5009999999999994</v>
      </c>
      <c r="G1845" s="2">
        <v>2983.8510000000001</v>
      </c>
      <c r="H1845" s="17">
        <f t="shared" si="28"/>
        <v>4.5971582132233624E-2</v>
      </c>
    </row>
    <row r="1846" spans="1:8" ht="13.5" x14ac:dyDescent="0.25">
      <c r="A1846" s="12"/>
      <c r="B1846" s="11">
        <v>44697</v>
      </c>
      <c r="C1846" s="2">
        <v>8.6999999999999993</v>
      </c>
      <c r="D1846" s="2">
        <v>8.0271000000000008</v>
      </c>
      <c r="E1846" s="2">
        <v>477</v>
      </c>
      <c r="F1846" s="2">
        <v>8.7530000000000001</v>
      </c>
      <c r="G1846" s="2">
        <v>4175.1809999999996</v>
      </c>
      <c r="H1846" s="17">
        <f t="shared" si="28"/>
        <v>-2.0272909241810085E-2</v>
      </c>
    </row>
    <row r="1847" spans="1:8" ht="13.5" x14ac:dyDescent="0.25">
      <c r="A1847" s="12"/>
      <c r="B1847" s="11">
        <v>44698</v>
      </c>
      <c r="C1847" s="2">
        <v>8.6999999999999993</v>
      </c>
      <c r="D1847" s="2">
        <v>8.0271000000000008</v>
      </c>
      <c r="E1847" s="2">
        <v>1224</v>
      </c>
      <c r="F1847" s="2">
        <v>8.5559999999999992</v>
      </c>
      <c r="G1847" s="2">
        <v>10472.544</v>
      </c>
      <c r="H1847" s="17">
        <f t="shared" si="28"/>
        <v>0</v>
      </c>
    </row>
    <row r="1848" spans="1:8" ht="13.5" x14ac:dyDescent="0.25">
      <c r="A1848" s="12"/>
      <c r="B1848" s="11">
        <v>44699</v>
      </c>
      <c r="C1848" s="2">
        <v>8.5</v>
      </c>
      <c r="D1848" s="2">
        <v>7.8426</v>
      </c>
      <c r="E1848" s="2">
        <v>1353</v>
      </c>
      <c r="F1848" s="2">
        <v>8.516</v>
      </c>
      <c r="G1848" s="2">
        <v>11522.147999999999</v>
      </c>
      <c r="H1848" s="17">
        <f t="shared" si="28"/>
        <v>-2.2984639533580091E-2</v>
      </c>
    </row>
    <row r="1849" spans="1:8" ht="13.5" x14ac:dyDescent="0.25">
      <c r="A1849" s="12"/>
      <c r="B1849" s="11">
        <v>44700</v>
      </c>
      <c r="C1849" s="2">
        <v>8.4</v>
      </c>
      <c r="D1849" s="2">
        <v>7.7503000000000002</v>
      </c>
      <c r="E1849" s="2">
        <v>558</v>
      </c>
      <c r="F1849" s="2">
        <v>8.4</v>
      </c>
      <c r="G1849" s="2">
        <v>4687.2</v>
      </c>
      <c r="H1849" s="17">
        <f t="shared" si="28"/>
        <v>-1.1769056180348332E-2</v>
      </c>
    </row>
    <row r="1850" spans="1:8" ht="13.5" x14ac:dyDescent="0.25">
      <c r="A1850" s="12"/>
      <c r="B1850" s="11">
        <v>44701</v>
      </c>
      <c r="C1850" s="2">
        <v>8.4499999999999993</v>
      </c>
      <c r="D1850" s="2">
        <v>7.7964000000000002</v>
      </c>
      <c r="E1850" s="2">
        <v>150</v>
      </c>
      <c r="F1850" s="2">
        <v>8.4499999999999993</v>
      </c>
      <c r="G1850" s="2">
        <v>1267.5</v>
      </c>
      <c r="H1850" s="17">
        <f t="shared" si="28"/>
        <v>5.9481568455414663E-3</v>
      </c>
    </row>
    <row r="1851" spans="1:8" ht="13.5" x14ac:dyDescent="0.25">
      <c r="A1851" s="12"/>
      <c r="B1851" s="11">
        <v>44704</v>
      </c>
      <c r="C1851" s="2">
        <v>8.6</v>
      </c>
      <c r="D1851" s="2">
        <v>7.9348000000000001</v>
      </c>
      <c r="E1851" s="2">
        <v>443</v>
      </c>
      <c r="F1851" s="2">
        <v>8.4</v>
      </c>
      <c r="G1851" s="2">
        <v>3721.2</v>
      </c>
      <c r="H1851" s="17">
        <f t="shared" si="28"/>
        <v>1.7751782874147023E-2</v>
      </c>
    </row>
    <row r="1852" spans="1:8" ht="13.5" x14ac:dyDescent="0.25">
      <c r="A1852" s="12"/>
      <c r="B1852" s="11">
        <v>44705</v>
      </c>
      <c r="C1852" s="2">
        <v>8.65</v>
      </c>
      <c r="D1852" s="2">
        <v>7.9809999999999999</v>
      </c>
      <c r="E1852" s="2">
        <v>10</v>
      </c>
      <c r="F1852" s="2">
        <v>8.65</v>
      </c>
      <c r="G1852" s="2">
        <v>86.5</v>
      </c>
      <c r="H1852" s="17">
        <f t="shared" si="28"/>
        <v>5.8224529918838273E-3</v>
      </c>
    </row>
    <row r="1853" spans="1:8" ht="13.5" x14ac:dyDescent="0.25">
      <c r="A1853" s="12"/>
      <c r="B1853" s="11">
        <v>44706</v>
      </c>
      <c r="C1853" s="2">
        <v>8.6</v>
      </c>
      <c r="D1853" s="2">
        <v>7.9348000000000001</v>
      </c>
      <c r="E1853" s="2">
        <v>20</v>
      </c>
      <c r="F1853" s="2">
        <v>8.6</v>
      </c>
      <c r="G1853" s="2">
        <v>172</v>
      </c>
      <c r="H1853" s="17">
        <f t="shared" si="28"/>
        <v>-5.7887482771582259E-3</v>
      </c>
    </row>
    <row r="1854" spans="1:8" ht="13.5" x14ac:dyDescent="0.25">
      <c r="A1854" s="12"/>
      <c r="B1854" s="11">
        <v>44707</v>
      </c>
      <c r="C1854" s="2">
        <v>8.6</v>
      </c>
      <c r="D1854" s="2">
        <v>7.9348000000000001</v>
      </c>
      <c r="E1854" s="2">
        <v>0</v>
      </c>
      <c r="F1854" s="2">
        <v>0</v>
      </c>
      <c r="G1854" s="2">
        <v>0</v>
      </c>
      <c r="H1854" s="17">
        <f t="shared" si="28"/>
        <v>0</v>
      </c>
    </row>
    <row r="1855" spans="1:8" ht="13.5" x14ac:dyDescent="0.25">
      <c r="A1855" s="12"/>
      <c r="B1855" s="11">
        <v>44708</v>
      </c>
      <c r="C1855" s="2">
        <v>8.4</v>
      </c>
      <c r="D1855" s="2">
        <v>7.7503000000000002</v>
      </c>
      <c r="E1855" s="2">
        <v>1410</v>
      </c>
      <c r="F1855" s="2">
        <v>8.4</v>
      </c>
      <c r="G1855" s="2">
        <v>11844</v>
      </c>
      <c r="H1855" s="17">
        <f t="shared" si="28"/>
        <v>-2.3252003831224465E-2</v>
      </c>
    </row>
    <row r="1856" spans="1:8" ht="13.5" x14ac:dyDescent="0.25">
      <c r="A1856" s="12"/>
      <c r="B1856" s="11">
        <v>44711</v>
      </c>
      <c r="C1856" s="2">
        <v>8.69</v>
      </c>
      <c r="D1856" s="2">
        <v>8.0178999999999991</v>
      </c>
      <c r="E1856" s="2">
        <v>2805</v>
      </c>
      <c r="F1856" s="2">
        <v>8.65</v>
      </c>
      <c r="G1856" s="2">
        <v>24263.25</v>
      </c>
      <c r="H1856" s="17">
        <f t="shared" si="28"/>
        <v>3.4527695702101721E-2</v>
      </c>
    </row>
    <row r="1857" spans="1:8" ht="13.5" x14ac:dyDescent="0.25">
      <c r="A1857" s="12"/>
      <c r="B1857" s="11">
        <v>44712</v>
      </c>
      <c r="C1857" s="2">
        <v>8.6</v>
      </c>
      <c r="D1857" s="2">
        <v>7.9348000000000001</v>
      </c>
      <c r="E1857" s="2">
        <v>881</v>
      </c>
      <c r="F1857" s="2">
        <v>8.6010000000000009</v>
      </c>
      <c r="G1857" s="2">
        <v>7577.4809999999998</v>
      </c>
      <c r="H1857" s="17">
        <f t="shared" si="28"/>
        <v>-1.0364309856695527E-2</v>
      </c>
    </row>
    <row r="1858" spans="1:8" ht="13.5" x14ac:dyDescent="0.25">
      <c r="A1858" s="12"/>
      <c r="B1858" s="11">
        <v>44713</v>
      </c>
      <c r="C1858" s="2">
        <v>8.6</v>
      </c>
      <c r="D1858" s="2">
        <v>7.9348000000000001</v>
      </c>
      <c r="E1858" s="2">
        <v>0</v>
      </c>
      <c r="F1858" s="2">
        <v>0</v>
      </c>
      <c r="G1858" s="2">
        <v>0</v>
      </c>
      <c r="H1858" s="17">
        <f t="shared" si="28"/>
        <v>0</v>
      </c>
    </row>
    <row r="1859" spans="1:8" ht="13.5" x14ac:dyDescent="0.25">
      <c r="A1859" s="12"/>
      <c r="B1859" s="11">
        <v>44714</v>
      </c>
      <c r="C1859" s="2">
        <v>8.6</v>
      </c>
      <c r="D1859" s="2">
        <v>7.9348000000000001</v>
      </c>
      <c r="E1859" s="2">
        <v>0</v>
      </c>
      <c r="F1859" s="2">
        <v>0</v>
      </c>
      <c r="G1859" s="2">
        <v>0</v>
      </c>
      <c r="H1859" s="17">
        <f t="shared" si="28"/>
        <v>0</v>
      </c>
    </row>
    <row r="1860" spans="1:8" ht="13.5" x14ac:dyDescent="0.25">
      <c r="A1860" s="12"/>
      <c r="B1860" s="11">
        <v>44715</v>
      </c>
      <c r="C1860" s="2">
        <v>8.6</v>
      </c>
      <c r="D1860" s="2">
        <v>7.9348000000000001</v>
      </c>
      <c r="E1860" s="2">
        <v>0</v>
      </c>
      <c r="F1860" s="2">
        <v>0</v>
      </c>
      <c r="G1860" s="2">
        <v>0</v>
      </c>
      <c r="H1860" s="17">
        <f t="shared" si="28"/>
        <v>0</v>
      </c>
    </row>
    <row r="1861" spans="1:8" ht="13.5" x14ac:dyDescent="0.25">
      <c r="A1861" s="12"/>
      <c r="B1861" s="11">
        <v>44718</v>
      </c>
      <c r="C1861" s="2">
        <v>8.6</v>
      </c>
      <c r="D1861" s="2">
        <v>7.9348000000000001</v>
      </c>
      <c r="E1861" s="2">
        <v>0</v>
      </c>
      <c r="F1861" s="2">
        <v>0</v>
      </c>
      <c r="G1861" s="2">
        <v>0</v>
      </c>
      <c r="H1861" s="17">
        <f t="shared" si="28"/>
        <v>0</v>
      </c>
    </row>
    <row r="1862" spans="1:8" ht="13.5" x14ac:dyDescent="0.25">
      <c r="A1862" s="12"/>
      <c r="B1862" s="11">
        <v>44719</v>
      </c>
      <c r="C1862" s="2">
        <v>8.6</v>
      </c>
      <c r="D1862" s="2">
        <v>7.9348000000000001</v>
      </c>
      <c r="E1862" s="2">
        <v>0</v>
      </c>
      <c r="F1862" s="2">
        <v>0</v>
      </c>
      <c r="G1862" s="2">
        <v>0</v>
      </c>
      <c r="H1862" s="17">
        <f t="shared" si="28"/>
        <v>0</v>
      </c>
    </row>
    <row r="1863" spans="1:8" ht="13.5" x14ac:dyDescent="0.25">
      <c r="A1863" s="12"/>
      <c r="B1863" s="11">
        <v>44720</v>
      </c>
      <c r="C1863" s="2">
        <v>8.3000000000000007</v>
      </c>
      <c r="D1863" s="2">
        <v>7.6580000000000004</v>
      </c>
      <c r="E1863" s="2">
        <v>570</v>
      </c>
      <c r="F1863" s="2">
        <v>8.3249999999999993</v>
      </c>
      <c r="G1863" s="2">
        <v>4745.25</v>
      </c>
      <c r="H1863" s="17">
        <f t="shared" ref="H1863:H1926" si="29">(D1863-D1862)/D1862</f>
        <v>-3.4884307102888507E-2</v>
      </c>
    </row>
    <row r="1864" spans="1:8" ht="13.5" x14ac:dyDescent="0.25">
      <c r="A1864" s="12"/>
      <c r="B1864" s="11">
        <v>44721</v>
      </c>
      <c r="C1864" s="2">
        <v>8.5</v>
      </c>
      <c r="D1864" s="2">
        <v>7.8426</v>
      </c>
      <c r="E1864" s="2">
        <v>606</v>
      </c>
      <c r="F1864" s="2">
        <v>8.3000000000000007</v>
      </c>
      <c r="G1864" s="2">
        <v>5029.8</v>
      </c>
      <c r="H1864" s="17">
        <f t="shared" si="29"/>
        <v>2.4105510577174149E-2</v>
      </c>
    </row>
    <row r="1865" spans="1:8" ht="13.5" x14ac:dyDescent="0.25">
      <c r="A1865" s="12"/>
      <c r="B1865" s="11">
        <v>44722</v>
      </c>
      <c r="C1865" s="2">
        <v>8.3000000000000007</v>
      </c>
      <c r="D1865" s="2">
        <v>7.6580000000000004</v>
      </c>
      <c r="E1865" s="2">
        <v>650</v>
      </c>
      <c r="F1865" s="2">
        <v>8.3000000000000007</v>
      </c>
      <c r="G1865" s="2">
        <v>5395</v>
      </c>
      <c r="H1865" s="17">
        <f t="shared" si="29"/>
        <v>-2.3538112360696663E-2</v>
      </c>
    </row>
    <row r="1866" spans="1:8" ht="13.5" x14ac:dyDescent="0.25">
      <c r="A1866" s="12"/>
      <c r="B1866" s="11">
        <v>44725</v>
      </c>
      <c r="C1866" s="2">
        <v>8.2799999999999994</v>
      </c>
      <c r="D1866" s="2">
        <v>7.6395999999999997</v>
      </c>
      <c r="E1866" s="2">
        <v>369</v>
      </c>
      <c r="F1866" s="2">
        <v>8.218</v>
      </c>
      <c r="G1866" s="2">
        <v>3032.442</v>
      </c>
      <c r="H1866" s="17">
        <f t="shared" si="29"/>
        <v>-2.4027161138679338E-3</v>
      </c>
    </row>
    <row r="1867" spans="1:8" ht="13.5" x14ac:dyDescent="0.25">
      <c r="A1867" s="12"/>
      <c r="B1867" s="11">
        <v>44726</v>
      </c>
      <c r="C1867" s="2">
        <v>8.08</v>
      </c>
      <c r="D1867" s="2">
        <v>7.4550000000000001</v>
      </c>
      <c r="E1867" s="2">
        <v>1591</v>
      </c>
      <c r="F1867" s="2">
        <v>8.0559999999999992</v>
      </c>
      <c r="G1867" s="2">
        <v>12817.096</v>
      </c>
      <c r="H1867" s="17">
        <f t="shared" si="29"/>
        <v>-2.4163568773234157E-2</v>
      </c>
    </row>
    <row r="1868" spans="1:8" ht="13.5" x14ac:dyDescent="0.25">
      <c r="A1868" s="12"/>
      <c r="B1868" s="11">
        <v>44727</v>
      </c>
      <c r="C1868" s="2">
        <v>8.08</v>
      </c>
      <c r="D1868" s="2">
        <v>7.4550000000000001</v>
      </c>
      <c r="E1868" s="2">
        <v>16</v>
      </c>
      <c r="F1868" s="2">
        <v>8.08</v>
      </c>
      <c r="G1868" s="2">
        <v>129.28</v>
      </c>
      <c r="H1868" s="17">
        <f t="shared" si="29"/>
        <v>0</v>
      </c>
    </row>
    <row r="1869" spans="1:8" ht="13.5" x14ac:dyDescent="0.25">
      <c r="A1869" s="12"/>
      <c r="B1869" s="11">
        <v>44728</v>
      </c>
      <c r="C1869" s="2">
        <v>8.3000000000000007</v>
      </c>
      <c r="D1869" s="2">
        <v>7.6580000000000004</v>
      </c>
      <c r="E1869" s="2">
        <v>1</v>
      </c>
      <c r="F1869" s="2">
        <v>8.3000000000000007</v>
      </c>
      <c r="G1869" s="2">
        <v>8.3000000000000007</v>
      </c>
      <c r="H1869" s="17">
        <f t="shared" si="29"/>
        <v>2.7230046948356845E-2</v>
      </c>
    </row>
    <row r="1870" spans="1:8" ht="13.5" x14ac:dyDescent="0.25">
      <c r="A1870" s="12"/>
      <c r="B1870" s="11">
        <v>44729</v>
      </c>
      <c r="C1870" s="2">
        <v>8.3000000000000007</v>
      </c>
      <c r="D1870" s="2">
        <v>7.6580000000000004</v>
      </c>
      <c r="E1870" s="2">
        <v>315</v>
      </c>
      <c r="F1870" s="2">
        <v>8.3000000000000007</v>
      </c>
      <c r="G1870" s="2">
        <v>2614.5</v>
      </c>
      <c r="H1870" s="17">
        <f t="shared" si="29"/>
        <v>0</v>
      </c>
    </row>
    <row r="1871" spans="1:8" ht="13.5" x14ac:dyDescent="0.25">
      <c r="A1871" s="12"/>
      <c r="B1871" s="11">
        <v>44732</v>
      </c>
      <c r="C1871" s="2">
        <v>8.3000000000000007</v>
      </c>
      <c r="D1871" s="2">
        <v>7.6580000000000004</v>
      </c>
      <c r="E1871" s="2">
        <v>0</v>
      </c>
      <c r="F1871" s="2">
        <v>0</v>
      </c>
      <c r="G1871" s="2">
        <v>0</v>
      </c>
      <c r="H1871" s="17">
        <f t="shared" si="29"/>
        <v>0</v>
      </c>
    </row>
    <row r="1872" spans="1:8" ht="13.5" x14ac:dyDescent="0.25">
      <c r="A1872" s="12"/>
      <c r="B1872" s="11">
        <v>44733</v>
      </c>
      <c r="C1872" s="2">
        <v>8.3000000000000007</v>
      </c>
      <c r="D1872" s="2">
        <v>7.6580000000000004</v>
      </c>
      <c r="E1872" s="2">
        <v>0</v>
      </c>
      <c r="F1872" s="2">
        <v>0</v>
      </c>
      <c r="G1872" s="2">
        <v>0</v>
      </c>
      <c r="H1872" s="17">
        <f t="shared" si="29"/>
        <v>0</v>
      </c>
    </row>
    <row r="1873" spans="1:8" ht="13.5" x14ac:dyDescent="0.25">
      <c r="A1873" s="12"/>
      <c r="B1873" s="11">
        <v>44734</v>
      </c>
      <c r="C1873" s="2">
        <v>8.2899999999999991</v>
      </c>
      <c r="D1873" s="2">
        <v>7.6487999999999996</v>
      </c>
      <c r="E1873" s="2">
        <v>1401</v>
      </c>
      <c r="F1873" s="2">
        <v>8.2050000000000001</v>
      </c>
      <c r="G1873" s="2">
        <v>11495.205</v>
      </c>
      <c r="H1873" s="17">
        <f t="shared" si="29"/>
        <v>-1.2013580569340248E-3</v>
      </c>
    </row>
    <row r="1874" spans="1:8" ht="13.5" x14ac:dyDescent="0.25">
      <c r="A1874" s="12"/>
      <c r="B1874" s="11">
        <v>44735</v>
      </c>
      <c r="C1874" s="2">
        <v>8</v>
      </c>
      <c r="D1874" s="2">
        <v>7.3811999999999998</v>
      </c>
      <c r="E1874" s="2">
        <v>9230</v>
      </c>
      <c r="F1874" s="2">
        <v>8.0359999999999996</v>
      </c>
      <c r="G1874" s="2">
        <v>74172.28</v>
      </c>
      <c r="H1874" s="17">
        <f t="shared" si="29"/>
        <v>-3.4985880138060851E-2</v>
      </c>
    </row>
    <row r="1875" spans="1:8" ht="13.5" x14ac:dyDescent="0.25">
      <c r="A1875" s="12"/>
      <c r="B1875" s="11">
        <v>44736</v>
      </c>
      <c r="C1875" s="2">
        <v>8</v>
      </c>
      <c r="D1875" s="2">
        <v>7.3811999999999998</v>
      </c>
      <c r="E1875" s="2">
        <v>627</v>
      </c>
      <c r="F1875" s="2">
        <v>8.0120000000000005</v>
      </c>
      <c r="G1875" s="2">
        <v>5023.5240000000003</v>
      </c>
      <c r="H1875" s="17">
        <f t="shared" si="29"/>
        <v>0</v>
      </c>
    </row>
    <row r="1876" spans="1:8" ht="13.5" x14ac:dyDescent="0.25">
      <c r="A1876" s="12"/>
      <c r="B1876" s="11">
        <v>44739</v>
      </c>
      <c r="C1876" s="2">
        <v>8</v>
      </c>
      <c r="D1876" s="2">
        <v>7.3811999999999998</v>
      </c>
      <c r="E1876" s="2">
        <v>1641</v>
      </c>
      <c r="F1876" s="2">
        <v>8</v>
      </c>
      <c r="G1876" s="2">
        <v>13128</v>
      </c>
      <c r="H1876" s="17">
        <f t="shared" si="29"/>
        <v>0</v>
      </c>
    </row>
    <row r="1877" spans="1:8" ht="13.5" x14ac:dyDescent="0.25">
      <c r="A1877" s="12"/>
      <c r="B1877" s="11">
        <v>44740</v>
      </c>
      <c r="C1877" s="2">
        <v>8</v>
      </c>
      <c r="D1877" s="2">
        <v>7.3811999999999998</v>
      </c>
      <c r="E1877" s="2">
        <v>32</v>
      </c>
      <c r="F1877" s="2">
        <v>7.9530000000000003</v>
      </c>
      <c r="G1877" s="2">
        <v>254.49600000000001</v>
      </c>
      <c r="H1877" s="17">
        <f t="shared" si="29"/>
        <v>0</v>
      </c>
    </row>
    <row r="1878" spans="1:8" ht="13.5" x14ac:dyDescent="0.25">
      <c r="A1878" s="12"/>
      <c r="B1878" s="11">
        <v>44741</v>
      </c>
      <c r="C1878" s="2">
        <v>7.9</v>
      </c>
      <c r="D1878" s="2">
        <v>7.2889999999999997</v>
      </c>
      <c r="E1878" s="2">
        <v>1301</v>
      </c>
      <c r="F1878" s="2">
        <v>7.9</v>
      </c>
      <c r="G1878" s="2">
        <v>10277.9</v>
      </c>
      <c r="H1878" s="17">
        <f t="shared" si="29"/>
        <v>-1.2491193843819441E-2</v>
      </c>
    </row>
    <row r="1879" spans="1:8" ht="13.5" x14ac:dyDescent="0.25">
      <c r="A1879" s="12"/>
      <c r="B1879" s="11">
        <v>44742</v>
      </c>
      <c r="C1879" s="2">
        <v>7.9</v>
      </c>
      <c r="D1879" s="2">
        <v>7.2889999999999997</v>
      </c>
      <c r="E1879" s="2">
        <v>2700</v>
      </c>
      <c r="F1879" s="2">
        <v>7.9</v>
      </c>
      <c r="G1879" s="2">
        <v>21330</v>
      </c>
      <c r="H1879" s="17">
        <f t="shared" si="29"/>
        <v>0</v>
      </c>
    </row>
    <row r="1880" spans="1:8" ht="13.5" x14ac:dyDescent="0.25">
      <c r="A1880" s="12"/>
      <c r="B1880" s="11">
        <v>44743</v>
      </c>
      <c r="C1880" s="2">
        <v>8</v>
      </c>
      <c r="D1880" s="2">
        <v>7.3811999999999998</v>
      </c>
      <c r="E1880" s="2">
        <v>310</v>
      </c>
      <c r="F1880" s="2">
        <v>7.9349999999999996</v>
      </c>
      <c r="G1880" s="2">
        <v>2459.85</v>
      </c>
      <c r="H1880" s="17">
        <f t="shared" si="29"/>
        <v>1.2649197420771034E-2</v>
      </c>
    </row>
    <row r="1881" spans="1:8" ht="13.5" x14ac:dyDescent="0.25">
      <c r="A1881" s="12"/>
      <c r="B1881" s="11">
        <v>44746</v>
      </c>
      <c r="C1881" s="2">
        <v>8</v>
      </c>
      <c r="D1881" s="2">
        <v>7.3811999999999998</v>
      </c>
      <c r="E1881" s="2">
        <v>13</v>
      </c>
      <c r="F1881" s="2">
        <v>8</v>
      </c>
      <c r="G1881" s="2">
        <v>104</v>
      </c>
      <c r="H1881" s="17">
        <f t="shared" si="29"/>
        <v>0</v>
      </c>
    </row>
    <row r="1882" spans="1:8" ht="13.5" x14ac:dyDescent="0.25">
      <c r="A1882" s="12"/>
      <c r="B1882" s="11">
        <v>44747</v>
      </c>
      <c r="C1882" s="2">
        <v>8</v>
      </c>
      <c r="D1882" s="2">
        <v>7.3811999999999998</v>
      </c>
      <c r="E1882" s="2">
        <v>0</v>
      </c>
      <c r="F1882" s="2">
        <v>0</v>
      </c>
      <c r="G1882" s="2">
        <v>0</v>
      </c>
      <c r="H1882" s="17">
        <f t="shared" si="29"/>
        <v>0</v>
      </c>
    </row>
    <row r="1883" spans="1:8" ht="13.5" x14ac:dyDescent="0.25">
      <c r="A1883" s="12"/>
      <c r="B1883" s="11">
        <v>44748</v>
      </c>
      <c r="C1883" s="2">
        <v>8</v>
      </c>
      <c r="D1883" s="2">
        <v>7.3811999999999998</v>
      </c>
      <c r="E1883" s="2">
        <v>186</v>
      </c>
      <c r="F1883" s="2">
        <v>8</v>
      </c>
      <c r="G1883" s="2">
        <v>1488</v>
      </c>
      <c r="H1883" s="17">
        <f t="shared" si="29"/>
        <v>0</v>
      </c>
    </row>
    <row r="1884" spans="1:8" ht="13.5" x14ac:dyDescent="0.25">
      <c r="A1884" s="12"/>
      <c r="B1884" s="11">
        <v>44749</v>
      </c>
      <c r="C1884" s="2">
        <v>8</v>
      </c>
      <c r="D1884" s="2">
        <v>7.3811999999999998</v>
      </c>
      <c r="E1884" s="2">
        <v>77</v>
      </c>
      <c r="F1884" s="2">
        <v>8</v>
      </c>
      <c r="G1884" s="2">
        <v>616</v>
      </c>
      <c r="H1884" s="17">
        <f t="shared" si="29"/>
        <v>0</v>
      </c>
    </row>
    <row r="1885" spans="1:8" ht="13.5" x14ac:dyDescent="0.25">
      <c r="A1885" s="12"/>
      <c r="B1885" s="11">
        <v>44750</v>
      </c>
      <c r="C1885" s="2">
        <v>7.9</v>
      </c>
      <c r="D1885" s="2">
        <v>7.2889999999999997</v>
      </c>
      <c r="E1885" s="2">
        <v>388</v>
      </c>
      <c r="F1885" s="2">
        <v>7.9</v>
      </c>
      <c r="G1885" s="2">
        <v>3065.2</v>
      </c>
      <c r="H1885" s="17">
        <f t="shared" si="29"/>
        <v>-1.2491193843819441E-2</v>
      </c>
    </row>
    <row r="1886" spans="1:8" ht="13.5" x14ac:dyDescent="0.25">
      <c r="A1886" s="12"/>
      <c r="B1886" s="11">
        <v>44753</v>
      </c>
      <c r="C1886" s="2">
        <v>7.8</v>
      </c>
      <c r="D1886" s="2">
        <v>7.1966999999999999</v>
      </c>
      <c r="E1886" s="2">
        <v>2207</v>
      </c>
      <c r="F1886" s="2">
        <v>7.8</v>
      </c>
      <c r="G1886" s="2">
        <v>17214.599999999999</v>
      </c>
      <c r="H1886" s="17">
        <f t="shared" si="29"/>
        <v>-1.2662916723830407E-2</v>
      </c>
    </row>
    <row r="1887" spans="1:8" ht="13.5" x14ac:dyDescent="0.25">
      <c r="A1887" s="12"/>
      <c r="B1887" s="11">
        <v>44754</v>
      </c>
      <c r="C1887" s="2">
        <v>7.8</v>
      </c>
      <c r="D1887" s="2">
        <v>7.1966999999999999</v>
      </c>
      <c r="E1887" s="2">
        <v>1296</v>
      </c>
      <c r="F1887" s="2">
        <v>7.8070000000000004</v>
      </c>
      <c r="G1887" s="2">
        <v>10117.871999999999</v>
      </c>
      <c r="H1887" s="17">
        <f t="shared" si="29"/>
        <v>0</v>
      </c>
    </row>
    <row r="1888" spans="1:8" ht="13.5" x14ac:dyDescent="0.25">
      <c r="A1888" s="12"/>
      <c r="B1888" s="11">
        <v>44755</v>
      </c>
      <c r="C1888" s="2">
        <v>7.8</v>
      </c>
      <c r="D1888" s="2">
        <v>7.1966999999999999</v>
      </c>
      <c r="E1888" s="2">
        <v>4168</v>
      </c>
      <c r="F1888" s="2">
        <v>7.8040000000000003</v>
      </c>
      <c r="G1888" s="2">
        <v>32527.072</v>
      </c>
      <c r="H1888" s="17">
        <f t="shared" si="29"/>
        <v>0</v>
      </c>
    </row>
    <row r="1889" spans="1:8" ht="13.5" x14ac:dyDescent="0.25">
      <c r="A1889" s="12"/>
      <c r="B1889" s="11">
        <v>44756</v>
      </c>
      <c r="C1889" s="2">
        <v>7.75</v>
      </c>
      <c r="D1889" s="2">
        <v>7.1505999999999998</v>
      </c>
      <c r="E1889" s="2">
        <v>4718</v>
      </c>
      <c r="F1889" s="2">
        <v>7.7320000000000002</v>
      </c>
      <c r="G1889" s="2">
        <v>36479.576000000001</v>
      </c>
      <c r="H1889" s="17">
        <f t="shared" si="29"/>
        <v>-6.4057137299039883E-3</v>
      </c>
    </row>
    <row r="1890" spans="1:8" ht="13.5" x14ac:dyDescent="0.25">
      <c r="A1890" s="12"/>
      <c r="B1890" s="11">
        <v>44757</v>
      </c>
      <c r="C1890" s="2">
        <v>7.59</v>
      </c>
      <c r="D1890" s="2">
        <v>7.3030999999999997</v>
      </c>
      <c r="E1890" s="2">
        <v>799</v>
      </c>
      <c r="F1890" s="2">
        <v>7.64</v>
      </c>
      <c r="G1890" s="2">
        <v>6104.36</v>
      </c>
      <c r="H1890" s="17">
        <f t="shared" si="29"/>
        <v>2.1326881660280236E-2</v>
      </c>
    </row>
    <row r="1891" spans="1:8" ht="13.5" x14ac:dyDescent="0.25">
      <c r="A1891" s="12"/>
      <c r="B1891" s="11">
        <v>44760</v>
      </c>
      <c r="C1891" s="2">
        <v>7.7</v>
      </c>
      <c r="D1891" s="2">
        <v>7.4089</v>
      </c>
      <c r="E1891" s="2">
        <v>1549</v>
      </c>
      <c r="F1891" s="2">
        <v>7.7</v>
      </c>
      <c r="G1891" s="2">
        <v>11927.3</v>
      </c>
      <c r="H1891" s="17">
        <f t="shared" si="29"/>
        <v>1.4486998671796956E-2</v>
      </c>
    </row>
    <row r="1892" spans="1:8" ht="13.5" x14ac:dyDescent="0.25">
      <c r="A1892" s="12"/>
      <c r="B1892" s="11">
        <v>44761</v>
      </c>
      <c r="C1892" s="2">
        <v>7.7</v>
      </c>
      <c r="D1892" s="2">
        <v>7.4089</v>
      </c>
      <c r="E1892" s="2">
        <v>7181</v>
      </c>
      <c r="F1892" s="2">
        <v>7.5010000000000003</v>
      </c>
      <c r="G1892" s="2">
        <v>53864.680999999997</v>
      </c>
      <c r="H1892" s="17">
        <f t="shared" si="29"/>
        <v>0</v>
      </c>
    </row>
    <row r="1893" spans="1:8" ht="13.5" x14ac:dyDescent="0.25">
      <c r="A1893" s="12"/>
      <c r="B1893" s="11">
        <v>44762</v>
      </c>
      <c r="C1893" s="2">
        <v>7.5</v>
      </c>
      <c r="D1893" s="2">
        <v>7.2164999999999999</v>
      </c>
      <c r="E1893" s="2">
        <v>14303</v>
      </c>
      <c r="F1893" s="2">
        <v>7.5270000000000001</v>
      </c>
      <c r="G1893" s="2">
        <v>107658.681</v>
      </c>
      <c r="H1893" s="17">
        <f t="shared" si="29"/>
        <v>-2.5968767293390399E-2</v>
      </c>
    </row>
    <row r="1894" spans="1:8" ht="13.5" x14ac:dyDescent="0.25">
      <c r="A1894" s="12"/>
      <c r="B1894" s="11">
        <v>44763</v>
      </c>
      <c r="C1894" s="2">
        <v>7.5</v>
      </c>
      <c r="D1894" s="2">
        <v>7.2164999999999999</v>
      </c>
      <c r="E1894" s="2">
        <v>2078</v>
      </c>
      <c r="F1894" s="2">
        <v>7.492</v>
      </c>
      <c r="G1894" s="2">
        <v>15568.376</v>
      </c>
      <c r="H1894" s="17">
        <f t="shared" si="29"/>
        <v>0</v>
      </c>
    </row>
    <row r="1895" spans="1:8" ht="13.5" x14ac:dyDescent="0.25">
      <c r="A1895" s="12"/>
      <c r="B1895" s="11">
        <v>44764</v>
      </c>
      <c r="C1895" s="2">
        <v>7.8</v>
      </c>
      <c r="D1895" s="2">
        <v>7.5052000000000003</v>
      </c>
      <c r="E1895" s="2">
        <v>2950</v>
      </c>
      <c r="F1895" s="2">
        <v>7.5339999999999998</v>
      </c>
      <c r="G1895" s="2">
        <v>22225.3</v>
      </c>
      <c r="H1895" s="17">
        <f t="shared" si="29"/>
        <v>4.000554285318373E-2</v>
      </c>
    </row>
    <row r="1896" spans="1:8" ht="13.5" x14ac:dyDescent="0.25">
      <c r="A1896" s="12"/>
      <c r="B1896" s="11">
        <v>44768</v>
      </c>
      <c r="C1896" s="2">
        <v>7.65</v>
      </c>
      <c r="D1896" s="2">
        <v>7.3608000000000002</v>
      </c>
      <c r="E1896" s="2">
        <v>425</v>
      </c>
      <c r="F1896" s="2">
        <v>7.7560000000000002</v>
      </c>
      <c r="G1896" s="2">
        <v>3296.3</v>
      </c>
      <c r="H1896" s="17">
        <f t="shared" si="29"/>
        <v>-1.923999360443427E-2</v>
      </c>
    </row>
    <row r="1897" spans="1:8" ht="13.5" x14ac:dyDescent="0.25">
      <c r="A1897" s="12"/>
      <c r="B1897" s="11">
        <v>44769</v>
      </c>
      <c r="C1897" s="2">
        <v>7.7</v>
      </c>
      <c r="D1897" s="2">
        <v>7.4089</v>
      </c>
      <c r="E1897" s="2">
        <v>45</v>
      </c>
      <c r="F1897" s="2">
        <v>7.4889999999999999</v>
      </c>
      <c r="G1897" s="2">
        <v>337.005</v>
      </c>
      <c r="H1897" s="17">
        <f t="shared" si="29"/>
        <v>6.5346158026301226E-3</v>
      </c>
    </row>
    <row r="1898" spans="1:8" ht="13.5" x14ac:dyDescent="0.25">
      <c r="A1898" s="12"/>
      <c r="B1898" s="11">
        <v>44770</v>
      </c>
      <c r="C1898" s="2">
        <v>7.7</v>
      </c>
      <c r="D1898" s="2">
        <v>7.4089</v>
      </c>
      <c r="E1898" s="2">
        <v>529</v>
      </c>
      <c r="F1898" s="2">
        <v>7.69</v>
      </c>
      <c r="G1898" s="2">
        <v>4068.01</v>
      </c>
      <c r="H1898" s="17">
        <f t="shared" si="29"/>
        <v>0</v>
      </c>
    </row>
    <row r="1899" spans="1:8" ht="13.5" x14ac:dyDescent="0.25">
      <c r="A1899" s="12"/>
      <c r="B1899" s="11">
        <v>44771</v>
      </c>
      <c r="C1899" s="2">
        <v>7.7</v>
      </c>
      <c r="D1899" s="2">
        <v>7.4089</v>
      </c>
      <c r="E1899" s="2">
        <v>749</v>
      </c>
      <c r="F1899" s="2">
        <v>7.7</v>
      </c>
      <c r="G1899" s="2">
        <v>5767.3</v>
      </c>
      <c r="H1899" s="17">
        <f t="shared" si="29"/>
        <v>0</v>
      </c>
    </row>
    <row r="1900" spans="1:8" ht="13.5" x14ac:dyDescent="0.25">
      <c r="A1900" s="12"/>
      <c r="B1900" s="11">
        <v>44774</v>
      </c>
      <c r="C1900" s="2">
        <v>7.8</v>
      </c>
      <c r="D1900" s="2">
        <v>7.5052000000000003</v>
      </c>
      <c r="E1900" s="2">
        <v>390</v>
      </c>
      <c r="F1900" s="2">
        <v>7.7789999999999999</v>
      </c>
      <c r="G1900" s="2">
        <v>3033.81</v>
      </c>
      <c r="H1900" s="17">
        <f t="shared" si="29"/>
        <v>1.2997880926993248E-2</v>
      </c>
    </row>
    <row r="1901" spans="1:8" ht="13.5" x14ac:dyDescent="0.25">
      <c r="A1901" s="12"/>
      <c r="B1901" s="11">
        <v>44775</v>
      </c>
      <c r="C1901" s="2">
        <v>7.8</v>
      </c>
      <c r="D1901" s="2">
        <v>7.5052000000000003</v>
      </c>
      <c r="E1901" s="2">
        <v>2374</v>
      </c>
      <c r="F1901" s="2">
        <v>7.8</v>
      </c>
      <c r="G1901" s="2">
        <v>18517.2</v>
      </c>
      <c r="H1901" s="17">
        <f t="shared" si="29"/>
        <v>0</v>
      </c>
    </row>
    <row r="1902" spans="1:8" ht="13.5" x14ac:dyDescent="0.25">
      <c r="A1902" s="12"/>
      <c r="B1902" s="11">
        <v>44776</v>
      </c>
      <c r="C1902" s="2">
        <v>7.85</v>
      </c>
      <c r="D1902" s="2">
        <v>7.5533000000000001</v>
      </c>
      <c r="E1902" s="2">
        <v>1376</v>
      </c>
      <c r="F1902" s="2">
        <v>7.827</v>
      </c>
      <c r="G1902" s="2">
        <v>10769.951999999999</v>
      </c>
      <c r="H1902" s="17">
        <f t="shared" si="29"/>
        <v>6.4088898363800842E-3</v>
      </c>
    </row>
    <row r="1903" spans="1:8" ht="13.5" x14ac:dyDescent="0.25">
      <c r="A1903" s="12"/>
      <c r="B1903" s="11">
        <v>44777</v>
      </c>
      <c r="C1903" s="2">
        <v>8</v>
      </c>
      <c r="D1903" s="2">
        <v>7.6976000000000004</v>
      </c>
      <c r="E1903" s="2">
        <v>620</v>
      </c>
      <c r="F1903" s="2">
        <v>7.94</v>
      </c>
      <c r="G1903" s="2">
        <v>4922.8</v>
      </c>
      <c r="H1903" s="17">
        <f t="shared" si="29"/>
        <v>1.9104232587081185E-2</v>
      </c>
    </row>
    <row r="1904" spans="1:8" ht="13.5" x14ac:dyDescent="0.25">
      <c r="A1904" s="12"/>
      <c r="B1904" s="11">
        <v>44778</v>
      </c>
      <c r="C1904" s="2">
        <v>8.16</v>
      </c>
      <c r="D1904" s="2">
        <v>7.8516000000000004</v>
      </c>
      <c r="E1904" s="2">
        <v>10994</v>
      </c>
      <c r="F1904" s="2">
        <v>8.0109999999999992</v>
      </c>
      <c r="G1904" s="2">
        <v>88072.933999999994</v>
      </c>
      <c r="H1904" s="17">
        <f t="shared" si="29"/>
        <v>2.0006235709831625E-2</v>
      </c>
    </row>
    <row r="1905" spans="1:8" ht="13.5" x14ac:dyDescent="0.25">
      <c r="A1905" s="12"/>
      <c r="B1905" s="11">
        <v>44781</v>
      </c>
      <c r="C1905" s="2">
        <v>8.25</v>
      </c>
      <c r="D1905" s="2">
        <v>7.9382000000000001</v>
      </c>
      <c r="E1905" s="2">
        <v>2425</v>
      </c>
      <c r="F1905" s="2">
        <v>8.2579999999999991</v>
      </c>
      <c r="G1905" s="2">
        <v>20025.650000000001</v>
      </c>
      <c r="H1905" s="17">
        <f t="shared" si="29"/>
        <v>1.1029599062611415E-2</v>
      </c>
    </row>
    <row r="1906" spans="1:8" ht="13.5" x14ac:dyDescent="0.25">
      <c r="A1906" s="12"/>
      <c r="B1906" s="11">
        <v>44782</v>
      </c>
      <c r="C1906" s="2">
        <v>8.35</v>
      </c>
      <c r="D1906" s="2">
        <v>8.0343999999999998</v>
      </c>
      <c r="E1906" s="2">
        <v>503</v>
      </c>
      <c r="F1906" s="2">
        <v>8.35</v>
      </c>
      <c r="G1906" s="2">
        <v>4200.05</v>
      </c>
      <c r="H1906" s="17">
        <f t="shared" si="29"/>
        <v>1.2118616311002446E-2</v>
      </c>
    </row>
    <row r="1907" spans="1:8" ht="13.5" x14ac:dyDescent="0.25">
      <c r="A1907" s="12"/>
      <c r="B1907" s="11">
        <v>44783</v>
      </c>
      <c r="C1907" s="2">
        <v>8.35</v>
      </c>
      <c r="D1907" s="2">
        <v>8.0343999999999998</v>
      </c>
      <c r="E1907" s="2">
        <v>500</v>
      </c>
      <c r="F1907" s="2">
        <v>8.35</v>
      </c>
      <c r="G1907" s="2">
        <v>4175</v>
      </c>
      <c r="H1907" s="17">
        <f t="shared" si="29"/>
        <v>0</v>
      </c>
    </row>
    <row r="1908" spans="1:8" ht="13.5" x14ac:dyDescent="0.25">
      <c r="A1908" s="12"/>
      <c r="B1908" s="11">
        <v>44784</v>
      </c>
      <c r="C1908" s="2">
        <v>8.48</v>
      </c>
      <c r="D1908" s="2">
        <v>8.1594999999999995</v>
      </c>
      <c r="E1908" s="2">
        <v>1227</v>
      </c>
      <c r="F1908" s="2">
        <v>8.4329999999999998</v>
      </c>
      <c r="G1908" s="2">
        <v>10347.290999999999</v>
      </c>
      <c r="H1908" s="17">
        <f t="shared" si="29"/>
        <v>1.5570546649407518E-2</v>
      </c>
    </row>
    <row r="1909" spans="1:8" ht="13.5" x14ac:dyDescent="0.25">
      <c r="A1909" s="12"/>
      <c r="B1909" s="11">
        <v>44785</v>
      </c>
      <c r="C1909" s="2">
        <v>8.4</v>
      </c>
      <c r="D1909" s="2">
        <v>8.0824999999999996</v>
      </c>
      <c r="E1909" s="2">
        <v>619</v>
      </c>
      <c r="F1909" s="2">
        <v>8.4649999999999999</v>
      </c>
      <c r="G1909" s="2">
        <v>5239.835</v>
      </c>
      <c r="H1909" s="17">
        <f t="shared" si="29"/>
        <v>-9.4368527483301625E-3</v>
      </c>
    </row>
    <row r="1910" spans="1:8" ht="13.5" x14ac:dyDescent="0.25">
      <c r="A1910" s="12"/>
      <c r="B1910" s="11">
        <v>44788</v>
      </c>
      <c r="C1910" s="2">
        <v>8.4</v>
      </c>
      <c r="D1910" s="2">
        <v>8.0824999999999996</v>
      </c>
      <c r="E1910" s="2">
        <v>774</v>
      </c>
      <c r="F1910" s="2">
        <v>8.4570000000000007</v>
      </c>
      <c r="G1910" s="2">
        <v>6545.7179999999998</v>
      </c>
      <c r="H1910" s="17">
        <f t="shared" si="29"/>
        <v>0</v>
      </c>
    </row>
    <row r="1911" spans="1:8" ht="13.5" x14ac:dyDescent="0.25">
      <c r="A1911" s="12"/>
      <c r="B1911" s="11">
        <v>44789</v>
      </c>
      <c r="C1911" s="2">
        <v>8.39</v>
      </c>
      <c r="D1911" s="2">
        <v>8.0729000000000006</v>
      </c>
      <c r="E1911" s="2">
        <v>505</v>
      </c>
      <c r="F1911" s="2">
        <v>8.4</v>
      </c>
      <c r="G1911" s="2">
        <v>4242</v>
      </c>
      <c r="H1911" s="17">
        <f t="shared" si="29"/>
        <v>-1.1877513145683815E-3</v>
      </c>
    </row>
    <row r="1912" spans="1:8" ht="13.5" x14ac:dyDescent="0.25">
      <c r="A1912" s="12"/>
      <c r="B1912" s="11">
        <v>44790</v>
      </c>
      <c r="C1912" s="2">
        <v>8.1999999999999993</v>
      </c>
      <c r="D1912" s="2">
        <v>7.89</v>
      </c>
      <c r="E1912" s="2">
        <v>850</v>
      </c>
      <c r="F1912" s="2">
        <v>8.3000000000000007</v>
      </c>
      <c r="G1912" s="2">
        <v>7055</v>
      </c>
      <c r="H1912" s="17">
        <f t="shared" si="29"/>
        <v>-2.2656046773774099E-2</v>
      </c>
    </row>
    <row r="1913" spans="1:8" ht="13.5" x14ac:dyDescent="0.25">
      <c r="A1913" s="12"/>
      <c r="B1913" s="11">
        <v>44791</v>
      </c>
      <c r="C1913" s="2">
        <v>8.1999999999999993</v>
      </c>
      <c r="D1913" s="2">
        <v>7.89</v>
      </c>
      <c r="E1913" s="2">
        <v>1350</v>
      </c>
      <c r="F1913" s="2">
        <v>8.1999999999999993</v>
      </c>
      <c r="G1913" s="2">
        <v>11070</v>
      </c>
      <c r="H1913" s="17">
        <f t="shared" si="29"/>
        <v>0</v>
      </c>
    </row>
    <row r="1914" spans="1:8" ht="13.5" x14ac:dyDescent="0.25">
      <c r="A1914" s="12"/>
      <c r="B1914" s="11">
        <v>44792</v>
      </c>
      <c r="C1914" s="2">
        <v>8.1999999999999993</v>
      </c>
      <c r="D1914" s="2">
        <v>7.89</v>
      </c>
      <c r="E1914" s="2">
        <v>830</v>
      </c>
      <c r="F1914" s="2">
        <v>8.1989999999999998</v>
      </c>
      <c r="G1914" s="2">
        <v>6805.17</v>
      </c>
      <c r="H1914" s="17">
        <f t="shared" si="29"/>
        <v>0</v>
      </c>
    </row>
    <row r="1915" spans="1:8" ht="13.5" x14ac:dyDescent="0.25">
      <c r="A1915" s="12"/>
      <c r="B1915" s="11">
        <v>44795</v>
      </c>
      <c r="C1915" s="2">
        <v>8.1999999999999993</v>
      </c>
      <c r="D1915" s="2">
        <v>7.89</v>
      </c>
      <c r="E1915" s="2">
        <v>1212</v>
      </c>
      <c r="F1915" s="2">
        <v>8.282</v>
      </c>
      <c r="G1915" s="2">
        <v>10037.784</v>
      </c>
      <c r="H1915" s="17">
        <f t="shared" si="29"/>
        <v>0</v>
      </c>
    </row>
    <row r="1916" spans="1:8" ht="13.5" x14ac:dyDescent="0.25">
      <c r="A1916" s="12"/>
      <c r="B1916" s="11">
        <v>44796</v>
      </c>
      <c r="C1916" s="2">
        <v>8.19</v>
      </c>
      <c r="D1916" s="2">
        <v>7.8803999999999998</v>
      </c>
      <c r="E1916" s="2">
        <v>540</v>
      </c>
      <c r="F1916" s="2">
        <v>8.1929999999999996</v>
      </c>
      <c r="G1916" s="2">
        <v>4424.22</v>
      </c>
      <c r="H1916" s="17">
        <f t="shared" si="29"/>
        <v>-1.2167300380227922E-3</v>
      </c>
    </row>
    <row r="1917" spans="1:8" ht="13.5" x14ac:dyDescent="0.25">
      <c r="A1917" s="12"/>
      <c r="B1917" s="11">
        <v>44797</v>
      </c>
      <c r="C1917" s="2">
        <v>8.19</v>
      </c>
      <c r="D1917" s="2">
        <v>7.8803999999999998</v>
      </c>
      <c r="E1917" s="2">
        <v>520</v>
      </c>
      <c r="F1917" s="2">
        <v>8.19</v>
      </c>
      <c r="G1917" s="2">
        <v>4258.8</v>
      </c>
      <c r="H1917" s="17">
        <f t="shared" si="29"/>
        <v>0</v>
      </c>
    </row>
    <row r="1918" spans="1:8" ht="13.5" x14ac:dyDescent="0.25">
      <c r="A1918" s="12"/>
      <c r="B1918" s="11">
        <v>44798</v>
      </c>
      <c r="C1918" s="2">
        <v>8</v>
      </c>
      <c r="D1918" s="2">
        <v>7.6976000000000004</v>
      </c>
      <c r="E1918" s="2">
        <v>737</v>
      </c>
      <c r="F1918" s="2">
        <v>8.0239999999999991</v>
      </c>
      <c r="G1918" s="2">
        <v>5913.6880000000001</v>
      </c>
      <c r="H1918" s="17">
        <f t="shared" si="29"/>
        <v>-2.3196792041013072E-2</v>
      </c>
    </row>
    <row r="1919" spans="1:8" ht="13.5" x14ac:dyDescent="0.25">
      <c r="A1919" s="12"/>
      <c r="B1919" s="11">
        <v>44799</v>
      </c>
      <c r="C1919" s="2">
        <v>7.99</v>
      </c>
      <c r="D1919" s="2">
        <v>7.6879999999999997</v>
      </c>
      <c r="E1919" s="2">
        <v>426</v>
      </c>
      <c r="F1919" s="2">
        <v>7.9630000000000001</v>
      </c>
      <c r="G1919" s="2">
        <v>3392.2379999999998</v>
      </c>
      <c r="H1919" s="17">
        <f t="shared" si="29"/>
        <v>-1.2471419663272602E-3</v>
      </c>
    </row>
    <row r="1920" spans="1:8" ht="13.5" x14ac:dyDescent="0.25">
      <c r="A1920" s="12"/>
      <c r="B1920" s="11">
        <v>44802</v>
      </c>
      <c r="C1920" s="2">
        <v>7.71</v>
      </c>
      <c r="D1920" s="2">
        <v>7.4185999999999996</v>
      </c>
      <c r="E1920" s="2">
        <v>33923</v>
      </c>
      <c r="F1920" s="2">
        <v>7.7030000000000003</v>
      </c>
      <c r="G1920" s="2">
        <v>261308.86900000001</v>
      </c>
      <c r="H1920" s="17">
        <f t="shared" si="29"/>
        <v>-3.5041623309053083E-2</v>
      </c>
    </row>
    <row r="1921" spans="1:8" ht="13.5" x14ac:dyDescent="0.25">
      <c r="A1921" s="12"/>
      <c r="B1921" s="11">
        <v>44803</v>
      </c>
      <c r="C1921" s="2">
        <v>7.8</v>
      </c>
      <c r="D1921" s="2">
        <v>7.5052000000000003</v>
      </c>
      <c r="E1921" s="2">
        <v>17714</v>
      </c>
      <c r="F1921" s="2">
        <v>7.7949999999999999</v>
      </c>
      <c r="G1921" s="2">
        <v>138080.63</v>
      </c>
      <c r="H1921" s="17">
        <f t="shared" si="29"/>
        <v>1.1673361550696988E-2</v>
      </c>
    </row>
    <row r="1922" spans="1:8" ht="13.5" x14ac:dyDescent="0.25">
      <c r="A1922" s="12"/>
      <c r="B1922" s="11">
        <v>44804</v>
      </c>
      <c r="C1922" s="2">
        <v>7.76</v>
      </c>
      <c r="D1922" s="2">
        <v>7.4667000000000003</v>
      </c>
      <c r="E1922" s="2">
        <v>3731</v>
      </c>
      <c r="F1922" s="2">
        <v>7.798</v>
      </c>
      <c r="G1922" s="2">
        <v>29094.338</v>
      </c>
      <c r="H1922" s="17">
        <f t="shared" si="29"/>
        <v>-5.1297766881628704E-3</v>
      </c>
    </row>
    <row r="1923" spans="1:8" ht="13.5" x14ac:dyDescent="0.25">
      <c r="A1923" s="12"/>
      <c r="B1923" s="11">
        <v>44805</v>
      </c>
      <c r="C1923" s="2">
        <v>7.76</v>
      </c>
      <c r="D1923" s="2">
        <v>7.4667000000000003</v>
      </c>
      <c r="E1923" s="2">
        <v>7242</v>
      </c>
      <c r="F1923" s="2">
        <v>7.766</v>
      </c>
      <c r="G1923" s="2">
        <v>56241.372000000003</v>
      </c>
      <c r="H1923" s="17">
        <f t="shared" si="29"/>
        <v>0</v>
      </c>
    </row>
    <row r="1924" spans="1:8" ht="13.5" x14ac:dyDescent="0.25">
      <c r="A1924" s="12"/>
      <c r="B1924" s="11">
        <v>44806</v>
      </c>
      <c r="C1924" s="2">
        <v>7.68</v>
      </c>
      <c r="D1924" s="2">
        <v>7.3897000000000004</v>
      </c>
      <c r="E1924" s="2">
        <v>5371</v>
      </c>
      <c r="F1924" s="2">
        <v>7.6890000000000001</v>
      </c>
      <c r="G1924" s="2">
        <v>41297.618999999999</v>
      </c>
      <c r="H1924" s="17">
        <f t="shared" si="29"/>
        <v>-1.0312453962259091E-2</v>
      </c>
    </row>
    <row r="1925" spans="1:8" ht="13.5" x14ac:dyDescent="0.25">
      <c r="A1925" s="12"/>
      <c r="B1925" s="11">
        <v>44809</v>
      </c>
      <c r="C1925" s="2">
        <v>7.65</v>
      </c>
      <c r="D1925" s="2">
        <v>7.3608000000000002</v>
      </c>
      <c r="E1925" s="2">
        <v>45186</v>
      </c>
      <c r="F1925" s="2">
        <v>7.6870000000000003</v>
      </c>
      <c r="G1925" s="2">
        <v>347344.78200000001</v>
      </c>
      <c r="H1925" s="17">
        <f t="shared" si="29"/>
        <v>-3.9108488842578377E-3</v>
      </c>
    </row>
    <row r="1926" spans="1:8" ht="13.5" x14ac:dyDescent="0.25">
      <c r="A1926" s="12"/>
      <c r="B1926" s="11">
        <v>44810</v>
      </c>
      <c r="C1926" s="2">
        <v>7.63</v>
      </c>
      <c r="D1926" s="2">
        <v>7.3415999999999997</v>
      </c>
      <c r="E1926" s="2">
        <v>1574</v>
      </c>
      <c r="F1926" s="2">
        <v>7.665</v>
      </c>
      <c r="G1926" s="2">
        <v>12064.71</v>
      </c>
      <c r="H1926" s="17">
        <f t="shared" si="29"/>
        <v>-2.6084121291164749E-3</v>
      </c>
    </row>
    <row r="1927" spans="1:8" ht="13.5" x14ac:dyDescent="0.25">
      <c r="A1927" s="12"/>
      <c r="B1927" s="11">
        <v>44811</v>
      </c>
      <c r="C1927" s="2">
        <v>7.68</v>
      </c>
      <c r="D1927" s="2">
        <v>7.3897000000000004</v>
      </c>
      <c r="E1927" s="2">
        <v>4099</v>
      </c>
      <c r="F1927" s="2">
        <v>7.6369999999999996</v>
      </c>
      <c r="G1927" s="2">
        <v>31304.062999999998</v>
      </c>
      <c r="H1927" s="17">
        <f t="shared" ref="H1927:H1990" si="30">(D1927-D1926)/D1926</f>
        <v>6.5517053503324476E-3</v>
      </c>
    </row>
    <row r="1928" spans="1:8" ht="13.5" x14ac:dyDescent="0.25">
      <c r="A1928" s="12"/>
      <c r="B1928" s="11">
        <v>44812</v>
      </c>
      <c r="C1928" s="2">
        <v>7.67</v>
      </c>
      <c r="D1928" s="2">
        <v>7.3800999999999997</v>
      </c>
      <c r="E1928" s="2">
        <v>2116</v>
      </c>
      <c r="F1928" s="2">
        <v>7.5670000000000002</v>
      </c>
      <c r="G1928" s="2">
        <v>16011.772000000001</v>
      </c>
      <c r="H1928" s="17">
        <f t="shared" si="30"/>
        <v>-1.2991055117258777E-3</v>
      </c>
    </row>
    <row r="1929" spans="1:8" ht="13.5" x14ac:dyDescent="0.25">
      <c r="A1929" s="12"/>
      <c r="B1929" s="11">
        <v>44813</v>
      </c>
      <c r="C1929" s="2">
        <v>7.26</v>
      </c>
      <c r="D1929" s="2">
        <v>6.9855999999999998</v>
      </c>
      <c r="E1929" s="2">
        <v>6729</v>
      </c>
      <c r="F1929" s="2">
        <v>7.3250000000000002</v>
      </c>
      <c r="G1929" s="2">
        <v>49289.925000000003</v>
      </c>
      <c r="H1929" s="17">
        <f t="shared" si="30"/>
        <v>-5.3454560236311142E-2</v>
      </c>
    </row>
    <row r="1930" spans="1:8" ht="13.5" x14ac:dyDescent="0.25">
      <c r="A1930" s="12"/>
      <c r="B1930" s="11">
        <v>44816</v>
      </c>
      <c r="C1930" s="2">
        <v>7.3</v>
      </c>
      <c r="D1930" s="2">
        <v>7.0240999999999998</v>
      </c>
      <c r="E1930" s="2">
        <v>1626</v>
      </c>
      <c r="F1930" s="2">
        <v>7.25</v>
      </c>
      <c r="G1930" s="2">
        <v>11788.5</v>
      </c>
      <c r="H1930" s="17">
        <f t="shared" si="30"/>
        <v>5.5113376087952328E-3</v>
      </c>
    </row>
    <row r="1931" spans="1:8" ht="13.5" x14ac:dyDescent="0.25">
      <c r="A1931" s="12"/>
      <c r="B1931" s="11">
        <v>44817</v>
      </c>
      <c r="C1931" s="2">
        <v>7.25</v>
      </c>
      <c r="D1931" s="2">
        <v>6.976</v>
      </c>
      <c r="E1931" s="2">
        <v>2277</v>
      </c>
      <c r="F1931" s="2">
        <v>7.2279999999999998</v>
      </c>
      <c r="G1931" s="2">
        <v>16458.155999999999</v>
      </c>
      <c r="H1931" s="17">
        <f t="shared" si="30"/>
        <v>-6.8478523939009715E-3</v>
      </c>
    </row>
    <row r="1932" spans="1:8" ht="13.5" x14ac:dyDescent="0.25">
      <c r="A1932" s="12"/>
      <c r="B1932" s="11">
        <v>44818</v>
      </c>
      <c r="C1932" s="2">
        <v>7</v>
      </c>
      <c r="D1932" s="2">
        <v>6.7354000000000003</v>
      </c>
      <c r="E1932" s="2">
        <v>3747</v>
      </c>
      <c r="F1932" s="2">
        <v>7.0209999999999999</v>
      </c>
      <c r="G1932" s="2">
        <v>26307.687000000002</v>
      </c>
      <c r="H1932" s="17">
        <f t="shared" si="30"/>
        <v>-3.4489678899082526E-2</v>
      </c>
    </row>
    <row r="1933" spans="1:8" ht="13.5" x14ac:dyDescent="0.25">
      <c r="A1933" s="12"/>
      <c r="B1933" s="11">
        <v>44819</v>
      </c>
      <c r="C1933" s="2">
        <v>7.02</v>
      </c>
      <c r="D1933" s="2">
        <v>6.7545999999999999</v>
      </c>
      <c r="E1933" s="2">
        <v>22193</v>
      </c>
      <c r="F1933" s="2">
        <v>7.1369999999999996</v>
      </c>
      <c r="G1933" s="2">
        <v>158391.44099999999</v>
      </c>
      <c r="H1933" s="17">
        <f t="shared" si="30"/>
        <v>2.8506102087477599E-3</v>
      </c>
    </row>
    <row r="1934" spans="1:8" ht="13.5" x14ac:dyDescent="0.25">
      <c r="A1934" s="12"/>
      <c r="B1934" s="11">
        <v>44820</v>
      </c>
      <c r="C1934" s="2">
        <v>7.1</v>
      </c>
      <c r="D1934" s="2">
        <v>6.8315999999999999</v>
      </c>
      <c r="E1934" s="2">
        <v>7143</v>
      </c>
      <c r="F1934" s="2">
        <v>7.0049999999999999</v>
      </c>
      <c r="G1934" s="2">
        <v>50036.714999999997</v>
      </c>
      <c r="H1934" s="17">
        <f t="shared" si="30"/>
        <v>1.1399638764693684E-2</v>
      </c>
    </row>
    <row r="1935" spans="1:8" ht="13.5" x14ac:dyDescent="0.25">
      <c r="A1935" s="12"/>
      <c r="B1935" s="11">
        <v>44823</v>
      </c>
      <c r="C1935" s="2">
        <v>6.94</v>
      </c>
      <c r="D1935" s="2">
        <v>6.6776999999999997</v>
      </c>
      <c r="E1935" s="2">
        <v>4973</v>
      </c>
      <c r="F1935" s="2">
        <v>6.9740000000000002</v>
      </c>
      <c r="G1935" s="2">
        <v>34681.701999999997</v>
      </c>
      <c r="H1935" s="17">
        <f t="shared" si="30"/>
        <v>-2.2527665554189377E-2</v>
      </c>
    </row>
    <row r="1936" spans="1:8" ht="13.5" x14ac:dyDescent="0.25">
      <c r="A1936" s="12"/>
      <c r="B1936" s="11">
        <v>44824</v>
      </c>
      <c r="C1936" s="2">
        <v>6.97</v>
      </c>
      <c r="D1936" s="2">
        <v>6.7065000000000001</v>
      </c>
      <c r="E1936" s="2">
        <v>507</v>
      </c>
      <c r="F1936" s="2">
        <v>6.9260000000000002</v>
      </c>
      <c r="G1936" s="2">
        <v>3511.482</v>
      </c>
      <c r="H1936" s="17">
        <f t="shared" si="30"/>
        <v>4.3128622130374807E-3</v>
      </c>
    </row>
    <row r="1937" spans="1:8" ht="13.5" x14ac:dyDescent="0.25">
      <c r="A1937" s="12"/>
      <c r="B1937" s="11">
        <v>44825</v>
      </c>
      <c r="C1937" s="2">
        <v>6.93</v>
      </c>
      <c r="D1937" s="2">
        <v>6.6680000000000001</v>
      </c>
      <c r="E1937" s="2">
        <v>2435</v>
      </c>
      <c r="F1937" s="2">
        <v>6.9329999999999998</v>
      </c>
      <c r="G1937" s="2">
        <v>16881.855</v>
      </c>
      <c r="H1937" s="17">
        <f t="shared" si="30"/>
        <v>-5.7406993215537135E-3</v>
      </c>
    </row>
    <row r="1938" spans="1:8" ht="13.5" x14ac:dyDescent="0.25">
      <c r="A1938" s="12"/>
      <c r="B1938" s="11">
        <v>44826</v>
      </c>
      <c r="C1938" s="2">
        <v>6.88</v>
      </c>
      <c r="D1938" s="2">
        <v>6.6199000000000003</v>
      </c>
      <c r="E1938" s="2">
        <v>2804</v>
      </c>
      <c r="F1938" s="2">
        <v>6.8840000000000003</v>
      </c>
      <c r="G1938" s="2">
        <v>19302.736000000001</v>
      </c>
      <c r="H1938" s="17">
        <f t="shared" si="30"/>
        <v>-7.2135572885422628E-3</v>
      </c>
    </row>
    <row r="1939" spans="1:8" ht="13.5" x14ac:dyDescent="0.25">
      <c r="A1939" s="12"/>
      <c r="B1939" s="11">
        <v>44827</v>
      </c>
      <c r="C1939" s="2">
        <v>6.92</v>
      </c>
      <c r="D1939" s="2">
        <v>6.6584000000000003</v>
      </c>
      <c r="E1939" s="2">
        <v>3303</v>
      </c>
      <c r="F1939" s="2">
        <v>6.8520000000000003</v>
      </c>
      <c r="G1939" s="2">
        <v>22632.155999999999</v>
      </c>
      <c r="H1939" s="17">
        <f t="shared" si="30"/>
        <v>5.8157978217193576E-3</v>
      </c>
    </row>
    <row r="1940" spans="1:8" ht="13.5" x14ac:dyDescent="0.25">
      <c r="A1940" s="12"/>
      <c r="B1940" s="11">
        <v>44830</v>
      </c>
      <c r="C1940" s="2">
        <v>6.85</v>
      </c>
      <c r="D1940" s="2">
        <v>6.5911</v>
      </c>
      <c r="E1940" s="2">
        <v>2595</v>
      </c>
      <c r="F1940" s="2">
        <v>6.7629999999999999</v>
      </c>
      <c r="G1940" s="2">
        <v>17549.985000000001</v>
      </c>
      <c r="H1940" s="17">
        <f t="shared" si="30"/>
        <v>-1.0107533341343318E-2</v>
      </c>
    </row>
    <row r="1941" spans="1:8" ht="13.5" x14ac:dyDescent="0.25">
      <c r="A1941" s="12"/>
      <c r="B1941" s="11">
        <v>44831</v>
      </c>
      <c r="C1941" s="2">
        <v>6.75</v>
      </c>
      <c r="D1941" s="2">
        <v>6.4949000000000003</v>
      </c>
      <c r="E1941" s="2">
        <v>5832</v>
      </c>
      <c r="F1941" s="2">
        <v>6.6840000000000002</v>
      </c>
      <c r="G1941" s="2">
        <v>38981.088000000003</v>
      </c>
      <c r="H1941" s="17">
        <f t="shared" si="30"/>
        <v>-1.4595439304516639E-2</v>
      </c>
    </row>
    <row r="1942" spans="1:8" ht="13.5" x14ac:dyDescent="0.25">
      <c r="A1942" s="12"/>
      <c r="B1942" s="11">
        <v>44832</v>
      </c>
      <c r="C1942" s="2">
        <v>6.73</v>
      </c>
      <c r="D1942" s="2">
        <v>6.4756</v>
      </c>
      <c r="E1942" s="2">
        <v>6746</v>
      </c>
      <c r="F1942" s="2">
        <v>6.641</v>
      </c>
      <c r="G1942" s="2">
        <v>44800.186000000002</v>
      </c>
      <c r="H1942" s="17">
        <f t="shared" si="30"/>
        <v>-2.9715623027298829E-3</v>
      </c>
    </row>
    <row r="1943" spans="1:8" ht="13.5" x14ac:dyDescent="0.25">
      <c r="A1943" s="12"/>
      <c r="B1943" s="11">
        <v>44833</v>
      </c>
      <c r="C1943" s="2">
        <v>6.6</v>
      </c>
      <c r="D1943" s="2">
        <v>6.3505000000000003</v>
      </c>
      <c r="E1943" s="2">
        <v>14248</v>
      </c>
      <c r="F1943" s="2">
        <v>6.5380000000000003</v>
      </c>
      <c r="G1943" s="2">
        <v>93153.423999999999</v>
      </c>
      <c r="H1943" s="17">
        <f t="shared" si="30"/>
        <v>-1.9318673173142221E-2</v>
      </c>
    </row>
    <row r="1944" spans="1:8" ht="13.5" x14ac:dyDescent="0.25">
      <c r="A1944" s="12"/>
      <c r="B1944" s="11">
        <v>44834</v>
      </c>
      <c r="C1944" s="2">
        <v>6.5</v>
      </c>
      <c r="D1944" s="2">
        <v>6.2542999999999997</v>
      </c>
      <c r="E1944" s="2">
        <v>18612</v>
      </c>
      <c r="F1944" s="2">
        <v>6.39</v>
      </c>
      <c r="G1944" s="2">
        <v>118930.68</v>
      </c>
      <c r="H1944" s="17">
        <f t="shared" si="30"/>
        <v>-1.5148413510747265E-2</v>
      </c>
    </row>
    <row r="1945" spans="1:8" ht="13.5" x14ac:dyDescent="0.25">
      <c r="A1945" s="12"/>
      <c r="B1945" s="11">
        <v>44837</v>
      </c>
      <c r="C1945" s="2">
        <v>6.5</v>
      </c>
      <c r="D1945" s="2">
        <v>6.2542999999999997</v>
      </c>
      <c r="E1945" s="2">
        <v>1116</v>
      </c>
      <c r="F1945" s="2">
        <v>6.5410000000000004</v>
      </c>
      <c r="G1945" s="2">
        <v>7299.7560000000003</v>
      </c>
      <c r="H1945" s="17">
        <f t="shared" si="30"/>
        <v>0</v>
      </c>
    </row>
    <row r="1946" spans="1:8" ht="13.5" x14ac:dyDescent="0.25">
      <c r="A1946" s="12"/>
      <c r="B1946" s="11">
        <v>44838</v>
      </c>
      <c r="C1946" s="2">
        <v>6.55</v>
      </c>
      <c r="D1946" s="2">
        <v>6.3023999999999996</v>
      </c>
      <c r="E1946" s="2">
        <v>4718</v>
      </c>
      <c r="F1946" s="2">
        <v>6.4029999999999996</v>
      </c>
      <c r="G1946" s="2">
        <v>30209.353999999999</v>
      </c>
      <c r="H1946" s="17">
        <f t="shared" si="30"/>
        <v>7.6907087923508326E-3</v>
      </c>
    </row>
    <row r="1947" spans="1:8" ht="13.5" x14ac:dyDescent="0.25">
      <c r="A1947" s="12"/>
      <c r="B1947" s="11">
        <v>44839</v>
      </c>
      <c r="C1947" s="2">
        <v>6.6</v>
      </c>
      <c r="D1947" s="2">
        <v>6.3505000000000003</v>
      </c>
      <c r="E1947" s="2">
        <v>6503</v>
      </c>
      <c r="F1947" s="2">
        <v>6.4189999999999996</v>
      </c>
      <c r="G1947" s="2">
        <v>41742.756999999998</v>
      </c>
      <c r="H1947" s="17">
        <f t="shared" si="30"/>
        <v>7.6320132013202435E-3</v>
      </c>
    </row>
    <row r="1948" spans="1:8" ht="13.5" x14ac:dyDescent="0.25">
      <c r="A1948" s="12"/>
      <c r="B1948" s="11">
        <v>44840</v>
      </c>
      <c r="C1948" s="2">
        <v>6.59</v>
      </c>
      <c r="D1948" s="2">
        <v>6.3409000000000004</v>
      </c>
      <c r="E1948" s="2">
        <v>14</v>
      </c>
      <c r="F1948" s="2">
        <v>6.6189999999999998</v>
      </c>
      <c r="G1948" s="2">
        <v>92.665999999999997</v>
      </c>
      <c r="H1948" s="17">
        <f t="shared" si="30"/>
        <v>-1.5116919927564492E-3</v>
      </c>
    </row>
    <row r="1949" spans="1:8" ht="13.5" x14ac:dyDescent="0.25">
      <c r="A1949" s="12"/>
      <c r="B1949" s="11">
        <v>44841</v>
      </c>
      <c r="C1949" s="2">
        <v>6.6</v>
      </c>
      <c r="D1949" s="2">
        <v>6.3505000000000003</v>
      </c>
      <c r="E1949" s="2">
        <v>1819</v>
      </c>
      <c r="F1949" s="2">
        <v>6.5739999999999998</v>
      </c>
      <c r="G1949" s="2">
        <v>11958.106</v>
      </c>
      <c r="H1949" s="17">
        <f t="shared" si="30"/>
        <v>1.513980665205228E-3</v>
      </c>
    </row>
    <row r="1950" spans="1:8" ht="13.5" x14ac:dyDescent="0.25">
      <c r="A1950" s="12"/>
      <c r="B1950" s="11">
        <v>44844</v>
      </c>
      <c r="C1950" s="2">
        <v>6.6</v>
      </c>
      <c r="D1950" s="2">
        <v>6.3505000000000003</v>
      </c>
      <c r="E1950" s="2">
        <v>1081</v>
      </c>
      <c r="F1950" s="2">
        <v>6.593</v>
      </c>
      <c r="G1950" s="2">
        <v>7127.0330000000004</v>
      </c>
      <c r="H1950" s="17">
        <f t="shared" si="30"/>
        <v>0</v>
      </c>
    </row>
    <row r="1951" spans="1:8" ht="13.5" x14ac:dyDescent="0.25">
      <c r="A1951" s="12"/>
      <c r="B1951" s="11">
        <v>44845</v>
      </c>
      <c r="C1951" s="2">
        <v>6.82</v>
      </c>
      <c r="D1951" s="2">
        <v>6.5621999999999998</v>
      </c>
      <c r="E1951" s="2">
        <v>601</v>
      </c>
      <c r="F1951" s="2">
        <v>6.7729999999999997</v>
      </c>
      <c r="G1951" s="2">
        <v>4070.5729999999999</v>
      </c>
      <c r="H1951" s="17">
        <f t="shared" si="30"/>
        <v>3.3335957798598465E-2</v>
      </c>
    </row>
    <row r="1952" spans="1:8" ht="13.5" x14ac:dyDescent="0.25">
      <c r="A1952" s="12"/>
      <c r="B1952" s="11">
        <v>44846</v>
      </c>
      <c r="C1952" s="2">
        <v>6.81</v>
      </c>
      <c r="D1952" s="2">
        <v>6.5526</v>
      </c>
      <c r="E1952" s="2">
        <v>5152</v>
      </c>
      <c r="F1952" s="2">
        <v>6.7549999999999999</v>
      </c>
      <c r="G1952" s="2">
        <v>34801.760000000002</v>
      </c>
      <c r="H1952" s="17">
        <f t="shared" si="30"/>
        <v>-1.4629240193837175E-3</v>
      </c>
    </row>
    <row r="1953" spans="1:8" ht="13.5" x14ac:dyDescent="0.25">
      <c r="A1953" s="12"/>
      <c r="B1953" s="11">
        <v>44847</v>
      </c>
      <c r="C1953" s="2">
        <v>6.65</v>
      </c>
      <c r="D1953" s="2">
        <v>6.3986000000000001</v>
      </c>
      <c r="E1953" s="2">
        <v>2740</v>
      </c>
      <c r="F1953" s="2">
        <v>6.6959999999999997</v>
      </c>
      <c r="G1953" s="2">
        <v>18347.04</v>
      </c>
      <c r="H1953" s="17">
        <f t="shared" si="30"/>
        <v>-2.3502121295363658E-2</v>
      </c>
    </row>
    <row r="1954" spans="1:8" ht="13.5" x14ac:dyDescent="0.25">
      <c r="A1954" s="12"/>
      <c r="B1954" s="11">
        <v>44848</v>
      </c>
      <c r="C1954" s="2">
        <v>6.81</v>
      </c>
      <c r="D1954" s="2">
        <v>6.5526</v>
      </c>
      <c r="E1954" s="2">
        <v>200</v>
      </c>
      <c r="F1954" s="2">
        <v>6.81</v>
      </c>
      <c r="G1954" s="2">
        <v>1362</v>
      </c>
      <c r="H1954" s="17">
        <f t="shared" si="30"/>
        <v>2.4067764823555139E-2</v>
      </c>
    </row>
    <row r="1955" spans="1:8" ht="13.5" x14ac:dyDescent="0.25">
      <c r="A1955" s="12"/>
      <c r="B1955" s="11">
        <v>44851</v>
      </c>
      <c r="C1955" s="2">
        <v>6.79</v>
      </c>
      <c r="D1955" s="2">
        <v>6.5332999999999997</v>
      </c>
      <c r="E1955" s="2">
        <v>2000</v>
      </c>
      <c r="F1955" s="2">
        <v>6.798</v>
      </c>
      <c r="G1955" s="2">
        <v>13596</v>
      </c>
      <c r="H1955" s="17">
        <f t="shared" si="30"/>
        <v>-2.9453957207826384E-3</v>
      </c>
    </row>
    <row r="1956" spans="1:8" ht="13.5" x14ac:dyDescent="0.25">
      <c r="A1956" s="12"/>
      <c r="B1956" s="11">
        <v>44852</v>
      </c>
      <c r="C1956" s="2">
        <v>6.7</v>
      </c>
      <c r="D1956" s="2">
        <v>6.4466999999999999</v>
      </c>
      <c r="E1956" s="2">
        <v>2751</v>
      </c>
      <c r="F1956" s="2">
        <v>6.6559999999999997</v>
      </c>
      <c r="G1956" s="2">
        <v>18310.655999999999</v>
      </c>
      <c r="H1956" s="17">
        <f t="shared" si="30"/>
        <v>-1.3255169669232975E-2</v>
      </c>
    </row>
    <row r="1957" spans="1:8" ht="13.5" x14ac:dyDescent="0.25">
      <c r="A1957" s="12"/>
      <c r="B1957" s="11">
        <v>44853</v>
      </c>
      <c r="C1957" s="2">
        <v>6.7</v>
      </c>
      <c r="D1957" s="2">
        <v>6.4466999999999999</v>
      </c>
      <c r="E1957" s="2">
        <v>414</v>
      </c>
      <c r="F1957" s="2">
        <v>6.6989999999999998</v>
      </c>
      <c r="G1957" s="2">
        <v>2773.386</v>
      </c>
      <c r="H1957" s="17">
        <f t="shared" si="30"/>
        <v>0</v>
      </c>
    </row>
    <row r="1958" spans="1:8" ht="13.5" x14ac:dyDescent="0.25">
      <c r="A1958" s="12"/>
      <c r="B1958" s="11">
        <v>44854</v>
      </c>
      <c r="C1958" s="2">
        <v>6.58</v>
      </c>
      <c r="D1958" s="2">
        <v>6.3312999999999997</v>
      </c>
      <c r="E1958" s="2">
        <v>432</v>
      </c>
      <c r="F1958" s="2">
        <v>6.6139999999999999</v>
      </c>
      <c r="G1958" s="2">
        <v>2857.248</v>
      </c>
      <c r="H1958" s="17">
        <f t="shared" si="30"/>
        <v>-1.79006313307584E-2</v>
      </c>
    </row>
    <row r="1959" spans="1:8" ht="13.5" x14ac:dyDescent="0.25">
      <c r="A1959" s="12"/>
      <c r="B1959" s="11">
        <v>44855</v>
      </c>
      <c r="C1959" s="2">
        <v>6.6</v>
      </c>
      <c r="D1959" s="2">
        <v>6.3505000000000003</v>
      </c>
      <c r="E1959" s="2">
        <v>3429</v>
      </c>
      <c r="F1959" s="2">
        <v>6.6079999999999997</v>
      </c>
      <c r="G1959" s="2">
        <v>22658.831999999999</v>
      </c>
      <c r="H1959" s="17">
        <f t="shared" si="30"/>
        <v>3.0325525563471246E-3</v>
      </c>
    </row>
    <row r="1960" spans="1:8" ht="13.5" x14ac:dyDescent="0.25">
      <c r="A1960" s="12"/>
      <c r="B1960" s="11">
        <v>44858</v>
      </c>
      <c r="C1960" s="2">
        <v>6.6</v>
      </c>
      <c r="D1960" s="2">
        <v>6.3505000000000003</v>
      </c>
      <c r="E1960" s="2">
        <v>630</v>
      </c>
      <c r="F1960" s="2">
        <v>6.5049999999999999</v>
      </c>
      <c r="G1960" s="2">
        <v>4098.1499999999996</v>
      </c>
      <c r="H1960" s="17">
        <f t="shared" si="30"/>
        <v>0</v>
      </c>
    </row>
    <row r="1961" spans="1:8" ht="13.5" x14ac:dyDescent="0.25">
      <c r="A1961" s="12"/>
      <c r="B1961" s="11">
        <v>44859</v>
      </c>
      <c r="C1961" s="2">
        <v>6.59</v>
      </c>
      <c r="D1961" s="2">
        <v>6.3409000000000004</v>
      </c>
      <c r="E1961" s="2">
        <v>531</v>
      </c>
      <c r="F1961" s="2">
        <v>6.59</v>
      </c>
      <c r="G1961" s="2">
        <v>3499.29</v>
      </c>
      <c r="H1961" s="17">
        <f t="shared" si="30"/>
        <v>-1.5116919927564492E-3</v>
      </c>
    </row>
    <row r="1962" spans="1:8" ht="13.5" x14ac:dyDescent="0.25">
      <c r="A1962" s="12"/>
      <c r="B1962" s="11">
        <v>44860</v>
      </c>
      <c r="C1962" s="2">
        <v>6.6</v>
      </c>
      <c r="D1962" s="2">
        <v>6.3505000000000003</v>
      </c>
      <c r="E1962" s="2">
        <v>218</v>
      </c>
      <c r="F1962" s="2">
        <v>6.593</v>
      </c>
      <c r="G1962" s="2">
        <v>1437.2739999999999</v>
      </c>
      <c r="H1962" s="17">
        <f t="shared" si="30"/>
        <v>1.513980665205228E-3</v>
      </c>
    </row>
    <row r="1963" spans="1:8" ht="13.5" x14ac:dyDescent="0.25">
      <c r="A1963" s="12"/>
      <c r="B1963" s="11">
        <v>44861</v>
      </c>
      <c r="C1963" s="2">
        <v>6.6</v>
      </c>
      <c r="D1963" s="2">
        <v>6.3505000000000003</v>
      </c>
      <c r="E1963" s="2">
        <v>50</v>
      </c>
      <c r="F1963" s="2">
        <v>6.6</v>
      </c>
      <c r="G1963" s="2">
        <v>330</v>
      </c>
      <c r="H1963" s="17">
        <f t="shared" si="30"/>
        <v>0</v>
      </c>
    </row>
    <row r="1964" spans="1:8" ht="13.5" x14ac:dyDescent="0.25">
      <c r="A1964" s="12"/>
      <c r="B1964" s="11">
        <v>44862</v>
      </c>
      <c r="C1964" s="2">
        <v>6.5</v>
      </c>
      <c r="D1964" s="2">
        <v>6.2542999999999997</v>
      </c>
      <c r="E1964" s="2">
        <v>301</v>
      </c>
      <c r="F1964" s="2">
        <v>6.5</v>
      </c>
      <c r="G1964" s="2">
        <v>1956.5</v>
      </c>
      <c r="H1964" s="17">
        <f t="shared" si="30"/>
        <v>-1.5148413510747265E-2</v>
      </c>
    </row>
    <row r="1965" spans="1:8" ht="13.5" x14ac:dyDescent="0.25">
      <c r="A1965" s="12"/>
      <c r="B1965" s="11">
        <v>44865</v>
      </c>
      <c r="C1965" s="2">
        <v>6.59</v>
      </c>
      <c r="D1965" s="2">
        <v>6.3409000000000004</v>
      </c>
      <c r="E1965" s="2">
        <v>332</v>
      </c>
      <c r="F1965" s="2">
        <v>6.569</v>
      </c>
      <c r="G1965" s="2">
        <v>2180.9079999999999</v>
      </c>
      <c r="H1965" s="17">
        <f t="shared" si="30"/>
        <v>1.3846473626145321E-2</v>
      </c>
    </row>
    <row r="1966" spans="1:8" ht="13.5" x14ac:dyDescent="0.25">
      <c r="A1966" s="12"/>
      <c r="B1966" s="11">
        <v>44866</v>
      </c>
      <c r="C1966" s="2">
        <v>6.5</v>
      </c>
      <c r="D1966" s="2">
        <v>6.2542999999999997</v>
      </c>
      <c r="E1966" s="2">
        <v>2629</v>
      </c>
      <c r="F1966" s="2">
        <v>6.3710000000000004</v>
      </c>
      <c r="G1966" s="2">
        <v>16749.359</v>
      </c>
      <c r="H1966" s="17">
        <f t="shared" si="30"/>
        <v>-1.3657367250705842E-2</v>
      </c>
    </row>
    <row r="1967" spans="1:8" ht="13.5" x14ac:dyDescent="0.25">
      <c r="A1967" s="12"/>
      <c r="B1967" s="11">
        <v>44867</v>
      </c>
      <c r="C1967" s="2">
        <v>6.5</v>
      </c>
      <c r="D1967" s="2">
        <v>6.2542999999999997</v>
      </c>
      <c r="E1967" s="2">
        <v>1014</v>
      </c>
      <c r="F1967" s="2">
        <v>6.4960000000000004</v>
      </c>
      <c r="G1967" s="2">
        <v>6586.9440000000004</v>
      </c>
      <c r="H1967" s="17">
        <f t="shared" si="30"/>
        <v>0</v>
      </c>
    </row>
    <row r="1968" spans="1:8" ht="13.5" x14ac:dyDescent="0.25">
      <c r="A1968" s="12"/>
      <c r="B1968" s="11">
        <v>44868</v>
      </c>
      <c r="C1968" s="2">
        <v>6.29</v>
      </c>
      <c r="D1968" s="2">
        <v>6.0522</v>
      </c>
      <c r="E1968" s="2">
        <v>5243</v>
      </c>
      <c r="F1968" s="2">
        <v>6.3179999999999996</v>
      </c>
      <c r="G1968" s="2">
        <v>33125.273999999998</v>
      </c>
      <c r="H1968" s="17">
        <f t="shared" si="30"/>
        <v>-3.2313768127528217E-2</v>
      </c>
    </row>
    <row r="1969" spans="1:8" ht="13.5" x14ac:dyDescent="0.25">
      <c r="A1969" s="12"/>
      <c r="B1969" s="11">
        <v>44869</v>
      </c>
      <c r="C1969" s="2">
        <v>6.3</v>
      </c>
      <c r="D1969" s="2">
        <v>6.0618999999999996</v>
      </c>
      <c r="E1969" s="2">
        <v>1401</v>
      </c>
      <c r="F1969" s="2">
        <v>6.2930000000000001</v>
      </c>
      <c r="G1969" s="2">
        <v>8816.4930000000004</v>
      </c>
      <c r="H1969" s="17">
        <f t="shared" si="30"/>
        <v>1.6027229767687119E-3</v>
      </c>
    </row>
    <row r="1970" spans="1:8" ht="13.5" x14ac:dyDescent="0.25">
      <c r="A1970" s="12"/>
      <c r="B1970" s="11">
        <v>44872</v>
      </c>
      <c r="C1970" s="2">
        <v>6.45</v>
      </c>
      <c r="D1970" s="2">
        <v>6.2061999999999999</v>
      </c>
      <c r="E1970" s="2">
        <v>230</v>
      </c>
      <c r="F1970" s="2">
        <v>6.4349999999999996</v>
      </c>
      <c r="G1970" s="2">
        <v>1480.05</v>
      </c>
      <c r="H1970" s="17">
        <f t="shared" si="30"/>
        <v>2.3804417756808974E-2</v>
      </c>
    </row>
    <row r="1971" spans="1:8" ht="13.5" x14ac:dyDescent="0.25">
      <c r="A1971" s="12"/>
      <c r="B1971" s="11">
        <v>44873</v>
      </c>
      <c r="C1971" s="2">
        <v>6.4</v>
      </c>
      <c r="D1971" s="2">
        <v>6.1581000000000001</v>
      </c>
      <c r="E1971" s="2">
        <v>747</v>
      </c>
      <c r="F1971" s="2">
        <v>6.4210000000000003</v>
      </c>
      <c r="G1971" s="2">
        <v>4796.4870000000001</v>
      </c>
      <c r="H1971" s="17">
        <f t="shared" si="30"/>
        <v>-7.7503142019270744E-3</v>
      </c>
    </row>
    <row r="1972" spans="1:8" ht="13.5" x14ac:dyDescent="0.25">
      <c r="A1972" s="12"/>
      <c r="B1972" s="11">
        <v>44874</v>
      </c>
      <c r="C1972" s="2">
        <v>6.4</v>
      </c>
      <c r="D1972" s="2">
        <v>6.1581000000000001</v>
      </c>
      <c r="E1972" s="2">
        <v>1488</v>
      </c>
      <c r="F1972" s="2">
        <v>6.21</v>
      </c>
      <c r="G1972" s="2">
        <v>9240.48</v>
      </c>
      <c r="H1972" s="17">
        <f t="shared" si="30"/>
        <v>0</v>
      </c>
    </row>
    <row r="1973" spans="1:8" ht="13.5" x14ac:dyDescent="0.25">
      <c r="A1973" s="12"/>
      <c r="B1973" s="11">
        <v>44875</v>
      </c>
      <c r="C1973" s="2">
        <v>6.4</v>
      </c>
      <c r="D1973" s="2">
        <v>6.1581000000000001</v>
      </c>
      <c r="E1973" s="2">
        <v>369</v>
      </c>
      <c r="F1973" s="2">
        <v>6.28</v>
      </c>
      <c r="G1973" s="2">
        <v>2317.3200000000002</v>
      </c>
      <c r="H1973" s="17">
        <f t="shared" si="30"/>
        <v>0</v>
      </c>
    </row>
    <row r="1974" spans="1:8" ht="13.5" x14ac:dyDescent="0.25">
      <c r="A1974" s="12"/>
      <c r="B1974" s="11">
        <v>44876</v>
      </c>
      <c r="C1974" s="2">
        <v>6.39</v>
      </c>
      <c r="D1974" s="2">
        <v>6.1485000000000003</v>
      </c>
      <c r="E1974" s="2">
        <v>1110</v>
      </c>
      <c r="F1974" s="2">
        <v>6.3319999999999999</v>
      </c>
      <c r="G1974" s="2">
        <v>7028.52</v>
      </c>
      <c r="H1974" s="17">
        <f t="shared" si="30"/>
        <v>-1.5589223948945016E-3</v>
      </c>
    </row>
    <row r="1975" spans="1:8" ht="13.5" x14ac:dyDescent="0.25">
      <c r="A1975" s="12"/>
      <c r="B1975" s="11">
        <v>44879</v>
      </c>
      <c r="C1975" s="2">
        <v>6.39</v>
      </c>
      <c r="D1975" s="2">
        <v>6.1485000000000003</v>
      </c>
      <c r="E1975" s="2">
        <v>0</v>
      </c>
      <c r="F1975" s="2">
        <v>0</v>
      </c>
      <c r="G1975" s="2">
        <v>0</v>
      </c>
      <c r="H1975" s="17">
        <f t="shared" si="30"/>
        <v>0</v>
      </c>
    </row>
    <row r="1976" spans="1:8" ht="13.5" x14ac:dyDescent="0.25">
      <c r="A1976" s="12"/>
      <c r="B1976" s="11">
        <v>44880</v>
      </c>
      <c r="C1976" s="2">
        <v>6.39</v>
      </c>
      <c r="D1976" s="2">
        <v>6.1485000000000003</v>
      </c>
      <c r="E1976" s="2">
        <v>2</v>
      </c>
      <c r="F1976" s="2">
        <v>6.2949999999999999</v>
      </c>
      <c r="G1976" s="2">
        <v>12.59</v>
      </c>
      <c r="H1976" s="17">
        <f t="shared" si="30"/>
        <v>0</v>
      </c>
    </row>
    <row r="1977" spans="1:8" ht="13.5" x14ac:dyDescent="0.25">
      <c r="A1977" s="12"/>
      <c r="B1977" s="11">
        <v>44881</v>
      </c>
      <c r="C1977" s="2">
        <v>6.2</v>
      </c>
      <c r="D1977" s="2">
        <v>5.9656000000000002</v>
      </c>
      <c r="E1977" s="2">
        <v>868</v>
      </c>
      <c r="F1977" s="2">
        <v>6.1769999999999996</v>
      </c>
      <c r="G1977" s="2">
        <v>5361.6360000000004</v>
      </c>
      <c r="H1977" s="17">
        <f t="shared" si="30"/>
        <v>-2.9747092786858591E-2</v>
      </c>
    </row>
    <row r="1978" spans="1:8" ht="13.5" x14ac:dyDescent="0.25">
      <c r="A1978" s="12"/>
      <c r="B1978" s="11">
        <v>44882</v>
      </c>
      <c r="C1978" s="2">
        <v>6.2</v>
      </c>
      <c r="D1978" s="2">
        <v>5.9656000000000002</v>
      </c>
      <c r="E1978" s="2">
        <v>2466</v>
      </c>
      <c r="F1978" s="2">
        <v>6.2</v>
      </c>
      <c r="G1978" s="2">
        <v>15289.2</v>
      </c>
      <c r="H1978" s="17">
        <f t="shared" si="30"/>
        <v>0</v>
      </c>
    </row>
    <row r="1979" spans="1:8" ht="13.5" x14ac:dyDescent="0.25">
      <c r="A1979" s="12"/>
      <c r="B1979" s="11">
        <v>44883</v>
      </c>
      <c r="C1979" s="2">
        <v>6.2</v>
      </c>
      <c r="D1979" s="2">
        <v>5.9656000000000002</v>
      </c>
      <c r="E1979" s="2">
        <v>0</v>
      </c>
      <c r="F1979" s="2">
        <v>0</v>
      </c>
      <c r="G1979" s="2">
        <v>0</v>
      </c>
      <c r="H1979" s="17">
        <f t="shared" si="30"/>
        <v>0</v>
      </c>
    </row>
    <row r="1980" spans="1:8" ht="13.5" x14ac:dyDescent="0.25">
      <c r="A1980" s="12"/>
      <c r="B1980" s="11">
        <v>44886</v>
      </c>
      <c r="C1980" s="2">
        <v>6</v>
      </c>
      <c r="D1980" s="2">
        <v>5.7732000000000001</v>
      </c>
      <c r="E1980" s="2">
        <v>78263</v>
      </c>
      <c r="F1980" s="2">
        <v>6.0259999999999998</v>
      </c>
      <c r="G1980" s="2">
        <v>471612.83799999999</v>
      </c>
      <c r="H1980" s="17">
        <f t="shared" si="30"/>
        <v>-3.2251575700683939E-2</v>
      </c>
    </row>
    <row r="1981" spans="1:8" ht="13.5" x14ac:dyDescent="0.25">
      <c r="A1981" s="12"/>
      <c r="B1981" s="11">
        <v>44887</v>
      </c>
      <c r="C1981" s="2">
        <v>6.15</v>
      </c>
      <c r="D1981" s="2">
        <v>5.9175000000000004</v>
      </c>
      <c r="E1981" s="2">
        <v>303</v>
      </c>
      <c r="F1981" s="2">
        <v>6.2</v>
      </c>
      <c r="G1981" s="2">
        <v>1878.6</v>
      </c>
      <c r="H1981" s="17">
        <f t="shared" si="30"/>
        <v>2.4994803575140358E-2</v>
      </c>
    </row>
    <row r="1982" spans="1:8" ht="13.5" x14ac:dyDescent="0.25">
      <c r="A1982" s="12"/>
      <c r="B1982" s="11">
        <v>44888</v>
      </c>
      <c r="C1982" s="2">
        <v>6.2</v>
      </c>
      <c r="D1982" s="2">
        <v>5.9656000000000002</v>
      </c>
      <c r="E1982" s="2">
        <v>3215</v>
      </c>
      <c r="F1982" s="2">
        <v>6.1950000000000003</v>
      </c>
      <c r="G1982" s="2">
        <v>19916.924999999999</v>
      </c>
      <c r="H1982" s="17">
        <f t="shared" si="30"/>
        <v>8.1284326151245968E-3</v>
      </c>
    </row>
    <row r="1983" spans="1:8" ht="13.5" x14ac:dyDescent="0.25">
      <c r="A1983" s="12"/>
      <c r="B1983" s="11">
        <v>44889</v>
      </c>
      <c r="C1983" s="2">
        <v>6.2</v>
      </c>
      <c r="D1983" s="2">
        <v>5.9656000000000002</v>
      </c>
      <c r="E1983" s="2">
        <v>5053</v>
      </c>
      <c r="F1983" s="2">
        <v>6.1950000000000003</v>
      </c>
      <c r="G1983" s="2">
        <v>31303.334999999999</v>
      </c>
      <c r="H1983" s="17">
        <f t="shared" si="30"/>
        <v>0</v>
      </c>
    </row>
    <row r="1984" spans="1:8" ht="13.5" x14ac:dyDescent="0.25">
      <c r="A1984" s="12"/>
      <c r="B1984" s="11">
        <v>44890</v>
      </c>
      <c r="C1984" s="2">
        <v>6.57</v>
      </c>
      <c r="D1984" s="2">
        <v>6.3216999999999999</v>
      </c>
      <c r="E1984" s="2">
        <v>17061</v>
      </c>
      <c r="F1984" s="2">
        <v>6.4109999999999996</v>
      </c>
      <c r="G1984" s="2">
        <v>109378.071</v>
      </c>
      <c r="H1984" s="17">
        <f t="shared" si="30"/>
        <v>5.969223548343832E-2</v>
      </c>
    </row>
    <row r="1985" spans="1:8" ht="13.5" x14ac:dyDescent="0.25">
      <c r="A1985" s="12"/>
      <c r="B1985" s="11">
        <v>44893</v>
      </c>
      <c r="C1985" s="2">
        <v>6.65</v>
      </c>
      <c r="D1985" s="2">
        <v>6.3986000000000001</v>
      </c>
      <c r="E1985" s="2">
        <v>21852</v>
      </c>
      <c r="F1985" s="2">
        <v>6.8109999999999999</v>
      </c>
      <c r="G1985" s="2">
        <v>148833.97200000001</v>
      </c>
      <c r="H1985" s="17">
        <f t="shared" si="30"/>
        <v>1.2164449436069442E-2</v>
      </c>
    </row>
    <row r="1986" spans="1:8" ht="13.5" x14ac:dyDescent="0.25">
      <c r="A1986" s="12"/>
      <c r="B1986" s="11">
        <v>44894</v>
      </c>
      <c r="C1986" s="2">
        <v>6.52</v>
      </c>
      <c r="D1986" s="2">
        <v>6.2735000000000003</v>
      </c>
      <c r="E1986" s="2">
        <v>8190</v>
      </c>
      <c r="F1986" s="2">
        <v>6.5060000000000002</v>
      </c>
      <c r="G1986" s="2">
        <v>53284.14</v>
      </c>
      <c r="H1986" s="17">
        <f t="shared" si="30"/>
        <v>-1.9551151814459378E-2</v>
      </c>
    </row>
    <row r="1987" spans="1:8" ht="13.5" x14ac:dyDescent="0.25">
      <c r="A1987" s="12"/>
      <c r="B1987" s="11">
        <v>44895</v>
      </c>
      <c r="C1987" s="2">
        <v>6.65</v>
      </c>
      <c r="D1987" s="2">
        <v>6.3986000000000001</v>
      </c>
      <c r="E1987" s="2">
        <v>1</v>
      </c>
      <c r="F1987" s="2">
        <v>6.65</v>
      </c>
      <c r="G1987" s="2">
        <v>6.65</v>
      </c>
      <c r="H1987" s="17">
        <f t="shared" si="30"/>
        <v>1.9941021758189171E-2</v>
      </c>
    </row>
    <row r="1988" spans="1:8" ht="13.5" x14ac:dyDescent="0.25">
      <c r="A1988" s="12"/>
      <c r="B1988" s="11">
        <v>44896</v>
      </c>
      <c r="C1988" s="2">
        <v>6.65</v>
      </c>
      <c r="D1988" s="2">
        <v>6.3986000000000001</v>
      </c>
      <c r="E1988" s="2">
        <v>0</v>
      </c>
      <c r="F1988" s="2">
        <v>0</v>
      </c>
      <c r="G1988" s="2">
        <v>0</v>
      </c>
      <c r="H1988" s="17">
        <f t="shared" si="30"/>
        <v>0</v>
      </c>
    </row>
    <row r="1989" spans="1:8" ht="13.5" x14ac:dyDescent="0.25">
      <c r="A1989" s="12"/>
      <c r="B1989" s="11">
        <v>44897</v>
      </c>
      <c r="C1989" s="2">
        <v>6.49</v>
      </c>
      <c r="D1989" s="2">
        <v>6.2446999999999999</v>
      </c>
      <c r="E1989" s="2">
        <v>883</v>
      </c>
      <c r="F1989" s="2">
        <v>6.5620000000000003</v>
      </c>
      <c r="G1989" s="2">
        <v>5794.2460000000001</v>
      </c>
      <c r="H1989" s="17">
        <f t="shared" si="30"/>
        <v>-2.4052136404838581E-2</v>
      </c>
    </row>
    <row r="1990" spans="1:8" ht="13.5" x14ac:dyDescent="0.25">
      <c r="A1990" s="12"/>
      <c r="B1990" s="11">
        <v>44900</v>
      </c>
      <c r="C1990" s="2">
        <v>6.64</v>
      </c>
      <c r="D1990" s="2">
        <v>6.3890000000000002</v>
      </c>
      <c r="E1990" s="2">
        <v>307</v>
      </c>
      <c r="F1990" s="2">
        <v>6.5110000000000001</v>
      </c>
      <c r="G1990" s="2">
        <v>1998.877</v>
      </c>
      <c r="H1990" s="17">
        <f t="shared" si="30"/>
        <v>2.3107595240764219E-2</v>
      </c>
    </row>
    <row r="1991" spans="1:8" ht="13.5" x14ac:dyDescent="0.25">
      <c r="A1991" s="12"/>
      <c r="B1991" s="11">
        <v>44901</v>
      </c>
      <c r="C1991" s="2">
        <v>6.25</v>
      </c>
      <c r="D1991" s="2">
        <v>6.0137999999999998</v>
      </c>
      <c r="E1991" s="2">
        <v>52047</v>
      </c>
      <c r="F1991" s="2">
        <v>6.3010000000000002</v>
      </c>
      <c r="G1991" s="2">
        <v>327948.147</v>
      </c>
      <c r="H1991" s="17">
        <f t="shared" ref="H1991:H2054" si="31">(D1991-D1990)/D1990</f>
        <v>-5.8725935201127004E-2</v>
      </c>
    </row>
    <row r="1992" spans="1:8" ht="13.5" x14ac:dyDescent="0.25">
      <c r="A1992" s="12"/>
      <c r="B1992" s="11">
        <v>44902</v>
      </c>
      <c r="C1992" s="2">
        <v>6.5</v>
      </c>
      <c r="D1992" s="2">
        <v>6.2542999999999997</v>
      </c>
      <c r="E1992" s="2">
        <v>3605</v>
      </c>
      <c r="F1992" s="2">
        <v>6.2919999999999998</v>
      </c>
      <c r="G1992" s="2">
        <v>22682.66</v>
      </c>
      <c r="H1992" s="17">
        <f t="shared" si="31"/>
        <v>3.9991353220925195E-2</v>
      </c>
    </row>
    <row r="1993" spans="1:8" ht="13.5" x14ac:dyDescent="0.25">
      <c r="A1993" s="12"/>
      <c r="B1993" s="11">
        <v>44903</v>
      </c>
      <c r="C1993" s="2">
        <v>6.57</v>
      </c>
      <c r="D1993" s="2">
        <v>6.3216999999999999</v>
      </c>
      <c r="E1993" s="2">
        <v>1</v>
      </c>
      <c r="F1993" s="2">
        <v>6.57</v>
      </c>
      <c r="G1993" s="2">
        <v>6.57</v>
      </c>
      <c r="H1993" s="17">
        <f t="shared" si="31"/>
        <v>1.0776585709032206E-2</v>
      </c>
    </row>
    <row r="1994" spans="1:8" ht="13.5" x14ac:dyDescent="0.25">
      <c r="A1994" s="12"/>
      <c r="B1994" s="11">
        <v>44904</v>
      </c>
      <c r="C1994" s="2">
        <v>6.3</v>
      </c>
      <c r="D1994" s="2">
        <v>6.0618999999999996</v>
      </c>
      <c r="E1994" s="2">
        <v>1867</v>
      </c>
      <c r="F1994" s="2">
        <v>6.3170000000000002</v>
      </c>
      <c r="G1994" s="2">
        <v>11793.839</v>
      </c>
      <c r="H1994" s="17">
        <f t="shared" si="31"/>
        <v>-4.1096540487527131E-2</v>
      </c>
    </row>
    <row r="1995" spans="1:8" ht="13.5" x14ac:dyDescent="0.25">
      <c r="A1995" s="12"/>
      <c r="B1995" s="11">
        <v>44907</v>
      </c>
      <c r="C1995" s="2">
        <v>6.3</v>
      </c>
      <c r="D1995" s="2">
        <v>6.0618999999999996</v>
      </c>
      <c r="E1995" s="2">
        <v>1851</v>
      </c>
      <c r="F1995" s="2">
        <v>6.3</v>
      </c>
      <c r="G1995" s="2">
        <v>11661.3</v>
      </c>
      <c r="H1995" s="17">
        <f t="shared" si="31"/>
        <v>0</v>
      </c>
    </row>
    <row r="1996" spans="1:8" ht="13.5" x14ac:dyDescent="0.25">
      <c r="A1996" s="12"/>
      <c r="B1996" s="11">
        <v>44908</v>
      </c>
      <c r="C1996" s="2">
        <v>6.49</v>
      </c>
      <c r="D1996" s="2">
        <v>6.2446999999999999</v>
      </c>
      <c r="E1996" s="2">
        <v>1557</v>
      </c>
      <c r="F1996" s="2">
        <v>6.3330000000000002</v>
      </c>
      <c r="G1996" s="2">
        <v>9860.4809999999998</v>
      </c>
      <c r="H1996" s="17">
        <f t="shared" si="31"/>
        <v>3.0155561787558408E-2</v>
      </c>
    </row>
    <row r="1997" spans="1:8" ht="13.5" x14ac:dyDescent="0.25">
      <c r="A1997" s="12"/>
      <c r="B1997" s="11">
        <v>44909</v>
      </c>
      <c r="C1997" s="2">
        <v>6.3</v>
      </c>
      <c r="D1997" s="2">
        <v>6.0618999999999996</v>
      </c>
      <c r="E1997" s="2">
        <v>721</v>
      </c>
      <c r="F1997" s="2">
        <v>6.3440000000000003</v>
      </c>
      <c r="G1997" s="2">
        <v>4574.0240000000003</v>
      </c>
      <c r="H1997" s="17">
        <f t="shared" si="31"/>
        <v>-2.9272823354204412E-2</v>
      </c>
    </row>
    <row r="1998" spans="1:8" ht="13.5" x14ac:dyDescent="0.25">
      <c r="A1998" s="12"/>
      <c r="B1998" s="11">
        <v>44910</v>
      </c>
      <c r="C1998" s="2">
        <v>6.48</v>
      </c>
      <c r="D1998" s="2">
        <v>6.2351000000000001</v>
      </c>
      <c r="E1998" s="2">
        <v>730</v>
      </c>
      <c r="F1998" s="2">
        <v>6.3490000000000002</v>
      </c>
      <c r="G1998" s="2">
        <v>4634.7700000000004</v>
      </c>
      <c r="H1998" s="17">
        <f t="shared" si="31"/>
        <v>2.8571899899371561E-2</v>
      </c>
    </row>
    <row r="1999" spans="1:8" ht="13.5" x14ac:dyDescent="0.25">
      <c r="A1999" s="12"/>
      <c r="B1999" s="11">
        <v>44911</v>
      </c>
      <c r="C1999" s="2">
        <v>6.3</v>
      </c>
      <c r="D1999" s="2">
        <v>6.0618999999999996</v>
      </c>
      <c r="E1999" s="2">
        <v>2061</v>
      </c>
      <c r="F1999" s="2">
        <v>6.3230000000000004</v>
      </c>
      <c r="G1999" s="2">
        <v>13031.703</v>
      </c>
      <c r="H1999" s="17">
        <f t="shared" si="31"/>
        <v>-2.7778223284309869E-2</v>
      </c>
    </row>
    <row r="2000" spans="1:8" ht="13.5" x14ac:dyDescent="0.25">
      <c r="A2000" s="12"/>
      <c r="B2000" s="11">
        <v>44914</v>
      </c>
      <c r="C2000" s="2">
        <v>6.22</v>
      </c>
      <c r="D2000" s="2">
        <v>5.9848999999999997</v>
      </c>
      <c r="E2000" s="2">
        <v>5838</v>
      </c>
      <c r="F2000" s="2">
        <v>6.2430000000000003</v>
      </c>
      <c r="G2000" s="2">
        <v>36446.633999999998</v>
      </c>
      <c r="H2000" s="17">
        <f t="shared" si="31"/>
        <v>-1.2702288061498864E-2</v>
      </c>
    </row>
    <row r="2001" spans="1:8" ht="13.5" x14ac:dyDescent="0.25">
      <c r="A2001" s="12"/>
      <c r="B2001" s="11">
        <v>44915</v>
      </c>
      <c r="C2001" s="2">
        <v>6.4</v>
      </c>
      <c r="D2001" s="2">
        <v>6.1581000000000001</v>
      </c>
      <c r="E2001" s="2">
        <v>769</v>
      </c>
      <c r="F2001" s="2">
        <v>6.3040000000000003</v>
      </c>
      <c r="G2001" s="2">
        <v>4847.7759999999998</v>
      </c>
      <c r="H2001" s="17">
        <f t="shared" si="31"/>
        <v>2.8939497735968933E-2</v>
      </c>
    </row>
    <row r="2002" spans="1:8" ht="13.5" x14ac:dyDescent="0.25">
      <c r="A2002" s="12"/>
      <c r="B2002" s="11">
        <v>44916</v>
      </c>
      <c r="C2002" s="2">
        <v>6.2</v>
      </c>
      <c r="D2002" s="2">
        <v>5.9656000000000002</v>
      </c>
      <c r="E2002" s="2">
        <v>5215</v>
      </c>
      <c r="F2002" s="2">
        <v>6.2009999999999996</v>
      </c>
      <c r="G2002" s="2">
        <v>32338.215</v>
      </c>
      <c r="H2002" s="17">
        <f t="shared" si="31"/>
        <v>-3.1259641772624656E-2</v>
      </c>
    </row>
    <row r="2003" spans="1:8" ht="13.5" x14ac:dyDescent="0.25">
      <c r="A2003" s="12"/>
      <c r="B2003" s="11">
        <v>44917</v>
      </c>
      <c r="C2003" s="2">
        <v>6.25</v>
      </c>
      <c r="D2003" s="2">
        <v>6.0137999999999998</v>
      </c>
      <c r="E2003" s="2">
        <v>790</v>
      </c>
      <c r="F2003" s="2">
        <v>6.25</v>
      </c>
      <c r="G2003" s="2">
        <v>4937.5</v>
      </c>
      <c r="H2003" s="17">
        <f t="shared" si="31"/>
        <v>8.0796566984041134E-3</v>
      </c>
    </row>
    <row r="2004" spans="1:8" ht="13.5" x14ac:dyDescent="0.25">
      <c r="A2004" s="12"/>
      <c r="B2004" s="11">
        <v>44918</v>
      </c>
      <c r="C2004" s="2">
        <v>6.25</v>
      </c>
      <c r="D2004" s="2">
        <v>6.0137999999999998</v>
      </c>
      <c r="E2004" s="2">
        <v>400</v>
      </c>
      <c r="F2004" s="2">
        <v>6.25</v>
      </c>
      <c r="G2004" s="2">
        <v>2500</v>
      </c>
      <c r="H2004" s="17">
        <f t="shared" si="31"/>
        <v>0</v>
      </c>
    </row>
    <row r="2005" spans="1:8" ht="13.5" x14ac:dyDescent="0.25">
      <c r="A2005" s="12"/>
      <c r="B2005" s="11">
        <v>44921</v>
      </c>
      <c r="C2005" s="2">
        <v>6.25</v>
      </c>
      <c r="D2005" s="2">
        <v>6.0137999999999998</v>
      </c>
      <c r="E2005" s="2">
        <v>5</v>
      </c>
      <c r="F2005" s="2">
        <v>6.25</v>
      </c>
      <c r="G2005" s="2">
        <v>31.25</v>
      </c>
      <c r="H2005" s="17">
        <f t="shared" si="31"/>
        <v>0</v>
      </c>
    </row>
    <row r="2006" spans="1:8" ht="13.5" x14ac:dyDescent="0.25">
      <c r="A2006" s="12"/>
      <c r="B2006" s="11">
        <v>44922</v>
      </c>
      <c r="C2006" s="2">
        <v>6.25</v>
      </c>
      <c r="D2006" s="2">
        <v>6.0137999999999998</v>
      </c>
      <c r="E2006" s="2">
        <v>1095</v>
      </c>
      <c r="F2006" s="2">
        <v>6.16</v>
      </c>
      <c r="G2006" s="2">
        <v>6745.2</v>
      </c>
      <c r="H2006" s="17">
        <f t="shared" si="31"/>
        <v>0</v>
      </c>
    </row>
    <row r="2007" spans="1:8" ht="13.5" x14ac:dyDescent="0.25">
      <c r="A2007" s="12"/>
      <c r="B2007" s="11">
        <v>44923</v>
      </c>
      <c r="C2007" s="2">
        <v>6.16</v>
      </c>
      <c r="D2007" s="2">
        <v>5.9272</v>
      </c>
      <c r="E2007" s="2">
        <v>576</v>
      </c>
      <c r="F2007" s="2">
        <v>6.2350000000000003</v>
      </c>
      <c r="G2007" s="2">
        <v>3591.36</v>
      </c>
      <c r="H2007" s="17">
        <f t="shared" si="31"/>
        <v>-1.4400212843792575E-2</v>
      </c>
    </row>
    <row r="2008" spans="1:8" ht="13.5" x14ac:dyDescent="0.25">
      <c r="A2008" s="12"/>
      <c r="B2008" s="11">
        <v>44924</v>
      </c>
      <c r="C2008" s="2">
        <v>6.25</v>
      </c>
      <c r="D2008" s="2">
        <v>6.0137999999999998</v>
      </c>
      <c r="E2008" s="2">
        <v>43</v>
      </c>
      <c r="F2008" s="2">
        <v>6.181</v>
      </c>
      <c r="G2008" s="2">
        <v>265.78300000000002</v>
      </c>
      <c r="H2008" s="17">
        <f t="shared" si="31"/>
        <v>1.4610608719125352E-2</v>
      </c>
    </row>
    <row r="2009" spans="1:8" ht="13.5" x14ac:dyDescent="0.25">
      <c r="A2009" s="12"/>
      <c r="B2009" s="11">
        <v>44925</v>
      </c>
      <c r="C2009" s="2">
        <v>6.16</v>
      </c>
      <c r="D2009" s="2">
        <v>5.9272</v>
      </c>
      <c r="E2009" s="2">
        <v>37203</v>
      </c>
      <c r="F2009" s="2">
        <v>6.0110000000000001</v>
      </c>
      <c r="G2009" s="2">
        <v>223627.23300000001</v>
      </c>
      <c r="H2009" s="17">
        <f t="shared" si="31"/>
        <v>-1.4400212843792575E-2</v>
      </c>
    </row>
    <row r="2010" spans="1:8" ht="13.5" x14ac:dyDescent="0.25">
      <c r="A2010" s="12"/>
      <c r="B2010" s="11">
        <v>44928</v>
      </c>
      <c r="C2010" s="2">
        <v>6.35</v>
      </c>
      <c r="D2010" s="2">
        <v>6.11</v>
      </c>
      <c r="E2010" s="2">
        <v>11654</v>
      </c>
      <c r="F2010" s="2">
        <v>6.157</v>
      </c>
      <c r="G2010" s="2">
        <v>71753.678</v>
      </c>
      <c r="H2010" s="17">
        <f t="shared" si="31"/>
        <v>3.0840869213119231E-2</v>
      </c>
    </row>
    <row r="2011" spans="1:8" ht="13.5" x14ac:dyDescent="0.25">
      <c r="A2011" s="12"/>
      <c r="B2011" s="11">
        <v>44929</v>
      </c>
      <c r="C2011" s="2">
        <v>6.34</v>
      </c>
      <c r="D2011" s="2">
        <v>6.1002999999999998</v>
      </c>
      <c r="E2011" s="2">
        <v>12817</v>
      </c>
      <c r="F2011" s="2">
        <v>6.0209999999999999</v>
      </c>
      <c r="G2011" s="2">
        <v>77171.157000000007</v>
      </c>
      <c r="H2011" s="17">
        <f t="shared" si="31"/>
        <v>-1.5875613747954969E-3</v>
      </c>
    </row>
    <row r="2012" spans="1:8" ht="13.5" x14ac:dyDescent="0.25">
      <c r="A2012" s="12"/>
      <c r="B2012" s="11">
        <v>44930</v>
      </c>
      <c r="C2012" s="2">
        <v>6.05</v>
      </c>
      <c r="D2012" s="2">
        <v>5.8212999999999999</v>
      </c>
      <c r="E2012" s="2">
        <v>6445</v>
      </c>
      <c r="F2012" s="2">
        <v>6.1559999999999997</v>
      </c>
      <c r="G2012" s="2">
        <v>39675.42</v>
      </c>
      <c r="H2012" s="17">
        <f t="shared" si="31"/>
        <v>-4.5735455633329494E-2</v>
      </c>
    </row>
    <row r="2013" spans="1:8" ht="13.5" x14ac:dyDescent="0.25">
      <c r="A2013" s="12"/>
      <c r="B2013" s="11">
        <v>44931</v>
      </c>
      <c r="C2013" s="2">
        <v>6</v>
      </c>
      <c r="D2013" s="2">
        <v>5.7732000000000001</v>
      </c>
      <c r="E2013" s="2">
        <v>3787</v>
      </c>
      <c r="F2013" s="2">
        <v>6.0190000000000001</v>
      </c>
      <c r="G2013" s="2">
        <v>22793.953000000001</v>
      </c>
      <c r="H2013" s="17">
        <f t="shared" si="31"/>
        <v>-8.262759177503274E-3</v>
      </c>
    </row>
    <row r="2014" spans="1:8" ht="13.5" x14ac:dyDescent="0.25">
      <c r="A2014" s="12"/>
      <c r="B2014" s="11">
        <v>44932</v>
      </c>
      <c r="C2014" s="2">
        <v>5.99</v>
      </c>
      <c r="D2014" s="2">
        <v>5.7636000000000003</v>
      </c>
      <c r="E2014" s="2">
        <v>8752</v>
      </c>
      <c r="F2014" s="2">
        <v>6</v>
      </c>
      <c r="G2014" s="2">
        <v>52512</v>
      </c>
      <c r="H2014" s="17">
        <f t="shared" si="31"/>
        <v>-1.6628559551028598E-3</v>
      </c>
    </row>
    <row r="2015" spans="1:8" ht="13.5" x14ac:dyDescent="0.25">
      <c r="A2015" s="12"/>
      <c r="B2015" s="11">
        <v>44935</v>
      </c>
      <c r="C2015" s="2">
        <v>5.99</v>
      </c>
      <c r="D2015" s="2">
        <v>5.7636000000000003</v>
      </c>
      <c r="E2015" s="2">
        <v>1728</v>
      </c>
      <c r="F2015" s="2">
        <v>5.9989999999999997</v>
      </c>
      <c r="G2015" s="2">
        <v>10366.272000000001</v>
      </c>
      <c r="H2015" s="17">
        <f t="shared" si="31"/>
        <v>0</v>
      </c>
    </row>
    <row r="2016" spans="1:8" ht="13.5" x14ac:dyDescent="0.25">
      <c r="A2016" s="12"/>
      <c r="B2016" s="11">
        <v>44936</v>
      </c>
      <c r="C2016" s="2">
        <v>5.92</v>
      </c>
      <c r="D2016" s="2">
        <v>5.6962000000000002</v>
      </c>
      <c r="E2016" s="2">
        <v>8660</v>
      </c>
      <c r="F2016" s="2">
        <v>5.7869999999999999</v>
      </c>
      <c r="G2016" s="2">
        <v>50115.42</v>
      </c>
      <c r="H2016" s="17">
        <f t="shared" si="31"/>
        <v>-1.1694080088833389E-2</v>
      </c>
    </row>
    <row r="2017" spans="1:8" ht="13.5" x14ac:dyDescent="0.25">
      <c r="A2017" s="12"/>
      <c r="B2017" s="11">
        <v>44937</v>
      </c>
      <c r="C2017" s="2">
        <v>5.8</v>
      </c>
      <c r="D2017" s="2">
        <v>5.5808</v>
      </c>
      <c r="E2017" s="2">
        <v>2890</v>
      </c>
      <c r="F2017" s="2">
        <v>5.7930000000000001</v>
      </c>
      <c r="G2017" s="2">
        <v>16741.77</v>
      </c>
      <c r="H2017" s="17">
        <f t="shared" si="31"/>
        <v>-2.0259120115164526E-2</v>
      </c>
    </row>
    <row r="2018" spans="1:8" ht="13.5" x14ac:dyDescent="0.25">
      <c r="A2018" s="12"/>
      <c r="B2018" s="11">
        <v>44938</v>
      </c>
      <c r="C2018" s="2">
        <v>6</v>
      </c>
      <c r="D2018" s="2">
        <v>5.7732000000000001</v>
      </c>
      <c r="E2018" s="2">
        <v>2528</v>
      </c>
      <c r="F2018" s="2">
        <v>5.899</v>
      </c>
      <c r="G2018" s="2">
        <v>14912.672</v>
      </c>
      <c r="H2018" s="17">
        <f t="shared" si="31"/>
        <v>3.4475344036697268E-2</v>
      </c>
    </row>
    <row r="2019" spans="1:8" ht="13.5" x14ac:dyDescent="0.25">
      <c r="A2019" s="12"/>
      <c r="B2019" s="11">
        <v>44939</v>
      </c>
      <c r="C2019" s="2">
        <v>6.3</v>
      </c>
      <c r="D2019" s="2">
        <v>6.0618999999999996</v>
      </c>
      <c r="E2019" s="2">
        <v>4718</v>
      </c>
      <c r="F2019" s="2">
        <v>6.0830000000000002</v>
      </c>
      <c r="G2019" s="2">
        <v>28699.594000000001</v>
      </c>
      <c r="H2019" s="17">
        <f t="shared" si="31"/>
        <v>5.0006928566479508E-2</v>
      </c>
    </row>
    <row r="2020" spans="1:8" ht="13.5" x14ac:dyDescent="0.25">
      <c r="A2020" s="12"/>
      <c r="B2020" s="11">
        <v>44942</v>
      </c>
      <c r="C2020" s="2">
        <v>6.1</v>
      </c>
      <c r="D2020" s="2">
        <v>5.8693999999999997</v>
      </c>
      <c r="E2020" s="2">
        <v>5564</v>
      </c>
      <c r="F2020" s="2">
        <v>6.1</v>
      </c>
      <c r="G2020" s="2">
        <v>33940.400000000001</v>
      </c>
      <c r="H2020" s="17">
        <f t="shared" si="31"/>
        <v>-3.1755720153747162E-2</v>
      </c>
    </row>
    <row r="2021" spans="1:8" ht="13.5" x14ac:dyDescent="0.25">
      <c r="A2021" s="12"/>
      <c r="B2021" s="11">
        <v>44943</v>
      </c>
      <c r="C2021" s="2">
        <v>6.1</v>
      </c>
      <c r="D2021" s="2">
        <v>5.8693999999999997</v>
      </c>
      <c r="E2021" s="2">
        <v>1312</v>
      </c>
      <c r="F2021" s="2">
        <v>6.056</v>
      </c>
      <c r="G2021" s="2">
        <v>7945.4719999999998</v>
      </c>
      <c r="H2021" s="17">
        <f t="shared" si="31"/>
        <v>0</v>
      </c>
    </row>
    <row r="2022" spans="1:8" ht="13.5" x14ac:dyDescent="0.25">
      <c r="A2022" s="12"/>
      <c r="B2022" s="11">
        <v>44944</v>
      </c>
      <c r="C2022" s="2">
        <v>6.02</v>
      </c>
      <c r="D2022" s="2">
        <v>5.7923999999999998</v>
      </c>
      <c r="E2022" s="2">
        <v>1596</v>
      </c>
      <c r="F2022" s="2">
        <v>6.0590000000000002</v>
      </c>
      <c r="G2022" s="2">
        <v>9670.1640000000007</v>
      </c>
      <c r="H2022" s="17">
        <f t="shared" si="31"/>
        <v>-1.3118887790915589E-2</v>
      </c>
    </row>
    <row r="2023" spans="1:8" ht="13.5" x14ac:dyDescent="0.25">
      <c r="A2023" s="12"/>
      <c r="B2023" s="11">
        <v>44945</v>
      </c>
      <c r="C2023" s="2">
        <v>6</v>
      </c>
      <c r="D2023" s="2">
        <v>5.7732000000000001</v>
      </c>
      <c r="E2023" s="2">
        <v>1121</v>
      </c>
      <c r="F2023" s="2">
        <v>6.0010000000000003</v>
      </c>
      <c r="G2023" s="2">
        <v>6727.1210000000001</v>
      </c>
      <c r="H2023" s="17">
        <f t="shared" si="31"/>
        <v>-3.3146882121399875E-3</v>
      </c>
    </row>
    <row r="2024" spans="1:8" ht="13.5" x14ac:dyDescent="0.25">
      <c r="A2024" s="12"/>
      <c r="B2024" s="11">
        <v>44946</v>
      </c>
      <c r="C2024" s="2">
        <v>6.19</v>
      </c>
      <c r="D2024" s="2">
        <v>5.9560000000000004</v>
      </c>
      <c r="E2024" s="2">
        <v>16</v>
      </c>
      <c r="F2024" s="2">
        <v>6.19</v>
      </c>
      <c r="G2024" s="2">
        <v>99.04</v>
      </c>
      <c r="H2024" s="17">
        <f t="shared" si="31"/>
        <v>3.1663548811750902E-2</v>
      </c>
    </row>
    <row r="2025" spans="1:8" ht="13.5" x14ac:dyDescent="0.25">
      <c r="A2025" s="12"/>
      <c r="B2025" s="11">
        <v>44949</v>
      </c>
      <c r="C2025" s="2">
        <v>6.09</v>
      </c>
      <c r="D2025" s="2">
        <v>5.8597999999999999</v>
      </c>
      <c r="E2025" s="2">
        <v>2895</v>
      </c>
      <c r="F2025" s="2">
        <v>5.9989999999999997</v>
      </c>
      <c r="G2025" s="2">
        <v>17367.105</v>
      </c>
      <c r="H2025" s="17">
        <f t="shared" si="31"/>
        <v>-1.615177971793158E-2</v>
      </c>
    </row>
    <row r="2026" spans="1:8" ht="13.5" x14ac:dyDescent="0.25">
      <c r="A2026" s="12"/>
      <c r="B2026" s="11">
        <v>44950</v>
      </c>
      <c r="C2026" s="2">
        <v>6</v>
      </c>
      <c r="D2026" s="2">
        <v>5.7732000000000001</v>
      </c>
      <c r="E2026" s="2">
        <v>384</v>
      </c>
      <c r="F2026" s="2">
        <v>5.9950000000000001</v>
      </c>
      <c r="G2026" s="2">
        <v>2302.08</v>
      </c>
      <c r="H2026" s="17">
        <f t="shared" si="31"/>
        <v>-1.4778661387760638E-2</v>
      </c>
    </row>
    <row r="2027" spans="1:8" ht="13.5" x14ac:dyDescent="0.25">
      <c r="A2027" s="12"/>
      <c r="B2027" s="11">
        <v>44951</v>
      </c>
      <c r="C2027" s="2">
        <v>6</v>
      </c>
      <c r="D2027" s="2">
        <v>5.7732000000000001</v>
      </c>
      <c r="E2027" s="2">
        <v>1005</v>
      </c>
      <c r="F2027" s="2">
        <v>5.9809999999999999</v>
      </c>
      <c r="G2027" s="2">
        <v>6010.9049999999997</v>
      </c>
      <c r="H2027" s="17">
        <f t="shared" si="31"/>
        <v>0</v>
      </c>
    </row>
    <row r="2028" spans="1:8" ht="13.5" x14ac:dyDescent="0.25">
      <c r="A2028" s="12"/>
      <c r="B2028" s="11">
        <v>44952</v>
      </c>
      <c r="C2028" s="2">
        <v>5.86</v>
      </c>
      <c r="D2028" s="2">
        <v>5.6384999999999996</v>
      </c>
      <c r="E2028" s="2">
        <v>1975</v>
      </c>
      <c r="F2028" s="2">
        <v>5.8529999999999998</v>
      </c>
      <c r="G2028" s="2">
        <v>11559.674999999999</v>
      </c>
      <c r="H2028" s="17">
        <f t="shared" si="31"/>
        <v>-2.3331947620037499E-2</v>
      </c>
    </row>
    <row r="2029" spans="1:8" ht="13.5" x14ac:dyDescent="0.25">
      <c r="A2029" s="12"/>
      <c r="B2029" s="11">
        <v>44953</v>
      </c>
      <c r="C2029" s="2">
        <v>5.9</v>
      </c>
      <c r="D2029" s="2">
        <v>5.6769999999999996</v>
      </c>
      <c r="E2029" s="2">
        <v>8356</v>
      </c>
      <c r="F2029" s="2">
        <v>5.8460000000000001</v>
      </c>
      <c r="G2029" s="2">
        <v>48849.175999999999</v>
      </c>
      <c r="H2029" s="17">
        <f t="shared" si="31"/>
        <v>6.8280571073867126E-3</v>
      </c>
    </row>
    <row r="2030" spans="1:8" ht="13.5" x14ac:dyDescent="0.25">
      <c r="A2030" s="12"/>
      <c r="B2030" s="11">
        <v>44956</v>
      </c>
      <c r="C2030" s="2">
        <v>5.98</v>
      </c>
      <c r="D2030" s="2">
        <v>5.7539999999999996</v>
      </c>
      <c r="E2030" s="2">
        <v>879</v>
      </c>
      <c r="F2030" s="2">
        <v>5.8540000000000001</v>
      </c>
      <c r="G2030" s="2">
        <v>5145.6660000000002</v>
      </c>
      <c r="H2030" s="17">
        <f t="shared" si="31"/>
        <v>1.3563501849568428E-2</v>
      </c>
    </row>
    <row r="2031" spans="1:8" ht="13.5" x14ac:dyDescent="0.25">
      <c r="A2031" s="12"/>
      <c r="B2031" s="11">
        <v>44957</v>
      </c>
      <c r="C2031" s="2">
        <v>5.81</v>
      </c>
      <c r="D2031" s="2">
        <v>5.5903999999999998</v>
      </c>
      <c r="E2031" s="2">
        <v>2395</v>
      </c>
      <c r="F2031" s="2">
        <v>5.8970000000000002</v>
      </c>
      <c r="G2031" s="2">
        <v>14123.315000000001</v>
      </c>
      <c r="H2031" s="17">
        <f t="shared" si="31"/>
        <v>-2.8432394855752479E-2</v>
      </c>
    </row>
    <row r="2032" spans="1:8" ht="13.5" x14ac:dyDescent="0.25">
      <c r="A2032" s="12"/>
      <c r="B2032" s="11">
        <v>44958</v>
      </c>
      <c r="C2032" s="2">
        <v>5.98</v>
      </c>
      <c r="D2032" s="2">
        <v>5.7539999999999996</v>
      </c>
      <c r="E2032" s="2">
        <v>2984</v>
      </c>
      <c r="F2032" s="2">
        <v>5.8259999999999996</v>
      </c>
      <c r="G2032" s="2">
        <v>17384.784</v>
      </c>
      <c r="H2032" s="17">
        <f t="shared" si="31"/>
        <v>2.9264453348597553E-2</v>
      </c>
    </row>
    <row r="2033" spans="1:8" ht="13.5" x14ac:dyDescent="0.25">
      <c r="A2033" s="12"/>
      <c r="B2033" s="11">
        <v>44959</v>
      </c>
      <c r="C2033" s="2">
        <v>5.98</v>
      </c>
      <c r="D2033" s="2">
        <v>5.7539999999999996</v>
      </c>
      <c r="E2033" s="2">
        <v>0</v>
      </c>
      <c r="F2033" s="2">
        <v>0</v>
      </c>
      <c r="G2033" s="2">
        <v>0</v>
      </c>
      <c r="H2033" s="17">
        <f t="shared" si="31"/>
        <v>0</v>
      </c>
    </row>
    <row r="2034" spans="1:8" ht="13.5" x14ac:dyDescent="0.25">
      <c r="A2034" s="12"/>
      <c r="B2034" s="11">
        <v>44960</v>
      </c>
      <c r="C2034" s="2">
        <v>5.8</v>
      </c>
      <c r="D2034" s="2">
        <v>5.5808</v>
      </c>
      <c r="E2034" s="2">
        <v>216</v>
      </c>
      <c r="F2034" s="2">
        <v>5.8</v>
      </c>
      <c r="G2034" s="2">
        <v>1252.8</v>
      </c>
      <c r="H2034" s="17">
        <f t="shared" si="31"/>
        <v>-3.0100799443865067E-2</v>
      </c>
    </row>
    <row r="2035" spans="1:8" ht="13.5" x14ac:dyDescent="0.25">
      <c r="A2035" s="12"/>
      <c r="B2035" s="11">
        <v>44963</v>
      </c>
      <c r="C2035" s="2">
        <v>5.99</v>
      </c>
      <c r="D2035" s="2">
        <v>5.7636000000000003</v>
      </c>
      <c r="E2035" s="2">
        <v>311</v>
      </c>
      <c r="F2035" s="2">
        <v>5.87</v>
      </c>
      <c r="G2035" s="2">
        <v>1825.57</v>
      </c>
      <c r="H2035" s="17">
        <f t="shared" si="31"/>
        <v>3.2755160550458767E-2</v>
      </c>
    </row>
    <row r="2036" spans="1:8" ht="13.5" x14ac:dyDescent="0.25">
      <c r="A2036" s="12"/>
      <c r="B2036" s="11">
        <v>44964</v>
      </c>
      <c r="C2036" s="2">
        <v>6.29</v>
      </c>
      <c r="D2036" s="2">
        <v>6.0522</v>
      </c>
      <c r="E2036" s="2">
        <v>1700</v>
      </c>
      <c r="F2036" s="2">
        <v>6.0960000000000001</v>
      </c>
      <c r="G2036" s="2">
        <v>10363.200000000001</v>
      </c>
      <c r="H2036" s="17">
        <f t="shared" si="31"/>
        <v>5.0072871122215236E-2</v>
      </c>
    </row>
    <row r="2037" spans="1:8" ht="13.5" x14ac:dyDescent="0.25">
      <c r="A2037" s="12"/>
      <c r="B2037" s="11">
        <v>44965</v>
      </c>
      <c r="C2037" s="2">
        <v>6.44</v>
      </c>
      <c r="D2037" s="2">
        <v>6.1966000000000001</v>
      </c>
      <c r="E2037" s="2">
        <v>17593</v>
      </c>
      <c r="F2037" s="2">
        <v>6.343</v>
      </c>
      <c r="G2037" s="2">
        <v>111592.399</v>
      </c>
      <c r="H2037" s="17">
        <f t="shared" si="31"/>
        <v>2.3859092561382651E-2</v>
      </c>
    </row>
    <row r="2038" spans="1:8" ht="13.5" x14ac:dyDescent="0.25">
      <c r="A2038" s="12"/>
      <c r="B2038" s="11">
        <v>44966</v>
      </c>
      <c r="C2038" s="2">
        <v>6.48</v>
      </c>
      <c r="D2038" s="2">
        <v>6.2351000000000001</v>
      </c>
      <c r="E2038" s="2">
        <v>282</v>
      </c>
      <c r="F2038" s="2">
        <v>6.4660000000000002</v>
      </c>
      <c r="G2038" s="2">
        <v>1823.412</v>
      </c>
      <c r="H2038" s="17">
        <f t="shared" si="31"/>
        <v>6.213084594777778E-3</v>
      </c>
    </row>
    <row r="2039" spans="1:8" ht="13.5" x14ac:dyDescent="0.25">
      <c r="A2039" s="12"/>
      <c r="B2039" s="11">
        <v>44967</v>
      </c>
      <c r="C2039" s="2">
        <v>6.48</v>
      </c>
      <c r="D2039" s="2">
        <v>6.2351000000000001</v>
      </c>
      <c r="E2039" s="2">
        <v>1428</v>
      </c>
      <c r="F2039" s="2">
        <v>6.4649999999999999</v>
      </c>
      <c r="G2039" s="2">
        <v>9232.02</v>
      </c>
      <c r="H2039" s="17">
        <f t="shared" si="31"/>
        <v>0</v>
      </c>
    </row>
    <row r="2040" spans="1:8" ht="13.5" x14ac:dyDescent="0.25">
      <c r="A2040" s="12"/>
      <c r="B2040" s="11">
        <v>44970</v>
      </c>
      <c r="C2040" s="2">
        <v>6.48</v>
      </c>
      <c r="D2040" s="2">
        <v>6.2351000000000001</v>
      </c>
      <c r="E2040" s="2">
        <v>793</v>
      </c>
      <c r="F2040" s="2">
        <v>6.4790000000000001</v>
      </c>
      <c r="G2040" s="2">
        <v>5137.8469999999998</v>
      </c>
      <c r="H2040" s="17">
        <f t="shared" si="31"/>
        <v>0</v>
      </c>
    </row>
    <row r="2041" spans="1:8" ht="13.5" x14ac:dyDescent="0.25">
      <c r="A2041" s="12"/>
      <c r="B2041" s="11">
        <v>44971</v>
      </c>
      <c r="C2041" s="2">
        <v>6.42</v>
      </c>
      <c r="D2041" s="2">
        <v>6.1772999999999998</v>
      </c>
      <c r="E2041" s="2">
        <v>400</v>
      </c>
      <c r="F2041" s="2">
        <v>6.4260000000000002</v>
      </c>
      <c r="G2041" s="2">
        <v>2570.4</v>
      </c>
      <c r="H2041" s="17">
        <f t="shared" si="31"/>
        <v>-9.2700999182050488E-3</v>
      </c>
    </row>
    <row r="2042" spans="1:8" ht="13.5" x14ac:dyDescent="0.25">
      <c r="A2042" s="12"/>
      <c r="B2042" s="11">
        <v>44972</v>
      </c>
      <c r="C2042" s="2">
        <v>6.48</v>
      </c>
      <c r="D2042" s="2">
        <v>6.2351000000000001</v>
      </c>
      <c r="E2042" s="2">
        <v>53</v>
      </c>
      <c r="F2042" s="2">
        <v>6.4219999999999997</v>
      </c>
      <c r="G2042" s="2">
        <v>340.36599999999999</v>
      </c>
      <c r="H2042" s="17">
        <f t="shared" si="31"/>
        <v>9.3568387483205125E-3</v>
      </c>
    </row>
    <row r="2043" spans="1:8" ht="13.5" x14ac:dyDescent="0.25">
      <c r="A2043" s="12"/>
      <c r="B2043" s="11">
        <v>44973</v>
      </c>
      <c r="C2043" s="2">
        <v>6.5</v>
      </c>
      <c r="D2043" s="2">
        <v>6.2542999999999997</v>
      </c>
      <c r="E2043" s="2">
        <v>4095</v>
      </c>
      <c r="F2043" s="2">
        <v>6.4909999999999997</v>
      </c>
      <c r="G2043" s="2">
        <v>26580.645</v>
      </c>
      <c r="H2043" s="17">
        <f t="shared" si="31"/>
        <v>3.0793411492998769E-3</v>
      </c>
    </row>
    <row r="2044" spans="1:8" ht="13.5" x14ac:dyDescent="0.25">
      <c r="A2044" s="12"/>
      <c r="B2044" s="11">
        <v>44974</v>
      </c>
      <c r="C2044" s="2">
        <v>6.5</v>
      </c>
      <c r="D2044" s="2">
        <v>6.2542999999999997</v>
      </c>
      <c r="E2044" s="2">
        <v>2728</v>
      </c>
      <c r="F2044" s="2">
        <v>6.5019999999999998</v>
      </c>
      <c r="G2044" s="2">
        <v>17737.455999999998</v>
      </c>
      <c r="H2044" s="17">
        <f t="shared" si="31"/>
        <v>0</v>
      </c>
    </row>
    <row r="2045" spans="1:8" ht="13.5" x14ac:dyDescent="0.25">
      <c r="A2045" s="12"/>
      <c r="B2045" s="11">
        <v>44977</v>
      </c>
      <c r="C2045" s="2">
        <v>6.59</v>
      </c>
      <c r="D2045" s="2">
        <v>6.3409000000000004</v>
      </c>
      <c r="E2045" s="2">
        <v>279</v>
      </c>
      <c r="F2045" s="2">
        <v>6.5149999999999997</v>
      </c>
      <c r="G2045" s="2">
        <v>1817.6849999999999</v>
      </c>
      <c r="H2045" s="17">
        <f t="shared" si="31"/>
        <v>1.3846473626145321E-2</v>
      </c>
    </row>
    <row r="2046" spans="1:8" ht="13.5" x14ac:dyDescent="0.25">
      <c r="A2046" s="12"/>
      <c r="B2046" s="11">
        <v>44978</v>
      </c>
      <c r="C2046" s="2">
        <v>6.69</v>
      </c>
      <c r="D2046" s="2">
        <v>6.4371</v>
      </c>
      <c r="E2046" s="2">
        <v>2035</v>
      </c>
      <c r="F2046" s="2">
        <v>6.609</v>
      </c>
      <c r="G2046" s="2">
        <v>13449.315000000001</v>
      </c>
      <c r="H2046" s="17">
        <f t="shared" si="31"/>
        <v>1.5171347915910929E-2</v>
      </c>
    </row>
    <row r="2047" spans="1:8" ht="13.5" x14ac:dyDescent="0.25">
      <c r="A2047" s="12"/>
      <c r="B2047" s="11">
        <v>44979</v>
      </c>
      <c r="C2047" s="2">
        <v>6.51</v>
      </c>
      <c r="D2047" s="2">
        <v>6.2638999999999996</v>
      </c>
      <c r="E2047" s="2">
        <v>2215</v>
      </c>
      <c r="F2047" s="2">
        <v>6.6139999999999999</v>
      </c>
      <c r="G2047" s="2">
        <v>14650.01</v>
      </c>
      <c r="H2047" s="17">
        <f t="shared" si="31"/>
        <v>-2.6906526230756157E-2</v>
      </c>
    </row>
    <row r="2048" spans="1:8" ht="13.5" x14ac:dyDescent="0.25">
      <c r="A2048" s="12"/>
      <c r="B2048" s="11">
        <v>44980</v>
      </c>
      <c r="C2048" s="2">
        <v>6.6</v>
      </c>
      <c r="D2048" s="2">
        <v>6.3505000000000003</v>
      </c>
      <c r="E2048" s="2">
        <v>6010</v>
      </c>
      <c r="F2048" s="2">
        <v>6.6849999999999996</v>
      </c>
      <c r="G2048" s="2">
        <v>40176.85</v>
      </c>
      <c r="H2048" s="17">
        <f t="shared" si="31"/>
        <v>1.3825252638132902E-2</v>
      </c>
    </row>
    <row r="2049" spans="1:8" ht="13.5" x14ac:dyDescent="0.25">
      <c r="A2049" s="12"/>
      <c r="B2049" s="11">
        <v>44981</v>
      </c>
      <c r="C2049" s="2">
        <v>6.5</v>
      </c>
      <c r="D2049" s="2">
        <v>6.2542999999999997</v>
      </c>
      <c r="E2049" s="2">
        <v>541</v>
      </c>
      <c r="F2049" s="2">
        <v>6.5609999999999999</v>
      </c>
      <c r="G2049" s="2">
        <v>3549.5010000000002</v>
      </c>
      <c r="H2049" s="17">
        <f t="shared" si="31"/>
        <v>-1.5148413510747265E-2</v>
      </c>
    </row>
    <row r="2050" spans="1:8" ht="13.5" x14ac:dyDescent="0.25">
      <c r="A2050" s="12"/>
      <c r="B2050" s="11">
        <v>44984</v>
      </c>
      <c r="C2050" s="2">
        <v>6.6</v>
      </c>
      <c r="D2050" s="2">
        <v>6.3505000000000003</v>
      </c>
      <c r="E2050" s="2">
        <v>3265</v>
      </c>
      <c r="F2050" s="2">
        <v>6.5490000000000004</v>
      </c>
      <c r="G2050" s="2">
        <v>21382.485000000001</v>
      </c>
      <c r="H2050" s="17">
        <f t="shared" si="31"/>
        <v>1.5381417584701807E-2</v>
      </c>
    </row>
    <row r="2051" spans="1:8" ht="13.5" x14ac:dyDescent="0.25">
      <c r="A2051" s="12"/>
      <c r="B2051" s="11">
        <v>44985</v>
      </c>
      <c r="C2051" s="2">
        <v>6.69</v>
      </c>
      <c r="D2051" s="2">
        <v>6.4371</v>
      </c>
      <c r="E2051" s="2">
        <v>3217</v>
      </c>
      <c r="F2051" s="2">
        <v>6.593</v>
      </c>
      <c r="G2051" s="2">
        <v>21209.681</v>
      </c>
      <c r="H2051" s="17">
        <f t="shared" si="31"/>
        <v>1.3636721517990676E-2</v>
      </c>
    </row>
    <row r="2052" spans="1:8" ht="13.5" x14ac:dyDescent="0.25">
      <c r="A2052" s="12"/>
      <c r="B2052" s="11">
        <v>44986</v>
      </c>
      <c r="C2052" s="2">
        <v>6.66</v>
      </c>
      <c r="D2052" s="2">
        <v>6.4082999999999997</v>
      </c>
      <c r="E2052" s="2">
        <v>57</v>
      </c>
      <c r="F2052" s="2">
        <v>6.3810000000000002</v>
      </c>
      <c r="G2052" s="2">
        <v>363.71699999999998</v>
      </c>
      <c r="H2052" s="17">
        <f t="shared" si="31"/>
        <v>-4.4740644078855975E-3</v>
      </c>
    </row>
    <row r="2053" spans="1:8" ht="13.5" x14ac:dyDescent="0.25">
      <c r="A2053" s="12"/>
      <c r="B2053" s="11">
        <v>44987</v>
      </c>
      <c r="C2053" s="2">
        <v>6.6</v>
      </c>
      <c r="D2053" s="2">
        <v>6.3505000000000003</v>
      </c>
      <c r="E2053" s="2">
        <v>3838</v>
      </c>
      <c r="F2053" s="2">
        <v>6.6459999999999999</v>
      </c>
      <c r="G2053" s="2">
        <v>25507.348000000002</v>
      </c>
      <c r="H2053" s="17">
        <f t="shared" si="31"/>
        <v>-9.0195527675045496E-3</v>
      </c>
    </row>
    <row r="2054" spans="1:8" ht="13.5" x14ac:dyDescent="0.25">
      <c r="A2054" s="12"/>
      <c r="B2054" s="11">
        <v>44988</v>
      </c>
      <c r="C2054" s="2">
        <v>6.42</v>
      </c>
      <c r="D2054" s="2">
        <v>6.1772999999999998</v>
      </c>
      <c r="E2054" s="2">
        <v>621</v>
      </c>
      <c r="F2054" s="2">
        <v>6.6509999999999998</v>
      </c>
      <c r="G2054" s="2">
        <v>4130.2709999999997</v>
      </c>
      <c r="H2054" s="17">
        <f t="shared" si="31"/>
        <v>-2.727344303598149E-2</v>
      </c>
    </row>
    <row r="2055" spans="1:8" ht="13.5" x14ac:dyDescent="0.25">
      <c r="A2055" s="12"/>
      <c r="B2055" s="11">
        <v>44991</v>
      </c>
      <c r="C2055" s="2">
        <v>6.6</v>
      </c>
      <c r="D2055" s="2">
        <v>6.3505000000000003</v>
      </c>
      <c r="E2055" s="2">
        <v>1051</v>
      </c>
      <c r="F2055" s="2">
        <v>6.4089999999999998</v>
      </c>
      <c r="G2055" s="2">
        <v>6735.8590000000004</v>
      </c>
      <c r="H2055" s="17">
        <f t="shared" ref="H2055:H2118" si="32">(D2055-D2054)/D2054</f>
        <v>2.8038139640295997E-2</v>
      </c>
    </row>
    <row r="2056" spans="1:8" ht="13.5" x14ac:dyDescent="0.25">
      <c r="A2056" s="12"/>
      <c r="B2056" s="11">
        <v>44992</v>
      </c>
      <c r="C2056" s="2">
        <v>6.4</v>
      </c>
      <c r="D2056" s="2">
        <v>6.1581000000000001</v>
      </c>
      <c r="E2056" s="2">
        <v>501</v>
      </c>
      <c r="F2056" s="2">
        <v>6.4009999999999998</v>
      </c>
      <c r="G2056" s="2">
        <v>3206.9009999999998</v>
      </c>
      <c r="H2056" s="17">
        <f t="shared" si="32"/>
        <v>-3.0296827021494388E-2</v>
      </c>
    </row>
    <row r="2057" spans="1:8" ht="13.5" x14ac:dyDescent="0.25">
      <c r="A2057" s="12"/>
      <c r="B2057" s="11">
        <v>44993</v>
      </c>
      <c r="C2057" s="2">
        <v>6.5</v>
      </c>
      <c r="D2057" s="2">
        <v>6.2542999999999997</v>
      </c>
      <c r="E2057" s="2">
        <v>3105</v>
      </c>
      <c r="F2057" s="2">
        <v>6.3970000000000002</v>
      </c>
      <c r="G2057" s="2">
        <v>19862.685000000001</v>
      </c>
      <c r="H2057" s="17">
        <f t="shared" si="32"/>
        <v>1.5621701498838866E-2</v>
      </c>
    </row>
    <row r="2058" spans="1:8" ht="13.5" x14ac:dyDescent="0.25">
      <c r="A2058" s="12"/>
      <c r="B2058" s="11">
        <v>44994</v>
      </c>
      <c r="C2058" s="2">
        <v>6.45</v>
      </c>
      <c r="D2058" s="2">
        <v>6.2061999999999999</v>
      </c>
      <c r="E2058" s="2">
        <v>10</v>
      </c>
      <c r="F2058" s="2">
        <v>6.3780000000000001</v>
      </c>
      <c r="G2058" s="2">
        <v>63.78</v>
      </c>
      <c r="H2058" s="17">
        <f t="shared" si="32"/>
        <v>-7.6907087923508326E-3</v>
      </c>
    </row>
    <row r="2059" spans="1:8" ht="13.5" x14ac:dyDescent="0.25">
      <c r="A2059" s="12"/>
      <c r="B2059" s="11">
        <v>44995</v>
      </c>
      <c r="C2059" s="2">
        <v>6.44</v>
      </c>
      <c r="D2059" s="2">
        <v>6.1966000000000001</v>
      </c>
      <c r="E2059" s="2">
        <v>591</v>
      </c>
      <c r="F2059" s="2">
        <v>6.4160000000000004</v>
      </c>
      <c r="G2059" s="2">
        <v>3791.8560000000002</v>
      </c>
      <c r="H2059" s="17">
        <f t="shared" si="32"/>
        <v>-1.5468402565176485E-3</v>
      </c>
    </row>
    <row r="2060" spans="1:8" ht="13.5" x14ac:dyDescent="0.25">
      <c r="A2060" s="12"/>
      <c r="B2060" s="11">
        <v>44998</v>
      </c>
      <c r="C2060" s="2">
        <v>6.37</v>
      </c>
      <c r="D2060" s="2">
        <v>6.1292</v>
      </c>
      <c r="E2060" s="2">
        <v>532</v>
      </c>
      <c r="F2060" s="2">
        <v>6.4</v>
      </c>
      <c r="G2060" s="2">
        <v>3404.8</v>
      </c>
      <c r="H2060" s="17">
        <f t="shared" si="32"/>
        <v>-1.0876932511377228E-2</v>
      </c>
    </row>
    <row r="2061" spans="1:8" ht="13.5" x14ac:dyDescent="0.25">
      <c r="A2061" s="12"/>
      <c r="B2061" s="11">
        <v>44999</v>
      </c>
      <c r="C2061" s="2">
        <v>6.4</v>
      </c>
      <c r="D2061" s="2">
        <v>6.1581000000000001</v>
      </c>
      <c r="E2061" s="2">
        <v>529</v>
      </c>
      <c r="F2061" s="2">
        <v>6.3310000000000004</v>
      </c>
      <c r="G2061" s="2">
        <v>3349.0990000000002</v>
      </c>
      <c r="H2061" s="17">
        <f t="shared" si="32"/>
        <v>4.7151341121190607E-3</v>
      </c>
    </row>
    <row r="2062" spans="1:8" ht="13.5" x14ac:dyDescent="0.25">
      <c r="A2062" s="12"/>
      <c r="B2062" s="11">
        <v>45000</v>
      </c>
      <c r="C2062" s="2">
        <v>6.4</v>
      </c>
      <c r="D2062" s="2">
        <v>6.1581000000000001</v>
      </c>
      <c r="E2062" s="2">
        <v>25</v>
      </c>
      <c r="F2062" s="2">
        <v>6.3280000000000003</v>
      </c>
      <c r="G2062" s="2">
        <v>158.19999999999999</v>
      </c>
      <c r="H2062" s="17">
        <f t="shared" si="32"/>
        <v>0</v>
      </c>
    </row>
    <row r="2063" spans="1:8" ht="13.5" x14ac:dyDescent="0.25">
      <c r="A2063" s="12"/>
      <c r="B2063" s="11">
        <v>45001</v>
      </c>
      <c r="C2063" s="2">
        <v>6.4</v>
      </c>
      <c r="D2063" s="2">
        <v>6.1581000000000001</v>
      </c>
      <c r="E2063" s="2">
        <v>9</v>
      </c>
      <c r="F2063" s="2">
        <v>6.4</v>
      </c>
      <c r="G2063" s="2">
        <v>57.6</v>
      </c>
      <c r="H2063" s="17">
        <f t="shared" si="32"/>
        <v>0</v>
      </c>
    </row>
    <row r="2064" spans="1:8" ht="13.5" x14ac:dyDescent="0.25">
      <c r="A2064" s="12"/>
      <c r="B2064" s="11">
        <v>45002</v>
      </c>
      <c r="C2064" s="2">
        <v>6.4</v>
      </c>
      <c r="D2064" s="2">
        <v>6.1581000000000001</v>
      </c>
      <c r="E2064" s="2">
        <v>0</v>
      </c>
      <c r="F2064" s="2">
        <v>0</v>
      </c>
      <c r="G2064" s="2">
        <v>0</v>
      </c>
      <c r="H2064" s="17">
        <f t="shared" si="32"/>
        <v>0</v>
      </c>
    </row>
    <row r="2065" spans="1:8" ht="13.5" x14ac:dyDescent="0.25">
      <c r="A2065" s="12"/>
      <c r="B2065" s="11">
        <v>45006</v>
      </c>
      <c r="C2065" s="2">
        <v>6.4</v>
      </c>
      <c r="D2065" s="2">
        <v>6.1581000000000001</v>
      </c>
      <c r="E2065" s="2">
        <v>0</v>
      </c>
      <c r="F2065" s="2">
        <v>0</v>
      </c>
      <c r="G2065" s="2">
        <v>0</v>
      </c>
      <c r="H2065" s="17">
        <f t="shared" si="32"/>
        <v>0</v>
      </c>
    </row>
    <row r="2066" spans="1:8" ht="13.5" x14ac:dyDescent="0.25">
      <c r="A2066" s="12"/>
      <c r="B2066" s="11">
        <v>45007</v>
      </c>
      <c r="C2066" s="2">
        <v>6.66</v>
      </c>
      <c r="D2066" s="2">
        <v>6.4082999999999997</v>
      </c>
      <c r="E2066" s="2">
        <v>2241</v>
      </c>
      <c r="F2066" s="2">
        <v>6.5970000000000004</v>
      </c>
      <c r="G2066" s="2">
        <v>14783.877</v>
      </c>
      <c r="H2066" s="17">
        <f t="shared" si="32"/>
        <v>4.062941491693859E-2</v>
      </c>
    </row>
    <row r="2067" spans="1:8" ht="13.5" x14ac:dyDescent="0.25">
      <c r="A2067" s="12"/>
      <c r="B2067" s="11">
        <v>45008</v>
      </c>
      <c r="C2067" s="2">
        <v>6.66</v>
      </c>
      <c r="D2067" s="2">
        <v>6.4082999999999997</v>
      </c>
      <c r="E2067" s="2">
        <v>0</v>
      </c>
      <c r="F2067" s="2">
        <v>0</v>
      </c>
      <c r="G2067" s="2">
        <v>0</v>
      </c>
      <c r="H2067" s="17">
        <f t="shared" si="32"/>
        <v>0</v>
      </c>
    </row>
    <row r="2068" spans="1:8" ht="13.5" x14ac:dyDescent="0.25">
      <c r="A2068" s="12"/>
      <c r="B2068" s="11">
        <v>45009</v>
      </c>
      <c r="C2068" s="2">
        <v>6.7</v>
      </c>
      <c r="D2068" s="2">
        <v>6.4466999999999999</v>
      </c>
      <c r="E2068" s="2">
        <v>593</v>
      </c>
      <c r="F2068" s="2">
        <v>6.6769999999999996</v>
      </c>
      <c r="G2068" s="2">
        <v>3959.4609999999998</v>
      </c>
      <c r="H2068" s="17">
        <f t="shared" si="32"/>
        <v>5.9922288282384115E-3</v>
      </c>
    </row>
    <row r="2069" spans="1:8" ht="13.5" x14ac:dyDescent="0.25">
      <c r="A2069" s="12"/>
      <c r="B2069" s="11">
        <v>45012</v>
      </c>
      <c r="C2069" s="2">
        <v>6.68</v>
      </c>
      <c r="D2069" s="2">
        <v>6.4275000000000002</v>
      </c>
      <c r="E2069" s="2">
        <v>628</v>
      </c>
      <c r="F2069" s="2">
        <v>6.6859999999999999</v>
      </c>
      <c r="G2069" s="2">
        <v>4198.808</v>
      </c>
      <c r="H2069" s="17">
        <f t="shared" si="32"/>
        <v>-2.9782679510446681E-3</v>
      </c>
    </row>
    <row r="2070" spans="1:8" ht="13.5" x14ac:dyDescent="0.25">
      <c r="A2070" s="12"/>
      <c r="B2070" s="11">
        <v>45013</v>
      </c>
      <c r="C2070" s="2">
        <v>6.6</v>
      </c>
      <c r="D2070" s="2">
        <v>6.3505000000000003</v>
      </c>
      <c r="E2070" s="2">
        <v>4</v>
      </c>
      <c r="F2070" s="2">
        <v>6.6</v>
      </c>
      <c r="G2070" s="2">
        <v>26.4</v>
      </c>
      <c r="H2070" s="17">
        <f t="shared" si="32"/>
        <v>-1.1979774406845578E-2</v>
      </c>
    </row>
    <row r="2071" spans="1:8" ht="13.5" x14ac:dyDescent="0.25">
      <c r="A2071" s="12"/>
      <c r="B2071" s="11">
        <v>45014</v>
      </c>
      <c r="C2071" s="2">
        <v>6.6</v>
      </c>
      <c r="D2071" s="2">
        <v>6.3505000000000003</v>
      </c>
      <c r="E2071" s="2">
        <v>15</v>
      </c>
      <c r="F2071" s="2">
        <v>6.57</v>
      </c>
      <c r="G2071" s="2">
        <v>98.55</v>
      </c>
      <c r="H2071" s="17">
        <f t="shared" si="32"/>
        <v>0</v>
      </c>
    </row>
    <row r="2072" spans="1:8" ht="13.5" x14ac:dyDescent="0.25">
      <c r="A2072" s="12"/>
      <c r="B2072" s="11">
        <v>45015</v>
      </c>
      <c r="C2072" s="2">
        <v>6.5</v>
      </c>
      <c r="D2072" s="2">
        <v>6.2542999999999997</v>
      </c>
      <c r="E2072" s="2">
        <v>1786</v>
      </c>
      <c r="F2072" s="2">
        <v>6.5019999999999998</v>
      </c>
      <c r="G2072" s="2">
        <v>11612.572</v>
      </c>
      <c r="H2072" s="17">
        <f t="shared" si="32"/>
        <v>-1.5148413510747265E-2</v>
      </c>
    </row>
    <row r="2073" spans="1:8" ht="13.5" x14ac:dyDescent="0.25">
      <c r="A2073" s="12"/>
      <c r="B2073" s="11">
        <v>45016</v>
      </c>
      <c r="C2073" s="2">
        <v>6.6</v>
      </c>
      <c r="D2073" s="2">
        <v>6.3505000000000003</v>
      </c>
      <c r="E2073" s="2">
        <v>1006</v>
      </c>
      <c r="F2073" s="2">
        <v>6.6890000000000001</v>
      </c>
      <c r="G2073" s="2">
        <v>6729.134</v>
      </c>
      <c r="H2073" s="17">
        <f t="shared" si="32"/>
        <v>1.5381417584701807E-2</v>
      </c>
    </row>
    <row r="2074" spans="1:8" ht="13.5" x14ac:dyDescent="0.25">
      <c r="A2074" s="12"/>
      <c r="B2074" s="11">
        <v>45019</v>
      </c>
      <c r="C2074" s="2">
        <v>6.6</v>
      </c>
      <c r="D2074" s="2">
        <v>6.3505000000000003</v>
      </c>
      <c r="E2074" s="2">
        <v>246</v>
      </c>
      <c r="F2074" s="2">
        <v>6.6</v>
      </c>
      <c r="G2074" s="2">
        <v>1623.6</v>
      </c>
      <c r="H2074" s="17">
        <f t="shared" si="32"/>
        <v>0</v>
      </c>
    </row>
    <row r="2075" spans="1:8" ht="13.5" x14ac:dyDescent="0.25">
      <c r="A2075" s="12"/>
      <c r="B2075" s="11">
        <v>45020</v>
      </c>
      <c r="C2075" s="2">
        <v>6.7</v>
      </c>
      <c r="D2075" s="2">
        <v>6.4466999999999999</v>
      </c>
      <c r="E2075" s="2">
        <v>9107</v>
      </c>
      <c r="F2075" s="2">
        <v>6.718</v>
      </c>
      <c r="G2075" s="2">
        <v>61180.826000000001</v>
      </c>
      <c r="H2075" s="17">
        <f t="shared" si="32"/>
        <v>1.5148413510747125E-2</v>
      </c>
    </row>
    <row r="2076" spans="1:8" ht="13.5" x14ac:dyDescent="0.25">
      <c r="A2076" s="12"/>
      <c r="B2076" s="11">
        <v>45021</v>
      </c>
      <c r="C2076" s="2">
        <v>6.79</v>
      </c>
      <c r="D2076" s="2">
        <v>6.5332999999999997</v>
      </c>
      <c r="E2076" s="2">
        <v>82</v>
      </c>
      <c r="F2076" s="2">
        <v>6.766</v>
      </c>
      <c r="G2076" s="2">
        <v>554.81200000000001</v>
      </c>
      <c r="H2076" s="17">
        <f t="shared" si="32"/>
        <v>1.3433229404191258E-2</v>
      </c>
    </row>
    <row r="2077" spans="1:8" ht="13.5" x14ac:dyDescent="0.25">
      <c r="A2077" s="12"/>
      <c r="B2077" s="11">
        <v>45022</v>
      </c>
      <c r="C2077" s="2">
        <v>6.7</v>
      </c>
      <c r="D2077" s="2">
        <v>6.4466999999999999</v>
      </c>
      <c r="E2077" s="2">
        <v>60</v>
      </c>
      <c r="F2077" s="2">
        <v>6.7</v>
      </c>
      <c r="G2077" s="2">
        <v>402</v>
      </c>
      <c r="H2077" s="17">
        <f t="shared" si="32"/>
        <v>-1.3255169669232975E-2</v>
      </c>
    </row>
    <row r="2078" spans="1:8" ht="13.5" x14ac:dyDescent="0.25">
      <c r="A2078" s="12"/>
      <c r="B2078" s="11">
        <v>45023</v>
      </c>
      <c r="C2078" s="2">
        <v>6.6</v>
      </c>
      <c r="D2078" s="2">
        <v>6.3505000000000003</v>
      </c>
      <c r="E2078" s="2">
        <v>29879</v>
      </c>
      <c r="F2078" s="2">
        <v>6.532</v>
      </c>
      <c r="G2078" s="2">
        <v>195169.628</v>
      </c>
      <c r="H2078" s="17">
        <f t="shared" si="32"/>
        <v>-1.4922363379713593E-2</v>
      </c>
    </row>
    <row r="2079" spans="1:8" ht="13.5" x14ac:dyDescent="0.25">
      <c r="A2079" s="12"/>
      <c r="B2079" s="11">
        <v>45026</v>
      </c>
      <c r="C2079" s="2">
        <v>6.6</v>
      </c>
      <c r="D2079" s="2">
        <v>6.3505000000000003</v>
      </c>
      <c r="E2079" s="2">
        <v>1357</v>
      </c>
      <c r="F2079" s="2">
        <v>6.48</v>
      </c>
      <c r="G2079" s="2">
        <v>8793.36</v>
      </c>
      <c r="H2079" s="17">
        <f t="shared" si="32"/>
        <v>0</v>
      </c>
    </row>
    <row r="2080" spans="1:8" ht="13.5" x14ac:dyDescent="0.25">
      <c r="A2080" s="12"/>
      <c r="B2080" s="11">
        <v>45027</v>
      </c>
      <c r="C2080" s="2">
        <v>6.5</v>
      </c>
      <c r="D2080" s="2">
        <v>6.2542999999999997</v>
      </c>
      <c r="E2080" s="2">
        <v>4762</v>
      </c>
      <c r="F2080" s="2">
        <v>6.5110000000000001</v>
      </c>
      <c r="G2080" s="2">
        <v>31005.382000000001</v>
      </c>
      <c r="H2080" s="17">
        <f t="shared" si="32"/>
        <v>-1.5148413510747265E-2</v>
      </c>
    </row>
    <row r="2081" spans="1:8" ht="13.5" x14ac:dyDescent="0.25">
      <c r="A2081" s="12"/>
      <c r="B2081" s="11">
        <v>45028</v>
      </c>
      <c r="C2081" s="2">
        <v>6.6</v>
      </c>
      <c r="D2081" s="2">
        <v>6.3505000000000003</v>
      </c>
      <c r="E2081" s="2">
        <v>1252</v>
      </c>
      <c r="F2081" s="2">
        <v>6.5090000000000003</v>
      </c>
      <c r="G2081" s="2">
        <v>8149.268</v>
      </c>
      <c r="H2081" s="17">
        <f t="shared" si="32"/>
        <v>1.5381417584701807E-2</v>
      </c>
    </row>
    <row r="2082" spans="1:8" ht="13.5" x14ac:dyDescent="0.25">
      <c r="A2082" s="12"/>
      <c r="B2082" s="11">
        <v>45029</v>
      </c>
      <c r="C2082" s="2">
        <v>6.6</v>
      </c>
      <c r="D2082" s="2">
        <v>6.3505000000000003</v>
      </c>
      <c r="E2082" s="2">
        <v>1144</v>
      </c>
      <c r="F2082" s="2">
        <v>6.5529999999999999</v>
      </c>
      <c r="G2082" s="2">
        <v>7496.6319999999996</v>
      </c>
      <c r="H2082" s="17">
        <f t="shared" si="32"/>
        <v>0</v>
      </c>
    </row>
    <row r="2083" spans="1:8" ht="13.5" x14ac:dyDescent="0.25">
      <c r="A2083" s="12"/>
      <c r="B2083" s="11">
        <v>45030</v>
      </c>
      <c r="C2083" s="2">
        <v>6.59</v>
      </c>
      <c r="D2083" s="2">
        <v>6.3409000000000004</v>
      </c>
      <c r="E2083" s="2">
        <v>2350</v>
      </c>
      <c r="F2083" s="2">
        <v>6.4169999999999998</v>
      </c>
      <c r="G2083" s="2">
        <v>15079.95</v>
      </c>
      <c r="H2083" s="17">
        <f t="shared" si="32"/>
        <v>-1.5116919927564492E-3</v>
      </c>
    </row>
    <row r="2084" spans="1:8" ht="13.5" x14ac:dyDescent="0.25">
      <c r="A2084" s="12"/>
      <c r="B2084" s="11">
        <v>45033</v>
      </c>
      <c r="C2084" s="2">
        <v>6.7</v>
      </c>
      <c r="D2084" s="2">
        <v>6.4466999999999999</v>
      </c>
      <c r="E2084" s="2">
        <v>35</v>
      </c>
      <c r="F2084" s="2">
        <v>6.6559999999999997</v>
      </c>
      <c r="G2084" s="2">
        <v>232.96</v>
      </c>
      <c r="H2084" s="17">
        <f t="shared" si="32"/>
        <v>1.6685328581116158E-2</v>
      </c>
    </row>
    <row r="2085" spans="1:8" ht="13.5" x14ac:dyDescent="0.25">
      <c r="A2085" s="12"/>
      <c r="B2085" s="11">
        <v>45034</v>
      </c>
      <c r="C2085" s="2">
        <v>6.78</v>
      </c>
      <c r="D2085" s="2">
        <v>6.5236999999999998</v>
      </c>
      <c r="E2085" s="2">
        <v>609</v>
      </c>
      <c r="F2085" s="2">
        <v>6.601</v>
      </c>
      <c r="G2085" s="2">
        <v>4020.009</v>
      </c>
      <c r="H2085" s="17">
        <f t="shared" si="32"/>
        <v>1.1944095428668925E-2</v>
      </c>
    </row>
    <row r="2086" spans="1:8" ht="13.5" x14ac:dyDescent="0.25">
      <c r="A2086" s="12"/>
      <c r="B2086" s="11">
        <v>45035</v>
      </c>
      <c r="C2086" s="2">
        <v>6.7</v>
      </c>
      <c r="D2086" s="2">
        <v>6.4466999999999999</v>
      </c>
      <c r="E2086" s="2">
        <v>22</v>
      </c>
      <c r="F2086" s="2">
        <v>6.569</v>
      </c>
      <c r="G2086" s="2">
        <v>144.518</v>
      </c>
      <c r="H2086" s="17">
        <f t="shared" si="32"/>
        <v>-1.180311786256265E-2</v>
      </c>
    </row>
    <row r="2087" spans="1:8" ht="13.5" x14ac:dyDescent="0.25">
      <c r="A2087" s="12"/>
      <c r="B2087" s="11">
        <v>45036</v>
      </c>
      <c r="C2087" s="2">
        <v>6.9</v>
      </c>
      <c r="D2087" s="2">
        <v>6.6391999999999998</v>
      </c>
      <c r="E2087" s="2">
        <v>26617</v>
      </c>
      <c r="F2087" s="2">
        <v>6.9589999999999996</v>
      </c>
      <c r="G2087" s="2">
        <v>185227.70300000001</v>
      </c>
      <c r="H2087" s="17">
        <f t="shared" si="32"/>
        <v>2.9860238571672311E-2</v>
      </c>
    </row>
    <row r="2088" spans="1:8" ht="13.5" x14ac:dyDescent="0.25">
      <c r="A2088" s="12"/>
      <c r="B2088" s="11">
        <v>45040</v>
      </c>
      <c r="C2088" s="2">
        <v>7.18</v>
      </c>
      <c r="D2088" s="2">
        <v>6.9085999999999999</v>
      </c>
      <c r="E2088" s="2">
        <v>1271</v>
      </c>
      <c r="F2088" s="2">
        <v>7.0039999999999996</v>
      </c>
      <c r="G2088" s="2">
        <v>8902.0840000000007</v>
      </c>
      <c r="H2088" s="17">
        <f t="shared" si="32"/>
        <v>4.0577177973249806E-2</v>
      </c>
    </row>
    <row r="2089" spans="1:8" ht="13.5" x14ac:dyDescent="0.25">
      <c r="A2089" s="12"/>
      <c r="B2089" s="11">
        <v>45041</v>
      </c>
      <c r="C2089" s="2">
        <v>7.15</v>
      </c>
      <c r="D2089" s="2">
        <v>6.8796999999999997</v>
      </c>
      <c r="E2089" s="2">
        <v>4100</v>
      </c>
      <c r="F2089" s="2">
        <v>7.2370000000000001</v>
      </c>
      <c r="G2089" s="2">
        <v>29671.7</v>
      </c>
      <c r="H2089" s="17">
        <f t="shared" si="32"/>
        <v>-4.1831919636395433E-3</v>
      </c>
    </row>
    <row r="2090" spans="1:8" ht="13.5" x14ac:dyDescent="0.25">
      <c r="A2090" s="12"/>
      <c r="B2090" s="11">
        <v>45042</v>
      </c>
      <c r="C2090" s="2">
        <v>6.9</v>
      </c>
      <c r="D2090" s="2">
        <v>6.6391999999999998</v>
      </c>
      <c r="E2090" s="2">
        <v>7523</v>
      </c>
      <c r="F2090" s="2">
        <v>7.0469999999999997</v>
      </c>
      <c r="G2090" s="2">
        <v>53014.580999999998</v>
      </c>
      <c r="H2090" s="17">
        <f t="shared" si="32"/>
        <v>-3.4957919676730079E-2</v>
      </c>
    </row>
    <row r="2091" spans="1:8" ht="13.5" x14ac:dyDescent="0.25">
      <c r="A2091" s="12"/>
      <c r="B2091" s="11">
        <v>45043</v>
      </c>
      <c r="C2091" s="2">
        <v>7</v>
      </c>
      <c r="D2091" s="2">
        <v>6.7354000000000003</v>
      </c>
      <c r="E2091" s="2">
        <v>8002</v>
      </c>
      <c r="F2091" s="2">
        <v>6.8630000000000004</v>
      </c>
      <c r="G2091" s="2">
        <v>54917.726000000002</v>
      </c>
      <c r="H2091" s="17">
        <f t="shared" si="32"/>
        <v>1.4489697553922236E-2</v>
      </c>
    </row>
    <row r="2092" spans="1:8" ht="13.5" x14ac:dyDescent="0.25">
      <c r="A2092" s="12"/>
      <c r="B2092" s="11">
        <v>45044</v>
      </c>
      <c r="C2092" s="2">
        <v>7</v>
      </c>
      <c r="D2092" s="2">
        <v>6.7354000000000003</v>
      </c>
      <c r="E2092" s="2">
        <v>0</v>
      </c>
      <c r="F2092" s="2">
        <v>0</v>
      </c>
      <c r="G2092" s="2">
        <v>0</v>
      </c>
      <c r="H2092" s="17">
        <f t="shared" si="32"/>
        <v>0</v>
      </c>
    </row>
    <row r="2093" spans="1:8" ht="13.5" x14ac:dyDescent="0.25">
      <c r="A2093" s="12"/>
      <c r="B2093" s="11">
        <v>45048</v>
      </c>
      <c r="C2093" s="2">
        <v>6.9</v>
      </c>
      <c r="D2093" s="2">
        <v>6.6391999999999998</v>
      </c>
      <c r="E2093" s="2">
        <v>204</v>
      </c>
      <c r="F2093" s="2">
        <v>6.9</v>
      </c>
      <c r="G2093" s="2">
        <v>1407.6</v>
      </c>
      <c r="H2093" s="17">
        <f t="shared" si="32"/>
        <v>-1.4282744900080248E-2</v>
      </c>
    </row>
    <row r="2094" spans="1:8" ht="13.5" x14ac:dyDescent="0.25">
      <c r="A2094" s="12"/>
      <c r="B2094" s="11">
        <v>45049</v>
      </c>
      <c r="C2094" s="2">
        <v>6.85</v>
      </c>
      <c r="D2094" s="2">
        <v>6.5911</v>
      </c>
      <c r="E2094" s="2">
        <v>4013</v>
      </c>
      <c r="F2094" s="2">
        <v>6.8479999999999999</v>
      </c>
      <c r="G2094" s="2">
        <v>27481.024000000001</v>
      </c>
      <c r="H2094" s="17">
        <f t="shared" si="32"/>
        <v>-7.244848776961051E-3</v>
      </c>
    </row>
    <row r="2095" spans="1:8" ht="13.5" x14ac:dyDescent="0.25">
      <c r="A2095" s="12"/>
      <c r="B2095" s="11">
        <v>45050</v>
      </c>
      <c r="C2095" s="2">
        <v>6.71</v>
      </c>
      <c r="D2095" s="2">
        <v>6.4564000000000004</v>
      </c>
      <c r="E2095" s="2">
        <v>5120</v>
      </c>
      <c r="F2095" s="2">
        <v>6.726</v>
      </c>
      <c r="G2095" s="2">
        <v>34437.120000000003</v>
      </c>
      <c r="H2095" s="17">
        <f t="shared" si="32"/>
        <v>-2.0436649421189119E-2</v>
      </c>
    </row>
    <row r="2096" spans="1:8" ht="13.5" x14ac:dyDescent="0.25">
      <c r="A2096" s="12"/>
      <c r="B2096" s="11">
        <v>45051</v>
      </c>
      <c r="C2096" s="2">
        <v>6.86</v>
      </c>
      <c r="D2096" s="2">
        <v>6.6006999999999998</v>
      </c>
      <c r="E2096" s="2">
        <v>11</v>
      </c>
      <c r="F2096" s="2">
        <v>6.86</v>
      </c>
      <c r="G2096" s="2">
        <v>75.459999999999994</v>
      </c>
      <c r="H2096" s="17">
        <f t="shared" si="32"/>
        <v>2.2349916362059262E-2</v>
      </c>
    </row>
    <row r="2097" spans="1:8" ht="13.5" x14ac:dyDescent="0.25">
      <c r="A2097" s="12"/>
      <c r="B2097" s="11">
        <v>45054</v>
      </c>
      <c r="C2097" s="2">
        <v>6.75</v>
      </c>
      <c r="D2097" s="2">
        <v>6.4949000000000003</v>
      </c>
      <c r="E2097" s="2">
        <v>299</v>
      </c>
      <c r="F2097" s="2">
        <v>6.75</v>
      </c>
      <c r="G2097" s="2">
        <v>2018.25</v>
      </c>
      <c r="H2097" s="17">
        <f t="shared" si="32"/>
        <v>-1.6028603026951603E-2</v>
      </c>
    </row>
    <row r="2098" spans="1:8" ht="13.5" x14ac:dyDescent="0.25">
      <c r="A2098" s="12"/>
      <c r="B2098" s="11">
        <v>45055</v>
      </c>
      <c r="C2098" s="2">
        <v>6.68</v>
      </c>
      <c r="D2098" s="2">
        <v>6.4275000000000002</v>
      </c>
      <c r="E2098" s="2">
        <v>3990</v>
      </c>
      <c r="F2098" s="2">
        <v>6.6120000000000001</v>
      </c>
      <c r="G2098" s="2">
        <v>26381.88</v>
      </c>
      <c r="H2098" s="17">
        <f t="shared" si="32"/>
        <v>-1.0377373015750839E-2</v>
      </c>
    </row>
    <row r="2099" spans="1:8" ht="13.5" x14ac:dyDescent="0.25">
      <c r="A2099" s="12"/>
      <c r="B2099" s="11">
        <v>45056</v>
      </c>
      <c r="C2099" s="2">
        <v>6.69</v>
      </c>
      <c r="D2099" s="2">
        <v>6.4371</v>
      </c>
      <c r="E2099" s="2">
        <v>177</v>
      </c>
      <c r="F2099" s="2">
        <v>6.6120000000000001</v>
      </c>
      <c r="G2099" s="2">
        <v>1170.3240000000001</v>
      </c>
      <c r="H2099" s="17">
        <f t="shared" si="32"/>
        <v>1.493582263710592E-3</v>
      </c>
    </row>
    <row r="2100" spans="1:8" ht="13.5" x14ac:dyDescent="0.25">
      <c r="A2100" s="12"/>
      <c r="B2100" s="11">
        <v>45057</v>
      </c>
      <c r="C2100" s="2">
        <v>6.95</v>
      </c>
      <c r="D2100" s="2">
        <v>6.6872999999999996</v>
      </c>
      <c r="E2100" s="2">
        <v>2283</v>
      </c>
      <c r="F2100" s="2">
        <v>6.7370000000000001</v>
      </c>
      <c r="G2100" s="2">
        <v>15380.571</v>
      </c>
      <c r="H2100" s="17">
        <f t="shared" si="32"/>
        <v>3.8868434543505546E-2</v>
      </c>
    </row>
    <row r="2101" spans="1:8" ht="13.5" x14ac:dyDescent="0.25">
      <c r="A2101" s="12"/>
      <c r="B2101" s="11">
        <v>45058</v>
      </c>
      <c r="C2101" s="2">
        <v>6.89</v>
      </c>
      <c r="D2101" s="2">
        <v>6.6295999999999999</v>
      </c>
      <c r="E2101" s="2">
        <v>2974</v>
      </c>
      <c r="F2101" s="2">
        <v>6.8920000000000003</v>
      </c>
      <c r="G2101" s="2">
        <v>20496.808000000001</v>
      </c>
      <c r="H2101" s="17">
        <f t="shared" si="32"/>
        <v>-8.6282954256575364E-3</v>
      </c>
    </row>
    <row r="2102" spans="1:8" ht="13.5" x14ac:dyDescent="0.25">
      <c r="A2102" s="12"/>
      <c r="B2102" s="11">
        <v>45061</v>
      </c>
      <c r="C2102" s="2">
        <v>6.89</v>
      </c>
      <c r="D2102" s="2">
        <v>6.6295999999999999</v>
      </c>
      <c r="E2102" s="2">
        <v>100</v>
      </c>
      <c r="F2102" s="2">
        <v>6.89</v>
      </c>
      <c r="G2102" s="2">
        <v>689</v>
      </c>
      <c r="H2102" s="17">
        <f t="shared" si="32"/>
        <v>0</v>
      </c>
    </row>
    <row r="2103" spans="1:8" ht="13.5" x14ac:dyDescent="0.25">
      <c r="A2103" s="12"/>
      <c r="B2103" s="11">
        <v>45062</v>
      </c>
      <c r="C2103" s="2">
        <v>6.48</v>
      </c>
      <c r="D2103" s="2">
        <v>6.2351000000000001</v>
      </c>
      <c r="E2103" s="2">
        <v>5823</v>
      </c>
      <c r="F2103" s="2">
        <v>6.48</v>
      </c>
      <c r="G2103" s="2">
        <v>37733.040000000001</v>
      </c>
      <c r="H2103" s="17">
        <f t="shared" si="32"/>
        <v>-5.9505852540123062E-2</v>
      </c>
    </row>
    <row r="2104" spans="1:8" ht="13.5" x14ac:dyDescent="0.25">
      <c r="A2104" s="12"/>
      <c r="B2104" s="11">
        <v>45063</v>
      </c>
      <c r="C2104" s="2">
        <v>6.22</v>
      </c>
      <c r="D2104" s="2">
        <v>5.9848999999999997</v>
      </c>
      <c r="E2104" s="2">
        <v>34839</v>
      </c>
      <c r="F2104" s="2">
        <v>6.1120000000000001</v>
      </c>
      <c r="G2104" s="2">
        <v>212935.96799999999</v>
      </c>
      <c r="H2104" s="17">
        <f t="shared" si="32"/>
        <v>-4.0127664351814793E-2</v>
      </c>
    </row>
    <row r="2105" spans="1:8" ht="13.5" x14ac:dyDescent="0.25">
      <c r="A2105" s="12"/>
      <c r="B2105" s="11">
        <v>45064</v>
      </c>
      <c r="C2105" s="2">
        <v>6</v>
      </c>
      <c r="D2105" s="2">
        <v>5.7732000000000001</v>
      </c>
      <c r="E2105" s="2">
        <v>22588</v>
      </c>
      <c r="F2105" s="2">
        <v>5.9050000000000002</v>
      </c>
      <c r="G2105" s="2">
        <v>133382.14000000001</v>
      </c>
      <c r="H2105" s="17">
        <f t="shared" si="32"/>
        <v>-3.5372353756954932E-2</v>
      </c>
    </row>
    <row r="2106" spans="1:8" ht="13.5" x14ac:dyDescent="0.25">
      <c r="A2106" s="12"/>
      <c r="B2106" s="11">
        <v>45065</v>
      </c>
      <c r="C2106" s="2">
        <v>6</v>
      </c>
      <c r="D2106" s="2">
        <v>5.7732000000000001</v>
      </c>
      <c r="E2106" s="2">
        <v>11582</v>
      </c>
      <c r="F2106" s="2">
        <v>5.8819999999999997</v>
      </c>
      <c r="G2106" s="2">
        <v>68125.323999999993</v>
      </c>
      <c r="H2106" s="17">
        <f t="shared" si="32"/>
        <v>0</v>
      </c>
    </row>
    <row r="2107" spans="1:8" ht="13.5" x14ac:dyDescent="0.25">
      <c r="A2107" s="12"/>
      <c r="B2107" s="11">
        <v>45068</v>
      </c>
      <c r="C2107" s="2">
        <v>5.99</v>
      </c>
      <c r="D2107" s="2">
        <v>5.7636000000000003</v>
      </c>
      <c r="E2107" s="2">
        <v>4862</v>
      </c>
      <c r="F2107" s="2">
        <v>5.9219999999999997</v>
      </c>
      <c r="G2107" s="2">
        <v>28792.763999999999</v>
      </c>
      <c r="H2107" s="17">
        <f t="shared" si="32"/>
        <v>-1.6628559551028598E-3</v>
      </c>
    </row>
    <row r="2108" spans="1:8" ht="13.5" x14ac:dyDescent="0.25">
      <c r="A2108" s="12"/>
      <c r="B2108" s="11">
        <v>45069</v>
      </c>
      <c r="C2108" s="2">
        <v>6.2</v>
      </c>
      <c r="D2108" s="2">
        <v>5.9656000000000002</v>
      </c>
      <c r="E2108" s="2">
        <v>6456</v>
      </c>
      <c r="F2108" s="2">
        <v>6.0620000000000003</v>
      </c>
      <c r="G2108" s="2">
        <v>39136.271999999997</v>
      </c>
      <c r="H2108" s="17">
        <f t="shared" si="32"/>
        <v>3.5047539732111867E-2</v>
      </c>
    </row>
    <row r="2109" spans="1:8" ht="13.5" x14ac:dyDescent="0.25">
      <c r="A2109" s="12"/>
      <c r="B2109" s="11">
        <v>45070</v>
      </c>
      <c r="C2109" s="2">
        <v>6.25</v>
      </c>
      <c r="D2109" s="2">
        <v>6.0137999999999998</v>
      </c>
      <c r="E2109" s="2">
        <v>1713</v>
      </c>
      <c r="F2109" s="2">
        <v>6.1109999999999998</v>
      </c>
      <c r="G2109" s="2">
        <v>10468.143</v>
      </c>
      <c r="H2109" s="17">
        <f t="shared" si="32"/>
        <v>8.0796566984041134E-3</v>
      </c>
    </row>
    <row r="2110" spans="1:8" ht="13.5" x14ac:dyDescent="0.25">
      <c r="A2110" s="12"/>
      <c r="B2110" s="11">
        <v>45071</v>
      </c>
      <c r="C2110" s="2">
        <v>6.26</v>
      </c>
      <c r="D2110" s="2">
        <v>6.0233999999999996</v>
      </c>
      <c r="E2110" s="2">
        <v>1658</v>
      </c>
      <c r="F2110" s="2">
        <v>6.2060000000000004</v>
      </c>
      <c r="G2110" s="2">
        <v>10289.548000000001</v>
      </c>
      <c r="H2110" s="17">
        <f t="shared" si="32"/>
        <v>1.5963284445774438E-3</v>
      </c>
    </row>
    <row r="2111" spans="1:8" ht="13.5" x14ac:dyDescent="0.25">
      <c r="A2111" s="12"/>
      <c r="B2111" s="11">
        <v>45072</v>
      </c>
      <c r="C2111" s="2">
        <v>6.21</v>
      </c>
      <c r="D2111" s="2">
        <v>5.9752999999999998</v>
      </c>
      <c r="E2111" s="2">
        <v>13852</v>
      </c>
      <c r="F2111" s="2">
        <v>6.2</v>
      </c>
      <c r="G2111" s="2">
        <v>85882.4</v>
      </c>
      <c r="H2111" s="17">
        <f t="shared" si="32"/>
        <v>-7.9855231264733886E-3</v>
      </c>
    </row>
    <row r="2112" spans="1:8" ht="13.5" x14ac:dyDescent="0.25">
      <c r="A2112" s="12"/>
      <c r="B2112" s="11">
        <v>45075</v>
      </c>
      <c r="C2112" s="2">
        <v>6.3</v>
      </c>
      <c r="D2112" s="2">
        <v>6.0618999999999996</v>
      </c>
      <c r="E2112" s="2">
        <v>827</v>
      </c>
      <c r="F2112" s="2">
        <v>6.2140000000000004</v>
      </c>
      <c r="G2112" s="2">
        <v>5138.9780000000001</v>
      </c>
      <c r="H2112" s="17">
        <f t="shared" si="32"/>
        <v>1.4492996167556406E-2</v>
      </c>
    </row>
    <row r="2113" spans="1:8" ht="13.5" x14ac:dyDescent="0.25">
      <c r="A2113" s="12"/>
      <c r="B2113" s="11">
        <v>45076</v>
      </c>
      <c r="C2113" s="2">
        <v>6.4</v>
      </c>
      <c r="D2113" s="2">
        <v>6.1581000000000001</v>
      </c>
      <c r="E2113" s="2">
        <v>17290</v>
      </c>
      <c r="F2113" s="2">
        <v>6.4290000000000003</v>
      </c>
      <c r="G2113" s="2">
        <v>111157.41</v>
      </c>
      <c r="H2113" s="17">
        <f t="shared" si="32"/>
        <v>1.5869611837872701E-2</v>
      </c>
    </row>
    <row r="2114" spans="1:8" ht="13.5" x14ac:dyDescent="0.25">
      <c r="A2114" s="12"/>
      <c r="B2114" s="11">
        <v>45077</v>
      </c>
      <c r="C2114" s="2">
        <v>6.4</v>
      </c>
      <c r="D2114" s="2">
        <v>6.1581000000000001</v>
      </c>
      <c r="E2114" s="2">
        <v>287</v>
      </c>
      <c r="F2114" s="2">
        <v>6.4</v>
      </c>
      <c r="G2114" s="2">
        <v>1836.8</v>
      </c>
      <c r="H2114" s="17">
        <f t="shared" si="32"/>
        <v>0</v>
      </c>
    </row>
    <row r="2115" spans="1:8" ht="13.5" x14ac:dyDescent="0.25">
      <c r="A2115" s="12"/>
      <c r="B2115" s="11">
        <v>45078</v>
      </c>
      <c r="C2115" s="2">
        <v>6.5</v>
      </c>
      <c r="D2115" s="2">
        <v>6.2542999999999997</v>
      </c>
      <c r="E2115" s="2">
        <v>2236</v>
      </c>
      <c r="F2115" s="2">
        <v>6.4829999999999997</v>
      </c>
      <c r="G2115" s="2">
        <v>14495.987999999999</v>
      </c>
      <c r="H2115" s="17">
        <f t="shared" si="32"/>
        <v>1.5621701498838866E-2</v>
      </c>
    </row>
    <row r="2116" spans="1:8" ht="13.5" x14ac:dyDescent="0.25">
      <c r="A2116" s="12"/>
      <c r="B2116" s="11">
        <v>45079</v>
      </c>
      <c r="C2116" s="2">
        <v>6.4</v>
      </c>
      <c r="D2116" s="2">
        <v>6.1581000000000001</v>
      </c>
      <c r="E2116" s="2">
        <v>3783</v>
      </c>
      <c r="F2116" s="2">
        <v>6.399</v>
      </c>
      <c r="G2116" s="2">
        <v>24207.417000000001</v>
      </c>
      <c r="H2116" s="17">
        <f t="shared" si="32"/>
        <v>-1.5381417584701665E-2</v>
      </c>
    </row>
    <row r="2117" spans="1:8" ht="13.5" x14ac:dyDescent="0.25">
      <c r="A2117" s="12"/>
      <c r="B2117" s="11">
        <v>45082</v>
      </c>
      <c r="C2117" s="2">
        <v>6.55</v>
      </c>
      <c r="D2117" s="2">
        <v>6.3023999999999996</v>
      </c>
      <c r="E2117" s="2">
        <v>4567</v>
      </c>
      <c r="F2117" s="2">
        <v>6.4</v>
      </c>
      <c r="G2117" s="2">
        <v>29228.799999999999</v>
      </c>
      <c r="H2117" s="17">
        <f t="shared" si="32"/>
        <v>2.3432552248258298E-2</v>
      </c>
    </row>
    <row r="2118" spans="1:8" ht="13.5" x14ac:dyDescent="0.25">
      <c r="A2118" s="12"/>
      <c r="B2118" s="11">
        <v>45083</v>
      </c>
      <c r="C2118" s="2">
        <v>6.53</v>
      </c>
      <c r="D2118" s="2">
        <v>6.2831999999999999</v>
      </c>
      <c r="E2118" s="2">
        <v>351</v>
      </c>
      <c r="F2118" s="2">
        <v>6.3010000000000002</v>
      </c>
      <c r="G2118" s="2">
        <v>2211.6509999999998</v>
      </c>
      <c r="H2118" s="17">
        <f t="shared" si="32"/>
        <v>-3.0464584920029932E-3</v>
      </c>
    </row>
    <row r="2119" spans="1:8" ht="13.5" x14ac:dyDescent="0.25">
      <c r="A2119" s="12"/>
      <c r="B2119" s="11">
        <v>45084</v>
      </c>
      <c r="C2119" s="2">
        <v>6.5</v>
      </c>
      <c r="D2119" s="2">
        <v>6.2542999999999997</v>
      </c>
      <c r="E2119" s="2">
        <v>26</v>
      </c>
      <c r="F2119" s="2">
        <v>6.5010000000000003</v>
      </c>
      <c r="G2119" s="2">
        <v>169.02600000000001</v>
      </c>
      <c r="H2119" s="17">
        <f t="shared" ref="H2119:H2182" si="33">(D2119-D2118)/D2118</f>
        <v>-4.5995670995671234E-3</v>
      </c>
    </row>
    <row r="2120" spans="1:8" ht="13.5" x14ac:dyDescent="0.25">
      <c r="A2120" s="12"/>
      <c r="B2120" s="11">
        <v>45085</v>
      </c>
      <c r="C2120" s="2">
        <v>6.5</v>
      </c>
      <c r="D2120" s="2">
        <v>6.2542999999999997</v>
      </c>
      <c r="E2120" s="2">
        <v>138</v>
      </c>
      <c r="F2120" s="2">
        <v>6.5</v>
      </c>
      <c r="G2120" s="2">
        <v>897</v>
      </c>
      <c r="H2120" s="17">
        <f t="shared" si="33"/>
        <v>0</v>
      </c>
    </row>
    <row r="2121" spans="1:8" ht="13.5" x14ac:dyDescent="0.25">
      <c r="A2121" s="12"/>
      <c r="B2121" s="11">
        <v>45086</v>
      </c>
      <c r="C2121" s="2">
        <v>6.4</v>
      </c>
      <c r="D2121" s="2">
        <v>6.1581000000000001</v>
      </c>
      <c r="E2121" s="2">
        <v>501</v>
      </c>
      <c r="F2121" s="2">
        <v>6.34</v>
      </c>
      <c r="G2121" s="2">
        <v>3176.34</v>
      </c>
      <c r="H2121" s="17">
        <f t="shared" si="33"/>
        <v>-1.5381417584701665E-2</v>
      </c>
    </row>
    <row r="2122" spans="1:8" ht="13.5" x14ac:dyDescent="0.25">
      <c r="A2122" s="12"/>
      <c r="B2122" s="11">
        <v>45089</v>
      </c>
      <c r="C2122" s="2">
        <v>6.49</v>
      </c>
      <c r="D2122" s="2">
        <v>6.2446999999999999</v>
      </c>
      <c r="E2122" s="2">
        <v>500</v>
      </c>
      <c r="F2122" s="2">
        <v>6.41</v>
      </c>
      <c r="G2122" s="2">
        <v>3205</v>
      </c>
      <c r="H2122" s="17">
        <f t="shared" si="33"/>
        <v>1.4062779103944364E-2</v>
      </c>
    </row>
    <row r="2123" spans="1:8" ht="13.5" x14ac:dyDescent="0.25">
      <c r="A2123" s="12"/>
      <c r="B2123" s="11">
        <v>45090</v>
      </c>
      <c r="C2123" s="2">
        <v>6.48</v>
      </c>
      <c r="D2123" s="2">
        <v>6.2351000000000001</v>
      </c>
      <c r="E2123" s="2">
        <v>9614</v>
      </c>
      <c r="F2123" s="2">
        <v>6.3159999999999998</v>
      </c>
      <c r="G2123" s="2">
        <v>60722.023999999998</v>
      </c>
      <c r="H2123" s="17">
        <f t="shared" si="33"/>
        <v>-1.5373036334811649E-3</v>
      </c>
    </row>
    <row r="2124" spans="1:8" ht="13.5" x14ac:dyDescent="0.25">
      <c r="A2124" s="12"/>
      <c r="B2124" s="11">
        <v>45091</v>
      </c>
      <c r="C2124" s="2">
        <v>6.48</v>
      </c>
      <c r="D2124" s="2">
        <v>6.2351000000000001</v>
      </c>
      <c r="E2124" s="2">
        <v>76</v>
      </c>
      <c r="F2124" s="2">
        <v>6.4009999999999998</v>
      </c>
      <c r="G2124" s="2">
        <v>486.476</v>
      </c>
      <c r="H2124" s="17">
        <f t="shared" si="33"/>
        <v>0</v>
      </c>
    </row>
    <row r="2125" spans="1:8" ht="13.5" x14ac:dyDescent="0.25">
      <c r="A2125" s="12"/>
      <c r="B2125" s="11">
        <v>45092</v>
      </c>
      <c r="C2125" s="2">
        <v>6.46</v>
      </c>
      <c r="D2125" s="2">
        <v>6.2157999999999998</v>
      </c>
      <c r="E2125" s="2">
        <v>1503</v>
      </c>
      <c r="F2125" s="2">
        <v>6.4</v>
      </c>
      <c r="G2125" s="2">
        <v>9619.2000000000007</v>
      </c>
      <c r="H2125" s="17">
        <f t="shared" si="33"/>
        <v>-3.0953793844525858E-3</v>
      </c>
    </row>
    <row r="2126" spans="1:8" ht="13.5" x14ac:dyDescent="0.25">
      <c r="A2126" s="12"/>
      <c r="B2126" s="11">
        <v>45093</v>
      </c>
      <c r="C2126" s="2">
        <v>6.49</v>
      </c>
      <c r="D2126" s="2">
        <v>6.2446999999999999</v>
      </c>
      <c r="E2126" s="2">
        <v>610</v>
      </c>
      <c r="F2126" s="2">
        <v>6.49</v>
      </c>
      <c r="G2126" s="2">
        <v>3958.9</v>
      </c>
      <c r="H2126" s="17">
        <f t="shared" si="33"/>
        <v>4.6494417452299219E-3</v>
      </c>
    </row>
    <row r="2127" spans="1:8" ht="13.5" x14ac:dyDescent="0.25">
      <c r="A2127" s="12"/>
      <c r="B2127" s="11">
        <v>45096</v>
      </c>
      <c r="C2127" s="2">
        <v>6.49</v>
      </c>
      <c r="D2127" s="2">
        <v>6.2446999999999999</v>
      </c>
      <c r="E2127" s="2">
        <v>522</v>
      </c>
      <c r="F2127" s="2">
        <v>6.49</v>
      </c>
      <c r="G2127" s="2">
        <v>3387.78</v>
      </c>
      <c r="H2127" s="17">
        <f t="shared" si="33"/>
        <v>0</v>
      </c>
    </row>
    <row r="2128" spans="1:8" ht="13.5" x14ac:dyDescent="0.25">
      <c r="A2128" s="12"/>
      <c r="B2128" s="11">
        <v>45097</v>
      </c>
      <c r="C2128" s="2">
        <v>6.49</v>
      </c>
      <c r="D2128" s="2">
        <v>6.2446999999999999</v>
      </c>
      <c r="E2128" s="2">
        <v>1010</v>
      </c>
      <c r="F2128" s="2">
        <v>6.49</v>
      </c>
      <c r="G2128" s="2">
        <v>6554.9</v>
      </c>
      <c r="H2128" s="17">
        <f t="shared" si="33"/>
        <v>0</v>
      </c>
    </row>
    <row r="2129" spans="1:8" ht="13.5" x14ac:dyDescent="0.25">
      <c r="A2129" s="12"/>
      <c r="B2129" s="11">
        <v>45098</v>
      </c>
      <c r="C2129" s="2">
        <v>6.13</v>
      </c>
      <c r="D2129" s="2">
        <v>5.8982999999999999</v>
      </c>
      <c r="E2129" s="2">
        <v>30715</v>
      </c>
      <c r="F2129" s="2">
        <v>6.1959999999999997</v>
      </c>
      <c r="G2129" s="2">
        <v>190310.14</v>
      </c>
      <c r="H2129" s="17">
        <f t="shared" si="33"/>
        <v>-5.5471039441446351E-2</v>
      </c>
    </row>
    <row r="2130" spans="1:8" ht="13.5" x14ac:dyDescent="0.25">
      <c r="A2130" s="12"/>
      <c r="B2130" s="11">
        <v>45099</v>
      </c>
      <c r="C2130" s="2">
        <v>6.13</v>
      </c>
      <c r="D2130" s="2">
        <v>5.8982999999999999</v>
      </c>
      <c r="E2130" s="2">
        <v>10957</v>
      </c>
      <c r="F2130" s="2">
        <v>6.09</v>
      </c>
      <c r="G2130" s="2">
        <v>66728.13</v>
      </c>
      <c r="H2130" s="17">
        <f t="shared" si="33"/>
        <v>0</v>
      </c>
    </row>
    <row r="2131" spans="1:8" ht="13.5" x14ac:dyDescent="0.25">
      <c r="A2131" s="12"/>
      <c r="B2131" s="11">
        <v>45100</v>
      </c>
      <c r="C2131" s="2">
        <v>6.3</v>
      </c>
      <c r="D2131" s="2">
        <v>6.0618999999999996</v>
      </c>
      <c r="E2131" s="2">
        <v>1</v>
      </c>
      <c r="F2131" s="2">
        <v>6.3</v>
      </c>
      <c r="G2131" s="2">
        <v>6.3</v>
      </c>
      <c r="H2131" s="17">
        <f t="shared" si="33"/>
        <v>2.7736805520234602E-2</v>
      </c>
    </row>
    <row r="2132" spans="1:8" ht="13.5" x14ac:dyDescent="0.25">
      <c r="A2132" s="12"/>
      <c r="B2132" s="11">
        <v>45103</v>
      </c>
      <c r="C2132" s="2">
        <v>6.29</v>
      </c>
      <c r="D2132" s="2">
        <v>6.0522</v>
      </c>
      <c r="E2132" s="2">
        <v>1106</v>
      </c>
      <c r="F2132" s="2">
        <v>6.0019999999999998</v>
      </c>
      <c r="G2132" s="2">
        <v>6638.2120000000004</v>
      </c>
      <c r="H2132" s="17">
        <f t="shared" si="33"/>
        <v>-1.6001583661887525E-3</v>
      </c>
    </row>
    <row r="2133" spans="1:8" ht="13.5" x14ac:dyDescent="0.25">
      <c r="A2133" s="12"/>
      <c r="B2133" s="11">
        <v>45104</v>
      </c>
      <c r="C2133" s="2">
        <v>6.28</v>
      </c>
      <c r="D2133" s="2">
        <v>6.0426000000000002</v>
      </c>
      <c r="E2133" s="2">
        <v>13023</v>
      </c>
      <c r="F2133" s="2">
        <v>6.077</v>
      </c>
      <c r="G2133" s="2">
        <v>79140.770999999993</v>
      </c>
      <c r="H2133" s="17">
        <f t="shared" si="33"/>
        <v>-1.5862000594824744E-3</v>
      </c>
    </row>
    <row r="2134" spans="1:8" ht="13.5" x14ac:dyDescent="0.25">
      <c r="A2134" s="12"/>
      <c r="B2134" s="11">
        <v>45107</v>
      </c>
      <c r="C2134" s="2">
        <v>6.13</v>
      </c>
      <c r="D2134" s="2">
        <v>5.8982999999999999</v>
      </c>
      <c r="E2134" s="2">
        <v>686</v>
      </c>
      <c r="F2134" s="2">
        <v>6.008</v>
      </c>
      <c r="G2134" s="2">
        <v>4121.4880000000003</v>
      </c>
      <c r="H2134" s="17">
        <f t="shared" si="33"/>
        <v>-2.3880448813424736E-2</v>
      </c>
    </row>
    <row r="2135" spans="1:8" ht="13.5" x14ac:dyDescent="0.25">
      <c r="A2135" s="12"/>
      <c r="B2135" s="11">
        <v>45110</v>
      </c>
      <c r="C2135" s="2">
        <v>6.28</v>
      </c>
      <c r="D2135" s="2">
        <v>6.0426000000000002</v>
      </c>
      <c r="E2135" s="2">
        <v>1275</v>
      </c>
      <c r="F2135" s="2">
        <v>6.0389999999999997</v>
      </c>
      <c r="G2135" s="2">
        <v>7699.7250000000004</v>
      </c>
      <c r="H2135" s="17">
        <f t="shared" si="33"/>
        <v>2.4464676262652005E-2</v>
      </c>
    </row>
    <row r="2136" spans="1:8" ht="13.5" x14ac:dyDescent="0.25">
      <c r="A2136" s="12"/>
      <c r="B2136" s="11">
        <v>45111</v>
      </c>
      <c r="C2136" s="2">
        <v>6</v>
      </c>
      <c r="D2136" s="2">
        <v>5.7732000000000001</v>
      </c>
      <c r="E2136" s="2">
        <v>209</v>
      </c>
      <c r="F2136" s="2">
        <v>6.0049999999999999</v>
      </c>
      <c r="G2136" s="2">
        <v>1255.0450000000001</v>
      </c>
      <c r="H2136" s="17">
        <f t="shared" si="33"/>
        <v>-4.4583457452090171E-2</v>
      </c>
    </row>
    <row r="2137" spans="1:8" ht="13.5" x14ac:dyDescent="0.25">
      <c r="A2137" s="12"/>
      <c r="B2137" s="11">
        <v>45112</v>
      </c>
      <c r="C2137" s="2">
        <v>6.29</v>
      </c>
      <c r="D2137" s="2">
        <v>6.0522</v>
      </c>
      <c r="E2137" s="2">
        <v>301</v>
      </c>
      <c r="F2137" s="2">
        <v>6.0110000000000001</v>
      </c>
      <c r="G2137" s="2">
        <v>1809.3109999999999</v>
      </c>
      <c r="H2137" s="17">
        <f t="shared" si="33"/>
        <v>4.8326751195177702E-2</v>
      </c>
    </row>
    <row r="2138" spans="1:8" ht="13.5" x14ac:dyDescent="0.25">
      <c r="A2138" s="12"/>
      <c r="B2138" s="11">
        <v>45113</v>
      </c>
      <c r="C2138" s="2">
        <v>6.28</v>
      </c>
      <c r="D2138" s="2">
        <v>6.0426000000000002</v>
      </c>
      <c r="E2138" s="2">
        <v>1187</v>
      </c>
      <c r="F2138" s="2">
        <v>6.1</v>
      </c>
      <c r="G2138" s="2">
        <v>7240.7</v>
      </c>
      <c r="H2138" s="17">
        <f t="shared" si="33"/>
        <v>-1.5862000594824744E-3</v>
      </c>
    </row>
    <row r="2139" spans="1:8" ht="13.5" x14ac:dyDescent="0.25">
      <c r="A2139" s="12"/>
      <c r="B2139" s="11">
        <v>45114</v>
      </c>
      <c r="C2139" s="2">
        <v>6.2</v>
      </c>
      <c r="D2139" s="2">
        <v>5.9656000000000002</v>
      </c>
      <c r="E2139" s="2">
        <v>260</v>
      </c>
      <c r="F2139" s="2">
        <v>6.2380000000000004</v>
      </c>
      <c r="G2139" s="2">
        <v>1621.88</v>
      </c>
      <c r="H2139" s="17">
        <f t="shared" si="33"/>
        <v>-1.2742859034190573E-2</v>
      </c>
    </row>
    <row r="2140" spans="1:8" ht="13.5" x14ac:dyDescent="0.25">
      <c r="A2140" s="12"/>
      <c r="B2140" s="11">
        <v>45117</v>
      </c>
      <c r="C2140" s="2">
        <v>6.2</v>
      </c>
      <c r="D2140" s="2">
        <v>5.9656000000000002</v>
      </c>
      <c r="E2140" s="2">
        <v>472</v>
      </c>
      <c r="F2140" s="2">
        <v>6.1</v>
      </c>
      <c r="G2140" s="2">
        <v>2879.2</v>
      </c>
      <c r="H2140" s="17">
        <f t="shared" si="33"/>
        <v>0</v>
      </c>
    </row>
    <row r="2141" spans="1:8" ht="13.5" x14ac:dyDescent="0.25">
      <c r="A2141" s="12"/>
      <c r="B2141" s="11">
        <v>45118</v>
      </c>
      <c r="C2141" s="2">
        <v>6</v>
      </c>
      <c r="D2141" s="2">
        <v>5.7732000000000001</v>
      </c>
      <c r="E2141" s="2">
        <v>1173</v>
      </c>
      <c r="F2141" s="2">
        <v>6</v>
      </c>
      <c r="G2141" s="2">
        <v>7038</v>
      </c>
      <c r="H2141" s="17">
        <f t="shared" si="33"/>
        <v>-3.2251575700683939E-2</v>
      </c>
    </row>
    <row r="2142" spans="1:8" ht="13.5" x14ac:dyDescent="0.25">
      <c r="A2142" s="12"/>
      <c r="B2142" s="11">
        <v>45119</v>
      </c>
      <c r="C2142" s="2">
        <v>6.14</v>
      </c>
      <c r="D2142" s="2">
        <v>5.9078999999999997</v>
      </c>
      <c r="E2142" s="2">
        <v>481</v>
      </c>
      <c r="F2142" s="2">
        <v>6.0010000000000003</v>
      </c>
      <c r="G2142" s="2">
        <v>2886.4810000000002</v>
      </c>
      <c r="H2142" s="17">
        <f t="shared" si="33"/>
        <v>2.3331947620037343E-2</v>
      </c>
    </row>
    <row r="2143" spans="1:8" ht="13.5" x14ac:dyDescent="0.25">
      <c r="A2143" s="12"/>
      <c r="B2143" s="11">
        <v>45120</v>
      </c>
      <c r="C2143" s="2">
        <v>6.14</v>
      </c>
      <c r="D2143" s="2">
        <v>5.9078999999999997</v>
      </c>
      <c r="E2143" s="2">
        <v>0</v>
      </c>
      <c r="F2143" s="2">
        <v>0</v>
      </c>
      <c r="G2143" s="2">
        <v>0</v>
      </c>
      <c r="H2143" s="17">
        <f t="shared" si="33"/>
        <v>0</v>
      </c>
    </row>
    <row r="2144" spans="1:8" ht="13.5" x14ac:dyDescent="0.25">
      <c r="A2144" s="12"/>
      <c r="B2144" s="11">
        <v>45121</v>
      </c>
      <c r="C2144" s="2">
        <v>6.14</v>
      </c>
      <c r="D2144" s="2">
        <v>5.9078999999999997</v>
      </c>
      <c r="E2144" s="2">
        <v>7099</v>
      </c>
      <c r="F2144" s="2">
        <v>6.14</v>
      </c>
      <c r="G2144" s="2">
        <v>43587.86</v>
      </c>
      <c r="H2144" s="17">
        <f t="shared" si="33"/>
        <v>0</v>
      </c>
    </row>
    <row r="2145" spans="1:8" ht="13.5" x14ac:dyDescent="0.25">
      <c r="A2145" s="12"/>
      <c r="B2145" s="11">
        <v>45124</v>
      </c>
      <c r="C2145" s="2">
        <v>6.14</v>
      </c>
      <c r="D2145" s="2">
        <v>5.9078999999999997</v>
      </c>
      <c r="E2145" s="2">
        <v>0</v>
      </c>
      <c r="F2145" s="2">
        <v>0</v>
      </c>
      <c r="G2145" s="2">
        <v>0</v>
      </c>
      <c r="H2145" s="17">
        <f t="shared" si="33"/>
        <v>0</v>
      </c>
    </row>
    <row r="2146" spans="1:8" ht="13.5" x14ac:dyDescent="0.25">
      <c r="A2146" s="12"/>
      <c r="B2146" s="11">
        <v>45125</v>
      </c>
      <c r="C2146" s="2">
        <v>6.14</v>
      </c>
      <c r="D2146" s="2">
        <v>5.9078999999999997</v>
      </c>
      <c r="E2146" s="2">
        <v>0</v>
      </c>
      <c r="F2146" s="2">
        <v>0</v>
      </c>
      <c r="G2146" s="2">
        <v>0</v>
      </c>
      <c r="H2146" s="17">
        <f t="shared" si="33"/>
        <v>0</v>
      </c>
    </row>
    <row r="2147" spans="1:8" ht="13.5" x14ac:dyDescent="0.25">
      <c r="A2147" s="12"/>
      <c r="B2147" s="11">
        <v>45127</v>
      </c>
      <c r="C2147" s="2">
        <v>6.13</v>
      </c>
      <c r="D2147" s="2">
        <v>5.8982999999999999</v>
      </c>
      <c r="E2147" s="2">
        <v>685</v>
      </c>
      <c r="F2147" s="2">
        <v>6.1310000000000002</v>
      </c>
      <c r="G2147" s="2">
        <v>4199.7349999999997</v>
      </c>
      <c r="H2147" s="17">
        <f t="shared" si="33"/>
        <v>-1.624942873102089E-3</v>
      </c>
    </row>
    <row r="2148" spans="1:8" ht="13.5" x14ac:dyDescent="0.25">
      <c r="A2148" s="12"/>
      <c r="B2148" s="11">
        <v>45128</v>
      </c>
      <c r="C2148" s="2">
        <v>6.2</v>
      </c>
      <c r="D2148" s="2">
        <v>5.9656000000000002</v>
      </c>
      <c r="E2148" s="2">
        <v>1150</v>
      </c>
      <c r="F2148" s="2">
        <v>6.1689999999999996</v>
      </c>
      <c r="G2148" s="2">
        <v>7094.35</v>
      </c>
      <c r="H2148" s="17">
        <f t="shared" si="33"/>
        <v>1.1410067307529349E-2</v>
      </c>
    </row>
    <row r="2149" spans="1:8" ht="13.5" x14ac:dyDescent="0.25">
      <c r="A2149" s="12"/>
      <c r="B2149" s="11">
        <v>45131</v>
      </c>
      <c r="C2149" s="2">
        <v>6.25</v>
      </c>
      <c r="D2149" s="2">
        <v>6.0137999999999998</v>
      </c>
      <c r="E2149" s="2">
        <v>15</v>
      </c>
      <c r="F2149" s="2">
        <v>6.25</v>
      </c>
      <c r="G2149" s="2">
        <v>93.75</v>
      </c>
      <c r="H2149" s="17">
        <f t="shared" si="33"/>
        <v>8.0796566984041134E-3</v>
      </c>
    </row>
    <row r="2150" spans="1:8" ht="13.5" x14ac:dyDescent="0.25">
      <c r="A2150" s="12"/>
      <c r="B2150" s="11">
        <v>45133</v>
      </c>
      <c r="C2150" s="2">
        <v>6.15</v>
      </c>
      <c r="D2150" s="2">
        <v>5.9175000000000004</v>
      </c>
      <c r="E2150" s="2">
        <v>75</v>
      </c>
      <c r="F2150" s="2">
        <v>6.2370000000000001</v>
      </c>
      <c r="G2150" s="2">
        <v>467.77499999999998</v>
      </c>
      <c r="H2150" s="17">
        <f t="shared" si="33"/>
        <v>-1.6013169709667662E-2</v>
      </c>
    </row>
    <row r="2151" spans="1:8" ht="13.5" x14ac:dyDescent="0.25">
      <c r="A2151" s="12"/>
      <c r="B2151" s="11">
        <v>45134</v>
      </c>
      <c r="C2151" s="2">
        <v>6.24</v>
      </c>
      <c r="D2151" s="2">
        <v>6.0041000000000002</v>
      </c>
      <c r="E2151" s="2">
        <v>127</v>
      </c>
      <c r="F2151" s="2">
        <v>6.1310000000000002</v>
      </c>
      <c r="G2151" s="2">
        <v>778.63699999999994</v>
      </c>
      <c r="H2151" s="17">
        <f t="shared" si="33"/>
        <v>1.4634558512885473E-2</v>
      </c>
    </row>
    <row r="2152" spans="1:8" ht="13.5" x14ac:dyDescent="0.25">
      <c r="A2152" s="12"/>
      <c r="B2152" s="11">
        <v>45135</v>
      </c>
      <c r="C2152" s="2">
        <v>6.24</v>
      </c>
      <c r="D2152" s="2">
        <v>6.0041000000000002</v>
      </c>
      <c r="E2152" s="2">
        <v>232</v>
      </c>
      <c r="F2152" s="2">
        <v>6.2350000000000003</v>
      </c>
      <c r="G2152" s="2">
        <v>1446.52</v>
      </c>
      <c r="H2152" s="17">
        <f t="shared" si="33"/>
        <v>0</v>
      </c>
    </row>
    <row r="2153" spans="1:8" ht="13.5" x14ac:dyDescent="0.25">
      <c r="A2153" s="12"/>
      <c r="B2153" s="11">
        <v>45138</v>
      </c>
      <c r="C2153" s="2">
        <v>6.2</v>
      </c>
      <c r="D2153" s="2">
        <v>5.9656000000000002</v>
      </c>
      <c r="E2153" s="2">
        <v>246</v>
      </c>
      <c r="F2153" s="2">
        <v>6.0110000000000001</v>
      </c>
      <c r="G2153" s="2">
        <v>1478.7059999999999</v>
      </c>
      <c r="H2153" s="17">
        <f t="shared" si="33"/>
        <v>-6.4122849386252685E-3</v>
      </c>
    </row>
    <row r="2154" spans="1:8" ht="13.5" x14ac:dyDescent="0.25">
      <c r="A2154" s="12"/>
      <c r="B2154" s="11">
        <v>45139</v>
      </c>
      <c r="C2154" s="2">
        <v>6.19</v>
      </c>
      <c r="D2154" s="2">
        <v>5.9560000000000004</v>
      </c>
      <c r="E2154" s="2">
        <v>87</v>
      </c>
      <c r="F2154" s="2">
        <v>6.19</v>
      </c>
      <c r="G2154" s="2">
        <v>538.53</v>
      </c>
      <c r="H2154" s="17">
        <f t="shared" si="33"/>
        <v>-1.6092262303875268E-3</v>
      </c>
    </row>
    <row r="2155" spans="1:8" ht="13.5" x14ac:dyDescent="0.25">
      <c r="A2155" s="12"/>
      <c r="B2155" s="11">
        <v>45140</v>
      </c>
      <c r="C2155" s="2">
        <v>6.19</v>
      </c>
      <c r="D2155" s="2">
        <v>5.9560000000000004</v>
      </c>
      <c r="E2155" s="2">
        <v>1091</v>
      </c>
      <c r="F2155" s="2">
        <v>6.0529999999999999</v>
      </c>
      <c r="G2155" s="2">
        <v>6603.8230000000003</v>
      </c>
      <c r="H2155" s="17">
        <f t="shared" si="33"/>
        <v>0</v>
      </c>
    </row>
    <row r="2156" spans="1:8" ht="13.5" x14ac:dyDescent="0.25">
      <c r="A2156" s="12"/>
      <c r="B2156" s="11">
        <v>45141</v>
      </c>
      <c r="C2156" s="2">
        <v>6.19</v>
      </c>
      <c r="D2156" s="2">
        <v>5.9560000000000004</v>
      </c>
      <c r="E2156" s="2">
        <v>3675</v>
      </c>
      <c r="F2156" s="2">
        <v>6.19</v>
      </c>
      <c r="G2156" s="2">
        <v>22748.25</v>
      </c>
      <c r="H2156" s="17">
        <f t="shared" si="33"/>
        <v>0</v>
      </c>
    </row>
    <row r="2157" spans="1:8" ht="13.5" x14ac:dyDescent="0.25">
      <c r="A2157" s="12"/>
      <c r="B2157" s="11">
        <v>45142</v>
      </c>
      <c r="C2157" s="2">
        <v>6.19</v>
      </c>
      <c r="D2157" s="2">
        <v>5.9560000000000004</v>
      </c>
      <c r="E2157" s="2">
        <v>0</v>
      </c>
      <c r="F2157" s="2">
        <v>0</v>
      </c>
      <c r="G2157" s="2">
        <v>0</v>
      </c>
      <c r="H2157" s="17">
        <f t="shared" si="33"/>
        <v>0</v>
      </c>
    </row>
    <row r="2158" spans="1:8" ht="13.5" x14ac:dyDescent="0.25">
      <c r="A2158" s="12"/>
      <c r="B2158" s="11">
        <v>45145</v>
      </c>
      <c r="C2158" s="2">
        <v>6.15</v>
      </c>
      <c r="D2158" s="2">
        <v>5.9175000000000004</v>
      </c>
      <c r="E2158" s="2">
        <v>20</v>
      </c>
      <c r="F2158" s="2">
        <v>6.15</v>
      </c>
      <c r="G2158" s="2">
        <v>123</v>
      </c>
      <c r="H2158" s="17">
        <f t="shared" si="33"/>
        <v>-6.4640698455339114E-3</v>
      </c>
    </row>
    <row r="2159" spans="1:8" ht="13.5" x14ac:dyDescent="0.25">
      <c r="A2159" s="12"/>
      <c r="B2159" s="11">
        <v>45146</v>
      </c>
      <c r="C2159" s="2">
        <v>6.15</v>
      </c>
      <c r="D2159" s="2">
        <v>5.9175000000000004</v>
      </c>
      <c r="E2159" s="2">
        <v>54</v>
      </c>
      <c r="F2159" s="2">
        <v>6.15</v>
      </c>
      <c r="G2159" s="2">
        <v>332.1</v>
      </c>
      <c r="H2159" s="17">
        <f t="shared" si="33"/>
        <v>0</v>
      </c>
    </row>
    <row r="2160" spans="1:8" ht="13.5" x14ac:dyDescent="0.25">
      <c r="A2160" s="12"/>
      <c r="B2160" s="11">
        <v>45147</v>
      </c>
      <c r="C2160" s="2">
        <v>6.15</v>
      </c>
      <c r="D2160" s="2">
        <v>5.9175000000000004</v>
      </c>
      <c r="E2160" s="2">
        <v>50</v>
      </c>
      <c r="F2160" s="2">
        <v>6.15</v>
      </c>
      <c r="G2160" s="2">
        <v>307.5</v>
      </c>
      <c r="H2160" s="17">
        <f t="shared" si="33"/>
        <v>0</v>
      </c>
    </row>
    <row r="2161" spans="1:8" ht="13.5" x14ac:dyDescent="0.25">
      <c r="A2161" s="12"/>
      <c r="B2161" s="11">
        <v>45148</v>
      </c>
      <c r="C2161" s="2">
        <v>6.15</v>
      </c>
      <c r="D2161" s="2">
        <v>5.9175000000000004</v>
      </c>
      <c r="E2161" s="2">
        <v>0</v>
      </c>
      <c r="F2161" s="2">
        <v>0</v>
      </c>
      <c r="G2161" s="2">
        <v>0</v>
      </c>
      <c r="H2161" s="17">
        <f t="shared" si="33"/>
        <v>0</v>
      </c>
    </row>
    <row r="2162" spans="1:8" ht="13.5" x14ac:dyDescent="0.25">
      <c r="A2162" s="12"/>
      <c r="B2162" s="11">
        <v>45149</v>
      </c>
      <c r="C2162" s="2">
        <v>6.15</v>
      </c>
      <c r="D2162" s="2">
        <v>5.9175000000000004</v>
      </c>
      <c r="E2162" s="2">
        <v>118</v>
      </c>
      <c r="F2162" s="2">
        <v>6.109</v>
      </c>
      <c r="G2162" s="2">
        <v>720.86199999999997</v>
      </c>
      <c r="H2162" s="17">
        <f t="shared" si="33"/>
        <v>0</v>
      </c>
    </row>
    <row r="2163" spans="1:8" ht="13.5" x14ac:dyDescent="0.25">
      <c r="A2163" s="12"/>
      <c r="B2163" s="11">
        <v>45152</v>
      </c>
      <c r="C2163" s="2">
        <v>6.15</v>
      </c>
      <c r="D2163" s="2">
        <v>5.9175000000000004</v>
      </c>
      <c r="E2163" s="2">
        <v>0</v>
      </c>
      <c r="F2163" s="2">
        <v>0</v>
      </c>
      <c r="G2163" s="2">
        <v>0</v>
      </c>
      <c r="H2163" s="17">
        <f t="shared" si="33"/>
        <v>0</v>
      </c>
    </row>
    <row r="2164" spans="1:8" ht="13.5" x14ac:dyDescent="0.25">
      <c r="A2164" s="12"/>
      <c r="B2164" s="11">
        <v>45153</v>
      </c>
      <c r="C2164" s="2">
        <v>6.14</v>
      </c>
      <c r="D2164" s="2">
        <v>5.9078999999999997</v>
      </c>
      <c r="E2164" s="2">
        <v>1396</v>
      </c>
      <c r="F2164" s="2">
        <v>6.008</v>
      </c>
      <c r="G2164" s="2">
        <v>8387.1679999999997</v>
      </c>
      <c r="H2164" s="17">
        <f t="shared" si="33"/>
        <v>-1.622306717363873E-3</v>
      </c>
    </row>
    <row r="2165" spans="1:8" ht="13.5" x14ac:dyDescent="0.25">
      <c r="A2165" s="12"/>
      <c r="B2165" s="11">
        <v>45154</v>
      </c>
      <c r="C2165" s="2">
        <v>6.1</v>
      </c>
      <c r="D2165" s="2">
        <v>5.8693999999999997</v>
      </c>
      <c r="E2165" s="2">
        <v>80</v>
      </c>
      <c r="F2165" s="2">
        <v>6.1</v>
      </c>
      <c r="G2165" s="2">
        <v>488</v>
      </c>
      <c r="H2165" s="17">
        <f t="shared" si="33"/>
        <v>-6.5166979806699473E-3</v>
      </c>
    </row>
    <row r="2166" spans="1:8" ht="13.5" x14ac:dyDescent="0.25">
      <c r="A2166" s="12"/>
      <c r="B2166" s="11">
        <v>45155</v>
      </c>
      <c r="C2166" s="2">
        <v>6.13</v>
      </c>
      <c r="D2166" s="2">
        <v>5.8982999999999999</v>
      </c>
      <c r="E2166" s="2">
        <v>482</v>
      </c>
      <c r="F2166" s="2">
        <v>5.9950000000000001</v>
      </c>
      <c r="G2166" s="2">
        <v>2889.59</v>
      </c>
      <c r="H2166" s="17">
        <f t="shared" si="33"/>
        <v>4.9238423007462685E-3</v>
      </c>
    </row>
    <row r="2167" spans="1:8" ht="13.5" x14ac:dyDescent="0.25">
      <c r="A2167" s="12"/>
      <c r="B2167" s="11">
        <v>45156</v>
      </c>
      <c r="C2167" s="2">
        <v>6.12</v>
      </c>
      <c r="D2167" s="2">
        <v>5.8887</v>
      </c>
      <c r="E2167" s="2">
        <v>6</v>
      </c>
      <c r="F2167" s="2">
        <v>6.12</v>
      </c>
      <c r="G2167" s="2">
        <v>36.72</v>
      </c>
      <c r="H2167" s="17">
        <f t="shared" si="33"/>
        <v>-1.6275876099892904E-3</v>
      </c>
    </row>
    <row r="2168" spans="1:8" ht="13.5" x14ac:dyDescent="0.25">
      <c r="A2168" s="12"/>
      <c r="B2168" s="11">
        <v>45159</v>
      </c>
      <c r="C2168" s="2">
        <v>6.12</v>
      </c>
      <c r="D2168" s="2">
        <v>5.8887</v>
      </c>
      <c r="E2168" s="2">
        <v>0</v>
      </c>
      <c r="F2168" s="2">
        <v>0</v>
      </c>
      <c r="G2168" s="2">
        <v>0</v>
      </c>
      <c r="H2168" s="17">
        <f t="shared" si="33"/>
        <v>0</v>
      </c>
    </row>
    <row r="2169" spans="1:8" ht="13.5" x14ac:dyDescent="0.25">
      <c r="A2169" s="12"/>
      <c r="B2169" s="11">
        <v>45160</v>
      </c>
      <c r="C2169" s="2">
        <v>6.12</v>
      </c>
      <c r="D2169" s="2">
        <v>5.8887</v>
      </c>
      <c r="E2169" s="2">
        <v>40</v>
      </c>
      <c r="F2169" s="2">
        <v>6.12</v>
      </c>
      <c r="G2169" s="2">
        <v>244.8</v>
      </c>
      <c r="H2169" s="17">
        <f t="shared" si="33"/>
        <v>0</v>
      </c>
    </row>
    <row r="2170" spans="1:8" ht="13.5" x14ac:dyDescent="0.25">
      <c r="A2170" s="12"/>
      <c r="B2170" s="11">
        <v>45161</v>
      </c>
      <c r="C2170" s="2">
        <v>6</v>
      </c>
      <c r="D2170" s="2">
        <v>5.7732000000000001</v>
      </c>
      <c r="E2170" s="2">
        <v>316</v>
      </c>
      <c r="F2170" s="2">
        <v>6</v>
      </c>
      <c r="G2170" s="2">
        <v>1896</v>
      </c>
      <c r="H2170" s="17">
        <f t="shared" si="33"/>
        <v>-1.9613836670232809E-2</v>
      </c>
    </row>
    <row r="2171" spans="1:8" ht="13.5" x14ac:dyDescent="0.25">
      <c r="A2171" s="12"/>
      <c r="B2171" s="11">
        <v>45162</v>
      </c>
      <c r="C2171" s="2">
        <v>5.96</v>
      </c>
      <c r="D2171" s="2">
        <v>5.7347000000000001</v>
      </c>
      <c r="E2171" s="2">
        <v>180</v>
      </c>
      <c r="F2171" s="2">
        <v>5.9889999999999999</v>
      </c>
      <c r="G2171" s="2">
        <v>1078.02</v>
      </c>
      <c r="H2171" s="17">
        <f t="shared" si="33"/>
        <v>-6.6687452366105413E-3</v>
      </c>
    </row>
    <row r="2172" spans="1:8" ht="13.5" x14ac:dyDescent="0.25">
      <c r="A2172" s="12"/>
      <c r="B2172" s="11">
        <v>45163</v>
      </c>
      <c r="C2172" s="2">
        <v>5.95</v>
      </c>
      <c r="D2172" s="2">
        <v>5.7251000000000003</v>
      </c>
      <c r="E2172" s="2">
        <v>324</v>
      </c>
      <c r="F2172" s="2">
        <v>5.9710000000000001</v>
      </c>
      <c r="G2172" s="2">
        <v>1934.604</v>
      </c>
      <c r="H2172" s="17">
        <f t="shared" si="33"/>
        <v>-1.6740195651036376E-3</v>
      </c>
    </row>
    <row r="2173" spans="1:8" ht="13.5" x14ac:dyDescent="0.25">
      <c r="A2173" s="12"/>
      <c r="B2173" s="11">
        <v>45166</v>
      </c>
      <c r="C2173" s="2">
        <v>6</v>
      </c>
      <c r="D2173" s="2">
        <v>5.7732000000000001</v>
      </c>
      <c r="E2173" s="2">
        <v>202</v>
      </c>
      <c r="F2173" s="2">
        <v>5.9459999999999997</v>
      </c>
      <c r="G2173" s="2">
        <v>1201.0920000000001</v>
      </c>
      <c r="H2173" s="17">
        <f t="shared" si="33"/>
        <v>8.4015999720528558E-3</v>
      </c>
    </row>
    <row r="2174" spans="1:8" ht="13.5" x14ac:dyDescent="0.25">
      <c r="A2174" s="12"/>
      <c r="B2174" s="11">
        <v>45167</v>
      </c>
      <c r="C2174" s="2">
        <v>6</v>
      </c>
      <c r="D2174" s="2">
        <v>5.7732000000000001</v>
      </c>
      <c r="E2174" s="2">
        <v>57</v>
      </c>
      <c r="F2174" s="2">
        <v>6</v>
      </c>
      <c r="G2174" s="2">
        <v>342</v>
      </c>
      <c r="H2174" s="17">
        <f t="shared" si="33"/>
        <v>0</v>
      </c>
    </row>
    <row r="2175" spans="1:8" ht="13.5" x14ac:dyDescent="0.25">
      <c r="A2175" s="12"/>
      <c r="B2175" s="11">
        <v>45168</v>
      </c>
      <c r="C2175" s="2">
        <v>6.12</v>
      </c>
      <c r="D2175" s="2">
        <v>5.8887</v>
      </c>
      <c r="E2175" s="2">
        <v>200</v>
      </c>
      <c r="F2175" s="2">
        <v>6.0419999999999998</v>
      </c>
      <c r="G2175" s="2">
        <v>1208.4000000000001</v>
      </c>
      <c r="H2175" s="17">
        <f t="shared" si="33"/>
        <v>2.0006235709831625E-2</v>
      </c>
    </row>
    <row r="2176" spans="1:8" ht="13.5" x14ac:dyDescent="0.25">
      <c r="A2176" s="12"/>
      <c r="B2176" s="11">
        <v>45169</v>
      </c>
      <c r="C2176" s="2">
        <v>6</v>
      </c>
      <c r="D2176" s="2">
        <v>5.7732000000000001</v>
      </c>
      <c r="E2176" s="2">
        <v>80</v>
      </c>
      <c r="F2176" s="2">
        <v>6.0220000000000002</v>
      </c>
      <c r="G2176" s="2">
        <v>481.76</v>
      </c>
      <c r="H2176" s="17">
        <f t="shared" si="33"/>
        <v>-1.9613836670232809E-2</v>
      </c>
    </row>
    <row r="2177" spans="1:8" ht="13.5" x14ac:dyDescent="0.25">
      <c r="A2177" s="12"/>
      <c r="B2177" s="11">
        <v>45170</v>
      </c>
      <c r="C2177" s="2">
        <v>5.91</v>
      </c>
      <c r="D2177" s="2">
        <v>5.6866000000000003</v>
      </c>
      <c r="E2177" s="2">
        <v>146</v>
      </c>
      <c r="F2177" s="2">
        <v>5.98</v>
      </c>
      <c r="G2177" s="2">
        <v>873.08</v>
      </c>
      <c r="H2177" s="17">
        <f t="shared" si="33"/>
        <v>-1.5000346428323943E-2</v>
      </c>
    </row>
    <row r="2178" spans="1:8" ht="13.5" x14ac:dyDescent="0.25">
      <c r="A2178" s="12"/>
      <c r="B2178" s="11">
        <v>45173</v>
      </c>
      <c r="C2178" s="2">
        <v>6</v>
      </c>
      <c r="D2178" s="2">
        <v>5.7732000000000001</v>
      </c>
      <c r="E2178" s="2">
        <v>217</v>
      </c>
      <c r="F2178" s="2">
        <v>5.91</v>
      </c>
      <c r="G2178" s="2">
        <v>1282.47</v>
      </c>
      <c r="H2178" s="17">
        <f t="shared" si="33"/>
        <v>1.5228783455843524E-2</v>
      </c>
    </row>
    <row r="2179" spans="1:8" ht="13.5" x14ac:dyDescent="0.25">
      <c r="A2179" s="12"/>
      <c r="B2179" s="11">
        <v>45174</v>
      </c>
      <c r="C2179" s="2">
        <v>6</v>
      </c>
      <c r="D2179" s="2">
        <v>5.7732000000000001</v>
      </c>
      <c r="E2179" s="2">
        <v>51</v>
      </c>
      <c r="F2179" s="2">
        <v>5.9020000000000001</v>
      </c>
      <c r="G2179" s="2">
        <v>301.00200000000001</v>
      </c>
      <c r="H2179" s="17">
        <f t="shared" si="33"/>
        <v>0</v>
      </c>
    </row>
    <row r="2180" spans="1:8" ht="13.5" x14ac:dyDescent="0.25">
      <c r="A2180" s="12"/>
      <c r="B2180" s="11">
        <v>45175</v>
      </c>
      <c r="C2180" s="2">
        <v>6</v>
      </c>
      <c r="D2180" s="2">
        <v>5.7732000000000001</v>
      </c>
      <c r="E2180" s="2">
        <v>9441</v>
      </c>
      <c r="F2180" s="2">
        <v>5.95</v>
      </c>
      <c r="G2180" s="2">
        <v>56173.95</v>
      </c>
      <c r="H2180" s="17">
        <f t="shared" si="33"/>
        <v>0</v>
      </c>
    </row>
    <row r="2181" spans="1:8" ht="13.5" x14ac:dyDescent="0.25">
      <c r="A2181" s="12"/>
      <c r="B2181" s="11">
        <v>45176</v>
      </c>
      <c r="C2181" s="2">
        <v>6</v>
      </c>
      <c r="D2181" s="2">
        <v>5.7732000000000001</v>
      </c>
      <c r="E2181" s="2">
        <v>1113</v>
      </c>
      <c r="F2181" s="2">
        <v>6.0010000000000003</v>
      </c>
      <c r="G2181" s="2">
        <v>6679.1130000000003</v>
      </c>
      <c r="H2181" s="17">
        <f t="shared" si="33"/>
        <v>0</v>
      </c>
    </row>
    <row r="2182" spans="1:8" ht="13.5" x14ac:dyDescent="0.25">
      <c r="A2182" s="12"/>
      <c r="B2182" s="11">
        <v>45177</v>
      </c>
      <c r="C2182" s="2">
        <v>6</v>
      </c>
      <c r="D2182" s="2">
        <v>5.7732000000000001</v>
      </c>
      <c r="E2182" s="2">
        <v>5</v>
      </c>
      <c r="F2182" s="2">
        <v>6</v>
      </c>
      <c r="G2182" s="2">
        <v>30</v>
      </c>
      <c r="H2182" s="17">
        <f t="shared" si="33"/>
        <v>0</v>
      </c>
    </row>
    <row r="2183" spans="1:8" ht="13.5" x14ac:dyDescent="0.25">
      <c r="A2183" s="12"/>
      <c r="B2183" s="11">
        <v>45180</v>
      </c>
      <c r="C2183" s="2">
        <v>5.88</v>
      </c>
      <c r="D2183" s="2">
        <v>5.6577000000000002</v>
      </c>
      <c r="E2183" s="2">
        <v>724</v>
      </c>
      <c r="F2183" s="2">
        <v>5.8840000000000003</v>
      </c>
      <c r="G2183" s="2">
        <v>4260.0159999999996</v>
      </c>
      <c r="H2183" s="17">
        <f t="shared" ref="H2183:H2246" si="34">(D2183-D2182)/D2182</f>
        <v>-2.0006235709831625E-2</v>
      </c>
    </row>
    <row r="2184" spans="1:8" ht="13.5" x14ac:dyDescent="0.25">
      <c r="A2184" s="12"/>
      <c r="B2184" s="11">
        <v>45181</v>
      </c>
      <c r="C2184" s="2">
        <v>5.53</v>
      </c>
      <c r="D2184" s="2">
        <v>5.3209999999999997</v>
      </c>
      <c r="E2184" s="2">
        <v>17655</v>
      </c>
      <c r="F2184" s="2">
        <v>5.56</v>
      </c>
      <c r="G2184" s="2">
        <v>98161.8</v>
      </c>
      <c r="H2184" s="17">
        <f t="shared" si="34"/>
        <v>-5.9511815755519101E-2</v>
      </c>
    </row>
    <row r="2185" spans="1:8" ht="13.5" x14ac:dyDescent="0.25">
      <c r="A2185" s="12"/>
      <c r="B2185" s="11">
        <v>45182</v>
      </c>
      <c r="C2185" s="2">
        <v>5.4</v>
      </c>
      <c r="D2185" s="2">
        <v>5.1959</v>
      </c>
      <c r="E2185" s="2">
        <v>92</v>
      </c>
      <c r="F2185" s="2">
        <v>5.3949999999999996</v>
      </c>
      <c r="G2185" s="2">
        <v>496.34</v>
      </c>
      <c r="H2185" s="17">
        <f t="shared" si="34"/>
        <v>-2.3510618304829877E-2</v>
      </c>
    </row>
    <row r="2186" spans="1:8" ht="13.5" x14ac:dyDescent="0.25">
      <c r="A2186" s="12"/>
      <c r="B2186" s="11">
        <v>45183</v>
      </c>
      <c r="C2186" s="2">
        <v>5.7</v>
      </c>
      <c r="D2186" s="2">
        <v>5.4844999999999997</v>
      </c>
      <c r="E2186" s="2">
        <v>1</v>
      </c>
      <c r="F2186" s="2">
        <v>5.7</v>
      </c>
      <c r="G2186" s="2">
        <v>5.7</v>
      </c>
      <c r="H2186" s="17">
        <f t="shared" si="34"/>
        <v>5.554379414538381E-2</v>
      </c>
    </row>
    <row r="2187" spans="1:8" ht="13.5" x14ac:dyDescent="0.25">
      <c r="A2187" s="12"/>
      <c r="B2187" s="11">
        <v>45184</v>
      </c>
      <c r="C2187" s="2">
        <v>5.7</v>
      </c>
      <c r="D2187" s="2">
        <v>5.4844999999999997</v>
      </c>
      <c r="E2187" s="2">
        <v>0</v>
      </c>
      <c r="F2187" s="2">
        <v>0</v>
      </c>
      <c r="G2187" s="2">
        <v>0</v>
      </c>
      <c r="H2187" s="17">
        <f t="shared" si="34"/>
        <v>0</v>
      </c>
    </row>
    <row r="2188" spans="1:8" ht="13.5" x14ac:dyDescent="0.25">
      <c r="A2188" s="12"/>
      <c r="B2188" s="11">
        <v>45187</v>
      </c>
      <c r="C2188" s="2">
        <v>5.54</v>
      </c>
      <c r="D2188" s="2">
        <v>5.3305999999999996</v>
      </c>
      <c r="E2188" s="2">
        <v>2904</v>
      </c>
      <c r="F2188" s="2">
        <v>5.6390000000000002</v>
      </c>
      <c r="G2188" s="2">
        <v>16375.656000000001</v>
      </c>
      <c r="H2188" s="17">
        <f t="shared" si="34"/>
        <v>-2.8060898896891267E-2</v>
      </c>
    </row>
    <row r="2189" spans="1:8" ht="13.5" x14ac:dyDescent="0.25">
      <c r="A2189" s="12"/>
      <c r="B2189" s="11">
        <v>45188</v>
      </c>
      <c r="C2189" s="2">
        <v>5.67</v>
      </c>
      <c r="D2189" s="2">
        <v>5.4557000000000002</v>
      </c>
      <c r="E2189" s="2">
        <v>8</v>
      </c>
      <c r="F2189" s="2">
        <v>5.6710000000000003</v>
      </c>
      <c r="G2189" s="2">
        <v>45.368000000000002</v>
      </c>
      <c r="H2189" s="17">
        <f t="shared" si="34"/>
        <v>2.3468277492214886E-2</v>
      </c>
    </row>
    <row r="2190" spans="1:8" ht="13.5" x14ac:dyDescent="0.25">
      <c r="A2190" s="12"/>
      <c r="B2190" s="11">
        <v>45189</v>
      </c>
      <c r="C2190" s="2">
        <v>5.65</v>
      </c>
      <c r="D2190" s="2">
        <v>5.4363999999999999</v>
      </c>
      <c r="E2190" s="2">
        <v>2705</v>
      </c>
      <c r="F2190" s="2">
        <v>5.5410000000000004</v>
      </c>
      <c r="G2190" s="2">
        <v>14988.405000000001</v>
      </c>
      <c r="H2190" s="17">
        <f t="shared" si="34"/>
        <v>-3.5375845446047834E-3</v>
      </c>
    </row>
    <row r="2191" spans="1:8" ht="13.5" x14ac:dyDescent="0.25">
      <c r="A2191" s="12"/>
      <c r="B2191" s="11">
        <v>45190</v>
      </c>
      <c r="C2191" s="2">
        <v>5.63</v>
      </c>
      <c r="D2191" s="2">
        <v>5.4172000000000002</v>
      </c>
      <c r="E2191" s="2">
        <v>26</v>
      </c>
      <c r="F2191" s="2">
        <v>5.63</v>
      </c>
      <c r="G2191" s="2">
        <v>146.38</v>
      </c>
      <c r="H2191" s="17">
        <f t="shared" si="34"/>
        <v>-3.5317489515119677E-3</v>
      </c>
    </row>
    <row r="2192" spans="1:8" ht="13.5" x14ac:dyDescent="0.25">
      <c r="A2192" s="12"/>
      <c r="B2192" s="11">
        <v>45191</v>
      </c>
      <c r="C2192" s="2">
        <v>5.64</v>
      </c>
      <c r="D2192" s="2">
        <v>5.4268000000000001</v>
      </c>
      <c r="E2192" s="2">
        <v>270</v>
      </c>
      <c r="F2192" s="2">
        <v>5.548</v>
      </c>
      <c r="G2192" s="2">
        <v>1497.96</v>
      </c>
      <c r="H2192" s="17">
        <f t="shared" si="34"/>
        <v>1.7721332053459039E-3</v>
      </c>
    </row>
    <row r="2193" spans="1:8" ht="13.5" x14ac:dyDescent="0.25">
      <c r="A2193" s="12"/>
      <c r="B2193" s="11">
        <v>45194</v>
      </c>
      <c r="C2193" s="2">
        <v>5.5</v>
      </c>
      <c r="D2193" s="2">
        <v>5.2920999999999996</v>
      </c>
      <c r="E2193" s="2">
        <v>119</v>
      </c>
      <c r="F2193" s="2">
        <v>5.617</v>
      </c>
      <c r="G2193" s="2">
        <v>668.423</v>
      </c>
      <c r="H2193" s="17">
        <f t="shared" si="34"/>
        <v>-2.4821257462961686E-2</v>
      </c>
    </row>
    <row r="2194" spans="1:8" ht="13.5" x14ac:dyDescent="0.25">
      <c r="A2194" s="12"/>
      <c r="B2194" s="11">
        <v>45195</v>
      </c>
      <c r="C2194" s="2">
        <v>5.55</v>
      </c>
      <c r="D2194" s="2">
        <v>5.3402000000000003</v>
      </c>
      <c r="E2194" s="2">
        <v>4734</v>
      </c>
      <c r="F2194" s="2">
        <v>5.54</v>
      </c>
      <c r="G2194" s="2">
        <v>26226.36</v>
      </c>
      <c r="H2194" s="17">
        <f t="shared" si="34"/>
        <v>9.0890194818693346E-3</v>
      </c>
    </row>
    <row r="2195" spans="1:8" ht="13.5" x14ac:dyDescent="0.25">
      <c r="A2195" s="12"/>
      <c r="B2195" s="11">
        <v>45197</v>
      </c>
      <c r="C2195" s="2">
        <v>5.5</v>
      </c>
      <c r="D2195" s="2">
        <v>5.2920999999999996</v>
      </c>
      <c r="E2195" s="2">
        <v>423</v>
      </c>
      <c r="F2195" s="2">
        <v>5.5010000000000003</v>
      </c>
      <c r="G2195" s="2">
        <v>2326.9229999999998</v>
      </c>
      <c r="H2195" s="17">
        <f t="shared" si="34"/>
        <v>-9.0071532901390763E-3</v>
      </c>
    </row>
    <row r="2196" spans="1:8" ht="13.5" x14ac:dyDescent="0.25">
      <c r="A2196" s="12"/>
      <c r="B2196" s="11">
        <v>45198</v>
      </c>
      <c r="C2196" s="2">
        <v>5.5</v>
      </c>
      <c r="D2196" s="2">
        <v>5.2920999999999996</v>
      </c>
      <c r="E2196" s="2">
        <v>40</v>
      </c>
      <c r="F2196" s="2">
        <v>5.5</v>
      </c>
      <c r="G2196" s="2">
        <v>220</v>
      </c>
      <c r="H2196" s="17">
        <f t="shared" si="34"/>
        <v>0</v>
      </c>
    </row>
    <row r="2197" spans="1:8" ht="13.5" x14ac:dyDescent="0.25">
      <c r="A2197" s="12"/>
      <c r="B2197" s="11">
        <v>45201</v>
      </c>
      <c r="C2197" s="2">
        <v>5.5</v>
      </c>
      <c r="D2197" s="2">
        <v>5.2920999999999996</v>
      </c>
      <c r="E2197" s="2">
        <v>445</v>
      </c>
      <c r="F2197" s="2">
        <v>5.4850000000000003</v>
      </c>
      <c r="G2197" s="2">
        <v>2440.8249999999998</v>
      </c>
      <c r="H2197" s="17">
        <f t="shared" si="34"/>
        <v>0</v>
      </c>
    </row>
    <row r="2198" spans="1:8" ht="13.5" x14ac:dyDescent="0.25">
      <c r="A2198" s="12"/>
      <c r="B2198" s="11">
        <v>45202</v>
      </c>
      <c r="C2198" s="2">
        <v>5.5</v>
      </c>
      <c r="D2198" s="2">
        <v>5.2920999999999996</v>
      </c>
      <c r="E2198" s="2">
        <v>184</v>
      </c>
      <c r="F2198" s="2">
        <v>5.45</v>
      </c>
      <c r="G2198" s="2">
        <v>1002.8</v>
      </c>
      <c r="H2198" s="17">
        <f t="shared" si="34"/>
        <v>0</v>
      </c>
    </row>
    <row r="2199" spans="1:8" ht="13.5" x14ac:dyDescent="0.25">
      <c r="A2199" s="12"/>
      <c r="B2199" s="11">
        <v>45203</v>
      </c>
      <c r="C2199" s="2">
        <v>5.41</v>
      </c>
      <c r="D2199" s="2">
        <v>5.2054999999999998</v>
      </c>
      <c r="E2199" s="2">
        <v>13806</v>
      </c>
      <c r="F2199" s="2">
        <v>5.4669999999999996</v>
      </c>
      <c r="G2199" s="2">
        <v>75477.402000000002</v>
      </c>
      <c r="H2199" s="17">
        <f t="shared" si="34"/>
        <v>-1.6364014285444303E-2</v>
      </c>
    </row>
    <row r="2200" spans="1:8" ht="13.5" x14ac:dyDescent="0.25">
      <c r="A2200" s="12"/>
      <c r="B2200" s="11">
        <v>45204</v>
      </c>
      <c r="C2200" s="2">
        <v>5.59</v>
      </c>
      <c r="D2200" s="2">
        <v>5.3787000000000003</v>
      </c>
      <c r="E2200" s="2">
        <v>296</v>
      </c>
      <c r="F2200" s="2">
        <v>5.5010000000000003</v>
      </c>
      <c r="G2200" s="2">
        <v>1628.296</v>
      </c>
      <c r="H2200" s="17">
        <f t="shared" si="34"/>
        <v>3.3272500240130724E-2</v>
      </c>
    </row>
    <row r="2201" spans="1:8" ht="13.5" x14ac:dyDescent="0.25">
      <c r="A2201" s="12"/>
      <c r="B2201" s="11">
        <v>45205</v>
      </c>
      <c r="C2201" s="2">
        <v>5.58</v>
      </c>
      <c r="D2201" s="2">
        <v>5.3691000000000004</v>
      </c>
      <c r="E2201" s="2">
        <v>313</v>
      </c>
      <c r="F2201" s="2">
        <v>5.58</v>
      </c>
      <c r="G2201" s="2">
        <v>1746.54</v>
      </c>
      <c r="H2201" s="17">
        <f t="shared" si="34"/>
        <v>-1.7848178927993437E-3</v>
      </c>
    </row>
    <row r="2202" spans="1:8" ht="13.5" x14ac:dyDescent="0.25">
      <c r="A2202" s="12"/>
      <c r="B2202" s="11">
        <v>45208</v>
      </c>
      <c r="C2202" s="2">
        <v>5.58</v>
      </c>
      <c r="D2202" s="2">
        <v>5.3691000000000004</v>
      </c>
      <c r="E2202" s="2">
        <v>5</v>
      </c>
      <c r="F2202" s="2">
        <v>5.58</v>
      </c>
      <c r="G2202" s="2">
        <v>27.9</v>
      </c>
      <c r="H2202" s="17">
        <f t="shared" si="34"/>
        <v>0</v>
      </c>
    </row>
    <row r="2203" spans="1:8" ht="13.5" x14ac:dyDescent="0.25">
      <c r="A2203" s="12"/>
      <c r="B2203" s="11">
        <v>45209</v>
      </c>
      <c r="C2203" s="2">
        <v>5.58</v>
      </c>
      <c r="D2203" s="2">
        <v>5.3691000000000004</v>
      </c>
      <c r="E2203" s="2">
        <v>74</v>
      </c>
      <c r="F2203" s="2">
        <v>5.5810000000000004</v>
      </c>
      <c r="G2203" s="2">
        <v>412.99400000000003</v>
      </c>
      <c r="H2203" s="17">
        <f t="shared" si="34"/>
        <v>0</v>
      </c>
    </row>
    <row r="2204" spans="1:8" ht="13.5" x14ac:dyDescent="0.25">
      <c r="A2204" s="12"/>
      <c r="B2204" s="11">
        <v>45210</v>
      </c>
      <c r="C2204" s="2">
        <v>5.55</v>
      </c>
      <c r="D2204" s="2">
        <v>5.3402000000000003</v>
      </c>
      <c r="E2204" s="2">
        <v>26</v>
      </c>
      <c r="F2204" s="2">
        <v>5.5579999999999998</v>
      </c>
      <c r="G2204" s="2">
        <v>144.50800000000001</v>
      </c>
      <c r="H2204" s="17">
        <f t="shared" si="34"/>
        <v>-5.3826525860945305E-3</v>
      </c>
    </row>
    <row r="2205" spans="1:8" ht="13.5" x14ac:dyDescent="0.25">
      <c r="A2205" s="12"/>
      <c r="B2205" s="11">
        <v>45211</v>
      </c>
      <c r="C2205" s="2">
        <v>5.55</v>
      </c>
      <c r="D2205" s="2">
        <v>5.3402000000000003</v>
      </c>
      <c r="E2205" s="2">
        <v>5001</v>
      </c>
      <c r="F2205" s="2">
        <v>5.3</v>
      </c>
      <c r="G2205" s="2">
        <v>26505.3</v>
      </c>
      <c r="H2205" s="17">
        <f t="shared" si="34"/>
        <v>0</v>
      </c>
    </row>
    <row r="2206" spans="1:8" ht="13.5" x14ac:dyDescent="0.25">
      <c r="A2206" s="12"/>
      <c r="B2206" s="11">
        <v>45212</v>
      </c>
      <c r="C2206" s="2">
        <v>5.54</v>
      </c>
      <c r="D2206" s="2">
        <v>5.3305999999999996</v>
      </c>
      <c r="E2206" s="2">
        <v>31</v>
      </c>
      <c r="F2206" s="2">
        <v>5.54</v>
      </c>
      <c r="G2206" s="2">
        <v>171.74</v>
      </c>
      <c r="H2206" s="17">
        <f t="shared" si="34"/>
        <v>-1.797685479944706E-3</v>
      </c>
    </row>
    <row r="2207" spans="1:8" ht="13.5" x14ac:dyDescent="0.25">
      <c r="A2207" s="12"/>
      <c r="B2207" s="11">
        <v>45215</v>
      </c>
      <c r="C2207" s="2">
        <v>5.45</v>
      </c>
      <c r="D2207" s="2">
        <v>5.2439999999999998</v>
      </c>
      <c r="E2207" s="2">
        <v>72</v>
      </c>
      <c r="F2207" s="2">
        <v>5.5279999999999996</v>
      </c>
      <c r="G2207" s="2">
        <v>398.01600000000002</v>
      </c>
      <c r="H2207" s="17">
        <f t="shared" si="34"/>
        <v>-1.6245825985817693E-2</v>
      </c>
    </row>
    <row r="2208" spans="1:8" ht="13.5" x14ac:dyDescent="0.25">
      <c r="A2208" s="12"/>
      <c r="B2208" s="11">
        <v>45216</v>
      </c>
      <c r="C2208" s="2">
        <v>5.77</v>
      </c>
      <c r="D2208" s="2">
        <v>5.5518999999999998</v>
      </c>
      <c r="E2208" s="2">
        <v>7532</v>
      </c>
      <c r="F2208" s="2">
        <v>5.7229999999999999</v>
      </c>
      <c r="G2208" s="2">
        <v>43105.635999999999</v>
      </c>
      <c r="H2208" s="17">
        <f t="shared" si="34"/>
        <v>5.8714721586575147E-2</v>
      </c>
    </row>
    <row r="2209" spans="1:8" ht="13.5" x14ac:dyDescent="0.25">
      <c r="A2209" s="12"/>
      <c r="B2209" s="11">
        <v>45217</v>
      </c>
      <c r="C2209" s="2">
        <v>5.78</v>
      </c>
      <c r="D2209" s="2">
        <v>5.5614999999999997</v>
      </c>
      <c r="E2209" s="2">
        <v>110</v>
      </c>
      <c r="F2209" s="2">
        <v>5.78</v>
      </c>
      <c r="G2209" s="2">
        <v>635.79999999999995</v>
      </c>
      <c r="H2209" s="17">
        <f t="shared" si="34"/>
        <v>1.7291377726543762E-3</v>
      </c>
    </row>
    <row r="2210" spans="1:8" ht="13.5" x14ac:dyDescent="0.25">
      <c r="A2210" s="12"/>
      <c r="B2210" s="11">
        <v>45218</v>
      </c>
      <c r="C2210" s="2">
        <v>5.77</v>
      </c>
      <c r="D2210" s="2">
        <v>5.5518999999999998</v>
      </c>
      <c r="E2210" s="2">
        <v>14</v>
      </c>
      <c r="F2210" s="2">
        <v>5.673</v>
      </c>
      <c r="G2210" s="2">
        <v>79.421999999999997</v>
      </c>
      <c r="H2210" s="17">
        <f t="shared" si="34"/>
        <v>-1.726153016272558E-3</v>
      </c>
    </row>
    <row r="2211" spans="1:8" ht="13.5" x14ac:dyDescent="0.25">
      <c r="A2211" s="12"/>
      <c r="B2211" s="11">
        <v>45219</v>
      </c>
      <c r="C2211" s="2">
        <v>5.88</v>
      </c>
      <c r="D2211" s="2">
        <v>5.6577000000000002</v>
      </c>
      <c r="E2211" s="2">
        <v>200</v>
      </c>
      <c r="F2211" s="2">
        <v>5.7960000000000003</v>
      </c>
      <c r="G2211" s="2">
        <v>1159.2</v>
      </c>
      <c r="H2211" s="17">
        <f t="shared" si="34"/>
        <v>1.90565392027955E-2</v>
      </c>
    </row>
    <row r="2212" spans="1:8" ht="13.5" x14ac:dyDescent="0.25">
      <c r="A2212" s="12"/>
      <c r="B2212" s="11">
        <v>45222</v>
      </c>
      <c r="C2212" s="2">
        <v>5.88</v>
      </c>
      <c r="D2212" s="2">
        <v>5.6577000000000002</v>
      </c>
      <c r="E2212" s="2">
        <v>0</v>
      </c>
      <c r="F2212" s="2">
        <v>0</v>
      </c>
      <c r="G2212" s="2">
        <v>0</v>
      </c>
      <c r="H2212" s="17">
        <f t="shared" si="34"/>
        <v>0</v>
      </c>
    </row>
    <row r="2213" spans="1:8" ht="13.5" x14ac:dyDescent="0.25">
      <c r="A2213" s="12"/>
      <c r="B2213" s="11">
        <v>45223</v>
      </c>
      <c r="C2213" s="2">
        <v>5.9</v>
      </c>
      <c r="D2213" s="2">
        <v>5.6769999999999996</v>
      </c>
      <c r="E2213" s="2">
        <v>83</v>
      </c>
      <c r="F2213" s="2">
        <v>5.8890000000000002</v>
      </c>
      <c r="G2213" s="2">
        <v>488.78699999999998</v>
      </c>
      <c r="H2213" s="17">
        <f t="shared" si="34"/>
        <v>3.4112802022022073E-3</v>
      </c>
    </row>
    <row r="2214" spans="1:8" ht="13.5" x14ac:dyDescent="0.25">
      <c r="A2214" s="12"/>
      <c r="B2214" s="11">
        <v>45224</v>
      </c>
      <c r="C2214" s="2">
        <v>5.9</v>
      </c>
      <c r="D2214" s="2">
        <v>5.6769999999999996</v>
      </c>
      <c r="E2214" s="2">
        <v>526</v>
      </c>
      <c r="F2214" s="2">
        <v>5.9</v>
      </c>
      <c r="G2214" s="2">
        <v>3103.4</v>
      </c>
      <c r="H2214" s="17">
        <f t="shared" si="34"/>
        <v>0</v>
      </c>
    </row>
    <row r="2215" spans="1:8" ht="13.5" x14ac:dyDescent="0.25">
      <c r="A2215" s="12"/>
      <c r="B2215" s="11">
        <v>45225</v>
      </c>
      <c r="C2215" s="2">
        <v>5.9</v>
      </c>
      <c r="D2215" s="2">
        <v>5.6769999999999996</v>
      </c>
      <c r="E2215" s="2">
        <v>231</v>
      </c>
      <c r="F2215" s="2">
        <v>5.9</v>
      </c>
      <c r="G2215" s="2">
        <v>1362.9</v>
      </c>
      <c r="H2215" s="17">
        <f t="shared" si="34"/>
        <v>0</v>
      </c>
    </row>
    <row r="2216" spans="1:8" ht="13.5" x14ac:dyDescent="0.25">
      <c r="A2216" s="12"/>
      <c r="B2216" s="11">
        <v>45226</v>
      </c>
      <c r="C2216" s="2">
        <v>5.86</v>
      </c>
      <c r="D2216" s="2">
        <v>5.6384999999999996</v>
      </c>
      <c r="E2216" s="2">
        <v>16</v>
      </c>
      <c r="F2216" s="2">
        <v>5.6719999999999997</v>
      </c>
      <c r="G2216" s="2">
        <v>90.751999999999995</v>
      </c>
      <c r="H2216" s="17">
        <f t="shared" si="34"/>
        <v>-6.7817509247842141E-3</v>
      </c>
    </row>
    <row r="2217" spans="1:8" ht="13.5" x14ac:dyDescent="0.25">
      <c r="A2217" s="12"/>
      <c r="B2217" s="11">
        <v>45229</v>
      </c>
      <c r="C2217" s="2">
        <v>5.86</v>
      </c>
      <c r="D2217" s="2">
        <v>5.6384999999999996</v>
      </c>
      <c r="E2217" s="2">
        <v>1001</v>
      </c>
      <c r="F2217" s="2">
        <v>5.843</v>
      </c>
      <c r="G2217" s="2">
        <v>5848.8429999999998</v>
      </c>
      <c r="H2217" s="17">
        <f t="shared" si="34"/>
        <v>0</v>
      </c>
    </row>
    <row r="2218" spans="1:8" ht="13.5" x14ac:dyDescent="0.25">
      <c r="A2218" s="12"/>
      <c r="B2218" s="11">
        <v>45230</v>
      </c>
      <c r="C2218" s="2">
        <v>5.86</v>
      </c>
      <c r="D2218" s="2">
        <v>5.6384999999999996</v>
      </c>
      <c r="E2218" s="2">
        <v>38</v>
      </c>
      <c r="F2218" s="2">
        <v>5.7050000000000001</v>
      </c>
      <c r="G2218" s="2">
        <v>216.79</v>
      </c>
      <c r="H2218" s="17">
        <f t="shared" si="34"/>
        <v>0</v>
      </c>
    </row>
    <row r="2219" spans="1:8" ht="13.5" x14ac:dyDescent="0.25">
      <c r="A2219" s="12"/>
      <c r="B2219" s="11">
        <v>45231</v>
      </c>
      <c r="C2219" s="2">
        <v>5.84</v>
      </c>
      <c r="D2219" s="2">
        <v>5.6192000000000002</v>
      </c>
      <c r="E2219" s="2">
        <v>30</v>
      </c>
      <c r="F2219" s="2">
        <v>5.84</v>
      </c>
      <c r="G2219" s="2">
        <v>175.2</v>
      </c>
      <c r="H2219" s="17">
        <f t="shared" si="34"/>
        <v>-3.422896160326227E-3</v>
      </c>
    </row>
    <row r="2220" spans="1:8" ht="13.5" x14ac:dyDescent="0.25">
      <c r="A2220" s="12"/>
      <c r="B2220" s="11">
        <v>45232</v>
      </c>
      <c r="C2220" s="2">
        <v>5.84</v>
      </c>
      <c r="D2220" s="2">
        <v>5.6192000000000002</v>
      </c>
      <c r="E2220" s="2">
        <v>0</v>
      </c>
      <c r="F2220" s="2">
        <v>0</v>
      </c>
      <c r="G2220" s="2">
        <v>0</v>
      </c>
      <c r="H2220" s="17">
        <f t="shared" si="34"/>
        <v>0</v>
      </c>
    </row>
    <row r="2221" spans="1:8" ht="13.5" x14ac:dyDescent="0.25">
      <c r="A2221" s="12"/>
      <c r="B2221" s="11">
        <v>45233</v>
      </c>
      <c r="C2221" s="2">
        <v>5.83</v>
      </c>
      <c r="D2221" s="2">
        <v>5.6096000000000004</v>
      </c>
      <c r="E2221" s="2">
        <v>7647</v>
      </c>
      <c r="F2221" s="2">
        <v>5.7489999999999997</v>
      </c>
      <c r="G2221" s="2">
        <v>43962.603000000003</v>
      </c>
      <c r="H2221" s="17">
        <f t="shared" si="34"/>
        <v>-1.7084282460136373E-3</v>
      </c>
    </row>
    <row r="2222" spans="1:8" ht="13.5" x14ac:dyDescent="0.25">
      <c r="A2222" s="12"/>
      <c r="B2222" s="11">
        <v>45236</v>
      </c>
      <c r="C2222" s="2">
        <v>5.83</v>
      </c>
      <c r="D2222" s="2">
        <v>5.6096000000000004</v>
      </c>
      <c r="E2222" s="2">
        <v>1591</v>
      </c>
      <c r="F2222" s="2">
        <v>5.827</v>
      </c>
      <c r="G2222" s="2">
        <v>9270.7569999999996</v>
      </c>
      <c r="H2222" s="17">
        <f t="shared" si="34"/>
        <v>0</v>
      </c>
    </row>
    <row r="2223" spans="1:8" ht="13.5" x14ac:dyDescent="0.25">
      <c r="A2223" s="12"/>
      <c r="B2223" s="11">
        <v>45237</v>
      </c>
      <c r="C2223" s="2">
        <v>5.83</v>
      </c>
      <c r="D2223" s="2">
        <v>5.6096000000000004</v>
      </c>
      <c r="E2223" s="2">
        <v>3874</v>
      </c>
      <c r="F2223" s="2">
        <v>5.819</v>
      </c>
      <c r="G2223" s="2">
        <v>22542.806</v>
      </c>
      <c r="H2223" s="17">
        <f t="shared" si="34"/>
        <v>0</v>
      </c>
    </row>
    <row r="2224" spans="1:8" ht="13.5" x14ac:dyDescent="0.25">
      <c r="A2224" s="12"/>
      <c r="B2224" s="11">
        <v>45238</v>
      </c>
      <c r="C2224" s="2">
        <v>5.83</v>
      </c>
      <c r="D2224" s="2">
        <v>5.6096000000000004</v>
      </c>
      <c r="E2224" s="2">
        <v>3046</v>
      </c>
      <c r="F2224" s="2">
        <v>5.83</v>
      </c>
      <c r="G2224" s="2">
        <v>17758.18</v>
      </c>
      <c r="H2224" s="17">
        <f t="shared" si="34"/>
        <v>0</v>
      </c>
    </row>
    <row r="2225" spans="1:8" ht="13.5" x14ac:dyDescent="0.25">
      <c r="A2225" s="12"/>
      <c r="B2225" s="11">
        <v>45239</v>
      </c>
      <c r="C2225" s="2">
        <v>6</v>
      </c>
      <c r="D2225" s="2">
        <v>5.7732000000000001</v>
      </c>
      <c r="E2225" s="2">
        <v>2876</v>
      </c>
      <c r="F2225" s="2">
        <v>6.0060000000000002</v>
      </c>
      <c r="G2225" s="2">
        <v>17273.256000000001</v>
      </c>
      <c r="H2225" s="17">
        <f t="shared" si="34"/>
        <v>2.916428978893321E-2</v>
      </c>
    </row>
    <row r="2226" spans="1:8" ht="13.5" x14ac:dyDescent="0.25">
      <c r="A2226" s="12"/>
      <c r="B2226" s="11">
        <v>45240</v>
      </c>
      <c r="C2226" s="2">
        <v>6</v>
      </c>
      <c r="D2226" s="2">
        <v>5.7732000000000001</v>
      </c>
      <c r="E2226" s="2">
        <v>43</v>
      </c>
      <c r="F2226" s="2">
        <v>5.9950000000000001</v>
      </c>
      <c r="G2226" s="2">
        <v>257.78500000000003</v>
      </c>
      <c r="H2226" s="17">
        <f t="shared" si="34"/>
        <v>0</v>
      </c>
    </row>
    <row r="2227" spans="1:8" ht="13.5" x14ac:dyDescent="0.25">
      <c r="A2227" s="12"/>
      <c r="B2227" s="11">
        <v>45243</v>
      </c>
      <c r="C2227" s="2">
        <v>6</v>
      </c>
      <c r="D2227" s="2">
        <v>5.7732000000000001</v>
      </c>
      <c r="E2227" s="2">
        <v>503</v>
      </c>
      <c r="F2227" s="2">
        <v>6</v>
      </c>
      <c r="G2227" s="2">
        <v>3018</v>
      </c>
      <c r="H2227" s="17">
        <f t="shared" si="34"/>
        <v>0</v>
      </c>
    </row>
    <row r="2228" spans="1:8" ht="13.5" x14ac:dyDescent="0.25">
      <c r="A2228" s="12"/>
      <c r="B2228" s="11">
        <v>45244</v>
      </c>
      <c r="C2228" s="2">
        <v>6.2</v>
      </c>
      <c r="D2228" s="2">
        <v>5.9656000000000002</v>
      </c>
      <c r="E2228" s="2">
        <v>1107</v>
      </c>
      <c r="F2228" s="2">
        <v>6.0590000000000002</v>
      </c>
      <c r="G2228" s="2">
        <v>6707.3130000000001</v>
      </c>
      <c r="H2228" s="17">
        <f t="shared" si="34"/>
        <v>3.3326404766853758E-2</v>
      </c>
    </row>
    <row r="2229" spans="1:8" ht="13.5" x14ac:dyDescent="0.25">
      <c r="A2229" s="12"/>
      <c r="B2229" s="11">
        <v>45245</v>
      </c>
      <c r="C2229" s="2">
        <v>6.15</v>
      </c>
      <c r="D2229" s="2">
        <v>5.9175000000000004</v>
      </c>
      <c r="E2229" s="2">
        <v>26</v>
      </c>
      <c r="F2229" s="2">
        <v>6.16</v>
      </c>
      <c r="G2229" s="2">
        <v>160.16</v>
      </c>
      <c r="H2229" s="17">
        <f t="shared" si="34"/>
        <v>-8.0628939251709483E-3</v>
      </c>
    </row>
    <row r="2230" spans="1:8" ht="13.5" x14ac:dyDescent="0.25">
      <c r="A2230" s="12"/>
      <c r="B2230" s="11">
        <v>45246</v>
      </c>
      <c r="C2230" s="2">
        <v>6.15</v>
      </c>
      <c r="D2230" s="2">
        <v>5.9175000000000004</v>
      </c>
      <c r="E2230" s="2">
        <v>0</v>
      </c>
      <c r="F2230" s="2">
        <v>0</v>
      </c>
      <c r="G2230" s="2">
        <v>0</v>
      </c>
      <c r="H2230" s="17">
        <f t="shared" si="34"/>
        <v>0</v>
      </c>
    </row>
    <row r="2231" spans="1:8" ht="13.5" x14ac:dyDescent="0.25">
      <c r="A2231" s="12"/>
      <c r="B2231" s="11">
        <v>45247</v>
      </c>
      <c r="C2231" s="2">
        <v>6.38</v>
      </c>
      <c r="D2231" s="2">
        <v>6.1387999999999998</v>
      </c>
      <c r="E2231" s="2">
        <v>377</v>
      </c>
      <c r="F2231" s="2">
        <v>6.2309999999999999</v>
      </c>
      <c r="G2231" s="2">
        <v>2349.087</v>
      </c>
      <c r="H2231" s="17">
        <f t="shared" si="34"/>
        <v>3.739754964089554E-2</v>
      </c>
    </row>
    <row r="2232" spans="1:8" ht="13.5" x14ac:dyDescent="0.25">
      <c r="A2232" s="12"/>
      <c r="B2232" s="11">
        <v>45250</v>
      </c>
      <c r="C2232" s="2">
        <v>6.3</v>
      </c>
      <c r="D2232" s="2">
        <v>6.0618999999999996</v>
      </c>
      <c r="E2232" s="2">
        <v>316</v>
      </c>
      <c r="F2232" s="2">
        <v>6.3380000000000001</v>
      </c>
      <c r="G2232" s="2">
        <v>2002.808</v>
      </c>
      <c r="H2232" s="17">
        <f t="shared" si="34"/>
        <v>-1.2526878217241187E-2</v>
      </c>
    </row>
    <row r="2233" spans="1:8" ht="13.5" x14ac:dyDescent="0.25">
      <c r="A2233" s="12"/>
      <c r="B2233" s="11">
        <v>45251</v>
      </c>
      <c r="C2233" s="2">
        <v>6.02</v>
      </c>
      <c r="D2233" s="2">
        <v>5.7923999999999998</v>
      </c>
      <c r="E2233" s="2">
        <v>3251</v>
      </c>
      <c r="F2233" s="2">
        <v>6.2439999999999998</v>
      </c>
      <c r="G2233" s="2">
        <v>20299.243999999999</v>
      </c>
      <c r="H2233" s="17">
        <f t="shared" si="34"/>
        <v>-4.4458008215246023E-2</v>
      </c>
    </row>
    <row r="2234" spans="1:8" ht="13.5" x14ac:dyDescent="0.25">
      <c r="A2234" s="12"/>
      <c r="B2234" s="11">
        <v>45252</v>
      </c>
      <c r="C2234" s="2">
        <v>6.25</v>
      </c>
      <c r="D2234" s="2">
        <v>6.0137999999999998</v>
      </c>
      <c r="E2234" s="2">
        <v>5051</v>
      </c>
      <c r="F2234" s="2">
        <v>6.0540000000000003</v>
      </c>
      <c r="G2234" s="2">
        <v>30578.754000000001</v>
      </c>
      <c r="H2234" s="17">
        <f t="shared" si="34"/>
        <v>3.8222498446239907E-2</v>
      </c>
    </row>
    <row r="2235" spans="1:8" ht="13.5" x14ac:dyDescent="0.25">
      <c r="A2235" s="12"/>
      <c r="B2235" s="11">
        <v>45253</v>
      </c>
      <c r="C2235" s="2">
        <v>6.36</v>
      </c>
      <c r="D2235" s="2">
        <v>6.1196000000000002</v>
      </c>
      <c r="E2235" s="2">
        <v>2423</v>
      </c>
      <c r="F2235" s="2">
        <v>6.2489999999999997</v>
      </c>
      <c r="G2235" s="2">
        <v>15141.326999999999</v>
      </c>
      <c r="H2235" s="17">
        <f t="shared" si="34"/>
        <v>1.7592869732947609E-2</v>
      </c>
    </row>
    <row r="2236" spans="1:8" ht="13.5" x14ac:dyDescent="0.25">
      <c r="A2236" s="12"/>
      <c r="B2236" s="11">
        <v>45254</v>
      </c>
      <c r="C2236" s="2">
        <v>6.3</v>
      </c>
      <c r="D2236" s="2">
        <v>6.0618999999999996</v>
      </c>
      <c r="E2236" s="2">
        <v>148</v>
      </c>
      <c r="F2236" s="2">
        <v>6.3</v>
      </c>
      <c r="G2236" s="2">
        <v>932.4</v>
      </c>
      <c r="H2236" s="17">
        <f t="shared" si="34"/>
        <v>-9.4287208314269774E-3</v>
      </c>
    </row>
    <row r="2237" spans="1:8" ht="13.5" x14ac:dyDescent="0.25">
      <c r="A2237" s="12"/>
      <c r="B2237" s="11">
        <v>45257</v>
      </c>
      <c r="C2237" s="2">
        <v>6.35</v>
      </c>
      <c r="D2237" s="2">
        <v>6.11</v>
      </c>
      <c r="E2237" s="2">
        <v>10</v>
      </c>
      <c r="F2237" s="2">
        <v>6.35</v>
      </c>
      <c r="G2237" s="2">
        <v>63.5</v>
      </c>
      <c r="H2237" s="17">
        <f t="shared" si="34"/>
        <v>7.9348059189364231E-3</v>
      </c>
    </row>
    <row r="2238" spans="1:8" ht="13.5" x14ac:dyDescent="0.25">
      <c r="A2238" s="12"/>
      <c r="B2238" s="11">
        <v>45258</v>
      </c>
      <c r="C2238" s="2">
        <v>6.35</v>
      </c>
      <c r="D2238" s="2">
        <v>6.11</v>
      </c>
      <c r="E2238" s="2">
        <v>0</v>
      </c>
      <c r="F2238" s="2">
        <v>0</v>
      </c>
      <c r="G2238" s="2">
        <v>0</v>
      </c>
      <c r="H2238" s="17">
        <f t="shared" si="34"/>
        <v>0</v>
      </c>
    </row>
    <row r="2239" spans="1:8" ht="13.5" x14ac:dyDescent="0.25">
      <c r="A2239" s="12"/>
      <c r="B2239" s="11">
        <v>45259</v>
      </c>
      <c r="C2239" s="2">
        <v>6.34</v>
      </c>
      <c r="D2239" s="2">
        <v>6.1002999999999998</v>
      </c>
      <c r="E2239" s="2">
        <v>176</v>
      </c>
      <c r="F2239" s="2">
        <v>6.34</v>
      </c>
      <c r="G2239" s="2">
        <v>1115.8399999999999</v>
      </c>
      <c r="H2239" s="17">
        <f t="shared" si="34"/>
        <v>-1.5875613747954969E-3</v>
      </c>
    </row>
    <row r="2240" spans="1:8" ht="13.5" x14ac:dyDescent="0.25">
      <c r="A2240" s="12"/>
      <c r="B2240" s="11">
        <v>45260</v>
      </c>
      <c r="C2240" s="2">
        <v>6.34</v>
      </c>
      <c r="D2240" s="2">
        <v>6.1002999999999998</v>
      </c>
      <c r="E2240" s="2">
        <v>0</v>
      </c>
      <c r="F2240" s="2">
        <v>0</v>
      </c>
      <c r="G2240" s="2">
        <v>0</v>
      </c>
      <c r="H2240" s="17">
        <f t="shared" si="34"/>
        <v>0</v>
      </c>
    </row>
    <row r="2241" spans="1:8" ht="13.5" x14ac:dyDescent="0.25">
      <c r="A2241" s="12"/>
      <c r="B2241" s="11">
        <v>45261</v>
      </c>
      <c r="C2241" s="2">
        <v>6.3</v>
      </c>
      <c r="D2241" s="2">
        <v>6.0618999999999996</v>
      </c>
      <c r="E2241" s="2">
        <v>22</v>
      </c>
      <c r="F2241" s="2">
        <v>6.3070000000000004</v>
      </c>
      <c r="G2241" s="2">
        <v>138.75399999999999</v>
      </c>
      <c r="H2241" s="17">
        <f t="shared" si="34"/>
        <v>-6.2947723882432359E-3</v>
      </c>
    </row>
    <row r="2242" spans="1:8" ht="13.5" x14ac:dyDescent="0.25">
      <c r="A2242" s="12"/>
      <c r="B2242" s="11">
        <v>45264</v>
      </c>
      <c r="C2242" s="2">
        <v>6.3</v>
      </c>
      <c r="D2242" s="2">
        <v>6.0618999999999996</v>
      </c>
      <c r="E2242" s="2">
        <v>0</v>
      </c>
      <c r="F2242" s="2">
        <v>0</v>
      </c>
      <c r="G2242" s="2">
        <v>0</v>
      </c>
      <c r="H2242" s="17">
        <f t="shared" si="34"/>
        <v>0</v>
      </c>
    </row>
    <row r="2243" spans="1:8" ht="13.5" x14ac:dyDescent="0.25">
      <c r="A2243" s="12"/>
      <c r="B2243" s="11">
        <v>45265</v>
      </c>
      <c r="C2243" s="2">
        <v>6.1</v>
      </c>
      <c r="D2243" s="2">
        <v>5.8693999999999997</v>
      </c>
      <c r="E2243" s="2">
        <v>7</v>
      </c>
      <c r="F2243" s="2">
        <v>6.1</v>
      </c>
      <c r="G2243" s="2">
        <v>42.7</v>
      </c>
      <c r="H2243" s="17">
        <f t="shared" si="34"/>
        <v>-3.1755720153747162E-2</v>
      </c>
    </row>
    <row r="2244" spans="1:8" ht="13.5" x14ac:dyDescent="0.25">
      <c r="A2244" s="12"/>
      <c r="B2244" s="11">
        <v>45266</v>
      </c>
      <c r="C2244" s="2">
        <v>6.1</v>
      </c>
      <c r="D2244" s="2">
        <v>5.8693999999999997</v>
      </c>
      <c r="E2244" s="2">
        <v>3067</v>
      </c>
      <c r="F2244" s="2">
        <v>6.0289999999999999</v>
      </c>
      <c r="G2244" s="2">
        <v>18490.942999999999</v>
      </c>
      <c r="H2244" s="17">
        <f t="shared" si="34"/>
        <v>0</v>
      </c>
    </row>
    <row r="2245" spans="1:8" ht="13.5" x14ac:dyDescent="0.25">
      <c r="A2245" s="12"/>
      <c r="B2245" s="11">
        <v>45267</v>
      </c>
      <c r="C2245" s="2">
        <v>6.29</v>
      </c>
      <c r="D2245" s="2">
        <v>6.0522</v>
      </c>
      <c r="E2245" s="2">
        <v>100</v>
      </c>
      <c r="F2245" s="2">
        <v>6.29</v>
      </c>
      <c r="G2245" s="2">
        <v>629</v>
      </c>
      <c r="H2245" s="17">
        <f t="shared" si="34"/>
        <v>3.1144580365965908E-2</v>
      </c>
    </row>
    <row r="2246" spans="1:8" ht="13.5" x14ac:dyDescent="0.25">
      <c r="A2246" s="12"/>
      <c r="B2246" s="11">
        <v>45268</v>
      </c>
      <c r="C2246" s="2">
        <v>6.29</v>
      </c>
      <c r="D2246" s="2">
        <v>6.0522</v>
      </c>
      <c r="E2246" s="2">
        <v>0</v>
      </c>
      <c r="F2246" s="2">
        <v>0</v>
      </c>
      <c r="G2246" s="2">
        <v>0</v>
      </c>
      <c r="H2246" s="17">
        <f t="shared" si="34"/>
        <v>0</v>
      </c>
    </row>
    <row r="2247" spans="1:8" ht="13.5" x14ac:dyDescent="0.25">
      <c r="A2247" s="12"/>
      <c r="B2247" s="11">
        <v>45271</v>
      </c>
      <c r="C2247" s="2">
        <v>6.29</v>
      </c>
      <c r="D2247" s="2">
        <v>6.0522</v>
      </c>
      <c r="E2247" s="2">
        <v>0</v>
      </c>
      <c r="F2247" s="2">
        <v>0</v>
      </c>
      <c r="G2247" s="2">
        <v>0</v>
      </c>
      <c r="H2247" s="17">
        <f t="shared" ref="H2247:H2310" si="35">(D2247-D2246)/D2246</f>
        <v>0</v>
      </c>
    </row>
    <row r="2248" spans="1:8" ht="13.5" x14ac:dyDescent="0.25">
      <c r="A2248" s="12"/>
      <c r="B2248" s="11">
        <v>45272</v>
      </c>
      <c r="C2248" s="2">
        <v>6.29</v>
      </c>
      <c r="D2248" s="2">
        <v>6.0522</v>
      </c>
      <c r="E2248" s="2">
        <v>0</v>
      </c>
      <c r="F2248" s="2">
        <v>0</v>
      </c>
      <c r="G2248" s="2">
        <v>0</v>
      </c>
      <c r="H2248" s="17">
        <f t="shared" si="35"/>
        <v>0</v>
      </c>
    </row>
    <row r="2249" spans="1:8" ht="13.5" x14ac:dyDescent="0.25">
      <c r="A2249" s="12"/>
      <c r="B2249" s="11">
        <v>45273</v>
      </c>
      <c r="C2249" s="2">
        <v>6.15</v>
      </c>
      <c r="D2249" s="2">
        <v>5.9175000000000004</v>
      </c>
      <c r="E2249" s="2">
        <v>188</v>
      </c>
      <c r="F2249" s="2">
        <v>6.0910000000000002</v>
      </c>
      <c r="G2249" s="2">
        <v>1145.1079999999999</v>
      </c>
      <c r="H2249" s="17">
        <f t="shared" si="35"/>
        <v>-2.2256369584613793E-2</v>
      </c>
    </row>
    <row r="2250" spans="1:8" ht="13.5" x14ac:dyDescent="0.25">
      <c r="A2250" s="12"/>
      <c r="B2250" s="11">
        <v>45274</v>
      </c>
      <c r="C2250" s="2">
        <v>6.1</v>
      </c>
      <c r="D2250" s="2">
        <v>5.8693999999999997</v>
      </c>
      <c r="E2250" s="2">
        <v>99</v>
      </c>
      <c r="F2250" s="2">
        <v>6.01</v>
      </c>
      <c r="G2250" s="2">
        <v>594.99</v>
      </c>
      <c r="H2250" s="17">
        <f t="shared" si="35"/>
        <v>-8.1284326151247477E-3</v>
      </c>
    </row>
    <row r="2251" spans="1:8" ht="13.5" x14ac:dyDescent="0.25">
      <c r="A2251" s="12"/>
      <c r="B2251" s="11">
        <v>45275</v>
      </c>
      <c r="C2251" s="2">
        <v>6.1</v>
      </c>
      <c r="D2251" s="2">
        <v>5.8693999999999997</v>
      </c>
      <c r="E2251" s="2">
        <v>41</v>
      </c>
      <c r="F2251" s="2">
        <v>6.01</v>
      </c>
      <c r="G2251" s="2">
        <v>246.41</v>
      </c>
      <c r="H2251" s="17">
        <f t="shared" si="35"/>
        <v>0</v>
      </c>
    </row>
    <row r="2252" spans="1:8" ht="13.5" x14ac:dyDescent="0.25">
      <c r="A2252" s="12"/>
      <c r="B2252" s="11">
        <v>45278</v>
      </c>
      <c r="C2252" s="2">
        <v>6.15</v>
      </c>
      <c r="D2252" s="2">
        <v>5.9175000000000004</v>
      </c>
      <c r="E2252" s="2">
        <v>788</v>
      </c>
      <c r="F2252" s="2">
        <v>6.101</v>
      </c>
      <c r="G2252" s="2">
        <v>4807.5879999999997</v>
      </c>
      <c r="H2252" s="17">
        <f t="shared" si="35"/>
        <v>8.1950454901694725E-3</v>
      </c>
    </row>
    <row r="2253" spans="1:8" ht="13.5" x14ac:dyDescent="0.25">
      <c r="A2253" s="12"/>
      <c r="B2253" s="11">
        <v>45279</v>
      </c>
      <c r="C2253" s="2">
        <v>6.15</v>
      </c>
      <c r="D2253" s="2">
        <v>5.9175000000000004</v>
      </c>
      <c r="E2253" s="2">
        <v>1317</v>
      </c>
      <c r="F2253" s="2">
        <v>5.99</v>
      </c>
      <c r="G2253" s="2">
        <v>7888.83</v>
      </c>
      <c r="H2253" s="17">
        <f t="shared" si="35"/>
        <v>0</v>
      </c>
    </row>
    <row r="2254" spans="1:8" ht="13.5" x14ac:dyDescent="0.25">
      <c r="A2254" s="12"/>
      <c r="B2254" s="11">
        <v>45280</v>
      </c>
      <c r="C2254" s="2">
        <v>6.1</v>
      </c>
      <c r="D2254" s="2">
        <v>5.8693999999999997</v>
      </c>
      <c r="E2254" s="2">
        <v>3988</v>
      </c>
      <c r="F2254" s="2">
        <v>6.0030000000000001</v>
      </c>
      <c r="G2254" s="2">
        <v>23939.964</v>
      </c>
      <c r="H2254" s="17">
        <f t="shared" si="35"/>
        <v>-8.1284326151247477E-3</v>
      </c>
    </row>
    <row r="2255" spans="1:8" ht="13.5" x14ac:dyDescent="0.25">
      <c r="A2255" s="12"/>
      <c r="B2255" s="11">
        <v>45281</v>
      </c>
      <c r="C2255" s="2">
        <v>6</v>
      </c>
      <c r="D2255" s="2">
        <v>5.7732000000000001</v>
      </c>
      <c r="E2255" s="2">
        <v>1430</v>
      </c>
      <c r="F2255" s="2">
        <v>6</v>
      </c>
      <c r="G2255" s="2">
        <v>8580</v>
      </c>
      <c r="H2255" s="17">
        <f t="shared" si="35"/>
        <v>-1.6390090980338643E-2</v>
      </c>
    </row>
    <row r="2256" spans="1:8" ht="13.5" x14ac:dyDescent="0.25">
      <c r="A2256" s="12"/>
      <c r="B2256" s="11">
        <v>45282</v>
      </c>
      <c r="C2256" s="2">
        <v>6</v>
      </c>
      <c r="D2256" s="2">
        <v>5.7732000000000001</v>
      </c>
      <c r="E2256" s="2">
        <v>306</v>
      </c>
      <c r="F2256" s="2">
        <v>6.0030000000000001</v>
      </c>
      <c r="G2256" s="2">
        <v>1836.9179999999999</v>
      </c>
      <c r="H2256" s="17">
        <f t="shared" si="35"/>
        <v>0</v>
      </c>
    </row>
    <row r="2257" spans="1:8" ht="13.5" x14ac:dyDescent="0.25">
      <c r="A2257" s="12"/>
      <c r="B2257" s="11">
        <v>45285</v>
      </c>
      <c r="C2257" s="2">
        <v>6.15</v>
      </c>
      <c r="D2257" s="2">
        <v>5.9175000000000004</v>
      </c>
      <c r="E2257" s="2">
        <v>334</v>
      </c>
      <c r="F2257" s="2">
        <v>5.9820000000000002</v>
      </c>
      <c r="G2257" s="2">
        <v>1997.9880000000001</v>
      </c>
      <c r="H2257" s="17">
        <f t="shared" si="35"/>
        <v>2.4994803575140358E-2</v>
      </c>
    </row>
    <row r="2258" spans="1:8" ht="13.5" x14ac:dyDescent="0.25">
      <c r="A2258" s="12"/>
      <c r="B2258" s="11">
        <v>45286</v>
      </c>
      <c r="C2258" s="2">
        <v>6.15</v>
      </c>
      <c r="D2258" s="2">
        <v>5.9175000000000004</v>
      </c>
      <c r="E2258" s="2">
        <v>0</v>
      </c>
      <c r="F2258" s="2">
        <v>0</v>
      </c>
      <c r="G2258" s="2">
        <v>0</v>
      </c>
      <c r="H2258" s="17">
        <f t="shared" si="35"/>
        <v>0</v>
      </c>
    </row>
    <row r="2259" spans="1:8" ht="13.5" x14ac:dyDescent="0.25">
      <c r="A2259" s="12"/>
      <c r="B2259" s="11">
        <v>45287</v>
      </c>
      <c r="C2259" s="2">
        <v>6.13</v>
      </c>
      <c r="D2259" s="2">
        <v>5.8982999999999999</v>
      </c>
      <c r="E2259" s="2">
        <v>682</v>
      </c>
      <c r="F2259" s="2">
        <v>5.97</v>
      </c>
      <c r="G2259" s="2">
        <v>4071.54</v>
      </c>
      <c r="H2259" s="17">
        <f t="shared" si="35"/>
        <v>-3.2446134347275959E-3</v>
      </c>
    </row>
    <row r="2260" spans="1:8" ht="13.5" x14ac:dyDescent="0.25">
      <c r="A2260" s="12"/>
      <c r="B2260" s="11">
        <v>45288</v>
      </c>
      <c r="C2260" s="2">
        <v>6.08</v>
      </c>
      <c r="D2260" s="2">
        <v>5.8502000000000001</v>
      </c>
      <c r="E2260" s="2">
        <v>101</v>
      </c>
      <c r="F2260" s="2">
        <v>6.1</v>
      </c>
      <c r="G2260" s="2">
        <v>616.1</v>
      </c>
      <c r="H2260" s="17">
        <f t="shared" si="35"/>
        <v>-8.1548920875506182E-3</v>
      </c>
    </row>
    <row r="2261" spans="1:8" ht="13.5" x14ac:dyDescent="0.25">
      <c r="A2261" s="12"/>
      <c r="B2261" s="11">
        <v>45289</v>
      </c>
      <c r="C2261" s="2">
        <v>6</v>
      </c>
      <c r="D2261" s="2">
        <v>5.7732000000000001</v>
      </c>
      <c r="E2261" s="2">
        <v>1158</v>
      </c>
      <c r="F2261" s="2">
        <v>6.0010000000000003</v>
      </c>
      <c r="G2261" s="2">
        <v>6949.1580000000004</v>
      </c>
      <c r="H2261" s="17">
        <f t="shared" si="35"/>
        <v>-1.3161943181429688E-2</v>
      </c>
    </row>
    <row r="2262" spans="1:8" ht="13.5" x14ac:dyDescent="0.25">
      <c r="A2262" s="12"/>
      <c r="B2262" s="11">
        <v>45293</v>
      </c>
      <c r="C2262" s="2">
        <v>6.05</v>
      </c>
      <c r="D2262" s="2">
        <v>5.8212999999999999</v>
      </c>
      <c r="E2262" s="2">
        <v>621</v>
      </c>
      <c r="F2262" s="2">
        <v>6.01</v>
      </c>
      <c r="G2262" s="2">
        <v>3732.21</v>
      </c>
      <c r="H2262" s="17">
        <f t="shared" si="35"/>
        <v>8.3316011917134013E-3</v>
      </c>
    </row>
    <row r="2263" spans="1:8" ht="13.5" x14ac:dyDescent="0.25">
      <c r="A2263" s="12"/>
      <c r="B2263" s="11">
        <v>45294</v>
      </c>
      <c r="C2263" s="2">
        <v>6</v>
      </c>
      <c r="D2263" s="2">
        <v>5.7732000000000001</v>
      </c>
      <c r="E2263" s="2">
        <v>217</v>
      </c>
      <c r="F2263" s="2">
        <v>6.0019999999999998</v>
      </c>
      <c r="G2263" s="2">
        <v>1302.434</v>
      </c>
      <c r="H2263" s="17">
        <f t="shared" si="35"/>
        <v>-8.262759177503274E-3</v>
      </c>
    </row>
    <row r="2264" spans="1:8" ht="13.5" x14ac:dyDescent="0.25">
      <c r="A2264" s="12"/>
      <c r="B2264" s="11">
        <v>45295</v>
      </c>
      <c r="C2264" s="2">
        <v>6</v>
      </c>
      <c r="D2264" s="2">
        <v>5.7732000000000001</v>
      </c>
      <c r="E2264" s="2">
        <v>0</v>
      </c>
      <c r="F2264" s="2">
        <v>0</v>
      </c>
      <c r="G2264" s="2">
        <v>0</v>
      </c>
      <c r="H2264" s="17">
        <f t="shared" si="35"/>
        <v>0</v>
      </c>
    </row>
    <row r="2265" spans="1:8" ht="13.5" x14ac:dyDescent="0.25">
      <c r="A2265" s="12"/>
      <c r="B2265" s="11">
        <v>45296</v>
      </c>
      <c r="C2265" s="2">
        <v>5.99</v>
      </c>
      <c r="D2265" s="2">
        <v>5.7636000000000003</v>
      </c>
      <c r="E2265" s="2">
        <v>23</v>
      </c>
      <c r="F2265" s="2">
        <v>5.92</v>
      </c>
      <c r="G2265" s="2">
        <v>136.16</v>
      </c>
      <c r="H2265" s="17">
        <f t="shared" si="35"/>
        <v>-1.6628559551028598E-3</v>
      </c>
    </row>
    <row r="2266" spans="1:8" ht="13.5" x14ac:dyDescent="0.25">
      <c r="A2266" s="12"/>
      <c r="B2266" s="11">
        <v>45299</v>
      </c>
      <c r="C2266" s="2">
        <v>5.99</v>
      </c>
      <c r="D2266" s="2">
        <v>5.7636000000000003</v>
      </c>
      <c r="E2266" s="2">
        <v>0</v>
      </c>
      <c r="F2266" s="2">
        <v>0</v>
      </c>
      <c r="G2266" s="2">
        <v>0</v>
      </c>
      <c r="H2266" s="17">
        <f t="shared" si="35"/>
        <v>0</v>
      </c>
    </row>
    <row r="2267" spans="1:8" ht="13.5" x14ac:dyDescent="0.25">
      <c r="A2267" s="12"/>
      <c r="B2267" s="11">
        <v>45300</v>
      </c>
      <c r="C2267" s="2">
        <v>5.9</v>
      </c>
      <c r="D2267" s="2">
        <v>5.6769999999999996</v>
      </c>
      <c r="E2267" s="2">
        <v>638</v>
      </c>
      <c r="F2267" s="2">
        <v>5.9</v>
      </c>
      <c r="G2267" s="2">
        <v>3764.2</v>
      </c>
      <c r="H2267" s="17">
        <f t="shared" si="35"/>
        <v>-1.5025331390103524E-2</v>
      </c>
    </row>
    <row r="2268" spans="1:8" ht="13.5" x14ac:dyDescent="0.25">
      <c r="A2268" s="12"/>
      <c r="B2268" s="11">
        <v>45301</v>
      </c>
      <c r="C2268" s="2">
        <v>5.6</v>
      </c>
      <c r="D2268" s="2">
        <v>5.3883000000000001</v>
      </c>
      <c r="E2268" s="2">
        <v>8192</v>
      </c>
      <c r="F2268" s="2">
        <v>5.8529999999999998</v>
      </c>
      <c r="G2268" s="2">
        <v>47947.775999999998</v>
      </c>
      <c r="H2268" s="17">
        <f t="shared" si="35"/>
        <v>-5.0854324467148063E-2</v>
      </c>
    </row>
    <row r="2269" spans="1:8" ht="13.5" x14ac:dyDescent="0.25">
      <c r="A2269" s="12"/>
      <c r="B2269" s="11">
        <v>45302</v>
      </c>
      <c r="C2269" s="2">
        <v>5.88</v>
      </c>
      <c r="D2269" s="2">
        <v>5.6577000000000002</v>
      </c>
      <c r="E2269" s="2">
        <v>3091</v>
      </c>
      <c r="F2269" s="2">
        <v>5.867</v>
      </c>
      <c r="G2269" s="2">
        <v>18134.897000000001</v>
      </c>
      <c r="H2269" s="17">
        <f t="shared" si="35"/>
        <v>4.9997216190635282E-2</v>
      </c>
    </row>
    <row r="2270" spans="1:8" ht="13.5" x14ac:dyDescent="0.25">
      <c r="A2270" s="12"/>
      <c r="B2270" s="11">
        <v>45303</v>
      </c>
      <c r="C2270" s="2">
        <v>5.97</v>
      </c>
      <c r="D2270" s="2">
        <v>5.7443</v>
      </c>
      <c r="E2270" s="2">
        <v>5519</v>
      </c>
      <c r="F2270" s="2">
        <v>5.9429999999999996</v>
      </c>
      <c r="G2270" s="2">
        <v>32799.417000000001</v>
      </c>
      <c r="H2270" s="17">
        <f t="shared" si="35"/>
        <v>1.530657334252431E-2</v>
      </c>
    </row>
    <row r="2271" spans="1:8" ht="13.5" x14ac:dyDescent="0.25">
      <c r="A2271" s="12"/>
      <c r="B2271" s="11">
        <v>45306</v>
      </c>
      <c r="C2271" s="2">
        <v>6</v>
      </c>
      <c r="D2271" s="2">
        <v>5.7732000000000001</v>
      </c>
      <c r="E2271" s="2">
        <v>7000</v>
      </c>
      <c r="F2271" s="2">
        <v>5.9690000000000003</v>
      </c>
      <c r="G2271" s="2">
        <v>41783</v>
      </c>
      <c r="H2271" s="17">
        <f t="shared" si="35"/>
        <v>5.031074282332077E-3</v>
      </c>
    </row>
    <row r="2272" spans="1:8" ht="13.5" x14ac:dyDescent="0.25">
      <c r="A2272" s="12"/>
      <c r="B2272" s="11">
        <v>45307</v>
      </c>
      <c r="C2272" s="2">
        <v>6.13</v>
      </c>
      <c r="D2272" s="2">
        <v>5.8982999999999999</v>
      </c>
      <c r="E2272" s="2">
        <v>3667</v>
      </c>
      <c r="F2272" s="2">
        <v>6.07</v>
      </c>
      <c r="G2272" s="2">
        <v>22258.69</v>
      </c>
      <c r="H2272" s="17">
        <f t="shared" si="35"/>
        <v>2.1669091664934484E-2</v>
      </c>
    </row>
    <row r="2273" spans="1:8" ht="13.5" x14ac:dyDescent="0.25">
      <c r="A2273" s="12"/>
      <c r="B2273" s="11">
        <v>45308</v>
      </c>
      <c r="C2273" s="2">
        <v>6.19</v>
      </c>
      <c r="D2273" s="2">
        <v>5.9560000000000004</v>
      </c>
      <c r="E2273" s="2">
        <v>1247</v>
      </c>
      <c r="F2273" s="2">
        <v>6.2030000000000003</v>
      </c>
      <c r="G2273" s="2">
        <v>7735.1409999999996</v>
      </c>
      <c r="H2273" s="17">
        <f t="shared" si="35"/>
        <v>9.7824796975400589E-3</v>
      </c>
    </row>
    <row r="2274" spans="1:8" ht="13.5" x14ac:dyDescent="0.25">
      <c r="A2274" s="12"/>
      <c r="B2274" s="11">
        <v>45309</v>
      </c>
      <c r="C2274" s="2">
        <v>6.2</v>
      </c>
      <c r="D2274" s="2">
        <v>5.9656000000000002</v>
      </c>
      <c r="E2274" s="2">
        <v>2129</v>
      </c>
      <c r="F2274" s="2">
        <v>5.9009999999999998</v>
      </c>
      <c r="G2274" s="2">
        <v>12563.228999999999</v>
      </c>
      <c r="H2274" s="17">
        <f t="shared" si="35"/>
        <v>1.6118200134318048E-3</v>
      </c>
    </row>
    <row r="2275" spans="1:8" ht="13.5" x14ac:dyDescent="0.25">
      <c r="A2275" s="12"/>
      <c r="B2275" s="11">
        <v>45310</v>
      </c>
      <c r="C2275" s="2">
        <v>6.2</v>
      </c>
      <c r="D2275" s="2">
        <v>5.9656000000000002</v>
      </c>
      <c r="E2275" s="2">
        <v>0</v>
      </c>
      <c r="F2275" s="2">
        <v>0</v>
      </c>
      <c r="G2275" s="2">
        <v>0</v>
      </c>
      <c r="H2275" s="17">
        <f t="shared" si="35"/>
        <v>0</v>
      </c>
    </row>
    <row r="2276" spans="1:8" ht="13.5" x14ac:dyDescent="0.25">
      <c r="A2276" s="12"/>
      <c r="B2276" s="11">
        <v>45313</v>
      </c>
      <c r="C2276" s="2">
        <v>6.2</v>
      </c>
      <c r="D2276" s="2">
        <v>5.9656000000000002</v>
      </c>
      <c r="E2276" s="2">
        <v>0</v>
      </c>
      <c r="F2276" s="2">
        <v>0</v>
      </c>
      <c r="G2276" s="2">
        <v>0</v>
      </c>
      <c r="H2276" s="17">
        <f t="shared" si="35"/>
        <v>0</v>
      </c>
    </row>
    <row r="2277" spans="1:8" ht="13.5" x14ac:dyDescent="0.25">
      <c r="A2277" s="12"/>
      <c r="B2277" s="11">
        <v>45314</v>
      </c>
      <c r="C2277" s="2">
        <v>6.05</v>
      </c>
      <c r="D2277" s="2">
        <v>5.8212999999999999</v>
      </c>
      <c r="E2277" s="2">
        <v>315</v>
      </c>
      <c r="F2277" s="2">
        <v>6.1449999999999996</v>
      </c>
      <c r="G2277" s="2">
        <v>1935.675</v>
      </c>
      <c r="H2277" s="17">
        <f t="shared" si="35"/>
        <v>-2.4188681775512994E-2</v>
      </c>
    </row>
    <row r="2278" spans="1:8" ht="13.5" x14ac:dyDescent="0.25">
      <c r="A2278" s="12"/>
      <c r="B2278" s="11">
        <v>45315</v>
      </c>
      <c r="C2278" s="2">
        <v>6.05</v>
      </c>
      <c r="D2278" s="2">
        <v>5.8212999999999999</v>
      </c>
      <c r="E2278" s="2">
        <v>53</v>
      </c>
      <c r="F2278" s="2">
        <v>6.05</v>
      </c>
      <c r="G2278" s="2">
        <v>320.64999999999998</v>
      </c>
      <c r="H2278" s="17">
        <f t="shared" si="35"/>
        <v>0</v>
      </c>
    </row>
    <row r="2279" spans="1:8" ht="13.5" x14ac:dyDescent="0.25">
      <c r="A2279" s="12"/>
      <c r="B2279" s="11">
        <v>45316</v>
      </c>
      <c r="C2279" s="2">
        <v>6.05</v>
      </c>
      <c r="D2279" s="2">
        <v>5.8212999999999999</v>
      </c>
      <c r="E2279" s="2">
        <v>101</v>
      </c>
      <c r="F2279" s="2">
        <v>6.0510000000000002</v>
      </c>
      <c r="G2279" s="2">
        <v>611.15099999999995</v>
      </c>
      <c r="H2279" s="17">
        <f t="shared" si="35"/>
        <v>0</v>
      </c>
    </row>
    <row r="2280" spans="1:8" ht="13.5" x14ac:dyDescent="0.25">
      <c r="A2280" s="12"/>
      <c r="B2280" s="11">
        <v>45317</v>
      </c>
      <c r="C2280" s="2">
        <v>6</v>
      </c>
      <c r="D2280" s="2">
        <v>5.7732000000000001</v>
      </c>
      <c r="E2280" s="2">
        <v>353</v>
      </c>
      <c r="F2280" s="2">
        <v>6.0019999999999998</v>
      </c>
      <c r="G2280" s="2">
        <v>2118.7060000000001</v>
      </c>
      <c r="H2280" s="17">
        <f t="shared" si="35"/>
        <v>-8.262759177503274E-3</v>
      </c>
    </row>
    <row r="2281" spans="1:8" ht="13.5" x14ac:dyDescent="0.25">
      <c r="A2281" s="12"/>
      <c r="B2281" s="11">
        <v>45320</v>
      </c>
      <c r="C2281" s="2">
        <v>6.15</v>
      </c>
      <c r="D2281" s="2">
        <v>5.9175000000000004</v>
      </c>
      <c r="E2281" s="2">
        <v>139</v>
      </c>
      <c r="F2281" s="2">
        <v>6.0110000000000001</v>
      </c>
      <c r="G2281" s="2">
        <v>835.529</v>
      </c>
      <c r="H2281" s="17">
        <f t="shared" si="35"/>
        <v>2.4994803575140358E-2</v>
      </c>
    </row>
    <row r="2282" spans="1:8" ht="13.5" x14ac:dyDescent="0.25">
      <c r="A2282" s="12"/>
      <c r="B2282" s="11">
        <v>45321</v>
      </c>
      <c r="C2282" s="2">
        <v>6.18</v>
      </c>
      <c r="D2282" s="2">
        <v>5.9463999999999997</v>
      </c>
      <c r="E2282" s="2">
        <v>3501</v>
      </c>
      <c r="F2282" s="2">
        <v>6</v>
      </c>
      <c r="G2282" s="2">
        <v>21006</v>
      </c>
      <c r="H2282" s="17">
        <f t="shared" si="35"/>
        <v>4.8838191803970013E-3</v>
      </c>
    </row>
    <row r="2283" spans="1:8" ht="13.5" x14ac:dyDescent="0.25">
      <c r="A2283" s="12"/>
      <c r="B2283" s="11">
        <v>45322</v>
      </c>
      <c r="C2283" s="2">
        <v>6.18</v>
      </c>
      <c r="D2283" s="2">
        <v>5.9463999999999997</v>
      </c>
      <c r="E2283" s="2">
        <v>0</v>
      </c>
      <c r="F2283" s="2">
        <v>0</v>
      </c>
      <c r="G2283" s="2">
        <v>0</v>
      </c>
      <c r="H2283" s="17">
        <f t="shared" si="35"/>
        <v>0</v>
      </c>
    </row>
    <row r="2284" spans="1:8" ht="13.5" x14ac:dyDescent="0.25">
      <c r="A2284" s="12"/>
      <c r="B2284" s="11">
        <v>45323</v>
      </c>
      <c r="C2284" s="2">
        <v>6</v>
      </c>
      <c r="D2284" s="2">
        <v>5.7732000000000001</v>
      </c>
      <c r="E2284" s="2">
        <v>113</v>
      </c>
      <c r="F2284" s="2">
        <v>6</v>
      </c>
      <c r="G2284" s="2">
        <v>678</v>
      </c>
      <c r="H2284" s="17">
        <f t="shared" si="35"/>
        <v>-2.9126866675635608E-2</v>
      </c>
    </row>
    <row r="2285" spans="1:8" ht="13.5" x14ac:dyDescent="0.25">
      <c r="A2285" s="12"/>
      <c r="B2285" s="11">
        <v>45324</v>
      </c>
      <c r="C2285" s="2">
        <v>6.1</v>
      </c>
      <c r="D2285" s="2">
        <v>5.8693999999999997</v>
      </c>
      <c r="E2285" s="2">
        <v>576</v>
      </c>
      <c r="F2285" s="2">
        <v>6.01</v>
      </c>
      <c r="G2285" s="2">
        <v>3461.76</v>
      </c>
      <c r="H2285" s="17">
        <f t="shared" si="35"/>
        <v>1.6663202383426803E-2</v>
      </c>
    </row>
    <row r="2286" spans="1:8" ht="13.5" x14ac:dyDescent="0.25">
      <c r="A2286" s="12"/>
      <c r="B2286" s="11">
        <v>45327</v>
      </c>
      <c r="C2286" s="2">
        <v>6</v>
      </c>
      <c r="D2286" s="2">
        <v>5.7732000000000001</v>
      </c>
      <c r="E2286" s="2">
        <v>2872</v>
      </c>
      <c r="F2286" s="2">
        <v>6</v>
      </c>
      <c r="G2286" s="2">
        <v>17232</v>
      </c>
      <c r="H2286" s="17">
        <f t="shared" si="35"/>
        <v>-1.6390090980338643E-2</v>
      </c>
    </row>
    <row r="2287" spans="1:8" ht="13.5" x14ac:dyDescent="0.25">
      <c r="A2287" s="12"/>
      <c r="B2287" s="11">
        <v>45328</v>
      </c>
      <c r="C2287" s="2">
        <v>6</v>
      </c>
      <c r="D2287" s="2">
        <v>5.7732000000000001</v>
      </c>
      <c r="E2287" s="2">
        <v>0</v>
      </c>
      <c r="F2287" s="2">
        <v>0</v>
      </c>
      <c r="G2287" s="2">
        <v>0</v>
      </c>
      <c r="H2287" s="17">
        <f t="shared" si="35"/>
        <v>0</v>
      </c>
    </row>
    <row r="2288" spans="1:8" ht="13.5" x14ac:dyDescent="0.25">
      <c r="A2288" s="12"/>
      <c r="B2288" s="11">
        <v>45329</v>
      </c>
      <c r="C2288" s="2">
        <v>6</v>
      </c>
      <c r="D2288" s="2">
        <v>5.7732000000000001</v>
      </c>
      <c r="E2288" s="2">
        <v>40</v>
      </c>
      <c r="F2288" s="2">
        <v>6</v>
      </c>
      <c r="G2288" s="2">
        <v>240</v>
      </c>
      <c r="H2288" s="17">
        <f t="shared" si="35"/>
        <v>0</v>
      </c>
    </row>
    <row r="2289" spans="1:8" ht="13.5" x14ac:dyDescent="0.25">
      <c r="A2289" s="12"/>
      <c r="B2289" s="11">
        <v>45330</v>
      </c>
      <c r="C2289" s="2">
        <v>6</v>
      </c>
      <c r="D2289" s="2">
        <v>5.7732000000000001</v>
      </c>
      <c r="E2289" s="2">
        <v>0</v>
      </c>
      <c r="F2289" s="2">
        <v>0</v>
      </c>
      <c r="G2289" s="2">
        <v>0</v>
      </c>
      <c r="H2289" s="17">
        <f t="shared" si="35"/>
        <v>0</v>
      </c>
    </row>
    <row r="2290" spans="1:8" ht="13.5" x14ac:dyDescent="0.25">
      <c r="A2290" s="12"/>
      <c r="B2290" s="11">
        <v>45331</v>
      </c>
      <c r="C2290" s="2">
        <v>6.13</v>
      </c>
      <c r="D2290" s="2">
        <v>5.8982999999999999</v>
      </c>
      <c r="E2290" s="2">
        <v>119</v>
      </c>
      <c r="F2290" s="2">
        <v>5.9630000000000001</v>
      </c>
      <c r="G2290" s="2">
        <v>709.59699999999998</v>
      </c>
      <c r="H2290" s="17">
        <f t="shared" si="35"/>
        <v>2.1669091664934484E-2</v>
      </c>
    </row>
    <row r="2291" spans="1:8" ht="13.5" x14ac:dyDescent="0.25">
      <c r="A2291" s="12"/>
      <c r="B2291" s="11">
        <v>45334</v>
      </c>
      <c r="C2291" s="2">
        <v>6.09</v>
      </c>
      <c r="D2291" s="2">
        <v>5.8597999999999999</v>
      </c>
      <c r="E2291" s="2">
        <v>7</v>
      </c>
      <c r="F2291" s="2">
        <v>6.1109999999999998</v>
      </c>
      <c r="G2291" s="2">
        <v>42.777000000000001</v>
      </c>
      <c r="H2291" s="17">
        <f t="shared" si="35"/>
        <v>-6.5273044775613276E-3</v>
      </c>
    </row>
    <row r="2292" spans="1:8" ht="13.5" x14ac:dyDescent="0.25">
      <c r="A2292" s="12"/>
      <c r="B2292" s="11">
        <v>45335</v>
      </c>
      <c r="C2292" s="2">
        <v>6.09</v>
      </c>
      <c r="D2292" s="2">
        <v>5.8597999999999999</v>
      </c>
      <c r="E2292" s="2">
        <v>0</v>
      </c>
      <c r="F2292" s="2">
        <v>0</v>
      </c>
      <c r="G2292" s="2">
        <v>0</v>
      </c>
      <c r="H2292" s="17">
        <f t="shared" si="35"/>
        <v>0</v>
      </c>
    </row>
    <row r="2293" spans="1:8" ht="13.5" x14ac:dyDescent="0.25">
      <c r="A2293" s="12"/>
      <c r="B2293" s="11">
        <v>45336</v>
      </c>
      <c r="C2293" s="2">
        <v>6.09</v>
      </c>
      <c r="D2293" s="2">
        <v>5.8597999999999999</v>
      </c>
      <c r="E2293" s="2">
        <v>0</v>
      </c>
      <c r="F2293" s="2">
        <v>0</v>
      </c>
      <c r="G2293" s="2">
        <v>0</v>
      </c>
      <c r="H2293" s="17">
        <f t="shared" si="35"/>
        <v>0</v>
      </c>
    </row>
    <row r="2294" spans="1:8" ht="13.5" x14ac:dyDescent="0.25">
      <c r="A2294" s="12"/>
      <c r="B2294" s="11">
        <v>45337</v>
      </c>
      <c r="C2294" s="2">
        <v>6.09</v>
      </c>
      <c r="D2294" s="2">
        <v>5.8597999999999999</v>
      </c>
      <c r="E2294" s="2">
        <v>0</v>
      </c>
      <c r="F2294" s="2">
        <v>0</v>
      </c>
      <c r="G2294" s="2">
        <v>0</v>
      </c>
      <c r="H2294" s="17">
        <f t="shared" si="35"/>
        <v>0</v>
      </c>
    </row>
    <row r="2295" spans="1:8" ht="13.5" x14ac:dyDescent="0.25">
      <c r="A2295" s="12"/>
      <c r="B2295" s="11">
        <v>45338</v>
      </c>
      <c r="C2295" s="2">
        <v>6</v>
      </c>
      <c r="D2295" s="2">
        <v>5.7732000000000001</v>
      </c>
      <c r="E2295" s="2">
        <v>345</v>
      </c>
      <c r="F2295" s="2">
        <v>5.9960000000000004</v>
      </c>
      <c r="G2295" s="2">
        <v>2068.62</v>
      </c>
      <c r="H2295" s="17">
        <f t="shared" si="35"/>
        <v>-1.4778661387760638E-2</v>
      </c>
    </row>
    <row r="2296" spans="1:8" ht="13.5" x14ac:dyDescent="0.25">
      <c r="A2296" s="12"/>
      <c r="B2296" s="11">
        <v>45341</v>
      </c>
      <c r="C2296" s="2">
        <v>5.88</v>
      </c>
      <c r="D2296" s="2">
        <v>5.6577000000000002</v>
      </c>
      <c r="E2296" s="2">
        <v>1101</v>
      </c>
      <c r="F2296" s="2">
        <v>5.8810000000000002</v>
      </c>
      <c r="G2296" s="2">
        <v>6474.9809999999998</v>
      </c>
      <c r="H2296" s="17">
        <f t="shared" si="35"/>
        <v>-2.0006235709831625E-2</v>
      </c>
    </row>
    <row r="2297" spans="1:8" ht="13.5" x14ac:dyDescent="0.25">
      <c r="A2297" s="12"/>
      <c r="B2297" s="11">
        <v>45342</v>
      </c>
      <c r="C2297" s="2">
        <v>5.88</v>
      </c>
      <c r="D2297" s="2">
        <v>5.6577000000000002</v>
      </c>
      <c r="E2297" s="2">
        <v>314</v>
      </c>
      <c r="F2297" s="2">
        <v>5.8819999999999997</v>
      </c>
      <c r="G2297" s="2">
        <v>1846.9480000000001</v>
      </c>
      <c r="H2297" s="17">
        <f t="shared" si="35"/>
        <v>0</v>
      </c>
    </row>
    <row r="2298" spans="1:8" ht="13.5" x14ac:dyDescent="0.25">
      <c r="A2298" s="12"/>
      <c r="B2298" s="11">
        <v>45343</v>
      </c>
      <c r="C2298" s="2">
        <v>5.88</v>
      </c>
      <c r="D2298" s="2">
        <v>5.6577000000000002</v>
      </c>
      <c r="E2298" s="2">
        <v>182</v>
      </c>
      <c r="F2298" s="2">
        <v>5.88</v>
      </c>
      <c r="G2298" s="2">
        <v>1070.1600000000001</v>
      </c>
      <c r="H2298" s="17">
        <f t="shared" si="35"/>
        <v>0</v>
      </c>
    </row>
    <row r="2299" spans="1:8" ht="13.5" x14ac:dyDescent="0.25">
      <c r="A2299" s="12"/>
      <c r="B2299" s="11">
        <v>45344</v>
      </c>
      <c r="C2299" s="2">
        <v>5.88</v>
      </c>
      <c r="D2299" s="2">
        <v>5.6577000000000002</v>
      </c>
      <c r="E2299" s="2">
        <v>81</v>
      </c>
      <c r="F2299" s="2">
        <v>5.8810000000000002</v>
      </c>
      <c r="G2299" s="2">
        <v>476.36099999999999</v>
      </c>
      <c r="H2299" s="17">
        <f t="shared" si="35"/>
        <v>0</v>
      </c>
    </row>
    <row r="2300" spans="1:8" ht="13.5" x14ac:dyDescent="0.25">
      <c r="A2300" s="12"/>
      <c r="B2300" s="11">
        <v>45345</v>
      </c>
      <c r="C2300" s="2">
        <v>5.9</v>
      </c>
      <c r="D2300" s="2">
        <v>5.6769999999999996</v>
      </c>
      <c r="E2300" s="2">
        <v>238</v>
      </c>
      <c r="F2300" s="2">
        <v>5.8970000000000002</v>
      </c>
      <c r="G2300" s="2">
        <v>1403.4860000000001</v>
      </c>
      <c r="H2300" s="17">
        <f t="shared" si="35"/>
        <v>3.4112802022022073E-3</v>
      </c>
    </row>
    <row r="2301" spans="1:8" ht="13.5" x14ac:dyDescent="0.25">
      <c r="A2301" s="12"/>
      <c r="B2301" s="11">
        <v>45348</v>
      </c>
      <c r="C2301" s="2">
        <v>5.89</v>
      </c>
      <c r="D2301" s="2">
        <v>5.6673999999999998</v>
      </c>
      <c r="E2301" s="2">
        <v>1752</v>
      </c>
      <c r="F2301" s="2">
        <v>5.8529999999999998</v>
      </c>
      <c r="G2301" s="2">
        <v>10254.456</v>
      </c>
      <c r="H2301" s="17">
        <f t="shared" si="35"/>
        <v>-1.6910339968292817E-3</v>
      </c>
    </row>
    <row r="2302" spans="1:8" ht="13.5" x14ac:dyDescent="0.25">
      <c r="A2302" s="12"/>
      <c r="B2302" s="11">
        <v>45349</v>
      </c>
      <c r="C2302" s="2">
        <v>5.88</v>
      </c>
      <c r="D2302" s="2">
        <v>5.6577000000000002</v>
      </c>
      <c r="E2302" s="2">
        <v>719</v>
      </c>
      <c r="F2302" s="2">
        <v>5.8819999999999997</v>
      </c>
      <c r="G2302" s="2">
        <v>4229.1580000000004</v>
      </c>
      <c r="H2302" s="17">
        <f t="shared" si="35"/>
        <v>-1.7115432120548397E-3</v>
      </c>
    </row>
    <row r="2303" spans="1:8" ht="13.5" x14ac:dyDescent="0.25">
      <c r="A2303" s="12"/>
      <c r="B2303" s="11">
        <v>45350</v>
      </c>
      <c r="C2303" s="2">
        <v>5.88</v>
      </c>
      <c r="D2303" s="2">
        <v>5.6577000000000002</v>
      </c>
      <c r="E2303" s="2">
        <v>4797</v>
      </c>
      <c r="F2303" s="2">
        <v>5.8</v>
      </c>
      <c r="G2303" s="2">
        <v>27822.6</v>
      </c>
      <c r="H2303" s="17">
        <f t="shared" si="35"/>
        <v>0</v>
      </c>
    </row>
    <row r="2304" spans="1:8" ht="13.5" x14ac:dyDescent="0.25">
      <c r="A2304" s="12"/>
      <c r="B2304" s="11">
        <v>45351</v>
      </c>
      <c r="C2304" s="2">
        <v>5.88</v>
      </c>
      <c r="D2304" s="2">
        <v>5.6577000000000002</v>
      </c>
      <c r="E2304" s="2">
        <v>0</v>
      </c>
      <c r="F2304" s="2">
        <v>0</v>
      </c>
      <c r="G2304" s="2">
        <v>0</v>
      </c>
      <c r="H2304" s="17">
        <f t="shared" si="35"/>
        <v>0</v>
      </c>
    </row>
    <row r="2305" spans="1:8" ht="13.5" x14ac:dyDescent="0.25">
      <c r="A2305" s="12"/>
      <c r="B2305" s="11">
        <v>45352</v>
      </c>
      <c r="C2305" s="2">
        <v>5.81</v>
      </c>
      <c r="D2305" s="2">
        <v>5.5903999999999998</v>
      </c>
      <c r="E2305" s="2">
        <v>769</v>
      </c>
      <c r="F2305" s="2">
        <v>5.8209999999999997</v>
      </c>
      <c r="G2305" s="2">
        <v>4476.3490000000002</v>
      </c>
      <c r="H2305" s="17">
        <f t="shared" si="35"/>
        <v>-1.1895293140322102E-2</v>
      </c>
    </row>
    <row r="2306" spans="1:8" ht="13.5" x14ac:dyDescent="0.25">
      <c r="A2306" s="12"/>
      <c r="B2306" s="11">
        <v>45355</v>
      </c>
      <c r="C2306" s="2">
        <v>5.8</v>
      </c>
      <c r="D2306" s="2">
        <v>5.5808</v>
      </c>
      <c r="E2306" s="2">
        <v>116</v>
      </c>
      <c r="F2306" s="2">
        <v>5.8</v>
      </c>
      <c r="G2306" s="2">
        <v>672.8</v>
      </c>
      <c r="H2306" s="17">
        <f t="shared" si="35"/>
        <v>-1.7172295363479949E-3</v>
      </c>
    </row>
    <row r="2307" spans="1:8" ht="13.5" x14ac:dyDescent="0.25">
      <c r="A2307" s="12"/>
      <c r="B2307" s="11">
        <v>45356</v>
      </c>
      <c r="C2307" s="2">
        <v>5.79</v>
      </c>
      <c r="D2307" s="2">
        <v>5.5711000000000004</v>
      </c>
      <c r="E2307" s="2">
        <v>525</v>
      </c>
      <c r="F2307" s="2">
        <v>5.7939999999999996</v>
      </c>
      <c r="G2307" s="2">
        <v>3041.85</v>
      </c>
      <c r="H2307" s="17">
        <f t="shared" si="35"/>
        <v>-1.7381020642201115E-3</v>
      </c>
    </row>
    <row r="2308" spans="1:8" ht="13.5" x14ac:dyDescent="0.25">
      <c r="A2308" s="12"/>
      <c r="B2308" s="11">
        <v>45357</v>
      </c>
      <c r="C2308" s="2">
        <v>5.79</v>
      </c>
      <c r="D2308" s="2">
        <v>5.5711000000000004</v>
      </c>
      <c r="E2308" s="2">
        <v>0</v>
      </c>
      <c r="F2308" s="2">
        <v>0</v>
      </c>
      <c r="G2308" s="2">
        <v>0</v>
      </c>
      <c r="H2308" s="17">
        <f t="shared" si="35"/>
        <v>0</v>
      </c>
    </row>
    <row r="2309" spans="1:8" ht="13.5" x14ac:dyDescent="0.25">
      <c r="A2309" s="12"/>
      <c r="B2309" s="11">
        <v>45358</v>
      </c>
      <c r="C2309" s="2">
        <v>5.75</v>
      </c>
      <c r="D2309" s="2">
        <v>5.5327000000000002</v>
      </c>
      <c r="E2309" s="2">
        <v>70</v>
      </c>
      <c r="F2309" s="2">
        <v>5.7679999999999998</v>
      </c>
      <c r="G2309" s="2">
        <v>403.76</v>
      </c>
      <c r="H2309" s="17">
        <f t="shared" si="35"/>
        <v>-6.8927141857084255E-3</v>
      </c>
    </row>
    <row r="2310" spans="1:8" ht="13.5" x14ac:dyDescent="0.25">
      <c r="A2310" s="12"/>
      <c r="B2310" s="11">
        <v>45359</v>
      </c>
      <c r="C2310" s="2">
        <v>5.7</v>
      </c>
      <c r="D2310" s="2">
        <v>5.4844999999999997</v>
      </c>
      <c r="E2310" s="2">
        <v>540</v>
      </c>
      <c r="F2310" s="2">
        <v>5.6269999999999998</v>
      </c>
      <c r="G2310" s="2">
        <v>3038.58</v>
      </c>
      <c r="H2310" s="17">
        <f t="shared" si="35"/>
        <v>-8.7118405118658988E-3</v>
      </c>
    </row>
    <row r="2311" spans="1:8" ht="13.5" x14ac:dyDescent="0.25">
      <c r="A2311" s="12"/>
      <c r="B2311" s="11">
        <v>45362</v>
      </c>
      <c r="C2311" s="2">
        <v>5.7</v>
      </c>
      <c r="D2311" s="2">
        <v>5.4844999999999997</v>
      </c>
      <c r="E2311" s="2">
        <v>0</v>
      </c>
      <c r="F2311" s="2">
        <v>0</v>
      </c>
      <c r="G2311" s="2">
        <v>0</v>
      </c>
      <c r="H2311" s="17">
        <f t="shared" ref="H2311:H2374" si="36">(D2311-D2310)/D2310</f>
        <v>0</v>
      </c>
    </row>
    <row r="2312" spans="1:8" ht="13.5" x14ac:dyDescent="0.25">
      <c r="A2312" s="12"/>
      <c r="B2312" s="11">
        <v>45363</v>
      </c>
      <c r="C2312" s="2">
        <v>5.69</v>
      </c>
      <c r="D2312" s="2">
        <v>5.4748999999999999</v>
      </c>
      <c r="E2312" s="2">
        <v>460</v>
      </c>
      <c r="F2312" s="2">
        <v>5.69</v>
      </c>
      <c r="G2312" s="2">
        <v>2617.4</v>
      </c>
      <c r="H2312" s="17">
        <f t="shared" si="36"/>
        <v>-1.7503874555565378E-3</v>
      </c>
    </row>
    <row r="2313" spans="1:8" ht="13.5" x14ac:dyDescent="0.25">
      <c r="A2313" s="12"/>
      <c r="B2313" s="11">
        <v>45364</v>
      </c>
      <c r="C2313" s="2">
        <v>5.69</v>
      </c>
      <c r="D2313" s="2">
        <v>5.4748999999999999</v>
      </c>
      <c r="E2313" s="2">
        <v>138</v>
      </c>
      <c r="F2313" s="2">
        <v>5.6970000000000001</v>
      </c>
      <c r="G2313" s="2">
        <v>786.18600000000004</v>
      </c>
      <c r="H2313" s="17">
        <f t="shared" si="36"/>
        <v>0</v>
      </c>
    </row>
    <row r="2314" spans="1:8" ht="13.5" x14ac:dyDescent="0.25">
      <c r="A2314" s="12"/>
      <c r="B2314" s="11">
        <v>45365</v>
      </c>
      <c r="C2314" s="2">
        <v>5.69</v>
      </c>
      <c r="D2314" s="2">
        <v>5.4748999999999999</v>
      </c>
      <c r="E2314" s="2">
        <v>201</v>
      </c>
      <c r="F2314" s="2">
        <v>5.7030000000000003</v>
      </c>
      <c r="G2314" s="2">
        <v>1146.3030000000001</v>
      </c>
      <c r="H2314" s="17">
        <f t="shared" si="36"/>
        <v>0</v>
      </c>
    </row>
    <row r="2315" spans="1:8" ht="13.5" x14ac:dyDescent="0.25">
      <c r="A2315" s="12"/>
      <c r="B2315" s="11">
        <v>45366</v>
      </c>
      <c r="C2315" s="2">
        <v>5.74</v>
      </c>
      <c r="D2315" s="2">
        <v>5.5229999999999997</v>
      </c>
      <c r="E2315" s="2">
        <v>1</v>
      </c>
      <c r="F2315" s="2">
        <v>5.74</v>
      </c>
      <c r="G2315" s="2">
        <v>5.74</v>
      </c>
      <c r="H2315" s="17">
        <f t="shared" si="36"/>
        <v>8.7855485944948412E-3</v>
      </c>
    </row>
    <row r="2316" spans="1:8" ht="13.5" x14ac:dyDescent="0.25">
      <c r="A2316" s="12"/>
      <c r="B2316" s="11">
        <v>45369</v>
      </c>
      <c r="C2316" s="2">
        <v>5.7</v>
      </c>
      <c r="D2316" s="2">
        <v>5.4844999999999997</v>
      </c>
      <c r="E2316" s="2">
        <v>34</v>
      </c>
      <c r="F2316" s="2">
        <v>5.7</v>
      </c>
      <c r="G2316" s="2">
        <v>193.8</v>
      </c>
      <c r="H2316" s="17">
        <f t="shared" si="36"/>
        <v>-6.9708491761723669E-3</v>
      </c>
    </row>
    <row r="2317" spans="1:8" ht="13.5" x14ac:dyDescent="0.25">
      <c r="A2317" s="12"/>
      <c r="B2317" s="11">
        <v>45370</v>
      </c>
      <c r="C2317" s="2">
        <v>5.69</v>
      </c>
      <c r="D2317" s="2">
        <v>5.4748999999999999</v>
      </c>
      <c r="E2317" s="2">
        <v>2856</v>
      </c>
      <c r="F2317" s="2">
        <v>5.6920000000000002</v>
      </c>
      <c r="G2317" s="2">
        <v>16256.352000000001</v>
      </c>
      <c r="H2317" s="17">
        <f t="shared" si="36"/>
        <v>-1.7503874555565378E-3</v>
      </c>
    </row>
    <row r="2318" spans="1:8" ht="13.5" x14ac:dyDescent="0.25">
      <c r="A2318" s="12"/>
      <c r="B2318" s="11">
        <v>45372</v>
      </c>
      <c r="C2318" s="2">
        <v>5.6</v>
      </c>
      <c r="D2318" s="2">
        <v>5.3883000000000001</v>
      </c>
      <c r="E2318" s="2">
        <v>156</v>
      </c>
      <c r="F2318" s="2">
        <v>5.6180000000000003</v>
      </c>
      <c r="G2318" s="2">
        <v>876.40800000000002</v>
      </c>
      <c r="H2318" s="17">
        <f t="shared" si="36"/>
        <v>-1.5817640504849365E-2</v>
      </c>
    </row>
    <row r="2319" spans="1:8" ht="13.5" x14ac:dyDescent="0.25">
      <c r="A2319" s="12"/>
      <c r="B2319" s="11">
        <v>45373</v>
      </c>
      <c r="C2319" s="2">
        <v>5.7</v>
      </c>
      <c r="D2319" s="2">
        <v>5.4844999999999997</v>
      </c>
      <c r="E2319" s="2">
        <v>1197</v>
      </c>
      <c r="F2319" s="2">
        <v>5.6040000000000001</v>
      </c>
      <c r="G2319" s="2">
        <v>6707.9880000000003</v>
      </c>
      <c r="H2319" s="17">
        <f t="shared" si="36"/>
        <v>1.7853497392498491E-2</v>
      </c>
    </row>
    <row r="2320" spans="1:8" ht="13.5" x14ac:dyDescent="0.25">
      <c r="A2320" s="12"/>
      <c r="B2320" s="11">
        <v>45376</v>
      </c>
      <c r="C2320" s="2">
        <v>5.75</v>
      </c>
      <c r="D2320" s="2">
        <v>5.5327000000000002</v>
      </c>
      <c r="E2320" s="2">
        <v>291</v>
      </c>
      <c r="F2320" s="2">
        <v>5.7160000000000002</v>
      </c>
      <c r="G2320" s="2">
        <v>1663.356</v>
      </c>
      <c r="H2320" s="17">
        <f t="shared" si="36"/>
        <v>8.7884036831070225E-3</v>
      </c>
    </row>
    <row r="2321" spans="1:8" ht="13.5" x14ac:dyDescent="0.25">
      <c r="A2321" s="12"/>
      <c r="B2321" s="11">
        <v>45377</v>
      </c>
      <c r="C2321" s="2">
        <v>5.75</v>
      </c>
      <c r="D2321" s="2">
        <v>5.5327000000000002</v>
      </c>
      <c r="E2321" s="2">
        <v>286</v>
      </c>
      <c r="F2321" s="2">
        <v>5.75</v>
      </c>
      <c r="G2321" s="2">
        <v>1644.5</v>
      </c>
      <c r="H2321" s="17">
        <f t="shared" si="36"/>
        <v>0</v>
      </c>
    </row>
    <row r="2322" spans="1:8" ht="13.5" x14ac:dyDescent="0.25">
      <c r="A2322" s="12"/>
      <c r="B2322" s="11">
        <v>45378</v>
      </c>
      <c r="C2322" s="2">
        <v>5.75</v>
      </c>
      <c r="D2322" s="2">
        <v>5.5327000000000002</v>
      </c>
      <c r="E2322" s="2">
        <v>27</v>
      </c>
      <c r="F2322" s="2">
        <v>5.75</v>
      </c>
      <c r="G2322" s="2">
        <v>155.25</v>
      </c>
      <c r="H2322" s="17">
        <f t="shared" si="36"/>
        <v>0</v>
      </c>
    </row>
    <row r="2323" spans="1:8" ht="13.5" x14ac:dyDescent="0.25">
      <c r="A2323" s="12"/>
      <c r="B2323" s="11">
        <v>45379</v>
      </c>
      <c r="C2323" s="2">
        <v>6</v>
      </c>
      <c r="D2323" s="2">
        <v>5.7732000000000001</v>
      </c>
      <c r="E2323" s="2">
        <v>13625</v>
      </c>
      <c r="F2323" s="2">
        <v>5.88</v>
      </c>
      <c r="G2323" s="2">
        <v>80115</v>
      </c>
      <c r="H2323" s="17">
        <f t="shared" si="36"/>
        <v>4.3468830769786887E-2</v>
      </c>
    </row>
    <row r="2324" spans="1:8" ht="13.5" x14ac:dyDescent="0.25">
      <c r="A2324" s="12"/>
      <c r="B2324" s="11">
        <v>45380</v>
      </c>
      <c r="C2324" s="2">
        <v>6.1</v>
      </c>
      <c r="D2324" s="2">
        <v>5.8693999999999997</v>
      </c>
      <c r="E2324" s="2">
        <v>332</v>
      </c>
      <c r="F2324" s="2">
        <v>6.1050000000000004</v>
      </c>
      <c r="G2324" s="2">
        <v>2026.86</v>
      </c>
      <c r="H2324" s="17">
        <f t="shared" si="36"/>
        <v>1.6663202383426803E-2</v>
      </c>
    </row>
    <row r="2325" spans="1:8" ht="13.5" x14ac:dyDescent="0.25">
      <c r="A2325" s="12"/>
      <c r="B2325" s="11">
        <v>45383</v>
      </c>
      <c r="C2325" s="2">
        <v>6.1</v>
      </c>
      <c r="D2325" s="2">
        <v>5.8693999999999997</v>
      </c>
      <c r="E2325" s="2">
        <v>1616</v>
      </c>
      <c r="F2325" s="2">
        <v>6</v>
      </c>
      <c r="G2325" s="2">
        <v>9696</v>
      </c>
      <c r="H2325" s="17">
        <f t="shared" si="36"/>
        <v>0</v>
      </c>
    </row>
    <row r="2326" spans="1:8" ht="13.5" x14ac:dyDescent="0.25">
      <c r="A2326" s="12"/>
      <c r="B2326" s="11">
        <v>45384</v>
      </c>
      <c r="C2326" s="2">
        <v>6.09</v>
      </c>
      <c r="D2326" s="2">
        <v>5.8597999999999999</v>
      </c>
      <c r="E2326" s="2">
        <v>81</v>
      </c>
      <c r="F2326" s="2">
        <v>6.0010000000000003</v>
      </c>
      <c r="G2326" s="2">
        <v>486.08100000000002</v>
      </c>
      <c r="H2326" s="17">
        <f t="shared" si="36"/>
        <v>-1.6356015947115261E-3</v>
      </c>
    </row>
    <row r="2327" spans="1:8" ht="13.5" x14ac:dyDescent="0.25">
      <c r="A2327" s="12"/>
      <c r="B2327" s="11">
        <v>45385</v>
      </c>
      <c r="C2327" s="2">
        <v>6.09</v>
      </c>
      <c r="D2327" s="2">
        <v>5.8597999999999999</v>
      </c>
      <c r="E2327" s="2">
        <v>1970</v>
      </c>
      <c r="F2327" s="2">
        <v>6.0030000000000001</v>
      </c>
      <c r="G2327" s="2">
        <v>11825.91</v>
      </c>
      <c r="H2327" s="17">
        <f t="shared" si="36"/>
        <v>0</v>
      </c>
    </row>
    <row r="2328" spans="1:8" ht="13.5" x14ac:dyDescent="0.25">
      <c r="A2328" s="12"/>
      <c r="B2328" s="11">
        <v>45386</v>
      </c>
      <c r="C2328" s="2">
        <v>6.19</v>
      </c>
      <c r="D2328" s="2">
        <v>5.9560000000000004</v>
      </c>
      <c r="E2328" s="2">
        <v>2663</v>
      </c>
      <c r="F2328" s="2">
        <v>6.0960000000000001</v>
      </c>
      <c r="G2328" s="2">
        <v>16233.647999999999</v>
      </c>
      <c r="H2328" s="17">
        <f t="shared" si="36"/>
        <v>1.6416942557766562E-2</v>
      </c>
    </row>
    <row r="2329" spans="1:8" ht="13.5" x14ac:dyDescent="0.25">
      <c r="A2329" s="12"/>
      <c r="B2329" s="11">
        <v>45387</v>
      </c>
      <c r="C2329" s="2">
        <v>6.31</v>
      </c>
      <c r="D2329" s="2">
        <v>6.0715000000000003</v>
      </c>
      <c r="E2329" s="2">
        <v>9588</v>
      </c>
      <c r="F2329" s="2">
        <v>6.2130000000000001</v>
      </c>
      <c r="G2329" s="2">
        <v>59570.243999999999</v>
      </c>
      <c r="H2329" s="17">
        <f t="shared" si="36"/>
        <v>1.9392209536601736E-2</v>
      </c>
    </row>
    <row r="2330" spans="1:8" ht="13.5" x14ac:dyDescent="0.25">
      <c r="A2330" s="12"/>
      <c r="B2330" s="11">
        <v>45390</v>
      </c>
      <c r="C2330" s="2">
        <v>6.45</v>
      </c>
      <c r="D2330" s="2">
        <v>6.2061999999999999</v>
      </c>
      <c r="E2330" s="2">
        <v>1087</v>
      </c>
      <c r="F2330" s="2">
        <v>6.2619999999999996</v>
      </c>
      <c r="G2330" s="2">
        <v>6806.7939999999999</v>
      </c>
      <c r="H2330" s="17">
        <f t="shared" si="36"/>
        <v>2.2185621345631162E-2</v>
      </c>
    </row>
    <row r="2331" spans="1:8" ht="13.5" x14ac:dyDescent="0.25">
      <c r="A2331" s="12"/>
      <c r="B2331" s="11">
        <v>45394</v>
      </c>
      <c r="C2331" s="2">
        <v>6.38</v>
      </c>
      <c r="D2331" s="2">
        <v>6.1387999999999998</v>
      </c>
      <c r="E2331" s="2">
        <v>1114</v>
      </c>
      <c r="F2331" s="2">
        <v>6.2560000000000002</v>
      </c>
      <c r="G2331" s="2">
        <v>6969.1840000000002</v>
      </c>
      <c r="H2331" s="17">
        <f t="shared" si="36"/>
        <v>-1.0860107634301203E-2</v>
      </c>
    </row>
    <row r="2332" spans="1:8" ht="13.5" x14ac:dyDescent="0.25">
      <c r="A2332" s="12"/>
      <c r="B2332" s="11">
        <v>45397</v>
      </c>
      <c r="C2332" s="2">
        <v>6.07</v>
      </c>
      <c r="D2332" s="2">
        <v>5.8406000000000002</v>
      </c>
      <c r="E2332" s="2">
        <v>2199</v>
      </c>
      <c r="F2332" s="2">
        <v>6.2169999999999996</v>
      </c>
      <c r="G2332" s="2">
        <v>13671.183000000001</v>
      </c>
      <c r="H2332" s="17">
        <f t="shared" si="36"/>
        <v>-4.8576268977650286E-2</v>
      </c>
    </row>
    <row r="2333" spans="1:8" ht="13.5" x14ac:dyDescent="0.25">
      <c r="A2333" s="12"/>
      <c r="B2333" s="11">
        <v>45398</v>
      </c>
      <c r="C2333" s="2">
        <v>6.43</v>
      </c>
      <c r="D2333" s="2">
        <v>6.1868999999999996</v>
      </c>
      <c r="E2333" s="2">
        <v>7469</v>
      </c>
      <c r="F2333" s="2">
        <v>6.3360000000000003</v>
      </c>
      <c r="G2333" s="2">
        <v>47323.584000000003</v>
      </c>
      <c r="H2333" s="17">
        <f t="shared" si="36"/>
        <v>5.9291853576687217E-2</v>
      </c>
    </row>
    <row r="2334" spans="1:8" ht="13.5" x14ac:dyDescent="0.25">
      <c r="A2334" s="12"/>
      <c r="B2334" s="11">
        <v>45399</v>
      </c>
      <c r="C2334" s="2">
        <v>6.78</v>
      </c>
      <c r="D2334" s="2">
        <v>6.5236999999999998</v>
      </c>
      <c r="E2334" s="2">
        <v>13224</v>
      </c>
      <c r="F2334" s="2">
        <v>6.5039999999999996</v>
      </c>
      <c r="G2334" s="2">
        <v>86008.895999999993</v>
      </c>
      <c r="H2334" s="17">
        <f t="shared" si="36"/>
        <v>5.4437602030095886E-2</v>
      </c>
    </row>
    <row r="2335" spans="1:8" ht="13.5" x14ac:dyDescent="0.25">
      <c r="A2335" s="12"/>
      <c r="B2335" s="11">
        <v>45400</v>
      </c>
      <c r="C2335" s="2">
        <v>7</v>
      </c>
      <c r="D2335" s="2">
        <v>6.7354000000000003</v>
      </c>
      <c r="E2335" s="2">
        <v>4558</v>
      </c>
      <c r="F2335" s="2">
        <v>6.95</v>
      </c>
      <c r="G2335" s="2">
        <v>31678.1</v>
      </c>
      <c r="H2335" s="17">
        <f t="shared" si="36"/>
        <v>3.2450909759798953E-2</v>
      </c>
    </row>
    <row r="2336" spans="1:8" ht="13.5" x14ac:dyDescent="0.25">
      <c r="A2336" s="12"/>
      <c r="B2336" s="11">
        <v>45401</v>
      </c>
      <c r="C2336" s="2">
        <v>7.05</v>
      </c>
      <c r="D2336" s="2">
        <v>6.7835000000000001</v>
      </c>
      <c r="E2336" s="2">
        <v>11292</v>
      </c>
      <c r="F2336" s="2">
        <v>7.0069999999999997</v>
      </c>
      <c r="G2336" s="2">
        <v>79123.043999999994</v>
      </c>
      <c r="H2336" s="17">
        <f t="shared" si="36"/>
        <v>7.1413724500400582E-3</v>
      </c>
    </row>
    <row r="2337" spans="1:8" ht="13.5" x14ac:dyDescent="0.25">
      <c r="A2337" s="12"/>
      <c r="B2337" s="11">
        <v>45404</v>
      </c>
      <c r="C2337" s="2">
        <v>7.02</v>
      </c>
      <c r="D2337" s="2">
        <v>6.7545999999999999</v>
      </c>
      <c r="E2337" s="2">
        <v>3188</v>
      </c>
      <c r="F2337" s="2">
        <v>7.0359999999999996</v>
      </c>
      <c r="G2337" s="2">
        <v>22430.768</v>
      </c>
      <c r="H2337" s="17">
        <f t="shared" si="36"/>
        <v>-4.2603375838431703E-3</v>
      </c>
    </row>
    <row r="2338" spans="1:8" ht="13.5" x14ac:dyDescent="0.25">
      <c r="A2338" s="12"/>
      <c r="B2338" s="11">
        <v>45405</v>
      </c>
      <c r="C2338" s="2">
        <v>6.95</v>
      </c>
      <c r="D2338" s="2">
        <v>6.6872999999999996</v>
      </c>
      <c r="E2338" s="2">
        <v>856</v>
      </c>
      <c r="F2338" s="2">
        <v>6.89</v>
      </c>
      <c r="G2338" s="2">
        <v>5897.84</v>
      </c>
      <c r="H2338" s="17">
        <f t="shared" si="36"/>
        <v>-9.9635803748557069E-3</v>
      </c>
    </row>
    <row r="2339" spans="1:8" ht="13.5" x14ac:dyDescent="0.25">
      <c r="A2339" s="12"/>
      <c r="B2339" s="11">
        <v>45406</v>
      </c>
      <c r="C2339" s="2">
        <v>6.9</v>
      </c>
      <c r="D2339" s="2">
        <v>6.6391999999999998</v>
      </c>
      <c r="E2339" s="2">
        <v>2937</v>
      </c>
      <c r="F2339" s="2">
        <v>6.9050000000000002</v>
      </c>
      <c r="G2339" s="2">
        <v>20279.985000000001</v>
      </c>
      <c r="H2339" s="17">
        <f t="shared" si="36"/>
        <v>-7.1927384744216371E-3</v>
      </c>
    </row>
    <row r="2340" spans="1:8" ht="13.5" x14ac:dyDescent="0.25">
      <c r="A2340" s="12"/>
      <c r="B2340" s="11">
        <v>45407</v>
      </c>
      <c r="C2340" s="2">
        <v>7.09</v>
      </c>
      <c r="D2340" s="2">
        <v>6.8220000000000001</v>
      </c>
      <c r="E2340" s="2">
        <v>13150</v>
      </c>
      <c r="F2340" s="2">
        <v>7.0179999999999998</v>
      </c>
      <c r="G2340" s="2">
        <v>92286.7</v>
      </c>
      <c r="H2340" s="17">
        <f t="shared" si="36"/>
        <v>2.7533437763586018E-2</v>
      </c>
    </row>
    <row r="2341" spans="1:8" ht="13.5" x14ac:dyDescent="0.25">
      <c r="A2341" s="12"/>
      <c r="B2341" s="11">
        <v>45408</v>
      </c>
      <c r="C2341" s="2">
        <v>7.09</v>
      </c>
      <c r="D2341" s="2">
        <v>6.8220000000000001</v>
      </c>
      <c r="E2341" s="2">
        <v>388</v>
      </c>
      <c r="F2341" s="2">
        <v>7.09</v>
      </c>
      <c r="G2341" s="2">
        <v>2750.92</v>
      </c>
      <c r="H2341" s="17">
        <f t="shared" si="36"/>
        <v>0</v>
      </c>
    </row>
    <row r="2342" spans="1:8" ht="13.5" x14ac:dyDescent="0.25">
      <c r="A2342" s="12"/>
      <c r="B2342" s="11">
        <v>45411</v>
      </c>
      <c r="C2342" s="2">
        <v>7.08</v>
      </c>
      <c r="D2342" s="2">
        <v>6.8124000000000002</v>
      </c>
      <c r="E2342" s="2">
        <v>28</v>
      </c>
      <c r="F2342" s="2">
        <v>7.0720000000000001</v>
      </c>
      <c r="G2342" s="2">
        <v>198.01599999999999</v>
      </c>
      <c r="H2342" s="17">
        <f t="shared" si="36"/>
        <v>-1.4072119613016464E-3</v>
      </c>
    </row>
    <row r="2343" spans="1:8" ht="13.5" x14ac:dyDescent="0.25">
      <c r="A2343" s="12"/>
      <c r="B2343" s="11">
        <v>45412</v>
      </c>
      <c r="C2343" s="2">
        <v>7.04</v>
      </c>
      <c r="D2343" s="2">
        <v>6.7739000000000003</v>
      </c>
      <c r="E2343" s="2">
        <v>605</v>
      </c>
      <c r="F2343" s="2">
        <v>7.0389999999999997</v>
      </c>
      <c r="G2343" s="2">
        <v>4258.5950000000003</v>
      </c>
      <c r="H2343" s="17">
        <f t="shared" si="36"/>
        <v>-5.6514591039868445E-3</v>
      </c>
    </row>
    <row r="2344" spans="1:8" ht="13.5" x14ac:dyDescent="0.25">
      <c r="A2344" s="12"/>
      <c r="B2344" s="11">
        <v>45414</v>
      </c>
      <c r="C2344" s="2">
        <v>7.46</v>
      </c>
      <c r="D2344" s="2">
        <v>7.1779999999999999</v>
      </c>
      <c r="E2344" s="2">
        <v>25602</v>
      </c>
      <c r="F2344" s="2">
        <v>7.3209999999999997</v>
      </c>
      <c r="G2344" s="2">
        <v>187432.242</v>
      </c>
      <c r="H2344" s="17">
        <f t="shared" si="36"/>
        <v>5.9655442212019613E-2</v>
      </c>
    </row>
    <row r="2345" spans="1:8" ht="13.5" x14ac:dyDescent="0.25">
      <c r="A2345" s="12"/>
      <c r="B2345" s="11">
        <v>45415</v>
      </c>
      <c r="C2345" s="2">
        <v>7.77</v>
      </c>
      <c r="D2345" s="2">
        <v>7.4763000000000002</v>
      </c>
      <c r="E2345" s="2">
        <v>9034</v>
      </c>
      <c r="F2345" s="2">
        <v>7.6550000000000002</v>
      </c>
      <c r="G2345" s="2">
        <v>69155.27</v>
      </c>
      <c r="H2345" s="17">
        <f t="shared" si="36"/>
        <v>4.1557536918361691E-2</v>
      </c>
    </row>
    <row r="2346" spans="1:8" ht="13.5" x14ac:dyDescent="0.25">
      <c r="A2346" s="12"/>
      <c r="B2346" s="11">
        <v>45418</v>
      </c>
      <c r="C2346" s="2">
        <v>7.9</v>
      </c>
      <c r="D2346" s="2">
        <v>7.6013999999999999</v>
      </c>
      <c r="E2346" s="2">
        <v>13476</v>
      </c>
      <c r="F2346" s="2">
        <v>7.8710000000000004</v>
      </c>
      <c r="G2346" s="2">
        <v>106069.59600000001</v>
      </c>
      <c r="H2346" s="17">
        <f t="shared" si="36"/>
        <v>1.6732875887805435E-2</v>
      </c>
    </row>
    <row r="2347" spans="1:8" ht="13.5" x14ac:dyDescent="0.25">
      <c r="A2347" s="12"/>
      <c r="B2347" s="11">
        <v>45419</v>
      </c>
      <c r="C2347" s="2">
        <v>7.8</v>
      </c>
      <c r="D2347" s="2">
        <v>7.5052000000000003</v>
      </c>
      <c r="E2347" s="2">
        <v>2473</v>
      </c>
      <c r="F2347" s="2">
        <v>7.9020000000000001</v>
      </c>
      <c r="G2347" s="2">
        <v>19541.646000000001</v>
      </c>
      <c r="H2347" s="17">
        <f t="shared" si="36"/>
        <v>-1.2655563448838322E-2</v>
      </c>
    </row>
    <row r="2348" spans="1:8" ht="13.5" x14ac:dyDescent="0.25">
      <c r="A2348" s="12"/>
      <c r="B2348" s="11">
        <v>45420</v>
      </c>
      <c r="C2348" s="2">
        <v>7.95</v>
      </c>
      <c r="D2348" s="2">
        <v>7.6494999999999997</v>
      </c>
      <c r="E2348" s="2">
        <v>3791</v>
      </c>
      <c r="F2348" s="2">
        <v>7.8470000000000004</v>
      </c>
      <c r="G2348" s="2">
        <v>29747.976999999999</v>
      </c>
      <c r="H2348" s="17">
        <f t="shared" si="36"/>
        <v>1.9226669509140253E-2</v>
      </c>
    </row>
    <row r="2349" spans="1:8" ht="13.5" x14ac:dyDescent="0.25">
      <c r="A2349" s="12"/>
      <c r="B2349" s="11">
        <v>45421</v>
      </c>
      <c r="C2349" s="2">
        <v>7.9</v>
      </c>
      <c r="D2349" s="2">
        <v>7.6013999999999999</v>
      </c>
      <c r="E2349" s="2">
        <v>189</v>
      </c>
      <c r="F2349" s="2">
        <v>7.9029999999999996</v>
      </c>
      <c r="G2349" s="2">
        <v>1493.6669999999999</v>
      </c>
      <c r="H2349" s="17">
        <f t="shared" si="36"/>
        <v>-6.287992679260058E-3</v>
      </c>
    </row>
    <row r="2350" spans="1:8" ht="13.5" x14ac:dyDescent="0.25">
      <c r="A2350" s="12"/>
      <c r="B2350" s="11">
        <v>45422</v>
      </c>
      <c r="C2350" s="2">
        <v>7.9</v>
      </c>
      <c r="D2350" s="2">
        <v>7.6013999999999999</v>
      </c>
      <c r="E2350" s="2">
        <v>1025</v>
      </c>
      <c r="F2350" s="2">
        <v>7.8789999999999996</v>
      </c>
      <c r="G2350" s="2">
        <v>8075.9750000000004</v>
      </c>
      <c r="H2350" s="17">
        <f t="shared" si="36"/>
        <v>0</v>
      </c>
    </row>
    <row r="2351" spans="1:8" ht="13.5" x14ac:dyDescent="0.25">
      <c r="A2351" s="12"/>
      <c r="B2351" s="11">
        <v>45425</v>
      </c>
      <c r="C2351" s="2">
        <v>7.9</v>
      </c>
      <c r="D2351" s="2">
        <v>7.6013999999999999</v>
      </c>
      <c r="E2351" s="2">
        <v>5345</v>
      </c>
      <c r="F2351" s="2">
        <v>7.8769999999999998</v>
      </c>
      <c r="G2351" s="2">
        <v>42102.565000000002</v>
      </c>
      <c r="H2351" s="17">
        <f t="shared" si="36"/>
        <v>0</v>
      </c>
    </row>
    <row r="2352" spans="1:8" ht="13.5" x14ac:dyDescent="0.25">
      <c r="A2352" s="12"/>
      <c r="B2352" s="11">
        <v>45426</v>
      </c>
      <c r="C2352" s="2">
        <v>7.75</v>
      </c>
      <c r="D2352" s="2">
        <v>7.4570999999999996</v>
      </c>
      <c r="E2352" s="2">
        <v>795</v>
      </c>
      <c r="F2352" s="2">
        <v>7.7539999999999996</v>
      </c>
      <c r="G2352" s="2">
        <v>6164.43</v>
      </c>
      <c r="H2352" s="17">
        <f t="shared" si="36"/>
        <v>-1.8983345173257601E-2</v>
      </c>
    </row>
    <row r="2353" spans="1:8" ht="13.5" x14ac:dyDescent="0.25">
      <c r="A2353" s="12"/>
      <c r="B2353" s="11">
        <v>45427</v>
      </c>
      <c r="C2353" s="2">
        <v>7.65</v>
      </c>
      <c r="D2353" s="2">
        <v>7.3608000000000002</v>
      </c>
      <c r="E2353" s="2">
        <v>2413</v>
      </c>
      <c r="F2353" s="2">
        <v>7.5010000000000003</v>
      </c>
      <c r="G2353" s="2">
        <v>18099.913</v>
      </c>
      <c r="H2353" s="17">
        <f t="shared" si="36"/>
        <v>-1.2913867321076477E-2</v>
      </c>
    </row>
    <row r="2354" spans="1:8" ht="13.5" x14ac:dyDescent="0.25">
      <c r="A2354" s="12"/>
      <c r="B2354" s="11">
        <v>45428</v>
      </c>
      <c r="C2354" s="2">
        <v>7.6</v>
      </c>
      <c r="D2354" s="2">
        <v>7.3127000000000004</v>
      </c>
      <c r="E2354" s="2">
        <v>690</v>
      </c>
      <c r="F2354" s="2">
        <v>7.52</v>
      </c>
      <c r="G2354" s="2">
        <v>5188.8</v>
      </c>
      <c r="H2354" s="17">
        <f t="shared" si="36"/>
        <v>-6.5346158026301226E-3</v>
      </c>
    </row>
    <row r="2355" spans="1:8" ht="13.5" x14ac:dyDescent="0.25">
      <c r="A2355" s="12"/>
      <c r="B2355" s="11">
        <v>45429</v>
      </c>
      <c r="C2355" s="2">
        <v>7.55</v>
      </c>
      <c r="D2355" s="2">
        <v>7.2645999999999997</v>
      </c>
      <c r="E2355" s="2">
        <v>2496</v>
      </c>
      <c r="F2355" s="2">
        <v>7.67</v>
      </c>
      <c r="G2355" s="2">
        <v>19144.32</v>
      </c>
      <c r="H2355" s="17">
        <f t="shared" si="36"/>
        <v>-6.577597877664979E-3</v>
      </c>
    </row>
    <row r="2356" spans="1:8" ht="13.5" x14ac:dyDescent="0.25">
      <c r="A2356" s="12"/>
      <c r="B2356" s="11">
        <v>45432</v>
      </c>
      <c r="C2356" s="2">
        <v>7.65</v>
      </c>
      <c r="D2356" s="2">
        <v>7.3608000000000002</v>
      </c>
      <c r="E2356" s="2">
        <v>1283</v>
      </c>
      <c r="F2356" s="2">
        <v>7.5510000000000002</v>
      </c>
      <c r="G2356" s="2">
        <v>9687.9330000000009</v>
      </c>
      <c r="H2356" s="17">
        <f t="shared" si="36"/>
        <v>1.3242298268314912E-2</v>
      </c>
    </row>
    <row r="2357" spans="1:8" ht="13.5" x14ac:dyDescent="0.25">
      <c r="A2357" s="12"/>
      <c r="B2357" s="11">
        <v>45433</v>
      </c>
      <c r="C2357" s="2">
        <v>7.79</v>
      </c>
      <c r="D2357" s="2">
        <v>7.4954999999999998</v>
      </c>
      <c r="E2357" s="2">
        <v>18773</v>
      </c>
      <c r="F2357" s="2">
        <v>7.6630000000000003</v>
      </c>
      <c r="G2357" s="2">
        <v>143857.49900000001</v>
      </c>
      <c r="H2357" s="17">
        <f t="shared" si="36"/>
        <v>1.8299641343332191E-2</v>
      </c>
    </row>
    <row r="2358" spans="1:8" ht="13.5" x14ac:dyDescent="0.25">
      <c r="A2358" s="12"/>
      <c r="B2358" s="11">
        <v>45434</v>
      </c>
      <c r="C2358" s="2">
        <v>8.24</v>
      </c>
      <c r="D2358" s="2">
        <v>7.9284999999999997</v>
      </c>
      <c r="E2358" s="2">
        <v>89021</v>
      </c>
      <c r="F2358" s="2">
        <v>8.07</v>
      </c>
      <c r="G2358" s="2">
        <v>718399.47</v>
      </c>
      <c r="H2358" s="17">
        <f t="shared" si="36"/>
        <v>5.77679941298112E-2</v>
      </c>
    </row>
    <row r="2359" spans="1:8" ht="13.5" x14ac:dyDescent="0.25">
      <c r="A2359" s="12"/>
      <c r="B2359" s="11">
        <v>45435</v>
      </c>
      <c r="C2359" s="2">
        <v>8.35</v>
      </c>
      <c r="D2359" s="2">
        <v>8.0343999999999998</v>
      </c>
      <c r="E2359" s="2">
        <v>11788</v>
      </c>
      <c r="F2359" s="2">
        <v>8.2319999999999993</v>
      </c>
      <c r="G2359" s="2">
        <v>97038.816000000006</v>
      </c>
      <c r="H2359" s="17">
        <f t="shared" si="36"/>
        <v>1.3356877088982798E-2</v>
      </c>
    </row>
    <row r="2360" spans="1:8" ht="13.5" x14ac:dyDescent="0.25">
      <c r="A2360" s="12"/>
      <c r="B2360" s="11">
        <v>45436</v>
      </c>
      <c r="C2360" s="2">
        <v>8.4600000000000009</v>
      </c>
      <c r="D2360" s="2">
        <v>8.1402000000000001</v>
      </c>
      <c r="E2360" s="2">
        <v>6949</v>
      </c>
      <c r="F2360" s="2">
        <v>8.3279999999999994</v>
      </c>
      <c r="G2360" s="2">
        <v>57871.271999999997</v>
      </c>
      <c r="H2360" s="17">
        <f t="shared" si="36"/>
        <v>1.3168375983271974E-2</v>
      </c>
    </row>
    <row r="2361" spans="1:8" ht="13.5" x14ac:dyDescent="0.25">
      <c r="A2361" s="12"/>
      <c r="B2361" s="11">
        <v>45439</v>
      </c>
      <c r="C2361" s="2">
        <v>8.4600000000000009</v>
      </c>
      <c r="D2361" s="2">
        <v>8.1402000000000001</v>
      </c>
      <c r="E2361" s="2">
        <v>5626</v>
      </c>
      <c r="F2361" s="2">
        <v>8.4640000000000004</v>
      </c>
      <c r="G2361" s="2">
        <v>47618.464</v>
      </c>
      <c r="H2361" s="17">
        <f t="shared" si="36"/>
        <v>0</v>
      </c>
    </row>
    <row r="2362" spans="1:8" ht="13.5" x14ac:dyDescent="0.25">
      <c r="A2362" s="12"/>
      <c r="B2362" s="11">
        <v>45440</v>
      </c>
      <c r="C2362" s="2">
        <v>8.48</v>
      </c>
      <c r="D2362" s="2">
        <v>8.1594999999999995</v>
      </c>
      <c r="E2362" s="2">
        <v>10416</v>
      </c>
      <c r="F2362" s="2">
        <v>8.4979999999999993</v>
      </c>
      <c r="G2362" s="2">
        <v>88515.168000000005</v>
      </c>
      <c r="H2362" s="17">
        <f t="shared" si="36"/>
        <v>2.3709491167292485E-3</v>
      </c>
    </row>
    <row r="2363" spans="1:8" ht="13.5" x14ac:dyDescent="0.25">
      <c r="A2363" s="12"/>
      <c r="B2363" s="11">
        <v>45441</v>
      </c>
      <c r="C2363" s="2">
        <v>8.5</v>
      </c>
      <c r="D2363" s="2">
        <v>8.1786999999999992</v>
      </c>
      <c r="E2363" s="2">
        <v>17400</v>
      </c>
      <c r="F2363" s="2">
        <v>8.4969999999999999</v>
      </c>
      <c r="G2363" s="2">
        <v>147847.79999999999</v>
      </c>
      <c r="H2363" s="17">
        <f t="shared" si="36"/>
        <v>2.3530853606225457E-3</v>
      </c>
    </row>
    <row r="2364" spans="1:8" ht="13.5" x14ac:dyDescent="0.25">
      <c r="A2364" s="12"/>
      <c r="B2364" s="11">
        <v>45442</v>
      </c>
      <c r="C2364" s="2">
        <v>8.4</v>
      </c>
      <c r="D2364" s="2">
        <v>8.0824999999999996</v>
      </c>
      <c r="E2364" s="2">
        <v>6453</v>
      </c>
      <c r="F2364" s="2">
        <v>8.3049999999999997</v>
      </c>
      <c r="G2364" s="2">
        <v>53592.165000000001</v>
      </c>
      <c r="H2364" s="17">
        <f t="shared" si="36"/>
        <v>-1.1762260505948332E-2</v>
      </c>
    </row>
    <row r="2365" spans="1:8" ht="13.5" x14ac:dyDescent="0.25">
      <c r="A2365" s="12"/>
      <c r="B2365" s="11">
        <v>45443</v>
      </c>
      <c r="C2365" s="2">
        <v>8.57</v>
      </c>
      <c r="D2365" s="2">
        <v>8.2461000000000002</v>
      </c>
      <c r="E2365" s="2">
        <v>39289</v>
      </c>
      <c r="F2365" s="2">
        <v>8.4969999999999999</v>
      </c>
      <c r="G2365" s="2">
        <v>333838.63299999997</v>
      </c>
      <c r="H2365" s="17">
        <f t="shared" si="36"/>
        <v>2.0241261985771808E-2</v>
      </c>
    </row>
    <row r="2366" spans="1:8" ht="13.5" x14ac:dyDescent="0.25">
      <c r="A2366" s="12"/>
      <c r="B2366" s="11">
        <v>45446</v>
      </c>
      <c r="C2366" s="2">
        <v>8.6</v>
      </c>
      <c r="D2366" s="2">
        <v>8.2749000000000006</v>
      </c>
      <c r="E2366" s="2">
        <v>2757</v>
      </c>
      <c r="F2366" s="2">
        <v>8.6</v>
      </c>
      <c r="G2366" s="2">
        <v>23710.2</v>
      </c>
      <c r="H2366" s="17">
        <f t="shared" si="36"/>
        <v>3.4925601193291837E-3</v>
      </c>
    </row>
    <row r="2367" spans="1:8" ht="13.5" x14ac:dyDescent="0.25">
      <c r="A2367" s="12"/>
      <c r="B2367" s="11">
        <v>45447</v>
      </c>
      <c r="C2367" s="2">
        <v>8.6</v>
      </c>
      <c r="D2367" s="2">
        <v>8.2749000000000006</v>
      </c>
      <c r="E2367" s="2">
        <v>862</v>
      </c>
      <c r="F2367" s="2">
        <v>8.5980000000000008</v>
      </c>
      <c r="G2367" s="2">
        <v>7411.4759999999997</v>
      </c>
      <c r="H2367" s="17">
        <f t="shared" si="36"/>
        <v>0</v>
      </c>
    </row>
    <row r="2368" spans="1:8" ht="13.5" x14ac:dyDescent="0.25">
      <c r="A2368" s="12"/>
      <c r="B2368" s="11">
        <v>45448</v>
      </c>
      <c r="C2368" s="2">
        <v>8.6999999999999993</v>
      </c>
      <c r="D2368" s="2">
        <v>8.3711000000000002</v>
      </c>
      <c r="E2368" s="2">
        <v>15223</v>
      </c>
      <c r="F2368" s="2">
        <v>8.6509999999999998</v>
      </c>
      <c r="G2368" s="2">
        <v>131694.17300000001</v>
      </c>
      <c r="H2368" s="17">
        <f t="shared" si="36"/>
        <v>1.1625518133149599E-2</v>
      </c>
    </row>
    <row r="2369" spans="1:8" ht="13.5" x14ac:dyDescent="0.25">
      <c r="A2369" s="12"/>
      <c r="B2369" s="11">
        <v>45449</v>
      </c>
      <c r="C2369" s="2">
        <v>8.75</v>
      </c>
      <c r="D2369" s="2">
        <v>8.4192999999999998</v>
      </c>
      <c r="E2369" s="2">
        <v>7275</v>
      </c>
      <c r="F2369" s="2">
        <v>8.7270000000000003</v>
      </c>
      <c r="G2369" s="2">
        <v>63488.925000000003</v>
      </c>
      <c r="H2369" s="17">
        <f t="shared" si="36"/>
        <v>5.7579051737525026E-3</v>
      </c>
    </row>
    <row r="2370" spans="1:8" ht="13.5" x14ac:dyDescent="0.25">
      <c r="A2370" s="12"/>
      <c r="B2370" s="11">
        <v>45450</v>
      </c>
      <c r="C2370" s="2">
        <v>8.8000000000000007</v>
      </c>
      <c r="D2370" s="2">
        <v>8.4673999999999996</v>
      </c>
      <c r="E2370" s="2">
        <v>2279</v>
      </c>
      <c r="F2370" s="2">
        <v>8.7929999999999993</v>
      </c>
      <c r="G2370" s="2">
        <v>20039.246999999999</v>
      </c>
      <c r="H2370" s="17">
        <f t="shared" si="36"/>
        <v>5.7130640314515231E-3</v>
      </c>
    </row>
    <row r="2371" spans="1:8" ht="13.5" x14ac:dyDescent="0.25">
      <c r="A2371" s="12"/>
      <c r="B2371" s="11">
        <v>45453</v>
      </c>
      <c r="C2371" s="2">
        <v>8.6</v>
      </c>
      <c r="D2371" s="2">
        <v>8.2749000000000006</v>
      </c>
      <c r="E2371" s="2">
        <v>7175</v>
      </c>
      <c r="F2371" s="2">
        <v>8.6359999999999992</v>
      </c>
      <c r="G2371" s="2">
        <v>61963.3</v>
      </c>
      <c r="H2371" s="17">
        <f t="shared" si="36"/>
        <v>-2.2734251364054967E-2</v>
      </c>
    </row>
    <row r="2372" spans="1:8" ht="13.5" x14ac:dyDescent="0.25">
      <c r="A2372" s="12"/>
      <c r="B2372" s="11">
        <v>45454</v>
      </c>
      <c r="C2372" s="2">
        <v>8.4499999999999993</v>
      </c>
      <c r="D2372" s="2">
        <v>8.1305999999999994</v>
      </c>
      <c r="E2372" s="2">
        <v>20256</v>
      </c>
      <c r="F2372" s="2">
        <v>8.5250000000000004</v>
      </c>
      <c r="G2372" s="2">
        <v>172682.4</v>
      </c>
      <c r="H2372" s="17">
        <f t="shared" si="36"/>
        <v>-1.7438277199724614E-2</v>
      </c>
    </row>
    <row r="2373" spans="1:8" ht="13.5" x14ac:dyDescent="0.25">
      <c r="A2373" s="12"/>
      <c r="B2373" s="11">
        <v>45455</v>
      </c>
      <c r="C2373" s="2">
        <v>8.5500000000000007</v>
      </c>
      <c r="D2373" s="2">
        <v>8.2268000000000008</v>
      </c>
      <c r="E2373" s="2">
        <v>1127</v>
      </c>
      <c r="F2373" s="2">
        <v>8.5079999999999991</v>
      </c>
      <c r="G2373" s="2">
        <v>9588.5159999999996</v>
      </c>
      <c r="H2373" s="17">
        <f t="shared" si="36"/>
        <v>1.1831845128280989E-2</v>
      </c>
    </row>
    <row r="2374" spans="1:8" ht="13.5" x14ac:dyDescent="0.25">
      <c r="A2374" s="12"/>
      <c r="B2374" s="11">
        <v>45456</v>
      </c>
      <c r="C2374" s="2">
        <v>8.4499999999999993</v>
      </c>
      <c r="D2374" s="2">
        <v>8.1305999999999994</v>
      </c>
      <c r="E2374" s="2">
        <v>1436</v>
      </c>
      <c r="F2374" s="2">
        <v>8.4580000000000002</v>
      </c>
      <c r="G2374" s="2">
        <v>12145.688</v>
      </c>
      <c r="H2374" s="17">
        <f t="shared" si="36"/>
        <v>-1.1693489570671633E-2</v>
      </c>
    </row>
    <row r="2375" spans="1:8" ht="13.5" x14ac:dyDescent="0.25">
      <c r="A2375" s="12"/>
      <c r="B2375" s="11">
        <v>45457</v>
      </c>
      <c r="C2375" s="2">
        <v>8.4499999999999993</v>
      </c>
      <c r="D2375" s="2">
        <v>8.1305999999999994</v>
      </c>
      <c r="E2375" s="2">
        <v>13423</v>
      </c>
      <c r="F2375" s="2">
        <v>8.4109999999999996</v>
      </c>
      <c r="G2375" s="2">
        <v>112900.853</v>
      </c>
      <c r="H2375" s="17">
        <f t="shared" ref="H2375:H2438" si="37">(D2375-D2374)/D2374</f>
        <v>0</v>
      </c>
    </row>
    <row r="2376" spans="1:8" ht="13.5" x14ac:dyDescent="0.25">
      <c r="A2376" s="12"/>
      <c r="B2376" s="11">
        <v>45461</v>
      </c>
      <c r="C2376" s="2">
        <v>8.64</v>
      </c>
      <c r="D2376" s="2">
        <v>8.3133999999999997</v>
      </c>
      <c r="E2376" s="2">
        <v>17830</v>
      </c>
      <c r="F2376" s="2">
        <v>8.4719999999999995</v>
      </c>
      <c r="G2376" s="2">
        <v>151055.76</v>
      </c>
      <c r="H2376" s="17">
        <f t="shared" si="37"/>
        <v>2.2482965586795599E-2</v>
      </c>
    </row>
    <row r="2377" spans="1:8" ht="13.5" x14ac:dyDescent="0.25">
      <c r="A2377" s="12"/>
      <c r="B2377" s="11">
        <v>45462</v>
      </c>
      <c r="C2377" s="2">
        <v>8.6999999999999993</v>
      </c>
      <c r="D2377" s="2">
        <v>8.3711000000000002</v>
      </c>
      <c r="E2377" s="2">
        <v>6886</v>
      </c>
      <c r="F2377" s="2">
        <v>8.6739999999999995</v>
      </c>
      <c r="G2377" s="2">
        <v>59729.163999999997</v>
      </c>
      <c r="H2377" s="17">
        <f t="shared" si="37"/>
        <v>6.940601919792207E-3</v>
      </c>
    </row>
    <row r="2378" spans="1:8" ht="13.5" x14ac:dyDescent="0.25">
      <c r="A2378" s="12"/>
      <c r="B2378" s="11">
        <v>45463</v>
      </c>
      <c r="C2378" s="2">
        <v>8.77</v>
      </c>
      <c r="D2378" s="2">
        <v>8.4384999999999994</v>
      </c>
      <c r="E2378" s="2">
        <v>806</v>
      </c>
      <c r="F2378" s="2">
        <v>8.6850000000000005</v>
      </c>
      <c r="G2378" s="2">
        <v>7000.11</v>
      </c>
      <c r="H2378" s="17">
        <f t="shared" si="37"/>
        <v>8.0515105541684173E-3</v>
      </c>
    </row>
    <row r="2379" spans="1:8" ht="13.5" x14ac:dyDescent="0.25">
      <c r="A2379" s="12"/>
      <c r="B2379" s="11">
        <v>45464</v>
      </c>
      <c r="C2379" s="2">
        <v>8.77</v>
      </c>
      <c r="D2379" s="2">
        <v>8.4384999999999994</v>
      </c>
      <c r="E2379" s="2">
        <v>30</v>
      </c>
      <c r="F2379" s="2">
        <v>8.625</v>
      </c>
      <c r="G2379" s="2">
        <v>258.75</v>
      </c>
      <c r="H2379" s="17">
        <f t="shared" si="37"/>
        <v>0</v>
      </c>
    </row>
    <row r="2380" spans="1:8" ht="13.5" x14ac:dyDescent="0.25">
      <c r="A2380" s="12"/>
      <c r="B2380" s="11">
        <v>45467</v>
      </c>
      <c r="C2380" s="2">
        <v>8.6999999999999993</v>
      </c>
      <c r="D2380" s="2">
        <v>8.3711000000000002</v>
      </c>
      <c r="E2380" s="2">
        <v>2452</v>
      </c>
      <c r="F2380" s="2">
        <v>8.6809999999999992</v>
      </c>
      <c r="G2380" s="2">
        <v>21285.812000000002</v>
      </c>
      <c r="H2380" s="17">
        <f t="shared" si="37"/>
        <v>-7.987201516857171E-3</v>
      </c>
    </row>
    <row r="2381" spans="1:8" ht="13.5" x14ac:dyDescent="0.25">
      <c r="A2381" s="12"/>
      <c r="B2381" s="11">
        <v>45468</v>
      </c>
      <c r="C2381" s="2">
        <v>8.82</v>
      </c>
      <c r="D2381" s="2">
        <v>8.4865999999999993</v>
      </c>
      <c r="E2381" s="2">
        <v>4190</v>
      </c>
      <c r="F2381" s="2">
        <v>8.7889999999999997</v>
      </c>
      <c r="G2381" s="2">
        <v>36825.910000000003</v>
      </c>
      <c r="H2381" s="17">
        <f t="shared" si="37"/>
        <v>1.3797469866564615E-2</v>
      </c>
    </row>
    <row r="2382" spans="1:8" ht="13.5" x14ac:dyDescent="0.25">
      <c r="A2382" s="12"/>
      <c r="B2382" s="11">
        <v>45469</v>
      </c>
      <c r="C2382" s="2">
        <v>8.6</v>
      </c>
      <c r="D2382" s="2">
        <v>8.2749000000000006</v>
      </c>
      <c r="E2382" s="2">
        <v>2006</v>
      </c>
      <c r="F2382" s="2">
        <v>8.69</v>
      </c>
      <c r="G2382" s="2">
        <v>17432.14</v>
      </c>
      <c r="H2382" s="17">
        <f t="shared" si="37"/>
        <v>-2.4945207739259383E-2</v>
      </c>
    </row>
    <row r="2383" spans="1:8" ht="13.5" x14ac:dyDescent="0.25">
      <c r="A2383" s="12"/>
      <c r="B2383" s="11">
        <v>45470</v>
      </c>
      <c r="C2383" s="2">
        <v>8.8000000000000007</v>
      </c>
      <c r="D2383" s="2">
        <v>8.4673999999999996</v>
      </c>
      <c r="E2383" s="2">
        <v>371</v>
      </c>
      <c r="F2383" s="2">
        <v>8.7810000000000006</v>
      </c>
      <c r="G2383" s="2">
        <v>3257.7510000000002</v>
      </c>
      <c r="H2383" s="17">
        <f t="shared" si="37"/>
        <v>2.3263121004483318E-2</v>
      </c>
    </row>
    <row r="2384" spans="1:8" ht="13.5" x14ac:dyDescent="0.25">
      <c r="A2384" s="12"/>
      <c r="B2384" s="11">
        <v>45471</v>
      </c>
      <c r="C2384" s="2">
        <v>8.7799999999999994</v>
      </c>
      <c r="D2384" s="2">
        <v>8.4481000000000002</v>
      </c>
      <c r="E2384" s="2">
        <v>2184</v>
      </c>
      <c r="F2384" s="2">
        <v>8.625</v>
      </c>
      <c r="G2384" s="2">
        <v>18837</v>
      </c>
      <c r="H2384" s="17">
        <f t="shared" si="37"/>
        <v>-2.2793301367597407E-3</v>
      </c>
    </row>
    <row r="2385" spans="1:8" ht="13.5" x14ac:dyDescent="0.25">
      <c r="A2385" s="12"/>
      <c r="B2385" s="11">
        <v>45474</v>
      </c>
      <c r="C2385" s="2">
        <v>8.8000000000000007</v>
      </c>
      <c r="D2385" s="2">
        <v>8.4673999999999996</v>
      </c>
      <c r="E2385" s="2">
        <v>1525</v>
      </c>
      <c r="F2385" s="2">
        <v>8.8000000000000007</v>
      </c>
      <c r="G2385" s="2">
        <v>13420</v>
      </c>
      <c r="H2385" s="17">
        <f t="shared" si="37"/>
        <v>2.284537351593782E-3</v>
      </c>
    </row>
    <row r="2386" spans="1:8" ht="13.5" x14ac:dyDescent="0.25">
      <c r="A2386" s="12"/>
      <c r="B2386" s="11">
        <v>45475</v>
      </c>
      <c r="C2386" s="2">
        <v>8.8000000000000007</v>
      </c>
      <c r="D2386" s="2">
        <v>8.4673999999999996</v>
      </c>
      <c r="E2386" s="2">
        <v>3340</v>
      </c>
      <c r="F2386" s="2">
        <v>8.7949999999999999</v>
      </c>
      <c r="G2386" s="2">
        <v>29375.3</v>
      </c>
      <c r="H2386" s="17">
        <f t="shared" si="37"/>
        <v>0</v>
      </c>
    </row>
    <row r="2387" spans="1:8" ht="13.5" x14ac:dyDescent="0.25">
      <c r="A2387" s="12"/>
      <c r="B2387" s="11">
        <v>45476</v>
      </c>
      <c r="C2387" s="2">
        <v>8.6999999999999993</v>
      </c>
      <c r="D2387" s="2">
        <v>8.3711000000000002</v>
      </c>
      <c r="E2387" s="2">
        <v>4782</v>
      </c>
      <c r="F2387" s="2">
        <v>8.6240000000000006</v>
      </c>
      <c r="G2387" s="2">
        <v>41239.968000000001</v>
      </c>
      <c r="H2387" s="17">
        <f t="shared" si="37"/>
        <v>-1.1373030682381768E-2</v>
      </c>
    </row>
    <row r="2388" spans="1:8" ht="13.5" x14ac:dyDescent="0.25">
      <c r="A2388" s="12"/>
      <c r="B2388" s="11">
        <v>45477</v>
      </c>
      <c r="C2388" s="2">
        <v>8.6999999999999993</v>
      </c>
      <c r="D2388" s="2">
        <v>8.3711000000000002</v>
      </c>
      <c r="E2388" s="2">
        <v>1045</v>
      </c>
      <c r="F2388" s="2">
        <v>8.6999999999999993</v>
      </c>
      <c r="G2388" s="2">
        <v>9091.5</v>
      </c>
      <c r="H2388" s="17">
        <f t="shared" si="37"/>
        <v>0</v>
      </c>
    </row>
    <row r="2389" spans="1:8" ht="13.5" x14ac:dyDescent="0.25">
      <c r="A2389" s="12"/>
      <c r="B2389" s="11">
        <v>45478</v>
      </c>
      <c r="C2389" s="2">
        <v>8.7899999999999991</v>
      </c>
      <c r="D2389" s="2">
        <v>8.4577000000000009</v>
      </c>
      <c r="E2389" s="2">
        <v>250</v>
      </c>
      <c r="F2389" s="2">
        <v>8.625</v>
      </c>
      <c r="G2389" s="2">
        <v>2156.25</v>
      </c>
      <c r="H2389" s="17">
        <f t="shared" si="37"/>
        <v>1.0345115934584544E-2</v>
      </c>
    </row>
    <row r="2390" spans="1:8" ht="13.5" x14ac:dyDescent="0.25">
      <c r="A2390" s="12"/>
      <c r="B2390" s="11">
        <v>45481</v>
      </c>
      <c r="C2390" s="2">
        <v>8.6199999999999992</v>
      </c>
      <c r="D2390" s="2">
        <v>8.2942</v>
      </c>
      <c r="E2390" s="2">
        <v>2100</v>
      </c>
      <c r="F2390" s="2">
        <v>8.6280000000000001</v>
      </c>
      <c r="G2390" s="2">
        <v>18118.8</v>
      </c>
      <c r="H2390" s="17">
        <f t="shared" si="37"/>
        <v>-1.9331496742613339E-2</v>
      </c>
    </row>
    <row r="2391" spans="1:8" ht="13.5" x14ac:dyDescent="0.25">
      <c r="A2391" s="12"/>
      <c r="B2391" s="11">
        <v>45482</v>
      </c>
      <c r="C2391" s="2">
        <v>8.6999999999999993</v>
      </c>
      <c r="D2391" s="2">
        <v>8.3711000000000002</v>
      </c>
      <c r="E2391" s="2">
        <v>6751</v>
      </c>
      <c r="F2391" s="2">
        <v>8.6199999999999992</v>
      </c>
      <c r="G2391" s="2">
        <v>58193.62</v>
      </c>
      <c r="H2391" s="17">
        <f t="shared" si="37"/>
        <v>9.2715391478382717E-3</v>
      </c>
    </row>
    <row r="2392" spans="1:8" ht="13.5" x14ac:dyDescent="0.25">
      <c r="A2392" s="12"/>
      <c r="B2392" s="11">
        <v>45483</v>
      </c>
      <c r="C2392" s="2">
        <v>8.6999999999999993</v>
      </c>
      <c r="D2392" s="2">
        <v>8.3711000000000002</v>
      </c>
      <c r="E2392" s="2">
        <v>0</v>
      </c>
      <c r="F2392" s="2">
        <v>0</v>
      </c>
      <c r="G2392" s="2">
        <v>0</v>
      </c>
      <c r="H2392" s="17">
        <f t="shared" si="37"/>
        <v>0</v>
      </c>
    </row>
    <row r="2393" spans="1:8" ht="13.5" x14ac:dyDescent="0.25">
      <c r="A2393" s="12"/>
      <c r="B2393" s="11">
        <v>45484</v>
      </c>
      <c r="C2393" s="2">
        <v>8.69</v>
      </c>
      <c r="D2393" s="2">
        <v>8.3614999999999995</v>
      </c>
      <c r="E2393" s="2">
        <v>582</v>
      </c>
      <c r="F2393" s="2">
        <v>8.69</v>
      </c>
      <c r="G2393" s="2">
        <v>5057.58</v>
      </c>
      <c r="H2393" s="17">
        <f t="shared" si="37"/>
        <v>-1.1468026902080634E-3</v>
      </c>
    </row>
    <row r="2394" spans="1:8" ht="13.5" x14ac:dyDescent="0.25">
      <c r="A2394" s="12"/>
      <c r="B2394" s="11">
        <v>45485</v>
      </c>
      <c r="C2394" s="2">
        <v>8.68</v>
      </c>
      <c r="D2394" s="2">
        <v>8.3519000000000005</v>
      </c>
      <c r="E2394" s="2">
        <v>43</v>
      </c>
      <c r="F2394" s="2">
        <v>8.68</v>
      </c>
      <c r="G2394" s="2">
        <v>373.24</v>
      </c>
      <c r="H2394" s="17">
        <f t="shared" si="37"/>
        <v>-1.1481193565746508E-3</v>
      </c>
    </row>
    <row r="2395" spans="1:8" ht="13.5" x14ac:dyDescent="0.25">
      <c r="A2395" s="12"/>
      <c r="B2395" s="11">
        <v>45488</v>
      </c>
      <c r="C2395" s="2">
        <v>8.7899999999999991</v>
      </c>
      <c r="D2395" s="2">
        <v>8.4577000000000009</v>
      </c>
      <c r="E2395" s="2">
        <v>5374</v>
      </c>
      <c r="F2395" s="2">
        <v>8.7080000000000002</v>
      </c>
      <c r="G2395" s="2">
        <v>46796.792000000001</v>
      </c>
      <c r="H2395" s="17">
        <f t="shared" si="37"/>
        <v>1.2667776194638386E-2</v>
      </c>
    </row>
    <row r="2396" spans="1:8" ht="13.5" x14ac:dyDescent="0.25">
      <c r="A2396" s="12"/>
      <c r="B2396" s="11">
        <v>45489</v>
      </c>
      <c r="C2396" s="2">
        <v>8.8000000000000007</v>
      </c>
      <c r="D2396" s="2">
        <v>8.4673999999999996</v>
      </c>
      <c r="E2396" s="2">
        <v>2892</v>
      </c>
      <c r="F2396" s="2">
        <v>8.7899999999999991</v>
      </c>
      <c r="G2396" s="2">
        <v>25420.68</v>
      </c>
      <c r="H2396" s="17">
        <f t="shared" si="37"/>
        <v>1.1468839046074829E-3</v>
      </c>
    </row>
    <row r="2397" spans="1:8" ht="13.5" x14ac:dyDescent="0.25">
      <c r="A2397" s="12"/>
      <c r="B2397" s="11">
        <v>45490</v>
      </c>
      <c r="C2397" s="2">
        <v>8.99</v>
      </c>
      <c r="D2397" s="2">
        <v>8.6501999999999999</v>
      </c>
      <c r="E2397" s="2">
        <v>6715</v>
      </c>
      <c r="F2397" s="2">
        <v>8.8970000000000002</v>
      </c>
      <c r="G2397" s="2">
        <v>59743.355000000003</v>
      </c>
      <c r="H2397" s="17">
        <f t="shared" si="37"/>
        <v>2.1588681295320912E-2</v>
      </c>
    </row>
    <row r="2398" spans="1:8" ht="13.5" x14ac:dyDescent="0.25">
      <c r="A2398" s="12"/>
      <c r="B2398" s="11">
        <v>45491</v>
      </c>
      <c r="C2398" s="2">
        <v>9.2200000000000006</v>
      </c>
      <c r="D2398" s="2">
        <v>8.8714999999999993</v>
      </c>
      <c r="E2398" s="2">
        <v>6165</v>
      </c>
      <c r="F2398" s="2">
        <v>9.125</v>
      </c>
      <c r="G2398" s="2">
        <v>56255.625</v>
      </c>
      <c r="H2398" s="17">
        <f t="shared" si="37"/>
        <v>2.5583223509282951E-2</v>
      </c>
    </row>
    <row r="2399" spans="1:8" ht="13.5" x14ac:dyDescent="0.25">
      <c r="A2399" s="12"/>
      <c r="B2399" s="11">
        <v>45492</v>
      </c>
      <c r="C2399" s="2">
        <v>9.2200000000000006</v>
      </c>
      <c r="D2399" s="2">
        <v>8.8714999999999993</v>
      </c>
      <c r="E2399" s="2">
        <v>2256</v>
      </c>
      <c r="F2399" s="2">
        <v>9.1999999999999993</v>
      </c>
      <c r="G2399" s="2">
        <v>20755.2</v>
      </c>
      <c r="H2399" s="17">
        <f t="shared" si="37"/>
        <v>0</v>
      </c>
    </row>
    <row r="2400" spans="1:8" ht="13.5" x14ac:dyDescent="0.25">
      <c r="A2400" s="12"/>
      <c r="B2400" s="11">
        <v>45495</v>
      </c>
      <c r="C2400" s="2">
        <v>9.2200000000000006</v>
      </c>
      <c r="D2400" s="2">
        <v>8.8714999999999993</v>
      </c>
      <c r="E2400" s="2">
        <v>3197</v>
      </c>
      <c r="F2400" s="2">
        <v>9.2289999999999992</v>
      </c>
      <c r="G2400" s="2">
        <v>29505.113000000001</v>
      </c>
      <c r="H2400" s="17">
        <f t="shared" si="37"/>
        <v>0</v>
      </c>
    </row>
    <row r="2401" spans="1:8" ht="13.5" x14ac:dyDescent="0.25">
      <c r="A2401" s="12"/>
      <c r="B2401" s="11">
        <v>45496</v>
      </c>
      <c r="C2401" s="2">
        <v>9.3000000000000007</v>
      </c>
      <c r="D2401" s="2">
        <v>8.9484999999999992</v>
      </c>
      <c r="E2401" s="2">
        <v>7953</v>
      </c>
      <c r="F2401" s="2">
        <v>9.2509999999999994</v>
      </c>
      <c r="G2401" s="2">
        <v>73573.202999999994</v>
      </c>
      <c r="H2401" s="17">
        <f t="shared" si="37"/>
        <v>8.6794792312461216E-3</v>
      </c>
    </row>
    <row r="2402" spans="1:8" ht="13.5" x14ac:dyDescent="0.25">
      <c r="A2402" s="12"/>
      <c r="B2402" s="11">
        <v>45497</v>
      </c>
      <c r="C2402" s="2">
        <v>9.2899999999999991</v>
      </c>
      <c r="D2402" s="2">
        <v>8.9388000000000005</v>
      </c>
      <c r="E2402" s="2">
        <v>2330</v>
      </c>
      <c r="F2402" s="2">
        <v>9.2509999999999994</v>
      </c>
      <c r="G2402" s="2">
        <v>21554.83</v>
      </c>
      <c r="H2402" s="17">
        <f t="shared" si="37"/>
        <v>-1.0839805554002024E-3</v>
      </c>
    </row>
    <row r="2403" spans="1:8" ht="13.5" x14ac:dyDescent="0.25">
      <c r="A2403" s="12"/>
      <c r="B2403" s="11">
        <v>45499</v>
      </c>
      <c r="C2403" s="2">
        <v>9.3000000000000007</v>
      </c>
      <c r="D2403" s="2">
        <v>8.9484999999999992</v>
      </c>
      <c r="E2403" s="2">
        <v>3013</v>
      </c>
      <c r="F2403" s="2">
        <v>9.2989999999999995</v>
      </c>
      <c r="G2403" s="2">
        <v>28017.886999999999</v>
      </c>
      <c r="H2403" s="17">
        <f t="shared" si="37"/>
        <v>1.0851568443190035E-3</v>
      </c>
    </row>
    <row r="2404" spans="1:8" ht="13.5" x14ac:dyDescent="0.25">
      <c r="A2404" s="12"/>
      <c r="B2404" s="11">
        <v>45502</v>
      </c>
      <c r="C2404" s="2">
        <v>9.31</v>
      </c>
      <c r="D2404" s="2">
        <v>8.9581</v>
      </c>
      <c r="E2404" s="2">
        <v>1</v>
      </c>
      <c r="F2404" s="2">
        <v>9.31</v>
      </c>
      <c r="G2404" s="2">
        <v>9.31</v>
      </c>
      <c r="H2404" s="17">
        <f t="shared" si="37"/>
        <v>1.0728054981282583E-3</v>
      </c>
    </row>
    <row r="2405" spans="1:8" ht="13.5" x14ac:dyDescent="0.25">
      <c r="A2405" s="12"/>
      <c r="B2405" s="11">
        <v>45503</v>
      </c>
      <c r="C2405" s="2">
        <v>9.35</v>
      </c>
      <c r="D2405" s="2">
        <v>8.9966000000000008</v>
      </c>
      <c r="E2405" s="2">
        <v>1994</v>
      </c>
      <c r="F2405" s="2">
        <v>9.2750000000000004</v>
      </c>
      <c r="G2405" s="2">
        <v>18494.349999999999</v>
      </c>
      <c r="H2405" s="17">
        <f t="shared" si="37"/>
        <v>4.2977863609471728E-3</v>
      </c>
    </row>
    <row r="2406" spans="1:8" ht="13.5" x14ac:dyDescent="0.25">
      <c r="A2406" s="12"/>
      <c r="B2406" s="11">
        <v>45504</v>
      </c>
      <c r="C2406" s="2">
        <v>9.36</v>
      </c>
      <c r="D2406" s="2">
        <v>9.0061999999999998</v>
      </c>
      <c r="E2406" s="2">
        <v>1623</v>
      </c>
      <c r="F2406" s="2">
        <v>9.3330000000000002</v>
      </c>
      <c r="G2406" s="2">
        <v>15147.459000000001</v>
      </c>
      <c r="H2406" s="17">
        <f t="shared" si="37"/>
        <v>1.0670697819174957E-3</v>
      </c>
    </row>
    <row r="2407" spans="1:8" ht="13.5" x14ac:dyDescent="0.25">
      <c r="A2407" s="12"/>
      <c r="B2407" s="11">
        <v>45505</v>
      </c>
      <c r="C2407" s="2">
        <v>9.42</v>
      </c>
      <c r="D2407" s="2">
        <v>9.0639000000000003</v>
      </c>
      <c r="E2407" s="2">
        <v>2589</v>
      </c>
      <c r="F2407" s="2">
        <v>9.3960000000000008</v>
      </c>
      <c r="G2407" s="2">
        <v>24326.243999999999</v>
      </c>
      <c r="H2407" s="17">
        <f t="shared" si="37"/>
        <v>6.4066976083143315E-3</v>
      </c>
    </row>
    <row r="2408" spans="1:8" ht="13.5" x14ac:dyDescent="0.25">
      <c r="A2408" s="12"/>
      <c r="B2408" s="11">
        <v>45506</v>
      </c>
      <c r="C2408" s="2">
        <v>9.43</v>
      </c>
      <c r="D2408" s="2">
        <v>9.0734999999999992</v>
      </c>
      <c r="E2408" s="2">
        <v>393</v>
      </c>
      <c r="F2408" s="2">
        <v>9.4290000000000003</v>
      </c>
      <c r="G2408" s="2">
        <v>3705.5970000000002</v>
      </c>
      <c r="H2408" s="17">
        <f t="shared" si="37"/>
        <v>1.05914672491962E-3</v>
      </c>
    </row>
    <row r="2409" spans="1:8" ht="13.5" x14ac:dyDescent="0.25">
      <c r="A2409" s="12"/>
      <c r="B2409" s="11">
        <v>45509</v>
      </c>
      <c r="C2409" s="2">
        <v>9.4600000000000009</v>
      </c>
      <c r="D2409" s="2">
        <v>9.1023999999999994</v>
      </c>
      <c r="E2409" s="2">
        <v>900</v>
      </c>
      <c r="F2409" s="2">
        <v>9.44</v>
      </c>
      <c r="G2409" s="2">
        <v>8496</v>
      </c>
      <c r="H2409" s="17">
        <f t="shared" si="37"/>
        <v>3.1850994654764038E-3</v>
      </c>
    </row>
    <row r="2410" spans="1:8" ht="13.5" x14ac:dyDescent="0.25">
      <c r="A2410" s="12"/>
      <c r="B2410" s="11">
        <v>45510</v>
      </c>
      <c r="C2410" s="2">
        <v>9.4600000000000009</v>
      </c>
      <c r="D2410" s="2">
        <v>9.1023999999999994</v>
      </c>
      <c r="E2410" s="2">
        <v>729</v>
      </c>
      <c r="F2410" s="2">
        <v>9.4489999999999998</v>
      </c>
      <c r="G2410" s="2">
        <v>6888.3209999999999</v>
      </c>
      <c r="H2410" s="17">
        <f t="shared" si="37"/>
        <v>0</v>
      </c>
    </row>
    <row r="2411" spans="1:8" ht="13.5" x14ac:dyDescent="0.25">
      <c r="A2411" s="12"/>
      <c r="B2411" s="11">
        <v>45511</v>
      </c>
      <c r="C2411" s="2">
        <v>9.4499999999999993</v>
      </c>
      <c r="D2411" s="2">
        <v>9.0928000000000004</v>
      </c>
      <c r="E2411" s="2">
        <v>151</v>
      </c>
      <c r="F2411" s="2">
        <v>9.4600000000000009</v>
      </c>
      <c r="G2411" s="2">
        <v>1428.46</v>
      </c>
      <c r="H2411" s="17">
        <f t="shared" si="37"/>
        <v>-1.054666901036973E-3</v>
      </c>
    </row>
    <row r="2412" spans="1:8" ht="13.5" x14ac:dyDescent="0.25">
      <c r="A2412" s="12"/>
      <c r="B2412" s="11">
        <v>45512</v>
      </c>
      <c r="C2412" s="2">
        <v>9.35</v>
      </c>
      <c r="D2412" s="2">
        <v>8.9966000000000008</v>
      </c>
      <c r="E2412" s="2">
        <v>588</v>
      </c>
      <c r="F2412" s="2">
        <v>9.3539999999999992</v>
      </c>
      <c r="G2412" s="2">
        <v>5500.152</v>
      </c>
      <c r="H2412" s="17">
        <f t="shared" si="37"/>
        <v>-1.0579799401724399E-2</v>
      </c>
    </row>
    <row r="2413" spans="1:8" ht="13.5" x14ac:dyDescent="0.25">
      <c r="A2413" s="12"/>
      <c r="B2413" s="11">
        <v>45513</v>
      </c>
      <c r="C2413" s="2">
        <v>9.35</v>
      </c>
      <c r="D2413" s="2">
        <v>8.9966000000000008</v>
      </c>
      <c r="E2413" s="2">
        <v>487</v>
      </c>
      <c r="F2413" s="2">
        <v>9.3290000000000006</v>
      </c>
      <c r="G2413" s="2">
        <v>4543.223</v>
      </c>
      <c r="H2413" s="17">
        <f t="shared" si="37"/>
        <v>0</v>
      </c>
    </row>
    <row r="2414" spans="1:8" ht="13.5" x14ac:dyDescent="0.25">
      <c r="A2414" s="12"/>
      <c r="B2414" s="11">
        <v>45516</v>
      </c>
      <c r="C2414" s="2">
        <v>9.35</v>
      </c>
      <c r="D2414" s="2">
        <v>8.9966000000000008</v>
      </c>
      <c r="E2414" s="2">
        <v>431</v>
      </c>
      <c r="F2414" s="2">
        <v>9.35</v>
      </c>
      <c r="G2414" s="2">
        <v>4029.85</v>
      </c>
      <c r="H2414" s="17">
        <f t="shared" si="37"/>
        <v>0</v>
      </c>
    </row>
    <row r="2415" spans="1:8" ht="13.5" x14ac:dyDescent="0.25">
      <c r="A2415" s="12"/>
      <c r="B2415" s="11">
        <v>45518</v>
      </c>
      <c r="C2415" s="2">
        <v>9.34</v>
      </c>
      <c r="D2415" s="2">
        <v>8.9869000000000003</v>
      </c>
      <c r="E2415" s="2">
        <v>602</v>
      </c>
      <c r="F2415" s="2">
        <v>9.2539999999999996</v>
      </c>
      <c r="G2415" s="2">
        <v>5570.9080000000004</v>
      </c>
      <c r="H2415" s="17">
        <f t="shared" si="37"/>
        <v>-1.0781850921459757E-3</v>
      </c>
    </row>
    <row r="2416" spans="1:8" ht="13.5" x14ac:dyDescent="0.25">
      <c r="A2416" s="12"/>
      <c r="B2416" s="11">
        <v>45519</v>
      </c>
      <c r="C2416" s="2">
        <v>9.25</v>
      </c>
      <c r="D2416" s="2">
        <v>8.9003999999999994</v>
      </c>
      <c r="E2416" s="2">
        <v>3750</v>
      </c>
      <c r="F2416" s="2">
        <v>9.2159999999999993</v>
      </c>
      <c r="G2416" s="2">
        <v>34560</v>
      </c>
      <c r="H2416" s="17">
        <f t="shared" si="37"/>
        <v>-9.6251210094694395E-3</v>
      </c>
    </row>
    <row r="2417" spans="1:8" ht="13.5" x14ac:dyDescent="0.25">
      <c r="A2417" s="12"/>
      <c r="B2417" s="11">
        <v>45520</v>
      </c>
      <c r="C2417" s="2">
        <v>9.24</v>
      </c>
      <c r="D2417" s="2">
        <v>8.8907000000000007</v>
      </c>
      <c r="E2417" s="2">
        <v>75</v>
      </c>
      <c r="F2417" s="2">
        <v>9.2469999999999999</v>
      </c>
      <c r="G2417" s="2">
        <v>693.52499999999998</v>
      </c>
      <c r="H2417" s="17">
        <f t="shared" si="37"/>
        <v>-1.0898386589365322E-3</v>
      </c>
    </row>
    <row r="2418" spans="1:8" ht="13.5" x14ac:dyDescent="0.25">
      <c r="A2418" s="12"/>
      <c r="B2418" s="11">
        <v>45523</v>
      </c>
      <c r="C2418" s="2">
        <v>9.24</v>
      </c>
      <c r="D2418" s="2">
        <v>8.8907000000000007</v>
      </c>
      <c r="E2418" s="2">
        <v>0</v>
      </c>
      <c r="F2418" s="2">
        <v>0</v>
      </c>
      <c r="G2418" s="2">
        <v>0</v>
      </c>
      <c r="H2418" s="17">
        <f t="shared" si="37"/>
        <v>0</v>
      </c>
    </row>
    <row r="2419" spans="1:8" ht="13.5" x14ac:dyDescent="0.25">
      <c r="A2419" s="12"/>
      <c r="B2419" s="11">
        <v>45524</v>
      </c>
      <c r="C2419" s="2">
        <v>9.24</v>
      </c>
      <c r="D2419" s="2">
        <v>8.8907000000000007</v>
      </c>
      <c r="E2419" s="2">
        <v>466</v>
      </c>
      <c r="F2419" s="2">
        <v>9.2210000000000001</v>
      </c>
      <c r="G2419" s="2">
        <v>4296.9859999999999</v>
      </c>
      <c r="H2419" s="17">
        <f t="shared" si="37"/>
        <v>0</v>
      </c>
    </row>
    <row r="2420" spans="1:8" ht="13.5" x14ac:dyDescent="0.25">
      <c r="A2420" s="12"/>
      <c r="B2420" s="11">
        <v>45525</v>
      </c>
      <c r="C2420" s="2">
        <v>9.3000000000000007</v>
      </c>
      <c r="D2420" s="2">
        <v>8.9484999999999992</v>
      </c>
      <c r="E2420" s="2">
        <v>2604</v>
      </c>
      <c r="F2420" s="2">
        <v>9.2750000000000004</v>
      </c>
      <c r="G2420" s="2">
        <v>24152.1</v>
      </c>
      <c r="H2420" s="17">
        <f t="shared" si="37"/>
        <v>6.5011753855150345E-3</v>
      </c>
    </row>
    <row r="2421" spans="1:8" ht="13.5" x14ac:dyDescent="0.25">
      <c r="A2421" s="12"/>
      <c r="B2421" s="11">
        <v>45526</v>
      </c>
      <c r="C2421" s="2">
        <v>9.3000000000000007</v>
      </c>
      <c r="D2421" s="2">
        <v>8.9484999999999992</v>
      </c>
      <c r="E2421" s="2">
        <v>100</v>
      </c>
      <c r="F2421" s="2">
        <v>9.3000000000000007</v>
      </c>
      <c r="G2421" s="2">
        <v>930</v>
      </c>
      <c r="H2421" s="17">
        <f t="shared" si="37"/>
        <v>0</v>
      </c>
    </row>
    <row r="2422" spans="1:8" ht="13.5" x14ac:dyDescent="0.25">
      <c r="A2422" s="12"/>
      <c r="B2422" s="11">
        <v>45527</v>
      </c>
      <c r="C2422" s="2">
        <v>9.2899999999999991</v>
      </c>
      <c r="D2422" s="2">
        <v>8.9388000000000005</v>
      </c>
      <c r="E2422" s="2">
        <v>626</v>
      </c>
      <c r="F2422" s="2">
        <v>9.1560000000000006</v>
      </c>
      <c r="G2422" s="2">
        <v>5731.6559999999999</v>
      </c>
      <c r="H2422" s="17">
        <f t="shared" si="37"/>
        <v>-1.0839805554002024E-3</v>
      </c>
    </row>
    <row r="2423" spans="1:8" ht="13.5" x14ac:dyDescent="0.25">
      <c r="A2423" s="12"/>
      <c r="B2423" s="11">
        <v>45530</v>
      </c>
      <c r="C2423" s="2">
        <v>9.2799999999999994</v>
      </c>
      <c r="D2423" s="2">
        <v>8.9291999999999998</v>
      </c>
      <c r="E2423" s="2">
        <v>1152</v>
      </c>
      <c r="F2423" s="2">
        <v>9.1479999999999997</v>
      </c>
      <c r="G2423" s="2">
        <v>10538.495999999999</v>
      </c>
      <c r="H2423" s="17">
        <f t="shared" si="37"/>
        <v>-1.0739696603571753E-3</v>
      </c>
    </row>
    <row r="2424" spans="1:8" ht="13.5" x14ac:dyDescent="0.25">
      <c r="A2424" s="12"/>
      <c r="B2424" s="11">
        <v>45531</v>
      </c>
      <c r="C2424" s="2">
        <v>9.2799999999999994</v>
      </c>
      <c r="D2424" s="2">
        <v>8.9291999999999998</v>
      </c>
      <c r="E2424" s="2">
        <v>1202</v>
      </c>
      <c r="F2424" s="2">
        <v>9.1199999999999992</v>
      </c>
      <c r="G2424" s="2">
        <v>10962.24</v>
      </c>
      <c r="H2424" s="17">
        <f t="shared" si="37"/>
        <v>0</v>
      </c>
    </row>
    <row r="2425" spans="1:8" ht="13.5" x14ac:dyDescent="0.25">
      <c r="A2425" s="12"/>
      <c r="B2425" s="11">
        <v>45532</v>
      </c>
      <c r="C2425" s="2">
        <v>9.2799999999999994</v>
      </c>
      <c r="D2425" s="2">
        <v>8.9291999999999998</v>
      </c>
      <c r="E2425" s="2">
        <v>1102</v>
      </c>
      <c r="F2425" s="2">
        <v>9.1419999999999995</v>
      </c>
      <c r="G2425" s="2">
        <v>10074.484</v>
      </c>
      <c r="H2425" s="17">
        <f t="shared" si="37"/>
        <v>0</v>
      </c>
    </row>
    <row r="2426" spans="1:8" ht="13.5" x14ac:dyDescent="0.25">
      <c r="A2426" s="12"/>
      <c r="B2426" s="11">
        <v>45533</v>
      </c>
      <c r="C2426" s="2">
        <v>9.1999999999999993</v>
      </c>
      <c r="D2426" s="2">
        <v>8.8521999999999998</v>
      </c>
      <c r="E2426" s="2">
        <v>47</v>
      </c>
      <c r="F2426" s="2">
        <v>9.2430000000000003</v>
      </c>
      <c r="G2426" s="2">
        <v>434.42099999999999</v>
      </c>
      <c r="H2426" s="17">
        <f t="shared" si="37"/>
        <v>-8.6233929131389105E-3</v>
      </c>
    </row>
    <row r="2427" spans="1:8" ht="13.5" x14ac:dyDescent="0.25">
      <c r="A2427" s="12"/>
      <c r="B2427" s="11">
        <v>45534</v>
      </c>
      <c r="C2427" s="2">
        <v>9.42</v>
      </c>
      <c r="D2427" s="2">
        <v>9.0639000000000003</v>
      </c>
      <c r="E2427" s="2">
        <v>693</v>
      </c>
      <c r="F2427" s="2">
        <v>9.3070000000000004</v>
      </c>
      <c r="G2427" s="2">
        <v>6449.7510000000002</v>
      </c>
      <c r="H2427" s="17">
        <f t="shared" si="37"/>
        <v>2.3914958993244667E-2</v>
      </c>
    </row>
    <row r="2428" spans="1:8" ht="13.5" x14ac:dyDescent="0.25">
      <c r="A2428" s="12"/>
      <c r="B2428" s="11">
        <v>45537</v>
      </c>
      <c r="C2428" s="2">
        <v>9.42</v>
      </c>
      <c r="D2428" s="2">
        <v>9.0639000000000003</v>
      </c>
      <c r="E2428" s="2">
        <v>304</v>
      </c>
      <c r="F2428" s="2">
        <v>9.2409999999999997</v>
      </c>
      <c r="G2428" s="2">
        <v>2809.2640000000001</v>
      </c>
      <c r="H2428" s="17">
        <f t="shared" si="37"/>
        <v>0</v>
      </c>
    </row>
    <row r="2429" spans="1:8" ht="13.5" x14ac:dyDescent="0.25">
      <c r="A2429" s="12"/>
      <c r="B2429" s="11">
        <v>45538</v>
      </c>
      <c r="C2429" s="2">
        <v>9.73</v>
      </c>
      <c r="D2429" s="2">
        <v>9.3621999999999996</v>
      </c>
      <c r="E2429" s="2">
        <v>8725</v>
      </c>
      <c r="F2429" s="2">
        <v>9.5990000000000002</v>
      </c>
      <c r="G2429" s="2">
        <v>83751.274999999994</v>
      </c>
      <c r="H2429" s="17">
        <f t="shared" si="37"/>
        <v>3.2910777921203824E-2</v>
      </c>
    </row>
    <row r="2430" spans="1:8" ht="13.5" x14ac:dyDescent="0.25">
      <c r="A2430" s="12"/>
      <c r="B2430" s="11">
        <v>45539</v>
      </c>
      <c r="C2430" s="2">
        <v>9.6999999999999993</v>
      </c>
      <c r="D2430" s="2">
        <v>9.3332999999999995</v>
      </c>
      <c r="E2430" s="2">
        <v>982</v>
      </c>
      <c r="F2430" s="2">
        <v>9.6460000000000008</v>
      </c>
      <c r="G2430" s="2">
        <v>9472.3719999999994</v>
      </c>
      <c r="H2430" s="17">
        <f t="shared" si="37"/>
        <v>-3.0868812885860319E-3</v>
      </c>
    </row>
    <row r="2431" spans="1:8" ht="13.5" x14ac:dyDescent="0.25">
      <c r="A2431" s="12"/>
      <c r="B2431" s="11">
        <v>45540</v>
      </c>
      <c r="C2431" s="2">
        <v>9.74</v>
      </c>
      <c r="D2431" s="2">
        <v>9.3718000000000004</v>
      </c>
      <c r="E2431" s="2">
        <v>4374</v>
      </c>
      <c r="F2431" s="2">
        <v>9.702</v>
      </c>
      <c r="G2431" s="2">
        <v>42436.548000000003</v>
      </c>
      <c r="H2431" s="17">
        <f t="shared" si="37"/>
        <v>4.1250147321955652E-3</v>
      </c>
    </row>
    <row r="2432" spans="1:8" ht="13.5" x14ac:dyDescent="0.25">
      <c r="A2432" s="12"/>
      <c r="B2432" s="11">
        <v>45541</v>
      </c>
      <c r="C2432" s="2">
        <v>9.7899999999999991</v>
      </c>
      <c r="D2432" s="2">
        <v>9.4199000000000002</v>
      </c>
      <c r="E2432" s="2">
        <v>1601</v>
      </c>
      <c r="F2432" s="2">
        <v>9.7390000000000008</v>
      </c>
      <c r="G2432" s="2">
        <v>15592.138999999999</v>
      </c>
      <c r="H2432" s="17">
        <f t="shared" si="37"/>
        <v>5.1324185321923012E-3</v>
      </c>
    </row>
    <row r="2433" spans="1:8" ht="13.5" x14ac:dyDescent="0.25">
      <c r="A2433" s="12"/>
      <c r="B2433" s="11">
        <v>45544</v>
      </c>
      <c r="C2433" s="2">
        <v>9.94</v>
      </c>
      <c r="D2433" s="2">
        <v>9.5642999999999994</v>
      </c>
      <c r="E2433" s="2">
        <v>897</v>
      </c>
      <c r="F2433" s="2">
        <v>9.8350000000000009</v>
      </c>
      <c r="G2433" s="2">
        <v>8821.9950000000008</v>
      </c>
      <c r="H2433" s="17">
        <f t="shared" si="37"/>
        <v>1.5329249779721568E-2</v>
      </c>
    </row>
    <row r="2434" spans="1:8" ht="13.5" x14ac:dyDescent="0.25">
      <c r="A2434" s="12"/>
      <c r="B2434" s="11">
        <v>45545</v>
      </c>
      <c r="C2434" s="2">
        <v>9.9</v>
      </c>
      <c r="D2434" s="2">
        <v>9.5258000000000003</v>
      </c>
      <c r="E2434" s="2">
        <v>1000</v>
      </c>
      <c r="F2434" s="2">
        <v>9.9</v>
      </c>
      <c r="G2434" s="2">
        <v>9900</v>
      </c>
      <c r="H2434" s="17">
        <f t="shared" si="37"/>
        <v>-4.0253860711185439E-3</v>
      </c>
    </row>
    <row r="2435" spans="1:8" ht="13.5" x14ac:dyDescent="0.25">
      <c r="A2435" s="12"/>
      <c r="B2435" s="11">
        <v>45546</v>
      </c>
      <c r="C2435" s="2">
        <v>9.8000000000000007</v>
      </c>
      <c r="D2435" s="2">
        <v>9.4296000000000006</v>
      </c>
      <c r="E2435" s="2">
        <v>1039</v>
      </c>
      <c r="F2435" s="2">
        <v>9.8350000000000009</v>
      </c>
      <c r="G2435" s="2">
        <v>10218.565000000001</v>
      </c>
      <c r="H2435" s="17">
        <f t="shared" si="37"/>
        <v>-1.0098889332129544E-2</v>
      </c>
    </row>
    <row r="2436" spans="1:8" ht="13.5" x14ac:dyDescent="0.25">
      <c r="A2436" s="12"/>
      <c r="B2436" s="11">
        <v>45547</v>
      </c>
      <c r="C2436" s="2">
        <v>9.8000000000000007</v>
      </c>
      <c r="D2436" s="2">
        <v>9.4296000000000006</v>
      </c>
      <c r="E2436" s="2">
        <v>241</v>
      </c>
      <c r="F2436" s="2">
        <v>9.7850000000000001</v>
      </c>
      <c r="G2436" s="2">
        <v>2358.1849999999999</v>
      </c>
      <c r="H2436" s="17">
        <f t="shared" si="37"/>
        <v>0</v>
      </c>
    </row>
    <row r="2437" spans="1:8" ht="13.5" x14ac:dyDescent="0.25">
      <c r="A2437" s="12"/>
      <c r="B2437" s="11">
        <v>45548</v>
      </c>
      <c r="C2437" s="2">
        <v>9.9</v>
      </c>
      <c r="D2437" s="2">
        <v>9.5258000000000003</v>
      </c>
      <c r="E2437" s="2">
        <v>1</v>
      </c>
      <c r="F2437" s="2">
        <v>9.9</v>
      </c>
      <c r="G2437" s="2">
        <v>9.9</v>
      </c>
      <c r="H2437" s="17">
        <f t="shared" si="37"/>
        <v>1.020191736659027E-2</v>
      </c>
    </row>
    <row r="2438" spans="1:8" ht="13.5" x14ac:dyDescent="0.25">
      <c r="A2438" s="12"/>
      <c r="B2438" s="11">
        <v>45551</v>
      </c>
      <c r="C2438" s="2">
        <v>9.9</v>
      </c>
      <c r="D2438" s="2">
        <v>9.5258000000000003</v>
      </c>
      <c r="E2438" s="2">
        <v>0</v>
      </c>
      <c r="F2438" s="2">
        <v>0</v>
      </c>
      <c r="G2438" s="2">
        <v>0</v>
      </c>
      <c r="H2438" s="17">
        <f t="shared" si="37"/>
        <v>0</v>
      </c>
    </row>
    <row r="2439" spans="1:8" ht="13.5" x14ac:dyDescent="0.25">
      <c r="A2439" s="12"/>
      <c r="B2439" s="11">
        <v>45552</v>
      </c>
      <c r="C2439" s="2">
        <v>9.6999999999999993</v>
      </c>
      <c r="D2439" s="2">
        <v>9.3332999999999995</v>
      </c>
      <c r="E2439" s="2">
        <v>1128</v>
      </c>
      <c r="F2439" s="2">
        <v>9.7070000000000007</v>
      </c>
      <c r="G2439" s="2">
        <v>10949.495999999999</v>
      </c>
      <c r="H2439" s="17">
        <f t="shared" ref="H2439:H2502" si="38">(D2439-D2438)/D2438</f>
        <v>-2.0208276470217806E-2</v>
      </c>
    </row>
    <row r="2440" spans="1:8" ht="13.5" x14ac:dyDescent="0.25">
      <c r="A2440" s="12"/>
      <c r="B2440" s="11">
        <v>45553</v>
      </c>
      <c r="C2440" s="2">
        <v>9.6999999999999993</v>
      </c>
      <c r="D2440" s="2">
        <v>9.3332999999999995</v>
      </c>
      <c r="E2440" s="2">
        <v>1815</v>
      </c>
      <c r="F2440" s="2">
        <v>9.5559999999999992</v>
      </c>
      <c r="G2440" s="2">
        <v>17344.14</v>
      </c>
      <c r="H2440" s="17">
        <f t="shared" si="38"/>
        <v>0</v>
      </c>
    </row>
    <row r="2441" spans="1:8" ht="13.5" x14ac:dyDescent="0.25">
      <c r="A2441" s="12"/>
      <c r="B2441" s="11">
        <v>45554</v>
      </c>
      <c r="C2441" s="2">
        <v>9.6999999999999993</v>
      </c>
      <c r="D2441" s="2">
        <v>9.3332999999999995</v>
      </c>
      <c r="E2441" s="2">
        <v>33</v>
      </c>
      <c r="F2441" s="2">
        <v>9.7050000000000001</v>
      </c>
      <c r="G2441" s="2">
        <v>320.26499999999999</v>
      </c>
      <c r="H2441" s="17">
        <f t="shared" si="38"/>
        <v>0</v>
      </c>
    </row>
    <row r="2442" spans="1:8" ht="13.5" x14ac:dyDescent="0.25">
      <c r="A2442" s="12"/>
      <c r="B2442" s="11">
        <v>45555</v>
      </c>
      <c r="C2442" s="2">
        <v>9.6999999999999993</v>
      </c>
      <c r="D2442" s="2">
        <v>9.3332999999999995</v>
      </c>
      <c r="E2442" s="2">
        <v>125</v>
      </c>
      <c r="F2442" s="2">
        <v>9.6470000000000002</v>
      </c>
      <c r="G2442" s="2">
        <v>1205.875</v>
      </c>
      <c r="H2442" s="17">
        <f t="shared" si="38"/>
        <v>0</v>
      </c>
    </row>
    <row r="2443" spans="1:8" ht="13.5" x14ac:dyDescent="0.25">
      <c r="A2443" s="12"/>
      <c r="B2443" s="11">
        <v>45558</v>
      </c>
      <c r="C2443" s="2">
        <v>9.6999999999999993</v>
      </c>
      <c r="D2443" s="2">
        <v>9.3332999999999995</v>
      </c>
      <c r="E2443" s="2">
        <v>6</v>
      </c>
      <c r="F2443" s="2">
        <v>9.7249999999999996</v>
      </c>
      <c r="G2443" s="2">
        <v>58.35</v>
      </c>
      <c r="H2443" s="17">
        <f t="shared" si="38"/>
        <v>0</v>
      </c>
    </row>
    <row r="2444" spans="1:8" ht="13.5" x14ac:dyDescent="0.25">
      <c r="A2444" s="12"/>
      <c r="B2444" s="11">
        <v>45559</v>
      </c>
      <c r="C2444" s="2">
        <v>9.6999999999999993</v>
      </c>
      <c r="D2444" s="2">
        <v>9.3332999999999995</v>
      </c>
      <c r="E2444" s="2">
        <v>0</v>
      </c>
      <c r="F2444" s="2">
        <v>0</v>
      </c>
      <c r="G2444" s="2">
        <v>0</v>
      </c>
      <c r="H2444" s="17">
        <f t="shared" si="38"/>
        <v>0</v>
      </c>
    </row>
    <row r="2445" spans="1:8" ht="13.5" x14ac:dyDescent="0.25">
      <c r="A2445" s="12"/>
      <c r="B2445" s="11">
        <v>45560</v>
      </c>
      <c r="C2445" s="2">
        <v>9.6999999999999993</v>
      </c>
      <c r="D2445" s="2">
        <v>9.3332999999999995</v>
      </c>
      <c r="E2445" s="2">
        <v>174</v>
      </c>
      <c r="F2445" s="2">
        <v>9.6850000000000005</v>
      </c>
      <c r="G2445" s="2">
        <v>1685.19</v>
      </c>
      <c r="H2445" s="17">
        <f t="shared" si="38"/>
        <v>0</v>
      </c>
    </row>
    <row r="2446" spans="1:8" ht="13.5" x14ac:dyDescent="0.25">
      <c r="A2446" s="12"/>
      <c r="B2446" s="11">
        <v>45561</v>
      </c>
      <c r="C2446" s="2">
        <v>9.76</v>
      </c>
      <c r="D2446" s="2">
        <v>9.3910999999999998</v>
      </c>
      <c r="E2446" s="2">
        <v>886</v>
      </c>
      <c r="F2446" s="2">
        <v>9.6280000000000001</v>
      </c>
      <c r="G2446" s="2">
        <v>8530.4079999999994</v>
      </c>
      <c r="H2446" s="17">
        <f t="shared" si="38"/>
        <v>6.1928792602831042E-3</v>
      </c>
    </row>
    <row r="2447" spans="1:8" ht="13.5" x14ac:dyDescent="0.25">
      <c r="A2447" s="12"/>
      <c r="B2447" s="11">
        <v>45562</v>
      </c>
      <c r="C2447" s="2">
        <v>9.73</v>
      </c>
      <c r="D2447" s="2">
        <v>9.3621999999999996</v>
      </c>
      <c r="E2447" s="2">
        <v>63</v>
      </c>
      <c r="F2447" s="2">
        <v>9.6020000000000003</v>
      </c>
      <c r="G2447" s="2">
        <v>604.92600000000004</v>
      </c>
      <c r="H2447" s="17">
        <f t="shared" si="38"/>
        <v>-3.077381776362742E-3</v>
      </c>
    </row>
    <row r="2448" spans="1:8" ht="13.5" x14ac:dyDescent="0.25">
      <c r="A2448" s="12"/>
      <c r="B2448" s="11">
        <v>45565</v>
      </c>
      <c r="C2448" s="2">
        <v>9.73</v>
      </c>
      <c r="D2448" s="2">
        <v>9.3621999999999996</v>
      </c>
      <c r="E2448" s="2">
        <v>0</v>
      </c>
      <c r="F2448" s="2">
        <v>0</v>
      </c>
      <c r="G2448" s="2">
        <v>0</v>
      </c>
      <c r="H2448" s="17">
        <f t="shared" si="38"/>
        <v>0</v>
      </c>
    </row>
    <row r="2449" spans="1:8" ht="13.5" x14ac:dyDescent="0.25">
      <c r="A2449" s="12"/>
      <c r="B2449" s="11">
        <v>45566</v>
      </c>
      <c r="C2449" s="2">
        <v>9.65</v>
      </c>
      <c r="D2449" s="2">
        <v>9.2851999999999997</v>
      </c>
      <c r="E2449" s="2">
        <v>3161</v>
      </c>
      <c r="F2449" s="2">
        <v>9.6</v>
      </c>
      <c r="G2449" s="2">
        <v>30345.599999999999</v>
      </c>
      <c r="H2449" s="17">
        <f t="shared" si="38"/>
        <v>-8.2245626028070278E-3</v>
      </c>
    </row>
    <row r="2450" spans="1:8" ht="13.5" x14ac:dyDescent="0.25">
      <c r="A2450" s="12"/>
      <c r="B2450" s="11">
        <v>45567</v>
      </c>
      <c r="C2450" s="2">
        <v>9.5500000000000007</v>
      </c>
      <c r="D2450" s="2">
        <v>9.1890000000000001</v>
      </c>
      <c r="E2450" s="2">
        <v>2239</v>
      </c>
      <c r="F2450" s="2">
        <v>9.5419999999999998</v>
      </c>
      <c r="G2450" s="2">
        <v>21364.538</v>
      </c>
      <c r="H2450" s="17">
        <f t="shared" si="38"/>
        <v>-1.0360573816395944E-2</v>
      </c>
    </row>
    <row r="2451" spans="1:8" ht="13.5" x14ac:dyDescent="0.25">
      <c r="A2451" s="12"/>
      <c r="B2451" s="11">
        <v>45568</v>
      </c>
      <c r="C2451" s="2">
        <v>9.4</v>
      </c>
      <c r="D2451" s="2">
        <v>9.0447000000000006</v>
      </c>
      <c r="E2451" s="2">
        <v>4630</v>
      </c>
      <c r="F2451" s="2">
        <v>9.4239999999999995</v>
      </c>
      <c r="G2451" s="2">
        <v>43633.120000000003</v>
      </c>
      <c r="H2451" s="17">
        <f t="shared" si="38"/>
        <v>-1.570355860267705E-2</v>
      </c>
    </row>
    <row r="2452" spans="1:8" ht="13.5" x14ac:dyDescent="0.25">
      <c r="A2452" s="12"/>
      <c r="B2452" s="11">
        <v>45569</v>
      </c>
      <c r="C2452" s="2">
        <v>9.4499999999999993</v>
      </c>
      <c r="D2452" s="2">
        <v>9.0928000000000004</v>
      </c>
      <c r="E2452" s="2">
        <v>1138</v>
      </c>
      <c r="F2452" s="2">
        <v>9.3510000000000009</v>
      </c>
      <c r="G2452" s="2">
        <v>10641.438</v>
      </c>
      <c r="H2452" s="17">
        <f t="shared" si="38"/>
        <v>5.3180315543909481E-3</v>
      </c>
    </row>
    <row r="2453" spans="1:8" ht="13.5" x14ac:dyDescent="0.25">
      <c r="A2453" s="12"/>
      <c r="B2453" s="11">
        <v>45572</v>
      </c>
      <c r="C2453" s="2">
        <v>9.5</v>
      </c>
      <c r="D2453" s="2">
        <v>9.1409000000000002</v>
      </c>
      <c r="E2453" s="2">
        <v>445</v>
      </c>
      <c r="F2453" s="2">
        <v>9.5489999999999995</v>
      </c>
      <c r="G2453" s="2">
        <v>4249.3050000000003</v>
      </c>
      <c r="H2453" s="17">
        <f t="shared" si="38"/>
        <v>5.2898997008621997E-3</v>
      </c>
    </row>
    <row r="2454" spans="1:8" ht="13.5" x14ac:dyDescent="0.25">
      <c r="A2454" s="12"/>
      <c r="B2454" s="11">
        <v>45573</v>
      </c>
      <c r="C2454" s="2">
        <v>9.5</v>
      </c>
      <c r="D2454" s="2">
        <v>9.1409000000000002</v>
      </c>
      <c r="E2454" s="2">
        <v>1081</v>
      </c>
      <c r="F2454" s="2">
        <v>9.4009999999999998</v>
      </c>
      <c r="G2454" s="2">
        <v>10162.481</v>
      </c>
      <c r="H2454" s="17">
        <f t="shared" si="38"/>
        <v>0</v>
      </c>
    </row>
    <row r="2455" spans="1:8" ht="13.5" x14ac:dyDescent="0.25">
      <c r="A2455" s="12"/>
      <c r="B2455" s="11">
        <v>45574</v>
      </c>
      <c r="C2455" s="2">
        <v>9.5500000000000007</v>
      </c>
      <c r="D2455" s="2">
        <v>9.1890000000000001</v>
      </c>
      <c r="E2455" s="2">
        <v>255</v>
      </c>
      <c r="F2455" s="2">
        <v>9.4019999999999992</v>
      </c>
      <c r="G2455" s="2">
        <v>2397.5100000000002</v>
      </c>
      <c r="H2455" s="17">
        <f t="shared" si="38"/>
        <v>5.2620639105558321E-3</v>
      </c>
    </row>
    <row r="2456" spans="1:8" ht="13.5" x14ac:dyDescent="0.25">
      <c r="A2456" s="12"/>
      <c r="B2456" s="11">
        <v>45575</v>
      </c>
      <c r="C2456" s="2">
        <v>9.58</v>
      </c>
      <c r="D2456" s="2">
        <v>9.2179000000000002</v>
      </c>
      <c r="E2456" s="2">
        <v>38</v>
      </c>
      <c r="F2456" s="2">
        <v>9.5510000000000002</v>
      </c>
      <c r="G2456" s="2">
        <v>362.93799999999999</v>
      </c>
      <c r="H2456" s="17">
        <f t="shared" si="38"/>
        <v>3.1450647513331319E-3</v>
      </c>
    </row>
    <row r="2457" spans="1:8" ht="13.5" x14ac:dyDescent="0.25">
      <c r="A2457" s="12"/>
      <c r="B2457" s="11">
        <v>45576</v>
      </c>
      <c r="C2457" s="2">
        <v>9.5399999999999991</v>
      </c>
      <c r="D2457" s="2">
        <v>9.1793999999999993</v>
      </c>
      <c r="E2457" s="2">
        <v>5559</v>
      </c>
      <c r="F2457" s="2">
        <v>9.4079999999999995</v>
      </c>
      <c r="G2457" s="2">
        <v>52299.072</v>
      </c>
      <c r="H2457" s="17">
        <f t="shared" si="38"/>
        <v>-4.1766562883087111E-3</v>
      </c>
    </row>
    <row r="2458" spans="1:8" ht="13.5" x14ac:dyDescent="0.25">
      <c r="A2458" s="12"/>
      <c r="B2458" s="11">
        <v>45579</v>
      </c>
      <c r="C2458" s="2">
        <v>9.58</v>
      </c>
      <c r="D2458" s="2">
        <v>9.2179000000000002</v>
      </c>
      <c r="E2458" s="2">
        <v>34</v>
      </c>
      <c r="F2458" s="2">
        <v>9.5429999999999993</v>
      </c>
      <c r="G2458" s="2">
        <v>324.46199999999999</v>
      </c>
      <c r="H2458" s="17">
        <f t="shared" si="38"/>
        <v>4.1941739111489712E-3</v>
      </c>
    </row>
    <row r="2459" spans="1:8" ht="13.5" x14ac:dyDescent="0.25">
      <c r="A2459" s="12"/>
      <c r="B2459" s="11">
        <v>45581</v>
      </c>
      <c r="C2459" s="2">
        <v>9.52</v>
      </c>
      <c r="D2459" s="2">
        <v>9.1600999999999999</v>
      </c>
      <c r="E2459" s="2">
        <v>701</v>
      </c>
      <c r="F2459" s="2">
        <v>9.35</v>
      </c>
      <c r="G2459" s="2">
        <v>6554.35</v>
      </c>
      <c r="H2459" s="17">
        <f t="shared" si="38"/>
        <v>-6.270408661408813E-3</v>
      </c>
    </row>
    <row r="2460" spans="1:8" ht="13.5" x14ac:dyDescent="0.25">
      <c r="A2460" s="12"/>
      <c r="B2460" s="11">
        <v>45582</v>
      </c>
      <c r="C2460" s="2">
        <v>9.3000000000000007</v>
      </c>
      <c r="D2460" s="2">
        <v>8.9484999999999992</v>
      </c>
      <c r="E2460" s="2">
        <v>1716</v>
      </c>
      <c r="F2460" s="2">
        <v>9.3249999999999993</v>
      </c>
      <c r="G2460" s="2">
        <v>16001.7</v>
      </c>
      <c r="H2460" s="17">
        <f t="shared" si="38"/>
        <v>-2.3100184495802523E-2</v>
      </c>
    </row>
    <row r="2461" spans="1:8" ht="13.5" x14ac:dyDescent="0.25">
      <c r="A2461" s="12"/>
      <c r="B2461" s="11">
        <v>45583</v>
      </c>
      <c r="C2461" s="2">
        <v>9.35</v>
      </c>
      <c r="D2461" s="2">
        <v>8.9966000000000008</v>
      </c>
      <c r="E2461" s="2">
        <v>1939</v>
      </c>
      <c r="F2461" s="2">
        <v>9.2490000000000006</v>
      </c>
      <c r="G2461" s="2">
        <v>17933.811000000002</v>
      </c>
      <c r="H2461" s="17">
        <f t="shared" si="38"/>
        <v>5.3752025479132355E-3</v>
      </c>
    </row>
    <row r="2462" spans="1:8" ht="13.5" x14ac:dyDescent="0.25">
      <c r="A2462" s="12"/>
      <c r="B2462" s="11">
        <v>45586</v>
      </c>
      <c r="C2462" s="2">
        <v>9.5500000000000007</v>
      </c>
      <c r="D2462" s="2">
        <v>9.1890000000000001</v>
      </c>
      <c r="E2462" s="2">
        <v>998</v>
      </c>
      <c r="F2462" s="2">
        <v>9.2929999999999993</v>
      </c>
      <c r="G2462" s="2">
        <v>9274.4140000000007</v>
      </c>
      <c r="H2462" s="17">
        <f t="shared" si="38"/>
        <v>2.1385856879265412E-2</v>
      </c>
    </row>
    <row r="2463" spans="1:8" ht="13.5" x14ac:dyDescent="0.25">
      <c r="A2463" s="12"/>
      <c r="B2463" s="11">
        <v>45587</v>
      </c>
      <c r="C2463" s="2">
        <v>9.65</v>
      </c>
      <c r="D2463" s="2">
        <v>9.2851999999999997</v>
      </c>
      <c r="E2463" s="2">
        <v>443</v>
      </c>
      <c r="F2463" s="2">
        <v>9.56</v>
      </c>
      <c r="G2463" s="2">
        <v>4235.08</v>
      </c>
      <c r="H2463" s="17">
        <f t="shared" si="38"/>
        <v>1.0469039068451367E-2</v>
      </c>
    </row>
    <row r="2464" spans="1:8" ht="13.5" x14ac:dyDescent="0.25">
      <c r="A2464" s="12"/>
      <c r="B2464" s="11">
        <v>45588</v>
      </c>
      <c r="C2464" s="2">
        <v>9.6300000000000008</v>
      </c>
      <c r="D2464" s="2">
        <v>9.266</v>
      </c>
      <c r="E2464" s="2">
        <v>65</v>
      </c>
      <c r="F2464" s="2">
        <v>9.6379999999999999</v>
      </c>
      <c r="G2464" s="2">
        <v>626.47</v>
      </c>
      <c r="H2464" s="17">
        <f t="shared" si="38"/>
        <v>-2.0678068323783721E-3</v>
      </c>
    </row>
    <row r="2465" spans="1:8" ht="13.5" x14ac:dyDescent="0.25">
      <c r="A2465" s="12"/>
      <c r="B2465" s="11">
        <v>45589</v>
      </c>
      <c r="C2465" s="2">
        <v>9.6199999999999992</v>
      </c>
      <c r="D2465" s="2">
        <v>9.2563999999999993</v>
      </c>
      <c r="E2465" s="2">
        <v>684</v>
      </c>
      <c r="F2465" s="2">
        <v>9.3040000000000003</v>
      </c>
      <c r="G2465" s="2">
        <v>6363.9359999999997</v>
      </c>
      <c r="H2465" s="17">
        <f t="shared" si="38"/>
        <v>-1.036045758687753E-3</v>
      </c>
    </row>
    <row r="2466" spans="1:8" ht="13.5" x14ac:dyDescent="0.25">
      <c r="A2466" s="12"/>
      <c r="B2466" s="11">
        <v>45590</v>
      </c>
      <c r="C2466" s="2">
        <v>9.67</v>
      </c>
      <c r="D2466" s="2">
        <v>9.3045000000000009</v>
      </c>
      <c r="E2466" s="2">
        <v>558</v>
      </c>
      <c r="F2466" s="2">
        <v>9.6170000000000009</v>
      </c>
      <c r="G2466" s="2">
        <v>5366.2860000000001</v>
      </c>
      <c r="H2466" s="17">
        <f t="shared" si="38"/>
        <v>5.1964046497560163E-3</v>
      </c>
    </row>
    <row r="2467" spans="1:8" ht="13.5" x14ac:dyDescent="0.25">
      <c r="A2467" s="12"/>
      <c r="B2467" s="11">
        <v>45593</v>
      </c>
      <c r="C2467" s="2">
        <v>9.5500000000000007</v>
      </c>
      <c r="D2467" s="2">
        <v>9.1890000000000001</v>
      </c>
      <c r="E2467" s="2">
        <v>246</v>
      </c>
      <c r="F2467" s="2">
        <v>9.4619999999999997</v>
      </c>
      <c r="G2467" s="2">
        <v>2327.652</v>
      </c>
      <c r="H2467" s="17">
        <f t="shared" si="38"/>
        <v>-1.2413348379816305E-2</v>
      </c>
    </row>
    <row r="2468" spans="1:8" ht="13.5" x14ac:dyDescent="0.25">
      <c r="A2468" s="12"/>
      <c r="B2468" s="11">
        <v>45594</v>
      </c>
      <c r="C2468" s="2">
        <v>9.67</v>
      </c>
      <c r="D2468" s="2">
        <v>9.3045000000000009</v>
      </c>
      <c r="E2468" s="2">
        <v>1</v>
      </c>
      <c r="F2468" s="2">
        <v>9.67</v>
      </c>
      <c r="G2468" s="2">
        <v>9.67</v>
      </c>
      <c r="H2468" s="17">
        <f t="shared" si="38"/>
        <v>1.256937642833832E-2</v>
      </c>
    </row>
    <row r="2469" spans="1:8" ht="13.5" x14ac:dyDescent="0.25">
      <c r="A2469" s="12"/>
      <c r="B2469" s="11">
        <v>45595</v>
      </c>
      <c r="C2469" s="2">
        <v>9.4700000000000006</v>
      </c>
      <c r="D2469" s="2">
        <v>9.1120000000000001</v>
      </c>
      <c r="E2469" s="2">
        <v>536</v>
      </c>
      <c r="F2469" s="2">
        <v>9.4760000000000009</v>
      </c>
      <c r="G2469" s="2">
        <v>5079.1360000000004</v>
      </c>
      <c r="H2469" s="17">
        <f t="shared" si="38"/>
        <v>-2.0688913966360446E-2</v>
      </c>
    </row>
    <row r="2470" spans="1:8" ht="13.5" x14ac:dyDescent="0.25">
      <c r="A2470" s="12"/>
      <c r="B2470" s="11">
        <v>45596</v>
      </c>
      <c r="C2470" s="2">
        <v>9.5500000000000007</v>
      </c>
      <c r="D2470" s="2">
        <v>9.1890000000000001</v>
      </c>
      <c r="E2470" s="2">
        <v>1430</v>
      </c>
      <c r="F2470" s="2">
        <v>9.3879999999999999</v>
      </c>
      <c r="G2470" s="2">
        <v>13424.84</v>
      </c>
      <c r="H2470" s="17">
        <f t="shared" si="38"/>
        <v>8.450395083406493E-3</v>
      </c>
    </row>
    <row r="2471" spans="1:8" ht="13.5" x14ac:dyDescent="0.25">
      <c r="A2471" s="12"/>
      <c r="B2471" s="11">
        <v>45597</v>
      </c>
      <c r="C2471" s="2">
        <v>9.67</v>
      </c>
      <c r="D2471" s="2">
        <v>9.3045000000000009</v>
      </c>
      <c r="E2471" s="2">
        <v>1203</v>
      </c>
      <c r="F2471" s="2">
        <v>9.5630000000000006</v>
      </c>
      <c r="G2471" s="2">
        <v>11504.289000000001</v>
      </c>
      <c r="H2471" s="17">
        <f t="shared" si="38"/>
        <v>1.256937642833832E-2</v>
      </c>
    </row>
    <row r="2472" spans="1:8" ht="13.5" x14ac:dyDescent="0.25">
      <c r="A2472" s="12"/>
      <c r="B2472" s="11">
        <v>45600</v>
      </c>
      <c r="C2472" s="2">
        <v>9.66</v>
      </c>
      <c r="D2472" s="2">
        <v>9.2949000000000002</v>
      </c>
      <c r="E2472" s="2">
        <v>673</v>
      </c>
      <c r="F2472" s="2">
        <v>9.6010000000000009</v>
      </c>
      <c r="G2472" s="2">
        <v>6461.473</v>
      </c>
      <c r="H2472" s="17">
        <f t="shared" si="38"/>
        <v>-1.0317588263744123E-3</v>
      </c>
    </row>
    <row r="2473" spans="1:8" ht="13.5" x14ac:dyDescent="0.25">
      <c r="A2473" s="12"/>
      <c r="B2473" s="11">
        <v>45601</v>
      </c>
      <c r="C2473" s="2">
        <v>10.23</v>
      </c>
      <c r="D2473" s="2">
        <v>9.8432999999999993</v>
      </c>
      <c r="E2473" s="2">
        <v>10444</v>
      </c>
      <c r="F2473" s="2">
        <v>9.8800000000000008</v>
      </c>
      <c r="G2473" s="2">
        <v>103186.72</v>
      </c>
      <c r="H2473" s="17">
        <f t="shared" si="38"/>
        <v>5.9000096827292292E-2</v>
      </c>
    </row>
    <row r="2474" spans="1:8" ht="13.5" x14ac:dyDescent="0.25">
      <c r="A2474" s="12"/>
      <c r="B2474" s="11">
        <v>45602</v>
      </c>
      <c r="C2474" s="2">
        <v>10.8</v>
      </c>
      <c r="D2474" s="2">
        <v>10.3918</v>
      </c>
      <c r="E2474" s="2">
        <v>40201</v>
      </c>
      <c r="F2474" s="2">
        <v>10.653</v>
      </c>
      <c r="G2474" s="2">
        <v>428261.25300000003</v>
      </c>
      <c r="H2474" s="17">
        <f t="shared" si="38"/>
        <v>5.5723182266110012E-2</v>
      </c>
    </row>
    <row r="2475" spans="1:8" ht="13.5" x14ac:dyDescent="0.25">
      <c r="A2475" s="12"/>
      <c r="B2475" s="11">
        <v>45603</v>
      </c>
      <c r="C2475" s="2">
        <v>11</v>
      </c>
      <c r="D2475" s="2">
        <v>10.584199999999999</v>
      </c>
      <c r="E2475" s="2">
        <v>5934</v>
      </c>
      <c r="F2475" s="2">
        <v>10.901</v>
      </c>
      <c r="G2475" s="2">
        <v>64686.534</v>
      </c>
      <c r="H2475" s="17">
        <f t="shared" si="38"/>
        <v>1.8514598048461214E-2</v>
      </c>
    </row>
    <row r="2476" spans="1:8" ht="13.5" x14ac:dyDescent="0.25">
      <c r="A2476" s="12"/>
      <c r="B2476" s="11">
        <v>45604</v>
      </c>
      <c r="C2476" s="2">
        <v>11</v>
      </c>
      <c r="D2476" s="2">
        <v>10.584199999999999</v>
      </c>
      <c r="E2476" s="2">
        <v>1684</v>
      </c>
      <c r="F2476" s="2">
        <v>11.022</v>
      </c>
      <c r="G2476" s="2">
        <v>18561.047999999999</v>
      </c>
      <c r="H2476" s="17">
        <f t="shared" si="38"/>
        <v>0</v>
      </c>
    </row>
    <row r="2477" spans="1:8" ht="13.5" x14ac:dyDescent="0.25">
      <c r="A2477" s="12"/>
      <c r="B2477" s="11">
        <v>45607</v>
      </c>
      <c r="C2477" s="2">
        <v>10.98</v>
      </c>
      <c r="D2477" s="2">
        <v>10.565</v>
      </c>
      <c r="E2477" s="2">
        <v>12616</v>
      </c>
      <c r="F2477" s="2">
        <v>10.997</v>
      </c>
      <c r="G2477" s="2">
        <v>138738.152</v>
      </c>
      <c r="H2477" s="17">
        <f t="shared" si="38"/>
        <v>-1.8140246782940293E-3</v>
      </c>
    </row>
    <row r="2478" spans="1:8" ht="13.5" x14ac:dyDescent="0.25">
      <c r="A2478" s="12"/>
      <c r="B2478" s="11">
        <v>45608</v>
      </c>
      <c r="C2478" s="2">
        <v>10.95</v>
      </c>
      <c r="D2478" s="2">
        <v>10.536099999999999</v>
      </c>
      <c r="E2478" s="2">
        <v>110</v>
      </c>
      <c r="F2478" s="2">
        <v>10.756</v>
      </c>
      <c r="G2478" s="2">
        <v>1183.1600000000001</v>
      </c>
      <c r="H2478" s="17">
        <f t="shared" si="38"/>
        <v>-2.7354472314245291E-3</v>
      </c>
    </row>
    <row r="2479" spans="1:8" ht="13.5" x14ac:dyDescent="0.25">
      <c r="A2479" s="12"/>
      <c r="B2479" s="11">
        <v>45609</v>
      </c>
      <c r="C2479" s="2">
        <v>10.89</v>
      </c>
      <c r="D2479" s="2">
        <v>10.478400000000001</v>
      </c>
      <c r="E2479" s="2">
        <v>950</v>
      </c>
      <c r="F2479" s="2">
        <v>10.541</v>
      </c>
      <c r="G2479" s="2">
        <v>10013.950000000001</v>
      </c>
      <c r="H2479" s="17">
        <f t="shared" si="38"/>
        <v>-5.4764096772049195E-3</v>
      </c>
    </row>
    <row r="2480" spans="1:8" ht="13.5" x14ac:dyDescent="0.25">
      <c r="A2480" s="12"/>
      <c r="B2480" s="11">
        <v>45610</v>
      </c>
      <c r="C2480" s="2">
        <v>10.83</v>
      </c>
      <c r="D2480" s="2">
        <v>10.4206</v>
      </c>
      <c r="E2480" s="2">
        <v>30</v>
      </c>
      <c r="F2480" s="2">
        <v>10.847</v>
      </c>
      <c r="G2480" s="2">
        <v>325.41000000000003</v>
      </c>
      <c r="H2480" s="17">
        <f t="shared" si="38"/>
        <v>-5.5161093296686795E-3</v>
      </c>
    </row>
    <row r="2481" spans="1:8" ht="13.5" x14ac:dyDescent="0.25">
      <c r="A2481" s="12"/>
      <c r="B2481" s="11">
        <v>45611</v>
      </c>
      <c r="C2481" s="2">
        <v>10.74</v>
      </c>
      <c r="D2481" s="2">
        <v>10.334</v>
      </c>
      <c r="E2481" s="2">
        <v>22</v>
      </c>
      <c r="F2481" s="2">
        <v>10.69</v>
      </c>
      <c r="G2481" s="2">
        <v>235.18</v>
      </c>
      <c r="H2481" s="17">
        <f t="shared" si="38"/>
        <v>-8.310461969560359E-3</v>
      </c>
    </row>
    <row r="2482" spans="1:8" ht="13.5" x14ac:dyDescent="0.25">
      <c r="A2482" s="12"/>
      <c r="B2482" s="11">
        <v>45614</v>
      </c>
      <c r="C2482" s="2">
        <v>10.7</v>
      </c>
      <c r="D2482" s="2">
        <v>10.295500000000001</v>
      </c>
      <c r="E2482" s="2">
        <v>576</v>
      </c>
      <c r="F2482" s="2">
        <v>10.298999999999999</v>
      </c>
      <c r="G2482" s="2">
        <v>5932.2240000000002</v>
      </c>
      <c r="H2482" s="17">
        <f t="shared" si="38"/>
        <v>-3.7255660925100726E-3</v>
      </c>
    </row>
    <row r="2483" spans="1:8" ht="13.5" x14ac:dyDescent="0.25">
      <c r="A2483" s="12"/>
      <c r="B2483" s="11">
        <v>45615</v>
      </c>
      <c r="C2483" s="2">
        <v>10.57</v>
      </c>
      <c r="D2483" s="2">
        <v>10.170500000000001</v>
      </c>
      <c r="E2483" s="2">
        <v>970</v>
      </c>
      <c r="F2483" s="2">
        <v>10.532999999999999</v>
      </c>
      <c r="G2483" s="2">
        <v>10217.01</v>
      </c>
      <c r="H2483" s="17">
        <f t="shared" si="38"/>
        <v>-1.2141226749550774E-2</v>
      </c>
    </row>
    <row r="2484" spans="1:8" ht="13.5" x14ac:dyDescent="0.25">
      <c r="A2484" s="12"/>
      <c r="B2484" s="11">
        <v>45616</v>
      </c>
      <c r="C2484" s="2">
        <v>10.5</v>
      </c>
      <c r="D2484" s="2">
        <v>10.1031</v>
      </c>
      <c r="E2484" s="2">
        <v>6262</v>
      </c>
      <c r="F2484" s="2">
        <v>10.502000000000001</v>
      </c>
      <c r="G2484" s="2">
        <v>65763.524000000005</v>
      </c>
      <c r="H2484" s="17">
        <f t="shared" si="38"/>
        <v>-6.6270094882258501E-3</v>
      </c>
    </row>
    <row r="2485" spans="1:8" ht="13.5" x14ac:dyDescent="0.25">
      <c r="A2485" s="12"/>
      <c r="B2485" s="11">
        <v>45617</v>
      </c>
      <c r="C2485" s="2">
        <v>10.49</v>
      </c>
      <c r="D2485" s="2">
        <v>10.093500000000001</v>
      </c>
      <c r="E2485" s="2">
        <v>1650</v>
      </c>
      <c r="F2485" s="2">
        <v>10.497</v>
      </c>
      <c r="G2485" s="2">
        <v>17320.05</v>
      </c>
      <c r="H2485" s="17">
        <f t="shared" si="38"/>
        <v>-9.5020340291583204E-4</v>
      </c>
    </row>
    <row r="2486" spans="1:8" ht="13.5" x14ac:dyDescent="0.25">
      <c r="A2486" s="12"/>
      <c r="B2486" s="11">
        <v>45618</v>
      </c>
      <c r="C2486" s="2">
        <v>10.42</v>
      </c>
      <c r="D2486" s="2">
        <v>10.0261</v>
      </c>
      <c r="E2486" s="2">
        <v>944</v>
      </c>
      <c r="F2486" s="2">
        <v>10.486000000000001</v>
      </c>
      <c r="G2486" s="2">
        <v>9898.7839999999997</v>
      </c>
      <c r="H2486" s="17">
        <f t="shared" si="38"/>
        <v>-6.6775647694061538E-3</v>
      </c>
    </row>
    <row r="2487" spans="1:8" ht="13.5" x14ac:dyDescent="0.25">
      <c r="A2487" s="12"/>
      <c r="B2487" s="11">
        <v>45621</v>
      </c>
      <c r="C2487" s="2">
        <v>10.5</v>
      </c>
      <c r="D2487" s="2">
        <v>10.1031</v>
      </c>
      <c r="E2487" s="2">
        <v>50</v>
      </c>
      <c r="F2487" s="2">
        <v>10.5</v>
      </c>
      <c r="G2487" s="2">
        <v>525</v>
      </c>
      <c r="H2487" s="17">
        <f t="shared" si="38"/>
        <v>7.6799553166236089E-3</v>
      </c>
    </row>
    <row r="2488" spans="1:8" ht="13.5" x14ac:dyDescent="0.25">
      <c r="A2488" s="12"/>
      <c r="B2488" s="11">
        <v>45622</v>
      </c>
      <c r="C2488" s="2">
        <v>10.5</v>
      </c>
      <c r="D2488" s="2">
        <v>10.1031</v>
      </c>
      <c r="E2488" s="2">
        <v>0</v>
      </c>
      <c r="F2488" s="2">
        <v>0</v>
      </c>
      <c r="G2488" s="2">
        <v>0</v>
      </c>
      <c r="H2488" s="17">
        <f t="shared" si="38"/>
        <v>0</v>
      </c>
    </row>
    <row r="2489" spans="1:8" ht="13.5" x14ac:dyDescent="0.25">
      <c r="A2489" s="12"/>
      <c r="B2489" s="11">
        <v>45623</v>
      </c>
      <c r="C2489" s="2">
        <v>10.4</v>
      </c>
      <c r="D2489" s="2">
        <v>10.0069</v>
      </c>
      <c r="E2489" s="2">
        <v>1289</v>
      </c>
      <c r="F2489" s="2">
        <v>10.362</v>
      </c>
      <c r="G2489" s="2">
        <v>13356.618</v>
      </c>
      <c r="H2489" s="17">
        <f t="shared" si="38"/>
        <v>-9.5218299333867454E-3</v>
      </c>
    </row>
    <row r="2490" spans="1:8" ht="13.5" x14ac:dyDescent="0.25">
      <c r="A2490" s="12"/>
      <c r="B2490" s="11">
        <v>45624</v>
      </c>
      <c r="C2490" s="2">
        <v>10.25</v>
      </c>
      <c r="D2490" s="2">
        <v>9.8626000000000005</v>
      </c>
      <c r="E2490" s="2">
        <v>38</v>
      </c>
      <c r="F2490" s="2">
        <v>10.368</v>
      </c>
      <c r="G2490" s="2">
        <v>393.98399999999998</v>
      </c>
      <c r="H2490" s="17">
        <f t="shared" si="38"/>
        <v>-1.4420050165385827E-2</v>
      </c>
    </row>
    <row r="2491" spans="1:8" ht="13.5" x14ac:dyDescent="0.25">
      <c r="A2491" s="12"/>
      <c r="B2491" s="11">
        <v>45625</v>
      </c>
      <c r="C2491" s="2">
        <v>10.4</v>
      </c>
      <c r="D2491" s="2">
        <v>10.0069</v>
      </c>
      <c r="E2491" s="2">
        <v>236</v>
      </c>
      <c r="F2491" s="2">
        <v>10.403</v>
      </c>
      <c r="G2491" s="2">
        <v>2455.1080000000002</v>
      </c>
      <c r="H2491" s="17">
        <f t="shared" si="38"/>
        <v>1.4631030357106587E-2</v>
      </c>
    </row>
    <row r="2492" spans="1:8" ht="13.5" x14ac:dyDescent="0.25">
      <c r="A2492" s="12"/>
      <c r="B2492" s="11">
        <v>45628</v>
      </c>
      <c r="C2492" s="2">
        <v>10.5</v>
      </c>
      <c r="D2492" s="2">
        <v>10.1031</v>
      </c>
      <c r="E2492" s="2">
        <v>495</v>
      </c>
      <c r="F2492" s="2">
        <v>10.403</v>
      </c>
      <c r="G2492" s="2">
        <v>5149.4849999999997</v>
      </c>
      <c r="H2492" s="17">
        <f t="shared" si="38"/>
        <v>9.6133667769238845E-3</v>
      </c>
    </row>
    <row r="2493" spans="1:8" ht="13.5" x14ac:dyDescent="0.25">
      <c r="A2493" s="12"/>
      <c r="B2493" s="11">
        <v>45629</v>
      </c>
      <c r="C2493" s="2">
        <v>10.5</v>
      </c>
      <c r="D2493" s="2">
        <v>10.1031</v>
      </c>
      <c r="E2493" s="2">
        <v>720</v>
      </c>
      <c r="F2493" s="2">
        <v>10.489000000000001</v>
      </c>
      <c r="G2493" s="2">
        <v>7552.08</v>
      </c>
      <c r="H2493" s="17">
        <f t="shared" si="38"/>
        <v>0</v>
      </c>
    </row>
    <row r="2494" spans="1:8" ht="13.5" x14ac:dyDescent="0.25">
      <c r="A2494" s="12"/>
      <c r="B2494" s="11">
        <v>45630</v>
      </c>
      <c r="C2494" s="2">
        <v>10.7</v>
      </c>
      <c r="D2494" s="2">
        <v>10.295500000000001</v>
      </c>
      <c r="E2494" s="2">
        <v>3330</v>
      </c>
      <c r="F2494" s="2">
        <v>10.507999999999999</v>
      </c>
      <c r="G2494" s="2">
        <v>34991.64</v>
      </c>
      <c r="H2494" s="17">
        <f t="shared" si="38"/>
        <v>1.9043659866773664E-2</v>
      </c>
    </row>
    <row r="2495" spans="1:8" ht="13.5" x14ac:dyDescent="0.25">
      <c r="A2495" s="12"/>
      <c r="B2495" s="11">
        <v>45631</v>
      </c>
      <c r="C2495" s="2">
        <v>10.68</v>
      </c>
      <c r="D2495" s="2">
        <v>10.276300000000001</v>
      </c>
      <c r="E2495" s="2">
        <v>2292</v>
      </c>
      <c r="F2495" s="2">
        <v>10.510999999999999</v>
      </c>
      <c r="G2495" s="2">
        <v>24091.212</v>
      </c>
      <c r="H2495" s="17">
        <f t="shared" si="38"/>
        <v>-1.864892428730966E-3</v>
      </c>
    </row>
    <row r="2496" spans="1:8" ht="13.5" x14ac:dyDescent="0.25">
      <c r="A2496" s="12"/>
      <c r="B2496" s="11">
        <v>45632</v>
      </c>
      <c r="C2496" s="2">
        <v>10.5</v>
      </c>
      <c r="D2496" s="2">
        <v>10.1031</v>
      </c>
      <c r="E2496" s="2">
        <v>120</v>
      </c>
      <c r="F2496" s="2">
        <v>10.5</v>
      </c>
      <c r="G2496" s="2">
        <v>1260</v>
      </c>
      <c r="H2496" s="17">
        <f t="shared" si="38"/>
        <v>-1.68543152691145E-2</v>
      </c>
    </row>
    <row r="2497" spans="1:8" ht="13.5" x14ac:dyDescent="0.25">
      <c r="A2497" s="12"/>
      <c r="B2497" s="11">
        <v>45635</v>
      </c>
      <c r="C2497" s="2">
        <v>10.5</v>
      </c>
      <c r="D2497" s="2">
        <v>10.1031</v>
      </c>
      <c r="E2497" s="2">
        <v>1105</v>
      </c>
      <c r="F2497" s="2">
        <v>10.414</v>
      </c>
      <c r="G2497" s="2">
        <v>11507.47</v>
      </c>
      <c r="H2497" s="17">
        <f t="shared" si="38"/>
        <v>0</v>
      </c>
    </row>
    <row r="2498" spans="1:8" ht="13.5" x14ac:dyDescent="0.25">
      <c r="A2498" s="12"/>
      <c r="B2498" s="11">
        <v>45636</v>
      </c>
      <c r="C2498" s="2">
        <v>10.5</v>
      </c>
      <c r="D2498" s="2">
        <v>10.1031</v>
      </c>
      <c r="E2498" s="2">
        <v>2496</v>
      </c>
      <c r="F2498" s="2">
        <v>10.505000000000001</v>
      </c>
      <c r="G2498" s="2">
        <v>26220.48</v>
      </c>
      <c r="H2498" s="17">
        <f t="shared" si="38"/>
        <v>0</v>
      </c>
    </row>
    <row r="2499" spans="1:8" ht="13.5" x14ac:dyDescent="0.25">
      <c r="A2499" s="12"/>
      <c r="B2499" s="11">
        <v>45637</v>
      </c>
      <c r="C2499" s="2">
        <v>10.63</v>
      </c>
      <c r="D2499" s="2">
        <v>10.228199999999999</v>
      </c>
      <c r="E2499" s="2">
        <v>3217</v>
      </c>
      <c r="F2499" s="2">
        <v>10.5</v>
      </c>
      <c r="G2499" s="2">
        <v>33778.5</v>
      </c>
      <c r="H2499" s="17">
        <f t="shared" si="38"/>
        <v>1.2382338094248277E-2</v>
      </c>
    </row>
    <row r="2500" spans="1:8" ht="13.5" x14ac:dyDescent="0.25">
      <c r="A2500" s="12"/>
      <c r="B2500" s="11">
        <v>45638</v>
      </c>
      <c r="C2500" s="2">
        <v>10.59</v>
      </c>
      <c r="D2500" s="2">
        <v>10.1897</v>
      </c>
      <c r="E2500" s="2">
        <v>251</v>
      </c>
      <c r="F2500" s="2">
        <v>10.59</v>
      </c>
      <c r="G2500" s="2">
        <v>2658.09</v>
      </c>
      <c r="H2500" s="17">
        <f t="shared" si="38"/>
        <v>-3.7641031657573271E-3</v>
      </c>
    </row>
    <row r="2501" spans="1:8" ht="13.5" x14ac:dyDescent="0.25">
      <c r="A2501" s="12"/>
      <c r="B2501" s="11">
        <v>45639</v>
      </c>
      <c r="C2501" s="2">
        <v>10.59</v>
      </c>
      <c r="D2501" s="2">
        <v>10.1897</v>
      </c>
      <c r="E2501" s="2">
        <v>416</v>
      </c>
      <c r="F2501" s="2">
        <v>10.419</v>
      </c>
      <c r="G2501" s="2">
        <v>4334.3040000000001</v>
      </c>
      <c r="H2501" s="17">
        <f t="shared" si="38"/>
        <v>0</v>
      </c>
    </row>
    <row r="2502" spans="1:8" ht="13.5" x14ac:dyDescent="0.25">
      <c r="A2502" s="12"/>
      <c r="B2502" s="11">
        <v>45642</v>
      </c>
      <c r="C2502" s="2">
        <v>10.6</v>
      </c>
      <c r="D2502" s="2">
        <v>10.199299999999999</v>
      </c>
      <c r="E2502" s="2">
        <v>193</v>
      </c>
      <c r="F2502" s="2">
        <v>10.601000000000001</v>
      </c>
      <c r="G2502" s="2">
        <v>2045.9929999999999</v>
      </c>
      <c r="H2502" s="17">
        <f t="shared" si="38"/>
        <v>9.4212783497050383E-4</v>
      </c>
    </row>
    <row r="2503" spans="1:8" ht="13.5" x14ac:dyDescent="0.25">
      <c r="A2503" s="12"/>
      <c r="B2503" s="11">
        <v>45644</v>
      </c>
      <c r="C2503" s="2">
        <v>10.4</v>
      </c>
      <c r="D2503" s="2">
        <v>10.0069</v>
      </c>
      <c r="E2503" s="2">
        <v>147</v>
      </c>
      <c r="F2503" s="2">
        <v>10.403</v>
      </c>
      <c r="G2503" s="2">
        <v>1529.241</v>
      </c>
      <c r="H2503" s="17">
        <f t="shared" ref="H2503:H2566" si="39">(D2503-D2502)/D2502</f>
        <v>-1.8864039688998191E-2</v>
      </c>
    </row>
    <row r="2504" spans="1:8" ht="13.5" x14ac:dyDescent="0.25">
      <c r="A2504" s="12"/>
      <c r="B2504" s="11">
        <v>45645</v>
      </c>
      <c r="C2504" s="2">
        <v>10.5</v>
      </c>
      <c r="D2504" s="2">
        <v>10.1031</v>
      </c>
      <c r="E2504" s="2">
        <v>5</v>
      </c>
      <c r="F2504" s="2">
        <v>10.53</v>
      </c>
      <c r="G2504" s="2">
        <v>52.65</v>
      </c>
      <c r="H2504" s="17">
        <f t="shared" si="39"/>
        <v>9.6133667769238845E-3</v>
      </c>
    </row>
    <row r="2505" spans="1:8" ht="13.5" x14ac:dyDescent="0.25">
      <c r="A2505" s="12"/>
      <c r="B2505" s="11">
        <v>45646</v>
      </c>
      <c r="C2505" s="2">
        <v>10.5</v>
      </c>
      <c r="D2505" s="2">
        <v>10.1031</v>
      </c>
      <c r="E2505" s="2">
        <v>14</v>
      </c>
      <c r="F2505" s="2">
        <v>10.5</v>
      </c>
      <c r="G2505" s="2">
        <v>147</v>
      </c>
      <c r="H2505" s="17">
        <f t="shared" si="39"/>
        <v>0</v>
      </c>
    </row>
    <row r="2506" spans="1:8" ht="13.5" x14ac:dyDescent="0.25">
      <c r="A2506" s="12"/>
      <c r="B2506" s="11">
        <v>45649</v>
      </c>
      <c r="C2506" s="2">
        <v>10.4</v>
      </c>
      <c r="D2506" s="2">
        <v>10.0069</v>
      </c>
      <c r="E2506" s="2">
        <v>1815</v>
      </c>
      <c r="F2506" s="2">
        <v>10.4</v>
      </c>
      <c r="G2506" s="2">
        <v>18876</v>
      </c>
      <c r="H2506" s="17">
        <f t="shared" si="39"/>
        <v>-9.5218299333867454E-3</v>
      </c>
    </row>
    <row r="2507" spans="1:8" ht="13.5" x14ac:dyDescent="0.25">
      <c r="A2507" s="12"/>
      <c r="B2507" s="11">
        <v>45650</v>
      </c>
      <c r="C2507" s="2">
        <v>10.4</v>
      </c>
      <c r="D2507" s="2">
        <v>10.0069</v>
      </c>
      <c r="E2507" s="2">
        <v>59</v>
      </c>
      <c r="F2507" s="2">
        <v>10.317</v>
      </c>
      <c r="G2507" s="2">
        <v>608.70299999999997</v>
      </c>
      <c r="H2507" s="17">
        <f t="shared" si="39"/>
        <v>0</v>
      </c>
    </row>
    <row r="2508" spans="1:8" ht="13.5" x14ac:dyDescent="0.25">
      <c r="A2508" s="12"/>
      <c r="B2508" s="11">
        <v>45651</v>
      </c>
      <c r="C2508" s="2">
        <v>10.4</v>
      </c>
      <c r="D2508" s="2">
        <v>10.0069</v>
      </c>
      <c r="E2508" s="2">
        <v>55</v>
      </c>
      <c r="F2508" s="2">
        <v>10.298999999999999</v>
      </c>
      <c r="G2508" s="2">
        <v>566.44500000000005</v>
      </c>
      <c r="H2508" s="17">
        <f t="shared" si="39"/>
        <v>0</v>
      </c>
    </row>
    <row r="2509" spans="1:8" ht="13.5" x14ac:dyDescent="0.25">
      <c r="A2509" s="12"/>
      <c r="B2509" s="11">
        <v>45652</v>
      </c>
      <c r="C2509" s="2">
        <v>10.39</v>
      </c>
      <c r="D2509" s="2">
        <v>9.9972999999999992</v>
      </c>
      <c r="E2509" s="2">
        <v>50</v>
      </c>
      <c r="F2509" s="2">
        <v>10.204000000000001</v>
      </c>
      <c r="G2509" s="2">
        <v>510.2</v>
      </c>
      <c r="H2509" s="17">
        <f t="shared" si="39"/>
        <v>-9.5933805674092067E-4</v>
      </c>
    </row>
    <row r="2510" spans="1:8" ht="13.5" x14ac:dyDescent="0.25">
      <c r="A2510" s="12"/>
      <c r="B2510" s="11">
        <v>45653</v>
      </c>
      <c r="C2510" s="2">
        <v>10.39</v>
      </c>
      <c r="D2510" s="2">
        <v>9.9972999999999992</v>
      </c>
      <c r="E2510" s="2">
        <v>320</v>
      </c>
      <c r="F2510" s="2">
        <v>10.39</v>
      </c>
      <c r="G2510" s="2">
        <v>3324.8</v>
      </c>
      <c r="H2510" s="17">
        <f t="shared" si="39"/>
        <v>0</v>
      </c>
    </row>
    <row r="2511" spans="1:8" ht="13.5" x14ac:dyDescent="0.25">
      <c r="A2511" s="12"/>
      <c r="B2511" s="11">
        <v>45656</v>
      </c>
      <c r="C2511" s="2">
        <v>10.39</v>
      </c>
      <c r="D2511" s="2">
        <v>9.9972999999999992</v>
      </c>
      <c r="E2511" s="2">
        <v>2831</v>
      </c>
      <c r="F2511" s="2">
        <v>10.396000000000001</v>
      </c>
      <c r="G2511" s="2">
        <v>29431.076000000001</v>
      </c>
      <c r="H2511" s="17">
        <f t="shared" si="39"/>
        <v>0</v>
      </c>
    </row>
    <row r="2512" spans="1:8" ht="13.5" x14ac:dyDescent="0.25">
      <c r="A2512" s="12"/>
      <c r="B2512" s="11">
        <v>45657</v>
      </c>
      <c r="C2512" s="2">
        <v>10.35</v>
      </c>
      <c r="D2512" s="2">
        <v>9.9588000000000001</v>
      </c>
      <c r="E2512" s="2">
        <v>1058</v>
      </c>
      <c r="F2512" s="2">
        <v>10.38</v>
      </c>
      <c r="G2512" s="2">
        <v>10982.04</v>
      </c>
      <c r="H2512" s="17">
        <f t="shared" si="39"/>
        <v>-3.8510397807407092E-3</v>
      </c>
    </row>
    <row r="2513" spans="1:8" ht="13.5" x14ac:dyDescent="0.25">
      <c r="A2513" s="12"/>
      <c r="B2513" s="11">
        <v>45659</v>
      </c>
      <c r="C2513" s="2">
        <v>10.45</v>
      </c>
      <c r="D2513" s="2">
        <v>10.055</v>
      </c>
      <c r="E2513" s="2">
        <v>48</v>
      </c>
      <c r="F2513" s="2">
        <v>10.307</v>
      </c>
      <c r="G2513" s="2">
        <v>494.73599999999999</v>
      </c>
      <c r="H2513" s="17">
        <f t="shared" si="39"/>
        <v>9.6597983692814013E-3</v>
      </c>
    </row>
    <row r="2514" spans="1:8" ht="13.5" x14ac:dyDescent="0.25">
      <c r="A2514" s="12"/>
      <c r="B2514" s="11">
        <v>45660</v>
      </c>
      <c r="C2514" s="2">
        <v>10.18</v>
      </c>
      <c r="D2514" s="2">
        <v>9.7951999999999995</v>
      </c>
      <c r="E2514" s="2">
        <v>53</v>
      </c>
      <c r="F2514" s="2">
        <v>10.34</v>
      </c>
      <c r="G2514" s="2">
        <v>548.02</v>
      </c>
      <c r="H2514" s="17">
        <f t="shared" si="39"/>
        <v>-2.5837891596220811E-2</v>
      </c>
    </row>
    <row r="2515" spans="1:8" ht="13.5" x14ac:dyDescent="0.25">
      <c r="A2515" s="12"/>
      <c r="B2515" s="11">
        <v>45663</v>
      </c>
      <c r="C2515" s="2">
        <v>10.35</v>
      </c>
      <c r="D2515" s="2">
        <v>9.9588000000000001</v>
      </c>
      <c r="E2515" s="2">
        <v>3137</v>
      </c>
      <c r="F2515" s="2">
        <v>10.244</v>
      </c>
      <c r="G2515" s="2">
        <v>32135.428</v>
      </c>
      <c r="H2515" s="17">
        <f t="shared" si="39"/>
        <v>1.6702058150931134E-2</v>
      </c>
    </row>
    <row r="2516" spans="1:8" ht="13.5" x14ac:dyDescent="0.25">
      <c r="A2516" s="12"/>
      <c r="B2516" s="11">
        <v>45664</v>
      </c>
      <c r="C2516" s="2">
        <v>10.35</v>
      </c>
      <c r="D2516" s="2">
        <v>9.9588000000000001</v>
      </c>
      <c r="E2516" s="2">
        <v>1410</v>
      </c>
      <c r="F2516" s="2">
        <v>10.222</v>
      </c>
      <c r="G2516" s="2">
        <v>14413.02</v>
      </c>
      <c r="H2516" s="17">
        <f t="shared" si="39"/>
        <v>0</v>
      </c>
    </row>
    <row r="2517" spans="1:8" ht="13.5" x14ac:dyDescent="0.25">
      <c r="A2517" s="12"/>
      <c r="B2517" s="11">
        <v>45665</v>
      </c>
      <c r="C2517" s="2">
        <v>10.45</v>
      </c>
      <c r="D2517" s="2">
        <v>10.055</v>
      </c>
      <c r="E2517" s="2">
        <v>6689</v>
      </c>
      <c r="F2517" s="2">
        <v>10.425000000000001</v>
      </c>
      <c r="G2517" s="2">
        <v>69732.824999999997</v>
      </c>
      <c r="H2517" s="17">
        <f t="shared" si="39"/>
        <v>9.6597983692814013E-3</v>
      </c>
    </row>
    <row r="2518" spans="1:8" ht="13.5" x14ac:dyDescent="0.25">
      <c r="A2518" s="12"/>
      <c r="B2518" s="11">
        <v>45666</v>
      </c>
      <c r="C2518" s="2">
        <v>10.75</v>
      </c>
      <c r="D2518" s="2">
        <v>10.3437</v>
      </c>
      <c r="E2518" s="2">
        <v>3572</v>
      </c>
      <c r="F2518" s="2">
        <v>10.481</v>
      </c>
      <c r="G2518" s="2">
        <v>37438.131999999998</v>
      </c>
      <c r="H2518" s="17">
        <f t="shared" si="39"/>
        <v>2.8712083540527143E-2</v>
      </c>
    </row>
    <row r="2519" spans="1:8" ht="13.5" x14ac:dyDescent="0.25">
      <c r="A2519" s="12"/>
      <c r="B2519" s="11">
        <v>45667</v>
      </c>
      <c r="C2519" s="2">
        <v>10.9</v>
      </c>
      <c r="D2519" s="2">
        <v>10.488</v>
      </c>
      <c r="E2519" s="2">
        <v>604</v>
      </c>
      <c r="F2519" s="2">
        <v>10.736000000000001</v>
      </c>
      <c r="G2519" s="2">
        <v>6484.5439999999999</v>
      </c>
      <c r="H2519" s="17">
        <f t="shared" si="39"/>
        <v>1.395052060674608E-2</v>
      </c>
    </row>
    <row r="2520" spans="1:8" ht="13.5" x14ac:dyDescent="0.25">
      <c r="A2520" s="12"/>
      <c r="B2520" s="11">
        <v>45670</v>
      </c>
      <c r="C2520" s="2">
        <v>10.9</v>
      </c>
      <c r="D2520" s="2">
        <v>10.488</v>
      </c>
      <c r="E2520" s="2">
        <v>286</v>
      </c>
      <c r="F2520" s="2">
        <v>10.521000000000001</v>
      </c>
      <c r="G2520" s="2">
        <v>3009.0059999999999</v>
      </c>
      <c r="H2520" s="17">
        <f t="shared" si="39"/>
        <v>0</v>
      </c>
    </row>
    <row r="2521" spans="1:8" ht="13.5" x14ac:dyDescent="0.25">
      <c r="A2521" s="12"/>
      <c r="B2521" s="11">
        <v>45671</v>
      </c>
      <c r="C2521" s="2">
        <v>10.9</v>
      </c>
      <c r="D2521" s="2">
        <v>10.488</v>
      </c>
      <c r="E2521" s="2">
        <v>1026</v>
      </c>
      <c r="F2521" s="2">
        <v>10.895</v>
      </c>
      <c r="G2521" s="2">
        <v>11178.27</v>
      </c>
      <c r="H2521" s="17">
        <f t="shared" si="39"/>
        <v>0</v>
      </c>
    </row>
    <row r="2522" spans="1:8" ht="13.5" x14ac:dyDescent="0.25">
      <c r="A2522" s="12"/>
      <c r="B2522" s="11">
        <v>45672</v>
      </c>
      <c r="C2522" s="2">
        <v>10.89</v>
      </c>
      <c r="D2522" s="2">
        <v>10.478400000000001</v>
      </c>
      <c r="E2522" s="2">
        <v>2468</v>
      </c>
      <c r="F2522" s="2">
        <v>10.839</v>
      </c>
      <c r="G2522" s="2">
        <v>26750.651999999998</v>
      </c>
      <c r="H2522" s="17">
        <f t="shared" si="39"/>
        <v>-9.1533180778021958E-4</v>
      </c>
    </row>
    <row r="2523" spans="1:8" ht="13.5" x14ac:dyDescent="0.25">
      <c r="A2523" s="12"/>
      <c r="B2523" s="11">
        <v>45673</v>
      </c>
      <c r="C2523" s="2">
        <v>10.88</v>
      </c>
      <c r="D2523" s="2">
        <v>10.4687</v>
      </c>
      <c r="E2523" s="2">
        <v>29</v>
      </c>
      <c r="F2523" s="2">
        <v>10.715999999999999</v>
      </c>
      <c r="G2523" s="2">
        <v>310.76400000000001</v>
      </c>
      <c r="H2523" s="17">
        <f t="shared" si="39"/>
        <v>-9.2571384944270931E-4</v>
      </c>
    </row>
    <row r="2524" spans="1:8" ht="13.5" x14ac:dyDescent="0.25">
      <c r="A2524" s="12"/>
      <c r="B2524" s="11">
        <v>45674</v>
      </c>
      <c r="C2524" s="2">
        <v>10.83</v>
      </c>
      <c r="D2524" s="2">
        <v>10.4206</v>
      </c>
      <c r="E2524" s="2">
        <v>2179</v>
      </c>
      <c r="F2524" s="2">
        <v>10.814</v>
      </c>
      <c r="G2524" s="2">
        <v>23563.705999999998</v>
      </c>
      <c r="H2524" s="17">
        <f t="shared" si="39"/>
        <v>-4.5946488102629563E-3</v>
      </c>
    </row>
    <row r="2525" spans="1:8" ht="13.5" x14ac:dyDescent="0.25">
      <c r="A2525" s="12"/>
      <c r="B2525" s="11">
        <v>45677</v>
      </c>
      <c r="C2525" s="2">
        <v>10.82</v>
      </c>
      <c r="D2525" s="2">
        <v>10.411</v>
      </c>
      <c r="E2525" s="2">
        <v>1800</v>
      </c>
      <c r="F2525" s="2">
        <v>10.82</v>
      </c>
      <c r="G2525" s="2">
        <v>19476</v>
      </c>
      <c r="H2525" s="17">
        <f t="shared" si="39"/>
        <v>-9.212521351938198E-4</v>
      </c>
    </row>
    <row r="2526" spans="1:8" ht="13.5" x14ac:dyDescent="0.25">
      <c r="A2526" s="12"/>
      <c r="B2526" s="11">
        <v>45678</v>
      </c>
      <c r="C2526" s="2">
        <v>10.7</v>
      </c>
      <c r="D2526" s="2">
        <v>10.295500000000001</v>
      </c>
      <c r="E2526" s="2">
        <v>1540</v>
      </c>
      <c r="F2526" s="2">
        <v>10.792999999999999</v>
      </c>
      <c r="G2526" s="2">
        <v>16621.22</v>
      </c>
      <c r="H2526" s="17">
        <f t="shared" si="39"/>
        <v>-1.1094035155124297E-2</v>
      </c>
    </row>
    <row r="2527" spans="1:8" ht="13.5" x14ac:dyDescent="0.25">
      <c r="A2527" s="12"/>
      <c r="B2527" s="11">
        <v>45679</v>
      </c>
      <c r="C2527" s="2">
        <v>10.68</v>
      </c>
      <c r="D2527" s="2">
        <v>10.276300000000001</v>
      </c>
      <c r="E2527" s="2">
        <v>2273</v>
      </c>
      <c r="F2527" s="2">
        <v>10.657</v>
      </c>
      <c r="G2527" s="2">
        <v>24223.361000000001</v>
      </c>
      <c r="H2527" s="17">
        <f t="shared" si="39"/>
        <v>-1.864892428730966E-3</v>
      </c>
    </row>
    <row r="2528" spans="1:8" ht="13.5" x14ac:dyDescent="0.25">
      <c r="A2528" s="12"/>
      <c r="B2528" s="11">
        <v>45680</v>
      </c>
      <c r="C2528" s="2">
        <v>10.67</v>
      </c>
      <c r="D2528" s="2">
        <v>10.2667</v>
      </c>
      <c r="E2528" s="2">
        <v>2067</v>
      </c>
      <c r="F2528" s="2">
        <v>10.67</v>
      </c>
      <c r="G2528" s="2">
        <v>22054.89</v>
      </c>
      <c r="H2528" s="17">
        <f t="shared" si="39"/>
        <v>-9.3418837519347608E-4</v>
      </c>
    </row>
    <row r="2529" spans="1:8" ht="13.5" x14ac:dyDescent="0.25">
      <c r="A2529" s="12"/>
      <c r="B2529" s="11">
        <v>45681</v>
      </c>
      <c r="C2529" s="2">
        <v>10.79</v>
      </c>
      <c r="D2529" s="2">
        <v>10.382099999999999</v>
      </c>
      <c r="E2529" s="2">
        <v>6645</v>
      </c>
      <c r="F2529" s="2">
        <v>10.72</v>
      </c>
      <c r="G2529" s="2">
        <v>71234.399999999994</v>
      </c>
      <c r="H2529" s="17">
        <f t="shared" si="39"/>
        <v>1.1240223246028351E-2</v>
      </c>
    </row>
    <row r="2530" spans="1:8" ht="13.5" x14ac:dyDescent="0.25">
      <c r="A2530" s="12"/>
      <c r="B2530" s="11">
        <v>45684</v>
      </c>
      <c r="C2530" s="2">
        <v>10.82</v>
      </c>
      <c r="D2530" s="2">
        <v>10.411</v>
      </c>
      <c r="E2530" s="2">
        <v>4092</v>
      </c>
      <c r="F2530" s="2">
        <v>10.644</v>
      </c>
      <c r="G2530" s="2">
        <v>43555.248</v>
      </c>
      <c r="H2530" s="17">
        <f t="shared" si="39"/>
        <v>2.7836372217566918E-3</v>
      </c>
    </row>
    <row r="2531" spans="1:8" ht="13.5" x14ac:dyDescent="0.25">
      <c r="A2531" s="12"/>
      <c r="B2531" s="11">
        <v>45685</v>
      </c>
      <c r="C2531" s="2">
        <v>10.75</v>
      </c>
      <c r="D2531" s="2">
        <v>10.3437</v>
      </c>
      <c r="E2531" s="2">
        <v>10645</v>
      </c>
      <c r="F2531" s="2">
        <v>10.521000000000001</v>
      </c>
      <c r="G2531" s="2">
        <v>111996.045</v>
      </c>
      <c r="H2531" s="17">
        <f t="shared" si="39"/>
        <v>-6.464316588223943E-3</v>
      </c>
    </row>
    <row r="2532" spans="1:8" ht="13.5" x14ac:dyDescent="0.25">
      <c r="A2532" s="12"/>
      <c r="B2532" s="11">
        <v>45686</v>
      </c>
      <c r="C2532" s="2">
        <v>10.6</v>
      </c>
      <c r="D2532" s="2">
        <v>10.199299999999999</v>
      </c>
      <c r="E2532" s="2">
        <v>474</v>
      </c>
      <c r="F2532" s="2">
        <v>10.6</v>
      </c>
      <c r="G2532" s="2">
        <v>5024.3999999999996</v>
      </c>
      <c r="H2532" s="17">
        <f t="shared" si="39"/>
        <v>-1.3960188327194424E-2</v>
      </c>
    </row>
    <row r="2533" spans="1:8" ht="13.5" x14ac:dyDescent="0.25">
      <c r="A2533" s="12"/>
      <c r="B2533" s="11">
        <v>45687</v>
      </c>
      <c r="C2533" s="2">
        <v>10.79</v>
      </c>
      <c r="D2533" s="2">
        <v>10.382099999999999</v>
      </c>
      <c r="E2533" s="2">
        <v>640</v>
      </c>
      <c r="F2533" s="2">
        <v>10.696999999999999</v>
      </c>
      <c r="G2533" s="2">
        <v>6846.08</v>
      </c>
      <c r="H2533" s="17">
        <f t="shared" si="39"/>
        <v>1.7922798623434971E-2</v>
      </c>
    </row>
    <row r="2534" spans="1:8" ht="13.5" x14ac:dyDescent="0.25">
      <c r="A2534" s="12"/>
      <c r="B2534" s="11">
        <v>45688</v>
      </c>
      <c r="C2534" s="2">
        <v>10.78</v>
      </c>
      <c r="D2534" s="2">
        <v>10.3725</v>
      </c>
      <c r="E2534" s="2">
        <v>610</v>
      </c>
      <c r="F2534" s="2">
        <v>10.691000000000001</v>
      </c>
      <c r="G2534" s="2">
        <v>6521.51</v>
      </c>
      <c r="H2534" s="17">
        <f t="shared" si="39"/>
        <v>-9.2466841968377722E-4</v>
      </c>
    </row>
    <row r="2535" spans="1:8" ht="13.5" x14ac:dyDescent="0.25">
      <c r="A2535" s="12"/>
      <c r="B2535" s="11">
        <v>45691</v>
      </c>
      <c r="C2535" s="2">
        <v>10.69</v>
      </c>
      <c r="D2535" s="2">
        <v>10.2859</v>
      </c>
      <c r="E2535" s="2">
        <v>1414</v>
      </c>
      <c r="F2535" s="2">
        <v>10.526</v>
      </c>
      <c r="G2535" s="2">
        <v>14883.763999999999</v>
      </c>
      <c r="H2535" s="17">
        <f t="shared" si="39"/>
        <v>-8.3489997589781314E-3</v>
      </c>
    </row>
    <row r="2536" spans="1:8" ht="13.5" x14ac:dyDescent="0.25">
      <c r="A2536" s="12"/>
      <c r="B2536" s="11">
        <v>45692</v>
      </c>
      <c r="C2536" s="2">
        <v>10.81</v>
      </c>
      <c r="D2536" s="2">
        <v>10.401400000000001</v>
      </c>
      <c r="E2536" s="2">
        <v>10</v>
      </c>
      <c r="F2536" s="2">
        <v>10.81</v>
      </c>
      <c r="G2536" s="2">
        <v>108.1</v>
      </c>
      <c r="H2536" s="17">
        <f t="shared" si="39"/>
        <v>1.1228963921484831E-2</v>
      </c>
    </row>
    <row r="2537" spans="1:8" ht="13.5" x14ac:dyDescent="0.25">
      <c r="A2537" s="12"/>
      <c r="B2537" s="11">
        <v>45693</v>
      </c>
      <c r="C2537" s="2">
        <v>10.7</v>
      </c>
      <c r="D2537" s="2">
        <v>10.295500000000001</v>
      </c>
      <c r="E2537" s="2">
        <v>21</v>
      </c>
      <c r="F2537" s="2">
        <v>10.7</v>
      </c>
      <c r="G2537" s="2">
        <v>224.7</v>
      </c>
      <c r="H2537" s="17">
        <f t="shared" si="39"/>
        <v>-1.0181321745149701E-2</v>
      </c>
    </row>
    <row r="2538" spans="1:8" ht="13.5" x14ac:dyDescent="0.25">
      <c r="A2538" s="12"/>
      <c r="B2538" s="11">
        <v>45694</v>
      </c>
      <c r="C2538" s="2">
        <v>10.69</v>
      </c>
      <c r="D2538" s="2">
        <v>10.2859</v>
      </c>
      <c r="E2538" s="2">
        <v>2775</v>
      </c>
      <c r="F2538" s="2">
        <v>10.500999999999999</v>
      </c>
      <c r="G2538" s="2">
        <v>29140.275000000001</v>
      </c>
      <c r="H2538" s="17">
        <f t="shared" si="39"/>
        <v>-9.3244621436556932E-4</v>
      </c>
    </row>
    <row r="2539" spans="1:8" ht="13.5" x14ac:dyDescent="0.25">
      <c r="A2539" s="12"/>
      <c r="B2539" s="11">
        <v>45695</v>
      </c>
      <c r="C2539" s="2">
        <v>10.69</v>
      </c>
      <c r="D2539" s="2">
        <v>10.2859</v>
      </c>
      <c r="E2539" s="2">
        <v>156</v>
      </c>
      <c r="F2539" s="2">
        <v>10.513</v>
      </c>
      <c r="G2539" s="2">
        <v>1640.028</v>
      </c>
      <c r="H2539" s="17">
        <f t="shared" si="39"/>
        <v>0</v>
      </c>
    </row>
    <row r="2540" spans="1:8" ht="13.5" x14ac:dyDescent="0.25">
      <c r="A2540" s="12"/>
      <c r="B2540" s="11">
        <v>45698</v>
      </c>
      <c r="C2540" s="2">
        <v>10.73</v>
      </c>
      <c r="D2540" s="2">
        <v>10.324400000000001</v>
      </c>
      <c r="E2540" s="2">
        <v>355</v>
      </c>
      <c r="F2540" s="2">
        <v>10.74</v>
      </c>
      <c r="G2540" s="2">
        <v>3812.7</v>
      </c>
      <c r="H2540" s="17">
        <f t="shared" si="39"/>
        <v>3.7429879738283345E-3</v>
      </c>
    </row>
    <row r="2541" spans="1:8" ht="13.5" x14ac:dyDescent="0.25">
      <c r="A2541" s="12"/>
      <c r="B2541" s="11">
        <v>45699</v>
      </c>
      <c r="C2541" s="2">
        <v>10.5</v>
      </c>
      <c r="D2541" s="2">
        <v>10.1031</v>
      </c>
      <c r="E2541" s="2">
        <v>480</v>
      </c>
      <c r="F2541" s="2">
        <v>10.500999999999999</v>
      </c>
      <c r="G2541" s="2">
        <v>5040.4799999999996</v>
      </c>
      <c r="H2541" s="17">
        <f t="shared" si="39"/>
        <v>-2.1434659641238342E-2</v>
      </c>
    </row>
    <row r="2542" spans="1:8" ht="13.5" x14ac:dyDescent="0.25">
      <c r="A2542" s="12"/>
      <c r="B2542" s="11">
        <v>45700</v>
      </c>
      <c r="C2542" s="2">
        <v>10.5</v>
      </c>
      <c r="D2542" s="2">
        <v>10.1031</v>
      </c>
      <c r="E2542" s="2">
        <v>213</v>
      </c>
      <c r="F2542" s="2">
        <v>10.552</v>
      </c>
      <c r="G2542" s="2">
        <v>2247.576</v>
      </c>
      <c r="H2542" s="17">
        <f t="shared" si="39"/>
        <v>0</v>
      </c>
    </row>
    <row r="2543" spans="1:8" ht="13.5" x14ac:dyDescent="0.25">
      <c r="A2543" s="12"/>
      <c r="B2543" s="11">
        <v>45701</v>
      </c>
      <c r="C2543" s="2">
        <v>10.5</v>
      </c>
      <c r="D2543" s="2">
        <v>10.1031</v>
      </c>
      <c r="E2543" s="2">
        <v>6254</v>
      </c>
      <c r="F2543" s="2">
        <v>10.499000000000001</v>
      </c>
      <c r="G2543" s="2">
        <v>65660.745999999999</v>
      </c>
      <c r="H2543" s="17">
        <f t="shared" si="39"/>
        <v>0</v>
      </c>
    </row>
    <row r="2544" spans="1:8" ht="13.5" x14ac:dyDescent="0.25">
      <c r="A2544" s="12"/>
      <c r="B2544" s="11">
        <v>45702</v>
      </c>
      <c r="C2544" s="2">
        <v>10.66</v>
      </c>
      <c r="D2544" s="2">
        <v>10.257099999999999</v>
      </c>
      <c r="E2544" s="2">
        <v>120</v>
      </c>
      <c r="F2544" s="2">
        <v>10.542999999999999</v>
      </c>
      <c r="G2544" s="2">
        <v>1265.1600000000001</v>
      </c>
      <c r="H2544" s="17">
        <f t="shared" si="39"/>
        <v>1.5242846255109811E-2</v>
      </c>
    </row>
    <row r="2545" spans="1:8" ht="13.5" x14ac:dyDescent="0.25">
      <c r="A2545" s="12"/>
      <c r="B2545" s="11">
        <v>45705</v>
      </c>
      <c r="C2545" s="2">
        <v>10.65</v>
      </c>
      <c r="D2545" s="2">
        <v>10.247400000000001</v>
      </c>
      <c r="E2545" s="2">
        <v>4780</v>
      </c>
      <c r="F2545" s="2">
        <v>10.411</v>
      </c>
      <c r="G2545" s="2">
        <v>49764.58</v>
      </c>
      <c r="H2545" s="17">
        <f t="shared" si="39"/>
        <v>-9.4568640258930017E-4</v>
      </c>
    </row>
    <row r="2546" spans="1:8" ht="13.5" x14ac:dyDescent="0.25">
      <c r="A2546" s="12"/>
      <c r="B2546" s="11">
        <v>45706</v>
      </c>
      <c r="C2546" s="2">
        <v>10.39</v>
      </c>
      <c r="D2546" s="2">
        <v>9.9972999999999992</v>
      </c>
      <c r="E2546" s="2">
        <v>1027</v>
      </c>
      <c r="F2546" s="2">
        <v>10.493</v>
      </c>
      <c r="G2546" s="2">
        <v>10776.311</v>
      </c>
      <c r="H2546" s="17">
        <f t="shared" si="39"/>
        <v>-2.4406190838651906E-2</v>
      </c>
    </row>
    <row r="2547" spans="1:8" ht="13.5" x14ac:dyDescent="0.25">
      <c r="A2547" s="12"/>
      <c r="B2547" s="11">
        <v>45707</v>
      </c>
      <c r="C2547" s="2">
        <v>10.58</v>
      </c>
      <c r="D2547" s="2">
        <v>10.180099999999999</v>
      </c>
      <c r="E2547" s="2">
        <v>22909</v>
      </c>
      <c r="F2547" s="2">
        <v>10.507</v>
      </c>
      <c r="G2547" s="2">
        <v>240704.86300000001</v>
      </c>
      <c r="H2547" s="17">
        <f t="shared" si="39"/>
        <v>1.8284936932971934E-2</v>
      </c>
    </row>
    <row r="2548" spans="1:8" ht="13.5" x14ac:dyDescent="0.25">
      <c r="A2548" s="12"/>
      <c r="B2548" s="11">
        <v>45708</v>
      </c>
      <c r="C2548" s="2">
        <v>10.58</v>
      </c>
      <c r="D2548" s="2">
        <v>10.180099999999999</v>
      </c>
      <c r="E2548" s="2">
        <v>3428</v>
      </c>
      <c r="F2548" s="2">
        <v>10.494999999999999</v>
      </c>
      <c r="G2548" s="2">
        <v>35976.86</v>
      </c>
      <c r="H2548" s="17">
        <f t="shared" si="39"/>
        <v>0</v>
      </c>
    </row>
    <row r="2549" spans="1:8" ht="13.5" x14ac:dyDescent="0.25">
      <c r="A2549" s="12"/>
      <c r="B2549" s="11">
        <v>45709</v>
      </c>
      <c r="C2549" s="2">
        <v>10.6</v>
      </c>
      <c r="D2549" s="2">
        <v>10.199299999999999</v>
      </c>
      <c r="E2549" s="2">
        <v>3530</v>
      </c>
      <c r="F2549" s="2">
        <v>10.5</v>
      </c>
      <c r="G2549" s="2">
        <v>37065</v>
      </c>
      <c r="H2549" s="17">
        <f t="shared" si="39"/>
        <v>1.8860325537076908E-3</v>
      </c>
    </row>
    <row r="2550" spans="1:8" ht="13.5" x14ac:dyDescent="0.25">
      <c r="A2550" s="12"/>
      <c r="B2550" s="11">
        <v>45712</v>
      </c>
      <c r="C2550" s="2">
        <v>10.6</v>
      </c>
      <c r="D2550" s="2">
        <v>10.199299999999999</v>
      </c>
      <c r="E2550" s="2">
        <v>336</v>
      </c>
      <c r="F2550" s="2">
        <v>10.503</v>
      </c>
      <c r="G2550" s="2">
        <v>3529.0079999999998</v>
      </c>
      <c r="H2550" s="17">
        <f t="shared" si="39"/>
        <v>0</v>
      </c>
    </row>
    <row r="2551" spans="1:8" ht="13.5" x14ac:dyDescent="0.25">
      <c r="A2551" s="12"/>
      <c r="B2551" s="11">
        <v>45713</v>
      </c>
      <c r="C2551" s="2">
        <v>10.6</v>
      </c>
      <c r="D2551" s="2">
        <v>10.199299999999999</v>
      </c>
      <c r="E2551" s="2">
        <v>3112</v>
      </c>
      <c r="F2551" s="2">
        <v>10.5</v>
      </c>
      <c r="G2551" s="2">
        <v>32676</v>
      </c>
      <c r="H2551" s="17">
        <f t="shared" si="39"/>
        <v>0</v>
      </c>
    </row>
    <row r="2552" spans="1:8" ht="13.5" x14ac:dyDescent="0.25">
      <c r="A2552" s="12"/>
      <c r="B2552" s="11">
        <v>45714</v>
      </c>
      <c r="C2552" s="2">
        <v>10.5</v>
      </c>
      <c r="D2552" s="2">
        <v>10.1031</v>
      </c>
      <c r="E2552" s="2">
        <v>3486</v>
      </c>
      <c r="F2552" s="2">
        <v>10.504</v>
      </c>
      <c r="G2552" s="2">
        <v>36616.944000000003</v>
      </c>
      <c r="H2552" s="17">
        <f t="shared" si="39"/>
        <v>-9.4320198444990955E-3</v>
      </c>
    </row>
    <row r="2553" spans="1:8" ht="13.5" x14ac:dyDescent="0.25">
      <c r="A2553" s="12"/>
      <c r="B2553" s="11">
        <v>45715</v>
      </c>
      <c r="C2553" s="2">
        <v>10.5</v>
      </c>
      <c r="D2553" s="2">
        <v>10.1031</v>
      </c>
      <c r="E2553" s="2">
        <v>430</v>
      </c>
      <c r="F2553" s="2">
        <v>10.5</v>
      </c>
      <c r="G2553" s="2">
        <v>4515</v>
      </c>
      <c r="H2553" s="17">
        <f t="shared" si="39"/>
        <v>0</v>
      </c>
    </row>
    <row r="2554" spans="1:8" ht="13.5" x14ac:dyDescent="0.25">
      <c r="A2554" s="12"/>
      <c r="B2554" s="11">
        <v>45716</v>
      </c>
      <c r="C2554" s="2">
        <v>10.6</v>
      </c>
      <c r="D2554" s="2">
        <v>10.199299999999999</v>
      </c>
      <c r="E2554" s="2">
        <v>50</v>
      </c>
      <c r="F2554" s="2">
        <v>10.6</v>
      </c>
      <c r="G2554" s="2">
        <v>530</v>
      </c>
      <c r="H2554" s="17">
        <f t="shared" si="39"/>
        <v>9.5218299333867454E-3</v>
      </c>
    </row>
    <row r="2555" spans="1:8" ht="13.5" x14ac:dyDescent="0.25">
      <c r="A2555" s="12"/>
      <c r="B2555" s="11">
        <v>45719</v>
      </c>
      <c r="C2555" s="2">
        <v>10.58</v>
      </c>
      <c r="D2555" s="2">
        <v>10.180099999999999</v>
      </c>
      <c r="E2555" s="2">
        <v>200</v>
      </c>
      <c r="F2555" s="2">
        <v>10.58</v>
      </c>
      <c r="G2555" s="2">
        <v>2116</v>
      </c>
      <c r="H2555" s="17">
        <f t="shared" si="39"/>
        <v>-1.882482131126613E-3</v>
      </c>
    </row>
    <row r="2556" spans="1:8" ht="13.5" x14ac:dyDescent="0.25">
      <c r="A2556" s="12"/>
      <c r="B2556" s="11">
        <v>45720</v>
      </c>
      <c r="C2556" s="2">
        <v>10.58</v>
      </c>
      <c r="D2556" s="2">
        <v>10.180099999999999</v>
      </c>
      <c r="E2556" s="2">
        <v>801</v>
      </c>
      <c r="F2556" s="2">
        <v>10.58</v>
      </c>
      <c r="G2556" s="2">
        <v>8474.58</v>
      </c>
      <c r="H2556" s="17">
        <f t="shared" si="39"/>
        <v>0</v>
      </c>
    </row>
    <row r="2557" spans="1:8" ht="13.5" x14ac:dyDescent="0.25">
      <c r="A2557" s="12"/>
      <c r="B2557" s="11">
        <v>45721</v>
      </c>
      <c r="C2557" s="2">
        <v>10.55</v>
      </c>
      <c r="D2557" s="2">
        <v>10.151199999999999</v>
      </c>
      <c r="E2557" s="2">
        <v>3571</v>
      </c>
      <c r="F2557" s="2">
        <v>10.502000000000001</v>
      </c>
      <c r="G2557" s="2">
        <v>37502.642</v>
      </c>
      <c r="H2557" s="17">
        <f t="shared" si="39"/>
        <v>-2.8388719167788284E-3</v>
      </c>
    </row>
    <row r="2558" spans="1:8" ht="13.5" x14ac:dyDescent="0.25">
      <c r="A2558" s="12"/>
      <c r="B2558" s="11">
        <v>45722</v>
      </c>
      <c r="C2558" s="2">
        <v>10.59</v>
      </c>
      <c r="D2558" s="2">
        <v>10.1897</v>
      </c>
      <c r="E2558" s="2">
        <v>1874</v>
      </c>
      <c r="F2558" s="2">
        <v>10.548999999999999</v>
      </c>
      <c r="G2558" s="2">
        <v>19768.826000000001</v>
      </c>
      <c r="H2558" s="17">
        <f t="shared" si="39"/>
        <v>3.7926550555600195E-3</v>
      </c>
    </row>
    <row r="2559" spans="1:8" ht="13.5" x14ac:dyDescent="0.25">
      <c r="A2559" s="12"/>
      <c r="B2559" s="11">
        <v>45723</v>
      </c>
      <c r="C2559" s="2">
        <v>10.66</v>
      </c>
      <c r="D2559" s="2">
        <v>10.257099999999999</v>
      </c>
      <c r="E2559" s="2">
        <v>3072</v>
      </c>
      <c r="F2559" s="2">
        <v>10.592000000000001</v>
      </c>
      <c r="G2559" s="2">
        <v>32538.624</v>
      </c>
      <c r="H2559" s="17">
        <f t="shared" si="39"/>
        <v>6.6145225080227327E-3</v>
      </c>
    </row>
    <row r="2560" spans="1:8" ht="13.5" x14ac:dyDescent="0.25">
      <c r="A2560" s="12"/>
      <c r="B2560" s="11">
        <v>45726</v>
      </c>
      <c r="C2560" s="2">
        <v>10.87</v>
      </c>
      <c r="D2560" s="2">
        <v>10.459099999999999</v>
      </c>
      <c r="E2560" s="2">
        <v>321</v>
      </c>
      <c r="F2560" s="2">
        <v>10.675000000000001</v>
      </c>
      <c r="G2560" s="2">
        <v>3426.6750000000002</v>
      </c>
      <c r="H2560" s="17">
        <f t="shared" si="39"/>
        <v>1.9693675600315874E-2</v>
      </c>
    </row>
    <row r="2561" spans="1:8" ht="13.5" x14ac:dyDescent="0.25">
      <c r="A2561" s="12"/>
      <c r="B2561" s="11">
        <v>45727</v>
      </c>
      <c r="C2561" s="2">
        <v>10.87</v>
      </c>
      <c r="D2561" s="2">
        <v>10.459099999999999</v>
      </c>
      <c r="E2561" s="2">
        <v>141</v>
      </c>
      <c r="F2561" s="2">
        <v>10.717000000000001</v>
      </c>
      <c r="G2561" s="2">
        <v>1511.097</v>
      </c>
      <c r="H2561" s="17">
        <f t="shared" si="39"/>
        <v>0</v>
      </c>
    </row>
    <row r="2562" spans="1:8" ht="13.5" x14ac:dyDescent="0.25">
      <c r="A2562" s="12"/>
      <c r="B2562" s="11">
        <v>45728</v>
      </c>
      <c r="C2562" s="2">
        <v>10.98</v>
      </c>
      <c r="D2562" s="2">
        <v>10.565</v>
      </c>
      <c r="E2562" s="2">
        <v>2001</v>
      </c>
      <c r="F2562" s="2">
        <v>10.977</v>
      </c>
      <c r="G2562" s="2">
        <v>21964.976999999999</v>
      </c>
      <c r="H2562" s="17">
        <f t="shared" si="39"/>
        <v>1.0125154171965094E-2</v>
      </c>
    </row>
    <row r="2563" spans="1:8" ht="13.5" x14ac:dyDescent="0.25">
      <c r="A2563" s="12"/>
      <c r="B2563" s="11">
        <v>45729</v>
      </c>
      <c r="C2563" s="2">
        <v>10.91</v>
      </c>
      <c r="D2563" s="2">
        <v>10.4976</v>
      </c>
      <c r="E2563" s="2">
        <v>6339</v>
      </c>
      <c r="F2563" s="2">
        <v>10.826000000000001</v>
      </c>
      <c r="G2563" s="2">
        <v>68626.013999999996</v>
      </c>
      <c r="H2563" s="17">
        <f t="shared" si="39"/>
        <v>-6.379555134879247E-3</v>
      </c>
    </row>
    <row r="2564" spans="1:8" ht="13.5" x14ac:dyDescent="0.25">
      <c r="A2564" s="12"/>
      <c r="B2564" s="11">
        <v>45730</v>
      </c>
      <c r="C2564" s="2">
        <v>11.49</v>
      </c>
      <c r="D2564" s="2">
        <v>11.0557</v>
      </c>
      <c r="E2564" s="2">
        <v>30927</v>
      </c>
      <c r="F2564" s="2">
        <v>11.154999999999999</v>
      </c>
      <c r="G2564" s="2">
        <v>344990.685</v>
      </c>
      <c r="H2564" s="17">
        <f t="shared" si="39"/>
        <v>5.3164532845602762E-2</v>
      </c>
    </row>
    <row r="2565" spans="1:8" ht="13.5" x14ac:dyDescent="0.25">
      <c r="A2565" s="12"/>
      <c r="B2565" s="11">
        <v>45733</v>
      </c>
      <c r="C2565" s="2">
        <v>11.34</v>
      </c>
      <c r="D2565" s="2">
        <v>10.911300000000001</v>
      </c>
      <c r="E2565" s="2">
        <v>20454</v>
      </c>
      <c r="F2565" s="2">
        <v>11.297000000000001</v>
      </c>
      <c r="G2565" s="2">
        <v>231068.83799999999</v>
      </c>
      <c r="H2565" s="17">
        <f t="shared" si="39"/>
        <v>-1.306113588465671E-2</v>
      </c>
    </row>
    <row r="2566" spans="1:8" ht="13.5" x14ac:dyDescent="0.25">
      <c r="A2566" s="12"/>
      <c r="B2566" s="11">
        <v>45734</v>
      </c>
      <c r="C2566" s="2">
        <v>11.3</v>
      </c>
      <c r="D2566" s="2">
        <v>10.8729</v>
      </c>
      <c r="E2566" s="2">
        <v>2213</v>
      </c>
      <c r="F2566" s="2">
        <v>11.313000000000001</v>
      </c>
      <c r="G2566" s="2">
        <v>25035.669000000002</v>
      </c>
      <c r="H2566" s="17">
        <f t="shared" si="39"/>
        <v>-3.5192873443128771E-3</v>
      </c>
    </row>
    <row r="2567" spans="1:8" ht="13.5" x14ac:dyDescent="0.25">
      <c r="A2567" s="12"/>
      <c r="B2567" s="11">
        <v>45735</v>
      </c>
      <c r="C2567" s="2">
        <v>11.34</v>
      </c>
      <c r="D2567" s="2">
        <v>10.911300000000001</v>
      </c>
      <c r="E2567" s="2">
        <v>250</v>
      </c>
      <c r="F2567" s="2">
        <v>11.34</v>
      </c>
      <c r="G2567" s="2">
        <v>2835</v>
      </c>
      <c r="H2567" s="17">
        <f t="shared" ref="H2567:H2630" si="40">(D2567-D2566)/D2566</f>
        <v>3.5317164693872932E-3</v>
      </c>
    </row>
    <row r="2568" spans="1:8" ht="13.5" x14ac:dyDescent="0.25">
      <c r="A2568" s="12"/>
      <c r="B2568" s="11">
        <v>45737</v>
      </c>
      <c r="C2568" s="2">
        <v>11.25</v>
      </c>
      <c r="D2568" s="2">
        <v>10.8248</v>
      </c>
      <c r="E2568" s="2">
        <v>1405</v>
      </c>
      <c r="F2568" s="2">
        <v>11.127000000000001</v>
      </c>
      <c r="G2568" s="2">
        <v>15633.434999999999</v>
      </c>
      <c r="H2568" s="17">
        <f t="shared" si="40"/>
        <v>-7.9275613354963109E-3</v>
      </c>
    </row>
    <row r="2569" spans="1:8" ht="13.5" x14ac:dyDescent="0.25">
      <c r="A2569" s="12"/>
      <c r="B2569" s="11">
        <v>45740</v>
      </c>
      <c r="C2569" s="2">
        <v>11.29</v>
      </c>
      <c r="D2569" s="2">
        <v>10.863200000000001</v>
      </c>
      <c r="E2569" s="2">
        <v>1062</v>
      </c>
      <c r="F2569" s="2">
        <v>11.131</v>
      </c>
      <c r="G2569" s="2">
        <v>11821.121999999999</v>
      </c>
      <c r="H2569" s="17">
        <f t="shared" si="40"/>
        <v>3.5474096519105295E-3</v>
      </c>
    </row>
    <row r="2570" spans="1:8" ht="13.5" x14ac:dyDescent="0.25">
      <c r="A2570" s="12"/>
      <c r="B2570" s="11">
        <v>45741</v>
      </c>
      <c r="C2570" s="2">
        <v>11.29</v>
      </c>
      <c r="D2570" s="2">
        <v>10.863200000000001</v>
      </c>
      <c r="E2570" s="2">
        <v>400</v>
      </c>
      <c r="F2570" s="2">
        <v>11.289</v>
      </c>
      <c r="G2570" s="2">
        <v>4515.6000000000004</v>
      </c>
      <c r="H2570" s="17">
        <f t="shared" si="40"/>
        <v>0</v>
      </c>
    </row>
    <row r="2571" spans="1:8" ht="13.5" x14ac:dyDescent="0.25">
      <c r="A2571" s="12"/>
      <c r="B2571" s="11">
        <v>45742</v>
      </c>
      <c r="C2571" s="2">
        <v>11.3</v>
      </c>
      <c r="D2571" s="2">
        <v>10.8729</v>
      </c>
      <c r="E2571" s="2">
        <v>631</v>
      </c>
      <c r="F2571" s="2">
        <v>11.127000000000001</v>
      </c>
      <c r="G2571" s="2">
        <v>7021.1369999999997</v>
      </c>
      <c r="H2571" s="17">
        <f t="shared" si="40"/>
        <v>8.9292289564757248E-4</v>
      </c>
    </row>
    <row r="2572" spans="1:8" ht="13.5" x14ac:dyDescent="0.25">
      <c r="A2572" s="12"/>
      <c r="B2572" s="11">
        <v>45743</v>
      </c>
      <c r="C2572" s="2">
        <v>11.4</v>
      </c>
      <c r="D2572" s="2">
        <v>10.969099999999999</v>
      </c>
      <c r="E2572" s="2">
        <v>3233</v>
      </c>
      <c r="F2572" s="2">
        <v>11.339</v>
      </c>
      <c r="G2572" s="2">
        <v>36658.987000000001</v>
      </c>
      <c r="H2572" s="17">
        <f t="shared" si="40"/>
        <v>8.8476855300793373E-3</v>
      </c>
    </row>
    <row r="2573" spans="1:8" ht="13.5" x14ac:dyDescent="0.25">
      <c r="A2573" s="12"/>
      <c r="B2573" s="11">
        <v>45744</v>
      </c>
      <c r="C2573" s="2">
        <v>11.51</v>
      </c>
      <c r="D2573" s="2">
        <v>11.0749</v>
      </c>
      <c r="E2573" s="2">
        <v>11427</v>
      </c>
      <c r="F2573" s="2">
        <v>11.473000000000001</v>
      </c>
      <c r="G2573" s="2">
        <v>131101.97099999999</v>
      </c>
      <c r="H2573" s="17">
        <f t="shared" si="40"/>
        <v>9.6452762760846685E-3</v>
      </c>
    </row>
    <row r="2574" spans="1:8" ht="13.5" x14ac:dyDescent="0.25">
      <c r="A2574" s="12"/>
      <c r="B2574" s="11">
        <v>45749</v>
      </c>
      <c r="C2574" s="2">
        <v>11.51</v>
      </c>
      <c r="D2574" s="2">
        <v>11.0749</v>
      </c>
      <c r="E2574" s="2">
        <v>600</v>
      </c>
      <c r="F2574" s="2">
        <v>11.51</v>
      </c>
      <c r="G2574" s="2">
        <v>6906</v>
      </c>
      <c r="H2574" s="17">
        <f t="shared" si="40"/>
        <v>0</v>
      </c>
    </row>
    <row r="2575" spans="1:8" ht="13.5" x14ac:dyDescent="0.25">
      <c r="A2575" s="12"/>
      <c r="B2575" s="11">
        <v>45750</v>
      </c>
      <c r="C2575" s="2">
        <v>11.51</v>
      </c>
      <c r="D2575" s="2">
        <v>11.0749</v>
      </c>
      <c r="E2575" s="2">
        <v>1336</v>
      </c>
      <c r="F2575" s="2">
        <v>11.444000000000001</v>
      </c>
      <c r="G2575" s="2">
        <v>15289.183999999999</v>
      </c>
      <c r="H2575" s="17">
        <f t="shared" si="40"/>
        <v>0</v>
      </c>
    </row>
    <row r="2576" spans="1:8" ht="13.5" x14ac:dyDescent="0.25">
      <c r="A2576" s="12"/>
      <c r="B2576" s="11">
        <v>45751</v>
      </c>
      <c r="C2576" s="2">
        <v>11.58</v>
      </c>
      <c r="D2576" s="2">
        <v>11.142300000000001</v>
      </c>
      <c r="E2576" s="2">
        <v>1268</v>
      </c>
      <c r="F2576" s="2">
        <v>11.398999999999999</v>
      </c>
      <c r="G2576" s="2">
        <v>14453.932000000001</v>
      </c>
      <c r="H2576" s="17">
        <f t="shared" si="40"/>
        <v>6.0858337321331134E-3</v>
      </c>
    </row>
    <row r="2577" spans="1:8" ht="13.5" x14ac:dyDescent="0.25">
      <c r="A2577" s="12"/>
      <c r="B2577" s="11">
        <v>45754</v>
      </c>
      <c r="C2577" s="2">
        <v>10.98</v>
      </c>
      <c r="D2577" s="2">
        <v>10.565</v>
      </c>
      <c r="E2577" s="2">
        <v>5</v>
      </c>
      <c r="F2577" s="2">
        <v>11.356</v>
      </c>
      <c r="G2577" s="2">
        <v>56.78</v>
      </c>
      <c r="H2577" s="17">
        <f t="shared" si="40"/>
        <v>-5.1811564937221312E-2</v>
      </c>
    </row>
    <row r="2578" spans="1:8" ht="13.5" x14ac:dyDescent="0.25">
      <c r="A2578" s="12"/>
      <c r="B2578" s="11">
        <v>45755</v>
      </c>
      <c r="C2578" s="2">
        <v>11.3</v>
      </c>
      <c r="D2578" s="2">
        <v>10.8729</v>
      </c>
      <c r="E2578" s="2">
        <v>1481</v>
      </c>
      <c r="F2578" s="2">
        <v>11.048999999999999</v>
      </c>
      <c r="G2578" s="2">
        <v>16363.569</v>
      </c>
      <c r="H2578" s="17">
        <f t="shared" si="40"/>
        <v>2.9143398012304787E-2</v>
      </c>
    </row>
    <row r="2579" spans="1:8" ht="13.5" x14ac:dyDescent="0.25">
      <c r="A2579" s="12"/>
      <c r="B2579" s="11">
        <v>45757</v>
      </c>
      <c r="C2579" s="2">
        <v>11.2</v>
      </c>
      <c r="D2579" s="2">
        <v>10.7766</v>
      </c>
      <c r="E2579" s="2">
        <v>1654</v>
      </c>
      <c r="F2579" s="2">
        <v>11.114000000000001</v>
      </c>
      <c r="G2579" s="2">
        <v>18382.556</v>
      </c>
      <c r="H2579" s="17">
        <f t="shared" si="40"/>
        <v>-8.8568827083850121E-3</v>
      </c>
    </row>
    <row r="2580" spans="1:8" ht="13.5" x14ac:dyDescent="0.25">
      <c r="A2580" s="12"/>
      <c r="B2580" s="11">
        <v>45758</v>
      </c>
      <c r="C2580" s="2">
        <v>11.19</v>
      </c>
      <c r="D2580" s="2">
        <v>10.766999999999999</v>
      </c>
      <c r="E2580" s="2">
        <v>8249</v>
      </c>
      <c r="F2580" s="2">
        <v>10.817</v>
      </c>
      <c r="G2580" s="2">
        <v>89229.433000000005</v>
      </c>
      <c r="H2580" s="17">
        <f t="shared" si="40"/>
        <v>-8.908189967151717E-4</v>
      </c>
    </row>
    <row r="2581" spans="1:8" ht="13.5" x14ac:dyDescent="0.25">
      <c r="A2581" s="12"/>
      <c r="B2581" s="11">
        <v>45761</v>
      </c>
      <c r="C2581" s="2">
        <v>11.1</v>
      </c>
      <c r="D2581" s="2">
        <v>10.680400000000001</v>
      </c>
      <c r="E2581" s="2">
        <v>4509</v>
      </c>
      <c r="F2581" s="2">
        <v>10.851000000000001</v>
      </c>
      <c r="G2581" s="2">
        <v>48927.159</v>
      </c>
      <c r="H2581" s="17">
        <f t="shared" si="40"/>
        <v>-8.0430946410326842E-3</v>
      </c>
    </row>
    <row r="2582" spans="1:8" ht="13.5" x14ac:dyDescent="0.25">
      <c r="A2582" s="12"/>
      <c r="B2582" s="11">
        <v>45762</v>
      </c>
      <c r="C2582" s="2">
        <v>11.1</v>
      </c>
      <c r="D2582" s="2">
        <v>10.680400000000001</v>
      </c>
      <c r="E2582" s="2">
        <v>300</v>
      </c>
      <c r="F2582" s="2">
        <v>11.071</v>
      </c>
      <c r="G2582" s="2">
        <v>3321.3</v>
      </c>
      <c r="H2582" s="17">
        <f t="shared" si="40"/>
        <v>0</v>
      </c>
    </row>
    <row r="2583" spans="1:8" ht="13.5" x14ac:dyDescent="0.25">
      <c r="A2583" s="12"/>
      <c r="B2583" s="11">
        <v>45763</v>
      </c>
      <c r="C2583" s="2">
        <v>10.9</v>
      </c>
      <c r="D2583" s="2">
        <v>10.488</v>
      </c>
      <c r="E2583" s="2">
        <v>6472</v>
      </c>
      <c r="F2583" s="2">
        <v>10.801</v>
      </c>
      <c r="G2583" s="2">
        <v>69904.072</v>
      </c>
      <c r="H2583" s="17">
        <f t="shared" si="40"/>
        <v>-1.8014306580277986E-2</v>
      </c>
    </row>
    <row r="2584" spans="1:8" ht="13.5" x14ac:dyDescent="0.25">
      <c r="A2584" s="12"/>
      <c r="B2584" s="11">
        <v>45764</v>
      </c>
      <c r="C2584" s="2">
        <v>10.5</v>
      </c>
      <c r="D2584" s="2">
        <v>10.1031</v>
      </c>
      <c r="E2584" s="2">
        <v>15029</v>
      </c>
      <c r="F2584" s="2">
        <v>10.615</v>
      </c>
      <c r="G2584" s="2">
        <v>159532.83499999999</v>
      </c>
      <c r="H2584" s="17">
        <f t="shared" si="40"/>
        <v>-3.6699084668192224E-2</v>
      </c>
    </row>
    <row r="2585" spans="1:8" ht="13.5" x14ac:dyDescent="0.25">
      <c r="A2585" s="12"/>
      <c r="B2585" s="11">
        <v>45765</v>
      </c>
      <c r="C2585" s="2">
        <v>10.5</v>
      </c>
      <c r="D2585" s="2">
        <v>10.1031</v>
      </c>
      <c r="E2585" s="2">
        <v>3305</v>
      </c>
      <c r="F2585" s="2">
        <v>10.475</v>
      </c>
      <c r="G2585" s="2">
        <v>34619.875</v>
      </c>
      <c r="H2585" s="17">
        <f t="shared" si="40"/>
        <v>0</v>
      </c>
    </row>
    <row r="2586" spans="1:8" ht="13.5" x14ac:dyDescent="0.25">
      <c r="A2586" s="12"/>
      <c r="B2586" s="11">
        <v>45768</v>
      </c>
      <c r="C2586" s="2">
        <v>10.4</v>
      </c>
      <c r="D2586" s="2">
        <v>10.0069</v>
      </c>
      <c r="E2586" s="2">
        <v>9948</v>
      </c>
      <c r="F2586" s="2">
        <v>10.353999999999999</v>
      </c>
      <c r="G2586" s="2">
        <v>103001.592</v>
      </c>
      <c r="H2586" s="17">
        <f t="shared" si="40"/>
        <v>-9.5218299333867454E-3</v>
      </c>
    </row>
    <row r="2587" spans="1:8" ht="13.5" x14ac:dyDescent="0.25">
      <c r="A2587" s="12"/>
      <c r="B2587" s="11">
        <v>45769</v>
      </c>
      <c r="C2587" s="2">
        <v>10.4</v>
      </c>
      <c r="D2587" s="2">
        <v>10.0069</v>
      </c>
      <c r="E2587" s="2">
        <v>412</v>
      </c>
      <c r="F2587" s="2">
        <v>10.178000000000001</v>
      </c>
      <c r="G2587" s="2">
        <v>4193.3360000000002</v>
      </c>
      <c r="H2587" s="17">
        <f t="shared" si="40"/>
        <v>0</v>
      </c>
    </row>
    <row r="2588" spans="1:8" ht="13.5" x14ac:dyDescent="0.25">
      <c r="A2588" s="12"/>
      <c r="B2588" s="11">
        <v>45770</v>
      </c>
      <c r="C2588" s="2">
        <v>10.69</v>
      </c>
      <c r="D2588" s="2">
        <v>10.2859</v>
      </c>
      <c r="E2588" s="2">
        <v>470</v>
      </c>
      <c r="F2588" s="2">
        <v>10.644</v>
      </c>
      <c r="G2588" s="2">
        <v>5002.68</v>
      </c>
      <c r="H2588" s="17">
        <f t="shared" si="40"/>
        <v>2.7880762274030909E-2</v>
      </c>
    </row>
    <row r="2589" spans="1:8" ht="13.5" x14ac:dyDescent="0.25">
      <c r="A2589" s="12"/>
      <c r="B2589" s="11">
        <v>45771</v>
      </c>
      <c r="C2589" s="2">
        <v>10.73</v>
      </c>
      <c r="D2589" s="2">
        <v>10.324400000000001</v>
      </c>
      <c r="E2589" s="2">
        <v>2434</v>
      </c>
      <c r="F2589" s="2">
        <v>10.603</v>
      </c>
      <c r="G2589" s="2">
        <v>25807.702000000001</v>
      </c>
      <c r="H2589" s="17">
        <f t="shared" si="40"/>
        <v>3.7429879738283345E-3</v>
      </c>
    </row>
    <row r="2590" spans="1:8" ht="13.5" x14ac:dyDescent="0.25">
      <c r="A2590" s="12"/>
      <c r="B2590" s="11">
        <v>45772</v>
      </c>
      <c r="C2590" s="2">
        <v>10.73</v>
      </c>
      <c r="D2590" s="2">
        <v>10.324400000000001</v>
      </c>
      <c r="E2590" s="2">
        <v>584</v>
      </c>
      <c r="F2590" s="2">
        <v>10.510999999999999</v>
      </c>
      <c r="G2590" s="2">
        <v>6138.424</v>
      </c>
      <c r="H2590" s="17">
        <f t="shared" si="40"/>
        <v>0</v>
      </c>
    </row>
    <row r="2591" spans="1:8" ht="13.5" x14ac:dyDescent="0.25">
      <c r="A2591" s="12"/>
      <c r="B2591" s="11">
        <v>45775</v>
      </c>
      <c r="C2591" s="2">
        <v>10.5</v>
      </c>
      <c r="D2591" s="2">
        <v>10.1031</v>
      </c>
      <c r="E2591" s="2">
        <v>2920</v>
      </c>
      <c r="F2591" s="2">
        <v>10.52</v>
      </c>
      <c r="G2591" s="2">
        <v>30718.400000000001</v>
      </c>
      <c r="H2591" s="17">
        <f t="shared" si="40"/>
        <v>-2.1434659641238342E-2</v>
      </c>
    </row>
    <row r="2592" spans="1:8" ht="13.5" x14ac:dyDescent="0.25">
      <c r="A2592" s="12"/>
      <c r="B2592" s="11">
        <v>45776</v>
      </c>
      <c r="C2592" s="2">
        <v>10.7</v>
      </c>
      <c r="D2592" s="2">
        <v>10.295500000000001</v>
      </c>
      <c r="E2592" s="2">
        <v>1701</v>
      </c>
      <c r="F2592" s="2">
        <v>10.5</v>
      </c>
      <c r="G2592" s="2">
        <v>17860.5</v>
      </c>
      <c r="H2592" s="17">
        <f t="shared" si="40"/>
        <v>1.9043659866773664E-2</v>
      </c>
    </row>
    <row r="2593" spans="1:8" ht="13.5" x14ac:dyDescent="0.25">
      <c r="A2593" s="12"/>
      <c r="B2593" s="11">
        <v>45777</v>
      </c>
      <c r="C2593" s="2">
        <v>10.73</v>
      </c>
      <c r="D2593" s="2">
        <v>10.324400000000001</v>
      </c>
      <c r="E2593" s="2">
        <v>3259</v>
      </c>
      <c r="F2593" s="2">
        <v>10.509</v>
      </c>
      <c r="G2593" s="2">
        <v>34248.830999999998</v>
      </c>
      <c r="H2593" s="17">
        <f t="shared" si="40"/>
        <v>2.8070516244961532E-3</v>
      </c>
    </row>
    <row r="2594" spans="1:8" ht="13.5" x14ac:dyDescent="0.25">
      <c r="A2594" s="12"/>
      <c r="B2594" s="11">
        <v>45779</v>
      </c>
      <c r="C2594" s="2">
        <v>10.7</v>
      </c>
      <c r="D2594" s="2">
        <v>10.295500000000001</v>
      </c>
      <c r="E2594" s="2">
        <v>223</v>
      </c>
      <c r="F2594" s="2">
        <v>10.63</v>
      </c>
      <c r="G2594" s="2">
        <v>2370.4899999999998</v>
      </c>
      <c r="H2594" s="17">
        <f t="shared" si="40"/>
        <v>-2.7991941420324809E-3</v>
      </c>
    </row>
    <row r="2595" spans="1:8" ht="13.5" x14ac:dyDescent="0.25">
      <c r="A2595" s="12"/>
      <c r="B2595" s="11">
        <v>45782</v>
      </c>
      <c r="C2595" s="2">
        <v>10.67</v>
      </c>
      <c r="D2595" s="2">
        <v>10.2667</v>
      </c>
      <c r="E2595" s="2">
        <v>677</v>
      </c>
      <c r="F2595" s="2">
        <v>10.503</v>
      </c>
      <c r="G2595" s="2">
        <v>7110.5309999999999</v>
      </c>
      <c r="H2595" s="17">
        <f t="shared" si="40"/>
        <v>-2.7973386430965351E-3</v>
      </c>
    </row>
    <row r="2596" spans="1:8" ht="13.5" x14ac:dyDescent="0.25">
      <c r="A2596" s="12"/>
      <c r="B2596" s="11">
        <v>45783</v>
      </c>
      <c r="C2596" s="2">
        <v>11.18</v>
      </c>
      <c r="D2596" s="2">
        <v>10.757400000000001</v>
      </c>
      <c r="E2596" s="2">
        <v>15611</v>
      </c>
      <c r="F2596" s="2">
        <v>11.199</v>
      </c>
      <c r="G2596" s="2">
        <v>174827.58900000001</v>
      </c>
      <c r="H2596" s="17">
        <f t="shared" si="40"/>
        <v>4.7795299365911183E-2</v>
      </c>
    </row>
    <row r="2597" spans="1:8" ht="13.5" x14ac:dyDescent="0.25">
      <c r="A2597" s="12"/>
      <c r="B2597" s="11">
        <v>45784</v>
      </c>
      <c r="C2597" s="2">
        <v>11.28</v>
      </c>
      <c r="D2597" s="2">
        <v>10.8536</v>
      </c>
      <c r="E2597" s="2">
        <v>5826</v>
      </c>
      <c r="F2597" s="2">
        <v>11.21</v>
      </c>
      <c r="G2597" s="2">
        <v>65309.46</v>
      </c>
      <c r="H2597" s="17">
        <f t="shared" si="40"/>
        <v>8.9426813170468342E-3</v>
      </c>
    </row>
    <row r="2598" spans="1:8" ht="13.5" x14ac:dyDescent="0.25">
      <c r="A2598" s="12"/>
      <c r="B2598" s="11">
        <v>45785</v>
      </c>
      <c r="C2598" s="2">
        <v>11.25</v>
      </c>
      <c r="D2598" s="2">
        <v>10.8248</v>
      </c>
      <c r="E2598" s="2">
        <v>4785</v>
      </c>
      <c r="F2598" s="2">
        <v>11.034000000000001</v>
      </c>
      <c r="G2598" s="2">
        <v>52797.69</v>
      </c>
      <c r="H2598" s="17">
        <f t="shared" si="40"/>
        <v>-2.6534974570649721E-3</v>
      </c>
    </row>
    <row r="2599" spans="1:8" ht="13.5" x14ac:dyDescent="0.25">
      <c r="A2599" s="12"/>
      <c r="B2599" s="11">
        <v>45786</v>
      </c>
      <c r="C2599" s="2">
        <v>11.22</v>
      </c>
      <c r="D2599" s="2">
        <v>10.7959</v>
      </c>
      <c r="E2599" s="2">
        <v>586</v>
      </c>
      <c r="F2599" s="2">
        <v>10.956</v>
      </c>
      <c r="G2599" s="2">
        <v>6420.2160000000003</v>
      </c>
      <c r="H2599" s="17">
        <f t="shared" si="40"/>
        <v>-2.6697952849013512E-3</v>
      </c>
    </row>
    <row r="2600" spans="1:8" ht="13.5" x14ac:dyDescent="0.25">
      <c r="A2600" s="12"/>
      <c r="B2600" s="11">
        <v>45789</v>
      </c>
      <c r="C2600" s="2">
        <v>11.21</v>
      </c>
      <c r="D2600" s="2">
        <v>10.786300000000001</v>
      </c>
      <c r="E2600" s="2">
        <v>285</v>
      </c>
      <c r="F2600" s="2">
        <v>11.188000000000001</v>
      </c>
      <c r="G2600" s="2">
        <v>3188.58</v>
      </c>
      <c r="H2600" s="17">
        <f t="shared" si="40"/>
        <v>-8.892264656025846E-4</v>
      </c>
    </row>
    <row r="2601" spans="1:8" ht="13.5" x14ac:dyDescent="0.25">
      <c r="A2601" s="12"/>
      <c r="B2601" s="11">
        <v>45790</v>
      </c>
      <c r="C2601" s="2">
        <v>11.19</v>
      </c>
      <c r="D2601" s="2">
        <v>10.766999999999999</v>
      </c>
      <c r="E2601" s="2">
        <v>361</v>
      </c>
      <c r="F2601" s="2">
        <v>11.177</v>
      </c>
      <c r="G2601" s="2">
        <v>4034.8969999999999</v>
      </c>
      <c r="H2601" s="17">
        <f t="shared" si="40"/>
        <v>-1.7893068058556876E-3</v>
      </c>
    </row>
    <row r="2602" spans="1:8" ht="13.5" x14ac:dyDescent="0.25">
      <c r="A2602" s="12"/>
      <c r="B2602" s="11">
        <v>45791</v>
      </c>
      <c r="C2602" s="2">
        <v>11.55</v>
      </c>
      <c r="D2602" s="2">
        <v>11.1134</v>
      </c>
      <c r="E2602" s="2">
        <v>9048</v>
      </c>
      <c r="F2602" s="2">
        <v>11.502000000000001</v>
      </c>
      <c r="G2602" s="2">
        <v>104070.09600000001</v>
      </c>
      <c r="H2602" s="17">
        <f t="shared" si="40"/>
        <v>3.2172378564131229E-2</v>
      </c>
    </row>
    <row r="2603" spans="1:8" ht="13.5" x14ac:dyDescent="0.25">
      <c r="A2603" s="12"/>
      <c r="B2603" s="11">
        <v>45792</v>
      </c>
      <c r="C2603" s="2">
        <v>11.5</v>
      </c>
      <c r="D2603" s="2">
        <v>11.065300000000001</v>
      </c>
      <c r="E2603" s="2">
        <v>3356</v>
      </c>
      <c r="F2603" s="2">
        <v>11.542</v>
      </c>
      <c r="G2603" s="2">
        <v>38734.951999999997</v>
      </c>
      <c r="H2603" s="17">
        <f t="shared" si="40"/>
        <v>-4.3281084096675913E-3</v>
      </c>
    </row>
    <row r="2604" spans="1:8" ht="13.5" x14ac:dyDescent="0.25">
      <c r="A2604" s="12"/>
      <c r="B2604" s="11">
        <v>45793</v>
      </c>
      <c r="C2604" s="2">
        <v>11.5</v>
      </c>
      <c r="D2604" s="2">
        <v>11.065300000000001</v>
      </c>
      <c r="E2604" s="2">
        <v>3150</v>
      </c>
      <c r="F2604" s="2">
        <v>11.497</v>
      </c>
      <c r="G2604" s="2">
        <v>36215.550000000003</v>
      </c>
      <c r="H2604" s="17">
        <f t="shared" si="40"/>
        <v>0</v>
      </c>
    </row>
    <row r="2605" spans="1:8" ht="13.5" x14ac:dyDescent="0.25">
      <c r="A2605" s="12"/>
      <c r="B2605" s="11">
        <v>45796</v>
      </c>
      <c r="C2605" s="2">
        <v>11.5</v>
      </c>
      <c r="D2605" s="2">
        <v>11.065300000000001</v>
      </c>
      <c r="E2605" s="2">
        <v>0</v>
      </c>
      <c r="F2605" s="2">
        <v>0</v>
      </c>
      <c r="G2605" s="2">
        <v>0</v>
      </c>
      <c r="H2605" s="17">
        <f t="shared" si="40"/>
        <v>0</v>
      </c>
    </row>
    <row r="2606" spans="1:8" ht="13.5" x14ac:dyDescent="0.25">
      <c r="A2606" s="12"/>
      <c r="B2606" s="11">
        <v>45797</v>
      </c>
      <c r="C2606" s="2">
        <v>11.49</v>
      </c>
      <c r="D2606" s="2">
        <v>11.0557</v>
      </c>
      <c r="E2606" s="2">
        <v>543</v>
      </c>
      <c r="F2606" s="2">
        <v>11.38</v>
      </c>
      <c r="G2606" s="2">
        <v>6179.34</v>
      </c>
      <c r="H2606" s="17">
        <f t="shared" si="40"/>
        <v>-8.6757702005374623E-4</v>
      </c>
    </row>
    <row r="2607" spans="1:8" ht="13.5" x14ac:dyDescent="0.25">
      <c r="A2607" s="12"/>
      <c r="B2607" s="11">
        <v>45798</v>
      </c>
      <c r="C2607" s="2">
        <v>11.6</v>
      </c>
      <c r="D2607" s="2">
        <v>11.1615</v>
      </c>
      <c r="E2607" s="2">
        <v>10125</v>
      </c>
      <c r="F2607" s="2">
        <v>11.502000000000001</v>
      </c>
      <c r="G2607" s="2">
        <v>116457.75</v>
      </c>
      <c r="H2607" s="17">
        <f t="shared" si="40"/>
        <v>9.5697242146585322E-3</v>
      </c>
    </row>
    <row r="2608" spans="1:8" ht="13.5" x14ac:dyDescent="0.25">
      <c r="A2608" s="12"/>
      <c r="B2608" s="11">
        <v>45799</v>
      </c>
      <c r="C2608" s="2">
        <v>11.7</v>
      </c>
      <c r="D2608" s="2">
        <v>11.2577</v>
      </c>
      <c r="E2608" s="2">
        <v>1</v>
      </c>
      <c r="F2608" s="2">
        <v>11.7</v>
      </c>
      <c r="G2608" s="2">
        <v>11.7</v>
      </c>
      <c r="H2608" s="17">
        <f t="shared" si="40"/>
        <v>8.6189132285086779E-3</v>
      </c>
    </row>
    <row r="2609" spans="1:8" ht="13.5" x14ac:dyDescent="0.25">
      <c r="A2609" s="12"/>
      <c r="B2609" s="11">
        <v>45800</v>
      </c>
      <c r="C2609" s="2">
        <v>11.68</v>
      </c>
      <c r="D2609" s="2">
        <v>11.2385</v>
      </c>
      <c r="E2609" s="2">
        <v>236</v>
      </c>
      <c r="F2609" s="2">
        <v>11.68</v>
      </c>
      <c r="G2609" s="2">
        <v>2756.48</v>
      </c>
      <c r="H2609" s="17">
        <f t="shared" si="40"/>
        <v>-1.7054993471135012E-3</v>
      </c>
    </row>
    <row r="2610" spans="1:8" ht="13.5" x14ac:dyDescent="0.25">
      <c r="A2610" s="12"/>
      <c r="B2610" s="11">
        <v>45803</v>
      </c>
      <c r="C2610" s="2">
        <v>11.66</v>
      </c>
      <c r="D2610" s="2">
        <v>11.2193</v>
      </c>
      <c r="E2610" s="2">
        <v>338</v>
      </c>
      <c r="F2610" s="2">
        <v>11.637</v>
      </c>
      <c r="G2610" s="2">
        <v>3933.306</v>
      </c>
      <c r="H2610" s="17">
        <f t="shared" si="40"/>
        <v>-1.7084130444454031E-3</v>
      </c>
    </row>
    <row r="2611" spans="1:8" ht="13.5" x14ac:dyDescent="0.25">
      <c r="A2611" s="12"/>
      <c r="B2611" s="11">
        <v>45804</v>
      </c>
      <c r="C2611" s="2">
        <v>11.65</v>
      </c>
      <c r="D2611" s="2">
        <v>11.2096</v>
      </c>
      <c r="E2611" s="2">
        <v>377</v>
      </c>
      <c r="F2611" s="2">
        <v>11.651</v>
      </c>
      <c r="G2611" s="2">
        <v>4392.4269999999997</v>
      </c>
      <c r="H2611" s="17">
        <f t="shared" si="40"/>
        <v>-8.6458156926015758E-4</v>
      </c>
    </row>
    <row r="2612" spans="1:8" ht="13.5" x14ac:dyDescent="0.25">
      <c r="A2612" s="12"/>
      <c r="B2612" s="11">
        <v>45805</v>
      </c>
      <c r="C2612" s="2">
        <v>11.5</v>
      </c>
      <c r="D2612" s="2">
        <v>11.065300000000001</v>
      </c>
      <c r="E2612" s="2">
        <v>4065</v>
      </c>
      <c r="F2612" s="2">
        <v>11.502000000000001</v>
      </c>
      <c r="G2612" s="2">
        <v>46755.63</v>
      </c>
      <c r="H2612" s="17">
        <f t="shared" si="40"/>
        <v>-1.2872894661718476E-2</v>
      </c>
    </row>
    <row r="2613" spans="1:8" ht="13.5" x14ac:dyDescent="0.25">
      <c r="A2613" s="12"/>
      <c r="B2613" s="11">
        <v>45806</v>
      </c>
      <c r="C2613" s="2">
        <v>11.4</v>
      </c>
      <c r="D2613" s="2">
        <v>10.969099999999999</v>
      </c>
      <c r="E2613" s="2">
        <v>416</v>
      </c>
      <c r="F2613" s="2">
        <v>11.365</v>
      </c>
      <c r="G2613" s="2">
        <v>4727.84</v>
      </c>
      <c r="H2613" s="17">
        <f t="shared" si="40"/>
        <v>-8.6938447217880573E-3</v>
      </c>
    </row>
    <row r="2614" spans="1:8" ht="13.5" x14ac:dyDescent="0.25">
      <c r="A2614" s="12"/>
      <c r="B2614" s="11">
        <v>45807</v>
      </c>
      <c r="C2614" s="2">
        <v>11.39</v>
      </c>
      <c r="D2614" s="2">
        <v>10.9595</v>
      </c>
      <c r="E2614" s="2">
        <v>161</v>
      </c>
      <c r="F2614" s="2">
        <v>11.288</v>
      </c>
      <c r="G2614" s="2">
        <v>1817.3679999999999</v>
      </c>
      <c r="H2614" s="17">
        <f t="shared" si="40"/>
        <v>-8.7518574905862318E-4</v>
      </c>
    </row>
    <row r="2615" spans="1:8" ht="13.5" x14ac:dyDescent="0.25">
      <c r="A2615" s="12"/>
      <c r="B2615" s="11">
        <v>45810</v>
      </c>
      <c r="C2615" s="2">
        <v>11.33</v>
      </c>
      <c r="D2615" s="2">
        <v>10.9017</v>
      </c>
      <c r="E2615" s="2">
        <v>200</v>
      </c>
      <c r="F2615" s="2">
        <v>11.278</v>
      </c>
      <c r="G2615" s="2">
        <v>2255.6</v>
      </c>
      <c r="H2615" s="17">
        <f t="shared" si="40"/>
        <v>-5.2739632282494909E-3</v>
      </c>
    </row>
    <row r="2616" spans="1:8" ht="13.5" x14ac:dyDescent="0.25">
      <c r="A2616" s="12"/>
      <c r="B2616" s="11">
        <v>45811</v>
      </c>
      <c r="C2616" s="2">
        <v>11.3</v>
      </c>
      <c r="D2616" s="2">
        <v>10.8729</v>
      </c>
      <c r="E2616" s="2">
        <v>2332</v>
      </c>
      <c r="F2616" s="2">
        <v>11.237</v>
      </c>
      <c r="G2616" s="2">
        <v>26204.684000000001</v>
      </c>
      <c r="H2616" s="17">
        <f t="shared" si="40"/>
        <v>-2.6417898125980703E-3</v>
      </c>
    </row>
    <row r="2617" spans="1:8" ht="13.5" x14ac:dyDescent="0.25">
      <c r="A2617" s="12"/>
      <c r="B2617" s="11">
        <v>45812</v>
      </c>
      <c r="C2617" s="2">
        <v>11.59</v>
      </c>
      <c r="D2617" s="2">
        <v>11.151899999999999</v>
      </c>
      <c r="E2617" s="2">
        <v>39710</v>
      </c>
      <c r="F2617" s="2">
        <v>11.491</v>
      </c>
      <c r="G2617" s="2">
        <v>456307.61</v>
      </c>
      <c r="H2617" s="17">
        <f t="shared" si="40"/>
        <v>2.5660127472891311E-2</v>
      </c>
    </row>
    <row r="2618" spans="1:8" ht="13.5" x14ac:dyDescent="0.25">
      <c r="A2618" s="12"/>
      <c r="B2618" s="11">
        <v>45813</v>
      </c>
      <c r="C2618" s="2">
        <v>11.45</v>
      </c>
      <c r="D2618" s="2">
        <v>11.017200000000001</v>
      </c>
      <c r="E2618" s="2">
        <v>6290</v>
      </c>
      <c r="F2618" s="2">
        <v>11.496</v>
      </c>
      <c r="G2618" s="2">
        <v>72309.84</v>
      </c>
      <c r="H2618" s="17">
        <f t="shared" si="40"/>
        <v>-1.2078659241922786E-2</v>
      </c>
    </row>
    <row r="2619" spans="1:8" ht="13.5" x14ac:dyDescent="0.25">
      <c r="A2619" s="12"/>
      <c r="B2619" s="11">
        <v>45817</v>
      </c>
      <c r="C2619" s="2">
        <v>11.41</v>
      </c>
      <c r="D2619" s="2">
        <v>10.9787</v>
      </c>
      <c r="E2619" s="2">
        <v>1188</v>
      </c>
      <c r="F2619" s="2">
        <v>11.419</v>
      </c>
      <c r="G2619" s="2">
        <v>13565.772000000001</v>
      </c>
      <c r="H2619" s="17">
        <f t="shared" si="40"/>
        <v>-3.4945358167230208E-3</v>
      </c>
    </row>
    <row r="2620" spans="1:8" ht="13.5" x14ac:dyDescent="0.25">
      <c r="A2620" s="12"/>
      <c r="B2620" s="11">
        <v>45818</v>
      </c>
      <c r="C2620" s="2">
        <v>11.59</v>
      </c>
      <c r="D2620" s="2">
        <v>11.151899999999999</v>
      </c>
      <c r="E2620" s="2">
        <v>2811</v>
      </c>
      <c r="F2620" s="2">
        <v>11.452</v>
      </c>
      <c r="G2620" s="2">
        <v>32191.572</v>
      </c>
      <c r="H2620" s="17">
        <f t="shared" si="40"/>
        <v>1.5776002623261367E-2</v>
      </c>
    </row>
    <row r="2621" spans="1:8" ht="13.5" x14ac:dyDescent="0.25">
      <c r="A2621" s="12"/>
      <c r="B2621" s="11">
        <v>45819</v>
      </c>
      <c r="C2621" s="2">
        <v>11.5</v>
      </c>
      <c r="D2621" s="2">
        <v>11.065300000000001</v>
      </c>
      <c r="E2621" s="2">
        <v>612</v>
      </c>
      <c r="F2621" s="2">
        <v>11.497999999999999</v>
      </c>
      <c r="G2621" s="2">
        <v>7036.7759999999998</v>
      </c>
      <c r="H2621" s="17">
        <f t="shared" si="40"/>
        <v>-7.7654928756533776E-3</v>
      </c>
    </row>
    <row r="2622" spans="1:8" ht="13.5" x14ac:dyDescent="0.25">
      <c r="A2622" s="12"/>
      <c r="B2622" s="11">
        <v>45820</v>
      </c>
      <c r="C2622" s="2">
        <v>11.4</v>
      </c>
      <c r="D2622" s="2">
        <v>10.969099999999999</v>
      </c>
      <c r="E2622" s="2">
        <v>2327</v>
      </c>
      <c r="F2622" s="2">
        <v>11.31</v>
      </c>
      <c r="G2622" s="2">
        <v>26318.37</v>
      </c>
      <c r="H2622" s="17">
        <f t="shared" si="40"/>
        <v>-8.6938447217880573E-3</v>
      </c>
    </row>
    <row r="2623" spans="1:8" ht="13.5" x14ac:dyDescent="0.25">
      <c r="A2623" s="12"/>
      <c r="B2623" s="11">
        <v>45821</v>
      </c>
      <c r="C2623" s="2">
        <v>11.3</v>
      </c>
      <c r="D2623" s="2">
        <v>10.8729</v>
      </c>
      <c r="E2623" s="2">
        <v>466</v>
      </c>
      <c r="F2623" s="2">
        <v>11.257</v>
      </c>
      <c r="G2623" s="2">
        <v>5245.7619999999997</v>
      </c>
      <c r="H2623" s="17">
        <f t="shared" si="40"/>
        <v>-8.7700905270258842E-3</v>
      </c>
    </row>
    <row r="2624" spans="1:8" ht="13.5" x14ac:dyDescent="0.25">
      <c r="A2624" s="12"/>
      <c r="B2624" s="11">
        <v>45824</v>
      </c>
      <c r="C2624" s="2">
        <v>11.2</v>
      </c>
      <c r="D2624" s="2">
        <v>10.7766</v>
      </c>
      <c r="E2624" s="2">
        <v>141</v>
      </c>
      <c r="F2624" s="2">
        <v>11.236000000000001</v>
      </c>
      <c r="G2624" s="2">
        <v>1584.2760000000001</v>
      </c>
      <c r="H2624" s="17">
        <f t="shared" si="40"/>
        <v>-8.8568827083850121E-3</v>
      </c>
    </row>
    <row r="2625" spans="1:8" ht="13.5" x14ac:dyDescent="0.25">
      <c r="A2625" s="12"/>
      <c r="B2625" s="11">
        <v>45825</v>
      </c>
      <c r="C2625" s="2">
        <v>11.31</v>
      </c>
      <c r="D2625" s="2">
        <v>10.8825</v>
      </c>
      <c r="E2625" s="2">
        <v>52</v>
      </c>
      <c r="F2625" s="2">
        <v>11.215</v>
      </c>
      <c r="G2625" s="2">
        <v>583.17999999999995</v>
      </c>
      <c r="H2625" s="17">
        <f t="shared" si="40"/>
        <v>9.826847057513511E-3</v>
      </c>
    </row>
    <row r="2626" spans="1:8" ht="13.5" x14ac:dyDescent="0.25">
      <c r="A2626" s="12"/>
      <c r="B2626" s="11">
        <v>45826</v>
      </c>
      <c r="C2626" s="2">
        <v>11.31</v>
      </c>
      <c r="D2626" s="2">
        <v>10.8825</v>
      </c>
      <c r="E2626" s="2">
        <v>290</v>
      </c>
      <c r="F2626" s="2">
        <v>11.22</v>
      </c>
      <c r="G2626" s="2">
        <v>3253.8</v>
      </c>
      <c r="H2626" s="17">
        <f t="shared" si="40"/>
        <v>0</v>
      </c>
    </row>
    <row r="2627" spans="1:8" ht="13.5" x14ac:dyDescent="0.25">
      <c r="A2627" s="12"/>
      <c r="B2627" s="11">
        <v>45827</v>
      </c>
      <c r="C2627" s="2">
        <v>11.39</v>
      </c>
      <c r="D2627" s="2">
        <v>10.9595</v>
      </c>
      <c r="E2627" s="2">
        <v>1</v>
      </c>
      <c r="F2627" s="2">
        <v>11.39</v>
      </c>
      <c r="G2627" s="2">
        <v>11.39</v>
      </c>
      <c r="H2627" s="17">
        <f t="shared" si="40"/>
        <v>7.0755800597289186E-3</v>
      </c>
    </row>
    <row r="2628" spans="1:8" ht="13.5" x14ac:dyDescent="0.25">
      <c r="A2628" s="12"/>
      <c r="B2628" s="11">
        <v>45828</v>
      </c>
      <c r="C2628" s="2">
        <v>11.15</v>
      </c>
      <c r="D2628" s="2">
        <v>10.7285</v>
      </c>
      <c r="E2628" s="2">
        <v>790</v>
      </c>
      <c r="F2628" s="2">
        <v>11.18</v>
      </c>
      <c r="G2628" s="2">
        <v>8832.2000000000007</v>
      </c>
      <c r="H2628" s="17">
        <f t="shared" si="40"/>
        <v>-2.1077603905287637E-2</v>
      </c>
    </row>
    <row r="2629" spans="1:8" ht="13.5" x14ac:dyDescent="0.25">
      <c r="A2629" s="12"/>
      <c r="B2629" s="11">
        <v>45831</v>
      </c>
      <c r="C2629" s="2">
        <v>11.26</v>
      </c>
      <c r="D2629" s="2">
        <v>10.8344</v>
      </c>
      <c r="E2629" s="2">
        <v>789</v>
      </c>
      <c r="F2629" s="2">
        <v>11.064</v>
      </c>
      <c r="G2629" s="2">
        <v>8729.4959999999992</v>
      </c>
      <c r="H2629" s="17">
        <f t="shared" si="40"/>
        <v>9.8709045998974787E-3</v>
      </c>
    </row>
    <row r="2630" spans="1:8" ht="13.5" x14ac:dyDescent="0.25">
      <c r="A2630" s="12"/>
      <c r="B2630" s="11">
        <v>45832</v>
      </c>
      <c r="C2630" s="2">
        <v>11.27</v>
      </c>
      <c r="D2630" s="2">
        <v>10.843999999999999</v>
      </c>
      <c r="E2630" s="2">
        <v>192</v>
      </c>
      <c r="F2630" s="2">
        <v>11.211</v>
      </c>
      <c r="G2630" s="2">
        <v>2152.5120000000002</v>
      </c>
      <c r="H2630" s="17">
        <f t="shared" si="40"/>
        <v>8.8606660267286997E-4</v>
      </c>
    </row>
    <row r="2631" spans="1:8" ht="13.5" x14ac:dyDescent="0.25">
      <c r="A2631" s="12"/>
      <c r="B2631" s="11">
        <v>45833</v>
      </c>
      <c r="C2631" s="2">
        <v>11.35</v>
      </c>
      <c r="D2631" s="2">
        <v>10.920999999999999</v>
      </c>
      <c r="E2631" s="2">
        <v>3681</v>
      </c>
      <c r="F2631" s="2">
        <v>11.311999999999999</v>
      </c>
      <c r="G2631" s="2">
        <v>41639.472000000002</v>
      </c>
      <c r="H2631" s="17">
        <f t="shared" ref="H2631:H2694" si="41">(D2631-D2630)/D2630</f>
        <v>7.1007008483954222E-3</v>
      </c>
    </row>
    <row r="2632" spans="1:8" ht="13.5" x14ac:dyDescent="0.25">
      <c r="A2632" s="12"/>
      <c r="B2632" s="11">
        <v>45835</v>
      </c>
      <c r="C2632" s="2">
        <v>11.35</v>
      </c>
      <c r="D2632" s="2">
        <v>10.920999999999999</v>
      </c>
      <c r="E2632" s="2">
        <v>59</v>
      </c>
      <c r="F2632" s="2">
        <v>11.35</v>
      </c>
      <c r="G2632" s="2">
        <v>669.65</v>
      </c>
      <c r="H2632" s="17">
        <f t="shared" si="41"/>
        <v>0</v>
      </c>
    </row>
    <row r="2633" spans="1:8" ht="13.5" x14ac:dyDescent="0.25">
      <c r="A2633" s="12"/>
      <c r="B2633" s="11">
        <v>45838</v>
      </c>
      <c r="C2633" s="2">
        <v>10.99</v>
      </c>
      <c r="D2633" s="2">
        <v>10.5746</v>
      </c>
      <c r="E2633" s="2">
        <v>5857</v>
      </c>
      <c r="F2633" s="2">
        <v>10.997999999999999</v>
      </c>
      <c r="G2633" s="2">
        <v>64415.286</v>
      </c>
      <c r="H2633" s="17">
        <f t="shared" si="41"/>
        <v>-3.1718707078106326E-2</v>
      </c>
    </row>
    <row r="2634" spans="1:8" ht="13.5" x14ac:dyDescent="0.25">
      <c r="A2634" s="12"/>
      <c r="B2634" s="11">
        <v>45839</v>
      </c>
      <c r="C2634" s="2">
        <v>10.34</v>
      </c>
      <c r="D2634" s="2">
        <v>9.9490999999999996</v>
      </c>
      <c r="E2634" s="2">
        <v>19103</v>
      </c>
      <c r="F2634" s="2">
        <v>10.384</v>
      </c>
      <c r="G2634" s="2">
        <v>198365.552</v>
      </c>
      <c r="H2634" s="17">
        <f t="shared" si="41"/>
        <v>-5.9151173566848923E-2</v>
      </c>
    </row>
    <row r="2635" spans="1:8" ht="13.5" x14ac:dyDescent="0.25">
      <c r="A2635" s="12"/>
      <c r="B2635" s="11">
        <v>45840</v>
      </c>
      <c r="C2635" s="2">
        <v>10.5</v>
      </c>
      <c r="D2635" s="2">
        <v>10.1031</v>
      </c>
      <c r="E2635" s="2">
        <v>9188</v>
      </c>
      <c r="F2635" s="2">
        <v>10.337</v>
      </c>
      <c r="G2635" s="2">
        <v>94976.356</v>
      </c>
      <c r="H2635" s="17">
        <f t="shared" si="41"/>
        <v>1.5478787025962139E-2</v>
      </c>
    </row>
    <row r="2636" spans="1:8" ht="13.5" x14ac:dyDescent="0.25">
      <c r="A2636" s="12"/>
      <c r="B2636" s="11">
        <v>45841</v>
      </c>
      <c r="C2636" s="2">
        <v>10.4</v>
      </c>
      <c r="D2636" s="2">
        <v>10.0069</v>
      </c>
      <c r="E2636" s="2">
        <v>287</v>
      </c>
      <c r="F2636" s="2">
        <v>10.446</v>
      </c>
      <c r="G2636" s="2">
        <v>2998.002</v>
      </c>
      <c r="H2636" s="17">
        <f t="shared" si="41"/>
        <v>-9.5218299333867454E-3</v>
      </c>
    </row>
    <row r="2637" spans="1:8" ht="13.5" x14ac:dyDescent="0.25">
      <c r="A2637" s="12"/>
      <c r="B2637" s="11">
        <v>45842</v>
      </c>
      <c r="C2637" s="2">
        <v>10.39</v>
      </c>
      <c r="D2637" s="2">
        <v>9.9972999999999992</v>
      </c>
      <c r="E2637" s="2">
        <v>6741</v>
      </c>
      <c r="F2637" s="2">
        <v>10.345000000000001</v>
      </c>
      <c r="G2637" s="2">
        <v>69735.645000000004</v>
      </c>
      <c r="H2637" s="17">
        <f t="shared" si="41"/>
        <v>-9.5933805674092067E-4</v>
      </c>
    </row>
    <row r="2638" spans="1:8" ht="13.5" x14ac:dyDescent="0.25">
      <c r="A2638" s="12"/>
      <c r="B2638" s="11">
        <v>45845</v>
      </c>
      <c r="C2638" s="2">
        <v>10.35</v>
      </c>
      <c r="D2638" s="2">
        <v>9.9588000000000001</v>
      </c>
      <c r="E2638" s="2">
        <v>1884</v>
      </c>
      <c r="F2638" s="2">
        <v>10.35</v>
      </c>
      <c r="G2638" s="2">
        <v>19499.400000000001</v>
      </c>
      <c r="H2638" s="17">
        <f t="shared" si="41"/>
        <v>-3.8510397807407092E-3</v>
      </c>
    </row>
    <row r="2639" spans="1:8" ht="13.5" x14ac:dyDescent="0.25">
      <c r="A2639" s="12"/>
      <c r="B2639" s="11">
        <v>45846</v>
      </c>
      <c r="C2639" s="2">
        <v>10.36</v>
      </c>
      <c r="D2639" s="2">
        <v>9.9684000000000008</v>
      </c>
      <c r="E2639" s="2">
        <v>679</v>
      </c>
      <c r="F2639" s="2">
        <v>10.36</v>
      </c>
      <c r="G2639" s="2">
        <v>7034.44</v>
      </c>
      <c r="H2639" s="17">
        <f t="shared" si="41"/>
        <v>9.6397156283896846E-4</v>
      </c>
    </row>
    <row r="2640" spans="1:8" ht="13.5" x14ac:dyDescent="0.25">
      <c r="A2640" s="12"/>
      <c r="B2640" s="11">
        <v>45847</v>
      </c>
      <c r="C2640" s="2">
        <v>10.34</v>
      </c>
      <c r="D2640" s="2">
        <v>9.9490999999999996</v>
      </c>
      <c r="E2640" s="2">
        <v>4794</v>
      </c>
      <c r="F2640" s="2">
        <v>10.35</v>
      </c>
      <c r="G2640" s="2">
        <v>49617.9</v>
      </c>
      <c r="H2640" s="17">
        <f t="shared" si="41"/>
        <v>-1.9361181333013527E-3</v>
      </c>
    </row>
    <row r="2641" spans="1:8" ht="13.5" x14ac:dyDescent="0.25">
      <c r="A2641" s="12"/>
      <c r="B2641" s="11">
        <v>45848</v>
      </c>
      <c r="C2641" s="2">
        <v>10.5</v>
      </c>
      <c r="D2641" s="2">
        <v>10.1031</v>
      </c>
      <c r="E2641" s="2">
        <v>4778</v>
      </c>
      <c r="F2641" s="2">
        <v>10.356</v>
      </c>
      <c r="G2641" s="2">
        <v>49480.968000000001</v>
      </c>
      <c r="H2641" s="17">
        <f t="shared" si="41"/>
        <v>1.5478787025962139E-2</v>
      </c>
    </row>
    <row r="2642" spans="1:8" ht="13.5" x14ac:dyDescent="0.25">
      <c r="A2642" s="12"/>
      <c r="B2642" s="11">
        <v>45849</v>
      </c>
      <c r="C2642" s="2">
        <v>10.49</v>
      </c>
      <c r="D2642" s="2">
        <v>10.093500000000001</v>
      </c>
      <c r="E2642" s="2">
        <v>636</v>
      </c>
      <c r="F2642" s="2">
        <v>10.49</v>
      </c>
      <c r="G2642" s="2">
        <v>6671.64</v>
      </c>
      <c r="H2642" s="17">
        <f t="shared" si="41"/>
        <v>-9.5020340291583204E-4</v>
      </c>
    </row>
    <row r="2643" spans="1:8" ht="13.5" x14ac:dyDescent="0.25">
      <c r="A2643" s="12"/>
      <c r="B2643" s="11">
        <v>45852</v>
      </c>
      <c r="C2643" s="2">
        <v>10.45</v>
      </c>
      <c r="D2643" s="2">
        <v>10.055</v>
      </c>
      <c r="E2643" s="2">
        <v>775</v>
      </c>
      <c r="F2643" s="2">
        <v>10.46</v>
      </c>
      <c r="G2643" s="2">
        <v>8106.5</v>
      </c>
      <c r="H2643" s="17">
        <f t="shared" si="41"/>
        <v>-3.8143359587854424E-3</v>
      </c>
    </row>
    <row r="2644" spans="1:8" ht="13.5" x14ac:dyDescent="0.25">
      <c r="A2644" s="12"/>
      <c r="B2644" s="11">
        <v>45853</v>
      </c>
      <c r="C2644" s="2">
        <v>10.49</v>
      </c>
      <c r="D2644" s="2">
        <v>10.093500000000001</v>
      </c>
      <c r="E2644" s="2">
        <v>1147</v>
      </c>
      <c r="F2644" s="2">
        <v>10.465</v>
      </c>
      <c r="G2644" s="2">
        <v>12003.355</v>
      </c>
      <c r="H2644" s="17">
        <f t="shared" si="41"/>
        <v>3.8289408254600565E-3</v>
      </c>
    </row>
    <row r="2645" spans="1:8" ht="13.5" x14ac:dyDescent="0.25">
      <c r="A2645" s="12"/>
      <c r="B2645" s="11">
        <v>45854</v>
      </c>
      <c r="C2645" s="2">
        <v>10.55</v>
      </c>
      <c r="D2645" s="2">
        <v>10.151199999999999</v>
      </c>
      <c r="E2645" s="2">
        <v>531</v>
      </c>
      <c r="F2645" s="2">
        <v>10.51</v>
      </c>
      <c r="G2645" s="2">
        <v>5580.81</v>
      </c>
      <c r="H2645" s="17">
        <f t="shared" si="41"/>
        <v>5.7165502551145535E-3</v>
      </c>
    </row>
    <row r="2646" spans="1:8" ht="13.5" x14ac:dyDescent="0.25">
      <c r="A2646" s="12"/>
      <c r="B2646" s="11">
        <v>45855</v>
      </c>
      <c r="C2646" s="2">
        <v>10.6</v>
      </c>
      <c r="D2646" s="2">
        <v>10.199299999999999</v>
      </c>
      <c r="E2646" s="2">
        <v>1656</v>
      </c>
      <c r="F2646" s="2">
        <v>10.647</v>
      </c>
      <c r="G2646" s="2">
        <v>17631.432000000001</v>
      </c>
      <c r="H2646" s="17">
        <f t="shared" si="41"/>
        <v>4.7383560564268077E-3</v>
      </c>
    </row>
    <row r="2647" spans="1:8" ht="13.5" x14ac:dyDescent="0.25">
      <c r="A2647" s="12"/>
      <c r="B2647" s="11">
        <v>45856</v>
      </c>
      <c r="C2647" s="2">
        <v>10.58</v>
      </c>
      <c r="D2647" s="2">
        <v>10.180099999999999</v>
      </c>
      <c r="E2647" s="2">
        <v>2549</v>
      </c>
      <c r="F2647" s="2">
        <v>10.548</v>
      </c>
      <c r="G2647" s="2">
        <v>26886.851999999999</v>
      </c>
      <c r="H2647" s="17">
        <f t="shared" si="41"/>
        <v>-1.882482131126613E-3</v>
      </c>
    </row>
    <row r="2648" spans="1:8" ht="13.5" x14ac:dyDescent="0.25">
      <c r="A2648" s="12"/>
      <c r="B2648" s="11">
        <v>45859</v>
      </c>
      <c r="C2648" s="2">
        <v>10.25</v>
      </c>
      <c r="D2648" s="2">
        <v>10.25</v>
      </c>
      <c r="E2648" s="2">
        <v>1017</v>
      </c>
      <c r="F2648" s="2">
        <v>10.215</v>
      </c>
      <c r="G2648" s="2">
        <v>10388.655000000001</v>
      </c>
      <c r="H2648" s="17">
        <f t="shared" si="41"/>
        <v>6.8663372658422338E-3</v>
      </c>
    </row>
    <row r="2649" spans="1:8" ht="13.5" x14ac:dyDescent="0.25">
      <c r="A2649" s="12"/>
      <c r="B2649" s="11">
        <v>45860</v>
      </c>
      <c r="C2649" s="2">
        <v>9.9</v>
      </c>
      <c r="D2649" s="2">
        <v>9.9</v>
      </c>
      <c r="E2649" s="2">
        <v>3012</v>
      </c>
      <c r="F2649" s="2">
        <v>9.9779999999999998</v>
      </c>
      <c r="G2649" s="2">
        <v>30053.736000000001</v>
      </c>
      <c r="H2649" s="17">
        <f t="shared" si="41"/>
        <v>-3.4146341463414602E-2</v>
      </c>
    </row>
    <row r="2650" spans="1:8" ht="13.5" x14ac:dyDescent="0.25">
      <c r="A2650" s="12"/>
      <c r="B2650" s="11">
        <v>45861</v>
      </c>
      <c r="C2650" s="2">
        <v>10.15</v>
      </c>
      <c r="D2650" s="2">
        <v>10.15</v>
      </c>
      <c r="E2650" s="2">
        <v>8428</v>
      </c>
      <c r="F2650" s="2">
        <v>10.247999999999999</v>
      </c>
      <c r="G2650" s="2">
        <v>86370.144</v>
      </c>
      <c r="H2650" s="17">
        <f t="shared" si="41"/>
        <v>2.5252525252525252E-2</v>
      </c>
    </row>
    <row r="2651" spans="1:8" ht="13.5" x14ac:dyDescent="0.25">
      <c r="A2651" s="12"/>
      <c r="B2651" s="11">
        <v>45862</v>
      </c>
      <c r="C2651" s="2">
        <v>10.28</v>
      </c>
      <c r="D2651" s="2">
        <v>10.28</v>
      </c>
      <c r="E2651" s="2">
        <v>1304</v>
      </c>
      <c r="F2651" s="2">
        <v>10.278</v>
      </c>
      <c r="G2651" s="2">
        <v>13402.512000000001</v>
      </c>
      <c r="H2651" s="17">
        <f t="shared" si="41"/>
        <v>1.2807881773398916E-2</v>
      </c>
    </row>
    <row r="2652" spans="1:8" ht="13.5" x14ac:dyDescent="0.25">
      <c r="A2652" s="12"/>
      <c r="B2652" s="11">
        <v>45866</v>
      </c>
      <c r="C2652" s="2">
        <v>10.15</v>
      </c>
      <c r="D2652" s="2">
        <v>10.15</v>
      </c>
      <c r="E2652" s="2">
        <v>476</v>
      </c>
      <c r="F2652" s="2">
        <v>10.154</v>
      </c>
      <c r="G2652" s="2">
        <v>4833.3040000000001</v>
      </c>
      <c r="H2652" s="17">
        <f t="shared" si="41"/>
        <v>-1.2645914396887064E-2</v>
      </c>
    </row>
    <row r="2653" spans="1:8" ht="13.5" x14ac:dyDescent="0.25">
      <c r="A2653" s="12"/>
      <c r="B2653" s="11">
        <v>45867</v>
      </c>
      <c r="C2653" s="2">
        <v>10.14</v>
      </c>
      <c r="D2653" s="2">
        <v>10.14</v>
      </c>
      <c r="E2653" s="2">
        <v>4157</v>
      </c>
      <c r="F2653" s="2">
        <v>10.012</v>
      </c>
      <c r="G2653" s="2">
        <v>41619.883999999998</v>
      </c>
      <c r="H2653" s="17">
        <f t="shared" si="41"/>
        <v>-9.8522167487682618E-4</v>
      </c>
    </row>
    <row r="2654" spans="1:8" ht="13.5" x14ac:dyDescent="0.25">
      <c r="A2654" s="12"/>
      <c r="B2654" s="11">
        <v>45868</v>
      </c>
      <c r="C2654" s="2">
        <v>10.14</v>
      </c>
      <c r="D2654" s="2">
        <v>10.14</v>
      </c>
      <c r="E2654" s="2">
        <v>1315</v>
      </c>
      <c r="F2654" s="2">
        <v>10.112</v>
      </c>
      <c r="G2654" s="2">
        <v>13297.28</v>
      </c>
      <c r="H2654" s="17">
        <f t="shared" si="41"/>
        <v>0</v>
      </c>
    </row>
    <row r="2655" spans="1:8" ht="13.5" x14ac:dyDescent="0.25">
      <c r="A2655" s="12"/>
      <c r="B2655" s="11">
        <v>45869</v>
      </c>
      <c r="C2655" s="2">
        <v>10.14</v>
      </c>
      <c r="D2655" s="2">
        <v>10.14</v>
      </c>
      <c r="E2655" s="2">
        <v>215</v>
      </c>
      <c r="F2655" s="2">
        <v>10.118</v>
      </c>
      <c r="G2655" s="2">
        <v>2175.37</v>
      </c>
      <c r="H2655" s="17">
        <f t="shared" si="41"/>
        <v>0</v>
      </c>
    </row>
    <row r="2656" spans="1:8" ht="13.5" x14ac:dyDescent="0.25">
      <c r="A2656" s="12"/>
      <c r="B2656" s="11">
        <v>45870</v>
      </c>
      <c r="C2656" s="2">
        <v>10.14</v>
      </c>
      <c r="D2656" s="2">
        <v>10.14</v>
      </c>
      <c r="E2656" s="2">
        <v>360</v>
      </c>
      <c r="F2656" s="2">
        <v>10.019</v>
      </c>
      <c r="G2656" s="2">
        <v>3606.84</v>
      </c>
      <c r="H2656" s="17">
        <f t="shared" si="41"/>
        <v>0</v>
      </c>
    </row>
    <row r="2657" spans="1:8" ht="13.5" x14ac:dyDescent="0.25">
      <c r="A2657" s="12"/>
      <c r="B2657" s="11">
        <v>45873</v>
      </c>
      <c r="C2657" s="2">
        <v>9.98</v>
      </c>
      <c r="D2657" s="2">
        <v>9.98</v>
      </c>
      <c r="E2657" s="2">
        <v>1559</v>
      </c>
      <c r="F2657" s="2">
        <v>9.9870000000000001</v>
      </c>
      <c r="G2657" s="2">
        <v>15569.733</v>
      </c>
      <c r="H2657" s="17">
        <f t="shared" si="41"/>
        <v>-1.577909270216964E-2</v>
      </c>
    </row>
    <row r="2658" spans="1:8" ht="13.5" x14ac:dyDescent="0.25">
      <c r="A2658" s="12"/>
      <c r="B2658" s="11">
        <v>45874</v>
      </c>
      <c r="C2658" s="2">
        <v>10</v>
      </c>
      <c r="D2658" s="2">
        <v>10</v>
      </c>
      <c r="E2658" s="2">
        <v>1889</v>
      </c>
      <c r="F2658" s="2">
        <v>10.002000000000001</v>
      </c>
      <c r="G2658" s="2">
        <v>18893.777999999998</v>
      </c>
      <c r="H2658" s="17">
        <f t="shared" si="41"/>
        <v>2.0040080160320215E-3</v>
      </c>
    </row>
    <row r="2659" spans="1:8" ht="13.5" x14ac:dyDescent="0.25">
      <c r="A2659" s="12"/>
      <c r="B2659" s="11">
        <v>45875</v>
      </c>
      <c r="C2659" s="2">
        <v>9.9700000000000006</v>
      </c>
      <c r="D2659" s="2">
        <v>9.9700000000000006</v>
      </c>
      <c r="E2659" s="2">
        <v>2497</v>
      </c>
      <c r="F2659" s="2">
        <v>9.9890000000000008</v>
      </c>
      <c r="G2659" s="2">
        <v>24942.532999999999</v>
      </c>
      <c r="H2659" s="17">
        <f t="shared" si="41"/>
        <v>-2.9999999999999359E-3</v>
      </c>
    </row>
    <row r="2660" spans="1:8" ht="13.5" x14ac:dyDescent="0.25">
      <c r="A2660" s="12"/>
      <c r="B2660" s="11">
        <v>45876</v>
      </c>
      <c r="C2660" s="2">
        <v>9.9700000000000006</v>
      </c>
      <c r="D2660" s="2">
        <v>9.9700000000000006</v>
      </c>
      <c r="E2660" s="2">
        <v>1743</v>
      </c>
      <c r="F2660" s="2">
        <v>9.9120000000000008</v>
      </c>
      <c r="G2660" s="2">
        <v>17276.616000000002</v>
      </c>
      <c r="H2660" s="17">
        <f t="shared" si="41"/>
        <v>0</v>
      </c>
    </row>
    <row r="2661" spans="1:8" ht="13.5" x14ac:dyDescent="0.25">
      <c r="A2661" s="12"/>
      <c r="B2661" s="11">
        <v>45877</v>
      </c>
      <c r="C2661" s="2">
        <v>10.029999999999999</v>
      </c>
      <c r="D2661" s="2">
        <v>10.029999999999999</v>
      </c>
      <c r="E2661" s="2">
        <v>447</v>
      </c>
      <c r="F2661" s="2">
        <v>9.9670000000000005</v>
      </c>
      <c r="G2661" s="2">
        <v>4455.2489999999998</v>
      </c>
      <c r="H2661" s="17">
        <f t="shared" si="41"/>
        <v>6.0180541624873336E-3</v>
      </c>
    </row>
    <row r="2662" spans="1:8" ht="13.5" x14ac:dyDescent="0.25">
      <c r="A2662" s="12"/>
      <c r="B2662" s="11">
        <v>45880</v>
      </c>
      <c r="C2662" s="2">
        <v>9.9</v>
      </c>
      <c r="D2662" s="2">
        <v>9.9</v>
      </c>
      <c r="E2662" s="2">
        <v>4369</v>
      </c>
      <c r="F2662" s="2">
        <v>9.8689999999999998</v>
      </c>
      <c r="G2662" s="2">
        <v>43117.661</v>
      </c>
      <c r="H2662" s="17">
        <f t="shared" si="41"/>
        <v>-1.2961116650049752E-2</v>
      </c>
    </row>
    <row r="2663" spans="1:8" ht="13.5" x14ac:dyDescent="0.25">
      <c r="A2663" s="12"/>
      <c r="B2663" s="11">
        <v>45881</v>
      </c>
      <c r="C2663" s="2">
        <v>10</v>
      </c>
      <c r="D2663" s="2">
        <v>10</v>
      </c>
      <c r="E2663" s="2">
        <v>1062</v>
      </c>
      <c r="F2663" s="2">
        <v>10.023</v>
      </c>
      <c r="G2663" s="2">
        <v>10644.425999999999</v>
      </c>
      <c r="H2663" s="17">
        <f t="shared" si="41"/>
        <v>1.0101010101010065E-2</v>
      </c>
    </row>
    <row r="2664" spans="1:8" ht="13.5" x14ac:dyDescent="0.25">
      <c r="A2664" s="12"/>
      <c r="B2664" s="11">
        <v>45883</v>
      </c>
      <c r="C2664" s="2">
        <v>10.14</v>
      </c>
      <c r="D2664" s="2">
        <v>10.14</v>
      </c>
      <c r="E2664" s="2">
        <v>1006</v>
      </c>
      <c r="F2664" s="2">
        <v>9.9909999999999997</v>
      </c>
      <c r="G2664" s="2">
        <v>10050.946</v>
      </c>
      <c r="H2664" s="17">
        <f t="shared" si="41"/>
        <v>1.4000000000000058E-2</v>
      </c>
    </row>
    <row r="2665" spans="1:8" ht="13.5" x14ac:dyDescent="0.25">
      <c r="A2665" s="12"/>
      <c r="B2665" s="11">
        <v>45884</v>
      </c>
      <c r="C2665" s="2">
        <v>10.1</v>
      </c>
      <c r="D2665" s="2">
        <v>10.1</v>
      </c>
      <c r="E2665" s="2">
        <v>33</v>
      </c>
      <c r="F2665" s="2">
        <v>9.9969999999999999</v>
      </c>
      <c r="G2665" s="2">
        <v>329.90100000000001</v>
      </c>
      <c r="H2665" s="17">
        <f t="shared" si="41"/>
        <v>-3.9447731755424976E-3</v>
      </c>
    </row>
    <row r="2666" spans="1:8" ht="13.5" x14ac:dyDescent="0.25">
      <c r="A2666" s="12"/>
      <c r="B2666" s="11">
        <v>45887</v>
      </c>
      <c r="C2666" s="2">
        <v>10.08</v>
      </c>
      <c r="D2666" s="2">
        <v>10.08</v>
      </c>
      <c r="E2666" s="2">
        <v>1235</v>
      </c>
      <c r="F2666" s="2">
        <v>9.9559999999999995</v>
      </c>
      <c r="G2666" s="2">
        <v>12295.66</v>
      </c>
      <c r="H2666" s="17">
        <f t="shared" si="41"/>
        <v>-1.9801980198019382E-3</v>
      </c>
    </row>
    <row r="2667" spans="1:8" ht="13.5" x14ac:dyDescent="0.25">
      <c r="A2667" s="12"/>
      <c r="B2667" s="11">
        <v>45888</v>
      </c>
      <c r="C2667" s="2">
        <v>10.08</v>
      </c>
      <c r="D2667" s="2">
        <v>10.08</v>
      </c>
      <c r="E2667" s="2">
        <v>207</v>
      </c>
      <c r="F2667" s="2">
        <v>9.907</v>
      </c>
      <c r="G2667" s="2">
        <v>2050.7489999999998</v>
      </c>
      <c r="H2667" s="17">
        <f t="shared" si="41"/>
        <v>0</v>
      </c>
    </row>
    <row r="2668" spans="1:8" ht="13.5" x14ac:dyDescent="0.25">
      <c r="A2668" s="12"/>
      <c r="B2668" s="11">
        <v>45889</v>
      </c>
      <c r="C2668" s="2">
        <v>10.1</v>
      </c>
      <c r="D2668" s="2">
        <v>10.1</v>
      </c>
      <c r="E2668" s="2">
        <v>389</v>
      </c>
      <c r="F2668" s="2">
        <v>10.105</v>
      </c>
      <c r="G2668" s="2">
        <v>3930.8449999999998</v>
      </c>
      <c r="H2668" s="17">
        <f t="shared" si="41"/>
        <v>1.9841269841269419E-3</v>
      </c>
    </row>
    <row r="2669" spans="1:8" ht="13.5" x14ac:dyDescent="0.25">
      <c r="A2669" s="12"/>
      <c r="B2669" s="11">
        <v>45890</v>
      </c>
      <c r="C2669" s="2">
        <v>10</v>
      </c>
      <c r="D2669" s="2">
        <v>10</v>
      </c>
      <c r="E2669" s="2">
        <v>1174</v>
      </c>
      <c r="F2669" s="2">
        <v>10.079000000000001</v>
      </c>
      <c r="G2669" s="2">
        <v>11832.745999999999</v>
      </c>
      <c r="H2669" s="17">
        <f t="shared" si="41"/>
        <v>-9.9009900990098664E-3</v>
      </c>
    </row>
    <row r="2670" spans="1:8" ht="13.5" x14ac:dyDescent="0.25">
      <c r="A2670" s="12"/>
      <c r="B2670" s="11">
        <v>45891</v>
      </c>
      <c r="C2670" s="2">
        <v>9.9600000000000009</v>
      </c>
      <c r="D2670" s="2">
        <v>9.9600000000000009</v>
      </c>
      <c r="E2670" s="2">
        <v>1225</v>
      </c>
      <c r="F2670" s="2">
        <v>9.93</v>
      </c>
      <c r="G2670" s="2">
        <v>12164.25</v>
      </c>
      <c r="H2670" s="17">
        <f t="shared" si="41"/>
        <v>-3.9999999999999151E-3</v>
      </c>
    </row>
    <row r="2671" spans="1:8" ht="13.5" x14ac:dyDescent="0.25">
      <c r="A2671" s="12"/>
      <c r="B2671" s="11">
        <v>45894</v>
      </c>
      <c r="C2671" s="2">
        <v>10</v>
      </c>
      <c r="D2671" s="2">
        <v>10</v>
      </c>
      <c r="E2671" s="2">
        <v>444</v>
      </c>
      <c r="F2671" s="2">
        <v>10</v>
      </c>
      <c r="G2671" s="2">
        <v>4440</v>
      </c>
      <c r="H2671" s="17">
        <f t="shared" si="41"/>
        <v>4.0160642570280262E-3</v>
      </c>
    </row>
    <row r="2672" spans="1:8" ht="13.5" x14ac:dyDescent="0.25">
      <c r="A2672" s="12"/>
      <c r="B2672" s="11">
        <v>45895</v>
      </c>
      <c r="C2672" s="2">
        <v>10.14</v>
      </c>
      <c r="D2672" s="2">
        <v>10.14</v>
      </c>
      <c r="E2672" s="2">
        <v>1251</v>
      </c>
      <c r="F2672" s="2">
        <v>10.007</v>
      </c>
      <c r="G2672" s="2">
        <v>12518.757</v>
      </c>
      <c r="H2672" s="17">
        <f t="shared" si="41"/>
        <v>1.4000000000000058E-2</v>
      </c>
    </row>
    <row r="2673" spans="1:8" ht="13.5" x14ac:dyDescent="0.25">
      <c r="A2673" s="12"/>
      <c r="B2673" s="11">
        <v>45896</v>
      </c>
      <c r="C2673" s="2">
        <v>10.1</v>
      </c>
      <c r="D2673" s="2">
        <v>10.1</v>
      </c>
      <c r="E2673" s="2">
        <v>1280</v>
      </c>
      <c r="F2673" s="2">
        <v>10.1</v>
      </c>
      <c r="G2673" s="2">
        <v>12928</v>
      </c>
      <c r="H2673" s="17">
        <f t="shared" si="41"/>
        <v>-3.9447731755424976E-3</v>
      </c>
    </row>
    <row r="2674" spans="1:8" ht="13.5" x14ac:dyDescent="0.25">
      <c r="A2674" s="12"/>
      <c r="B2674" s="11">
        <v>45897</v>
      </c>
      <c r="C2674" s="2">
        <v>10.25</v>
      </c>
      <c r="D2674" s="2">
        <v>10.25</v>
      </c>
      <c r="E2674" s="2">
        <v>6979</v>
      </c>
      <c r="F2674" s="2">
        <v>10.195</v>
      </c>
      <c r="G2674" s="2">
        <v>71150.904999999999</v>
      </c>
      <c r="H2674" s="17">
        <f t="shared" si="41"/>
        <v>1.4851485148514887E-2</v>
      </c>
    </row>
    <row r="2675" spans="1:8" ht="13.5" x14ac:dyDescent="0.25">
      <c r="A2675" s="12"/>
      <c r="B2675" s="11">
        <v>45898</v>
      </c>
      <c r="C2675" s="2">
        <v>10.44</v>
      </c>
      <c r="D2675" s="2">
        <v>10.44</v>
      </c>
      <c r="E2675" s="2">
        <v>8326</v>
      </c>
      <c r="F2675" s="2">
        <v>10.315</v>
      </c>
      <c r="G2675" s="2">
        <v>85882.69</v>
      </c>
      <c r="H2675" s="17">
        <f t="shared" si="41"/>
        <v>1.8536585365853609E-2</v>
      </c>
    </row>
    <row r="2676" spans="1:8" ht="13.5" x14ac:dyDescent="0.25">
      <c r="A2676" s="12"/>
      <c r="B2676" s="11">
        <v>45901</v>
      </c>
      <c r="C2676" s="2">
        <v>10.79</v>
      </c>
      <c r="D2676" s="2">
        <v>10.79</v>
      </c>
      <c r="E2676" s="2">
        <v>3390</v>
      </c>
      <c r="F2676" s="2">
        <v>10.664999999999999</v>
      </c>
      <c r="G2676" s="2">
        <v>36154.35</v>
      </c>
      <c r="H2676" s="17">
        <f t="shared" si="41"/>
        <v>3.3524904214559358E-2</v>
      </c>
    </row>
    <row r="2677" spans="1:8" ht="13.5" x14ac:dyDescent="0.25">
      <c r="A2677" s="12"/>
      <c r="B2677" s="11">
        <v>45902</v>
      </c>
      <c r="C2677" s="2">
        <v>10.15</v>
      </c>
      <c r="D2677" s="2">
        <v>10.15</v>
      </c>
      <c r="E2677" s="2">
        <v>44515</v>
      </c>
      <c r="F2677" s="2">
        <v>10.419</v>
      </c>
      <c r="G2677" s="2">
        <v>463801.78499999997</v>
      </c>
      <c r="H2677" s="17">
        <f t="shared" si="41"/>
        <v>-5.9314179796107397E-2</v>
      </c>
    </row>
    <row r="2678" spans="1:8" ht="13.5" x14ac:dyDescent="0.25">
      <c r="A2678" s="12"/>
      <c r="B2678" s="11">
        <v>45903</v>
      </c>
      <c r="C2678" s="2">
        <v>10.029999999999999</v>
      </c>
      <c r="D2678" s="2">
        <v>10.029999999999999</v>
      </c>
      <c r="E2678" s="2">
        <v>10759</v>
      </c>
      <c r="F2678" s="2">
        <v>10.076000000000001</v>
      </c>
      <c r="G2678" s="2">
        <v>108407.68399999999</v>
      </c>
      <c r="H2678" s="17">
        <f t="shared" si="41"/>
        <v>-1.1822660098522265E-2</v>
      </c>
    </row>
    <row r="2679" spans="1:8" ht="13.5" x14ac:dyDescent="0.25">
      <c r="A2679" s="12"/>
      <c r="B2679" s="11">
        <v>45905</v>
      </c>
      <c r="C2679" s="2">
        <v>9.98</v>
      </c>
      <c r="D2679" s="2">
        <v>9.98</v>
      </c>
      <c r="E2679" s="2">
        <v>8957</v>
      </c>
      <c r="F2679" s="2">
        <v>9.9890000000000008</v>
      </c>
      <c r="G2679" s="2">
        <v>89471.472999999998</v>
      </c>
      <c r="H2679" s="17">
        <f t="shared" si="41"/>
        <v>-4.9850448654036828E-3</v>
      </c>
    </row>
    <row r="2680" spans="1:8" ht="13.5" x14ac:dyDescent="0.25">
      <c r="A2680" s="12"/>
      <c r="B2680" s="11">
        <v>45908</v>
      </c>
      <c r="C2680" s="2">
        <v>9.9499999999999993</v>
      </c>
      <c r="D2680" s="2">
        <v>9.9499999999999993</v>
      </c>
      <c r="E2680" s="2">
        <v>3692</v>
      </c>
      <c r="F2680" s="2">
        <v>9.89</v>
      </c>
      <c r="G2680" s="2">
        <v>36513.879999999997</v>
      </c>
      <c r="H2680" s="17">
        <f t="shared" si="41"/>
        <v>-3.0060120240482098E-3</v>
      </c>
    </row>
    <row r="2681" spans="1:8" ht="13.5" x14ac:dyDescent="0.25">
      <c r="A2681" s="12"/>
      <c r="B2681" s="11">
        <v>45909</v>
      </c>
      <c r="C2681" s="2">
        <v>9.9</v>
      </c>
      <c r="D2681" s="2">
        <v>9.9</v>
      </c>
      <c r="E2681" s="2">
        <v>2019</v>
      </c>
      <c r="F2681" s="2">
        <v>9.86</v>
      </c>
      <c r="G2681" s="2">
        <v>19907.34</v>
      </c>
      <c r="H2681" s="17">
        <f t="shared" si="41"/>
        <v>-5.0251256281405969E-3</v>
      </c>
    </row>
    <row r="2682" spans="1:8" ht="13.5" x14ac:dyDescent="0.25">
      <c r="A2682" s="12"/>
      <c r="B2682" s="11">
        <v>45910</v>
      </c>
      <c r="C2682" s="2">
        <v>10.35</v>
      </c>
      <c r="D2682" s="2">
        <v>10.35</v>
      </c>
      <c r="E2682" s="2">
        <v>5228</v>
      </c>
      <c r="F2682" s="2">
        <v>9.8409999999999993</v>
      </c>
      <c r="G2682" s="2">
        <v>51448.748</v>
      </c>
      <c r="H2682" s="17">
        <f t="shared" si="41"/>
        <v>4.5454545454545379E-2</v>
      </c>
    </row>
    <row r="2683" spans="1:8" ht="13.5" x14ac:dyDescent="0.25">
      <c r="A2683" s="12"/>
      <c r="B2683" s="11">
        <v>45911</v>
      </c>
      <c r="C2683" s="2">
        <v>10.19</v>
      </c>
      <c r="D2683" s="2">
        <v>10.19</v>
      </c>
      <c r="E2683" s="2">
        <v>3731</v>
      </c>
      <c r="F2683" s="2">
        <v>10.026</v>
      </c>
      <c r="G2683" s="2">
        <v>37407.006000000001</v>
      </c>
      <c r="H2683" s="17">
        <f t="shared" si="41"/>
        <v>-1.5458937198067646E-2</v>
      </c>
    </row>
    <row r="2684" spans="1:8" ht="13.5" x14ac:dyDescent="0.25">
      <c r="A2684" s="12"/>
      <c r="B2684" s="11">
        <v>45912</v>
      </c>
      <c r="C2684" s="2">
        <v>9.9499999999999993</v>
      </c>
      <c r="D2684" s="2">
        <v>9.9499999999999993</v>
      </c>
      <c r="E2684" s="2">
        <v>3420</v>
      </c>
      <c r="F2684" s="2">
        <v>9.92</v>
      </c>
      <c r="G2684" s="2">
        <v>33926.400000000001</v>
      </c>
      <c r="H2684" s="17">
        <f t="shared" si="41"/>
        <v>-2.3552502453385693E-2</v>
      </c>
    </row>
    <row r="2685" spans="1:8" ht="13.5" x14ac:dyDescent="0.25">
      <c r="A2685" s="12"/>
      <c r="B2685" s="11">
        <v>45915</v>
      </c>
      <c r="C2685" s="2">
        <v>9.9</v>
      </c>
      <c r="D2685" s="2">
        <v>9.9</v>
      </c>
      <c r="E2685" s="2">
        <v>6314</v>
      </c>
      <c r="F2685" s="2">
        <v>9.9009999999999998</v>
      </c>
      <c r="G2685" s="2">
        <v>62514.913999999997</v>
      </c>
      <c r="H2685" s="17">
        <f t="shared" si="41"/>
        <v>-5.0251256281405969E-3</v>
      </c>
    </row>
    <row r="2686" spans="1:8" ht="13.5" x14ac:dyDescent="0.25">
      <c r="A2686" s="12"/>
      <c r="B2686" s="11">
        <v>45916</v>
      </c>
      <c r="C2686" s="2">
        <v>9.8000000000000007</v>
      </c>
      <c r="D2686" s="2">
        <v>9.8000000000000007</v>
      </c>
      <c r="E2686" s="2">
        <v>16698</v>
      </c>
      <c r="F2686" s="2">
        <v>9.8000000000000007</v>
      </c>
      <c r="G2686" s="2">
        <v>163640.4</v>
      </c>
      <c r="H2686" s="17">
        <f t="shared" si="41"/>
        <v>-1.0101010101010065E-2</v>
      </c>
    </row>
    <row r="2687" spans="1:8" ht="13.5" x14ac:dyDescent="0.25">
      <c r="A2687" s="12"/>
      <c r="B2687" s="11">
        <v>45917</v>
      </c>
      <c r="C2687" s="2">
        <v>9.8000000000000007</v>
      </c>
      <c r="D2687" s="2">
        <v>9.8000000000000007</v>
      </c>
      <c r="E2687" s="2">
        <v>8363</v>
      </c>
      <c r="F2687" s="2">
        <v>9.8179999999999996</v>
      </c>
      <c r="G2687" s="2">
        <v>82107.933999999994</v>
      </c>
      <c r="H2687" s="17">
        <f t="shared" si="41"/>
        <v>0</v>
      </c>
    </row>
    <row r="2688" spans="1:8" ht="13.5" x14ac:dyDescent="0.25">
      <c r="A2688" s="12"/>
      <c r="B2688" s="11">
        <v>45918</v>
      </c>
      <c r="C2688" s="2">
        <v>9.7100000000000009</v>
      </c>
      <c r="D2688" s="2">
        <v>9.7100000000000009</v>
      </c>
      <c r="E2688" s="2">
        <v>5462</v>
      </c>
      <c r="F2688" s="2">
        <v>9.7349999999999994</v>
      </c>
      <c r="G2688" s="2">
        <v>53172.57</v>
      </c>
      <c r="H2688" s="17">
        <f t="shared" si="41"/>
        <v>-9.1836734693877403E-3</v>
      </c>
    </row>
    <row r="2689" spans="1:8" ht="13.5" x14ac:dyDescent="0.25">
      <c r="A2689" s="12"/>
      <c r="B2689" s="11">
        <v>45919</v>
      </c>
      <c r="C2689" s="2">
        <v>9.9</v>
      </c>
      <c r="D2689" s="2">
        <v>9.9</v>
      </c>
      <c r="E2689" s="2">
        <v>4288</v>
      </c>
      <c r="F2689" s="2">
        <v>9.7189999999999994</v>
      </c>
      <c r="G2689" s="2">
        <v>41675.072</v>
      </c>
      <c r="H2689" s="17">
        <f t="shared" si="41"/>
        <v>1.9567456230689957E-2</v>
      </c>
    </row>
    <row r="2690" spans="1:8" ht="13.5" x14ac:dyDescent="0.25">
      <c r="A2690" s="12"/>
      <c r="B2690" s="11">
        <v>45922</v>
      </c>
      <c r="C2690" s="2">
        <v>9.8000000000000007</v>
      </c>
      <c r="D2690" s="2">
        <v>9.8000000000000007</v>
      </c>
      <c r="E2690" s="2">
        <v>23269</v>
      </c>
      <c r="F2690" s="2">
        <v>9.7129999999999992</v>
      </c>
      <c r="G2690" s="2">
        <v>226011.79699999999</v>
      </c>
      <c r="H2690" s="17">
        <f t="shared" si="41"/>
        <v>-1.0101010101010065E-2</v>
      </c>
    </row>
    <row r="2691" spans="1:8" ht="13.5" x14ac:dyDescent="0.25">
      <c r="A2691" s="12"/>
      <c r="B2691" s="11">
        <v>45923</v>
      </c>
      <c r="C2691" s="2">
        <v>9.9499999999999993</v>
      </c>
      <c r="D2691" s="2">
        <v>9.9499999999999993</v>
      </c>
      <c r="E2691" s="2">
        <v>2699</v>
      </c>
      <c r="F2691" s="2">
        <v>9.9600000000000009</v>
      </c>
      <c r="G2691" s="2">
        <v>26882.04</v>
      </c>
      <c r="H2691" s="17">
        <f t="shared" si="41"/>
        <v>1.5306122448979446E-2</v>
      </c>
    </row>
    <row r="2692" spans="1:8" ht="13.5" x14ac:dyDescent="0.25">
      <c r="A2692" s="12"/>
      <c r="B2692" s="11">
        <v>45924</v>
      </c>
      <c r="C2692" s="2">
        <v>9.8000000000000007</v>
      </c>
      <c r="D2692" s="2">
        <v>9.8000000000000007</v>
      </c>
      <c r="E2692" s="2">
        <v>535</v>
      </c>
      <c r="F2692" s="2">
        <v>9.8309999999999995</v>
      </c>
      <c r="G2692" s="2">
        <v>5259.585</v>
      </c>
      <c r="H2692" s="17">
        <f t="shared" si="41"/>
        <v>-1.5075376884421969E-2</v>
      </c>
    </row>
    <row r="2693" spans="1:8" ht="13.5" x14ac:dyDescent="0.25">
      <c r="A2693" s="12"/>
      <c r="B2693" s="11">
        <v>45925</v>
      </c>
      <c r="C2693" s="2">
        <v>9.75</v>
      </c>
      <c r="D2693" s="2">
        <v>9.75</v>
      </c>
      <c r="E2693" s="2">
        <v>1892</v>
      </c>
      <c r="F2693" s="2">
        <v>9.8040000000000003</v>
      </c>
      <c r="G2693" s="2">
        <v>18549.168000000001</v>
      </c>
      <c r="H2693" s="17">
        <f t="shared" si="41"/>
        <v>-5.1020408163266031E-3</v>
      </c>
    </row>
    <row r="2694" spans="1:8" ht="13.5" x14ac:dyDescent="0.25">
      <c r="A2694" s="12"/>
      <c r="B2694" s="11">
        <v>45926</v>
      </c>
      <c r="C2694" s="2">
        <v>9.89</v>
      </c>
      <c r="D2694" s="2">
        <v>9.89</v>
      </c>
      <c r="E2694" s="2">
        <v>181</v>
      </c>
      <c r="F2694" s="2">
        <v>9.8439999999999994</v>
      </c>
      <c r="G2694" s="2">
        <v>1781.7639999999999</v>
      </c>
      <c r="H2694" s="17">
        <f t="shared" si="41"/>
        <v>1.4358974358974418E-2</v>
      </c>
    </row>
    <row r="2695" spans="1:8" ht="13.5" x14ac:dyDescent="0.25">
      <c r="A2695" s="12"/>
      <c r="B2695" s="11">
        <v>45929</v>
      </c>
      <c r="C2695" s="2">
        <v>9.94</v>
      </c>
      <c r="D2695" s="2">
        <v>9.94</v>
      </c>
      <c r="E2695" s="2">
        <v>1033</v>
      </c>
      <c r="F2695" s="2">
        <v>9.9420000000000002</v>
      </c>
      <c r="G2695" s="2">
        <v>10270.085999999999</v>
      </c>
      <c r="H2695" s="17">
        <f t="shared" ref="H2695:H2709" si="42">(D2695-D2694)/D2694</f>
        <v>5.0556117290191036E-3</v>
      </c>
    </row>
    <row r="2696" spans="1:8" ht="13.5" x14ac:dyDescent="0.25">
      <c r="A2696" s="12"/>
      <c r="B2696" s="11">
        <v>45930</v>
      </c>
      <c r="C2696" s="2">
        <v>9.94</v>
      </c>
      <c r="D2696" s="2">
        <v>9.94</v>
      </c>
      <c r="E2696" s="2">
        <v>8750</v>
      </c>
      <c r="F2696" s="2">
        <v>9.8369999999999997</v>
      </c>
      <c r="G2696" s="2">
        <v>86073.75</v>
      </c>
      <c r="H2696" s="17">
        <f t="shared" si="42"/>
        <v>0</v>
      </c>
    </row>
    <row r="2697" spans="1:8" ht="13.5" x14ac:dyDescent="0.25">
      <c r="A2697" s="12"/>
      <c r="B2697" s="11">
        <v>45931</v>
      </c>
      <c r="C2697" s="2">
        <v>10.17</v>
      </c>
      <c r="D2697" s="2">
        <v>10.17</v>
      </c>
      <c r="E2697" s="2">
        <v>15643</v>
      </c>
      <c r="F2697" s="2">
        <v>9.907</v>
      </c>
      <c r="G2697" s="2">
        <v>154975.201</v>
      </c>
      <c r="H2697" s="17">
        <f t="shared" si="42"/>
        <v>2.3138832997987972E-2</v>
      </c>
    </row>
    <row r="2698" spans="1:8" ht="13.5" x14ac:dyDescent="0.25">
      <c r="A2698" s="12"/>
      <c r="B2698" s="11">
        <v>45932</v>
      </c>
      <c r="C2698" s="2">
        <v>10</v>
      </c>
      <c r="D2698" s="2">
        <v>10</v>
      </c>
      <c r="E2698" s="2">
        <v>17790</v>
      </c>
      <c r="F2698" s="2">
        <v>10.161</v>
      </c>
      <c r="G2698" s="2">
        <v>180764.19</v>
      </c>
      <c r="H2698" s="17">
        <f t="shared" si="42"/>
        <v>-1.6715830875122902E-2</v>
      </c>
    </row>
    <row r="2699" spans="1:8" ht="13.5" x14ac:dyDescent="0.25">
      <c r="A2699" s="12"/>
      <c r="B2699" s="11">
        <v>45933</v>
      </c>
      <c r="C2699" s="2">
        <v>10.09</v>
      </c>
      <c r="D2699" s="2">
        <v>10.09</v>
      </c>
      <c r="E2699" s="2">
        <v>4190</v>
      </c>
      <c r="F2699" s="2">
        <v>10.058999999999999</v>
      </c>
      <c r="G2699" s="2">
        <v>42147.21</v>
      </c>
      <c r="H2699" s="17">
        <f t="shared" si="42"/>
        <v>8.9999999999999854E-3</v>
      </c>
    </row>
    <row r="2700" spans="1:8" ht="13.5" x14ac:dyDescent="0.25">
      <c r="A2700" s="12"/>
      <c r="B2700" s="11">
        <v>45936</v>
      </c>
      <c r="C2700" s="2">
        <v>10.4</v>
      </c>
      <c r="D2700" s="2">
        <v>10.4</v>
      </c>
      <c r="E2700" s="2">
        <v>5071</v>
      </c>
      <c r="F2700" s="2">
        <v>10.254</v>
      </c>
      <c r="G2700" s="2">
        <v>51998.034</v>
      </c>
      <c r="H2700" s="17">
        <f t="shared" si="42"/>
        <v>3.072348860257686E-2</v>
      </c>
    </row>
    <row r="2701" spans="1:8" ht="13.5" x14ac:dyDescent="0.25">
      <c r="A2701" s="12"/>
      <c r="B2701" s="11">
        <v>45937</v>
      </c>
      <c r="C2701" s="2">
        <v>10.5</v>
      </c>
      <c r="D2701" s="2">
        <v>10.5</v>
      </c>
      <c r="E2701" s="2">
        <v>911</v>
      </c>
      <c r="F2701" s="2">
        <v>10.516</v>
      </c>
      <c r="G2701" s="2">
        <v>9580.0759999999991</v>
      </c>
      <c r="H2701" s="17">
        <f t="shared" si="42"/>
        <v>9.6153846153845812E-3</v>
      </c>
    </row>
    <row r="2702" spans="1:8" ht="13.5" x14ac:dyDescent="0.25">
      <c r="A2702" s="12"/>
      <c r="B2702" s="11">
        <v>45938</v>
      </c>
      <c r="C2702" s="2">
        <v>10.25</v>
      </c>
      <c r="D2702" s="2">
        <v>10.25</v>
      </c>
      <c r="E2702" s="2">
        <v>2291</v>
      </c>
      <c r="F2702" s="2">
        <v>10.250999999999999</v>
      </c>
      <c r="G2702" s="2">
        <v>23485.041000000001</v>
      </c>
      <c r="H2702" s="17">
        <f t="shared" si="42"/>
        <v>-2.3809523809523808E-2</v>
      </c>
    </row>
    <row r="2703" spans="1:8" ht="13.5" x14ac:dyDescent="0.25">
      <c r="A2703" s="12"/>
      <c r="B2703" s="11">
        <v>45939</v>
      </c>
      <c r="C2703" s="2">
        <v>10.24</v>
      </c>
      <c r="D2703" s="2">
        <v>10.24</v>
      </c>
      <c r="E2703" s="2">
        <v>704</v>
      </c>
      <c r="F2703" s="2">
        <v>10.031000000000001</v>
      </c>
      <c r="G2703" s="2">
        <v>7061.8239999999996</v>
      </c>
      <c r="H2703" s="17">
        <f t="shared" si="42"/>
        <v>-9.7560975609754016E-4</v>
      </c>
    </row>
    <row r="2704" spans="1:8" ht="13.5" x14ac:dyDescent="0.25">
      <c r="A2704" s="12"/>
      <c r="B2704" s="11">
        <v>45940</v>
      </c>
      <c r="C2704" s="2">
        <v>10.28</v>
      </c>
      <c r="D2704" s="2">
        <v>10.28</v>
      </c>
      <c r="E2704" s="2">
        <v>36</v>
      </c>
      <c r="F2704" s="2">
        <v>10.28</v>
      </c>
      <c r="G2704" s="2">
        <v>370.08</v>
      </c>
      <c r="H2704" s="17">
        <f t="shared" si="42"/>
        <v>3.9062499999999167E-3</v>
      </c>
    </row>
    <row r="2705" spans="1:11" ht="13.5" x14ac:dyDescent="0.25">
      <c r="A2705" s="12"/>
      <c r="B2705" s="11">
        <v>45943</v>
      </c>
      <c r="C2705" s="2">
        <v>10</v>
      </c>
      <c r="D2705" s="2">
        <v>10</v>
      </c>
      <c r="E2705" s="2">
        <v>3512</v>
      </c>
      <c r="F2705" s="2">
        <v>10.022</v>
      </c>
      <c r="G2705" s="2">
        <v>35197.264000000003</v>
      </c>
      <c r="H2705" s="17">
        <f t="shared" si="42"/>
        <v>-2.7237354085603051E-2</v>
      </c>
    </row>
    <row r="2706" spans="1:11" ht="13.5" x14ac:dyDescent="0.25">
      <c r="A2706" s="12"/>
      <c r="B2706" s="11">
        <v>45944</v>
      </c>
      <c r="C2706" s="2">
        <v>10.19</v>
      </c>
      <c r="D2706" s="2">
        <v>10.19</v>
      </c>
      <c r="E2706" s="2">
        <v>2752</v>
      </c>
      <c r="F2706" s="2">
        <v>10.099</v>
      </c>
      <c r="G2706" s="2">
        <v>27792.448</v>
      </c>
      <c r="H2706" s="17">
        <f t="shared" si="42"/>
        <v>1.8999999999999951E-2</v>
      </c>
    </row>
    <row r="2707" spans="1:11" ht="13.5" x14ac:dyDescent="0.25">
      <c r="A2707" s="12"/>
      <c r="B2707" s="11">
        <v>45946</v>
      </c>
      <c r="C2707" s="2">
        <v>9.9</v>
      </c>
      <c r="D2707" s="2">
        <v>9.9</v>
      </c>
      <c r="E2707" s="2">
        <v>906</v>
      </c>
      <c r="F2707" s="2">
        <v>9.9670000000000005</v>
      </c>
      <c r="G2707" s="2">
        <v>9030.1020000000008</v>
      </c>
      <c r="H2707" s="17">
        <f t="shared" si="42"/>
        <v>-2.8459273797840939E-2</v>
      </c>
    </row>
    <row r="2708" spans="1:11" ht="13.5" x14ac:dyDescent="0.25">
      <c r="A2708" s="12"/>
      <c r="B2708" s="11">
        <v>45947</v>
      </c>
      <c r="C2708" s="2">
        <v>10.18</v>
      </c>
      <c r="D2708" s="2">
        <v>10.18</v>
      </c>
      <c r="E2708" s="2">
        <v>154</v>
      </c>
      <c r="F2708" s="2">
        <v>9.9710000000000001</v>
      </c>
      <c r="G2708" s="2">
        <v>1535.5340000000001</v>
      </c>
      <c r="H2708" s="17">
        <f t="shared" si="42"/>
        <v>2.8282828282828219E-2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10.19</v>
      </c>
      <c r="D2709" s="2">
        <v>10.19</v>
      </c>
      <c r="E2709" s="2">
        <v>99</v>
      </c>
      <c r="F2709" s="2">
        <v>10.178000000000001</v>
      </c>
      <c r="G2709" s="2">
        <v>1007.622</v>
      </c>
      <c r="H2709" s="17">
        <f t="shared" si="42"/>
        <v>9.8231827111982194E-4</v>
      </c>
      <c r="I2709" s="14">
        <v>13784285</v>
      </c>
      <c r="J2709" s="15">
        <f>I2709*D2709</f>
        <v>140461864.15000001</v>
      </c>
      <c r="K2709" s="16">
        <f>SUM(E2513:E2709)/197</f>
        <v>3668.9847715736041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4.0917000000000003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4.0917000000000003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4.0917000000000003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4.0917000000000003</v>
      </c>
      <c r="C5" s="2">
        <f t="shared" si="0"/>
        <v>0</v>
      </c>
      <c r="D5" s="2">
        <f>AVERAGE(B1:B5)</f>
        <v>4.0917000000000003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4.0917000000000003</v>
      </c>
      <c r="C6" s="2">
        <f t="shared" si="0"/>
        <v>0</v>
      </c>
      <c r="D6" s="2">
        <f t="shared" ref="D6:D69" si="1">AVERAGE(B2:B6)</f>
        <v>4.0917000000000003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4.0917000000000003</v>
      </c>
      <c r="C7" s="2">
        <f t="shared" si="0"/>
        <v>0</v>
      </c>
      <c r="D7" s="2">
        <f t="shared" si="1"/>
        <v>4.0917000000000003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4.0917000000000003</v>
      </c>
      <c r="C8" s="2">
        <f t="shared" si="0"/>
        <v>0</v>
      </c>
      <c r="D8" s="2">
        <f t="shared" si="1"/>
        <v>4.0917000000000003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4.0917000000000003</v>
      </c>
      <c r="C9" s="2">
        <f t="shared" si="0"/>
        <v>0</v>
      </c>
      <c r="D9" s="2">
        <f t="shared" si="1"/>
        <v>4.0917000000000003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4.0917000000000003</v>
      </c>
      <c r="C10" s="2">
        <f t="shared" si="0"/>
        <v>0</v>
      </c>
      <c r="D10" s="2">
        <f t="shared" si="1"/>
        <v>4.0917000000000003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4.0917000000000003</v>
      </c>
      <c r="C11" s="2">
        <f t="shared" si="0"/>
        <v>0</v>
      </c>
      <c r="D11" s="2">
        <f t="shared" si="1"/>
        <v>4.0917000000000003</v>
      </c>
      <c r="E11" s="2">
        <f>AVERAGE(B2:B11)</f>
        <v>4.0917000000000012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4.0917000000000003</v>
      </c>
      <c r="C12" s="2">
        <f t="shared" si="0"/>
        <v>0</v>
      </c>
      <c r="D12" s="2">
        <f t="shared" si="1"/>
        <v>4.0917000000000003</v>
      </c>
      <c r="E12" s="2">
        <f t="shared" ref="E12:E75" si="2">AVERAGE(B3:B12)</f>
        <v>4.0917000000000012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4.0917000000000003</v>
      </c>
      <c r="C13" s="2">
        <f t="shared" si="0"/>
        <v>0</v>
      </c>
      <c r="D13" s="2">
        <f t="shared" si="1"/>
        <v>4.0917000000000003</v>
      </c>
      <c r="E13" s="2">
        <f t="shared" si="2"/>
        <v>4.0917000000000012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4.0917000000000003</v>
      </c>
      <c r="C14" s="2">
        <f t="shared" si="0"/>
        <v>0</v>
      </c>
      <c r="D14" s="2">
        <f t="shared" si="1"/>
        <v>4.0917000000000003</v>
      </c>
      <c r="E14" s="2">
        <f t="shared" si="2"/>
        <v>4.0917000000000012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4.2728999999999999</v>
      </c>
      <c r="C15" s="2">
        <f t="shared" si="0"/>
        <v>0.18119999999999958</v>
      </c>
      <c r="D15" s="2">
        <f t="shared" si="1"/>
        <v>4.1279400000000006</v>
      </c>
      <c r="E15" s="2">
        <f t="shared" si="2"/>
        <v>4.1098200000000009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4.4617000000000004</v>
      </c>
      <c r="C16" s="2">
        <f t="shared" si="0"/>
        <v>0.18880000000000052</v>
      </c>
      <c r="D16" s="2">
        <f t="shared" si="1"/>
        <v>4.2019400000000005</v>
      </c>
      <c r="E16" s="2">
        <f t="shared" si="2"/>
        <v>4.14682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4.7259000000000002</v>
      </c>
      <c r="C17" s="2">
        <f t="shared" si="0"/>
        <v>0.26419999999999977</v>
      </c>
      <c r="D17" s="2">
        <f t="shared" si="1"/>
        <v>4.3287800000000001</v>
      </c>
      <c r="E17" s="2">
        <f t="shared" si="2"/>
        <v>4.2102400000000006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5.0128000000000004</v>
      </c>
      <c r="C18" s="2">
        <f t="shared" si="0"/>
        <v>0.28690000000000015</v>
      </c>
      <c r="D18" s="2">
        <f t="shared" si="1"/>
        <v>4.5129999999999999</v>
      </c>
      <c r="E18" s="2">
        <f t="shared" si="2"/>
        <v>4.3023500000000006</v>
      </c>
      <c r="F18" s="2"/>
      <c r="G18" s="2"/>
      <c r="H18" s="2"/>
      <c r="I18" s="2">
        <f t="array" ref="I18">SUMPRODUCT(B2:B21, (ROW(B2:B21)-ROW(B2)+1)) / (20*21/2)</f>
        <v>4.5654295238095246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5.0883000000000003</v>
      </c>
      <c r="C19" s="2">
        <f t="shared" si="0"/>
        <v>7.5499999999999901E-2</v>
      </c>
      <c r="D19" s="2">
        <f t="shared" si="1"/>
        <v>4.7123200000000001</v>
      </c>
      <c r="E19" s="2">
        <f t="shared" si="2"/>
        <v>4.4020099999999998</v>
      </c>
      <c r="F19" s="2"/>
      <c r="G19" s="2"/>
      <c r="H19" s="2"/>
      <c r="I19" s="2">
        <f t="array" ref="I19">SUMPRODUCT(B3:B22, (ROW(B3:B22)-ROW(B3)+1)) / (20*21/2)</f>
        <v>4.6310433333333343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5.36</v>
      </c>
      <c r="C20" s="2">
        <f t="shared" si="0"/>
        <v>0.27170000000000005</v>
      </c>
      <c r="D20" s="2">
        <f t="shared" si="1"/>
        <v>4.9297399999999998</v>
      </c>
      <c r="E20" s="2">
        <f t="shared" si="2"/>
        <v>4.5288399999999998</v>
      </c>
      <c r="F20" s="2">
        <f t="shared" ref="F20:F83" si="3">AVERAGE(B1:B20)</f>
        <v>4.3217736842105277</v>
      </c>
      <c r="G20" s="2"/>
      <c r="H20" s="2"/>
      <c r="I20" s="2">
        <f t="array" ref="I20">SUMPRODUCT(B4:B23, (ROW(B4:B23)-ROW(B4)+1)) / (20*21/2)</f>
        <v>4.688455238095238</v>
      </c>
      <c r="J20" s="2">
        <f>F20</f>
        <v>4.3217736842105277</v>
      </c>
      <c r="K20" s="2"/>
    </row>
    <row r="21" spans="1:11" ht="13.5" x14ac:dyDescent="0.25">
      <c r="A21" s="3">
        <f>TITRES_STAT!B24</f>
        <v>42034</v>
      </c>
      <c r="B21" s="6">
        <f>TITRES_STAT!D24</f>
        <v>5.2694000000000001</v>
      </c>
      <c r="C21" s="2">
        <f t="shared" si="0"/>
        <v>-9.0600000000000236E-2</v>
      </c>
      <c r="D21" s="2">
        <f t="shared" si="1"/>
        <v>5.0912800000000002</v>
      </c>
      <c r="E21" s="2">
        <f t="shared" si="2"/>
        <v>4.6466100000000008</v>
      </c>
      <c r="F21" s="2">
        <f t="shared" si="3"/>
        <v>4.369155000000001</v>
      </c>
      <c r="G21" s="2"/>
      <c r="H21" s="2"/>
      <c r="I21" s="2">
        <f t="array" ref="I21">SUMPRODUCT(B5:B24, (ROW(B5:B24)-ROW(B5)+1)) / (20*21/2)</f>
        <v>4.737854761904762</v>
      </c>
      <c r="J21" s="2">
        <f t="shared" ref="J21:J84" si="4">$J$4*B21+J20*(1-$J$4)</f>
        <v>4.4120238095238102</v>
      </c>
      <c r="K21" s="2"/>
    </row>
    <row r="22" spans="1:11" ht="13.5" x14ac:dyDescent="0.25">
      <c r="A22" s="3">
        <f>TITRES_STAT!B25</f>
        <v>42037</v>
      </c>
      <c r="B22" s="6">
        <f>TITRES_STAT!D25</f>
        <v>5.0580999999999996</v>
      </c>
      <c r="C22" s="2">
        <f t="shared" si="0"/>
        <v>-0.21130000000000049</v>
      </c>
      <c r="D22" s="2">
        <f t="shared" si="1"/>
        <v>5.1577200000000003</v>
      </c>
      <c r="E22" s="2">
        <f t="shared" si="2"/>
        <v>4.7432500000000006</v>
      </c>
      <c r="F22" s="2">
        <f t="shared" si="3"/>
        <v>4.4174750000000014</v>
      </c>
      <c r="G22" s="2"/>
      <c r="H22" s="2"/>
      <c r="I22" s="2">
        <f t="array" ref="I22">SUMPRODUCT(B6:B25, (ROW(B6:B25)-ROW(B6)+1)) / (20*21/2)</f>
        <v>4.7722214285714291</v>
      </c>
      <c r="J22" s="2">
        <f t="shared" si="4"/>
        <v>4.4735548752834475</v>
      </c>
      <c r="K22" s="2"/>
    </row>
    <row r="23" spans="1:11" ht="13.5" x14ac:dyDescent="0.25">
      <c r="A23" s="3">
        <f>TITRES_STAT!B26</f>
        <v>42038</v>
      </c>
      <c r="B23" s="6">
        <f>TITRES_STAT!D26</f>
        <v>5.0202999999999998</v>
      </c>
      <c r="C23" s="2">
        <f t="shared" si="0"/>
        <v>-3.7799999999999834E-2</v>
      </c>
      <c r="D23" s="2">
        <f t="shared" si="1"/>
        <v>5.1592199999999995</v>
      </c>
      <c r="E23" s="2">
        <f t="shared" si="2"/>
        <v>4.8361099999999997</v>
      </c>
      <c r="F23" s="2">
        <f t="shared" si="3"/>
        <v>4.4639050000000013</v>
      </c>
      <c r="G23" s="2"/>
      <c r="H23" s="2"/>
      <c r="I23" s="2">
        <f t="array" ref="I23">SUMPRODUCT(B7:B26, (ROW(B7:B26)-ROW(B7)+1)) / (20*21/2)</f>
        <v>4.8165519047619041</v>
      </c>
      <c r="J23" s="2">
        <f t="shared" si="4"/>
        <v>4.5256258395421671</v>
      </c>
      <c r="K23" s="2"/>
    </row>
    <row r="24" spans="1:11" ht="13.5" x14ac:dyDescent="0.25">
      <c r="A24" s="3">
        <f>TITRES_STAT!B27</f>
        <v>42039</v>
      </c>
      <c r="B24" s="6">
        <f>TITRES_STAT!D27</f>
        <v>4.9825999999999997</v>
      </c>
      <c r="C24" s="2">
        <f t="shared" si="0"/>
        <v>-3.7700000000000067E-2</v>
      </c>
      <c r="D24" s="2">
        <f t="shared" si="1"/>
        <v>5.1380799999999995</v>
      </c>
      <c r="E24" s="2">
        <f t="shared" si="2"/>
        <v>4.9251999999999994</v>
      </c>
      <c r="F24" s="2">
        <f t="shared" si="3"/>
        <v>4.5084500000000016</v>
      </c>
      <c r="G24" s="2"/>
      <c r="H24" s="2"/>
      <c r="I24" s="2">
        <f t="array" ref="I24">SUMPRODUCT(B8:B27, (ROW(B8:B27)-ROW(B8)+1)) / (20*21/2)</f>
        <v>4.8536199999999994</v>
      </c>
      <c r="J24" s="2">
        <f t="shared" si="4"/>
        <v>4.5691471881571992</v>
      </c>
      <c r="K24" s="2"/>
    </row>
    <row r="25" spans="1:11" ht="13.5" x14ac:dyDescent="0.25">
      <c r="A25" s="3">
        <f>TITRES_STAT!B28</f>
        <v>42040</v>
      </c>
      <c r="B25" s="6">
        <f>TITRES_STAT!D28</f>
        <v>4.8693</v>
      </c>
      <c r="C25" s="2">
        <f t="shared" si="0"/>
        <v>-0.11329999999999973</v>
      </c>
      <c r="D25" s="2">
        <f t="shared" si="1"/>
        <v>5.0399399999999996</v>
      </c>
      <c r="E25" s="2">
        <f t="shared" si="2"/>
        <v>4.9848400000000002</v>
      </c>
      <c r="F25" s="2">
        <f t="shared" si="3"/>
        <v>4.5473300000000005</v>
      </c>
      <c r="G25" s="2"/>
      <c r="H25" s="2"/>
      <c r="I25" s="2">
        <f t="array" ref="I25">SUMPRODUCT(B9:B28, (ROW(B9:B28)-ROW(B9)+1)) / (20*21/2)</f>
        <v>4.8756552380952378</v>
      </c>
      <c r="J25" s="2">
        <f t="shared" si="4"/>
        <v>4.5977331702374657</v>
      </c>
      <c r="K25" s="2"/>
    </row>
    <row r="26" spans="1:11" ht="13.5" x14ac:dyDescent="0.25">
      <c r="A26" s="3">
        <f>TITRES_STAT!B29</f>
        <v>42041</v>
      </c>
      <c r="B26" s="6">
        <f>TITRES_STAT!D29</f>
        <v>5.0128000000000004</v>
      </c>
      <c r="C26" s="2">
        <f t="shared" si="0"/>
        <v>0.14350000000000041</v>
      </c>
      <c r="D26" s="2">
        <f t="shared" si="1"/>
        <v>4.9886200000000001</v>
      </c>
      <c r="E26" s="2">
        <f t="shared" si="2"/>
        <v>5.0399500000000002</v>
      </c>
      <c r="F26" s="2">
        <f t="shared" si="3"/>
        <v>4.5933850000000005</v>
      </c>
      <c r="G26" s="2"/>
      <c r="H26" s="2"/>
      <c r="I26" s="2">
        <f t="array" ref="I26">SUMPRODUCT(B10:B29, (ROW(B10:B29)-ROW(B10)+1)) / (20*21/2)</f>
        <v>4.8975876190476182</v>
      </c>
      <c r="J26" s="2">
        <f t="shared" si="4"/>
        <v>4.637263344500564</v>
      </c>
      <c r="K26" s="2"/>
    </row>
    <row r="27" spans="1:11" ht="13.5" x14ac:dyDescent="0.25">
      <c r="A27" s="3">
        <f>TITRES_STAT!B30</f>
        <v>42044</v>
      </c>
      <c r="B27" s="6">
        <f>TITRES_STAT!D30</f>
        <v>4.9825999999999997</v>
      </c>
      <c r="C27" s="2">
        <f t="shared" si="0"/>
        <v>-3.0200000000000671E-2</v>
      </c>
      <c r="D27" s="2">
        <f t="shared" si="1"/>
        <v>4.9735199999999988</v>
      </c>
      <c r="E27" s="2">
        <f t="shared" si="2"/>
        <v>5.06562</v>
      </c>
      <c r="F27" s="2">
        <f t="shared" si="3"/>
        <v>4.6379300000000008</v>
      </c>
      <c r="G27" s="2"/>
      <c r="H27" s="2"/>
      <c r="I27" s="2">
        <f t="array" ref="I27">SUMPRODUCT(B11:B30, (ROW(B11:B30)-ROW(B11)+1)) / (20*21/2)</f>
        <v>4.9221038095238088</v>
      </c>
      <c r="J27" s="2">
        <f t="shared" si="4"/>
        <v>4.6701525497862244</v>
      </c>
      <c r="K27" s="2"/>
    </row>
    <row r="28" spans="1:11" ht="13.5" x14ac:dyDescent="0.25">
      <c r="A28" s="3">
        <f>TITRES_STAT!B31</f>
        <v>42045</v>
      </c>
      <c r="B28" s="6">
        <f>TITRES_STAT!D31</f>
        <v>4.8693</v>
      </c>
      <c r="C28" s="2">
        <f t="shared" si="0"/>
        <v>-0.11329999999999973</v>
      </c>
      <c r="D28" s="2">
        <f t="shared" si="1"/>
        <v>4.9433199999999999</v>
      </c>
      <c r="E28" s="2">
        <f t="shared" si="2"/>
        <v>5.0512700000000006</v>
      </c>
      <c r="F28" s="2">
        <f t="shared" si="3"/>
        <v>4.6768100000000006</v>
      </c>
      <c r="G28" s="2"/>
      <c r="H28" s="2"/>
      <c r="I28" s="2">
        <f t="array" ref="I28">SUMPRODUCT(B12:B31, (ROW(B12:B31)-ROW(B12)+1)) / (20*21/2)</f>
        <v>4.9438519047619041</v>
      </c>
      <c r="J28" s="2">
        <f t="shared" si="4"/>
        <v>4.6891189736161074</v>
      </c>
      <c r="K28" s="2"/>
    </row>
    <row r="29" spans="1:11" ht="13.5" x14ac:dyDescent="0.25">
      <c r="A29" s="3">
        <f>TITRES_STAT!B32</f>
        <v>42046</v>
      </c>
      <c r="B29" s="6">
        <f>TITRES_STAT!D32</f>
        <v>4.9070999999999998</v>
      </c>
      <c r="C29" s="2">
        <f t="shared" si="0"/>
        <v>3.7799999999999834E-2</v>
      </c>
      <c r="D29" s="2">
        <f t="shared" si="1"/>
        <v>4.9282200000000005</v>
      </c>
      <c r="E29" s="2">
        <f t="shared" si="2"/>
        <v>5.03315</v>
      </c>
      <c r="F29" s="2">
        <f t="shared" si="3"/>
        <v>4.7175799999999999</v>
      </c>
      <c r="G29" s="2"/>
      <c r="H29" s="2"/>
      <c r="I29" s="2">
        <f t="array" ref="I29">SUMPRODUCT(B13:B32, (ROW(B13:B32)-ROW(B13)+1)) / (20*21/2)</f>
        <v>4.9606076190476198</v>
      </c>
      <c r="J29" s="2">
        <f t="shared" si="4"/>
        <v>4.7098790713669549</v>
      </c>
      <c r="K29" s="2"/>
    </row>
    <row r="30" spans="1:11" ht="13.5" x14ac:dyDescent="0.25">
      <c r="A30" s="3">
        <f>TITRES_STAT!B33</f>
        <v>42047</v>
      </c>
      <c r="B30" s="6">
        <f>TITRES_STAT!D33</f>
        <v>4.9749999999999996</v>
      </c>
      <c r="C30" s="2">
        <f t="shared" si="0"/>
        <v>6.7899999999999849E-2</v>
      </c>
      <c r="D30" s="2">
        <f t="shared" si="1"/>
        <v>4.9493600000000004</v>
      </c>
      <c r="E30" s="2">
        <f t="shared" si="2"/>
        <v>4.99465</v>
      </c>
      <c r="F30" s="2">
        <f t="shared" si="3"/>
        <v>4.7617449999999995</v>
      </c>
      <c r="G30" s="2"/>
      <c r="H30" s="2"/>
      <c r="I30" s="2">
        <f t="array" ref="I30">SUMPRODUCT(B14:B33, (ROW(B14:B33)-ROW(B14)+1)) / (20*21/2)</f>
        <v>4.9867780952380949</v>
      </c>
      <c r="J30" s="2">
        <f t="shared" si="4"/>
        <v>4.7351286836177211</v>
      </c>
      <c r="K30" s="2"/>
    </row>
    <row r="31" spans="1:11" ht="13.5" x14ac:dyDescent="0.25">
      <c r="A31" s="3">
        <f>TITRES_STAT!B34</f>
        <v>42048</v>
      </c>
      <c r="B31" s="6">
        <f>TITRES_STAT!D34</f>
        <v>4.9901</v>
      </c>
      <c r="C31" s="2">
        <f t="shared" si="0"/>
        <v>1.5100000000000335E-2</v>
      </c>
      <c r="D31" s="2">
        <f t="shared" si="1"/>
        <v>4.94482</v>
      </c>
      <c r="E31" s="2">
        <f t="shared" si="2"/>
        <v>4.9667200000000005</v>
      </c>
      <c r="F31" s="2">
        <f t="shared" si="3"/>
        <v>4.8066649999999997</v>
      </c>
      <c r="G31" s="2"/>
      <c r="H31" s="2"/>
      <c r="I31" s="2">
        <f t="array" ref="I31">SUMPRODUCT(B15:B34, (ROW(B15:B34)-ROW(B15)+1)) / (20*21/2)</f>
        <v>5.0087376190476185</v>
      </c>
      <c r="J31" s="2">
        <f t="shared" si="4"/>
        <v>4.759411666130319</v>
      </c>
      <c r="K31" s="2"/>
    </row>
    <row r="32" spans="1:11" ht="13.5" x14ac:dyDescent="0.25">
      <c r="A32" s="3">
        <f>TITRES_STAT!B35</f>
        <v>42051</v>
      </c>
      <c r="B32" s="6">
        <f>TITRES_STAT!D35</f>
        <v>4.9825999999999997</v>
      </c>
      <c r="C32" s="2">
        <f t="shared" si="0"/>
        <v>-7.5000000000002842E-3</v>
      </c>
      <c r="D32" s="2">
        <f t="shared" si="1"/>
        <v>4.94482</v>
      </c>
      <c r="E32" s="2">
        <f t="shared" si="2"/>
        <v>4.9591699999999985</v>
      </c>
      <c r="F32" s="2">
        <f t="shared" si="3"/>
        <v>4.85121</v>
      </c>
      <c r="G32" s="2"/>
      <c r="H32" s="2"/>
      <c r="I32" s="2">
        <f t="array" ref="I32">SUMPRODUCT(B16:B35, (ROW(B16:B35)-ROW(B16)+1)) / (20*21/2)</f>
        <v>5.0257361904761906</v>
      </c>
      <c r="J32" s="2">
        <f t="shared" si="4"/>
        <v>4.7806676979274316</v>
      </c>
      <c r="K32" s="2"/>
    </row>
    <row r="33" spans="1:11" ht="13.5" x14ac:dyDescent="0.25">
      <c r="A33" s="3">
        <f>TITRES_STAT!B36</f>
        <v>42052</v>
      </c>
      <c r="B33" s="6">
        <f>TITRES_STAT!D36</f>
        <v>5.1260000000000003</v>
      </c>
      <c r="C33" s="2">
        <f t="shared" si="0"/>
        <v>0.14340000000000064</v>
      </c>
      <c r="D33" s="2">
        <f t="shared" si="1"/>
        <v>4.9961599999999997</v>
      </c>
      <c r="E33" s="2">
        <f t="shared" si="2"/>
        <v>4.9697399999999998</v>
      </c>
      <c r="F33" s="2">
        <f t="shared" si="3"/>
        <v>4.9029249999999998</v>
      </c>
      <c r="G33" s="2"/>
      <c r="H33" s="2"/>
      <c r="I33" s="2">
        <f t="array" ref="I33">SUMPRODUCT(B17:B36, (ROW(B17:B36)-ROW(B17)+1)) / (20*21/2)</f>
        <v>5.0242652380952384</v>
      </c>
      <c r="J33" s="2">
        <f t="shared" si="4"/>
        <v>4.8135564886010096</v>
      </c>
      <c r="K33" s="2"/>
    </row>
    <row r="34" spans="1:11" ht="13.5" x14ac:dyDescent="0.25">
      <c r="A34" s="3">
        <f>TITRES_STAT!B37</f>
        <v>42053</v>
      </c>
      <c r="B34" s="6">
        <f>TITRES_STAT!D37</f>
        <v>5.1334999999999997</v>
      </c>
      <c r="C34" s="2">
        <f t="shared" si="0"/>
        <v>7.499999999999396E-3</v>
      </c>
      <c r="D34" s="2">
        <f t="shared" si="1"/>
        <v>5.0414399999999997</v>
      </c>
      <c r="E34" s="2">
        <f t="shared" si="2"/>
        <v>4.9848299999999997</v>
      </c>
      <c r="F34" s="2">
        <f t="shared" si="3"/>
        <v>4.9550149999999995</v>
      </c>
      <c r="G34" s="2"/>
      <c r="H34" s="2"/>
      <c r="I34" s="2">
        <f t="array" ref="I34">SUMPRODUCT(B18:B37, (ROW(B18:B37)-ROW(B18)+1)) / (20*21/2)</f>
        <v>5.0188757142857146</v>
      </c>
      <c r="J34" s="2">
        <f t="shared" si="4"/>
        <v>4.8440272992104374</v>
      </c>
      <c r="K34" s="2"/>
    </row>
    <row r="35" spans="1:11" ht="13.5" x14ac:dyDescent="0.25">
      <c r="A35" s="3">
        <f>TITRES_STAT!B38</f>
        <v>42054</v>
      </c>
      <c r="B35" s="6">
        <f>TITRES_STAT!D38</f>
        <v>5.1334999999999997</v>
      </c>
      <c r="C35" s="2">
        <f t="shared" si="0"/>
        <v>0</v>
      </c>
      <c r="D35" s="2">
        <f t="shared" si="1"/>
        <v>5.0731399999999995</v>
      </c>
      <c r="E35" s="2">
        <f t="shared" si="2"/>
        <v>5.0112499999999986</v>
      </c>
      <c r="F35" s="2">
        <f t="shared" si="3"/>
        <v>4.9980449999999994</v>
      </c>
      <c r="G35" s="2"/>
      <c r="H35" s="2"/>
      <c r="I35" s="2">
        <f t="array" ref="I35">SUMPRODUCT(B19:B38, (ROW(B19:B38)-ROW(B19)+1)) / (20*21/2)</f>
        <v>5.0209642857142853</v>
      </c>
      <c r="J35" s="2">
        <f t="shared" si="4"/>
        <v>4.871596127857063</v>
      </c>
      <c r="K35" s="2"/>
    </row>
    <row r="36" spans="1:11" ht="13.5" x14ac:dyDescent="0.25">
      <c r="A36" s="3">
        <f>TITRES_STAT!B39</f>
        <v>42055</v>
      </c>
      <c r="B36" s="6">
        <f>TITRES_STAT!D39</f>
        <v>4.9825999999999997</v>
      </c>
      <c r="C36" s="2">
        <f t="shared" si="0"/>
        <v>-0.15090000000000003</v>
      </c>
      <c r="D36" s="2">
        <f t="shared" si="1"/>
        <v>5.0716399999999995</v>
      </c>
      <c r="E36" s="2">
        <f t="shared" si="2"/>
        <v>5.0082299999999993</v>
      </c>
      <c r="F36" s="2">
        <f t="shared" si="3"/>
        <v>5.0240900000000002</v>
      </c>
      <c r="G36" s="2"/>
      <c r="H36" s="2"/>
      <c r="I36" s="2">
        <f t="array" ref="I36">SUMPRODUCT(B20:B39, (ROW(B20:B39)-ROW(B20)+1)) / (20*21/2)</f>
        <v>5.0156466666666661</v>
      </c>
      <c r="J36" s="2">
        <f t="shared" si="4"/>
        <v>4.8821679252040093</v>
      </c>
      <c r="K36" s="2"/>
    </row>
    <row r="37" spans="1:11" ht="13.5" x14ac:dyDescent="0.25">
      <c r="A37" s="3">
        <f>TITRES_STAT!B40</f>
        <v>42058</v>
      </c>
      <c r="B37" s="6">
        <f>TITRES_STAT!D40</f>
        <v>4.9675000000000002</v>
      </c>
      <c r="C37" s="2">
        <f t="shared" si="0"/>
        <v>-1.5099999999999447E-2</v>
      </c>
      <c r="D37" s="2">
        <f t="shared" si="1"/>
        <v>5.0686200000000001</v>
      </c>
      <c r="E37" s="2">
        <f t="shared" si="2"/>
        <v>5.0067199999999996</v>
      </c>
      <c r="F37" s="2">
        <f t="shared" si="3"/>
        <v>5.0361700000000003</v>
      </c>
      <c r="G37" s="2"/>
      <c r="H37" s="2"/>
      <c r="I37" s="2">
        <f t="array" ref="I37">SUMPRODUCT(B21:B40, (ROW(B21:B40)-ROW(B21)+1)) / (20*21/2)</f>
        <v>5.0237752380952383</v>
      </c>
      <c r="J37" s="2">
        <f t="shared" si="4"/>
        <v>4.8902947894702944</v>
      </c>
      <c r="K37" s="2"/>
    </row>
    <row r="38" spans="1:11" ht="13.5" x14ac:dyDescent="0.25">
      <c r="A38" s="3">
        <f>TITRES_STAT!B41</f>
        <v>42059</v>
      </c>
      <c r="B38" s="6">
        <f>TITRES_STAT!D41</f>
        <v>5.0580999999999996</v>
      </c>
      <c r="C38" s="2">
        <f t="shared" si="0"/>
        <v>9.0599999999999348E-2</v>
      </c>
      <c r="D38" s="2">
        <f t="shared" si="1"/>
        <v>5.05504</v>
      </c>
      <c r="E38" s="2">
        <f t="shared" si="2"/>
        <v>5.0255999999999998</v>
      </c>
      <c r="F38" s="2">
        <f t="shared" si="3"/>
        <v>5.0384350000000007</v>
      </c>
      <c r="G38" s="2"/>
      <c r="H38" s="2"/>
      <c r="I38" s="2">
        <f t="array" ref="I38">SUMPRODUCT(B22:B41, (ROW(B22:B41)-ROW(B22)+1)) / (20*21/2)</f>
        <v>5.0560538095238092</v>
      </c>
      <c r="J38" s="2">
        <f t="shared" si="4"/>
        <v>4.9062762380921709</v>
      </c>
      <c r="K38" s="2"/>
    </row>
    <row r="39" spans="1:11" ht="13.5" x14ac:dyDescent="0.25">
      <c r="A39" s="3">
        <f>TITRES_STAT!B42</f>
        <v>42060</v>
      </c>
      <c r="B39" s="6">
        <f>TITRES_STAT!D42</f>
        <v>4.9825999999999997</v>
      </c>
      <c r="C39" s="2">
        <f t="shared" si="0"/>
        <v>-7.5499999999999901E-2</v>
      </c>
      <c r="D39" s="2">
        <f t="shared" si="1"/>
        <v>5.0248599999999994</v>
      </c>
      <c r="E39" s="2">
        <f t="shared" si="2"/>
        <v>5.03315</v>
      </c>
      <c r="F39" s="2">
        <f t="shared" si="3"/>
        <v>5.0331500000000009</v>
      </c>
      <c r="G39" s="2"/>
      <c r="H39" s="2"/>
      <c r="I39" s="2">
        <f t="array" ref="I39">SUMPRODUCT(B23:B42, (ROW(B23:B42)-ROW(B23)+1)) / (20*21/2)</f>
        <v>5.0879009523809531</v>
      </c>
      <c r="J39" s="2">
        <f t="shared" si="4"/>
        <v>4.9135451677976789</v>
      </c>
      <c r="K39" s="2"/>
    </row>
    <row r="40" spans="1:11" ht="13.5" x14ac:dyDescent="0.25">
      <c r="A40" s="3">
        <f>TITRES_STAT!B43</f>
        <v>42061</v>
      </c>
      <c r="B40" s="6">
        <f>TITRES_STAT!D43</f>
        <v>5.1185</v>
      </c>
      <c r="C40" s="2">
        <f t="shared" si="0"/>
        <v>0.13590000000000035</v>
      </c>
      <c r="D40" s="2">
        <f t="shared" si="1"/>
        <v>5.0218600000000002</v>
      </c>
      <c r="E40" s="2">
        <f t="shared" si="2"/>
        <v>5.0474999999999985</v>
      </c>
      <c r="F40" s="2">
        <f t="shared" si="3"/>
        <v>5.0210749999999997</v>
      </c>
      <c r="G40" s="2"/>
      <c r="H40" s="2"/>
      <c r="I40" s="2">
        <f t="array" ref="I40">SUMPRODUCT(B24:B43, (ROW(B24:B43)-ROW(B24)+1)) / (20*21/2)</f>
        <v>5.1183104761904765</v>
      </c>
      <c r="J40" s="2">
        <f t="shared" si="4"/>
        <v>4.9330646756264711</v>
      </c>
      <c r="K40" s="2"/>
    </row>
    <row r="41" spans="1:11" ht="13.5" x14ac:dyDescent="0.25">
      <c r="A41" s="3">
        <f>TITRES_STAT!B44</f>
        <v>42062</v>
      </c>
      <c r="B41" s="6">
        <f>TITRES_STAT!D44</f>
        <v>5.36</v>
      </c>
      <c r="C41" s="2">
        <f t="shared" si="0"/>
        <v>0.24150000000000027</v>
      </c>
      <c r="D41" s="2">
        <f t="shared" si="1"/>
        <v>5.09734</v>
      </c>
      <c r="E41" s="2">
        <f t="shared" si="2"/>
        <v>5.0844899999999988</v>
      </c>
      <c r="F41" s="2">
        <f t="shared" si="3"/>
        <v>5.0256050000000005</v>
      </c>
      <c r="G41" s="2"/>
      <c r="H41" s="2"/>
      <c r="I41" s="2">
        <f t="array" ref="I41">SUMPRODUCT(B25:B44, (ROW(B25:B44)-ROW(B25)+1)) / (20*21/2)</f>
        <v>5.154292857142857</v>
      </c>
      <c r="J41" s="2">
        <f t="shared" si="4"/>
        <v>4.9737251827096642</v>
      </c>
      <c r="K41" s="2"/>
    </row>
    <row r="42" spans="1:11" ht="13.5" x14ac:dyDescent="0.25">
      <c r="A42" s="3">
        <f>TITRES_STAT!B45</f>
        <v>42065</v>
      </c>
      <c r="B42" s="6">
        <f>TITRES_STAT!D45</f>
        <v>5.36</v>
      </c>
      <c r="C42" s="2">
        <f t="shared" si="0"/>
        <v>0</v>
      </c>
      <c r="D42" s="2">
        <f t="shared" si="1"/>
        <v>5.1758399999999991</v>
      </c>
      <c r="E42" s="2">
        <f t="shared" si="2"/>
        <v>5.1222300000000001</v>
      </c>
      <c r="F42" s="2">
        <f t="shared" si="3"/>
        <v>5.0406999999999993</v>
      </c>
      <c r="G42" s="2"/>
      <c r="H42" s="2"/>
      <c r="I42" s="2">
        <f t="array" ref="I42">SUMPRODUCT(B26:B45, (ROW(B26:B45)-ROW(B26)+1)) / (20*21/2)</f>
        <v>5.175899523809524</v>
      </c>
      <c r="J42" s="2">
        <f t="shared" si="4"/>
        <v>5.0105132605468388</v>
      </c>
      <c r="K42" s="2"/>
    </row>
    <row r="43" spans="1:11" ht="13.5" x14ac:dyDescent="0.25">
      <c r="A43" s="3">
        <f>TITRES_STAT!B46</f>
        <v>42066</v>
      </c>
      <c r="B43" s="6">
        <f>TITRES_STAT!D46</f>
        <v>5.36</v>
      </c>
      <c r="C43" s="2">
        <f t="shared" si="0"/>
        <v>0</v>
      </c>
      <c r="D43" s="2">
        <f t="shared" si="1"/>
        <v>5.2362199999999994</v>
      </c>
      <c r="E43" s="2">
        <f t="shared" si="2"/>
        <v>5.1456299999999988</v>
      </c>
      <c r="F43" s="2">
        <f t="shared" si="3"/>
        <v>5.0576849999999993</v>
      </c>
      <c r="G43" s="2"/>
      <c r="H43" s="2"/>
      <c r="I43" s="2">
        <f t="array" ref="I43">SUMPRODUCT(B27:B46, (ROW(B27:B46)-ROW(B27)+1)) / (20*21/2)</f>
        <v>5.1932590476190486</v>
      </c>
      <c r="J43" s="2">
        <f t="shared" si="4"/>
        <v>5.0437977119233306</v>
      </c>
      <c r="K43" s="2"/>
    </row>
    <row r="44" spans="1:11" ht="13.5" x14ac:dyDescent="0.25">
      <c r="A44" s="3">
        <f>TITRES_STAT!B47</f>
        <v>42067</v>
      </c>
      <c r="B44" s="6">
        <f>TITRES_STAT!D47</f>
        <v>5.4355000000000002</v>
      </c>
      <c r="C44" s="2">
        <f t="shared" si="0"/>
        <v>7.5499999999999901E-2</v>
      </c>
      <c r="D44" s="2">
        <f t="shared" si="1"/>
        <v>5.3268000000000004</v>
      </c>
      <c r="E44" s="2">
        <f t="shared" si="2"/>
        <v>5.1758299999999995</v>
      </c>
      <c r="F44" s="2">
        <f t="shared" si="3"/>
        <v>5.0803299999999991</v>
      </c>
      <c r="G44" s="2"/>
      <c r="H44" s="2"/>
      <c r="I44" s="2">
        <f t="array" ref="I44">SUMPRODUCT(B28:B47, (ROW(B28:B47)-ROW(B28)+1)) / (20*21/2)</f>
        <v>5.2021342857142852</v>
      </c>
      <c r="J44" s="2">
        <f t="shared" si="4"/>
        <v>5.0811026917401563</v>
      </c>
      <c r="K44" s="2"/>
    </row>
    <row r="45" spans="1:11" ht="13.5" x14ac:dyDescent="0.25">
      <c r="A45" s="3">
        <f>TITRES_STAT!B48</f>
        <v>42068</v>
      </c>
      <c r="B45" s="6">
        <f>TITRES_STAT!D48</f>
        <v>5.3071999999999999</v>
      </c>
      <c r="C45" s="2">
        <f t="shared" si="0"/>
        <v>-0.1283000000000003</v>
      </c>
      <c r="D45" s="2">
        <f t="shared" si="1"/>
        <v>5.3645400000000008</v>
      </c>
      <c r="E45" s="2">
        <f t="shared" si="2"/>
        <v>5.1932</v>
      </c>
      <c r="F45" s="2">
        <f t="shared" si="3"/>
        <v>5.1022249999999989</v>
      </c>
      <c r="G45" s="2"/>
      <c r="H45" s="2"/>
      <c r="I45" s="2">
        <f t="array" ref="I45">SUMPRODUCT(B29:B48, (ROW(B29:B48)-ROW(B29)+1)) / (20*21/2)</f>
        <v>5.2027409523809522</v>
      </c>
      <c r="J45" s="2">
        <f t="shared" si="4"/>
        <v>5.1026357687172839</v>
      </c>
      <c r="K45" s="2"/>
    </row>
    <row r="46" spans="1:11" ht="13.5" x14ac:dyDescent="0.25">
      <c r="A46" s="3">
        <f>TITRES_STAT!B49</f>
        <v>42069</v>
      </c>
      <c r="B46" s="6">
        <f>TITRES_STAT!D49</f>
        <v>5.2845000000000004</v>
      </c>
      <c r="C46" s="2">
        <f t="shared" si="0"/>
        <v>-2.2699999999999498E-2</v>
      </c>
      <c r="D46" s="2">
        <f t="shared" si="1"/>
        <v>5.3494399999999995</v>
      </c>
      <c r="E46" s="2">
        <f t="shared" si="2"/>
        <v>5.2233900000000002</v>
      </c>
      <c r="F46" s="2">
        <f t="shared" si="3"/>
        <v>5.1158099999999989</v>
      </c>
      <c r="G46" s="2"/>
      <c r="H46" s="2"/>
      <c r="I46" s="2">
        <f t="array" ref="I46">SUMPRODUCT(B30:B49, (ROW(B30:B49)-ROW(B30)+1)) / (20*21/2)</f>
        <v>5.2128800000000002</v>
      </c>
      <c r="J46" s="2">
        <f t="shared" si="4"/>
        <v>5.1199561716965905</v>
      </c>
      <c r="K46" s="2"/>
    </row>
    <row r="47" spans="1:11" ht="13.5" x14ac:dyDescent="0.25">
      <c r="A47" s="3">
        <f>TITRES_STAT!B50</f>
        <v>42072</v>
      </c>
      <c r="B47" s="6">
        <f>TITRES_STAT!D50</f>
        <v>5.2089999999999996</v>
      </c>
      <c r="C47" s="2">
        <f t="shared" si="0"/>
        <v>-7.5500000000000789E-2</v>
      </c>
      <c r="D47" s="2">
        <f t="shared" si="1"/>
        <v>5.3192399999999997</v>
      </c>
      <c r="E47" s="2">
        <f t="shared" si="2"/>
        <v>5.247539999999999</v>
      </c>
      <c r="F47" s="2">
        <f t="shared" si="3"/>
        <v>5.1271299999999993</v>
      </c>
      <c r="G47" s="2"/>
      <c r="H47" s="2"/>
      <c r="I47" s="2">
        <f t="array" ref="I47">SUMPRODUCT(B31:B50, (ROW(B31:B50)-ROW(B31)+1)) / (20*21/2)</f>
        <v>5.2321823809523815</v>
      </c>
      <c r="J47" s="2">
        <f t="shared" si="4"/>
        <v>5.1284365362969151</v>
      </c>
      <c r="K47" s="2"/>
    </row>
    <row r="48" spans="1:11" ht="13.5" x14ac:dyDescent="0.25">
      <c r="A48" s="3">
        <f>TITRES_STAT!B51</f>
        <v>42073</v>
      </c>
      <c r="B48" s="6">
        <f>TITRES_STAT!D51</f>
        <v>5.1334999999999997</v>
      </c>
      <c r="C48" s="2">
        <f t="shared" si="0"/>
        <v>-7.5499999999999901E-2</v>
      </c>
      <c r="D48" s="2">
        <f t="shared" si="1"/>
        <v>5.2739400000000005</v>
      </c>
      <c r="E48" s="2">
        <f t="shared" si="2"/>
        <v>5.2550799999999995</v>
      </c>
      <c r="F48" s="2">
        <f t="shared" si="3"/>
        <v>5.1403400000000001</v>
      </c>
      <c r="G48" s="2"/>
      <c r="H48" s="2"/>
      <c r="I48" s="2">
        <f t="array" ref="I48">SUMPRODUCT(B32:B51, (ROW(B32:B51)-ROW(B32)+1)) / (20*21/2)</f>
        <v>5.2561276190476196</v>
      </c>
      <c r="J48" s="2">
        <f t="shared" si="4"/>
        <v>5.1289187709353046</v>
      </c>
      <c r="K48" s="2"/>
    </row>
    <row r="49" spans="1:11" ht="13.5" x14ac:dyDescent="0.25">
      <c r="A49" s="3">
        <f>TITRES_STAT!B52</f>
        <v>42074</v>
      </c>
      <c r="B49" s="6">
        <f>TITRES_STAT!D52</f>
        <v>5.2468000000000004</v>
      </c>
      <c r="C49" s="2">
        <f t="shared" si="0"/>
        <v>0.11330000000000062</v>
      </c>
      <c r="D49" s="2">
        <f t="shared" si="1"/>
        <v>5.2361999999999993</v>
      </c>
      <c r="E49" s="2">
        <f t="shared" si="2"/>
        <v>5.2815000000000003</v>
      </c>
      <c r="F49" s="2">
        <f t="shared" si="3"/>
        <v>5.1573250000000002</v>
      </c>
      <c r="G49" s="2"/>
      <c r="H49" s="2"/>
      <c r="I49" s="2">
        <f t="array" ref="I49">SUMPRODUCT(B33:B52, (ROW(B33:B52)-ROW(B33)+1)) / (20*21/2)</f>
        <v>5.2787019047619053</v>
      </c>
      <c r="J49" s="2">
        <f t="shared" si="4"/>
        <v>5.1401455546557511</v>
      </c>
      <c r="K49" s="2"/>
    </row>
    <row r="50" spans="1:11" ht="13.5" x14ac:dyDescent="0.25">
      <c r="A50" s="3">
        <f>TITRES_STAT!B53</f>
        <v>42075</v>
      </c>
      <c r="B50" s="6">
        <f>TITRES_STAT!D53</f>
        <v>5.36</v>
      </c>
      <c r="C50" s="2">
        <f t="shared" si="0"/>
        <v>0.11319999999999997</v>
      </c>
      <c r="D50" s="2">
        <f t="shared" si="1"/>
        <v>5.2467600000000001</v>
      </c>
      <c r="E50" s="2">
        <f t="shared" si="2"/>
        <v>5.3056500000000009</v>
      </c>
      <c r="F50" s="2">
        <f t="shared" si="3"/>
        <v>5.1765749999999988</v>
      </c>
      <c r="G50" s="2">
        <f t="shared" ref="G50:G113" si="5">AVERAGE(B1:B50)</f>
        <v>4.8079938775510218</v>
      </c>
      <c r="H50" s="2"/>
      <c r="I50" s="2">
        <f t="array" ref="I50">SUMPRODUCT(B34:B53, (ROW(B34:B53)-ROW(B34)+1)) / (20*21/2)</f>
        <v>5.2969671428571434</v>
      </c>
      <c r="J50" s="2">
        <f t="shared" si="4"/>
        <v>5.1610840732599659</v>
      </c>
      <c r="K50" s="2">
        <f>G50</f>
        <v>4.8079938775510218</v>
      </c>
    </row>
    <row r="51" spans="1:11" ht="13.5" x14ac:dyDescent="0.25">
      <c r="A51" s="3">
        <f>TITRES_STAT!B54</f>
        <v>42076</v>
      </c>
      <c r="B51" s="6">
        <f>TITRES_STAT!D54</f>
        <v>5.4279999999999999</v>
      </c>
      <c r="C51" s="2">
        <f t="shared" si="0"/>
        <v>6.7999999999999616E-2</v>
      </c>
      <c r="D51" s="2">
        <f t="shared" si="1"/>
        <v>5.2754600000000007</v>
      </c>
      <c r="E51" s="2">
        <f t="shared" si="2"/>
        <v>5.3124500000000001</v>
      </c>
      <c r="F51" s="2">
        <f t="shared" si="3"/>
        <v>5.1984699999999986</v>
      </c>
      <c r="G51" s="2">
        <f t="shared" si="5"/>
        <v>4.8203940000000021</v>
      </c>
      <c r="H51" s="2"/>
      <c r="I51" s="2">
        <f t="array" ref="I51">SUMPRODUCT(B35:B54, (ROW(B35:B54)-ROW(B35)+1)) / (20*21/2)</f>
        <v>5.3037995238095244</v>
      </c>
      <c r="J51" s="2">
        <f t="shared" si="4"/>
        <v>5.1865046377113977</v>
      </c>
      <c r="K51" s="2">
        <f t="shared" ref="K51:K114" si="6">$K$4*B51+(1-$K$4)*K50</f>
        <v>4.832307843137257</v>
      </c>
    </row>
    <row r="52" spans="1:11" ht="13.5" x14ac:dyDescent="0.25">
      <c r="A52" s="3">
        <f>TITRES_STAT!B55</f>
        <v>42079</v>
      </c>
      <c r="B52" s="6">
        <f>TITRES_STAT!D55</f>
        <v>5.4355000000000002</v>
      </c>
      <c r="C52" s="2">
        <f t="shared" si="0"/>
        <v>7.5000000000002842E-3</v>
      </c>
      <c r="D52" s="2">
        <f t="shared" si="1"/>
        <v>5.3207600000000008</v>
      </c>
      <c r="E52" s="2">
        <f t="shared" si="2"/>
        <v>5.3199999999999994</v>
      </c>
      <c r="F52" s="2">
        <f t="shared" si="3"/>
        <v>5.2211149999999993</v>
      </c>
      <c r="G52" s="2">
        <f t="shared" si="5"/>
        <v>4.8472700000000009</v>
      </c>
      <c r="H52" s="2"/>
      <c r="I52" s="2">
        <f t="array" ref="I52">SUMPRODUCT(B36:B55, (ROW(B36:B55)-ROW(B36)+1)) / (20*21/2)</f>
        <v>5.3241857142857141</v>
      </c>
      <c r="J52" s="2">
        <f t="shared" si="4"/>
        <v>5.2102184817388837</v>
      </c>
      <c r="K52" s="2">
        <f t="shared" si="6"/>
        <v>4.8559624375240311</v>
      </c>
    </row>
    <row r="53" spans="1:11" ht="13.5" x14ac:dyDescent="0.25">
      <c r="A53" s="3">
        <f>TITRES_STAT!B56</f>
        <v>42080</v>
      </c>
      <c r="B53" s="6">
        <f>TITRES_STAT!D56</f>
        <v>5.4128999999999996</v>
      </c>
      <c r="C53" s="2">
        <f t="shared" si="0"/>
        <v>-2.260000000000062E-2</v>
      </c>
      <c r="D53" s="2">
        <f t="shared" si="1"/>
        <v>5.3766400000000001</v>
      </c>
      <c r="E53" s="2">
        <f t="shared" si="2"/>
        <v>5.3252899999999999</v>
      </c>
      <c r="F53" s="2">
        <f t="shared" si="3"/>
        <v>5.2354599999999998</v>
      </c>
      <c r="G53" s="2">
        <f t="shared" si="5"/>
        <v>4.8736940000000013</v>
      </c>
      <c r="H53" s="2"/>
      <c r="I53" s="2">
        <f t="array" ref="I53">SUMPRODUCT(B37:B56, (ROW(B37:B56)-ROW(B37)+1)) / (20*21/2)</f>
        <v>5.3279209523809525</v>
      </c>
      <c r="J53" s="2">
        <f t="shared" si="4"/>
        <v>5.2295214834780372</v>
      </c>
      <c r="K53" s="2">
        <f t="shared" si="6"/>
        <v>4.8778031262485797</v>
      </c>
    </row>
    <row r="54" spans="1:11" ht="13.5" x14ac:dyDescent="0.25">
      <c r="A54" s="3">
        <f>TITRES_STAT!B57</f>
        <v>42081</v>
      </c>
      <c r="B54" s="6">
        <f>TITRES_STAT!D57</f>
        <v>5.3071999999999999</v>
      </c>
      <c r="C54" s="2">
        <f t="shared" si="0"/>
        <v>-0.10569999999999968</v>
      </c>
      <c r="D54" s="2">
        <f t="shared" si="1"/>
        <v>5.3887200000000011</v>
      </c>
      <c r="E54" s="2">
        <f t="shared" si="2"/>
        <v>5.3124599999999997</v>
      </c>
      <c r="F54" s="2">
        <f t="shared" si="3"/>
        <v>5.2441449999999996</v>
      </c>
      <c r="G54" s="2">
        <f t="shared" si="5"/>
        <v>4.8980040000000011</v>
      </c>
      <c r="H54" s="2"/>
      <c r="I54" s="2">
        <f t="array" ref="I54">SUMPRODUCT(B38:B57, (ROW(B38:B57)-ROW(B38)+1)) / (20*21/2)</f>
        <v>5.3301466666666677</v>
      </c>
      <c r="J54" s="2">
        <f t="shared" si="4"/>
        <v>5.2369194374325092</v>
      </c>
      <c r="K54" s="2">
        <f t="shared" si="6"/>
        <v>4.8946422193368706</v>
      </c>
    </row>
    <row r="55" spans="1:11" ht="13.5" x14ac:dyDescent="0.25">
      <c r="A55" s="3">
        <f>TITRES_STAT!B58</f>
        <v>42082</v>
      </c>
      <c r="B55" s="6">
        <f>TITRES_STAT!D58</f>
        <v>5.4581999999999997</v>
      </c>
      <c r="C55" s="2">
        <f t="shared" si="0"/>
        <v>0.1509999999999998</v>
      </c>
      <c r="D55" s="2">
        <f t="shared" si="1"/>
        <v>5.4083599999999992</v>
      </c>
      <c r="E55" s="2">
        <f t="shared" si="2"/>
        <v>5.3275600000000001</v>
      </c>
      <c r="F55" s="2">
        <f t="shared" si="3"/>
        <v>5.2603799999999996</v>
      </c>
      <c r="G55" s="2">
        <f t="shared" si="5"/>
        <v>4.9253340000000012</v>
      </c>
      <c r="H55" s="2"/>
      <c r="I55" s="2">
        <f t="array" ref="I55">SUMPRODUCT(B39:B58, (ROW(B39:B58)-ROW(B39)+1)) / (20*21/2)</f>
        <v>5.3365433333333332</v>
      </c>
      <c r="J55" s="2">
        <f t="shared" si="4"/>
        <v>5.2579937767246516</v>
      </c>
      <c r="K55" s="2">
        <f t="shared" si="6"/>
        <v>4.9167425244609149</v>
      </c>
    </row>
    <row r="56" spans="1:11" ht="13.5" x14ac:dyDescent="0.25">
      <c r="A56" s="3">
        <f>TITRES_STAT!B59</f>
        <v>42086</v>
      </c>
      <c r="B56" s="6">
        <f>TITRES_STAT!D59</f>
        <v>5.2995999999999999</v>
      </c>
      <c r="C56" s="2">
        <f t="shared" si="0"/>
        <v>-0.15859999999999985</v>
      </c>
      <c r="D56" s="2">
        <f t="shared" si="1"/>
        <v>5.3826799999999988</v>
      </c>
      <c r="E56" s="2">
        <f t="shared" si="2"/>
        <v>5.3290699999999998</v>
      </c>
      <c r="F56" s="2">
        <f t="shared" si="3"/>
        <v>5.2762299999999991</v>
      </c>
      <c r="G56" s="2">
        <f t="shared" si="5"/>
        <v>4.9494920000000011</v>
      </c>
      <c r="H56" s="2"/>
      <c r="I56" s="2">
        <f t="array" ref="I56">SUMPRODUCT(B40:B59, (ROW(B40:B59)-ROW(B40)+1)) / (20*21/2)</f>
        <v>5.3343119047619041</v>
      </c>
      <c r="J56" s="2">
        <f t="shared" si="4"/>
        <v>5.2619562741794468</v>
      </c>
      <c r="K56" s="2">
        <f t="shared" si="6"/>
        <v>4.9317565431095067</v>
      </c>
    </row>
    <row r="57" spans="1:11" ht="13.5" x14ac:dyDescent="0.25">
      <c r="A57" s="3">
        <f>TITRES_STAT!B60</f>
        <v>42087</v>
      </c>
      <c r="B57" s="6">
        <f>TITRES_STAT!D60</f>
        <v>5.2995999999999999</v>
      </c>
      <c r="C57" s="2">
        <f t="shared" si="0"/>
        <v>0</v>
      </c>
      <c r="D57" s="2">
        <f t="shared" si="1"/>
        <v>5.3554999999999993</v>
      </c>
      <c r="E57" s="2">
        <f t="shared" si="2"/>
        <v>5.3381299999999996</v>
      </c>
      <c r="F57" s="2">
        <f t="shared" si="3"/>
        <v>5.2928349999999993</v>
      </c>
      <c r="G57" s="2">
        <f t="shared" si="5"/>
        <v>4.973650000000001</v>
      </c>
      <c r="H57" s="2"/>
      <c r="I57" s="2">
        <f t="array" ref="I57">SUMPRODUCT(B41:B60, (ROW(B41:B60)-ROW(B41)+1)) / (20*21/2)</f>
        <v>5.3306428571428572</v>
      </c>
      <c r="J57" s="2">
        <f t="shared" si="4"/>
        <v>5.2655413909242608</v>
      </c>
      <c r="K57" s="2">
        <f t="shared" si="6"/>
        <v>4.9461817767130558</v>
      </c>
    </row>
    <row r="58" spans="1:11" ht="13.5" x14ac:dyDescent="0.25">
      <c r="A58" s="3">
        <f>TITRES_STAT!B61</f>
        <v>42088</v>
      </c>
      <c r="B58" s="6">
        <f>TITRES_STAT!D61</f>
        <v>5.36</v>
      </c>
      <c r="C58" s="2">
        <f t="shared" si="0"/>
        <v>6.0400000000000453E-2</v>
      </c>
      <c r="D58" s="2">
        <f t="shared" si="1"/>
        <v>5.3449199999999992</v>
      </c>
      <c r="E58" s="2">
        <f t="shared" si="2"/>
        <v>5.3607800000000001</v>
      </c>
      <c r="F58" s="2">
        <f t="shared" si="3"/>
        <v>5.3079299999999998</v>
      </c>
      <c r="G58" s="2">
        <f t="shared" si="5"/>
        <v>4.999016000000001</v>
      </c>
      <c r="H58" s="2"/>
      <c r="I58" s="2">
        <f t="array" ref="I58">SUMPRODUCT(B42:B61, (ROW(B42:B61)-ROW(B42)+1)) / (20*21/2)</f>
        <v>5.3225928571428565</v>
      </c>
      <c r="J58" s="2">
        <f t="shared" si="4"/>
        <v>5.2745374489314738</v>
      </c>
      <c r="K58" s="2">
        <f t="shared" si="6"/>
        <v>4.9624099423321519</v>
      </c>
    </row>
    <row r="59" spans="1:11" ht="13.5" x14ac:dyDescent="0.25">
      <c r="A59" s="3">
        <f>TITRES_STAT!B62</f>
        <v>42089</v>
      </c>
      <c r="B59" s="6">
        <f>TITRES_STAT!D62</f>
        <v>5.2845000000000004</v>
      </c>
      <c r="C59" s="2">
        <f t="shared" si="0"/>
        <v>-7.5499999999999901E-2</v>
      </c>
      <c r="D59" s="2">
        <f t="shared" si="1"/>
        <v>5.3403800000000006</v>
      </c>
      <c r="E59" s="2">
        <f t="shared" si="2"/>
        <v>5.3645499999999995</v>
      </c>
      <c r="F59" s="2">
        <f t="shared" si="3"/>
        <v>5.3230249999999995</v>
      </c>
      <c r="G59" s="2">
        <f t="shared" si="5"/>
        <v>5.0228720000000013</v>
      </c>
      <c r="H59" s="2"/>
      <c r="I59" s="2">
        <f t="array" ref="I59">SUMPRODUCT(B43:B62, (ROW(B43:B62)-ROW(B43)+1)) / (20*21/2)</f>
        <v>5.3143580952380951</v>
      </c>
      <c r="J59" s="2">
        <f t="shared" si="4"/>
        <v>5.2754862633189523</v>
      </c>
      <c r="K59" s="2">
        <f t="shared" si="6"/>
        <v>4.9750409249857936</v>
      </c>
    </row>
    <row r="60" spans="1:11" ht="13.5" x14ac:dyDescent="0.25">
      <c r="A60" s="3">
        <f>TITRES_STAT!B63</f>
        <v>42090</v>
      </c>
      <c r="B60" s="6">
        <f>TITRES_STAT!D63</f>
        <v>5.2845000000000004</v>
      </c>
      <c r="C60" s="2">
        <f t="shared" si="0"/>
        <v>0</v>
      </c>
      <c r="D60" s="2">
        <f t="shared" si="1"/>
        <v>5.3056400000000004</v>
      </c>
      <c r="E60" s="2">
        <f t="shared" si="2"/>
        <v>5.3569999999999993</v>
      </c>
      <c r="F60" s="2">
        <f t="shared" si="3"/>
        <v>5.3313249999999988</v>
      </c>
      <c r="G60" s="2">
        <f t="shared" si="5"/>
        <v>5.0467280000000008</v>
      </c>
      <c r="H60" s="2"/>
      <c r="I60" s="2">
        <f t="array" ref="I60">SUMPRODUCT(B44:B63, (ROW(B44:B63)-ROW(B44)+1)) / (20*21/2)</f>
        <v>5.311012857142857</v>
      </c>
      <c r="J60" s="2">
        <f t="shared" si="4"/>
        <v>5.276344714431433</v>
      </c>
      <c r="K60" s="2">
        <f t="shared" si="6"/>
        <v>4.9871765749863508</v>
      </c>
    </row>
    <row r="61" spans="1:11" ht="13.5" x14ac:dyDescent="0.25">
      <c r="A61" s="3">
        <f>TITRES_STAT!B64</f>
        <v>42093</v>
      </c>
      <c r="B61" s="6">
        <f>TITRES_STAT!D64</f>
        <v>5.2468000000000004</v>
      </c>
      <c r="C61" s="2">
        <f t="shared" si="0"/>
        <v>-3.7700000000000067E-2</v>
      </c>
      <c r="D61" s="2">
        <f t="shared" si="1"/>
        <v>5.2950800000000005</v>
      </c>
      <c r="E61" s="2">
        <f t="shared" si="2"/>
        <v>5.3388799999999996</v>
      </c>
      <c r="F61" s="2">
        <f t="shared" si="3"/>
        <v>5.325664999999999</v>
      </c>
      <c r="G61" s="2">
        <f t="shared" si="5"/>
        <v>5.0698300000000014</v>
      </c>
      <c r="H61" s="2"/>
      <c r="I61" s="2">
        <f t="array" ref="I61">SUMPRODUCT(B45:B64, (ROW(B45:B64)-ROW(B45)+1)) / (20*21/2)</f>
        <v>5.3073128571428576</v>
      </c>
      <c r="J61" s="2">
        <f t="shared" si="4"/>
        <v>5.27353093210463</v>
      </c>
      <c r="K61" s="2">
        <f t="shared" si="6"/>
        <v>4.9973578857711995</v>
      </c>
    </row>
    <row r="62" spans="1:11" ht="13.5" x14ac:dyDescent="0.25">
      <c r="A62" s="3">
        <f>TITRES_STAT!B65</f>
        <v>42094</v>
      </c>
      <c r="B62" s="6">
        <f>TITRES_STAT!D65</f>
        <v>5.2392000000000003</v>
      </c>
      <c r="C62" s="2">
        <f t="shared" si="0"/>
        <v>-7.6000000000000512E-3</v>
      </c>
      <c r="D62" s="2">
        <f t="shared" si="1"/>
        <v>5.2830000000000004</v>
      </c>
      <c r="E62" s="2">
        <f t="shared" si="2"/>
        <v>5.3192499999999994</v>
      </c>
      <c r="F62" s="2">
        <f t="shared" si="3"/>
        <v>5.3196249999999985</v>
      </c>
      <c r="G62" s="2">
        <f t="shared" si="5"/>
        <v>5.0927800000000021</v>
      </c>
      <c r="H62" s="2"/>
      <c r="I62" s="2">
        <f t="array" ref="I62">SUMPRODUCT(B46:B65, (ROW(B46:B65)-ROW(B46)+1)) / (20*21/2)</f>
        <v>5.297891428571428</v>
      </c>
      <c r="J62" s="2">
        <f t="shared" si="4"/>
        <v>5.270261319523236</v>
      </c>
      <c r="K62" s="2">
        <f t="shared" si="6"/>
        <v>5.0068418902507608</v>
      </c>
    </row>
    <row r="63" spans="1:11" ht="13.5" x14ac:dyDescent="0.25">
      <c r="A63" s="3">
        <f>TITRES_STAT!B66</f>
        <v>42095</v>
      </c>
      <c r="B63" s="6">
        <f>TITRES_STAT!D66</f>
        <v>5.2845000000000004</v>
      </c>
      <c r="C63" s="2">
        <f t="shared" si="0"/>
        <v>4.5300000000000118E-2</v>
      </c>
      <c r="D63" s="2">
        <f t="shared" si="1"/>
        <v>5.2679</v>
      </c>
      <c r="E63" s="2">
        <f t="shared" si="2"/>
        <v>5.3064100000000005</v>
      </c>
      <c r="F63" s="2">
        <f t="shared" si="3"/>
        <v>5.3158499999999993</v>
      </c>
      <c r="G63" s="2">
        <f t="shared" si="5"/>
        <v>5.1166360000000024</v>
      </c>
      <c r="H63" s="2"/>
      <c r="I63" s="2">
        <f t="array" ref="I63">SUMPRODUCT(B47:B66, (ROW(B47:B66)-ROW(B47)+1)) / (20*21/2)</f>
        <v>5.2889376190476192</v>
      </c>
      <c r="J63" s="2">
        <f t="shared" si="4"/>
        <v>5.2716173843305469</v>
      </c>
      <c r="K63" s="2">
        <f t="shared" si="6"/>
        <v>5.0177304435742611</v>
      </c>
    </row>
    <row r="64" spans="1:11" ht="13.5" x14ac:dyDescent="0.25">
      <c r="A64" s="3">
        <f>TITRES_STAT!B67</f>
        <v>42096</v>
      </c>
      <c r="B64" s="6">
        <f>TITRES_STAT!D67</f>
        <v>5.2770000000000001</v>
      </c>
      <c r="C64" s="2">
        <f t="shared" si="0"/>
        <v>-7.5000000000002842E-3</v>
      </c>
      <c r="D64" s="2">
        <f t="shared" si="1"/>
        <v>5.2664000000000009</v>
      </c>
      <c r="E64" s="2">
        <f t="shared" si="2"/>
        <v>5.3033900000000012</v>
      </c>
      <c r="F64" s="2">
        <f t="shared" si="3"/>
        <v>5.3079249999999982</v>
      </c>
      <c r="G64" s="2">
        <f t="shared" si="5"/>
        <v>5.1403420000000013</v>
      </c>
      <c r="H64" s="2"/>
      <c r="I64" s="2">
        <f t="array" ref="I64">SUMPRODUCT(B48:B67, (ROW(B48:B67)-ROW(B48)+1)) / (20*21/2)</f>
        <v>5.2803433333333336</v>
      </c>
      <c r="J64" s="2">
        <f t="shared" si="4"/>
        <v>5.2721300143943042</v>
      </c>
      <c r="K64" s="2">
        <f t="shared" si="6"/>
        <v>5.0278978771595844</v>
      </c>
    </row>
    <row r="65" spans="1:11" ht="13.5" x14ac:dyDescent="0.25">
      <c r="A65" s="3">
        <f>TITRES_STAT!B68</f>
        <v>42097</v>
      </c>
      <c r="B65" s="6">
        <f>TITRES_STAT!D68</f>
        <v>5.2089999999999996</v>
      </c>
      <c r="C65" s="2">
        <f t="shared" si="0"/>
        <v>-6.8000000000000504E-2</v>
      </c>
      <c r="D65" s="2">
        <f t="shared" si="1"/>
        <v>5.2513000000000005</v>
      </c>
      <c r="E65" s="2">
        <f t="shared" si="2"/>
        <v>5.2784700000000004</v>
      </c>
      <c r="F65" s="2">
        <f t="shared" si="3"/>
        <v>5.3030150000000003</v>
      </c>
      <c r="G65" s="2">
        <f t="shared" si="5"/>
        <v>5.1590640000000016</v>
      </c>
      <c r="H65" s="2"/>
      <c r="I65" s="2">
        <f t="array" ref="I65">SUMPRODUCT(B49:B68, (ROW(B49:B68)-ROW(B49)+1)) / (20*21/2)</f>
        <v>5.2717490476190481</v>
      </c>
      <c r="J65" s="2">
        <f t="shared" si="4"/>
        <v>5.2661176320710368</v>
      </c>
      <c r="K65" s="2">
        <f t="shared" si="6"/>
        <v>5.0349999211925418</v>
      </c>
    </row>
    <row r="66" spans="1:11" ht="13.5" x14ac:dyDescent="0.25">
      <c r="A66" s="3">
        <f>TITRES_STAT!B69</f>
        <v>42100</v>
      </c>
      <c r="B66" s="6">
        <f>TITRES_STAT!D69</f>
        <v>5.2089999999999996</v>
      </c>
      <c r="C66" s="2">
        <f t="shared" si="0"/>
        <v>0</v>
      </c>
      <c r="D66" s="2">
        <f t="shared" si="1"/>
        <v>5.2437400000000007</v>
      </c>
      <c r="E66" s="2">
        <f t="shared" si="2"/>
        <v>5.2694100000000006</v>
      </c>
      <c r="F66" s="2">
        <f t="shared" si="3"/>
        <v>5.2992399999999993</v>
      </c>
      <c r="G66" s="2">
        <f t="shared" si="5"/>
        <v>5.1740100000000018</v>
      </c>
      <c r="H66" s="2"/>
      <c r="I66" s="2">
        <f t="array" ref="I66">SUMPRODUCT(B50:B69, (ROW(B50:B69)-ROW(B50)+1)) / (20*21/2)</f>
        <v>5.2627952380952383</v>
      </c>
      <c r="J66" s="2">
        <f t="shared" si="4"/>
        <v>5.2606778575880808</v>
      </c>
      <c r="K66" s="2">
        <f t="shared" si="6"/>
        <v>5.0418234536947955</v>
      </c>
    </row>
    <row r="67" spans="1:11" ht="13.5" x14ac:dyDescent="0.25">
      <c r="A67" s="3">
        <f>TITRES_STAT!B70</f>
        <v>42101</v>
      </c>
      <c r="B67" s="6">
        <f>TITRES_STAT!D70</f>
        <v>5.2089999999999996</v>
      </c>
      <c r="C67" s="2">
        <f t="shared" si="0"/>
        <v>0</v>
      </c>
      <c r="D67" s="2">
        <f t="shared" si="1"/>
        <v>5.2377000000000002</v>
      </c>
      <c r="E67" s="2">
        <f t="shared" si="2"/>
        <v>5.2603500000000007</v>
      </c>
      <c r="F67" s="2">
        <f t="shared" si="3"/>
        <v>5.2992399999999993</v>
      </c>
      <c r="G67" s="2">
        <f t="shared" si="5"/>
        <v>5.1836720000000014</v>
      </c>
      <c r="H67" s="2"/>
      <c r="I67" s="2">
        <f t="array" ref="I67">SUMPRODUCT(B51:B70, (ROW(B51:B70)-ROW(B51)+1)) / (20*21/2)</f>
        <v>5.2525833333333338</v>
      </c>
      <c r="J67" s="2">
        <f t="shared" si="4"/>
        <v>5.2557561568654068</v>
      </c>
      <c r="K67" s="2">
        <f t="shared" si="6"/>
        <v>5.0483793966871566</v>
      </c>
    </row>
    <row r="68" spans="1:11" ht="13.5" x14ac:dyDescent="0.25">
      <c r="A68" s="3">
        <f>TITRES_STAT!B71</f>
        <v>42102</v>
      </c>
      <c r="B68" s="6">
        <f>TITRES_STAT!D71</f>
        <v>5.2089999999999996</v>
      </c>
      <c r="C68" s="2">
        <f t="shared" ref="C68:C131" si="7">B68-B67</f>
        <v>0</v>
      </c>
      <c r="D68" s="2">
        <f t="shared" si="1"/>
        <v>5.2225999999999999</v>
      </c>
      <c r="E68" s="2">
        <f t="shared" si="2"/>
        <v>5.2452500000000013</v>
      </c>
      <c r="F68" s="2">
        <f t="shared" si="3"/>
        <v>5.3030150000000003</v>
      </c>
      <c r="G68" s="2">
        <f t="shared" si="5"/>
        <v>5.187596000000001</v>
      </c>
      <c r="H68" s="2"/>
      <c r="I68" s="2">
        <f t="array" ref="I68">SUMPRODUCT(B52:B71, (ROW(B52:B71)-ROW(B52)+1)) / (20*21/2)</f>
        <v>5.2287909523809528</v>
      </c>
      <c r="J68" s="2">
        <f t="shared" si="4"/>
        <v>5.2513031895448918</v>
      </c>
      <c r="K68" s="2">
        <f t="shared" si="6"/>
        <v>5.0546782438758955</v>
      </c>
    </row>
    <row r="69" spans="1:11" ht="13.5" x14ac:dyDescent="0.25">
      <c r="A69" s="3">
        <f>TITRES_STAT!B72</f>
        <v>42104</v>
      </c>
      <c r="B69" s="6">
        <f>TITRES_STAT!D72</f>
        <v>5.2089999999999996</v>
      </c>
      <c r="C69" s="2">
        <f t="shared" si="7"/>
        <v>0</v>
      </c>
      <c r="D69" s="2">
        <f t="shared" si="1"/>
        <v>5.2089999999999996</v>
      </c>
      <c r="E69" s="2">
        <f t="shared" si="2"/>
        <v>5.2377000000000011</v>
      </c>
      <c r="F69" s="2">
        <f t="shared" si="3"/>
        <v>5.3011250000000008</v>
      </c>
      <c r="G69" s="2">
        <f t="shared" si="5"/>
        <v>5.1900100000000018</v>
      </c>
      <c r="H69" s="2"/>
      <c r="I69" s="2">
        <f t="array" ref="I69">SUMPRODUCT(B53:B72, (ROW(B53:B72)-ROW(B53)+1)) / (20*21/2)</f>
        <v>5.2039557142857138</v>
      </c>
      <c r="J69" s="2">
        <f t="shared" si="4"/>
        <v>5.2472743143501406</v>
      </c>
      <c r="K69" s="2">
        <f t="shared" si="6"/>
        <v>5.0607300774493895</v>
      </c>
    </row>
    <row r="70" spans="1:11" ht="13.5" x14ac:dyDescent="0.25">
      <c r="A70" s="3">
        <f>TITRES_STAT!B73</f>
        <v>42107</v>
      </c>
      <c r="B70" s="6">
        <f>TITRES_STAT!D73</f>
        <v>5.1939000000000002</v>
      </c>
      <c r="C70" s="2">
        <f t="shared" si="7"/>
        <v>-1.5099999999999447E-2</v>
      </c>
      <c r="D70" s="2">
        <f t="shared" ref="D70:D133" si="8">AVERAGE(B66:B70)</f>
        <v>5.2059799999999994</v>
      </c>
      <c r="E70" s="2">
        <f t="shared" si="2"/>
        <v>5.2286400000000004</v>
      </c>
      <c r="F70" s="2">
        <f t="shared" si="3"/>
        <v>5.2928200000000007</v>
      </c>
      <c r="G70" s="2">
        <f t="shared" si="5"/>
        <v>5.1866880000000011</v>
      </c>
      <c r="H70" s="2"/>
      <c r="I70" s="2">
        <f t="array" ref="I70">SUMPRODUCT(B54:B73, (ROW(B54:B73)-ROW(B54)+1)) / (20*21/2)</f>
        <v>5.167466666666666</v>
      </c>
      <c r="J70" s="2">
        <f t="shared" si="4"/>
        <v>5.242191046316794</v>
      </c>
      <c r="K70" s="2">
        <f t="shared" si="6"/>
        <v>5.0659524273533352</v>
      </c>
    </row>
    <row r="71" spans="1:11" ht="13.5" x14ac:dyDescent="0.25">
      <c r="A71" s="3">
        <f>TITRES_STAT!B74</f>
        <v>42108</v>
      </c>
      <c r="B71" s="6">
        <f>TITRES_STAT!D74</f>
        <v>5.0430000000000001</v>
      </c>
      <c r="C71" s="2">
        <f t="shared" si="7"/>
        <v>-0.15090000000000003</v>
      </c>
      <c r="D71" s="2">
        <f t="shared" si="8"/>
        <v>5.1727799999999995</v>
      </c>
      <c r="E71" s="2">
        <f t="shared" si="2"/>
        <v>5.208260000000001</v>
      </c>
      <c r="F71" s="2">
        <f t="shared" si="3"/>
        <v>5.2735700000000012</v>
      </c>
      <c r="G71" s="2">
        <f t="shared" si="5"/>
        <v>5.1821600000000014</v>
      </c>
      <c r="H71" s="2"/>
      <c r="I71" s="2">
        <f t="array" ref="I71">SUMPRODUCT(B55:B74, (ROW(B55:B74)-ROW(B55)+1)) / (20*21/2)</f>
        <v>5.1335661904761904</v>
      </c>
      <c r="J71" s="2">
        <f t="shared" si="4"/>
        <v>5.2232204704770995</v>
      </c>
      <c r="K71" s="2">
        <f t="shared" si="6"/>
        <v>5.0650523321630088</v>
      </c>
    </row>
    <row r="72" spans="1:11" ht="13.5" x14ac:dyDescent="0.25">
      <c r="A72" s="3">
        <f>TITRES_STAT!B75</f>
        <v>42109</v>
      </c>
      <c r="B72" s="6">
        <f>TITRES_STAT!D75</f>
        <v>5.0128000000000004</v>
      </c>
      <c r="C72" s="2">
        <f t="shared" si="7"/>
        <v>-3.0199999999999783E-2</v>
      </c>
      <c r="D72" s="2">
        <f t="shared" si="8"/>
        <v>5.1335399999999991</v>
      </c>
      <c r="E72" s="2">
        <f t="shared" si="2"/>
        <v>5.1856199999999992</v>
      </c>
      <c r="F72" s="2">
        <f t="shared" si="3"/>
        <v>5.2524350000000002</v>
      </c>
      <c r="G72" s="2">
        <f t="shared" si="5"/>
        <v>5.1812540000000027</v>
      </c>
      <c r="H72" s="2"/>
      <c r="I72" s="2">
        <f t="array" ref="I72">SUMPRODUCT(B56:B75, (ROW(B56:B75)-ROW(B56)+1)) / (20*21/2)</f>
        <v>5.1031890476190469</v>
      </c>
      <c r="J72" s="2">
        <f t="shared" si="4"/>
        <v>5.203180425669756</v>
      </c>
      <c r="K72" s="2">
        <f t="shared" si="6"/>
        <v>5.0630032210977927</v>
      </c>
    </row>
    <row r="73" spans="1:11" ht="13.5" x14ac:dyDescent="0.25">
      <c r="A73" s="3">
        <f>TITRES_STAT!B76</f>
        <v>42110</v>
      </c>
      <c r="B73" s="6">
        <f>TITRES_STAT!D76</f>
        <v>4.8693</v>
      </c>
      <c r="C73" s="2">
        <f t="shared" si="7"/>
        <v>-0.14350000000000041</v>
      </c>
      <c r="D73" s="2">
        <f t="shared" si="8"/>
        <v>5.0655999999999999</v>
      </c>
      <c r="E73" s="2">
        <f t="shared" si="2"/>
        <v>5.1440999999999999</v>
      </c>
      <c r="F73" s="2">
        <f t="shared" si="3"/>
        <v>5.2252550000000006</v>
      </c>
      <c r="G73" s="2">
        <f t="shared" si="5"/>
        <v>5.1782340000000007</v>
      </c>
      <c r="H73" s="2"/>
      <c r="I73" s="2">
        <f t="array" ref="I73">SUMPRODUCT(B57:B76, (ROW(B57:B76)-ROW(B57)+1)) / (20*21/2)</f>
        <v>5.0812966666666659</v>
      </c>
      <c r="J73" s="2">
        <f t="shared" si="4"/>
        <v>5.1713822898916844</v>
      </c>
      <c r="K73" s="2">
        <f t="shared" si="6"/>
        <v>5.0554070163488598</v>
      </c>
    </row>
    <row r="74" spans="1:11" ht="13.5" x14ac:dyDescent="0.25">
      <c r="A74" s="3">
        <f>TITRES_STAT!B77</f>
        <v>42111</v>
      </c>
      <c r="B74" s="6">
        <f>TITRES_STAT!D77</f>
        <v>4.8693</v>
      </c>
      <c r="C74" s="2">
        <f t="shared" si="7"/>
        <v>0</v>
      </c>
      <c r="D74" s="2">
        <f t="shared" si="8"/>
        <v>4.9976599999999998</v>
      </c>
      <c r="E74" s="2">
        <f t="shared" si="2"/>
        <v>5.1033300000000006</v>
      </c>
      <c r="F74" s="2">
        <f t="shared" si="3"/>
        <v>5.2033600000000009</v>
      </c>
      <c r="G74" s="2">
        <f t="shared" si="5"/>
        <v>5.175968000000001</v>
      </c>
      <c r="H74" s="2"/>
      <c r="I74" s="2">
        <f t="array" ref="I74">SUMPRODUCT(B58:B77, (ROW(B58:B77)-ROW(B58)+1)) / (20*21/2)</f>
        <v>5.0474366666666661</v>
      </c>
      <c r="J74" s="2">
        <f t="shared" si="4"/>
        <v>5.1426125479972384</v>
      </c>
      <c r="K74" s="2">
        <f t="shared" si="6"/>
        <v>5.0481087019822377</v>
      </c>
    </row>
    <row r="75" spans="1:11" ht="13.5" x14ac:dyDescent="0.25">
      <c r="A75" s="3">
        <f>TITRES_STAT!B78</f>
        <v>42114</v>
      </c>
      <c r="B75" s="6">
        <f>TITRES_STAT!D78</f>
        <v>4.8844000000000003</v>
      </c>
      <c r="C75" s="2">
        <f t="shared" si="7"/>
        <v>1.5100000000000335E-2</v>
      </c>
      <c r="D75" s="2">
        <f t="shared" si="8"/>
        <v>4.9357600000000001</v>
      </c>
      <c r="E75" s="2">
        <f t="shared" si="2"/>
        <v>5.0708700000000002</v>
      </c>
      <c r="F75" s="2">
        <f t="shared" si="3"/>
        <v>5.1746700000000008</v>
      </c>
      <c r="G75" s="2">
        <f t="shared" si="5"/>
        <v>5.1762700000000015</v>
      </c>
      <c r="H75" s="2"/>
      <c r="I75" s="2">
        <f t="array" ref="I75">SUMPRODUCT(B59:B78, (ROW(B59:B78)-ROW(B59)+1)) / (20*21/2)</f>
        <v>5.0022823809523809</v>
      </c>
      <c r="J75" s="2">
        <f t="shared" si="4"/>
        <v>5.118020876759406</v>
      </c>
      <c r="K75" s="2">
        <f t="shared" si="6"/>
        <v>5.0416887528848946</v>
      </c>
    </row>
    <row r="76" spans="1:11" ht="13.5" x14ac:dyDescent="0.25">
      <c r="A76" s="3">
        <f>TITRES_STAT!B79</f>
        <v>42115</v>
      </c>
      <c r="B76" s="6">
        <f>TITRES_STAT!D79</f>
        <v>4.9447999999999999</v>
      </c>
      <c r="C76" s="2">
        <f t="shared" si="7"/>
        <v>6.0399999999999565E-2</v>
      </c>
      <c r="D76" s="2">
        <f t="shared" si="8"/>
        <v>4.9161200000000003</v>
      </c>
      <c r="E76" s="2">
        <f t="shared" ref="E76:E139" si="9">AVERAGE(B67:B76)</f>
        <v>5.0444500000000003</v>
      </c>
      <c r="F76" s="2">
        <f t="shared" si="3"/>
        <v>5.1569300000000009</v>
      </c>
      <c r="G76" s="2">
        <f t="shared" si="5"/>
        <v>5.1749100000000023</v>
      </c>
      <c r="H76" s="2"/>
      <c r="I76" s="2">
        <f t="array" ref="I76">SUMPRODUCT(B60:B79, (ROW(B60:B79)-ROW(B60)+1)) / (20*21/2)</f>
        <v>4.9655095238095228</v>
      </c>
      <c r="J76" s="2">
        <f t="shared" si="4"/>
        <v>5.1015236504013668</v>
      </c>
      <c r="K76" s="2">
        <f t="shared" si="6"/>
        <v>5.0378891939482324</v>
      </c>
    </row>
    <row r="77" spans="1:11" ht="13.5" x14ac:dyDescent="0.25">
      <c r="A77" s="3">
        <f>TITRES_STAT!B80</f>
        <v>42116</v>
      </c>
      <c r="B77" s="6">
        <f>TITRES_STAT!D80</f>
        <v>4.8014000000000001</v>
      </c>
      <c r="C77" s="2">
        <f t="shared" si="7"/>
        <v>-0.14339999999999975</v>
      </c>
      <c r="D77" s="2">
        <f t="shared" si="8"/>
        <v>4.8738400000000004</v>
      </c>
      <c r="E77" s="2">
        <f t="shared" si="9"/>
        <v>5.0036899999999997</v>
      </c>
      <c r="F77" s="2">
        <f t="shared" si="3"/>
        <v>5.1320200000000007</v>
      </c>
      <c r="G77" s="2">
        <f t="shared" si="5"/>
        <v>5.1712860000000012</v>
      </c>
      <c r="H77" s="2"/>
      <c r="I77" s="2">
        <f t="array" ref="I77">SUMPRODUCT(B61:B80, (ROW(B61:B80)-ROW(B61)+1)) / (20*21/2)</f>
        <v>4.9350590476190472</v>
      </c>
      <c r="J77" s="2">
        <f t="shared" si="4"/>
        <v>5.0729404456012368</v>
      </c>
      <c r="K77" s="2">
        <f t="shared" si="6"/>
        <v>5.0286151079110466</v>
      </c>
    </row>
    <row r="78" spans="1:11" ht="13.5" x14ac:dyDescent="0.25">
      <c r="A78" s="3">
        <f>TITRES_STAT!B81</f>
        <v>42117</v>
      </c>
      <c r="B78" s="6">
        <f>TITRES_STAT!D81</f>
        <v>4.6578999999999997</v>
      </c>
      <c r="C78" s="2">
        <f t="shared" si="7"/>
        <v>-0.14350000000000041</v>
      </c>
      <c r="D78" s="2">
        <f t="shared" si="8"/>
        <v>4.8315600000000005</v>
      </c>
      <c r="E78" s="2">
        <f t="shared" si="9"/>
        <v>4.9485799999999998</v>
      </c>
      <c r="F78" s="2">
        <f t="shared" si="3"/>
        <v>5.096915000000001</v>
      </c>
      <c r="G78" s="2">
        <f t="shared" si="5"/>
        <v>5.1670580000000017</v>
      </c>
      <c r="H78" s="2"/>
      <c r="I78" s="2">
        <f t="array" ref="I78">SUMPRODUCT(B62:B81, (ROW(B62:B81)-ROW(B62)+1)) / (20*21/2)</f>
        <v>4.9193895238095235</v>
      </c>
      <c r="J78" s="2">
        <f t="shared" si="4"/>
        <v>5.0334127841154048</v>
      </c>
      <c r="K78" s="2">
        <f t="shared" si="6"/>
        <v>5.0140772605419857</v>
      </c>
    </row>
    <row r="79" spans="1:11" ht="13.5" x14ac:dyDescent="0.25">
      <c r="A79" s="3">
        <f>TITRES_STAT!B82</f>
        <v>42118</v>
      </c>
      <c r="B79" s="6">
        <f>TITRES_STAT!D82</f>
        <v>4.7107999999999999</v>
      </c>
      <c r="C79" s="2">
        <f t="shared" si="7"/>
        <v>5.2900000000000169E-2</v>
      </c>
      <c r="D79" s="2">
        <f t="shared" si="8"/>
        <v>4.7998599999999998</v>
      </c>
      <c r="E79" s="2">
        <f t="shared" si="9"/>
        <v>4.8987599999999993</v>
      </c>
      <c r="F79" s="2">
        <f t="shared" si="3"/>
        <v>5.0682300000000007</v>
      </c>
      <c r="G79" s="2">
        <f t="shared" si="5"/>
        <v>5.1631320000000018</v>
      </c>
      <c r="H79" s="2"/>
      <c r="I79" s="2">
        <f t="array" ref="I79">SUMPRODUCT(B63:B82, (ROW(B63:B82)-ROW(B63)+1)) / (20*21/2)</f>
        <v>4.9054814285714281</v>
      </c>
      <c r="J79" s="2">
        <f t="shared" si="4"/>
        <v>5.0026877570567949</v>
      </c>
      <c r="K79" s="2">
        <f t="shared" si="6"/>
        <v>5.002184034638379</v>
      </c>
    </row>
    <row r="80" spans="1:11" ht="13.5" x14ac:dyDescent="0.25">
      <c r="A80" s="3">
        <f>TITRES_STAT!B83</f>
        <v>42121</v>
      </c>
      <c r="B80" s="6">
        <f>TITRES_STAT!D83</f>
        <v>4.7484999999999999</v>
      </c>
      <c r="C80" s="2">
        <f t="shared" si="7"/>
        <v>3.7700000000000067E-2</v>
      </c>
      <c r="D80" s="2">
        <f t="shared" si="8"/>
        <v>4.7726799999999994</v>
      </c>
      <c r="E80" s="2">
        <f t="shared" si="9"/>
        <v>4.8542199999999998</v>
      </c>
      <c r="F80" s="2">
        <f t="shared" si="3"/>
        <v>5.0414300000000001</v>
      </c>
      <c r="G80" s="2">
        <f t="shared" si="5"/>
        <v>5.158602000000001</v>
      </c>
      <c r="H80" s="2"/>
      <c r="I80" s="2">
        <f t="array" ref="I80">SUMPRODUCT(B64:B83, (ROW(B64:B83)-ROW(B64)+1)) / (20*21/2)</f>
        <v>4.8904223809523817</v>
      </c>
      <c r="J80" s="2">
        <f t="shared" si="4"/>
        <v>4.9784793992418619</v>
      </c>
      <c r="K80" s="2">
        <f t="shared" si="6"/>
        <v>4.9922356411231483</v>
      </c>
    </row>
    <row r="81" spans="1:11" ht="13.5" x14ac:dyDescent="0.25">
      <c r="A81" s="3">
        <f>TITRES_STAT!B84</f>
        <v>42122</v>
      </c>
      <c r="B81" s="6">
        <f>TITRES_STAT!D84</f>
        <v>4.8769</v>
      </c>
      <c r="C81" s="2">
        <f t="shared" si="7"/>
        <v>0.12840000000000007</v>
      </c>
      <c r="D81" s="2">
        <f t="shared" si="8"/>
        <v>4.7590999999999992</v>
      </c>
      <c r="E81" s="2">
        <f t="shared" si="9"/>
        <v>4.8376099999999997</v>
      </c>
      <c r="F81" s="2">
        <f t="shared" si="3"/>
        <v>5.0229350000000013</v>
      </c>
      <c r="G81" s="2">
        <f t="shared" si="5"/>
        <v>5.1563380000000016</v>
      </c>
      <c r="H81" s="2"/>
      <c r="I81" s="2">
        <f t="array" ref="I81">SUMPRODUCT(B65:B84, (ROW(B65:B84)-ROW(B65)+1)) / (20*21/2)</f>
        <v>4.8745719047619049</v>
      </c>
      <c r="J81" s="2">
        <f t="shared" si="4"/>
        <v>4.9688051707426366</v>
      </c>
      <c r="K81" s="2">
        <f t="shared" si="6"/>
        <v>4.9877126748045937</v>
      </c>
    </row>
    <row r="82" spans="1:11" ht="13.5" x14ac:dyDescent="0.25">
      <c r="A82" s="3">
        <f>TITRES_STAT!B85</f>
        <v>42123</v>
      </c>
      <c r="B82" s="6">
        <f>TITRES_STAT!D85</f>
        <v>4.8769</v>
      </c>
      <c r="C82" s="2">
        <f t="shared" si="7"/>
        <v>0</v>
      </c>
      <c r="D82" s="2">
        <f t="shared" si="8"/>
        <v>4.7741999999999996</v>
      </c>
      <c r="E82" s="2">
        <f t="shared" si="9"/>
        <v>4.82402</v>
      </c>
      <c r="F82" s="2">
        <f t="shared" si="3"/>
        <v>5.0048200000000005</v>
      </c>
      <c r="G82" s="2">
        <f t="shared" si="5"/>
        <v>5.1542240000000019</v>
      </c>
      <c r="H82" s="2"/>
      <c r="I82" s="2">
        <f t="array" ref="I82">SUMPRODUCT(B66:B85, (ROW(B66:B85)-ROW(B66)+1)) / (20*21/2)</f>
        <v>4.8544380952380957</v>
      </c>
      <c r="J82" s="2">
        <f t="shared" si="4"/>
        <v>4.9600522973385761</v>
      </c>
      <c r="K82" s="2">
        <f t="shared" si="6"/>
        <v>4.9833670797142178</v>
      </c>
    </row>
    <row r="83" spans="1:11" ht="13.5" x14ac:dyDescent="0.25">
      <c r="A83" s="3">
        <f>TITRES_STAT!B86</f>
        <v>42124</v>
      </c>
      <c r="B83" s="6">
        <f>TITRES_STAT!D86</f>
        <v>4.8467000000000002</v>
      </c>
      <c r="C83" s="2">
        <f t="shared" si="7"/>
        <v>-3.0199999999999783E-2</v>
      </c>
      <c r="D83" s="2">
        <f t="shared" si="8"/>
        <v>4.8119599999999991</v>
      </c>
      <c r="E83" s="2">
        <f t="shared" si="9"/>
        <v>4.8217599999999994</v>
      </c>
      <c r="F83" s="2">
        <f t="shared" si="3"/>
        <v>4.9829300000000005</v>
      </c>
      <c r="G83" s="2">
        <f t="shared" si="5"/>
        <v>5.1486380000000018</v>
      </c>
      <c r="H83" s="2"/>
      <c r="I83" s="2">
        <f t="array" ref="I83">SUMPRODUCT(B67:B86, (ROW(B67:B86)-ROW(B67)+1)) / (20*21/2)</f>
        <v>4.8293066666666666</v>
      </c>
      <c r="J83" s="2">
        <f t="shared" si="4"/>
        <v>4.9492568404491886</v>
      </c>
      <c r="K83" s="2">
        <f t="shared" si="6"/>
        <v>4.9780075863920921</v>
      </c>
    </row>
    <row r="84" spans="1:11" ht="13.5" x14ac:dyDescent="0.25">
      <c r="A84" s="3">
        <f>TITRES_STAT!B87</f>
        <v>42128</v>
      </c>
      <c r="B84" s="6">
        <f>TITRES_STAT!D87</f>
        <v>4.8164999999999996</v>
      </c>
      <c r="C84" s="2">
        <f t="shared" si="7"/>
        <v>-3.0200000000000671E-2</v>
      </c>
      <c r="D84" s="2">
        <f t="shared" si="8"/>
        <v>4.8330999999999991</v>
      </c>
      <c r="E84" s="2">
        <f t="shared" si="9"/>
        <v>4.8164799999999994</v>
      </c>
      <c r="F84" s="2">
        <f t="shared" ref="F84:F147" si="10">AVERAGE(B65:B84)</f>
        <v>4.9599050000000009</v>
      </c>
      <c r="G84" s="2">
        <f t="shared" si="5"/>
        <v>5.142298000000002</v>
      </c>
      <c r="H84" s="2"/>
      <c r="I84" s="2">
        <f t="array" ref="I84">SUMPRODUCT(B68:B87, (ROW(B68:B87)-ROW(B68)+1)) / (20*21/2)</f>
        <v>4.7937942857142861</v>
      </c>
      <c r="J84" s="2">
        <f t="shared" si="4"/>
        <v>4.9366133318349803</v>
      </c>
      <c r="K84" s="2">
        <f t="shared" si="6"/>
        <v>4.9716739555531868</v>
      </c>
    </row>
    <row r="85" spans="1:11" ht="13.5" x14ac:dyDescent="0.25">
      <c r="A85" s="3">
        <f>TITRES_STAT!B88</f>
        <v>42129</v>
      </c>
      <c r="B85" s="6">
        <f>TITRES_STAT!D88</f>
        <v>4.7484999999999999</v>
      </c>
      <c r="C85" s="2">
        <f t="shared" si="7"/>
        <v>-6.7999999999999616E-2</v>
      </c>
      <c r="D85" s="2">
        <f t="shared" si="8"/>
        <v>4.8331</v>
      </c>
      <c r="E85" s="2">
        <f t="shared" si="9"/>
        <v>4.8028899999999997</v>
      </c>
      <c r="F85" s="2">
        <f t="shared" si="10"/>
        <v>4.9368800000000004</v>
      </c>
      <c r="G85" s="2">
        <f t="shared" si="5"/>
        <v>5.1345980000000004</v>
      </c>
      <c r="H85" s="2"/>
      <c r="I85" s="2">
        <f t="array" ref="I85">SUMPRODUCT(B69:B88, (ROW(B69:B88)-ROW(B69)+1)) / (20*21/2)</f>
        <v>4.7586047619047624</v>
      </c>
      <c r="J85" s="2">
        <f t="shared" ref="J85:J148" si="11">$J$4*B85+J84*(1-$J$4)</f>
        <v>4.9186977764221247</v>
      </c>
      <c r="K85" s="2">
        <f t="shared" si="6"/>
        <v>4.9629220357275718</v>
      </c>
    </row>
    <row r="86" spans="1:11" ht="13.5" x14ac:dyDescent="0.25">
      <c r="A86" s="3">
        <f>TITRES_STAT!B89</f>
        <v>42130</v>
      </c>
      <c r="B86" s="6">
        <f>TITRES_STAT!D89</f>
        <v>4.673</v>
      </c>
      <c r="C86" s="2">
        <f t="shared" si="7"/>
        <v>-7.5499999999999901E-2</v>
      </c>
      <c r="D86" s="2">
        <f t="shared" si="8"/>
        <v>4.792320000000001</v>
      </c>
      <c r="E86" s="2">
        <f t="shared" si="9"/>
        <v>4.7757099999999992</v>
      </c>
      <c r="F86" s="2">
        <f t="shared" si="10"/>
        <v>4.9100800000000007</v>
      </c>
      <c r="G86" s="2">
        <f t="shared" si="5"/>
        <v>5.1284060000000009</v>
      </c>
      <c r="H86" s="2"/>
      <c r="I86" s="2">
        <f t="array" ref="I86">SUMPRODUCT(B70:B89, (ROW(B70:B89)-ROW(B70)+1)) / (20*21/2)</f>
        <v>4.7217200000000004</v>
      </c>
      <c r="J86" s="2">
        <f t="shared" si="11"/>
        <v>4.8952979881914462</v>
      </c>
      <c r="K86" s="2">
        <f t="shared" si="6"/>
        <v>4.9515525441304122</v>
      </c>
    </row>
    <row r="87" spans="1:11" ht="13.5" x14ac:dyDescent="0.25">
      <c r="A87" s="3">
        <f>TITRES_STAT!B90</f>
        <v>42131</v>
      </c>
      <c r="B87" s="6">
        <f>TITRES_STAT!D90</f>
        <v>4.5372000000000003</v>
      </c>
      <c r="C87" s="2">
        <f t="shared" si="7"/>
        <v>-0.1357999999999997</v>
      </c>
      <c r="D87" s="2">
        <f t="shared" si="8"/>
        <v>4.7243799999999991</v>
      </c>
      <c r="E87" s="2">
        <f t="shared" si="9"/>
        <v>4.7492900000000002</v>
      </c>
      <c r="F87" s="2">
        <f t="shared" si="10"/>
        <v>4.8764900000000004</v>
      </c>
      <c r="G87" s="2">
        <f t="shared" si="5"/>
        <v>5.1198000000000015</v>
      </c>
      <c r="H87" s="2"/>
      <c r="I87" s="2">
        <f t="array" ref="I87">SUMPRODUCT(B71:B90, (ROW(B71:B90)-ROW(B71)+1)) / (20*21/2)</f>
        <v>4.7028109523809523</v>
      </c>
      <c r="J87" s="2">
        <f t="shared" si="11"/>
        <v>4.8611934178874989</v>
      </c>
      <c r="K87" s="2">
        <f t="shared" si="6"/>
        <v>4.9353034247527487</v>
      </c>
    </row>
    <row r="88" spans="1:11" ht="13.5" x14ac:dyDescent="0.25">
      <c r="A88" s="3">
        <f>TITRES_STAT!B91</f>
        <v>42132</v>
      </c>
      <c r="B88" s="6">
        <f>TITRES_STAT!D91</f>
        <v>4.5069999999999997</v>
      </c>
      <c r="C88" s="2">
        <f t="shared" si="7"/>
        <v>-3.0200000000000671E-2</v>
      </c>
      <c r="D88" s="2">
        <f t="shared" si="8"/>
        <v>4.656439999999999</v>
      </c>
      <c r="E88" s="2">
        <f t="shared" si="9"/>
        <v>4.7341999999999995</v>
      </c>
      <c r="F88" s="2">
        <f t="shared" si="10"/>
        <v>4.8413900000000005</v>
      </c>
      <c r="G88" s="2">
        <f t="shared" si="5"/>
        <v>5.1087780000000009</v>
      </c>
      <c r="H88" s="2"/>
      <c r="I88" s="2">
        <f t="array" ref="I88">SUMPRODUCT(B72:B91, (ROW(B72:B91)-ROW(B72)+1)) / (20*21/2)</f>
        <v>4.6802390476190476</v>
      </c>
      <c r="J88" s="2">
        <f t="shared" si="11"/>
        <v>4.8274607114220229</v>
      </c>
      <c r="K88" s="2">
        <f t="shared" si="6"/>
        <v>4.9185072120173468</v>
      </c>
    </row>
    <row r="89" spans="1:11" ht="13.5" x14ac:dyDescent="0.25">
      <c r="A89" s="3">
        <f>TITRES_STAT!B92</f>
        <v>42135</v>
      </c>
      <c r="B89" s="6">
        <f>TITRES_STAT!D92</f>
        <v>4.4541000000000004</v>
      </c>
      <c r="C89" s="2">
        <f t="shared" si="7"/>
        <v>-5.2899999999999281E-2</v>
      </c>
      <c r="D89" s="2">
        <f t="shared" si="8"/>
        <v>4.5839599999999994</v>
      </c>
      <c r="E89" s="2">
        <f t="shared" si="9"/>
        <v>4.7085299999999988</v>
      </c>
      <c r="F89" s="2">
        <f t="shared" si="10"/>
        <v>4.8036450000000004</v>
      </c>
      <c r="G89" s="2">
        <f t="shared" si="5"/>
        <v>5.0982080000000014</v>
      </c>
      <c r="H89" s="2"/>
      <c r="I89" s="2">
        <f t="array" ref="I89">SUMPRODUCT(B73:B92, (ROW(B73:B92)-ROW(B73)+1)) / (20*21/2)</f>
        <v>4.6521614285714286</v>
      </c>
      <c r="J89" s="2">
        <f t="shared" si="11"/>
        <v>4.7919025484294488</v>
      </c>
      <c r="K89" s="2">
        <f t="shared" si="6"/>
        <v>4.9002951644872548</v>
      </c>
    </row>
    <row r="90" spans="1:11" ht="13.5" x14ac:dyDescent="0.25">
      <c r="A90" s="3">
        <f>TITRES_STAT!B93</f>
        <v>42136</v>
      </c>
      <c r="B90" s="6">
        <f>TITRES_STAT!D93</f>
        <v>4.6051000000000002</v>
      </c>
      <c r="C90" s="2">
        <f t="shared" si="7"/>
        <v>0.1509999999999998</v>
      </c>
      <c r="D90" s="2">
        <f t="shared" si="8"/>
        <v>4.5552800000000007</v>
      </c>
      <c r="E90" s="2">
        <f t="shared" si="9"/>
        <v>4.6941899999999999</v>
      </c>
      <c r="F90" s="2">
        <f t="shared" si="10"/>
        <v>4.7742049999999994</v>
      </c>
      <c r="G90" s="2">
        <f t="shared" si="5"/>
        <v>5.0879400000000006</v>
      </c>
      <c r="H90" s="2"/>
      <c r="I90" s="2">
        <f t="array" ref="I90">SUMPRODUCT(B74:B93, (ROW(B74:B93)-ROW(B74)+1)) / (20*21/2)</f>
        <v>4.6375252380952379</v>
      </c>
      <c r="J90" s="2">
        <f t="shared" si="11"/>
        <v>4.7741118295314067</v>
      </c>
      <c r="K90" s="2">
        <f t="shared" si="6"/>
        <v>4.8887188835269706</v>
      </c>
    </row>
    <row r="91" spans="1:11" ht="13.5" x14ac:dyDescent="0.25">
      <c r="A91" s="3">
        <f>TITRES_STAT!B94</f>
        <v>42137</v>
      </c>
      <c r="B91" s="6">
        <f>TITRES_STAT!D94</f>
        <v>4.5372000000000003</v>
      </c>
      <c r="C91" s="2">
        <f t="shared" si="7"/>
        <v>-6.7899999999999849E-2</v>
      </c>
      <c r="D91" s="2">
        <f t="shared" si="8"/>
        <v>4.5281199999999995</v>
      </c>
      <c r="E91" s="2">
        <f t="shared" si="9"/>
        <v>4.6602200000000007</v>
      </c>
      <c r="F91" s="2">
        <f t="shared" si="10"/>
        <v>4.7489150000000002</v>
      </c>
      <c r="G91" s="2">
        <f t="shared" si="5"/>
        <v>5.0714840000000017</v>
      </c>
      <c r="H91" s="2"/>
      <c r="I91" s="2">
        <f t="array" ref="I91">SUMPRODUCT(B75:B94, (ROW(B75:B94)-ROW(B75)+1)) / (20*21/2)</f>
        <v>4.6221747619047617</v>
      </c>
      <c r="J91" s="2">
        <f t="shared" si="11"/>
        <v>4.7515487981474633</v>
      </c>
      <c r="K91" s="2">
        <f t="shared" si="6"/>
        <v>4.8749338292710105</v>
      </c>
    </row>
    <row r="92" spans="1:11" ht="13.5" x14ac:dyDescent="0.25">
      <c r="A92" s="3">
        <f>TITRES_STAT!B95</f>
        <v>42138</v>
      </c>
      <c r="B92" s="6">
        <f>TITRES_STAT!D95</f>
        <v>4.4541000000000004</v>
      </c>
      <c r="C92" s="2">
        <f t="shared" si="7"/>
        <v>-8.3099999999999952E-2</v>
      </c>
      <c r="D92" s="2">
        <f t="shared" si="8"/>
        <v>4.5114999999999998</v>
      </c>
      <c r="E92" s="2">
        <f t="shared" si="9"/>
        <v>4.6179399999999999</v>
      </c>
      <c r="F92" s="2">
        <f t="shared" si="10"/>
        <v>4.72098</v>
      </c>
      <c r="G92" s="2">
        <f t="shared" si="5"/>
        <v>5.0533660000000014</v>
      </c>
      <c r="H92" s="2"/>
      <c r="I92" s="2">
        <f t="array" ref="I92">SUMPRODUCT(B76:B95, (ROW(B76:B95)-ROW(B76)+1)) / (20*21/2)</f>
        <v>4.5954271428571429</v>
      </c>
      <c r="J92" s="2">
        <f t="shared" si="11"/>
        <v>4.7232203411810385</v>
      </c>
      <c r="K92" s="2">
        <f t="shared" si="6"/>
        <v>4.8584305418486178</v>
      </c>
    </row>
    <row r="93" spans="1:11" ht="13.5" x14ac:dyDescent="0.25">
      <c r="A93" s="3">
        <f>TITRES_STAT!B96</f>
        <v>42139</v>
      </c>
      <c r="B93" s="6">
        <f>TITRES_STAT!D96</f>
        <v>4.5673000000000004</v>
      </c>
      <c r="C93" s="2">
        <f t="shared" si="7"/>
        <v>0.11319999999999997</v>
      </c>
      <c r="D93" s="2">
        <f t="shared" si="8"/>
        <v>4.5235599999999998</v>
      </c>
      <c r="E93" s="2">
        <f t="shared" si="9"/>
        <v>4.589999999999999</v>
      </c>
      <c r="F93" s="2">
        <f t="shared" si="10"/>
        <v>4.7058799999999996</v>
      </c>
      <c r="G93" s="2">
        <f t="shared" si="5"/>
        <v>5.0375120000000013</v>
      </c>
      <c r="H93" s="2"/>
      <c r="I93" s="2">
        <f t="array" ref="I93">SUMPRODUCT(B77:B96, (ROW(B77:B96)-ROW(B77)+1)) / (20*21/2)</f>
        <v>4.5587252380952377</v>
      </c>
      <c r="J93" s="2">
        <f t="shared" si="11"/>
        <v>4.708370784878082</v>
      </c>
      <c r="K93" s="2">
        <f t="shared" si="6"/>
        <v>4.8470136578545544</v>
      </c>
    </row>
    <row r="94" spans="1:11" ht="13.5" x14ac:dyDescent="0.25">
      <c r="A94" s="3">
        <f>TITRES_STAT!B97</f>
        <v>42142</v>
      </c>
      <c r="B94" s="6">
        <f>TITRES_STAT!D97</f>
        <v>4.5446999999999997</v>
      </c>
      <c r="C94" s="2">
        <f t="shared" si="7"/>
        <v>-2.260000000000062E-2</v>
      </c>
      <c r="D94" s="2">
        <f t="shared" si="8"/>
        <v>4.5416800000000004</v>
      </c>
      <c r="E94" s="2">
        <f t="shared" si="9"/>
        <v>4.5628200000000003</v>
      </c>
      <c r="F94" s="2">
        <f t="shared" si="10"/>
        <v>4.6896499999999994</v>
      </c>
      <c r="G94" s="2">
        <f t="shared" si="5"/>
        <v>5.0196960000000015</v>
      </c>
      <c r="H94" s="2"/>
      <c r="I94" s="2">
        <f t="array" ref="I94">SUMPRODUCT(B78:B97, (ROW(B78:B97)-ROW(B78)+1)) / (20*21/2)</f>
        <v>4.5410057142857143</v>
      </c>
      <c r="J94" s="2">
        <f t="shared" si="11"/>
        <v>4.6927830910801696</v>
      </c>
      <c r="K94" s="2">
        <f t="shared" si="6"/>
        <v>4.835158220291631</v>
      </c>
    </row>
    <row r="95" spans="1:11" ht="13.5" x14ac:dyDescent="0.25">
      <c r="A95" s="3">
        <f>TITRES_STAT!B98</f>
        <v>42143</v>
      </c>
      <c r="B95" s="6">
        <f>TITRES_STAT!D98</f>
        <v>4.4088000000000003</v>
      </c>
      <c r="C95" s="2">
        <f t="shared" si="7"/>
        <v>-0.13589999999999947</v>
      </c>
      <c r="D95" s="2">
        <f t="shared" si="8"/>
        <v>4.5024199999999999</v>
      </c>
      <c r="E95" s="2">
        <f t="shared" si="9"/>
        <v>4.5288500000000003</v>
      </c>
      <c r="F95" s="2">
        <f t="shared" si="10"/>
        <v>4.66587</v>
      </c>
      <c r="G95" s="2">
        <f t="shared" si="5"/>
        <v>5.0017280000000026</v>
      </c>
      <c r="H95" s="2"/>
      <c r="I95" s="2">
        <f t="array" ref="I95">SUMPRODUCT(B79:B98, (ROW(B79:B98)-ROW(B79)+1)) / (20*21/2)</f>
        <v>4.5105947619047617</v>
      </c>
      <c r="J95" s="2">
        <f t="shared" si="11"/>
        <v>4.665737082405867</v>
      </c>
      <c r="K95" s="2">
        <f t="shared" si="6"/>
        <v>4.8184382900841163</v>
      </c>
    </row>
    <row r="96" spans="1:11" ht="13.5" x14ac:dyDescent="0.25">
      <c r="A96" s="3">
        <f>TITRES_STAT!B99</f>
        <v>42144</v>
      </c>
      <c r="B96" s="6">
        <f>TITRES_STAT!D99</f>
        <v>4.2805</v>
      </c>
      <c r="C96" s="2">
        <f t="shared" si="7"/>
        <v>-0.1283000000000003</v>
      </c>
      <c r="D96" s="2">
        <f t="shared" si="8"/>
        <v>4.4510799999999993</v>
      </c>
      <c r="E96" s="2">
        <f t="shared" si="9"/>
        <v>4.4896000000000003</v>
      </c>
      <c r="F96" s="2">
        <f t="shared" si="10"/>
        <v>4.6326550000000006</v>
      </c>
      <c r="G96" s="2">
        <f t="shared" si="5"/>
        <v>4.9816480000000016</v>
      </c>
      <c r="H96" s="2"/>
      <c r="I96" s="2">
        <f t="array" ref="I96">SUMPRODUCT(B80:B99, (ROW(B80:B99)-ROW(B80)+1)) / (20*21/2)</f>
        <v>4.4804709523809523</v>
      </c>
      <c r="J96" s="2">
        <f t="shared" si="11"/>
        <v>4.6290478364624512</v>
      </c>
      <c r="K96" s="2">
        <f t="shared" si="6"/>
        <v>4.797342670865131</v>
      </c>
    </row>
    <row r="97" spans="1:11" ht="13.5" x14ac:dyDescent="0.25">
      <c r="A97" s="3">
        <f>TITRES_STAT!B100</f>
        <v>42145</v>
      </c>
      <c r="B97" s="6">
        <f>TITRES_STAT!D100</f>
        <v>4.4466000000000001</v>
      </c>
      <c r="C97" s="2">
        <f t="shared" si="7"/>
        <v>0.16610000000000014</v>
      </c>
      <c r="D97" s="2">
        <f t="shared" si="8"/>
        <v>4.4495800000000001</v>
      </c>
      <c r="E97" s="2">
        <f t="shared" si="9"/>
        <v>4.4805400000000004</v>
      </c>
      <c r="F97" s="2">
        <f t="shared" si="10"/>
        <v>4.6149150000000008</v>
      </c>
      <c r="G97" s="2">
        <f t="shared" si="5"/>
        <v>4.9664000000000019</v>
      </c>
      <c r="H97" s="2"/>
      <c r="I97" s="2">
        <f t="array" ref="I97">SUMPRODUCT(B81:B100, (ROW(B81:B100)-ROW(B81)+1)) / (20*21/2)</f>
        <v>4.4516723809523819</v>
      </c>
      <c r="J97" s="2">
        <f t="shared" si="11"/>
        <v>4.611671852037456</v>
      </c>
      <c r="K97" s="2">
        <f t="shared" si="6"/>
        <v>4.7835880563214008</v>
      </c>
    </row>
    <row r="98" spans="1:11" ht="13.5" x14ac:dyDescent="0.25">
      <c r="A98" s="3">
        <f>TITRES_STAT!B101</f>
        <v>42146</v>
      </c>
      <c r="B98" s="6">
        <f>TITRES_STAT!D101</f>
        <v>4.2956000000000003</v>
      </c>
      <c r="C98" s="2">
        <f t="shared" si="7"/>
        <v>-0.1509999999999998</v>
      </c>
      <c r="D98" s="2">
        <f t="shared" si="8"/>
        <v>4.3952399999999994</v>
      </c>
      <c r="E98" s="2">
        <f t="shared" si="9"/>
        <v>4.4594000000000005</v>
      </c>
      <c r="F98" s="2">
        <f t="shared" si="10"/>
        <v>4.5968</v>
      </c>
      <c r="G98" s="2">
        <f t="shared" si="5"/>
        <v>4.9496420000000017</v>
      </c>
      <c r="H98" s="2"/>
      <c r="I98" s="2">
        <f t="array" ref="I98">SUMPRODUCT(B82:B101, (ROW(B82:B101)-ROW(B82)+1)) / (20*21/2)</f>
        <v>4.4244242857142853</v>
      </c>
      <c r="J98" s="2">
        <f t="shared" si="11"/>
        <v>4.581569770891031</v>
      </c>
      <c r="K98" s="2">
        <f t="shared" si="6"/>
        <v>4.7644512697989931</v>
      </c>
    </row>
    <row r="99" spans="1:11" ht="13.5" x14ac:dyDescent="0.25">
      <c r="A99" s="3">
        <f>TITRES_STAT!B102</f>
        <v>42149</v>
      </c>
      <c r="B99" s="6">
        <f>TITRES_STAT!D102</f>
        <v>4.2805</v>
      </c>
      <c r="C99" s="2">
        <f t="shared" si="7"/>
        <v>-1.5100000000000335E-2</v>
      </c>
      <c r="D99" s="2">
        <f t="shared" si="8"/>
        <v>4.3423999999999996</v>
      </c>
      <c r="E99" s="2">
        <f t="shared" si="9"/>
        <v>4.4420400000000004</v>
      </c>
      <c r="F99" s="2">
        <f t="shared" si="10"/>
        <v>4.575285</v>
      </c>
      <c r="G99" s="2">
        <f t="shared" si="5"/>
        <v>4.9303160000000013</v>
      </c>
      <c r="H99" s="2"/>
      <c r="I99" s="2">
        <f t="array" ref="I99">SUMPRODUCT(B83:B102, (ROW(B83:B102)-ROW(B83)+1)) / (20*21/2)</f>
        <v>4.3964880952380954</v>
      </c>
      <c r="J99" s="2">
        <f t="shared" si="11"/>
        <v>4.5528964593775996</v>
      </c>
      <c r="K99" s="2">
        <f t="shared" si="6"/>
        <v>4.7454727886304049</v>
      </c>
    </row>
    <row r="100" spans="1:11" ht="13.5" x14ac:dyDescent="0.25">
      <c r="A100" s="3">
        <f>TITRES_STAT!B103</f>
        <v>42150</v>
      </c>
      <c r="B100" s="6">
        <f>TITRES_STAT!D103</f>
        <v>4.2728999999999999</v>
      </c>
      <c r="C100" s="2">
        <f t="shared" si="7"/>
        <v>-7.6000000000000512E-3</v>
      </c>
      <c r="D100" s="2">
        <f t="shared" si="8"/>
        <v>4.3152200000000001</v>
      </c>
      <c r="E100" s="2">
        <f t="shared" si="9"/>
        <v>4.4088200000000004</v>
      </c>
      <c r="F100" s="2">
        <f t="shared" si="10"/>
        <v>4.5515050000000015</v>
      </c>
      <c r="G100" s="2">
        <f t="shared" si="5"/>
        <v>4.9085740000000007</v>
      </c>
      <c r="H100" s="2"/>
      <c r="I100" s="2">
        <f t="array" ref="I100">SUMPRODUCT(B84:B103, (ROW(B84:B103)-ROW(B84)+1)) / (20*21/2)</f>
        <v>4.3601390476190476</v>
      </c>
      <c r="J100" s="2">
        <f t="shared" si="11"/>
        <v>4.5262301299130661</v>
      </c>
      <c r="K100" s="2">
        <f t="shared" si="6"/>
        <v>4.7269405224096053</v>
      </c>
    </row>
    <row r="101" spans="1:11" ht="13.5" x14ac:dyDescent="0.25">
      <c r="A101" s="3">
        <f>TITRES_STAT!B104</f>
        <v>42151</v>
      </c>
      <c r="B101" s="6">
        <f>TITRES_STAT!D104</f>
        <v>4.2653999999999996</v>
      </c>
      <c r="C101" s="2">
        <f t="shared" si="7"/>
        <v>-7.5000000000002842E-3</v>
      </c>
      <c r="D101" s="2">
        <f t="shared" si="8"/>
        <v>4.3121999999999998</v>
      </c>
      <c r="E101" s="2">
        <f t="shared" si="9"/>
        <v>4.3816399999999991</v>
      </c>
      <c r="F101" s="2">
        <f t="shared" si="10"/>
        <v>4.5209300000000017</v>
      </c>
      <c r="G101" s="2">
        <f t="shared" si="5"/>
        <v>4.8853220000000013</v>
      </c>
      <c r="H101" s="2"/>
      <c r="I101" s="2">
        <f t="array" ref="I101">SUMPRODUCT(B85:B104, (ROW(B85:B104)-ROW(B85)+1)) / (20*21/2)</f>
        <v>4.3388180952380955</v>
      </c>
      <c r="J101" s="2">
        <f t="shared" si="11"/>
        <v>4.5013891651594413</v>
      </c>
      <c r="K101" s="2">
        <f t="shared" si="6"/>
        <v>4.7088408940798177</v>
      </c>
    </row>
    <row r="102" spans="1:11" ht="13.5" x14ac:dyDescent="0.25">
      <c r="A102" s="3">
        <f>TITRES_STAT!B105</f>
        <v>42152</v>
      </c>
      <c r="B102" s="6">
        <f>TITRES_STAT!D105</f>
        <v>4.2275999999999998</v>
      </c>
      <c r="C102" s="2">
        <f t="shared" si="7"/>
        <v>-3.7799999999999834E-2</v>
      </c>
      <c r="D102" s="2">
        <f t="shared" si="8"/>
        <v>4.2683999999999997</v>
      </c>
      <c r="E102" s="2">
        <f t="shared" si="9"/>
        <v>4.3589900000000004</v>
      </c>
      <c r="F102" s="2">
        <f t="shared" si="10"/>
        <v>4.4884650000000006</v>
      </c>
      <c r="G102" s="2">
        <f t="shared" si="5"/>
        <v>4.8611640000000014</v>
      </c>
      <c r="H102" s="2"/>
      <c r="I102" s="2">
        <f t="array" ref="I102">SUMPRODUCT(B86:B105, (ROW(B86:B105)-ROW(B86)+1)) / (20*21/2)</f>
        <v>4.3203014285714287</v>
      </c>
      <c r="J102" s="2">
        <f t="shared" si="11"/>
        <v>4.4753140065728276</v>
      </c>
      <c r="K102" s="2">
        <f t="shared" si="6"/>
        <v>4.6899687021551193</v>
      </c>
    </row>
    <row r="103" spans="1:11" ht="13.5" x14ac:dyDescent="0.25">
      <c r="A103" s="3">
        <f>TITRES_STAT!B106</f>
        <v>42153</v>
      </c>
      <c r="B103" s="6">
        <f>TITRES_STAT!D106</f>
        <v>4.1067999999999998</v>
      </c>
      <c r="C103" s="2">
        <f t="shared" si="7"/>
        <v>-0.12080000000000002</v>
      </c>
      <c r="D103" s="2">
        <f t="shared" si="8"/>
        <v>4.2306399999999993</v>
      </c>
      <c r="E103" s="2">
        <f t="shared" si="9"/>
        <v>4.3129400000000002</v>
      </c>
      <c r="F103" s="2">
        <f t="shared" si="10"/>
        <v>4.4514699999999987</v>
      </c>
      <c r="G103" s="2">
        <f t="shared" si="5"/>
        <v>4.8350420000000005</v>
      </c>
      <c r="H103" s="2"/>
      <c r="I103" s="2">
        <f t="array" ref="I103">SUMPRODUCT(B87:B106, (ROW(B87:B106)-ROW(B87)+1)) / (20*21/2)</f>
        <v>4.2927604761904767</v>
      </c>
      <c r="J103" s="2">
        <f t="shared" si="11"/>
        <v>4.4402174345182726</v>
      </c>
      <c r="K103" s="2">
        <f t="shared" si="6"/>
        <v>4.6670993412862911</v>
      </c>
    </row>
    <row r="104" spans="1:11" ht="13.5" x14ac:dyDescent="0.25">
      <c r="A104" s="3">
        <f>TITRES_STAT!B107</f>
        <v>42156</v>
      </c>
      <c r="B104" s="6">
        <f>TITRES_STAT!D107</f>
        <v>4.2275999999999998</v>
      </c>
      <c r="C104" s="2">
        <f t="shared" si="7"/>
        <v>0.12080000000000002</v>
      </c>
      <c r="D104" s="2">
        <f t="shared" si="8"/>
        <v>4.2200599999999993</v>
      </c>
      <c r="E104" s="2">
        <f t="shared" si="9"/>
        <v>4.2812299999999999</v>
      </c>
      <c r="F104" s="2">
        <f t="shared" si="10"/>
        <v>4.4220249999999997</v>
      </c>
      <c r="G104" s="2">
        <f t="shared" si="5"/>
        <v>4.8134500000000005</v>
      </c>
      <c r="H104" s="2"/>
      <c r="I104" s="2">
        <f t="array" ref="I104">SUMPRODUCT(B88:B107, (ROW(B88:B107)-ROW(B88)+1)) / (20*21/2)</f>
        <v>4.2686395238095241</v>
      </c>
      <c r="J104" s="2">
        <f t="shared" si="11"/>
        <v>4.4199681550403414</v>
      </c>
      <c r="K104" s="2">
        <f t="shared" si="6"/>
        <v>4.649864073000554</v>
      </c>
    </row>
    <row r="105" spans="1:11" ht="13.5" x14ac:dyDescent="0.25">
      <c r="A105" s="3">
        <f>TITRES_STAT!B108</f>
        <v>42157</v>
      </c>
      <c r="B105" s="6">
        <f>TITRES_STAT!D108</f>
        <v>4.2275999999999998</v>
      </c>
      <c r="C105" s="2">
        <f t="shared" si="7"/>
        <v>0</v>
      </c>
      <c r="D105" s="2">
        <f t="shared" si="8"/>
        <v>4.2109999999999994</v>
      </c>
      <c r="E105" s="2">
        <f t="shared" si="9"/>
        <v>4.2631100000000002</v>
      </c>
      <c r="F105" s="2">
        <f t="shared" si="10"/>
        <v>4.3959799999999989</v>
      </c>
      <c r="G105" s="2">
        <f t="shared" si="5"/>
        <v>4.788838000000001</v>
      </c>
      <c r="H105" s="2"/>
      <c r="I105" s="2">
        <f t="array" ref="I105">SUMPRODUCT(B89:B108, (ROW(B89:B108)-ROW(B89)+1)) / (20*21/2)</f>
        <v>4.2558747619047628</v>
      </c>
      <c r="J105" s="2">
        <f t="shared" si="11"/>
        <v>4.4016473783698329</v>
      </c>
      <c r="K105" s="2">
        <f t="shared" si="6"/>
        <v>4.633304697588768</v>
      </c>
    </row>
    <row r="106" spans="1:11" ht="13.5" x14ac:dyDescent="0.25">
      <c r="A106" s="3">
        <f>TITRES_STAT!B109</f>
        <v>42158</v>
      </c>
      <c r="B106" s="6">
        <f>TITRES_STAT!D109</f>
        <v>4.1067999999999998</v>
      </c>
      <c r="C106" s="2">
        <f t="shared" si="7"/>
        <v>-0.12080000000000002</v>
      </c>
      <c r="D106" s="2">
        <f t="shared" si="8"/>
        <v>4.1792799999999994</v>
      </c>
      <c r="E106" s="2">
        <f t="shared" si="9"/>
        <v>4.2457399999999996</v>
      </c>
      <c r="F106" s="2">
        <f t="shared" si="10"/>
        <v>4.3676699999999986</v>
      </c>
      <c r="G106" s="2">
        <f t="shared" si="5"/>
        <v>4.7649820000000007</v>
      </c>
      <c r="H106" s="2"/>
      <c r="I106" s="2">
        <f t="array" ref="I106">SUMPRODUCT(B90:B109, (ROW(B90:B109)-ROW(B90)+1)) / (20*21/2)</f>
        <v>4.2531409523809529</v>
      </c>
      <c r="J106" s="2">
        <f t="shared" si="11"/>
        <v>4.3735666756679441</v>
      </c>
      <c r="K106" s="2">
        <f t="shared" si="6"/>
        <v>4.6126574545460715</v>
      </c>
    </row>
    <row r="107" spans="1:11" ht="13.5" x14ac:dyDescent="0.25">
      <c r="A107" s="3">
        <f>TITRES_STAT!B110</f>
        <v>42159</v>
      </c>
      <c r="B107" s="6">
        <f>TITRES_STAT!D110</f>
        <v>4.1143999999999998</v>
      </c>
      <c r="C107" s="2">
        <f t="shared" si="7"/>
        <v>7.6000000000000512E-3</v>
      </c>
      <c r="D107" s="2">
        <f t="shared" si="8"/>
        <v>4.1566399999999994</v>
      </c>
      <c r="E107" s="2">
        <f t="shared" si="9"/>
        <v>4.2125199999999996</v>
      </c>
      <c r="F107" s="2">
        <f t="shared" si="10"/>
        <v>4.3465299999999996</v>
      </c>
      <c r="G107" s="2">
        <f t="shared" si="5"/>
        <v>4.7412780000000003</v>
      </c>
      <c r="H107" s="2"/>
      <c r="I107" s="2">
        <f t="array" ref="I107">SUMPRODUCT(B91:B110, (ROW(B91:B110)-ROW(B91)+1)) / (20*21/2)</f>
        <v>4.2389071428571432</v>
      </c>
      <c r="J107" s="2">
        <f t="shared" si="11"/>
        <v>4.3488841351281398</v>
      </c>
      <c r="K107" s="2">
        <f t="shared" si="6"/>
        <v>4.5931179465246563</v>
      </c>
    </row>
    <row r="108" spans="1:11" ht="13.5" x14ac:dyDescent="0.25">
      <c r="A108" s="3">
        <f>TITRES_STAT!B111</f>
        <v>42160</v>
      </c>
      <c r="B108" s="6">
        <f>TITRES_STAT!D111</f>
        <v>4.2125000000000004</v>
      </c>
      <c r="C108" s="2">
        <f t="shared" si="7"/>
        <v>9.810000000000052E-2</v>
      </c>
      <c r="D108" s="2">
        <f t="shared" si="8"/>
        <v>4.1777800000000003</v>
      </c>
      <c r="E108" s="2">
        <f t="shared" si="9"/>
        <v>4.2042099999999998</v>
      </c>
      <c r="F108" s="2">
        <f t="shared" si="10"/>
        <v>4.3318049999999992</v>
      </c>
      <c r="G108" s="2">
        <f t="shared" si="5"/>
        <v>4.7183280000000005</v>
      </c>
      <c r="H108" s="2"/>
      <c r="I108" s="2">
        <f t="array" ref="I108">SUMPRODUCT(B92:B111, (ROW(B92:B111)-ROW(B92)+1)) / (20*21/2)</f>
        <v>4.2245604761904758</v>
      </c>
      <c r="J108" s="2">
        <f t="shared" si="11"/>
        <v>4.3358951698778405</v>
      </c>
      <c r="K108" s="2">
        <f t="shared" si="6"/>
        <v>4.5781917525432974</v>
      </c>
    </row>
    <row r="109" spans="1:11" ht="13.5" x14ac:dyDescent="0.25">
      <c r="A109" s="3">
        <f>TITRES_STAT!B112</f>
        <v>42163</v>
      </c>
      <c r="B109" s="6">
        <f>TITRES_STAT!D112</f>
        <v>4.3030999999999997</v>
      </c>
      <c r="C109" s="2">
        <f t="shared" si="7"/>
        <v>9.0599999999999348E-2</v>
      </c>
      <c r="D109" s="2">
        <f t="shared" si="8"/>
        <v>4.1928799999999997</v>
      </c>
      <c r="E109" s="2">
        <f t="shared" si="9"/>
        <v>4.2064699999999995</v>
      </c>
      <c r="F109" s="2">
        <f t="shared" si="10"/>
        <v>4.324255</v>
      </c>
      <c r="G109" s="2">
        <f t="shared" si="5"/>
        <v>4.6986999999999997</v>
      </c>
      <c r="H109" s="2"/>
      <c r="I109" s="2">
        <f t="array" ref="I109">SUMPRODUCT(B93:B112, (ROW(B93:B112)-ROW(B93)+1)) / (20*21/2)</f>
        <v>4.2120476190476186</v>
      </c>
      <c r="J109" s="2">
        <f t="shared" si="11"/>
        <v>4.3327718203656653</v>
      </c>
      <c r="K109" s="2">
        <f t="shared" si="6"/>
        <v>4.5674038406788551</v>
      </c>
    </row>
    <row r="110" spans="1:11" ht="13.5" x14ac:dyDescent="0.25">
      <c r="A110" s="3">
        <f>TITRES_STAT!B113</f>
        <v>42164</v>
      </c>
      <c r="B110" s="6">
        <f>TITRES_STAT!D113</f>
        <v>4.1748000000000003</v>
      </c>
      <c r="C110" s="2">
        <f t="shared" si="7"/>
        <v>-0.12829999999999941</v>
      </c>
      <c r="D110" s="2">
        <f t="shared" si="8"/>
        <v>4.1823199999999998</v>
      </c>
      <c r="E110" s="2">
        <f t="shared" si="9"/>
        <v>4.1966599999999996</v>
      </c>
      <c r="F110" s="2">
        <f t="shared" si="10"/>
        <v>4.3027400000000009</v>
      </c>
      <c r="G110" s="2">
        <f t="shared" si="5"/>
        <v>4.6765059999999998</v>
      </c>
      <c r="H110" s="2"/>
      <c r="I110" s="2">
        <f t="array" ref="I110">SUMPRODUCT(B94:B113, (ROW(B94:B113)-ROW(B94)+1)) / (20*21/2)</f>
        <v>4.2009728571428573</v>
      </c>
      <c r="J110" s="2">
        <f t="shared" si="11"/>
        <v>4.3177268850927444</v>
      </c>
      <c r="K110" s="2">
        <f t="shared" si="6"/>
        <v>4.552007611632626</v>
      </c>
    </row>
    <row r="111" spans="1:11" ht="13.5" x14ac:dyDescent="0.25">
      <c r="A111" s="3">
        <f>TITRES_STAT!B114</f>
        <v>42165</v>
      </c>
      <c r="B111" s="6">
        <f>TITRES_STAT!D114</f>
        <v>4.1520999999999999</v>
      </c>
      <c r="C111" s="2">
        <f t="shared" si="7"/>
        <v>-2.2700000000000387E-2</v>
      </c>
      <c r="D111" s="2">
        <f t="shared" si="8"/>
        <v>4.1913800000000005</v>
      </c>
      <c r="E111" s="2">
        <f t="shared" si="9"/>
        <v>4.1853299999999987</v>
      </c>
      <c r="F111" s="2">
        <f t="shared" si="10"/>
        <v>4.2834850000000007</v>
      </c>
      <c r="G111" s="2">
        <f t="shared" si="5"/>
        <v>4.6546120000000002</v>
      </c>
      <c r="H111" s="2"/>
      <c r="I111" s="2">
        <f t="array" ref="I111">SUMPRODUCT(B95:B114, (ROW(B95:B114)-ROW(B95)+1)) / (20*21/2)</f>
        <v>4.1918752380952382</v>
      </c>
      <c r="J111" s="2">
        <f t="shared" si="11"/>
        <v>4.3019528960362923</v>
      </c>
      <c r="K111" s="2">
        <f t="shared" si="6"/>
        <v>4.536324960196052</v>
      </c>
    </row>
    <row r="112" spans="1:11" ht="13.5" x14ac:dyDescent="0.25">
      <c r="A112" s="3">
        <f>TITRES_STAT!B115</f>
        <v>42166</v>
      </c>
      <c r="B112" s="6">
        <f>TITRES_STAT!D115</f>
        <v>4.1520999999999999</v>
      </c>
      <c r="C112" s="2">
        <f t="shared" si="7"/>
        <v>0</v>
      </c>
      <c r="D112" s="2">
        <f t="shared" si="8"/>
        <v>4.1989200000000002</v>
      </c>
      <c r="E112" s="2">
        <f t="shared" si="9"/>
        <v>4.1777799999999994</v>
      </c>
      <c r="F112" s="2">
        <f t="shared" si="10"/>
        <v>4.2683850000000012</v>
      </c>
      <c r="G112" s="2">
        <f t="shared" si="5"/>
        <v>4.6328699999999996</v>
      </c>
      <c r="H112" s="2"/>
      <c r="I112" s="2">
        <f t="array" ref="I112">SUMPRODUCT(B96:B115, (ROW(B96:B115)-ROW(B96)+1)) / (20*21/2)</f>
        <v>4.191837619047619</v>
      </c>
      <c r="J112" s="2">
        <f t="shared" si="11"/>
        <v>4.2876811916518838</v>
      </c>
      <c r="K112" s="2">
        <f t="shared" si="6"/>
        <v>4.5212573146981674</v>
      </c>
    </row>
    <row r="113" spans="1:11" ht="13.5" x14ac:dyDescent="0.25">
      <c r="A113" s="3">
        <f>TITRES_STAT!B116</f>
        <v>42167</v>
      </c>
      <c r="B113" s="6">
        <f>TITRES_STAT!D116</f>
        <v>4.1520999999999999</v>
      </c>
      <c r="C113" s="2">
        <f t="shared" si="7"/>
        <v>0</v>
      </c>
      <c r="D113" s="2">
        <f t="shared" si="8"/>
        <v>4.1868400000000001</v>
      </c>
      <c r="E113" s="2">
        <f t="shared" si="9"/>
        <v>4.1823099999999993</v>
      </c>
      <c r="F113" s="2">
        <f t="shared" si="10"/>
        <v>4.2476250000000011</v>
      </c>
      <c r="G113" s="2">
        <f t="shared" si="5"/>
        <v>4.6102219999999985</v>
      </c>
      <c r="H113" s="2"/>
      <c r="I113" s="2">
        <f t="array" ref="I113">SUMPRODUCT(B97:B116, (ROW(B97:B116)-ROW(B97)+1)) / (20*21/2)</f>
        <v>4.1926628571428566</v>
      </c>
      <c r="J113" s="2">
        <f t="shared" si="11"/>
        <v>4.274768697208847</v>
      </c>
      <c r="K113" s="2">
        <f t="shared" si="6"/>
        <v>4.5067805572590229</v>
      </c>
    </row>
    <row r="114" spans="1:11" ht="13.5" x14ac:dyDescent="0.25">
      <c r="A114" s="3">
        <f>TITRES_STAT!B117</f>
        <v>42170</v>
      </c>
      <c r="B114" s="6">
        <f>TITRES_STAT!D117</f>
        <v>4.1520999999999999</v>
      </c>
      <c r="C114" s="2">
        <f t="shared" si="7"/>
        <v>0</v>
      </c>
      <c r="D114" s="2">
        <f t="shared" si="8"/>
        <v>4.1566400000000003</v>
      </c>
      <c r="E114" s="2">
        <f t="shared" si="9"/>
        <v>4.1747599999999991</v>
      </c>
      <c r="F114" s="2">
        <f t="shared" si="10"/>
        <v>4.2279950000000008</v>
      </c>
      <c r="G114" s="2">
        <f t="shared" ref="G114:G177" si="12">AVERAGE(B65:B114)</f>
        <v>4.5877239999999988</v>
      </c>
      <c r="H114" s="2"/>
      <c r="I114" s="2">
        <f t="array" ref="I114">SUMPRODUCT(B98:B117, (ROW(B98:B117)-ROW(B98)+1)) / (20*21/2)</f>
        <v>4.1966161904761901</v>
      </c>
      <c r="J114" s="2">
        <f t="shared" si="11"/>
        <v>4.2630859641413377</v>
      </c>
      <c r="K114" s="2">
        <f t="shared" si="6"/>
        <v>4.4928715157978845</v>
      </c>
    </row>
    <row r="115" spans="1:11" ht="13.5" x14ac:dyDescent="0.25">
      <c r="A115" s="3">
        <f>TITRES_STAT!B118</f>
        <v>42171</v>
      </c>
      <c r="B115" s="6">
        <f>TITRES_STAT!D118</f>
        <v>4.2275999999999998</v>
      </c>
      <c r="C115" s="2">
        <f t="shared" si="7"/>
        <v>7.5499999999999901E-2</v>
      </c>
      <c r="D115" s="2">
        <f t="shared" si="8"/>
        <v>4.1671999999999993</v>
      </c>
      <c r="E115" s="2">
        <f t="shared" si="9"/>
        <v>4.17476</v>
      </c>
      <c r="F115" s="2">
        <f t="shared" si="10"/>
        <v>4.2189350000000001</v>
      </c>
      <c r="G115" s="2">
        <f t="shared" si="12"/>
        <v>4.5680959999999979</v>
      </c>
      <c r="H115" s="2"/>
      <c r="I115" s="2">
        <f t="array" ref="I115">SUMPRODUCT(B99:B118, (ROW(B99:B118)-ROW(B99)+1)) / (20*21/2)</f>
        <v>4.193563809523809</v>
      </c>
      <c r="J115" s="2">
        <f t="shared" si="11"/>
        <v>4.2597063485088293</v>
      </c>
      <c r="K115" s="2">
        <f t="shared" ref="K115:K178" si="13">$K$4*B115+(1-$K$4)*K114</f>
        <v>4.4824687112567911</v>
      </c>
    </row>
    <row r="116" spans="1:11" ht="13.5" x14ac:dyDescent="0.25">
      <c r="A116" s="3">
        <f>TITRES_STAT!B119</f>
        <v>42172</v>
      </c>
      <c r="B116" s="6">
        <f>TITRES_STAT!D119</f>
        <v>4.2275999999999998</v>
      </c>
      <c r="C116" s="2">
        <f t="shared" si="7"/>
        <v>0</v>
      </c>
      <c r="D116" s="2">
        <f t="shared" si="8"/>
        <v>4.1822999999999997</v>
      </c>
      <c r="E116" s="2">
        <f t="shared" si="9"/>
        <v>4.186840000000001</v>
      </c>
      <c r="F116" s="2">
        <f t="shared" si="10"/>
        <v>4.216289999999999</v>
      </c>
      <c r="G116" s="2">
        <f t="shared" si="12"/>
        <v>4.548467999999998</v>
      </c>
      <c r="H116" s="2"/>
      <c r="I116" s="2">
        <f t="array" ref="I116">SUMPRODUCT(B100:B119, (ROW(B100:B119)-ROW(B100)+1)) / (20*21/2)</f>
        <v>4.1997152380952372</v>
      </c>
      <c r="J116" s="2">
        <f t="shared" si="11"/>
        <v>4.2566486010317979</v>
      </c>
      <c r="K116" s="2">
        <f t="shared" si="13"/>
        <v>4.472473859834956</v>
      </c>
    </row>
    <row r="117" spans="1:11" ht="13.5" x14ac:dyDescent="0.25">
      <c r="A117" s="3">
        <f>TITRES_STAT!B120</f>
        <v>42173</v>
      </c>
      <c r="B117" s="6">
        <f>TITRES_STAT!D120</f>
        <v>4.2577999999999996</v>
      </c>
      <c r="C117" s="2">
        <f t="shared" si="7"/>
        <v>3.0199999999999783E-2</v>
      </c>
      <c r="D117" s="2">
        <f t="shared" si="8"/>
        <v>4.2034399999999996</v>
      </c>
      <c r="E117" s="2">
        <f t="shared" si="9"/>
        <v>4.2011800000000008</v>
      </c>
      <c r="F117" s="2">
        <f t="shared" si="10"/>
        <v>4.2068499999999993</v>
      </c>
      <c r="G117" s="2">
        <f t="shared" si="12"/>
        <v>4.529443999999998</v>
      </c>
      <c r="H117" s="2"/>
      <c r="I117" s="2">
        <f t="array" ref="I117">SUMPRODUCT(B101:B120, (ROW(B101:B120)-ROW(B101)+1)) / (20*21/2)</f>
        <v>4.2088147619047618</v>
      </c>
      <c r="J117" s="2">
        <f t="shared" si="11"/>
        <v>4.2567582580763883</v>
      </c>
      <c r="K117" s="2">
        <f t="shared" si="13"/>
        <v>4.4640552770963309</v>
      </c>
    </row>
    <row r="118" spans="1:11" ht="13.5" x14ac:dyDescent="0.25">
      <c r="A118" s="3">
        <f>TITRES_STAT!B121</f>
        <v>42174</v>
      </c>
      <c r="B118" s="6">
        <f>TITRES_STAT!D121</f>
        <v>4.1748000000000003</v>
      </c>
      <c r="C118" s="2">
        <f t="shared" si="7"/>
        <v>-8.2999999999999297E-2</v>
      </c>
      <c r="D118" s="2">
        <f t="shared" si="8"/>
        <v>4.2079800000000001</v>
      </c>
      <c r="E118" s="2">
        <f t="shared" si="9"/>
        <v>4.1974099999999996</v>
      </c>
      <c r="F118" s="2">
        <f t="shared" si="10"/>
        <v>4.2008099999999988</v>
      </c>
      <c r="G118" s="2">
        <f t="shared" si="12"/>
        <v>4.5087599999999979</v>
      </c>
      <c r="H118" s="2"/>
      <c r="I118" s="2">
        <f t="array" ref="I118">SUMPRODUCT(B102:B121, (ROW(B102:B121)-ROW(B102)+1)) / (20*21/2)</f>
        <v>4.2178061904761899</v>
      </c>
      <c r="J118" s="2">
        <f t="shared" si="11"/>
        <v>4.2489527096881607</v>
      </c>
      <c r="K118" s="2">
        <f t="shared" si="13"/>
        <v>4.4527119328964746</v>
      </c>
    </row>
    <row r="119" spans="1:11" ht="13.5" x14ac:dyDescent="0.25">
      <c r="A119" s="3">
        <f>TITRES_STAT!B122</f>
        <v>42177</v>
      </c>
      <c r="B119" s="6">
        <f>TITRES_STAT!D122</f>
        <v>4.2653999999999996</v>
      </c>
      <c r="C119" s="2">
        <f t="shared" si="7"/>
        <v>9.0599999999999348E-2</v>
      </c>
      <c r="D119" s="2">
        <f t="shared" si="8"/>
        <v>4.2306399999999993</v>
      </c>
      <c r="E119" s="2">
        <f t="shared" si="9"/>
        <v>4.1936400000000003</v>
      </c>
      <c r="F119" s="2">
        <f t="shared" si="10"/>
        <v>4.200054999999999</v>
      </c>
      <c r="G119" s="2">
        <f t="shared" si="12"/>
        <v>4.4898879999999988</v>
      </c>
      <c r="H119" s="2"/>
      <c r="I119" s="2">
        <f t="array" ref="I119">SUMPRODUCT(B103:B122, (ROW(B103:B122)-ROW(B103)+1)) / (20*21/2)</f>
        <v>4.2259299999999991</v>
      </c>
      <c r="J119" s="2">
        <f t="shared" si="11"/>
        <v>4.2505191182892883</v>
      </c>
      <c r="K119" s="2">
        <f t="shared" si="13"/>
        <v>4.4453663669005348</v>
      </c>
    </row>
    <row r="120" spans="1:11" ht="13.5" x14ac:dyDescent="0.25">
      <c r="A120" s="3">
        <f>TITRES_STAT!B123</f>
        <v>42178</v>
      </c>
      <c r="B120" s="6">
        <f>TITRES_STAT!D123</f>
        <v>4.2956000000000003</v>
      </c>
      <c r="C120" s="2">
        <f t="shared" si="7"/>
        <v>3.0200000000000671E-2</v>
      </c>
      <c r="D120" s="2">
        <f t="shared" si="8"/>
        <v>4.2442399999999996</v>
      </c>
      <c r="E120" s="2">
        <f t="shared" si="9"/>
        <v>4.2057199999999995</v>
      </c>
      <c r="F120" s="2">
        <f t="shared" si="10"/>
        <v>4.2011899999999995</v>
      </c>
      <c r="G120" s="2">
        <f t="shared" si="12"/>
        <v>4.4719219999999984</v>
      </c>
      <c r="H120" s="2"/>
      <c r="I120" s="2">
        <f t="array" ref="I120">SUMPRODUCT(B104:B123, (ROW(B104:B123)-ROW(B104)+1)) / (20*21/2)</f>
        <v>4.2337661904761905</v>
      </c>
      <c r="J120" s="2">
        <f t="shared" si="11"/>
        <v>4.2548125355950708</v>
      </c>
      <c r="K120" s="2">
        <f t="shared" si="13"/>
        <v>4.4394931760416902</v>
      </c>
    </row>
    <row r="121" spans="1:11" ht="13.5" x14ac:dyDescent="0.25">
      <c r="A121" s="3">
        <f>TITRES_STAT!B124</f>
        <v>42179</v>
      </c>
      <c r="B121" s="6">
        <f>TITRES_STAT!D124</f>
        <v>4.2956000000000003</v>
      </c>
      <c r="C121" s="2">
        <f t="shared" si="7"/>
        <v>0</v>
      </c>
      <c r="D121" s="2">
        <f t="shared" si="8"/>
        <v>4.2578399999999998</v>
      </c>
      <c r="E121" s="2">
        <f t="shared" si="9"/>
        <v>4.2200699999999998</v>
      </c>
      <c r="F121" s="2">
        <f t="shared" si="10"/>
        <v>4.2027000000000001</v>
      </c>
      <c r="G121" s="2">
        <f t="shared" si="12"/>
        <v>4.4569739999999989</v>
      </c>
      <c r="H121" s="2"/>
      <c r="I121" s="2">
        <f t="array" ref="I121">SUMPRODUCT(B105:B124, (ROW(B105:B124)-ROW(B105)+1)) / (20*21/2)</f>
        <v>4.2292347619047623</v>
      </c>
      <c r="J121" s="2">
        <f t="shared" si="11"/>
        <v>4.2586970560145883</v>
      </c>
      <c r="K121" s="2">
        <f t="shared" si="13"/>
        <v>4.4338503063929959</v>
      </c>
    </row>
    <row r="122" spans="1:11" ht="13.5" x14ac:dyDescent="0.25">
      <c r="A122" s="3">
        <f>TITRES_STAT!B125</f>
        <v>42180</v>
      </c>
      <c r="B122" s="6">
        <f>TITRES_STAT!D125</f>
        <v>4.2880000000000003</v>
      </c>
      <c r="C122" s="2">
        <f t="shared" si="7"/>
        <v>-7.6000000000000512E-3</v>
      </c>
      <c r="D122" s="2">
        <f t="shared" si="8"/>
        <v>4.2638800000000003</v>
      </c>
      <c r="E122" s="2">
        <f t="shared" si="9"/>
        <v>4.2336600000000004</v>
      </c>
      <c r="F122" s="2">
        <f t="shared" si="10"/>
        <v>4.2057200000000003</v>
      </c>
      <c r="G122" s="2">
        <f t="shared" si="12"/>
        <v>4.4424779999999995</v>
      </c>
      <c r="H122" s="2"/>
      <c r="I122" s="2">
        <f t="array" ref="I122">SUMPRODUCT(B106:B125, (ROW(B106:B125)-ROW(B106)+1)) / (20*21/2)</f>
        <v>4.2364957142857138</v>
      </c>
      <c r="J122" s="2">
        <f t="shared" si="11"/>
        <v>4.2614878125846278</v>
      </c>
      <c r="K122" s="2">
        <f t="shared" si="13"/>
        <v>4.4281306865344474</v>
      </c>
    </row>
    <row r="123" spans="1:11" ht="13.5" x14ac:dyDescent="0.25">
      <c r="A123" s="3">
        <f>TITRES_STAT!B126</f>
        <v>42181</v>
      </c>
      <c r="B123" s="6">
        <f>TITRES_STAT!D126</f>
        <v>4.2880000000000003</v>
      </c>
      <c r="C123" s="2">
        <f t="shared" si="7"/>
        <v>0</v>
      </c>
      <c r="D123" s="2">
        <f t="shared" si="8"/>
        <v>4.2865200000000003</v>
      </c>
      <c r="E123" s="2">
        <f t="shared" si="9"/>
        <v>4.2472499999999993</v>
      </c>
      <c r="F123" s="2">
        <f t="shared" si="10"/>
        <v>4.2147800000000002</v>
      </c>
      <c r="G123" s="2">
        <f t="shared" si="12"/>
        <v>4.4308519999999998</v>
      </c>
      <c r="H123" s="2"/>
      <c r="I123" s="2">
        <f t="array" ref="I123">SUMPRODUCT(B107:B126, (ROW(B107:B126)-ROW(B107)+1)) / (20*21/2)</f>
        <v>4.255697619047619</v>
      </c>
      <c r="J123" s="2">
        <f t="shared" si="11"/>
        <v>4.264012782814663</v>
      </c>
      <c r="K123" s="2">
        <f t="shared" si="13"/>
        <v>4.422635365493881</v>
      </c>
    </row>
    <row r="124" spans="1:11" ht="13.5" x14ac:dyDescent="0.25">
      <c r="A124" s="3">
        <f>TITRES_STAT!B127</f>
        <v>42184</v>
      </c>
      <c r="B124" s="6">
        <f>TITRES_STAT!D127</f>
        <v>4.1672000000000002</v>
      </c>
      <c r="C124" s="2">
        <f t="shared" si="7"/>
        <v>-0.12080000000000002</v>
      </c>
      <c r="D124" s="2">
        <f t="shared" si="8"/>
        <v>4.2668800000000005</v>
      </c>
      <c r="E124" s="2">
        <f t="shared" si="9"/>
        <v>4.248759999999999</v>
      </c>
      <c r="F124" s="2">
        <f t="shared" si="10"/>
        <v>4.2117599999999991</v>
      </c>
      <c r="G124" s="2">
        <f t="shared" si="12"/>
        <v>4.4168099999999999</v>
      </c>
      <c r="H124" s="2"/>
      <c r="I124" s="2">
        <f t="array" ref="I124">SUMPRODUCT(B108:B127, (ROW(B108:B127)-ROW(B108)+1)) / (20*21/2)</f>
        <v>4.2734252380952373</v>
      </c>
      <c r="J124" s="2">
        <f t="shared" si="11"/>
        <v>4.2547925177846952</v>
      </c>
      <c r="K124" s="2">
        <f t="shared" si="13"/>
        <v>4.4126182923372577</v>
      </c>
    </row>
    <row r="125" spans="1:11" ht="13.5" x14ac:dyDescent="0.25">
      <c r="A125" s="3">
        <f>TITRES_STAT!B128</f>
        <v>42185</v>
      </c>
      <c r="B125" s="6">
        <f>TITRES_STAT!D128</f>
        <v>4.2880000000000003</v>
      </c>
      <c r="C125" s="2">
        <f t="shared" si="7"/>
        <v>0.12080000000000002</v>
      </c>
      <c r="D125" s="2">
        <f t="shared" si="8"/>
        <v>4.2653600000000003</v>
      </c>
      <c r="E125" s="2">
        <f t="shared" si="9"/>
        <v>4.2548000000000004</v>
      </c>
      <c r="F125" s="2">
        <f t="shared" si="10"/>
        <v>4.2147799999999993</v>
      </c>
      <c r="G125" s="2">
        <f t="shared" si="12"/>
        <v>4.4048819999999997</v>
      </c>
      <c r="H125" s="2"/>
      <c r="I125" s="2">
        <f t="array" ref="I125">SUMPRODUCT(B109:B128, (ROW(B109:B128)-ROW(B109)+1)) / (20*21/2)</f>
        <v>4.2774861904761909</v>
      </c>
      <c r="J125" s="2">
        <f t="shared" si="11"/>
        <v>4.2579551351385341</v>
      </c>
      <c r="K125" s="2">
        <f t="shared" si="13"/>
        <v>4.4077313004808953</v>
      </c>
    </row>
    <row r="126" spans="1:11" ht="13.5" x14ac:dyDescent="0.25">
      <c r="A126" s="3">
        <f>TITRES_STAT!B129</f>
        <v>42186</v>
      </c>
      <c r="B126" s="6">
        <f>TITRES_STAT!D129</f>
        <v>4.4164000000000003</v>
      </c>
      <c r="C126" s="2">
        <f t="shared" si="7"/>
        <v>0.12840000000000007</v>
      </c>
      <c r="D126" s="2">
        <f t="shared" si="8"/>
        <v>4.2895200000000004</v>
      </c>
      <c r="E126" s="2">
        <f t="shared" si="9"/>
        <v>4.2736800000000006</v>
      </c>
      <c r="F126" s="2">
        <f t="shared" si="10"/>
        <v>4.2302599999999995</v>
      </c>
      <c r="G126" s="2">
        <f t="shared" si="12"/>
        <v>4.3943140000000005</v>
      </c>
      <c r="H126" s="2"/>
      <c r="I126" s="2">
        <f t="array" ref="I126">SUMPRODUCT(B110:B129, (ROW(B110:B129)-ROW(B110)+1)) / (20*21/2)</f>
        <v>4.2718447619047621</v>
      </c>
      <c r="J126" s="2">
        <f t="shared" si="11"/>
        <v>4.2730451222681971</v>
      </c>
      <c r="K126" s="2">
        <f t="shared" si="13"/>
        <v>4.4080712494816447</v>
      </c>
    </row>
    <row r="127" spans="1:11" ht="13.5" x14ac:dyDescent="0.25">
      <c r="A127" s="3">
        <f>TITRES_STAT!B130</f>
        <v>42187</v>
      </c>
      <c r="B127" s="6">
        <f>TITRES_STAT!D130</f>
        <v>4.4164000000000003</v>
      </c>
      <c r="C127" s="2">
        <f t="shared" si="7"/>
        <v>0</v>
      </c>
      <c r="D127" s="2">
        <f t="shared" si="8"/>
        <v>4.3151999999999999</v>
      </c>
      <c r="E127" s="2">
        <f t="shared" si="9"/>
        <v>4.2895400000000006</v>
      </c>
      <c r="F127" s="2">
        <f t="shared" si="10"/>
        <v>4.2453599999999998</v>
      </c>
      <c r="G127" s="2">
        <f t="shared" si="12"/>
        <v>4.3866140000000007</v>
      </c>
      <c r="H127" s="2"/>
      <c r="I127" s="2">
        <f t="array" ref="I127">SUMPRODUCT(B111:B130, (ROW(B111:B130)-ROW(B111)+1)) / (20*21/2)</f>
        <v>4.2645804761904769</v>
      </c>
      <c r="J127" s="2">
        <f t="shared" si="11"/>
        <v>4.2866979677664636</v>
      </c>
      <c r="K127" s="2">
        <f t="shared" si="13"/>
        <v>4.4083978671490316</v>
      </c>
    </row>
    <row r="128" spans="1:11" ht="13.5" x14ac:dyDescent="0.25">
      <c r="A128" s="3">
        <f>TITRES_STAT!B131</f>
        <v>42188</v>
      </c>
      <c r="B128" s="6">
        <f>TITRES_STAT!D131</f>
        <v>4.2880000000000003</v>
      </c>
      <c r="C128" s="2">
        <f t="shared" si="7"/>
        <v>-0.12840000000000007</v>
      </c>
      <c r="D128" s="2">
        <f t="shared" si="8"/>
        <v>4.3151999999999999</v>
      </c>
      <c r="E128" s="2">
        <f t="shared" si="9"/>
        <v>4.3008600000000001</v>
      </c>
      <c r="F128" s="2">
        <f t="shared" si="10"/>
        <v>4.249134999999999</v>
      </c>
      <c r="G128" s="2">
        <f t="shared" si="12"/>
        <v>4.3792160000000004</v>
      </c>
      <c r="H128" s="2"/>
      <c r="I128" s="2">
        <f t="array" ref="I128">SUMPRODUCT(B112:B131, (ROW(B112:B131)-ROW(B112)+1)) / (20*21/2)</f>
        <v>4.2487238095238098</v>
      </c>
      <c r="J128" s="2">
        <f t="shared" si="11"/>
        <v>4.286821970836324</v>
      </c>
      <c r="K128" s="2">
        <f t="shared" si="13"/>
        <v>4.4036763821627956</v>
      </c>
    </row>
    <row r="129" spans="1:11" ht="13.5" x14ac:dyDescent="0.25">
      <c r="A129" s="3">
        <f>TITRES_STAT!B132</f>
        <v>42191</v>
      </c>
      <c r="B129" s="6">
        <f>TITRES_STAT!D132</f>
        <v>4.1898999999999997</v>
      </c>
      <c r="C129" s="2">
        <f t="shared" si="7"/>
        <v>-9.810000000000052E-2</v>
      </c>
      <c r="D129" s="2">
        <f t="shared" si="8"/>
        <v>4.3197400000000004</v>
      </c>
      <c r="E129" s="2">
        <f t="shared" si="9"/>
        <v>4.29331</v>
      </c>
      <c r="F129" s="2">
        <f t="shared" si="10"/>
        <v>4.2434749999999992</v>
      </c>
      <c r="G129" s="2">
        <f t="shared" si="12"/>
        <v>4.3687980000000008</v>
      </c>
      <c r="H129" s="2"/>
      <c r="I129" s="2">
        <f t="array" ref="I129">SUMPRODUCT(B113:B132, (ROW(B113:B132)-ROW(B113)+1)) / (20*21/2)</f>
        <v>4.2317885714285719</v>
      </c>
      <c r="J129" s="2">
        <f t="shared" si="11"/>
        <v>4.2775913069471496</v>
      </c>
      <c r="K129" s="2">
        <f t="shared" si="13"/>
        <v>4.3952929946269998</v>
      </c>
    </row>
    <row r="130" spans="1:11" ht="13.5" x14ac:dyDescent="0.25">
      <c r="A130" s="3">
        <f>TITRES_STAT!B133</f>
        <v>42192</v>
      </c>
      <c r="B130" s="6">
        <f>TITRES_STAT!D133</f>
        <v>4.1672000000000002</v>
      </c>
      <c r="C130" s="2">
        <f t="shared" si="7"/>
        <v>-2.2699999999999498E-2</v>
      </c>
      <c r="D130" s="2">
        <f t="shared" si="8"/>
        <v>4.2955800000000002</v>
      </c>
      <c r="E130" s="2">
        <f t="shared" si="9"/>
        <v>4.2804700000000002</v>
      </c>
      <c r="F130" s="2">
        <f t="shared" si="10"/>
        <v>4.2430949999999985</v>
      </c>
      <c r="G130" s="2">
        <f t="shared" si="12"/>
        <v>4.3571720000000012</v>
      </c>
      <c r="H130" s="2"/>
      <c r="I130" s="2">
        <f t="array" ref="I130">SUMPRODUCT(B114:B133, (ROW(B114:B133)-ROW(B114)+1)) / (20*21/2)</f>
        <v>4.215284761904762</v>
      </c>
      <c r="J130" s="2">
        <f t="shared" si="11"/>
        <v>4.2670778491426589</v>
      </c>
      <c r="K130" s="2">
        <f t="shared" si="13"/>
        <v>4.3863481713082937</v>
      </c>
    </row>
    <row r="131" spans="1:11" ht="13.5" x14ac:dyDescent="0.25">
      <c r="A131" s="3">
        <f>TITRES_STAT!B134</f>
        <v>42193</v>
      </c>
      <c r="B131" s="6">
        <f>TITRES_STAT!D134</f>
        <v>4.0766</v>
      </c>
      <c r="C131" s="2">
        <f t="shared" si="7"/>
        <v>-9.0600000000000236E-2</v>
      </c>
      <c r="D131" s="2">
        <f t="shared" si="8"/>
        <v>4.2276199999999999</v>
      </c>
      <c r="E131" s="2">
        <f t="shared" si="9"/>
        <v>4.2585700000000006</v>
      </c>
      <c r="F131" s="2">
        <f t="shared" si="10"/>
        <v>4.2393199999999993</v>
      </c>
      <c r="G131" s="2">
        <f t="shared" si="12"/>
        <v>4.3411660000000012</v>
      </c>
      <c r="H131" s="2"/>
      <c r="I131" s="2">
        <f t="array" ref="I131">SUMPRODUCT(B115:B134, (ROW(B115:B134)-ROW(B115)+1)) / (20*21/2)</f>
        <v>4.1992123809523809</v>
      </c>
      <c r="J131" s="2">
        <f t="shared" si="11"/>
        <v>4.2489371016052626</v>
      </c>
      <c r="K131" s="2">
        <f t="shared" si="13"/>
        <v>4.3742011841981645</v>
      </c>
    </row>
    <row r="132" spans="1:11" ht="13.5" x14ac:dyDescent="0.25">
      <c r="A132" s="3">
        <f>TITRES_STAT!B135</f>
        <v>42194</v>
      </c>
      <c r="B132" s="6">
        <f>TITRES_STAT!D135</f>
        <v>4.0614999999999997</v>
      </c>
      <c r="C132" s="2">
        <f t="shared" ref="C132:C195" si="14">B132-B131</f>
        <v>-1.5100000000000335E-2</v>
      </c>
      <c r="D132" s="2">
        <f t="shared" si="8"/>
        <v>4.1566399999999994</v>
      </c>
      <c r="E132" s="2">
        <f t="shared" si="9"/>
        <v>4.2359200000000001</v>
      </c>
      <c r="F132" s="2">
        <f t="shared" si="10"/>
        <v>4.2347899999999994</v>
      </c>
      <c r="G132" s="2">
        <f t="shared" si="12"/>
        <v>4.3248580000000016</v>
      </c>
      <c r="H132" s="2"/>
      <c r="I132" s="2">
        <f t="array" ref="I132">SUMPRODUCT(B116:B135, (ROW(B116:B135)-ROW(B116)+1)) / (20*21/2)</f>
        <v>4.1828571428571424</v>
      </c>
      <c r="J132" s="2">
        <f t="shared" si="11"/>
        <v>4.2310859490714279</v>
      </c>
      <c r="K132" s="2">
        <f t="shared" si="13"/>
        <v>4.3619383926609814</v>
      </c>
    </row>
    <row r="133" spans="1:11" ht="13.5" x14ac:dyDescent="0.25">
      <c r="A133" s="3">
        <f>TITRES_STAT!B136</f>
        <v>42195</v>
      </c>
      <c r="B133" s="6">
        <f>TITRES_STAT!D136</f>
        <v>4.0614999999999997</v>
      </c>
      <c r="C133" s="2">
        <f t="shared" si="14"/>
        <v>0</v>
      </c>
      <c r="D133" s="2">
        <f t="shared" si="8"/>
        <v>4.1113399999999993</v>
      </c>
      <c r="E133" s="2">
        <f t="shared" si="9"/>
        <v>4.2132700000000005</v>
      </c>
      <c r="F133" s="2">
        <f t="shared" si="10"/>
        <v>4.2302599999999995</v>
      </c>
      <c r="G133" s="2">
        <f t="shared" si="12"/>
        <v>4.3091540000000013</v>
      </c>
      <c r="H133" s="2"/>
      <c r="I133" s="2">
        <f t="array" ref="I133">SUMPRODUCT(B117:B136, (ROW(B117:B136)-ROW(B117)+1)) / (20*21/2)</f>
        <v>4.1558238095238096</v>
      </c>
      <c r="J133" s="2">
        <f t="shared" si="11"/>
        <v>4.2149349063027204</v>
      </c>
      <c r="K133" s="2">
        <f t="shared" si="13"/>
        <v>4.3501564949095703</v>
      </c>
    </row>
    <row r="134" spans="1:11" ht="13.5" x14ac:dyDescent="0.25">
      <c r="A134" s="3">
        <f>TITRES_STAT!B137</f>
        <v>42198</v>
      </c>
      <c r="B134" s="6">
        <f>TITRES_STAT!D137</f>
        <v>4.0614999999999997</v>
      </c>
      <c r="C134" s="2">
        <f t="shared" si="14"/>
        <v>0</v>
      </c>
      <c r="D134" s="2">
        <f t="shared" ref="D134:D197" si="15">AVERAGE(B130:B134)</f>
        <v>4.085659999999999</v>
      </c>
      <c r="E134" s="2">
        <f t="shared" si="9"/>
        <v>4.202700000000001</v>
      </c>
      <c r="F134" s="2">
        <f t="shared" si="10"/>
        <v>4.2257299999999987</v>
      </c>
      <c r="G134" s="2">
        <f t="shared" si="12"/>
        <v>4.2940540000000018</v>
      </c>
      <c r="H134" s="2"/>
      <c r="I134" s="2">
        <f t="array" ref="I134">SUMPRODUCT(B118:B137, (ROW(B118:B137)-ROW(B118)+1)) / (20*21/2)</f>
        <v>4.1301923809523808</v>
      </c>
      <c r="J134" s="2">
        <f t="shared" si="11"/>
        <v>4.2003220580834135</v>
      </c>
      <c r="K134" s="2">
        <f t="shared" si="13"/>
        <v>4.3388366323640968</v>
      </c>
    </row>
    <row r="135" spans="1:11" ht="13.5" x14ac:dyDescent="0.25">
      <c r="A135" s="3">
        <f>TITRES_STAT!B138</f>
        <v>42199</v>
      </c>
      <c r="B135" s="6">
        <f>TITRES_STAT!D138</f>
        <v>4.0540000000000003</v>
      </c>
      <c r="C135" s="2">
        <f t="shared" si="14"/>
        <v>-7.499999999999396E-3</v>
      </c>
      <c r="D135" s="2">
        <f t="shared" si="15"/>
        <v>4.0630199999999999</v>
      </c>
      <c r="E135" s="2">
        <f t="shared" si="9"/>
        <v>4.1793000000000005</v>
      </c>
      <c r="F135" s="2">
        <f t="shared" si="10"/>
        <v>4.2170499999999995</v>
      </c>
      <c r="G135" s="2">
        <f t="shared" si="12"/>
        <v>4.2801640000000019</v>
      </c>
      <c r="H135" s="2"/>
      <c r="I135" s="2">
        <f t="array" ref="I135">SUMPRODUCT(B119:B138, (ROW(B119:B138)-ROW(B119)+1)) / (20*21/2)</f>
        <v>4.1061066666666672</v>
      </c>
      <c r="J135" s="2">
        <f t="shared" si="11"/>
        <v>4.1863866239802316</v>
      </c>
      <c r="K135" s="2">
        <f t="shared" si="13"/>
        <v>4.3276665683498186</v>
      </c>
    </row>
    <row r="136" spans="1:11" ht="13.5" x14ac:dyDescent="0.25">
      <c r="A136" s="3">
        <f>TITRES_STAT!B139</f>
        <v>42200</v>
      </c>
      <c r="B136" s="6">
        <f>TITRES_STAT!D139</f>
        <v>3.9331999999999998</v>
      </c>
      <c r="C136" s="2">
        <f t="shared" si="14"/>
        <v>-0.12080000000000046</v>
      </c>
      <c r="D136" s="2">
        <f t="shared" si="15"/>
        <v>4.0343400000000003</v>
      </c>
      <c r="E136" s="2">
        <f t="shared" si="9"/>
        <v>4.1309799999999992</v>
      </c>
      <c r="F136" s="2">
        <f t="shared" si="10"/>
        <v>4.2023299999999999</v>
      </c>
      <c r="G136" s="2">
        <f t="shared" si="12"/>
        <v>4.2653680000000023</v>
      </c>
      <c r="H136" s="2"/>
      <c r="I136" s="2">
        <f t="array" ref="I136">SUMPRODUCT(B120:B139, (ROW(B120:B139)-ROW(B120)+1)) / (20*21/2)</f>
        <v>4.08604761904762</v>
      </c>
      <c r="J136" s="2">
        <f t="shared" si="11"/>
        <v>4.1622736121725907</v>
      </c>
      <c r="K136" s="2">
        <f t="shared" si="13"/>
        <v>4.3121972911596291</v>
      </c>
    </row>
    <row r="137" spans="1:11" ht="13.5" x14ac:dyDescent="0.25">
      <c r="A137" s="3">
        <f>TITRES_STAT!B140</f>
        <v>42201</v>
      </c>
      <c r="B137" s="6">
        <f>TITRES_STAT!D140</f>
        <v>3.9331999999999998</v>
      </c>
      <c r="C137" s="2">
        <f t="shared" si="14"/>
        <v>0</v>
      </c>
      <c r="D137" s="2">
        <f t="shared" si="15"/>
        <v>4.00868</v>
      </c>
      <c r="E137" s="2">
        <f t="shared" si="9"/>
        <v>4.0826599999999988</v>
      </c>
      <c r="F137" s="2">
        <f t="shared" si="10"/>
        <v>4.1861000000000006</v>
      </c>
      <c r="G137" s="2">
        <f t="shared" si="12"/>
        <v>4.2532880000000013</v>
      </c>
      <c r="H137" s="2"/>
      <c r="I137" s="2">
        <f t="array" ref="I137">SUMPRODUCT(B121:B140, (ROW(B121:B140)-ROW(B121)+1)) / (20*21/2)</f>
        <v>4.0537695238095246</v>
      </c>
      <c r="J137" s="2">
        <f t="shared" si="11"/>
        <v>4.1404570776799634</v>
      </c>
      <c r="K137" s="2">
        <f t="shared" si="13"/>
        <v>4.2973346522906244</v>
      </c>
    </row>
    <row r="138" spans="1:11" ht="13.5" x14ac:dyDescent="0.25">
      <c r="A138" s="3">
        <f>TITRES_STAT!B141</f>
        <v>42205</v>
      </c>
      <c r="B138" s="6">
        <f>TITRES_STAT!D141</f>
        <v>3.9331999999999998</v>
      </c>
      <c r="C138" s="2">
        <f t="shared" si="14"/>
        <v>0</v>
      </c>
      <c r="D138" s="2">
        <f t="shared" si="15"/>
        <v>3.9830199999999998</v>
      </c>
      <c r="E138" s="2">
        <f t="shared" si="9"/>
        <v>4.0471799999999991</v>
      </c>
      <c r="F138" s="2">
        <f t="shared" si="10"/>
        <v>4.1740200000000005</v>
      </c>
      <c r="G138" s="2">
        <f t="shared" si="12"/>
        <v>4.2418120000000012</v>
      </c>
      <c r="H138" s="2"/>
      <c r="I138" s="2">
        <f t="array" ref="I138">SUMPRODUCT(B122:B141, (ROW(B122:B141)-ROW(B122)+1)) / (20*21/2)</f>
        <v>4.0338228571428578</v>
      </c>
      <c r="J138" s="2">
        <f t="shared" si="11"/>
        <v>4.1207183083771097</v>
      </c>
      <c r="K138" s="2">
        <f t="shared" si="13"/>
        <v>4.2830548620047173</v>
      </c>
    </row>
    <row r="139" spans="1:11" ht="13.5" x14ac:dyDescent="0.25">
      <c r="A139" s="3">
        <f>TITRES_STAT!B142</f>
        <v>42206</v>
      </c>
      <c r="B139" s="6">
        <f>TITRES_STAT!D142</f>
        <v>3.9634</v>
      </c>
      <c r="C139" s="2">
        <f t="shared" si="14"/>
        <v>3.0200000000000227E-2</v>
      </c>
      <c r="D139" s="2">
        <f t="shared" si="15"/>
        <v>3.9634</v>
      </c>
      <c r="E139" s="2">
        <f t="shared" si="9"/>
        <v>4.0245299999999995</v>
      </c>
      <c r="F139" s="2">
        <f t="shared" si="10"/>
        <v>4.1589200000000002</v>
      </c>
      <c r="G139" s="2">
        <f t="shared" si="12"/>
        <v>4.2319980000000026</v>
      </c>
      <c r="H139" s="2"/>
      <c r="I139" s="2">
        <f t="array" ref="I139">SUMPRODUCT(B123:B142, (ROW(B123:B142)-ROW(B123)+1)) / (20*21/2)</f>
        <v>4.0156376190476193</v>
      </c>
      <c r="J139" s="2">
        <f t="shared" si="11"/>
        <v>4.1057356123411948</v>
      </c>
      <c r="K139" s="2">
        <f t="shared" si="13"/>
        <v>4.2705193772202188</v>
      </c>
    </row>
    <row r="140" spans="1:11" ht="13.5" x14ac:dyDescent="0.25">
      <c r="A140" s="3">
        <f>TITRES_STAT!B143</f>
        <v>42207</v>
      </c>
      <c r="B140" s="6">
        <f>TITRES_STAT!D143</f>
        <v>3.82</v>
      </c>
      <c r="C140" s="2">
        <f t="shared" si="14"/>
        <v>-0.14340000000000019</v>
      </c>
      <c r="D140" s="2">
        <f t="shared" si="15"/>
        <v>3.9165999999999999</v>
      </c>
      <c r="E140" s="2">
        <f t="shared" ref="E140:E203" si="16">AVERAGE(B131:B140)</f>
        <v>3.9898099999999999</v>
      </c>
      <c r="F140" s="2">
        <f t="shared" si="10"/>
        <v>4.1351399999999998</v>
      </c>
      <c r="G140" s="2">
        <f t="shared" si="12"/>
        <v>4.2162960000000025</v>
      </c>
      <c r="H140" s="2"/>
      <c r="I140" s="2">
        <f t="array" ref="I140">SUMPRODUCT(B124:B143, (ROW(B124:B143)-ROW(B124)+1)) / (20*21/2)</f>
        <v>3.9991776190476194</v>
      </c>
      <c r="J140" s="2">
        <f t="shared" si="11"/>
        <v>4.0785226968801283</v>
      </c>
      <c r="K140" s="2">
        <f t="shared" si="13"/>
        <v>4.2528519506625626</v>
      </c>
    </row>
    <row r="141" spans="1:11" ht="13.5" x14ac:dyDescent="0.25">
      <c r="A141" s="3">
        <f>TITRES_STAT!B144</f>
        <v>42208</v>
      </c>
      <c r="B141" s="6">
        <f>TITRES_STAT!D144</f>
        <v>3.9257</v>
      </c>
      <c r="C141" s="2">
        <f t="shared" si="14"/>
        <v>0.10570000000000013</v>
      </c>
      <c r="D141" s="2">
        <f t="shared" si="15"/>
        <v>3.9150999999999998</v>
      </c>
      <c r="E141" s="2">
        <f t="shared" si="16"/>
        <v>3.97472</v>
      </c>
      <c r="F141" s="2">
        <f t="shared" si="10"/>
        <v>4.116645000000001</v>
      </c>
      <c r="G141" s="2">
        <f t="shared" si="12"/>
        <v>4.2040660000000027</v>
      </c>
      <c r="H141" s="2"/>
      <c r="I141" s="2">
        <f t="array" ref="I141">SUMPRODUCT(B125:B144, (ROW(B125:B144)-ROW(B125)+1)) / (20*21/2)</f>
        <v>3.9822809523809521</v>
      </c>
      <c r="J141" s="2">
        <f t="shared" si="11"/>
        <v>4.0639681543201167</v>
      </c>
      <c r="K141" s="2">
        <f t="shared" si="13"/>
        <v>4.2400224624012859</v>
      </c>
    </row>
    <row r="142" spans="1:11" ht="13.5" x14ac:dyDescent="0.25">
      <c r="A142" s="3">
        <f>TITRES_STAT!B145</f>
        <v>42209</v>
      </c>
      <c r="B142" s="6">
        <f>TITRES_STAT!D145</f>
        <v>3.9257</v>
      </c>
      <c r="C142" s="2">
        <f t="shared" si="14"/>
        <v>0</v>
      </c>
      <c r="D142" s="2">
        <f t="shared" si="15"/>
        <v>3.9135999999999997</v>
      </c>
      <c r="E142" s="2">
        <f t="shared" si="16"/>
        <v>3.9611399999999994</v>
      </c>
      <c r="F142" s="2">
        <f t="shared" si="10"/>
        <v>4.0985300000000011</v>
      </c>
      <c r="G142" s="2">
        <f t="shared" si="12"/>
        <v>4.1934980000000017</v>
      </c>
      <c r="H142" s="2"/>
      <c r="I142" s="2">
        <f t="array" ref="I142">SUMPRODUCT(B126:B145, (ROW(B126:B145)-ROW(B126)+1)) / (20*21/2)</f>
        <v>3.9666423809523805</v>
      </c>
      <c r="J142" s="2">
        <f t="shared" si="11"/>
        <v>4.050799758670582</v>
      </c>
      <c r="K142" s="2">
        <f t="shared" si="13"/>
        <v>4.2276960913267256</v>
      </c>
    </row>
    <row r="143" spans="1:11" ht="13.5" x14ac:dyDescent="0.25">
      <c r="A143" s="3">
        <f>TITRES_STAT!B146</f>
        <v>42212</v>
      </c>
      <c r="B143" s="6">
        <f>TITRES_STAT!D146</f>
        <v>3.9257</v>
      </c>
      <c r="C143" s="2">
        <f t="shared" si="14"/>
        <v>0</v>
      </c>
      <c r="D143" s="2">
        <f t="shared" si="15"/>
        <v>3.9120999999999997</v>
      </c>
      <c r="E143" s="2">
        <f t="shared" si="16"/>
        <v>3.9475600000000002</v>
      </c>
      <c r="F143" s="2">
        <f t="shared" si="10"/>
        <v>4.0804150000000003</v>
      </c>
      <c r="G143" s="2">
        <f t="shared" si="12"/>
        <v>4.1806660000000022</v>
      </c>
      <c r="H143" s="2"/>
      <c r="I143" s="2">
        <f t="array" ref="I143">SUMPRODUCT(B127:B146, (ROW(B127:B146)-ROW(B127)+1)) / (20*21/2)</f>
        <v>3.9406180952380954</v>
      </c>
      <c r="J143" s="2">
        <f t="shared" si="11"/>
        <v>4.0388854959400504</v>
      </c>
      <c r="K143" s="2">
        <f t="shared" si="13"/>
        <v>4.2158531073531291</v>
      </c>
    </row>
    <row r="144" spans="1:11" ht="13.5" x14ac:dyDescent="0.25">
      <c r="A144" s="3">
        <f>TITRES_STAT!B147</f>
        <v>42213</v>
      </c>
      <c r="B144" s="6">
        <f>TITRES_STAT!D147</f>
        <v>3.903</v>
      </c>
      <c r="C144" s="2">
        <f t="shared" si="14"/>
        <v>-2.2699999999999942E-2</v>
      </c>
      <c r="D144" s="2">
        <f t="shared" si="15"/>
        <v>3.9000199999999992</v>
      </c>
      <c r="E144" s="2">
        <f t="shared" si="16"/>
        <v>3.9317099999999998</v>
      </c>
      <c r="F144" s="2">
        <f t="shared" si="10"/>
        <v>4.0672050000000013</v>
      </c>
      <c r="G144" s="2">
        <f t="shared" si="12"/>
        <v>4.1678320000000006</v>
      </c>
      <c r="H144" s="2"/>
      <c r="I144" s="2">
        <f t="array" ref="I144">SUMPRODUCT(B128:B147, (ROW(B128:B147)-ROW(B128)+1)) / (20*21/2)</f>
        <v>3.9277161904761897</v>
      </c>
      <c r="J144" s="2">
        <f t="shared" si="11"/>
        <v>4.0259440201362358</v>
      </c>
      <c r="K144" s="2">
        <f t="shared" si="13"/>
        <v>4.2035843580451635</v>
      </c>
    </row>
    <row r="145" spans="1:11" ht="13.5" x14ac:dyDescent="0.25">
      <c r="A145" s="3">
        <f>TITRES_STAT!B148</f>
        <v>42214</v>
      </c>
      <c r="B145" s="6">
        <f>TITRES_STAT!D148</f>
        <v>3.903</v>
      </c>
      <c r="C145" s="2">
        <f t="shared" si="14"/>
        <v>0</v>
      </c>
      <c r="D145" s="2">
        <f t="shared" si="15"/>
        <v>3.9166200000000004</v>
      </c>
      <c r="E145" s="2">
        <f t="shared" si="16"/>
        <v>3.9166099999999995</v>
      </c>
      <c r="F145" s="2">
        <f t="shared" si="10"/>
        <v>4.0479550000000017</v>
      </c>
      <c r="G145" s="2">
        <f t="shared" si="12"/>
        <v>4.1577160000000006</v>
      </c>
      <c r="H145" s="2"/>
      <c r="I145" s="2">
        <f t="array" ref="I145">SUMPRODUCT(B129:B148, (ROW(B129:B148)-ROW(B129)+1)) / (20*21/2)</f>
        <v>3.9065761904761902</v>
      </c>
      <c r="J145" s="2">
        <f t="shared" si="11"/>
        <v>4.0142350658375463</v>
      </c>
      <c r="K145" s="2">
        <f t="shared" si="13"/>
        <v>4.1917967361610389</v>
      </c>
    </row>
    <row r="146" spans="1:11" ht="13.5" x14ac:dyDescent="0.25">
      <c r="A146" s="3">
        <f>TITRES_STAT!B149</f>
        <v>42215</v>
      </c>
      <c r="B146" s="6">
        <f>TITRES_STAT!D149</f>
        <v>3.7747000000000002</v>
      </c>
      <c r="C146" s="2">
        <f t="shared" si="14"/>
        <v>-0.12829999999999986</v>
      </c>
      <c r="D146" s="2">
        <f t="shared" si="15"/>
        <v>3.8864200000000002</v>
      </c>
      <c r="E146" s="2">
        <f t="shared" si="16"/>
        <v>3.9007599999999996</v>
      </c>
      <c r="F146" s="2">
        <f t="shared" si="10"/>
        <v>4.0158700000000005</v>
      </c>
      <c r="G146" s="2">
        <f t="shared" si="12"/>
        <v>4.1475999999999997</v>
      </c>
      <c r="H146" s="2"/>
      <c r="I146" s="2">
        <f t="array" ref="I146">SUMPRODUCT(B130:B149, (ROW(B130:B149)-ROW(B130)+1)) / (20*21/2)</f>
        <v>3.8994214285714293</v>
      </c>
      <c r="J146" s="2">
        <f t="shared" si="11"/>
        <v>3.9914222024244466</v>
      </c>
      <c r="K146" s="2">
        <f t="shared" si="13"/>
        <v>4.1754400014096262</v>
      </c>
    </row>
    <row r="147" spans="1:11" ht="13.5" x14ac:dyDescent="0.25">
      <c r="A147" s="3">
        <f>TITRES_STAT!B150</f>
        <v>42216</v>
      </c>
      <c r="B147" s="6">
        <f>TITRES_STAT!D150</f>
        <v>3.8803999999999998</v>
      </c>
      <c r="C147" s="2">
        <f t="shared" si="14"/>
        <v>0.10569999999999968</v>
      </c>
      <c r="D147" s="2">
        <f t="shared" si="15"/>
        <v>3.8773600000000004</v>
      </c>
      <c r="E147" s="2">
        <f t="shared" si="16"/>
        <v>3.8954800000000001</v>
      </c>
      <c r="F147" s="2">
        <f t="shared" si="10"/>
        <v>3.9890699999999994</v>
      </c>
      <c r="G147" s="2">
        <f t="shared" si="12"/>
        <v>4.1362759999999996</v>
      </c>
      <c r="H147" s="2"/>
      <c r="I147" s="2">
        <f t="array" ref="I147">SUMPRODUCT(B131:B150, (ROW(B131:B150)-ROW(B131)+1)) / (20*21/2)</f>
        <v>3.8937047619047624</v>
      </c>
      <c r="J147" s="2">
        <f t="shared" si="11"/>
        <v>3.9808486593364036</v>
      </c>
      <c r="K147" s="2">
        <f t="shared" si="13"/>
        <v>4.1638698052759153</v>
      </c>
    </row>
    <row r="148" spans="1:11" ht="13.5" x14ac:dyDescent="0.25">
      <c r="A148" s="3">
        <f>TITRES_STAT!B151</f>
        <v>42219</v>
      </c>
      <c r="B148" s="6">
        <f>TITRES_STAT!D151</f>
        <v>3.7671000000000001</v>
      </c>
      <c r="C148" s="2">
        <f t="shared" si="14"/>
        <v>-0.11329999999999973</v>
      </c>
      <c r="D148" s="2">
        <f t="shared" si="15"/>
        <v>3.8456400000000004</v>
      </c>
      <c r="E148" s="2">
        <f t="shared" si="16"/>
        <v>3.8788699999999992</v>
      </c>
      <c r="F148" s="2">
        <f t="shared" ref="F148:F211" si="17">AVERAGE(B129:B148)</f>
        <v>3.9630249999999991</v>
      </c>
      <c r="G148" s="2">
        <f t="shared" si="12"/>
        <v>4.1257059999999992</v>
      </c>
      <c r="H148" s="2"/>
      <c r="I148" s="2">
        <f t="array" ref="I148">SUMPRODUCT(B132:B151, (ROW(B132:B151)-ROW(B132)+1)) / (20*21/2)</f>
        <v>3.8785371428571427</v>
      </c>
      <c r="J148" s="2">
        <f t="shared" si="11"/>
        <v>3.9604916441615079</v>
      </c>
      <c r="K148" s="2">
        <f t="shared" si="13"/>
        <v>4.1483102050690164</v>
      </c>
    </row>
    <row r="149" spans="1:11" ht="13.5" x14ac:dyDescent="0.25">
      <c r="A149" s="3">
        <f>TITRES_STAT!B152</f>
        <v>42220</v>
      </c>
      <c r="B149" s="6">
        <f>TITRES_STAT!D152</f>
        <v>3.8879000000000001</v>
      </c>
      <c r="C149" s="2">
        <f t="shared" si="14"/>
        <v>0.12080000000000002</v>
      </c>
      <c r="D149" s="2">
        <f t="shared" si="15"/>
        <v>3.8426199999999993</v>
      </c>
      <c r="E149" s="2">
        <f t="shared" si="16"/>
        <v>3.8713199999999994</v>
      </c>
      <c r="F149" s="2">
        <f t="shared" si="17"/>
        <v>3.9479249999999992</v>
      </c>
      <c r="G149" s="2">
        <f t="shared" si="12"/>
        <v>4.1178539999999995</v>
      </c>
      <c r="H149" s="2"/>
      <c r="I149" s="2">
        <f t="array" ref="I149">SUMPRODUCT(B133:B152, (ROW(B133:B152)-ROW(B133)+1)) / (20*21/2)</f>
        <v>3.8648071428571429</v>
      </c>
      <c r="J149" s="2">
        <f t="shared" ref="J149:J212" si="18">$J$4*B149+J148*(1-$J$4)</f>
        <v>3.9535781542413644</v>
      </c>
      <c r="K149" s="2">
        <f t="shared" si="13"/>
        <v>4.1380980401643495</v>
      </c>
    </row>
    <row r="150" spans="1:11" ht="13.5" x14ac:dyDescent="0.25">
      <c r="A150" s="3">
        <f>TITRES_STAT!B153</f>
        <v>42221</v>
      </c>
      <c r="B150" s="6">
        <f>TITRES_STAT!D153</f>
        <v>3.8879000000000001</v>
      </c>
      <c r="C150" s="2">
        <f t="shared" si="14"/>
        <v>0</v>
      </c>
      <c r="D150" s="2">
        <f t="shared" si="15"/>
        <v>3.8395999999999999</v>
      </c>
      <c r="E150" s="2">
        <f t="shared" si="16"/>
        <v>3.8781100000000004</v>
      </c>
      <c r="F150" s="2">
        <f t="shared" si="17"/>
        <v>3.9339599999999999</v>
      </c>
      <c r="G150" s="2">
        <f t="shared" si="12"/>
        <v>4.1101539999999996</v>
      </c>
      <c r="H150" s="2"/>
      <c r="I150" s="2">
        <f t="array" ref="I150">SUMPRODUCT(B134:B153, (ROW(B134:B153)-ROW(B134)+1)) / (20*21/2)</f>
        <v>3.8668238095238094</v>
      </c>
      <c r="J150" s="2">
        <f t="shared" si="18"/>
        <v>3.9473230919326632</v>
      </c>
      <c r="K150" s="2">
        <f t="shared" si="13"/>
        <v>4.1282863523147668</v>
      </c>
    </row>
    <row r="151" spans="1:11" ht="13.5" x14ac:dyDescent="0.25">
      <c r="A151" s="3">
        <f>TITRES_STAT!B154</f>
        <v>42222</v>
      </c>
      <c r="B151" s="6">
        <f>TITRES_STAT!D154</f>
        <v>3.7747000000000002</v>
      </c>
      <c r="C151" s="2">
        <f t="shared" si="14"/>
        <v>-0.11319999999999997</v>
      </c>
      <c r="D151" s="2">
        <f t="shared" si="15"/>
        <v>3.8395999999999999</v>
      </c>
      <c r="E151" s="2">
        <f t="shared" si="16"/>
        <v>3.8630100000000005</v>
      </c>
      <c r="F151" s="2">
        <f t="shared" si="17"/>
        <v>3.9188650000000003</v>
      </c>
      <c r="G151" s="2">
        <f t="shared" si="12"/>
        <v>4.1003399999999992</v>
      </c>
      <c r="H151" s="2"/>
      <c r="I151" s="2">
        <f t="array" ref="I151">SUMPRODUCT(B135:B154, (ROW(B135:B154)-ROW(B135)+1)) / (20*21/2)</f>
        <v>3.8802680952380952</v>
      </c>
      <c r="J151" s="2">
        <f t="shared" si="18"/>
        <v>3.9308827974628859</v>
      </c>
      <c r="K151" s="2">
        <f t="shared" si="13"/>
        <v>4.1144202208514429</v>
      </c>
    </row>
    <row r="152" spans="1:11" ht="13.5" x14ac:dyDescent="0.25">
      <c r="A152" s="3">
        <f>TITRES_STAT!B155</f>
        <v>42223</v>
      </c>
      <c r="B152" s="6">
        <f>TITRES_STAT!D155</f>
        <v>3.7747000000000002</v>
      </c>
      <c r="C152" s="2">
        <f t="shared" si="14"/>
        <v>0</v>
      </c>
      <c r="D152" s="2">
        <f t="shared" si="15"/>
        <v>3.8184599999999995</v>
      </c>
      <c r="E152" s="2">
        <f t="shared" si="16"/>
        <v>3.8479100000000011</v>
      </c>
      <c r="F152" s="2">
        <f t="shared" si="17"/>
        <v>3.9045249999999996</v>
      </c>
      <c r="G152" s="2">
        <f t="shared" si="12"/>
        <v>4.0912819999999996</v>
      </c>
      <c r="H152" s="2"/>
      <c r="I152" s="2">
        <f t="array" ref="I152">SUMPRODUCT(B136:B155, (ROW(B136:B155)-ROW(B136)+1)) / (20*21/2)</f>
        <v>3.9031628571428576</v>
      </c>
      <c r="J152" s="2">
        <f t="shared" si="18"/>
        <v>3.9160082453235634</v>
      </c>
      <c r="K152" s="2">
        <f t="shared" si="13"/>
        <v>4.1010978592494256</v>
      </c>
    </row>
    <row r="153" spans="1:11" ht="13.5" x14ac:dyDescent="0.25">
      <c r="A153" s="3">
        <f>TITRES_STAT!B156</f>
        <v>42226</v>
      </c>
      <c r="B153" s="6">
        <f>TITRES_STAT!D156</f>
        <v>3.9257</v>
      </c>
      <c r="C153" s="2">
        <f t="shared" si="14"/>
        <v>0.1509999999999998</v>
      </c>
      <c r="D153" s="2">
        <f t="shared" si="15"/>
        <v>3.8501799999999995</v>
      </c>
      <c r="E153" s="2">
        <f t="shared" si="16"/>
        <v>3.8479100000000002</v>
      </c>
      <c r="F153" s="2">
        <f t="shared" si="17"/>
        <v>3.8977349999999999</v>
      </c>
      <c r="G153" s="2">
        <f t="shared" si="12"/>
        <v>4.0876599999999996</v>
      </c>
      <c r="H153" s="2"/>
      <c r="I153" s="2">
        <f t="array" ref="I153">SUMPRODUCT(B137:B156, (ROW(B137:B156)-ROW(B137)+1)) / (20*21/2)</f>
        <v>3.9141576190476188</v>
      </c>
      <c r="J153" s="2">
        <f t="shared" si="18"/>
        <v>3.9169312695784622</v>
      </c>
      <c r="K153" s="2">
        <f t="shared" si="13"/>
        <v>4.0942195118278795</v>
      </c>
    </row>
    <row r="154" spans="1:11" ht="13.5" x14ac:dyDescent="0.25">
      <c r="A154" s="3">
        <f>TITRES_STAT!B157</f>
        <v>42227</v>
      </c>
      <c r="B154" s="6">
        <f>TITRES_STAT!D157</f>
        <v>4.0388999999999999</v>
      </c>
      <c r="C154" s="2">
        <f t="shared" si="14"/>
        <v>0.11319999999999997</v>
      </c>
      <c r="D154" s="2">
        <f t="shared" si="15"/>
        <v>3.8803799999999997</v>
      </c>
      <c r="E154" s="2">
        <f t="shared" si="16"/>
        <v>3.8614999999999995</v>
      </c>
      <c r="F154" s="2">
        <f t="shared" si="17"/>
        <v>3.8966050000000001</v>
      </c>
      <c r="G154" s="2">
        <f t="shared" si="12"/>
        <v>4.0838859999999988</v>
      </c>
      <c r="H154" s="2"/>
      <c r="I154" s="2">
        <f t="array" ref="I154">SUMPRODUCT(B138:B157, (ROW(B138:B157)-ROW(B138)+1)) / (20*21/2)</f>
        <v>3.9305095238095245</v>
      </c>
      <c r="J154" s="2">
        <f t="shared" si="18"/>
        <v>3.9285473391424182</v>
      </c>
      <c r="K154" s="2">
        <f t="shared" si="13"/>
        <v>4.0920501192071788</v>
      </c>
    </row>
    <row r="155" spans="1:11" ht="13.5" x14ac:dyDescent="0.25">
      <c r="A155" s="3">
        <f>TITRES_STAT!B158</f>
        <v>42228</v>
      </c>
      <c r="B155" s="6">
        <f>TITRES_STAT!D158</f>
        <v>4.1369999999999996</v>
      </c>
      <c r="C155" s="2">
        <f t="shared" si="14"/>
        <v>9.8099999999999632E-2</v>
      </c>
      <c r="D155" s="2">
        <f t="shared" si="15"/>
        <v>3.9302000000000001</v>
      </c>
      <c r="E155" s="2">
        <f t="shared" si="16"/>
        <v>3.8848999999999996</v>
      </c>
      <c r="F155" s="2">
        <f t="shared" si="17"/>
        <v>3.9007550000000002</v>
      </c>
      <c r="G155" s="2">
        <f t="shared" si="12"/>
        <v>4.0820739999999995</v>
      </c>
      <c r="H155" s="2"/>
      <c r="I155" s="2">
        <f t="array" ref="I155">SUMPRODUCT(B139:B158, (ROW(B139:B158)-ROW(B139)+1)) / (20*21/2)</f>
        <v>3.9289309523809512</v>
      </c>
      <c r="J155" s="2">
        <f t="shared" si="18"/>
        <v>3.9483999735098072</v>
      </c>
      <c r="K155" s="2">
        <f t="shared" si="13"/>
        <v>4.0938128596304271</v>
      </c>
    </row>
    <row r="156" spans="1:11" ht="13.5" x14ac:dyDescent="0.25">
      <c r="A156" s="3">
        <f>TITRES_STAT!B159</f>
        <v>42230</v>
      </c>
      <c r="B156" s="6">
        <f>TITRES_STAT!D159</f>
        <v>4.0162000000000004</v>
      </c>
      <c r="C156" s="2">
        <f t="shared" si="14"/>
        <v>-0.12079999999999913</v>
      </c>
      <c r="D156" s="2">
        <f t="shared" si="15"/>
        <v>3.9785000000000004</v>
      </c>
      <c r="E156" s="2">
        <f t="shared" si="16"/>
        <v>3.9090499999999997</v>
      </c>
      <c r="F156" s="2">
        <f t="shared" si="17"/>
        <v>3.9049050000000003</v>
      </c>
      <c r="G156" s="2">
        <f t="shared" si="12"/>
        <v>4.0802619999999994</v>
      </c>
      <c r="H156" s="2"/>
      <c r="I156" s="2">
        <f t="array" ref="I156">SUMPRODUCT(B140:B159, (ROW(B140:B159)-ROW(B140)+1)) / (20*21/2)</f>
        <v>3.9375890476190474</v>
      </c>
      <c r="J156" s="2">
        <f t="shared" si="18"/>
        <v>3.9548571188898256</v>
      </c>
      <c r="K156" s="2">
        <f t="shared" si="13"/>
        <v>4.0907692180762929</v>
      </c>
    </row>
    <row r="157" spans="1:11" ht="13.5" x14ac:dyDescent="0.25">
      <c r="A157" s="3">
        <f>TITRES_STAT!B160</f>
        <v>42233</v>
      </c>
      <c r="B157" s="6">
        <f>TITRES_STAT!D160</f>
        <v>4.0766</v>
      </c>
      <c r="C157" s="2">
        <f t="shared" si="14"/>
        <v>6.0399999999999565E-2</v>
      </c>
      <c r="D157" s="2">
        <f t="shared" si="15"/>
        <v>4.0388799999999998</v>
      </c>
      <c r="E157" s="2">
        <f t="shared" si="16"/>
        <v>3.9286699999999994</v>
      </c>
      <c r="F157" s="2">
        <f t="shared" si="17"/>
        <v>3.9120750000000002</v>
      </c>
      <c r="G157" s="2">
        <f t="shared" si="12"/>
        <v>4.0795060000000003</v>
      </c>
      <c r="H157" s="2"/>
      <c r="I157" s="2">
        <f t="array" ref="I157">SUMPRODUCT(B141:B160, (ROW(B141:B160)-ROW(B141)+1)) / (20*21/2)</f>
        <v>3.9532580952380956</v>
      </c>
      <c r="J157" s="2">
        <f t="shared" si="18"/>
        <v>3.9664516789955568</v>
      </c>
      <c r="K157" s="2">
        <f t="shared" si="13"/>
        <v>4.0902135624654576</v>
      </c>
    </row>
    <row r="158" spans="1:11" ht="13.5" x14ac:dyDescent="0.25">
      <c r="A158" s="3">
        <f>TITRES_STAT!B161</f>
        <v>42234</v>
      </c>
      <c r="B158" s="6">
        <f>TITRES_STAT!D161</f>
        <v>3.8955000000000002</v>
      </c>
      <c r="C158" s="2">
        <f t="shared" si="14"/>
        <v>-0.18109999999999982</v>
      </c>
      <c r="D158" s="2">
        <f t="shared" si="15"/>
        <v>4.0328400000000002</v>
      </c>
      <c r="E158" s="2">
        <f t="shared" si="16"/>
        <v>3.9415100000000001</v>
      </c>
      <c r="F158" s="2">
        <f t="shared" si="17"/>
        <v>3.9101899999999992</v>
      </c>
      <c r="G158" s="2">
        <f t="shared" si="12"/>
        <v>4.0731659999999996</v>
      </c>
      <c r="H158" s="2"/>
      <c r="I158" s="2">
        <f t="array" ref="I158">SUMPRODUCT(B142:B161, (ROW(B142:B161)-ROW(B142)+1)) / (20*21/2)</f>
        <v>3.9605147619047627</v>
      </c>
      <c r="J158" s="2">
        <f t="shared" si="18"/>
        <v>3.9596943762340753</v>
      </c>
      <c r="K158" s="2">
        <f t="shared" si="13"/>
        <v>4.08257773648642</v>
      </c>
    </row>
    <row r="159" spans="1:11" ht="13.5" x14ac:dyDescent="0.25">
      <c r="A159" s="3">
        <f>TITRES_STAT!B162</f>
        <v>42235</v>
      </c>
      <c r="B159" s="6">
        <f>TITRES_STAT!D162</f>
        <v>4.0011000000000001</v>
      </c>
      <c r="C159" s="2">
        <f t="shared" si="14"/>
        <v>0.10559999999999992</v>
      </c>
      <c r="D159" s="2">
        <f t="shared" si="15"/>
        <v>4.0252800000000004</v>
      </c>
      <c r="E159" s="2">
        <f t="shared" si="16"/>
        <v>3.9528300000000001</v>
      </c>
      <c r="F159" s="2">
        <f t="shared" si="17"/>
        <v>3.9120749999999993</v>
      </c>
      <c r="G159" s="2">
        <f t="shared" si="12"/>
        <v>4.067126</v>
      </c>
      <c r="H159" s="2"/>
      <c r="I159" s="2">
        <f t="array" ref="I159">SUMPRODUCT(B143:B162, (ROW(B143:B162)-ROW(B143)+1)) / (20*21/2)</f>
        <v>3.9566314285714288</v>
      </c>
      <c r="J159" s="2">
        <f t="shared" si="18"/>
        <v>3.9636377689736872</v>
      </c>
      <c r="K159" s="2">
        <f t="shared" si="13"/>
        <v>4.0793825311340113</v>
      </c>
    </row>
    <row r="160" spans="1:11" ht="13.5" x14ac:dyDescent="0.25">
      <c r="A160" s="3">
        <f>TITRES_STAT!B163</f>
        <v>42236</v>
      </c>
      <c r="B160" s="6">
        <f>TITRES_STAT!D163</f>
        <v>4.0766</v>
      </c>
      <c r="C160" s="2">
        <f t="shared" si="14"/>
        <v>7.5499999999999901E-2</v>
      </c>
      <c r="D160" s="2">
        <f t="shared" si="15"/>
        <v>4.0131999999999994</v>
      </c>
      <c r="E160" s="2">
        <f t="shared" si="16"/>
        <v>3.9716999999999998</v>
      </c>
      <c r="F160" s="2">
        <f t="shared" si="17"/>
        <v>3.9249049999999999</v>
      </c>
      <c r="G160" s="2">
        <f t="shared" si="12"/>
        <v>4.0651619999999999</v>
      </c>
      <c r="H160" s="2"/>
      <c r="I160" s="2">
        <f t="array" ref="I160">SUMPRODUCT(B144:B163, (ROW(B144:B163)-ROW(B144)+1)) / (20*21/2)</f>
        <v>3.9601185714285716</v>
      </c>
      <c r="J160" s="2">
        <f t="shared" si="18"/>
        <v>3.9743960766904789</v>
      </c>
      <c r="K160" s="2">
        <f t="shared" si="13"/>
        <v>4.0792734122660113</v>
      </c>
    </row>
    <row r="161" spans="1:11" ht="13.5" x14ac:dyDescent="0.25">
      <c r="A161" s="3">
        <f>TITRES_STAT!B164</f>
        <v>42237</v>
      </c>
      <c r="B161" s="6">
        <f>TITRES_STAT!D164</f>
        <v>4.0011000000000001</v>
      </c>
      <c r="C161" s="2">
        <f t="shared" si="14"/>
        <v>-7.5499999999999901E-2</v>
      </c>
      <c r="D161" s="2">
        <f t="shared" si="15"/>
        <v>4.0101800000000001</v>
      </c>
      <c r="E161" s="2">
        <f t="shared" si="16"/>
        <v>3.9943400000000002</v>
      </c>
      <c r="F161" s="2">
        <f t="shared" si="17"/>
        <v>3.9286749999999997</v>
      </c>
      <c r="G161" s="2">
        <f t="shared" si="12"/>
        <v>4.0621420000000006</v>
      </c>
      <c r="H161" s="2"/>
      <c r="I161" s="2">
        <f t="array" ref="I161">SUMPRODUCT(B145:B164, (ROW(B145:B164)-ROW(B145)+1)) / (20*21/2)</f>
        <v>3.9698928571428573</v>
      </c>
      <c r="J161" s="2">
        <f t="shared" si="18"/>
        <v>3.976939307481862</v>
      </c>
      <c r="K161" s="2">
        <f t="shared" si="13"/>
        <v>4.0762077882555792</v>
      </c>
    </row>
    <row r="162" spans="1:11" ht="13.5" x14ac:dyDescent="0.25">
      <c r="A162" s="3">
        <f>TITRES_STAT!B165</f>
        <v>42240</v>
      </c>
      <c r="B162" s="6">
        <f>TITRES_STAT!D165</f>
        <v>3.8879000000000001</v>
      </c>
      <c r="C162" s="2">
        <f t="shared" si="14"/>
        <v>-0.11319999999999997</v>
      </c>
      <c r="D162" s="2">
        <f t="shared" si="15"/>
        <v>3.9724400000000002</v>
      </c>
      <c r="E162" s="2">
        <f t="shared" si="16"/>
        <v>4.0056600000000007</v>
      </c>
      <c r="F162" s="2">
        <f t="shared" si="17"/>
        <v>3.9267849999999997</v>
      </c>
      <c r="G162" s="2">
        <f t="shared" si="12"/>
        <v>4.056858000000001</v>
      </c>
      <c r="H162" s="2"/>
      <c r="I162" s="2">
        <f t="array" ref="I162">SUMPRODUCT(B146:B165, (ROW(B146:B165)-ROW(B146)+1)) / (20*21/2)</f>
        <v>3.9797799999999999</v>
      </c>
      <c r="J162" s="2">
        <f t="shared" si="18"/>
        <v>3.9684593734359703</v>
      </c>
      <c r="K162" s="2">
        <f t="shared" si="13"/>
        <v>4.0688231691083017</v>
      </c>
    </row>
    <row r="163" spans="1:11" ht="13.5" x14ac:dyDescent="0.25">
      <c r="A163" s="3">
        <f>TITRES_STAT!B166</f>
        <v>42241</v>
      </c>
      <c r="B163" s="6">
        <f>TITRES_STAT!D166</f>
        <v>3.9634</v>
      </c>
      <c r="C163" s="2">
        <f t="shared" si="14"/>
        <v>7.5499999999999901E-2</v>
      </c>
      <c r="D163" s="2">
        <f t="shared" si="15"/>
        <v>3.9860200000000008</v>
      </c>
      <c r="E163" s="2">
        <f t="shared" si="16"/>
        <v>4.00943</v>
      </c>
      <c r="F163" s="2">
        <f t="shared" si="17"/>
        <v>3.9286699999999994</v>
      </c>
      <c r="G163" s="2">
        <f t="shared" si="12"/>
        <v>4.053084000000001</v>
      </c>
      <c r="H163" s="2"/>
      <c r="I163" s="2">
        <f t="array" ref="I163">SUMPRODUCT(B147:B166, (ROW(B147:B166)-ROW(B147)+1)) / (20*21/2)</f>
        <v>3.98902</v>
      </c>
      <c r="J163" s="2">
        <f t="shared" si="18"/>
        <v>3.9679775283468306</v>
      </c>
      <c r="K163" s="2">
        <f t="shared" si="13"/>
        <v>4.0646889271824866</v>
      </c>
    </row>
    <row r="164" spans="1:11" ht="13.5" x14ac:dyDescent="0.25">
      <c r="A164" s="3">
        <f>TITRES_STAT!B167</f>
        <v>42242</v>
      </c>
      <c r="B164" s="6">
        <f>TITRES_STAT!D167</f>
        <v>4.0312999999999999</v>
      </c>
      <c r="C164" s="2">
        <f t="shared" si="14"/>
        <v>6.7899999999999849E-2</v>
      </c>
      <c r="D164" s="2">
        <f t="shared" si="15"/>
        <v>3.9920599999999999</v>
      </c>
      <c r="E164" s="2">
        <f t="shared" si="16"/>
        <v>4.0086700000000004</v>
      </c>
      <c r="F164" s="2">
        <f t="shared" si="17"/>
        <v>3.9350849999999999</v>
      </c>
      <c r="G164" s="2">
        <f t="shared" si="12"/>
        <v>4.0506680000000008</v>
      </c>
      <c r="H164" s="2"/>
      <c r="I164" s="2">
        <f t="array" ref="I164">SUMPRODUCT(B148:B167, (ROW(B148:B167)-ROW(B148)+1)) / (20*21/2)</f>
        <v>3.9854971428571426</v>
      </c>
      <c r="J164" s="2">
        <f t="shared" si="18"/>
        <v>3.9740082399328465</v>
      </c>
      <c r="K164" s="2">
        <f t="shared" si="13"/>
        <v>4.0633795574890561</v>
      </c>
    </row>
    <row r="165" spans="1:11" ht="13.5" x14ac:dyDescent="0.25">
      <c r="A165" s="3">
        <f>TITRES_STAT!B168</f>
        <v>42243</v>
      </c>
      <c r="B165" s="6">
        <f>TITRES_STAT!D168</f>
        <v>4.0388999999999999</v>
      </c>
      <c r="C165" s="2">
        <f t="shared" si="14"/>
        <v>7.6000000000000512E-3</v>
      </c>
      <c r="D165" s="2">
        <f t="shared" si="15"/>
        <v>3.9845199999999998</v>
      </c>
      <c r="E165" s="2">
        <f t="shared" si="16"/>
        <v>3.9988599999999996</v>
      </c>
      <c r="F165" s="2">
        <f t="shared" si="17"/>
        <v>3.9418799999999989</v>
      </c>
      <c r="G165" s="2">
        <f t="shared" si="12"/>
        <v>4.0468940000000018</v>
      </c>
      <c r="H165" s="2"/>
      <c r="I165" s="2">
        <f t="array" ref="I165">SUMPRODUCT(B149:B168, (ROW(B149:B168)-ROW(B149)+1)) / (20*21/2)</f>
        <v>3.9681376190476194</v>
      </c>
      <c r="J165" s="2">
        <f t="shared" si="18"/>
        <v>3.9801884075582898</v>
      </c>
      <c r="K165" s="2">
        <f t="shared" si="13"/>
        <v>4.0624195748424263</v>
      </c>
    </row>
    <row r="166" spans="1:11" ht="13.5" x14ac:dyDescent="0.25">
      <c r="A166" s="3">
        <f>TITRES_STAT!B169</f>
        <v>42244</v>
      </c>
      <c r="B166" s="6">
        <f>TITRES_STAT!D169</f>
        <v>4.0388999999999999</v>
      </c>
      <c r="C166" s="2">
        <f t="shared" si="14"/>
        <v>0</v>
      </c>
      <c r="D166" s="2">
        <f t="shared" si="15"/>
        <v>3.9920800000000001</v>
      </c>
      <c r="E166" s="2">
        <f t="shared" si="16"/>
        <v>4.0011299999999999</v>
      </c>
      <c r="F166" s="2">
        <f t="shared" si="17"/>
        <v>3.9550899999999998</v>
      </c>
      <c r="G166" s="2">
        <f t="shared" si="12"/>
        <v>4.0431200000000018</v>
      </c>
      <c r="H166" s="2"/>
      <c r="I166" s="2">
        <f t="array" ref="I166">SUMPRODUCT(B150:B169, (ROW(B150:B169)-ROW(B150)+1)) / (20*21/2)</f>
        <v>3.9500180952380943</v>
      </c>
      <c r="J166" s="2">
        <f t="shared" si="18"/>
        <v>3.9857799877908335</v>
      </c>
      <c r="K166" s="2">
        <f t="shared" si="13"/>
        <v>4.0614972385740957</v>
      </c>
    </row>
    <row r="167" spans="1:11" ht="13.5" x14ac:dyDescent="0.25">
      <c r="A167" s="3">
        <f>TITRES_STAT!B170</f>
        <v>42247</v>
      </c>
      <c r="B167" s="6">
        <f>TITRES_STAT!D170</f>
        <v>3.9180999999999999</v>
      </c>
      <c r="C167" s="2">
        <f t="shared" si="14"/>
        <v>-0.12080000000000002</v>
      </c>
      <c r="D167" s="2">
        <f t="shared" si="15"/>
        <v>3.9981199999999992</v>
      </c>
      <c r="E167" s="2">
        <f t="shared" si="16"/>
        <v>3.9852800000000004</v>
      </c>
      <c r="F167" s="2">
        <f t="shared" si="17"/>
        <v>3.956974999999999</v>
      </c>
      <c r="G167" s="2">
        <f t="shared" si="12"/>
        <v>4.0363260000000016</v>
      </c>
      <c r="H167" s="2"/>
      <c r="I167" s="2">
        <f t="array" ref="I167">SUMPRODUCT(B151:B170, (ROW(B151:B170)-ROW(B151)+1)) / (20*21/2)</f>
        <v>3.9159404761904764</v>
      </c>
      <c r="J167" s="2">
        <f t="shared" si="18"/>
        <v>3.979334274667897</v>
      </c>
      <c r="K167" s="2">
        <f t="shared" si="13"/>
        <v>4.0558738174535431</v>
      </c>
    </row>
    <row r="168" spans="1:11" ht="13.5" x14ac:dyDescent="0.25">
      <c r="A168" s="3">
        <f>TITRES_STAT!B171</f>
        <v>42248</v>
      </c>
      <c r="B168" s="6">
        <f>TITRES_STAT!D171</f>
        <v>3.7747000000000002</v>
      </c>
      <c r="C168" s="2">
        <f t="shared" si="14"/>
        <v>-0.14339999999999975</v>
      </c>
      <c r="D168" s="2">
        <f t="shared" si="15"/>
        <v>3.9603799999999998</v>
      </c>
      <c r="E168" s="2">
        <f t="shared" si="16"/>
        <v>3.9732000000000007</v>
      </c>
      <c r="F168" s="2">
        <f t="shared" si="17"/>
        <v>3.9573549999999997</v>
      </c>
      <c r="G168" s="2">
        <f t="shared" si="12"/>
        <v>4.0283240000000013</v>
      </c>
      <c r="H168" s="2"/>
      <c r="I168" s="2">
        <f t="array" ref="I168">SUMPRODUCT(B152:B171, (ROW(B152:B171)-ROW(B152)+1)) / (20*21/2)</f>
        <v>3.8731980952380956</v>
      </c>
      <c r="J168" s="2">
        <f t="shared" si="18"/>
        <v>3.9598452961280972</v>
      </c>
      <c r="K168" s="2">
        <f t="shared" si="13"/>
        <v>4.0448473932396789</v>
      </c>
    </row>
    <row r="169" spans="1:11" ht="13.5" x14ac:dyDescent="0.25">
      <c r="A169" s="3">
        <f>TITRES_STAT!B172</f>
        <v>42249</v>
      </c>
      <c r="B169" s="6">
        <f>TITRES_STAT!D172</f>
        <v>3.7671000000000001</v>
      </c>
      <c r="C169" s="2">
        <f t="shared" si="14"/>
        <v>-7.6000000000000512E-3</v>
      </c>
      <c r="D169" s="2">
        <f t="shared" si="15"/>
        <v>3.9075399999999996</v>
      </c>
      <c r="E169" s="2">
        <f t="shared" si="16"/>
        <v>3.9497999999999998</v>
      </c>
      <c r="F169" s="2">
        <f t="shared" si="17"/>
        <v>3.9513149999999997</v>
      </c>
      <c r="G169" s="2">
        <f t="shared" si="12"/>
        <v>4.0183580000000028</v>
      </c>
      <c r="H169" s="2"/>
      <c r="I169" s="2">
        <f t="array" ref="I169">SUMPRODUCT(B153:B172, (ROW(B153:B172)-ROW(B153)+1)) / (20*21/2)</f>
        <v>3.8224790476190478</v>
      </c>
      <c r="J169" s="2">
        <f t="shared" si="18"/>
        <v>3.9414886012587544</v>
      </c>
      <c r="K169" s="2">
        <f t="shared" si="13"/>
        <v>4.0339553386028291</v>
      </c>
    </row>
    <row r="170" spans="1:11" ht="13.5" x14ac:dyDescent="0.25">
      <c r="A170" s="3">
        <f>TITRES_STAT!B173</f>
        <v>42250</v>
      </c>
      <c r="B170" s="6">
        <f>TITRES_STAT!D173</f>
        <v>3.5935000000000001</v>
      </c>
      <c r="C170" s="2">
        <f t="shared" si="14"/>
        <v>-0.17359999999999998</v>
      </c>
      <c r="D170" s="2">
        <f t="shared" si="15"/>
        <v>3.8184599999999995</v>
      </c>
      <c r="E170" s="2">
        <f t="shared" si="16"/>
        <v>3.9014899999999999</v>
      </c>
      <c r="F170" s="2">
        <f t="shared" si="17"/>
        <v>3.9365949999999996</v>
      </c>
      <c r="G170" s="2">
        <f t="shared" si="12"/>
        <v>4.004316000000002</v>
      </c>
      <c r="H170" s="2"/>
      <c r="I170" s="2">
        <f t="array" ref="I170">SUMPRODUCT(B154:B173, (ROW(B154:B173)-ROW(B154)+1)) / (20*21/2)</f>
        <v>3.7721552380952383</v>
      </c>
      <c r="J170" s="2">
        <f t="shared" si="18"/>
        <v>3.9083468297103017</v>
      </c>
      <c r="K170" s="2">
        <f t="shared" si="13"/>
        <v>4.0166825802262478</v>
      </c>
    </row>
    <row r="171" spans="1:11" ht="13.5" x14ac:dyDescent="0.25">
      <c r="A171" s="3">
        <f>TITRES_STAT!B174</f>
        <v>42251</v>
      </c>
      <c r="B171" s="6">
        <f>TITRES_STAT!D174</f>
        <v>3.4878</v>
      </c>
      <c r="C171" s="2">
        <f t="shared" si="14"/>
        <v>-0.10570000000000013</v>
      </c>
      <c r="D171" s="2">
        <f t="shared" si="15"/>
        <v>3.7082400000000009</v>
      </c>
      <c r="E171" s="2">
        <f t="shared" si="16"/>
        <v>3.8501599999999998</v>
      </c>
      <c r="F171" s="2">
        <f t="shared" si="17"/>
        <v>3.9222500000000009</v>
      </c>
      <c r="G171" s="2">
        <f t="shared" si="12"/>
        <v>3.9881600000000019</v>
      </c>
      <c r="H171" s="2"/>
      <c r="I171" s="2">
        <f t="array" ref="I171">SUMPRODUCT(B155:B174, (ROW(B155:B174)-ROW(B155)+1)) / (20*21/2)</f>
        <v>3.7100747619047616</v>
      </c>
      <c r="J171" s="2">
        <f t="shared" si="18"/>
        <v>3.8682947506902732</v>
      </c>
      <c r="K171" s="2">
        <f t="shared" si="13"/>
        <v>3.9959420868840421</v>
      </c>
    </row>
    <row r="172" spans="1:11" ht="13.5" x14ac:dyDescent="0.25">
      <c r="A172" s="3">
        <f>TITRES_STAT!B175</f>
        <v>42254</v>
      </c>
      <c r="B172" s="6">
        <f>TITRES_STAT!D175</f>
        <v>3.3896999999999999</v>
      </c>
      <c r="C172" s="2">
        <f t="shared" si="14"/>
        <v>-9.8100000000000076E-2</v>
      </c>
      <c r="D172" s="2">
        <f t="shared" si="15"/>
        <v>3.6025600000000004</v>
      </c>
      <c r="E172" s="2">
        <f t="shared" si="16"/>
        <v>3.8003399999999994</v>
      </c>
      <c r="F172" s="2">
        <f t="shared" si="17"/>
        <v>3.9030000000000014</v>
      </c>
      <c r="G172" s="2">
        <f t="shared" si="12"/>
        <v>3.970194000000002</v>
      </c>
      <c r="H172" s="2"/>
      <c r="I172" s="2">
        <f t="array" ref="I172">SUMPRODUCT(B156:B175, (ROW(B156:B175)-ROW(B156)+1)) / (20*21/2)</f>
        <v>3.6554671428571428</v>
      </c>
      <c r="J172" s="2">
        <f t="shared" si="18"/>
        <v>3.8227142982435804</v>
      </c>
      <c r="K172" s="2">
        <f t="shared" si="13"/>
        <v>3.9721678873983932</v>
      </c>
    </row>
    <row r="173" spans="1:11" ht="13.5" x14ac:dyDescent="0.25">
      <c r="A173" s="3">
        <f>TITRES_STAT!B176</f>
        <v>42255</v>
      </c>
      <c r="B173" s="6">
        <f>TITRES_STAT!D176</f>
        <v>3.3746</v>
      </c>
      <c r="C173" s="2">
        <f t="shared" si="14"/>
        <v>-1.5099999999999891E-2</v>
      </c>
      <c r="D173" s="2">
        <f t="shared" si="15"/>
        <v>3.5225400000000002</v>
      </c>
      <c r="E173" s="2">
        <f t="shared" si="16"/>
        <v>3.74146</v>
      </c>
      <c r="F173" s="2">
        <f t="shared" si="17"/>
        <v>3.8754450000000014</v>
      </c>
      <c r="G173" s="2">
        <f t="shared" si="12"/>
        <v>3.9519260000000016</v>
      </c>
      <c r="H173" s="2"/>
      <c r="I173" s="2">
        <f t="array" ref="I173">SUMPRODUCT(B157:B176, (ROW(B157:B176)-ROW(B157)+1)) / (20*21/2)</f>
        <v>3.591372380952381</v>
      </c>
      <c r="J173" s="2">
        <f t="shared" si="18"/>
        <v>3.7800367460299058</v>
      </c>
      <c r="K173" s="2">
        <f t="shared" si="13"/>
        <v>3.9487338525984561</v>
      </c>
    </row>
    <row r="174" spans="1:11" ht="13.5" x14ac:dyDescent="0.25">
      <c r="A174" s="3">
        <f>TITRES_STAT!B177</f>
        <v>42256</v>
      </c>
      <c r="B174" s="6">
        <f>TITRES_STAT!D177</f>
        <v>3.2235999999999998</v>
      </c>
      <c r="C174" s="2">
        <f t="shared" si="14"/>
        <v>-0.15100000000000025</v>
      </c>
      <c r="D174" s="2">
        <f t="shared" si="15"/>
        <v>3.4138400000000004</v>
      </c>
      <c r="E174" s="2">
        <f t="shared" si="16"/>
        <v>3.6606899999999998</v>
      </c>
      <c r="F174" s="2">
        <f t="shared" si="17"/>
        <v>3.834680000000001</v>
      </c>
      <c r="G174" s="2">
        <f t="shared" si="12"/>
        <v>3.933054000000002</v>
      </c>
      <c r="H174" s="2"/>
      <c r="I174" s="2">
        <f t="array" ref="I174">SUMPRODUCT(B158:B177, (ROW(B158:B177)-ROW(B158)+1)) / (20*21/2)</f>
        <v>3.5207647619047617</v>
      </c>
      <c r="J174" s="2">
        <f t="shared" si="18"/>
        <v>3.7270427702175337</v>
      </c>
      <c r="K174" s="2">
        <f t="shared" si="13"/>
        <v>3.9202972309279285</v>
      </c>
    </row>
    <row r="175" spans="1:11" ht="13.5" x14ac:dyDescent="0.25">
      <c r="A175" s="3">
        <f>TITRES_STAT!B178</f>
        <v>42257</v>
      </c>
      <c r="B175" s="6">
        <f>TITRES_STAT!D178</f>
        <v>3.2612999999999999</v>
      </c>
      <c r="C175" s="2">
        <f t="shared" si="14"/>
        <v>3.7700000000000067E-2</v>
      </c>
      <c r="D175" s="2">
        <f t="shared" si="15"/>
        <v>3.3473999999999995</v>
      </c>
      <c r="E175" s="2">
        <f t="shared" si="16"/>
        <v>3.5829299999999997</v>
      </c>
      <c r="F175" s="2">
        <f t="shared" si="17"/>
        <v>3.7908950000000003</v>
      </c>
      <c r="G175" s="2">
        <f t="shared" si="12"/>
        <v>3.912520000000002</v>
      </c>
      <c r="H175" s="2"/>
      <c r="I175" s="2">
        <f t="array" ref="I175">SUMPRODUCT(B159:B178, (ROW(B159:B178)-ROW(B159)+1)) / (20*21/2)</f>
        <v>3.4430428571428577</v>
      </c>
      <c r="J175" s="2">
        <f t="shared" si="18"/>
        <v>3.6826863159111021</v>
      </c>
      <c r="K175" s="2">
        <f t="shared" si="13"/>
        <v>3.8944542022640882</v>
      </c>
    </row>
    <row r="176" spans="1:11" ht="13.5" x14ac:dyDescent="0.25">
      <c r="A176" s="3">
        <f>TITRES_STAT!B179</f>
        <v>42258</v>
      </c>
      <c r="B176" s="6">
        <f>TITRES_STAT!D179</f>
        <v>3.1179000000000001</v>
      </c>
      <c r="C176" s="2">
        <f t="shared" si="14"/>
        <v>-0.14339999999999975</v>
      </c>
      <c r="D176" s="2">
        <f t="shared" si="15"/>
        <v>3.2734200000000002</v>
      </c>
      <c r="E176" s="2">
        <f t="shared" si="16"/>
        <v>3.4908300000000003</v>
      </c>
      <c r="F176" s="2">
        <f t="shared" si="17"/>
        <v>3.7459800000000008</v>
      </c>
      <c r="G176" s="2">
        <f t="shared" si="12"/>
        <v>3.8865500000000011</v>
      </c>
      <c r="H176" s="2"/>
      <c r="I176" s="2">
        <f t="array" ref="I176">SUMPRODUCT(B160:B179, (ROW(B160:B179)-ROW(B160)+1)) / (20*21/2)</f>
        <v>3.3859933333333339</v>
      </c>
      <c r="J176" s="2">
        <f t="shared" si="18"/>
        <v>3.6288971429671877</v>
      </c>
      <c r="K176" s="2">
        <f t="shared" si="13"/>
        <v>3.8640010962929479</v>
      </c>
    </row>
    <row r="177" spans="1:11" ht="13.5" x14ac:dyDescent="0.25">
      <c r="A177" s="3">
        <f>TITRES_STAT!B180</f>
        <v>42261</v>
      </c>
      <c r="B177" s="6">
        <f>TITRES_STAT!D180</f>
        <v>3.0045999999999999</v>
      </c>
      <c r="C177" s="2">
        <f t="shared" si="14"/>
        <v>-0.11330000000000018</v>
      </c>
      <c r="D177" s="2">
        <f t="shared" si="15"/>
        <v>3.1964000000000001</v>
      </c>
      <c r="E177" s="2">
        <f t="shared" si="16"/>
        <v>3.3994799999999996</v>
      </c>
      <c r="F177" s="2">
        <f t="shared" si="17"/>
        <v>3.6923800000000009</v>
      </c>
      <c r="G177" s="2">
        <f t="shared" si="12"/>
        <v>3.8583140000000005</v>
      </c>
      <c r="H177" s="2"/>
      <c r="I177" s="2">
        <f t="array" ref="I177">SUMPRODUCT(B161:B180, (ROW(B161:B180)-ROW(B161)+1)) / (20*21/2)</f>
        <v>3.3241566666666671</v>
      </c>
      <c r="J177" s="2">
        <f t="shared" si="18"/>
        <v>3.569440272208408</v>
      </c>
      <c r="K177" s="2">
        <f t="shared" si="13"/>
        <v>3.8302990925167539</v>
      </c>
    </row>
    <row r="178" spans="1:11" ht="13.5" x14ac:dyDescent="0.25">
      <c r="A178" s="3">
        <f>TITRES_STAT!B181</f>
        <v>42262</v>
      </c>
      <c r="B178" s="6">
        <f>TITRES_STAT!D181</f>
        <v>2.8763000000000001</v>
      </c>
      <c r="C178" s="2">
        <f t="shared" si="14"/>
        <v>-0.12829999999999986</v>
      </c>
      <c r="D178" s="2">
        <f t="shared" si="15"/>
        <v>3.09674</v>
      </c>
      <c r="E178" s="2">
        <f t="shared" si="16"/>
        <v>3.3096399999999995</v>
      </c>
      <c r="F178" s="2">
        <f t="shared" si="17"/>
        <v>3.6414200000000001</v>
      </c>
      <c r="G178" s="2">
        <f t="shared" ref="G178:G241" si="19">AVERAGE(B129:B178)</f>
        <v>3.8300799999999997</v>
      </c>
      <c r="H178" s="2"/>
      <c r="I178" s="2">
        <f t="array" ref="I178">SUMPRODUCT(B162:B181, (ROW(B162:B181)-ROW(B162)+1)) / (20*21/2)</f>
        <v>3.2828171428571431</v>
      </c>
      <c r="J178" s="2">
        <f t="shared" si="18"/>
        <v>3.5034269129504643</v>
      </c>
      <c r="K178" s="2">
        <f t="shared" si="13"/>
        <v>3.7928873633984499</v>
      </c>
    </row>
    <row r="179" spans="1:11" ht="13.5" x14ac:dyDescent="0.25">
      <c r="A179" s="3">
        <f>TITRES_STAT!B182</f>
        <v>42263</v>
      </c>
      <c r="B179" s="6">
        <f>TITRES_STAT!D182</f>
        <v>3.0424000000000002</v>
      </c>
      <c r="C179" s="2">
        <f t="shared" si="14"/>
        <v>0.16610000000000014</v>
      </c>
      <c r="D179" s="2">
        <f t="shared" si="15"/>
        <v>3.0605000000000002</v>
      </c>
      <c r="E179" s="2">
        <f t="shared" si="16"/>
        <v>3.2371699999999999</v>
      </c>
      <c r="F179" s="2">
        <f t="shared" si="17"/>
        <v>3.5934849999999998</v>
      </c>
      <c r="G179" s="2">
        <f t="shared" si="19"/>
        <v>3.807129999999999</v>
      </c>
      <c r="H179" s="2"/>
      <c r="I179" s="2">
        <f t="array" ref="I179">SUMPRODUCT(B163:B182, (ROW(B163:B182)-ROW(B163)+1)) / (20*21/2)</f>
        <v>3.2457552380952381</v>
      </c>
      <c r="J179" s="2">
        <f t="shared" si="18"/>
        <v>3.4595195879075629</v>
      </c>
      <c r="K179" s="2">
        <f t="shared" ref="K179:K242" si="20">$K$4*B179+(1-$K$4)*K178</f>
        <v>3.7634564864024327</v>
      </c>
    </row>
    <row r="180" spans="1:11" ht="13.5" x14ac:dyDescent="0.25">
      <c r="A180" s="3">
        <f>TITRES_STAT!B183</f>
        <v>42264</v>
      </c>
      <c r="B180" s="6">
        <f>TITRES_STAT!D183</f>
        <v>2.9441999999999999</v>
      </c>
      <c r="C180" s="2">
        <f t="shared" si="14"/>
        <v>-9.8200000000000287E-2</v>
      </c>
      <c r="D180" s="2">
        <f t="shared" si="15"/>
        <v>2.9970800000000004</v>
      </c>
      <c r="E180" s="2">
        <f t="shared" si="16"/>
        <v>3.1722399999999995</v>
      </c>
      <c r="F180" s="2">
        <f t="shared" si="17"/>
        <v>3.5368649999999997</v>
      </c>
      <c r="G180" s="2">
        <f t="shared" si="19"/>
        <v>3.7826699999999995</v>
      </c>
      <c r="H180" s="2"/>
      <c r="I180" s="2">
        <f t="array" ref="I180">SUMPRODUCT(B164:B183, (ROW(B164:B183)-ROW(B164)+1)) / (20*21/2)</f>
        <v>3.2038033333333336</v>
      </c>
      <c r="J180" s="2">
        <f t="shared" si="18"/>
        <v>3.4104415319163666</v>
      </c>
      <c r="K180" s="2">
        <f t="shared" si="20"/>
        <v>3.7313287810533176</v>
      </c>
    </row>
    <row r="181" spans="1:11" ht="13.5" x14ac:dyDescent="0.25">
      <c r="A181" s="3">
        <f>TITRES_STAT!B184</f>
        <v>42265</v>
      </c>
      <c r="B181" s="6">
        <f>TITRES_STAT!D184</f>
        <v>3.1027999999999998</v>
      </c>
      <c r="C181" s="2">
        <f t="shared" si="14"/>
        <v>0.15859999999999985</v>
      </c>
      <c r="D181" s="2">
        <f t="shared" si="15"/>
        <v>2.9940600000000002</v>
      </c>
      <c r="E181" s="2">
        <f t="shared" si="16"/>
        <v>3.13374</v>
      </c>
      <c r="F181" s="2">
        <f t="shared" si="17"/>
        <v>3.4919499999999992</v>
      </c>
      <c r="G181" s="2">
        <f t="shared" si="19"/>
        <v>3.7631939999999999</v>
      </c>
      <c r="H181" s="2"/>
      <c r="I181" s="2">
        <f t="array" ref="I181">SUMPRODUCT(B165:B184, (ROW(B165:B184)-ROW(B165)+1)) / (20*21/2)</f>
        <v>3.163504761904762</v>
      </c>
      <c r="J181" s="2">
        <f t="shared" si="18"/>
        <v>3.3811423384005219</v>
      </c>
      <c r="K181" s="2">
        <f t="shared" si="20"/>
        <v>3.7066805935610305</v>
      </c>
    </row>
    <row r="182" spans="1:11" ht="13.5" x14ac:dyDescent="0.25">
      <c r="A182" s="3">
        <f>TITRES_STAT!B185</f>
        <v>42268</v>
      </c>
      <c r="B182" s="6">
        <f>TITRES_STAT!D185</f>
        <v>3.1027999999999998</v>
      </c>
      <c r="C182" s="2">
        <f t="shared" si="14"/>
        <v>0</v>
      </c>
      <c r="D182" s="2">
        <f t="shared" si="15"/>
        <v>3.0137</v>
      </c>
      <c r="E182" s="2">
        <f t="shared" si="16"/>
        <v>3.1050499999999994</v>
      </c>
      <c r="F182" s="2">
        <f t="shared" si="17"/>
        <v>3.4526949999999994</v>
      </c>
      <c r="G182" s="2">
        <f t="shared" si="19"/>
        <v>3.7440199999999995</v>
      </c>
      <c r="H182" s="2"/>
      <c r="I182" s="2">
        <f t="array" ref="I182">SUMPRODUCT(B166:B185, (ROW(B166:B185)-ROW(B166)+1)) / (20*21/2)</f>
        <v>3.117412380952381</v>
      </c>
      <c r="J182" s="2">
        <f t="shared" si="18"/>
        <v>3.3546335442671387</v>
      </c>
      <c r="K182" s="2">
        <f t="shared" si="20"/>
        <v>3.6829990016566763</v>
      </c>
    </row>
    <row r="183" spans="1:11" ht="13.5" x14ac:dyDescent="0.25">
      <c r="A183" s="3">
        <f>TITRES_STAT!B186</f>
        <v>42269</v>
      </c>
      <c r="B183" s="6">
        <f>TITRES_STAT!D186</f>
        <v>3.0122</v>
      </c>
      <c r="C183" s="2">
        <f t="shared" si="14"/>
        <v>-9.0599999999999792E-2</v>
      </c>
      <c r="D183" s="2">
        <f t="shared" si="15"/>
        <v>3.04088</v>
      </c>
      <c r="E183" s="2">
        <f t="shared" si="16"/>
        <v>3.0688099999999996</v>
      </c>
      <c r="F183" s="2">
        <f t="shared" si="17"/>
        <v>3.405135</v>
      </c>
      <c r="G183" s="2">
        <f t="shared" si="19"/>
        <v>3.7230339999999997</v>
      </c>
      <c r="H183" s="2"/>
      <c r="I183" s="2">
        <f t="array" ref="I183">SUMPRODUCT(B167:B186, (ROW(B167:B186)-ROW(B167)+1)) / (20*21/2)</f>
        <v>3.0768923809523812</v>
      </c>
      <c r="J183" s="2">
        <f t="shared" si="18"/>
        <v>3.3220208257655064</v>
      </c>
      <c r="K183" s="2">
        <f t="shared" si="20"/>
        <v>3.6566931584544538</v>
      </c>
    </row>
    <row r="184" spans="1:11" ht="13.5" x14ac:dyDescent="0.25">
      <c r="A184" s="3">
        <f>TITRES_STAT!B187</f>
        <v>42270</v>
      </c>
      <c r="B184" s="6">
        <f>TITRES_STAT!D187</f>
        <v>2.9820000000000002</v>
      </c>
      <c r="C184" s="2">
        <f t="shared" si="14"/>
        <v>-3.0199999999999783E-2</v>
      </c>
      <c r="D184" s="2">
        <f t="shared" si="15"/>
        <v>3.0287999999999995</v>
      </c>
      <c r="E184" s="2">
        <f t="shared" si="16"/>
        <v>3.0446499999999999</v>
      </c>
      <c r="F184" s="2">
        <f t="shared" si="17"/>
        <v>3.3526699999999998</v>
      </c>
      <c r="G184" s="2">
        <f t="shared" si="19"/>
        <v>3.7014439999999991</v>
      </c>
      <c r="H184" s="2"/>
      <c r="I184" s="2">
        <f t="array" ref="I184">SUMPRODUCT(B168:B187, (ROW(B168:B187)-ROW(B168)+1)) / (20*21/2)</f>
        <v>3.0412304761904769</v>
      </c>
      <c r="J184" s="2">
        <f t="shared" si="18"/>
        <v>3.289637889978315</v>
      </c>
      <c r="K184" s="2">
        <f t="shared" si="20"/>
        <v>3.6302346032209458</v>
      </c>
    </row>
    <row r="185" spans="1:11" ht="13.5" x14ac:dyDescent="0.25">
      <c r="A185" s="3">
        <f>TITRES_STAT!B188</f>
        <v>42275</v>
      </c>
      <c r="B185" s="6">
        <f>TITRES_STAT!D188</f>
        <v>2.8687</v>
      </c>
      <c r="C185" s="2">
        <f t="shared" si="14"/>
        <v>-0.11330000000000018</v>
      </c>
      <c r="D185" s="2">
        <f t="shared" si="15"/>
        <v>3.0137</v>
      </c>
      <c r="E185" s="2">
        <f t="shared" si="16"/>
        <v>3.0053899999999998</v>
      </c>
      <c r="F185" s="2">
        <f t="shared" si="17"/>
        <v>3.2941600000000002</v>
      </c>
      <c r="G185" s="2">
        <f t="shared" si="19"/>
        <v>3.6777379999999988</v>
      </c>
      <c r="H185" s="2"/>
      <c r="I185" s="2">
        <f t="array" ref="I185">SUMPRODUCT(B169:B188, (ROW(B169:B188)-ROW(B169)+1)) / (20*21/2)</f>
        <v>2.994782380952381</v>
      </c>
      <c r="J185" s="2">
        <f t="shared" si="18"/>
        <v>3.2495485671232371</v>
      </c>
      <c r="K185" s="2">
        <f t="shared" si="20"/>
        <v>3.6003705011338498</v>
      </c>
    </row>
    <row r="186" spans="1:11" ht="13.5" x14ac:dyDescent="0.25">
      <c r="A186" s="3">
        <f>TITRES_STAT!B189</f>
        <v>42276</v>
      </c>
      <c r="B186" s="6">
        <f>TITRES_STAT!D189</f>
        <v>2.8687</v>
      </c>
      <c r="C186" s="2">
        <f t="shared" si="14"/>
        <v>0</v>
      </c>
      <c r="D186" s="2">
        <f t="shared" si="15"/>
        <v>2.9668800000000006</v>
      </c>
      <c r="E186" s="2">
        <f t="shared" si="16"/>
        <v>2.98047</v>
      </c>
      <c r="F186" s="2">
        <f t="shared" si="17"/>
        <v>3.2356500000000006</v>
      </c>
      <c r="G186" s="2">
        <f t="shared" si="19"/>
        <v>3.6564479999999988</v>
      </c>
      <c r="H186" s="2"/>
      <c r="I186" s="2">
        <f t="array" ref="I186">SUMPRODUCT(B170:B189, (ROW(B170:B189)-ROW(B170)+1)) / (20*21/2)</f>
        <v>2.9419704761904764</v>
      </c>
      <c r="J186" s="2">
        <f t="shared" si="18"/>
        <v>3.2132772750162624</v>
      </c>
      <c r="K186" s="2">
        <f t="shared" si="20"/>
        <v>3.5716775403050716</v>
      </c>
    </row>
    <row r="187" spans="1:11" ht="13.5" x14ac:dyDescent="0.25">
      <c r="A187" s="3">
        <f>TITRES_STAT!B190</f>
        <v>42277</v>
      </c>
      <c r="B187" s="6">
        <f>TITRES_STAT!D190</f>
        <v>2.8612000000000002</v>
      </c>
      <c r="C187" s="2">
        <f t="shared" si="14"/>
        <v>-7.4999999999998401E-3</v>
      </c>
      <c r="D187" s="2">
        <f t="shared" si="15"/>
        <v>2.9185600000000003</v>
      </c>
      <c r="E187" s="2">
        <f t="shared" si="16"/>
        <v>2.9661300000000002</v>
      </c>
      <c r="F187" s="2">
        <f t="shared" si="17"/>
        <v>3.1828049999999997</v>
      </c>
      <c r="G187" s="2">
        <f t="shared" si="19"/>
        <v>3.6350079999999987</v>
      </c>
      <c r="H187" s="2"/>
      <c r="I187" s="2">
        <f t="array" ref="I187">SUMPRODUCT(B171:B190, (ROW(B171:B190)-ROW(B171)+1)) / (20*21/2)</f>
        <v>2.8948385714285716</v>
      </c>
      <c r="J187" s="2">
        <f t="shared" si="18"/>
        <v>3.1797461059670944</v>
      </c>
      <c r="K187" s="2">
        <f t="shared" si="20"/>
        <v>3.5438156759793822</v>
      </c>
    </row>
    <row r="188" spans="1:11" ht="13.5" x14ac:dyDescent="0.25">
      <c r="A188" s="3">
        <f>TITRES_STAT!B191</f>
        <v>42278</v>
      </c>
      <c r="B188" s="6">
        <f>TITRES_STAT!D191</f>
        <v>2.6951000000000001</v>
      </c>
      <c r="C188" s="2">
        <f t="shared" si="14"/>
        <v>-0.16610000000000014</v>
      </c>
      <c r="D188" s="2">
        <f t="shared" si="15"/>
        <v>2.85514</v>
      </c>
      <c r="E188" s="2">
        <f t="shared" si="16"/>
        <v>2.94801</v>
      </c>
      <c r="F188" s="2">
        <f t="shared" si="17"/>
        <v>3.128825</v>
      </c>
      <c r="G188" s="2">
        <f t="shared" si="19"/>
        <v>3.6102459999999983</v>
      </c>
      <c r="H188" s="2"/>
      <c r="I188" s="2">
        <f t="array" ref="I188">SUMPRODUCT(B172:B191, (ROW(B172:B191)-ROW(B172)+1)) / (20*21/2)</f>
        <v>2.8417790476190476</v>
      </c>
      <c r="J188" s="2">
        <f t="shared" si="18"/>
        <v>3.1335893339702281</v>
      </c>
      <c r="K188" s="2">
        <f t="shared" si="20"/>
        <v>3.5105327082939164</v>
      </c>
    </row>
    <row r="189" spans="1:11" ht="13.5" x14ac:dyDescent="0.25">
      <c r="A189" s="3">
        <f>TITRES_STAT!B192</f>
        <v>42279</v>
      </c>
      <c r="B189" s="6">
        <f>TITRES_STAT!D192</f>
        <v>2.5743</v>
      </c>
      <c r="C189" s="2">
        <f t="shared" si="14"/>
        <v>-0.12080000000000002</v>
      </c>
      <c r="D189" s="2">
        <f t="shared" si="15"/>
        <v>2.7736000000000005</v>
      </c>
      <c r="E189" s="2">
        <f t="shared" si="16"/>
        <v>2.9012000000000002</v>
      </c>
      <c r="F189" s="2">
        <f t="shared" si="17"/>
        <v>3.0691850000000001</v>
      </c>
      <c r="G189" s="2">
        <f t="shared" si="19"/>
        <v>3.5824639999999981</v>
      </c>
      <c r="H189" s="2"/>
      <c r="I189" s="2">
        <f t="array" ref="I189">SUMPRODUCT(B173:B192, (ROW(B173:B192)-ROW(B173)+1)) / (20*21/2)</f>
        <v>2.7921704761904764</v>
      </c>
      <c r="J189" s="2">
        <f t="shared" si="18"/>
        <v>3.0803236831159206</v>
      </c>
      <c r="K189" s="2">
        <f t="shared" si="20"/>
        <v>3.4738177001255277</v>
      </c>
    </row>
    <row r="190" spans="1:11" ht="13.5" x14ac:dyDescent="0.25">
      <c r="A190" s="3">
        <f>TITRES_STAT!B193</f>
        <v>42282</v>
      </c>
      <c r="B190" s="6">
        <f>TITRES_STAT!D193</f>
        <v>2.5743</v>
      </c>
      <c r="C190" s="2">
        <f t="shared" si="14"/>
        <v>0</v>
      </c>
      <c r="D190" s="2">
        <f t="shared" si="15"/>
        <v>2.7147200000000007</v>
      </c>
      <c r="E190" s="2">
        <f t="shared" si="16"/>
        <v>2.8642100000000004</v>
      </c>
      <c r="F190" s="2">
        <f t="shared" si="17"/>
        <v>3.0182249999999997</v>
      </c>
      <c r="G190" s="2">
        <f t="shared" si="19"/>
        <v>3.5575499999999982</v>
      </c>
      <c r="H190" s="2"/>
      <c r="I190" s="2">
        <f t="array" ref="I190">SUMPRODUCT(B174:B193, (ROW(B174:B193)-ROW(B174)+1)) / (20*21/2)</f>
        <v>2.7470557142857146</v>
      </c>
      <c r="J190" s="2">
        <f t="shared" si="18"/>
        <v>3.0321309513905947</v>
      </c>
      <c r="K190" s="2">
        <f t="shared" si="20"/>
        <v>3.4385424961990365</v>
      </c>
    </row>
    <row r="191" spans="1:11" ht="13.5" x14ac:dyDescent="0.25">
      <c r="A191" s="3">
        <f>TITRES_STAT!B194</f>
        <v>42283</v>
      </c>
      <c r="B191" s="6">
        <f>TITRES_STAT!D194</f>
        <v>2.4611000000000001</v>
      </c>
      <c r="C191" s="2">
        <f t="shared" si="14"/>
        <v>-0.11319999999999997</v>
      </c>
      <c r="D191" s="2">
        <f t="shared" si="15"/>
        <v>2.6332000000000004</v>
      </c>
      <c r="E191" s="2">
        <f t="shared" si="16"/>
        <v>2.8000400000000005</v>
      </c>
      <c r="F191" s="2">
        <f t="shared" si="17"/>
        <v>2.9668899999999994</v>
      </c>
      <c r="G191" s="2">
        <f t="shared" si="19"/>
        <v>3.5282579999999983</v>
      </c>
      <c r="H191" s="2"/>
      <c r="I191" s="2">
        <f t="array" ref="I191">SUMPRODUCT(B175:B194, (ROW(B175:B194)-ROW(B175)+1)) / (20*21/2)</f>
        <v>2.7128295238095244</v>
      </c>
      <c r="J191" s="2">
        <f t="shared" si="18"/>
        <v>2.9777470512581572</v>
      </c>
      <c r="K191" s="2">
        <f t="shared" si="20"/>
        <v>3.4002114179167218</v>
      </c>
    </row>
    <row r="192" spans="1:11" ht="13.5" x14ac:dyDescent="0.25">
      <c r="A192" s="3">
        <f>TITRES_STAT!B195</f>
        <v>42284</v>
      </c>
      <c r="B192" s="6">
        <f>TITRES_STAT!D195</f>
        <v>2.4460000000000002</v>
      </c>
      <c r="C192" s="2">
        <f t="shared" si="14"/>
        <v>-1.5099999999999891E-2</v>
      </c>
      <c r="D192" s="2">
        <f t="shared" si="15"/>
        <v>2.55016</v>
      </c>
      <c r="E192" s="2">
        <f t="shared" si="16"/>
        <v>2.7343600000000006</v>
      </c>
      <c r="F192" s="2">
        <f t="shared" si="17"/>
        <v>2.9197049999999991</v>
      </c>
      <c r="G192" s="2">
        <f t="shared" si="19"/>
        <v>3.4986639999999989</v>
      </c>
      <c r="H192" s="2"/>
      <c r="I192" s="2">
        <f t="array" ref="I192">SUMPRODUCT(B176:B195, (ROW(B176:B195)-ROW(B176)+1)) / (20*21/2)</f>
        <v>2.6963638095238096</v>
      </c>
      <c r="J192" s="2">
        <f t="shared" si="18"/>
        <v>2.9271044749478565</v>
      </c>
      <c r="K192" s="2">
        <f t="shared" si="20"/>
        <v>3.3627913623121448</v>
      </c>
    </row>
    <row r="193" spans="1:11" ht="13.5" x14ac:dyDescent="0.25">
      <c r="A193" s="3">
        <f>TITRES_STAT!B196</f>
        <v>42285</v>
      </c>
      <c r="B193" s="6">
        <f>TITRES_STAT!D196</f>
        <v>2.4460000000000002</v>
      </c>
      <c r="C193" s="2">
        <f t="shared" si="14"/>
        <v>0</v>
      </c>
      <c r="D193" s="2">
        <f t="shared" si="15"/>
        <v>2.50034</v>
      </c>
      <c r="E193" s="2">
        <f t="shared" si="16"/>
        <v>2.6777400000000009</v>
      </c>
      <c r="F193" s="2">
        <f t="shared" si="17"/>
        <v>2.8732749999999996</v>
      </c>
      <c r="G193" s="2">
        <f t="shared" si="19"/>
        <v>3.4690699999999985</v>
      </c>
      <c r="H193" s="2"/>
      <c r="I193" s="2">
        <f t="array" ref="I193">SUMPRODUCT(B177:B196, (ROW(B177:B196)-ROW(B177)+1)) / (20*21/2)</f>
        <v>2.6978428571428568</v>
      </c>
      <c r="J193" s="2">
        <f t="shared" si="18"/>
        <v>2.8812850011432984</v>
      </c>
      <c r="K193" s="2">
        <f t="shared" si="20"/>
        <v>3.3268387598685316</v>
      </c>
    </row>
    <row r="194" spans="1:11" ht="13.5" x14ac:dyDescent="0.25">
      <c r="A194" s="3">
        <f>TITRES_STAT!B197</f>
        <v>42286</v>
      </c>
      <c r="B194" s="6">
        <f>TITRES_STAT!D197</f>
        <v>2.5139</v>
      </c>
      <c r="C194" s="2">
        <f t="shared" si="14"/>
        <v>6.7899999999999849E-2</v>
      </c>
      <c r="D194" s="2">
        <f t="shared" si="15"/>
        <v>2.4882599999999999</v>
      </c>
      <c r="E194" s="2">
        <f t="shared" si="16"/>
        <v>2.6309300000000007</v>
      </c>
      <c r="F194" s="2">
        <f t="shared" si="17"/>
        <v>2.8377899999999991</v>
      </c>
      <c r="G194" s="2">
        <f t="shared" si="19"/>
        <v>3.4412879999999988</v>
      </c>
      <c r="H194" s="2"/>
      <c r="I194" s="2">
        <f t="array" ref="I194">SUMPRODUCT(B178:B197, (ROW(B178:B197)-ROW(B178)+1)) / (20*21/2)</f>
        <v>2.7014380952380952</v>
      </c>
      <c r="J194" s="2">
        <f t="shared" si="18"/>
        <v>2.8462959534153653</v>
      </c>
      <c r="K194" s="2">
        <f t="shared" si="20"/>
        <v>3.2949588085011383</v>
      </c>
    </row>
    <row r="195" spans="1:11" ht="13.5" x14ac:dyDescent="0.25">
      <c r="A195" s="3">
        <f>TITRES_STAT!B198</f>
        <v>42289</v>
      </c>
      <c r="B195" s="6">
        <f>TITRES_STAT!D198</f>
        <v>2.6648999999999998</v>
      </c>
      <c r="C195" s="2">
        <f t="shared" si="14"/>
        <v>0.1509999999999998</v>
      </c>
      <c r="D195" s="2">
        <f t="shared" si="15"/>
        <v>2.5063799999999996</v>
      </c>
      <c r="E195" s="2">
        <f t="shared" si="16"/>
        <v>2.6105500000000004</v>
      </c>
      <c r="F195" s="2">
        <f t="shared" si="17"/>
        <v>2.8079700000000001</v>
      </c>
      <c r="G195" s="2">
        <f t="shared" si="19"/>
        <v>3.4165259999999988</v>
      </c>
      <c r="H195" s="2"/>
      <c r="I195" s="2">
        <f t="array" ref="I195">SUMPRODUCT(B179:B198, (ROW(B179:B198)-ROW(B179)+1)) / (20*21/2)</f>
        <v>2.7101742857142854</v>
      </c>
      <c r="J195" s="2">
        <f t="shared" si="18"/>
        <v>2.8290201483281878</v>
      </c>
      <c r="K195" s="2">
        <f t="shared" si="20"/>
        <v>3.2702506199324661</v>
      </c>
    </row>
    <row r="196" spans="1:11" ht="13.5" x14ac:dyDescent="0.25">
      <c r="A196" s="3">
        <f>TITRES_STAT!B199</f>
        <v>42290</v>
      </c>
      <c r="B196" s="6">
        <f>TITRES_STAT!D199</f>
        <v>2.8235000000000001</v>
      </c>
      <c r="C196" s="2">
        <f t="shared" ref="C196:C259" si="21">B196-B195</f>
        <v>0.1586000000000003</v>
      </c>
      <c r="D196" s="2">
        <f t="shared" si="15"/>
        <v>2.5788600000000002</v>
      </c>
      <c r="E196" s="2">
        <f t="shared" si="16"/>
        <v>2.6060300000000001</v>
      </c>
      <c r="F196" s="2">
        <f t="shared" si="17"/>
        <v>2.7932500000000005</v>
      </c>
      <c r="G196" s="2">
        <f t="shared" si="19"/>
        <v>3.3975019999999989</v>
      </c>
      <c r="H196" s="2"/>
      <c r="I196" s="2">
        <f t="array" ref="I196">SUMPRODUCT(B180:B199, (ROW(B180:B199)-ROW(B180)+1)) / (20*21/2)</f>
        <v>2.7110057142857142</v>
      </c>
      <c r="J196" s="2">
        <f t="shared" si="18"/>
        <v>2.8284944199159794</v>
      </c>
      <c r="K196" s="2">
        <f t="shared" si="20"/>
        <v>3.2527309877782518</v>
      </c>
    </row>
    <row r="197" spans="1:11" ht="13.5" x14ac:dyDescent="0.25">
      <c r="A197" s="3">
        <f>TITRES_STAT!B200</f>
        <v>42293</v>
      </c>
      <c r="B197" s="6">
        <f>TITRES_STAT!D200</f>
        <v>2.831</v>
      </c>
      <c r="C197" s="2">
        <f t="shared" si="21"/>
        <v>7.4999999999998401E-3</v>
      </c>
      <c r="D197" s="2">
        <f t="shared" si="15"/>
        <v>2.6558599999999997</v>
      </c>
      <c r="E197" s="2">
        <f t="shared" si="16"/>
        <v>2.6030099999999998</v>
      </c>
      <c r="F197" s="2">
        <f t="shared" si="17"/>
        <v>2.7845700000000004</v>
      </c>
      <c r="G197" s="2">
        <f t="shared" si="19"/>
        <v>3.3765139999999985</v>
      </c>
      <c r="H197" s="2"/>
      <c r="I197" s="2">
        <f t="array" ref="I197">SUMPRODUCT(B181:B200, (ROW(B181:B200)-ROW(B181)+1)) / (20*21/2)</f>
        <v>2.7130233333333331</v>
      </c>
      <c r="J197" s="2">
        <f t="shared" si="18"/>
        <v>2.8287330465906479</v>
      </c>
      <c r="K197" s="2">
        <f t="shared" si="20"/>
        <v>3.2361925176693007</v>
      </c>
    </row>
    <row r="198" spans="1:11" ht="13.5" x14ac:dyDescent="0.25">
      <c r="A198" s="3">
        <f>TITRES_STAT!B201</f>
        <v>42296</v>
      </c>
      <c r="B198" s="6">
        <f>TITRES_STAT!D201</f>
        <v>2.8763000000000001</v>
      </c>
      <c r="C198" s="2">
        <f t="shared" si="21"/>
        <v>4.5300000000000118E-2</v>
      </c>
      <c r="D198" s="2">
        <f t="shared" ref="D198:D261" si="22">AVERAGE(B194:B198)</f>
        <v>2.7419199999999999</v>
      </c>
      <c r="E198" s="2">
        <f t="shared" si="16"/>
        <v>2.62113</v>
      </c>
      <c r="F198" s="2">
        <f t="shared" si="17"/>
        <v>2.7845700000000004</v>
      </c>
      <c r="G198" s="2">
        <f t="shared" si="19"/>
        <v>3.3586979999999982</v>
      </c>
      <c r="H198" s="2"/>
      <c r="I198" s="2">
        <f t="array" ref="I198">SUMPRODUCT(B182:B201, (ROW(B182:B201)-ROW(B182)+1)) / (20*21/2)</f>
        <v>2.7150357142857144</v>
      </c>
      <c r="J198" s="2">
        <f t="shared" si="18"/>
        <v>2.8332632326296339</v>
      </c>
      <c r="K198" s="2">
        <f t="shared" si="20"/>
        <v>3.2220790856038377</v>
      </c>
    </row>
    <row r="199" spans="1:11" ht="13.5" x14ac:dyDescent="0.25">
      <c r="A199" s="3">
        <f>TITRES_STAT!B202</f>
        <v>42297</v>
      </c>
      <c r="B199" s="6">
        <f>TITRES_STAT!D202</f>
        <v>2.7932999999999999</v>
      </c>
      <c r="C199" s="2">
        <f t="shared" si="21"/>
        <v>-8.3000000000000185E-2</v>
      </c>
      <c r="D199" s="2">
        <f t="shared" si="22"/>
        <v>2.7978000000000001</v>
      </c>
      <c r="E199" s="2">
        <f t="shared" si="16"/>
        <v>2.64303</v>
      </c>
      <c r="F199" s="2">
        <f t="shared" si="17"/>
        <v>2.7721150000000003</v>
      </c>
      <c r="G199" s="2">
        <f t="shared" si="19"/>
        <v>3.3368059999999979</v>
      </c>
      <c r="H199" s="2"/>
      <c r="I199" s="2">
        <f t="array" ref="I199">SUMPRODUCT(B183:B202, (ROW(B183:B202)-ROW(B183)+1)) / (20*21/2)</f>
        <v>2.7293390476190478</v>
      </c>
      <c r="J199" s="2">
        <f t="shared" si="18"/>
        <v>2.8294572104744309</v>
      </c>
      <c r="K199" s="2">
        <f t="shared" si="20"/>
        <v>3.2052642195017262</v>
      </c>
    </row>
    <row r="200" spans="1:11" ht="13.5" x14ac:dyDescent="0.25">
      <c r="A200" s="3">
        <f>TITRES_STAT!B203</f>
        <v>42298</v>
      </c>
      <c r="B200" s="6">
        <f>TITRES_STAT!D203</f>
        <v>2.7932999999999999</v>
      </c>
      <c r="C200" s="2">
        <f t="shared" si="21"/>
        <v>0</v>
      </c>
      <c r="D200" s="2">
        <f t="shared" si="22"/>
        <v>2.8234800000000004</v>
      </c>
      <c r="E200" s="2">
        <f t="shared" si="16"/>
        <v>2.6649299999999996</v>
      </c>
      <c r="F200" s="2">
        <f t="shared" si="17"/>
        <v>2.7645700000000004</v>
      </c>
      <c r="G200" s="2">
        <f t="shared" si="19"/>
        <v>3.3149139999999981</v>
      </c>
      <c r="H200" s="2"/>
      <c r="I200" s="2">
        <f t="array" ref="I200">SUMPRODUCT(B184:B203, (ROW(B184:B203)-ROW(B184)+1)) / (20*21/2)</f>
        <v>2.7460514285714286</v>
      </c>
      <c r="J200" s="2">
        <f t="shared" si="18"/>
        <v>2.8260136666197231</v>
      </c>
      <c r="K200" s="2">
        <f t="shared" si="20"/>
        <v>3.1891087599134234</v>
      </c>
    </row>
    <row r="201" spans="1:11" ht="13.5" x14ac:dyDescent="0.25">
      <c r="A201" s="3">
        <f>TITRES_STAT!B204</f>
        <v>42299</v>
      </c>
      <c r="B201" s="6">
        <f>TITRES_STAT!D204</f>
        <v>2.7856999999999998</v>
      </c>
      <c r="C201" s="2">
        <f t="shared" si="21"/>
        <v>-7.6000000000000512E-3</v>
      </c>
      <c r="D201" s="2">
        <f t="shared" si="22"/>
        <v>2.8159200000000002</v>
      </c>
      <c r="E201" s="2">
        <f t="shared" si="16"/>
        <v>2.6973899999999995</v>
      </c>
      <c r="F201" s="2">
        <f t="shared" si="17"/>
        <v>2.7487150000000011</v>
      </c>
      <c r="G201" s="2">
        <f t="shared" si="19"/>
        <v>3.2951339999999987</v>
      </c>
      <c r="H201" s="2">
        <f>AVERAGE(B2:B201)</f>
        <v>4.2752975000000015</v>
      </c>
      <c r="I201" s="2">
        <f t="array" ref="I201">SUMPRODUCT(B185:B204, (ROW(B185:B204)-ROW(B185)+1)) / (20*21/2)</f>
        <v>2.7553266666666669</v>
      </c>
      <c r="J201" s="2">
        <f t="shared" si="18"/>
        <v>2.822174269798797</v>
      </c>
      <c r="K201" s="2">
        <f t="shared" si="20"/>
        <v>3.1732888085442696</v>
      </c>
    </row>
    <row r="202" spans="1:11" ht="13.5" x14ac:dyDescent="0.25">
      <c r="A202" s="3">
        <f>TITRES_STAT!B205</f>
        <v>42300</v>
      </c>
      <c r="B202" s="6">
        <f>TITRES_STAT!D205</f>
        <v>2.8988999999999998</v>
      </c>
      <c r="C202" s="2">
        <f t="shared" si="21"/>
        <v>0.11319999999999997</v>
      </c>
      <c r="D202" s="2">
        <f t="shared" si="22"/>
        <v>2.8294999999999999</v>
      </c>
      <c r="E202" s="2">
        <f t="shared" si="16"/>
        <v>2.7426799999999996</v>
      </c>
      <c r="F202" s="2">
        <f t="shared" si="17"/>
        <v>2.7385200000000007</v>
      </c>
      <c r="G202" s="2">
        <f t="shared" si="19"/>
        <v>3.2776179999999986</v>
      </c>
      <c r="H202" s="2">
        <f t="shared" ref="H202:H265" si="23">AVERAGE(B3:B202)</f>
        <v>4.269333500000001</v>
      </c>
      <c r="I202" s="2">
        <f t="array" ref="I202">SUMPRODUCT(B186:B205, (ROW(B186:B205)-ROW(B186)+1)) / (20*21/2)</f>
        <v>2.761730476190476</v>
      </c>
      <c r="J202" s="2">
        <f t="shared" si="18"/>
        <v>2.8294814821989118</v>
      </c>
      <c r="K202" s="2">
        <f t="shared" si="20"/>
        <v>3.1625284631111614</v>
      </c>
    </row>
    <row r="203" spans="1:11" ht="13.5" x14ac:dyDescent="0.25">
      <c r="A203" s="3">
        <f>TITRES_STAT!B206</f>
        <v>42303</v>
      </c>
      <c r="B203" s="6">
        <f>TITRES_STAT!D206</f>
        <v>2.9140000000000001</v>
      </c>
      <c r="C203" s="2">
        <f t="shared" si="21"/>
        <v>1.5100000000000335E-2</v>
      </c>
      <c r="D203" s="2">
        <f t="shared" si="22"/>
        <v>2.8370399999999996</v>
      </c>
      <c r="E203" s="2">
        <f t="shared" si="16"/>
        <v>2.7894800000000002</v>
      </c>
      <c r="F203" s="2">
        <f t="shared" si="17"/>
        <v>2.7336100000000005</v>
      </c>
      <c r="G203" s="2">
        <f t="shared" si="19"/>
        <v>3.2573839999999983</v>
      </c>
      <c r="H203" s="2">
        <f t="shared" si="23"/>
        <v>4.2634450000000017</v>
      </c>
      <c r="I203" s="2">
        <f t="array" ref="I203">SUMPRODUCT(B187:B206, (ROW(B187:B206)-ROW(B187)+1)) / (20*21/2)</f>
        <v>2.7663314285714296</v>
      </c>
      <c r="J203" s="2">
        <f t="shared" si="18"/>
        <v>2.8375308648466344</v>
      </c>
      <c r="K203" s="2">
        <f t="shared" si="20"/>
        <v>3.1527822488715085</v>
      </c>
    </row>
    <row r="204" spans="1:11" ht="13.5" x14ac:dyDescent="0.25">
      <c r="A204" s="3">
        <f>TITRES_STAT!B207</f>
        <v>42304</v>
      </c>
      <c r="B204" s="6">
        <f>TITRES_STAT!D207</f>
        <v>2.831</v>
      </c>
      <c r="C204" s="2">
        <f t="shared" si="21"/>
        <v>-8.3000000000000185E-2</v>
      </c>
      <c r="D204" s="2">
        <f t="shared" si="22"/>
        <v>2.8445799999999997</v>
      </c>
      <c r="E204" s="2">
        <f t="shared" ref="E204:E267" si="24">AVERAGE(B195:B204)</f>
        <v>2.8211900000000001</v>
      </c>
      <c r="F204" s="2">
        <f t="shared" si="17"/>
        <v>2.7260600000000008</v>
      </c>
      <c r="G204" s="2">
        <f t="shared" si="19"/>
        <v>3.2332259999999984</v>
      </c>
      <c r="H204" s="2">
        <f t="shared" si="23"/>
        <v>4.2571415000000012</v>
      </c>
      <c r="I204" s="2">
        <f t="array" ref="I204">SUMPRODUCT(B188:B207, (ROW(B188:B207)-ROW(B188)+1)) / (20*21/2)</f>
        <v>2.7706852380952385</v>
      </c>
      <c r="J204" s="2">
        <f t="shared" si="18"/>
        <v>2.8369088777183835</v>
      </c>
      <c r="K204" s="2">
        <f t="shared" si="20"/>
        <v>3.1401633371510576</v>
      </c>
    </row>
    <row r="205" spans="1:11" ht="13.5" x14ac:dyDescent="0.25">
      <c r="A205" s="3">
        <f>TITRES_STAT!B208</f>
        <v>42305</v>
      </c>
      <c r="B205" s="6">
        <f>TITRES_STAT!D208</f>
        <v>2.7932999999999999</v>
      </c>
      <c r="C205" s="2">
        <f t="shared" si="21"/>
        <v>-3.7700000000000067E-2</v>
      </c>
      <c r="D205" s="2">
        <f t="shared" si="22"/>
        <v>2.8445799999999997</v>
      </c>
      <c r="E205" s="2">
        <f t="shared" si="24"/>
        <v>2.8340300000000003</v>
      </c>
      <c r="F205" s="2">
        <f t="shared" si="17"/>
        <v>2.7222900000000001</v>
      </c>
      <c r="G205" s="2">
        <f t="shared" si="19"/>
        <v>3.2063519999999976</v>
      </c>
      <c r="H205" s="2">
        <f t="shared" si="23"/>
        <v>4.2506495000000015</v>
      </c>
      <c r="I205" s="2">
        <f t="array" ref="I205">SUMPRODUCT(B189:B208, (ROW(B189:B208)-ROW(B189)+1)) / (20*21/2)</f>
        <v>2.7898776190476187</v>
      </c>
      <c r="J205" s="2">
        <f t="shared" si="18"/>
        <v>2.832755651269014</v>
      </c>
      <c r="K205" s="2">
        <f t="shared" si="20"/>
        <v>3.1265608533412119</v>
      </c>
    </row>
    <row r="206" spans="1:11" ht="13.5" x14ac:dyDescent="0.25">
      <c r="A206" s="3">
        <f>TITRES_STAT!B209</f>
        <v>42306</v>
      </c>
      <c r="B206" s="6">
        <f>TITRES_STAT!D209</f>
        <v>2.7706</v>
      </c>
      <c r="C206" s="2">
        <f t="shared" si="21"/>
        <v>-2.2699999999999942E-2</v>
      </c>
      <c r="D206" s="2">
        <f t="shared" si="22"/>
        <v>2.8415600000000003</v>
      </c>
      <c r="E206" s="2">
        <f t="shared" si="24"/>
        <v>2.8287399999999998</v>
      </c>
      <c r="F206" s="2">
        <f t="shared" si="17"/>
        <v>2.7173850000000006</v>
      </c>
      <c r="G206" s="2">
        <f t="shared" si="19"/>
        <v>3.1814399999999985</v>
      </c>
      <c r="H206" s="2">
        <f t="shared" si="23"/>
        <v>4.2440440000000015</v>
      </c>
      <c r="I206" s="2">
        <f t="array" ref="I206">SUMPRODUCT(B190:B209, (ROW(B190:B209)-ROW(B190)+1)) / (20*21/2)</f>
        <v>2.8202561904761905</v>
      </c>
      <c r="J206" s="2">
        <f t="shared" si="18"/>
        <v>2.8268360654338696</v>
      </c>
      <c r="K206" s="2">
        <f t="shared" si="20"/>
        <v>3.112601604190576</v>
      </c>
    </row>
    <row r="207" spans="1:11" ht="13.5" x14ac:dyDescent="0.25">
      <c r="A207" s="3">
        <f>TITRES_STAT!B210</f>
        <v>42307</v>
      </c>
      <c r="B207" s="6">
        <f>TITRES_STAT!D210</f>
        <v>2.7631000000000001</v>
      </c>
      <c r="C207" s="2">
        <f t="shared" si="21"/>
        <v>-7.4999999999998401E-3</v>
      </c>
      <c r="D207" s="2">
        <f t="shared" si="22"/>
        <v>2.8144</v>
      </c>
      <c r="E207" s="2">
        <f t="shared" si="24"/>
        <v>2.8219499999999997</v>
      </c>
      <c r="F207" s="2">
        <f t="shared" si="17"/>
        <v>2.7124800000000002</v>
      </c>
      <c r="G207" s="2">
        <f t="shared" si="19"/>
        <v>3.1551699999999983</v>
      </c>
      <c r="H207" s="2">
        <f t="shared" si="23"/>
        <v>4.237401000000002</v>
      </c>
      <c r="I207" s="2">
        <f t="array" ref="I207">SUMPRODUCT(B191:B210, (ROW(B191:B210)-ROW(B191)+1)) / (20*21/2)</f>
        <v>2.8635009523809529</v>
      </c>
      <c r="J207" s="2">
        <f t="shared" si="18"/>
        <v>2.8207659639639773</v>
      </c>
      <c r="K207" s="2">
        <f t="shared" si="20"/>
        <v>3.0988956589282006</v>
      </c>
    </row>
    <row r="208" spans="1:11" ht="13.5" x14ac:dyDescent="0.25">
      <c r="A208" s="3">
        <f>TITRES_STAT!B211</f>
        <v>42310</v>
      </c>
      <c r="B208" s="6">
        <f>TITRES_STAT!D211</f>
        <v>2.9140000000000001</v>
      </c>
      <c r="C208" s="2">
        <f t="shared" si="21"/>
        <v>0.15090000000000003</v>
      </c>
      <c r="D208" s="2">
        <f t="shared" si="22"/>
        <v>2.8144</v>
      </c>
      <c r="E208" s="2">
        <f t="shared" si="24"/>
        <v>2.8257199999999996</v>
      </c>
      <c r="F208" s="2">
        <f t="shared" si="17"/>
        <v>2.7234250000000002</v>
      </c>
      <c r="G208" s="2">
        <f t="shared" si="19"/>
        <v>3.1355399999999984</v>
      </c>
      <c r="H208" s="2">
        <f t="shared" si="23"/>
        <v>4.2315125000000018</v>
      </c>
      <c r="I208" s="2">
        <f t="array" ref="I208">SUMPRODUCT(B192:B211, (ROW(B192:B211)-ROW(B192)+1)) / (20*21/2)</f>
        <v>2.8857904761904765</v>
      </c>
      <c r="J208" s="2">
        <f t="shared" si="18"/>
        <v>2.8296453959674084</v>
      </c>
      <c r="K208" s="2">
        <f t="shared" si="20"/>
        <v>3.0916448487741537</v>
      </c>
    </row>
    <row r="209" spans="1:11" ht="13.5" x14ac:dyDescent="0.25">
      <c r="A209" s="3">
        <f>TITRES_STAT!B212</f>
        <v>42311</v>
      </c>
      <c r="B209" s="6">
        <f>TITRES_STAT!D212</f>
        <v>3.0424000000000002</v>
      </c>
      <c r="C209" s="2">
        <f t="shared" si="21"/>
        <v>0.12840000000000007</v>
      </c>
      <c r="D209" s="2">
        <f t="shared" si="22"/>
        <v>2.8566799999999999</v>
      </c>
      <c r="E209" s="2">
        <f t="shared" si="24"/>
        <v>2.8506300000000002</v>
      </c>
      <c r="F209" s="2">
        <f t="shared" si="17"/>
        <v>2.7468300000000001</v>
      </c>
      <c r="G209" s="2">
        <f t="shared" si="19"/>
        <v>3.1163659999999989</v>
      </c>
      <c r="H209" s="2">
        <f t="shared" si="23"/>
        <v>4.2262660000000016</v>
      </c>
      <c r="I209" s="2">
        <f t="array" ref="I209">SUMPRODUCT(B193:B212, (ROW(B193:B212)-ROW(B193)+1)) / (20*21/2)</f>
        <v>2.9119223809523809</v>
      </c>
      <c r="J209" s="2">
        <f t="shared" si="18"/>
        <v>2.8499077392086081</v>
      </c>
      <c r="K209" s="2">
        <f t="shared" si="20"/>
        <v>3.0897136782339909</v>
      </c>
    </row>
    <row r="210" spans="1:11" ht="13.5" x14ac:dyDescent="0.25">
      <c r="A210" s="3">
        <f>TITRES_STAT!B213</f>
        <v>42312</v>
      </c>
      <c r="B210" s="6">
        <f>TITRES_STAT!D213</f>
        <v>3.2008999999999999</v>
      </c>
      <c r="C210" s="2">
        <f t="shared" si="21"/>
        <v>0.15849999999999964</v>
      </c>
      <c r="D210" s="2">
        <f t="shared" si="22"/>
        <v>2.9381999999999997</v>
      </c>
      <c r="E210" s="2">
        <f t="shared" si="24"/>
        <v>2.8913900000000003</v>
      </c>
      <c r="F210" s="2">
        <f t="shared" si="17"/>
        <v>2.7781600000000002</v>
      </c>
      <c r="G210" s="2">
        <f t="shared" si="19"/>
        <v>3.0988519999999982</v>
      </c>
      <c r="H210" s="2">
        <f t="shared" si="23"/>
        <v>4.2218120000000017</v>
      </c>
      <c r="I210" s="2">
        <f t="array" ref="I210">SUMPRODUCT(B194:B213, (ROW(B194:B213)-ROW(B194)+1)) / (20*21/2)</f>
        <v>2.9350347619047619</v>
      </c>
      <c r="J210" s="2">
        <f t="shared" si="18"/>
        <v>2.8833355735696928</v>
      </c>
      <c r="K210" s="2">
        <f t="shared" si="20"/>
        <v>3.0940739261463834</v>
      </c>
    </row>
    <row r="211" spans="1:11" ht="13.5" x14ac:dyDescent="0.25">
      <c r="A211" s="3">
        <f>TITRES_STAT!B214</f>
        <v>42313</v>
      </c>
      <c r="B211" s="6">
        <f>TITRES_STAT!D214</f>
        <v>3.0122</v>
      </c>
      <c r="C211" s="2">
        <f t="shared" si="21"/>
        <v>-0.18869999999999987</v>
      </c>
      <c r="D211" s="2">
        <f t="shared" si="22"/>
        <v>2.9865200000000001</v>
      </c>
      <c r="E211" s="2">
        <f t="shared" si="24"/>
        <v>2.9140400000000004</v>
      </c>
      <c r="F211" s="2">
        <f t="shared" si="17"/>
        <v>2.8057150000000002</v>
      </c>
      <c r="G211" s="2">
        <f t="shared" si="19"/>
        <v>3.079073999999999</v>
      </c>
      <c r="H211" s="2">
        <f t="shared" si="23"/>
        <v>4.2164145000000017</v>
      </c>
      <c r="I211" s="2">
        <f t="array" ref="I211">SUMPRODUCT(B195:B214, (ROW(B195:B214)-ROW(B195)+1)) / (20*21/2)</f>
        <v>2.9421847619047625</v>
      </c>
      <c r="J211" s="2">
        <f t="shared" si="18"/>
        <v>2.8956083760868649</v>
      </c>
      <c r="K211" s="2">
        <f t="shared" si="20"/>
        <v>3.0908631839445646</v>
      </c>
    </row>
    <row r="212" spans="1:11" ht="13.5" x14ac:dyDescent="0.25">
      <c r="A212" s="3">
        <f>TITRES_STAT!B215</f>
        <v>42314</v>
      </c>
      <c r="B212" s="6">
        <f>TITRES_STAT!D215</f>
        <v>3.0800999999999998</v>
      </c>
      <c r="C212" s="2">
        <f t="shared" si="21"/>
        <v>6.7899999999999849E-2</v>
      </c>
      <c r="D212" s="2">
        <f t="shared" si="22"/>
        <v>3.0499199999999997</v>
      </c>
      <c r="E212" s="2">
        <f t="shared" si="24"/>
        <v>2.9321600000000005</v>
      </c>
      <c r="F212" s="2">
        <f t="shared" ref="F212:F275" si="25">AVERAGE(B193:B212)</f>
        <v>2.8374200000000003</v>
      </c>
      <c r="G212" s="2">
        <f t="shared" si="19"/>
        <v>3.0629179999999985</v>
      </c>
      <c r="H212" s="2">
        <f t="shared" si="23"/>
        <v>4.2113565000000026</v>
      </c>
      <c r="I212" s="2">
        <f t="array" ref="I212">SUMPRODUCT(B196:B215, (ROW(B196:B215)-ROW(B196)+1)) / (20*21/2)</f>
        <v>2.9350666666666663</v>
      </c>
      <c r="J212" s="2">
        <f t="shared" si="18"/>
        <v>2.9131790069357351</v>
      </c>
      <c r="K212" s="2">
        <f t="shared" si="20"/>
        <v>3.0904410982996797</v>
      </c>
    </row>
    <row r="213" spans="1:11" ht="13.5" x14ac:dyDescent="0.25">
      <c r="A213" s="3">
        <f>TITRES_STAT!B216</f>
        <v>42317</v>
      </c>
      <c r="B213" s="6">
        <f>TITRES_STAT!D216</f>
        <v>3.0800999999999998</v>
      </c>
      <c r="C213" s="2">
        <f t="shared" si="21"/>
        <v>0</v>
      </c>
      <c r="D213" s="2">
        <f t="shared" si="22"/>
        <v>3.0831399999999998</v>
      </c>
      <c r="E213" s="2">
        <f t="shared" si="24"/>
        <v>2.9487700000000006</v>
      </c>
      <c r="F213" s="2">
        <f t="shared" si="25"/>
        <v>2.8691250000000004</v>
      </c>
      <c r="G213" s="2">
        <f t="shared" si="19"/>
        <v>3.0452519999999992</v>
      </c>
      <c r="H213" s="2">
        <f t="shared" si="23"/>
        <v>4.2062985000000017</v>
      </c>
      <c r="I213" s="2">
        <f t="array" ref="I213">SUMPRODUCT(B197:B216, (ROW(B197:B216)-ROW(B197)+1)) / (20*21/2)</f>
        <v>2.9351342857142857</v>
      </c>
      <c r="J213" s="2">
        <f t="shared" ref="J213:J276" si="26">$J$4*B213+J212*(1-$J$4)</f>
        <v>2.9290762443704268</v>
      </c>
      <c r="K213" s="2">
        <f t="shared" si="20"/>
        <v>3.0900355650330256</v>
      </c>
    </row>
    <row r="214" spans="1:11" ht="13.5" x14ac:dyDescent="0.25">
      <c r="A214" s="3">
        <f>TITRES_STAT!B217</f>
        <v>42318</v>
      </c>
      <c r="B214" s="6">
        <f>TITRES_STAT!D217</f>
        <v>2.9441999999999999</v>
      </c>
      <c r="C214" s="2">
        <f t="shared" si="21"/>
        <v>-0.13589999999999991</v>
      </c>
      <c r="D214" s="2">
        <f t="shared" si="22"/>
        <v>3.0634999999999999</v>
      </c>
      <c r="E214" s="2">
        <f t="shared" si="24"/>
        <v>2.9600900000000001</v>
      </c>
      <c r="F214" s="2">
        <f t="shared" si="25"/>
        <v>2.8906400000000003</v>
      </c>
      <c r="G214" s="2">
        <f t="shared" si="19"/>
        <v>3.023509999999999</v>
      </c>
      <c r="H214" s="2">
        <f t="shared" si="23"/>
        <v>4.2005610000000022</v>
      </c>
      <c r="I214" s="2">
        <f t="array" ref="I214">SUMPRODUCT(B198:B217, (ROW(B198:B217)-ROW(B198)+1)) / (20*21/2)</f>
        <v>2.926938095238095</v>
      </c>
      <c r="J214" s="2">
        <f t="shared" si="26"/>
        <v>2.9305166020494342</v>
      </c>
      <c r="K214" s="2">
        <f t="shared" si="20"/>
        <v>3.0843165232670247</v>
      </c>
    </row>
    <row r="215" spans="1:11" ht="13.5" x14ac:dyDescent="0.25">
      <c r="A215" s="3">
        <f>TITRES_STAT!B218</f>
        <v>42319</v>
      </c>
      <c r="B215" s="6">
        <f>TITRES_STAT!D218</f>
        <v>2.8159000000000001</v>
      </c>
      <c r="C215" s="2">
        <f t="shared" si="21"/>
        <v>-0.12829999999999986</v>
      </c>
      <c r="D215" s="2">
        <f t="shared" si="22"/>
        <v>2.9865000000000004</v>
      </c>
      <c r="E215" s="2">
        <f t="shared" si="24"/>
        <v>2.9623499999999998</v>
      </c>
      <c r="F215" s="2">
        <f t="shared" si="25"/>
        <v>2.8981900000000005</v>
      </c>
      <c r="G215" s="2">
        <f t="shared" si="19"/>
        <v>2.9990499999999991</v>
      </c>
      <c r="H215" s="2">
        <f t="shared" si="23"/>
        <v>4.1932760000000018</v>
      </c>
      <c r="I215" s="2">
        <f t="array" ref="I215">SUMPRODUCT(B199:B218, (ROW(B199:B218)-ROW(B199)+1)) / (20*21/2)</f>
        <v>2.9303185714285713</v>
      </c>
      <c r="J215" s="2">
        <f t="shared" si="26"/>
        <v>2.9196007351875832</v>
      </c>
      <c r="K215" s="2">
        <f t="shared" si="20"/>
        <v>3.0737903850996906</v>
      </c>
    </row>
    <row r="216" spans="1:11" ht="13.5" x14ac:dyDescent="0.25">
      <c r="A216" s="3">
        <f>TITRES_STAT!B219</f>
        <v>42320</v>
      </c>
      <c r="B216" s="6">
        <f>TITRES_STAT!D219</f>
        <v>2.8988999999999998</v>
      </c>
      <c r="C216" s="2">
        <f t="shared" si="21"/>
        <v>8.2999999999999741E-2</v>
      </c>
      <c r="D216" s="2">
        <f t="shared" si="22"/>
        <v>2.9638400000000003</v>
      </c>
      <c r="E216" s="2">
        <f t="shared" si="24"/>
        <v>2.9751800000000004</v>
      </c>
      <c r="F216" s="2">
        <f t="shared" si="25"/>
        <v>2.9019599999999999</v>
      </c>
      <c r="G216" s="2">
        <f t="shared" si="19"/>
        <v>2.9762499999999994</v>
      </c>
      <c r="H216" s="2">
        <f t="shared" si="23"/>
        <v>4.185462000000002</v>
      </c>
      <c r="I216" s="2">
        <f t="array" ref="I216">SUMPRODUCT(B200:B219, (ROW(B200:B219)-ROW(B200)+1)) / (20*21/2)</f>
        <v>2.9406019047619045</v>
      </c>
      <c r="J216" s="2">
        <f t="shared" si="26"/>
        <v>2.9176292365982897</v>
      </c>
      <c r="K216" s="2">
        <f t="shared" si="20"/>
        <v>3.066931938625193</v>
      </c>
    </row>
    <row r="217" spans="1:11" ht="13.5" x14ac:dyDescent="0.25">
      <c r="A217" s="3">
        <f>TITRES_STAT!B220</f>
        <v>42321</v>
      </c>
      <c r="B217" s="6">
        <f>TITRES_STAT!D220</f>
        <v>2.8159000000000001</v>
      </c>
      <c r="C217" s="2">
        <f t="shared" si="21"/>
        <v>-8.2999999999999741E-2</v>
      </c>
      <c r="D217" s="2">
        <f t="shared" si="22"/>
        <v>2.911</v>
      </c>
      <c r="E217" s="2">
        <f t="shared" si="24"/>
        <v>2.9804599999999999</v>
      </c>
      <c r="F217" s="2">
        <f t="shared" si="25"/>
        <v>2.901205</v>
      </c>
      <c r="G217" s="2">
        <f t="shared" si="19"/>
        <v>2.9542059999999992</v>
      </c>
      <c r="H217" s="2">
        <f t="shared" si="23"/>
        <v>4.1759120000000021</v>
      </c>
      <c r="I217" s="2">
        <f t="array" ref="I217">SUMPRODUCT(B201:B220, (ROW(B201:B220)-ROW(B201)+1)) / (20*21/2)</f>
        <v>2.9412142857142856</v>
      </c>
      <c r="J217" s="2">
        <f t="shared" si="26"/>
        <v>2.9079407378746431</v>
      </c>
      <c r="K217" s="2">
        <f t="shared" si="20"/>
        <v>3.0570875488751854</v>
      </c>
    </row>
    <row r="218" spans="1:11" ht="13.5" x14ac:dyDescent="0.25">
      <c r="A218" s="3">
        <f>TITRES_STAT!B221</f>
        <v>42324</v>
      </c>
      <c r="B218" s="6">
        <f>TITRES_STAT!D221</f>
        <v>2.9367000000000001</v>
      </c>
      <c r="C218" s="2">
        <f t="shared" si="21"/>
        <v>0.12080000000000002</v>
      </c>
      <c r="D218" s="2">
        <f t="shared" si="22"/>
        <v>2.8823199999999995</v>
      </c>
      <c r="E218" s="2">
        <f t="shared" si="24"/>
        <v>2.9827300000000001</v>
      </c>
      <c r="F218" s="2">
        <f t="shared" si="25"/>
        <v>2.9042249999999998</v>
      </c>
      <c r="G218" s="2">
        <f t="shared" si="19"/>
        <v>2.9374459999999996</v>
      </c>
      <c r="H218" s="2">
        <f t="shared" si="23"/>
        <v>4.1655315000000019</v>
      </c>
      <c r="I218" s="2">
        <f t="array" ref="I218">SUMPRODUCT(B202:B221, (ROW(B202:B221)-ROW(B202)+1)) / (20*21/2)</f>
        <v>2.9469680952380952</v>
      </c>
      <c r="J218" s="2">
        <f t="shared" si="26"/>
        <v>2.9106797152199153</v>
      </c>
      <c r="K218" s="2">
        <f t="shared" si="20"/>
        <v>3.052366468527139</v>
      </c>
    </row>
    <row r="219" spans="1:11" ht="13.5" x14ac:dyDescent="0.25">
      <c r="A219" s="3">
        <f>TITRES_STAT!B222</f>
        <v>42325</v>
      </c>
      <c r="B219" s="6">
        <f>TITRES_STAT!D222</f>
        <v>3.0122</v>
      </c>
      <c r="C219" s="2">
        <f t="shared" si="21"/>
        <v>7.5499999999999901E-2</v>
      </c>
      <c r="D219" s="2">
        <f t="shared" si="22"/>
        <v>2.8959199999999998</v>
      </c>
      <c r="E219" s="2">
        <f t="shared" si="24"/>
        <v>2.9797099999999999</v>
      </c>
      <c r="F219" s="2">
        <f t="shared" si="25"/>
        <v>2.9151700000000007</v>
      </c>
      <c r="G219" s="2">
        <f t="shared" si="19"/>
        <v>2.9223480000000008</v>
      </c>
      <c r="H219" s="2">
        <f t="shared" si="23"/>
        <v>4.1551510000000027</v>
      </c>
      <c r="I219" s="2">
        <f t="array" ref="I219">SUMPRODUCT(B203:B222, (ROW(B203:B222)-ROW(B203)+1)) / (20*21/2)</f>
        <v>2.9553776190476189</v>
      </c>
      <c r="J219" s="2">
        <f t="shared" si="26"/>
        <v>2.9203483137703996</v>
      </c>
      <c r="K219" s="2">
        <f t="shared" si="20"/>
        <v>3.0507913128986237</v>
      </c>
    </row>
    <row r="220" spans="1:11" ht="13.5" x14ac:dyDescent="0.25">
      <c r="A220" s="3">
        <f>TITRES_STAT!B223</f>
        <v>42326</v>
      </c>
      <c r="B220" s="6">
        <f>TITRES_STAT!D223</f>
        <v>2.9216000000000002</v>
      </c>
      <c r="C220" s="2">
        <f t="shared" si="21"/>
        <v>-9.0599999999999792E-2</v>
      </c>
      <c r="D220" s="2">
        <f t="shared" si="22"/>
        <v>2.9170600000000002</v>
      </c>
      <c r="E220" s="2">
        <f t="shared" si="24"/>
        <v>2.9517800000000003</v>
      </c>
      <c r="F220" s="2">
        <f t="shared" si="25"/>
        <v>2.9215849999999999</v>
      </c>
      <c r="G220" s="2">
        <f t="shared" si="19"/>
        <v>2.9089100000000006</v>
      </c>
      <c r="H220" s="2">
        <f t="shared" si="23"/>
        <v>4.1429590000000021</v>
      </c>
      <c r="I220" s="2">
        <f t="array" ref="I220">SUMPRODUCT(B204:B223, (ROW(B204:B223)-ROW(B204)+1)) / (20*21/2)</f>
        <v>2.9754404761904762</v>
      </c>
      <c r="J220" s="2">
        <f t="shared" si="26"/>
        <v>2.9204675219827427</v>
      </c>
      <c r="K220" s="2">
        <f t="shared" si="20"/>
        <v>3.0457249869025995</v>
      </c>
    </row>
    <row r="221" spans="1:11" ht="13.5" x14ac:dyDescent="0.25">
      <c r="A221" s="3">
        <f>TITRES_STAT!B224</f>
        <v>42327</v>
      </c>
      <c r="B221" s="6">
        <f>TITRES_STAT!D224</f>
        <v>2.9820000000000002</v>
      </c>
      <c r="C221" s="2">
        <f t="shared" si="21"/>
        <v>6.0400000000000009E-2</v>
      </c>
      <c r="D221" s="2">
        <f t="shared" si="22"/>
        <v>2.9336800000000003</v>
      </c>
      <c r="E221" s="2">
        <f t="shared" si="24"/>
        <v>2.9487600000000005</v>
      </c>
      <c r="F221" s="2">
        <f t="shared" si="25"/>
        <v>2.9314</v>
      </c>
      <c r="G221" s="2">
        <f t="shared" si="19"/>
        <v>2.8987940000000005</v>
      </c>
      <c r="H221" s="2">
        <f t="shared" si="23"/>
        <v>4.1315220000000021</v>
      </c>
      <c r="I221" s="2">
        <f t="array" ref="I221">SUMPRODUCT(B205:B224, (ROW(B205:B224)-ROW(B205)+1)) / (20*21/2)</f>
        <v>3.0030171428571428</v>
      </c>
      <c r="J221" s="2">
        <f t="shared" si="26"/>
        <v>2.926327757984386</v>
      </c>
      <c r="K221" s="2">
        <f t="shared" si="20"/>
        <v>3.0432259678083797</v>
      </c>
    </row>
    <row r="222" spans="1:11" ht="13.5" x14ac:dyDescent="0.25">
      <c r="A222" s="3">
        <f>TITRES_STAT!B225</f>
        <v>42328</v>
      </c>
      <c r="B222" s="6">
        <f>TITRES_STAT!D225</f>
        <v>3.0196999999999998</v>
      </c>
      <c r="C222" s="2">
        <f t="shared" si="21"/>
        <v>3.7699999999999623E-2</v>
      </c>
      <c r="D222" s="2">
        <f t="shared" si="22"/>
        <v>2.97444</v>
      </c>
      <c r="E222" s="2">
        <f t="shared" si="24"/>
        <v>2.9427200000000004</v>
      </c>
      <c r="F222" s="2">
        <f t="shared" si="25"/>
        <v>2.9374400000000001</v>
      </c>
      <c r="G222" s="2">
        <f t="shared" si="19"/>
        <v>2.891394</v>
      </c>
      <c r="H222" s="2">
        <f t="shared" si="23"/>
        <v>4.121330000000003</v>
      </c>
      <c r="I222" s="2">
        <f t="array" ref="I222">SUMPRODUCT(B206:B225, (ROW(B206:B225)-ROW(B206)+1)) / (20*21/2)</f>
        <v>3.0149857142857139</v>
      </c>
      <c r="J222" s="2">
        <f t="shared" si="26"/>
        <v>2.9352203524620637</v>
      </c>
      <c r="K222" s="2">
        <f t="shared" si="20"/>
        <v>3.0423033808355022</v>
      </c>
    </row>
    <row r="223" spans="1:11" ht="13.5" x14ac:dyDescent="0.25">
      <c r="A223" s="3">
        <f>TITRES_STAT!B226</f>
        <v>42331</v>
      </c>
      <c r="B223" s="6">
        <f>TITRES_STAT!D226</f>
        <v>3.1480999999999999</v>
      </c>
      <c r="C223" s="2">
        <f t="shared" si="21"/>
        <v>0.12840000000000007</v>
      </c>
      <c r="D223" s="2">
        <f t="shared" si="22"/>
        <v>3.0167200000000003</v>
      </c>
      <c r="E223" s="2">
        <f t="shared" si="24"/>
        <v>2.9495200000000001</v>
      </c>
      <c r="F223" s="2">
        <f t="shared" si="25"/>
        <v>2.9491450000000001</v>
      </c>
      <c r="G223" s="2">
        <f t="shared" si="19"/>
        <v>2.8868640000000005</v>
      </c>
      <c r="H223" s="2">
        <f t="shared" si="23"/>
        <v>4.1119690000000029</v>
      </c>
      <c r="I223" s="2">
        <f t="array" ref="I223">SUMPRODUCT(B207:B226, (ROW(B207:B226)-ROW(B207)+1)) / (20*21/2)</f>
        <v>3.02192619047619</v>
      </c>
      <c r="J223" s="2">
        <f t="shared" si="26"/>
        <v>2.9554946046085337</v>
      </c>
      <c r="K223" s="2">
        <f t="shared" si="20"/>
        <v>3.0464522678615613</v>
      </c>
    </row>
    <row r="224" spans="1:11" ht="13.5" x14ac:dyDescent="0.25">
      <c r="A224" s="3">
        <f>TITRES_STAT!B227</f>
        <v>42332</v>
      </c>
      <c r="B224" s="6">
        <f>TITRES_STAT!D227</f>
        <v>3.2387000000000001</v>
      </c>
      <c r="C224" s="2">
        <f t="shared" si="21"/>
        <v>9.0600000000000236E-2</v>
      </c>
      <c r="D224" s="2">
        <f t="shared" si="22"/>
        <v>3.06202</v>
      </c>
      <c r="E224" s="2">
        <f t="shared" si="24"/>
        <v>2.9789699999999999</v>
      </c>
      <c r="F224" s="2">
        <f t="shared" si="25"/>
        <v>2.9695299999999998</v>
      </c>
      <c r="G224" s="2">
        <f t="shared" si="19"/>
        <v>2.8871660000000001</v>
      </c>
      <c r="H224" s="2">
        <f t="shared" si="23"/>
        <v>4.1032495000000022</v>
      </c>
      <c r="I224" s="2">
        <f t="array" ref="I224">SUMPRODUCT(B208:B227, (ROW(B208:B227)-ROW(B208)+1)) / (20*21/2)</f>
        <v>3.0361290476190472</v>
      </c>
      <c r="J224" s="2">
        <f t="shared" si="26"/>
        <v>2.9824665470267688</v>
      </c>
      <c r="K224" s="2">
        <f t="shared" si="20"/>
        <v>3.0539913946120887</v>
      </c>
    </row>
    <row r="225" spans="1:11" ht="13.5" x14ac:dyDescent="0.25">
      <c r="A225" s="3">
        <f>TITRES_STAT!B228</f>
        <v>42333</v>
      </c>
      <c r="B225" s="6">
        <f>TITRES_STAT!D228</f>
        <v>3.0952000000000002</v>
      </c>
      <c r="C225" s="2">
        <f t="shared" si="21"/>
        <v>-0.14349999999999996</v>
      </c>
      <c r="D225" s="2">
        <f t="shared" si="22"/>
        <v>3.0967399999999996</v>
      </c>
      <c r="E225" s="2">
        <f t="shared" si="24"/>
        <v>3.0069000000000004</v>
      </c>
      <c r="F225" s="2">
        <f t="shared" si="25"/>
        <v>2.9846249999999999</v>
      </c>
      <c r="G225" s="2">
        <f t="shared" si="19"/>
        <v>2.8838440000000007</v>
      </c>
      <c r="H225" s="2">
        <f t="shared" si="23"/>
        <v>4.0943790000000018</v>
      </c>
      <c r="I225" s="2">
        <f t="array" ref="I225">SUMPRODUCT(B209:B228, (ROW(B209:B228)-ROW(B209)+1)) / (20*21/2)</f>
        <v>3.0556890476190475</v>
      </c>
      <c r="J225" s="2">
        <f t="shared" si="26"/>
        <v>2.9932030663575526</v>
      </c>
      <c r="K225" s="2">
        <f t="shared" si="20"/>
        <v>3.0556074183527913</v>
      </c>
    </row>
    <row r="226" spans="1:11" ht="13.5" x14ac:dyDescent="0.25">
      <c r="A226" s="3">
        <f>TITRES_STAT!B229</f>
        <v>42334</v>
      </c>
      <c r="B226" s="6">
        <f>TITRES_STAT!D229</f>
        <v>3.0575000000000001</v>
      </c>
      <c r="C226" s="2">
        <f t="shared" si="21"/>
        <v>-3.7700000000000067E-2</v>
      </c>
      <c r="D226" s="2">
        <f t="shared" si="22"/>
        <v>3.1118399999999999</v>
      </c>
      <c r="E226" s="2">
        <f t="shared" si="24"/>
        <v>3.0227600000000008</v>
      </c>
      <c r="F226" s="2">
        <f t="shared" si="25"/>
        <v>2.9989699999999999</v>
      </c>
      <c r="G226" s="2">
        <f t="shared" si="19"/>
        <v>2.8826360000000011</v>
      </c>
      <c r="H226" s="2">
        <f t="shared" si="23"/>
        <v>4.0846025000000026</v>
      </c>
      <c r="I226" s="2">
        <f t="array" ref="I226">SUMPRODUCT(B210:B229, (ROW(B210:B229)-ROW(B210)+1)) / (20*21/2)</f>
        <v>3.0752128571428572</v>
      </c>
      <c r="J226" s="2">
        <f t="shared" si="26"/>
        <v>2.9993265838473095</v>
      </c>
      <c r="K226" s="2">
        <f t="shared" si="20"/>
        <v>3.0556816372409172</v>
      </c>
    </row>
    <row r="227" spans="1:11" ht="13.5" x14ac:dyDescent="0.25">
      <c r="A227" s="3">
        <f>TITRES_STAT!B230</f>
        <v>42335</v>
      </c>
      <c r="B227" s="6">
        <f>TITRES_STAT!D230</f>
        <v>3.1480999999999999</v>
      </c>
      <c r="C227" s="2">
        <f t="shared" si="21"/>
        <v>9.0599999999999792E-2</v>
      </c>
      <c r="D227" s="2">
        <f t="shared" si="22"/>
        <v>3.1375199999999999</v>
      </c>
      <c r="E227" s="2">
        <f t="shared" si="24"/>
        <v>3.0559799999999999</v>
      </c>
      <c r="F227" s="2">
        <f t="shared" si="25"/>
        <v>3.0182199999999995</v>
      </c>
      <c r="G227" s="2">
        <f t="shared" si="19"/>
        <v>2.8855060000000003</v>
      </c>
      <c r="H227" s="2">
        <f t="shared" si="23"/>
        <v>4.0754300000000017</v>
      </c>
      <c r="I227" s="2">
        <f t="array" ref="I227">SUMPRODUCT(B211:B230, (ROW(B211:B230)-ROW(B211)+1)) / (20*21/2)</f>
        <v>3.0959542857142859</v>
      </c>
      <c r="J227" s="2">
        <f t="shared" si="26"/>
        <v>3.0134954806237562</v>
      </c>
      <c r="K227" s="2">
        <f t="shared" si="20"/>
        <v>3.0593058867608813</v>
      </c>
    </row>
    <row r="228" spans="1:11" ht="13.5" x14ac:dyDescent="0.25">
      <c r="A228" s="3">
        <f>TITRES_STAT!B231</f>
        <v>42338</v>
      </c>
      <c r="B228" s="6">
        <f>TITRES_STAT!D231</f>
        <v>3.2235999999999998</v>
      </c>
      <c r="C228" s="2">
        <f t="shared" si="21"/>
        <v>7.5499999999999901E-2</v>
      </c>
      <c r="D228" s="2">
        <f t="shared" si="22"/>
        <v>3.1526199999999998</v>
      </c>
      <c r="E228" s="2">
        <f t="shared" si="24"/>
        <v>3.0846700000000005</v>
      </c>
      <c r="F228" s="2">
        <f t="shared" si="25"/>
        <v>3.0336999999999996</v>
      </c>
      <c r="G228" s="2">
        <f t="shared" si="19"/>
        <v>2.8924520000000005</v>
      </c>
      <c r="H228" s="2">
        <f t="shared" si="23"/>
        <v>4.0672015000000021</v>
      </c>
      <c r="I228" s="2">
        <f t="array" ref="I228">SUMPRODUCT(B212:B231, (ROW(B212:B231)-ROW(B212)+1)) / (20*21/2)</f>
        <v>3.1271985714285711</v>
      </c>
      <c r="J228" s="2">
        <f t="shared" si="26"/>
        <v>3.0335054348500647</v>
      </c>
      <c r="K228" s="2">
        <f t="shared" si="20"/>
        <v>3.0657487931624154</v>
      </c>
    </row>
    <row r="229" spans="1:11" ht="13.5" x14ac:dyDescent="0.25">
      <c r="A229" s="3">
        <f>TITRES_STAT!B232</f>
        <v>42339</v>
      </c>
      <c r="B229" s="6">
        <f>TITRES_STAT!D232</f>
        <v>3.2387000000000001</v>
      </c>
      <c r="C229" s="2">
        <f t="shared" si="21"/>
        <v>1.5100000000000335E-2</v>
      </c>
      <c r="D229" s="2">
        <f t="shared" si="22"/>
        <v>3.1526199999999998</v>
      </c>
      <c r="E229" s="2">
        <f t="shared" si="24"/>
        <v>3.1073200000000005</v>
      </c>
      <c r="F229" s="2">
        <f t="shared" si="25"/>
        <v>3.0435149999999997</v>
      </c>
      <c r="G229" s="2">
        <f t="shared" si="19"/>
        <v>2.8963780000000008</v>
      </c>
      <c r="H229" s="2">
        <f t="shared" si="23"/>
        <v>4.0588595000000014</v>
      </c>
      <c r="I229" s="2">
        <f t="array" ref="I229">SUMPRODUCT(B213:B232, (ROW(B213:B232)-ROW(B213)+1)) / (20*21/2)</f>
        <v>3.1667742857142858</v>
      </c>
      <c r="J229" s="2">
        <f t="shared" si="26"/>
        <v>3.0530477743881539</v>
      </c>
      <c r="K229" s="2">
        <f t="shared" si="20"/>
        <v>3.0725311934305561</v>
      </c>
    </row>
    <row r="230" spans="1:11" ht="13.5" x14ac:dyDescent="0.25">
      <c r="A230" s="3">
        <f>TITRES_STAT!B233</f>
        <v>42340</v>
      </c>
      <c r="B230" s="6">
        <f>TITRES_STAT!D233</f>
        <v>3.2612999999999999</v>
      </c>
      <c r="C230" s="2">
        <f t="shared" si="21"/>
        <v>2.2599999999999731E-2</v>
      </c>
      <c r="D230" s="2">
        <f t="shared" si="22"/>
        <v>3.1858399999999998</v>
      </c>
      <c r="E230" s="2">
        <f t="shared" si="24"/>
        <v>3.1412900000000001</v>
      </c>
      <c r="F230" s="2">
        <f t="shared" si="25"/>
        <v>3.046535</v>
      </c>
      <c r="G230" s="2">
        <f t="shared" si="19"/>
        <v>2.90272</v>
      </c>
      <c r="H230" s="2">
        <f t="shared" si="23"/>
        <v>4.0502910000000014</v>
      </c>
      <c r="I230" s="2">
        <f t="array" ref="I230">SUMPRODUCT(B214:B233, (ROW(B214:B233)-ROW(B214)+1)) / (20*21/2)</f>
        <v>3.222425714285714</v>
      </c>
      <c r="J230" s="2">
        <f t="shared" si="26"/>
        <v>3.0728813196845204</v>
      </c>
      <c r="K230" s="2">
        <f t="shared" si="20"/>
        <v>3.0799338917273968</v>
      </c>
    </row>
    <row r="231" spans="1:11" ht="13.5" x14ac:dyDescent="0.25">
      <c r="A231" s="3">
        <f>TITRES_STAT!B234</f>
        <v>42341</v>
      </c>
      <c r="B231" s="6">
        <f>TITRES_STAT!D234</f>
        <v>3.3746</v>
      </c>
      <c r="C231" s="2">
        <f t="shared" si="21"/>
        <v>0.11330000000000018</v>
      </c>
      <c r="D231" s="2">
        <f t="shared" si="22"/>
        <v>3.2492600000000005</v>
      </c>
      <c r="E231" s="2">
        <f t="shared" si="24"/>
        <v>3.1805500000000002</v>
      </c>
      <c r="F231" s="2">
        <f t="shared" si="25"/>
        <v>3.0646549999999997</v>
      </c>
      <c r="G231" s="2">
        <f t="shared" si="19"/>
        <v>2.908156</v>
      </c>
      <c r="H231" s="2">
        <f t="shared" si="23"/>
        <v>4.0422135000000017</v>
      </c>
      <c r="I231" s="2">
        <f t="array" ref="I231">SUMPRODUCT(B215:B234, (ROW(B215:B234)-ROW(B215)+1)) / (20*21/2)</f>
        <v>3.2752728571428573</v>
      </c>
      <c r="J231" s="2">
        <f t="shared" si="26"/>
        <v>3.1016164320955184</v>
      </c>
      <c r="K231" s="2">
        <f t="shared" si="20"/>
        <v>3.0914894253851459</v>
      </c>
    </row>
    <row r="232" spans="1:11" ht="13.5" x14ac:dyDescent="0.25">
      <c r="A232" s="3">
        <f>TITRES_STAT!B235</f>
        <v>42342</v>
      </c>
      <c r="B232" s="6">
        <f>TITRES_STAT!D235</f>
        <v>3.4802</v>
      </c>
      <c r="C232" s="2">
        <f t="shared" si="21"/>
        <v>0.10559999999999992</v>
      </c>
      <c r="D232" s="2">
        <f t="shared" si="22"/>
        <v>3.3156799999999995</v>
      </c>
      <c r="E232" s="2">
        <f t="shared" si="24"/>
        <v>3.2266000000000004</v>
      </c>
      <c r="F232" s="2">
        <f t="shared" si="25"/>
        <v>3.0846600000000004</v>
      </c>
      <c r="G232" s="2">
        <f t="shared" si="19"/>
        <v>2.9157040000000007</v>
      </c>
      <c r="H232" s="2">
        <f t="shared" si="23"/>
        <v>4.0347015000000006</v>
      </c>
      <c r="I232" s="2">
        <f t="array" ref="I232">SUMPRODUCT(B216:B235, (ROW(B216:B235)-ROW(B216)+1)) / (20*21/2)</f>
        <v>3.3455161904761912</v>
      </c>
      <c r="J232" s="2">
        <f t="shared" si="26"/>
        <v>3.1376720099911837</v>
      </c>
      <c r="K232" s="2">
        <f t="shared" si="20"/>
        <v>3.1067329773308265</v>
      </c>
    </row>
    <row r="233" spans="1:11" ht="13.5" x14ac:dyDescent="0.25">
      <c r="A233" s="3">
        <f>TITRES_STAT!B236</f>
        <v>42345</v>
      </c>
      <c r="B233" s="6">
        <f>TITRES_STAT!D236</f>
        <v>3.669</v>
      </c>
      <c r="C233" s="2">
        <f t="shared" si="21"/>
        <v>0.18880000000000008</v>
      </c>
      <c r="D233" s="2">
        <f t="shared" si="22"/>
        <v>3.4047600000000005</v>
      </c>
      <c r="E233" s="2">
        <f t="shared" si="24"/>
        <v>3.2786899999999997</v>
      </c>
      <c r="F233" s="2">
        <f t="shared" si="25"/>
        <v>3.1141049999999995</v>
      </c>
      <c r="G233" s="2">
        <f t="shared" si="19"/>
        <v>2.9288400000000001</v>
      </c>
      <c r="H233" s="2">
        <f t="shared" si="23"/>
        <v>4.0274165000000011</v>
      </c>
      <c r="I233" s="2">
        <f t="array" ref="I233">SUMPRODUCT(B217:B236, (ROW(B217:B236)-ROW(B217)+1)) / (20*21/2)</f>
        <v>3.4178452380952384</v>
      </c>
      <c r="J233" s="2">
        <f t="shared" si="26"/>
        <v>3.1882746757063094</v>
      </c>
      <c r="K233" s="2">
        <f t="shared" si="20"/>
        <v>3.1287826644943233</v>
      </c>
    </row>
    <row r="234" spans="1:11" ht="13.5" x14ac:dyDescent="0.25">
      <c r="A234" s="3">
        <f>TITRES_STAT!B237</f>
        <v>42346</v>
      </c>
      <c r="B234" s="6">
        <f>TITRES_STAT!D237</f>
        <v>3.669</v>
      </c>
      <c r="C234" s="2">
        <f t="shared" si="21"/>
        <v>0</v>
      </c>
      <c r="D234" s="2">
        <f t="shared" si="22"/>
        <v>3.4908200000000003</v>
      </c>
      <c r="E234" s="2">
        <f t="shared" si="24"/>
        <v>3.32172</v>
      </c>
      <c r="F234" s="2">
        <f t="shared" si="25"/>
        <v>3.1503449999999993</v>
      </c>
      <c r="G234" s="2">
        <f t="shared" si="19"/>
        <v>2.9425800000000009</v>
      </c>
      <c r="H234" s="2">
        <f t="shared" si="23"/>
        <v>4.0200940000000012</v>
      </c>
      <c r="I234" s="2">
        <f t="array" ref="I234">SUMPRODUCT(B218:B237, (ROW(B218:B237)-ROW(B218)+1)) / (20*21/2)</f>
        <v>3.503800476190476</v>
      </c>
      <c r="J234" s="2">
        <f t="shared" si="26"/>
        <v>3.234058039924756</v>
      </c>
      <c r="K234" s="2">
        <f t="shared" si="20"/>
        <v>3.1499676580435656</v>
      </c>
    </row>
    <row r="235" spans="1:11" ht="13.5" x14ac:dyDescent="0.25">
      <c r="A235" s="3">
        <f>TITRES_STAT!B238</f>
        <v>42347</v>
      </c>
      <c r="B235" s="6">
        <f>TITRES_STAT!D238</f>
        <v>3.8879000000000001</v>
      </c>
      <c r="C235" s="2">
        <f t="shared" si="21"/>
        <v>0.21890000000000009</v>
      </c>
      <c r="D235" s="2">
        <f t="shared" si="22"/>
        <v>3.6161400000000001</v>
      </c>
      <c r="E235" s="2">
        <f t="shared" si="24"/>
        <v>3.4009900000000002</v>
      </c>
      <c r="F235" s="2">
        <f t="shared" si="25"/>
        <v>3.2039449999999996</v>
      </c>
      <c r="G235" s="2">
        <f t="shared" si="19"/>
        <v>2.9629639999999999</v>
      </c>
      <c r="H235" s="2">
        <f t="shared" si="23"/>
        <v>4.0138660000000002</v>
      </c>
      <c r="I235" s="2">
        <f t="array" ref="I235">SUMPRODUCT(B219:B238, (ROW(B219:B238)-ROW(B219)+1)) / (20*21/2)</f>
        <v>3.6070804761904767</v>
      </c>
      <c r="J235" s="2">
        <f t="shared" si="26"/>
        <v>3.2963287027890651</v>
      </c>
      <c r="K235" s="2">
        <f t="shared" si="20"/>
        <v>3.1789061812575437</v>
      </c>
    </row>
    <row r="236" spans="1:11" ht="13.5" x14ac:dyDescent="0.25">
      <c r="A236" s="3">
        <f>TITRES_STAT!B239</f>
        <v>42348</v>
      </c>
      <c r="B236" s="6">
        <f>TITRES_STAT!D239</f>
        <v>3.9634</v>
      </c>
      <c r="C236" s="2">
        <f t="shared" si="21"/>
        <v>7.5499999999999901E-2</v>
      </c>
      <c r="D236" s="2">
        <f t="shared" si="22"/>
        <v>3.7338999999999998</v>
      </c>
      <c r="E236" s="2">
        <f t="shared" si="24"/>
        <v>3.4915800000000004</v>
      </c>
      <c r="F236" s="2">
        <f t="shared" si="25"/>
        <v>3.2571700000000008</v>
      </c>
      <c r="G236" s="2">
        <f t="shared" si="19"/>
        <v>2.9848580000000009</v>
      </c>
      <c r="H236" s="2">
        <f t="shared" si="23"/>
        <v>4.0087700000000002</v>
      </c>
      <c r="I236" s="2">
        <f t="array" ref="I236">SUMPRODUCT(B220:B239, (ROW(B220:B239)-ROW(B220)+1)) / (20*21/2)</f>
        <v>3.6839409523809525</v>
      </c>
      <c r="J236" s="2">
        <f t="shared" si="26"/>
        <v>3.3598593025234402</v>
      </c>
      <c r="K236" s="2">
        <f t="shared" si="20"/>
        <v>3.2096706447376402</v>
      </c>
    </row>
    <row r="237" spans="1:11" ht="13.5" x14ac:dyDescent="0.25">
      <c r="A237" s="3">
        <f>TITRES_STAT!B240</f>
        <v>42349</v>
      </c>
      <c r="B237" s="6">
        <f>TITRES_STAT!D240</f>
        <v>4.1597</v>
      </c>
      <c r="C237" s="2">
        <f t="shared" si="21"/>
        <v>0.19629999999999992</v>
      </c>
      <c r="D237" s="2">
        <f t="shared" si="22"/>
        <v>3.8698000000000001</v>
      </c>
      <c r="E237" s="2">
        <f t="shared" si="24"/>
        <v>3.59274</v>
      </c>
      <c r="F237" s="2">
        <f t="shared" si="25"/>
        <v>3.3243599999999995</v>
      </c>
      <c r="G237" s="2">
        <f t="shared" si="19"/>
        <v>3.0108280000000001</v>
      </c>
      <c r="H237" s="2">
        <f t="shared" si="23"/>
        <v>4.0047310000000014</v>
      </c>
      <c r="I237" s="2">
        <f t="array" ref="I237">SUMPRODUCT(B221:B240, (ROW(B221:B240)-ROW(B221)+1)) / (20*21/2)</f>
        <v>3.7371404761904756</v>
      </c>
      <c r="J237" s="2">
        <f t="shared" si="26"/>
        <v>3.4360346070450172</v>
      </c>
      <c r="K237" s="2">
        <f t="shared" si="20"/>
        <v>3.2469266978851836</v>
      </c>
    </row>
    <row r="238" spans="1:11" ht="13.5" x14ac:dyDescent="0.25">
      <c r="A238" s="3">
        <f>TITRES_STAT!B241</f>
        <v>42352</v>
      </c>
      <c r="B238" s="6">
        <f>TITRES_STAT!D241</f>
        <v>4.4088000000000003</v>
      </c>
      <c r="C238" s="2">
        <f t="shared" si="21"/>
        <v>0.24910000000000032</v>
      </c>
      <c r="D238" s="2">
        <f t="shared" si="22"/>
        <v>4.01776</v>
      </c>
      <c r="E238" s="2">
        <f t="shared" si="24"/>
        <v>3.7112600000000002</v>
      </c>
      <c r="F238" s="2">
        <f t="shared" si="25"/>
        <v>3.3979650000000006</v>
      </c>
      <c r="G238" s="2">
        <f t="shared" si="19"/>
        <v>3.0451020000000004</v>
      </c>
      <c r="H238" s="2">
        <f t="shared" si="23"/>
        <v>4.001484500000001</v>
      </c>
      <c r="I238" s="2">
        <f t="array" ref="I238">SUMPRODUCT(B222:B241, (ROW(B222:B241)-ROW(B222)+1)) / (20*21/2)</f>
        <v>3.7729085714285722</v>
      </c>
      <c r="J238" s="2">
        <f t="shared" si="26"/>
        <v>3.5286789301835872</v>
      </c>
      <c r="K238" s="2">
        <f t="shared" si="20"/>
        <v>3.2924903567916468</v>
      </c>
    </row>
    <row r="239" spans="1:11" ht="13.5" x14ac:dyDescent="0.25">
      <c r="A239" s="3">
        <f>TITRES_STAT!B242</f>
        <v>42353</v>
      </c>
      <c r="B239" s="6">
        <f>TITRES_STAT!D242</f>
        <v>4.2050000000000001</v>
      </c>
      <c r="C239" s="2">
        <f t="shared" si="21"/>
        <v>-0.2038000000000002</v>
      </c>
      <c r="D239" s="2">
        <f t="shared" si="22"/>
        <v>4.1249599999999997</v>
      </c>
      <c r="E239" s="2">
        <f t="shared" si="24"/>
        <v>3.8078899999999996</v>
      </c>
      <c r="F239" s="2">
        <f t="shared" si="25"/>
        <v>3.457605</v>
      </c>
      <c r="G239" s="2">
        <f t="shared" si="19"/>
        <v>3.077716000000001</v>
      </c>
      <c r="H239" s="2">
        <f t="shared" si="23"/>
        <v>3.997596500000002</v>
      </c>
      <c r="I239" s="2">
        <f t="array" ref="I239">SUMPRODUCT(B223:B242, (ROW(B223:B242)-ROW(B223)+1)) / (20*21/2)</f>
        <v>3.798610476190476</v>
      </c>
      <c r="J239" s="2">
        <f t="shared" si="26"/>
        <v>3.5930904606422933</v>
      </c>
      <c r="K239" s="2">
        <f t="shared" si="20"/>
        <v>3.3282750486821708</v>
      </c>
    </row>
    <row r="240" spans="1:11" ht="13.5" x14ac:dyDescent="0.25">
      <c r="A240" s="3">
        <f>TITRES_STAT!B243</f>
        <v>42354</v>
      </c>
      <c r="B240" s="6">
        <f>TITRES_STAT!D243</f>
        <v>4.0162000000000004</v>
      </c>
      <c r="C240" s="2">
        <f t="shared" si="21"/>
        <v>-0.18879999999999963</v>
      </c>
      <c r="D240" s="2">
        <f t="shared" si="22"/>
        <v>4.15062</v>
      </c>
      <c r="E240" s="2">
        <f t="shared" si="24"/>
        <v>3.8833799999999998</v>
      </c>
      <c r="F240" s="2">
        <f t="shared" si="25"/>
        <v>3.5123350000000002</v>
      </c>
      <c r="G240" s="2">
        <f t="shared" si="19"/>
        <v>3.1065540000000005</v>
      </c>
      <c r="H240" s="2">
        <f t="shared" si="23"/>
        <v>3.9920850000000012</v>
      </c>
      <c r="I240" s="2">
        <f t="array" ref="I240">SUMPRODUCT(B224:B243, (ROW(B224:B243)-ROW(B224)+1)) / (20*21/2)</f>
        <v>3.8046466666666663</v>
      </c>
      <c r="J240" s="2">
        <f t="shared" si="26"/>
        <v>3.6333866072477892</v>
      </c>
      <c r="K240" s="2">
        <f t="shared" si="20"/>
        <v>3.3552524977534581</v>
      </c>
    </row>
    <row r="241" spans="1:11" ht="13.5" x14ac:dyDescent="0.25">
      <c r="A241" s="3">
        <f>TITRES_STAT!B244</f>
        <v>42355</v>
      </c>
      <c r="B241" s="6">
        <f>TITRES_STAT!D244</f>
        <v>3.8879000000000001</v>
      </c>
      <c r="C241" s="2">
        <f t="shared" si="21"/>
        <v>-0.1283000000000003</v>
      </c>
      <c r="D241" s="2">
        <f t="shared" si="22"/>
        <v>4.1355199999999996</v>
      </c>
      <c r="E241" s="2">
        <f t="shared" si="24"/>
        <v>3.9347099999999999</v>
      </c>
      <c r="F241" s="2">
        <f t="shared" si="25"/>
        <v>3.5576300000000005</v>
      </c>
      <c r="G241" s="2">
        <f t="shared" si="19"/>
        <v>3.1350900000000008</v>
      </c>
      <c r="H241" s="2">
        <f t="shared" si="23"/>
        <v>3.9847245000000009</v>
      </c>
      <c r="I241" s="2">
        <f t="array" ref="I241">SUMPRODUCT(B225:B244, (ROW(B225:B244)-ROW(B225)+1)) / (20*21/2)</f>
        <v>3.8082385714285709</v>
      </c>
      <c r="J241" s="2">
        <f t="shared" si="26"/>
        <v>3.6576259779860951</v>
      </c>
      <c r="K241" s="2">
        <f t="shared" si="20"/>
        <v>3.3761406350964598</v>
      </c>
    </row>
    <row r="242" spans="1:11" ht="13.5" x14ac:dyDescent="0.25">
      <c r="A242" s="3">
        <f>TITRES_STAT!B245</f>
        <v>42356</v>
      </c>
      <c r="B242" s="6">
        <f>TITRES_STAT!D245</f>
        <v>3.8275000000000001</v>
      </c>
      <c r="C242" s="2">
        <f t="shared" si="21"/>
        <v>-6.0400000000000009E-2</v>
      </c>
      <c r="D242" s="2">
        <f t="shared" si="22"/>
        <v>4.0690800000000014</v>
      </c>
      <c r="E242" s="2">
        <f t="shared" si="24"/>
        <v>3.9694400000000001</v>
      </c>
      <c r="F242" s="2">
        <f t="shared" si="25"/>
        <v>3.5980200000000004</v>
      </c>
      <c r="G242" s="2">
        <f t="shared" ref="G242:G305" si="27">AVERAGE(B193:B242)</f>
        <v>3.1627200000000006</v>
      </c>
      <c r="H242" s="2">
        <f t="shared" si="23"/>
        <v>3.9770620000000014</v>
      </c>
      <c r="I242" s="2">
        <f t="array" ref="I242">SUMPRODUCT(B226:B245, (ROW(B226:B245)-ROW(B226)+1)) / (20*21/2)</f>
        <v>3.7997509523809527</v>
      </c>
      <c r="J242" s="2">
        <f t="shared" si="26"/>
        <v>3.6738044562731336</v>
      </c>
      <c r="K242" s="2">
        <f t="shared" si="20"/>
        <v>3.3938410023475791</v>
      </c>
    </row>
    <row r="243" spans="1:11" ht="13.5" x14ac:dyDescent="0.25">
      <c r="A243" s="3">
        <f>TITRES_STAT!B246</f>
        <v>42359</v>
      </c>
      <c r="B243" s="6">
        <f>TITRES_STAT!D246</f>
        <v>3.6614</v>
      </c>
      <c r="C243" s="2">
        <f t="shared" si="21"/>
        <v>-0.16610000000000014</v>
      </c>
      <c r="D243" s="2">
        <f t="shared" si="22"/>
        <v>3.9196</v>
      </c>
      <c r="E243" s="2">
        <f t="shared" si="24"/>
        <v>3.96868</v>
      </c>
      <c r="F243" s="2">
        <f t="shared" si="25"/>
        <v>3.6236849999999996</v>
      </c>
      <c r="G243" s="2">
        <f t="shared" si="27"/>
        <v>3.1870280000000002</v>
      </c>
      <c r="H243" s="2">
        <f t="shared" si="23"/>
        <v>3.9685690000000018</v>
      </c>
      <c r="I243" s="2">
        <f t="array" ref="I243">SUMPRODUCT(B227:B246, (ROW(B227:B246)-ROW(B227)+1)) / (20*21/2)</f>
        <v>3.789070476190477</v>
      </c>
      <c r="J243" s="2">
        <f t="shared" si="26"/>
        <v>3.6726230794852164</v>
      </c>
      <c r="K243" s="2">
        <f t="shared" ref="K243:K306" si="28">$K$4*B243+(1-$K$4)*K242</f>
        <v>3.4043335120594387</v>
      </c>
    </row>
    <row r="244" spans="1:11" ht="13.5" x14ac:dyDescent="0.25">
      <c r="A244" s="3">
        <f>TITRES_STAT!B247</f>
        <v>42360</v>
      </c>
      <c r="B244" s="6">
        <f>TITRES_STAT!D247</f>
        <v>3.6614</v>
      </c>
      <c r="C244" s="2">
        <f t="shared" si="21"/>
        <v>0</v>
      </c>
      <c r="D244" s="2">
        <f t="shared" si="22"/>
        <v>3.81088</v>
      </c>
      <c r="E244" s="2">
        <f t="shared" si="24"/>
        <v>3.9679200000000003</v>
      </c>
      <c r="F244" s="2">
        <f t="shared" si="25"/>
        <v>3.6448200000000002</v>
      </c>
      <c r="G244" s="2">
        <f t="shared" si="27"/>
        <v>3.209978</v>
      </c>
      <c r="H244" s="2">
        <f t="shared" si="23"/>
        <v>3.9596985000000013</v>
      </c>
      <c r="I244" s="2">
        <f t="array" ref="I244">SUMPRODUCT(B228:B247, (ROW(B228:B247)-ROW(B228)+1)) / (20*21/2)</f>
        <v>3.7609223809523811</v>
      </c>
      <c r="J244" s="2">
        <f t="shared" si="26"/>
        <v>3.671554214772339</v>
      </c>
      <c r="K244" s="2">
        <f t="shared" si="28"/>
        <v>3.4144145508022059</v>
      </c>
    </row>
    <row r="245" spans="1:11" ht="13.5" x14ac:dyDescent="0.25">
      <c r="A245" s="3">
        <f>TITRES_STAT!B248</f>
        <v>42361</v>
      </c>
      <c r="B245" s="6">
        <f>TITRES_STAT!D248</f>
        <v>3.5556999999999999</v>
      </c>
      <c r="C245" s="2">
        <f t="shared" si="21"/>
        <v>-0.10570000000000013</v>
      </c>
      <c r="D245" s="2">
        <f t="shared" si="22"/>
        <v>3.7187800000000002</v>
      </c>
      <c r="E245" s="2">
        <f t="shared" si="24"/>
        <v>3.9347000000000003</v>
      </c>
      <c r="F245" s="2">
        <f t="shared" si="25"/>
        <v>3.6678449999999998</v>
      </c>
      <c r="G245" s="2">
        <f t="shared" si="27"/>
        <v>3.2277939999999994</v>
      </c>
      <c r="H245" s="2">
        <f t="shared" si="23"/>
        <v>3.950941000000002</v>
      </c>
      <c r="I245" s="2">
        <f t="array" ref="I245">SUMPRODUCT(B229:B248, (ROW(B229:B248)-ROW(B229)+1)) / (20*21/2)</f>
        <v>3.7387785714285711</v>
      </c>
      <c r="J245" s="2">
        <f t="shared" si="26"/>
        <v>3.6605204800321163</v>
      </c>
      <c r="K245" s="2">
        <f t="shared" si="28"/>
        <v>3.4199551566530997</v>
      </c>
    </row>
    <row r="246" spans="1:11" ht="13.5" x14ac:dyDescent="0.25">
      <c r="A246" s="3">
        <f>TITRES_STAT!B249</f>
        <v>42363</v>
      </c>
      <c r="B246" s="6">
        <f>TITRES_STAT!D249</f>
        <v>3.5556999999999999</v>
      </c>
      <c r="C246" s="2">
        <f t="shared" si="21"/>
        <v>0</v>
      </c>
      <c r="D246" s="2">
        <f t="shared" si="22"/>
        <v>3.6523399999999997</v>
      </c>
      <c r="E246" s="2">
        <f t="shared" si="24"/>
        <v>3.8939300000000001</v>
      </c>
      <c r="F246" s="2">
        <f t="shared" si="25"/>
        <v>3.6927550000000005</v>
      </c>
      <c r="G246" s="2">
        <f t="shared" si="27"/>
        <v>3.2424379999999995</v>
      </c>
      <c r="H246" s="2">
        <f t="shared" si="23"/>
        <v>3.9422970000000022</v>
      </c>
      <c r="I246" s="2">
        <f t="array" ref="I246">SUMPRODUCT(B230:B249, (ROW(B230:B249)-ROW(B230)+1)) / (20*21/2)</f>
        <v>3.7140104761904764</v>
      </c>
      <c r="J246" s="2">
        <f t="shared" si="26"/>
        <v>3.6505375771719146</v>
      </c>
      <c r="K246" s="2">
        <f t="shared" si="28"/>
        <v>3.4252784838431745</v>
      </c>
    </row>
    <row r="247" spans="1:11" ht="13.5" x14ac:dyDescent="0.25">
      <c r="A247" s="3">
        <f>TITRES_STAT!B250</f>
        <v>42366</v>
      </c>
      <c r="B247" s="6">
        <f>TITRES_STAT!D250</f>
        <v>3.3972000000000002</v>
      </c>
      <c r="C247" s="2">
        <f t="shared" si="21"/>
        <v>-0.15849999999999964</v>
      </c>
      <c r="D247" s="2">
        <f t="shared" si="22"/>
        <v>3.5662799999999999</v>
      </c>
      <c r="E247" s="2">
        <f t="shared" si="24"/>
        <v>3.8176800000000006</v>
      </c>
      <c r="F247" s="2">
        <f t="shared" si="25"/>
        <v>3.7052099999999997</v>
      </c>
      <c r="G247" s="2">
        <f t="shared" si="27"/>
        <v>3.2537619999999992</v>
      </c>
      <c r="H247" s="2">
        <f t="shared" si="23"/>
        <v>3.9332380000000025</v>
      </c>
      <c r="I247" s="2">
        <f t="array" ref="I247">SUMPRODUCT(B231:B250, (ROW(B231:B250)-ROW(B231)+1)) / (20*21/2)</f>
        <v>3.6896380952380956</v>
      </c>
      <c r="J247" s="2">
        <f t="shared" si="26"/>
        <v>3.6264101888698272</v>
      </c>
      <c r="K247" s="2">
        <f t="shared" si="28"/>
        <v>3.4241773668297166</v>
      </c>
    </row>
    <row r="248" spans="1:11" ht="13.5" x14ac:dyDescent="0.25">
      <c r="A248" s="3">
        <f>TITRES_STAT!B251</f>
        <v>42367</v>
      </c>
      <c r="B248" s="6">
        <f>TITRES_STAT!D251</f>
        <v>3.4727000000000001</v>
      </c>
      <c r="C248" s="2">
        <f t="shared" si="21"/>
        <v>7.5499999999999901E-2</v>
      </c>
      <c r="D248" s="2">
        <f t="shared" si="22"/>
        <v>3.5285400000000005</v>
      </c>
      <c r="E248" s="2">
        <f t="shared" si="24"/>
        <v>3.7240700000000002</v>
      </c>
      <c r="F248" s="2">
        <f t="shared" si="25"/>
        <v>3.7176650000000002</v>
      </c>
      <c r="G248" s="2">
        <f t="shared" si="27"/>
        <v>3.2656899999999998</v>
      </c>
      <c r="H248" s="2">
        <f t="shared" si="23"/>
        <v>3.924934000000003</v>
      </c>
      <c r="I248" s="2">
        <f t="array" ref="I248">SUMPRODUCT(B232:B251, (ROW(B232:B251)-ROW(B232)+1)) / (20*21/2)</f>
        <v>3.6642590476190477</v>
      </c>
      <c r="J248" s="2">
        <f t="shared" si="26"/>
        <v>3.6117711232631771</v>
      </c>
      <c r="K248" s="2">
        <f t="shared" si="28"/>
        <v>3.4260802151893355</v>
      </c>
    </row>
    <row r="249" spans="1:11" ht="13.5" x14ac:dyDescent="0.25">
      <c r="A249" s="3">
        <f>TITRES_STAT!B252</f>
        <v>42368</v>
      </c>
      <c r="B249" s="6">
        <f>TITRES_STAT!D252</f>
        <v>3.4575999999999998</v>
      </c>
      <c r="C249" s="2">
        <f t="shared" si="21"/>
        <v>-1.5100000000000335E-2</v>
      </c>
      <c r="D249" s="2">
        <f t="shared" si="22"/>
        <v>3.4877799999999999</v>
      </c>
      <c r="E249" s="2">
        <f t="shared" si="24"/>
        <v>3.6493300000000004</v>
      </c>
      <c r="F249" s="2">
        <f t="shared" si="25"/>
        <v>3.7286099999999998</v>
      </c>
      <c r="G249" s="2">
        <f t="shared" si="27"/>
        <v>3.2789760000000001</v>
      </c>
      <c r="H249" s="2">
        <f t="shared" si="23"/>
        <v>3.9159880000000022</v>
      </c>
      <c r="I249" s="2">
        <f t="array" ref="I249">SUMPRODUCT(B233:B252, (ROW(B233:B252)-ROW(B233)+1)) / (20*21/2)</f>
        <v>3.6477557142857147</v>
      </c>
      <c r="J249" s="2">
        <f t="shared" si="26"/>
        <v>3.5970881591428743</v>
      </c>
      <c r="K249" s="2">
        <f t="shared" si="28"/>
        <v>3.4273162851819103</v>
      </c>
    </row>
    <row r="250" spans="1:11" ht="13.5" x14ac:dyDescent="0.25">
      <c r="A250" s="3">
        <f>TITRES_STAT!B253</f>
        <v>42369</v>
      </c>
      <c r="B250" s="6">
        <f>TITRES_STAT!D253</f>
        <v>3.4727000000000001</v>
      </c>
      <c r="C250" s="2">
        <f t="shared" si="21"/>
        <v>1.5100000000000335E-2</v>
      </c>
      <c r="D250" s="2">
        <f t="shared" si="22"/>
        <v>3.4711799999999995</v>
      </c>
      <c r="E250" s="2">
        <f t="shared" si="24"/>
        <v>3.5949800000000005</v>
      </c>
      <c r="F250" s="2">
        <f t="shared" si="25"/>
        <v>3.7391800000000002</v>
      </c>
      <c r="G250" s="2">
        <f t="shared" si="27"/>
        <v>3.292564</v>
      </c>
      <c r="H250" s="2">
        <f t="shared" si="23"/>
        <v>3.9065515000000022</v>
      </c>
      <c r="I250" s="2">
        <f t="array" ref="I250">SUMPRODUCT(B234:B253, (ROW(B234:B253)-ROW(B234)+1)) / (20*21/2)</f>
        <v>3.6459257142857142</v>
      </c>
      <c r="J250" s="2">
        <f t="shared" si="26"/>
        <v>3.585241667795934</v>
      </c>
      <c r="K250" s="2">
        <f t="shared" si="28"/>
        <v>3.4290960387041882</v>
      </c>
    </row>
    <row r="251" spans="1:11" ht="13.5" x14ac:dyDescent="0.25">
      <c r="A251" s="3">
        <f>TITRES_STAT!B254</f>
        <v>42373</v>
      </c>
      <c r="B251" s="6">
        <f>TITRES_STAT!D254</f>
        <v>3.4727000000000001</v>
      </c>
      <c r="C251" s="2">
        <f t="shared" si="21"/>
        <v>0</v>
      </c>
      <c r="D251" s="2">
        <f t="shared" si="22"/>
        <v>3.45458</v>
      </c>
      <c r="E251" s="2">
        <f t="shared" si="24"/>
        <v>3.5534600000000003</v>
      </c>
      <c r="F251" s="2">
        <f t="shared" si="25"/>
        <v>3.7440850000000006</v>
      </c>
      <c r="G251" s="2">
        <f t="shared" si="27"/>
        <v>3.3063039999999995</v>
      </c>
      <c r="H251" s="2">
        <f t="shared" si="23"/>
        <v>3.896775000000003</v>
      </c>
      <c r="I251" s="2">
        <f t="array" ref="I251">SUMPRODUCT(B235:B254, (ROW(B235:B254)-ROW(B235)+1)) / (20*21/2)</f>
        <v>3.6481223809523806</v>
      </c>
      <c r="J251" s="2">
        <f t="shared" si="26"/>
        <v>3.5745234137201307</v>
      </c>
      <c r="K251" s="2">
        <f t="shared" si="28"/>
        <v>3.4308059979706909</v>
      </c>
    </row>
    <row r="252" spans="1:11" ht="13.5" x14ac:dyDescent="0.25">
      <c r="A252" s="3">
        <f>TITRES_STAT!B255</f>
        <v>42374</v>
      </c>
      <c r="B252" s="6">
        <f>TITRES_STAT!D255</f>
        <v>3.5708000000000002</v>
      </c>
      <c r="C252" s="2">
        <f t="shared" si="21"/>
        <v>9.8100000000000076E-2</v>
      </c>
      <c r="D252" s="2">
        <f t="shared" si="22"/>
        <v>3.4893000000000001</v>
      </c>
      <c r="E252" s="2">
        <f t="shared" si="24"/>
        <v>3.5277899999999995</v>
      </c>
      <c r="F252" s="2">
        <f t="shared" si="25"/>
        <v>3.7486150000000009</v>
      </c>
      <c r="G252" s="2">
        <f t="shared" si="27"/>
        <v>3.3197419999999997</v>
      </c>
      <c r="H252" s="2">
        <f t="shared" si="23"/>
        <v>3.8874515000000018</v>
      </c>
      <c r="I252" s="2">
        <f t="array" ref="I252">SUMPRODUCT(B236:B255, (ROW(B236:B255)-ROW(B236)+1)) / (20*21/2)</f>
        <v>3.6490919047619048</v>
      </c>
      <c r="J252" s="2">
        <f t="shared" si="26"/>
        <v>3.5741688028896421</v>
      </c>
      <c r="K252" s="2">
        <f t="shared" si="28"/>
        <v>3.4362959588345854</v>
      </c>
    </row>
    <row r="253" spans="1:11" ht="13.5" x14ac:dyDescent="0.25">
      <c r="A253" s="3">
        <f>TITRES_STAT!B256</f>
        <v>42375</v>
      </c>
      <c r="B253" s="6">
        <f>TITRES_STAT!D256</f>
        <v>3.7294</v>
      </c>
      <c r="C253" s="2">
        <f t="shared" si="21"/>
        <v>0.15859999999999985</v>
      </c>
      <c r="D253" s="2">
        <f t="shared" si="22"/>
        <v>3.5406400000000007</v>
      </c>
      <c r="E253" s="2">
        <f t="shared" si="24"/>
        <v>3.5345900000000001</v>
      </c>
      <c r="F253" s="2">
        <f t="shared" si="25"/>
        <v>3.7516350000000003</v>
      </c>
      <c r="G253" s="2">
        <f t="shared" si="27"/>
        <v>3.3360499999999997</v>
      </c>
      <c r="H253" s="2">
        <f t="shared" si="23"/>
        <v>3.8790340000000025</v>
      </c>
      <c r="I253" s="2">
        <f t="array" ref="I253">SUMPRODUCT(B237:B256, (ROW(B237:B256)-ROW(B237)+1)) / (20*21/2)</f>
        <v>3.6441700000000008</v>
      </c>
      <c r="J253" s="2">
        <f t="shared" si="26"/>
        <v>3.5889527264239618</v>
      </c>
      <c r="K253" s="2">
        <f t="shared" si="28"/>
        <v>3.4477902349587195</v>
      </c>
    </row>
    <row r="254" spans="1:11" ht="13.5" x14ac:dyDescent="0.25">
      <c r="A254" s="3">
        <f>TITRES_STAT!B257</f>
        <v>42376</v>
      </c>
      <c r="B254" s="6">
        <f>TITRES_STAT!D257</f>
        <v>3.7747000000000002</v>
      </c>
      <c r="C254" s="2">
        <f t="shared" si="21"/>
        <v>4.5300000000000118E-2</v>
      </c>
      <c r="D254" s="2">
        <f t="shared" si="22"/>
        <v>3.6040600000000005</v>
      </c>
      <c r="E254" s="2">
        <f t="shared" si="24"/>
        <v>3.5459200000000002</v>
      </c>
      <c r="F254" s="2">
        <f t="shared" si="25"/>
        <v>3.75692</v>
      </c>
      <c r="G254" s="2">
        <f t="shared" si="27"/>
        <v>3.3549239999999996</v>
      </c>
      <c r="H254" s="2">
        <f t="shared" si="23"/>
        <v>3.8713715000000031</v>
      </c>
      <c r="I254" s="2">
        <f t="array" ref="I254">SUMPRODUCT(B238:B257, (ROW(B238:B257)-ROW(B238)+1)) / (20*21/2)</f>
        <v>3.6440966666666674</v>
      </c>
      <c r="J254" s="2">
        <f t="shared" si="26"/>
        <v>3.6066429429550131</v>
      </c>
      <c r="K254" s="2">
        <f t="shared" si="28"/>
        <v>3.4606102257446523</v>
      </c>
    </row>
    <row r="255" spans="1:11" ht="13.5" x14ac:dyDescent="0.25">
      <c r="A255" s="3">
        <f>TITRES_STAT!B258</f>
        <v>42377</v>
      </c>
      <c r="B255" s="6">
        <f>TITRES_STAT!D258</f>
        <v>3.7671000000000001</v>
      </c>
      <c r="C255" s="2">
        <f t="shared" si="21"/>
        <v>-7.6000000000000512E-3</v>
      </c>
      <c r="D255" s="2">
        <f t="shared" si="22"/>
        <v>3.6629399999999999</v>
      </c>
      <c r="E255" s="2">
        <f t="shared" si="24"/>
        <v>3.5670600000000001</v>
      </c>
      <c r="F255" s="2">
        <f t="shared" si="25"/>
        <v>3.75088</v>
      </c>
      <c r="G255" s="2">
        <f t="shared" si="27"/>
        <v>3.3744000000000001</v>
      </c>
      <c r="H255" s="2">
        <f t="shared" si="23"/>
        <v>3.8629160000000038</v>
      </c>
      <c r="I255" s="2">
        <f t="array" ref="I255">SUMPRODUCT(B239:B258, (ROW(B239:B258)-ROW(B239)+1)) / (20*21/2)</f>
        <v>3.6460366666666664</v>
      </c>
      <c r="J255" s="2">
        <f t="shared" si="26"/>
        <v>3.6219245674354879</v>
      </c>
      <c r="K255" s="2">
        <f t="shared" si="28"/>
        <v>3.4726294325781955</v>
      </c>
    </row>
    <row r="256" spans="1:11" ht="13.5" x14ac:dyDescent="0.25">
      <c r="A256" s="3">
        <f>TITRES_STAT!B259</f>
        <v>42380</v>
      </c>
      <c r="B256" s="6">
        <f>TITRES_STAT!D259</f>
        <v>3.6991999999999998</v>
      </c>
      <c r="C256" s="2">
        <f t="shared" si="21"/>
        <v>-6.7900000000000293E-2</v>
      </c>
      <c r="D256" s="2">
        <f t="shared" si="22"/>
        <v>3.70824</v>
      </c>
      <c r="E256" s="2">
        <f t="shared" si="24"/>
        <v>3.5814099999999995</v>
      </c>
      <c r="F256" s="2">
        <f t="shared" si="25"/>
        <v>3.7376700000000005</v>
      </c>
      <c r="G256" s="2">
        <f t="shared" si="27"/>
        <v>3.3929719999999999</v>
      </c>
      <c r="H256" s="2">
        <f t="shared" si="23"/>
        <v>3.8549140000000026</v>
      </c>
      <c r="I256" s="2">
        <f t="array" ref="I256">SUMPRODUCT(B240:B259, (ROW(B240:B259)-ROW(B240)+1)) / (20*21/2)</f>
        <v>3.650461904761904</v>
      </c>
      <c r="J256" s="2">
        <f t="shared" si="26"/>
        <v>3.6292841324416316</v>
      </c>
      <c r="K256" s="2">
        <f t="shared" si="28"/>
        <v>3.4815145528692466</v>
      </c>
    </row>
    <row r="257" spans="1:11" ht="13.5" x14ac:dyDescent="0.25">
      <c r="A257" s="3">
        <f>TITRES_STAT!B260</f>
        <v>42381</v>
      </c>
      <c r="B257" s="6">
        <f>TITRES_STAT!D260</f>
        <v>3.7368999999999999</v>
      </c>
      <c r="C257" s="2">
        <f t="shared" si="21"/>
        <v>3.7700000000000067E-2</v>
      </c>
      <c r="D257" s="2">
        <f t="shared" si="22"/>
        <v>3.74146</v>
      </c>
      <c r="E257" s="2">
        <f t="shared" si="24"/>
        <v>3.6153799999999996</v>
      </c>
      <c r="F257" s="2">
        <f t="shared" si="25"/>
        <v>3.7165300000000014</v>
      </c>
      <c r="G257" s="2">
        <f t="shared" si="27"/>
        <v>3.4124479999999995</v>
      </c>
      <c r="H257" s="2">
        <f t="shared" si="23"/>
        <v>3.8471005000000038</v>
      </c>
      <c r="I257" s="2">
        <f t="array" ref="I257">SUMPRODUCT(B241:B260, (ROW(B241:B260)-ROW(B241)+1)) / (20*21/2)</f>
        <v>3.6571519047619048</v>
      </c>
      <c r="J257" s="2">
        <f t="shared" si="26"/>
        <v>3.6395332626852857</v>
      </c>
      <c r="K257" s="2">
        <f t="shared" si="28"/>
        <v>3.4915296684430017</v>
      </c>
    </row>
    <row r="258" spans="1:11" ht="13.5" x14ac:dyDescent="0.25">
      <c r="A258" s="3">
        <f>TITRES_STAT!B261</f>
        <v>42382</v>
      </c>
      <c r="B258" s="6">
        <f>TITRES_STAT!D261</f>
        <v>3.7368999999999999</v>
      </c>
      <c r="C258" s="2">
        <f t="shared" si="21"/>
        <v>0</v>
      </c>
      <c r="D258" s="2">
        <f t="shared" si="22"/>
        <v>3.7429600000000001</v>
      </c>
      <c r="E258" s="2">
        <f t="shared" si="24"/>
        <v>3.6417999999999999</v>
      </c>
      <c r="F258" s="2">
        <f t="shared" si="25"/>
        <v>3.6829350000000014</v>
      </c>
      <c r="G258" s="2">
        <f t="shared" si="27"/>
        <v>3.4289059999999996</v>
      </c>
      <c r="H258" s="2">
        <f t="shared" si="23"/>
        <v>3.8389850000000028</v>
      </c>
      <c r="I258" s="2">
        <f t="array" ref="I258">SUMPRODUCT(B242:B261, (ROW(B242:B261)-ROW(B242)+1)) / (20*21/2)</f>
        <v>3.669521904761905</v>
      </c>
      <c r="J258" s="2">
        <f t="shared" si="26"/>
        <v>3.6488062852866872</v>
      </c>
      <c r="K258" s="2">
        <f t="shared" si="28"/>
        <v>3.5011520343864135</v>
      </c>
    </row>
    <row r="259" spans="1:11" ht="13.5" x14ac:dyDescent="0.25">
      <c r="A259" s="3">
        <f>TITRES_STAT!B262</f>
        <v>42384</v>
      </c>
      <c r="B259" s="6">
        <f>TITRES_STAT!D262</f>
        <v>3.7294</v>
      </c>
      <c r="C259" s="2">
        <f t="shared" si="21"/>
        <v>-7.4999999999998401E-3</v>
      </c>
      <c r="D259" s="2">
        <f t="shared" si="22"/>
        <v>3.7338999999999998</v>
      </c>
      <c r="E259" s="2">
        <f t="shared" si="24"/>
        <v>3.6689799999999999</v>
      </c>
      <c r="F259" s="2">
        <f t="shared" si="25"/>
        <v>3.6591550000000006</v>
      </c>
      <c r="G259" s="2">
        <f t="shared" si="27"/>
        <v>3.442645999999999</v>
      </c>
      <c r="H259" s="2">
        <f t="shared" si="23"/>
        <v>3.8312095000000026</v>
      </c>
      <c r="I259" s="2">
        <f t="array" ref="I259">SUMPRODUCT(B243:B262, (ROW(B243:B262)-ROW(B243)+1)) / (20*21/2)</f>
        <v>3.6975261904761898</v>
      </c>
      <c r="J259" s="2">
        <f t="shared" si="26"/>
        <v>3.6564818771641452</v>
      </c>
      <c r="K259" s="2">
        <f t="shared" si="28"/>
        <v>3.5101029349987112</v>
      </c>
    </row>
    <row r="260" spans="1:11" ht="13.5" x14ac:dyDescent="0.25">
      <c r="A260" s="3">
        <f>TITRES_STAT!B263</f>
        <v>42387</v>
      </c>
      <c r="B260" s="6">
        <f>TITRES_STAT!D263</f>
        <v>3.7294</v>
      </c>
      <c r="C260" s="2">
        <f t="shared" ref="C260:C323" si="29">B260-B259</f>
        <v>0</v>
      </c>
      <c r="D260" s="2">
        <f t="shared" si="22"/>
        <v>3.7263599999999997</v>
      </c>
      <c r="E260" s="2">
        <f t="shared" si="24"/>
        <v>3.6946499999999993</v>
      </c>
      <c r="F260" s="2">
        <f t="shared" si="25"/>
        <v>3.6448149999999999</v>
      </c>
      <c r="G260" s="2">
        <f t="shared" si="27"/>
        <v>3.4532159999999994</v>
      </c>
      <c r="H260" s="2">
        <f t="shared" si="23"/>
        <v>3.8234340000000033</v>
      </c>
      <c r="I260" s="2">
        <f t="array" ref="I260">SUMPRODUCT(B244:B263, (ROW(B244:B263)-ROW(B244)+1)) / (20*21/2)</f>
        <v>3.7243128571428574</v>
      </c>
      <c r="J260" s="2">
        <f t="shared" si="26"/>
        <v>3.6634264602913698</v>
      </c>
      <c r="K260" s="2">
        <f t="shared" si="28"/>
        <v>3.5187028199007226</v>
      </c>
    </row>
    <row r="261" spans="1:11" ht="13.5" x14ac:dyDescent="0.25">
      <c r="A261" s="3">
        <f>TITRES_STAT!B264</f>
        <v>42388</v>
      </c>
      <c r="B261" s="6">
        <f>TITRES_STAT!D264</f>
        <v>3.7747000000000002</v>
      </c>
      <c r="C261" s="2">
        <f t="shared" si="29"/>
        <v>4.5300000000000118E-2</v>
      </c>
      <c r="D261" s="2">
        <f t="shared" si="22"/>
        <v>3.74146</v>
      </c>
      <c r="E261" s="2">
        <f t="shared" si="24"/>
        <v>3.72485</v>
      </c>
      <c r="F261" s="2">
        <f t="shared" si="25"/>
        <v>3.6391549999999997</v>
      </c>
      <c r="G261" s="2">
        <f t="shared" si="27"/>
        <v>3.4684659999999989</v>
      </c>
      <c r="H261" s="2">
        <f t="shared" si="23"/>
        <v>3.8160735000000034</v>
      </c>
      <c r="I261" s="2">
        <f t="array" ref="I261">SUMPRODUCT(B245:B264, (ROW(B245:B264)-ROW(B245)+1)) / (20*21/2)</f>
        <v>3.7390504761904757</v>
      </c>
      <c r="J261" s="2">
        <f t="shared" si="26"/>
        <v>3.6740239402636203</v>
      </c>
      <c r="K261" s="2">
        <f t="shared" si="28"/>
        <v>3.528741925002655</v>
      </c>
    </row>
    <row r="262" spans="1:11" ht="13.5" x14ac:dyDescent="0.25">
      <c r="A262" s="3">
        <f>TITRES_STAT!B265</f>
        <v>42389</v>
      </c>
      <c r="B262" s="6">
        <f>TITRES_STAT!D265</f>
        <v>3.9331999999999998</v>
      </c>
      <c r="C262" s="2">
        <f t="shared" si="29"/>
        <v>0.15849999999999964</v>
      </c>
      <c r="D262" s="2">
        <f t="shared" ref="D262:D325" si="30">AVERAGE(B258:B262)</f>
        <v>3.7807200000000001</v>
      </c>
      <c r="E262" s="2">
        <f t="shared" si="24"/>
        <v>3.7610900000000003</v>
      </c>
      <c r="F262" s="2">
        <f t="shared" si="25"/>
        <v>3.6444399999999995</v>
      </c>
      <c r="G262" s="2">
        <f t="shared" si="27"/>
        <v>3.4855279999999986</v>
      </c>
      <c r="H262" s="2">
        <f t="shared" si="23"/>
        <v>3.8095435000000037</v>
      </c>
      <c r="I262" s="2">
        <f t="array" ref="I262">SUMPRODUCT(B246:B265, (ROW(B246:B265)-ROW(B246)+1)) / (20*21/2)</f>
        <v>3.7631357142857143</v>
      </c>
      <c r="J262" s="2">
        <f t="shared" si="26"/>
        <v>3.6987073745242283</v>
      </c>
      <c r="K262" s="2">
        <f t="shared" si="28"/>
        <v>3.5446030259829429</v>
      </c>
    </row>
    <row r="263" spans="1:11" ht="13.5" x14ac:dyDescent="0.25">
      <c r="A263" s="3">
        <f>TITRES_STAT!B266</f>
        <v>42390</v>
      </c>
      <c r="B263" s="6">
        <f>TITRES_STAT!D266</f>
        <v>3.9257</v>
      </c>
      <c r="C263" s="2">
        <f t="shared" si="29"/>
        <v>-7.4999999999998401E-3</v>
      </c>
      <c r="D263" s="2">
        <f t="shared" si="30"/>
        <v>3.8184799999999997</v>
      </c>
      <c r="E263" s="2">
        <f t="shared" si="24"/>
        <v>3.7807200000000001</v>
      </c>
      <c r="F263" s="2">
        <f t="shared" si="25"/>
        <v>3.6576549999999997</v>
      </c>
      <c r="G263" s="2">
        <f t="shared" si="27"/>
        <v>3.5024399999999987</v>
      </c>
      <c r="H263" s="2">
        <f t="shared" si="23"/>
        <v>3.802749500000004</v>
      </c>
      <c r="I263" s="2">
        <f t="array" ref="I263">SUMPRODUCT(B247:B266, (ROW(B247:B266)-ROW(B247)+1)) / (20*21/2)</f>
        <v>3.7854952380952374</v>
      </c>
      <c r="J263" s="2">
        <f t="shared" si="26"/>
        <v>3.7203257198076352</v>
      </c>
      <c r="K263" s="2">
        <f t="shared" si="28"/>
        <v>3.5595480053561608</v>
      </c>
    </row>
    <row r="264" spans="1:11" ht="13.5" x14ac:dyDescent="0.25">
      <c r="A264" s="3">
        <f>TITRES_STAT!B267</f>
        <v>42391</v>
      </c>
      <c r="B264" s="6">
        <f>TITRES_STAT!D267</f>
        <v>3.8123999999999998</v>
      </c>
      <c r="C264" s="2">
        <f t="shared" si="29"/>
        <v>-0.11330000000000018</v>
      </c>
      <c r="D264" s="2">
        <f t="shared" si="30"/>
        <v>3.83508</v>
      </c>
      <c r="E264" s="2">
        <f t="shared" si="24"/>
        <v>3.7844899999999995</v>
      </c>
      <c r="F264" s="2">
        <f t="shared" si="25"/>
        <v>3.6652050000000003</v>
      </c>
      <c r="G264" s="2">
        <f t="shared" si="27"/>
        <v>3.5198039999999993</v>
      </c>
      <c r="H264" s="2">
        <f t="shared" si="23"/>
        <v>3.7954265000000045</v>
      </c>
      <c r="I264" s="2">
        <f t="array" ref="I264">SUMPRODUCT(B248:B267, (ROW(B248:B267)-ROW(B248)+1)) / (20*21/2)</f>
        <v>3.8061290476190472</v>
      </c>
      <c r="J264" s="2">
        <f t="shared" si="26"/>
        <v>3.7290946988735749</v>
      </c>
      <c r="K264" s="2">
        <f t="shared" si="28"/>
        <v>3.569463769851998</v>
      </c>
    </row>
    <row r="265" spans="1:11" ht="13.5" x14ac:dyDescent="0.25">
      <c r="A265" s="3">
        <f>TITRES_STAT!B268</f>
        <v>42394</v>
      </c>
      <c r="B265" s="6">
        <f>TITRES_STAT!D268</f>
        <v>3.9180999999999999</v>
      </c>
      <c r="C265" s="2">
        <f t="shared" si="29"/>
        <v>0.10570000000000013</v>
      </c>
      <c r="D265" s="2">
        <f t="shared" si="30"/>
        <v>3.8728199999999999</v>
      </c>
      <c r="E265" s="2">
        <f t="shared" si="24"/>
        <v>3.7995899999999998</v>
      </c>
      <c r="F265" s="2">
        <f t="shared" si="25"/>
        <v>3.6833249999999991</v>
      </c>
      <c r="G265" s="2">
        <f t="shared" si="27"/>
        <v>3.5418479999999994</v>
      </c>
      <c r="H265" s="2">
        <f t="shared" si="23"/>
        <v>3.7889720000000038</v>
      </c>
      <c r="I265" s="2">
        <f t="array" ref="I265">SUMPRODUCT(B249:B268, (ROW(B249:B268)-ROW(B249)+1)) / (20*21/2)</f>
        <v>3.8077490476190476</v>
      </c>
      <c r="J265" s="2">
        <f t="shared" si="26"/>
        <v>3.7470952037427581</v>
      </c>
      <c r="K265" s="2">
        <f t="shared" si="28"/>
        <v>3.5831357788774101</v>
      </c>
    </row>
    <row r="266" spans="1:11" ht="13.5" x14ac:dyDescent="0.25">
      <c r="A266" s="3">
        <f>TITRES_STAT!B269</f>
        <v>42395</v>
      </c>
      <c r="B266" s="6">
        <f>TITRES_STAT!D269</f>
        <v>3.9180999999999999</v>
      </c>
      <c r="C266" s="2">
        <f t="shared" si="29"/>
        <v>0</v>
      </c>
      <c r="D266" s="2">
        <f t="shared" si="30"/>
        <v>3.9015</v>
      </c>
      <c r="E266" s="2">
        <f t="shared" si="24"/>
        <v>3.8214800000000002</v>
      </c>
      <c r="F266" s="2">
        <f t="shared" si="25"/>
        <v>3.7014449999999988</v>
      </c>
      <c r="G266" s="2">
        <f t="shared" si="27"/>
        <v>3.5622320000000003</v>
      </c>
      <c r="H266" s="2">
        <f t="shared" ref="H266:H329" si="31">AVERAGE(B67:B266)</f>
        <v>3.7825175000000035</v>
      </c>
      <c r="I266" s="2">
        <f t="array" ref="I266">SUMPRODUCT(B250:B269, (ROW(B250:B269)-ROW(B250)+1)) / (20*21/2)</f>
        <v>3.8001604761904759</v>
      </c>
      <c r="J266" s="2">
        <f t="shared" si="26"/>
        <v>3.7633813748148763</v>
      </c>
      <c r="K266" s="2">
        <f t="shared" si="28"/>
        <v>3.5962716306861395</v>
      </c>
    </row>
    <row r="267" spans="1:11" ht="13.5" x14ac:dyDescent="0.25">
      <c r="A267" s="3">
        <f>TITRES_STAT!B270</f>
        <v>42396</v>
      </c>
      <c r="B267" s="6">
        <f>TITRES_STAT!D270</f>
        <v>3.9180999999999999</v>
      </c>
      <c r="C267" s="2">
        <f t="shared" si="29"/>
        <v>0</v>
      </c>
      <c r="D267" s="2">
        <f t="shared" si="30"/>
        <v>3.8984799999999993</v>
      </c>
      <c r="E267" s="2">
        <f t="shared" si="24"/>
        <v>3.8395999999999999</v>
      </c>
      <c r="F267" s="2">
        <f t="shared" si="25"/>
        <v>3.7274899999999986</v>
      </c>
      <c r="G267" s="2">
        <f t="shared" si="27"/>
        <v>3.584276</v>
      </c>
      <c r="H267" s="2">
        <f t="shared" si="31"/>
        <v>3.7760630000000037</v>
      </c>
      <c r="I267" s="2">
        <f t="array" ref="I267">SUMPRODUCT(B251:B270, (ROW(B251:B270)-ROW(B251)+1)) / (20*21/2)</f>
        <v>3.7815347619047617</v>
      </c>
      <c r="J267" s="2">
        <f t="shared" si="26"/>
        <v>3.7781164819753643</v>
      </c>
      <c r="K267" s="2">
        <f t="shared" si="28"/>
        <v>3.6088923510513888</v>
      </c>
    </row>
    <row r="268" spans="1:11" ht="13.5" x14ac:dyDescent="0.25">
      <c r="A268" s="3">
        <f>TITRES_STAT!B271</f>
        <v>42397</v>
      </c>
      <c r="B268" s="6">
        <f>TITRES_STAT!D271</f>
        <v>3.7444999999999999</v>
      </c>
      <c r="C268" s="2">
        <f t="shared" si="29"/>
        <v>-0.17359999999999998</v>
      </c>
      <c r="D268" s="2">
        <f t="shared" si="30"/>
        <v>3.862239999999999</v>
      </c>
      <c r="E268" s="2">
        <f t="shared" ref="E268:E331" si="32">AVERAGE(B259:B268)</f>
        <v>3.8403599999999996</v>
      </c>
      <c r="F268" s="2">
        <f t="shared" si="25"/>
        <v>3.7410799999999993</v>
      </c>
      <c r="G268" s="2">
        <f t="shared" si="27"/>
        <v>3.6004320000000001</v>
      </c>
      <c r="H268" s="2">
        <f t="shared" si="31"/>
        <v>3.7687405000000034</v>
      </c>
      <c r="I268" s="2">
        <f t="array" ref="I268">SUMPRODUCT(B252:B271, (ROW(B252:B271)-ROW(B252)+1)) / (20*21/2)</f>
        <v>3.7524471428571435</v>
      </c>
      <c r="J268" s="2">
        <f t="shared" si="26"/>
        <v>3.7749149122634247</v>
      </c>
      <c r="K268" s="2">
        <f t="shared" si="28"/>
        <v>3.6142102980689819</v>
      </c>
    </row>
    <row r="269" spans="1:11" ht="13.5" x14ac:dyDescent="0.25">
      <c r="A269" s="3">
        <f>TITRES_STAT!B272</f>
        <v>42398</v>
      </c>
      <c r="B269" s="6">
        <f>TITRES_STAT!D272</f>
        <v>3.6614</v>
      </c>
      <c r="C269" s="2">
        <f t="shared" si="29"/>
        <v>-8.3099999999999952E-2</v>
      </c>
      <c r="D269" s="2">
        <f t="shared" si="30"/>
        <v>3.8320400000000001</v>
      </c>
      <c r="E269" s="2">
        <f t="shared" si="32"/>
        <v>3.8335599999999999</v>
      </c>
      <c r="F269" s="2">
        <f t="shared" si="25"/>
        <v>3.7512700000000003</v>
      </c>
      <c r="G269" s="2">
        <f t="shared" si="27"/>
        <v>3.6134159999999995</v>
      </c>
      <c r="H269" s="2">
        <f t="shared" si="31"/>
        <v>3.7610025000000036</v>
      </c>
      <c r="I269" s="2">
        <f t="array" ref="I269">SUMPRODUCT(B253:B272, (ROW(B253:B272)-ROW(B253)+1)) / (20*21/2)</f>
        <v>3.7227533333333334</v>
      </c>
      <c r="J269" s="2">
        <f t="shared" si="26"/>
        <v>3.7641039682383366</v>
      </c>
      <c r="K269" s="2">
        <f t="shared" si="28"/>
        <v>3.6160608746152962</v>
      </c>
    </row>
    <row r="270" spans="1:11" ht="13.5" x14ac:dyDescent="0.25">
      <c r="A270" s="3">
        <f>TITRES_STAT!B273</f>
        <v>42401</v>
      </c>
      <c r="B270" s="6">
        <f>TITRES_STAT!D273</f>
        <v>3.5556999999999999</v>
      </c>
      <c r="C270" s="2">
        <f t="shared" si="29"/>
        <v>-0.10570000000000013</v>
      </c>
      <c r="D270" s="2">
        <f t="shared" si="30"/>
        <v>3.7595600000000005</v>
      </c>
      <c r="E270" s="2">
        <f t="shared" si="32"/>
        <v>3.8161899999999997</v>
      </c>
      <c r="F270" s="2">
        <f t="shared" si="25"/>
        <v>3.75542</v>
      </c>
      <c r="G270" s="2">
        <f t="shared" si="27"/>
        <v>3.6260980000000003</v>
      </c>
      <c r="H270" s="2">
        <f t="shared" si="31"/>
        <v>3.7528115000000031</v>
      </c>
      <c r="I270" s="2">
        <f t="array" ref="I270">SUMPRODUCT(B254:B273, (ROW(B254:B273)-ROW(B254)+1)) / (20*21/2)</f>
        <v>3.6893561904761905</v>
      </c>
      <c r="J270" s="2">
        <f t="shared" si="26"/>
        <v>3.7442559712632568</v>
      </c>
      <c r="K270" s="2">
        <f t="shared" si="28"/>
        <v>3.613693781493128</v>
      </c>
    </row>
    <row r="271" spans="1:11" ht="13.5" x14ac:dyDescent="0.25">
      <c r="A271" s="3">
        <f>TITRES_STAT!B274</f>
        <v>42402</v>
      </c>
      <c r="B271" s="6">
        <f>TITRES_STAT!D274</f>
        <v>3.45</v>
      </c>
      <c r="C271" s="2">
        <f t="shared" si="29"/>
        <v>-0.10569999999999968</v>
      </c>
      <c r="D271" s="2">
        <f t="shared" si="30"/>
        <v>3.66594</v>
      </c>
      <c r="E271" s="2">
        <f t="shared" si="32"/>
        <v>3.7837200000000002</v>
      </c>
      <c r="F271" s="2">
        <f t="shared" si="25"/>
        <v>3.7542850000000003</v>
      </c>
      <c r="G271" s="2">
        <f t="shared" si="27"/>
        <v>3.6354579999999999</v>
      </c>
      <c r="H271" s="2">
        <f t="shared" si="31"/>
        <v>3.7448465000000031</v>
      </c>
      <c r="I271" s="2">
        <f t="array" ref="I271">SUMPRODUCT(B255:B274, (ROW(B255:B274)-ROW(B255)+1)) / (20*21/2)</f>
        <v>3.6589790476190474</v>
      </c>
      <c r="J271" s="2">
        <f t="shared" si="26"/>
        <v>3.7162315930477088</v>
      </c>
      <c r="K271" s="2">
        <f t="shared" si="28"/>
        <v>3.6072744175130054</v>
      </c>
    </row>
    <row r="272" spans="1:11" ht="13.5" x14ac:dyDescent="0.25">
      <c r="A272" s="3">
        <f>TITRES_STAT!B275</f>
        <v>42403</v>
      </c>
      <c r="B272" s="6">
        <f>TITRES_STAT!D275</f>
        <v>3.4424999999999999</v>
      </c>
      <c r="C272" s="2">
        <f t="shared" si="29"/>
        <v>-7.5000000000002842E-3</v>
      </c>
      <c r="D272" s="2">
        <f t="shared" si="30"/>
        <v>3.5708199999999999</v>
      </c>
      <c r="E272" s="2">
        <f t="shared" si="32"/>
        <v>3.7346499999999998</v>
      </c>
      <c r="F272" s="2">
        <f t="shared" si="25"/>
        <v>3.7478700000000003</v>
      </c>
      <c r="G272" s="2">
        <f t="shared" si="27"/>
        <v>3.6439140000000005</v>
      </c>
      <c r="H272" s="2">
        <f t="shared" si="31"/>
        <v>3.7369950000000034</v>
      </c>
      <c r="I272" s="2">
        <f t="array" ref="I272">SUMPRODUCT(B256:B275, (ROW(B256:B275)-ROW(B256)+1)) / (20*21/2)</f>
        <v>3.6490228571428567</v>
      </c>
      <c r="J272" s="2">
        <f t="shared" si="26"/>
        <v>3.6901619175193554</v>
      </c>
      <c r="K272" s="2">
        <f t="shared" si="28"/>
        <v>3.6008126756497503</v>
      </c>
    </row>
    <row r="273" spans="1:11" ht="13.5" x14ac:dyDescent="0.25">
      <c r="A273" s="3">
        <f>TITRES_STAT!B276</f>
        <v>42404</v>
      </c>
      <c r="B273" s="6">
        <f>TITRES_STAT!D276</f>
        <v>3.3972000000000002</v>
      </c>
      <c r="C273" s="2">
        <f t="shared" si="29"/>
        <v>-4.5299999999999674E-2</v>
      </c>
      <c r="D273" s="2">
        <f t="shared" si="30"/>
        <v>3.5013600000000005</v>
      </c>
      <c r="E273" s="2">
        <f t="shared" si="32"/>
        <v>3.6817999999999991</v>
      </c>
      <c r="F273" s="2">
        <f t="shared" si="25"/>
        <v>3.7312600000000002</v>
      </c>
      <c r="G273" s="2">
        <f t="shared" si="27"/>
        <v>3.6488960000000001</v>
      </c>
      <c r="H273" s="2">
        <f t="shared" si="31"/>
        <v>3.7296345000000035</v>
      </c>
      <c r="I273" s="2">
        <f t="array" ref="I273">SUMPRODUCT(B257:B276, (ROW(B257:B276)-ROW(B257)+1)) / (20*21/2)</f>
        <v>3.6599547619047614</v>
      </c>
      <c r="J273" s="2">
        <f t="shared" si="26"/>
        <v>3.662260782517512</v>
      </c>
      <c r="K273" s="2">
        <f t="shared" si="28"/>
        <v>3.5928278648399563</v>
      </c>
    </row>
    <row r="274" spans="1:11" ht="13.5" x14ac:dyDescent="0.25">
      <c r="A274" s="3">
        <f>TITRES_STAT!B277</f>
        <v>42405</v>
      </c>
      <c r="B274" s="6">
        <f>TITRES_STAT!D277</f>
        <v>3.4123000000000001</v>
      </c>
      <c r="C274" s="2">
        <f t="shared" si="29"/>
        <v>1.5099999999999891E-2</v>
      </c>
      <c r="D274" s="2">
        <f t="shared" si="30"/>
        <v>3.4515400000000001</v>
      </c>
      <c r="E274" s="2">
        <f t="shared" si="32"/>
        <v>3.6417899999999994</v>
      </c>
      <c r="F274" s="2">
        <f t="shared" si="25"/>
        <v>3.7131400000000001</v>
      </c>
      <c r="G274" s="2">
        <f t="shared" si="27"/>
        <v>3.6523680000000001</v>
      </c>
      <c r="H274" s="2">
        <f t="shared" si="31"/>
        <v>3.7223495000000031</v>
      </c>
      <c r="I274" s="2">
        <f t="array" ref="I274">SUMPRODUCT(B258:B277, (ROW(B258:B277)-ROW(B258)+1)) / (20*21/2)</f>
        <v>3.6810923809523817</v>
      </c>
      <c r="J274" s="2">
        <f t="shared" si="26"/>
        <v>3.6384549937063202</v>
      </c>
      <c r="K274" s="2">
        <f t="shared" si="28"/>
        <v>3.5857483407285855</v>
      </c>
    </row>
    <row r="275" spans="1:11" ht="13.5" x14ac:dyDescent="0.25">
      <c r="A275" s="3">
        <f>TITRES_STAT!B278</f>
        <v>42408</v>
      </c>
      <c r="B275" s="6">
        <f>TITRES_STAT!D278</f>
        <v>3.6086</v>
      </c>
      <c r="C275" s="2">
        <f t="shared" si="29"/>
        <v>0.19629999999999992</v>
      </c>
      <c r="D275" s="2">
        <f t="shared" si="30"/>
        <v>3.4621200000000001</v>
      </c>
      <c r="E275" s="2">
        <f t="shared" si="32"/>
        <v>3.6108400000000005</v>
      </c>
      <c r="F275" s="2">
        <f t="shared" si="25"/>
        <v>3.7052150000000004</v>
      </c>
      <c r="G275" s="2">
        <f t="shared" si="27"/>
        <v>3.662636</v>
      </c>
      <c r="H275" s="2">
        <f t="shared" si="31"/>
        <v>3.7159705000000027</v>
      </c>
      <c r="I275" s="2">
        <f t="array" ref="I275">SUMPRODUCT(B259:B278, (ROW(B259:B278)-ROW(B259)+1)) / (20*21/2)</f>
        <v>3.6897904761904763</v>
      </c>
      <c r="J275" s="2">
        <f t="shared" si="26"/>
        <v>3.6356116609723852</v>
      </c>
      <c r="K275" s="2">
        <f t="shared" si="28"/>
        <v>3.5866444842294256</v>
      </c>
    </row>
    <row r="276" spans="1:11" ht="13.5" x14ac:dyDescent="0.25">
      <c r="A276" s="3">
        <f>TITRES_STAT!B279</f>
        <v>42409</v>
      </c>
      <c r="B276" s="6">
        <f>TITRES_STAT!D279</f>
        <v>3.82</v>
      </c>
      <c r="C276" s="2">
        <f t="shared" si="29"/>
        <v>0.21139999999999981</v>
      </c>
      <c r="D276" s="2">
        <f t="shared" si="30"/>
        <v>3.5361200000000004</v>
      </c>
      <c r="E276" s="2">
        <f t="shared" si="32"/>
        <v>3.6010300000000002</v>
      </c>
      <c r="F276" s="2">
        <f t="shared" ref="F276:F339" si="33">AVERAGE(B257:B276)</f>
        <v>3.711255</v>
      </c>
      <c r="G276" s="2">
        <f t="shared" si="27"/>
        <v>3.6778859999999995</v>
      </c>
      <c r="H276" s="2">
        <f t="shared" si="31"/>
        <v>3.7103465000000027</v>
      </c>
      <c r="I276" s="2">
        <f t="array" ref="I276">SUMPRODUCT(B260:B279, (ROW(B260:B279)-ROW(B260)+1)) / (20*21/2)</f>
        <v>3.6945385714285717</v>
      </c>
      <c r="J276" s="2">
        <f t="shared" si="26"/>
        <v>3.6531724551654912</v>
      </c>
      <c r="K276" s="2">
        <f t="shared" si="28"/>
        <v>3.5957956809263112</v>
      </c>
    </row>
    <row r="277" spans="1:11" ht="13.5" x14ac:dyDescent="0.25">
      <c r="A277" s="3">
        <f>TITRES_STAT!B280</f>
        <v>42410</v>
      </c>
      <c r="B277" s="6">
        <f>TITRES_STAT!D280</f>
        <v>3.9331999999999998</v>
      </c>
      <c r="C277" s="2">
        <f t="shared" si="29"/>
        <v>0.11319999999999997</v>
      </c>
      <c r="D277" s="2">
        <f t="shared" si="30"/>
        <v>3.6342599999999998</v>
      </c>
      <c r="E277" s="2">
        <f t="shared" si="32"/>
        <v>3.6025399999999999</v>
      </c>
      <c r="F277" s="2">
        <f t="shared" si="33"/>
        <v>3.7210700000000001</v>
      </c>
      <c r="G277" s="2">
        <f t="shared" si="27"/>
        <v>3.6935879999999996</v>
      </c>
      <c r="H277" s="2">
        <f t="shared" si="31"/>
        <v>3.7060055000000034</v>
      </c>
      <c r="I277" s="2">
        <f t="array" ref="I277">SUMPRODUCT(B261:B280, (ROW(B261:B280)-ROW(B261)+1)) / (20*21/2)</f>
        <v>3.6990709523809526</v>
      </c>
      <c r="J277" s="2">
        <f t="shared" ref="J277:J340" si="34">$J$4*B277+J276*(1-$J$4)</f>
        <v>3.6798417451497301</v>
      </c>
      <c r="K277" s="2">
        <f t="shared" si="28"/>
        <v>3.6090272228507696</v>
      </c>
    </row>
    <row r="278" spans="1:11" ht="13.5" x14ac:dyDescent="0.25">
      <c r="A278" s="3">
        <f>TITRES_STAT!B281</f>
        <v>42411</v>
      </c>
      <c r="B278" s="6">
        <f>TITRES_STAT!D281</f>
        <v>3.8123999999999998</v>
      </c>
      <c r="C278" s="2">
        <f t="shared" si="29"/>
        <v>-0.12080000000000002</v>
      </c>
      <c r="D278" s="2">
        <f t="shared" si="30"/>
        <v>3.7172999999999994</v>
      </c>
      <c r="E278" s="2">
        <f t="shared" si="32"/>
        <v>3.6093299999999999</v>
      </c>
      <c r="F278" s="2">
        <f t="shared" si="33"/>
        <v>3.7248449999999997</v>
      </c>
      <c r="G278" s="2">
        <f t="shared" si="27"/>
        <v>3.7053639999999994</v>
      </c>
      <c r="H278" s="2">
        <f t="shared" si="31"/>
        <v>3.7017780000000031</v>
      </c>
      <c r="I278" s="2">
        <f t="array" ref="I278">SUMPRODUCT(B262:B281, (ROW(B262:B281)-ROW(B262)+1)) / (20*21/2)</f>
        <v>3.7033876190476192</v>
      </c>
      <c r="J278" s="2">
        <f t="shared" si="34"/>
        <v>3.692466340849756</v>
      </c>
      <c r="K278" s="2">
        <f t="shared" si="28"/>
        <v>3.6170026258762293</v>
      </c>
    </row>
    <row r="279" spans="1:11" ht="13.5" x14ac:dyDescent="0.25">
      <c r="A279" s="3">
        <f>TITRES_STAT!B282</f>
        <v>42412</v>
      </c>
      <c r="B279" s="6">
        <f>TITRES_STAT!D282</f>
        <v>3.7747000000000002</v>
      </c>
      <c r="C279" s="2">
        <f t="shared" si="29"/>
        <v>-3.7699999999999623E-2</v>
      </c>
      <c r="D279" s="2">
        <f t="shared" si="30"/>
        <v>3.7897799999999995</v>
      </c>
      <c r="E279" s="2">
        <f t="shared" si="32"/>
        <v>3.62066</v>
      </c>
      <c r="F279" s="2">
        <f t="shared" si="33"/>
        <v>3.7271100000000006</v>
      </c>
      <c r="G279" s="2">
        <f t="shared" si="27"/>
        <v>3.7160839999999995</v>
      </c>
      <c r="H279" s="2">
        <f t="shared" si="31"/>
        <v>3.6970975000000035</v>
      </c>
      <c r="I279" s="2">
        <f t="array" ref="I279">SUMPRODUCT(B263:B282, (ROW(B263:B282)-ROW(B263)+1)) / (20*21/2)</f>
        <v>3.7184852380952385</v>
      </c>
      <c r="J279" s="2">
        <f t="shared" si="34"/>
        <v>3.7002981179116841</v>
      </c>
      <c r="K279" s="2">
        <f t="shared" si="28"/>
        <v>3.6231868366261812</v>
      </c>
    </row>
    <row r="280" spans="1:11" ht="13.5" x14ac:dyDescent="0.25">
      <c r="A280" s="3">
        <f>TITRES_STAT!B283</f>
        <v>42415</v>
      </c>
      <c r="B280" s="6">
        <f>TITRES_STAT!D283</f>
        <v>3.7747000000000002</v>
      </c>
      <c r="C280" s="2">
        <f t="shared" si="29"/>
        <v>0</v>
      </c>
      <c r="D280" s="2">
        <f t="shared" si="30"/>
        <v>3.8229999999999995</v>
      </c>
      <c r="E280" s="2">
        <f t="shared" si="32"/>
        <v>3.6425600000000005</v>
      </c>
      <c r="F280" s="2">
        <f t="shared" si="33"/>
        <v>3.7293749999999997</v>
      </c>
      <c r="G280" s="2">
        <f t="shared" si="27"/>
        <v>3.7263519999999994</v>
      </c>
      <c r="H280" s="2">
        <f t="shared" si="31"/>
        <v>3.6922285000000041</v>
      </c>
      <c r="I280" s="2">
        <f t="array" ref="I280">SUMPRODUCT(B264:B283, (ROW(B264:B283)-ROW(B264)+1)) / (20*21/2)</f>
        <v>3.7337985714285717</v>
      </c>
      <c r="J280" s="2">
        <f t="shared" si="34"/>
        <v>3.7073840114439047</v>
      </c>
      <c r="K280" s="2">
        <f t="shared" si="28"/>
        <v>3.6291285293075073</v>
      </c>
    </row>
    <row r="281" spans="1:11" ht="13.5" x14ac:dyDescent="0.25">
      <c r="A281" s="3">
        <f>TITRES_STAT!B284</f>
        <v>42416</v>
      </c>
      <c r="B281" s="6">
        <f>TITRES_STAT!D284</f>
        <v>3.7747000000000002</v>
      </c>
      <c r="C281" s="2">
        <f t="shared" si="29"/>
        <v>0</v>
      </c>
      <c r="D281" s="2">
        <f t="shared" si="30"/>
        <v>3.8139399999999997</v>
      </c>
      <c r="E281" s="2">
        <f t="shared" si="32"/>
        <v>3.6750300000000005</v>
      </c>
      <c r="F281" s="2">
        <f t="shared" si="33"/>
        <v>3.7293749999999997</v>
      </c>
      <c r="G281" s="2">
        <f t="shared" si="27"/>
        <v>3.7343539999999988</v>
      </c>
      <c r="H281" s="2">
        <f t="shared" si="31"/>
        <v>3.6867175000000039</v>
      </c>
      <c r="I281" s="2">
        <f t="array" ref="I281">SUMPRODUCT(B265:B284, (ROW(B265:B284)-ROW(B265)+1)) / (20*21/2)</f>
        <v>3.7341966666666666</v>
      </c>
      <c r="J281" s="2">
        <f t="shared" si="34"/>
        <v>3.7137950579730568</v>
      </c>
      <c r="K281" s="2">
        <f t="shared" si="28"/>
        <v>3.6348372144327032</v>
      </c>
    </row>
    <row r="282" spans="1:11" ht="13.5" x14ac:dyDescent="0.25">
      <c r="A282" s="3">
        <f>TITRES_STAT!B285</f>
        <v>42417</v>
      </c>
      <c r="B282" s="6">
        <f>TITRES_STAT!D285</f>
        <v>3.8879000000000001</v>
      </c>
      <c r="C282" s="2">
        <f t="shared" si="29"/>
        <v>0.11319999999999997</v>
      </c>
      <c r="D282" s="2">
        <f t="shared" si="30"/>
        <v>3.8048799999999998</v>
      </c>
      <c r="E282" s="2">
        <f t="shared" si="32"/>
        <v>3.71957</v>
      </c>
      <c r="F282" s="2">
        <f t="shared" si="33"/>
        <v>3.7271099999999997</v>
      </c>
      <c r="G282" s="2">
        <f t="shared" si="27"/>
        <v>3.7425079999999991</v>
      </c>
      <c r="H282" s="2">
        <f t="shared" si="31"/>
        <v>3.6817725000000037</v>
      </c>
      <c r="I282" s="2">
        <f t="array" ref="I282">SUMPRODUCT(B266:B285, (ROW(B266:B285)-ROW(B266)+1)) / (20*21/2)</f>
        <v>3.7349899999999998</v>
      </c>
      <c r="J282" s="2">
        <f t="shared" si="34"/>
        <v>3.7303764810232418</v>
      </c>
      <c r="K282" s="2">
        <f t="shared" si="28"/>
        <v>3.6447612452392639</v>
      </c>
    </row>
    <row r="283" spans="1:11" ht="13.5" x14ac:dyDescent="0.25">
      <c r="A283" s="3">
        <f>TITRES_STAT!B286</f>
        <v>42418</v>
      </c>
      <c r="B283" s="6">
        <f>TITRES_STAT!D286</f>
        <v>3.8879000000000001</v>
      </c>
      <c r="C283" s="2">
        <f t="shared" si="29"/>
        <v>0</v>
      </c>
      <c r="D283" s="2">
        <f t="shared" si="30"/>
        <v>3.8199800000000002</v>
      </c>
      <c r="E283" s="2">
        <f t="shared" si="32"/>
        <v>3.76864</v>
      </c>
      <c r="F283" s="2">
        <f t="shared" si="33"/>
        <v>3.7252200000000002</v>
      </c>
      <c r="G283" s="2">
        <f t="shared" si="27"/>
        <v>3.7468859999999982</v>
      </c>
      <c r="H283" s="2">
        <f t="shared" si="31"/>
        <v>3.6769785000000037</v>
      </c>
      <c r="I283" s="2">
        <f t="array" ref="I283">SUMPRODUCT(B267:B286, (ROW(B267:B286)-ROW(B267)+1)) / (20*21/2)</f>
        <v>3.7445866666666667</v>
      </c>
      <c r="J283" s="2">
        <f t="shared" si="34"/>
        <v>3.7453787209257903</v>
      </c>
      <c r="K283" s="2">
        <f t="shared" si="28"/>
        <v>3.6542960983671362</v>
      </c>
    </row>
    <row r="284" spans="1:11" ht="13.5" x14ac:dyDescent="0.25">
      <c r="A284" s="3">
        <f>TITRES_STAT!B287</f>
        <v>42419</v>
      </c>
      <c r="B284" s="6">
        <f>TITRES_STAT!D287</f>
        <v>3.7294</v>
      </c>
      <c r="C284" s="2">
        <f t="shared" si="29"/>
        <v>-0.15850000000000009</v>
      </c>
      <c r="D284" s="2">
        <f t="shared" si="30"/>
        <v>3.8109200000000003</v>
      </c>
      <c r="E284" s="2">
        <f t="shared" si="32"/>
        <v>3.8003499999999995</v>
      </c>
      <c r="F284" s="2">
        <f t="shared" si="33"/>
        <v>3.7210700000000001</v>
      </c>
      <c r="G284" s="2">
        <f t="shared" si="27"/>
        <v>3.7480939999999987</v>
      </c>
      <c r="H284" s="2">
        <f t="shared" si="31"/>
        <v>3.6715430000000042</v>
      </c>
      <c r="I284" s="2">
        <f t="array" ref="I284">SUMPRODUCT(B268:B287, (ROW(B268:B287)-ROW(B268)+1)) / (20*21/2)</f>
        <v>3.7546866666666672</v>
      </c>
      <c r="J284" s="2">
        <f t="shared" si="34"/>
        <v>3.7438569379804774</v>
      </c>
      <c r="K284" s="2">
        <f t="shared" si="28"/>
        <v>3.6572413494115623</v>
      </c>
    </row>
    <row r="285" spans="1:11" ht="13.5" x14ac:dyDescent="0.25">
      <c r="A285" s="3">
        <f>TITRES_STAT!B288</f>
        <v>42422</v>
      </c>
      <c r="B285" s="6">
        <f>TITRES_STAT!D288</f>
        <v>3.7294</v>
      </c>
      <c r="C285" s="2">
        <f t="shared" si="29"/>
        <v>0</v>
      </c>
      <c r="D285" s="2">
        <f t="shared" si="30"/>
        <v>3.80186</v>
      </c>
      <c r="E285" s="2">
        <f t="shared" si="32"/>
        <v>3.81243</v>
      </c>
      <c r="F285" s="2">
        <f t="shared" si="33"/>
        <v>3.7116350000000002</v>
      </c>
      <c r="G285" s="2">
        <f t="shared" si="27"/>
        <v>3.7449239999999988</v>
      </c>
      <c r="H285" s="2">
        <f t="shared" si="31"/>
        <v>3.6664475000000043</v>
      </c>
      <c r="I285" s="2">
        <f t="array" ref="I285">SUMPRODUCT(B269:B288, (ROW(B269:B288)-ROW(B269)+1)) / (20*21/2)</f>
        <v>3.7609757142857143</v>
      </c>
      <c r="J285" s="2">
        <f t="shared" si="34"/>
        <v>3.7424800867442416</v>
      </c>
      <c r="K285" s="2">
        <f t="shared" si="28"/>
        <v>3.6600711004150308</v>
      </c>
    </row>
    <row r="286" spans="1:11" ht="13.5" x14ac:dyDescent="0.25">
      <c r="A286" s="3">
        <f>TITRES_STAT!B289</f>
        <v>42423</v>
      </c>
      <c r="B286" s="6">
        <f>TITRES_STAT!D289</f>
        <v>3.8123999999999998</v>
      </c>
      <c r="C286" s="2">
        <f t="shared" si="29"/>
        <v>8.2999999999999741E-2</v>
      </c>
      <c r="D286" s="2">
        <f t="shared" si="30"/>
        <v>3.8094000000000001</v>
      </c>
      <c r="E286" s="2">
        <f t="shared" si="32"/>
        <v>3.8116699999999994</v>
      </c>
      <c r="F286" s="2">
        <f t="shared" si="33"/>
        <v>3.7063500000000005</v>
      </c>
      <c r="G286" s="2">
        <f t="shared" si="27"/>
        <v>3.741903999999999</v>
      </c>
      <c r="H286" s="2">
        <f t="shared" si="31"/>
        <v>3.6621445000000046</v>
      </c>
      <c r="I286" s="2">
        <f t="array" ref="I286">SUMPRODUCT(B270:B289, (ROW(B270:B289)-ROW(B270)+1)) / (20*21/2)</f>
        <v>3.7678809523809522</v>
      </c>
      <c r="J286" s="2">
        <f t="shared" si="34"/>
        <v>3.7491391261019329</v>
      </c>
      <c r="K286" s="2">
        <f t="shared" si="28"/>
        <v>3.6660447827516967</v>
      </c>
    </row>
    <row r="287" spans="1:11" ht="13.5" x14ac:dyDescent="0.25">
      <c r="A287" s="3">
        <f>TITRES_STAT!B290</f>
        <v>42424</v>
      </c>
      <c r="B287" s="6">
        <f>TITRES_STAT!D290</f>
        <v>3.8123999999999998</v>
      </c>
      <c r="C287" s="2">
        <f t="shared" si="29"/>
        <v>0</v>
      </c>
      <c r="D287" s="2">
        <f t="shared" si="30"/>
        <v>3.7942999999999998</v>
      </c>
      <c r="E287" s="2">
        <f t="shared" si="32"/>
        <v>3.7995899999999994</v>
      </c>
      <c r="F287" s="2">
        <f t="shared" si="33"/>
        <v>3.7010649999999998</v>
      </c>
      <c r="G287" s="2">
        <f t="shared" si="27"/>
        <v>3.7349579999999998</v>
      </c>
      <c r="H287" s="2">
        <f t="shared" si="31"/>
        <v>3.6585205000000043</v>
      </c>
      <c r="I287" s="2">
        <f t="array" ref="I287">SUMPRODUCT(B271:B290, (ROW(B271:B290)-ROW(B271)+1)) / (20*21/2)</f>
        <v>3.773522857142857</v>
      </c>
      <c r="J287" s="2">
        <f t="shared" si="34"/>
        <v>3.7551639712350822</v>
      </c>
      <c r="K287" s="2">
        <f t="shared" si="28"/>
        <v>3.6717842030359442</v>
      </c>
    </row>
    <row r="288" spans="1:11" ht="13.5" x14ac:dyDescent="0.25">
      <c r="A288" s="3">
        <f>TITRES_STAT!B291</f>
        <v>42425</v>
      </c>
      <c r="B288" s="6">
        <f>TITRES_STAT!D291</f>
        <v>3.7671000000000001</v>
      </c>
      <c r="C288" s="2">
        <f t="shared" si="29"/>
        <v>-4.5299999999999674E-2</v>
      </c>
      <c r="D288" s="2">
        <f t="shared" si="30"/>
        <v>3.77014</v>
      </c>
      <c r="E288" s="2">
        <f t="shared" si="32"/>
        <v>3.7950600000000003</v>
      </c>
      <c r="F288" s="2">
        <f t="shared" si="33"/>
        <v>3.7021950000000006</v>
      </c>
      <c r="G288" s="2">
        <f t="shared" si="27"/>
        <v>3.7221239999999995</v>
      </c>
      <c r="H288" s="2">
        <f t="shared" si="31"/>
        <v>3.6548210000000041</v>
      </c>
      <c r="I288" s="2">
        <f t="array" ref="I288">SUMPRODUCT(B272:B291, (ROW(B272:B291)-ROW(B272)+1)) / (20*21/2)</f>
        <v>3.7774438095238096</v>
      </c>
      <c r="J288" s="2">
        <f t="shared" si="34"/>
        <v>3.7563007358793601</v>
      </c>
      <c r="K288" s="2">
        <f t="shared" si="28"/>
        <v>3.6755220774266917</v>
      </c>
    </row>
    <row r="289" spans="1:11" ht="13.5" x14ac:dyDescent="0.25">
      <c r="A289" s="3">
        <f>TITRES_STAT!B292</f>
        <v>42426</v>
      </c>
      <c r="B289" s="6">
        <f>TITRES_STAT!D292</f>
        <v>3.7747000000000002</v>
      </c>
      <c r="C289" s="2">
        <f t="shared" si="29"/>
        <v>7.6000000000000512E-3</v>
      </c>
      <c r="D289" s="2">
        <f t="shared" si="30"/>
        <v>3.7792000000000003</v>
      </c>
      <c r="E289" s="2">
        <f t="shared" si="32"/>
        <v>3.7950600000000003</v>
      </c>
      <c r="F289" s="2">
        <f t="shared" si="33"/>
        <v>3.7078600000000002</v>
      </c>
      <c r="G289" s="2">
        <f t="shared" si="27"/>
        <v>3.7135179999999992</v>
      </c>
      <c r="H289" s="2">
        <f t="shared" si="31"/>
        <v>3.6514240000000044</v>
      </c>
      <c r="I289" s="2">
        <f t="array" ref="I289">SUMPRODUCT(B273:B292, (ROW(B273:B292)-ROW(B273)+1)) / (20*21/2)</f>
        <v>3.7698238095238095</v>
      </c>
      <c r="J289" s="2">
        <f t="shared" si="34"/>
        <v>3.7580530467479925</v>
      </c>
      <c r="K289" s="2">
        <f t="shared" si="28"/>
        <v>3.6794114077236841</v>
      </c>
    </row>
    <row r="290" spans="1:11" ht="13.5" x14ac:dyDescent="0.25">
      <c r="A290" s="3">
        <f>TITRES_STAT!B293</f>
        <v>42429</v>
      </c>
      <c r="B290" s="6">
        <f>TITRES_STAT!D293</f>
        <v>3.7671000000000001</v>
      </c>
      <c r="C290" s="2">
        <f t="shared" si="29"/>
        <v>-7.6000000000000512E-3</v>
      </c>
      <c r="D290" s="2">
        <f t="shared" si="30"/>
        <v>3.7867399999999996</v>
      </c>
      <c r="E290" s="2">
        <f t="shared" si="32"/>
        <v>3.7942999999999998</v>
      </c>
      <c r="F290" s="2">
        <f t="shared" si="33"/>
        <v>3.7184300000000001</v>
      </c>
      <c r="G290" s="2">
        <f t="shared" si="27"/>
        <v>3.7085359999999992</v>
      </c>
      <c r="H290" s="2">
        <f t="shared" si="31"/>
        <v>3.647234000000005</v>
      </c>
      <c r="I290" s="2">
        <f t="array" ref="I290">SUMPRODUCT(B274:B293, (ROW(B274:B293)-ROW(B274)+1)) / (20*21/2)</f>
        <v>3.764787619047619</v>
      </c>
      <c r="J290" s="2">
        <f t="shared" si="34"/>
        <v>3.7589146613434217</v>
      </c>
      <c r="K290" s="2">
        <f t="shared" si="28"/>
        <v>3.6828501760482455</v>
      </c>
    </row>
    <row r="291" spans="1:11" ht="13.5" x14ac:dyDescent="0.25">
      <c r="A291" s="3">
        <f>TITRES_STAT!B294</f>
        <v>42430</v>
      </c>
      <c r="B291" s="6">
        <f>TITRES_STAT!D294</f>
        <v>3.7595999999999998</v>
      </c>
      <c r="C291" s="2">
        <f t="shared" si="29"/>
        <v>-7.5000000000002842E-3</v>
      </c>
      <c r="D291" s="2">
        <f t="shared" si="30"/>
        <v>3.7761799999999992</v>
      </c>
      <c r="E291" s="2">
        <f t="shared" si="32"/>
        <v>3.7927900000000001</v>
      </c>
      <c r="F291" s="2">
        <f t="shared" si="33"/>
        <v>3.7339100000000003</v>
      </c>
      <c r="G291" s="2">
        <f t="shared" si="27"/>
        <v>3.7059699999999993</v>
      </c>
      <c r="H291" s="2">
        <f t="shared" si="31"/>
        <v>3.6433460000000046</v>
      </c>
      <c r="I291" s="2">
        <f t="array" ref="I291">SUMPRODUCT(B275:B294, (ROW(B275:B294)-ROW(B275)+1)) / (20*21/2)</f>
        <v>3.7626638095238096</v>
      </c>
      <c r="J291" s="2">
        <f t="shared" si="34"/>
        <v>3.758979931691667</v>
      </c>
      <c r="K291" s="2">
        <f t="shared" si="28"/>
        <v>3.6858599730659614</v>
      </c>
    </row>
    <row r="292" spans="1:11" ht="13.5" x14ac:dyDescent="0.25">
      <c r="A292" s="3">
        <f>TITRES_STAT!B295</f>
        <v>42431</v>
      </c>
      <c r="B292" s="6">
        <f>TITRES_STAT!D295</f>
        <v>3.6539000000000001</v>
      </c>
      <c r="C292" s="2">
        <f t="shared" si="29"/>
        <v>-0.10569999999999968</v>
      </c>
      <c r="D292" s="2">
        <f t="shared" si="30"/>
        <v>3.7444800000000003</v>
      </c>
      <c r="E292" s="2">
        <f t="shared" si="32"/>
        <v>3.76939</v>
      </c>
      <c r="F292" s="2">
        <f t="shared" si="33"/>
        <v>3.7444800000000003</v>
      </c>
      <c r="G292" s="2">
        <f t="shared" si="27"/>
        <v>3.702497999999999</v>
      </c>
      <c r="H292" s="2">
        <f t="shared" si="31"/>
        <v>3.6393450000000045</v>
      </c>
      <c r="I292" s="2">
        <f t="array" ref="I292">SUMPRODUCT(B276:B295, (ROW(B276:B295)-ROW(B276)+1)) / (20*21/2)</f>
        <v>3.7489276190476191</v>
      </c>
      <c r="J292" s="2">
        <f t="shared" si="34"/>
        <v>3.7489723191496034</v>
      </c>
      <c r="K292" s="2">
        <f t="shared" si="28"/>
        <v>3.6846066407888647</v>
      </c>
    </row>
    <row r="293" spans="1:11" ht="13.5" x14ac:dyDescent="0.25">
      <c r="A293" s="3">
        <f>TITRES_STAT!B296</f>
        <v>42432</v>
      </c>
      <c r="B293" s="6">
        <f>TITRES_STAT!D296</f>
        <v>3.6916000000000002</v>
      </c>
      <c r="C293" s="2">
        <f t="shared" si="29"/>
        <v>3.7700000000000067E-2</v>
      </c>
      <c r="D293" s="2">
        <f t="shared" si="30"/>
        <v>3.7293800000000004</v>
      </c>
      <c r="E293" s="2">
        <f t="shared" si="32"/>
        <v>3.7497599999999998</v>
      </c>
      <c r="F293" s="2">
        <f t="shared" si="33"/>
        <v>3.7591999999999999</v>
      </c>
      <c r="G293" s="2">
        <f t="shared" si="27"/>
        <v>3.703101999999999</v>
      </c>
      <c r="H293" s="2">
        <f t="shared" si="31"/>
        <v>3.6349665000000049</v>
      </c>
      <c r="I293" s="2">
        <f t="array" ref="I293">SUMPRODUCT(B277:B296, (ROW(B277:B296)-ROW(B277)+1)) / (20*21/2)</f>
        <v>3.7278933333333328</v>
      </c>
      <c r="J293" s="2">
        <f t="shared" si="34"/>
        <v>3.7435082887544033</v>
      </c>
      <c r="K293" s="2">
        <f t="shared" si="28"/>
        <v>3.6848808901696937</v>
      </c>
    </row>
    <row r="294" spans="1:11" ht="13.5" x14ac:dyDescent="0.25">
      <c r="A294" s="3">
        <f>TITRES_STAT!B297</f>
        <v>42433</v>
      </c>
      <c r="B294" s="6">
        <f>TITRES_STAT!D297</f>
        <v>3.7368999999999999</v>
      </c>
      <c r="C294" s="2">
        <f t="shared" si="29"/>
        <v>4.5299999999999674E-2</v>
      </c>
      <c r="D294" s="2">
        <f t="shared" si="30"/>
        <v>3.7218199999999997</v>
      </c>
      <c r="E294" s="2">
        <f t="shared" si="32"/>
        <v>3.7505099999999998</v>
      </c>
      <c r="F294" s="2">
        <f t="shared" si="33"/>
        <v>3.7754299999999992</v>
      </c>
      <c r="G294" s="2">
        <f t="shared" si="27"/>
        <v>3.7046119999999991</v>
      </c>
      <c r="H294" s="2">
        <f t="shared" si="31"/>
        <v>3.6309275000000047</v>
      </c>
      <c r="I294" s="2">
        <f t="array" ref="I294">SUMPRODUCT(B278:B297, (ROW(B278:B297)-ROW(B278)+1)) / (20*21/2)</f>
        <v>3.7217842857142864</v>
      </c>
      <c r="J294" s="2">
        <f t="shared" si="34"/>
        <v>3.7428789279206507</v>
      </c>
      <c r="K294" s="2">
        <f t="shared" si="28"/>
        <v>3.6869208552610782</v>
      </c>
    </row>
    <row r="295" spans="1:11" ht="13.5" x14ac:dyDescent="0.25">
      <c r="A295" s="3">
        <f>TITRES_STAT!B298</f>
        <v>42436</v>
      </c>
      <c r="B295" s="6">
        <f>TITRES_STAT!D298</f>
        <v>3.6312000000000002</v>
      </c>
      <c r="C295" s="2">
        <f t="shared" si="29"/>
        <v>-0.10569999999999968</v>
      </c>
      <c r="D295" s="2">
        <f t="shared" si="30"/>
        <v>3.6946400000000006</v>
      </c>
      <c r="E295" s="2">
        <f t="shared" si="32"/>
        <v>3.7406899999999998</v>
      </c>
      <c r="F295" s="2">
        <f t="shared" si="33"/>
        <v>3.7765599999999999</v>
      </c>
      <c r="G295" s="2">
        <f t="shared" si="27"/>
        <v>3.7061219999999988</v>
      </c>
      <c r="H295" s="2">
        <f t="shared" si="31"/>
        <v>3.6270395000000049</v>
      </c>
      <c r="I295" s="2">
        <f t="array" ref="I295">SUMPRODUCT(B279:B298, (ROW(B279:B298)-ROW(B279)+1)) / (20*21/2)</f>
        <v>3.7160657142857145</v>
      </c>
      <c r="J295" s="2">
        <f t="shared" si="34"/>
        <v>3.7322428395472556</v>
      </c>
      <c r="K295" s="2">
        <f t="shared" si="28"/>
        <v>3.6847357236822122</v>
      </c>
    </row>
    <row r="296" spans="1:11" ht="13.5" x14ac:dyDescent="0.25">
      <c r="A296" s="3">
        <f>TITRES_STAT!B299</f>
        <v>42437</v>
      </c>
      <c r="B296" s="6">
        <f>TITRES_STAT!D299</f>
        <v>3.5556999999999999</v>
      </c>
      <c r="C296" s="2">
        <f t="shared" si="29"/>
        <v>-7.5500000000000345E-2</v>
      </c>
      <c r="D296" s="2">
        <f t="shared" si="30"/>
        <v>3.6538600000000003</v>
      </c>
      <c r="E296" s="2">
        <f t="shared" si="32"/>
        <v>3.71502</v>
      </c>
      <c r="F296" s="2">
        <f t="shared" si="33"/>
        <v>3.7633450000000002</v>
      </c>
      <c r="G296" s="2">
        <f t="shared" si="27"/>
        <v>3.7061219999999988</v>
      </c>
      <c r="H296" s="2">
        <f t="shared" si="31"/>
        <v>3.6234155000000037</v>
      </c>
      <c r="I296" s="2">
        <f t="array" ref="I296">SUMPRODUCT(B280:B299, (ROW(B280:B299)-ROW(B280)+1)) / (20*21/2)</f>
        <v>3.7109223809523808</v>
      </c>
      <c r="J296" s="2">
        <f t="shared" si="34"/>
        <v>3.7154292357808503</v>
      </c>
      <c r="K296" s="2">
        <f t="shared" si="28"/>
        <v>3.6796754992240865</v>
      </c>
    </row>
    <row r="297" spans="1:11" ht="13.5" x14ac:dyDescent="0.25">
      <c r="A297" s="3">
        <f>TITRES_STAT!B300</f>
        <v>42438</v>
      </c>
      <c r="B297" s="6">
        <f>TITRES_STAT!D300</f>
        <v>3.6991999999999998</v>
      </c>
      <c r="C297" s="2">
        <f t="shared" si="29"/>
        <v>0.14349999999999996</v>
      </c>
      <c r="D297" s="2">
        <f t="shared" si="30"/>
        <v>3.6629199999999997</v>
      </c>
      <c r="E297" s="2">
        <f t="shared" si="32"/>
        <v>3.7037</v>
      </c>
      <c r="F297" s="2">
        <f t="shared" si="33"/>
        <v>3.7516450000000008</v>
      </c>
      <c r="G297" s="2">
        <f t="shared" si="27"/>
        <v>3.7121619999999984</v>
      </c>
      <c r="H297" s="2">
        <f t="shared" si="31"/>
        <v>3.619678500000004</v>
      </c>
      <c r="I297" s="2">
        <f t="array" ref="I297">SUMPRODUCT(B281:B300, (ROW(B281:B300)-ROW(B281)+1)) / (20*21/2)</f>
        <v>3.7047366666666663</v>
      </c>
      <c r="J297" s="2">
        <f t="shared" si="34"/>
        <v>3.7138835942779118</v>
      </c>
      <c r="K297" s="2">
        <f t="shared" si="28"/>
        <v>3.6804411659211813</v>
      </c>
    </row>
    <row r="298" spans="1:11" ht="13.5" x14ac:dyDescent="0.25">
      <c r="A298" s="3">
        <f>TITRES_STAT!B301</f>
        <v>42439</v>
      </c>
      <c r="B298" s="6">
        <f>TITRES_STAT!D301</f>
        <v>3.6916000000000002</v>
      </c>
      <c r="C298" s="2">
        <f t="shared" si="29"/>
        <v>-7.5999999999996071E-3</v>
      </c>
      <c r="D298" s="2">
        <f t="shared" si="30"/>
        <v>3.6629199999999997</v>
      </c>
      <c r="E298" s="2">
        <f t="shared" si="32"/>
        <v>3.6961500000000003</v>
      </c>
      <c r="F298" s="2">
        <f t="shared" si="33"/>
        <v>3.7456049999999999</v>
      </c>
      <c r="G298" s="2">
        <f t="shared" si="27"/>
        <v>3.7165399999999984</v>
      </c>
      <c r="H298" s="2">
        <f t="shared" si="31"/>
        <v>3.6166585000000038</v>
      </c>
      <c r="I298" s="2">
        <f t="array" ref="I298">SUMPRODUCT(B282:B301, (ROW(B282:B301)-ROW(B282)+1)) / (20*21/2)</f>
        <v>3.6889519047619039</v>
      </c>
      <c r="J298" s="2">
        <f t="shared" si="34"/>
        <v>3.7117613472038253</v>
      </c>
      <c r="K298" s="2">
        <f t="shared" si="28"/>
        <v>3.6808787672576058</v>
      </c>
    </row>
    <row r="299" spans="1:11" ht="13.5" x14ac:dyDescent="0.25">
      <c r="A299" s="3">
        <f>TITRES_STAT!B302</f>
        <v>42440</v>
      </c>
      <c r="B299" s="6">
        <f>TITRES_STAT!D302</f>
        <v>3.6916000000000002</v>
      </c>
      <c r="C299" s="2">
        <f t="shared" si="29"/>
        <v>0</v>
      </c>
      <c r="D299" s="2">
        <f t="shared" si="30"/>
        <v>3.6538600000000003</v>
      </c>
      <c r="E299" s="2">
        <f t="shared" si="32"/>
        <v>3.68784</v>
      </c>
      <c r="F299" s="2">
        <f t="shared" si="33"/>
        <v>3.7414499999999995</v>
      </c>
      <c r="G299" s="2">
        <f t="shared" si="27"/>
        <v>3.7212199999999989</v>
      </c>
      <c r="H299" s="2">
        <f t="shared" si="31"/>
        <v>3.6137140000000039</v>
      </c>
      <c r="I299" s="2">
        <f t="array" ref="I299">SUMPRODUCT(B283:B302, (ROW(B283:B302)-ROW(B283)+1)) / (20*21/2)</f>
        <v>3.6741380952380949</v>
      </c>
      <c r="J299" s="2">
        <f t="shared" si="34"/>
        <v>3.7098412188986991</v>
      </c>
      <c r="K299" s="2">
        <f t="shared" si="28"/>
        <v>3.6812992077573079</v>
      </c>
    </row>
    <row r="300" spans="1:11" ht="13.5" x14ac:dyDescent="0.25">
      <c r="A300" s="3">
        <f>TITRES_STAT!B303</f>
        <v>42443</v>
      </c>
      <c r="B300" s="6">
        <f>TITRES_STAT!D303</f>
        <v>3.6764999999999999</v>
      </c>
      <c r="C300" s="2">
        <f t="shared" si="29"/>
        <v>-1.5100000000000335E-2</v>
      </c>
      <c r="D300" s="2">
        <f t="shared" si="30"/>
        <v>3.6629200000000006</v>
      </c>
      <c r="E300" s="2">
        <f t="shared" si="32"/>
        <v>3.6787799999999997</v>
      </c>
      <c r="F300" s="2">
        <f t="shared" si="33"/>
        <v>3.7365399999999993</v>
      </c>
      <c r="G300" s="2">
        <f t="shared" si="27"/>
        <v>3.7252959999999988</v>
      </c>
      <c r="H300" s="2">
        <f t="shared" si="31"/>
        <v>3.6107320000000049</v>
      </c>
      <c r="I300" s="2">
        <f t="array" ref="I300">SUMPRODUCT(B284:B303, (ROW(B284:B303)-ROW(B284)+1)) / (20*21/2)</f>
        <v>3.6694628571428569</v>
      </c>
      <c r="J300" s="2">
        <f t="shared" si="34"/>
        <v>3.7066658647178707</v>
      </c>
      <c r="K300" s="2">
        <f t="shared" si="28"/>
        <v>3.6811110035315311</v>
      </c>
    </row>
    <row r="301" spans="1:11" ht="13.5" x14ac:dyDescent="0.25">
      <c r="A301" s="3">
        <f>TITRES_STAT!B304</f>
        <v>42444</v>
      </c>
      <c r="B301" s="6">
        <f>TITRES_STAT!D304</f>
        <v>3.5708000000000002</v>
      </c>
      <c r="C301" s="2">
        <f t="shared" si="29"/>
        <v>-0.10569999999999968</v>
      </c>
      <c r="D301" s="2">
        <f t="shared" si="30"/>
        <v>3.6659400000000004</v>
      </c>
      <c r="E301" s="2">
        <f t="shared" si="32"/>
        <v>3.6599000000000004</v>
      </c>
      <c r="F301" s="2">
        <f t="shared" si="33"/>
        <v>3.7263450000000007</v>
      </c>
      <c r="G301" s="2">
        <f t="shared" si="27"/>
        <v>3.7272579999999986</v>
      </c>
      <c r="H301" s="2">
        <f t="shared" si="31"/>
        <v>3.6072590000000049</v>
      </c>
      <c r="I301" s="2">
        <f t="array" ref="I301">SUMPRODUCT(B285:B304, (ROW(B285:B304)-ROW(B285)+1)) / (20*21/2)</f>
        <v>3.6680280952380957</v>
      </c>
      <c r="J301" s="2">
        <f t="shared" si="34"/>
        <v>3.6937262585542641</v>
      </c>
      <c r="K301" s="2">
        <f t="shared" si="28"/>
        <v>3.6767850818244123</v>
      </c>
    </row>
    <row r="302" spans="1:11" ht="13.5" x14ac:dyDescent="0.25">
      <c r="A302" s="3">
        <f>TITRES_STAT!B305</f>
        <v>42445</v>
      </c>
      <c r="B302" s="6">
        <f>TITRES_STAT!D305</f>
        <v>3.5708000000000002</v>
      </c>
      <c r="C302" s="2">
        <f t="shared" si="29"/>
        <v>0</v>
      </c>
      <c r="D302" s="2">
        <f t="shared" si="30"/>
        <v>3.6402600000000001</v>
      </c>
      <c r="E302" s="2">
        <f t="shared" si="32"/>
        <v>3.6515900000000001</v>
      </c>
      <c r="F302" s="2">
        <f t="shared" si="33"/>
        <v>3.710490000000001</v>
      </c>
      <c r="G302" s="2">
        <f t="shared" si="27"/>
        <v>3.7272579999999986</v>
      </c>
      <c r="H302" s="2">
        <f t="shared" si="31"/>
        <v>3.6039750000000041</v>
      </c>
      <c r="I302" s="2">
        <f t="array" ref="I302">SUMPRODUCT(B286:B305, (ROW(B286:B305)-ROW(B286)+1)) / (20*21/2)</f>
        <v>3.6718376190476194</v>
      </c>
      <c r="J302" s="2">
        <f t="shared" si="34"/>
        <v>3.6820189958348104</v>
      </c>
      <c r="K302" s="2">
        <f t="shared" si="28"/>
        <v>3.6726288041058082</v>
      </c>
    </row>
    <row r="303" spans="1:11" ht="13.5" x14ac:dyDescent="0.25">
      <c r="A303" s="3">
        <f>TITRES_STAT!B306</f>
        <v>42446</v>
      </c>
      <c r="B303" s="6">
        <f>TITRES_STAT!D306</f>
        <v>3.6614</v>
      </c>
      <c r="C303" s="2">
        <f t="shared" si="29"/>
        <v>9.0599999999999792E-2</v>
      </c>
      <c r="D303" s="2">
        <f t="shared" si="30"/>
        <v>3.63422</v>
      </c>
      <c r="E303" s="2">
        <f t="shared" si="32"/>
        <v>3.6485700000000003</v>
      </c>
      <c r="F303" s="2">
        <f t="shared" si="33"/>
        <v>3.6991649999999998</v>
      </c>
      <c r="G303" s="2">
        <f t="shared" si="27"/>
        <v>3.7258979999999986</v>
      </c>
      <c r="H303" s="2">
        <f t="shared" si="31"/>
        <v>3.6017480000000046</v>
      </c>
      <c r="I303" s="2">
        <f t="array" ref="I303">SUMPRODUCT(B287:B306, (ROW(B287:B306)-ROW(B287)+1)) / (20*21/2)</f>
        <v>3.6756114285714276</v>
      </c>
      <c r="J303" s="2">
        <f t="shared" si="34"/>
        <v>3.6800552819457812</v>
      </c>
      <c r="K303" s="2">
        <f t="shared" si="28"/>
        <v>3.6721884588467568</v>
      </c>
    </row>
    <row r="304" spans="1:11" ht="13.5" x14ac:dyDescent="0.25">
      <c r="A304" s="3">
        <f>TITRES_STAT!B307</f>
        <v>42447</v>
      </c>
      <c r="B304" s="6">
        <f>TITRES_STAT!D307</f>
        <v>3.6840999999999999</v>
      </c>
      <c r="C304" s="2">
        <f t="shared" si="29"/>
        <v>2.2699999999999942E-2</v>
      </c>
      <c r="D304" s="2">
        <f t="shared" si="30"/>
        <v>3.6327200000000004</v>
      </c>
      <c r="E304" s="2">
        <f t="shared" si="32"/>
        <v>3.6432900000000004</v>
      </c>
      <c r="F304" s="2">
        <f t="shared" si="33"/>
        <v>3.6969000000000003</v>
      </c>
      <c r="G304" s="2">
        <f t="shared" si="27"/>
        <v>3.724085999999998</v>
      </c>
      <c r="H304" s="2">
        <f t="shared" si="31"/>
        <v>3.599030500000004</v>
      </c>
      <c r="I304" s="2">
        <f t="array" ref="I304">SUMPRODUCT(B288:B307, (ROW(B288:B307)-ROW(B288)+1)) / (20*21/2)</f>
        <v>3.669678095238095</v>
      </c>
      <c r="J304" s="2">
        <f t="shared" si="34"/>
        <v>3.6804404931890402</v>
      </c>
      <c r="K304" s="2">
        <f t="shared" si="28"/>
        <v>3.6726555781076682</v>
      </c>
    </row>
    <row r="305" spans="1:11" ht="13.5" x14ac:dyDescent="0.25">
      <c r="A305" s="3">
        <f>TITRES_STAT!B308</f>
        <v>42450</v>
      </c>
      <c r="B305" s="6">
        <f>TITRES_STAT!D308</f>
        <v>3.7368999999999999</v>
      </c>
      <c r="C305" s="2">
        <f t="shared" si="29"/>
        <v>5.2799999999999958E-2</v>
      </c>
      <c r="D305" s="2">
        <f t="shared" si="30"/>
        <v>3.6448</v>
      </c>
      <c r="E305" s="2">
        <f t="shared" si="32"/>
        <v>3.6538600000000003</v>
      </c>
      <c r="F305" s="2">
        <f t="shared" si="33"/>
        <v>3.6972749999999999</v>
      </c>
      <c r="G305" s="2">
        <f t="shared" si="27"/>
        <v>3.7234819999999984</v>
      </c>
      <c r="H305" s="2">
        <f t="shared" si="31"/>
        <v>3.5965770000000039</v>
      </c>
      <c r="I305" s="2">
        <f t="array" ref="I305">SUMPRODUCT(B289:B308, (ROW(B289:B308)-ROW(B289)+1)) / (20*21/2)</f>
        <v>3.6746742857142851</v>
      </c>
      <c r="J305" s="2">
        <f t="shared" si="34"/>
        <v>3.685817589075798</v>
      </c>
      <c r="K305" s="2">
        <f t="shared" si="28"/>
        <v>3.6751749672014853</v>
      </c>
    </row>
    <row r="306" spans="1:11" ht="13.5" x14ac:dyDescent="0.25">
      <c r="A306" s="3">
        <f>TITRES_STAT!B309</f>
        <v>42451</v>
      </c>
      <c r="B306" s="6">
        <f>TITRES_STAT!D309</f>
        <v>3.7368999999999999</v>
      </c>
      <c r="C306" s="2">
        <f t="shared" si="29"/>
        <v>0</v>
      </c>
      <c r="D306" s="2">
        <f t="shared" si="30"/>
        <v>3.6780200000000001</v>
      </c>
      <c r="E306" s="2">
        <f t="shared" si="32"/>
        <v>3.67198</v>
      </c>
      <c r="F306" s="2">
        <f t="shared" si="33"/>
        <v>3.6935000000000002</v>
      </c>
      <c r="G306" s="2">
        <f t="shared" ref="G306:G369" si="35">AVERAGE(B257:B306)</f>
        <v>3.7242359999999981</v>
      </c>
      <c r="H306" s="2">
        <f t="shared" si="31"/>
        <v>3.5947275000000034</v>
      </c>
      <c r="I306" s="2">
        <f t="array" ref="I306">SUMPRODUCT(B290:B309, (ROW(B290:B309)-ROW(B290)+1)) / (20*21/2)</f>
        <v>3.6776619047619046</v>
      </c>
      <c r="J306" s="2">
        <f t="shared" si="34"/>
        <v>3.6906825805923886</v>
      </c>
      <c r="K306" s="2">
        <f t="shared" si="28"/>
        <v>3.6775955567229954</v>
      </c>
    </row>
    <row r="307" spans="1:11" ht="13.5" x14ac:dyDescent="0.25">
      <c r="A307" s="3">
        <f>TITRES_STAT!B310</f>
        <v>42452</v>
      </c>
      <c r="B307" s="6">
        <f>TITRES_STAT!D310</f>
        <v>3.6312000000000002</v>
      </c>
      <c r="C307" s="2">
        <f t="shared" si="29"/>
        <v>-0.10569999999999968</v>
      </c>
      <c r="D307" s="2">
        <f t="shared" si="30"/>
        <v>3.6901000000000002</v>
      </c>
      <c r="E307" s="2">
        <f t="shared" si="32"/>
        <v>3.6651800000000003</v>
      </c>
      <c r="F307" s="2">
        <f t="shared" si="33"/>
        <v>3.6844400000000008</v>
      </c>
      <c r="G307" s="2">
        <f t="shared" si="35"/>
        <v>3.7221219999999984</v>
      </c>
      <c r="H307" s="2">
        <f t="shared" si="31"/>
        <v>3.5923115000000041</v>
      </c>
      <c r="I307" s="2">
        <f t="array" ref="I307">SUMPRODUCT(B291:B310, (ROW(B291:B310)-ROW(B291)+1)) / (20*21/2)</f>
        <v>3.6809371428571422</v>
      </c>
      <c r="J307" s="2">
        <f t="shared" si="34"/>
        <v>3.6850175729169234</v>
      </c>
      <c r="K307" s="2">
        <f t="shared" ref="K307:K370" si="36">$K$4*B307+(1-$K$4)*K306</f>
        <v>3.6757761231260151</v>
      </c>
    </row>
    <row r="308" spans="1:11" ht="13.5" x14ac:dyDescent="0.25">
      <c r="A308" s="3">
        <f>TITRES_STAT!B311</f>
        <v>42453</v>
      </c>
      <c r="B308" s="6">
        <f>TITRES_STAT!D311</f>
        <v>3.7368999999999999</v>
      </c>
      <c r="C308" s="2">
        <f t="shared" si="29"/>
        <v>0.10569999999999968</v>
      </c>
      <c r="D308" s="2">
        <f t="shared" si="30"/>
        <v>3.7052</v>
      </c>
      <c r="E308" s="2">
        <f t="shared" si="32"/>
        <v>3.6697099999999998</v>
      </c>
      <c r="F308" s="2">
        <f t="shared" si="33"/>
        <v>3.6829300000000003</v>
      </c>
      <c r="G308" s="2">
        <f t="shared" si="35"/>
        <v>3.7221219999999984</v>
      </c>
      <c r="H308" s="2">
        <f t="shared" si="31"/>
        <v>3.5899335000000034</v>
      </c>
      <c r="I308" s="2">
        <f t="array" ref="I308">SUMPRODUCT(B292:B311, (ROW(B292:B311)-ROW(B292)+1)) / (20*21/2)</f>
        <v>3.6902161904761903</v>
      </c>
      <c r="J308" s="2">
        <f t="shared" si="34"/>
        <v>3.6899587564486449</v>
      </c>
      <c r="K308" s="2">
        <f t="shared" si="36"/>
        <v>3.6781731379053872</v>
      </c>
    </row>
    <row r="309" spans="1:11" ht="13.5" x14ac:dyDescent="0.25">
      <c r="A309" s="3">
        <f>TITRES_STAT!B312</f>
        <v>42454</v>
      </c>
      <c r="B309" s="6">
        <f>TITRES_STAT!D312</f>
        <v>3.7143000000000002</v>
      </c>
      <c r="C309" s="2">
        <f t="shared" si="29"/>
        <v>-2.2599999999999731E-2</v>
      </c>
      <c r="D309" s="2">
        <f t="shared" si="30"/>
        <v>3.7112400000000001</v>
      </c>
      <c r="E309" s="2">
        <f t="shared" si="32"/>
        <v>3.67198</v>
      </c>
      <c r="F309" s="2">
        <f t="shared" si="33"/>
        <v>3.6799099999999996</v>
      </c>
      <c r="G309" s="2">
        <f t="shared" si="35"/>
        <v>3.7218199999999984</v>
      </c>
      <c r="H309" s="2">
        <f t="shared" si="31"/>
        <v>3.5869895000000036</v>
      </c>
      <c r="I309" s="2">
        <f t="array" ref="I309">SUMPRODUCT(B293:B312, (ROW(B293:B312)-ROW(B293)+1)) / (20*21/2)</f>
        <v>3.7102042857142856</v>
      </c>
      <c r="J309" s="2">
        <f t="shared" si="34"/>
        <v>3.6922769701202025</v>
      </c>
      <c r="K309" s="2">
        <f t="shared" si="36"/>
        <v>3.6795898775953724</v>
      </c>
    </row>
    <row r="310" spans="1:11" ht="13.5" x14ac:dyDescent="0.25">
      <c r="A310" s="3">
        <f>TITRES_STAT!B313</f>
        <v>42457</v>
      </c>
      <c r="B310" s="6">
        <f>TITRES_STAT!D313</f>
        <v>3.7143000000000002</v>
      </c>
      <c r="C310" s="2">
        <f t="shared" si="29"/>
        <v>0</v>
      </c>
      <c r="D310" s="2">
        <f t="shared" si="30"/>
        <v>3.7067199999999998</v>
      </c>
      <c r="E310" s="2">
        <f t="shared" si="32"/>
        <v>3.6757599999999995</v>
      </c>
      <c r="F310" s="2">
        <f t="shared" si="33"/>
        <v>3.6772699999999992</v>
      </c>
      <c r="G310" s="2">
        <f t="shared" si="35"/>
        <v>3.7215179999999988</v>
      </c>
      <c r="H310" s="2">
        <f t="shared" si="31"/>
        <v>3.5846870000000028</v>
      </c>
      <c r="I310" s="2">
        <f t="array" ref="I310">SUMPRODUCT(B294:B313, (ROW(B294:B313)-ROW(B294)+1)) / (20*21/2)</f>
        <v>3.7470495238095238</v>
      </c>
      <c r="J310" s="2">
        <f t="shared" si="34"/>
        <v>3.6943744015373259</v>
      </c>
      <c r="K310" s="2">
        <f t="shared" si="36"/>
        <v>3.680951058866142</v>
      </c>
    </row>
    <row r="311" spans="1:11" ht="13.5" x14ac:dyDescent="0.25">
      <c r="A311" s="3">
        <f>TITRES_STAT!B314</f>
        <v>42458</v>
      </c>
      <c r="B311" s="6">
        <f>TITRES_STAT!D314</f>
        <v>3.7747000000000002</v>
      </c>
      <c r="C311" s="2">
        <f t="shared" si="29"/>
        <v>6.0400000000000009E-2</v>
      </c>
      <c r="D311" s="2">
        <f t="shared" si="30"/>
        <v>3.71428</v>
      </c>
      <c r="E311" s="2">
        <f t="shared" si="32"/>
        <v>3.6961500000000003</v>
      </c>
      <c r="F311" s="2">
        <f t="shared" si="33"/>
        <v>3.6780249999999994</v>
      </c>
      <c r="G311" s="2">
        <f t="shared" si="35"/>
        <v>3.7215179999999988</v>
      </c>
      <c r="H311" s="2">
        <f t="shared" si="31"/>
        <v>3.5828000000000038</v>
      </c>
      <c r="I311" s="2">
        <f t="array" ref="I311">SUMPRODUCT(B295:B314, (ROW(B295:B314)-ROW(B295)+1)) / (20*21/2)</f>
        <v>3.7748709523809527</v>
      </c>
      <c r="J311" s="2">
        <f t="shared" si="34"/>
        <v>3.7020244585337712</v>
      </c>
      <c r="K311" s="2">
        <f t="shared" si="36"/>
        <v>3.6846274879302148</v>
      </c>
    </row>
    <row r="312" spans="1:11" ht="13.5" x14ac:dyDescent="0.25">
      <c r="A312" s="3">
        <f>TITRES_STAT!B315</f>
        <v>42459</v>
      </c>
      <c r="B312" s="6">
        <f>TITRES_STAT!D315</f>
        <v>3.8879000000000001</v>
      </c>
      <c r="C312" s="2">
        <f t="shared" si="29"/>
        <v>0.11319999999999997</v>
      </c>
      <c r="D312" s="2">
        <f t="shared" si="30"/>
        <v>3.7656199999999997</v>
      </c>
      <c r="E312" s="2">
        <f t="shared" si="32"/>
        <v>3.7278600000000006</v>
      </c>
      <c r="F312" s="2">
        <f t="shared" si="33"/>
        <v>3.6897250000000001</v>
      </c>
      <c r="G312" s="2">
        <f t="shared" si="35"/>
        <v>3.7206119999999991</v>
      </c>
      <c r="H312" s="2">
        <f t="shared" si="31"/>
        <v>3.5814790000000034</v>
      </c>
      <c r="I312" s="2">
        <f t="array" ref="I312">SUMPRODUCT(B296:B315, (ROW(B296:B315)-ROW(B296)+1)) / (20*21/2)</f>
        <v>3.8014342857142855</v>
      </c>
      <c r="J312" s="2">
        <f t="shared" si="34"/>
        <v>3.7197268910543642</v>
      </c>
      <c r="K312" s="2">
        <f t="shared" si="36"/>
        <v>3.6925989589917751</v>
      </c>
    </row>
    <row r="313" spans="1:11" ht="13.5" x14ac:dyDescent="0.25">
      <c r="A313" s="3">
        <f>TITRES_STAT!B316</f>
        <v>42460</v>
      </c>
      <c r="B313" s="6">
        <f>TITRES_STAT!D316</f>
        <v>4.0766</v>
      </c>
      <c r="C313" s="2">
        <f t="shared" si="29"/>
        <v>0.18869999999999987</v>
      </c>
      <c r="D313" s="2">
        <f t="shared" si="30"/>
        <v>3.8335599999999999</v>
      </c>
      <c r="E313" s="2">
        <f t="shared" si="32"/>
        <v>3.7693800000000004</v>
      </c>
      <c r="F313" s="2">
        <f t="shared" si="33"/>
        <v>3.7089750000000001</v>
      </c>
      <c r="G313" s="2">
        <f t="shared" si="35"/>
        <v>3.7236299999999996</v>
      </c>
      <c r="H313" s="2">
        <f t="shared" si="31"/>
        <v>3.581101500000003</v>
      </c>
      <c r="I313" s="2">
        <f t="array" ref="I313">SUMPRODUCT(B297:B316, (ROW(B297:B316)-ROW(B297)+1)) / (20*21/2)</f>
        <v>3.826236190476191</v>
      </c>
      <c r="J313" s="2">
        <f t="shared" si="34"/>
        <v>3.7537148061920438</v>
      </c>
      <c r="K313" s="2">
        <f t="shared" si="36"/>
        <v>3.707657823345039</v>
      </c>
    </row>
    <row r="314" spans="1:11" ht="13.5" x14ac:dyDescent="0.25">
      <c r="A314" s="3">
        <f>TITRES_STAT!B317</f>
        <v>42461</v>
      </c>
      <c r="B314" s="6">
        <f>TITRES_STAT!D317</f>
        <v>4.0011000000000001</v>
      </c>
      <c r="C314" s="2">
        <f t="shared" si="29"/>
        <v>-7.5499999999999901E-2</v>
      </c>
      <c r="D314" s="2">
        <f t="shared" si="30"/>
        <v>3.8909200000000004</v>
      </c>
      <c r="E314" s="2">
        <f t="shared" si="32"/>
        <v>3.8010800000000002</v>
      </c>
      <c r="F314" s="2">
        <f t="shared" si="33"/>
        <v>3.7221849999999996</v>
      </c>
      <c r="G314" s="2">
        <f t="shared" si="35"/>
        <v>3.7274039999999995</v>
      </c>
      <c r="H314" s="2">
        <f t="shared" si="31"/>
        <v>3.5803465000000023</v>
      </c>
      <c r="I314" s="2">
        <f t="array" ref="I314">SUMPRODUCT(B298:B317, (ROW(B298:B317)-ROW(B298)+1)) / (20*21/2)</f>
        <v>3.8482028571428568</v>
      </c>
      <c r="J314" s="2">
        <f t="shared" si="34"/>
        <v>3.7772753008404205</v>
      </c>
      <c r="K314" s="2">
        <f t="shared" si="36"/>
        <v>3.7191653596844492</v>
      </c>
    </row>
    <row r="315" spans="1:11" ht="13.5" x14ac:dyDescent="0.25">
      <c r="A315" s="3">
        <f>TITRES_STAT!B318</f>
        <v>42464</v>
      </c>
      <c r="B315" s="6">
        <f>TITRES_STAT!D318</f>
        <v>4.0011000000000001</v>
      </c>
      <c r="C315" s="2">
        <f t="shared" si="29"/>
        <v>0</v>
      </c>
      <c r="D315" s="2">
        <f t="shared" si="30"/>
        <v>3.9482800000000005</v>
      </c>
      <c r="E315" s="2">
        <f t="shared" si="32"/>
        <v>3.8274999999999997</v>
      </c>
      <c r="F315" s="2">
        <f t="shared" si="33"/>
        <v>3.7406799999999998</v>
      </c>
      <c r="G315" s="2">
        <f t="shared" si="35"/>
        <v>3.7290640000000002</v>
      </c>
      <c r="H315" s="2">
        <f t="shared" si="31"/>
        <v>3.5792140000000017</v>
      </c>
      <c r="I315" s="2">
        <f t="array" ref="I315">SUMPRODUCT(B299:B318, (ROW(B299:B318)-ROW(B299)+1)) / (20*21/2)</f>
        <v>3.8666152380952377</v>
      </c>
      <c r="J315" s="2">
        <f t="shared" si="34"/>
        <v>3.7985919388556186</v>
      </c>
      <c r="K315" s="2">
        <f t="shared" si="36"/>
        <v>3.7302216200889804</v>
      </c>
    </row>
    <row r="316" spans="1:11" ht="13.5" x14ac:dyDescent="0.25">
      <c r="A316" s="3">
        <f>TITRES_STAT!B319</f>
        <v>42465</v>
      </c>
      <c r="B316" s="6">
        <f>TITRES_STAT!D319</f>
        <v>4.0011000000000001</v>
      </c>
      <c r="C316" s="2">
        <f t="shared" si="29"/>
        <v>0</v>
      </c>
      <c r="D316" s="2">
        <f t="shared" si="30"/>
        <v>3.99356</v>
      </c>
      <c r="E316" s="2">
        <f t="shared" si="32"/>
        <v>3.85392</v>
      </c>
      <c r="F316" s="2">
        <f t="shared" si="33"/>
        <v>3.7629499999999991</v>
      </c>
      <c r="G316" s="2">
        <f t="shared" si="35"/>
        <v>3.7307240000000004</v>
      </c>
      <c r="H316" s="2">
        <f t="shared" si="31"/>
        <v>3.5780815000000015</v>
      </c>
      <c r="I316" s="2">
        <f t="array" ref="I316">SUMPRODUCT(B300:B319, (ROW(B300:B319)-ROW(B300)+1)) / (20*21/2)</f>
        <v>3.8944780952380955</v>
      </c>
      <c r="J316" s="2">
        <f t="shared" si="34"/>
        <v>3.817878420869369</v>
      </c>
      <c r="K316" s="2">
        <f t="shared" si="36"/>
        <v>3.7408443016541182</v>
      </c>
    </row>
    <row r="317" spans="1:11" ht="13.5" x14ac:dyDescent="0.25">
      <c r="A317" s="3">
        <f>TITRES_STAT!B320</f>
        <v>42466</v>
      </c>
      <c r="B317" s="6">
        <f>TITRES_STAT!D320</f>
        <v>3.9935999999999998</v>
      </c>
      <c r="C317" s="2">
        <f t="shared" si="29"/>
        <v>-7.5000000000002842E-3</v>
      </c>
      <c r="D317" s="2">
        <f t="shared" si="30"/>
        <v>4.0147000000000004</v>
      </c>
      <c r="E317" s="2">
        <f t="shared" si="32"/>
        <v>3.8901600000000003</v>
      </c>
      <c r="F317" s="2">
        <f t="shared" si="33"/>
        <v>3.7776699999999996</v>
      </c>
      <c r="G317" s="2">
        <f t="shared" si="35"/>
        <v>3.7322340000000001</v>
      </c>
      <c r="H317" s="2">
        <f t="shared" si="31"/>
        <v>3.5767605000000007</v>
      </c>
      <c r="I317" s="2">
        <f t="array" ref="I317">SUMPRODUCT(B301:B320, (ROW(B301:B320)-ROW(B301)+1)) / (20*21/2)</f>
        <v>3.9434809523809524</v>
      </c>
      <c r="J317" s="2">
        <f t="shared" si="34"/>
        <v>3.8346138093580002</v>
      </c>
      <c r="K317" s="2">
        <f t="shared" si="36"/>
        <v>3.7507562898245452</v>
      </c>
    </row>
    <row r="318" spans="1:11" ht="13.5" x14ac:dyDescent="0.25">
      <c r="A318" s="3">
        <f>TITRES_STAT!B321</f>
        <v>42467</v>
      </c>
      <c r="B318" s="6">
        <f>TITRES_STAT!D321</f>
        <v>3.9710000000000001</v>
      </c>
      <c r="C318" s="2">
        <f t="shared" si="29"/>
        <v>-2.2599999999999731E-2</v>
      </c>
      <c r="D318" s="2">
        <f t="shared" si="30"/>
        <v>3.9935800000000001</v>
      </c>
      <c r="E318" s="2">
        <f t="shared" si="32"/>
        <v>3.91357</v>
      </c>
      <c r="F318" s="2">
        <f t="shared" si="33"/>
        <v>3.7916400000000001</v>
      </c>
      <c r="G318" s="2">
        <f t="shared" si="35"/>
        <v>3.7367640000000004</v>
      </c>
      <c r="H318" s="2">
        <f t="shared" si="31"/>
        <v>3.5757415000000008</v>
      </c>
      <c r="I318" s="2">
        <f t="array" ref="I318">SUMPRODUCT(B302:B321, (ROW(B302:B321)-ROW(B302)+1)) / (20*21/2)</f>
        <v>3.9872300000000003</v>
      </c>
      <c r="J318" s="2">
        <f t="shared" si="34"/>
        <v>3.8476029703715238</v>
      </c>
      <c r="K318" s="2">
        <f t="shared" si="36"/>
        <v>3.75939329806672</v>
      </c>
    </row>
    <row r="319" spans="1:11" ht="13.5" x14ac:dyDescent="0.25">
      <c r="A319" s="3">
        <f>TITRES_STAT!B322</f>
        <v>42468</v>
      </c>
      <c r="B319" s="6">
        <f>TITRES_STAT!D322</f>
        <v>4.0842000000000001</v>
      </c>
      <c r="C319" s="2">
        <f t="shared" si="29"/>
        <v>0.11319999999999997</v>
      </c>
      <c r="D319" s="2">
        <f t="shared" si="30"/>
        <v>4.0101999999999993</v>
      </c>
      <c r="E319" s="2">
        <f t="shared" si="32"/>
        <v>3.9505600000000007</v>
      </c>
      <c r="F319" s="2">
        <f t="shared" si="33"/>
        <v>3.8112700000000004</v>
      </c>
      <c r="G319" s="2">
        <f t="shared" si="35"/>
        <v>3.7452200000000011</v>
      </c>
      <c r="H319" s="2">
        <f t="shared" si="31"/>
        <v>3.5748355000000016</v>
      </c>
      <c r="I319" s="2">
        <f t="array" ref="I319">SUMPRODUCT(B303:B322, (ROW(B303:B322)-ROW(B303)+1)) / (20*21/2)</f>
        <v>4.0282157142857145</v>
      </c>
      <c r="J319" s="2">
        <f t="shared" si="34"/>
        <v>3.8701360208123314</v>
      </c>
      <c r="K319" s="2">
        <f t="shared" si="36"/>
        <v>3.7721308157895939</v>
      </c>
    </row>
    <row r="320" spans="1:11" ht="13.5" x14ac:dyDescent="0.25">
      <c r="A320" s="3">
        <f>TITRES_STAT!B323</f>
        <v>42471</v>
      </c>
      <c r="B320" s="6">
        <f>TITRES_STAT!D323</f>
        <v>4.3258000000000001</v>
      </c>
      <c r="C320" s="2">
        <f t="shared" si="29"/>
        <v>0.24160000000000004</v>
      </c>
      <c r="D320" s="2">
        <f t="shared" si="30"/>
        <v>4.0751400000000002</v>
      </c>
      <c r="E320" s="2">
        <f t="shared" si="32"/>
        <v>4.0117100000000008</v>
      </c>
      <c r="F320" s="2">
        <f t="shared" si="33"/>
        <v>3.8437350000000001</v>
      </c>
      <c r="G320" s="2">
        <f t="shared" si="35"/>
        <v>3.7606220000000015</v>
      </c>
      <c r="H320" s="2">
        <f t="shared" si="31"/>
        <v>3.574986500000001</v>
      </c>
      <c r="I320" s="2">
        <f t="array" ref="I320">SUMPRODUCT(B304:B323, (ROW(B304:B323)-ROW(B304)+1)) / (20*21/2)</f>
        <v>4.0663923809523803</v>
      </c>
      <c r="J320" s="2">
        <f t="shared" si="34"/>
        <v>3.9135325902587761</v>
      </c>
      <c r="K320" s="2">
        <f t="shared" si="36"/>
        <v>3.7938433328174535</v>
      </c>
    </row>
    <row r="321" spans="1:11" ht="13.5" x14ac:dyDescent="0.25">
      <c r="A321" s="3">
        <f>TITRES_STAT!B324</f>
        <v>42472</v>
      </c>
      <c r="B321" s="6">
        <f>TITRES_STAT!D324</f>
        <v>4.3030999999999997</v>
      </c>
      <c r="C321" s="2">
        <f t="shared" si="29"/>
        <v>-2.2700000000000387E-2</v>
      </c>
      <c r="D321" s="2">
        <f t="shared" si="30"/>
        <v>4.1355400000000007</v>
      </c>
      <c r="E321" s="2">
        <f t="shared" si="32"/>
        <v>4.0645500000000006</v>
      </c>
      <c r="F321" s="2">
        <f t="shared" si="33"/>
        <v>3.88035</v>
      </c>
      <c r="G321" s="2">
        <f t="shared" si="35"/>
        <v>3.7776840000000012</v>
      </c>
      <c r="H321" s="2">
        <f t="shared" si="31"/>
        <v>3.5750240000000009</v>
      </c>
      <c r="I321" s="2">
        <f t="array" ref="I321">SUMPRODUCT(B305:B324, (ROW(B305:B324)-ROW(B305)+1)) / (20*21/2)</f>
        <v>4.1258890476190473</v>
      </c>
      <c r="J321" s="2">
        <f t="shared" si="34"/>
        <v>3.9506342483293686</v>
      </c>
      <c r="K321" s="2">
        <f t="shared" si="36"/>
        <v>3.8138141825108867</v>
      </c>
    </row>
    <row r="322" spans="1:11" ht="13.5" x14ac:dyDescent="0.25">
      <c r="A322" s="3">
        <f>TITRES_STAT!B325</f>
        <v>42473</v>
      </c>
      <c r="B322" s="6">
        <f>TITRES_STAT!D325</f>
        <v>4.3106999999999998</v>
      </c>
      <c r="C322" s="2">
        <f t="shared" si="29"/>
        <v>7.6000000000000512E-3</v>
      </c>
      <c r="D322" s="2">
        <f t="shared" si="30"/>
        <v>4.1989600000000005</v>
      </c>
      <c r="E322" s="2">
        <f t="shared" si="32"/>
        <v>4.1068300000000004</v>
      </c>
      <c r="F322" s="2">
        <f t="shared" si="33"/>
        <v>3.9173450000000001</v>
      </c>
      <c r="G322" s="2">
        <f t="shared" si="35"/>
        <v>3.7950480000000009</v>
      </c>
      <c r="H322" s="2">
        <f t="shared" si="31"/>
        <v>3.5751375000000007</v>
      </c>
      <c r="I322" s="2">
        <f t="array" ref="I322">SUMPRODUCT(B306:B325, (ROW(B306:B325)-ROW(B306)+1)) / (20*21/2)</f>
        <v>4.1768295238095234</v>
      </c>
      <c r="J322" s="2">
        <f t="shared" si="34"/>
        <v>3.9849262246789525</v>
      </c>
      <c r="K322" s="2">
        <f t="shared" si="36"/>
        <v>3.8332999008437931</v>
      </c>
    </row>
    <row r="323" spans="1:11" ht="13.5" x14ac:dyDescent="0.25">
      <c r="A323" s="3">
        <f>TITRES_STAT!B326</f>
        <v>42474</v>
      </c>
      <c r="B323" s="6">
        <f>TITRES_STAT!D326</f>
        <v>4.3182</v>
      </c>
      <c r="C323" s="2">
        <f t="shared" si="29"/>
        <v>7.5000000000002842E-3</v>
      </c>
      <c r="D323" s="2">
        <f t="shared" si="30"/>
        <v>4.2684000000000006</v>
      </c>
      <c r="E323" s="2">
        <f t="shared" si="32"/>
        <v>4.1309899999999988</v>
      </c>
      <c r="F323" s="2">
        <f t="shared" si="33"/>
        <v>3.9501850000000003</v>
      </c>
      <c r="G323" s="2">
        <f t="shared" si="35"/>
        <v>3.8134680000000016</v>
      </c>
      <c r="H323" s="2">
        <f t="shared" si="31"/>
        <v>3.575288500000001</v>
      </c>
      <c r="I323" s="2">
        <f t="array" ref="I323">SUMPRODUCT(B307:B326, (ROW(B307:B326)-ROW(B307)+1)) / (20*21/2)</f>
        <v>4.2311857142857141</v>
      </c>
      <c r="J323" s="2">
        <f t="shared" si="34"/>
        <v>4.016666584233338</v>
      </c>
      <c r="K323" s="2">
        <f t="shared" si="36"/>
        <v>3.8523155910067817</v>
      </c>
    </row>
    <row r="324" spans="1:11" ht="13.5" x14ac:dyDescent="0.25">
      <c r="A324" s="3">
        <f>TITRES_STAT!B327</f>
        <v>42475</v>
      </c>
      <c r="B324" s="6">
        <f>TITRES_STAT!D327</f>
        <v>4.5749000000000004</v>
      </c>
      <c r="C324" s="2">
        <f t="shared" ref="C324:C387" si="37">B324-B323</f>
        <v>0.25670000000000037</v>
      </c>
      <c r="D324" s="2">
        <f t="shared" si="30"/>
        <v>4.3665399999999996</v>
      </c>
      <c r="E324" s="2">
        <f t="shared" si="32"/>
        <v>4.1883699999999999</v>
      </c>
      <c r="F324" s="2">
        <f t="shared" si="33"/>
        <v>3.9947250000000003</v>
      </c>
      <c r="G324" s="2">
        <f t="shared" si="35"/>
        <v>3.8367200000000015</v>
      </c>
      <c r="H324" s="2">
        <f t="shared" si="31"/>
        <v>3.5773270000000008</v>
      </c>
      <c r="I324" s="2">
        <f t="array" ref="I324">SUMPRODUCT(B308:B327, (ROW(B308:B327)-ROW(B308)+1)) / (20*21/2)</f>
        <v>4.2684647619047613</v>
      </c>
      <c r="J324" s="2">
        <f t="shared" si="34"/>
        <v>4.0698316714492107</v>
      </c>
      <c r="K324" s="2">
        <f t="shared" si="36"/>
        <v>3.8806522344967118</v>
      </c>
    </row>
    <row r="325" spans="1:11" ht="13.5" x14ac:dyDescent="0.25">
      <c r="A325" s="3">
        <f>TITRES_STAT!B328</f>
        <v>42478</v>
      </c>
      <c r="B325" s="6">
        <f>TITRES_STAT!D328</f>
        <v>4.5296000000000003</v>
      </c>
      <c r="C325" s="2">
        <f t="shared" si="37"/>
        <v>-4.5300000000000118E-2</v>
      </c>
      <c r="D325" s="2">
        <f t="shared" si="30"/>
        <v>4.4072999999999993</v>
      </c>
      <c r="E325" s="2">
        <f t="shared" si="32"/>
        <v>4.2412200000000002</v>
      </c>
      <c r="F325" s="2">
        <f t="shared" si="33"/>
        <v>4.0343600000000013</v>
      </c>
      <c r="G325" s="2">
        <f t="shared" si="35"/>
        <v>3.8551400000000005</v>
      </c>
      <c r="H325" s="2">
        <f t="shared" si="31"/>
        <v>3.5785350000000005</v>
      </c>
      <c r="I325" s="2">
        <f t="array" ref="I325">SUMPRODUCT(B309:B328, (ROW(B309:B328)-ROW(B309)+1)) / (20*21/2)</f>
        <v>4.3175723809523809</v>
      </c>
      <c r="J325" s="2">
        <f t="shared" si="34"/>
        <v>4.1136191313111903</v>
      </c>
      <c r="K325" s="2">
        <f t="shared" si="36"/>
        <v>3.9061011664772329</v>
      </c>
    </row>
    <row r="326" spans="1:11" ht="13.5" x14ac:dyDescent="0.25">
      <c r="A326" s="3">
        <f>TITRES_STAT!B329</f>
        <v>42479</v>
      </c>
      <c r="B326" s="6">
        <f>TITRES_STAT!D329</f>
        <v>4.6051000000000002</v>
      </c>
      <c r="C326" s="2">
        <f t="shared" si="37"/>
        <v>7.5499999999999901E-2</v>
      </c>
      <c r="D326" s="2">
        <f t="shared" ref="D326:D389" si="38">AVERAGE(B322:B326)</f>
        <v>4.4677000000000007</v>
      </c>
      <c r="E326" s="2">
        <f t="shared" si="32"/>
        <v>4.3016200000000007</v>
      </c>
      <c r="F326" s="2">
        <f t="shared" si="33"/>
        <v>4.0777699999999992</v>
      </c>
      <c r="G326" s="2">
        <f t="shared" si="35"/>
        <v>3.8708420000000006</v>
      </c>
      <c r="H326" s="2">
        <f t="shared" si="31"/>
        <v>3.5794785</v>
      </c>
      <c r="I326" s="2">
        <f t="array" ref="I326">SUMPRODUCT(B310:B329, (ROW(B310:B329)-ROW(B310)+1)) / (20*21/2)</f>
        <v>4.3652780952380947</v>
      </c>
      <c r="J326" s="2">
        <f t="shared" si="34"/>
        <v>4.1604268330910772</v>
      </c>
      <c r="K326" s="2">
        <f t="shared" si="36"/>
        <v>3.9335128854389101</v>
      </c>
    </row>
    <row r="327" spans="1:11" ht="13.5" x14ac:dyDescent="0.25">
      <c r="A327" s="3">
        <f>TITRES_STAT!B330</f>
        <v>42480</v>
      </c>
      <c r="B327" s="6">
        <f>TITRES_STAT!D330</f>
        <v>4.4691999999999998</v>
      </c>
      <c r="C327" s="2">
        <f t="shared" si="37"/>
        <v>-0.13590000000000035</v>
      </c>
      <c r="D327" s="2">
        <f t="shared" si="38"/>
        <v>4.4993999999999996</v>
      </c>
      <c r="E327" s="2">
        <f t="shared" si="32"/>
        <v>4.3491800000000005</v>
      </c>
      <c r="F327" s="2">
        <f t="shared" si="33"/>
        <v>4.1196700000000011</v>
      </c>
      <c r="G327" s="2">
        <f t="shared" si="35"/>
        <v>3.8815620000000006</v>
      </c>
      <c r="H327" s="2">
        <f t="shared" si="31"/>
        <v>3.5797425</v>
      </c>
      <c r="I327" s="2">
        <f t="array" ref="I327">SUMPRODUCT(B311:B330, (ROW(B311:B330)-ROW(B311)+1)) / (20*21/2)</f>
        <v>4.4098923809523809</v>
      </c>
      <c r="J327" s="2">
        <f t="shared" si="34"/>
        <v>4.1898338013681178</v>
      </c>
      <c r="K327" s="2">
        <f t="shared" si="36"/>
        <v>3.9545202232648355</v>
      </c>
    </row>
    <row r="328" spans="1:11" ht="13.5" x14ac:dyDescent="0.25">
      <c r="A328" s="3">
        <f>TITRES_STAT!B331</f>
        <v>42481</v>
      </c>
      <c r="B328" s="6">
        <f>TITRES_STAT!D331</f>
        <v>4.6353</v>
      </c>
      <c r="C328" s="2">
        <f t="shared" si="37"/>
        <v>0.16610000000000014</v>
      </c>
      <c r="D328" s="2">
        <f t="shared" si="38"/>
        <v>4.5628200000000003</v>
      </c>
      <c r="E328" s="2">
        <f t="shared" si="32"/>
        <v>4.41561</v>
      </c>
      <c r="F328" s="2">
        <f t="shared" si="33"/>
        <v>4.1645899999999996</v>
      </c>
      <c r="G328" s="2">
        <f t="shared" si="35"/>
        <v>3.8980200000000003</v>
      </c>
      <c r="H328" s="2">
        <f t="shared" si="31"/>
        <v>3.5814789999999994</v>
      </c>
      <c r="I328" s="2">
        <f t="array" ref="I328">SUMPRODUCT(B312:B331, (ROW(B312:B331)-ROW(B312)+1)) / (20*21/2)</f>
        <v>4.4499052380952389</v>
      </c>
      <c r="J328" s="2">
        <f t="shared" si="34"/>
        <v>4.2322591536187737</v>
      </c>
      <c r="K328" s="2">
        <f t="shared" si="36"/>
        <v>3.9812174694113125</v>
      </c>
    </row>
    <row r="329" spans="1:11" ht="13.5" x14ac:dyDescent="0.25">
      <c r="A329" s="3">
        <f>TITRES_STAT!B332</f>
        <v>42482</v>
      </c>
      <c r="B329" s="6">
        <f>TITRES_STAT!D332</f>
        <v>4.6654999999999998</v>
      </c>
      <c r="C329" s="2">
        <f t="shared" si="37"/>
        <v>3.0199999999999783E-2</v>
      </c>
      <c r="D329" s="2">
        <f t="shared" si="38"/>
        <v>4.58094</v>
      </c>
      <c r="E329" s="2">
        <f t="shared" si="32"/>
        <v>4.4737400000000003</v>
      </c>
      <c r="F329" s="2">
        <f t="shared" si="33"/>
        <v>4.2121500000000003</v>
      </c>
      <c r="G329" s="2">
        <f t="shared" si="35"/>
        <v>3.9158360000000005</v>
      </c>
      <c r="H329" s="2">
        <f t="shared" si="31"/>
        <v>3.5838569999999987</v>
      </c>
      <c r="I329" s="2">
        <f t="array" ref="I329">SUMPRODUCT(B313:B332, (ROW(B313:B332)-ROW(B313)+1)) / (20*21/2)</f>
        <v>4.4870423809523814</v>
      </c>
      <c r="J329" s="2">
        <f t="shared" si="34"/>
        <v>4.2735201866074624</v>
      </c>
      <c r="K329" s="2">
        <f t="shared" si="36"/>
        <v>4.0080520784540061</v>
      </c>
    </row>
    <row r="330" spans="1:11" ht="13.5" x14ac:dyDescent="0.25">
      <c r="A330" s="3">
        <f>TITRES_STAT!B333</f>
        <v>42485</v>
      </c>
      <c r="B330" s="6">
        <f>TITRES_STAT!D333</f>
        <v>4.6806000000000001</v>
      </c>
      <c r="C330" s="2">
        <f t="shared" si="37"/>
        <v>1.5100000000000335E-2</v>
      </c>
      <c r="D330" s="2">
        <f t="shared" si="38"/>
        <v>4.6111400000000007</v>
      </c>
      <c r="E330" s="2">
        <f t="shared" si="32"/>
        <v>4.50922</v>
      </c>
      <c r="F330" s="2">
        <f t="shared" si="33"/>
        <v>4.2604649999999999</v>
      </c>
      <c r="G330" s="2">
        <f t="shared" si="35"/>
        <v>3.933954</v>
      </c>
      <c r="H330" s="2">
        <f t="shared" ref="H330:H393" si="39">AVERAGE(B131:B330)</f>
        <v>3.5864239999999992</v>
      </c>
      <c r="I330" s="2">
        <f t="array" ref="I330">SUMPRODUCT(B314:B333, (ROW(B314:B333)-ROW(B314)+1)) / (20*21/2)</f>
        <v>4.5203328571428578</v>
      </c>
      <c r="J330" s="2">
        <f t="shared" si="34"/>
        <v>4.3122896926448471</v>
      </c>
      <c r="K330" s="2">
        <f t="shared" si="36"/>
        <v>4.0344265067499272</v>
      </c>
    </row>
    <row r="331" spans="1:11" ht="13.5" x14ac:dyDescent="0.25">
      <c r="A331" s="3">
        <f>TITRES_STAT!B334</f>
        <v>42486</v>
      </c>
      <c r="B331" s="6">
        <f>TITRES_STAT!D334</f>
        <v>4.6806000000000001</v>
      </c>
      <c r="C331" s="2">
        <f t="shared" si="37"/>
        <v>0</v>
      </c>
      <c r="D331" s="2">
        <f t="shared" si="38"/>
        <v>4.6262400000000001</v>
      </c>
      <c r="E331" s="2">
        <f t="shared" si="32"/>
        <v>4.54697</v>
      </c>
      <c r="F331" s="2">
        <f t="shared" si="33"/>
        <v>4.3057599999999994</v>
      </c>
      <c r="G331" s="2">
        <f t="shared" si="35"/>
        <v>3.9520719999999998</v>
      </c>
      <c r="H331" s="2">
        <f t="shared" si="39"/>
        <v>3.5894439999999985</v>
      </c>
      <c r="I331" s="2">
        <f t="array" ref="I331">SUMPRODUCT(B315:B334, (ROW(B315:B334)-ROW(B315)+1)) / (20*21/2)</f>
        <v>4.5477990476190477</v>
      </c>
      <c r="J331" s="2">
        <f t="shared" si="34"/>
        <v>4.3473668647739094</v>
      </c>
      <c r="K331" s="2">
        <f t="shared" si="36"/>
        <v>4.0597666437401259</v>
      </c>
    </row>
    <row r="332" spans="1:11" ht="13.5" x14ac:dyDescent="0.25">
      <c r="A332" s="3">
        <f>TITRES_STAT!B335</f>
        <v>42487</v>
      </c>
      <c r="B332" s="6">
        <f>TITRES_STAT!D335</f>
        <v>4.6957000000000004</v>
      </c>
      <c r="C332" s="2">
        <f t="shared" si="37"/>
        <v>1.5100000000000335E-2</v>
      </c>
      <c r="D332" s="2">
        <f t="shared" si="38"/>
        <v>4.6715400000000002</v>
      </c>
      <c r="E332" s="2">
        <f t="shared" ref="E332:E395" si="40">AVERAGE(B323:B332)</f>
        <v>4.5854699999999999</v>
      </c>
      <c r="F332" s="2">
        <f t="shared" si="33"/>
        <v>4.3461499999999997</v>
      </c>
      <c r="G332" s="2">
        <f t="shared" si="35"/>
        <v>3.9682279999999999</v>
      </c>
      <c r="H332" s="2">
        <f t="shared" si="39"/>
        <v>3.5926149999999986</v>
      </c>
      <c r="I332" s="2">
        <f t="array" ref="I332">SUMPRODUCT(B316:B335, (ROW(B316:B335)-ROW(B316)+1)) / (20*21/2)</f>
        <v>4.5735395238095231</v>
      </c>
      <c r="J332" s="2">
        <f t="shared" si="34"/>
        <v>4.3805414490811563</v>
      </c>
      <c r="K332" s="2">
        <f t="shared" si="36"/>
        <v>4.0847052067307095</v>
      </c>
    </row>
    <row r="333" spans="1:11" ht="13.5" x14ac:dyDescent="0.25">
      <c r="A333" s="3">
        <f>TITRES_STAT!B336</f>
        <v>42488</v>
      </c>
      <c r="B333" s="6">
        <f>TITRES_STAT!D336</f>
        <v>4.6957000000000004</v>
      </c>
      <c r="C333" s="2">
        <f t="shared" si="37"/>
        <v>0</v>
      </c>
      <c r="D333" s="2">
        <f t="shared" si="38"/>
        <v>4.6836200000000003</v>
      </c>
      <c r="E333" s="2">
        <f t="shared" si="40"/>
        <v>4.6232200000000008</v>
      </c>
      <c r="F333" s="2">
        <f t="shared" si="33"/>
        <v>4.3771049999999994</v>
      </c>
      <c r="G333" s="2">
        <f t="shared" si="35"/>
        <v>3.984383999999999</v>
      </c>
      <c r="H333" s="2">
        <f t="shared" si="39"/>
        <v>3.5957859999999982</v>
      </c>
      <c r="I333" s="2">
        <f t="array" ref="I333">SUMPRODUCT(B317:B336, (ROW(B317:B336)-ROW(B317)+1)) / (20*21/2)</f>
        <v>4.5831014285714291</v>
      </c>
      <c r="J333" s="2">
        <f t="shared" si="34"/>
        <v>4.4105565491686658</v>
      </c>
      <c r="K333" s="2">
        <f t="shared" si="36"/>
        <v>4.1086657868589169</v>
      </c>
    </row>
    <row r="334" spans="1:11" ht="13.5" x14ac:dyDescent="0.25">
      <c r="A334" s="3">
        <f>TITRES_STAT!B337</f>
        <v>42489</v>
      </c>
      <c r="B334" s="6">
        <f>TITRES_STAT!D337</f>
        <v>4.6654999999999998</v>
      </c>
      <c r="C334" s="2">
        <f t="shared" si="37"/>
        <v>-3.0200000000000671E-2</v>
      </c>
      <c r="D334" s="2">
        <f t="shared" si="38"/>
        <v>4.6836200000000003</v>
      </c>
      <c r="E334" s="2">
        <f t="shared" si="40"/>
        <v>4.6322799999999997</v>
      </c>
      <c r="F334" s="2">
        <f t="shared" si="33"/>
        <v>4.4103249999999994</v>
      </c>
      <c r="G334" s="2">
        <f t="shared" si="35"/>
        <v>4.0031059999999989</v>
      </c>
      <c r="H334" s="2">
        <f t="shared" si="39"/>
        <v>3.598805999999998</v>
      </c>
      <c r="I334" s="2">
        <f t="array" ref="I334">SUMPRODUCT(B318:B337, (ROW(B318:B337)-ROW(B318)+1)) / (20*21/2)</f>
        <v>4.5886366666666669</v>
      </c>
      <c r="J334" s="2">
        <f t="shared" si="34"/>
        <v>4.4348368778192695</v>
      </c>
      <c r="K334" s="2">
        <f t="shared" si="36"/>
        <v>4.1305024226683713</v>
      </c>
    </row>
    <row r="335" spans="1:11" ht="13.5" x14ac:dyDescent="0.25">
      <c r="A335" s="3">
        <f>TITRES_STAT!B338</f>
        <v>42492</v>
      </c>
      <c r="B335" s="6">
        <f>TITRES_STAT!D338</f>
        <v>4.6806000000000001</v>
      </c>
      <c r="C335" s="2">
        <f t="shared" si="37"/>
        <v>1.5100000000000335E-2</v>
      </c>
      <c r="D335" s="2">
        <f t="shared" si="38"/>
        <v>4.6836200000000003</v>
      </c>
      <c r="E335" s="2">
        <f t="shared" si="40"/>
        <v>4.6473800000000001</v>
      </c>
      <c r="F335" s="2">
        <f t="shared" si="33"/>
        <v>4.4443000000000001</v>
      </c>
      <c r="G335" s="2">
        <f t="shared" si="35"/>
        <v>4.0221299999999989</v>
      </c>
      <c r="H335" s="2">
        <f t="shared" si="39"/>
        <v>3.601938999999998</v>
      </c>
      <c r="I335" s="2">
        <f t="array" ref="I335">SUMPRODUCT(B319:B338, (ROW(B319:B338)-ROW(B319)+1)) / (20*21/2)</f>
        <v>4.5916195238095243</v>
      </c>
      <c r="J335" s="2">
        <f t="shared" si="34"/>
        <v>4.4582428894555299</v>
      </c>
      <c r="K335" s="2">
        <f t="shared" si="36"/>
        <v>4.1520748766813762</v>
      </c>
    </row>
    <row r="336" spans="1:11" ht="13.5" x14ac:dyDescent="0.25">
      <c r="A336" s="3">
        <f>TITRES_STAT!B339</f>
        <v>42493</v>
      </c>
      <c r="B336" s="6">
        <f>TITRES_STAT!D339</f>
        <v>4.5446999999999997</v>
      </c>
      <c r="C336" s="2">
        <f t="shared" si="37"/>
        <v>-0.13590000000000035</v>
      </c>
      <c r="D336" s="2">
        <f t="shared" si="38"/>
        <v>4.6564399999999999</v>
      </c>
      <c r="E336" s="2">
        <f t="shared" si="40"/>
        <v>4.6413400000000005</v>
      </c>
      <c r="F336" s="2">
        <f t="shared" si="33"/>
        <v>4.4714800000000006</v>
      </c>
      <c r="G336" s="2">
        <f t="shared" si="35"/>
        <v>4.0367759999999997</v>
      </c>
      <c r="H336" s="2">
        <f t="shared" si="39"/>
        <v>3.6049964999999982</v>
      </c>
      <c r="I336" s="2">
        <f t="array" ref="I336">SUMPRODUCT(B320:B339, (ROW(B320:B339)-ROW(B320)+1)) / (20*21/2)</f>
        <v>4.5919423809523803</v>
      </c>
      <c r="J336" s="2">
        <f t="shared" si="34"/>
        <v>4.4664768999835749</v>
      </c>
      <c r="K336" s="2">
        <f t="shared" si="36"/>
        <v>4.1674719403409304</v>
      </c>
    </row>
    <row r="337" spans="1:11" ht="13.5" x14ac:dyDescent="0.25">
      <c r="A337" s="3">
        <f>TITRES_STAT!B340</f>
        <v>42494</v>
      </c>
      <c r="B337" s="6">
        <f>TITRES_STAT!D340</f>
        <v>4.5296000000000003</v>
      </c>
      <c r="C337" s="2">
        <f t="shared" si="37"/>
        <v>-1.5099999999999447E-2</v>
      </c>
      <c r="D337" s="2">
        <f t="shared" si="38"/>
        <v>4.6232200000000008</v>
      </c>
      <c r="E337" s="2">
        <f t="shared" si="40"/>
        <v>4.6473800000000001</v>
      </c>
      <c r="F337" s="2">
        <f t="shared" si="33"/>
        <v>4.4982800000000003</v>
      </c>
      <c r="G337" s="2">
        <f t="shared" si="35"/>
        <v>4.0511199999999992</v>
      </c>
      <c r="H337" s="2">
        <f t="shared" si="39"/>
        <v>3.6079784999999971</v>
      </c>
      <c r="I337" s="2">
        <f t="array" ref="I337">SUMPRODUCT(B321:B340, (ROW(B321:B340)-ROW(B321)+1)) / (20*21/2)</f>
        <v>4.6023633333333338</v>
      </c>
      <c r="J337" s="2">
        <f t="shared" si="34"/>
        <v>4.4724886237946624</v>
      </c>
      <c r="K337" s="2">
        <f t="shared" si="36"/>
        <v>4.1816730407197182</v>
      </c>
    </row>
    <row r="338" spans="1:11" ht="13.5" x14ac:dyDescent="0.25">
      <c r="A338" s="3">
        <f>TITRES_STAT!B341</f>
        <v>42495</v>
      </c>
      <c r="B338" s="6">
        <f>TITRES_STAT!D341</f>
        <v>4.5296000000000003</v>
      </c>
      <c r="C338" s="2">
        <f t="shared" si="37"/>
        <v>0</v>
      </c>
      <c r="D338" s="2">
        <f t="shared" si="38"/>
        <v>4.5900000000000007</v>
      </c>
      <c r="E338" s="2">
        <f t="shared" si="40"/>
        <v>4.6368100000000005</v>
      </c>
      <c r="F338" s="2">
        <f t="shared" si="33"/>
        <v>4.5262100000000007</v>
      </c>
      <c r="G338" s="2">
        <f t="shared" si="35"/>
        <v>4.0663699999999992</v>
      </c>
      <c r="H338" s="2">
        <f t="shared" si="39"/>
        <v>3.6109604999999969</v>
      </c>
      <c r="I338" s="2">
        <f t="array" ref="I338">SUMPRODUCT(B322:B341, (ROW(B322:B341)-ROW(B322)+1)) / (20*21/2)</f>
        <v>4.6112028571428576</v>
      </c>
      <c r="J338" s="2">
        <f t="shared" si="34"/>
        <v>4.4779278024808846</v>
      </c>
      <c r="K338" s="2">
        <f t="shared" si="36"/>
        <v>4.1953172352012986</v>
      </c>
    </row>
    <row r="339" spans="1:11" ht="13.5" x14ac:dyDescent="0.25">
      <c r="A339" s="3">
        <f>TITRES_STAT!B342</f>
        <v>42496</v>
      </c>
      <c r="B339" s="6">
        <f>TITRES_STAT!D342</f>
        <v>4.5296000000000003</v>
      </c>
      <c r="C339" s="2">
        <f t="shared" si="37"/>
        <v>0</v>
      </c>
      <c r="D339" s="2">
        <f t="shared" si="38"/>
        <v>4.5628200000000003</v>
      </c>
      <c r="E339" s="2">
        <f t="shared" si="40"/>
        <v>4.6232200000000008</v>
      </c>
      <c r="F339" s="2">
        <f t="shared" si="33"/>
        <v>4.5484800000000005</v>
      </c>
      <c r="G339" s="2">
        <f t="shared" si="35"/>
        <v>4.0814679999999983</v>
      </c>
      <c r="H339" s="2">
        <f t="shared" si="39"/>
        <v>3.6137914999999965</v>
      </c>
      <c r="I339" s="2">
        <f t="array" ref="I339">SUMPRODUCT(B323:B342, (ROW(B323:B342)-ROW(B323)+1)) / (20*21/2)</f>
        <v>4.6162004761904756</v>
      </c>
      <c r="J339" s="2">
        <f t="shared" si="34"/>
        <v>4.4828489641493716</v>
      </c>
      <c r="K339" s="2">
        <f t="shared" si="36"/>
        <v>4.2084263632326211</v>
      </c>
    </row>
    <row r="340" spans="1:11" ht="13.5" x14ac:dyDescent="0.25">
      <c r="A340" s="3">
        <f>TITRES_STAT!B343</f>
        <v>42499</v>
      </c>
      <c r="B340" s="6">
        <f>TITRES_STAT!D343</f>
        <v>4.6578999999999997</v>
      </c>
      <c r="C340" s="2">
        <f t="shared" si="37"/>
        <v>0.12829999999999941</v>
      </c>
      <c r="D340" s="2">
        <f t="shared" si="38"/>
        <v>4.5582800000000008</v>
      </c>
      <c r="E340" s="2">
        <f t="shared" si="40"/>
        <v>4.6209500000000006</v>
      </c>
      <c r="F340" s="2">
        <f t="shared" ref="F340:F403" si="41">AVERAGE(B321:B340)</f>
        <v>4.5650850000000007</v>
      </c>
      <c r="G340" s="2">
        <f t="shared" si="35"/>
        <v>4.0992839999999982</v>
      </c>
      <c r="H340" s="2">
        <f t="shared" si="39"/>
        <v>3.6179809999999968</v>
      </c>
      <c r="I340" s="2">
        <f t="array" ref="I340">SUMPRODUCT(B324:B343, (ROW(B324:B343)-ROW(B324)+1)) / (20*21/2)</f>
        <v>4.6153380952380951</v>
      </c>
      <c r="J340" s="2">
        <f t="shared" si="34"/>
        <v>4.4995204913732412</v>
      </c>
      <c r="K340" s="2">
        <f t="shared" si="36"/>
        <v>4.226052780360753</v>
      </c>
    </row>
    <row r="341" spans="1:11" ht="13.5" x14ac:dyDescent="0.25">
      <c r="A341" s="3">
        <f>TITRES_STAT!B344</f>
        <v>42500</v>
      </c>
      <c r="B341" s="6">
        <f>TITRES_STAT!D344</f>
        <v>4.6578999999999997</v>
      </c>
      <c r="C341" s="2">
        <f t="shared" si="37"/>
        <v>0</v>
      </c>
      <c r="D341" s="2">
        <f t="shared" si="38"/>
        <v>4.5809200000000008</v>
      </c>
      <c r="E341" s="2">
        <f t="shared" si="40"/>
        <v>4.6186799999999995</v>
      </c>
      <c r="F341" s="2">
        <f t="shared" si="41"/>
        <v>4.5828250000000015</v>
      </c>
      <c r="G341" s="2">
        <f t="shared" si="35"/>
        <v>4.1172499999999994</v>
      </c>
      <c r="H341" s="2">
        <f t="shared" si="39"/>
        <v>3.6216419999999969</v>
      </c>
      <c r="I341" s="2">
        <f t="array" ref="I341">SUMPRODUCT(B325:B344, (ROW(B325:B344)-ROW(B325)+1)) / (20*21/2)</f>
        <v>4.6110195238095244</v>
      </c>
      <c r="J341" s="2">
        <f t="shared" ref="J341:J404" si="42">$J$4*B341+J340*(1-$J$4)</f>
        <v>4.5146042540995994</v>
      </c>
      <c r="K341" s="2">
        <f t="shared" si="36"/>
        <v>4.2429879654446445</v>
      </c>
    </row>
    <row r="342" spans="1:11" ht="13.5" x14ac:dyDescent="0.25">
      <c r="A342" s="3">
        <f>TITRES_STAT!B345</f>
        <v>42501</v>
      </c>
      <c r="B342" s="6">
        <f>TITRES_STAT!D345</f>
        <v>4.6353</v>
      </c>
      <c r="C342" s="2">
        <f t="shared" si="37"/>
        <v>-2.2599999999999731E-2</v>
      </c>
      <c r="D342" s="2">
        <f t="shared" si="38"/>
        <v>4.6020599999999998</v>
      </c>
      <c r="E342" s="2">
        <f t="shared" si="40"/>
        <v>4.6126400000000007</v>
      </c>
      <c r="F342" s="2">
        <f t="shared" si="41"/>
        <v>4.5990550000000008</v>
      </c>
      <c r="G342" s="2">
        <f t="shared" si="35"/>
        <v>4.1368779999999994</v>
      </c>
      <c r="H342" s="2">
        <f t="shared" si="39"/>
        <v>3.6251899999999972</v>
      </c>
      <c r="I342" s="2">
        <f t="array" ref="I342">SUMPRODUCT(B326:B345, (ROW(B326:B345)-ROW(B326)+1)) / (20*21/2)</f>
        <v>4.5995561904761901</v>
      </c>
      <c r="J342" s="2">
        <f t="shared" si="42"/>
        <v>4.5260990870424944</v>
      </c>
      <c r="K342" s="2">
        <f t="shared" si="36"/>
        <v>4.2583727511134821</v>
      </c>
    </row>
    <row r="343" spans="1:11" ht="13.5" x14ac:dyDescent="0.25">
      <c r="A343" s="3">
        <f>TITRES_STAT!B346</f>
        <v>42502</v>
      </c>
      <c r="B343" s="6">
        <f>TITRES_STAT!D346</f>
        <v>4.59</v>
      </c>
      <c r="C343" s="2">
        <f t="shared" si="37"/>
        <v>-4.5300000000000118E-2</v>
      </c>
      <c r="D343" s="2">
        <f t="shared" si="38"/>
        <v>4.6141399999999999</v>
      </c>
      <c r="E343" s="2">
        <f t="shared" si="40"/>
        <v>4.6020700000000003</v>
      </c>
      <c r="F343" s="2">
        <f t="shared" si="41"/>
        <v>4.6126450000000006</v>
      </c>
      <c r="G343" s="2">
        <f t="shared" si="35"/>
        <v>4.1548459999999992</v>
      </c>
      <c r="H343" s="2">
        <f t="shared" si="39"/>
        <v>3.6285114999999974</v>
      </c>
      <c r="I343" s="2">
        <f t="array" ref="I343">SUMPRODUCT(B327:B346, (ROW(B327:B346)-ROW(B327)+1)) / (20*21/2)</f>
        <v>4.5882723809523807</v>
      </c>
      <c r="J343" s="2">
        <f t="shared" si="42"/>
        <v>4.5321848882765421</v>
      </c>
      <c r="K343" s="2">
        <f t="shared" si="36"/>
        <v>4.2713777412658942</v>
      </c>
    </row>
    <row r="344" spans="1:11" ht="13.5" x14ac:dyDescent="0.25">
      <c r="A344" s="3">
        <f>TITRES_STAT!B347</f>
        <v>42503</v>
      </c>
      <c r="B344" s="6">
        <f>TITRES_STAT!D347</f>
        <v>4.5673000000000004</v>
      </c>
      <c r="C344" s="2">
        <f t="shared" si="37"/>
        <v>-2.2699999999999498E-2</v>
      </c>
      <c r="D344" s="2">
        <f t="shared" si="38"/>
        <v>4.6216799999999996</v>
      </c>
      <c r="E344" s="2">
        <f t="shared" si="40"/>
        <v>4.5922499999999999</v>
      </c>
      <c r="F344" s="2">
        <f t="shared" si="41"/>
        <v>4.6122649999999998</v>
      </c>
      <c r="G344" s="2">
        <f t="shared" si="35"/>
        <v>4.1714539999999998</v>
      </c>
      <c r="H344" s="2">
        <f t="shared" si="39"/>
        <v>3.6318329999999981</v>
      </c>
      <c r="I344" s="2">
        <f t="array" ref="I344">SUMPRODUCT(B328:B347, (ROW(B328:B347)-ROW(B328)+1)) / (20*21/2)</f>
        <v>4.5811180952380957</v>
      </c>
      <c r="J344" s="2">
        <f t="shared" si="42"/>
        <v>4.535529184631157</v>
      </c>
      <c r="K344" s="2">
        <f t="shared" si="36"/>
        <v>4.2829825357260551</v>
      </c>
    </row>
    <row r="345" spans="1:11" ht="13.5" x14ac:dyDescent="0.25">
      <c r="A345" s="3">
        <f>TITRES_STAT!B348</f>
        <v>42506</v>
      </c>
      <c r="B345" s="6">
        <f>TITRES_STAT!D348</f>
        <v>4.4919000000000002</v>
      </c>
      <c r="C345" s="2">
        <f t="shared" si="37"/>
        <v>-7.5400000000000134E-2</v>
      </c>
      <c r="D345" s="2">
        <f t="shared" si="38"/>
        <v>4.5884799999999997</v>
      </c>
      <c r="E345" s="2">
        <f t="shared" si="40"/>
        <v>4.5733800000000002</v>
      </c>
      <c r="F345" s="2">
        <f t="shared" si="41"/>
        <v>4.610380000000001</v>
      </c>
      <c r="G345" s="2">
        <f t="shared" si="35"/>
        <v>4.1886679999999989</v>
      </c>
      <c r="H345" s="2">
        <f t="shared" si="39"/>
        <v>3.634777499999998</v>
      </c>
      <c r="I345" s="2">
        <f t="array" ref="I345">SUMPRODUCT(B329:B348, (ROW(B329:B348)-ROW(B329)+1)) / (20*21/2)</f>
        <v>4.5607333333333342</v>
      </c>
      <c r="J345" s="2">
        <f t="shared" si="42"/>
        <v>4.5313740241900948</v>
      </c>
      <c r="K345" s="2">
        <f t="shared" si="36"/>
        <v>4.2911753774622881</v>
      </c>
    </row>
    <row r="346" spans="1:11" ht="13.5" x14ac:dyDescent="0.25">
      <c r="A346" s="3">
        <f>TITRES_STAT!B349</f>
        <v>42507</v>
      </c>
      <c r="B346" s="6">
        <f>TITRES_STAT!D349</f>
        <v>4.4919000000000002</v>
      </c>
      <c r="C346" s="2">
        <f t="shared" si="37"/>
        <v>0</v>
      </c>
      <c r="D346" s="2">
        <f t="shared" si="38"/>
        <v>4.5552800000000007</v>
      </c>
      <c r="E346" s="2">
        <f t="shared" si="40"/>
        <v>4.5681000000000012</v>
      </c>
      <c r="F346" s="2">
        <f t="shared" si="41"/>
        <v>4.6047200000000013</v>
      </c>
      <c r="G346" s="2">
        <f t="shared" si="35"/>
        <v>4.2073919999999987</v>
      </c>
      <c r="H346" s="2">
        <f t="shared" si="39"/>
        <v>3.6383634999999974</v>
      </c>
      <c r="I346" s="2">
        <f t="array" ref="I346">SUMPRODUCT(B330:B349, (ROW(B330:B349)-ROW(B330)+1)) / (20*21/2)</f>
        <v>4.5508514285714279</v>
      </c>
      <c r="J346" s="2">
        <f t="shared" si="42"/>
        <v>4.5276145933148477</v>
      </c>
      <c r="K346" s="2">
        <f t="shared" si="36"/>
        <v>4.2990469312872959</v>
      </c>
    </row>
    <row r="347" spans="1:11" ht="13.5" x14ac:dyDescent="0.25">
      <c r="A347" s="3">
        <f>TITRES_STAT!B350</f>
        <v>42508</v>
      </c>
      <c r="B347" s="6">
        <f>TITRES_STAT!D350</f>
        <v>4.5296000000000003</v>
      </c>
      <c r="C347" s="2">
        <f t="shared" si="37"/>
        <v>3.7700000000000067E-2</v>
      </c>
      <c r="D347" s="2">
        <f t="shared" si="38"/>
        <v>4.5341400000000007</v>
      </c>
      <c r="E347" s="2">
        <f t="shared" si="40"/>
        <v>4.5681000000000003</v>
      </c>
      <c r="F347" s="2">
        <f t="shared" si="41"/>
        <v>4.6077400000000015</v>
      </c>
      <c r="G347" s="2">
        <f t="shared" si="35"/>
        <v>4.2239999999999984</v>
      </c>
      <c r="H347" s="2">
        <f t="shared" si="39"/>
        <v>3.6416094999999973</v>
      </c>
      <c r="I347" s="2">
        <f t="array" ref="I347">SUMPRODUCT(B331:B350, (ROW(B331:B350)-ROW(B331)+1)) / (20*21/2)</f>
        <v>4.5324438095238095</v>
      </c>
      <c r="J347" s="2">
        <f t="shared" si="42"/>
        <v>4.5278036796658148</v>
      </c>
      <c r="K347" s="2">
        <f t="shared" si="36"/>
        <v>4.3080882280995594</v>
      </c>
    </row>
    <row r="348" spans="1:11" ht="13.5" x14ac:dyDescent="0.25">
      <c r="A348" s="3">
        <f>TITRES_STAT!B351</f>
        <v>42509</v>
      </c>
      <c r="B348" s="6">
        <f>TITRES_STAT!D351</f>
        <v>4.3936999999999999</v>
      </c>
      <c r="C348" s="2">
        <f t="shared" si="37"/>
        <v>-0.13590000000000035</v>
      </c>
      <c r="D348" s="2">
        <f t="shared" si="38"/>
        <v>4.4948800000000002</v>
      </c>
      <c r="E348" s="2">
        <f t="shared" si="40"/>
        <v>4.5545100000000005</v>
      </c>
      <c r="F348" s="2">
        <f t="shared" si="41"/>
        <v>4.5956600000000005</v>
      </c>
      <c r="G348" s="2">
        <f t="shared" si="35"/>
        <v>4.2380419999999983</v>
      </c>
      <c r="H348" s="2">
        <f t="shared" si="39"/>
        <v>3.6447424999999969</v>
      </c>
      <c r="I348" s="2">
        <f t="array" ref="I348">SUMPRODUCT(B332:B351, (ROW(B332:B351)-ROW(B332)+1)) / (20*21/2)</f>
        <v>4.5175642857142853</v>
      </c>
      <c r="J348" s="2">
        <f t="shared" si="42"/>
        <v>4.5150319006500226</v>
      </c>
      <c r="K348" s="2">
        <f t="shared" si="36"/>
        <v>4.3114455524878119</v>
      </c>
    </row>
    <row r="349" spans="1:11" ht="13.5" x14ac:dyDescent="0.25">
      <c r="A349" s="3">
        <f>TITRES_STAT!B352</f>
        <v>42510</v>
      </c>
      <c r="B349" s="6">
        <f>TITRES_STAT!D352</f>
        <v>4.4919000000000002</v>
      </c>
      <c r="C349" s="2">
        <f t="shared" si="37"/>
        <v>9.8200000000000287E-2</v>
      </c>
      <c r="D349" s="2">
        <f t="shared" si="38"/>
        <v>4.4798</v>
      </c>
      <c r="E349" s="2">
        <f t="shared" si="40"/>
        <v>4.5507400000000002</v>
      </c>
      <c r="F349" s="2">
        <f t="shared" si="41"/>
        <v>4.5869800000000005</v>
      </c>
      <c r="G349" s="2">
        <f t="shared" si="35"/>
        <v>4.2540479999999983</v>
      </c>
      <c r="H349" s="2">
        <f t="shared" si="39"/>
        <v>3.6477624999999971</v>
      </c>
      <c r="I349" s="2">
        <f t="array" ref="I349">SUMPRODUCT(B333:B352, (ROW(B333:B352)-ROW(B333)+1)) / (20*21/2)</f>
        <v>4.5111333333333334</v>
      </c>
      <c r="J349" s="2">
        <f t="shared" si="42"/>
        <v>4.5128288624928778</v>
      </c>
      <c r="K349" s="2">
        <f t="shared" si="36"/>
        <v>4.3185221974882895</v>
      </c>
    </row>
    <row r="350" spans="1:11" ht="13.5" x14ac:dyDescent="0.25">
      <c r="A350" s="3">
        <f>TITRES_STAT!B353</f>
        <v>42513</v>
      </c>
      <c r="B350" s="6">
        <f>TITRES_STAT!D353</f>
        <v>4.3936999999999999</v>
      </c>
      <c r="C350" s="2">
        <f t="shared" si="37"/>
        <v>-9.8200000000000287E-2</v>
      </c>
      <c r="D350" s="2">
        <f t="shared" si="38"/>
        <v>4.4601600000000001</v>
      </c>
      <c r="E350" s="2">
        <f t="shared" si="40"/>
        <v>4.5243200000000012</v>
      </c>
      <c r="F350" s="2">
        <f t="shared" si="41"/>
        <v>4.572635</v>
      </c>
      <c r="G350" s="2">
        <f t="shared" si="35"/>
        <v>4.2683919999999986</v>
      </c>
      <c r="H350" s="2">
        <f t="shared" si="39"/>
        <v>3.6502914999999971</v>
      </c>
      <c r="I350" s="2">
        <f t="array" ref="I350">SUMPRODUCT(B334:B353, (ROW(B334:B353)-ROW(B334)+1)) / (20*21/2)</f>
        <v>4.5020728571428572</v>
      </c>
      <c r="J350" s="2">
        <f t="shared" si="42"/>
        <v>4.5014832565411753</v>
      </c>
      <c r="K350" s="2">
        <f t="shared" si="36"/>
        <v>4.3214703466063957</v>
      </c>
    </row>
    <row r="351" spans="1:11" ht="13.5" x14ac:dyDescent="0.25">
      <c r="A351" s="3">
        <f>TITRES_STAT!B354</f>
        <v>42514</v>
      </c>
      <c r="B351" s="6">
        <f>TITRES_STAT!D354</f>
        <v>4.4164000000000003</v>
      </c>
      <c r="C351" s="2">
        <f t="shared" si="37"/>
        <v>2.2700000000000387E-2</v>
      </c>
      <c r="D351" s="2">
        <f t="shared" si="38"/>
        <v>4.4450599999999998</v>
      </c>
      <c r="E351" s="2">
        <f t="shared" si="40"/>
        <v>4.5001700000000007</v>
      </c>
      <c r="F351" s="2">
        <f t="shared" si="41"/>
        <v>4.5594249999999992</v>
      </c>
      <c r="G351" s="2">
        <f t="shared" si="35"/>
        <v>4.2853039999999991</v>
      </c>
      <c r="H351" s="2">
        <f t="shared" si="39"/>
        <v>3.6534999999999966</v>
      </c>
      <c r="I351" s="2">
        <f t="array" ref="I351">SUMPRODUCT(B335:B354, (ROW(B335:B354)-ROW(B335)+1)) / (20*21/2)</f>
        <v>4.4999152380952392</v>
      </c>
      <c r="J351" s="2">
        <f t="shared" si="42"/>
        <v>4.4933800892515396</v>
      </c>
      <c r="K351" s="2">
        <f t="shared" si="36"/>
        <v>4.3251930781120276</v>
      </c>
    </row>
    <row r="352" spans="1:11" ht="13.5" x14ac:dyDescent="0.25">
      <c r="A352" s="3">
        <f>TITRES_STAT!B355</f>
        <v>42515</v>
      </c>
      <c r="B352" s="6">
        <f>TITRES_STAT!D355</f>
        <v>4.4919000000000002</v>
      </c>
      <c r="C352" s="2">
        <f t="shared" si="37"/>
        <v>7.5499999999999901E-2</v>
      </c>
      <c r="D352" s="2">
        <f t="shared" si="38"/>
        <v>4.4375200000000001</v>
      </c>
      <c r="E352" s="2">
        <f t="shared" si="40"/>
        <v>4.4858300000000009</v>
      </c>
      <c r="F352" s="2">
        <f t="shared" si="41"/>
        <v>4.5492350000000004</v>
      </c>
      <c r="G352" s="2">
        <f t="shared" si="35"/>
        <v>4.3037259999999984</v>
      </c>
      <c r="H352" s="2">
        <f t="shared" si="39"/>
        <v>3.6570859999999965</v>
      </c>
      <c r="I352" s="2">
        <f t="array" ref="I352">SUMPRODUCT(B336:B355, (ROW(B336:B355)-ROW(B336)+1)) / (20*21/2)</f>
        <v>4.4999147619047619</v>
      </c>
      <c r="J352" s="2">
        <f t="shared" si="42"/>
        <v>4.4932391283704414</v>
      </c>
      <c r="K352" s="2">
        <f t="shared" si="36"/>
        <v>4.3317306044605752</v>
      </c>
    </row>
    <row r="353" spans="1:11" ht="13.5" x14ac:dyDescent="0.25">
      <c r="A353" s="3">
        <f>TITRES_STAT!B356</f>
        <v>42516</v>
      </c>
      <c r="B353" s="6">
        <f>TITRES_STAT!D356</f>
        <v>4.4541000000000004</v>
      </c>
      <c r="C353" s="2">
        <f t="shared" si="37"/>
        <v>-3.7799999999999834E-2</v>
      </c>
      <c r="D353" s="2">
        <f t="shared" si="38"/>
        <v>4.4496000000000002</v>
      </c>
      <c r="E353" s="2">
        <f t="shared" si="40"/>
        <v>4.4722400000000011</v>
      </c>
      <c r="F353" s="2">
        <f t="shared" si="41"/>
        <v>4.5371550000000003</v>
      </c>
      <c r="G353" s="2">
        <f t="shared" si="35"/>
        <v>4.3195799999999984</v>
      </c>
      <c r="H353" s="2">
        <f t="shared" si="39"/>
        <v>3.6597279999999972</v>
      </c>
      <c r="I353" s="2">
        <f t="array" ref="I353">SUMPRODUCT(B337:B356, (ROW(B337:B356)-ROW(B337)+1)) / (20*21/2)</f>
        <v>4.4941666666666675</v>
      </c>
      <c r="J353" s="2">
        <f t="shared" si="42"/>
        <v>4.4895115923351616</v>
      </c>
      <c r="K353" s="2">
        <f t="shared" si="36"/>
        <v>4.3365294042856508</v>
      </c>
    </row>
    <row r="354" spans="1:11" ht="13.5" x14ac:dyDescent="0.25">
      <c r="A354" s="3">
        <f>TITRES_STAT!B357</f>
        <v>42517</v>
      </c>
      <c r="B354" s="6">
        <f>TITRES_STAT!D357</f>
        <v>4.5145</v>
      </c>
      <c r="C354" s="2">
        <f t="shared" si="37"/>
        <v>6.0399999999999565E-2</v>
      </c>
      <c r="D354" s="2">
        <f t="shared" si="38"/>
        <v>4.4541200000000005</v>
      </c>
      <c r="E354" s="2">
        <f t="shared" si="40"/>
        <v>4.4669600000000003</v>
      </c>
      <c r="F354" s="2">
        <f t="shared" si="41"/>
        <v>4.5296049999999992</v>
      </c>
      <c r="G354" s="2">
        <f t="shared" si="35"/>
        <v>4.3361879999999982</v>
      </c>
      <c r="H354" s="2">
        <f t="shared" si="39"/>
        <v>3.6621059999999979</v>
      </c>
      <c r="I354" s="2">
        <f t="array" ref="I354">SUMPRODUCT(B338:B357, (ROW(B338:B357)-ROW(B338)+1)) / (20*21/2)</f>
        <v>4.5003090476190479</v>
      </c>
      <c r="J354" s="2">
        <f t="shared" si="42"/>
        <v>4.4918914406841939</v>
      </c>
      <c r="K354" s="2">
        <f t="shared" si="36"/>
        <v>4.3435086433332728</v>
      </c>
    </row>
    <row r="355" spans="1:11" ht="13.5" x14ac:dyDescent="0.25">
      <c r="A355" s="3">
        <f>TITRES_STAT!B358</f>
        <v>42520</v>
      </c>
      <c r="B355" s="6">
        <f>TITRES_STAT!D358</f>
        <v>4.5296000000000003</v>
      </c>
      <c r="C355" s="2">
        <f t="shared" si="37"/>
        <v>1.5100000000000335E-2</v>
      </c>
      <c r="D355" s="2">
        <f t="shared" si="38"/>
        <v>4.4813000000000001</v>
      </c>
      <c r="E355" s="2">
        <f t="shared" si="40"/>
        <v>4.4707300000000005</v>
      </c>
      <c r="F355" s="2">
        <f t="shared" si="41"/>
        <v>4.5220549999999999</v>
      </c>
      <c r="G355" s="2">
        <f t="shared" si="35"/>
        <v>4.3520419999999982</v>
      </c>
      <c r="H355" s="2">
        <f t="shared" si="39"/>
        <v>3.6640689999999978</v>
      </c>
      <c r="I355" s="2">
        <f t="array" ref="I355">SUMPRODUCT(B339:B358, (ROW(B339:B358)-ROW(B339)+1)) / (20*21/2)</f>
        <v>4.5083619047619043</v>
      </c>
      <c r="J355" s="2">
        <f t="shared" si="42"/>
        <v>4.4954827320476038</v>
      </c>
      <c r="K355" s="2">
        <f t="shared" si="36"/>
        <v>4.350806343594714</v>
      </c>
    </row>
    <row r="356" spans="1:11" ht="13.5" x14ac:dyDescent="0.25">
      <c r="A356" s="3">
        <f>TITRES_STAT!B359</f>
        <v>42521</v>
      </c>
      <c r="B356" s="6">
        <f>TITRES_STAT!D359</f>
        <v>4.4617000000000004</v>
      </c>
      <c r="C356" s="2">
        <f t="shared" si="37"/>
        <v>-6.7899999999999849E-2</v>
      </c>
      <c r="D356" s="2">
        <f t="shared" si="38"/>
        <v>4.4903600000000008</v>
      </c>
      <c r="E356" s="2">
        <f t="shared" si="40"/>
        <v>4.4677100000000003</v>
      </c>
      <c r="F356" s="2">
        <f t="shared" si="41"/>
        <v>4.5179050000000007</v>
      </c>
      <c r="G356" s="2">
        <f t="shared" si="35"/>
        <v>4.3665379999999985</v>
      </c>
      <c r="H356" s="2">
        <f t="shared" si="39"/>
        <v>3.6662964999999978</v>
      </c>
      <c r="I356" s="2">
        <f t="array" ref="I356">SUMPRODUCT(B340:B359, (ROW(B340:B359)-ROW(B340)+1)) / (20*21/2)</f>
        <v>4.5196457142857147</v>
      </c>
      <c r="J356" s="2">
        <f t="shared" si="42"/>
        <v>4.4922653289954511</v>
      </c>
      <c r="K356" s="2">
        <f t="shared" si="36"/>
        <v>4.3551551144341376</v>
      </c>
    </row>
    <row r="357" spans="1:11" ht="13.5" x14ac:dyDescent="0.25">
      <c r="A357" s="3">
        <f>TITRES_STAT!B360</f>
        <v>42522</v>
      </c>
      <c r="B357" s="6">
        <f>TITRES_STAT!D360</f>
        <v>4.5823999999999998</v>
      </c>
      <c r="C357" s="2">
        <f t="shared" si="37"/>
        <v>0.12069999999999936</v>
      </c>
      <c r="D357" s="2">
        <f t="shared" si="38"/>
        <v>4.5084600000000004</v>
      </c>
      <c r="E357" s="2">
        <f t="shared" si="40"/>
        <v>4.4729900000000002</v>
      </c>
      <c r="F357" s="2">
        <f t="shared" si="41"/>
        <v>4.5205450000000011</v>
      </c>
      <c r="G357" s="2">
        <f t="shared" si="35"/>
        <v>4.3855619999999984</v>
      </c>
      <c r="H357" s="2">
        <f t="shared" si="39"/>
        <v>3.6688254999999974</v>
      </c>
      <c r="I357" s="2">
        <f t="array" ref="I357">SUMPRODUCT(B341:B360, (ROW(B341:B360)-ROW(B341)+1)) / (20*21/2)</f>
        <v>4.5303904761904761</v>
      </c>
      <c r="J357" s="2">
        <f t="shared" si="42"/>
        <v>4.5008495833768363</v>
      </c>
      <c r="K357" s="2">
        <f t="shared" si="36"/>
        <v>4.3640666785739759</v>
      </c>
    </row>
    <row r="358" spans="1:11" ht="13.5" x14ac:dyDescent="0.25">
      <c r="A358" s="3">
        <f>TITRES_STAT!B361</f>
        <v>42523</v>
      </c>
      <c r="B358" s="6">
        <f>TITRES_STAT!D361</f>
        <v>4.6051000000000002</v>
      </c>
      <c r="C358" s="2">
        <f t="shared" si="37"/>
        <v>2.2700000000000387E-2</v>
      </c>
      <c r="D358" s="2">
        <f t="shared" si="38"/>
        <v>4.5386600000000001</v>
      </c>
      <c r="E358" s="2">
        <f t="shared" si="40"/>
        <v>4.4941300000000002</v>
      </c>
      <c r="F358" s="2">
        <f t="shared" si="41"/>
        <v>4.5243200000000003</v>
      </c>
      <c r="G358" s="2">
        <f t="shared" si="35"/>
        <v>4.402925999999999</v>
      </c>
      <c r="H358" s="2">
        <f t="shared" si="39"/>
        <v>3.6723734999999982</v>
      </c>
      <c r="I358" s="2">
        <f t="array" ref="I358">SUMPRODUCT(B342:B361, (ROW(B342:B361)-ROW(B342)+1)) / (20*21/2)</f>
        <v>4.541207142857143</v>
      </c>
      <c r="J358" s="2">
        <f t="shared" si="42"/>
        <v>4.5107781944838043</v>
      </c>
      <c r="K358" s="2">
        <f t="shared" si="36"/>
        <v>4.3735189656887217</v>
      </c>
    </row>
    <row r="359" spans="1:11" ht="13.5" x14ac:dyDescent="0.25">
      <c r="A359" s="3">
        <f>TITRES_STAT!B362</f>
        <v>42524</v>
      </c>
      <c r="B359" s="6">
        <f>TITRES_STAT!D362</f>
        <v>4.6428000000000003</v>
      </c>
      <c r="C359" s="2">
        <f t="shared" si="37"/>
        <v>3.7700000000000067E-2</v>
      </c>
      <c r="D359" s="2">
        <f t="shared" si="38"/>
        <v>4.5643200000000004</v>
      </c>
      <c r="E359" s="2">
        <f t="shared" si="40"/>
        <v>4.5092200000000009</v>
      </c>
      <c r="F359" s="2">
        <f t="shared" si="41"/>
        <v>4.5299800000000001</v>
      </c>
      <c r="G359" s="2">
        <f t="shared" si="35"/>
        <v>4.4214959999999994</v>
      </c>
      <c r="H359" s="2">
        <f t="shared" si="39"/>
        <v>3.6755819999999977</v>
      </c>
      <c r="I359" s="2">
        <f t="array" ref="I359">SUMPRODUCT(B343:B362, (ROW(B343:B362)-ROW(B343)+1)) / (20*21/2)</f>
        <v>4.5520957142857137</v>
      </c>
      <c r="J359" s="2">
        <f t="shared" si="42"/>
        <v>4.5233516997710606</v>
      </c>
      <c r="K359" s="2">
        <f t="shared" si="36"/>
        <v>4.384079006249948</v>
      </c>
    </row>
    <row r="360" spans="1:11" ht="13.5" x14ac:dyDescent="0.25">
      <c r="A360" s="3">
        <f>TITRES_STAT!B363</f>
        <v>42527</v>
      </c>
      <c r="B360" s="6">
        <f>TITRES_STAT!D363</f>
        <v>4.6428000000000003</v>
      </c>
      <c r="C360" s="2">
        <f t="shared" si="37"/>
        <v>0</v>
      </c>
      <c r="D360" s="2">
        <f t="shared" si="38"/>
        <v>4.5869600000000004</v>
      </c>
      <c r="E360" s="2">
        <f t="shared" si="40"/>
        <v>4.5341300000000002</v>
      </c>
      <c r="F360" s="2">
        <f t="shared" si="41"/>
        <v>4.5292249999999994</v>
      </c>
      <c r="G360" s="2">
        <f t="shared" si="35"/>
        <v>4.440065999999999</v>
      </c>
      <c r="H360" s="2">
        <f t="shared" si="39"/>
        <v>3.6784129999999977</v>
      </c>
      <c r="I360" s="2">
        <f t="array" ref="I360">SUMPRODUCT(B344:B363, (ROW(B344:B363)-ROW(B344)+1)) / (20*21/2)</f>
        <v>4.5593580952380943</v>
      </c>
      <c r="J360" s="2">
        <f t="shared" si="42"/>
        <v>4.5347277283642926</v>
      </c>
      <c r="K360" s="2">
        <f t="shared" si="36"/>
        <v>4.3942249275734788</v>
      </c>
    </row>
    <row r="361" spans="1:11" ht="13.5" x14ac:dyDescent="0.25">
      <c r="A361" s="3">
        <f>TITRES_STAT!B364</f>
        <v>42528</v>
      </c>
      <c r="B361" s="6">
        <f>TITRES_STAT!D364</f>
        <v>4.6428000000000003</v>
      </c>
      <c r="C361" s="2">
        <f t="shared" si="37"/>
        <v>0</v>
      </c>
      <c r="D361" s="2">
        <f t="shared" si="38"/>
        <v>4.6231800000000005</v>
      </c>
      <c r="E361" s="2">
        <f t="shared" si="40"/>
        <v>4.5567700000000002</v>
      </c>
      <c r="F361" s="2">
        <f t="shared" si="41"/>
        <v>4.5284700000000004</v>
      </c>
      <c r="G361" s="2">
        <f t="shared" si="35"/>
        <v>4.4574279999999984</v>
      </c>
      <c r="H361" s="2">
        <f t="shared" si="39"/>
        <v>3.6816214999999972</v>
      </c>
      <c r="I361" s="2">
        <f t="array" ref="I361">SUMPRODUCT(B345:B364, (ROW(B345:B364)-ROW(B345)+1)) / (20*21/2)</f>
        <v>4.5694247619047621</v>
      </c>
      <c r="J361" s="2">
        <f t="shared" si="42"/>
        <v>4.5450203256629313</v>
      </c>
      <c r="K361" s="2">
        <f t="shared" si="36"/>
        <v>4.4039729696294208</v>
      </c>
    </row>
    <row r="362" spans="1:11" ht="13.5" x14ac:dyDescent="0.25">
      <c r="A362" s="3">
        <f>TITRES_STAT!B365</f>
        <v>42529</v>
      </c>
      <c r="B362" s="6">
        <f>TITRES_STAT!D365</f>
        <v>4.6428000000000003</v>
      </c>
      <c r="C362" s="2">
        <f t="shared" si="37"/>
        <v>0</v>
      </c>
      <c r="D362" s="2">
        <f t="shared" si="38"/>
        <v>4.6352600000000006</v>
      </c>
      <c r="E362" s="2">
        <f t="shared" si="40"/>
        <v>4.57186</v>
      </c>
      <c r="F362" s="2">
        <f t="shared" si="41"/>
        <v>4.5288449999999996</v>
      </c>
      <c r="G362" s="2">
        <f t="shared" si="35"/>
        <v>4.4725259999999984</v>
      </c>
      <c r="H362" s="2">
        <f t="shared" si="39"/>
        <v>3.6853959999999972</v>
      </c>
      <c r="I362" s="2">
        <f t="array" ref="I362">SUMPRODUCT(B346:B365, (ROW(B346:B365)-ROW(B346)+1)) / (20*21/2)</f>
        <v>4.5827580952380957</v>
      </c>
      <c r="J362" s="2">
        <f t="shared" si="42"/>
        <v>4.5543326755997944</v>
      </c>
      <c r="K362" s="2">
        <f t="shared" si="36"/>
        <v>4.4133387355263061</v>
      </c>
    </row>
    <row r="363" spans="1:11" ht="13.5" x14ac:dyDescent="0.25">
      <c r="A363" s="3">
        <f>TITRES_STAT!B366</f>
        <v>42530</v>
      </c>
      <c r="B363" s="6">
        <f>TITRES_STAT!D366</f>
        <v>4.6051000000000002</v>
      </c>
      <c r="C363" s="2">
        <f t="shared" si="37"/>
        <v>-3.7700000000000067E-2</v>
      </c>
      <c r="D363" s="2">
        <f t="shared" si="38"/>
        <v>4.6352600000000006</v>
      </c>
      <c r="E363" s="2">
        <f t="shared" si="40"/>
        <v>4.5869600000000004</v>
      </c>
      <c r="F363" s="2">
        <f t="shared" si="41"/>
        <v>4.5295999999999994</v>
      </c>
      <c r="G363" s="2">
        <f t="shared" si="35"/>
        <v>4.483095999999998</v>
      </c>
      <c r="H363" s="2">
        <f t="shared" si="39"/>
        <v>3.6886044999999972</v>
      </c>
      <c r="I363" s="2">
        <f t="array" ref="I363">SUMPRODUCT(B347:B366, (ROW(B347:B366)-ROW(B347)+1)) / (20*21/2)</f>
        <v>4.592352857142858</v>
      </c>
      <c r="J363" s="2">
        <f t="shared" si="42"/>
        <v>4.5591676588760048</v>
      </c>
      <c r="K363" s="2">
        <f t="shared" si="36"/>
        <v>4.4208587851135093</v>
      </c>
    </row>
    <row r="364" spans="1:11" ht="13.5" x14ac:dyDescent="0.25">
      <c r="A364" s="3">
        <f>TITRES_STAT!B367</f>
        <v>42531</v>
      </c>
      <c r="B364" s="6">
        <f>TITRES_STAT!D367</f>
        <v>4.6353</v>
      </c>
      <c r="C364" s="2">
        <f t="shared" si="37"/>
        <v>3.0199999999999783E-2</v>
      </c>
      <c r="D364" s="2">
        <f t="shared" si="38"/>
        <v>4.6337600000000005</v>
      </c>
      <c r="E364" s="2">
        <f t="shared" si="40"/>
        <v>4.5990400000000005</v>
      </c>
      <c r="F364" s="2">
        <f t="shared" si="41"/>
        <v>4.5329999999999995</v>
      </c>
      <c r="G364" s="2">
        <f t="shared" si="35"/>
        <v>4.4957799999999981</v>
      </c>
      <c r="H364" s="2">
        <f t="shared" si="39"/>
        <v>3.6916244999999974</v>
      </c>
      <c r="I364" s="2">
        <f t="array" ref="I364">SUMPRODUCT(B348:B367, (ROW(B348:B367)-ROW(B348)+1)) / (20*21/2)</f>
        <v>4.6012290476190483</v>
      </c>
      <c r="J364" s="2">
        <f t="shared" si="42"/>
        <v>4.5664183580306714</v>
      </c>
      <c r="K364" s="2">
        <f t="shared" si="36"/>
        <v>4.4292682445208227</v>
      </c>
    </row>
    <row r="365" spans="1:11" ht="13.5" x14ac:dyDescent="0.25">
      <c r="A365" s="3">
        <f>TITRES_STAT!B368</f>
        <v>42534</v>
      </c>
      <c r="B365" s="6">
        <f>TITRES_STAT!D368</f>
        <v>4.673</v>
      </c>
      <c r="C365" s="2">
        <f t="shared" si="37"/>
        <v>3.7700000000000067E-2</v>
      </c>
      <c r="D365" s="2">
        <f t="shared" si="38"/>
        <v>4.6397999999999993</v>
      </c>
      <c r="E365" s="2">
        <f t="shared" si="40"/>
        <v>4.6133800000000011</v>
      </c>
      <c r="F365" s="2">
        <f t="shared" si="41"/>
        <v>4.5420549999999995</v>
      </c>
      <c r="G365" s="2">
        <f t="shared" si="35"/>
        <v>4.5092179999999988</v>
      </c>
      <c r="H365" s="2">
        <f t="shared" si="39"/>
        <v>3.6947949999999974</v>
      </c>
      <c r="I365" s="2">
        <f t="array" ref="I365">SUMPRODUCT(B349:B368, (ROW(B349:B368)-ROW(B349)+1)) / (20*21/2)</f>
        <v>4.6095661904761913</v>
      </c>
      <c r="J365" s="2">
        <f t="shared" si="42"/>
        <v>4.5765689905991787</v>
      </c>
      <c r="K365" s="2">
        <f t="shared" si="36"/>
        <v>4.4388263525788298</v>
      </c>
    </row>
    <row r="366" spans="1:11" ht="13.5" x14ac:dyDescent="0.25">
      <c r="A366" s="3">
        <f>TITRES_STAT!B369</f>
        <v>42535</v>
      </c>
      <c r="B366" s="6">
        <f>TITRES_STAT!D369</f>
        <v>4.6428000000000003</v>
      </c>
      <c r="C366" s="2">
        <f t="shared" si="37"/>
        <v>-3.0199999999999783E-2</v>
      </c>
      <c r="D366" s="2">
        <f t="shared" si="38"/>
        <v>4.639800000000001</v>
      </c>
      <c r="E366" s="2">
        <f t="shared" si="40"/>
        <v>4.6314900000000012</v>
      </c>
      <c r="F366" s="2">
        <f t="shared" si="41"/>
        <v>4.5495999999999999</v>
      </c>
      <c r="G366" s="2">
        <f t="shared" si="35"/>
        <v>4.5220519999999986</v>
      </c>
      <c r="H366" s="2">
        <f t="shared" si="39"/>
        <v>3.697814499999998</v>
      </c>
      <c r="I366" s="2">
        <f t="array" ref="I366">SUMPRODUCT(B350:B369, (ROW(B350:B369)-ROW(B350)+1)) / (20*21/2)</f>
        <v>4.616002857142858</v>
      </c>
      <c r="J366" s="2">
        <f t="shared" si="42"/>
        <v>4.5828767057802091</v>
      </c>
      <c r="K366" s="2">
        <f t="shared" si="36"/>
        <v>4.4468253191443656</v>
      </c>
    </row>
    <row r="367" spans="1:11" ht="13.5" x14ac:dyDescent="0.25">
      <c r="A367" s="3">
        <f>TITRES_STAT!B370</f>
        <v>42536</v>
      </c>
      <c r="B367" s="6">
        <f>TITRES_STAT!D370</f>
        <v>4.6428000000000003</v>
      </c>
      <c r="C367" s="2">
        <f t="shared" si="37"/>
        <v>0</v>
      </c>
      <c r="D367" s="2">
        <f t="shared" si="38"/>
        <v>4.6398000000000001</v>
      </c>
      <c r="E367" s="2">
        <f t="shared" si="40"/>
        <v>4.6375300000000008</v>
      </c>
      <c r="F367" s="2">
        <f t="shared" si="41"/>
        <v>4.5552599999999996</v>
      </c>
      <c r="G367" s="2">
        <f t="shared" si="35"/>
        <v>4.535035999999999</v>
      </c>
      <c r="H367" s="2">
        <f t="shared" si="39"/>
        <v>3.7014379999999978</v>
      </c>
      <c r="I367" s="2">
        <f t="array" ref="I367">SUMPRODUCT(B351:B370, (ROW(B351:B370)-ROW(B351)+1)) / (20*21/2)</f>
        <v>4.6217566666666672</v>
      </c>
      <c r="J367" s="2">
        <f t="shared" si="42"/>
        <v>4.5885836861820932</v>
      </c>
      <c r="K367" s="2">
        <f t="shared" si="36"/>
        <v>4.4545106007465467</v>
      </c>
    </row>
    <row r="368" spans="1:11" ht="13.5" x14ac:dyDescent="0.25">
      <c r="A368" s="3">
        <f>TITRES_STAT!B371</f>
        <v>42537</v>
      </c>
      <c r="B368" s="6">
        <f>TITRES_STAT!D371</f>
        <v>4.6428000000000003</v>
      </c>
      <c r="C368" s="2">
        <f t="shared" si="37"/>
        <v>0</v>
      </c>
      <c r="D368" s="2">
        <f t="shared" si="38"/>
        <v>4.6473400000000007</v>
      </c>
      <c r="E368" s="2">
        <f t="shared" si="40"/>
        <v>4.6413000000000002</v>
      </c>
      <c r="F368" s="2">
        <f t="shared" si="41"/>
        <v>4.5677149999999997</v>
      </c>
      <c r="G368" s="2">
        <f t="shared" si="35"/>
        <v>4.5484719999999985</v>
      </c>
      <c r="H368" s="2">
        <f t="shared" si="39"/>
        <v>3.7057784999999979</v>
      </c>
      <c r="I368" s="2">
        <f t="array" ref="I368">SUMPRODUCT(B352:B371, (ROW(B352:B371)-ROW(B352)+1)) / (20*21/2)</f>
        <v>4.62636</v>
      </c>
      <c r="J368" s="2">
        <f t="shared" si="42"/>
        <v>4.5937471446409415</v>
      </c>
      <c r="K368" s="2">
        <f t="shared" si="36"/>
        <v>4.4618944987564859</v>
      </c>
    </row>
    <row r="369" spans="1:11" ht="13.5" x14ac:dyDescent="0.25">
      <c r="A369" s="3">
        <f>TITRES_STAT!B372</f>
        <v>42538</v>
      </c>
      <c r="B369" s="6">
        <f>TITRES_STAT!D372</f>
        <v>4.6353</v>
      </c>
      <c r="C369" s="2">
        <f t="shared" si="37"/>
        <v>-7.5000000000002842E-3</v>
      </c>
      <c r="D369" s="2">
        <f t="shared" si="38"/>
        <v>4.6473400000000007</v>
      </c>
      <c r="E369" s="2">
        <f t="shared" si="40"/>
        <v>4.6405500000000002</v>
      </c>
      <c r="F369" s="2">
        <f t="shared" si="41"/>
        <v>4.5748850000000001</v>
      </c>
      <c r="G369" s="2">
        <f t="shared" si="35"/>
        <v>4.559493999999999</v>
      </c>
      <c r="H369" s="2">
        <f t="shared" si="39"/>
        <v>3.7101194999999985</v>
      </c>
      <c r="I369" s="2">
        <f t="array" ref="I369">SUMPRODUCT(B353:B372, (ROW(B353:B372)-ROW(B353)+1)) / (20*21/2)</f>
        <v>4.6270447619047621</v>
      </c>
      <c r="J369" s="2">
        <f t="shared" si="42"/>
        <v>4.5977045594370418</v>
      </c>
      <c r="K369" s="2">
        <f t="shared" si="36"/>
        <v>4.4686947144915257</v>
      </c>
    </row>
    <row r="370" spans="1:11" ht="13.5" x14ac:dyDescent="0.25">
      <c r="A370" s="3">
        <f>TITRES_STAT!B373</f>
        <v>42541</v>
      </c>
      <c r="B370" s="6">
        <f>TITRES_STAT!D373</f>
        <v>4.6353</v>
      </c>
      <c r="C370" s="2">
        <f t="shared" si="37"/>
        <v>0</v>
      </c>
      <c r="D370" s="2">
        <f t="shared" si="38"/>
        <v>4.6398000000000001</v>
      </c>
      <c r="E370" s="2">
        <f t="shared" si="40"/>
        <v>4.6398000000000001</v>
      </c>
      <c r="F370" s="2">
        <f t="shared" si="41"/>
        <v>4.5869649999999993</v>
      </c>
      <c r="G370" s="2">
        <f t="shared" ref="G370:G433" si="43">AVERAGE(B321:B370)</f>
        <v>4.5656839999999992</v>
      </c>
      <c r="H370" s="2">
        <f t="shared" si="39"/>
        <v>3.7153284999999987</v>
      </c>
      <c r="I370" s="2">
        <f t="array" ref="I370">SUMPRODUCT(B354:B373, (ROW(B354:B373)-ROW(B354)+1)) / (20*21/2)</f>
        <v>4.6271904761904761</v>
      </c>
      <c r="J370" s="2">
        <f t="shared" si="42"/>
        <v>4.6012850775858949</v>
      </c>
      <c r="K370" s="2">
        <f t="shared" si="36"/>
        <v>4.4752282550997009</v>
      </c>
    </row>
    <row r="371" spans="1:11" ht="13.5" x14ac:dyDescent="0.25">
      <c r="A371" s="3">
        <f>TITRES_STAT!B374</f>
        <v>42542</v>
      </c>
      <c r="B371" s="6">
        <f>TITRES_STAT!D374</f>
        <v>4.6353</v>
      </c>
      <c r="C371" s="2">
        <f t="shared" si="37"/>
        <v>0</v>
      </c>
      <c r="D371" s="2">
        <f t="shared" si="38"/>
        <v>4.6383000000000001</v>
      </c>
      <c r="E371" s="2">
        <f t="shared" si="40"/>
        <v>4.639050000000001</v>
      </c>
      <c r="F371" s="2">
        <f t="shared" si="41"/>
        <v>4.5979099999999997</v>
      </c>
      <c r="G371" s="2">
        <f t="shared" si="43"/>
        <v>4.5723279999999997</v>
      </c>
      <c r="H371" s="2">
        <f t="shared" si="39"/>
        <v>3.7210659999999991</v>
      </c>
      <c r="I371" s="2">
        <f t="array" ref="I371">SUMPRODUCT(B355:B374, (ROW(B355:B374)-ROW(B355)+1)) / (20*21/2)</f>
        <v>4.6136742857142856</v>
      </c>
      <c r="J371" s="2">
        <f t="shared" si="42"/>
        <v>4.6045245940062856</v>
      </c>
      <c r="K371" s="2">
        <f t="shared" ref="K371:K434" si="44">$K$4*B371+(1-$K$4)*K370</f>
        <v>4.4815055784291244</v>
      </c>
    </row>
    <row r="372" spans="1:11" ht="13.5" x14ac:dyDescent="0.25">
      <c r="A372" s="3">
        <f>TITRES_STAT!B375</f>
        <v>42543</v>
      </c>
      <c r="B372" s="6">
        <f>TITRES_STAT!D375</f>
        <v>4.6051000000000002</v>
      </c>
      <c r="C372" s="2">
        <f t="shared" si="37"/>
        <v>-3.0199999999999783E-2</v>
      </c>
      <c r="D372" s="2">
        <f t="shared" si="38"/>
        <v>4.6307600000000004</v>
      </c>
      <c r="E372" s="2">
        <f t="shared" si="40"/>
        <v>4.6352799999999998</v>
      </c>
      <c r="F372" s="2">
        <f t="shared" si="41"/>
        <v>4.6035699999999995</v>
      </c>
      <c r="G372" s="2">
        <f t="shared" si="43"/>
        <v>4.5782159999999994</v>
      </c>
      <c r="H372" s="2">
        <f t="shared" si="39"/>
        <v>3.7271429999999994</v>
      </c>
      <c r="I372" s="2">
        <f t="array" ref="I372">SUMPRODUCT(B356:B375, (ROW(B356:B375)-ROW(B356)+1)) / (20*21/2)</f>
        <v>4.606126190476191</v>
      </c>
      <c r="J372" s="2">
        <f t="shared" si="42"/>
        <v>4.6045793945771161</v>
      </c>
      <c r="K372" s="2">
        <f t="shared" si="44"/>
        <v>4.4863524184907275</v>
      </c>
    </row>
    <row r="373" spans="1:11" ht="13.5" x14ac:dyDescent="0.25">
      <c r="A373" s="3">
        <f>TITRES_STAT!B376</f>
        <v>42544</v>
      </c>
      <c r="B373" s="6">
        <f>TITRES_STAT!D376</f>
        <v>4.6051000000000002</v>
      </c>
      <c r="C373" s="2">
        <f t="shared" si="37"/>
        <v>0</v>
      </c>
      <c r="D373" s="2">
        <f t="shared" si="38"/>
        <v>4.6232199999999999</v>
      </c>
      <c r="E373" s="2">
        <f t="shared" si="40"/>
        <v>4.6352799999999998</v>
      </c>
      <c r="F373" s="2">
        <f t="shared" si="41"/>
        <v>4.6111199999999997</v>
      </c>
      <c r="G373" s="2">
        <f t="shared" si="43"/>
        <v>4.5839539999999985</v>
      </c>
      <c r="H373" s="2">
        <f t="shared" si="39"/>
        <v>3.7332954999999988</v>
      </c>
      <c r="I373" s="2">
        <f t="array" ref="I373">SUMPRODUCT(B357:B376, (ROW(B357:B376)-ROW(B357)+1)) / (20*21/2)</f>
        <v>4.5928257142857145</v>
      </c>
      <c r="J373" s="2">
        <f t="shared" si="42"/>
        <v>4.6046289760459622</v>
      </c>
      <c r="K373" s="2">
        <f t="shared" si="44"/>
        <v>4.4910091863930521</v>
      </c>
    </row>
    <row r="374" spans="1:11" ht="13.5" x14ac:dyDescent="0.25">
      <c r="A374" s="3">
        <f>TITRES_STAT!B377</f>
        <v>42545</v>
      </c>
      <c r="B374" s="6">
        <f>TITRES_STAT!D377</f>
        <v>4.4691999999999998</v>
      </c>
      <c r="C374" s="2">
        <f t="shared" si="37"/>
        <v>-0.13590000000000035</v>
      </c>
      <c r="D374" s="2">
        <f t="shared" si="38"/>
        <v>4.5900000000000007</v>
      </c>
      <c r="E374" s="2">
        <f t="shared" si="40"/>
        <v>4.6186699999999998</v>
      </c>
      <c r="F374" s="2">
        <f t="shared" si="41"/>
        <v>4.6088550000000001</v>
      </c>
      <c r="G374" s="2">
        <f t="shared" si="43"/>
        <v>4.5818399999999988</v>
      </c>
      <c r="H374" s="2">
        <f t="shared" si="39"/>
        <v>3.7395234999999984</v>
      </c>
      <c r="I374" s="2">
        <f t="array" ref="I374">SUMPRODUCT(B358:B377, (ROW(B358:B377)-ROW(B358)+1)) / (20*21/2)</f>
        <v>4.5794895238095243</v>
      </c>
      <c r="J374" s="2">
        <f t="shared" si="42"/>
        <v>4.5917309783272993</v>
      </c>
      <c r="K374" s="2">
        <f t="shared" si="44"/>
        <v>4.49015392418156</v>
      </c>
    </row>
    <row r="375" spans="1:11" ht="13.5" x14ac:dyDescent="0.25">
      <c r="A375" s="3">
        <f>TITRES_STAT!B378</f>
        <v>42548</v>
      </c>
      <c r="B375" s="6">
        <f>TITRES_STAT!D378</f>
        <v>4.5296000000000003</v>
      </c>
      <c r="C375" s="2">
        <f t="shared" si="37"/>
        <v>6.0400000000000453E-2</v>
      </c>
      <c r="D375" s="2">
        <f t="shared" si="38"/>
        <v>4.5688600000000008</v>
      </c>
      <c r="E375" s="2">
        <f t="shared" si="40"/>
        <v>4.6043300000000009</v>
      </c>
      <c r="F375" s="2">
        <f t="shared" si="41"/>
        <v>4.6088550000000001</v>
      </c>
      <c r="G375" s="2">
        <f t="shared" si="43"/>
        <v>4.5818399999999988</v>
      </c>
      <c r="H375" s="2">
        <f t="shared" si="39"/>
        <v>3.7458649999999984</v>
      </c>
      <c r="I375" s="2">
        <f t="array" ref="I375">SUMPRODUCT(B359:B378, (ROW(B359:B378)-ROW(B359)+1)) / (20*21/2)</f>
        <v>4.5666923809523814</v>
      </c>
      <c r="J375" s="2">
        <f t="shared" si="42"/>
        <v>4.5858137422961276</v>
      </c>
      <c r="K375" s="2">
        <f t="shared" si="44"/>
        <v>4.4917008291156169</v>
      </c>
    </row>
    <row r="376" spans="1:11" ht="13.5" x14ac:dyDescent="0.25">
      <c r="A376" s="3">
        <f>TITRES_STAT!B379</f>
        <v>42549</v>
      </c>
      <c r="B376" s="6">
        <f>TITRES_STAT!D379</f>
        <v>4.4691999999999998</v>
      </c>
      <c r="C376" s="2">
        <f t="shared" si="37"/>
        <v>-6.0400000000000453E-2</v>
      </c>
      <c r="D376" s="2">
        <f t="shared" si="38"/>
        <v>4.5356400000000008</v>
      </c>
      <c r="E376" s="2">
        <f t="shared" si="40"/>
        <v>4.5869700000000009</v>
      </c>
      <c r="F376" s="2">
        <f t="shared" si="41"/>
        <v>4.6092300000000002</v>
      </c>
      <c r="G376" s="2">
        <f t="shared" si="43"/>
        <v>4.579121999999999</v>
      </c>
      <c r="H376" s="2">
        <f t="shared" si="39"/>
        <v>3.7526214999999983</v>
      </c>
      <c r="I376" s="2">
        <f t="array" ref="I376">SUMPRODUCT(B360:B379, (ROW(B360:B379)-ROW(B360)+1)) / (20*21/2)</f>
        <v>4.5797042857142864</v>
      </c>
      <c r="J376" s="2">
        <f t="shared" si="42"/>
        <v>4.5747076716012582</v>
      </c>
      <c r="K376" s="2">
        <f t="shared" si="44"/>
        <v>4.4908184436601024</v>
      </c>
    </row>
    <row r="377" spans="1:11" ht="13.5" x14ac:dyDescent="0.25">
      <c r="A377" s="3">
        <f>TITRES_STAT!B380</f>
        <v>42550</v>
      </c>
      <c r="B377" s="6">
        <f>TITRES_STAT!D380</f>
        <v>4.4691999999999998</v>
      </c>
      <c r="C377" s="2">
        <f t="shared" si="37"/>
        <v>0</v>
      </c>
      <c r="D377" s="2">
        <f t="shared" si="38"/>
        <v>4.5084600000000004</v>
      </c>
      <c r="E377" s="2">
        <f t="shared" si="40"/>
        <v>4.5696099999999999</v>
      </c>
      <c r="F377" s="2">
        <f t="shared" si="41"/>
        <v>4.6035699999999995</v>
      </c>
      <c r="G377" s="2">
        <f t="shared" si="43"/>
        <v>4.579121999999999</v>
      </c>
      <c r="H377" s="2">
        <f t="shared" si="39"/>
        <v>3.7599444999999987</v>
      </c>
      <c r="I377" s="2">
        <f t="array" ref="I377">SUMPRODUCT(B361:B380, (ROW(B361:B380)-ROW(B361)+1)) / (20*21/2)</f>
        <v>4.5980371428571427</v>
      </c>
      <c r="J377" s="2">
        <f t="shared" si="42"/>
        <v>4.5646593219249478</v>
      </c>
      <c r="K377" s="2">
        <f t="shared" si="44"/>
        <v>4.4899706615557848</v>
      </c>
    </row>
    <row r="378" spans="1:11" ht="13.5" x14ac:dyDescent="0.25">
      <c r="A378" s="3">
        <f>TITRES_STAT!B381</f>
        <v>42551</v>
      </c>
      <c r="B378" s="6">
        <f>TITRES_STAT!D381</f>
        <v>4.4691999999999998</v>
      </c>
      <c r="C378" s="2">
        <f t="shared" si="37"/>
        <v>0</v>
      </c>
      <c r="D378" s="2">
        <f t="shared" si="38"/>
        <v>4.4812799999999999</v>
      </c>
      <c r="E378" s="2">
        <f t="shared" si="40"/>
        <v>4.5522499999999999</v>
      </c>
      <c r="F378" s="2">
        <f t="shared" si="41"/>
        <v>4.5967750000000001</v>
      </c>
      <c r="G378" s="2">
        <f t="shared" si="43"/>
        <v>4.5757999999999983</v>
      </c>
      <c r="H378" s="2">
        <f t="shared" si="39"/>
        <v>3.7679089999999991</v>
      </c>
      <c r="I378" s="2">
        <f t="array" ref="I378">SUMPRODUCT(B362:B381, (ROW(B362:B381)-ROW(B362)+1)) / (20*21/2)</f>
        <v>4.6178128571428578</v>
      </c>
      <c r="J378" s="2">
        <f t="shared" si="42"/>
        <v>4.5555679579320953</v>
      </c>
      <c r="K378" s="2">
        <f t="shared" si="44"/>
        <v>4.4891561258084991</v>
      </c>
    </row>
    <row r="379" spans="1:11" ht="13.5" x14ac:dyDescent="0.25">
      <c r="A379" s="3">
        <f>TITRES_STAT!B382</f>
        <v>42552</v>
      </c>
      <c r="B379" s="6">
        <f>TITRES_STAT!D382</f>
        <v>4.7333999999999996</v>
      </c>
      <c r="C379" s="2">
        <f t="shared" si="37"/>
        <v>0.26419999999999977</v>
      </c>
      <c r="D379" s="2">
        <f t="shared" si="38"/>
        <v>4.5341199999999997</v>
      </c>
      <c r="E379" s="2">
        <f t="shared" si="40"/>
        <v>4.5620600000000007</v>
      </c>
      <c r="F379" s="2">
        <f t="shared" si="41"/>
        <v>4.6013050000000009</v>
      </c>
      <c r="G379" s="2">
        <f t="shared" si="43"/>
        <v>4.5771579999999981</v>
      </c>
      <c r="H379" s="2">
        <f t="shared" si="39"/>
        <v>3.7763639999999987</v>
      </c>
      <c r="I379" s="2">
        <f t="array" ref="I379">SUMPRODUCT(B363:B382, (ROW(B363:B382)-ROW(B363)+1)) / (20*21/2)</f>
        <v>4.6367614285714289</v>
      </c>
      <c r="J379" s="2">
        <f t="shared" si="42"/>
        <v>4.5725043428909435</v>
      </c>
      <c r="K379" s="2">
        <f t="shared" si="44"/>
        <v>4.4987343169532643</v>
      </c>
    </row>
    <row r="380" spans="1:11" ht="13.5" x14ac:dyDescent="0.25">
      <c r="A380" s="3">
        <f>TITRES_STAT!B383</f>
        <v>42555</v>
      </c>
      <c r="B380" s="6">
        <f>TITRES_STAT!D383</f>
        <v>4.7938000000000001</v>
      </c>
      <c r="C380" s="2">
        <f t="shared" si="37"/>
        <v>6.0400000000000453E-2</v>
      </c>
      <c r="D380" s="2">
        <f t="shared" si="38"/>
        <v>4.5869599999999995</v>
      </c>
      <c r="E380" s="2">
        <f t="shared" si="40"/>
        <v>4.577910000000001</v>
      </c>
      <c r="F380" s="2">
        <f t="shared" si="41"/>
        <v>4.6088550000000001</v>
      </c>
      <c r="G380" s="2">
        <f t="shared" si="43"/>
        <v>4.5794219999999983</v>
      </c>
      <c r="H380" s="2">
        <f t="shared" si="39"/>
        <v>3.7856119999999982</v>
      </c>
      <c r="I380" s="2">
        <f t="array" ref="I380">SUMPRODUCT(B364:B383, (ROW(B364:B383)-ROW(B364)+1)) / (20*21/2)</f>
        <v>4.6599114285714283</v>
      </c>
      <c r="J380" s="2">
        <f t="shared" si="42"/>
        <v>4.5935801197584727</v>
      </c>
      <c r="K380" s="2">
        <f t="shared" si="44"/>
        <v>4.5103055202099993</v>
      </c>
    </row>
    <row r="381" spans="1:11" ht="13.5" x14ac:dyDescent="0.25">
      <c r="A381" s="3">
        <f>TITRES_STAT!B384</f>
        <v>42559</v>
      </c>
      <c r="B381" s="6">
        <f>TITRES_STAT!D384</f>
        <v>4.8164999999999996</v>
      </c>
      <c r="C381" s="2">
        <f t="shared" si="37"/>
        <v>2.2699999999999498E-2</v>
      </c>
      <c r="D381" s="2">
        <f t="shared" si="38"/>
        <v>4.6564199999999998</v>
      </c>
      <c r="E381" s="2">
        <f t="shared" si="40"/>
        <v>4.5960300000000007</v>
      </c>
      <c r="F381" s="2">
        <f t="shared" si="41"/>
        <v>4.6175400000000009</v>
      </c>
      <c r="G381" s="2">
        <f t="shared" si="43"/>
        <v>4.5821399999999981</v>
      </c>
      <c r="H381" s="2">
        <f t="shared" si="39"/>
        <v>3.7941804999999986</v>
      </c>
      <c r="I381" s="2">
        <f t="array" ref="I381">SUMPRODUCT(B365:B384, (ROW(B365:B384)-ROW(B365)+1)) / (20*21/2)</f>
        <v>4.670298571428571</v>
      </c>
      <c r="J381" s="2">
        <f t="shared" si="42"/>
        <v>4.6148105845433802</v>
      </c>
      <c r="K381" s="2">
        <f t="shared" si="44"/>
        <v>4.5223131468684308</v>
      </c>
    </row>
    <row r="382" spans="1:11" ht="13.5" x14ac:dyDescent="0.25">
      <c r="A382" s="3">
        <f>TITRES_STAT!B385</f>
        <v>42562</v>
      </c>
      <c r="B382" s="6">
        <f>TITRES_STAT!D385</f>
        <v>4.8164999999999996</v>
      </c>
      <c r="C382" s="2">
        <f t="shared" si="37"/>
        <v>0</v>
      </c>
      <c r="D382" s="2">
        <f t="shared" si="38"/>
        <v>4.7258799999999992</v>
      </c>
      <c r="E382" s="2">
        <f t="shared" si="40"/>
        <v>4.6171699999999998</v>
      </c>
      <c r="F382" s="2">
        <f t="shared" si="41"/>
        <v>4.6262250000000007</v>
      </c>
      <c r="G382" s="2">
        <f t="shared" si="43"/>
        <v>4.5845559999999983</v>
      </c>
      <c r="H382" s="2">
        <f t="shared" si="39"/>
        <v>3.802748999999999</v>
      </c>
      <c r="I382" s="2">
        <f t="array" ref="I382">SUMPRODUCT(B366:B385, (ROW(B366:B385)-ROW(B366)+1)) / (20*21/2)</f>
        <v>4.688060952380952</v>
      </c>
      <c r="J382" s="2">
        <f t="shared" si="42"/>
        <v>4.6340191003011535</v>
      </c>
      <c r="K382" s="2">
        <f t="shared" si="44"/>
        <v>4.5338498862069239</v>
      </c>
    </row>
    <row r="383" spans="1:11" ht="13.5" x14ac:dyDescent="0.25">
      <c r="A383" s="3">
        <f>TITRES_STAT!B386</f>
        <v>42563</v>
      </c>
      <c r="B383" s="6">
        <f>TITRES_STAT!D386</f>
        <v>4.8693</v>
      </c>
      <c r="C383" s="2">
        <f t="shared" si="37"/>
        <v>5.2800000000000402E-2</v>
      </c>
      <c r="D383" s="2">
        <f t="shared" si="38"/>
        <v>4.8058999999999994</v>
      </c>
      <c r="E383" s="2">
        <f t="shared" si="40"/>
        <v>4.6435900000000006</v>
      </c>
      <c r="F383" s="2">
        <f t="shared" si="41"/>
        <v>4.6394350000000006</v>
      </c>
      <c r="G383" s="2">
        <f t="shared" si="43"/>
        <v>4.5880279999999978</v>
      </c>
      <c r="H383" s="2">
        <f t="shared" si="39"/>
        <v>3.812034499999998</v>
      </c>
      <c r="I383" s="2">
        <f t="array" ref="I383">SUMPRODUCT(B367:B386, (ROW(B367:B386)-ROW(B367)+1)) / (20*21/2)</f>
        <v>4.697153809523809</v>
      </c>
      <c r="J383" s="2">
        <f t="shared" si="42"/>
        <v>4.6564268050343767</v>
      </c>
      <c r="K383" s="2">
        <f t="shared" si="44"/>
        <v>4.5470047926301813</v>
      </c>
    </row>
    <row r="384" spans="1:11" ht="13.5" x14ac:dyDescent="0.25">
      <c r="A384" s="3">
        <f>TITRES_STAT!B387</f>
        <v>42564</v>
      </c>
      <c r="B384" s="6">
        <f>TITRES_STAT!D387</f>
        <v>4.7484999999999999</v>
      </c>
      <c r="C384" s="2">
        <f t="shared" si="37"/>
        <v>-0.12080000000000002</v>
      </c>
      <c r="D384" s="2">
        <f t="shared" si="38"/>
        <v>4.8089199999999996</v>
      </c>
      <c r="E384" s="2">
        <f t="shared" si="40"/>
        <v>4.6715200000000001</v>
      </c>
      <c r="F384" s="2">
        <f t="shared" si="41"/>
        <v>4.6450950000000004</v>
      </c>
      <c r="G384" s="2">
        <f t="shared" si="43"/>
        <v>4.589687999999998</v>
      </c>
      <c r="H384" s="2">
        <f t="shared" si="39"/>
        <v>3.8208669999999985</v>
      </c>
      <c r="I384" s="2">
        <f t="array" ref="I384">SUMPRODUCT(B368:B387, (ROW(B368:B387)-ROW(B368)+1)) / (20*21/2)</f>
        <v>4.699276666666667</v>
      </c>
      <c r="J384" s="2">
        <f t="shared" si="42"/>
        <v>4.6651956807453887</v>
      </c>
      <c r="K384" s="2">
        <f t="shared" si="44"/>
        <v>4.5549065654682135</v>
      </c>
    </row>
    <row r="385" spans="1:11" ht="13.5" x14ac:dyDescent="0.25">
      <c r="A385" s="3">
        <f>TITRES_STAT!B388</f>
        <v>42565</v>
      </c>
      <c r="B385" s="6">
        <f>TITRES_STAT!D388</f>
        <v>4.8315999999999999</v>
      </c>
      <c r="C385" s="2">
        <f t="shared" si="37"/>
        <v>8.3099999999999952E-2</v>
      </c>
      <c r="D385" s="2">
        <f t="shared" si="38"/>
        <v>4.8164800000000003</v>
      </c>
      <c r="E385" s="2">
        <f t="shared" si="40"/>
        <v>4.7017199999999999</v>
      </c>
      <c r="F385" s="2">
        <f t="shared" si="41"/>
        <v>4.6530250000000004</v>
      </c>
      <c r="G385" s="2">
        <f t="shared" si="43"/>
        <v>4.5927079999999991</v>
      </c>
      <c r="H385" s="2">
        <f t="shared" si="39"/>
        <v>3.8306814999999985</v>
      </c>
      <c r="I385" s="2">
        <f t="array" ref="I385">SUMPRODUCT(B369:B388, (ROW(B369:B388)-ROW(B369)+1)) / (20*21/2)</f>
        <v>4.7012195238095238</v>
      </c>
      <c r="J385" s="2">
        <f t="shared" si="42"/>
        <v>4.6810437111505898</v>
      </c>
      <c r="K385" s="2">
        <f t="shared" si="44"/>
        <v>4.5657572883910289</v>
      </c>
    </row>
    <row r="386" spans="1:11" ht="13.5" x14ac:dyDescent="0.25">
      <c r="A386" s="3">
        <f>TITRES_STAT!B389</f>
        <v>42566</v>
      </c>
      <c r="B386" s="6">
        <f>TITRES_STAT!D389</f>
        <v>4.7484999999999999</v>
      </c>
      <c r="C386" s="2">
        <f t="shared" si="37"/>
        <v>-8.3099999999999952E-2</v>
      </c>
      <c r="D386" s="2">
        <f t="shared" si="38"/>
        <v>4.80288</v>
      </c>
      <c r="E386" s="2">
        <f t="shared" si="40"/>
        <v>4.7296500000000004</v>
      </c>
      <c r="F386" s="2">
        <f t="shared" si="41"/>
        <v>4.6583100000000002</v>
      </c>
      <c r="G386" s="2">
        <f t="shared" si="43"/>
        <v>4.5967839999999986</v>
      </c>
      <c r="H386" s="2">
        <f t="shared" si="39"/>
        <v>3.8400804999999987</v>
      </c>
      <c r="I386" s="2">
        <f t="array" ref="I386">SUMPRODUCT(B370:B389, (ROW(B370:B389)-ROW(B370)+1)) / (20*21/2)</f>
        <v>4.6900395238095243</v>
      </c>
      <c r="J386" s="2">
        <f t="shared" si="42"/>
        <v>4.6874681196124381</v>
      </c>
      <c r="K386" s="2">
        <f t="shared" si="44"/>
        <v>4.5729236692384401</v>
      </c>
    </row>
    <row r="387" spans="1:11" ht="13.5" x14ac:dyDescent="0.25">
      <c r="A387" s="3">
        <f>TITRES_STAT!B390</f>
        <v>42569</v>
      </c>
      <c r="B387" s="6">
        <f>TITRES_STAT!D390</f>
        <v>4.6806000000000001</v>
      </c>
      <c r="C387" s="2">
        <f t="shared" si="37"/>
        <v>-6.7899999999999849E-2</v>
      </c>
      <c r="D387" s="2">
        <f t="shared" si="38"/>
        <v>4.7756999999999987</v>
      </c>
      <c r="E387" s="2">
        <f t="shared" si="40"/>
        <v>4.7507899999999994</v>
      </c>
      <c r="F387" s="2">
        <f t="shared" si="41"/>
        <v>4.6601999999999988</v>
      </c>
      <c r="G387" s="2">
        <f t="shared" si="43"/>
        <v>4.5998039999999989</v>
      </c>
      <c r="H387" s="2">
        <f t="shared" si="39"/>
        <v>3.8491774999999988</v>
      </c>
      <c r="I387" s="2">
        <f t="array" ref="I387">SUMPRODUCT(B371:B390, (ROW(B371:B390)-ROW(B371)+1)) / (20*21/2)</f>
        <v>4.6663480952380958</v>
      </c>
      <c r="J387" s="2">
        <f t="shared" si="42"/>
        <v>4.6868140129826825</v>
      </c>
      <c r="K387" s="2">
        <f t="shared" si="44"/>
        <v>4.5771462704447758</v>
      </c>
    </row>
    <row r="388" spans="1:11" ht="13.5" x14ac:dyDescent="0.25">
      <c r="A388" s="3">
        <f>TITRES_STAT!B391</f>
        <v>42570</v>
      </c>
      <c r="B388" s="6">
        <f>TITRES_STAT!D391</f>
        <v>4.6806000000000001</v>
      </c>
      <c r="C388" s="2">
        <f t="shared" ref="C388:C451" si="45">B388-B387</f>
        <v>0</v>
      </c>
      <c r="D388" s="2">
        <f t="shared" si="38"/>
        <v>4.7379599999999993</v>
      </c>
      <c r="E388" s="2">
        <f t="shared" si="40"/>
        <v>4.7719299999999993</v>
      </c>
      <c r="F388" s="2">
        <f t="shared" si="41"/>
        <v>4.6620899999999992</v>
      </c>
      <c r="G388" s="2">
        <f t="shared" si="43"/>
        <v>4.6028239999999991</v>
      </c>
      <c r="H388" s="2">
        <f t="shared" si="39"/>
        <v>3.8591049999999991</v>
      </c>
      <c r="I388" s="2">
        <f t="array" ref="I388">SUMPRODUCT(B372:B391, (ROW(B372:B391)-ROW(B372)+1)) / (20*21/2)</f>
        <v>4.6559638095238096</v>
      </c>
      <c r="J388" s="2">
        <f t="shared" si="42"/>
        <v>4.6862222022224271</v>
      </c>
      <c r="K388" s="2">
        <f t="shared" si="44"/>
        <v>4.5812032794469415</v>
      </c>
    </row>
    <row r="389" spans="1:11" ht="13.5" x14ac:dyDescent="0.25">
      <c r="A389" s="3">
        <f>TITRES_STAT!B392</f>
        <v>42571</v>
      </c>
      <c r="B389" s="6">
        <f>TITRES_STAT!D392</f>
        <v>4.5446999999999997</v>
      </c>
      <c r="C389" s="2">
        <f t="shared" si="45"/>
        <v>-0.13590000000000035</v>
      </c>
      <c r="D389" s="2">
        <f t="shared" si="38"/>
        <v>4.6971999999999996</v>
      </c>
      <c r="E389" s="2">
        <f t="shared" si="40"/>
        <v>4.7530599999999996</v>
      </c>
      <c r="F389" s="2">
        <f t="shared" si="41"/>
        <v>4.6575599999999993</v>
      </c>
      <c r="G389" s="2">
        <f t="shared" si="43"/>
        <v>4.6031259999999996</v>
      </c>
      <c r="H389" s="2">
        <f t="shared" si="39"/>
        <v>3.868957</v>
      </c>
      <c r="I389" s="2">
        <f t="array" ref="I389">SUMPRODUCT(B373:B392, (ROW(B373:B392)-ROW(B373)+1)) / (20*21/2)</f>
        <v>4.6460466666666669</v>
      </c>
      <c r="J389" s="2">
        <f t="shared" si="42"/>
        <v>4.6727438972488633</v>
      </c>
      <c r="K389" s="2">
        <f t="shared" si="44"/>
        <v>4.5797717782921596</v>
      </c>
    </row>
    <row r="390" spans="1:11" ht="13.5" x14ac:dyDescent="0.25">
      <c r="A390" s="3">
        <f>TITRES_STAT!B393</f>
        <v>42572</v>
      </c>
      <c r="B390" s="6">
        <f>TITRES_STAT!D393</f>
        <v>4.4088000000000003</v>
      </c>
      <c r="C390" s="2">
        <f t="shared" si="45"/>
        <v>-0.13589999999999947</v>
      </c>
      <c r="D390" s="2">
        <f t="shared" ref="D390:D453" si="46">AVERAGE(B386:B390)</f>
        <v>4.6126399999999999</v>
      </c>
      <c r="E390" s="2">
        <f t="shared" si="40"/>
        <v>4.7145599999999996</v>
      </c>
      <c r="F390" s="2">
        <f t="shared" si="41"/>
        <v>4.646234999999999</v>
      </c>
      <c r="G390" s="2">
        <f t="shared" si="43"/>
        <v>4.5981439999999996</v>
      </c>
      <c r="H390" s="2">
        <f t="shared" si="39"/>
        <v>3.8781294999999996</v>
      </c>
      <c r="I390" s="2">
        <f t="array" ref="I390">SUMPRODUCT(B374:B393, (ROW(B374:B393)-ROW(B374)+1)) / (20*21/2)</f>
        <v>4.6364528571428565</v>
      </c>
      <c r="J390" s="2">
        <f t="shared" si="42"/>
        <v>4.6476063832251615</v>
      </c>
      <c r="K390" s="2">
        <f t="shared" si="44"/>
        <v>4.5730670026728593</v>
      </c>
    </row>
    <row r="391" spans="1:11" ht="13.5" x14ac:dyDescent="0.25">
      <c r="A391" s="3">
        <f>TITRES_STAT!B394</f>
        <v>42573</v>
      </c>
      <c r="B391" s="6">
        <f>TITRES_STAT!D394</f>
        <v>4.5372000000000003</v>
      </c>
      <c r="C391" s="2">
        <f t="shared" si="45"/>
        <v>0.12840000000000007</v>
      </c>
      <c r="D391" s="2">
        <f t="shared" si="46"/>
        <v>4.5703800000000001</v>
      </c>
      <c r="E391" s="2">
        <f t="shared" si="40"/>
        <v>4.6866299999999992</v>
      </c>
      <c r="F391" s="2">
        <f t="shared" si="41"/>
        <v>4.6413300000000008</v>
      </c>
      <c r="G391" s="2">
        <f t="shared" si="43"/>
        <v>4.5957299999999996</v>
      </c>
      <c r="H391" s="2">
        <f t="shared" si="39"/>
        <v>3.8885099999999992</v>
      </c>
      <c r="I391" s="2">
        <f t="array" ref="I391">SUMPRODUCT(B375:B394, (ROW(B375:B394)-ROW(B375)+1)) / (20*21/2)</f>
        <v>4.6142395238095233</v>
      </c>
      <c r="J391" s="2">
        <f t="shared" si="42"/>
        <v>4.6370914895846695</v>
      </c>
      <c r="K391" s="2">
        <f t="shared" si="44"/>
        <v>4.5716604535484331</v>
      </c>
    </row>
    <row r="392" spans="1:11" ht="13.5" x14ac:dyDescent="0.25">
      <c r="A392" s="3">
        <f>TITRES_STAT!B395</f>
        <v>42577</v>
      </c>
      <c r="B392" s="6">
        <f>TITRES_STAT!D395</f>
        <v>4.5372000000000003</v>
      </c>
      <c r="C392" s="2">
        <f t="shared" si="45"/>
        <v>0</v>
      </c>
      <c r="D392" s="2">
        <f t="shared" si="46"/>
        <v>4.5417000000000005</v>
      </c>
      <c r="E392" s="2">
        <f t="shared" si="40"/>
        <v>4.6586999999999987</v>
      </c>
      <c r="F392" s="2">
        <f t="shared" si="41"/>
        <v>4.6379349999999997</v>
      </c>
      <c r="G392" s="2">
        <f t="shared" si="43"/>
        <v>4.5937679999999999</v>
      </c>
      <c r="H392" s="2">
        <f t="shared" si="39"/>
        <v>3.8989659999999993</v>
      </c>
      <c r="I392" s="2">
        <f t="array" ref="I392">SUMPRODUCT(B376:B395, (ROW(B376:B395)-ROW(B376)+1)) / (20*21/2)</f>
        <v>4.6045685714285698</v>
      </c>
      <c r="J392" s="2">
        <f t="shared" si="42"/>
        <v>4.6275780143861294</v>
      </c>
      <c r="K392" s="2">
        <f t="shared" si="44"/>
        <v>4.5703090632132</v>
      </c>
    </row>
    <row r="393" spans="1:11" ht="13.5" x14ac:dyDescent="0.25">
      <c r="A393" s="3">
        <f>TITRES_STAT!B396</f>
        <v>42578</v>
      </c>
      <c r="B393" s="6">
        <f>TITRES_STAT!D396</f>
        <v>4.5372000000000003</v>
      </c>
      <c r="C393" s="2">
        <f t="shared" si="45"/>
        <v>0</v>
      </c>
      <c r="D393" s="2">
        <f t="shared" si="46"/>
        <v>4.51302</v>
      </c>
      <c r="E393" s="2">
        <f t="shared" si="40"/>
        <v>4.6254899999999992</v>
      </c>
      <c r="F393" s="2">
        <f t="shared" si="41"/>
        <v>4.6345400000000003</v>
      </c>
      <c r="G393" s="2">
        <f t="shared" si="43"/>
        <v>4.5927120000000006</v>
      </c>
      <c r="H393" s="2">
        <f t="shared" si="39"/>
        <v>3.9094219999999988</v>
      </c>
      <c r="I393" s="2">
        <f t="array" ref="I393">SUMPRODUCT(B377:B396, (ROW(B377:B396)-ROW(B377)+1)) / (20*21/2)</f>
        <v>4.5951357142857141</v>
      </c>
      <c r="J393" s="2">
        <f t="shared" si="42"/>
        <v>4.6189705844445932</v>
      </c>
      <c r="K393" s="2">
        <f t="shared" si="44"/>
        <v>4.5690106685773877</v>
      </c>
    </row>
    <row r="394" spans="1:11" ht="13.5" x14ac:dyDescent="0.25">
      <c r="A394" s="3">
        <f>TITRES_STAT!B397</f>
        <v>42579</v>
      </c>
      <c r="B394" s="6">
        <f>TITRES_STAT!D397</f>
        <v>4.4013</v>
      </c>
      <c r="C394" s="2">
        <f t="shared" si="45"/>
        <v>-0.13590000000000035</v>
      </c>
      <c r="D394" s="2">
        <f t="shared" si="46"/>
        <v>4.4843400000000004</v>
      </c>
      <c r="E394" s="2">
        <f t="shared" si="40"/>
        <v>4.5907699999999991</v>
      </c>
      <c r="F394" s="2">
        <f t="shared" si="41"/>
        <v>4.631145000000001</v>
      </c>
      <c r="G394" s="2">
        <f t="shared" si="43"/>
        <v>4.5893920000000001</v>
      </c>
      <c r="H394" s="2">
        <f t="shared" ref="H394:H457" si="47">AVERAGE(B195:B394)</f>
        <v>3.9188589999999994</v>
      </c>
      <c r="I394" s="2">
        <f t="array" ref="I394">SUMPRODUCT(B378:B397, (ROW(B378:B397)-ROW(B378)+1)) / (20*21/2)</f>
        <v>4.5854033333333337</v>
      </c>
      <c r="J394" s="2">
        <f t="shared" si="42"/>
        <v>4.5982400525927272</v>
      </c>
      <c r="K394" s="2">
        <f t="shared" si="44"/>
        <v>4.5624337796135688</v>
      </c>
    </row>
    <row r="395" spans="1:11" ht="13.5" x14ac:dyDescent="0.25">
      <c r="A395" s="3">
        <f>TITRES_STAT!B398</f>
        <v>42580</v>
      </c>
      <c r="B395" s="6">
        <f>TITRES_STAT!D398</f>
        <v>4.5296000000000003</v>
      </c>
      <c r="C395" s="2">
        <f t="shared" si="45"/>
        <v>0.1283000000000003</v>
      </c>
      <c r="D395" s="2">
        <f t="shared" si="46"/>
        <v>4.5085000000000006</v>
      </c>
      <c r="E395" s="2">
        <f t="shared" si="40"/>
        <v>4.5605700000000002</v>
      </c>
      <c r="F395" s="2">
        <f t="shared" si="41"/>
        <v>4.6311450000000001</v>
      </c>
      <c r="G395" s="2">
        <f t="shared" si="43"/>
        <v>4.5901459999999998</v>
      </c>
      <c r="H395" s="2">
        <f t="shared" si="47"/>
        <v>3.9281824999999992</v>
      </c>
      <c r="I395" s="2">
        <f t="array" ref="I395">SUMPRODUCT(B379:B398, (ROW(B379:B398)-ROW(B379)+1)) / (20*21/2)</f>
        <v>4.5680476190476185</v>
      </c>
      <c r="J395" s="2">
        <f t="shared" si="42"/>
        <v>4.5917029047267528</v>
      </c>
      <c r="K395" s="2">
        <f t="shared" si="44"/>
        <v>4.5611461804130373</v>
      </c>
    </row>
    <row r="396" spans="1:11" ht="13.5" x14ac:dyDescent="0.25">
      <c r="A396" s="3">
        <f>TITRES_STAT!B399</f>
        <v>42583</v>
      </c>
      <c r="B396" s="6">
        <f>TITRES_STAT!D399</f>
        <v>4.5320999999999998</v>
      </c>
      <c r="C396" s="2">
        <f t="shared" si="45"/>
        <v>2.4999999999995026E-3</v>
      </c>
      <c r="D396" s="2">
        <f t="shared" si="46"/>
        <v>4.5074799999999993</v>
      </c>
      <c r="E396" s="2">
        <f t="shared" ref="E396:E459" si="48">AVERAGE(B387:B396)</f>
        <v>4.5389299999999997</v>
      </c>
      <c r="F396" s="2">
        <f t="shared" si="41"/>
        <v>4.63429</v>
      </c>
      <c r="G396" s="2">
        <f t="shared" si="43"/>
        <v>4.5909500000000003</v>
      </c>
      <c r="H396" s="2">
        <f t="shared" si="47"/>
        <v>3.9367254999999988</v>
      </c>
      <c r="I396" s="2">
        <f t="array" ref="I396">SUMPRODUCT(B380:B399, (ROW(B380:B399)-ROW(B380)+1)) / (20*21/2)</f>
        <v>4.5580823809523823</v>
      </c>
      <c r="J396" s="2">
        <f t="shared" si="42"/>
        <v>4.5860264376099185</v>
      </c>
      <c r="K396" s="2">
        <f t="shared" si="44"/>
        <v>4.5600071145144874</v>
      </c>
    </row>
    <row r="397" spans="1:11" ht="13.5" x14ac:dyDescent="0.25">
      <c r="A397" s="3">
        <f>TITRES_STAT!B400</f>
        <v>42584</v>
      </c>
      <c r="B397" s="6">
        <f>TITRES_STAT!D400</f>
        <v>4.5320999999999998</v>
      </c>
      <c r="C397" s="2">
        <f t="shared" si="45"/>
        <v>0</v>
      </c>
      <c r="D397" s="2">
        <f t="shared" si="46"/>
        <v>4.5064599999999997</v>
      </c>
      <c r="E397" s="2">
        <f t="shared" si="48"/>
        <v>4.5240799999999997</v>
      </c>
      <c r="F397" s="2">
        <f t="shared" si="41"/>
        <v>4.637435</v>
      </c>
      <c r="G397" s="2">
        <f t="shared" si="43"/>
        <v>4.5910000000000002</v>
      </c>
      <c r="H397" s="2">
        <f t="shared" si="47"/>
        <v>3.9452309999999988</v>
      </c>
      <c r="I397" s="2">
        <f t="array" ref="I397">SUMPRODUCT(B381:B400, (ROW(B381:B400)-ROW(B381)+1)) / (20*21/2)</f>
        <v>4.5563900000000004</v>
      </c>
      <c r="J397" s="2">
        <f t="shared" si="42"/>
        <v>4.5808905864089731</v>
      </c>
      <c r="K397" s="2">
        <f t="shared" si="44"/>
        <v>4.5589127178668605</v>
      </c>
    </row>
    <row r="398" spans="1:11" ht="13.5" x14ac:dyDescent="0.25">
      <c r="A398" s="3">
        <f>TITRES_STAT!B401</f>
        <v>42585</v>
      </c>
      <c r="B398" s="6">
        <f>TITRES_STAT!D401</f>
        <v>4.4551999999999996</v>
      </c>
      <c r="C398" s="2">
        <f t="shared" si="45"/>
        <v>-7.690000000000019E-2</v>
      </c>
      <c r="D398" s="2">
        <f t="shared" si="46"/>
        <v>4.4900599999999997</v>
      </c>
      <c r="E398" s="2">
        <f t="shared" si="48"/>
        <v>4.5015400000000003</v>
      </c>
      <c r="F398" s="2">
        <f t="shared" si="41"/>
        <v>4.6367349999999998</v>
      </c>
      <c r="G398" s="2">
        <f t="shared" si="43"/>
        <v>4.5922300000000007</v>
      </c>
      <c r="H398" s="2">
        <f t="shared" si="47"/>
        <v>3.9531254999999992</v>
      </c>
      <c r="I398" s="2">
        <f t="array" ref="I398">SUMPRODUCT(B382:B401, (ROW(B382:B401)-ROW(B382)+1)) / (20*21/2)</f>
        <v>4.5424066666666674</v>
      </c>
      <c r="J398" s="2">
        <f t="shared" si="42"/>
        <v>4.5689200543700235</v>
      </c>
      <c r="K398" s="2">
        <f t="shared" si="44"/>
        <v>4.5548455524603177</v>
      </c>
    </row>
    <row r="399" spans="1:11" ht="13.5" x14ac:dyDescent="0.25">
      <c r="A399" s="3">
        <f>TITRES_STAT!B402</f>
        <v>42586</v>
      </c>
      <c r="B399" s="6">
        <f>TITRES_STAT!D402</f>
        <v>4.5320999999999998</v>
      </c>
      <c r="C399" s="2">
        <f t="shared" si="45"/>
        <v>7.690000000000019E-2</v>
      </c>
      <c r="D399" s="2">
        <f t="shared" si="46"/>
        <v>4.5162199999999997</v>
      </c>
      <c r="E399" s="2">
        <f t="shared" si="48"/>
        <v>4.5002800000000001</v>
      </c>
      <c r="F399" s="2">
        <f t="shared" si="41"/>
        <v>4.6266699999999998</v>
      </c>
      <c r="G399" s="2">
        <f t="shared" si="43"/>
        <v>4.5930340000000012</v>
      </c>
      <c r="H399" s="2">
        <f t="shared" si="47"/>
        <v>3.9618194999999989</v>
      </c>
      <c r="I399" s="2">
        <f t="array" ref="I399">SUMPRODUCT(B383:B402, (ROW(B383:B402)-ROW(B383)+1)) / (20*21/2)</f>
        <v>4.5395847619047611</v>
      </c>
      <c r="J399" s="2">
        <f t="shared" si="42"/>
        <v>4.565413382525259</v>
      </c>
      <c r="K399" s="2">
        <f t="shared" si="44"/>
        <v>4.5539535700108935</v>
      </c>
    </row>
    <row r="400" spans="1:11" ht="13.5" x14ac:dyDescent="0.25">
      <c r="A400" s="3">
        <f>TITRES_STAT!B403</f>
        <v>42587</v>
      </c>
      <c r="B400" s="6">
        <f>TITRES_STAT!D403</f>
        <v>4.6089000000000002</v>
      </c>
      <c r="C400" s="2">
        <f t="shared" si="45"/>
        <v>7.6800000000000423E-2</v>
      </c>
      <c r="D400" s="2">
        <f t="shared" si="46"/>
        <v>4.5320799999999988</v>
      </c>
      <c r="E400" s="2">
        <f t="shared" si="48"/>
        <v>4.5202900000000001</v>
      </c>
      <c r="F400" s="2">
        <f t="shared" si="41"/>
        <v>4.6174249999999999</v>
      </c>
      <c r="G400" s="2">
        <f t="shared" si="43"/>
        <v>4.5973380000000006</v>
      </c>
      <c r="H400" s="2">
        <f t="shared" si="47"/>
        <v>3.9708974999999991</v>
      </c>
      <c r="I400" s="2">
        <f t="array" ref="I400">SUMPRODUCT(B384:B403, (ROW(B384:B403)-ROW(B384)+1)) / (20*21/2)</f>
        <v>4.5372009523809522</v>
      </c>
      <c r="J400" s="2">
        <f t="shared" si="42"/>
        <v>4.5695549651419007</v>
      </c>
      <c r="K400" s="2">
        <f t="shared" si="44"/>
        <v>4.5561083319712514</v>
      </c>
    </row>
    <row r="401" spans="1:11" ht="13.5" x14ac:dyDescent="0.25">
      <c r="A401" s="3">
        <f>TITRES_STAT!B404</f>
        <v>42590</v>
      </c>
      <c r="B401" s="6">
        <f>TITRES_STAT!D404</f>
        <v>4.4706000000000001</v>
      </c>
      <c r="C401" s="2">
        <f t="shared" si="45"/>
        <v>-0.13830000000000009</v>
      </c>
      <c r="D401" s="2">
        <f t="shared" si="46"/>
        <v>4.5197799999999999</v>
      </c>
      <c r="E401" s="2">
        <f t="shared" si="48"/>
        <v>4.5136299999999991</v>
      </c>
      <c r="F401" s="2">
        <f t="shared" si="41"/>
        <v>4.6001300000000001</v>
      </c>
      <c r="G401" s="2">
        <f t="shared" si="43"/>
        <v>4.598422000000002</v>
      </c>
      <c r="H401" s="2">
        <f t="shared" si="47"/>
        <v>3.9793219999999989</v>
      </c>
      <c r="I401" s="2">
        <f t="array" ref="I401">SUMPRODUCT(B385:B404, (ROW(B385:B404)-ROW(B385)+1)) / (20*21/2)</f>
        <v>4.5362766666666676</v>
      </c>
      <c r="J401" s="2">
        <f t="shared" si="42"/>
        <v>4.5601306827474337</v>
      </c>
      <c r="K401" s="2">
        <f t="shared" si="44"/>
        <v>4.5527550640508103</v>
      </c>
    </row>
    <row r="402" spans="1:11" ht="13.5" x14ac:dyDescent="0.25">
      <c r="A402" s="3">
        <f>TITRES_STAT!B405</f>
        <v>42591</v>
      </c>
      <c r="B402" s="6">
        <f>TITRES_STAT!D405</f>
        <v>4.5705</v>
      </c>
      <c r="C402" s="2">
        <f t="shared" si="45"/>
        <v>9.9899999999999878E-2</v>
      </c>
      <c r="D402" s="2">
        <f t="shared" si="46"/>
        <v>4.5274599999999996</v>
      </c>
      <c r="E402" s="2">
        <f t="shared" si="48"/>
        <v>4.5169599999999992</v>
      </c>
      <c r="F402" s="2">
        <f t="shared" si="41"/>
        <v>4.5878300000000003</v>
      </c>
      <c r="G402" s="2">
        <f t="shared" si="43"/>
        <v>4.5999940000000006</v>
      </c>
      <c r="H402" s="2">
        <f t="shared" si="47"/>
        <v>3.9876799999999992</v>
      </c>
      <c r="I402" s="2">
        <f t="array" ref="I402">SUMPRODUCT(B386:B405, (ROW(B386:B405)-ROW(B386)+1)) / (20*21/2)</f>
        <v>4.5362366666666665</v>
      </c>
      <c r="J402" s="2">
        <f t="shared" si="42"/>
        <v>4.5611182367714882</v>
      </c>
      <c r="K402" s="2">
        <f t="shared" si="44"/>
        <v>4.5534509438919546</v>
      </c>
    </row>
    <row r="403" spans="1:11" ht="13.5" x14ac:dyDescent="0.25">
      <c r="A403" s="3">
        <f>TITRES_STAT!B406</f>
        <v>42592</v>
      </c>
      <c r="B403" s="6">
        <f>TITRES_STAT!D406</f>
        <v>4.5628000000000002</v>
      </c>
      <c r="C403" s="2">
        <f t="shared" si="45"/>
        <v>-7.6999999999998181E-3</v>
      </c>
      <c r="D403" s="2">
        <f t="shared" si="46"/>
        <v>4.5489799999999994</v>
      </c>
      <c r="E403" s="2">
        <f t="shared" si="48"/>
        <v>4.51952</v>
      </c>
      <c r="F403" s="2">
        <f t="shared" si="41"/>
        <v>4.5725050000000005</v>
      </c>
      <c r="G403" s="2">
        <f t="shared" si="43"/>
        <v>4.6021680000000016</v>
      </c>
      <c r="H403" s="2">
        <f t="shared" si="47"/>
        <v>3.9959239999999996</v>
      </c>
      <c r="I403" s="2">
        <f t="array" ref="I403">SUMPRODUCT(B387:B406, (ROW(B387:B406)-ROW(B387)+1)) / (20*21/2)</f>
        <v>4.5272290476190475</v>
      </c>
      <c r="J403" s="2">
        <f t="shared" si="42"/>
        <v>4.5612784046980126</v>
      </c>
      <c r="K403" s="2">
        <f t="shared" si="44"/>
        <v>4.5538175735432507</v>
      </c>
    </row>
    <row r="404" spans="1:11" ht="13.5" x14ac:dyDescent="0.25">
      <c r="A404" s="3">
        <f>TITRES_STAT!B407</f>
        <v>42593</v>
      </c>
      <c r="B404" s="6">
        <f>TITRES_STAT!D407</f>
        <v>4.5628000000000002</v>
      </c>
      <c r="C404" s="2">
        <f t="shared" si="45"/>
        <v>0</v>
      </c>
      <c r="D404" s="2">
        <f t="shared" si="46"/>
        <v>4.5551199999999996</v>
      </c>
      <c r="E404" s="2">
        <f t="shared" si="48"/>
        <v>4.5356700000000005</v>
      </c>
      <c r="F404" s="2">
        <f t="shared" ref="F404:F467" si="49">AVERAGE(B385:B404)</f>
        <v>4.5632199999999994</v>
      </c>
      <c r="G404" s="2">
        <f t="shared" si="43"/>
        <v>4.6031340000000025</v>
      </c>
      <c r="H404" s="2">
        <f t="shared" si="47"/>
        <v>4.0045829999999993</v>
      </c>
      <c r="I404" s="2">
        <f t="array" ref="I404">SUMPRODUCT(B388:B407, (ROW(B388:B407)-ROW(B388)+1)) / (20*21/2)</f>
        <v>4.5071895238095232</v>
      </c>
      <c r="J404" s="2">
        <f t="shared" si="42"/>
        <v>4.5614233185362973</v>
      </c>
      <c r="K404" s="2">
        <f t="shared" si="44"/>
        <v>4.5541698255611625</v>
      </c>
    </row>
    <row r="405" spans="1:11" ht="13.5" x14ac:dyDescent="0.25">
      <c r="A405" s="3">
        <f>TITRES_STAT!B408</f>
        <v>42594</v>
      </c>
      <c r="B405" s="6">
        <f>TITRES_STAT!D408</f>
        <v>4.5628000000000002</v>
      </c>
      <c r="C405" s="2">
        <f t="shared" si="45"/>
        <v>0</v>
      </c>
      <c r="D405" s="2">
        <f t="shared" si="46"/>
        <v>4.5458999999999996</v>
      </c>
      <c r="E405" s="2">
        <f t="shared" si="48"/>
        <v>4.5389900000000001</v>
      </c>
      <c r="F405" s="2">
        <f t="shared" si="49"/>
        <v>4.5497799999999993</v>
      </c>
      <c r="G405" s="2">
        <f t="shared" si="43"/>
        <v>4.6037980000000029</v>
      </c>
      <c r="H405" s="2">
        <f t="shared" si="47"/>
        <v>4.0134304999999992</v>
      </c>
      <c r="I405" s="2">
        <f t="array" ref="I405">SUMPRODUCT(B389:B408, (ROW(B389:B408)-ROW(B389)+1)) / (20*21/2)</f>
        <v>4.5005495238095241</v>
      </c>
      <c r="J405" s="2">
        <f t="shared" ref="J405:J468" si="50">$J$4*B405+J404*(1-$J$4)</f>
        <v>4.56155443105665</v>
      </c>
      <c r="K405" s="2">
        <f t="shared" si="44"/>
        <v>4.5545082637744505</v>
      </c>
    </row>
    <row r="406" spans="1:11" ht="13.5" x14ac:dyDescent="0.25">
      <c r="A406" s="3">
        <f>TITRES_STAT!B409</f>
        <v>42597</v>
      </c>
      <c r="B406" s="6">
        <f>TITRES_STAT!D409</f>
        <v>4.4551999999999996</v>
      </c>
      <c r="C406" s="2">
        <f t="shared" si="45"/>
        <v>-0.10760000000000058</v>
      </c>
      <c r="D406" s="2">
        <f t="shared" si="46"/>
        <v>4.5428200000000007</v>
      </c>
      <c r="E406" s="2">
        <f t="shared" si="48"/>
        <v>4.5312999999999999</v>
      </c>
      <c r="F406" s="2">
        <f t="shared" si="49"/>
        <v>4.5351149999999993</v>
      </c>
      <c r="G406" s="2">
        <f t="shared" si="43"/>
        <v>4.6036680000000025</v>
      </c>
      <c r="H406" s="2">
        <f t="shared" si="47"/>
        <v>4.0218534999999989</v>
      </c>
      <c r="I406" s="2">
        <f t="array" ref="I406">SUMPRODUCT(B390:B409, (ROW(B390:B409)-ROW(B390)+1)) / (20*21/2)</f>
        <v>4.5067238095238098</v>
      </c>
      <c r="J406" s="2">
        <f t="shared" si="50"/>
        <v>4.551425437622683</v>
      </c>
      <c r="K406" s="2">
        <f t="shared" si="44"/>
        <v>4.5506138220578061</v>
      </c>
    </row>
    <row r="407" spans="1:11" ht="13.5" x14ac:dyDescent="0.25">
      <c r="A407" s="3">
        <f>TITRES_STAT!B410</f>
        <v>42598</v>
      </c>
      <c r="B407" s="6">
        <f>TITRES_STAT!D410</f>
        <v>4.3247</v>
      </c>
      <c r="C407" s="2">
        <f t="shared" si="45"/>
        <v>-0.13049999999999962</v>
      </c>
      <c r="D407" s="2">
        <f t="shared" si="46"/>
        <v>4.4936600000000002</v>
      </c>
      <c r="E407" s="2">
        <f t="shared" si="48"/>
        <v>4.5105599999999999</v>
      </c>
      <c r="F407" s="2">
        <f t="shared" si="49"/>
        <v>4.5173199999999998</v>
      </c>
      <c r="G407" s="2">
        <f t="shared" si="43"/>
        <v>4.5985140000000024</v>
      </c>
      <c r="H407" s="2">
        <f t="shared" si="47"/>
        <v>4.0296614999999996</v>
      </c>
      <c r="I407" s="2">
        <f t="array" ref="I407">SUMPRODUCT(B391:B410, (ROW(B391:B410)-ROW(B391)+1)) / (20*21/2)</f>
        <v>4.5017942857142854</v>
      </c>
      <c r="J407" s="2">
        <f t="shared" si="50"/>
        <v>4.5298325388014753</v>
      </c>
      <c r="K407" s="2">
        <f t="shared" si="44"/>
        <v>4.5417544564869123</v>
      </c>
    </row>
    <row r="408" spans="1:11" ht="13.5" x14ac:dyDescent="0.25">
      <c r="A408" s="3">
        <f>TITRES_STAT!B411</f>
        <v>42599</v>
      </c>
      <c r="B408" s="6">
        <f>TITRES_STAT!D411</f>
        <v>4.4476000000000004</v>
      </c>
      <c r="C408" s="2">
        <f t="shared" si="45"/>
        <v>0.12290000000000045</v>
      </c>
      <c r="D408" s="2">
        <f t="shared" si="46"/>
        <v>4.4706200000000003</v>
      </c>
      <c r="E408" s="2">
        <f t="shared" si="48"/>
        <v>4.5098000000000003</v>
      </c>
      <c r="F408" s="2">
        <f t="shared" si="49"/>
        <v>4.5056699999999994</v>
      </c>
      <c r="G408" s="2">
        <f t="shared" si="43"/>
        <v>4.5953640000000009</v>
      </c>
      <c r="H408" s="2">
        <f t="shared" si="47"/>
        <v>4.0373294999999985</v>
      </c>
      <c r="I408" s="2">
        <f t="array" ref="I408">SUMPRODUCT(B392:B411, (ROW(B392:B411)-ROW(B392)+1)) / (20*21/2)</f>
        <v>4.4842152380952385</v>
      </c>
      <c r="J408" s="2">
        <f t="shared" si="50"/>
        <v>4.5220008684394299</v>
      </c>
      <c r="K408" s="2">
        <f t="shared" si="44"/>
        <v>4.5380621248599748</v>
      </c>
    </row>
    <row r="409" spans="1:11" ht="13.5" x14ac:dyDescent="0.25">
      <c r="A409" s="3">
        <f>TITRES_STAT!B412</f>
        <v>42600</v>
      </c>
      <c r="B409" s="6">
        <f>TITRES_STAT!D412</f>
        <v>4.5705</v>
      </c>
      <c r="C409" s="2">
        <f t="shared" si="45"/>
        <v>0.12289999999999957</v>
      </c>
      <c r="D409" s="2">
        <f t="shared" si="46"/>
        <v>4.4721600000000006</v>
      </c>
      <c r="E409" s="2">
        <f t="shared" si="48"/>
        <v>4.5136400000000005</v>
      </c>
      <c r="F409" s="2">
        <f t="shared" si="49"/>
        <v>4.5069600000000003</v>
      </c>
      <c r="G409" s="2">
        <f t="shared" si="43"/>
        <v>4.5939180000000022</v>
      </c>
      <c r="H409" s="2">
        <f t="shared" si="47"/>
        <v>4.0449699999999984</v>
      </c>
      <c r="I409" s="2">
        <f t="array" ref="I409">SUMPRODUCT(B393:B412, (ROW(B393:B412)-ROW(B393)+1)) / (20*21/2)</f>
        <v>4.4676480952380953</v>
      </c>
      <c r="J409" s="2">
        <f t="shared" si="50"/>
        <v>4.5266198333499608</v>
      </c>
      <c r="K409" s="2">
        <f t="shared" si="44"/>
        <v>4.5393341983948776</v>
      </c>
    </row>
    <row r="410" spans="1:11" ht="13.5" x14ac:dyDescent="0.25">
      <c r="A410" s="3">
        <f>TITRES_STAT!B413</f>
        <v>42601</v>
      </c>
      <c r="B410" s="6">
        <f>TITRES_STAT!D413</f>
        <v>4.4551999999999996</v>
      </c>
      <c r="C410" s="2">
        <f t="shared" si="45"/>
        <v>-0.1153000000000004</v>
      </c>
      <c r="D410" s="2">
        <f t="shared" si="46"/>
        <v>4.4506399999999999</v>
      </c>
      <c r="E410" s="2">
        <f t="shared" si="48"/>
        <v>4.4982699999999998</v>
      </c>
      <c r="F410" s="2">
        <f t="shared" si="49"/>
        <v>4.5092799999999995</v>
      </c>
      <c r="G410" s="2">
        <f t="shared" si="43"/>
        <v>4.5901660000000017</v>
      </c>
      <c r="H410" s="2">
        <f t="shared" si="47"/>
        <v>4.0512414999999988</v>
      </c>
      <c r="I410" s="2">
        <f t="array" ref="I410">SUMPRODUCT(B394:B413, (ROW(B394:B413)-ROW(B394)+1)) / (20*21/2)</f>
        <v>4.4703785714285722</v>
      </c>
      <c r="J410" s="2">
        <f t="shared" si="50"/>
        <v>4.5198179444594881</v>
      </c>
      <c r="K410" s="2">
        <f t="shared" si="44"/>
        <v>4.5360348180656676</v>
      </c>
    </row>
    <row r="411" spans="1:11" ht="13.5" x14ac:dyDescent="0.25">
      <c r="A411" s="3">
        <f>TITRES_STAT!B414</f>
        <v>42604</v>
      </c>
      <c r="B411" s="6">
        <f>TITRES_STAT!D414</f>
        <v>4.3247</v>
      </c>
      <c r="C411" s="2">
        <f t="shared" si="45"/>
        <v>-0.13049999999999962</v>
      </c>
      <c r="D411" s="2">
        <f t="shared" si="46"/>
        <v>4.4245400000000004</v>
      </c>
      <c r="E411" s="2">
        <f t="shared" si="48"/>
        <v>4.4836800000000006</v>
      </c>
      <c r="F411" s="2">
        <f t="shared" si="49"/>
        <v>4.4986550000000012</v>
      </c>
      <c r="G411" s="2">
        <f t="shared" si="43"/>
        <v>4.5838040000000024</v>
      </c>
      <c r="H411" s="2">
        <f t="shared" si="47"/>
        <v>4.0578039999999991</v>
      </c>
      <c r="I411" s="2">
        <f t="array" ref="I411">SUMPRODUCT(B395:B414, (ROW(B395:B414)-ROW(B395)+1)) / (20*21/2)</f>
        <v>4.4673495238095242</v>
      </c>
      <c r="J411" s="2">
        <f t="shared" si="50"/>
        <v>4.5012352830823943</v>
      </c>
      <c r="K411" s="2">
        <f t="shared" si="44"/>
        <v>4.5277471781415244</v>
      </c>
    </row>
    <row r="412" spans="1:11" ht="13.5" x14ac:dyDescent="0.25">
      <c r="A412" s="3">
        <f>TITRES_STAT!B415</f>
        <v>42605</v>
      </c>
      <c r="B412" s="6">
        <f>TITRES_STAT!D415</f>
        <v>4.3247</v>
      </c>
      <c r="C412" s="2">
        <f t="shared" si="45"/>
        <v>0</v>
      </c>
      <c r="D412" s="2">
        <f t="shared" si="46"/>
        <v>4.4245400000000004</v>
      </c>
      <c r="E412" s="2">
        <f t="shared" si="48"/>
        <v>4.4591000000000003</v>
      </c>
      <c r="F412" s="2">
        <f t="shared" si="49"/>
        <v>4.4880300000000002</v>
      </c>
      <c r="G412" s="2">
        <f t="shared" si="43"/>
        <v>4.5774420000000022</v>
      </c>
      <c r="H412" s="2">
        <f t="shared" si="47"/>
        <v>4.0640269999999985</v>
      </c>
      <c r="I412" s="2">
        <f t="array" ref="I412">SUMPRODUCT(B396:B415, (ROW(B396:B415)-ROW(B396)+1)) / (20*21/2)</f>
        <v>4.4765019047619052</v>
      </c>
      <c r="J412" s="2">
        <f t="shared" si="50"/>
        <v>4.4844223989793095</v>
      </c>
      <c r="K412" s="2">
        <f t="shared" si="44"/>
        <v>4.5197845437046018</v>
      </c>
    </row>
    <row r="413" spans="1:11" ht="13.5" x14ac:dyDescent="0.25">
      <c r="A413" s="3">
        <f>TITRES_STAT!B416</f>
        <v>42606</v>
      </c>
      <c r="B413" s="6">
        <f>TITRES_STAT!D416</f>
        <v>4.5167000000000002</v>
      </c>
      <c r="C413" s="2">
        <f t="shared" si="45"/>
        <v>0.19200000000000017</v>
      </c>
      <c r="D413" s="2">
        <f t="shared" si="46"/>
        <v>4.4383600000000003</v>
      </c>
      <c r="E413" s="2">
        <f t="shared" si="48"/>
        <v>4.4544899999999998</v>
      </c>
      <c r="F413" s="2">
        <f t="shared" si="49"/>
        <v>4.4870049999999999</v>
      </c>
      <c r="G413" s="2">
        <f t="shared" si="43"/>
        <v>4.5756740000000011</v>
      </c>
      <c r="H413" s="2">
        <f t="shared" si="47"/>
        <v>4.0712099999999989</v>
      </c>
      <c r="I413" s="2">
        <f t="array" ref="I413">SUMPRODUCT(B397:B416, (ROW(B397:B416)-ROW(B397)+1)) / (20*21/2)</f>
        <v>4.485386666666666</v>
      </c>
      <c r="J413" s="2">
        <f t="shared" si="50"/>
        <v>4.4874964562193753</v>
      </c>
      <c r="K413" s="2">
        <f t="shared" si="44"/>
        <v>4.5196635812063821</v>
      </c>
    </row>
    <row r="414" spans="1:11" ht="13.5" x14ac:dyDescent="0.25">
      <c r="A414" s="3">
        <f>TITRES_STAT!B417</f>
        <v>42607</v>
      </c>
      <c r="B414" s="6">
        <f>TITRES_STAT!D417</f>
        <v>4.4551999999999996</v>
      </c>
      <c r="C414" s="2">
        <f t="shared" si="45"/>
        <v>-6.1500000000000554E-2</v>
      </c>
      <c r="D414" s="2">
        <f t="shared" si="46"/>
        <v>4.4152999999999993</v>
      </c>
      <c r="E414" s="2">
        <f t="shared" si="48"/>
        <v>4.4437300000000004</v>
      </c>
      <c r="F414" s="2">
        <f t="shared" si="49"/>
        <v>4.4897000000000009</v>
      </c>
      <c r="G414" s="2">
        <f t="shared" si="43"/>
        <v>4.5720720000000021</v>
      </c>
      <c r="H414" s="2">
        <f t="shared" si="47"/>
        <v>4.0787649999999989</v>
      </c>
      <c r="I414" s="2">
        <f t="array" ref="I414">SUMPRODUCT(B398:B417, (ROW(B398:B417)-ROW(B398)+1)) / (20*21/2)</f>
        <v>4.4940157142857142</v>
      </c>
      <c r="J414" s="2">
        <f t="shared" si="50"/>
        <v>4.4844206032461011</v>
      </c>
      <c r="K414" s="2">
        <f t="shared" si="44"/>
        <v>4.5171355976296619</v>
      </c>
    </row>
    <row r="415" spans="1:11" ht="13.5" x14ac:dyDescent="0.25">
      <c r="A415" s="3">
        <f>TITRES_STAT!B418</f>
        <v>42608</v>
      </c>
      <c r="B415" s="6">
        <f>TITRES_STAT!D418</f>
        <v>4.5857999999999999</v>
      </c>
      <c r="C415" s="2">
        <f t="shared" si="45"/>
        <v>0.13060000000000027</v>
      </c>
      <c r="D415" s="2">
        <f t="shared" si="46"/>
        <v>4.441419999999999</v>
      </c>
      <c r="E415" s="2">
        <f t="shared" si="48"/>
        <v>4.4460299999999995</v>
      </c>
      <c r="F415" s="2">
        <f t="shared" si="49"/>
        <v>4.4925100000000011</v>
      </c>
      <c r="G415" s="2">
        <f t="shared" si="43"/>
        <v>4.5703280000000008</v>
      </c>
      <c r="H415" s="2">
        <f t="shared" si="47"/>
        <v>4.0876144999999982</v>
      </c>
      <c r="I415" s="2">
        <f t="array" ref="I415">SUMPRODUCT(B399:B418, (ROW(B399:B418)-ROW(B399)+1)) / (20*21/2)</f>
        <v>4.5023890476190473</v>
      </c>
      <c r="J415" s="2">
        <f t="shared" si="50"/>
        <v>4.494075783889329</v>
      </c>
      <c r="K415" s="2">
        <f t="shared" si="44"/>
        <v>4.5198283192912445</v>
      </c>
    </row>
    <row r="416" spans="1:11" ht="13.5" x14ac:dyDescent="0.25">
      <c r="A416" s="3">
        <f>TITRES_STAT!B419</f>
        <v>42611</v>
      </c>
      <c r="B416" s="6">
        <f>TITRES_STAT!D419</f>
        <v>4.5857999999999999</v>
      </c>
      <c r="C416" s="2">
        <f t="shared" si="45"/>
        <v>0</v>
      </c>
      <c r="D416" s="2">
        <f t="shared" si="46"/>
        <v>4.4936400000000001</v>
      </c>
      <c r="E416" s="2">
        <f t="shared" si="48"/>
        <v>4.4590899999999998</v>
      </c>
      <c r="F416" s="2">
        <f t="shared" si="49"/>
        <v>4.4951950000000007</v>
      </c>
      <c r="G416" s="2">
        <f t="shared" si="43"/>
        <v>4.5691880000000014</v>
      </c>
      <c r="H416" s="2">
        <f t="shared" si="47"/>
        <v>4.0960489999999989</v>
      </c>
      <c r="I416" s="2">
        <f t="array" ref="I416">SUMPRODUCT(B400:B419, (ROW(B400:B419)-ROW(B400)+1)) / (20*21/2)</f>
        <v>4.4977023809523802</v>
      </c>
      <c r="J416" s="2">
        <f t="shared" si="50"/>
        <v>4.5028114235189163</v>
      </c>
      <c r="K416" s="2">
        <f t="shared" si="44"/>
        <v>4.5224154440249213</v>
      </c>
    </row>
    <row r="417" spans="1:11" ht="13.5" x14ac:dyDescent="0.25">
      <c r="A417" s="3">
        <f>TITRES_STAT!B420</f>
        <v>42612</v>
      </c>
      <c r="B417" s="6">
        <f>TITRES_STAT!D420</f>
        <v>4.5857999999999999</v>
      </c>
      <c r="C417" s="2">
        <f t="shared" si="45"/>
        <v>0</v>
      </c>
      <c r="D417" s="2">
        <f t="shared" si="46"/>
        <v>4.5458599999999993</v>
      </c>
      <c r="E417" s="2">
        <f t="shared" si="48"/>
        <v>4.4851999999999999</v>
      </c>
      <c r="F417" s="2">
        <f t="shared" si="49"/>
        <v>4.4978800000000003</v>
      </c>
      <c r="G417" s="2">
        <f t="shared" si="43"/>
        <v>4.568048000000001</v>
      </c>
      <c r="H417" s="2">
        <f t="shared" si="47"/>
        <v>4.1048984999999982</v>
      </c>
      <c r="I417" s="2">
        <f t="array" ref="I417">SUMPRODUCT(B401:B420, (ROW(B401:B420)-ROW(B401)+1)) / (20*21/2)</f>
        <v>4.5189914285714288</v>
      </c>
      <c r="J417" s="2">
        <f t="shared" si="50"/>
        <v>4.5107150974694958</v>
      </c>
      <c r="K417" s="2">
        <f t="shared" si="44"/>
        <v>4.5249011128866892</v>
      </c>
    </row>
    <row r="418" spans="1:11" ht="13.5" x14ac:dyDescent="0.25">
      <c r="A418" s="3">
        <f>TITRES_STAT!B421</f>
        <v>42613</v>
      </c>
      <c r="B418" s="6">
        <f>TITRES_STAT!D421</f>
        <v>4.5857999999999999</v>
      </c>
      <c r="C418" s="2">
        <f t="shared" si="45"/>
        <v>0</v>
      </c>
      <c r="D418" s="2">
        <f t="shared" si="46"/>
        <v>4.5596799999999993</v>
      </c>
      <c r="E418" s="2">
        <f t="shared" si="48"/>
        <v>4.4990199999999998</v>
      </c>
      <c r="F418" s="2">
        <f t="shared" si="49"/>
        <v>4.5044100000000018</v>
      </c>
      <c r="G418" s="2">
        <f t="shared" si="43"/>
        <v>4.5669080000000015</v>
      </c>
      <c r="H418" s="2">
        <f t="shared" si="47"/>
        <v>4.1131439999999984</v>
      </c>
      <c r="I418" s="2">
        <f t="array" ref="I418">SUMPRODUCT(B402:B421, (ROW(B402:B421)-ROW(B402)+1)) / (20*21/2)</f>
        <v>4.5529033333333331</v>
      </c>
      <c r="J418" s="2">
        <f t="shared" si="50"/>
        <v>4.5178660405676387</v>
      </c>
      <c r="K418" s="2">
        <f t="shared" si="44"/>
        <v>4.5272893045381917</v>
      </c>
    </row>
    <row r="419" spans="1:11" ht="13.5" x14ac:dyDescent="0.25">
      <c r="A419" s="3">
        <f>TITRES_STAT!B422</f>
        <v>42614</v>
      </c>
      <c r="B419" s="6">
        <f>TITRES_STAT!D422</f>
        <v>4.4551999999999996</v>
      </c>
      <c r="C419" s="2">
        <f t="shared" si="45"/>
        <v>-0.13060000000000027</v>
      </c>
      <c r="D419" s="2">
        <f t="shared" si="46"/>
        <v>4.5596800000000002</v>
      </c>
      <c r="E419" s="2">
        <f t="shared" si="48"/>
        <v>4.4874899999999993</v>
      </c>
      <c r="F419" s="2">
        <f t="shared" si="49"/>
        <v>4.5005650000000017</v>
      </c>
      <c r="G419" s="2">
        <f t="shared" si="43"/>
        <v>4.5633060000000008</v>
      </c>
      <c r="H419" s="2">
        <f t="shared" si="47"/>
        <v>4.1203589999999979</v>
      </c>
      <c r="I419" s="2">
        <f t="array" ref="I419">SUMPRODUCT(B403:B422, (ROW(B403:B422)-ROW(B403)+1)) / (20*21/2)</f>
        <v>4.586406666666667</v>
      </c>
      <c r="J419" s="2">
        <f t="shared" si="50"/>
        <v>4.5118978462278632</v>
      </c>
      <c r="K419" s="2">
        <f t="shared" si="44"/>
        <v>4.5244622729876749</v>
      </c>
    </row>
    <row r="420" spans="1:11" ht="13.5" x14ac:dyDescent="0.25">
      <c r="A420" s="3">
        <f>TITRES_STAT!B423</f>
        <v>42615</v>
      </c>
      <c r="B420" s="6">
        <f>TITRES_STAT!D423</f>
        <v>4.7241</v>
      </c>
      <c r="C420" s="2">
        <f t="shared" si="45"/>
        <v>0.26890000000000036</v>
      </c>
      <c r="D420" s="2">
        <f t="shared" si="46"/>
        <v>4.5873400000000002</v>
      </c>
      <c r="E420" s="2">
        <f t="shared" si="48"/>
        <v>4.5143799999999992</v>
      </c>
      <c r="F420" s="2">
        <f t="shared" si="49"/>
        <v>4.5063250000000012</v>
      </c>
      <c r="G420" s="2">
        <f t="shared" si="43"/>
        <v>4.5650820000000003</v>
      </c>
      <c r="H420" s="2">
        <f t="shared" si="47"/>
        <v>4.1293714999999986</v>
      </c>
      <c r="I420" s="2">
        <f t="array" ref="I420">SUMPRODUCT(B404:B423, (ROW(B404:B423)-ROW(B404)+1)) / (20*21/2)</f>
        <v>4.6294185714285714</v>
      </c>
      <c r="J420" s="2">
        <f t="shared" si="50"/>
        <v>4.5321075751585429</v>
      </c>
      <c r="K420" s="2">
        <f t="shared" si="44"/>
        <v>4.5322912034587466</v>
      </c>
    </row>
    <row r="421" spans="1:11" ht="13.5" x14ac:dyDescent="0.25">
      <c r="A421" s="3">
        <f>TITRES_STAT!B424</f>
        <v>42618</v>
      </c>
      <c r="B421" s="6">
        <f>TITRES_STAT!D424</f>
        <v>4.8624000000000001</v>
      </c>
      <c r="C421" s="2">
        <f t="shared" si="45"/>
        <v>0.13830000000000009</v>
      </c>
      <c r="D421" s="2">
        <f t="shared" si="46"/>
        <v>4.6426600000000002</v>
      </c>
      <c r="E421" s="2">
        <f t="shared" si="48"/>
        <v>4.5681500000000002</v>
      </c>
      <c r="F421" s="2">
        <f t="shared" si="49"/>
        <v>4.5259150000000012</v>
      </c>
      <c r="G421" s="2">
        <f t="shared" si="43"/>
        <v>4.569624000000001</v>
      </c>
      <c r="H421" s="2">
        <f t="shared" si="47"/>
        <v>4.1387734999999983</v>
      </c>
      <c r="I421" s="2">
        <f t="array" ref="I421">SUMPRODUCT(B405:B424, (ROW(B405:B424)-ROW(B405)+1)) / (20*21/2)</f>
        <v>4.6630680952380947</v>
      </c>
      <c r="J421" s="2">
        <f t="shared" si="50"/>
        <v>4.5635639965720154</v>
      </c>
      <c r="K421" s="2">
        <f t="shared" si="44"/>
        <v>4.5452366464603644</v>
      </c>
    </row>
    <row r="422" spans="1:11" ht="13.5" x14ac:dyDescent="0.25">
      <c r="A422" s="3">
        <f>TITRES_STAT!B425</f>
        <v>42619</v>
      </c>
      <c r="B422" s="6">
        <f>TITRES_STAT!D425</f>
        <v>4.8776999999999999</v>
      </c>
      <c r="C422" s="2">
        <f t="shared" si="45"/>
        <v>1.5299999999999869E-2</v>
      </c>
      <c r="D422" s="2">
        <f t="shared" si="46"/>
        <v>4.7010400000000008</v>
      </c>
      <c r="E422" s="2">
        <f t="shared" si="48"/>
        <v>4.6234500000000001</v>
      </c>
      <c r="F422" s="2">
        <f t="shared" si="49"/>
        <v>4.5412750000000006</v>
      </c>
      <c r="G422" s="2">
        <f t="shared" si="43"/>
        <v>4.575076000000001</v>
      </c>
      <c r="H422" s="2">
        <f t="shared" si="47"/>
        <v>4.1480634999999983</v>
      </c>
      <c r="I422" s="2">
        <f t="array" ref="I422">SUMPRODUCT(B406:B425, (ROW(B406:B425)-ROW(B406)+1)) / (20*21/2)</f>
        <v>4.6950352380952385</v>
      </c>
      <c r="J422" s="2">
        <f t="shared" si="50"/>
        <v>4.5934817111842046</v>
      </c>
      <c r="K422" s="2">
        <f t="shared" si="44"/>
        <v>4.5582744250305467</v>
      </c>
    </row>
    <row r="423" spans="1:11" ht="13.5" x14ac:dyDescent="0.25">
      <c r="A423" s="3">
        <f>TITRES_STAT!B426</f>
        <v>42620</v>
      </c>
      <c r="B423" s="6">
        <f>TITRES_STAT!D426</f>
        <v>4.9928999999999997</v>
      </c>
      <c r="C423" s="2">
        <f t="shared" si="45"/>
        <v>0.11519999999999975</v>
      </c>
      <c r="D423" s="2">
        <f t="shared" si="46"/>
        <v>4.7824599999999995</v>
      </c>
      <c r="E423" s="2">
        <f t="shared" si="48"/>
        <v>4.6710699999999994</v>
      </c>
      <c r="F423" s="2">
        <f t="shared" si="49"/>
        <v>4.5627800000000009</v>
      </c>
      <c r="G423" s="2">
        <f t="shared" si="43"/>
        <v>4.5828320000000016</v>
      </c>
      <c r="H423" s="2">
        <f t="shared" si="47"/>
        <v>4.157287499999998</v>
      </c>
      <c r="I423" s="2">
        <f t="array" ref="I423">SUMPRODUCT(B407:B426, (ROW(B407:B426)-ROW(B407)+1)) / (20*21/2)</f>
        <v>4.7114247619047624</v>
      </c>
      <c r="J423" s="2">
        <f t="shared" si="50"/>
        <v>4.6315215482142804</v>
      </c>
      <c r="K423" s="2">
        <f t="shared" si="44"/>
        <v>4.5753185652254276</v>
      </c>
    </row>
    <row r="424" spans="1:11" ht="13.5" x14ac:dyDescent="0.25">
      <c r="A424" s="3">
        <f>TITRES_STAT!B427</f>
        <v>42621</v>
      </c>
      <c r="B424" s="6">
        <f>TITRES_STAT!D427</f>
        <v>4.9161000000000001</v>
      </c>
      <c r="C424" s="2">
        <f t="shared" si="45"/>
        <v>-7.6799999999999535E-2</v>
      </c>
      <c r="D424" s="2">
        <f t="shared" si="46"/>
        <v>4.8746400000000003</v>
      </c>
      <c r="E424" s="2">
        <f t="shared" si="48"/>
        <v>4.7171599999999998</v>
      </c>
      <c r="F424" s="2">
        <f t="shared" si="49"/>
        <v>4.5804450000000001</v>
      </c>
      <c r="G424" s="2">
        <f t="shared" si="43"/>
        <v>4.5917700000000012</v>
      </c>
      <c r="H424" s="2">
        <f t="shared" si="47"/>
        <v>4.1656744999999979</v>
      </c>
      <c r="I424" s="2">
        <f t="array" ref="I424">SUMPRODUCT(B408:B427, (ROW(B408:B427)-ROW(B408)+1)) / (20*21/2)</f>
        <v>4.7372857142857141</v>
      </c>
      <c r="J424" s="2">
        <f t="shared" si="50"/>
        <v>4.6586242579081585</v>
      </c>
      <c r="K424" s="2">
        <f t="shared" si="44"/>
        <v>4.5886825430597247</v>
      </c>
    </row>
    <row r="425" spans="1:11" ht="13.5" x14ac:dyDescent="0.25">
      <c r="A425" s="3">
        <f>TITRES_STAT!B428</f>
        <v>42622</v>
      </c>
      <c r="B425" s="6">
        <f>TITRES_STAT!D428</f>
        <v>4.9161000000000001</v>
      </c>
      <c r="C425" s="2">
        <f t="shared" si="45"/>
        <v>0</v>
      </c>
      <c r="D425" s="2">
        <f t="shared" si="46"/>
        <v>4.9130400000000005</v>
      </c>
      <c r="E425" s="2">
        <f t="shared" si="48"/>
        <v>4.7501899999999999</v>
      </c>
      <c r="F425" s="2">
        <f t="shared" si="49"/>
        <v>4.5981100000000001</v>
      </c>
      <c r="G425" s="2">
        <f t="shared" si="43"/>
        <v>4.5995000000000008</v>
      </c>
      <c r="H425" s="2">
        <f t="shared" si="47"/>
        <v>4.1747789999999982</v>
      </c>
      <c r="I425" s="2">
        <f t="array" ref="I425">SUMPRODUCT(B409:B428, (ROW(B409:B428)-ROW(B409)+1)) / (20*21/2)</f>
        <v>4.7560861904761902</v>
      </c>
      <c r="J425" s="2">
        <f t="shared" si="50"/>
        <v>4.6831457571550006</v>
      </c>
      <c r="K425" s="2">
        <f t="shared" si="44"/>
        <v>4.6015224433318922</v>
      </c>
    </row>
    <row r="426" spans="1:11" ht="13.5" x14ac:dyDescent="0.25">
      <c r="A426" s="3">
        <f>TITRES_STAT!B429</f>
        <v>42627</v>
      </c>
      <c r="B426" s="6">
        <f>TITRES_STAT!D429</f>
        <v>4.7702</v>
      </c>
      <c r="C426" s="2">
        <f t="shared" si="45"/>
        <v>-0.14590000000000014</v>
      </c>
      <c r="D426" s="2">
        <f t="shared" si="46"/>
        <v>4.8945999999999996</v>
      </c>
      <c r="E426" s="2">
        <f t="shared" si="48"/>
        <v>4.7686299999999999</v>
      </c>
      <c r="F426" s="2">
        <f t="shared" si="49"/>
        <v>4.6138600000000007</v>
      </c>
      <c r="G426" s="2">
        <f t="shared" si="43"/>
        <v>4.6055200000000012</v>
      </c>
      <c r="H426" s="2">
        <f t="shared" si="47"/>
        <v>4.1833424999999984</v>
      </c>
      <c r="I426" s="2">
        <f t="array" ref="I426">SUMPRODUCT(B410:B429, (ROW(B410:B429)-ROW(B410)+1)) / (20*21/2)</f>
        <v>4.7722880952380953</v>
      </c>
      <c r="J426" s="2">
        <f t="shared" si="50"/>
        <v>4.6914366374259533</v>
      </c>
      <c r="K426" s="2">
        <f t="shared" si="44"/>
        <v>4.6081372494757398</v>
      </c>
    </row>
    <row r="427" spans="1:11" ht="13.5" x14ac:dyDescent="0.25">
      <c r="A427" s="3">
        <f>TITRES_STAT!B430</f>
        <v>42628</v>
      </c>
      <c r="B427" s="6">
        <f>TITRES_STAT!D430</f>
        <v>4.8853999999999997</v>
      </c>
      <c r="C427" s="2">
        <f t="shared" si="45"/>
        <v>0.11519999999999975</v>
      </c>
      <c r="D427" s="2">
        <f t="shared" si="46"/>
        <v>4.8961399999999999</v>
      </c>
      <c r="E427" s="2">
        <f t="shared" si="48"/>
        <v>4.7985899999999999</v>
      </c>
      <c r="F427" s="2">
        <f t="shared" si="49"/>
        <v>4.6418949999999999</v>
      </c>
      <c r="G427" s="2">
        <f t="shared" si="43"/>
        <v>4.6138439999999994</v>
      </c>
      <c r="H427" s="2">
        <f t="shared" si="47"/>
        <v>4.1920289999999989</v>
      </c>
      <c r="I427" s="2">
        <f t="array" ref="I427">SUMPRODUCT(B411:B430, (ROW(B411:B430)-ROW(B411)+1)) / (20*21/2)</f>
        <v>4.7740847619047617</v>
      </c>
      <c r="J427" s="2">
        <f t="shared" si="50"/>
        <v>4.7099093386234818</v>
      </c>
      <c r="K427" s="2">
        <f t="shared" si="44"/>
        <v>4.6190102985159065</v>
      </c>
    </row>
    <row r="428" spans="1:11" ht="13.5" x14ac:dyDescent="0.25">
      <c r="A428" s="3">
        <f>TITRES_STAT!B431</f>
        <v>42629</v>
      </c>
      <c r="B428" s="6">
        <f>TITRES_STAT!D431</f>
        <v>4.8392999999999997</v>
      </c>
      <c r="C428" s="2">
        <f t="shared" si="45"/>
        <v>-4.610000000000003E-2</v>
      </c>
      <c r="D428" s="2">
        <f t="shared" si="46"/>
        <v>4.8654200000000003</v>
      </c>
      <c r="E428" s="2">
        <f t="shared" si="48"/>
        <v>4.8239400000000003</v>
      </c>
      <c r="F428" s="2">
        <f t="shared" si="49"/>
        <v>4.6614799999999992</v>
      </c>
      <c r="G428" s="2">
        <f t="shared" si="43"/>
        <v>4.6212460000000002</v>
      </c>
      <c r="H428" s="2">
        <f t="shared" si="47"/>
        <v>4.2001074999999988</v>
      </c>
      <c r="I428" s="2">
        <f t="array" ref="I428">SUMPRODUCT(B412:B431, (ROW(B412:B431)-ROW(B412)+1)) / (20*21/2)</f>
        <v>4.7805947619047622</v>
      </c>
      <c r="J428" s="2">
        <f t="shared" si="50"/>
        <v>4.7222322587545786</v>
      </c>
      <c r="K428" s="2">
        <f t="shared" si="44"/>
        <v>4.6276491103388118</v>
      </c>
    </row>
    <row r="429" spans="1:11" ht="13.5" x14ac:dyDescent="0.25">
      <c r="A429" s="3">
        <f>TITRES_STAT!B432</f>
        <v>42632</v>
      </c>
      <c r="B429" s="6">
        <f>TITRES_STAT!D432</f>
        <v>4.8315999999999999</v>
      </c>
      <c r="C429" s="2">
        <f t="shared" si="45"/>
        <v>-7.6999999999998181E-3</v>
      </c>
      <c r="D429" s="2">
        <f t="shared" si="46"/>
        <v>4.8485200000000006</v>
      </c>
      <c r="E429" s="2">
        <f t="shared" si="48"/>
        <v>4.86158</v>
      </c>
      <c r="F429" s="2">
        <f t="shared" si="49"/>
        <v>4.6745349999999997</v>
      </c>
      <c r="G429" s="2">
        <f t="shared" si="43"/>
        <v>4.6232100000000012</v>
      </c>
      <c r="H429" s="2">
        <f t="shared" si="47"/>
        <v>4.2080719999999987</v>
      </c>
      <c r="I429" s="2">
        <f t="array" ref="I429">SUMPRODUCT(B413:B432, (ROW(B413:B432)-ROW(B413)+1)) / (20*21/2)</f>
        <v>4.777009047619047</v>
      </c>
      <c r="J429" s="2">
        <f t="shared" si="50"/>
        <v>4.7326482341112852</v>
      </c>
      <c r="K429" s="2">
        <f t="shared" si="44"/>
        <v>4.6356471844431724</v>
      </c>
    </row>
    <row r="430" spans="1:11" ht="13.5" x14ac:dyDescent="0.25">
      <c r="A430" s="3">
        <f>TITRES_STAT!B433</f>
        <v>42633</v>
      </c>
      <c r="B430" s="6">
        <f>TITRES_STAT!D433</f>
        <v>4.6933999999999996</v>
      </c>
      <c r="C430" s="2">
        <f t="shared" si="45"/>
        <v>-0.13820000000000032</v>
      </c>
      <c r="D430" s="2">
        <f t="shared" si="46"/>
        <v>4.8039800000000001</v>
      </c>
      <c r="E430" s="2">
        <f t="shared" si="48"/>
        <v>4.8585099999999999</v>
      </c>
      <c r="F430" s="2">
        <f t="shared" si="49"/>
        <v>4.6864449999999991</v>
      </c>
      <c r="G430" s="2">
        <f t="shared" si="43"/>
        <v>4.6212020000000003</v>
      </c>
      <c r="H430" s="2">
        <f t="shared" si="47"/>
        <v>4.215232499999999</v>
      </c>
      <c r="I430" s="2">
        <f t="array" ref="I430">SUMPRODUCT(B414:B433, (ROW(B414:B433)-ROW(B414)+1)) / (20*21/2)</f>
        <v>4.7695871428571435</v>
      </c>
      <c r="J430" s="2">
        <f t="shared" si="50"/>
        <v>4.7289103070530674</v>
      </c>
      <c r="K430" s="2">
        <f t="shared" si="44"/>
        <v>4.6379120007395187</v>
      </c>
    </row>
    <row r="431" spans="1:11" ht="13.5" x14ac:dyDescent="0.25">
      <c r="A431" s="3">
        <f>TITRES_STAT!B434</f>
        <v>42634</v>
      </c>
      <c r="B431" s="6">
        <f>TITRES_STAT!D434</f>
        <v>4.7548000000000004</v>
      </c>
      <c r="C431" s="2">
        <f t="shared" si="45"/>
        <v>6.1400000000000787E-2</v>
      </c>
      <c r="D431" s="2">
        <f t="shared" si="46"/>
        <v>4.8008999999999995</v>
      </c>
      <c r="E431" s="2">
        <f t="shared" si="48"/>
        <v>4.8477499999999996</v>
      </c>
      <c r="F431" s="2">
        <f t="shared" si="49"/>
        <v>4.7079499999999994</v>
      </c>
      <c r="G431" s="2">
        <f t="shared" si="43"/>
        <v>4.6199679999999992</v>
      </c>
      <c r="H431" s="2">
        <f t="shared" si="47"/>
        <v>4.2221334999999991</v>
      </c>
      <c r="I431" s="2">
        <f t="array" ref="I431">SUMPRODUCT(B415:B434, (ROW(B415:B434)-ROW(B415)+1)) / (20*21/2)</f>
        <v>4.7747052380952377</v>
      </c>
      <c r="J431" s="2">
        <f t="shared" si="50"/>
        <v>4.7313759920956331</v>
      </c>
      <c r="K431" s="2">
        <f t="shared" si="44"/>
        <v>4.6424958438477724</v>
      </c>
    </row>
    <row r="432" spans="1:11" ht="13.5" x14ac:dyDescent="0.25">
      <c r="A432" s="3">
        <f>TITRES_STAT!B435</f>
        <v>42635</v>
      </c>
      <c r="B432" s="6">
        <f>TITRES_STAT!D435</f>
        <v>4.6703000000000001</v>
      </c>
      <c r="C432" s="2">
        <f t="shared" si="45"/>
        <v>-8.4500000000000242E-2</v>
      </c>
      <c r="D432" s="2">
        <f t="shared" si="46"/>
        <v>4.7578800000000001</v>
      </c>
      <c r="E432" s="2">
        <f t="shared" si="48"/>
        <v>4.8270099999999996</v>
      </c>
      <c r="F432" s="2">
        <f t="shared" si="49"/>
        <v>4.7252299999999989</v>
      </c>
      <c r="G432" s="2">
        <f t="shared" si="43"/>
        <v>4.6170439999999999</v>
      </c>
      <c r="H432" s="2">
        <f t="shared" si="47"/>
        <v>4.2280839999999991</v>
      </c>
      <c r="I432" s="2">
        <f t="array" ref="I432">SUMPRODUCT(B416:B435, (ROW(B416:B435)-ROW(B416)+1)) / (20*21/2)</f>
        <v>4.7760599999999993</v>
      </c>
      <c r="J432" s="2">
        <f t="shared" si="50"/>
        <v>4.7255592309436683</v>
      </c>
      <c r="K432" s="2">
        <f t="shared" si="44"/>
        <v>4.6435862029125659</v>
      </c>
    </row>
    <row r="433" spans="1:11" ht="13.5" x14ac:dyDescent="0.25">
      <c r="A433" s="3">
        <f>TITRES_STAT!B436</f>
        <v>42636</v>
      </c>
      <c r="B433" s="6">
        <f>TITRES_STAT!D436</f>
        <v>4.6473000000000004</v>
      </c>
      <c r="C433" s="2">
        <f t="shared" si="45"/>
        <v>-2.2999999999999687E-2</v>
      </c>
      <c r="D433" s="2">
        <f t="shared" si="46"/>
        <v>4.7194799999999999</v>
      </c>
      <c r="E433" s="2">
        <f t="shared" si="48"/>
        <v>4.7924500000000005</v>
      </c>
      <c r="F433" s="2">
        <f t="shared" si="49"/>
        <v>4.7317599999999995</v>
      </c>
      <c r="G433" s="2">
        <f t="shared" si="43"/>
        <v>4.6126040000000001</v>
      </c>
      <c r="H433" s="2">
        <f t="shared" si="47"/>
        <v>4.2329754999999993</v>
      </c>
      <c r="I433" s="2">
        <f t="array" ref="I433">SUMPRODUCT(B417:B436, (ROW(B417:B436)-ROW(B417)+1)) / (20*21/2)</f>
        <v>4.7765733333333324</v>
      </c>
      <c r="J433" s="2">
        <f t="shared" si="50"/>
        <v>4.7181059708537951</v>
      </c>
      <c r="K433" s="2">
        <f t="shared" si="44"/>
        <v>4.6437318420140343</v>
      </c>
    </row>
    <row r="434" spans="1:11" ht="13.5" x14ac:dyDescent="0.25">
      <c r="A434" s="3">
        <f>TITRES_STAT!B437</f>
        <v>42639</v>
      </c>
      <c r="B434" s="6">
        <f>TITRES_STAT!D437</f>
        <v>4.7854999999999999</v>
      </c>
      <c r="C434" s="2">
        <f t="shared" si="45"/>
        <v>0.13819999999999943</v>
      </c>
      <c r="D434" s="2">
        <f t="shared" si="46"/>
        <v>4.7102599999999999</v>
      </c>
      <c r="E434" s="2">
        <f t="shared" si="48"/>
        <v>4.7793900000000002</v>
      </c>
      <c r="F434" s="2">
        <f t="shared" si="49"/>
        <v>4.7482749999999996</v>
      </c>
      <c r="G434" s="2">
        <f t="shared" ref="G434:G497" si="51">AVERAGE(B385:B434)</f>
        <v>4.6133440000000006</v>
      </c>
      <c r="H434" s="2">
        <f t="shared" si="47"/>
        <v>4.2385579999999994</v>
      </c>
      <c r="I434" s="2">
        <f t="array" ref="I434">SUMPRODUCT(B418:B437, (ROW(B418:B437)-ROW(B418)+1)) / (20*21/2)</f>
        <v>4.7630738095238092</v>
      </c>
      <c r="J434" s="2">
        <f t="shared" si="50"/>
        <v>4.7245244498201</v>
      </c>
      <c r="K434" s="2">
        <f t="shared" si="44"/>
        <v>4.6492913776213278</v>
      </c>
    </row>
    <row r="435" spans="1:11" ht="13.5" x14ac:dyDescent="0.25">
      <c r="A435" s="3">
        <f>TITRES_STAT!B438</f>
        <v>42640</v>
      </c>
      <c r="B435" s="6">
        <f>TITRES_STAT!D438</f>
        <v>4.7625000000000002</v>
      </c>
      <c r="C435" s="2">
        <f t="shared" si="45"/>
        <v>-2.2999999999999687E-2</v>
      </c>
      <c r="D435" s="2">
        <f t="shared" si="46"/>
        <v>4.7240799999999998</v>
      </c>
      <c r="E435" s="2">
        <f t="shared" si="48"/>
        <v>4.76403</v>
      </c>
      <c r="F435" s="2">
        <f t="shared" si="49"/>
        <v>4.7571099999999999</v>
      </c>
      <c r="G435" s="2">
        <f t="shared" si="51"/>
        <v>4.6119620000000001</v>
      </c>
      <c r="H435" s="2">
        <f t="shared" si="47"/>
        <v>4.2429309999999996</v>
      </c>
      <c r="I435" s="2">
        <f t="array" ref="I435">SUMPRODUCT(B419:B438, (ROW(B419:B438)-ROW(B419)+1)) / (20*21/2)</f>
        <v>4.7610961904761906</v>
      </c>
      <c r="J435" s="2">
        <f t="shared" si="50"/>
        <v>4.7281411688848518</v>
      </c>
      <c r="K435" s="2">
        <f t="shared" ref="K435:K498" si="52">$K$4*B435+(1-$K$4)*K434</f>
        <v>4.6537309314400996</v>
      </c>
    </row>
    <row r="436" spans="1:11" ht="13.5" x14ac:dyDescent="0.25">
      <c r="A436" s="3">
        <f>TITRES_STAT!B439</f>
        <v>42641</v>
      </c>
      <c r="B436" s="6">
        <f>TITRES_STAT!D439</f>
        <v>4.7625000000000002</v>
      </c>
      <c r="C436" s="2">
        <f t="shared" si="45"/>
        <v>0</v>
      </c>
      <c r="D436" s="2">
        <f t="shared" si="46"/>
        <v>4.7256200000000002</v>
      </c>
      <c r="E436" s="2">
        <f t="shared" si="48"/>
        <v>4.7632600000000007</v>
      </c>
      <c r="F436" s="2">
        <f t="shared" si="49"/>
        <v>4.7659450000000003</v>
      </c>
      <c r="G436" s="2">
        <f t="shared" si="51"/>
        <v>4.6122420000000002</v>
      </c>
      <c r="H436" s="2">
        <f t="shared" si="47"/>
        <v>4.2469264999999998</v>
      </c>
      <c r="I436" s="2">
        <f t="array" ref="I436">SUMPRODUCT(B420:B439, (ROW(B420:B439)-ROW(B420)+1)) / (20*21/2)</f>
        <v>4.7634742857142855</v>
      </c>
      <c r="J436" s="2">
        <f t="shared" si="50"/>
        <v>4.7314134385148661</v>
      </c>
      <c r="K436" s="2">
        <f t="shared" si="52"/>
        <v>4.6579963851091151</v>
      </c>
    </row>
    <row r="437" spans="1:11" ht="13.5" x14ac:dyDescent="0.25">
      <c r="A437" s="3">
        <f>TITRES_STAT!B440</f>
        <v>42642</v>
      </c>
      <c r="B437" s="6">
        <f>TITRES_STAT!D440</f>
        <v>4.6242000000000001</v>
      </c>
      <c r="C437" s="2">
        <f t="shared" si="45"/>
        <v>-0.13830000000000009</v>
      </c>
      <c r="D437" s="2">
        <f t="shared" si="46"/>
        <v>4.7164000000000001</v>
      </c>
      <c r="E437" s="2">
        <f t="shared" si="48"/>
        <v>4.737140000000001</v>
      </c>
      <c r="F437" s="2">
        <f t="shared" si="49"/>
        <v>4.7678650000000005</v>
      </c>
      <c r="G437" s="2">
        <f t="shared" si="51"/>
        <v>4.6111139999999997</v>
      </c>
      <c r="H437" s="2">
        <f t="shared" si="47"/>
        <v>4.2492489999999998</v>
      </c>
      <c r="I437" s="2">
        <f t="array" ref="I437">SUMPRODUCT(B421:B440, (ROW(B421:B440)-ROW(B421)+1)) / (20*21/2)</f>
        <v>4.792006190476191</v>
      </c>
      <c r="J437" s="2">
        <f t="shared" si="50"/>
        <v>4.7212026348467839</v>
      </c>
      <c r="K437" s="2">
        <f t="shared" si="52"/>
        <v>4.6566710366734636</v>
      </c>
    </row>
    <row r="438" spans="1:11" ht="13.5" x14ac:dyDescent="0.25">
      <c r="A438" s="3">
        <f>TITRES_STAT!B441</f>
        <v>42643</v>
      </c>
      <c r="B438" s="6">
        <f>TITRES_STAT!D441</f>
        <v>4.7470999999999997</v>
      </c>
      <c r="C438" s="2">
        <f t="shared" si="45"/>
        <v>0.12289999999999957</v>
      </c>
      <c r="D438" s="2">
        <f t="shared" si="46"/>
        <v>4.7363599999999995</v>
      </c>
      <c r="E438" s="2">
        <f t="shared" si="48"/>
        <v>4.7279200000000001</v>
      </c>
      <c r="F438" s="2">
        <f t="shared" si="49"/>
        <v>4.7759300000000007</v>
      </c>
      <c r="G438" s="2">
        <f t="shared" si="51"/>
        <v>4.612444</v>
      </c>
      <c r="H438" s="2">
        <f t="shared" si="47"/>
        <v>4.2509404999999996</v>
      </c>
      <c r="I438" s="2">
        <f t="array" ref="I438">SUMPRODUCT(B422:B441, (ROW(B422:B441)-ROW(B422)+1)) / (20*21/2)</f>
        <v>4.840001428571429</v>
      </c>
      <c r="J438" s="2">
        <f t="shared" si="50"/>
        <v>4.723669050575662</v>
      </c>
      <c r="K438" s="2">
        <f t="shared" si="52"/>
        <v>4.6602172705294063</v>
      </c>
    </row>
    <row r="439" spans="1:11" ht="13.5" x14ac:dyDescent="0.25">
      <c r="A439" s="3">
        <f>TITRES_STAT!B442</f>
        <v>42647</v>
      </c>
      <c r="B439" s="6">
        <f>TITRES_STAT!D442</f>
        <v>4.8009000000000004</v>
      </c>
      <c r="C439" s="2">
        <f t="shared" si="45"/>
        <v>5.3800000000000736E-2</v>
      </c>
      <c r="D439" s="2">
        <f t="shared" si="46"/>
        <v>4.7394400000000001</v>
      </c>
      <c r="E439" s="2">
        <f t="shared" si="48"/>
        <v>4.7248500000000009</v>
      </c>
      <c r="F439" s="2">
        <f t="shared" si="49"/>
        <v>4.793215</v>
      </c>
      <c r="G439" s="2">
        <f t="shared" si="51"/>
        <v>4.6175680000000003</v>
      </c>
      <c r="H439" s="2">
        <f t="shared" si="47"/>
        <v>4.2539199999999999</v>
      </c>
      <c r="I439" s="2">
        <f t="array" ref="I439">SUMPRODUCT(B423:B442, (ROW(B423:B442)-ROW(B423)+1)) / (20*21/2)</f>
        <v>4.9165623809523815</v>
      </c>
      <c r="J439" s="2">
        <f t="shared" si="50"/>
        <v>4.7310243790922657</v>
      </c>
      <c r="K439" s="2">
        <f t="shared" si="52"/>
        <v>4.6657342403125677</v>
      </c>
    </row>
    <row r="440" spans="1:11" ht="13.5" x14ac:dyDescent="0.25">
      <c r="A440" s="3">
        <f>TITRES_STAT!B443</f>
        <v>42648</v>
      </c>
      <c r="B440" s="6">
        <f>TITRES_STAT!D443</f>
        <v>5.0928000000000004</v>
      </c>
      <c r="C440" s="2">
        <f t="shared" si="45"/>
        <v>0.29190000000000005</v>
      </c>
      <c r="D440" s="2">
        <f t="shared" si="46"/>
        <v>4.8055000000000003</v>
      </c>
      <c r="E440" s="2">
        <f t="shared" si="48"/>
        <v>4.7647899999999996</v>
      </c>
      <c r="F440" s="2">
        <f t="shared" si="49"/>
        <v>4.8116500000000002</v>
      </c>
      <c r="G440" s="2">
        <f t="shared" si="51"/>
        <v>4.6312480000000003</v>
      </c>
      <c r="H440" s="2">
        <f t="shared" si="47"/>
        <v>4.2593030000000001</v>
      </c>
      <c r="I440" s="2">
        <f t="array" ref="I440">SUMPRODUCT(B424:B443, (ROW(B424:B443)-ROW(B424)+1)) / (20*21/2)</f>
        <v>5.0136447619047617</v>
      </c>
      <c r="J440" s="2">
        <f t="shared" si="50"/>
        <v>4.7654792001310984</v>
      </c>
      <c r="K440" s="2">
        <f t="shared" si="52"/>
        <v>4.6824819171630558</v>
      </c>
    </row>
    <row r="441" spans="1:11" ht="13.5" x14ac:dyDescent="0.25">
      <c r="A441" s="3">
        <f>TITRES_STAT!B444</f>
        <v>42649</v>
      </c>
      <c r="B441" s="6">
        <f>TITRES_STAT!D444</f>
        <v>5.3155999999999999</v>
      </c>
      <c r="C441" s="2">
        <f t="shared" si="45"/>
        <v>0.22279999999999944</v>
      </c>
      <c r="D441" s="2">
        <f t="shared" si="46"/>
        <v>4.9161200000000003</v>
      </c>
      <c r="E441" s="2">
        <f t="shared" si="48"/>
        <v>4.8208699999999993</v>
      </c>
      <c r="F441" s="2">
        <f t="shared" si="49"/>
        <v>4.8343100000000003</v>
      </c>
      <c r="G441" s="2">
        <f t="shared" si="51"/>
        <v>4.6468160000000012</v>
      </c>
      <c r="H441" s="2">
        <f t="shared" si="47"/>
        <v>4.2664415000000009</v>
      </c>
      <c r="I441" s="2">
        <f t="array" ref="I441">SUMPRODUCT(B425:B444, (ROW(B425:B444)-ROW(B425)+1)) / (20*21/2)</f>
        <v>5.1313138095238093</v>
      </c>
      <c r="J441" s="2">
        <f t="shared" si="50"/>
        <v>4.8178716572614704</v>
      </c>
      <c r="K441" s="2">
        <f t="shared" si="52"/>
        <v>4.7073100772743084</v>
      </c>
    </row>
    <row r="442" spans="1:11" ht="13.5" x14ac:dyDescent="0.25">
      <c r="A442" s="3">
        <f>TITRES_STAT!B445</f>
        <v>42650</v>
      </c>
      <c r="B442" s="6">
        <f>TITRES_STAT!D445</f>
        <v>5.6382000000000003</v>
      </c>
      <c r="C442" s="2">
        <f t="shared" si="45"/>
        <v>0.32260000000000044</v>
      </c>
      <c r="D442" s="2">
        <f t="shared" si="46"/>
        <v>5.118920000000001</v>
      </c>
      <c r="E442" s="2">
        <f t="shared" si="48"/>
        <v>4.9176600000000006</v>
      </c>
      <c r="F442" s="2">
        <f t="shared" si="49"/>
        <v>4.8723350000000005</v>
      </c>
      <c r="G442" s="2">
        <f t="shared" si="51"/>
        <v>4.6688360000000015</v>
      </c>
      <c r="H442" s="2">
        <f t="shared" si="47"/>
        <v>4.2754950000000012</v>
      </c>
      <c r="I442" s="2">
        <f t="array" ref="I442">SUMPRODUCT(B426:B445, (ROW(B426:B445)-ROW(B426)+1)) / (20*21/2)</f>
        <v>5.2694366666666665</v>
      </c>
      <c r="J442" s="2">
        <f t="shared" si="50"/>
        <v>4.8959981660937109</v>
      </c>
      <c r="K442" s="2">
        <f t="shared" si="52"/>
        <v>4.7438155644400224</v>
      </c>
    </row>
    <row r="443" spans="1:11" ht="13.5" x14ac:dyDescent="0.25">
      <c r="A443" s="3">
        <f>TITRES_STAT!B446</f>
        <v>42653</v>
      </c>
      <c r="B443" s="6">
        <f>TITRES_STAT!D446</f>
        <v>5.8917000000000002</v>
      </c>
      <c r="C443" s="2">
        <f t="shared" si="45"/>
        <v>0.25349999999999984</v>
      </c>
      <c r="D443" s="2">
        <f t="shared" si="46"/>
        <v>5.3478399999999997</v>
      </c>
      <c r="E443" s="2">
        <f t="shared" si="48"/>
        <v>5.0421000000000005</v>
      </c>
      <c r="F443" s="2">
        <f t="shared" si="49"/>
        <v>4.9172750000000001</v>
      </c>
      <c r="G443" s="2">
        <f t="shared" si="51"/>
        <v>4.6959260000000009</v>
      </c>
      <c r="H443" s="2">
        <f t="shared" si="47"/>
        <v>4.2866465000000007</v>
      </c>
      <c r="I443" s="2">
        <f t="array" ref="I443">SUMPRODUCT(B427:B446, (ROW(B427:B446)-ROW(B427)+1)) / (20*21/2)</f>
        <v>5.4171819047619039</v>
      </c>
      <c r="J443" s="2">
        <f t="shared" si="50"/>
        <v>4.9908269121800242</v>
      </c>
      <c r="K443" s="2">
        <f t="shared" si="52"/>
        <v>4.7888306403443357</v>
      </c>
    </row>
    <row r="444" spans="1:11" ht="13.5" x14ac:dyDescent="0.25">
      <c r="A444" s="3">
        <f>TITRES_STAT!B447</f>
        <v>42654</v>
      </c>
      <c r="B444" s="6">
        <f>TITRES_STAT!D447</f>
        <v>6.1528</v>
      </c>
      <c r="C444" s="2">
        <f t="shared" si="45"/>
        <v>0.26109999999999989</v>
      </c>
      <c r="D444" s="2">
        <f t="shared" si="46"/>
        <v>5.61822</v>
      </c>
      <c r="E444" s="2">
        <f t="shared" si="48"/>
        <v>5.1788299999999996</v>
      </c>
      <c r="F444" s="2">
        <f t="shared" si="49"/>
        <v>4.9791100000000004</v>
      </c>
      <c r="G444" s="2">
        <f t="shared" si="51"/>
        <v>4.7309560000000008</v>
      </c>
      <c r="H444" s="2">
        <f t="shared" si="47"/>
        <v>4.2991035000000002</v>
      </c>
      <c r="I444" s="2">
        <f t="array" ref="I444">SUMPRODUCT(B428:B447, (ROW(B428:B447)-ROW(B428)+1)) / (20*21/2)</f>
        <v>5.5283847619047632</v>
      </c>
      <c r="J444" s="2">
        <f t="shared" si="50"/>
        <v>5.1014910157819262</v>
      </c>
      <c r="K444" s="2">
        <f t="shared" si="52"/>
        <v>4.8423196348406368</v>
      </c>
    </row>
    <row r="445" spans="1:11" ht="13.5" x14ac:dyDescent="0.25">
      <c r="A445" s="3">
        <f>TITRES_STAT!B448</f>
        <v>42655</v>
      </c>
      <c r="B445" s="6">
        <f>TITRES_STAT!D448</f>
        <v>6.4294000000000002</v>
      </c>
      <c r="C445" s="2">
        <f t="shared" si="45"/>
        <v>0.27660000000000018</v>
      </c>
      <c r="D445" s="2">
        <f t="shared" si="46"/>
        <v>5.8855400000000007</v>
      </c>
      <c r="E445" s="2">
        <f t="shared" si="48"/>
        <v>5.3455199999999996</v>
      </c>
      <c r="F445" s="2">
        <f t="shared" si="49"/>
        <v>5.0547750000000002</v>
      </c>
      <c r="G445" s="2">
        <f t="shared" si="51"/>
        <v>4.7689520000000014</v>
      </c>
      <c r="H445" s="2">
        <f t="shared" si="47"/>
        <v>4.313472</v>
      </c>
      <c r="I445" s="2">
        <f t="array" ref="I445">SUMPRODUCT(B429:B448, (ROW(B429:B448)-ROW(B429)+1)) / (20*21/2)</f>
        <v>5.6159552380952391</v>
      </c>
      <c r="J445" s="2">
        <f t="shared" si="50"/>
        <v>5.2279585380884095</v>
      </c>
      <c r="K445" s="2">
        <f t="shared" si="52"/>
        <v>4.9045580805331603</v>
      </c>
    </row>
    <row r="446" spans="1:11" ht="13.5" x14ac:dyDescent="0.25">
      <c r="A446" s="3">
        <f>TITRES_STAT!B449</f>
        <v>42656</v>
      </c>
      <c r="B446" s="6">
        <f>TITRES_STAT!D449</f>
        <v>6.6060999999999996</v>
      </c>
      <c r="C446" s="2">
        <f t="shared" si="45"/>
        <v>0.17669999999999941</v>
      </c>
      <c r="D446" s="2">
        <f t="shared" si="46"/>
        <v>6.1436400000000004</v>
      </c>
      <c r="E446" s="2">
        <f t="shared" si="48"/>
        <v>5.5298800000000004</v>
      </c>
      <c r="F446" s="2">
        <f t="shared" si="49"/>
        <v>5.1465699999999996</v>
      </c>
      <c r="G446" s="2">
        <f t="shared" si="51"/>
        <v>4.8104320000000014</v>
      </c>
      <c r="H446" s="2">
        <f t="shared" si="47"/>
        <v>4.3287239999999994</v>
      </c>
      <c r="I446" s="2">
        <f t="array" ref="I446">SUMPRODUCT(B430:B449, (ROW(B430:B449)-ROW(B430)+1)) / (20*21/2)</f>
        <v>5.6717342857142867</v>
      </c>
      <c r="J446" s="2">
        <f t="shared" si="50"/>
        <v>5.3592101058895132</v>
      </c>
      <c r="K446" s="2">
        <f t="shared" si="52"/>
        <v>4.9712852146298996</v>
      </c>
    </row>
    <row r="447" spans="1:11" ht="13.5" x14ac:dyDescent="0.25">
      <c r="A447" s="3">
        <f>TITRES_STAT!B450</f>
        <v>42657</v>
      </c>
      <c r="B447" s="6">
        <f>TITRES_STAT!D450</f>
        <v>6.3141999999999996</v>
      </c>
      <c r="C447" s="2">
        <f t="shared" si="45"/>
        <v>-0.29190000000000005</v>
      </c>
      <c r="D447" s="2">
        <f t="shared" si="46"/>
        <v>6.2788399999999998</v>
      </c>
      <c r="E447" s="2">
        <f t="shared" si="48"/>
        <v>5.6988800000000008</v>
      </c>
      <c r="F447" s="2">
        <f t="shared" si="49"/>
        <v>5.2180100000000005</v>
      </c>
      <c r="G447" s="2">
        <f t="shared" si="51"/>
        <v>4.8460740000000007</v>
      </c>
      <c r="H447" s="2">
        <f t="shared" si="47"/>
        <v>4.3433089999999996</v>
      </c>
      <c r="I447" s="2">
        <f t="array" ref="I447">SUMPRODUCT(B431:B450, (ROW(B431:B450)-ROW(B431)+1)) / (20*21/2)</f>
        <v>5.7474514285714298</v>
      </c>
      <c r="J447" s="2">
        <f t="shared" si="50"/>
        <v>5.4501615243762265</v>
      </c>
      <c r="K447" s="2">
        <f t="shared" si="52"/>
        <v>5.0239485395463745</v>
      </c>
    </row>
    <row r="448" spans="1:11" ht="13.5" x14ac:dyDescent="0.25">
      <c r="A448" s="3">
        <f>TITRES_STAT!B451</f>
        <v>42660</v>
      </c>
      <c r="B448" s="6">
        <f>TITRES_STAT!D451</f>
        <v>6.1375000000000002</v>
      </c>
      <c r="C448" s="2">
        <f t="shared" si="45"/>
        <v>-0.17669999999999941</v>
      </c>
      <c r="D448" s="2">
        <f t="shared" si="46"/>
        <v>6.3279999999999994</v>
      </c>
      <c r="E448" s="2">
        <f t="shared" si="48"/>
        <v>5.8379200000000004</v>
      </c>
      <c r="F448" s="2">
        <f t="shared" si="49"/>
        <v>5.2829199999999998</v>
      </c>
      <c r="G448" s="2">
        <f t="shared" si="51"/>
        <v>4.8797200000000007</v>
      </c>
      <c r="H448" s="2">
        <f t="shared" si="47"/>
        <v>4.3566329999999995</v>
      </c>
      <c r="I448" s="2">
        <f t="array" ref="I448">SUMPRODUCT(B432:B451, (ROW(B432:B451)-ROW(B432)+1)) / (20*21/2)</f>
        <v>5.807547619047619</v>
      </c>
      <c r="J448" s="2">
        <f t="shared" si="50"/>
        <v>5.5156223315784905</v>
      </c>
      <c r="K448" s="2">
        <f t="shared" si="52"/>
        <v>5.0676172242700455</v>
      </c>
    </row>
    <row r="449" spans="1:11" ht="13.5" x14ac:dyDescent="0.25">
      <c r="A449" s="3">
        <f>TITRES_STAT!B452</f>
        <v>42661</v>
      </c>
      <c r="B449" s="6">
        <f>TITRES_STAT!D452</f>
        <v>5.8685999999999998</v>
      </c>
      <c r="C449" s="2">
        <f t="shared" si="45"/>
        <v>-0.26890000000000036</v>
      </c>
      <c r="D449" s="2">
        <f t="shared" si="46"/>
        <v>6.2711600000000001</v>
      </c>
      <c r="E449" s="2">
        <f t="shared" si="48"/>
        <v>5.9446899999999996</v>
      </c>
      <c r="F449" s="2">
        <f t="shared" si="49"/>
        <v>5.3347700000000007</v>
      </c>
      <c r="G449" s="2">
        <f t="shared" si="51"/>
        <v>4.9064500000000004</v>
      </c>
      <c r="H449" s="2">
        <f t="shared" si="47"/>
        <v>4.3686880000000006</v>
      </c>
      <c r="I449" s="2">
        <f t="array" ref="I449">SUMPRODUCT(B433:B452, (ROW(B433:B452)-ROW(B433)+1)) / (20*21/2)</f>
        <v>5.8703161904761902</v>
      </c>
      <c r="J449" s="2">
        <f t="shared" si="50"/>
        <v>5.5492392523805387</v>
      </c>
      <c r="K449" s="2">
        <f t="shared" si="52"/>
        <v>5.0990283135143573</v>
      </c>
    </row>
    <row r="450" spans="1:11" ht="13.5" x14ac:dyDescent="0.25">
      <c r="A450" s="3">
        <f>TITRES_STAT!B453</f>
        <v>42662</v>
      </c>
      <c r="B450" s="6">
        <f>TITRES_STAT!D453</f>
        <v>6.1298000000000004</v>
      </c>
      <c r="C450" s="2">
        <f t="shared" si="45"/>
        <v>0.26120000000000054</v>
      </c>
      <c r="D450" s="2">
        <f t="shared" si="46"/>
        <v>6.2112400000000001</v>
      </c>
      <c r="E450" s="2">
        <f t="shared" si="48"/>
        <v>6.0483900000000004</v>
      </c>
      <c r="F450" s="2">
        <f t="shared" si="49"/>
        <v>5.4065899999999996</v>
      </c>
      <c r="G450" s="2">
        <f t="shared" si="51"/>
        <v>4.9368680000000005</v>
      </c>
      <c r="H450" s="2">
        <f t="shared" si="47"/>
        <v>4.3819735</v>
      </c>
      <c r="I450" s="2">
        <f t="array" ref="I450">SUMPRODUCT(B434:B453, (ROW(B434:B453)-ROW(B434)+1)) / (20*21/2)</f>
        <v>5.9246680952380952</v>
      </c>
      <c r="J450" s="2">
        <f t="shared" si="50"/>
        <v>5.6045307521538206</v>
      </c>
      <c r="K450" s="2">
        <f t="shared" si="52"/>
        <v>5.1394507325922261</v>
      </c>
    </row>
    <row r="451" spans="1:11" ht="13.5" x14ac:dyDescent="0.25">
      <c r="A451" s="3">
        <f>TITRES_STAT!B454</f>
        <v>42663</v>
      </c>
      <c r="B451" s="6">
        <f>TITRES_STAT!D454</f>
        <v>6.0376000000000003</v>
      </c>
      <c r="C451" s="2">
        <f t="shared" si="45"/>
        <v>-9.220000000000006E-2</v>
      </c>
      <c r="D451" s="2">
        <f t="shared" si="46"/>
        <v>6.0975400000000004</v>
      </c>
      <c r="E451" s="2">
        <f t="shared" si="48"/>
        <v>6.1205900000000009</v>
      </c>
      <c r="F451" s="2">
        <f t="shared" si="49"/>
        <v>5.4707299999999996</v>
      </c>
      <c r="G451" s="2">
        <f t="shared" si="51"/>
        <v>4.9682080000000006</v>
      </c>
      <c r="H451" s="2">
        <f t="shared" si="47"/>
        <v>4.3947980000000006</v>
      </c>
      <c r="I451" s="2">
        <f t="array" ref="I451">SUMPRODUCT(B435:B454, (ROW(B435:B454)-ROW(B435)+1)) / (20*21/2)</f>
        <v>5.9676528571428564</v>
      </c>
      <c r="J451" s="2">
        <f t="shared" si="50"/>
        <v>5.6457754424248847</v>
      </c>
      <c r="K451" s="2">
        <f t="shared" si="52"/>
        <v>5.1746722724905707</v>
      </c>
    </row>
    <row r="452" spans="1:11" ht="13.5" x14ac:dyDescent="0.25">
      <c r="A452" s="3">
        <f>TITRES_STAT!B455</f>
        <v>42664</v>
      </c>
      <c r="B452" s="6">
        <f>TITRES_STAT!D455</f>
        <v>6.1298000000000004</v>
      </c>
      <c r="C452" s="2">
        <f t="shared" ref="C452:C515" si="53">B452-B451</f>
        <v>9.220000000000006E-2</v>
      </c>
      <c r="D452" s="2">
        <f t="shared" si="46"/>
        <v>6.0606600000000004</v>
      </c>
      <c r="E452" s="2">
        <f t="shared" si="48"/>
        <v>6.1697500000000005</v>
      </c>
      <c r="F452" s="2">
        <f t="shared" si="49"/>
        <v>5.543705000000001</v>
      </c>
      <c r="G452" s="2">
        <f t="shared" si="51"/>
        <v>4.9993939999999988</v>
      </c>
      <c r="H452" s="2">
        <f t="shared" si="47"/>
        <v>4.4075930000000003</v>
      </c>
      <c r="I452" s="2">
        <f t="array" ref="I452">SUMPRODUCT(B436:B455, (ROW(B436:B455)-ROW(B436)+1)) / (20*21/2)</f>
        <v>6.0118428571428568</v>
      </c>
      <c r="J452" s="2">
        <f t="shared" si="50"/>
        <v>5.6918730193367999</v>
      </c>
      <c r="K452" s="2">
        <f t="shared" si="52"/>
        <v>5.2121282618046667</v>
      </c>
    </row>
    <row r="453" spans="1:11" ht="13.5" x14ac:dyDescent="0.25">
      <c r="A453" s="3">
        <f>TITRES_STAT!B456</f>
        <v>42667</v>
      </c>
      <c r="B453" s="6">
        <f>TITRES_STAT!D456</f>
        <v>6.1143999999999998</v>
      </c>
      <c r="C453" s="2">
        <f t="shared" si="53"/>
        <v>-1.5400000000000524E-2</v>
      </c>
      <c r="D453" s="2">
        <f t="shared" si="46"/>
        <v>6.0560400000000003</v>
      </c>
      <c r="E453" s="2">
        <f t="shared" si="48"/>
        <v>6.1920199999999994</v>
      </c>
      <c r="F453" s="2">
        <f t="shared" si="49"/>
        <v>5.6170600000000004</v>
      </c>
      <c r="G453" s="2">
        <f t="shared" si="51"/>
        <v>5.0304259999999994</v>
      </c>
      <c r="H453" s="2">
        <f t="shared" si="47"/>
        <v>4.4195180000000009</v>
      </c>
      <c r="I453" s="2">
        <f t="array" ref="I453">SUMPRODUCT(B437:B456, (ROW(B437:B456)-ROW(B437)+1)) / (20*21/2)</f>
        <v>6.0494485714285711</v>
      </c>
      <c r="J453" s="2">
        <f t="shared" si="50"/>
        <v>5.7321136841618667</v>
      </c>
      <c r="K453" s="2">
        <f t="shared" si="52"/>
        <v>5.2475114672240917</v>
      </c>
    </row>
    <row r="454" spans="1:11" ht="13.5" x14ac:dyDescent="0.25">
      <c r="A454" s="3">
        <f>TITRES_STAT!B457</f>
        <v>42668</v>
      </c>
      <c r="B454" s="6">
        <f>TITRES_STAT!D457</f>
        <v>6.0683999999999996</v>
      </c>
      <c r="C454" s="2">
        <f t="shared" si="53"/>
        <v>-4.6000000000000263E-2</v>
      </c>
      <c r="D454" s="2">
        <f t="shared" ref="D454:D517" si="54">AVERAGE(B450:B454)</f>
        <v>6.0960000000000001</v>
      </c>
      <c r="E454" s="2">
        <f t="shared" si="48"/>
        <v>6.1835799999999992</v>
      </c>
      <c r="F454" s="2">
        <f t="shared" si="49"/>
        <v>5.6812050000000003</v>
      </c>
      <c r="G454" s="2">
        <f t="shared" si="51"/>
        <v>5.0605379999999984</v>
      </c>
      <c r="H454" s="2">
        <f t="shared" si="47"/>
        <v>4.4309865000000004</v>
      </c>
      <c r="I454" s="2">
        <f t="array" ref="I454">SUMPRODUCT(B438:B457, (ROW(B438:B457)-ROW(B438)+1)) / (20*21/2)</f>
        <v>6.08047</v>
      </c>
      <c r="J454" s="2">
        <f t="shared" si="50"/>
        <v>5.7641409523369269</v>
      </c>
      <c r="K454" s="2">
        <f t="shared" si="52"/>
        <v>5.2797031743917753</v>
      </c>
    </row>
    <row r="455" spans="1:11" ht="13.5" x14ac:dyDescent="0.25">
      <c r="A455" s="3">
        <f>TITRES_STAT!B458</f>
        <v>42669</v>
      </c>
      <c r="B455" s="6">
        <f>TITRES_STAT!D458</f>
        <v>6.1452</v>
      </c>
      <c r="C455" s="2">
        <f t="shared" si="53"/>
        <v>7.6800000000000423E-2</v>
      </c>
      <c r="D455" s="2">
        <f t="shared" si="54"/>
        <v>6.0990799999999998</v>
      </c>
      <c r="E455" s="2">
        <f t="shared" si="48"/>
        <v>6.1551600000000004</v>
      </c>
      <c r="F455" s="2">
        <f t="shared" si="49"/>
        <v>5.7503399999999996</v>
      </c>
      <c r="G455" s="2">
        <f t="shared" si="51"/>
        <v>5.092185999999999</v>
      </c>
      <c r="H455" s="2">
        <f t="shared" si="47"/>
        <v>4.4428770000000011</v>
      </c>
      <c r="I455" s="2">
        <f t="array" ref="I455">SUMPRODUCT(B439:B458, (ROW(B439:B458)-ROW(B439)+1)) / (20*21/2)</f>
        <v>6.0896104761904759</v>
      </c>
      <c r="J455" s="2">
        <f t="shared" si="50"/>
        <v>5.8004322902096002</v>
      </c>
      <c r="K455" s="2">
        <f t="shared" si="52"/>
        <v>5.313644226376411</v>
      </c>
    </row>
    <row r="456" spans="1:11" ht="13.5" x14ac:dyDescent="0.25">
      <c r="A456" s="3">
        <f>TITRES_STAT!B459</f>
        <v>42670</v>
      </c>
      <c r="B456" s="6">
        <f>TITRES_STAT!D459</f>
        <v>6.1452</v>
      </c>
      <c r="C456" s="2">
        <f t="shared" si="53"/>
        <v>0</v>
      </c>
      <c r="D456" s="2">
        <f t="shared" si="54"/>
        <v>6.1205999999999996</v>
      </c>
      <c r="E456" s="2">
        <f t="shared" si="48"/>
        <v>6.10907</v>
      </c>
      <c r="F456" s="2">
        <f t="shared" si="49"/>
        <v>5.8194750000000006</v>
      </c>
      <c r="G456" s="2">
        <f t="shared" si="51"/>
        <v>5.1259859999999993</v>
      </c>
      <c r="H456" s="2">
        <f t="shared" si="47"/>
        <v>4.4551070000000017</v>
      </c>
      <c r="I456" s="2">
        <f t="array" ref="I456">SUMPRODUCT(B440:B459, (ROW(B440:B459)-ROW(B440)+1)) / (20*21/2)</f>
        <v>6.1169680952380956</v>
      </c>
      <c r="J456" s="2">
        <f t="shared" si="50"/>
        <v>5.8332673101896377</v>
      </c>
      <c r="K456" s="2">
        <f t="shared" si="52"/>
        <v>5.346254256714591</v>
      </c>
    </row>
    <row r="457" spans="1:11" ht="13.5" x14ac:dyDescent="0.25">
      <c r="A457" s="3">
        <f>TITRES_STAT!B460</f>
        <v>42671</v>
      </c>
      <c r="B457" s="6">
        <f>TITRES_STAT!D460</f>
        <v>6.1452</v>
      </c>
      <c r="C457" s="2">
        <f t="shared" si="53"/>
        <v>0</v>
      </c>
      <c r="D457" s="2">
        <f t="shared" si="54"/>
        <v>6.1236799999999993</v>
      </c>
      <c r="E457" s="2">
        <f t="shared" si="48"/>
        <v>6.0921700000000003</v>
      </c>
      <c r="F457" s="2">
        <f t="shared" si="49"/>
        <v>5.895525000000001</v>
      </c>
      <c r="G457" s="2">
        <f t="shared" si="51"/>
        <v>5.1623959999999984</v>
      </c>
      <c r="H457" s="2">
        <f t="shared" si="47"/>
        <v>4.4671485000000022</v>
      </c>
      <c r="I457" s="2">
        <f t="array" ref="I457">SUMPRODUCT(B441:B460, (ROW(B441:B460)-ROW(B441)+1)) / (20*21/2)</f>
        <v>6.1316014285714289</v>
      </c>
      <c r="J457" s="2">
        <f t="shared" si="50"/>
        <v>5.8629751854096721</v>
      </c>
      <c r="K457" s="2">
        <f t="shared" si="52"/>
        <v>5.3775854623336263</v>
      </c>
    </row>
    <row r="458" spans="1:11" ht="13.5" x14ac:dyDescent="0.25">
      <c r="A458" s="3">
        <f>TITRES_STAT!B461</f>
        <v>42674</v>
      </c>
      <c r="B458" s="6">
        <f>TITRES_STAT!D461</f>
        <v>5.9915000000000003</v>
      </c>
      <c r="C458" s="2">
        <f t="shared" si="53"/>
        <v>-0.15369999999999973</v>
      </c>
      <c r="D458" s="2">
        <f t="shared" si="54"/>
        <v>6.0991</v>
      </c>
      <c r="E458" s="2">
        <f t="shared" si="48"/>
        <v>6.0775700000000006</v>
      </c>
      <c r="F458" s="2">
        <f t="shared" si="49"/>
        <v>5.957745000000001</v>
      </c>
      <c r="G458" s="2">
        <f t="shared" si="51"/>
        <v>5.1932739999999979</v>
      </c>
      <c r="H458" s="2">
        <f t="shared" ref="H458:H521" si="55">AVERAGE(B259:B458)</f>
        <v>4.4784215000000014</v>
      </c>
      <c r="I458" s="2">
        <f t="array" ref="I458">SUMPRODUCT(B442:B461, (ROW(B442:B461)-ROW(B442)+1)) / (20*21/2)</f>
        <v>6.1410404761904767</v>
      </c>
      <c r="J458" s="2">
        <f t="shared" si="50"/>
        <v>5.8752156439420844</v>
      </c>
      <c r="K458" s="2">
        <f t="shared" si="52"/>
        <v>5.4016605422421113</v>
      </c>
    </row>
    <row r="459" spans="1:11" ht="13.5" x14ac:dyDescent="0.25">
      <c r="A459" s="3">
        <f>TITRES_STAT!B462</f>
        <v>42675</v>
      </c>
      <c r="B459" s="6">
        <f>TITRES_STAT!D462</f>
        <v>6.2450000000000001</v>
      </c>
      <c r="C459" s="2">
        <f t="shared" si="53"/>
        <v>0.25349999999999984</v>
      </c>
      <c r="D459" s="2">
        <f t="shared" si="54"/>
        <v>6.1344200000000004</v>
      </c>
      <c r="E459" s="2">
        <f t="shared" si="48"/>
        <v>6.1152100000000003</v>
      </c>
      <c r="F459" s="2">
        <f t="shared" si="49"/>
        <v>6.0299500000000013</v>
      </c>
      <c r="G459" s="2">
        <f t="shared" si="51"/>
        <v>5.2267639999999984</v>
      </c>
      <c r="H459" s="2">
        <f t="shared" si="55"/>
        <v>4.4909995000000018</v>
      </c>
      <c r="I459" s="2">
        <f t="array" ref="I459">SUMPRODUCT(B443:B462, (ROW(B443:B462)-ROW(B443)+1)) / (20*21/2)</f>
        <v>6.1573176190476175</v>
      </c>
      <c r="J459" s="2">
        <f t="shared" si="50"/>
        <v>5.9104332016618857</v>
      </c>
      <c r="K459" s="2">
        <f t="shared" si="52"/>
        <v>5.4347326778404605</v>
      </c>
    </row>
    <row r="460" spans="1:11" ht="13.5" x14ac:dyDescent="0.25">
      <c r="A460" s="3">
        <f>TITRES_STAT!B463</f>
        <v>42676</v>
      </c>
      <c r="B460" s="6">
        <f>TITRES_STAT!D463</f>
        <v>6.1836000000000002</v>
      </c>
      <c r="C460" s="2">
        <f t="shared" si="53"/>
        <v>-6.1399999999999899E-2</v>
      </c>
      <c r="D460" s="2">
        <f t="shared" si="54"/>
        <v>6.142100000000001</v>
      </c>
      <c r="E460" s="2">
        <f t="shared" ref="E460:E523" si="56">AVERAGE(B451:B460)</f>
        <v>6.12059</v>
      </c>
      <c r="F460" s="2">
        <f t="shared" si="49"/>
        <v>6.0844900000000006</v>
      </c>
      <c r="G460" s="2">
        <f t="shared" si="51"/>
        <v>5.2613319999999986</v>
      </c>
      <c r="H460" s="2">
        <f t="shared" si="55"/>
        <v>4.503270500000002</v>
      </c>
      <c r="I460" s="2">
        <f t="array" ref="I460">SUMPRODUCT(B444:B463, (ROW(B444:B463)-ROW(B444)+1)) / (20*21/2)</f>
        <v>6.1631347619047627</v>
      </c>
      <c r="J460" s="2">
        <f t="shared" si="50"/>
        <v>5.9364490872178965</v>
      </c>
      <c r="K460" s="2">
        <f t="shared" si="52"/>
        <v>5.4641000238075019</v>
      </c>
    </row>
    <row r="461" spans="1:11" ht="13.5" x14ac:dyDescent="0.25">
      <c r="A461" s="3">
        <f>TITRES_STAT!B464</f>
        <v>42677</v>
      </c>
      <c r="B461" s="6">
        <f>TITRES_STAT!D464</f>
        <v>6.1836000000000002</v>
      </c>
      <c r="C461" s="2">
        <f t="shared" si="53"/>
        <v>0</v>
      </c>
      <c r="D461" s="2">
        <f t="shared" si="54"/>
        <v>6.1497799999999998</v>
      </c>
      <c r="E461" s="2">
        <f t="shared" si="56"/>
        <v>6.1351899999999997</v>
      </c>
      <c r="F461" s="2">
        <f t="shared" si="49"/>
        <v>6.1278900000000007</v>
      </c>
      <c r="G461" s="2">
        <f t="shared" si="51"/>
        <v>5.2985099999999985</v>
      </c>
      <c r="H461" s="2">
        <f t="shared" si="55"/>
        <v>4.515315000000002</v>
      </c>
      <c r="I461" s="2">
        <f t="array" ref="I461">SUMPRODUCT(B445:B464, (ROW(B445:B464)-ROW(B445)+1)) / (20*21/2)</f>
        <v>6.173960000000001</v>
      </c>
      <c r="J461" s="2">
        <f t="shared" si="50"/>
        <v>5.9599872693876206</v>
      </c>
      <c r="K461" s="2">
        <f t="shared" si="52"/>
        <v>5.4923157091483841</v>
      </c>
    </row>
    <row r="462" spans="1:11" ht="13.5" x14ac:dyDescent="0.25">
      <c r="A462" s="3">
        <f>TITRES_STAT!B465</f>
        <v>42678</v>
      </c>
      <c r="B462" s="6">
        <f>TITRES_STAT!D465</f>
        <v>6.2988</v>
      </c>
      <c r="C462" s="2">
        <f t="shared" si="53"/>
        <v>0.11519999999999975</v>
      </c>
      <c r="D462" s="2">
        <f t="shared" si="54"/>
        <v>6.1804999999999994</v>
      </c>
      <c r="E462" s="2">
        <f t="shared" si="56"/>
        <v>6.1520899999999994</v>
      </c>
      <c r="F462" s="2">
        <f t="shared" si="49"/>
        <v>6.1609200000000008</v>
      </c>
      <c r="G462" s="2">
        <f t="shared" si="51"/>
        <v>5.337991999999999</v>
      </c>
      <c r="H462" s="2">
        <f t="shared" si="55"/>
        <v>4.5271430000000015</v>
      </c>
      <c r="I462" s="2">
        <f t="array" ref="I462">SUMPRODUCT(B446:B465, (ROW(B446:B465)-ROW(B446)+1)) / (20*21/2)</f>
        <v>6.1994885714285708</v>
      </c>
      <c r="J462" s="2">
        <f t="shared" si="50"/>
        <v>5.9922551484935616</v>
      </c>
      <c r="K462" s="2">
        <f t="shared" si="52"/>
        <v>5.5239425440837415</v>
      </c>
    </row>
    <row r="463" spans="1:11" ht="13.5" x14ac:dyDescent="0.25">
      <c r="A463" s="3">
        <f>TITRES_STAT!B466</f>
        <v>42681</v>
      </c>
      <c r="B463" s="6">
        <f>TITRES_STAT!D466</f>
        <v>6.2220000000000004</v>
      </c>
      <c r="C463" s="2">
        <f t="shared" si="53"/>
        <v>-7.6799999999999535E-2</v>
      </c>
      <c r="D463" s="2">
        <f t="shared" si="54"/>
        <v>6.2266000000000004</v>
      </c>
      <c r="E463" s="2">
        <f t="shared" si="56"/>
        <v>6.1628499999999997</v>
      </c>
      <c r="F463" s="2">
        <f t="shared" si="49"/>
        <v>6.177435</v>
      </c>
      <c r="G463" s="2">
        <f t="shared" si="51"/>
        <v>5.3720979999999985</v>
      </c>
      <c r="H463" s="2">
        <f t="shared" si="55"/>
        <v>4.5386245000000009</v>
      </c>
      <c r="I463" s="2">
        <f t="array" ref="I463">SUMPRODUCT(B447:B466, (ROW(B447:B466)-ROW(B447)+1)) / (20*21/2)</f>
        <v>6.2395457142857165</v>
      </c>
      <c r="J463" s="2">
        <f t="shared" si="50"/>
        <v>6.0141356105417936</v>
      </c>
      <c r="K463" s="2">
        <f t="shared" si="52"/>
        <v>5.5513173462765355</v>
      </c>
    </row>
    <row r="464" spans="1:11" ht="13.5" x14ac:dyDescent="0.25">
      <c r="A464" s="3">
        <f>TITRES_STAT!B467</f>
        <v>42682</v>
      </c>
      <c r="B464" s="6">
        <f>TITRES_STAT!D467</f>
        <v>6.2911000000000001</v>
      </c>
      <c r="C464" s="2">
        <f t="shared" si="53"/>
        <v>6.9099999999999717E-2</v>
      </c>
      <c r="D464" s="2">
        <f t="shared" si="54"/>
        <v>6.2358200000000004</v>
      </c>
      <c r="E464" s="2">
        <f t="shared" si="56"/>
        <v>6.1851200000000004</v>
      </c>
      <c r="F464" s="2">
        <f t="shared" si="49"/>
        <v>6.1843500000000002</v>
      </c>
      <c r="G464" s="2">
        <f t="shared" si="51"/>
        <v>5.408815999999999</v>
      </c>
      <c r="H464" s="2">
        <f t="shared" si="55"/>
        <v>4.5510180000000018</v>
      </c>
      <c r="I464" s="2">
        <f t="array" ref="I464">SUMPRODUCT(B448:B467, (ROW(B448:B467)-ROW(B448)+1)) / (20*21/2)</f>
        <v>6.2759361904761901</v>
      </c>
      <c r="J464" s="2">
        <f t="shared" si="50"/>
        <v>6.0405131714425755</v>
      </c>
      <c r="K464" s="2">
        <f t="shared" si="52"/>
        <v>5.5803284307362793</v>
      </c>
    </row>
    <row r="465" spans="1:11" ht="13.5" x14ac:dyDescent="0.25">
      <c r="A465" s="3">
        <f>TITRES_STAT!B468</f>
        <v>42683</v>
      </c>
      <c r="B465" s="6">
        <f>TITRES_STAT!D468</f>
        <v>6.4523999999999999</v>
      </c>
      <c r="C465" s="2">
        <f t="shared" si="53"/>
        <v>0.16129999999999978</v>
      </c>
      <c r="D465" s="2">
        <f t="shared" si="54"/>
        <v>6.2895799999999999</v>
      </c>
      <c r="E465" s="2">
        <f t="shared" si="56"/>
        <v>6.21584</v>
      </c>
      <c r="F465" s="2">
        <f t="shared" si="49"/>
        <v>6.1855000000000002</v>
      </c>
      <c r="G465" s="2">
        <f t="shared" si="51"/>
        <v>5.4461479999999982</v>
      </c>
      <c r="H465" s="2">
        <f t="shared" si="55"/>
        <v>4.5636895000000006</v>
      </c>
      <c r="I465" s="2">
        <f t="array" ref="I465">SUMPRODUCT(B449:B468, (ROW(B449:B468)-ROW(B449)+1)) / (20*21/2)</f>
        <v>6.3074628571428573</v>
      </c>
      <c r="J465" s="2">
        <f t="shared" si="50"/>
        <v>6.0797404884480448</v>
      </c>
      <c r="K465" s="2">
        <f t="shared" si="52"/>
        <v>5.6145273158054447</v>
      </c>
    </row>
    <row r="466" spans="1:11" ht="13.5" x14ac:dyDescent="0.25">
      <c r="A466" s="3">
        <f>TITRES_STAT!B469</f>
        <v>42684</v>
      </c>
      <c r="B466" s="6">
        <f>TITRES_STAT!D469</f>
        <v>6.6060999999999996</v>
      </c>
      <c r="C466" s="2">
        <f t="shared" si="53"/>
        <v>0.15369999999999973</v>
      </c>
      <c r="D466" s="2">
        <f t="shared" si="54"/>
        <v>6.3740800000000011</v>
      </c>
      <c r="E466" s="2">
        <f t="shared" si="56"/>
        <v>6.2619299999999996</v>
      </c>
      <c r="F466" s="2">
        <f t="shared" si="49"/>
        <v>6.1854999999999993</v>
      </c>
      <c r="G466" s="2">
        <f t="shared" si="51"/>
        <v>5.4865539999999999</v>
      </c>
      <c r="H466" s="2">
        <f t="shared" si="55"/>
        <v>4.5771295000000007</v>
      </c>
      <c r="I466" s="2">
        <f t="array" ref="I466">SUMPRODUCT(B450:B469, (ROW(B450:B469)-ROW(B450)+1)) / (20*21/2)</f>
        <v>6.3517623809523789</v>
      </c>
      <c r="J466" s="2">
        <f t="shared" si="50"/>
        <v>6.129869965738707</v>
      </c>
      <c r="K466" s="2">
        <f t="shared" si="52"/>
        <v>5.6534125191071922</v>
      </c>
    </row>
    <row r="467" spans="1:11" ht="13.5" x14ac:dyDescent="0.25">
      <c r="A467" s="3">
        <f>TITRES_STAT!B470</f>
        <v>42685</v>
      </c>
      <c r="B467" s="6">
        <f>TITRES_STAT!D470</f>
        <v>6.5675999999999997</v>
      </c>
      <c r="C467" s="2">
        <f t="shared" si="53"/>
        <v>-3.8499999999999979E-2</v>
      </c>
      <c r="D467" s="2">
        <f t="shared" si="54"/>
        <v>6.4278400000000007</v>
      </c>
      <c r="E467" s="2">
        <f t="shared" si="56"/>
        <v>6.3041699999999992</v>
      </c>
      <c r="F467" s="2">
        <f t="shared" si="49"/>
        <v>6.1981699999999993</v>
      </c>
      <c r="G467" s="2">
        <f t="shared" si="51"/>
        <v>5.5261900000000006</v>
      </c>
      <c r="H467" s="2">
        <f t="shared" si="55"/>
        <v>4.590377000000001</v>
      </c>
      <c r="I467" s="2">
        <f t="array" ref="I467">SUMPRODUCT(B451:B470, (ROW(B451:B470)-ROW(B451)+1)) / (20*21/2)</f>
        <v>6.3994985714285706</v>
      </c>
      <c r="J467" s="2">
        <f t="shared" si="50"/>
        <v>6.1715585404302589</v>
      </c>
      <c r="K467" s="2">
        <f t="shared" si="52"/>
        <v>5.6892630085539695</v>
      </c>
    </row>
    <row r="468" spans="1:11" ht="13.5" x14ac:dyDescent="0.25">
      <c r="A468" s="3">
        <f>TITRES_STAT!B471</f>
        <v>42688</v>
      </c>
      <c r="B468" s="6">
        <f>TITRES_STAT!D471</f>
        <v>6.5292000000000003</v>
      </c>
      <c r="C468" s="2">
        <f t="shared" si="53"/>
        <v>-3.8399999999999324E-2</v>
      </c>
      <c r="D468" s="2">
        <f t="shared" si="54"/>
        <v>6.4892800000000008</v>
      </c>
      <c r="E468" s="2">
        <f t="shared" si="56"/>
        <v>6.3579400000000001</v>
      </c>
      <c r="F468" s="2">
        <f t="shared" ref="F468:F531" si="57">AVERAGE(B449:B468)</f>
        <v>6.2177549999999995</v>
      </c>
      <c r="G468" s="2">
        <f t="shared" si="51"/>
        <v>5.5650580000000005</v>
      </c>
      <c r="H468" s="2">
        <f t="shared" si="55"/>
        <v>4.6043005000000008</v>
      </c>
      <c r="I468" s="2">
        <f t="array" ref="I468">SUMPRODUCT(B452:B471, (ROW(B452:B471)-ROW(B452)+1)) / (20*21/2)</f>
        <v>6.4515495238095237</v>
      </c>
      <c r="J468" s="2">
        <f t="shared" si="50"/>
        <v>6.2056196318178536</v>
      </c>
      <c r="K468" s="2">
        <f t="shared" si="52"/>
        <v>5.7222017141008727</v>
      </c>
    </row>
    <row r="469" spans="1:11" ht="13.5" x14ac:dyDescent="0.25">
      <c r="A469" s="3">
        <f>TITRES_STAT!B472</f>
        <v>42689</v>
      </c>
      <c r="B469" s="6">
        <f>TITRES_STAT!D472</f>
        <v>6.6829000000000001</v>
      </c>
      <c r="C469" s="2">
        <f t="shared" si="53"/>
        <v>0.15369999999999973</v>
      </c>
      <c r="D469" s="2">
        <f t="shared" si="54"/>
        <v>6.5676399999999999</v>
      </c>
      <c r="E469" s="2">
        <f t="shared" si="56"/>
        <v>6.4017300000000006</v>
      </c>
      <c r="F469" s="2">
        <f t="shared" si="57"/>
        <v>6.25847</v>
      </c>
      <c r="G469" s="2">
        <f t="shared" si="51"/>
        <v>5.6096119999999994</v>
      </c>
      <c r="H469" s="2">
        <f t="shared" si="55"/>
        <v>4.619408</v>
      </c>
      <c r="I469" s="2">
        <f t="array" ref="I469">SUMPRODUCT(B453:B472, (ROW(B453:B472)-ROW(B453)+1)) / (20*21/2)</f>
        <v>6.5085771428571437</v>
      </c>
      <c r="J469" s="2">
        <f t="shared" ref="J469:J532" si="58">$J$4*B469+J468*(1-$J$4)</f>
        <v>6.2510749049780578</v>
      </c>
      <c r="K469" s="2">
        <f t="shared" si="52"/>
        <v>5.7598761566851531</v>
      </c>
    </row>
    <row r="470" spans="1:11" ht="13.5" x14ac:dyDescent="0.25">
      <c r="A470" s="3">
        <f>TITRES_STAT!B473</f>
        <v>42690</v>
      </c>
      <c r="B470" s="6">
        <f>TITRES_STAT!D473</f>
        <v>6.7596999999999996</v>
      </c>
      <c r="C470" s="2">
        <f t="shared" si="53"/>
        <v>7.6799999999999535E-2</v>
      </c>
      <c r="D470" s="2">
        <f t="shared" si="54"/>
        <v>6.6290999999999993</v>
      </c>
      <c r="E470" s="2">
        <f t="shared" si="56"/>
        <v>6.4593400000000001</v>
      </c>
      <c r="F470" s="2">
        <f t="shared" si="57"/>
        <v>6.2899649999999996</v>
      </c>
      <c r="G470" s="2">
        <f t="shared" si="51"/>
        <v>5.6503240000000003</v>
      </c>
      <c r="H470" s="2">
        <f t="shared" si="55"/>
        <v>4.635428000000001</v>
      </c>
      <c r="I470" s="2">
        <f t="array" ref="I470">SUMPRODUCT(B454:B473, (ROW(B454:B473)-ROW(B454)+1)) / (20*21/2)</f>
        <v>6.5603338095238097</v>
      </c>
      <c r="J470" s="2">
        <f t="shared" si="58"/>
        <v>6.299515390218243</v>
      </c>
      <c r="K470" s="2">
        <f t="shared" si="52"/>
        <v>5.7990849348543625</v>
      </c>
    </row>
    <row r="471" spans="1:11" ht="13.5" x14ac:dyDescent="0.25">
      <c r="A471" s="3">
        <f>TITRES_STAT!B474</f>
        <v>42691</v>
      </c>
      <c r="B471" s="6">
        <f>TITRES_STAT!D474</f>
        <v>6.8365</v>
      </c>
      <c r="C471" s="2">
        <f t="shared" si="53"/>
        <v>7.6800000000000423E-2</v>
      </c>
      <c r="D471" s="2">
        <f t="shared" si="54"/>
        <v>6.6751799999999992</v>
      </c>
      <c r="E471" s="2">
        <f t="shared" si="56"/>
        <v>6.5246300000000002</v>
      </c>
      <c r="F471" s="2">
        <f t="shared" si="57"/>
        <v>6.3299099999999999</v>
      </c>
      <c r="G471" s="2">
        <f t="shared" si="51"/>
        <v>5.6898059999999999</v>
      </c>
      <c r="H471" s="2">
        <f t="shared" si="55"/>
        <v>4.6523605000000003</v>
      </c>
      <c r="I471" s="2">
        <f t="array" ref="I471">SUMPRODUCT(B455:B474, (ROW(B455:B474)-ROW(B455)+1)) / (20*21/2)</f>
        <v>6.6156004761904761</v>
      </c>
      <c r="J471" s="2">
        <f t="shared" si="58"/>
        <v>6.3506567816260295</v>
      </c>
      <c r="K471" s="2">
        <f t="shared" si="52"/>
        <v>5.8397678785855636</v>
      </c>
    </row>
    <row r="472" spans="1:11" ht="13.5" x14ac:dyDescent="0.25">
      <c r="A472" s="3">
        <f>TITRES_STAT!B475</f>
        <v>42692</v>
      </c>
      <c r="B472" s="6">
        <f>TITRES_STAT!D475</f>
        <v>6.9287000000000001</v>
      </c>
      <c r="C472" s="2">
        <f t="shared" si="53"/>
        <v>9.220000000000006E-2</v>
      </c>
      <c r="D472" s="2">
        <f t="shared" si="54"/>
        <v>6.7474000000000007</v>
      </c>
      <c r="E472" s="2">
        <f t="shared" si="56"/>
        <v>6.5876200000000011</v>
      </c>
      <c r="F472" s="2">
        <f t="shared" si="57"/>
        <v>6.3698549999999994</v>
      </c>
      <c r="G472" s="2">
        <f t="shared" si="51"/>
        <v>5.7308259999999995</v>
      </c>
      <c r="H472" s="2">
        <f t="shared" si="55"/>
        <v>4.6697915000000005</v>
      </c>
      <c r="I472" s="2">
        <f t="array" ref="I472">SUMPRODUCT(B456:B475, (ROW(B456:B475)-ROW(B456)+1)) / (20*21/2)</f>
        <v>6.6650209523809529</v>
      </c>
      <c r="J472" s="2">
        <f t="shared" si="58"/>
        <v>6.4057085167092644</v>
      </c>
      <c r="K472" s="2">
        <f t="shared" si="52"/>
        <v>5.8824710990331885</v>
      </c>
    </row>
    <row r="473" spans="1:11" ht="13.5" x14ac:dyDescent="0.25">
      <c r="A473" s="3">
        <f>TITRES_STAT!B476</f>
        <v>42695</v>
      </c>
      <c r="B473" s="6">
        <f>TITRES_STAT!D476</f>
        <v>6.9132999999999996</v>
      </c>
      <c r="C473" s="2">
        <f t="shared" si="53"/>
        <v>-1.5400000000000524E-2</v>
      </c>
      <c r="D473" s="2">
        <f t="shared" si="54"/>
        <v>6.8242199999999995</v>
      </c>
      <c r="E473" s="2">
        <f t="shared" si="56"/>
        <v>6.6567499999999997</v>
      </c>
      <c r="F473" s="2">
        <f t="shared" si="57"/>
        <v>6.4097999999999997</v>
      </c>
      <c r="G473" s="2">
        <f t="shared" si="51"/>
        <v>5.7692339999999991</v>
      </c>
      <c r="H473" s="2">
        <f t="shared" si="55"/>
        <v>4.6873720000000008</v>
      </c>
      <c r="I473" s="2">
        <f t="array" ref="I473">SUMPRODUCT(B457:B476, (ROW(B457:B476)-ROW(B457)+1)) / (20*21/2)</f>
        <v>6.7192623809523804</v>
      </c>
      <c r="J473" s="2">
        <f t="shared" si="58"/>
        <v>6.4540505627369535</v>
      </c>
      <c r="K473" s="2">
        <f t="shared" si="52"/>
        <v>5.9228957618162008</v>
      </c>
    </row>
    <row r="474" spans="1:11" ht="13.5" x14ac:dyDescent="0.25">
      <c r="A474" s="3">
        <f>TITRES_STAT!B477</f>
        <v>42696</v>
      </c>
      <c r="B474" s="6">
        <f>TITRES_STAT!D477</f>
        <v>6.9901</v>
      </c>
      <c r="C474" s="2">
        <f t="shared" si="53"/>
        <v>7.6800000000000423E-2</v>
      </c>
      <c r="D474" s="2">
        <f t="shared" si="54"/>
        <v>6.8856599999999997</v>
      </c>
      <c r="E474" s="2">
        <f t="shared" si="56"/>
        <v>6.7266500000000011</v>
      </c>
      <c r="F474" s="2">
        <f t="shared" si="57"/>
        <v>6.4558850000000003</v>
      </c>
      <c r="G474" s="2">
        <f t="shared" si="51"/>
        <v>5.810713999999999</v>
      </c>
      <c r="H474" s="2">
        <f t="shared" si="55"/>
        <v>4.7052610000000001</v>
      </c>
      <c r="I474" s="2">
        <f t="array" ref="I474">SUMPRODUCT(B458:B477, (ROW(B458:B477)-ROW(B458)+1)) / (20*21/2)</f>
        <v>6.7727719047619042</v>
      </c>
      <c r="J474" s="2">
        <f t="shared" si="58"/>
        <v>6.5051028900953387</v>
      </c>
      <c r="K474" s="2">
        <f t="shared" si="52"/>
        <v>5.9647469084116445</v>
      </c>
    </row>
    <row r="475" spans="1:11" ht="13.5" x14ac:dyDescent="0.25">
      <c r="A475" s="3">
        <f>TITRES_STAT!B478</f>
        <v>42697</v>
      </c>
      <c r="B475" s="6">
        <f>TITRES_STAT!D478</f>
        <v>6.9748000000000001</v>
      </c>
      <c r="C475" s="2">
        <f t="shared" si="53"/>
        <v>-1.5299999999999869E-2</v>
      </c>
      <c r="D475" s="2">
        <f t="shared" si="54"/>
        <v>6.9286799999999999</v>
      </c>
      <c r="E475" s="2">
        <f t="shared" si="56"/>
        <v>6.7788899999999996</v>
      </c>
      <c r="F475" s="2">
        <f t="shared" si="57"/>
        <v>6.4973650000000003</v>
      </c>
      <c r="G475" s="2">
        <f t="shared" si="51"/>
        <v>5.8518879999999989</v>
      </c>
      <c r="H475" s="2">
        <f t="shared" si="55"/>
        <v>4.722092</v>
      </c>
      <c r="I475" s="2">
        <f t="array" ref="I475">SUMPRODUCT(B459:B478, (ROW(B459:B478)-ROW(B459)+1)) / (20*21/2)</f>
        <v>6.8158619047619045</v>
      </c>
      <c r="J475" s="2">
        <f t="shared" si="58"/>
        <v>6.5498359481814967</v>
      </c>
      <c r="K475" s="2">
        <f t="shared" si="52"/>
        <v>6.0043568335719719</v>
      </c>
    </row>
    <row r="476" spans="1:11" ht="13.5" x14ac:dyDescent="0.25">
      <c r="A476" s="3">
        <f>TITRES_STAT!B479</f>
        <v>42698</v>
      </c>
      <c r="B476" s="6">
        <f>TITRES_STAT!D479</f>
        <v>7.0669000000000004</v>
      </c>
      <c r="C476" s="2">
        <f t="shared" si="53"/>
        <v>9.2100000000000293E-2</v>
      </c>
      <c r="D476" s="2">
        <f t="shared" si="54"/>
        <v>6.9747600000000007</v>
      </c>
      <c r="E476" s="2">
        <f t="shared" si="56"/>
        <v>6.8249699999999986</v>
      </c>
      <c r="F476" s="2">
        <f t="shared" si="57"/>
        <v>6.54345</v>
      </c>
      <c r="G476" s="2">
        <f t="shared" si="51"/>
        <v>5.8978219999999988</v>
      </c>
      <c r="H476" s="2">
        <f t="shared" si="55"/>
        <v>4.7383265000000003</v>
      </c>
      <c r="I476" s="2">
        <f t="array" ref="I476">SUMPRODUCT(B460:B479, (ROW(B460:B479)-ROW(B460)+1)) / (20*21/2)</f>
        <v>6.8554071428571435</v>
      </c>
      <c r="J476" s="2">
        <f t="shared" si="58"/>
        <v>6.5990801435927828</v>
      </c>
      <c r="K476" s="2">
        <f t="shared" si="52"/>
        <v>6.0460251930397382</v>
      </c>
    </row>
    <row r="477" spans="1:11" ht="13.5" x14ac:dyDescent="0.25">
      <c r="A477" s="3">
        <f>TITRES_STAT!B480</f>
        <v>42699</v>
      </c>
      <c r="B477" s="6">
        <f>TITRES_STAT!D480</f>
        <v>7.1052999999999997</v>
      </c>
      <c r="C477" s="2">
        <f t="shared" si="53"/>
        <v>3.8399999999999324E-2</v>
      </c>
      <c r="D477" s="2">
        <f t="shared" si="54"/>
        <v>7.0100799999999994</v>
      </c>
      <c r="E477" s="2">
        <f t="shared" si="56"/>
        <v>6.8787400000000005</v>
      </c>
      <c r="F477" s="2">
        <f t="shared" si="57"/>
        <v>6.5914550000000007</v>
      </c>
      <c r="G477" s="2">
        <f t="shared" si="51"/>
        <v>5.9422199999999998</v>
      </c>
      <c r="H477" s="2">
        <f t="shared" si="55"/>
        <v>4.7541870000000008</v>
      </c>
      <c r="I477" s="2">
        <f t="array" ref="I477">SUMPRODUCT(B461:B480, (ROW(B461:B480)-ROW(B461)+1)) / (20*21/2)</f>
        <v>6.9020461904761889</v>
      </c>
      <c r="J477" s="2">
        <f t="shared" si="58"/>
        <v>6.6472915584887087</v>
      </c>
      <c r="K477" s="2">
        <f t="shared" si="52"/>
        <v>6.087565381547984</v>
      </c>
    </row>
    <row r="478" spans="1:11" ht="13.5" x14ac:dyDescent="0.25">
      <c r="A478" s="3">
        <f>TITRES_STAT!B481</f>
        <v>42702</v>
      </c>
      <c r="B478" s="6">
        <f>TITRES_STAT!D481</f>
        <v>7.0438999999999998</v>
      </c>
      <c r="C478" s="2">
        <f t="shared" si="53"/>
        <v>-6.1399999999999899E-2</v>
      </c>
      <c r="D478" s="2">
        <f t="shared" si="54"/>
        <v>7.0361999999999991</v>
      </c>
      <c r="E478" s="2">
        <f t="shared" si="56"/>
        <v>6.9302099999999998</v>
      </c>
      <c r="F478" s="2">
        <f t="shared" si="57"/>
        <v>6.6440750000000008</v>
      </c>
      <c r="G478" s="2">
        <f t="shared" si="51"/>
        <v>5.986311999999999</v>
      </c>
      <c r="H478" s="2">
        <f t="shared" si="55"/>
        <v>4.7703445000000002</v>
      </c>
      <c r="I478" s="2">
        <f t="array" ref="I478">SUMPRODUCT(B462:B481, (ROW(B462:B481)-ROW(B462)+1)) / (20*21/2)</f>
        <v>6.9381095238095236</v>
      </c>
      <c r="J478" s="2">
        <f t="shared" si="58"/>
        <v>6.6850637910135928</v>
      </c>
      <c r="K478" s="2">
        <f t="shared" si="52"/>
        <v>6.1250686999186508</v>
      </c>
    </row>
    <row r="479" spans="1:11" ht="13.5" x14ac:dyDescent="0.25">
      <c r="A479" s="3">
        <f>TITRES_STAT!B482</f>
        <v>42703</v>
      </c>
      <c r="B479" s="6">
        <f>TITRES_STAT!D482</f>
        <v>7.0593000000000004</v>
      </c>
      <c r="C479" s="2">
        <f t="shared" si="53"/>
        <v>1.5400000000000524E-2</v>
      </c>
      <c r="D479" s="2">
        <f t="shared" si="54"/>
        <v>7.0500400000000001</v>
      </c>
      <c r="E479" s="2">
        <f t="shared" si="56"/>
        <v>6.9678500000000003</v>
      </c>
      <c r="F479" s="2">
        <f t="shared" si="57"/>
        <v>6.6847899999999996</v>
      </c>
      <c r="G479" s="2">
        <f t="shared" si="51"/>
        <v>6.0308659999999996</v>
      </c>
      <c r="H479" s="2">
        <f t="shared" si="55"/>
        <v>4.7867675000000007</v>
      </c>
      <c r="I479" s="2">
        <f t="array" ref="I479">SUMPRODUCT(B463:B482, (ROW(B463:B482)-ROW(B463)+1)) / (20*21/2)</f>
        <v>6.9697471428571429</v>
      </c>
      <c r="J479" s="2">
        <f t="shared" si="58"/>
        <v>6.7207053347265848</v>
      </c>
      <c r="K479" s="2">
        <f t="shared" si="52"/>
        <v>6.1617052214904682</v>
      </c>
    </row>
    <row r="480" spans="1:11" ht="13.5" x14ac:dyDescent="0.25">
      <c r="A480" s="3">
        <f>TITRES_STAT!B483</f>
        <v>42704</v>
      </c>
      <c r="B480" s="6">
        <f>TITRES_STAT!D483</f>
        <v>7.1745000000000001</v>
      </c>
      <c r="C480" s="2">
        <f t="shared" si="53"/>
        <v>0.11519999999999975</v>
      </c>
      <c r="D480" s="2">
        <f t="shared" si="54"/>
        <v>7.0899799999999997</v>
      </c>
      <c r="E480" s="2">
        <f t="shared" si="56"/>
        <v>7.0093300000000003</v>
      </c>
      <c r="F480" s="2">
        <f t="shared" si="57"/>
        <v>6.7343349999999997</v>
      </c>
      <c r="G480" s="2">
        <f t="shared" si="51"/>
        <v>6.0804879999999999</v>
      </c>
      <c r="H480" s="2">
        <f t="shared" si="55"/>
        <v>4.8037665000000009</v>
      </c>
      <c r="I480" s="2">
        <f t="array" ref="I480">SUMPRODUCT(B464:B483, (ROW(B464:B483)-ROW(B464)+1)) / (20*21/2)</f>
        <v>7.0004409523809521</v>
      </c>
      <c r="J480" s="2">
        <f t="shared" si="58"/>
        <v>6.7639238742764345</v>
      </c>
      <c r="K480" s="2">
        <f t="shared" si="52"/>
        <v>6.2014226637849603</v>
      </c>
    </row>
    <row r="481" spans="1:11" ht="13.5" x14ac:dyDescent="0.25">
      <c r="A481" s="3">
        <f>TITRES_STAT!B484</f>
        <v>42705</v>
      </c>
      <c r="B481" s="6">
        <f>TITRES_STAT!D484</f>
        <v>7.1130000000000004</v>
      </c>
      <c r="C481" s="2">
        <f t="shared" si="53"/>
        <v>-6.1499999999999666E-2</v>
      </c>
      <c r="D481" s="2">
        <f t="shared" si="54"/>
        <v>7.0992000000000006</v>
      </c>
      <c r="E481" s="2">
        <f t="shared" si="56"/>
        <v>7.0369800000000016</v>
      </c>
      <c r="F481" s="2">
        <f t="shared" si="57"/>
        <v>6.7808049999999991</v>
      </c>
      <c r="G481" s="2">
        <f t="shared" si="51"/>
        <v>6.1276520000000003</v>
      </c>
      <c r="H481" s="2">
        <f t="shared" si="55"/>
        <v>4.8204580000000012</v>
      </c>
      <c r="I481" s="2">
        <f t="array" ref="I481">SUMPRODUCT(B465:B484, (ROW(B465:B484)-ROW(B465)+1)) / (20*21/2)</f>
        <v>7.0267452380952387</v>
      </c>
      <c r="J481" s="2">
        <f t="shared" si="58"/>
        <v>6.7971692195834406</v>
      </c>
      <c r="K481" s="2">
        <f t="shared" si="52"/>
        <v>6.2371707946169224</v>
      </c>
    </row>
    <row r="482" spans="1:11" ht="13.5" x14ac:dyDescent="0.25">
      <c r="A482" s="3">
        <f>TITRES_STAT!B485</f>
        <v>42706</v>
      </c>
      <c r="B482" s="6">
        <f>TITRES_STAT!D485</f>
        <v>7.1130000000000004</v>
      </c>
      <c r="C482" s="2">
        <f t="shared" si="53"/>
        <v>0</v>
      </c>
      <c r="D482" s="2">
        <f t="shared" si="54"/>
        <v>7.1007400000000001</v>
      </c>
      <c r="E482" s="2">
        <f t="shared" si="56"/>
        <v>7.0554100000000002</v>
      </c>
      <c r="F482" s="2">
        <f t="shared" si="57"/>
        <v>6.8215149999999998</v>
      </c>
      <c r="G482" s="2">
        <f t="shared" si="51"/>
        <v>6.1765060000000007</v>
      </c>
      <c r="H482" s="2">
        <f t="shared" si="55"/>
        <v>4.8365835000000024</v>
      </c>
      <c r="I482" s="2">
        <f t="array" ref="I482">SUMPRODUCT(B466:B485, (ROW(B466:B485)-ROW(B466)+1)) / (20*21/2)</f>
        <v>7.0526461904761915</v>
      </c>
      <c r="J482" s="2">
        <f t="shared" si="58"/>
        <v>6.8272483415278744</v>
      </c>
      <c r="K482" s="2">
        <f t="shared" si="52"/>
        <v>6.2715170379652783</v>
      </c>
    </row>
    <row r="483" spans="1:11" ht="13.5" x14ac:dyDescent="0.25">
      <c r="A483" s="3">
        <f>TITRES_STAT!B486</f>
        <v>42709</v>
      </c>
      <c r="B483" s="6">
        <f>TITRES_STAT!D486</f>
        <v>7.1437999999999997</v>
      </c>
      <c r="C483" s="2">
        <f t="shared" si="53"/>
        <v>3.0799999999999272E-2</v>
      </c>
      <c r="D483" s="2">
        <f t="shared" si="54"/>
        <v>7.1207200000000004</v>
      </c>
      <c r="E483" s="2">
        <f t="shared" si="56"/>
        <v>7.0784599999999998</v>
      </c>
      <c r="F483" s="2">
        <f t="shared" si="57"/>
        <v>6.8676049999999993</v>
      </c>
      <c r="G483" s="2">
        <f t="shared" si="51"/>
        <v>6.2264360000000014</v>
      </c>
      <c r="H483" s="2">
        <f t="shared" si="55"/>
        <v>4.8528630000000019</v>
      </c>
      <c r="I483" s="2">
        <f t="array" ref="I483">SUMPRODUCT(B467:B486, (ROW(B467:B486)-ROW(B467)+1)) / (20*21/2)</f>
        <v>7.0728719047619055</v>
      </c>
      <c r="J483" s="2">
        <f t="shared" si="58"/>
        <v>6.8573961185252204</v>
      </c>
      <c r="K483" s="2">
        <f t="shared" si="52"/>
        <v>6.3057242129470321</v>
      </c>
    </row>
    <row r="484" spans="1:11" ht="13.5" x14ac:dyDescent="0.25">
      <c r="A484" s="3">
        <f>TITRES_STAT!B487</f>
        <v>42710</v>
      </c>
      <c r="B484" s="6">
        <f>TITRES_STAT!D487</f>
        <v>7.1437999999999997</v>
      </c>
      <c r="C484" s="2">
        <f t="shared" si="53"/>
        <v>0</v>
      </c>
      <c r="D484" s="2">
        <f t="shared" si="54"/>
        <v>7.1376200000000001</v>
      </c>
      <c r="E484" s="2">
        <f t="shared" si="56"/>
        <v>7.0938299999999996</v>
      </c>
      <c r="F484" s="2">
        <f t="shared" si="57"/>
        <v>6.9102399999999999</v>
      </c>
      <c r="G484" s="2">
        <f t="shared" si="51"/>
        <v>6.2736020000000021</v>
      </c>
      <c r="H484" s="2">
        <f t="shared" si="55"/>
        <v>4.8699350000000008</v>
      </c>
      <c r="I484" s="2">
        <f t="array" ref="I484">SUMPRODUCT(B468:B487, (ROW(B468:B487)-ROW(B468)+1)) / (20*21/2)</f>
        <v>7.0926642857142852</v>
      </c>
      <c r="J484" s="2">
        <f t="shared" si="58"/>
        <v>6.8846726786656758</v>
      </c>
      <c r="K484" s="2">
        <f t="shared" si="52"/>
        <v>6.3385899300863642</v>
      </c>
    </row>
    <row r="485" spans="1:11" ht="13.5" x14ac:dyDescent="0.25">
      <c r="A485" s="3">
        <f>TITRES_STAT!B488</f>
        <v>42711</v>
      </c>
      <c r="B485" s="6">
        <f>TITRES_STAT!D488</f>
        <v>7.1821999999999999</v>
      </c>
      <c r="C485" s="2">
        <f t="shared" si="53"/>
        <v>3.8400000000000212E-2</v>
      </c>
      <c r="D485" s="2">
        <f t="shared" si="54"/>
        <v>7.1391599999999995</v>
      </c>
      <c r="E485" s="2">
        <f t="shared" si="56"/>
        <v>7.1145699999999987</v>
      </c>
      <c r="F485" s="2">
        <f t="shared" si="57"/>
        <v>6.9467299999999996</v>
      </c>
      <c r="G485" s="2">
        <f t="shared" si="51"/>
        <v>6.3219960000000013</v>
      </c>
      <c r="H485" s="2">
        <f t="shared" si="55"/>
        <v>4.8871990000000007</v>
      </c>
      <c r="I485" s="2">
        <f t="array" ref="I485">SUMPRODUCT(B469:B488, (ROW(B469:B488)-ROW(B469)+1)) / (20*21/2)</f>
        <v>7.1205014285714281</v>
      </c>
      <c r="J485" s="2">
        <f t="shared" si="58"/>
        <v>6.9130086140308498</v>
      </c>
      <c r="K485" s="2">
        <f t="shared" si="52"/>
        <v>6.3716726779261146</v>
      </c>
    </row>
    <row r="486" spans="1:11" ht="13.5" x14ac:dyDescent="0.25">
      <c r="A486" s="3">
        <f>TITRES_STAT!B489</f>
        <v>42712</v>
      </c>
      <c r="B486" s="6">
        <f>TITRES_STAT!D489</f>
        <v>7.1590999999999996</v>
      </c>
      <c r="C486" s="2">
        <f t="shared" si="53"/>
        <v>-2.3100000000000342E-2</v>
      </c>
      <c r="D486" s="2">
        <f t="shared" si="54"/>
        <v>7.1483800000000004</v>
      </c>
      <c r="E486" s="2">
        <f t="shared" si="56"/>
        <v>7.1237899999999996</v>
      </c>
      <c r="F486" s="2">
        <f t="shared" si="57"/>
        <v>6.9743799999999982</v>
      </c>
      <c r="G486" s="2">
        <f t="shared" si="51"/>
        <v>6.3699280000000025</v>
      </c>
      <c r="H486" s="2">
        <f t="shared" si="55"/>
        <v>4.9039325000000007</v>
      </c>
      <c r="I486" s="2">
        <f t="array" ref="I486">SUMPRODUCT(B470:B489, (ROW(B470:B489)-ROW(B470)+1)) / (20*21/2)</f>
        <v>7.1446804761904765</v>
      </c>
      <c r="J486" s="2">
        <f t="shared" si="58"/>
        <v>6.9364458888850544</v>
      </c>
      <c r="K486" s="2">
        <f t="shared" si="52"/>
        <v>6.4025521807525418</v>
      </c>
    </row>
    <row r="487" spans="1:11" ht="13.5" x14ac:dyDescent="0.25">
      <c r="A487" s="3">
        <f>TITRES_STAT!B490</f>
        <v>42713</v>
      </c>
      <c r="B487" s="6">
        <f>TITRES_STAT!D490</f>
        <v>7.1821999999999999</v>
      </c>
      <c r="C487" s="2">
        <f t="shared" si="53"/>
        <v>2.3100000000000342E-2</v>
      </c>
      <c r="D487" s="2">
        <f t="shared" si="54"/>
        <v>7.1622199999999996</v>
      </c>
      <c r="E487" s="2">
        <f t="shared" si="56"/>
        <v>7.1314799999999989</v>
      </c>
      <c r="F487" s="2">
        <f t="shared" si="57"/>
        <v>7.0051099999999993</v>
      </c>
      <c r="G487" s="2">
        <f t="shared" si="51"/>
        <v>6.4210880000000028</v>
      </c>
      <c r="H487" s="2">
        <f t="shared" si="55"/>
        <v>4.9207815000000004</v>
      </c>
      <c r="I487" s="2">
        <f t="array" ref="I487">SUMPRODUCT(B471:B490, (ROW(B471:B490)-ROW(B471)+1)) / (20*21/2)</f>
        <v>7.1578857142857153</v>
      </c>
      <c r="J487" s="2">
        <f t="shared" si="58"/>
        <v>6.9598510423245727</v>
      </c>
      <c r="K487" s="2">
        <f t="shared" si="52"/>
        <v>6.4331266050367555</v>
      </c>
    </row>
    <row r="488" spans="1:11" ht="13.5" x14ac:dyDescent="0.25">
      <c r="A488" s="3">
        <f>TITRES_STAT!B491</f>
        <v>42717</v>
      </c>
      <c r="B488" s="6">
        <f>TITRES_STAT!D491</f>
        <v>7.2973999999999997</v>
      </c>
      <c r="C488" s="2">
        <f t="shared" si="53"/>
        <v>0.11519999999999975</v>
      </c>
      <c r="D488" s="2">
        <f t="shared" si="54"/>
        <v>7.1929399999999983</v>
      </c>
      <c r="E488" s="2">
        <f t="shared" si="56"/>
        <v>7.1568299999999994</v>
      </c>
      <c r="F488" s="2">
        <f t="shared" si="57"/>
        <v>7.0435199999999991</v>
      </c>
      <c r="G488" s="2">
        <f t="shared" si="51"/>
        <v>6.472094000000002</v>
      </c>
      <c r="H488" s="2">
        <f t="shared" si="55"/>
        <v>4.9384330000000007</v>
      </c>
      <c r="I488" s="2">
        <f t="array" ref="I488">SUMPRODUCT(B472:B491, (ROW(B472:B491)-ROW(B472)+1)) / (20*21/2)</f>
        <v>7.1630757142857151</v>
      </c>
      <c r="J488" s="2">
        <f t="shared" si="58"/>
        <v>6.991998562103185</v>
      </c>
      <c r="K488" s="2">
        <f t="shared" si="52"/>
        <v>6.4670196793490398</v>
      </c>
    </row>
    <row r="489" spans="1:11" ht="13.5" x14ac:dyDescent="0.25">
      <c r="A489" s="3">
        <f>TITRES_STAT!B492</f>
        <v>42718</v>
      </c>
      <c r="B489" s="6">
        <f>TITRES_STAT!D492</f>
        <v>7.2973999999999997</v>
      </c>
      <c r="C489" s="2">
        <f t="shared" si="53"/>
        <v>0</v>
      </c>
      <c r="D489" s="2">
        <f t="shared" si="54"/>
        <v>7.2236599999999997</v>
      </c>
      <c r="E489" s="2">
        <f t="shared" si="56"/>
        <v>7.1806399999999995</v>
      </c>
      <c r="F489" s="2">
        <f t="shared" si="57"/>
        <v>7.0742449999999995</v>
      </c>
      <c r="G489" s="2">
        <f t="shared" si="51"/>
        <v>6.5220240000000009</v>
      </c>
      <c r="H489" s="2">
        <f t="shared" si="55"/>
        <v>4.9560465000000002</v>
      </c>
      <c r="I489" s="2">
        <f t="array" ref="I489">SUMPRODUCT(B473:B492, (ROW(B473:B492)-ROW(B473)+1)) / (20*21/2)</f>
        <v>7.1660423809523817</v>
      </c>
      <c r="J489" s="2">
        <f t="shared" si="58"/>
        <v>7.0210844133314527</v>
      </c>
      <c r="K489" s="2">
        <f t="shared" si="52"/>
        <v>6.4995836134922147</v>
      </c>
    </row>
    <row r="490" spans="1:11" ht="13.5" x14ac:dyDescent="0.25">
      <c r="A490" s="3">
        <f>TITRES_STAT!B493</f>
        <v>42719</v>
      </c>
      <c r="B490" s="6">
        <f>TITRES_STAT!D493</f>
        <v>7.2129000000000003</v>
      </c>
      <c r="C490" s="2">
        <f t="shared" si="53"/>
        <v>-8.4499999999999353E-2</v>
      </c>
      <c r="D490" s="2">
        <f t="shared" si="54"/>
        <v>7.2298</v>
      </c>
      <c r="E490" s="2">
        <f t="shared" si="56"/>
        <v>7.1844800000000006</v>
      </c>
      <c r="F490" s="2">
        <f t="shared" si="57"/>
        <v>7.0969049999999978</v>
      </c>
      <c r="G490" s="2">
        <f t="shared" si="51"/>
        <v>6.5644260000000019</v>
      </c>
      <c r="H490" s="2">
        <f t="shared" si="55"/>
        <v>4.9732755000000006</v>
      </c>
      <c r="I490" s="2">
        <f t="array" ref="I490">SUMPRODUCT(B474:B493, (ROW(B474:B493)-ROW(B474)+1)) / (20*21/2)</f>
        <v>7.1679847619047621</v>
      </c>
      <c r="J490" s="2">
        <f t="shared" si="58"/>
        <v>7.0393525644427433</v>
      </c>
      <c r="K490" s="2">
        <f t="shared" si="52"/>
        <v>6.5275568051199713</v>
      </c>
    </row>
    <row r="491" spans="1:11" ht="13.5" x14ac:dyDescent="0.25">
      <c r="A491" s="3">
        <f>TITRES_STAT!B494</f>
        <v>42720</v>
      </c>
      <c r="B491" s="6">
        <f>TITRES_STAT!D494</f>
        <v>7.1513999999999998</v>
      </c>
      <c r="C491" s="2">
        <f t="shared" si="53"/>
        <v>-6.1500000000000554E-2</v>
      </c>
      <c r="D491" s="2">
        <f t="shared" si="54"/>
        <v>7.2282600000000006</v>
      </c>
      <c r="E491" s="2">
        <f t="shared" si="56"/>
        <v>7.18832</v>
      </c>
      <c r="F491" s="2">
        <f t="shared" si="57"/>
        <v>7.1126499999999995</v>
      </c>
      <c r="G491" s="2">
        <f t="shared" si="51"/>
        <v>6.6011420000000021</v>
      </c>
      <c r="H491" s="2">
        <f t="shared" si="55"/>
        <v>4.9902345000000006</v>
      </c>
      <c r="I491" s="2">
        <f t="array" ref="I491">SUMPRODUCT(B475:B494, (ROW(B475:B494)-ROW(B475)+1)) / (20*21/2)</f>
        <v>7.172486666666666</v>
      </c>
      <c r="J491" s="2">
        <f t="shared" si="58"/>
        <v>7.0500237487815296</v>
      </c>
      <c r="K491" s="2">
        <f t="shared" si="52"/>
        <v>6.5520212441348749</v>
      </c>
    </row>
    <row r="492" spans="1:11" ht="13.5" x14ac:dyDescent="0.25">
      <c r="A492" s="3">
        <f>TITRES_STAT!B495</f>
        <v>42723</v>
      </c>
      <c r="B492" s="6">
        <f>TITRES_STAT!D495</f>
        <v>7.1437999999999997</v>
      </c>
      <c r="C492" s="2">
        <f t="shared" si="53"/>
        <v>-7.6000000000000512E-3</v>
      </c>
      <c r="D492" s="2">
        <f t="shared" si="54"/>
        <v>7.22058</v>
      </c>
      <c r="E492" s="2">
        <f t="shared" si="56"/>
        <v>7.1913999999999989</v>
      </c>
      <c r="F492" s="2">
        <f t="shared" si="57"/>
        <v>7.1234049999999982</v>
      </c>
      <c r="G492" s="2">
        <f t="shared" si="51"/>
        <v>6.6312540000000011</v>
      </c>
      <c r="H492" s="2">
        <f t="shared" si="55"/>
        <v>5.0076840000000002</v>
      </c>
      <c r="I492" s="2">
        <f t="array" ref="I492">SUMPRODUCT(B476:B495, (ROW(B476:B495)-ROW(B476)+1)) / (20*21/2)</f>
        <v>7.187045238095239</v>
      </c>
      <c r="J492" s="2">
        <f t="shared" si="58"/>
        <v>7.0589548203261456</v>
      </c>
      <c r="K492" s="2">
        <f t="shared" si="52"/>
        <v>6.5752282541688016</v>
      </c>
    </row>
    <row r="493" spans="1:11" ht="13.5" x14ac:dyDescent="0.25">
      <c r="A493" s="3">
        <f>TITRES_STAT!B496</f>
        <v>42724</v>
      </c>
      <c r="B493" s="6">
        <f>TITRES_STAT!D496</f>
        <v>7.1437999999999997</v>
      </c>
      <c r="C493" s="2">
        <f t="shared" si="53"/>
        <v>0</v>
      </c>
      <c r="D493" s="2">
        <f t="shared" si="54"/>
        <v>7.1898600000000004</v>
      </c>
      <c r="E493" s="2">
        <f t="shared" si="56"/>
        <v>7.1913999999999989</v>
      </c>
      <c r="F493" s="2">
        <f t="shared" si="57"/>
        <v>7.1349299999999989</v>
      </c>
      <c r="G493" s="2">
        <f t="shared" si="51"/>
        <v>6.6562960000000011</v>
      </c>
      <c r="H493" s="2">
        <f t="shared" si="55"/>
        <v>5.0249450000000015</v>
      </c>
      <c r="I493" s="2">
        <f t="array" ref="I493">SUMPRODUCT(B477:B496, (ROW(B477:B496)-ROW(B477)+1)) / (20*21/2)</f>
        <v>7.2000676190476174</v>
      </c>
      <c r="J493" s="2">
        <f t="shared" si="58"/>
        <v>7.0670353136284181</v>
      </c>
      <c r="K493" s="2">
        <f t="shared" si="52"/>
        <v>6.5975251853778687</v>
      </c>
    </row>
    <row r="494" spans="1:11" ht="13.5" x14ac:dyDescent="0.25">
      <c r="A494" s="3">
        <f>TITRES_STAT!B497</f>
        <v>42725</v>
      </c>
      <c r="B494" s="6">
        <f>TITRES_STAT!D497</f>
        <v>7.1821999999999999</v>
      </c>
      <c r="C494" s="2">
        <f t="shared" si="53"/>
        <v>3.8400000000000212E-2</v>
      </c>
      <c r="D494" s="2">
        <f t="shared" si="54"/>
        <v>7.1668199999999995</v>
      </c>
      <c r="E494" s="2">
        <f t="shared" si="56"/>
        <v>7.1952400000000001</v>
      </c>
      <c r="F494" s="2">
        <f t="shared" si="57"/>
        <v>7.1445349999999994</v>
      </c>
      <c r="G494" s="2">
        <f t="shared" si="51"/>
        <v>6.6768840000000012</v>
      </c>
      <c r="H494" s="2">
        <f t="shared" si="55"/>
        <v>5.0421715000000003</v>
      </c>
      <c r="I494" s="2">
        <f t="array" ref="I494">SUMPRODUCT(B478:B497, (ROW(B478:B497)-ROW(B478)+1)) / (20*21/2)</f>
        <v>7.2119923809523803</v>
      </c>
      <c r="J494" s="2">
        <f t="shared" si="58"/>
        <v>7.0780033789971402</v>
      </c>
      <c r="K494" s="2">
        <f t="shared" si="52"/>
        <v>6.6204536094806974</v>
      </c>
    </row>
    <row r="495" spans="1:11" ht="13.5" x14ac:dyDescent="0.25">
      <c r="A495" s="3">
        <f>TITRES_STAT!B498</f>
        <v>42726</v>
      </c>
      <c r="B495" s="6">
        <f>TITRES_STAT!D498</f>
        <v>7.2973999999999997</v>
      </c>
      <c r="C495" s="2">
        <f t="shared" si="53"/>
        <v>0.11519999999999975</v>
      </c>
      <c r="D495" s="2">
        <f t="shared" si="54"/>
        <v>7.1837199999999992</v>
      </c>
      <c r="E495" s="2">
        <f t="shared" si="56"/>
        <v>7.2067600000000001</v>
      </c>
      <c r="F495" s="2">
        <f t="shared" si="57"/>
        <v>7.1606649999999989</v>
      </c>
      <c r="G495" s="2">
        <f t="shared" si="51"/>
        <v>6.6942440000000012</v>
      </c>
      <c r="H495" s="2">
        <f t="shared" si="55"/>
        <v>5.060502500000001</v>
      </c>
      <c r="I495" s="2">
        <f t="array" ref="I495">SUMPRODUCT(B479:B498, (ROW(B479:B498)-ROW(B479)+1)) / (20*21/2)</f>
        <v>7.2156880952380948</v>
      </c>
      <c r="J495" s="2">
        <f t="shared" si="58"/>
        <v>7.098898295283127</v>
      </c>
      <c r="K495" s="2">
        <f t="shared" si="52"/>
        <v>6.6470005267559644</v>
      </c>
    </row>
    <row r="496" spans="1:11" ht="13.5" x14ac:dyDescent="0.25">
      <c r="A496" s="3">
        <f>TITRES_STAT!B499</f>
        <v>42727</v>
      </c>
      <c r="B496" s="6">
        <f>TITRES_STAT!D499</f>
        <v>7.2973999999999997</v>
      </c>
      <c r="C496" s="2">
        <f t="shared" si="53"/>
        <v>0</v>
      </c>
      <c r="D496" s="2">
        <f t="shared" si="54"/>
        <v>7.2129199999999996</v>
      </c>
      <c r="E496" s="2">
        <f t="shared" si="56"/>
        <v>7.2205899999999996</v>
      </c>
      <c r="F496" s="2">
        <f t="shared" si="57"/>
        <v>7.1721900000000005</v>
      </c>
      <c r="G496" s="2">
        <f t="shared" si="51"/>
        <v>6.7080700000000002</v>
      </c>
      <c r="H496" s="2">
        <f t="shared" si="55"/>
        <v>5.0792109999999999</v>
      </c>
      <c r="I496" s="2">
        <f t="array" ref="I496">SUMPRODUCT(B480:B499, (ROW(B480:B499)-ROW(B480)+1)) / (20*21/2)</f>
        <v>7.2112280952380949</v>
      </c>
      <c r="J496" s="2">
        <f t="shared" si="58"/>
        <v>7.1178032195418766</v>
      </c>
      <c r="K496" s="2">
        <f t="shared" si="52"/>
        <v>6.6725063884518097</v>
      </c>
    </row>
    <row r="497" spans="1:11" ht="13.5" x14ac:dyDescent="0.25">
      <c r="A497" s="3">
        <f>TITRES_STAT!B500</f>
        <v>42730</v>
      </c>
      <c r="B497" s="6">
        <f>TITRES_STAT!D500</f>
        <v>7.2973999999999997</v>
      </c>
      <c r="C497" s="2">
        <f t="shared" si="53"/>
        <v>0</v>
      </c>
      <c r="D497" s="2">
        <f t="shared" si="54"/>
        <v>7.2436399999999992</v>
      </c>
      <c r="E497" s="2">
        <f t="shared" si="56"/>
        <v>7.2321099999999987</v>
      </c>
      <c r="F497" s="2">
        <f t="shared" si="57"/>
        <v>7.1817949999999993</v>
      </c>
      <c r="G497" s="2">
        <f t="shared" si="51"/>
        <v>6.727733999999999</v>
      </c>
      <c r="H497" s="2">
        <f t="shared" si="55"/>
        <v>5.0972020000000011</v>
      </c>
      <c r="I497" s="2">
        <f t="array" ref="I497">SUMPRODUCT(B481:B500, (ROW(B481:B500)-ROW(B481)+1)) / (20*21/2)</f>
        <v>7.2144133333333338</v>
      </c>
      <c r="J497" s="2">
        <f t="shared" si="58"/>
        <v>7.1349076748236024</v>
      </c>
      <c r="K497" s="2">
        <f t="shared" si="52"/>
        <v>6.6970120202772296</v>
      </c>
    </row>
    <row r="498" spans="1:11" ht="13.5" x14ac:dyDescent="0.25">
      <c r="A498" s="3">
        <f>TITRES_STAT!B501</f>
        <v>42731</v>
      </c>
      <c r="B498" s="6">
        <f>TITRES_STAT!D501</f>
        <v>7.2206000000000001</v>
      </c>
      <c r="C498" s="2">
        <f t="shared" si="53"/>
        <v>-7.6799999999999535E-2</v>
      </c>
      <c r="D498" s="2">
        <f t="shared" si="54"/>
        <v>7.2590000000000003</v>
      </c>
      <c r="E498" s="2">
        <f t="shared" si="56"/>
        <v>7.2244299999999999</v>
      </c>
      <c r="F498" s="2">
        <f t="shared" si="57"/>
        <v>7.1906299999999987</v>
      </c>
      <c r="G498" s="2">
        <f t="shared" ref="G498:G561" si="59">AVERAGE(B449:B498)</f>
        <v>6.7493959999999982</v>
      </c>
      <c r="H498" s="2">
        <f t="shared" si="55"/>
        <v>5.114847000000001</v>
      </c>
      <c r="I498" s="2">
        <f t="array" ref="I498">SUMPRODUCT(B482:B501, (ROW(B482:B501)-ROW(B482)+1)) / (20*21/2)</f>
        <v>7.2348947619047621</v>
      </c>
      <c r="J498" s="2">
        <f t="shared" si="58"/>
        <v>7.1430688486499259</v>
      </c>
      <c r="K498" s="2">
        <f t="shared" si="52"/>
        <v>6.7175448822271422</v>
      </c>
    </row>
    <row r="499" spans="1:11" ht="13.5" x14ac:dyDescent="0.25">
      <c r="A499" s="3">
        <f>TITRES_STAT!B502</f>
        <v>42732</v>
      </c>
      <c r="B499" s="6">
        <f>TITRES_STAT!D502</f>
        <v>7.1437999999999997</v>
      </c>
      <c r="C499" s="2">
        <f t="shared" si="53"/>
        <v>-7.6800000000000423E-2</v>
      </c>
      <c r="D499" s="2">
        <f t="shared" si="54"/>
        <v>7.2513199999999998</v>
      </c>
      <c r="E499" s="2">
        <f t="shared" si="56"/>
        <v>7.2090699999999996</v>
      </c>
      <c r="F499" s="2">
        <f t="shared" si="57"/>
        <v>7.1948549999999987</v>
      </c>
      <c r="G499" s="2">
        <f t="shared" si="59"/>
        <v>6.7748999999999988</v>
      </c>
      <c r="H499" s="2">
        <f t="shared" si="55"/>
        <v>5.1321080000000014</v>
      </c>
      <c r="I499" s="2">
        <f t="array" ref="I499">SUMPRODUCT(B483:B502, (ROW(B483:B502)-ROW(B483)+1)) / (20*21/2)</f>
        <v>7.2744352380952382</v>
      </c>
      <c r="J499" s="2">
        <f t="shared" si="58"/>
        <v>7.143138482111838</v>
      </c>
      <c r="K499" s="2">
        <f t="shared" ref="K499:K562" si="60">$K$4*B499+(1-$K$4)*K498</f>
        <v>6.7342607691986274</v>
      </c>
    </row>
    <row r="500" spans="1:11" ht="13.5" x14ac:dyDescent="0.25">
      <c r="A500" s="3">
        <f>TITRES_STAT!B503</f>
        <v>42733</v>
      </c>
      <c r="B500" s="6">
        <f>TITRES_STAT!D503</f>
        <v>7.2282999999999999</v>
      </c>
      <c r="C500" s="2">
        <f t="shared" si="53"/>
        <v>8.4500000000000242E-2</v>
      </c>
      <c r="D500" s="2">
        <f t="shared" si="54"/>
        <v>7.2374999999999998</v>
      </c>
      <c r="E500" s="2">
        <f t="shared" si="56"/>
        <v>7.21061</v>
      </c>
      <c r="F500" s="2">
        <f t="shared" si="57"/>
        <v>7.1975449999999981</v>
      </c>
      <c r="G500" s="2">
        <f t="shared" si="59"/>
        <v>6.7968699999999993</v>
      </c>
      <c r="H500" s="2">
        <f t="shared" si="55"/>
        <v>5.1498670000000013</v>
      </c>
      <c r="I500" s="2">
        <f t="array" ref="I500">SUMPRODUCT(B484:B503, (ROW(B484:B503)-ROW(B484)+1)) / (20*21/2)</f>
        <v>7.3093247619047617</v>
      </c>
      <c r="J500" s="2">
        <f t="shared" si="58"/>
        <v>7.1512491028630913</v>
      </c>
      <c r="K500" s="2">
        <f t="shared" si="60"/>
        <v>6.7536348566810345</v>
      </c>
    </row>
    <row r="501" spans="1:11" ht="13.5" x14ac:dyDescent="0.25">
      <c r="A501" s="3">
        <f>TITRES_STAT!B504</f>
        <v>42734</v>
      </c>
      <c r="B501" s="6">
        <f>TITRES_STAT!D504</f>
        <v>7.4126000000000003</v>
      </c>
      <c r="C501" s="2">
        <f t="shared" si="53"/>
        <v>0.18430000000000035</v>
      </c>
      <c r="D501" s="2">
        <f t="shared" si="54"/>
        <v>7.2605400000000007</v>
      </c>
      <c r="E501" s="2">
        <f t="shared" si="56"/>
        <v>7.2367299999999988</v>
      </c>
      <c r="F501" s="2">
        <f t="shared" si="57"/>
        <v>7.2125249999999994</v>
      </c>
      <c r="G501" s="2">
        <f t="shared" si="59"/>
        <v>6.8243699999999992</v>
      </c>
      <c r="H501" s="2">
        <f t="shared" si="55"/>
        <v>5.1690760000000022</v>
      </c>
      <c r="I501" s="2">
        <f t="array" ref="I501">SUMPRODUCT(B485:B504, (ROW(B485:B504)-ROW(B485)+1)) / (20*21/2)</f>
        <v>7.3347057142857137</v>
      </c>
      <c r="J501" s="2">
        <f t="shared" si="58"/>
        <v>7.176139664495178</v>
      </c>
      <c r="K501" s="2">
        <f t="shared" si="60"/>
        <v>6.7794766270072691</v>
      </c>
    </row>
    <row r="502" spans="1:11" ht="13.5" x14ac:dyDescent="0.25">
      <c r="A502" s="3">
        <f>TITRES_STAT!B505</f>
        <v>42737</v>
      </c>
      <c r="B502" s="6">
        <f>TITRES_STAT!D505</f>
        <v>7.6276999999999999</v>
      </c>
      <c r="C502" s="2">
        <f t="shared" si="53"/>
        <v>0.21509999999999962</v>
      </c>
      <c r="D502" s="2">
        <f t="shared" si="54"/>
        <v>7.3266000000000009</v>
      </c>
      <c r="E502" s="2">
        <f t="shared" si="56"/>
        <v>7.2851199999999992</v>
      </c>
      <c r="F502" s="2">
        <f t="shared" si="57"/>
        <v>7.2382599999999986</v>
      </c>
      <c r="G502" s="2">
        <f t="shared" si="59"/>
        <v>6.8543279999999989</v>
      </c>
      <c r="H502" s="2">
        <f t="shared" si="55"/>
        <v>5.1893605000000029</v>
      </c>
      <c r="I502" s="2">
        <f t="array" ref="I502">SUMPRODUCT(B486:B505, (ROW(B486:B505)-ROW(B486)+1)) / (20*21/2)</f>
        <v>7.3582580952380958</v>
      </c>
      <c r="J502" s="2">
        <f t="shared" si="58"/>
        <v>7.2191454107337325</v>
      </c>
      <c r="K502" s="2">
        <f t="shared" si="60"/>
        <v>6.8127402886932584</v>
      </c>
    </row>
    <row r="503" spans="1:11" ht="13.5" x14ac:dyDescent="0.25">
      <c r="A503" s="3">
        <f>TITRES_STAT!B506</f>
        <v>42738</v>
      </c>
      <c r="B503" s="6">
        <f>TITRES_STAT!D506</f>
        <v>7.6045999999999996</v>
      </c>
      <c r="C503" s="2">
        <f t="shared" si="53"/>
        <v>-2.3100000000000342E-2</v>
      </c>
      <c r="D503" s="2">
        <f t="shared" si="54"/>
        <v>7.4034000000000004</v>
      </c>
      <c r="E503" s="2">
        <f t="shared" si="56"/>
        <v>7.3311999999999999</v>
      </c>
      <c r="F503" s="2">
        <f t="shared" si="57"/>
        <v>7.2613000000000003</v>
      </c>
      <c r="G503" s="2">
        <f t="shared" si="59"/>
        <v>6.8841319999999993</v>
      </c>
      <c r="H503" s="2">
        <f t="shared" si="55"/>
        <v>5.2090765000000019</v>
      </c>
      <c r="I503" s="2">
        <f t="array" ref="I503">SUMPRODUCT(B487:B506, (ROW(B487:B506)-ROW(B487)+1)) / (20*21/2)</f>
        <v>7.3874790476190464</v>
      </c>
      <c r="J503" s="2">
        <f t="shared" si="58"/>
        <v>7.2558553716162342</v>
      </c>
      <c r="K503" s="2">
        <f t="shared" si="60"/>
        <v>6.8437936107052879</v>
      </c>
    </row>
    <row r="504" spans="1:11" ht="13.5" x14ac:dyDescent="0.25">
      <c r="A504" s="3">
        <f>TITRES_STAT!B507</f>
        <v>42739</v>
      </c>
      <c r="B504" s="6">
        <f>TITRES_STAT!D507</f>
        <v>7.5278</v>
      </c>
      <c r="C504" s="2">
        <f t="shared" si="53"/>
        <v>-7.6799999999999535E-2</v>
      </c>
      <c r="D504" s="2">
        <f t="shared" si="54"/>
        <v>7.4801999999999991</v>
      </c>
      <c r="E504" s="2">
        <f t="shared" si="56"/>
        <v>7.365759999999999</v>
      </c>
      <c r="F504" s="2">
        <f t="shared" si="57"/>
        <v>7.2805000000000009</v>
      </c>
      <c r="G504" s="2">
        <f t="shared" si="59"/>
        <v>6.9133199999999997</v>
      </c>
      <c r="H504" s="2">
        <f t="shared" si="55"/>
        <v>5.2282950000000019</v>
      </c>
      <c r="I504" s="2">
        <f t="array" ref="I504">SUMPRODUCT(B488:B507, (ROW(B488:B507)-ROW(B488)+1)) / (20*21/2)</f>
        <v>7.4204357142857136</v>
      </c>
      <c r="J504" s="2">
        <f t="shared" si="58"/>
        <v>7.2817548600337361</v>
      </c>
      <c r="K504" s="2">
        <f t="shared" si="60"/>
        <v>6.8706173906776291</v>
      </c>
    </row>
    <row r="505" spans="1:11" ht="13.5" x14ac:dyDescent="0.25">
      <c r="A505" s="3">
        <f>TITRES_STAT!B508</f>
        <v>42740</v>
      </c>
      <c r="B505" s="6">
        <f>TITRES_STAT!D508</f>
        <v>7.5278</v>
      </c>
      <c r="C505" s="2">
        <f t="shared" si="53"/>
        <v>0</v>
      </c>
      <c r="D505" s="2">
        <f t="shared" si="54"/>
        <v>7.5400999999999998</v>
      </c>
      <c r="E505" s="2">
        <f t="shared" si="56"/>
        <v>7.3887999999999989</v>
      </c>
      <c r="F505" s="2">
        <f t="shared" si="57"/>
        <v>7.2977800000000013</v>
      </c>
      <c r="G505" s="2">
        <f t="shared" si="59"/>
        <v>6.9409720000000004</v>
      </c>
      <c r="H505" s="2">
        <f t="shared" si="55"/>
        <v>5.2472495000000015</v>
      </c>
      <c r="I505" s="2">
        <f t="array" ref="I505">SUMPRODUCT(B489:B508, (ROW(B489:B508)-ROW(B489)+1)) / (20*21/2)</f>
        <v>7.4496214285714286</v>
      </c>
      <c r="J505" s="2">
        <f t="shared" si="58"/>
        <v>7.3051877305067139</v>
      </c>
      <c r="K505" s="2">
        <f t="shared" si="60"/>
        <v>6.8963892577098793</v>
      </c>
    </row>
    <row r="506" spans="1:11" ht="13.5" x14ac:dyDescent="0.25">
      <c r="A506" s="3">
        <f>TITRES_STAT!B509</f>
        <v>42741</v>
      </c>
      <c r="B506" s="6">
        <f>TITRES_STAT!D509</f>
        <v>7.6045999999999996</v>
      </c>
      <c r="C506" s="2">
        <f t="shared" si="53"/>
        <v>7.6799999999999535E-2</v>
      </c>
      <c r="D506" s="2">
        <f t="shared" si="54"/>
        <v>7.5785</v>
      </c>
      <c r="E506" s="2">
        <f t="shared" si="56"/>
        <v>7.4195200000000003</v>
      </c>
      <c r="F506" s="2">
        <f t="shared" si="57"/>
        <v>7.3200550000000018</v>
      </c>
      <c r="G506" s="2">
        <f t="shared" si="59"/>
        <v>6.9701599999999999</v>
      </c>
      <c r="H506" s="2">
        <f t="shared" si="55"/>
        <v>5.2665880000000023</v>
      </c>
      <c r="I506" s="2">
        <f t="array" ref="I506">SUMPRODUCT(B490:B509, (ROW(B490:B509)-ROW(B490)+1)) / (20*21/2)</f>
        <v>7.4712771428571427</v>
      </c>
      <c r="J506" s="2">
        <f t="shared" si="58"/>
        <v>7.3337031847441692</v>
      </c>
      <c r="K506" s="2">
        <f t="shared" si="60"/>
        <v>6.9241622279957662</v>
      </c>
    </row>
    <row r="507" spans="1:11" ht="13.5" x14ac:dyDescent="0.25">
      <c r="A507" s="3">
        <f>TITRES_STAT!B510</f>
        <v>42744</v>
      </c>
      <c r="B507" s="6">
        <f>TITRES_STAT!D510</f>
        <v>7.6661000000000001</v>
      </c>
      <c r="C507" s="2">
        <f t="shared" si="53"/>
        <v>6.1500000000000554E-2</v>
      </c>
      <c r="D507" s="2">
        <f t="shared" si="54"/>
        <v>7.5861800000000006</v>
      </c>
      <c r="E507" s="2">
        <f t="shared" si="56"/>
        <v>7.4563900000000007</v>
      </c>
      <c r="F507" s="2">
        <f t="shared" si="57"/>
        <v>7.3442500000000006</v>
      </c>
      <c r="G507" s="2">
        <f t="shared" si="59"/>
        <v>7.0005780000000009</v>
      </c>
      <c r="H507" s="2">
        <f t="shared" si="55"/>
        <v>5.2867625000000018</v>
      </c>
      <c r="I507" s="2">
        <f t="array" ref="I507">SUMPRODUCT(B491:B510, (ROW(B491:B510)-ROW(B491)+1)) / (20*21/2)</f>
        <v>7.4827619047619045</v>
      </c>
      <c r="J507" s="2">
        <f t="shared" si="58"/>
        <v>7.365360024292344</v>
      </c>
      <c r="K507" s="2">
        <f t="shared" si="60"/>
        <v>6.9532578268978931</v>
      </c>
    </row>
    <row r="508" spans="1:11" ht="13.5" x14ac:dyDescent="0.25">
      <c r="A508" s="3">
        <f>TITRES_STAT!B511</f>
        <v>42745</v>
      </c>
      <c r="B508" s="6">
        <f>TITRES_STAT!D511</f>
        <v>7.6506999999999996</v>
      </c>
      <c r="C508" s="2">
        <f t="shared" si="53"/>
        <v>-1.5400000000000524E-2</v>
      </c>
      <c r="D508" s="2">
        <f t="shared" si="54"/>
        <v>7.5953999999999997</v>
      </c>
      <c r="E508" s="2">
        <f t="shared" si="56"/>
        <v>7.4993999999999996</v>
      </c>
      <c r="F508" s="2">
        <f t="shared" si="57"/>
        <v>7.3619150000000007</v>
      </c>
      <c r="G508" s="2">
        <f t="shared" si="59"/>
        <v>7.0337620000000003</v>
      </c>
      <c r="H508" s="2">
        <f t="shared" si="55"/>
        <v>5.3063315000000015</v>
      </c>
      <c r="I508" s="2">
        <f t="array" ref="I508">SUMPRODUCT(B492:B511, (ROW(B492:B511)-ROW(B492)+1)) / (20*21/2)</f>
        <v>7.492893333333333</v>
      </c>
      <c r="J508" s="2">
        <f t="shared" si="58"/>
        <v>7.3925352600740251</v>
      </c>
      <c r="K508" s="2">
        <f t="shared" si="60"/>
        <v>6.9806085003528775</v>
      </c>
    </row>
    <row r="509" spans="1:11" ht="13.5" x14ac:dyDescent="0.25">
      <c r="A509" s="3">
        <f>TITRES_STAT!B512</f>
        <v>42746</v>
      </c>
      <c r="B509" s="6">
        <f>TITRES_STAT!D512</f>
        <v>7.5892999999999997</v>
      </c>
      <c r="C509" s="2">
        <f t="shared" si="53"/>
        <v>-6.1399999999999899E-2</v>
      </c>
      <c r="D509" s="2">
        <f t="shared" si="54"/>
        <v>7.6076999999999995</v>
      </c>
      <c r="E509" s="2">
        <f t="shared" si="56"/>
        <v>7.5439499999999979</v>
      </c>
      <c r="F509" s="2">
        <f t="shared" si="57"/>
        <v>7.3765100000000015</v>
      </c>
      <c r="G509" s="2">
        <f t="shared" si="59"/>
        <v>7.0606479999999996</v>
      </c>
      <c r="H509" s="2">
        <f t="shared" si="55"/>
        <v>5.3257065000000026</v>
      </c>
      <c r="I509" s="2">
        <f t="array" ref="I509">SUMPRODUCT(B493:B512, (ROW(B493:B512)-ROW(B493)+1)) / (20*21/2)</f>
        <v>7.501378571428571</v>
      </c>
      <c r="J509" s="2">
        <f t="shared" si="58"/>
        <v>7.411274759114594</v>
      </c>
      <c r="K509" s="2">
        <f t="shared" si="60"/>
        <v>7.0044787552409993</v>
      </c>
    </row>
    <row r="510" spans="1:11" ht="13.5" x14ac:dyDescent="0.25">
      <c r="A510" s="3">
        <f>TITRES_STAT!B513</f>
        <v>42747</v>
      </c>
      <c r="B510" s="6">
        <f>TITRES_STAT!D513</f>
        <v>7.4970999999999997</v>
      </c>
      <c r="C510" s="2">
        <f t="shared" si="53"/>
        <v>-9.220000000000006E-2</v>
      </c>
      <c r="D510" s="2">
        <f t="shared" si="54"/>
        <v>7.601560000000001</v>
      </c>
      <c r="E510" s="2">
        <f t="shared" si="56"/>
        <v>7.5708299999999991</v>
      </c>
      <c r="F510" s="2">
        <f t="shared" si="57"/>
        <v>7.39072</v>
      </c>
      <c r="G510" s="2">
        <f t="shared" si="59"/>
        <v>7.0869179999999981</v>
      </c>
      <c r="H510" s="2">
        <f t="shared" si="55"/>
        <v>5.3446205000000013</v>
      </c>
      <c r="I510" s="2">
        <f t="array" ref="I510">SUMPRODUCT(B494:B513, (ROW(B494:B513)-ROW(B494)+1)) / (20*21/2)</f>
        <v>7.5184195238095244</v>
      </c>
      <c r="J510" s="2">
        <f t="shared" si="58"/>
        <v>7.4194485915798705</v>
      </c>
      <c r="K510" s="2">
        <f t="shared" si="60"/>
        <v>7.0237972354276268</v>
      </c>
    </row>
    <row r="511" spans="1:11" ht="13.5" x14ac:dyDescent="0.25">
      <c r="A511" s="3">
        <f>TITRES_STAT!B514</f>
        <v>42748</v>
      </c>
      <c r="B511" s="6">
        <f>TITRES_STAT!D514</f>
        <v>7.4970999999999997</v>
      </c>
      <c r="C511" s="2">
        <f t="shared" si="53"/>
        <v>0</v>
      </c>
      <c r="D511" s="2">
        <f t="shared" si="54"/>
        <v>7.5800600000000005</v>
      </c>
      <c r="E511" s="2">
        <f t="shared" si="56"/>
        <v>7.5792799999999998</v>
      </c>
      <c r="F511" s="2">
        <f t="shared" si="57"/>
        <v>7.4080049999999984</v>
      </c>
      <c r="G511" s="2">
        <f t="shared" si="59"/>
        <v>7.1131879999999992</v>
      </c>
      <c r="H511" s="2">
        <f t="shared" si="55"/>
        <v>5.3632325000000014</v>
      </c>
      <c r="I511" s="2">
        <f t="array" ref="I511">SUMPRODUCT(B495:B514, (ROW(B495:B514)-ROW(B495)+1)) / (20*21/2)</f>
        <v>7.5259519047619055</v>
      </c>
      <c r="J511" s="2">
        <f t="shared" si="58"/>
        <v>7.4268439638103585</v>
      </c>
      <c r="K511" s="2">
        <f t="shared" si="60"/>
        <v>7.0423581281559553</v>
      </c>
    </row>
    <row r="512" spans="1:11" ht="13.5" x14ac:dyDescent="0.25">
      <c r="A512" s="3">
        <f>TITRES_STAT!B515</f>
        <v>42751</v>
      </c>
      <c r="B512" s="6">
        <f>TITRES_STAT!D515</f>
        <v>7.4970999999999997</v>
      </c>
      <c r="C512" s="2">
        <f t="shared" si="53"/>
        <v>0</v>
      </c>
      <c r="D512" s="2">
        <f t="shared" si="54"/>
        <v>7.5462599999999993</v>
      </c>
      <c r="E512" s="2">
        <f t="shared" si="56"/>
        <v>7.5662200000000013</v>
      </c>
      <c r="F512" s="2">
        <f t="shared" si="57"/>
        <v>7.4256699999999984</v>
      </c>
      <c r="G512" s="2">
        <f t="shared" si="59"/>
        <v>7.137153999999998</v>
      </c>
      <c r="H512" s="2">
        <f t="shared" si="55"/>
        <v>5.3812785000000005</v>
      </c>
      <c r="I512" s="2">
        <f t="array" ref="I512">SUMPRODUCT(B496:B515, (ROW(B496:B515)-ROW(B496)+1)) / (20*21/2)</f>
        <v>7.5245242857142873</v>
      </c>
      <c r="J512" s="2">
        <f t="shared" si="58"/>
        <v>7.4335350148760382</v>
      </c>
      <c r="K512" s="2">
        <f t="shared" si="60"/>
        <v>7.0601911427380752</v>
      </c>
    </row>
    <row r="513" spans="1:11" ht="13.5" x14ac:dyDescent="0.25">
      <c r="A513" s="3">
        <f>TITRES_STAT!B516</f>
        <v>42752</v>
      </c>
      <c r="B513" s="6">
        <f>TITRES_STAT!D516</f>
        <v>7.6045999999999996</v>
      </c>
      <c r="C513" s="2">
        <f t="shared" si="53"/>
        <v>0.10749999999999993</v>
      </c>
      <c r="D513" s="2">
        <f t="shared" si="54"/>
        <v>7.5370400000000002</v>
      </c>
      <c r="E513" s="2">
        <f t="shared" si="56"/>
        <v>7.5662200000000013</v>
      </c>
      <c r="F513" s="2">
        <f t="shared" si="57"/>
        <v>7.4487100000000002</v>
      </c>
      <c r="G513" s="2">
        <f t="shared" si="59"/>
        <v>7.1648059999999987</v>
      </c>
      <c r="H513" s="2">
        <f t="shared" si="55"/>
        <v>5.3989185000000006</v>
      </c>
      <c r="I513" s="2">
        <f t="array" ref="I513">SUMPRODUCT(B497:B516, (ROW(B497:B516)-ROW(B497)+1)) / (20*21/2)</f>
        <v>7.5223652380952375</v>
      </c>
      <c r="J513" s="2">
        <f t="shared" si="58"/>
        <v>7.4498269182211772</v>
      </c>
      <c r="K513" s="2">
        <f t="shared" si="60"/>
        <v>7.081540509689523</v>
      </c>
    </row>
    <row r="514" spans="1:11" ht="13.5" x14ac:dyDescent="0.25">
      <c r="A514" s="3">
        <f>TITRES_STAT!B517</f>
        <v>42753</v>
      </c>
      <c r="B514" s="6">
        <f>TITRES_STAT!D517</f>
        <v>7.5278</v>
      </c>
      <c r="C514" s="2">
        <f t="shared" si="53"/>
        <v>-7.6799999999999535E-2</v>
      </c>
      <c r="D514" s="2">
        <f t="shared" si="54"/>
        <v>7.5247399999999995</v>
      </c>
      <c r="E514" s="2">
        <f t="shared" si="56"/>
        <v>7.5662200000000013</v>
      </c>
      <c r="F514" s="2">
        <f t="shared" si="57"/>
        <v>7.4659900000000006</v>
      </c>
      <c r="G514" s="2">
        <f t="shared" si="59"/>
        <v>7.1895400000000009</v>
      </c>
      <c r="H514" s="2">
        <f t="shared" si="55"/>
        <v>5.4165520000000011</v>
      </c>
      <c r="I514" s="2">
        <f t="array" ref="I514">SUMPRODUCT(B498:B517, (ROW(B498:B517)-ROW(B498)+1)) / (20*21/2)</f>
        <v>7.5267890476190482</v>
      </c>
      <c r="J514" s="2">
        <f t="shared" si="58"/>
        <v>7.4572529260096365</v>
      </c>
      <c r="K514" s="2">
        <f t="shared" si="60"/>
        <v>7.0990408818585609</v>
      </c>
    </row>
    <row r="515" spans="1:11" ht="13.5" x14ac:dyDescent="0.25">
      <c r="A515" s="3">
        <f>TITRES_STAT!B518</f>
        <v>42754</v>
      </c>
      <c r="B515" s="6">
        <f>TITRES_STAT!D518</f>
        <v>7.4509999999999996</v>
      </c>
      <c r="C515" s="2">
        <f t="shared" si="53"/>
        <v>-7.6800000000000423E-2</v>
      </c>
      <c r="D515" s="2">
        <f t="shared" si="54"/>
        <v>7.5155199999999995</v>
      </c>
      <c r="E515" s="2">
        <f t="shared" si="56"/>
        <v>7.5585400000000007</v>
      </c>
      <c r="F515" s="2">
        <f t="shared" si="57"/>
        <v>7.4736700000000003</v>
      </c>
      <c r="G515" s="2">
        <f t="shared" si="59"/>
        <v>7.2095119999999984</v>
      </c>
      <c r="H515" s="2">
        <f t="shared" si="55"/>
        <v>5.4338015000000031</v>
      </c>
      <c r="I515" s="2">
        <f t="array" ref="I515">SUMPRODUCT(B499:B518, (ROW(B499:B518)-ROW(B499)+1)) / (20*21/2)</f>
        <v>7.5228014285714284</v>
      </c>
      <c r="J515" s="2">
        <f t="shared" si="58"/>
        <v>7.4566574092468141</v>
      </c>
      <c r="K515" s="2">
        <f t="shared" si="60"/>
        <v>7.1128432002170481</v>
      </c>
    </row>
    <row r="516" spans="1:11" ht="13.5" x14ac:dyDescent="0.25">
      <c r="A516" s="3">
        <f>TITRES_STAT!B519</f>
        <v>42755</v>
      </c>
      <c r="B516" s="6">
        <f>TITRES_STAT!D519</f>
        <v>7.4509999999999996</v>
      </c>
      <c r="C516" s="2">
        <f t="shared" ref="C516:C579" si="61">B516-B515</f>
        <v>0</v>
      </c>
      <c r="D516" s="2">
        <f t="shared" si="54"/>
        <v>7.5063000000000004</v>
      </c>
      <c r="E516" s="2">
        <f t="shared" si="56"/>
        <v>7.5431799999999996</v>
      </c>
      <c r="F516" s="2">
        <f t="shared" si="57"/>
        <v>7.4813500000000008</v>
      </c>
      <c r="G516" s="2">
        <f t="shared" si="59"/>
        <v>7.2264099999999996</v>
      </c>
      <c r="H516" s="2">
        <f t="shared" si="55"/>
        <v>5.4510510000000032</v>
      </c>
      <c r="I516" s="2">
        <f t="array" ref="I516">SUMPRODUCT(B500:B519, (ROW(B500:B519)-ROW(B500)+1)) / (20*21/2)</f>
        <v>7.525030952380952</v>
      </c>
      <c r="J516" s="2">
        <f t="shared" si="58"/>
        <v>7.4561186083661646</v>
      </c>
      <c r="K516" s="2">
        <f t="shared" si="60"/>
        <v>7.1261042511889281</v>
      </c>
    </row>
    <row r="517" spans="1:11" ht="13.5" x14ac:dyDescent="0.25">
      <c r="A517" s="3">
        <f>TITRES_STAT!B520</f>
        <v>42758</v>
      </c>
      <c r="B517" s="6">
        <f>TITRES_STAT!D520</f>
        <v>7.5278</v>
      </c>
      <c r="C517" s="2">
        <f t="shared" si="61"/>
        <v>7.6800000000000423E-2</v>
      </c>
      <c r="D517" s="2">
        <f t="shared" si="54"/>
        <v>7.5124400000000007</v>
      </c>
      <c r="E517" s="2">
        <f t="shared" si="56"/>
        <v>7.5293499999999991</v>
      </c>
      <c r="F517" s="2">
        <f t="shared" si="57"/>
        <v>7.4928700000000008</v>
      </c>
      <c r="G517" s="2">
        <f t="shared" si="59"/>
        <v>7.2456140000000007</v>
      </c>
      <c r="H517" s="2">
        <f t="shared" si="55"/>
        <v>5.4687220000000032</v>
      </c>
      <c r="I517" s="2">
        <f t="array" ref="I517">SUMPRODUCT(B501:B520, (ROW(B501:B520)-ROW(B501)+1)) / (20*21/2)</f>
        <v>7.5181176190476178</v>
      </c>
      <c r="J517" s="2">
        <f t="shared" si="58"/>
        <v>7.4629454075693875</v>
      </c>
      <c r="K517" s="2">
        <f t="shared" si="60"/>
        <v>7.141857025652107</v>
      </c>
    </row>
    <row r="518" spans="1:11" ht="13.5" x14ac:dyDescent="0.25">
      <c r="A518" s="3">
        <f>TITRES_STAT!B521</f>
        <v>42759</v>
      </c>
      <c r="B518" s="6">
        <f>TITRES_STAT!D521</f>
        <v>7.4509999999999996</v>
      </c>
      <c r="C518" s="2">
        <f t="shared" si="61"/>
        <v>-7.6800000000000423E-2</v>
      </c>
      <c r="D518" s="2">
        <f t="shared" ref="D518:D581" si="62">AVERAGE(B514:B518)</f>
        <v>7.4817200000000001</v>
      </c>
      <c r="E518" s="2">
        <f t="shared" si="56"/>
        <v>7.5093800000000002</v>
      </c>
      <c r="F518" s="2">
        <f t="shared" si="57"/>
        <v>7.5043900000000008</v>
      </c>
      <c r="G518" s="2">
        <f t="shared" si="59"/>
        <v>7.2640500000000001</v>
      </c>
      <c r="H518" s="2">
        <f t="shared" si="55"/>
        <v>5.4861220000000035</v>
      </c>
      <c r="I518" s="2">
        <f t="array" ref="I518">SUMPRODUCT(B502:B521, (ROW(B502:B521)-ROW(B502)+1)) / (20*21/2)</f>
        <v>7.51014380952381</v>
      </c>
      <c r="J518" s="2">
        <f t="shared" si="58"/>
        <v>7.4618077497056365</v>
      </c>
      <c r="K518" s="2">
        <f t="shared" si="60"/>
        <v>7.1539802795481027</v>
      </c>
    </row>
    <row r="519" spans="1:11" ht="13.5" x14ac:dyDescent="0.25">
      <c r="A519" s="3">
        <f>TITRES_STAT!B522</f>
        <v>42760</v>
      </c>
      <c r="B519" s="6">
        <f>TITRES_STAT!D522</f>
        <v>7.5278</v>
      </c>
      <c r="C519" s="2">
        <f t="shared" si="61"/>
        <v>7.6800000000000423E-2</v>
      </c>
      <c r="D519" s="2">
        <f t="shared" si="62"/>
        <v>7.4817200000000001</v>
      </c>
      <c r="E519" s="2">
        <f t="shared" si="56"/>
        <v>7.5032299999999994</v>
      </c>
      <c r="F519" s="2">
        <f t="shared" si="57"/>
        <v>7.5235900000000004</v>
      </c>
      <c r="G519" s="2">
        <f t="shared" si="59"/>
        <v>7.2809479999999995</v>
      </c>
      <c r="H519" s="2">
        <f t="shared" si="55"/>
        <v>5.5033400000000032</v>
      </c>
      <c r="I519" s="2">
        <f t="array" ref="I519">SUMPRODUCT(B503:B522, (ROW(B503:B522)-ROW(B503)+1)) / (20*21/2)</f>
        <v>7.5093014285714279</v>
      </c>
      <c r="J519" s="2">
        <f t="shared" si="58"/>
        <v>7.4680927259241479</v>
      </c>
      <c r="K519" s="2">
        <f t="shared" si="60"/>
        <v>7.1686398764285695</v>
      </c>
    </row>
    <row r="520" spans="1:11" ht="13.5" x14ac:dyDescent="0.25">
      <c r="A520" s="3">
        <f>TITRES_STAT!B523</f>
        <v>42761</v>
      </c>
      <c r="B520" s="6">
        <f>TITRES_STAT!D523</f>
        <v>7.4509999999999996</v>
      </c>
      <c r="C520" s="2">
        <f t="shared" si="61"/>
        <v>-7.6800000000000423E-2</v>
      </c>
      <c r="D520" s="2">
        <f t="shared" si="62"/>
        <v>7.4817200000000001</v>
      </c>
      <c r="E520" s="2">
        <f t="shared" si="56"/>
        <v>7.4986199999999998</v>
      </c>
      <c r="F520" s="2">
        <f t="shared" si="57"/>
        <v>7.5347249999999999</v>
      </c>
      <c r="G520" s="2">
        <f t="shared" si="59"/>
        <v>7.2947740000000012</v>
      </c>
      <c r="H520" s="2">
        <f t="shared" si="55"/>
        <v>5.5189660000000034</v>
      </c>
      <c r="I520" s="2">
        <f t="array" ref="I520">SUMPRODUCT(B504:B523, (ROW(B504:B523)-ROW(B504)+1)) / (20*21/2)</f>
        <v>7.5089347619047615</v>
      </c>
      <c r="J520" s="2">
        <f t="shared" si="58"/>
        <v>7.4664648472647048</v>
      </c>
      <c r="K520" s="2">
        <f t="shared" si="60"/>
        <v>7.1797128224509787</v>
      </c>
    </row>
    <row r="521" spans="1:11" ht="13.5" x14ac:dyDescent="0.25">
      <c r="A521" s="3">
        <f>TITRES_STAT!B524</f>
        <v>42762</v>
      </c>
      <c r="B521" s="6">
        <f>TITRES_STAT!D524</f>
        <v>7.4509999999999996</v>
      </c>
      <c r="C521" s="2">
        <f t="shared" si="61"/>
        <v>0</v>
      </c>
      <c r="D521" s="2">
        <f t="shared" si="62"/>
        <v>7.4817200000000001</v>
      </c>
      <c r="E521" s="2">
        <f t="shared" si="56"/>
        <v>7.4940099999999985</v>
      </c>
      <c r="F521" s="2">
        <f t="shared" si="57"/>
        <v>7.536645</v>
      </c>
      <c r="G521" s="2">
        <f t="shared" si="59"/>
        <v>7.3070640000000013</v>
      </c>
      <c r="H521" s="2">
        <f t="shared" si="55"/>
        <v>5.5347055000000038</v>
      </c>
      <c r="I521" s="2">
        <f t="array" ref="I521">SUMPRODUCT(B505:B524, (ROW(B505:B524)-ROW(B505)+1)) / (20*21/2)</f>
        <v>7.4877242857142869</v>
      </c>
      <c r="J521" s="2">
        <f t="shared" si="58"/>
        <v>7.4649920046680664</v>
      </c>
      <c r="K521" s="2">
        <f t="shared" si="60"/>
        <v>7.1903515352960383</v>
      </c>
    </row>
    <row r="522" spans="1:11" ht="13.5" x14ac:dyDescent="0.25">
      <c r="A522" s="3">
        <f>TITRES_STAT!B525</f>
        <v>42765</v>
      </c>
      <c r="B522" s="6">
        <f>TITRES_STAT!D525</f>
        <v>7.5278</v>
      </c>
      <c r="C522" s="2">
        <f t="shared" si="61"/>
        <v>7.6800000000000423E-2</v>
      </c>
      <c r="D522" s="2">
        <f t="shared" si="62"/>
        <v>7.4817200000000001</v>
      </c>
      <c r="E522" s="2">
        <f t="shared" si="56"/>
        <v>7.4970799999999995</v>
      </c>
      <c r="F522" s="2">
        <f t="shared" si="57"/>
        <v>7.5316500000000008</v>
      </c>
      <c r="G522" s="2">
        <f t="shared" si="59"/>
        <v>7.3190460000000019</v>
      </c>
      <c r="H522" s="2">
        <f t="shared" ref="H522:H585" si="63">AVERAGE(B323:B522)</f>
        <v>5.5507910000000038</v>
      </c>
      <c r="I522" s="2">
        <f t="array" ref="I522">SUMPRODUCT(B506:B525, (ROW(B506:B525)-ROW(B506)+1)) / (20*21/2)</f>
        <v>7.4873266666666654</v>
      </c>
      <c r="J522" s="2">
        <f t="shared" si="58"/>
        <v>7.4709737185092031</v>
      </c>
      <c r="K522" s="2">
        <f t="shared" si="60"/>
        <v>7.2035848084216836</v>
      </c>
    </row>
    <row r="523" spans="1:11" ht="13.5" x14ac:dyDescent="0.25">
      <c r="A523" s="3">
        <f>TITRES_STAT!B526</f>
        <v>42766</v>
      </c>
      <c r="B523" s="6">
        <f>TITRES_STAT!D526</f>
        <v>7.5278</v>
      </c>
      <c r="C523" s="2">
        <f t="shared" si="61"/>
        <v>0</v>
      </c>
      <c r="D523" s="2">
        <f t="shared" si="62"/>
        <v>7.4970799999999995</v>
      </c>
      <c r="E523" s="2">
        <f t="shared" si="56"/>
        <v>7.4894000000000007</v>
      </c>
      <c r="F523" s="2">
        <f t="shared" si="57"/>
        <v>7.5278100000000006</v>
      </c>
      <c r="G523" s="2">
        <f t="shared" si="59"/>
        <v>7.3313360000000038</v>
      </c>
      <c r="H523" s="2">
        <f t="shared" si="63"/>
        <v>5.5668390000000043</v>
      </c>
      <c r="I523" s="2">
        <f t="array" ref="I523">SUMPRODUCT(B507:B526, (ROW(B507:B526)-ROW(B507)+1)) / (20*21/2)</f>
        <v>7.4840685714285708</v>
      </c>
      <c r="J523" s="2">
        <f t="shared" si="58"/>
        <v>7.4763857453178506</v>
      </c>
      <c r="K523" s="2">
        <f t="shared" si="60"/>
        <v>7.2162991296600492</v>
      </c>
    </row>
    <row r="524" spans="1:11" ht="13.5" x14ac:dyDescent="0.25">
      <c r="A524" s="3">
        <f>TITRES_STAT!B527</f>
        <v>42767</v>
      </c>
      <c r="B524" s="6">
        <f>TITRES_STAT!D527</f>
        <v>7.3051000000000004</v>
      </c>
      <c r="C524" s="2">
        <f t="shared" si="61"/>
        <v>-0.22269999999999968</v>
      </c>
      <c r="D524" s="2">
        <f t="shared" si="62"/>
        <v>7.4525400000000008</v>
      </c>
      <c r="E524" s="2">
        <f t="shared" ref="E524:E587" si="64">AVERAGE(B515:B524)</f>
        <v>7.46713</v>
      </c>
      <c r="F524" s="2">
        <f t="shared" si="57"/>
        <v>7.5166750000000011</v>
      </c>
      <c r="G524" s="2">
        <f t="shared" si="59"/>
        <v>7.3376360000000034</v>
      </c>
      <c r="H524" s="2">
        <f t="shared" si="63"/>
        <v>5.5804900000000046</v>
      </c>
      <c r="I524" s="2">
        <f t="array" ref="I524">SUMPRODUCT(B508:B527, (ROW(B508:B527)-ROW(B508)+1)) / (20*21/2)</f>
        <v>7.4835957142857135</v>
      </c>
      <c r="J524" s="2">
        <f t="shared" si="58"/>
        <v>7.4600728171923416</v>
      </c>
      <c r="K524" s="2">
        <f t="shared" si="60"/>
        <v>7.2197815167322048</v>
      </c>
    </row>
    <row r="525" spans="1:11" ht="13.5" x14ac:dyDescent="0.25">
      <c r="A525" s="3">
        <f>TITRES_STAT!B528</f>
        <v>42768</v>
      </c>
      <c r="B525" s="6">
        <f>TITRES_STAT!D528</f>
        <v>7.5125000000000002</v>
      </c>
      <c r="C525" s="2">
        <f t="shared" si="61"/>
        <v>0.20739999999999981</v>
      </c>
      <c r="D525" s="2">
        <f t="shared" si="62"/>
        <v>7.4648399999999997</v>
      </c>
      <c r="E525" s="2">
        <f t="shared" si="64"/>
        <v>7.4732799999999999</v>
      </c>
      <c r="F525" s="2">
        <f t="shared" si="57"/>
        <v>7.5159099999999999</v>
      </c>
      <c r="G525" s="2">
        <f t="shared" si="59"/>
        <v>7.3483900000000029</v>
      </c>
      <c r="H525" s="2">
        <f t="shared" si="63"/>
        <v>5.5954045000000043</v>
      </c>
      <c r="I525" s="2">
        <f t="array" ref="I525">SUMPRODUCT(B509:B528, (ROW(B509:B528)-ROW(B509)+1)) / (20*21/2)</f>
        <v>7.4626719047619039</v>
      </c>
      <c r="J525" s="2">
        <f t="shared" si="58"/>
        <v>7.4650658822216425</v>
      </c>
      <c r="K525" s="2">
        <f t="shared" si="60"/>
        <v>7.2312606729387854</v>
      </c>
    </row>
    <row r="526" spans="1:11" ht="13.5" x14ac:dyDescent="0.25">
      <c r="A526" s="3">
        <f>TITRES_STAT!B529</f>
        <v>42769</v>
      </c>
      <c r="B526" s="6">
        <f>TITRES_STAT!D529</f>
        <v>7.4817</v>
      </c>
      <c r="C526" s="2">
        <f t="shared" si="61"/>
        <v>-3.0800000000000161E-2</v>
      </c>
      <c r="D526" s="2">
        <f t="shared" si="62"/>
        <v>7.47098</v>
      </c>
      <c r="E526" s="2">
        <f t="shared" si="64"/>
        <v>7.4763500000000009</v>
      </c>
      <c r="F526" s="2">
        <f t="shared" si="57"/>
        <v>7.5097649999999971</v>
      </c>
      <c r="G526" s="2">
        <f t="shared" si="59"/>
        <v>7.3566860000000034</v>
      </c>
      <c r="H526" s="2">
        <f t="shared" si="63"/>
        <v>5.6097875000000048</v>
      </c>
      <c r="I526" s="2">
        <f t="array" ref="I526">SUMPRODUCT(B510:B529, (ROW(B510:B529)-ROW(B510)+1)) / (20*21/2)</f>
        <v>7.4383895238095237</v>
      </c>
      <c r="J526" s="2">
        <f t="shared" si="58"/>
        <v>7.4666500839148195</v>
      </c>
      <c r="K526" s="2">
        <f t="shared" si="60"/>
        <v>7.2410818230196172</v>
      </c>
    </row>
    <row r="527" spans="1:11" ht="13.5" x14ac:dyDescent="0.25">
      <c r="A527" s="3">
        <f>TITRES_STAT!B530</f>
        <v>42772</v>
      </c>
      <c r="B527" s="6">
        <f>TITRES_STAT!D530</f>
        <v>7.5048000000000004</v>
      </c>
      <c r="C527" s="2">
        <f t="shared" si="61"/>
        <v>2.3100000000000342E-2</v>
      </c>
      <c r="D527" s="2">
        <f t="shared" si="62"/>
        <v>7.4663800000000009</v>
      </c>
      <c r="E527" s="2">
        <f t="shared" si="64"/>
        <v>7.474050000000001</v>
      </c>
      <c r="F527" s="2">
        <f t="shared" si="57"/>
        <v>7.5016999999999969</v>
      </c>
      <c r="G527" s="2">
        <f t="shared" si="59"/>
        <v>7.364676000000002</v>
      </c>
      <c r="H527" s="2">
        <f t="shared" si="63"/>
        <v>5.6249655000000045</v>
      </c>
      <c r="I527" s="2">
        <f t="array" ref="I527">SUMPRODUCT(B511:B530, (ROW(B511:B530)-ROW(B511)+1)) / (20*21/2)</f>
        <v>7.4150928571428567</v>
      </c>
      <c r="J527" s="2">
        <f t="shared" si="58"/>
        <v>7.4702834092562655</v>
      </c>
      <c r="K527" s="2">
        <f t="shared" si="60"/>
        <v>7.2514237123129659</v>
      </c>
    </row>
    <row r="528" spans="1:11" ht="13.5" x14ac:dyDescent="0.25">
      <c r="A528" s="3">
        <f>TITRES_STAT!B531</f>
        <v>42773</v>
      </c>
      <c r="B528" s="6">
        <f>TITRES_STAT!D531</f>
        <v>7.282</v>
      </c>
      <c r="C528" s="2">
        <f t="shared" si="61"/>
        <v>-0.22280000000000033</v>
      </c>
      <c r="D528" s="2">
        <f t="shared" si="62"/>
        <v>7.4172200000000004</v>
      </c>
      <c r="E528" s="2">
        <f t="shared" si="64"/>
        <v>7.4571500000000004</v>
      </c>
      <c r="F528" s="2">
        <f t="shared" si="57"/>
        <v>7.4832649999999985</v>
      </c>
      <c r="G528" s="2">
        <f t="shared" si="59"/>
        <v>7.3694380000000015</v>
      </c>
      <c r="H528" s="2">
        <f t="shared" si="63"/>
        <v>5.6381990000000028</v>
      </c>
      <c r="I528" s="2">
        <f t="array" ref="I528">SUMPRODUCT(B512:B531, (ROW(B512:B531)-ROW(B512)+1)) / (20*21/2)</f>
        <v>7.3850652380952386</v>
      </c>
      <c r="J528" s="2">
        <f t="shared" si="58"/>
        <v>7.4523516559937644</v>
      </c>
      <c r="K528" s="2">
        <f t="shared" si="60"/>
        <v>7.2526227824183405</v>
      </c>
    </row>
    <row r="529" spans="1:11" ht="13.5" x14ac:dyDescent="0.25">
      <c r="A529" s="3">
        <f>TITRES_STAT!B532</f>
        <v>42774</v>
      </c>
      <c r="B529" s="6">
        <f>TITRES_STAT!D532</f>
        <v>7.2282999999999999</v>
      </c>
      <c r="C529" s="2">
        <f t="shared" si="61"/>
        <v>-5.3700000000000081E-2</v>
      </c>
      <c r="D529" s="2">
        <f t="shared" si="62"/>
        <v>7.4018599999999992</v>
      </c>
      <c r="E529" s="2">
        <f t="shared" si="64"/>
        <v>7.4272000000000009</v>
      </c>
      <c r="F529" s="2">
        <f t="shared" si="57"/>
        <v>7.4652149999999988</v>
      </c>
      <c r="G529" s="2">
        <f t="shared" si="59"/>
        <v>7.3728180000000005</v>
      </c>
      <c r="H529" s="2">
        <f t="shared" si="63"/>
        <v>5.6510130000000034</v>
      </c>
      <c r="I529" s="2">
        <f t="array" ref="I529">SUMPRODUCT(B513:B532, (ROW(B513:B532)-ROW(B513)+1)) / (20*21/2)</f>
        <v>7.3370042857142863</v>
      </c>
      <c r="J529" s="2">
        <f t="shared" si="58"/>
        <v>7.4310134030419777</v>
      </c>
      <c r="K529" s="2">
        <f t="shared" si="60"/>
        <v>7.2516689478137</v>
      </c>
    </row>
    <row r="530" spans="1:11" ht="13.5" x14ac:dyDescent="0.25">
      <c r="A530" s="3">
        <f>TITRES_STAT!B533</f>
        <v>42775</v>
      </c>
      <c r="B530" s="6">
        <f>TITRES_STAT!D533</f>
        <v>7.2206000000000001</v>
      </c>
      <c r="C530" s="2">
        <f t="shared" si="61"/>
        <v>-7.6999999999998181E-3</v>
      </c>
      <c r="D530" s="2">
        <f t="shared" si="62"/>
        <v>7.3434799999999996</v>
      </c>
      <c r="E530" s="2">
        <f t="shared" si="64"/>
        <v>7.4041600000000001</v>
      </c>
      <c r="F530" s="2">
        <f t="shared" si="57"/>
        <v>7.4513899999999991</v>
      </c>
      <c r="G530" s="2">
        <f t="shared" si="59"/>
        <v>7.3737400000000015</v>
      </c>
      <c r="H530" s="2">
        <f t="shared" si="63"/>
        <v>5.663713000000004</v>
      </c>
      <c r="I530" s="2">
        <f t="array" ref="I530">SUMPRODUCT(B514:B533, (ROW(B514:B533)-ROW(B514)+1)) / (20*21/2)</f>
        <v>7.2916499999999997</v>
      </c>
      <c r="J530" s="2">
        <f t="shared" si="58"/>
        <v>7.4109740313236934</v>
      </c>
      <c r="K530" s="2">
        <f t="shared" si="60"/>
        <v>7.2504505577033589</v>
      </c>
    </row>
    <row r="531" spans="1:11" ht="13.5" x14ac:dyDescent="0.25">
      <c r="A531" s="3">
        <f>TITRES_STAT!B534</f>
        <v>42776</v>
      </c>
      <c r="B531" s="6">
        <f>TITRES_STAT!D534</f>
        <v>7.1360999999999999</v>
      </c>
      <c r="C531" s="2">
        <f t="shared" si="61"/>
        <v>-8.4500000000000242E-2</v>
      </c>
      <c r="D531" s="2">
        <f t="shared" si="62"/>
        <v>7.2743599999999997</v>
      </c>
      <c r="E531" s="2">
        <f t="shared" si="64"/>
        <v>7.3726699999999994</v>
      </c>
      <c r="F531" s="2">
        <f t="shared" si="57"/>
        <v>7.4333399999999985</v>
      </c>
      <c r="G531" s="2">
        <f t="shared" si="59"/>
        <v>7.3742020000000013</v>
      </c>
      <c r="H531" s="2">
        <f t="shared" si="63"/>
        <v>5.6759905000000046</v>
      </c>
      <c r="I531" s="2">
        <f t="array" ref="I531">SUMPRODUCT(B515:B534, (ROW(B515:B534)-ROW(B515)+1)) / (20*21/2)</f>
        <v>7.2546285714285705</v>
      </c>
      <c r="J531" s="2">
        <f t="shared" si="58"/>
        <v>7.3847955521500079</v>
      </c>
      <c r="K531" s="2">
        <f t="shared" si="60"/>
        <v>7.2459662221071488</v>
      </c>
    </row>
    <row r="532" spans="1:11" ht="13.5" x14ac:dyDescent="0.25">
      <c r="A532" s="3">
        <f>TITRES_STAT!B535</f>
        <v>42779</v>
      </c>
      <c r="B532" s="6">
        <f>TITRES_STAT!D535</f>
        <v>6.9287000000000001</v>
      </c>
      <c r="C532" s="2">
        <f t="shared" si="61"/>
        <v>-0.20739999999999981</v>
      </c>
      <c r="D532" s="2">
        <f t="shared" si="62"/>
        <v>7.1591400000000007</v>
      </c>
      <c r="E532" s="2">
        <f t="shared" si="64"/>
        <v>7.3127599999999999</v>
      </c>
      <c r="F532" s="2">
        <f t="shared" ref="F532:F595" si="65">AVERAGE(B513:B532)</f>
        <v>7.4049199999999997</v>
      </c>
      <c r="G532" s="2">
        <f t="shared" si="59"/>
        <v>7.3705160000000003</v>
      </c>
      <c r="H532" s="2">
        <f t="shared" si="63"/>
        <v>5.6871555000000038</v>
      </c>
      <c r="I532" s="2">
        <f t="array" ref="I532">SUMPRODUCT(B516:B535, (ROW(B516:B535)-ROW(B516)+1)) / (20*21/2)</f>
        <v>7.2063090476190466</v>
      </c>
      <c r="J532" s="2">
        <f t="shared" si="58"/>
        <v>7.3413578805166733</v>
      </c>
      <c r="K532" s="2">
        <f t="shared" si="60"/>
        <v>7.2335244094754962</v>
      </c>
    </row>
    <row r="533" spans="1:11" ht="13.5" x14ac:dyDescent="0.25">
      <c r="A533" s="3">
        <f>TITRES_STAT!B536</f>
        <v>42780</v>
      </c>
      <c r="B533" s="6">
        <f>TITRES_STAT!D536</f>
        <v>6.9287000000000001</v>
      </c>
      <c r="C533" s="2">
        <f t="shared" si="61"/>
        <v>0</v>
      </c>
      <c r="D533" s="2">
        <f t="shared" si="62"/>
        <v>7.0884799999999997</v>
      </c>
      <c r="E533" s="2">
        <f t="shared" si="64"/>
        <v>7.2528500000000005</v>
      </c>
      <c r="F533" s="2">
        <f t="shared" si="65"/>
        <v>7.371125000000001</v>
      </c>
      <c r="G533" s="2">
        <f t="shared" si="59"/>
        <v>7.3662140000000003</v>
      </c>
      <c r="H533" s="2">
        <f t="shared" si="63"/>
        <v>5.6983205000000021</v>
      </c>
      <c r="I533" s="2">
        <f t="array" ref="I533">SUMPRODUCT(B517:B536, (ROW(B517:B536)-ROW(B517)+1)) / (20*21/2)</f>
        <v>7.1609157142857134</v>
      </c>
      <c r="J533" s="2">
        <f t="shared" ref="J533:J596" si="66">$J$4*B533+J532*(1-$J$4)</f>
        <v>7.3020571299912751</v>
      </c>
      <c r="K533" s="2">
        <f t="shared" si="60"/>
        <v>7.2215705110646926</v>
      </c>
    </row>
    <row r="534" spans="1:11" ht="13.5" x14ac:dyDescent="0.25">
      <c r="A534" s="3">
        <f>TITRES_STAT!B537</f>
        <v>42781</v>
      </c>
      <c r="B534" s="6">
        <f>TITRES_STAT!D537</f>
        <v>6.9824000000000002</v>
      </c>
      <c r="C534" s="2">
        <f t="shared" si="61"/>
        <v>5.3700000000000081E-2</v>
      </c>
      <c r="D534" s="2">
        <f t="shared" si="62"/>
        <v>7.0392999999999999</v>
      </c>
      <c r="E534" s="2">
        <f t="shared" si="64"/>
        <v>7.22058</v>
      </c>
      <c r="F534" s="2">
        <f t="shared" si="65"/>
        <v>7.3438550000000005</v>
      </c>
      <c r="G534" s="2">
        <f t="shared" si="59"/>
        <v>7.3629859999999994</v>
      </c>
      <c r="H534" s="2">
        <f t="shared" si="63"/>
        <v>5.7099050000000036</v>
      </c>
      <c r="I534" s="2">
        <f t="array" ref="I534">SUMPRODUCT(B518:B537, (ROW(B518:B537)-ROW(B518)+1)) / (20*21/2)</f>
        <v>7.1001628571428572</v>
      </c>
      <c r="J534" s="2">
        <f t="shared" si="66"/>
        <v>7.2716135938016295</v>
      </c>
      <c r="K534" s="2">
        <f t="shared" si="60"/>
        <v>7.2121912753366653</v>
      </c>
    </row>
    <row r="535" spans="1:11" ht="13.5" x14ac:dyDescent="0.25">
      <c r="A535" s="3">
        <f>TITRES_STAT!B538</f>
        <v>42782</v>
      </c>
      <c r="B535" s="6">
        <f>TITRES_STAT!D538</f>
        <v>6.8365</v>
      </c>
      <c r="C535" s="2">
        <f t="shared" si="61"/>
        <v>-0.14590000000000014</v>
      </c>
      <c r="D535" s="2">
        <f t="shared" si="62"/>
        <v>6.9624800000000011</v>
      </c>
      <c r="E535" s="2">
        <f t="shared" si="64"/>
        <v>7.1529799999999994</v>
      </c>
      <c r="F535" s="2">
        <f t="shared" si="65"/>
        <v>7.313130000000001</v>
      </c>
      <c r="G535" s="2">
        <f t="shared" si="59"/>
        <v>7.3560719999999993</v>
      </c>
      <c r="H535" s="2">
        <f t="shared" si="63"/>
        <v>5.7206845000000035</v>
      </c>
      <c r="I535" s="2">
        <f t="array" ref="I535">SUMPRODUCT(B519:B538, (ROW(B519:B538)-ROW(B519)+1)) / (20*21/2)</f>
        <v>7.0619019047619043</v>
      </c>
      <c r="J535" s="2">
        <f t="shared" si="66"/>
        <v>7.2301742039157606</v>
      </c>
      <c r="K535" s="2">
        <f t="shared" si="60"/>
        <v>7.1974582841469923</v>
      </c>
    </row>
    <row r="536" spans="1:11" ht="13.5" x14ac:dyDescent="0.25">
      <c r="A536" s="3">
        <f>TITRES_STAT!B539</f>
        <v>42783</v>
      </c>
      <c r="B536" s="6">
        <f>TITRES_STAT!D539</f>
        <v>6.8365</v>
      </c>
      <c r="C536" s="2">
        <f t="shared" si="61"/>
        <v>0</v>
      </c>
      <c r="D536" s="2">
        <f t="shared" si="62"/>
        <v>6.9025599999999994</v>
      </c>
      <c r="E536" s="2">
        <f t="shared" si="64"/>
        <v>7.0884599999999995</v>
      </c>
      <c r="F536" s="2">
        <f t="shared" si="65"/>
        <v>7.2824050000000016</v>
      </c>
      <c r="G536" s="2">
        <f t="shared" si="59"/>
        <v>7.3496199999999989</v>
      </c>
      <c r="H536" s="2">
        <f t="shared" si="63"/>
        <v>5.7321435000000021</v>
      </c>
      <c r="I536" s="2">
        <f t="array" ref="I536">SUMPRODUCT(B520:B539, (ROW(B520:B539)-ROW(B520)+1)) / (20*21/2)</f>
        <v>7.0411957142857124</v>
      </c>
      <c r="J536" s="2">
        <f t="shared" si="66"/>
        <v>7.1926814225904501</v>
      </c>
      <c r="K536" s="2">
        <f t="shared" si="60"/>
        <v>7.1833030573176986</v>
      </c>
    </row>
    <row r="537" spans="1:11" ht="13.5" x14ac:dyDescent="0.25">
      <c r="A537" s="3">
        <f>TITRES_STAT!B540</f>
        <v>42786</v>
      </c>
      <c r="B537" s="6">
        <f>TITRES_STAT!D540</f>
        <v>6.6444999999999999</v>
      </c>
      <c r="C537" s="2">
        <f t="shared" si="61"/>
        <v>-0.19200000000000017</v>
      </c>
      <c r="D537" s="2">
        <f t="shared" si="62"/>
        <v>6.84572</v>
      </c>
      <c r="E537" s="2">
        <f t="shared" si="64"/>
        <v>7.0024299999999995</v>
      </c>
      <c r="F537" s="2">
        <f t="shared" si="65"/>
        <v>7.2382400000000002</v>
      </c>
      <c r="G537" s="2">
        <f t="shared" si="59"/>
        <v>7.3388659999999986</v>
      </c>
      <c r="H537" s="2">
        <f t="shared" si="63"/>
        <v>5.7427180000000035</v>
      </c>
      <c r="I537" s="2">
        <f t="array" ref="I537">SUMPRODUCT(B521:B540, (ROW(B521:B540)-ROW(B521)+1)) / (20*21/2)</f>
        <v>7.0193928571428561</v>
      </c>
      <c r="J537" s="2">
        <f t="shared" si="66"/>
        <v>7.1404736680580259</v>
      </c>
      <c r="K537" s="2">
        <f t="shared" si="60"/>
        <v>7.1621735256581811</v>
      </c>
    </row>
    <row r="538" spans="1:11" ht="13.5" x14ac:dyDescent="0.25">
      <c r="A538" s="3">
        <f>TITRES_STAT!B541</f>
        <v>42787</v>
      </c>
      <c r="B538" s="6">
        <f>TITRES_STAT!D541</f>
        <v>6.8365</v>
      </c>
      <c r="C538" s="2">
        <f t="shared" si="61"/>
        <v>0.19200000000000017</v>
      </c>
      <c r="D538" s="2">
        <f t="shared" si="62"/>
        <v>6.82728</v>
      </c>
      <c r="E538" s="2">
        <f t="shared" si="64"/>
        <v>6.9578800000000003</v>
      </c>
      <c r="F538" s="2">
        <f t="shared" si="65"/>
        <v>7.2075150000000008</v>
      </c>
      <c r="G538" s="2">
        <f t="shared" si="59"/>
        <v>7.3296479999999971</v>
      </c>
      <c r="H538" s="2">
        <f t="shared" si="63"/>
        <v>5.7542525000000024</v>
      </c>
      <c r="I538" s="2">
        <f t="array" ref="I538">SUMPRODUCT(B522:B541, (ROW(B522:B541)-ROW(B522)+1)) / (20*21/2)</f>
        <v>7.0094819047619046</v>
      </c>
      <c r="J538" s="2">
        <f t="shared" si="66"/>
        <v>7.111523794909643</v>
      </c>
      <c r="K538" s="2">
        <f t="shared" si="60"/>
        <v>7.1494020148480564</v>
      </c>
    </row>
    <row r="539" spans="1:11" ht="13.5" x14ac:dyDescent="0.25">
      <c r="A539" s="3">
        <f>TITRES_STAT!B542</f>
        <v>42788</v>
      </c>
      <c r="B539" s="6">
        <f>TITRES_STAT!D542</f>
        <v>6.9901</v>
      </c>
      <c r="C539" s="2">
        <f t="shared" si="61"/>
        <v>0.15359999999999996</v>
      </c>
      <c r="D539" s="2">
        <f t="shared" si="62"/>
        <v>6.8288200000000003</v>
      </c>
      <c r="E539" s="2">
        <f t="shared" si="64"/>
        <v>6.9340600000000006</v>
      </c>
      <c r="F539" s="2">
        <f t="shared" si="65"/>
        <v>7.1806300000000025</v>
      </c>
      <c r="G539" s="2">
        <f t="shared" si="59"/>
        <v>7.3235019999999986</v>
      </c>
      <c r="H539" s="2">
        <f t="shared" si="63"/>
        <v>5.7665550000000021</v>
      </c>
      <c r="I539" s="2">
        <f t="array" ref="I539">SUMPRODUCT(B523:B542, (ROW(B523:B542)-ROW(B523)+1)) / (20*21/2)</f>
        <v>7.0014728571428568</v>
      </c>
      <c r="J539" s="2">
        <f t="shared" si="66"/>
        <v>7.0999596239658676</v>
      </c>
      <c r="K539" s="2">
        <f t="shared" si="60"/>
        <v>7.1431548770108781</v>
      </c>
    </row>
    <row r="540" spans="1:11" ht="13.5" x14ac:dyDescent="0.25">
      <c r="A540" s="3">
        <f>TITRES_STAT!B543</f>
        <v>42789</v>
      </c>
      <c r="B540" s="6">
        <f>TITRES_STAT!D543</f>
        <v>6.9516999999999998</v>
      </c>
      <c r="C540" s="2">
        <f t="shared" si="61"/>
        <v>-3.8400000000000212E-2</v>
      </c>
      <c r="D540" s="2">
        <f t="shared" si="62"/>
        <v>6.8518600000000003</v>
      </c>
      <c r="E540" s="2">
        <f t="shared" si="64"/>
        <v>6.9071700000000007</v>
      </c>
      <c r="F540" s="2">
        <f t="shared" si="65"/>
        <v>7.1556650000000008</v>
      </c>
      <c r="G540" s="2">
        <f t="shared" si="59"/>
        <v>7.3182779999999994</v>
      </c>
      <c r="H540" s="2">
        <f t="shared" si="63"/>
        <v>5.7780240000000012</v>
      </c>
      <c r="I540" s="2">
        <f t="array" ref="I540">SUMPRODUCT(B524:B543, (ROW(B524:B543)-ROW(B524)+1)) / (20*21/2)</f>
        <v>6.9832933333333322</v>
      </c>
      <c r="J540" s="2">
        <f t="shared" si="66"/>
        <v>7.0858396597786424</v>
      </c>
      <c r="K540" s="2">
        <f t="shared" si="60"/>
        <v>7.1356468426182955</v>
      </c>
    </row>
    <row r="541" spans="1:11" ht="13.5" x14ac:dyDescent="0.25">
      <c r="A541" s="3">
        <f>TITRES_STAT!B544</f>
        <v>42790</v>
      </c>
      <c r="B541" s="6">
        <f>TITRES_STAT!D544</f>
        <v>7.0515999999999996</v>
      </c>
      <c r="C541" s="2">
        <f t="shared" si="61"/>
        <v>9.9899999999999878E-2</v>
      </c>
      <c r="D541" s="2">
        <f t="shared" si="62"/>
        <v>6.8948799999999988</v>
      </c>
      <c r="E541" s="2">
        <f t="shared" si="64"/>
        <v>6.89872</v>
      </c>
      <c r="F541" s="2">
        <f t="shared" si="65"/>
        <v>7.1356950000000001</v>
      </c>
      <c r="G541" s="2">
        <f t="shared" si="59"/>
        <v>7.3162819999999984</v>
      </c>
      <c r="H541" s="2">
        <f t="shared" si="63"/>
        <v>5.7899925000000003</v>
      </c>
      <c r="I541" s="2">
        <f t="array" ref="I541">SUMPRODUCT(B525:B544, (ROW(B525:B544)-ROW(B525)+1)) / (20*21/2)</f>
        <v>6.959955714285714</v>
      </c>
      <c r="J541" s="2">
        <f t="shared" si="66"/>
        <v>7.0825787397997244</v>
      </c>
      <c r="K541" s="2">
        <f t="shared" si="60"/>
        <v>7.1323508880058135</v>
      </c>
    </row>
    <row r="542" spans="1:11" ht="13.5" x14ac:dyDescent="0.25">
      <c r="A542" s="3">
        <f>TITRES_STAT!B545</f>
        <v>42793</v>
      </c>
      <c r="B542" s="6">
        <f>TITRES_STAT!D545</f>
        <v>7.0515999999999996</v>
      </c>
      <c r="C542" s="2">
        <f t="shared" si="61"/>
        <v>0</v>
      </c>
      <c r="D542" s="2">
        <f t="shared" si="62"/>
        <v>6.9762999999999993</v>
      </c>
      <c r="E542" s="2">
        <f t="shared" si="64"/>
        <v>6.9110100000000001</v>
      </c>
      <c r="F542" s="2">
        <f t="shared" si="65"/>
        <v>7.1118850000000009</v>
      </c>
      <c r="G542" s="2">
        <f t="shared" si="59"/>
        <v>7.3144379999999991</v>
      </c>
      <c r="H542" s="2">
        <f t="shared" si="63"/>
        <v>5.8020740000000011</v>
      </c>
      <c r="I542" s="2">
        <f t="array" ref="I542">SUMPRODUCT(B526:B545, (ROW(B526:B545)-ROW(B526)+1)) / (20*21/2)</f>
        <v>6.9461638095238092</v>
      </c>
      <c r="J542" s="2">
        <f t="shared" si="66"/>
        <v>7.0796283836283225</v>
      </c>
      <c r="K542" s="2">
        <f t="shared" si="60"/>
        <v>7.1291841865153893</v>
      </c>
    </row>
    <row r="543" spans="1:11" ht="13.5" x14ac:dyDescent="0.25">
      <c r="A543" s="3">
        <f>TITRES_STAT!B546</f>
        <v>42794</v>
      </c>
      <c r="B543" s="6">
        <f>TITRES_STAT!D546</f>
        <v>6.9210000000000003</v>
      </c>
      <c r="C543" s="2">
        <f t="shared" si="61"/>
        <v>-0.13059999999999938</v>
      </c>
      <c r="D543" s="2">
        <f t="shared" si="62"/>
        <v>6.9931999999999999</v>
      </c>
      <c r="E543" s="2">
        <f t="shared" si="64"/>
        <v>6.9102399999999999</v>
      </c>
      <c r="F543" s="2">
        <f t="shared" si="65"/>
        <v>7.0815450000000002</v>
      </c>
      <c r="G543" s="2">
        <f t="shared" si="59"/>
        <v>7.3099819999999989</v>
      </c>
      <c r="H543" s="2">
        <f t="shared" si="63"/>
        <v>5.8137290000000004</v>
      </c>
      <c r="I543" s="2">
        <f t="array" ref="I543">SUMPRODUCT(B527:B546, (ROW(B527:B546)-ROW(B527)+1)) / (20*21/2)</f>
        <v>6.9279109523809526</v>
      </c>
      <c r="J543" s="2">
        <f t="shared" si="66"/>
        <v>7.0645209185208637</v>
      </c>
      <c r="K543" s="2">
        <f t="shared" si="60"/>
        <v>7.1210201007696883</v>
      </c>
    </row>
    <row r="544" spans="1:11" ht="13.5" x14ac:dyDescent="0.25">
      <c r="A544" s="3">
        <f>TITRES_STAT!B547</f>
        <v>42795</v>
      </c>
      <c r="B544" s="6">
        <f>TITRES_STAT!D547</f>
        <v>6.8365</v>
      </c>
      <c r="C544" s="2">
        <f t="shared" si="61"/>
        <v>-8.4500000000000242E-2</v>
      </c>
      <c r="D544" s="2">
        <f t="shared" si="62"/>
        <v>6.9624799999999993</v>
      </c>
      <c r="E544" s="2">
        <f t="shared" si="64"/>
        <v>6.8956500000000007</v>
      </c>
      <c r="F544" s="2">
        <f t="shared" si="65"/>
        <v>7.058114999999999</v>
      </c>
      <c r="G544" s="2">
        <f t="shared" si="59"/>
        <v>7.3030679999999997</v>
      </c>
      <c r="H544" s="2">
        <f t="shared" si="63"/>
        <v>5.8250750000000009</v>
      </c>
      <c r="I544" s="2">
        <f t="array" ref="I544">SUMPRODUCT(B528:B547, (ROW(B528:B547)-ROW(B528)+1)) / (20*21/2)</f>
        <v>6.9317495238095228</v>
      </c>
      <c r="J544" s="2">
        <f t="shared" si="66"/>
        <v>7.0428046405664961</v>
      </c>
      <c r="K544" s="2">
        <f t="shared" si="60"/>
        <v>7.1098624497591123</v>
      </c>
    </row>
    <row r="545" spans="1:11" ht="13.5" x14ac:dyDescent="0.25">
      <c r="A545" s="3">
        <f>TITRES_STAT!B548</f>
        <v>42796</v>
      </c>
      <c r="B545" s="6">
        <f>TITRES_STAT!D548</f>
        <v>6.9132999999999996</v>
      </c>
      <c r="C545" s="2">
        <f t="shared" si="61"/>
        <v>7.6799999999999535E-2</v>
      </c>
      <c r="D545" s="2">
        <f t="shared" si="62"/>
        <v>6.9548000000000005</v>
      </c>
      <c r="E545" s="2">
        <f t="shared" si="64"/>
        <v>6.9033299999999995</v>
      </c>
      <c r="F545" s="2">
        <f t="shared" si="65"/>
        <v>7.0281549999999982</v>
      </c>
      <c r="G545" s="2">
        <f t="shared" si="59"/>
        <v>7.2953859999999997</v>
      </c>
      <c r="H545" s="2">
        <f t="shared" si="63"/>
        <v>5.8371820000000003</v>
      </c>
      <c r="I545" s="2">
        <f t="array" ref="I545">SUMPRODUCT(B529:B548, (ROW(B529:B548)-ROW(B529)+1)) / (20*21/2)</f>
        <v>6.9180671428571436</v>
      </c>
      <c r="J545" s="2">
        <f t="shared" si="66"/>
        <v>7.0304708652744488</v>
      </c>
      <c r="K545" s="2">
        <f t="shared" si="60"/>
        <v>7.10215411839601</v>
      </c>
    </row>
    <row r="546" spans="1:11" ht="13.5" x14ac:dyDescent="0.25">
      <c r="A546" s="3">
        <f>TITRES_STAT!B549</f>
        <v>42797</v>
      </c>
      <c r="B546" s="6">
        <f>TITRES_STAT!D549</f>
        <v>6.8365</v>
      </c>
      <c r="C546" s="2">
        <f t="shared" si="61"/>
        <v>-7.6799999999999535E-2</v>
      </c>
      <c r="D546" s="2">
        <f t="shared" si="62"/>
        <v>6.9117800000000003</v>
      </c>
      <c r="E546" s="2">
        <f t="shared" si="64"/>
        <v>6.9033299999999995</v>
      </c>
      <c r="F546" s="2">
        <f t="shared" si="65"/>
        <v>6.9958949999999991</v>
      </c>
      <c r="G546" s="2">
        <f t="shared" si="59"/>
        <v>7.286168</v>
      </c>
      <c r="H546" s="2">
        <f t="shared" si="63"/>
        <v>5.8489049999999994</v>
      </c>
      <c r="I546" s="2">
        <f t="array" ref="I546">SUMPRODUCT(B530:B549, (ROW(B530:B549)-ROW(B530)+1)) / (20*21/2)</f>
        <v>6.9036190476190473</v>
      </c>
      <c r="J546" s="2">
        <f t="shared" si="66"/>
        <v>7.0119974495340252</v>
      </c>
      <c r="K546" s="2">
        <f t="shared" si="60"/>
        <v>7.0917363098314601</v>
      </c>
    </row>
    <row r="547" spans="1:11" ht="13.5" x14ac:dyDescent="0.25">
      <c r="A547" s="3">
        <f>TITRES_STAT!B550</f>
        <v>42800</v>
      </c>
      <c r="B547" s="6">
        <f>TITRES_STAT!D550</f>
        <v>7.0362</v>
      </c>
      <c r="C547" s="2">
        <f t="shared" si="61"/>
        <v>0.19969999999999999</v>
      </c>
      <c r="D547" s="2">
        <f t="shared" si="62"/>
        <v>6.9087000000000005</v>
      </c>
      <c r="E547" s="2">
        <f t="shared" si="64"/>
        <v>6.9424999999999999</v>
      </c>
      <c r="F547" s="2">
        <f t="shared" si="65"/>
        <v>6.9724649999999997</v>
      </c>
      <c r="G547" s="2">
        <f t="shared" si="59"/>
        <v>7.2809439999999999</v>
      </c>
      <c r="H547" s="2">
        <f t="shared" si="63"/>
        <v>5.8614379999999997</v>
      </c>
      <c r="I547" s="2">
        <f t="array" ref="I547">SUMPRODUCT(B531:B550, (ROW(B531:B550)-ROW(B531)+1)) / (20*21/2)</f>
        <v>6.8912195238095233</v>
      </c>
      <c r="J547" s="2">
        <f t="shared" si="66"/>
        <v>7.0143024543403083</v>
      </c>
      <c r="K547" s="2">
        <f t="shared" si="60"/>
        <v>7.0895584153282654</v>
      </c>
    </row>
    <row r="548" spans="1:11" ht="13.5" x14ac:dyDescent="0.25">
      <c r="A548" s="3">
        <f>TITRES_STAT!B551</f>
        <v>42801</v>
      </c>
      <c r="B548" s="6">
        <f>TITRES_STAT!D551</f>
        <v>6.8288000000000002</v>
      </c>
      <c r="C548" s="2">
        <f t="shared" si="61"/>
        <v>-0.20739999999999981</v>
      </c>
      <c r="D548" s="2">
        <f t="shared" si="62"/>
        <v>6.8902600000000005</v>
      </c>
      <c r="E548" s="2">
        <f t="shared" si="64"/>
        <v>6.9417299999999997</v>
      </c>
      <c r="F548" s="2">
        <f t="shared" si="65"/>
        <v>6.9498050000000005</v>
      </c>
      <c r="G548" s="2">
        <f t="shared" si="59"/>
        <v>7.2731079999999997</v>
      </c>
      <c r="H548" s="2">
        <f t="shared" si="63"/>
        <v>5.8736135000000003</v>
      </c>
      <c r="I548" s="2">
        <f t="array" ref="I548">SUMPRODUCT(B532:B551, (ROW(B532:B551)-ROW(B532)+1)) / (20*21/2)</f>
        <v>6.8808319047619051</v>
      </c>
      <c r="J548" s="2">
        <f t="shared" si="66"/>
        <v>6.9966355539269456</v>
      </c>
      <c r="K548" s="2">
        <f t="shared" si="60"/>
        <v>7.0793325951193138</v>
      </c>
    </row>
    <row r="549" spans="1:11" ht="13.5" x14ac:dyDescent="0.25">
      <c r="A549" s="3">
        <f>TITRES_STAT!B552</f>
        <v>42802</v>
      </c>
      <c r="B549" s="6">
        <f>TITRES_STAT!D552</f>
        <v>6.7980999999999998</v>
      </c>
      <c r="C549" s="2">
        <f t="shared" si="61"/>
        <v>-3.0700000000000394E-2</v>
      </c>
      <c r="D549" s="2">
        <f t="shared" si="62"/>
        <v>6.8825799999999999</v>
      </c>
      <c r="E549" s="2">
        <f t="shared" si="64"/>
        <v>6.9225300000000001</v>
      </c>
      <c r="F549" s="2">
        <f t="shared" si="65"/>
        <v>6.9282950000000003</v>
      </c>
      <c r="G549" s="2">
        <f t="shared" si="59"/>
        <v>7.2661939999999996</v>
      </c>
      <c r="H549" s="2">
        <f t="shared" si="63"/>
        <v>5.8851445</v>
      </c>
      <c r="I549" s="2">
        <f t="array" ref="I549">SUMPRODUCT(B533:B552, (ROW(B533:B552)-ROW(B533)+1)) / (20*21/2)</f>
        <v>6.8683966666666665</v>
      </c>
      <c r="J549" s="2">
        <f t="shared" si="66"/>
        <v>6.9777274059339032</v>
      </c>
      <c r="K549" s="2">
        <f t="shared" si="60"/>
        <v>7.0683038658989492</v>
      </c>
    </row>
    <row r="550" spans="1:11" ht="13.5" x14ac:dyDescent="0.25">
      <c r="A550" s="3">
        <f>TITRES_STAT!B553</f>
        <v>42803</v>
      </c>
      <c r="B550" s="6">
        <f>TITRES_STAT!D553</f>
        <v>6.7980999999999998</v>
      </c>
      <c r="C550" s="2">
        <f t="shared" si="61"/>
        <v>0</v>
      </c>
      <c r="D550" s="2">
        <f t="shared" si="62"/>
        <v>6.85954</v>
      </c>
      <c r="E550" s="2">
        <f t="shared" si="64"/>
        <v>6.9071700000000007</v>
      </c>
      <c r="F550" s="2">
        <f t="shared" si="65"/>
        <v>6.9071699999999989</v>
      </c>
      <c r="G550" s="2">
        <f t="shared" si="59"/>
        <v>7.2575899999999987</v>
      </c>
      <c r="H550" s="2">
        <f t="shared" si="63"/>
        <v>5.8971665000000009</v>
      </c>
      <c r="I550" s="2">
        <f t="array" ref="I550">SUMPRODUCT(B534:B553, (ROW(B534:B553)-ROW(B534)+1)) / (20*21/2)</f>
        <v>6.8589566666666659</v>
      </c>
      <c r="J550" s="2">
        <f t="shared" si="66"/>
        <v>6.9606200339401978</v>
      </c>
      <c r="K550" s="2">
        <f t="shared" si="60"/>
        <v>7.0577076358636965</v>
      </c>
    </row>
    <row r="551" spans="1:11" ht="13.5" x14ac:dyDescent="0.25">
      <c r="A551" s="3">
        <f>TITRES_STAT!B554</f>
        <v>42804</v>
      </c>
      <c r="B551" s="6">
        <f>TITRES_STAT!D554</f>
        <v>6.7980999999999998</v>
      </c>
      <c r="C551" s="2">
        <f t="shared" si="61"/>
        <v>0</v>
      </c>
      <c r="D551" s="2">
        <f t="shared" si="62"/>
        <v>6.8518599999999994</v>
      </c>
      <c r="E551" s="2">
        <f t="shared" si="64"/>
        <v>6.8818200000000003</v>
      </c>
      <c r="F551" s="2">
        <f t="shared" si="65"/>
        <v>6.8902699999999992</v>
      </c>
      <c r="G551" s="2">
        <f t="shared" si="59"/>
        <v>7.2452999999999985</v>
      </c>
      <c r="H551" s="2">
        <f t="shared" si="63"/>
        <v>5.9090750000000005</v>
      </c>
      <c r="I551" s="2">
        <f t="array" ref="I551">SUMPRODUCT(B535:B554, (ROW(B535:B554)-ROW(B535)+1)) / (20*21/2)</f>
        <v>6.8326595238095242</v>
      </c>
      <c r="J551" s="2">
        <f t="shared" si="66"/>
        <v>6.9451419354697022</v>
      </c>
      <c r="K551" s="2">
        <f t="shared" si="60"/>
        <v>7.0475269442611985</v>
      </c>
    </row>
    <row r="552" spans="1:11" ht="13.5" x14ac:dyDescent="0.25">
      <c r="A552" s="3">
        <f>TITRES_STAT!B555</f>
        <v>42807</v>
      </c>
      <c r="B552" s="6">
        <f>TITRES_STAT!D555</f>
        <v>6.7596999999999996</v>
      </c>
      <c r="C552" s="2">
        <f t="shared" si="61"/>
        <v>-3.8400000000000212E-2</v>
      </c>
      <c r="D552" s="2">
        <f t="shared" si="62"/>
        <v>6.7965599999999995</v>
      </c>
      <c r="E552" s="2">
        <f t="shared" si="64"/>
        <v>6.8526299999999996</v>
      </c>
      <c r="F552" s="2">
        <f t="shared" si="65"/>
        <v>6.8818200000000003</v>
      </c>
      <c r="G552" s="2">
        <f t="shared" si="59"/>
        <v>7.2279399999999985</v>
      </c>
      <c r="H552" s="2">
        <f t="shared" si="63"/>
        <v>5.920414000000001</v>
      </c>
      <c r="I552" s="2">
        <f t="array" ref="I552">SUMPRODUCT(B536:B555, (ROW(B536:B555)-ROW(B536)+1)) / (20*21/2)</f>
        <v>6.8220861904761909</v>
      </c>
      <c r="J552" s="2">
        <f t="shared" si="66"/>
        <v>6.9274807987583022</v>
      </c>
      <c r="K552" s="2">
        <f t="shared" si="60"/>
        <v>7.0362396131137004</v>
      </c>
    </row>
    <row r="553" spans="1:11" ht="13.5" x14ac:dyDescent="0.25">
      <c r="A553" s="3">
        <f>TITRES_STAT!B556</f>
        <v>42808</v>
      </c>
      <c r="B553" s="6">
        <f>TITRES_STAT!D556</f>
        <v>6.7827000000000002</v>
      </c>
      <c r="C553" s="2">
        <f t="shared" si="61"/>
        <v>2.3000000000000576E-2</v>
      </c>
      <c r="D553" s="2">
        <f t="shared" si="62"/>
        <v>6.7873400000000004</v>
      </c>
      <c r="E553" s="2">
        <f t="shared" si="64"/>
        <v>6.8388000000000009</v>
      </c>
      <c r="F553" s="2">
        <f t="shared" si="65"/>
        <v>6.8745200000000013</v>
      </c>
      <c r="G553" s="2">
        <f t="shared" si="59"/>
        <v>7.2115019999999985</v>
      </c>
      <c r="H553" s="2">
        <f t="shared" si="63"/>
        <v>5.9320570000000012</v>
      </c>
      <c r="I553" s="2">
        <f t="array" ref="I553">SUMPRODUCT(B537:B556, (ROW(B537:B556)-ROW(B537)+1)) / (20*21/2)</f>
        <v>6.8119519047619042</v>
      </c>
      <c r="J553" s="2">
        <f t="shared" si="66"/>
        <v>6.9136921512575116</v>
      </c>
      <c r="K553" s="2">
        <f t="shared" si="60"/>
        <v>7.0262968831876735</v>
      </c>
    </row>
    <row r="554" spans="1:11" ht="13.5" x14ac:dyDescent="0.25">
      <c r="A554" s="3">
        <f>TITRES_STAT!B557</f>
        <v>42809</v>
      </c>
      <c r="B554" s="6">
        <f>TITRES_STAT!D557</f>
        <v>6.5983999999999998</v>
      </c>
      <c r="C554" s="2">
        <f t="shared" si="61"/>
        <v>-0.18430000000000035</v>
      </c>
      <c r="D554" s="2">
        <f t="shared" si="62"/>
        <v>6.747399999999999</v>
      </c>
      <c r="E554" s="2">
        <f t="shared" si="64"/>
        <v>6.8149899999999999</v>
      </c>
      <c r="F554" s="2">
        <f t="shared" si="65"/>
        <v>6.8553200000000007</v>
      </c>
      <c r="G554" s="2">
        <f t="shared" si="59"/>
        <v>7.1929139999999983</v>
      </c>
      <c r="H554" s="2">
        <f t="shared" si="63"/>
        <v>5.9424765000000006</v>
      </c>
      <c r="I554" s="2">
        <f t="array" ref="I554">SUMPRODUCT(B538:B557, (ROW(B538:B557)-ROW(B538)+1)) / (20*21/2)</f>
        <v>6.7832376190476191</v>
      </c>
      <c r="J554" s="2">
        <f t="shared" si="66"/>
        <v>6.8836643273282245</v>
      </c>
      <c r="K554" s="2">
        <f t="shared" si="60"/>
        <v>7.0095166132587456</v>
      </c>
    </row>
    <row r="555" spans="1:11" ht="13.5" x14ac:dyDescent="0.25">
      <c r="A555" s="3">
        <f>TITRES_STAT!B558</f>
        <v>42810</v>
      </c>
      <c r="B555" s="6">
        <f>TITRES_STAT!D558</f>
        <v>6.7443</v>
      </c>
      <c r="C555" s="2">
        <f t="shared" si="61"/>
        <v>0.14590000000000014</v>
      </c>
      <c r="D555" s="2">
        <f t="shared" si="62"/>
        <v>6.7366399999999995</v>
      </c>
      <c r="E555" s="2">
        <f t="shared" si="64"/>
        <v>6.7980899999999993</v>
      </c>
      <c r="F555" s="2">
        <f t="shared" si="65"/>
        <v>6.8507100000000012</v>
      </c>
      <c r="G555" s="2">
        <f t="shared" si="59"/>
        <v>7.1772439999999982</v>
      </c>
      <c r="H555" s="2">
        <f t="shared" si="63"/>
        <v>5.9535500000000017</v>
      </c>
      <c r="I555" s="2">
        <f t="array" ref="I555">SUMPRODUCT(B539:B558, (ROW(B539:B558)-ROW(B539)+1)) / (20*21/2)</f>
        <v>6.7462180952380955</v>
      </c>
      <c r="J555" s="2">
        <f t="shared" si="66"/>
        <v>6.8703915342493458</v>
      </c>
      <c r="K555" s="2">
        <f t="shared" si="60"/>
        <v>6.9991159617584033</v>
      </c>
    </row>
    <row r="556" spans="1:11" ht="13.5" x14ac:dyDescent="0.25">
      <c r="A556" s="3">
        <f>TITRES_STAT!B559</f>
        <v>42811</v>
      </c>
      <c r="B556" s="6">
        <f>TITRES_STAT!D559</f>
        <v>6.7443</v>
      </c>
      <c r="C556" s="2">
        <f t="shared" si="61"/>
        <v>0</v>
      </c>
      <c r="D556" s="2">
        <f t="shared" si="62"/>
        <v>6.7258799999999992</v>
      </c>
      <c r="E556" s="2">
        <f t="shared" si="64"/>
        <v>6.7888700000000002</v>
      </c>
      <c r="F556" s="2">
        <f t="shared" si="65"/>
        <v>6.8461000000000016</v>
      </c>
      <c r="G556" s="2">
        <f t="shared" si="59"/>
        <v>7.1600379999999975</v>
      </c>
      <c r="H556" s="2">
        <f t="shared" si="63"/>
        <v>5.9649630000000009</v>
      </c>
      <c r="I556" s="2">
        <f t="array" ref="I556">SUMPRODUCT(B540:B559, (ROW(B540:B559)-ROW(B540)+1)) / (20*21/2)</f>
        <v>6.7073704761904764</v>
      </c>
      <c r="J556" s="2">
        <f t="shared" si="66"/>
        <v>6.8583828167017895</v>
      </c>
      <c r="K556" s="2">
        <f t="shared" si="60"/>
        <v>6.9891231789443484</v>
      </c>
    </row>
    <row r="557" spans="1:11" ht="13.5" x14ac:dyDescent="0.25">
      <c r="A557" s="3">
        <f>TITRES_STAT!B560</f>
        <v>42815</v>
      </c>
      <c r="B557" s="6">
        <f>TITRES_STAT!D560</f>
        <v>6.5446</v>
      </c>
      <c r="C557" s="2">
        <f t="shared" si="61"/>
        <v>-0.19969999999999999</v>
      </c>
      <c r="D557" s="2">
        <f t="shared" si="62"/>
        <v>6.6828599999999998</v>
      </c>
      <c r="E557" s="2">
        <f t="shared" si="64"/>
        <v>6.7397099999999996</v>
      </c>
      <c r="F557" s="2">
        <f t="shared" si="65"/>
        <v>6.8411050000000007</v>
      </c>
      <c r="G557" s="2">
        <f t="shared" si="59"/>
        <v>7.1376079999999975</v>
      </c>
      <c r="H557" s="2">
        <f t="shared" si="63"/>
        <v>5.9747740000000018</v>
      </c>
      <c r="I557" s="2">
        <f t="array" ref="I557">SUMPRODUCT(B541:B560, (ROW(B541:B560)-ROW(B541)+1)) / (20*21/2)</f>
        <v>6.6712661904761914</v>
      </c>
      <c r="J557" s="2">
        <f t="shared" si="66"/>
        <v>6.8284987389206666</v>
      </c>
      <c r="K557" s="2">
        <f t="shared" si="60"/>
        <v>6.971690897417119</v>
      </c>
    </row>
    <row r="558" spans="1:11" ht="13.5" x14ac:dyDescent="0.25">
      <c r="A558" s="3">
        <f>TITRES_STAT!B561</f>
        <v>42816</v>
      </c>
      <c r="B558" s="6">
        <f>TITRES_STAT!D561</f>
        <v>6.4523999999999999</v>
      </c>
      <c r="C558" s="2">
        <f t="shared" si="61"/>
        <v>-9.220000000000006E-2</v>
      </c>
      <c r="D558" s="2">
        <f t="shared" si="62"/>
        <v>6.6167999999999996</v>
      </c>
      <c r="E558" s="2">
        <f t="shared" si="64"/>
        <v>6.7020700000000009</v>
      </c>
      <c r="F558" s="2">
        <f t="shared" si="65"/>
        <v>6.8219000000000012</v>
      </c>
      <c r="G558" s="2">
        <f t="shared" si="59"/>
        <v>7.1136419999999987</v>
      </c>
      <c r="H558" s="2">
        <f t="shared" si="63"/>
        <v>5.9840105000000019</v>
      </c>
      <c r="I558" s="2">
        <f t="array" ref="I558">SUMPRODUCT(B542:B561, (ROW(B542:B561)-ROW(B542)+1)) / (20*21/2)</f>
        <v>6.6369890476190472</v>
      </c>
      <c r="J558" s="2">
        <f t="shared" si="66"/>
        <v>6.7926798114044127</v>
      </c>
      <c r="K558" s="2">
        <f t="shared" si="60"/>
        <v>6.9513265484988009</v>
      </c>
    </row>
    <row r="559" spans="1:11" ht="13.5" x14ac:dyDescent="0.25">
      <c r="A559" s="3">
        <f>TITRES_STAT!B562</f>
        <v>42817</v>
      </c>
      <c r="B559" s="6">
        <f>TITRES_STAT!D562</f>
        <v>6.4139999999999997</v>
      </c>
      <c r="C559" s="2">
        <f t="shared" si="61"/>
        <v>-3.8400000000000212E-2</v>
      </c>
      <c r="D559" s="2">
        <f t="shared" si="62"/>
        <v>6.5799199999999995</v>
      </c>
      <c r="E559" s="2">
        <f t="shared" si="64"/>
        <v>6.6636600000000001</v>
      </c>
      <c r="F559" s="2">
        <f t="shared" si="65"/>
        <v>6.7930949999999992</v>
      </c>
      <c r="G559" s="2">
        <f t="shared" si="59"/>
        <v>7.0901359999999984</v>
      </c>
      <c r="H559" s="2">
        <f t="shared" si="63"/>
        <v>5.9928665000000025</v>
      </c>
      <c r="I559" s="2">
        <f t="array" ref="I559">SUMPRODUCT(B543:B562, (ROW(B543:B562)-ROW(B543)+1)) / (20*21/2)</f>
        <v>6.6065180952380951</v>
      </c>
      <c r="J559" s="2">
        <f t="shared" si="66"/>
        <v>6.7566150674611354</v>
      </c>
      <c r="K559" s="2">
        <f t="shared" si="60"/>
        <v>6.9302549191459066</v>
      </c>
    </row>
    <row r="560" spans="1:11" ht="13.5" x14ac:dyDescent="0.25">
      <c r="A560" s="3">
        <f>TITRES_STAT!B563</f>
        <v>42818</v>
      </c>
      <c r="B560" s="6">
        <f>TITRES_STAT!D563</f>
        <v>6.4139999999999997</v>
      </c>
      <c r="C560" s="2">
        <f t="shared" si="61"/>
        <v>0</v>
      </c>
      <c r="D560" s="2">
        <f t="shared" si="62"/>
        <v>6.5138599999999993</v>
      </c>
      <c r="E560" s="2">
        <f t="shared" si="64"/>
        <v>6.6252499999999994</v>
      </c>
      <c r="F560" s="2">
        <f t="shared" si="65"/>
        <v>6.7662099999999992</v>
      </c>
      <c r="G560" s="2">
        <f t="shared" si="59"/>
        <v>7.0684739999999984</v>
      </c>
      <c r="H560" s="2">
        <f t="shared" si="63"/>
        <v>6.0017225000000023</v>
      </c>
      <c r="I560" s="2">
        <f t="array" ref="I560">SUMPRODUCT(B544:B563, (ROW(B544:B563)-ROW(B544)+1)) / (20*21/2)</f>
        <v>6.5790833333333341</v>
      </c>
      <c r="J560" s="2">
        <f t="shared" si="66"/>
        <v>6.7239850610362648</v>
      </c>
      <c r="K560" s="2">
        <f t="shared" si="60"/>
        <v>6.910009628199008</v>
      </c>
    </row>
    <row r="561" spans="1:11" ht="13.5" x14ac:dyDescent="0.25">
      <c r="A561" s="3">
        <f>TITRES_STAT!B564</f>
        <v>42821</v>
      </c>
      <c r="B561" s="6">
        <f>TITRES_STAT!D564</f>
        <v>6.4062999999999999</v>
      </c>
      <c r="C561" s="2">
        <f t="shared" si="61"/>
        <v>-7.6999999999998181E-3</v>
      </c>
      <c r="D561" s="2">
        <f t="shared" si="62"/>
        <v>6.4462600000000005</v>
      </c>
      <c r="E561" s="2">
        <f t="shared" si="64"/>
        <v>6.5860699999999994</v>
      </c>
      <c r="F561" s="2">
        <f t="shared" si="65"/>
        <v>6.7339449999999985</v>
      </c>
      <c r="G561" s="2">
        <f t="shared" si="59"/>
        <v>7.0466579999999972</v>
      </c>
      <c r="H561" s="2">
        <f t="shared" si="63"/>
        <v>6.0105400000000024</v>
      </c>
      <c r="I561" s="2">
        <f t="array" ref="I561">SUMPRODUCT(B545:B564, (ROW(B545:B564)-ROW(B545)+1)) / (20*21/2)</f>
        <v>6.5504057142857146</v>
      </c>
      <c r="J561" s="2">
        <f t="shared" si="66"/>
        <v>6.6937293409375727</v>
      </c>
      <c r="K561" s="2">
        <f t="shared" si="60"/>
        <v>6.8902563094461051</v>
      </c>
    </row>
    <row r="562" spans="1:11" ht="13.5" x14ac:dyDescent="0.25">
      <c r="A562" s="3">
        <f>TITRES_STAT!B565</f>
        <v>42822</v>
      </c>
      <c r="B562" s="6">
        <f>TITRES_STAT!D565</f>
        <v>6.4139999999999997</v>
      </c>
      <c r="C562" s="2">
        <f t="shared" si="61"/>
        <v>7.6999999999998181E-3</v>
      </c>
      <c r="D562" s="2">
        <f t="shared" si="62"/>
        <v>6.4201400000000008</v>
      </c>
      <c r="E562" s="2">
        <f t="shared" si="64"/>
        <v>6.5514999999999999</v>
      </c>
      <c r="F562" s="2">
        <f t="shared" si="65"/>
        <v>6.7020649999999993</v>
      </c>
      <c r="G562" s="2">
        <f t="shared" ref="G562:G625" si="67">AVERAGE(B513:B562)</f>
        <v>7.0249959999999989</v>
      </c>
      <c r="H562" s="2">
        <f t="shared" si="63"/>
        <v>6.0193960000000031</v>
      </c>
      <c r="I562" s="2">
        <f t="array" ref="I562">SUMPRODUCT(B546:B565, (ROW(B546:B565)-ROW(B546)+1)) / (20*21/2)</f>
        <v>6.5063704761904777</v>
      </c>
      <c r="J562" s="2">
        <f t="shared" si="66"/>
        <v>6.6670884513244708</v>
      </c>
      <c r="K562" s="2">
        <f t="shared" si="60"/>
        <v>6.8715795914286106</v>
      </c>
    </row>
    <row r="563" spans="1:11" ht="13.5" x14ac:dyDescent="0.25">
      <c r="A563" s="3">
        <f>TITRES_STAT!B566</f>
        <v>42823</v>
      </c>
      <c r="B563" s="6">
        <f>TITRES_STAT!D566</f>
        <v>6.4139999999999997</v>
      </c>
      <c r="C563" s="2">
        <f t="shared" si="61"/>
        <v>0</v>
      </c>
      <c r="D563" s="2">
        <f t="shared" si="62"/>
        <v>6.4124600000000003</v>
      </c>
      <c r="E563" s="2">
        <f t="shared" si="64"/>
        <v>6.5146299999999995</v>
      </c>
      <c r="F563" s="2">
        <f t="shared" si="65"/>
        <v>6.6767149999999997</v>
      </c>
      <c r="G563" s="2">
        <f t="shared" si="67"/>
        <v>7.0011839999999994</v>
      </c>
      <c r="H563" s="2">
        <f t="shared" si="63"/>
        <v>6.0284405000000012</v>
      </c>
      <c r="I563" s="2">
        <f t="array" ref="I563">SUMPRODUCT(B547:B566, (ROW(B547:B566)-ROW(B547)+1)) / (20*21/2)</f>
        <v>6.4877161904761902</v>
      </c>
      <c r="J563" s="2">
        <f t="shared" si="66"/>
        <v>6.6429847892935694</v>
      </c>
      <c r="K563" s="2">
        <f t="shared" ref="K563:K626" si="68">$K$4*B563+(1-$K$4)*K562</f>
        <v>6.853635293725528</v>
      </c>
    </row>
    <row r="564" spans="1:11" ht="13.5" x14ac:dyDescent="0.25">
      <c r="A564" s="3">
        <f>TITRES_STAT!B567</f>
        <v>42824</v>
      </c>
      <c r="B564" s="6">
        <f>TITRES_STAT!D567</f>
        <v>6.3756000000000004</v>
      </c>
      <c r="C564" s="2">
        <f t="shared" si="61"/>
        <v>-3.8399999999999324E-2</v>
      </c>
      <c r="D564" s="2">
        <f t="shared" si="62"/>
        <v>6.4047799999999997</v>
      </c>
      <c r="E564" s="2">
        <f t="shared" si="64"/>
        <v>6.4923500000000001</v>
      </c>
      <c r="F564" s="2">
        <f t="shared" si="65"/>
        <v>6.65367</v>
      </c>
      <c r="G564" s="2">
        <f t="shared" si="67"/>
        <v>6.9781399999999998</v>
      </c>
      <c r="H564" s="2">
        <f t="shared" si="63"/>
        <v>6.037142000000002</v>
      </c>
      <c r="I564" s="2">
        <f t="array" ref="I564">SUMPRODUCT(B548:B567, (ROW(B548:B567)-ROW(B548)+1)) / (20*21/2)</f>
        <v>6.4885990476190489</v>
      </c>
      <c r="J564" s="2">
        <f t="shared" si="66"/>
        <v>6.6175195712656105</v>
      </c>
      <c r="K564" s="2">
        <f t="shared" si="68"/>
        <v>6.8348888116186446</v>
      </c>
    </row>
    <row r="565" spans="1:11" ht="13.5" x14ac:dyDescent="0.25">
      <c r="A565" s="3">
        <f>TITRES_STAT!B568</f>
        <v>42825</v>
      </c>
      <c r="B565" s="6">
        <f>TITRES_STAT!D568</f>
        <v>6.1913</v>
      </c>
      <c r="C565" s="2">
        <f t="shared" si="61"/>
        <v>-0.18430000000000035</v>
      </c>
      <c r="D565" s="2">
        <f t="shared" si="62"/>
        <v>6.3602399999999992</v>
      </c>
      <c r="E565" s="2">
        <f t="shared" si="64"/>
        <v>6.437050000000001</v>
      </c>
      <c r="F565" s="2">
        <f t="shared" si="65"/>
        <v>6.6175700000000006</v>
      </c>
      <c r="G565" s="2">
        <f t="shared" si="67"/>
        <v>6.9529460000000007</v>
      </c>
      <c r="H565" s="2">
        <f t="shared" si="63"/>
        <v>6.0447335000000022</v>
      </c>
      <c r="I565" s="2">
        <f t="array" ref="I565">SUMPRODUCT(B549:B568, (ROW(B549:B568)-ROW(B549)+1)) / (20*21/2)</f>
        <v>6.5098157142857138</v>
      </c>
      <c r="J565" s="2">
        <f t="shared" si="66"/>
        <v>6.5769272311450759</v>
      </c>
      <c r="K565" s="2">
        <f t="shared" si="68"/>
        <v>6.8096500346924236</v>
      </c>
    </row>
    <row r="566" spans="1:11" ht="13.5" x14ac:dyDescent="0.25">
      <c r="A566" s="3">
        <f>TITRES_STAT!B569</f>
        <v>42828</v>
      </c>
      <c r="B566" s="6">
        <f>TITRES_STAT!D569</f>
        <v>6.4217000000000004</v>
      </c>
      <c r="C566" s="2">
        <f t="shared" si="61"/>
        <v>0.23040000000000038</v>
      </c>
      <c r="D566" s="2">
        <f t="shared" si="62"/>
        <v>6.3633199999999999</v>
      </c>
      <c r="E566" s="2">
        <f t="shared" si="64"/>
        <v>6.4047900000000002</v>
      </c>
      <c r="F566" s="2">
        <f t="shared" si="65"/>
        <v>6.5968299999999997</v>
      </c>
      <c r="G566" s="2">
        <f t="shared" si="67"/>
        <v>6.932360000000001</v>
      </c>
      <c r="H566" s="2">
        <f t="shared" si="63"/>
        <v>6.0536280000000042</v>
      </c>
      <c r="I566" s="2">
        <f t="array" ref="I566">SUMPRODUCT(B550:B569, (ROW(B550:B569)-ROW(B550)+1)) / (20*21/2)</f>
        <v>6.540683333333333</v>
      </c>
      <c r="J566" s="2">
        <f t="shared" si="66"/>
        <v>6.5621436853217352</v>
      </c>
      <c r="K566" s="2">
        <f t="shared" si="68"/>
        <v>6.7944363078417398</v>
      </c>
    </row>
    <row r="567" spans="1:11" ht="13.5" x14ac:dyDescent="0.25">
      <c r="A567" s="3">
        <f>TITRES_STAT!B570</f>
        <v>42829</v>
      </c>
      <c r="B567" s="6">
        <f>TITRES_STAT!D570</f>
        <v>6.6060999999999996</v>
      </c>
      <c r="C567" s="2">
        <f t="shared" si="61"/>
        <v>0.18439999999999923</v>
      </c>
      <c r="D567" s="2">
        <f t="shared" si="62"/>
        <v>6.4017399999999993</v>
      </c>
      <c r="E567" s="2">
        <f t="shared" si="64"/>
        <v>6.410940000000001</v>
      </c>
      <c r="F567" s="2">
        <f t="shared" si="65"/>
        <v>6.5753250000000012</v>
      </c>
      <c r="G567" s="2">
        <f t="shared" si="67"/>
        <v>6.9139260000000009</v>
      </c>
      <c r="H567" s="2">
        <f t="shared" si="63"/>
        <v>6.0634445000000037</v>
      </c>
      <c r="I567" s="2">
        <f t="array" ref="I567">SUMPRODUCT(B551:B570, (ROW(B551:B570)-ROW(B551)+1)) / (20*21/2)</f>
        <v>6.5710757142857137</v>
      </c>
      <c r="J567" s="2">
        <f t="shared" si="66"/>
        <v>6.5663300010053796</v>
      </c>
      <c r="K567" s="2">
        <f t="shared" si="68"/>
        <v>6.7870505702793187</v>
      </c>
    </row>
    <row r="568" spans="1:11" ht="13.5" x14ac:dyDescent="0.25">
      <c r="A568" s="3">
        <f>TITRES_STAT!B571</f>
        <v>42830</v>
      </c>
      <c r="B568" s="6">
        <f>TITRES_STAT!D571</f>
        <v>6.7980999999999998</v>
      </c>
      <c r="C568" s="2">
        <f t="shared" si="61"/>
        <v>0.19200000000000017</v>
      </c>
      <c r="D568" s="2">
        <f t="shared" si="62"/>
        <v>6.4785599999999999</v>
      </c>
      <c r="E568" s="2">
        <f t="shared" si="64"/>
        <v>6.4455100000000005</v>
      </c>
      <c r="F568" s="2">
        <f t="shared" si="65"/>
        <v>6.5737900000000007</v>
      </c>
      <c r="G568" s="2">
        <f t="shared" si="67"/>
        <v>6.900868</v>
      </c>
      <c r="H568" s="2">
        <f t="shared" si="63"/>
        <v>6.0742210000000023</v>
      </c>
      <c r="I568" s="2">
        <f t="array" ref="I568">SUMPRODUCT(B552:B571, (ROW(B552:B571)-ROW(B552)+1)) / (20*21/2)</f>
        <v>6.5914880952380939</v>
      </c>
      <c r="J568" s="2">
        <f t="shared" si="66"/>
        <v>6.5884033342429618</v>
      </c>
      <c r="K568" s="2">
        <f t="shared" si="68"/>
        <v>6.7874838812487575</v>
      </c>
    </row>
    <row r="569" spans="1:11" ht="13.5" x14ac:dyDescent="0.25">
      <c r="A569" s="3">
        <f>TITRES_STAT!B572</f>
        <v>42831</v>
      </c>
      <c r="B569" s="6">
        <f>TITRES_STAT!D572</f>
        <v>6.8978999999999999</v>
      </c>
      <c r="C569" s="2">
        <f t="shared" si="61"/>
        <v>9.9800000000000111E-2</v>
      </c>
      <c r="D569" s="2">
        <f t="shared" si="62"/>
        <v>6.5830199999999994</v>
      </c>
      <c r="E569" s="2">
        <f t="shared" si="64"/>
        <v>6.4938999999999991</v>
      </c>
      <c r="F569" s="2">
        <f t="shared" si="65"/>
        <v>6.5787800000000001</v>
      </c>
      <c r="G569" s="2">
        <f t="shared" si="67"/>
        <v>6.8882700000000012</v>
      </c>
      <c r="H569" s="2">
        <f t="shared" si="63"/>
        <v>6.0855340000000027</v>
      </c>
      <c r="I569" s="2">
        <f t="array" ref="I569">SUMPRODUCT(B553:B572, (ROW(B553:B572)-ROW(B553)+1)) / (20*21/2)</f>
        <v>6.6119004761904758</v>
      </c>
      <c r="J569" s="2">
        <f t="shared" si="66"/>
        <v>6.6178792071722032</v>
      </c>
      <c r="K569" s="2">
        <f t="shared" si="68"/>
        <v>6.791813925121355</v>
      </c>
    </row>
    <row r="570" spans="1:11" ht="13.5" x14ac:dyDescent="0.25">
      <c r="A570" s="3">
        <f>TITRES_STAT!B573</f>
        <v>42832</v>
      </c>
      <c r="B570" s="6">
        <f>TITRES_STAT!D573</f>
        <v>6.8978999999999999</v>
      </c>
      <c r="C570" s="2">
        <f t="shared" si="61"/>
        <v>0</v>
      </c>
      <c r="D570" s="2">
        <f t="shared" si="62"/>
        <v>6.7243399999999998</v>
      </c>
      <c r="E570" s="2">
        <f t="shared" si="64"/>
        <v>6.5422899999999995</v>
      </c>
      <c r="F570" s="2">
        <f t="shared" si="65"/>
        <v>6.5837699999999995</v>
      </c>
      <c r="G570" s="2">
        <f t="shared" si="67"/>
        <v>6.8772080000000004</v>
      </c>
      <c r="H570" s="2">
        <f t="shared" si="63"/>
        <v>6.0968470000000021</v>
      </c>
      <c r="I570" s="2">
        <f t="array" ref="I570">SUMPRODUCT(B554:B573, (ROW(B554:B573)-ROW(B554)+1)) / (20*21/2)</f>
        <v>6.6138442857142863</v>
      </c>
      <c r="J570" s="2">
        <f t="shared" si="66"/>
        <v>6.6445478541081835</v>
      </c>
      <c r="K570" s="2">
        <f t="shared" si="68"/>
        <v>6.7959741633518904</v>
      </c>
    </row>
    <row r="571" spans="1:11" ht="13.5" x14ac:dyDescent="0.25">
      <c r="A571" s="3">
        <f>TITRES_STAT!B574</f>
        <v>42835</v>
      </c>
      <c r="B571" s="6">
        <f>TITRES_STAT!D574</f>
        <v>6.7980999999999998</v>
      </c>
      <c r="C571" s="2">
        <f t="shared" si="61"/>
        <v>-9.9800000000000111E-2</v>
      </c>
      <c r="D571" s="2">
        <f t="shared" si="62"/>
        <v>6.79962</v>
      </c>
      <c r="E571" s="2">
        <f t="shared" si="64"/>
        <v>6.5814700000000004</v>
      </c>
      <c r="F571" s="2">
        <f t="shared" si="65"/>
        <v>6.5837699999999995</v>
      </c>
      <c r="G571" s="2">
        <f t="shared" si="67"/>
        <v>6.8641499999999995</v>
      </c>
      <c r="H571" s="2">
        <f t="shared" si="63"/>
        <v>6.1076610000000029</v>
      </c>
      <c r="I571" s="2">
        <f t="array" ref="I571">SUMPRODUCT(B555:B574, (ROW(B555:B574)-ROW(B555)+1)) / (20*21/2)</f>
        <v>6.6239433333333331</v>
      </c>
      <c r="J571" s="2">
        <f t="shared" si="66"/>
        <v>6.6591718680026419</v>
      </c>
      <c r="K571" s="2">
        <f t="shared" si="68"/>
        <v>6.7960575294949539</v>
      </c>
    </row>
    <row r="572" spans="1:11" ht="13.5" x14ac:dyDescent="0.25">
      <c r="A572" s="3">
        <f>TITRES_STAT!B575</f>
        <v>42836</v>
      </c>
      <c r="B572" s="6">
        <f>TITRES_STAT!D575</f>
        <v>6.7980999999999998</v>
      </c>
      <c r="C572" s="2">
        <f t="shared" si="61"/>
        <v>0</v>
      </c>
      <c r="D572" s="2">
        <f t="shared" si="62"/>
        <v>6.8380199999999984</v>
      </c>
      <c r="E572" s="2">
        <f t="shared" si="64"/>
        <v>6.6198799999999993</v>
      </c>
      <c r="F572" s="2">
        <f t="shared" si="65"/>
        <v>6.5856900000000014</v>
      </c>
      <c r="G572" s="2">
        <f t="shared" si="67"/>
        <v>6.8495559999999998</v>
      </c>
      <c r="H572" s="2">
        <f t="shared" si="63"/>
        <v>6.1186260000000026</v>
      </c>
      <c r="I572" s="2">
        <f t="array" ref="I572">SUMPRODUCT(B556:B575, (ROW(B556:B575)-ROW(B556)+1)) / (20*21/2)</f>
        <v>6.6446114285714275</v>
      </c>
      <c r="J572" s="2">
        <f t="shared" si="66"/>
        <v>6.6724031186690569</v>
      </c>
      <c r="K572" s="2">
        <f t="shared" si="68"/>
        <v>6.7961376263775053</v>
      </c>
    </row>
    <row r="573" spans="1:11" ht="13.5" x14ac:dyDescent="0.25">
      <c r="A573" s="3">
        <f>TITRES_STAT!B576</f>
        <v>42837</v>
      </c>
      <c r="B573" s="6">
        <f>TITRES_STAT!D576</f>
        <v>6.6060999999999996</v>
      </c>
      <c r="C573" s="2">
        <f t="shared" si="61"/>
        <v>-0.19200000000000017</v>
      </c>
      <c r="D573" s="2">
        <f t="shared" si="62"/>
        <v>6.7996199999999991</v>
      </c>
      <c r="E573" s="2">
        <f t="shared" si="64"/>
        <v>6.6390900000000004</v>
      </c>
      <c r="F573" s="2">
        <f t="shared" si="65"/>
        <v>6.5768600000000008</v>
      </c>
      <c r="G573" s="2">
        <f t="shared" si="67"/>
        <v>6.8311220000000006</v>
      </c>
      <c r="H573" s="2">
        <f t="shared" si="63"/>
        <v>6.1286310000000013</v>
      </c>
      <c r="I573" s="2">
        <f t="array" ref="I573">SUMPRODUCT(B557:B576, (ROW(B557:B576)-ROW(B557)+1)) / (20*21/2)</f>
        <v>6.6745280952380961</v>
      </c>
      <c r="J573" s="2">
        <f t="shared" si="66"/>
        <v>6.6660885359386706</v>
      </c>
      <c r="K573" s="2">
        <f t="shared" si="68"/>
        <v>6.7886851704411333</v>
      </c>
    </row>
    <row r="574" spans="1:11" ht="13.5" x14ac:dyDescent="0.25">
      <c r="A574" s="3">
        <f>TITRES_STAT!B577</f>
        <v>42838</v>
      </c>
      <c r="B574" s="6">
        <f>TITRES_STAT!D577</f>
        <v>6.6829000000000001</v>
      </c>
      <c r="C574" s="2">
        <f t="shared" si="61"/>
        <v>7.6800000000000423E-2</v>
      </c>
      <c r="D574" s="2">
        <f t="shared" si="62"/>
        <v>6.7566200000000007</v>
      </c>
      <c r="E574" s="2">
        <f t="shared" si="64"/>
        <v>6.6698199999999987</v>
      </c>
      <c r="F574" s="2">
        <f t="shared" si="65"/>
        <v>6.5810849999999999</v>
      </c>
      <c r="G574" s="2">
        <f t="shared" si="67"/>
        <v>6.8186780000000002</v>
      </c>
      <c r="H574" s="2">
        <f t="shared" si="63"/>
        <v>6.1396995000000025</v>
      </c>
      <c r="I574" s="2">
        <f t="array" ref="I574">SUMPRODUCT(B558:B577, (ROW(B558:B577)-ROW(B558)+1)) / (20*21/2)</f>
        <v>6.7051799999999986</v>
      </c>
      <c r="J574" s="2">
        <f t="shared" si="66"/>
        <v>6.6676896277540347</v>
      </c>
      <c r="K574" s="2">
        <f t="shared" si="68"/>
        <v>6.7845367323846189</v>
      </c>
    </row>
    <row r="575" spans="1:11" ht="13.5" x14ac:dyDescent="0.25">
      <c r="A575" s="3">
        <f>TITRES_STAT!B578</f>
        <v>42839</v>
      </c>
      <c r="B575" s="6">
        <f>TITRES_STAT!D578</f>
        <v>6.7980999999999998</v>
      </c>
      <c r="C575" s="2">
        <f t="shared" si="61"/>
        <v>0.11519999999999975</v>
      </c>
      <c r="D575" s="2">
        <f t="shared" si="62"/>
        <v>6.7366600000000005</v>
      </c>
      <c r="E575" s="2">
        <f t="shared" si="64"/>
        <v>6.7304999999999993</v>
      </c>
      <c r="F575" s="2">
        <f t="shared" si="65"/>
        <v>6.5837750000000002</v>
      </c>
      <c r="G575" s="2">
        <f t="shared" si="67"/>
        <v>6.8043899999999997</v>
      </c>
      <c r="H575" s="2">
        <f t="shared" si="63"/>
        <v>6.151042000000003</v>
      </c>
      <c r="I575" s="2">
        <f t="array" ref="I575">SUMPRODUCT(B559:B578, (ROW(B559:B578)-ROW(B559)+1)) / (20*21/2)</f>
        <v>6.7340761904761912</v>
      </c>
      <c r="J575" s="2">
        <f t="shared" si="66"/>
        <v>6.6801096632060313</v>
      </c>
      <c r="K575" s="2">
        <f t="shared" si="68"/>
        <v>6.7850686252322809</v>
      </c>
    </row>
    <row r="576" spans="1:11" ht="13.5" x14ac:dyDescent="0.25">
      <c r="A576" s="3">
        <f>TITRES_STAT!B579</f>
        <v>42842</v>
      </c>
      <c r="B576" s="6">
        <f>TITRES_STAT!D579</f>
        <v>6.8978999999999999</v>
      </c>
      <c r="C576" s="2">
        <f t="shared" si="61"/>
        <v>9.9800000000000111E-2</v>
      </c>
      <c r="D576" s="2">
        <f t="shared" si="62"/>
        <v>6.7566199999999998</v>
      </c>
      <c r="E576" s="2">
        <f t="shared" si="64"/>
        <v>6.7781199999999995</v>
      </c>
      <c r="F576" s="2">
        <f t="shared" si="65"/>
        <v>6.5914550000000007</v>
      </c>
      <c r="G576" s="2">
        <f t="shared" si="67"/>
        <v>6.7927139999999984</v>
      </c>
      <c r="H576" s="2">
        <f t="shared" si="63"/>
        <v>6.1631855000000026</v>
      </c>
      <c r="I576" s="2">
        <f t="array" ref="I576">SUMPRODUCT(B560:B579, (ROW(B560:B579)-ROW(B560)+1)) / (20*21/2)</f>
        <v>6.7607776190476194</v>
      </c>
      <c r="J576" s="2">
        <f t="shared" si="66"/>
        <v>6.7008516000435518</v>
      </c>
      <c r="K576" s="2">
        <f t="shared" si="68"/>
        <v>6.7894933850270931</v>
      </c>
    </row>
    <row r="577" spans="1:11" ht="13.5" x14ac:dyDescent="0.25">
      <c r="A577" s="3">
        <f>TITRES_STAT!B580</f>
        <v>42843</v>
      </c>
      <c r="B577" s="6">
        <f>TITRES_STAT!D580</f>
        <v>6.9132999999999996</v>
      </c>
      <c r="C577" s="2">
        <f t="shared" si="61"/>
        <v>1.5399999999999636E-2</v>
      </c>
      <c r="D577" s="2">
        <f t="shared" si="62"/>
        <v>6.7796599999999998</v>
      </c>
      <c r="E577" s="2">
        <f t="shared" si="64"/>
        <v>6.8088399999999982</v>
      </c>
      <c r="F577" s="2">
        <f t="shared" si="65"/>
        <v>6.6098900000000018</v>
      </c>
      <c r="G577" s="2">
        <f t="shared" si="67"/>
        <v>6.7808839999999986</v>
      </c>
      <c r="H577" s="2">
        <f t="shared" si="63"/>
        <v>6.1754060000000024</v>
      </c>
      <c r="I577" s="2">
        <f t="array" ref="I577">SUMPRODUCT(B561:B580, (ROW(B561:B580)-ROW(B561)+1)) / (20*21/2)</f>
        <v>6.7851014285714291</v>
      </c>
      <c r="J577" s="2">
        <f t="shared" si="66"/>
        <v>6.7210847809917844</v>
      </c>
      <c r="K577" s="2">
        <f t="shared" si="68"/>
        <v>6.79434854639858</v>
      </c>
    </row>
    <row r="578" spans="1:11" ht="13.5" x14ac:dyDescent="0.25">
      <c r="A578" s="3">
        <f>TITRES_STAT!B581</f>
        <v>42844</v>
      </c>
      <c r="B578" s="6">
        <f>TITRES_STAT!D581</f>
        <v>6.9132999999999996</v>
      </c>
      <c r="C578" s="2">
        <f t="shared" si="61"/>
        <v>0</v>
      </c>
      <c r="D578" s="2">
        <f t="shared" si="62"/>
        <v>6.8411</v>
      </c>
      <c r="E578" s="2">
        <f t="shared" si="64"/>
        <v>6.8203599999999991</v>
      </c>
      <c r="F578" s="2">
        <f t="shared" si="65"/>
        <v>6.6329350000000007</v>
      </c>
      <c r="G578" s="2">
        <f t="shared" si="67"/>
        <v>6.773509999999999</v>
      </c>
      <c r="H578" s="2">
        <f t="shared" si="63"/>
        <v>6.1876265000000021</v>
      </c>
      <c r="I578" s="2">
        <f t="array" ref="I578">SUMPRODUCT(B562:B581, (ROW(B562:B581)-ROW(B562)+1)) / (20*21/2)</f>
        <v>6.8070476190476183</v>
      </c>
      <c r="J578" s="2">
        <f t="shared" si="66"/>
        <v>6.7393909923258999</v>
      </c>
      <c r="K578" s="2">
        <f t="shared" si="68"/>
        <v>6.7990133092849101</v>
      </c>
    </row>
    <row r="579" spans="1:11" ht="13.5" x14ac:dyDescent="0.25">
      <c r="A579" s="3">
        <f>TITRES_STAT!B582</f>
        <v>42845</v>
      </c>
      <c r="B579" s="6">
        <f>TITRES_STAT!D582</f>
        <v>6.9132999999999996</v>
      </c>
      <c r="C579" s="2">
        <f t="shared" si="61"/>
        <v>0</v>
      </c>
      <c r="D579" s="2">
        <f t="shared" si="62"/>
        <v>6.887179999999999</v>
      </c>
      <c r="E579" s="2">
        <f t="shared" si="64"/>
        <v>6.8218999999999994</v>
      </c>
      <c r="F579" s="2">
        <f t="shared" si="65"/>
        <v>6.6578999999999997</v>
      </c>
      <c r="G579" s="2">
        <f t="shared" si="67"/>
        <v>6.7672099999999977</v>
      </c>
      <c r="H579" s="2">
        <f t="shared" si="63"/>
        <v>6.198526000000002</v>
      </c>
      <c r="I579" s="2">
        <f t="array" ref="I579">SUMPRODUCT(B563:B582, (ROW(B563:B582)-ROW(B563)+1)) / (20*21/2)</f>
        <v>6.8265795238095235</v>
      </c>
      <c r="J579" s="2">
        <f t="shared" si="66"/>
        <v>6.7559537549615278</v>
      </c>
      <c r="K579" s="2">
        <f t="shared" si="68"/>
        <v>6.8034951402933448</v>
      </c>
    </row>
    <row r="580" spans="1:11" ht="13.5" x14ac:dyDescent="0.25">
      <c r="A580" s="3">
        <f>TITRES_STAT!B583</f>
        <v>42846</v>
      </c>
      <c r="B580" s="6">
        <f>TITRES_STAT!D583</f>
        <v>6.9132999999999996</v>
      </c>
      <c r="C580" s="2">
        <f t="shared" ref="C580:C643" si="69">B580-B579</f>
        <v>0</v>
      </c>
      <c r="D580" s="2">
        <f t="shared" si="62"/>
        <v>6.9102199999999998</v>
      </c>
      <c r="E580" s="2">
        <f t="shared" si="64"/>
        <v>6.8234399999999997</v>
      </c>
      <c r="F580" s="2">
        <f t="shared" si="65"/>
        <v>6.6828649999999996</v>
      </c>
      <c r="G580" s="2">
        <f t="shared" si="67"/>
        <v>6.7610639999999975</v>
      </c>
      <c r="H580" s="2">
        <f t="shared" si="63"/>
        <v>6.2091235000000013</v>
      </c>
      <c r="I580" s="2">
        <f t="array" ref="I580">SUMPRODUCT(B564:B583, (ROW(B564:B583)-ROW(B564)+1)) / (20*21/2)</f>
        <v>6.8422671428571427</v>
      </c>
      <c r="J580" s="2">
        <f t="shared" si="66"/>
        <v>6.7709391116318587</v>
      </c>
      <c r="K580" s="2">
        <f t="shared" si="68"/>
        <v>6.8078012132230175</v>
      </c>
    </row>
    <row r="581" spans="1:11" ht="13.5" x14ac:dyDescent="0.25">
      <c r="A581" s="3">
        <f>TITRES_STAT!B584</f>
        <v>42849</v>
      </c>
      <c r="B581" s="6">
        <f>TITRES_STAT!D584</f>
        <v>6.9132999999999996</v>
      </c>
      <c r="C581" s="2">
        <f t="shared" si="69"/>
        <v>0</v>
      </c>
      <c r="D581" s="2">
        <f t="shared" si="62"/>
        <v>6.9132999999999996</v>
      </c>
      <c r="E581" s="2">
        <f t="shared" si="64"/>
        <v>6.8349599999999997</v>
      </c>
      <c r="F581" s="2">
        <f t="shared" si="65"/>
        <v>6.7082149999999983</v>
      </c>
      <c r="G581" s="2">
        <f t="shared" si="67"/>
        <v>6.7566079999999973</v>
      </c>
      <c r="H581" s="2">
        <f t="shared" si="63"/>
        <v>6.2196075000000022</v>
      </c>
      <c r="I581" s="2">
        <f t="array" ref="I581">SUMPRODUCT(B565:B584, (ROW(B565:B584)-ROW(B565)+1)) / (20*21/2)</f>
        <v>6.8556504761904762</v>
      </c>
      <c r="J581" s="2">
        <f t="shared" si="66"/>
        <v>6.784497291476443</v>
      </c>
      <c r="K581" s="2">
        <f t="shared" si="68"/>
        <v>6.8119384205476052</v>
      </c>
    </row>
    <row r="582" spans="1:11" ht="13.5" x14ac:dyDescent="0.25">
      <c r="A582" s="3">
        <f>TITRES_STAT!B585</f>
        <v>42850</v>
      </c>
      <c r="B582" s="6">
        <f>TITRES_STAT!D585</f>
        <v>6.9132999999999996</v>
      </c>
      <c r="C582" s="2">
        <f t="shared" si="69"/>
        <v>0</v>
      </c>
      <c r="D582" s="2">
        <f t="shared" ref="D582:D645" si="70">AVERAGE(B578:B582)</f>
        <v>6.9132999999999996</v>
      </c>
      <c r="E582" s="2">
        <f t="shared" si="64"/>
        <v>6.8464799999999997</v>
      </c>
      <c r="F582" s="2">
        <f t="shared" si="65"/>
        <v>6.7331799999999973</v>
      </c>
      <c r="G582" s="2">
        <f t="shared" si="67"/>
        <v>6.7562999999999978</v>
      </c>
      <c r="H582" s="2">
        <f t="shared" si="63"/>
        <v>6.2300915000000021</v>
      </c>
      <c r="I582" s="2">
        <f t="array" ref="I582">SUMPRODUCT(B566:B585, (ROW(B566:B585)-ROW(B566)+1)) / (20*21/2)</f>
        <v>6.8643561904761903</v>
      </c>
      <c r="J582" s="2">
        <f t="shared" si="66"/>
        <v>6.796764216097734</v>
      </c>
      <c r="K582" s="2">
        <f t="shared" si="68"/>
        <v>6.8159133844476996</v>
      </c>
    </row>
    <row r="583" spans="1:11" ht="13.5" x14ac:dyDescent="0.25">
      <c r="A583" s="3">
        <f>TITRES_STAT!B586</f>
        <v>42851</v>
      </c>
      <c r="B583" s="6">
        <f>TITRES_STAT!D586</f>
        <v>6.8978999999999999</v>
      </c>
      <c r="C583" s="2">
        <f t="shared" si="69"/>
        <v>-1.5399999999999636E-2</v>
      </c>
      <c r="D583" s="2">
        <f t="shared" si="70"/>
        <v>6.9102199999999998</v>
      </c>
      <c r="E583" s="2">
        <f t="shared" si="64"/>
        <v>6.875659999999999</v>
      </c>
      <c r="F583" s="2">
        <f t="shared" si="65"/>
        <v>6.7573749999999979</v>
      </c>
      <c r="G583" s="2">
        <f t="shared" si="67"/>
        <v>6.7556839999999987</v>
      </c>
      <c r="H583" s="2">
        <f t="shared" si="63"/>
        <v>6.2402345000000015</v>
      </c>
      <c r="I583" s="2">
        <f t="array" ref="I583">SUMPRODUCT(B567:B586, (ROW(B567:B586)-ROW(B567)+1)) / (20*21/2)</f>
        <v>6.8588352380952378</v>
      </c>
      <c r="J583" s="2">
        <f t="shared" si="66"/>
        <v>6.8063961955169976</v>
      </c>
      <c r="K583" s="2">
        <f t="shared" si="68"/>
        <v>6.8191285458419078</v>
      </c>
    </row>
    <row r="584" spans="1:11" ht="13.5" x14ac:dyDescent="0.25">
      <c r="A584" s="3">
        <f>TITRES_STAT!B587</f>
        <v>42852</v>
      </c>
      <c r="B584" s="6">
        <f>TITRES_STAT!D587</f>
        <v>6.8978999999999999</v>
      </c>
      <c r="C584" s="2">
        <f t="shared" si="69"/>
        <v>0</v>
      </c>
      <c r="D584" s="2">
        <f t="shared" si="70"/>
        <v>6.9071400000000001</v>
      </c>
      <c r="E584" s="2">
        <f t="shared" si="64"/>
        <v>6.8971599999999995</v>
      </c>
      <c r="F584" s="2">
        <f t="shared" si="65"/>
        <v>6.783489999999996</v>
      </c>
      <c r="G584" s="2">
        <f t="shared" si="67"/>
        <v>6.7539939999999978</v>
      </c>
      <c r="H584" s="2">
        <f t="shared" si="63"/>
        <v>6.2509815000000017</v>
      </c>
      <c r="I584" s="2">
        <f t="array" ref="I584">SUMPRODUCT(B568:B587, (ROW(B568:B587)-ROW(B568)+1)) / (20*21/2)</f>
        <v>6.8443904761904744</v>
      </c>
      <c r="J584" s="2">
        <f t="shared" si="66"/>
        <v>6.8151108435629979</v>
      </c>
      <c r="K584" s="2">
        <f t="shared" si="68"/>
        <v>6.8222176224755584</v>
      </c>
    </row>
    <row r="585" spans="1:11" ht="13.5" x14ac:dyDescent="0.25">
      <c r="A585" s="3">
        <f>TITRES_STAT!B588</f>
        <v>42853</v>
      </c>
      <c r="B585" s="6">
        <f>TITRES_STAT!D588</f>
        <v>6.8749000000000002</v>
      </c>
      <c r="C585" s="2">
        <f t="shared" si="69"/>
        <v>-2.2999999999999687E-2</v>
      </c>
      <c r="D585" s="2">
        <f t="shared" si="70"/>
        <v>6.8994599999999995</v>
      </c>
      <c r="E585" s="2">
        <f t="shared" si="64"/>
        <v>6.9048400000000001</v>
      </c>
      <c r="F585" s="2">
        <f t="shared" si="65"/>
        <v>6.817669999999997</v>
      </c>
      <c r="G585" s="2">
        <f t="shared" si="67"/>
        <v>6.7547619999999986</v>
      </c>
      <c r="H585" s="2">
        <f t="shared" si="63"/>
        <v>6.261198000000002</v>
      </c>
      <c r="I585" s="2">
        <f t="array" ref="I585">SUMPRODUCT(B569:B588, (ROW(B569:B588)-ROW(B569)+1)) / (20*21/2)</f>
        <v>6.8047038095238097</v>
      </c>
      <c r="J585" s="2">
        <f t="shared" si="66"/>
        <v>6.8208050489379506</v>
      </c>
      <c r="K585" s="2">
        <f t="shared" si="68"/>
        <v>6.8242835980647527</v>
      </c>
    </row>
    <row r="586" spans="1:11" ht="13.5" x14ac:dyDescent="0.25">
      <c r="A586" s="3">
        <f>TITRES_STAT!B589</f>
        <v>42857</v>
      </c>
      <c r="B586" s="6">
        <f>TITRES_STAT!D589</f>
        <v>6.7596999999999996</v>
      </c>
      <c r="C586" s="2">
        <f t="shared" si="69"/>
        <v>-0.11520000000000064</v>
      </c>
      <c r="D586" s="2">
        <f t="shared" si="70"/>
        <v>6.8687399999999998</v>
      </c>
      <c r="E586" s="2">
        <f t="shared" si="64"/>
        <v>6.8910199999999993</v>
      </c>
      <c r="F586" s="2">
        <f t="shared" si="65"/>
        <v>6.8345699999999976</v>
      </c>
      <c r="G586" s="2">
        <f t="shared" si="67"/>
        <v>6.7532259999999988</v>
      </c>
      <c r="H586" s="2">
        <f t="shared" ref="H586:H649" si="71">AVERAGE(B387:B586)</f>
        <v>6.2712540000000017</v>
      </c>
      <c r="I586" s="2">
        <f t="array" ref="I586">SUMPRODUCT(B570:B589, (ROW(B570:B589)-ROW(B570)+1)) / (20*21/2)</f>
        <v>6.7770476190476208</v>
      </c>
      <c r="J586" s="2">
        <f t="shared" si="66"/>
        <v>6.8149855204676699</v>
      </c>
      <c r="K586" s="2">
        <f t="shared" si="68"/>
        <v>6.8217509079445664</v>
      </c>
    </row>
    <row r="587" spans="1:11" ht="13.5" x14ac:dyDescent="0.25">
      <c r="A587" s="3">
        <f>TITRES_STAT!B590</f>
        <v>42858</v>
      </c>
      <c r="B587" s="6">
        <f>TITRES_STAT!D590</f>
        <v>6.6829000000000001</v>
      </c>
      <c r="C587" s="2">
        <f t="shared" si="69"/>
        <v>-7.6799999999999535E-2</v>
      </c>
      <c r="D587" s="2">
        <f t="shared" si="70"/>
        <v>6.8226599999999991</v>
      </c>
      <c r="E587" s="2">
        <f t="shared" si="64"/>
        <v>6.8679800000000002</v>
      </c>
      <c r="F587" s="2">
        <f t="shared" si="65"/>
        <v>6.8384099999999961</v>
      </c>
      <c r="G587" s="2">
        <f t="shared" si="67"/>
        <v>6.7539939999999987</v>
      </c>
      <c r="H587" s="2">
        <f t="shared" si="71"/>
        <v>6.2812655000000008</v>
      </c>
      <c r="I587" s="2">
        <f t="array" ref="I587">SUMPRODUCT(B571:B590, (ROW(B571:B590)-ROW(B571)+1)) / (20*21/2)</f>
        <v>6.7511471428571426</v>
      </c>
      <c r="J587" s="2">
        <f t="shared" si="66"/>
        <v>6.8024059470897962</v>
      </c>
      <c r="K587" s="2">
        <f t="shared" si="68"/>
        <v>6.816305774299682</v>
      </c>
    </row>
    <row r="588" spans="1:11" ht="13.5" x14ac:dyDescent="0.25">
      <c r="A588" s="3">
        <f>TITRES_STAT!B591</f>
        <v>42859</v>
      </c>
      <c r="B588" s="6">
        <f>TITRES_STAT!D591</f>
        <v>6.4217000000000004</v>
      </c>
      <c r="C588" s="2">
        <f t="shared" si="69"/>
        <v>-0.26119999999999965</v>
      </c>
      <c r="D588" s="2">
        <f t="shared" si="70"/>
        <v>6.7274199999999995</v>
      </c>
      <c r="E588" s="2">
        <f t="shared" ref="E588:E651" si="72">AVERAGE(B579:B588)</f>
        <v>6.8188199999999997</v>
      </c>
      <c r="F588" s="2">
        <f t="shared" si="65"/>
        <v>6.8195899999999963</v>
      </c>
      <c r="G588" s="2">
        <f t="shared" si="67"/>
        <v>6.7456979999999991</v>
      </c>
      <c r="H588" s="2">
        <f t="shared" si="71"/>
        <v>6.2899710000000013</v>
      </c>
      <c r="I588" s="2">
        <f t="array" ref="I588">SUMPRODUCT(B572:B591, (ROW(B572:B591)-ROW(B572)+1)) / (20*21/2)</f>
        <v>6.7643166666666668</v>
      </c>
      <c r="J588" s="2">
        <f t="shared" si="66"/>
        <v>6.766148237843149</v>
      </c>
      <c r="K588" s="2">
        <f t="shared" si="68"/>
        <v>6.8008310380526353</v>
      </c>
    </row>
    <row r="589" spans="1:11" ht="13.5" x14ac:dyDescent="0.25">
      <c r="A589" s="3">
        <f>TITRES_STAT!B592</f>
        <v>42860</v>
      </c>
      <c r="B589" s="6">
        <f>TITRES_STAT!D592</f>
        <v>6.5292000000000003</v>
      </c>
      <c r="C589" s="2">
        <f t="shared" si="69"/>
        <v>0.10749999999999993</v>
      </c>
      <c r="D589" s="2">
        <f t="shared" si="70"/>
        <v>6.6536799999999996</v>
      </c>
      <c r="E589" s="2">
        <f t="shared" si="72"/>
        <v>6.7804100000000007</v>
      </c>
      <c r="F589" s="2">
        <f t="shared" si="65"/>
        <v>6.801154999999997</v>
      </c>
      <c r="G589" s="2">
        <f t="shared" si="67"/>
        <v>6.7364799999999976</v>
      </c>
      <c r="H589" s="2">
        <f t="shared" si="71"/>
        <v>6.2998935000000005</v>
      </c>
      <c r="I589" s="2">
        <f t="array" ref="I589">SUMPRODUCT(B573:B592, (ROW(B573:B592)-ROW(B573)+1)) / (20*21/2)</f>
        <v>6.7922628571428572</v>
      </c>
      <c r="J589" s="2">
        <f t="shared" si="66"/>
        <v>6.7435817390009447</v>
      </c>
      <c r="K589" s="2">
        <f t="shared" si="68"/>
        <v>6.7901788404819445</v>
      </c>
    </row>
    <row r="590" spans="1:11" ht="13.5" x14ac:dyDescent="0.25">
      <c r="A590" s="3">
        <f>TITRES_STAT!B593</f>
        <v>42863</v>
      </c>
      <c r="B590" s="6">
        <f>TITRES_STAT!D593</f>
        <v>6.5292000000000003</v>
      </c>
      <c r="C590" s="2">
        <f t="shared" si="69"/>
        <v>0</v>
      </c>
      <c r="D590" s="2">
        <f t="shared" si="70"/>
        <v>6.5845399999999996</v>
      </c>
      <c r="E590" s="2">
        <f t="shared" si="72"/>
        <v>6.742</v>
      </c>
      <c r="F590" s="2">
        <f t="shared" si="65"/>
        <v>6.7827199999999976</v>
      </c>
      <c r="G590" s="2">
        <f t="shared" si="67"/>
        <v>6.7280299999999986</v>
      </c>
      <c r="H590" s="2">
        <f t="shared" si="71"/>
        <v>6.3104954999999991</v>
      </c>
      <c r="I590" s="2">
        <f t="array" ref="I590">SUMPRODUCT(B574:B593, (ROW(B574:B593)-ROW(B574)+1)) / (20*21/2)</f>
        <v>6.8173890476190468</v>
      </c>
      <c r="J590" s="2">
        <f t="shared" si="66"/>
        <v>6.7231644305246636</v>
      </c>
      <c r="K590" s="2">
        <f t="shared" si="68"/>
        <v>6.7799443761493201</v>
      </c>
    </row>
    <row r="591" spans="1:11" ht="13.5" x14ac:dyDescent="0.25">
      <c r="A591" s="3">
        <f>TITRES_STAT!B594</f>
        <v>42864</v>
      </c>
      <c r="B591" s="6">
        <f>TITRES_STAT!D594</f>
        <v>6.9210000000000003</v>
      </c>
      <c r="C591" s="2">
        <f t="shared" si="69"/>
        <v>0.39179999999999993</v>
      </c>
      <c r="D591" s="2">
        <f t="shared" si="70"/>
        <v>6.6168000000000005</v>
      </c>
      <c r="E591" s="2">
        <f t="shared" si="72"/>
        <v>6.7427700000000019</v>
      </c>
      <c r="F591" s="2">
        <f t="shared" si="65"/>
        <v>6.7888649999999986</v>
      </c>
      <c r="G591" s="2">
        <f t="shared" si="67"/>
        <v>6.7254179999999986</v>
      </c>
      <c r="H591" s="2">
        <f t="shared" si="71"/>
        <v>6.3224144999999989</v>
      </c>
      <c r="I591" s="2">
        <f t="array" ref="I591">SUMPRODUCT(B575:B594, (ROW(B575:B594)-ROW(B575)+1)) / (20*21/2)</f>
        <v>6.8191114285714276</v>
      </c>
      <c r="J591" s="2">
        <f t="shared" si="66"/>
        <v>6.7420059133318384</v>
      </c>
      <c r="K591" s="2">
        <f t="shared" si="68"/>
        <v>6.7854759692415039</v>
      </c>
    </row>
    <row r="592" spans="1:11" ht="13.5" x14ac:dyDescent="0.25">
      <c r="A592" s="3">
        <f>TITRES_STAT!B595</f>
        <v>42865</v>
      </c>
      <c r="B592" s="6">
        <f>TITRES_STAT!D595</f>
        <v>7.0823</v>
      </c>
      <c r="C592" s="2">
        <f t="shared" si="69"/>
        <v>0.16129999999999978</v>
      </c>
      <c r="D592" s="2">
        <f t="shared" si="70"/>
        <v>6.6966800000000006</v>
      </c>
      <c r="E592" s="2">
        <f t="shared" si="72"/>
        <v>6.7596699999999998</v>
      </c>
      <c r="F592" s="2">
        <f t="shared" si="65"/>
        <v>6.8030749999999998</v>
      </c>
      <c r="G592" s="2">
        <f t="shared" si="67"/>
        <v>6.7260319999999982</v>
      </c>
      <c r="H592" s="2">
        <f t="shared" si="71"/>
        <v>6.3351399999999991</v>
      </c>
      <c r="I592" s="2">
        <f t="array" ref="I592">SUMPRODUCT(B576:B595, (ROW(B576:B595)-ROW(B576)+1)) / (20*21/2)</f>
        <v>6.8156752380952383</v>
      </c>
      <c r="J592" s="2">
        <f t="shared" si="66"/>
        <v>6.7744148739669017</v>
      </c>
      <c r="K592" s="2">
        <f t="shared" si="68"/>
        <v>6.7971161273104652</v>
      </c>
    </row>
    <row r="593" spans="1:11" ht="13.5" x14ac:dyDescent="0.25">
      <c r="A593" s="3">
        <f>TITRES_STAT!B596</f>
        <v>42866</v>
      </c>
      <c r="B593" s="6">
        <f>TITRES_STAT!D596</f>
        <v>7.0669000000000004</v>
      </c>
      <c r="C593" s="2">
        <f t="shared" si="69"/>
        <v>-1.5399999999999636E-2</v>
      </c>
      <c r="D593" s="2">
        <f t="shared" si="70"/>
        <v>6.8257200000000013</v>
      </c>
      <c r="E593" s="2">
        <f t="shared" si="72"/>
        <v>6.7765700000000013</v>
      </c>
      <c r="F593" s="2">
        <f t="shared" si="65"/>
        <v>6.8261149999999997</v>
      </c>
      <c r="G593" s="2">
        <f t="shared" si="67"/>
        <v>6.7289499999999984</v>
      </c>
      <c r="H593" s="2">
        <f t="shared" si="71"/>
        <v>6.3477884999999992</v>
      </c>
      <c r="I593" s="2">
        <f t="array" ref="I593">SUMPRODUCT(B577:B596, (ROW(B577:B596)-ROW(B577)+1)) / (20*21/2)</f>
        <v>6.8019914285714291</v>
      </c>
      <c r="J593" s="2">
        <f t="shared" si="66"/>
        <v>6.8022706002557687</v>
      </c>
      <c r="K593" s="2">
        <f t="shared" si="68"/>
        <v>6.8076958870237805</v>
      </c>
    </row>
    <row r="594" spans="1:11" ht="13.5" x14ac:dyDescent="0.25">
      <c r="A594" s="3">
        <f>TITRES_STAT!B597</f>
        <v>42867</v>
      </c>
      <c r="B594" s="6">
        <f>TITRES_STAT!D597</f>
        <v>6.8441999999999998</v>
      </c>
      <c r="C594" s="2">
        <f t="shared" si="69"/>
        <v>-0.22270000000000056</v>
      </c>
      <c r="D594" s="2">
        <f t="shared" si="70"/>
        <v>6.8887199999999993</v>
      </c>
      <c r="E594" s="2">
        <f t="shared" si="72"/>
        <v>6.7712000000000003</v>
      </c>
      <c r="F594" s="2">
        <f t="shared" si="65"/>
        <v>6.8341800000000008</v>
      </c>
      <c r="G594" s="2">
        <f t="shared" si="67"/>
        <v>6.7291039999999986</v>
      </c>
      <c r="H594" s="2">
        <f t="shared" si="71"/>
        <v>6.360002999999999</v>
      </c>
      <c r="I594" s="2">
        <f t="array" ref="I594">SUMPRODUCT(B578:B597, (ROW(B578:B597)-ROW(B578)+1)) / (20*21/2)</f>
        <v>6.7702761904761921</v>
      </c>
      <c r="J594" s="2">
        <f t="shared" si="66"/>
        <v>6.8062638764218857</v>
      </c>
      <c r="K594" s="2">
        <f t="shared" si="68"/>
        <v>6.8091274208659849</v>
      </c>
    </row>
    <row r="595" spans="1:11" ht="13.5" x14ac:dyDescent="0.25">
      <c r="A595" s="3">
        <f>TITRES_STAT!B598</f>
        <v>42870</v>
      </c>
      <c r="B595" s="6">
        <f>TITRES_STAT!D598</f>
        <v>6.7980999999999998</v>
      </c>
      <c r="C595" s="2">
        <f t="shared" si="69"/>
        <v>-4.610000000000003E-2</v>
      </c>
      <c r="D595" s="2">
        <f t="shared" si="70"/>
        <v>6.9424999999999999</v>
      </c>
      <c r="E595" s="2">
        <f t="shared" si="72"/>
        <v>6.7635200000000015</v>
      </c>
      <c r="F595" s="2">
        <f t="shared" si="65"/>
        <v>6.8341800000000008</v>
      </c>
      <c r="G595" s="2">
        <f t="shared" si="67"/>
        <v>6.7267999999999981</v>
      </c>
      <c r="H595" s="2">
        <f t="shared" si="71"/>
        <v>6.3713455000000003</v>
      </c>
      <c r="I595" s="2">
        <f t="array" ref="I595">SUMPRODUCT(B579:B598, (ROW(B579:B598)-ROW(B579)+1)) / (20*21/2)</f>
        <v>6.7471633333333338</v>
      </c>
      <c r="J595" s="2">
        <f t="shared" si="66"/>
        <v>6.8054863643817054</v>
      </c>
      <c r="K595" s="2">
        <f t="shared" si="68"/>
        <v>6.8086949729888877</v>
      </c>
    </row>
    <row r="596" spans="1:11" ht="13.5" x14ac:dyDescent="0.25">
      <c r="A596" s="3">
        <f>TITRES_STAT!B599</f>
        <v>42871</v>
      </c>
      <c r="B596" s="6">
        <f>TITRES_STAT!D599</f>
        <v>6.6905000000000001</v>
      </c>
      <c r="C596" s="2">
        <f t="shared" si="69"/>
        <v>-0.1075999999999997</v>
      </c>
      <c r="D596" s="2">
        <f t="shared" si="70"/>
        <v>6.8963999999999999</v>
      </c>
      <c r="E596" s="2">
        <f t="shared" si="72"/>
        <v>6.7566000000000006</v>
      </c>
      <c r="F596" s="2">
        <f t="shared" ref="F596:F659" si="73">AVERAGE(B577:B596)</f>
        <v>6.8238099999999999</v>
      </c>
      <c r="G596" s="2">
        <f t="shared" si="67"/>
        <v>6.7238799999999967</v>
      </c>
      <c r="H596" s="2">
        <f t="shared" si="71"/>
        <v>6.3821374999999998</v>
      </c>
      <c r="I596" s="2">
        <f t="array" ref="I596">SUMPRODUCT(B580:B599, (ROW(B580:B599)-ROW(B580)+1)) / (20*21/2)</f>
        <v>6.7440185714285708</v>
      </c>
      <c r="J596" s="2">
        <f t="shared" si="66"/>
        <v>6.7945352820596376</v>
      </c>
      <c r="K596" s="2">
        <f t="shared" si="68"/>
        <v>6.8040598760089317</v>
      </c>
    </row>
    <row r="597" spans="1:11" ht="13.5" x14ac:dyDescent="0.25">
      <c r="A597" s="3">
        <f>TITRES_STAT!B600</f>
        <v>42872</v>
      </c>
      <c r="B597" s="6">
        <f>TITRES_STAT!D600</f>
        <v>6.4908000000000001</v>
      </c>
      <c r="C597" s="2">
        <f t="shared" si="69"/>
        <v>-0.19969999999999999</v>
      </c>
      <c r="D597" s="2">
        <f t="shared" si="70"/>
        <v>6.7781000000000002</v>
      </c>
      <c r="E597" s="2">
        <f t="shared" si="72"/>
        <v>6.7373900000000004</v>
      </c>
      <c r="F597" s="2">
        <f t="shared" si="73"/>
        <v>6.8026850000000012</v>
      </c>
      <c r="G597" s="2">
        <f t="shared" si="67"/>
        <v>6.7129719999999962</v>
      </c>
      <c r="H597" s="2">
        <f t="shared" si="71"/>
        <v>6.3919309999999996</v>
      </c>
      <c r="I597" s="2">
        <f t="array" ref="I597">SUMPRODUCT(B581:B600, (ROW(B581:B600)-ROW(B581)+1)) / (20*21/2)</f>
        <v>6.7562704761904762</v>
      </c>
      <c r="J597" s="2">
        <f t="shared" ref="J597:J660" si="74">$J$4*B597+J596*(1-$J$4)</f>
        <v>6.7656081123396721</v>
      </c>
      <c r="K597" s="2">
        <f t="shared" si="68"/>
        <v>6.7917751749889739</v>
      </c>
    </row>
    <row r="598" spans="1:11" ht="13.5" x14ac:dyDescent="0.25">
      <c r="A598" s="3">
        <f>TITRES_STAT!B601</f>
        <v>42873</v>
      </c>
      <c r="B598" s="6">
        <f>TITRES_STAT!D601</f>
        <v>6.56</v>
      </c>
      <c r="C598" s="2">
        <f t="shared" si="69"/>
        <v>6.9199999999999484E-2</v>
      </c>
      <c r="D598" s="2">
        <f t="shared" si="70"/>
        <v>6.6767200000000004</v>
      </c>
      <c r="E598" s="2">
        <f t="shared" si="72"/>
        <v>6.7512200000000009</v>
      </c>
      <c r="F598" s="2">
        <f t="shared" si="73"/>
        <v>6.7850200000000012</v>
      </c>
      <c r="G598" s="2">
        <f t="shared" si="67"/>
        <v>6.7075959999999961</v>
      </c>
      <c r="H598" s="2">
        <f t="shared" si="71"/>
        <v>6.4024549999999998</v>
      </c>
      <c r="I598" s="2">
        <f t="array" ref="I598">SUMPRODUCT(B582:B601, (ROW(B582:B601)-ROW(B582)+1)) / (20*21/2)</f>
        <v>6.7495400000000005</v>
      </c>
      <c r="J598" s="2">
        <f t="shared" si="74"/>
        <v>6.7460263873549415</v>
      </c>
      <c r="K598" s="2">
        <f t="shared" si="68"/>
        <v>6.7826859524403869</v>
      </c>
    </row>
    <row r="599" spans="1:11" ht="13.5" x14ac:dyDescent="0.25">
      <c r="A599" s="3">
        <f>TITRES_STAT!B602</f>
        <v>42874</v>
      </c>
      <c r="B599" s="6">
        <f>TITRES_STAT!D602</f>
        <v>6.7519999999999998</v>
      </c>
      <c r="C599" s="2">
        <f t="shared" si="69"/>
        <v>0.19200000000000017</v>
      </c>
      <c r="D599" s="2">
        <f t="shared" si="70"/>
        <v>6.6582799999999995</v>
      </c>
      <c r="E599" s="2">
        <f t="shared" si="72"/>
        <v>6.7735000000000003</v>
      </c>
      <c r="F599" s="2">
        <f t="shared" si="73"/>
        <v>6.7769550000000027</v>
      </c>
      <c r="G599" s="2">
        <f t="shared" si="67"/>
        <v>6.7066739999999969</v>
      </c>
      <c r="H599" s="2">
        <f t="shared" si="71"/>
        <v>6.4135544999999992</v>
      </c>
      <c r="I599" s="2">
        <f t="array" ref="I599">SUMPRODUCT(B583:B602, (ROW(B583:B602)-ROW(B583)+1)) / (20*21/2)</f>
        <v>6.7247780952380953</v>
      </c>
      <c r="J599" s="2">
        <f t="shared" si="74"/>
        <v>6.7465953028449466</v>
      </c>
      <c r="K599" s="2">
        <f t="shared" si="68"/>
        <v>6.7814825817564497</v>
      </c>
    </row>
    <row r="600" spans="1:11" ht="13.5" x14ac:dyDescent="0.25">
      <c r="A600" s="3">
        <f>TITRES_STAT!B603</f>
        <v>42877</v>
      </c>
      <c r="B600" s="6">
        <f>TITRES_STAT!D603</f>
        <v>6.9055999999999997</v>
      </c>
      <c r="C600" s="2">
        <f t="shared" si="69"/>
        <v>0.15359999999999996</v>
      </c>
      <c r="D600" s="2">
        <f t="shared" si="70"/>
        <v>6.6797799999999992</v>
      </c>
      <c r="E600" s="2">
        <f t="shared" si="72"/>
        <v>6.81114</v>
      </c>
      <c r="F600" s="2">
        <f t="shared" si="73"/>
        <v>6.7765700000000013</v>
      </c>
      <c r="G600" s="2">
        <f t="shared" si="67"/>
        <v>6.7088239999999963</v>
      </c>
      <c r="H600" s="2">
        <f t="shared" si="71"/>
        <v>6.4250379999999998</v>
      </c>
      <c r="I600" s="2">
        <f t="array" ref="I600">SUMPRODUCT(B584:B603, (ROW(B584:B603)-ROW(B584)+1)) / (20*21/2)</f>
        <v>6.7158499999999997</v>
      </c>
      <c r="J600" s="2">
        <f t="shared" si="74"/>
        <v>6.7617386073359045</v>
      </c>
      <c r="K600" s="2">
        <f t="shared" si="68"/>
        <v>6.7863499314914906</v>
      </c>
    </row>
    <row r="601" spans="1:11" ht="13.5" x14ac:dyDescent="0.25">
      <c r="A601" s="3">
        <f>TITRES_STAT!B604</f>
        <v>42878</v>
      </c>
      <c r="B601" s="6">
        <f>TITRES_STAT!D604</f>
        <v>6.7058999999999997</v>
      </c>
      <c r="C601" s="2">
        <f t="shared" si="69"/>
        <v>-0.19969999999999999</v>
      </c>
      <c r="D601" s="2">
        <f t="shared" si="70"/>
        <v>6.6828599999999998</v>
      </c>
      <c r="E601" s="2">
        <f t="shared" si="72"/>
        <v>6.7896299999999998</v>
      </c>
      <c r="F601" s="2">
        <f t="shared" si="73"/>
        <v>6.7662000000000004</v>
      </c>
      <c r="G601" s="2">
        <f t="shared" si="67"/>
        <v>6.7069799999999953</v>
      </c>
      <c r="H601" s="2">
        <f t="shared" si="71"/>
        <v>6.4362144999999984</v>
      </c>
      <c r="I601" s="2">
        <f t="array" ref="I601">SUMPRODUCT(B585:B604, (ROW(B585:B604)-ROW(B585)+1)) / (20*21/2)</f>
        <v>6.7154161904761889</v>
      </c>
      <c r="J601" s="2">
        <f t="shared" si="74"/>
        <v>6.7564206447324846</v>
      </c>
      <c r="K601" s="2">
        <f t="shared" si="68"/>
        <v>6.7831950322173142</v>
      </c>
    </row>
    <row r="602" spans="1:11" ht="13.5" x14ac:dyDescent="0.25">
      <c r="A602" s="3">
        <f>TITRES_STAT!B605</f>
        <v>42879</v>
      </c>
      <c r="B602" s="6">
        <f>TITRES_STAT!D605</f>
        <v>6.5061999999999998</v>
      </c>
      <c r="C602" s="2">
        <f t="shared" si="69"/>
        <v>-0.19969999999999999</v>
      </c>
      <c r="D602" s="2">
        <f t="shared" si="70"/>
        <v>6.6859399999999996</v>
      </c>
      <c r="E602" s="2">
        <f t="shared" si="72"/>
        <v>6.7320200000000003</v>
      </c>
      <c r="F602" s="2">
        <f t="shared" si="73"/>
        <v>6.745845000000001</v>
      </c>
      <c r="G602" s="2">
        <f t="shared" si="67"/>
        <v>6.7019099999999954</v>
      </c>
      <c r="H602" s="2">
        <f t="shared" si="71"/>
        <v>6.445892999999999</v>
      </c>
      <c r="I602" s="2">
        <f t="array" ref="I602">SUMPRODUCT(B586:B605, (ROW(B586:B605)-ROW(B586)+1)) / (20*21/2)</f>
        <v>6.7260247619047622</v>
      </c>
      <c r="J602" s="2">
        <f t="shared" si="74"/>
        <v>6.7325901071389147</v>
      </c>
      <c r="K602" s="2">
        <f t="shared" si="68"/>
        <v>6.7723324819342823</v>
      </c>
    </row>
    <row r="603" spans="1:11" ht="13.5" x14ac:dyDescent="0.25">
      <c r="A603" s="3">
        <f>TITRES_STAT!B606</f>
        <v>42880</v>
      </c>
      <c r="B603" s="6">
        <f>TITRES_STAT!D606</f>
        <v>6.6520999999999999</v>
      </c>
      <c r="C603" s="2">
        <f t="shared" si="69"/>
        <v>0.14590000000000014</v>
      </c>
      <c r="D603" s="2">
        <f t="shared" si="70"/>
        <v>6.7043599999999994</v>
      </c>
      <c r="E603" s="2">
        <f t="shared" si="72"/>
        <v>6.6905400000000004</v>
      </c>
      <c r="F603" s="2">
        <f t="shared" si="73"/>
        <v>6.733555</v>
      </c>
      <c r="G603" s="2">
        <f t="shared" si="67"/>
        <v>6.6992979999999962</v>
      </c>
      <c r="H603" s="2">
        <f t="shared" si="71"/>
        <v>6.4563394999999977</v>
      </c>
      <c r="I603" s="2">
        <f t="array" ref="I603">SUMPRODUCT(B587:B606, (ROW(B587:B606)-ROW(B587)+1)) / (20*21/2)</f>
        <v>6.7368161904761896</v>
      </c>
      <c r="J603" s="2">
        <f t="shared" si="74"/>
        <v>6.724924382649494</v>
      </c>
      <c r="K603" s="2">
        <f t="shared" si="68"/>
        <v>6.7676174826427422</v>
      </c>
    </row>
    <row r="604" spans="1:11" ht="13.5" x14ac:dyDescent="0.25">
      <c r="A604" s="3">
        <f>TITRES_STAT!B607</f>
        <v>42881</v>
      </c>
      <c r="B604" s="6">
        <f>TITRES_STAT!D607</f>
        <v>6.7290000000000001</v>
      </c>
      <c r="C604" s="2">
        <f t="shared" si="69"/>
        <v>7.690000000000019E-2</v>
      </c>
      <c r="D604" s="2">
        <f t="shared" si="70"/>
        <v>6.6997600000000004</v>
      </c>
      <c r="E604" s="2">
        <f t="shared" si="72"/>
        <v>6.6790199999999995</v>
      </c>
      <c r="F604" s="2">
        <f t="shared" si="73"/>
        <v>6.7251100000000008</v>
      </c>
      <c r="G604" s="2">
        <f t="shared" si="67"/>
        <v>6.7019099999999971</v>
      </c>
      <c r="H604" s="2">
        <f t="shared" si="71"/>
        <v>6.4671704999999973</v>
      </c>
      <c r="I604" s="2">
        <f t="array" ref="I604">SUMPRODUCT(B588:B607, (ROW(B588:B607)-ROW(B588)+1)) / (20*21/2)</f>
        <v>6.7472419047619043</v>
      </c>
      <c r="J604" s="2">
        <f t="shared" si="74"/>
        <v>6.7253125366828757</v>
      </c>
      <c r="K604" s="2">
        <f t="shared" si="68"/>
        <v>6.7661030715587129</v>
      </c>
    </row>
    <row r="605" spans="1:11" ht="13.5" x14ac:dyDescent="0.25">
      <c r="A605" s="3">
        <f>TITRES_STAT!B608</f>
        <v>42884</v>
      </c>
      <c r="B605" s="6">
        <f>TITRES_STAT!D608</f>
        <v>6.8365</v>
      </c>
      <c r="C605" s="2">
        <f t="shared" si="69"/>
        <v>0.10749999999999993</v>
      </c>
      <c r="D605" s="2">
        <f t="shared" si="70"/>
        <v>6.6859399999999996</v>
      </c>
      <c r="E605" s="2">
        <f t="shared" si="72"/>
        <v>6.6828599999999998</v>
      </c>
      <c r="F605" s="2">
        <f t="shared" si="73"/>
        <v>6.7231900000000007</v>
      </c>
      <c r="G605" s="2">
        <f t="shared" si="67"/>
        <v>6.7037539999999964</v>
      </c>
      <c r="H605" s="2">
        <f t="shared" si="71"/>
        <v>6.4785389999999969</v>
      </c>
      <c r="I605" s="2">
        <f t="array" ref="I605">SUMPRODUCT(B589:B608, (ROW(B589:B608)-ROW(B589)+1)) / (20*21/2)</f>
        <v>6.7562028571428563</v>
      </c>
      <c r="J605" s="2">
        <f t="shared" si="74"/>
        <v>6.7359018189035549</v>
      </c>
      <c r="K605" s="2">
        <f t="shared" si="68"/>
        <v>6.7688637354191554</v>
      </c>
    </row>
    <row r="606" spans="1:11" ht="13.5" x14ac:dyDescent="0.25">
      <c r="A606" s="3">
        <f>TITRES_STAT!B609</f>
        <v>42885</v>
      </c>
      <c r="B606" s="6">
        <f>TITRES_STAT!D609</f>
        <v>6.8365</v>
      </c>
      <c r="C606" s="2">
        <f t="shared" si="69"/>
        <v>0</v>
      </c>
      <c r="D606" s="2">
        <f t="shared" si="70"/>
        <v>6.7120599999999992</v>
      </c>
      <c r="E606" s="2">
        <f t="shared" si="72"/>
        <v>6.6974599999999995</v>
      </c>
      <c r="F606" s="2">
        <f t="shared" si="73"/>
        <v>6.727030000000001</v>
      </c>
      <c r="G606" s="2">
        <f t="shared" si="67"/>
        <v>6.7055979999999975</v>
      </c>
      <c r="H606" s="2">
        <f t="shared" si="71"/>
        <v>6.4904454999999963</v>
      </c>
      <c r="I606" s="2">
        <f t="array" ref="I606">SUMPRODUCT(B590:B609, (ROW(B590:B609)-ROW(B590)+1)) / (20*21/2)</f>
        <v>6.763225238095238</v>
      </c>
      <c r="J606" s="2">
        <f t="shared" si="74"/>
        <v>6.7454825980555979</v>
      </c>
      <c r="K606" s="2">
        <f t="shared" si="68"/>
        <v>6.7715161379517372</v>
      </c>
    </row>
    <row r="607" spans="1:11" ht="13.5" x14ac:dyDescent="0.25">
      <c r="A607" s="3">
        <f>TITRES_STAT!B610</f>
        <v>42886</v>
      </c>
      <c r="B607" s="6">
        <f>TITRES_STAT!D610</f>
        <v>6.8365</v>
      </c>
      <c r="C607" s="2">
        <f t="shared" si="69"/>
        <v>0</v>
      </c>
      <c r="D607" s="2">
        <f t="shared" si="70"/>
        <v>6.7781199999999995</v>
      </c>
      <c r="E607" s="2">
        <f t="shared" si="72"/>
        <v>6.7320299999999991</v>
      </c>
      <c r="F607" s="2">
        <f t="shared" si="73"/>
        <v>6.7347099999999998</v>
      </c>
      <c r="G607" s="2">
        <f t="shared" si="67"/>
        <v>6.7114359999999991</v>
      </c>
      <c r="H607" s="2">
        <f t="shared" si="71"/>
        <v>6.5030044999999959</v>
      </c>
      <c r="I607" s="2">
        <f t="array" ref="I607">SUMPRODUCT(B591:B610, (ROW(B591:B610)-ROW(B591)+1)) / (20*21/2)</f>
        <v>6.7688209523809526</v>
      </c>
      <c r="J607" s="2">
        <f t="shared" si="74"/>
        <v>6.7541509220503029</v>
      </c>
      <c r="K607" s="2">
        <f t="shared" si="68"/>
        <v>6.7740645246987281</v>
      </c>
    </row>
    <row r="608" spans="1:11" ht="13.5" x14ac:dyDescent="0.25">
      <c r="A608" s="3">
        <f>TITRES_STAT!B611</f>
        <v>42887</v>
      </c>
      <c r="B608" s="6">
        <f>TITRES_STAT!D611</f>
        <v>6.8288000000000002</v>
      </c>
      <c r="C608" s="2">
        <f t="shared" si="69"/>
        <v>-7.6999999999998181E-3</v>
      </c>
      <c r="D608" s="2">
        <f t="shared" si="70"/>
        <v>6.813460000000001</v>
      </c>
      <c r="E608" s="2">
        <f t="shared" si="72"/>
        <v>6.7589100000000002</v>
      </c>
      <c r="F608" s="2">
        <f t="shared" si="73"/>
        <v>6.7550650000000001</v>
      </c>
      <c r="G608" s="2">
        <f t="shared" si="67"/>
        <v>6.7189639999999988</v>
      </c>
      <c r="H608" s="2">
        <f t="shared" si="71"/>
        <v>6.5149104999999956</v>
      </c>
      <c r="I608" s="2">
        <f t="array" ref="I608">SUMPRODUCT(B592:B611, (ROW(B592:B611)-ROW(B592)+1)) / (20*21/2)</f>
        <v>6.7722566666666664</v>
      </c>
      <c r="J608" s="2">
        <f t="shared" si="74"/>
        <v>6.7612603580455124</v>
      </c>
      <c r="K608" s="2">
        <f t="shared" si="68"/>
        <v>6.776211013926229</v>
      </c>
    </row>
    <row r="609" spans="1:11" ht="13.5" x14ac:dyDescent="0.25">
      <c r="A609" s="3">
        <f>TITRES_STAT!B612</f>
        <v>42888</v>
      </c>
      <c r="B609" s="6">
        <f>TITRES_STAT!D612</f>
        <v>6.8288000000000002</v>
      </c>
      <c r="C609" s="2">
        <f t="shared" si="69"/>
        <v>0</v>
      </c>
      <c r="D609" s="2">
        <f t="shared" si="70"/>
        <v>6.8334199999999994</v>
      </c>
      <c r="E609" s="2">
        <f t="shared" si="72"/>
        <v>6.7665900000000008</v>
      </c>
      <c r="F609" s="2">
        <f t="shared" si="73"/>
        <v>6.7700450000000005</v>
      </c>
      <c r="G609" s="2">
        <f t="shared" si="67"/>
        <v>6.7272599999999976</v>
      </c>
      <c r="H609" s="2">
        <f t="shared" si="71"/>
        <v>6.5262019999999961</v>
      </c>
      <c r="I609" s="2">
        <f t="array" ref="I609">SUMPRODUCT(B593:B612, (ROW(B593:B612)-ROW(B593)+1)) / (20*21/2)</f>
        <v>6.7776347619047623</v>
      </c>
      <c r="J609" s="2">
        <f t="shared" si="74"/>
        <v>6.7676927048983204</v>
      </c>
      <c r="K609" s="2">
        <f t="shared" si="68"/>
        <v>6.7782733271055928</v>
      </c>
    </row>
    <row r="610" spans="1:11" ht="13.5" x14ac:dyDescent="0.25">
      <c r="A610" s="3">
        <f>TITRES_STAT!B613</f>
        <v>42891</v>
      </c>
      <c r="B610" s="6">
        <f>TITRES_STAT!D613</f>
        <v>6.8288000000000002</v>
      </c>
      <c r="C610" s="2">
        <f t="shared" si="69"/>
        <v>0</v>
      </c>
      <c r="D610" s="2">
        <f t="shared" si="70"/>
        <v>6.83188</v>
      </c>
      <c r="E610" s="2">
        <f t="shared" si="72"/>
        <v>6.7589100000000002</v>
      </c>
      <c r="F610" s="2">
        <f t="shared" si="73"/>
        <v>6.7850250000000001</v>
      </c>
      <c r="G610" s="2">
        <f t="shared" si="67"/>
        <v>6.7355559999999981</v>
      </c>
      <c r="H610" s="2">
        <f t="shared" si="71"/>
        <v>6.5380699999999958</v>
      </c>
      <c r="I610" s="2">
        <f t="array" ref="I610">SUMPRODUCT(B594:B613, (ROW(B594:B613)-ROW(B594)+1)) / (20*21/2)</f>
        <v>6.797878571428571</v>
      </c>
      <c r="J610" s="2">
        <f t="shared" si="74"/>
        <v>6.7735124472889563</v>
      </c>
      <c r="K610" s="2">
        <f t="shared" si="68"/>
        <v>6.7802547652583147</v>
      </c>
    </row>
    <row r="611" spans="1:11" ht="13.5" x14ac:dyDescent="0.25">
      <c r="A611" s="3">
        <f>TITRES_STAT!B614</f>
        <v>42892</v>
      </c>
      <c r="B611" s="6">
        <f>TITRES_STAT!D614</f>
        <v>6.8211000000000004</v>
      </c>
      <c r="C611" s="2">
        <f t="shared" si="69"/>
        <v>-7.6999999999998181E-3</v>
      </c>
      <c r="D611" s="2">
        <f t="shared" si="70"/>
        <v>6.8287999999999993</v>
      </c>
      <c r="E611" s="2">
        <f t="shared" si="72"/>
        <v>6.7704300000000002</v>
      </c>
      <c r="F611" s="2">
        <f t="shared" si="73"/>
        <v>6.7800300000000009</v>
      </c>
      <c r="G611" s="2">
        <f t="shared" si="67"/>
        <v>6.7438519999999995</v>
      </c>
      <c r="H611" s="2">
        <f t="shared" si="71"/>
        <v>6.5505519999999944</v>
      </c>
      <c r="I611" s="2">
        <f t="array" ref="I611">SUMPRODUCT(B595:B614, (ROW(B595:B614)-ROW(B595)+1)) / (20*21/2)</f>
        <v>6.8185347619047629</v>
      </c>
      <c r="J611" s="2">
        <f t="shared" si="74"/>
        <v>6.7780445951661985</v>
      </c>
      <c r="K611" s="2">
        <f t="shared" si="68"/>
        <v>6.7818565391697527</v>
      </c>
    </row>
    <row r="612" spans="1:11" ht="13.5" x14ac:dyDescent="0.25">
      <c r="A612" s="3">
        <f>TITRES_STAT!B615</f>
        <v>42893</v>
      </c>
      <c r="B612" s="6">
        <f>TITRES_STAT!D615</f>
        <v>6.8365</v>
      </c>
      <c r="C612" s="2">
        <f t="shared" si="69"/>
        <v>1.5399999999999636E-2</v>
      </c>
      <c r="D612" s="2">
        <f t="shared" si="70"/>
        <v>6.8287999999999993</v>
      </c>
      <c r="E612" s="2">
        <f t="shared" si="72"/>
        <v>6.8034599999999994</v>
      </c>
      <c r="F612" s="2">
        <f t="shared" si="73"/>
        <v>6.7677400000000008</v>
      </c>
      <c r="G612" s="2">
        <f t="shared" si="67"/>
        <v>6.7523019999999985</v>
      </c>
      <c r="H612" s="2">
        <f t="shared" si="71"/>
        <v>6.5631109999999948</v>
      </c>
      <c r="I612" s="2">
        <f t="array" ref="I612">SUMPRODUCT(B596:B615, (ROW(B596:B615)-ROW(B596)+1)) / (20*21/2)</f>
        <v>6.8385428571428584</v>
      </c>
      <c r="J612" s="2">
        <f t="shared" si="74"/>
        <v>6.7836117765789421</v>
      </c>
      <c r="K612" s="2">
        <f t="shared" si="68"/>
        <v>6.7839994199866247</v>
      </c>
    </row>
    <row r="613" spans="1:11" ht="13.5" x14ac:dyDescent="0.25">
      <c r="A613" s="3">
        <f>TITRES_STAT!B616</f>
        <v>42894</v>
      </c>
      <c r="B613" s="6">
        <f>TITRES_STAT!D616</f>
        <v>6.9802999999999997</v>
      </c>
      <c r="C613" s="2">
        <f t="shared" si="69"/>
        <v>0.14379999999999971</v>
      </c>
      <c r="D613" s="2">
        <f t="shared" si="70"/>
        <v>6.8591000000000006</v>
      </c>
      <c r="E613" s="2">
        <f t="shared" si="72"/>
        <v>6.8362800000000004</v>
      </c>
      <c r="F613" s="2">
        <f t="shared" si="73"/>
        <v>6.7634100000000004</v>
      </c>
      <c r="G613" s="2">
        <f t="shared" si="67"/>
        <v>6.7636279999999989</v>
      </c>
      <c r="H613" s="2">
        <f t="shared" si="71"/>
        <v>6.5754289999999944</v>
      </c>
      <c r="I613" s="2">
        <f t="array" ref="I613">SUMPRODUCT(B597:B616, (ROW(B597:B616)-ROW(B597)+1)) / (20*21/2)</f>
        <v>6.857683333333334</v>
      </c>
      <c r="J613" s="2">
        <f t="shared" si="74"/>
        <v>6.8023439883333285</v>
      </c>
      <c r="K613" s="2">
        <f t="shared" si="68"/>
        <v>6.7916974819479332</v>
      </c>
    </row>
    <row r="614" spans="1:11" ht="13.5" x14ac:dyDescent="0.25">
      <c r="A614" s="3">
        <f>TITRES_STAT!B617</f>
        <v>42895</v>
      </c>
      <c r="B614" s="6">
        <f>TITRES_STAT!D617</f>
        <v>6.9802999999999997</v>
      </c>
      <c r="C614" s="2">
        <f t="shared" si="69"/>
        <v>0</v>
      </c>
      <c r="D614" s="2">
        <f t="shared" si="70"/>
        <v>6.8894000000000002</v>
      </c>
      <c r="E614" s="2">
        <f t="shared" si="72"/>
        <v>6.8614100000000011</v>
      </c>
      <c r="F614" s="2">
        <f t="shared" si="73"/>
        <v>6.7702150000000003</v>
      </c>
      <c r="G614" s="2">
        <f t="shared" si="67"/>
        <v>6.7757219999999982</v>
      </c>
      <c r="H614" s="2">
        <f t="shared" si="71"/>
        <v>6.5880544999999948</v>
      </c>
      <c r="I614" s="2">
        <f t="array" ref="I614">SUMPRODUCT(B598:B617, (ROW(B598:B617)-ROW(B598)+1)) / (20*21/2)</f>
        <v>6.8754438095238095</v>
      </c>
      <c r="J614" s="2">
        <f t="shared" si="74"/>
        <v>6.8192921799206312</v>
      </c>
      <c r="K614" s="2">
        <f t="shared" si="68"/>
        <v>6.7990936591264459</v>
      </c>
    </row>
    <row r="615" spans="1:11" ht="13.5" x14ac:dyDescent="0.25">
      <c r="A615" s="3">
        <f>TITRES_STAT!B618</f>
        <v>42898</v>
      </c>
      <c r="B615" s="6">
        <f>TITRES_STAT!D618</f>
        <v>6.9802999999999997</v>
      </c>
      <c r="C615" s="2">
        <f t="shared" si="69"/>
        <v>0</v>
      </c>
      <c r="D615" s="2">
        <f t="shared" si="70"/>
        <v>6.9197000000000006</v>
      </c>
      <c r="E615" s="2">
        <f t="shared" si="72"/>
        <v>6.8757900000000003</v>
      </c>
      <c r="F615" s="2">
        <f t="shared" si="73"/>
        <v>6.779325</v>
      </c>
      <c r="G615" s="2">
        <f t="shared" si="67"/>
        <v>6.7915019999999995</v>
      </c>
      <c r="H615" s="2">
        <f t="shared" si="71"/>
        <v>6.6000269999999945</v>
      </c>
      <c r="I615" s="2">
        <f t="array" ref="I615">SUMPRODUCT(B599:B618, (ROW(B599:B618)-ROW(B599)+1)) / (20*21/2)</f>
        <v>6.8908733333333343</v>
      </c>
      <c r="J615" s="2">
        <f t="shared" si="74"/>
        <v>6.8346262580234285</v>
      </c>
      <c r="K615" s="2">
        <f t="shared" si="68"/>
        <v>6.8061997901410951</v>
      </c>
    </row>
    <row r="616" spans="1:11" ht="13.5" x14ac:dyDescent="0.25">
      <c r="A616" s="3">
        <f>TITRES_STAT!B619</f>
        <v>42899</v>
      </c>
      <c r="B616" s="6">
        <f>TITRES_STAT!D619</f>
        <v>6.9802999999999997</v>
      </c>
      <c r="C616" s="2">
        <f t="shared" si="69"/>
        <v>0</v>
      </c>
      <c r="D616" s="2">
        <f t="shared" si="70"/>
        <v>6.9515399999999996</v>
      </c>
      <c r="E616" s="2">
        <f t="shared" si="72"/>
        <v>6.8901700000000003</v>
      </c>
      <c r="F616" s="2">
        <f t="shared" si="73"/>
        <v>6.7938150000000004</v>
      </c>
      <c r="G616" s="2">
        <f t="shared" si="67"/>
        <v>6.8026739999999997</v>
      </c>
      <c r="H616" s="2">
        <f t="shared" si="71"/>
        <v>6.6119994999999934</v>
      </c>
      <c r="I616" s="2">
        <f t="array" ref="I616">SUMPRODUCT(B600:B619, (ROW(B600:B619)-ROW(B600)+1)) / (20*21/2)</f>
        <v>6.9043014285714293</v>
      </c>
      <c r="J616" s="2">
        <f t="shared" si="74"/>
        <v>6.8484999477354833</v>
      </c>
      <c r="K616" s="2">
        <f t="shared" si="68"/>
        <v>6.813027249351248</v>
      </c>
    </row>
    <row r="617" spans="1:11" ht="13.5" x14ac:dyDescent="0.25">
      <c r="A617" s="3">
        <f>TITRES_STAT!B620</f>
        <v>42900</v>
      </c>
      <c r="B617" s="6">
        <f>TITRES_STAT!D620</f>
        <v>6.9802999999999997</v>
      </c>
      <c r="C617" s="2">
        <f t="shared" si="69"/>
        <v>0</v>
      </c>
      <c r="D617" s="2">
        <f t="shared" si="70"/>
        <v>6.9802999999999997</v>
      </c>
      <c r="E617" s="2">
        <f t="shared" si="72"/>
        <v>6.9045500000000004</v>
      </c>
      <c r="F617" s="2">
        <f t="shared" si="73"/>
        <v>6.8182899999999993</v>
      </c>
      <c r="G617" s="2">
        <f t="shared" si="67"/>
        <v>6.8101579999999986</v>
      </c>
      <c r="H617" s="2">
        <f t="shared" si="71"/>
        <v>6.6239719999999931</v>
      </c>
      <c r="I617" s="2">
        <f t="array" ref="I617">SUMPRODUCT(B601:B620, (ROW(B601:B620)-ROW(B601)+1)) / (20*21/2)</f>
        <v>6.9241947619047615</v>
      </c>
      <c r="J617" s="2">
        <f t="shared" si="74"/>
        <v>6.8610523336654374</v>
      </c>
      <c r="K617" s="2">
        <f t="shared" si="68"/>
        <v>6.8195869650629639</v>
      </c>
    </row>
    <row r="618" spans="1:11" ht="13.5" x14ac:dyDescent="0.25">
      <c r="A618" s="3">
        <f>TITRES_STAT!B621</f>
        <v>42901</v>
      </c>
      <c r="B618" s="6">
        <f>TITRES_STAT!D621</f>
        <v>6.9802999999999997</v>
      </c>
      <c r="C618" s="2">
        <f t="shared" si="69"/>
        <v>0</v>
      </c>
      <c r="D618" s="2">
        <f t="shared" si="70"/>
        <v>6.9802999999999997</v>
      </c>
      <c r="E618" s="2">
        <f t="shared" si="72"/>
        <v>6.9197000000000006</v>
      </c>
      <c r="F618" s="2">
        <f t="shared" si="73"/>
        <v>6.8393050000000004</v>
      </c>
      <c r="G618" s="2">
        <f t="shared" si="67"/>
        <v>6.813801999999999</v>
      </c>
      <c r="H618" s="2">
        <f t="shared" si="71"/>
        <v>6.6359444999999928</v>
      </c>
      <c r="I618" s="2">
        <f t="array" ref="I618">SUMPRODUCT(B602:B621, (ROW(B602:B621)-ROW(B602)+1)) / (20*21/2)</f>
        <v>6.9433547619047618</v>
      </c>
      <c r="J618" s="2">
        <f t="shared" si="74"/>
        <v>6.872409254268729</v>
      </c>
      <c r="K618" s="2">
        <f t="shared" si="68"/>
        <v>6.8258894370212788</v>
      </c>
    </row>
    <row r="619" spans="1:11" ht="13.5" x14ac:dyDescent="0.25">
      <c r="A619" s="3">
        <f>TITRES_STAT!B622</f>
        <v>42902</v>
      </c>
      <c r="B619" s="6">
        <f>TITRES_STAT!D622</f>
        <v>6.9802999999999997</v>
      </c>
      <c r="C619" s="2">
        <f t="shared" si="69"/>
        <v>0</v>
      </c>
      <c r="D619" s="2">
        <f t="shared" si="70"/>
        <v>6.9802999999999997</v>
      </c>
      <c r="E619" s="2">
        <f t="shared" si="72"/>
        <v>6.93485</v>
      </c>
      <c r="F619" s="2">
        <f t="shared" si="73"/>
        <v>6.8507200000000008</v>
      </c>
      <c r="G619" s="2">
        <f t="shared" si="67"/>
        <v>6.8154499999999993</v>
      </c>
      <c r="H619" s="2">
        <f t="shared" si="71"/>
        <v>6.6485699999999932</v>
      </c>
      <c r="I619" s="2">
        <f t="array" ref="I619">SUMPRODUCT(B603:B622, (ROW(B603:B622)-ROW(B603)+1)) / (20*21/2)</f>
        <v>6.9608304761904751</v>
      </c>
      <c r="J619" s="2">
        <f t="shared" si="74"/>
        <v>6.8826845633859932</v>
      </c>
      <c r="K619" s="2">
        <f t="shared" si="68"/>
        <v>6.8319447532165229</v>
      </c>
    </row>
    <row r="620" spans="1:11" ht="13.5" x14ac:dyDescent="0.25">
      <c r="A620" s="3">
        <f>TITRES_STAT!B623</f>
        <v>42905</v>
      </c>
      <c r="B620" s="6">
        <f>TITRES_STAT!D623</f>
        <v>7.0595999999999997</v>
      </c>
      <c r="C620" s="2">
        <f t="shared" si="69"/>
        <v>7.9299999999999926E-2</v>
      </c>
      <c r="D620" s="2">
        <f t="shared" si="70"/>
        <v>6.9961600000000006</v>
      </c>
      <c r="E620" s="2">
        <f t="shared" si="72"/>
        <v>6.9579300000000002</v>
      </c>
      <c r="F620" s="2">
        <f t="shared" si="73"/>
        <v>6.8584199999999997</v>
      </c>
      <c r="G620" s="2">
        <f t="shared" si="67"/>
        <v>6.8186839999999993</v>
      </c>
      <c r="H620" s="2">
        <f t="shared" si="71"/>
        <v>6.6602474999999925</v>
      </c>
      <c r="I620" s="2">
        <f t="array" ref="I620">SUMPRODUCT(B604:B623, (ROW(B604:B623)-ROW(B604)+1)) / (20*21/2)</f>
        <v>6.9832233333333331</v>
      </c>
      <c r="J620" s="2">
        <f t="shared" si="74"/>
        <v>6.8995336525873272</v>
      </c>
      <c r="K620" s="2">
        <f t="shared" si="68"/>
        <v>6.8408724099531302</v>
      </c>
    </row>
    <row r="621" spans="1:11" ht="13.5" x14ac:dyDescent="0.25">
      <c r="A621" s="3">
        <f>TITRES_STAT!B624</f>
        <v>42906</v>
      </c>
      <c r="B621" s="6">
        <f>TITRES_STAT!D624</f>
        <v>7.0595999999999997</v>
      </c>
      <c r="C621" s="2">
        <f t="shared" si="69"/>
        <v>0</v>
      </c>
      <c r="D621" s="2">
        <f t="shared" si="70"/>
        <v>7.0120199999999997</v>
      </c>
      <c r="E621" s="2">
        <f t="shared" si="72"/>
        <v>6.9817800000000005</v>
      </c>
      <c r="F621" s="2">
        <f t="shared" si="73"/>
        <v>6.8761049999999999</v>
      </c>
      <c r="G621" s="2">
        <f t="shared" si="67"/>
        <v>6.8239139999999994</v>
      </c>
      <c r="H621" s="2">
        <f t="shared" si="71"/>
        <v>6.6712334999999925</v>
      </c>
      <c r="I621" s="2">
        <f t="array" ref="I621">SUMPRODUCT(B605:B624, (ROW(B605:B624)-ROW(B605)+1)) / (20*21/2)</f>
        <v>7.0032980952380957</v>
      </c>
      <c r="J621" s="2">
        <f t="shared" si="74"/>
        <v>6.9147780666266287</v>
      </c>
      <c r="K621" s="2">
        <f t="shared" si="68"/>
        <v>6.8494499625039875</v>
      </c>
    </row>
    <row r="622" spans="1:11" ht="13.5" x14ac:dyDescent="0.25">
      <c r="A622" s="3">
        <f>TITRES_STAT!B625</f>
        <v>42907</v>
      </c>
      <c r="B622" s="6">
        <f>TITRES_STAT!D625</f>
        <v>7.0595999999999997</v>
      </c>
      <c r="C622" s="2">
        <f t="shared" si="69"/>
        <v>0</v>
      </c>
      <c r="D622" s="2">
        <f t="shared" si="70"/>
        <v>7.0278799999999988</v>
      </c>
      <c r="E622" s="2">
        <f t="shared" si="72"/>
        <v>7.0040900000000006</v>
      </c>
      <c r="F622" s="2">
        <f t="shared" si="73"/>
        <v>6.9037749999999987</v>
      </c>
      <c r="G622" s="2">
        <f t="shared" si="67"/>
        <v>6.8291440000000003</v>
      </c>
      <c r="H622" s="2">
        <f t="shared" si="71"/>
        <v>6.6821429999999937</v>
      </c>
      <c r="I622" s="2">
        <f t="array" ref="I622">SUMPRODUCT(B606:B625, (ROW(B606:B625)-ROW(B606)+1)) / (20*21/2)</f>
        <v>7.021420952380951</v>
      </c>
      <c r="J622" s="2">
        <f t="shared" si="74"/>
        <v>6.9285706317098068</v>
      </c>
      <c r="K622" s="2">
        <f t="shared" si="68"/>
        <v>6.8576911404450076</v>
      </c>
    </row>
    <row r="623" spans="1:11" ht="13.5" x14ac:dyDescent="0.25">
      <c r="A623" s="3">
        <f>TITRES_STAT!B626</f>
        <v>42908</v>
      </c>
      <c r="B623" s="6">
        <f>TITRES_STAT!D626</f>
        <v>7.1388999999999996</v>
      </c>
      <c r="C623" s="2">
        <f t="shared" si="69"/>
        <v>7.9299999999999926E-2</v>
      </c>
      <c r="D623" s="2">
        <f t="shared" si="70"/>
        <v>7.0596000000000005</v>
      </c>
      <c r="E623" s="2">
        <f t="shared" si="72"/>
        <v>7.0199499999999997</v>
      </c>
      <c r="F623" s="2">
        <f t="shared" si="73"/>
        <v>6.9281150000000009</v>
      </c>
      <c r="G623" s="2">
        <f t="shared" si="67"/>
        <v>6.8397999999999994</v>
      </c>
      <c r="H623" s="2">
        <f t="shared" si="71"/>
        <v>6.6928729999999943</v>
      </c>
      <c r="I623" s="2">
        <f t="array" ref="I623">SUMPRODUCT(B607:B626, (ROW(B607:B626)-ROW(B607)+1)) / (20*21/2)</f>
        <v>7.0381038095238084</v>
      </c>
      <c r="J623" s="2">
        <f t="shared" si="74"/>
        <v>6.9486020001183961</v>
      </c>
      <c r="K623" s="2">
        <f t="shared" si="68"/>
        <v>6.8687189388589287</v>
      </c>
    </row>
    <row r="624" spans="1:11" ht="13.5" x14ac:dyDescent="0.25">
      <c r="A624" s="3">
        <f>TITRES_STAT!B627</f>
        <v>42909</v>
      </c>
      <c r="B624" s="6">
        <f>TITRES_STAT!D627</f>
        <v>7.1388999999999996</v>
      </c>
      <c r="C624" s="2">
        <f t="shared" si="69"/>
        <v>0</v>
      </c>
      <c r="D624" s="2">
        <f t="shared" si="70"/>
        <v>7.0913199999999987</v>
      </c>
      <c r="E624" s="2">
        <f t="shared" si="72"/>
        <v>7.0358100000000006</v>
      </c>
      <c r="F624" s="2">
        <f t="shared" si="73"/>
        <v>6.9486100000000004</v>
      </c>
      <c r="G624" s="2">
        <f t="shared" si="67"/>
        <v>6.8489199999999997</v>
      </c>
      <c r="H624" s="2">
        <f t="shared" si="71"/>
        <v>6.7039869999999944</v>
      </c>
      <c r="I624" s="2">
        <f t="array" ref="I624">SUMPRODUCT(B608:B627, (ROW(B608:B627)-ROW(B608)+1)) / (20*21/2)</f>
        <v>7.0533466666666653</v>
      </c>
      <c r="J624" s="2">
        <f t="shared" si="74"/>
        <v>6.9667256191547393</v>
      </c>
      <c r="K624" s="2">
        <f t="shared" si="68"/>
        <v>6.8793142745899516</v>
      </c>
    </row>
    <row r="625" spans="1:11" ht="13.5" x14ac:dyDescent="0.25">
      <c r="A625" s="3">
        <f>TITRES_STAT!B628</f>
        <v>42914</v>
      </c>
      <c r="B625" s="6">
        <f>TITRES_STAT!D628</f>
        <v>7.1388999999999996</v>
      </c>
      <c r="C625" s="2">
        <f t="shared" si="69"/>
        <v>0</v>
      </c>
      <c r="D625" s="2">
        <f t="shared" si="70"/>
        <v>7.1071799999999996</v>
      </c>
      <c r="E625" s="2">
        <f t="shared" si="72"/>
        <v>7.0516700000000014</v>
      </c>
      <c r="F625" s="2">
        <f t="shared" si="73"/>
        <v>6.9637300000000009</v>
      </c>
      <c r="G625" s="2">
        <f t="shared" si="67"/>
        <v>6.8557359999999994</v>
      </c>
      <c r="H625" s="2">
        <f t="shared" si="71"/>
        <v>6.7151009999999935</v>
      </c>
      <c r="I625" s="2">
        <f t="array" ref="I625">SUMPRODUCT(B609:B628, (ROW(B609:B628)-ROW(B609)+1)) / (20*21/2)</f>
        <v>7.0656352380952372</v>
      </c>
      <c r="J625" s="2">
        <f t="shared" si="74"/>
        <v>6.98312317923524</v>
      </c>
      <c r="K625" s="2">
        <f t="shared" si="68"/>
        <v>6.8894941069589732</v>
      </c>
    </row>
    <row r="626" spans="1:11" ht="13.5" x14ac:dyDescent="0.25">
      <c r="A626" s="3">
        <f>TITRES_STAT!B629</f>
        <v>42915</v>
      </c>
      <c r="B626" s="6">
        <f>TITRES_STAT!D629</f>
        <v>7.1388999999999996</v>
      </c>
      <c r="C626" s="2">
        <f t="shared" si="69"/>
        <v>0</v>
      </c>
      <c r="D626" s="2">
        <f t="shared" si="70"/>
        <v>7.1230400000000005</v>
      </c>
      <c r="E626" s="2">
        <f t="shared" si="72"/>
        <v>7.0675299999999996</v>
      </c>
      <c r="F626" s="2">
        <f t="shared" si="73"/>
        <v>6.9788500000000013</v>
      </c>
      <c r="G626" s="2">
        <f t="shared" ref="G626:G689" si="75">AVERAGE(B577:B626)</f>
        <v>6.860555999999999</v>
      </c>
      <c r="H626" s="2">
        <f t="shared" si="71"/>
        <v>6.7269444999999939</v>
      </c>
      <c r="I626" s="2">
        <f t="array" ref="I626">SUMPRODUCT(B610:B629, (ROW(B610:B629)-ROW(B610)+1)) / (20*21/2)</f>
        <v>7.0742561904761896</v>
      </c>
      <c r="J626" s="2">
        <f t="shared" si="74"/>
        <v>6.9979590669271214</v>
      </c>
      <c r="K626" s="2">
        <f t="shared" si="68"/>
        <v>6.8992747302154838</v>
      </c>
    </row>
    <row r="627" spans="1:11" ht="13.5" x14ac:dyDescent="0.25">
      <c r="A627" s="3">
        <f>TITRES_STAT!B630</f>
        <v>42916</v>
      </c>
      <c r="B627" s="6">
        <f>TITRES_STAT!D630</f>
        <v>7.1388999999999996</v>
      </c>
      <c r="C627" s="2">
        <f t="shared" si="69"/>
        <v>0</v>
      </c>
      <c r="D627" s="2">
        <f t="shared" si="70"/>
        <v>7.1388999999999996</v>
      </c>
      <c r="E627" s="2">
        <f t="shared" si="72"/>
        <v>7.0833899999999996</v>
      </c>
      <c r="F627" s="2">
        <f t="shared" si="73"/>
        <v>6.9939700000000018</v>
      </c>
      <c r="G627" s="2">
        <f t="shared" si="75"/>
        <v>6.8650679999999991</v>
      </c>
      <c r="H627" s="2">
        <f t="shared" si="71"/>
        <v>6.7382119999999937</v>
      </c>
      <c r="I627" s="2">
        <f t="array" ref="I627">SUMPRODUCT(B611:B630, (ROW(B611:B630)-ROW(B611)+1)) / (20*21/2)</f>
        <v>7.0619514285714278</v>
      </c>
      <c r="J627" s="2">
        <f t="shared" si="74"/>
        <v>7.011382012934062</v>
      </c>
      <c r="K627" s="2">
        <f t="shared" ref="K627:K690" si="76">$K$4*B627+(1-$K$4)*K626</f>
        <v>6.9086717996187978</v>
      </c>
    </row>
    <row r="628" spans="1:11" ht="13.5" x14ac:dyDescent="0.25">
      <c r="A628" s="3">
        <f>TITRES_STAT!B631</f>
        <v>42919</v>
      </c>
      <c r="B628" s="6">
        <f>TITRES_STAT!D631</f>
        <v>7.1230000000000002</v>
      </c>
      <c r="C628" s="2">
        <f t="shared" si="69"/>
        <v>-1.5899999999999359E-2</v>
      </c>
      <c r="D628" s="2">
        <f t="shared" si="70"/>
        <v>7.1357199999999992</v>
      </c>
      <c r="E628" s="2">
        <f t="shared" si="72"/>
        <v>7.0976600000000003</v>
      </c>
      <c r="F628" s="2">
        <f t="shared" si="73"/>
        <v>7.0086800000000009</v>
      </c>
      <c r="G628" s="2">
        <f t="shared" si="75"/>
        <v>6.8692619999999991</v>
      </c>
      <c r="H628" s="2">
        <f t="shared" si="71"/>
        <v>6.749630499999995</v>
      </c>
      <c r="I628" s="2">
        <f t="array" ref="I628">SUMPRODUCT(B612:B631, (ROW(B612:B631)-ROW(B612)+1)) / (20*21/2)</f>
        <v>7.0297028571428566</v>
      </c>
      <c r="J628" s="2">
        <f t="shared" si="74"/>
        <v>7.0220122974165324</v>
      </c>
      <c r="K628" s="2">
        <f t="shared" si="76"/>
        <v>6.9170768270847276</v>
      </c>
    </row>
    <row r="629" spans="1:11" ht="13.5" x14ac:dyDescent="0.25">
      <c r="A629" s="3">
        <f>TITRES_STAT!B632</f>
        <v>42920</v>
      </c>
      <c r="B629" s="6">
        <f>TITRES_STAT!D632</f>
        <v>7.0991999999999997</v>
      </c>
      <c r="C629" s="2">
        <f t="shared" si="69"/>
        <v>-2.3800000000000487E-2</v>
      </c>
      <c r="D629" s="2">
        <f t="shared" si="70"/>
        <v>7.1277799999999996</v>
      </c>
      <c r="E629" s="2">
        <f t="shared" si="72"/>
        <v>7.1095499999999987</v>
      </c>
      <c r="F629" s="2">
        <f t="shared" si="73"/>
        <v>7.0222000000000007</v>
      </c>
      <c r="G629" s="2">
        <f t="shared" si="75"/>
        <v>6.8729799999999992</v>
      </c>
      <c r="H629" s="2">
        <f t="shared" si="71"/>
        <v>6.7609684999999953</v>
      </c>
      <c r="I629" s="2">
        <f t="array" ref="I629">SUMPRODUCT(B613:B632, (ROW(B613:B632)-ROW(B613)+1)) / (20*21/2)</f>
        <v>7.0147128571428574</v>
      </c>
      <c r="J629" s="2">
        <f t="shared" si="74"/>
        <v>7.0293635071863871</v>
      </c>
      <c r="K629" s="2">
        <f t="shared" si="76"/>
        <v>6.924218912297091</v>
      </c>
    </row>
    <row r="630" spans="1:11" ht="13.5" x14ac:dyDescent="0.25">
      <c r="A630" s="3">
        <f>TITRES_STAT!B633</f>
        <v>42921</v>
      </c>
      <c r="B630" s="6">
        <f>TITRES_STAT!D633</f>
        <v>6.8929999999999998</v>
      </c>
      <c r="C630" s="2">
        <f t="shared" si="69"/>
        <v>-0.20619999999999994</v>
      </c>
      <c r="D630" s="2">
        <f t="shared" si="70"/>
        <v>7.0785999999999998</v>
      </c>
      <c r="E630" s="2">
        <f t="shared" si="72"/>
        <v>7.0928899999999997</v>
      </c>
      <c r="F630" s="2">
        <f t="shared" si="73"/>
        <v>7.0254100000000026</v>
      </c>
      <c r="G630" s="2">
        <f t="shared" si="75"/>
        <v>6.8725739999999966</v>
      </c>
      <c r="H630" s="2">
        <f t="shared" si="71"/>
        <v>6.771966499999996</v>
      </c>
      <c r="I630" s="2">
        <f t="array" ref="I630">SUMPRODUCT(B614:B633, (ROW(B614:B633)-ROW(B614)+1)) / (20*21/2)</f>
        <v>7.0184904761904763</v>
      </c>
      <c r="J630" s="2">
        <f t="shared" si="74"/>
        <v>7.0163765065019685</v>
      </c>
      <c r="K630" s="2">
        <f t="shared" si="76"/>
        <v>6.9229946412266168</v>
      </c>
    </row>
    <row r="631" spans="1:11" ht="13.5" x14ac:dyDescent="0.25">
      <c r="A631" s="3">
        <f>TITRES_STAT!B634</f>
        <v>42922</v>
      </c>
      <c r="B631" s="6">
        <f>TITRES_STAT!D634</f>
        <v>6.6867999999999999</v>
      </c>
      <c r="C631" s="2">
        <f t="shared" si="69"/>
        <v>-0.20619999999999994</v>
      </c>
      <c r="D631" s="2">
        <f t="shared" si="70"/>
        <v>6.9881799999999998</v>
      </c>
      <c r="E631" s="2">
        <f t="shared" si="72"/>
        <v>7.0556099999999997</v>
      </c>
      <c r="F631" s="2">
        <f t="shared" si="73"/>
        <v>7.018695000000001</v>
      </c>
      <c r="G631" s="2">
        <f t="shared" si="75"/>
        <v>6.8680439999999967</v>
      </c>
      <c r="H631" s="2">
        <f t="shared" si="71"/>
        <v>6.7816264999999962</v>
      </c>
      <c r="I631" s="2">
        <f t="array" ref="I631">SUMPRODUCT(B615:B634, (ROW(B615:B634)-ROW(B615)+1)) / (20*21/2)</f>
        <v>7.025661904761904</v>
      </c>
      <c r="J631" s="2">
        <f t="shared" si="74"/>
        <v>6.9849882677874948</v>
      </c>
      <c r="K631" s="2">
        <f t="shared" si="76"/>
        <v>6.9137321062765533</v>
      </c>
    </row>
    <row r="632" spans="1:11" ht="13.5" x14ac:dyDescent="0.25">
      <c r="A632" s="3">
        <f>TITRES_STAT!B635</f>
        <v>42923</v>
      </c>
      <c r="B632" s="6">
        <f>TITRES_STAT!D635</f>
        <v>6.8613</v>
      </c>
      <c r="C632" s="2">
        <f t="shared" si="69"/>
        <v>0.1745000000000001</v>
      </c>
      <c r="D632" s="2">
        <f t="shared" si="70"/>
        <v>6.9326600000000003</v>
      </c>
      <c r="E632" s="2">
        <f t="shared" si="72"/>
        <v>7.0357799999999999</v>
      </c>
      <c r="F632" s="2">
        <f t="shared" si="73"/>
        <v>7.0199350000000011</v>
      </c>
      <c r="G632" s="2">
        <f t="shared" si="75"/>
        <v>6.867003999999997</v>
      </c>
      <c r="H632" s="2">
        <f t="shared" si="71"/>
        <v>6.7925814999999963</v>
      </c>
      <c r="I632" s="2">
        <f t="array" ref="I632">SUMPRODUCT(B616:B635, (ROW(B616:B635)-ROW(B616)+1)) / (20*21/2)</f>
        <v>7.0322671428571422</v>
      </c>
      <c r="J632" s="2">
        <f t="shared" si="74"/>
        <v>6.9732084327601145</v>
      </c>
      <c r="K632" s="2">
        <f t="shared" si="76"/>
        <v>6.9116759452461007</v>
      </c>
    </row>
    <row r="633" spans="1:11" ht="13.5" x14ac:dyDescent="0.25">
      <c r="A633" s="3">
        <f>TITRES_STAT!B636</f>
        <v>42926</v>
      </c>
      <c r="B633" s="6">
        <f>TITRES_STAT!D636</f>
        <v>7.0595999999999997</v>
      </c>
      <c r="C633" s="2">
        <f t="shared" si="69"/>
        <v>0.1982999999999997</v>
      </c>
      <c r="D633" s="2">
        <f t="shared" si="70"/>
        <v>6.9199800000000007</v>
      </c>
      <c r="E633" s="2">
        <f t="shared" si="72"/>
        <v>7.027849999999999</v>
      </c>
      <c r="F633" s="2">
        <f t="shared" si="73"/>
        <v>7.0239000000000003</v>
      </c>
      <c r="G633" s="2">
        <f t="shared" si="75"/>
        <v>6.8702379999999961</v>
      </c>
      <c r="H633" s="2">
        <f t="shared" si="71"/>
        <v>6.8046429999999978</v>
      </c>
      <c r="I633" s="2">
        <f t="array" ref="I633">SUMPRODUCT(B617:B636, (ROW(B617:B636)-ROW(B617)+1)) / (20*21/2)</f>
        <v>7.0383061904761899</v>
      </c>
      <c r="J633" s="2">
        <f t="shared" si="74"/>
        <v>6.981436201068675</v>
      </c>
      <c r="K633" s="2">
        <f t="shared" si="76"/>
        <v>6.9174768885697828</v>
      </c>
    </row>
    <row r="634" spans="1:11" ht="13.5" x14ac:dyDescent="0.25">
      <c r="A634" s="3">
        <f>TITRES_STAT!B637</f>
        <v>42927</v>
      </c>
      <c r="B634" s="6">
        <f>TITRES_STAT!D637</f>
        <v>7.0991999999999997</v>
      </c>
      <c r="C634" s="2">
        <f t="shared" si="69"/>
        <v>3.960000000000008E-2</v>
      </c>
      <c r="D634" s="2">
        <f t="shared" si="70"/>
        <v>6.9199799999999998</v>
      </c>
      <c r="E634" s="2">
        <f t="shared" si="72"/>
        <v>7.0238800000000001</v>
      </c>
      <c r="F634" s="2">
        <f t="shared" si="73"/>
        <v>7.0298450000000017</v>
      </c>
      <c r="G634" s="2">
        <f t="shared" si="75"/>
        <v>6.8742639999999975</v>
      </c>
      <c r="H634" s="2">
        <f t="shared" si="71"/>
        <v>6.8162114999999979</v>
      </c>
      <c r="I634" s="2">
        <f t="array" ref="I634">SUMPRODUCT(B618:B637, (ROW(B618:B637)-ROW(B618)+1)) / (20*21/2)</f>
        <v>7.024140952380951</v>
      </c>
      <c r="J634" s="2">
        <f t="shared" si="74"/>
        <v>6.9926518009668968</v>
      </c>
      <c r="K634" s="2">
        <f t="shared" si="76"/>
        <v>6.9246032850964578</v>
      </c>
    </row>
    <row r="635" spans="1:11" ht="13.5" x14ac:dyDescent="0.25">
      <c r="A635" s="3">
        <f>TITRES_STAT!B638</f>
        <v>42928</v>
      </c>
      <c r="B635" s="6">
        <f>TITRES_STAT!D638</f>
        <v>7.0991999999999997</v>
      </c>
      <c r="C635" s="2">
        <f t="shared" si="69"/>
        <v>0</v>
      </c>
      <c r="D635" s="2">
        <f t="shared" si="70"/>
        <v>6.96122</v>
      </c>
      <c r="E635" s="2">
        <f t="shared" si="72"/>
        <v>7.0199099999999985</v>
      </c>
      <c r="F635" s="2">
        <f t="shared" si="73"/>
        <v>7.0357900000000013</v>
      </c>
      <c r="G635" s="2">
        <f t="shared" si="75"/>
        <v>6.8787499999999966</v>
      </c>
      <c r="H635" s="2">
        <f t="shared" si="71"/>
        <v>6.8278949999999972</v>
      </c>
      <c r="I635" s="2">
        <f t="array" ref="I635">SUMPRODUCT(B619:B638, (ROW(B619:B638)-ROW(B619)+1)) / (20*21/2)</f>
        <v>7.0103914285714284</v>
      </c>
      <c r="J635" s="2">
        <f t="shared" si="74"/>
        <v>7.0027992484938597</v>
      </c>
      <c r="K635" s="2">
        <f t="shared" si="76"/>
        <v>6.931450215092676</v>
      </c>
    </row>
    <row r="636" spans="1:11" ht="13.5" x14ac:dyDescent="0.25">
      <c r="A636" s="3">
        <f>TITRES_STAT!B639</f>
        <v>42929</v>
      </c>
      <c r="B636" s="6">
        <f>TITRES_STAT!D639</f>
        <v>7.0991999999999997</v>
      </c>
      <c r="C636" s="2">
        <f t="shared" si="69"/>
        <v>0</v>
      </c>
      <c r="D636" s="2">
        <f t="shared" si="70"/>
        <v>7.0436999999999994</v>
      </c>
      <c r="E636" s="2">
        <f t="shared" si="72"/>
        <v>7.0159399999999987</v>
      </c>
      <c r="F636" s="2">
        <f t="shared" si="73"/>
        <v>7.0417350000000001</v>
      </c>
      <c r="G636" s="2">
        <f t="shared" si="75"/>
        <v>6.8855399999999971</v>
      </c>
      <c r="H636" s="2">
        <f t="shared" si="71"/>
        <v>6.8395784999999982</v>
      </c>
      <c r="I636" s="2">
        <f t="array" ref="I636">SUMPRODUCT(B620:B639, (ROW(B620:B639)-ROW(B620)+1)) / (20*21/2)</f>
        <v>7.0159433333333316</v>
      </c>
      <c r="J636" s="2">
        <f t="shared" si="74"/>
        <v>7.0119802724468254</v>
      </c>
      <c r="K636" s="2">
        <f t="shared" si="76"/>
        <v>6.9380286380302181</v>
      </c>
    </row>
    <row r="637" spans="1:11" ht="13.5" x14ac:dyDescent="0.25">
      <c r="A637" s="3">
        <f>TITRES_STAT!B640</f>
        <v>42930</v>
      </c>
      <c r="B637" s="6">
        <f>TITRES_STAT!D640</f>
        <v>6.8929999999999998</v>
      </c>
      <c r="C637" s="2">
        <f t="shared" si="69"/>
        <v>-0.20619999999999994</v>
      </c>
      <c r="D637" s="2">
        <f t="shared" si="70"/>
        <v>7.0500400000000001</v>
      </c>
      <c r="E637" s="2">
        <f t="shared" si="72"/>
        <v>6.9913499999999988</v>
      </c>
      <c r="F637" s="2">
        <f t="shared" si="73"/>
        <v>7.0373700000000001</v>
      </c>
      <c r="G637" s="2">
        <f t="shared" si="75"/>
        <v>6.8897419999999965</v>
      </c>
      <c r="H637" s="2">
        <f t="shared" si="71"/>
        <v>6.8509224999999985</v>
      </c>
      <c r="I637" s="2">
        <f t="array" ref="I637">SUMPRODUCT(B621:B640, (ROW(B621:B640)-ROW(B621)+1)) / (20*21/2)</f>
        <v>7.0028333333333341</v>
      </c>
      <c r="J637" s="2">
        <f t="shared" si="74"/>
        <v>7.0006488179280808</v>
      </c>
      <c r="K637" s="2">
        <f t="shared" si="76"/>
        <v>6.9362628090878564</v>
      </c>
    </row>
    <row r="638" spans="1:11" ht="13.5" x14ac:dyDescent="0.25">
      <c r="A638" s="3">
        <f>TITRES_STAT!B641</f>
        <v>42933</v>
      </c>
      <c r="B638" s="6">
        <f>TITRES_STAT!D641</f>
        <v>6.8929999999999998</v>
      </c>
      <c r="C638" s="2">
        <f t="shared" si="69"/>
        <v>0</v>
      </c>
      <c r="D638" s="2">
        <f t="shared" si="70"/>
        <v>7.0167199999999994</v>
      </c>
      <c r="E638" s="2">
        <f t="shared" si="72"/>
        <v>6.9683499999999992</v>
      </c>
      <c r="F638" s="2">
        <f t="shared" si="73"/>
        <v>7.0330050000000002</v>
      </c>
      <c r="G638" s="2">
        <f t="shared" si="75"/>
        <v>6.899167999999996</v>
      </c>
      <c r="H638" s="2">
        <f t="shared" si="71"/>
        <v>6.8616519999999976</v>
      </c>
      <c r="I638" s="2">
        <f t="array" ref="I638">SUMPRODUCT(B622:B641, (ROW(B622:B641)-ROW(B622)+1)) / (20*21/2)</f>
        <v>6.9821742857142839</v>
      </c>
      <c r="J638" s="2">
        <f t="shared" si="74"/>
        <v>6.9903965495539779</v>
      </c>
      <c r="K638" s="2">
        <f t="shared" si="76"/>
        <v>6.934566228339313</v>
      </c>
    </row>
    <row r="639" spans="1:11" ht="13.5" x14ac:dyDescent="0.25">
      <c r="A639" s="3">
        <f>TITRES_STAT!B642</f>
        <v>42934</v>
      </c>
      <c r="B639" s="6">
        <f>TITRES_STAT!D642</f>
        <v>7.0913000000000004</v>
      </c>
      <c r="C639" s="2">
        <f t="shared" si="69"/>
        <v>0.19830000000000059</v>
      </c>
      <c r="D639" s="2">
        <f t="shared" si="70"/>
        <v>7.0151399999999997</v>
      </c>
      <c r="E639" s="2">
        <f t="shared" si="72"/>
        <v>6.9675600000000006</v>
      </c>
      <c r="F639" s="2">
        <f t="shared" si="73"/>
        <v>7.0385549999999979</v>
      </c>
      <c r="G639" s="2">
        <f t="shared" si="75"/>
        <v>6.9104099999999971</v>
      </c>
      <c r="H639" s="2">
        <f t="shared" si="71"/>
        <v>6.8731039999999988</v>
      </c>
      <c r="I639" s="2">
        <f t="array" ref="I639">SUMPRODUCT(B623:B642, (ROW(B623:B642)-ROW(B623)+1)) / (20*21/2)</f>
        <v>6.9702385714285713</v>
      </c>
      <c r="J639" s="2">
        <f t="shared" si="74"/>
        <v>7.0000064019774086</v>
      </c>
      <c r="K639" s="2">
        <f t="shared" si="76"/>
        <v>6.9407126507573791</v>
      </c>
    </row>
    <row r="640" spans="1:11" ht="13.5" x14ac:dyDescent="0.25">
      <c r="A640" s="3">
        <f>TITRES_STAT!B643</f>
        <v>42935</v>
      </c>
      <c r="B640" s="6">
        <f>TITRES_STAT!D643</f>
        <v>6.9009</v>
      </c>
      <c r="C640" s="2">
        <f t="shared" si="69"/>
        <v>-0.19040000000000035</v>
      </c>
      <c r="D640" s="2">
        <f t="shared" si="70"/>
        <v>6.9754800000000001</v>
      </c>
      <c r="E640" s="2">
        <f t="shared" si="72"/>
        <v>6.9683500000000009</v>
      </c>
      <c r="F640" s="2">
        <f t="shared" si="73"/>
        <v>7.0306200000000008</v>
      </c>
      <c r="G640" s="2">
        <f t="shared" si="75"/>
        <v>6.9178439999999979</v>
      </c>
      <c r="H640" s="2">
        <f t="shared" si="71"/>
        <v>6.8821444999999981</v>
      </c>
      <c r="I640" s="2">
        <f t="array" ref="I640">SUMPRODUCT(B624:B643, (ROW(B624:B643)-ROW(B624)+1)) / (20*21/2)</f>
        <v>6.9447438095238105</v>
      </c>
      <c r="J640" s="2">
        <f t="shared" si="74"/>
        <v>6.9905676970271786</v>
      </c>
      <c r="K640" s="2">
        <f t="shared" si="76"/>
        <v>6.9391513703355212</v>
      </c>
    </row>
    <row r="641" spans="1:11" ht="13.5" x14ac:dyDescent="0.25">
      <c r="A641" s="3">
        <f>TITRES_STAT!B644</f>
        <v>42936</v>
      </c>
      <c r="B641" s="6">
        <f>TITRES_STAT!D644</f>
        <v>6.8136999999999999</v>
      </c>
      <c r="C641" s="2">
        <f t="shared" si="69"/>
        <v>-8.7200000000000166E-2</v>
      </c>
      <c r="D641" s="2">
        <f t="shared" si="70"/>
        <v>6.9183799999999991</v>
      </c>
      <c r="E641" s="2">
        <f t="shared" si="72"/>
        <v>6.9810400000000001</v>
      </c>
      <c r="F641" s="2">
        <f t="shared" si="73"/>
        <v>7.0183249999999999</v>
      </c>
      <c r="G641" s="2">
        <f t="shared" si="75"/>
        <v>6.9156979999999963</v>
      </c>
      <c r="H641" s="2">
        <f t="shared" si="71"/>
        <v>6.8896349999999984</v>
      </c>
      <c r="I641" s="2">
        <f t="array" ref="I641">SUMPRODUCT(B625:B644, (ROW(B625:B644)-ROW(B625)+1)) / (20*21/2)</f>
        <v>6.9166042857142864</v>
      </c>
      <c r="J641" s="2">
        <f t="shared" si="74"/>
        <v>6.9737231544531619</v>
      </c>
      <c r="K641" s="2">
        <f t="shared" si="76"/>
        <v>6.9342317087537362</v>
      </c>
    </row>
    <row r="642" spans="1:11" ht="13.5" x14ac:dyDescent="0.25">
      <c r="A642" s="3">
        <f>TITRES_STAT!B645</f>
        <v>42937</v>
      </c>
      <c r="B642" s="6">
        <f>TITRES_STAT!D645</f>
        <v>6.8929999999999998</v>
      </c>
      <c r="C642" s="2">
        <f t="shared" si="69"/>
        <v>7.9299999999999926E-2</v>
      </c>
      <c r="D642" s="2">
        <f t="shared" si="70"/>
        <v>6.9183800000000009</v>
      </c>
      <c r="E642" s="2">
        <f t="shared" si="72"/>
        <v>6.9842099999999991</v>
      </c>
      <c r="F642" s="2">
        <f t="shared" si="73"/>
        <v>7.0099950000000009</v>
      </c>
      <c r="G642" s="2">
        <f t="shared" si="75"/>
        <v>6.9119119999999974</v>
      </c>
      <c r="H642" s="2">
        <f t="shared" si="71"/>
        <v>6.8959089999999978</v>
      </c>
      <c r="I642" s="2">
        <f t="array" ref="I642">SUMPRODUCT(B626:B645, (ROW(B626:B645)-ROW(B626)+1)) / (20*21/2)</f>
        <v>6.8943609523809517</v>
      </c>
      <c r="J642" s="2">
        <f t="shared" si="74"/>
        <v>6.9660352349814314</v>
      </c>
      <c r="K642" s="2">
        <f t="shared" si="76"/>
        <v>6.9326147789986878</v>
      </c>
    </row>
    <row r="643" spans="1:11" ht="13.5" x14ac:dyDescent="0.25">
      <c r="A643" s="3">
        <f>TITRES_STAT!B646</f>
        <v>42940</v>
      </c>
      <c r="B643" s="6">
        <f>TITRES_STAT!D646</f>
        <v>6.7423000000000002</v>
      </c>
      <c r="C643" s="2">
        <f t="shared" si="69"/>
        <v>-0.15069999999999961</v>
      </c>
      <c r="D643" s="2">
        <f t="shared" si="70"/>
        <v>6.8882400000000006</v>
      </c>
      <c r="E643" s="2">
        <f t="shared" si="72"/>
        <v>6.9524799999999995</v>
      </c>
      <c r="F643" s="2">
        <f t="shared" si="73"/>
        <v>6.9901649999999993</v>
      </c>
      <c r="G643" s="2">
        <f t="shared" si="75"/>
        <v>6.9054199999999968</v>
      </c>
      <c r="H643" s="2">
        <f t="shared" si="71"/>
        <v>6.9001619999999981</v>
      </c>
      <c r="I643" s="2">
        <f t="array" ref="I643">SUMPRODUCT(B627:B646, (ROW(B627:B646)-ROW(B627)+1)) / (20*21/2)</f>
        <v>6.8634628571428582</v>
      </c>
      <c r="J643" s="2">
        <f t="shared" si="74"/>
        <v>6.9447271173641525</v>
      </c>
      <c r="K643" s="2">
        <f t="shared" si="76"/>
        <v>6.9251514543320729</v>
      </c>
    </row>
    <row r="644" spans="1:11" ht="13.5" x14ac:dyDescent="0.25">
      <c r="A644" s="3">
        <f>TITRES_STAT!B647</f>
        <v>42942</v>
      </c>
      <c r="B644" s="6">
        <f>TITRES_STAT!D647</f>
        <v>6.6947000000000001</v>
      </c>
      <c r="C644" s="2">
        <f t="shared" ref="C644:C707" si="77">B644-B643</f>
        <v>-4.7600000000000087E-2</v>
      </c>
      <c r="D644" s="2">
        <f t="shared" si="70"/>
        <v>6.8089200000000005</v>
      </c>
      <c r="E644" s="2">
        <f t="shared" si="72"/>
        <v>6.9120299999999997</v>
      </c>
      <c r="F644" s="2">
        <f t="shared" si="73"/>
        <v>6.9679550000000008</v>
      </c>
      <c r="G644" s="2">
        <f t="shared" si="75"/>
        <v>6.9024299999999972</v>
      </c>
      <c r="H644" s="2">
        <f t="shared" si="71"/>
        <v>6.9028714999999989</v>
      </c>
      <c r="I644" s="2">
        <f t="array" ref="I644">SUMPRODUCT(B628:B647, (ROW(B628:B647)-ROW(B628)+1)) / (20*21/2)</f>
        <v>6.8236866666666671</v>
      </c>
      <c r="J644" s="2">
        <f t="shared" si="74"/>
        <v>6.9209150109485185</v>
      </c>
      <c r="K644" s="2">
        <f t="shared" si="76"/>
        <v>6.9161141423974817</v>
      </c>
    </row>
    <row r="645" spans="1:11" ht="13.5" x14ac:dyDescent="0.25">
      <c r="A645" s="3">
        <f>TITRES_STAT!B648</f>
        <v>42943</v>
      </c>
      <c r="B645" s="6">
        <f>TITRES_STAT!D648</f>
        <v>6.7343999999999999</v>
      </c>
      <c r="C645" s="2">
        <f t="shared" si="77"/>
        <v>3.9699999999999847E-2</v>
      </c>
      <c r="D645" s="2">
        <f t="shared" si="70"/>
        <v>6.7756199999999991</v>
      </c>
      <c r="E645" s="2">
        <f t="shared" si="72"/>
        <v>6.8755499999999996</v>
      </c>
      <c r="F645" s="2">
        <f t="shared" si="73"/>
        <v>6.9477299999999982</v>
      </c>
      <c r="G645" s="2">
        <f t="shared" si="75"/>
        <v>6.9011559999999976</v>
      </c>
      <c r="H645" s="2">
        <f t="shared" si="71"/>
        <v>6.9043964999999989</v>
      </c>
      <c r="I645" s="2">
        <f t="array" ref="I645">SUMPRODUCT(B629:B648, (ROW(B629:B648)-ROW(B629)+1)) / (20*21/2)</f>
        <v>6.7982942857142836</v>
      </c>
      <c r="J645" s="2">
        <f t="shared" si="74"/>
        <v>6.9031516765724694</v>
      </c>
      <c r="K645" s="2">
        <f t="shared" si="76"/>
        <v>6.9089880975975806</v>
      </c>
    </row>
    <row r="646" spans="1:11" ht="13.5" x14ac:dyDescent="0.25">
      <c r="A646" s="3">
        <f>TITRES_STAT!B649</f>
        <v>42944</v>
      </c>
      <c r="B646" s="6">
        <f>TITRES_STAT!D649</f>
        <v>6.6233000000000004</v>
      </c>
      <c r="C646" s="2">
        <f t="shared" si="77"/>
        <v>-0.11109999999999953</v>
      </c>
      <c r="D646" s="2">
        <f t="shared" ref="D646:D709" si="78">AVERAGE(B642:B646)</f>
        <v>6.737540000000001</v>
      </c>
      <c r="E646" s="2">
        <f t="shared" si="72"/>
        <v>6.8279599999999991</v>
      </c>
      <c r="F646" s="2">
        <f t="shared" si="73"/>
        <v>6.9219499999999998</v>
      </c>
      <c r="G646" s="2">
        <f t="shared" si="75"/>
        <v>6.8998119999999972</v>
      </c>
      <c r="H646" s="2">
        <f t="shared" si="71"/>
        <v>6.9044824999999994</v>
      </c>
      <c r="I646" s="2">
        <f t="array" ref="I646">SUMPRODUCT(B630:B649, (ROW(B630:B649)-ROW(B630)+1)) / (20*21/2)</f>
        <v>6.7853466666666673</v>
      </c>
      <c r="J646" s="2">
        <f t="shared" si="74"/>
        <v>6.8764991359465206</v>
      </c>
      <c r="K646" s="2">
        <f t="shared" si="76"/>
        <v>6.8977846427898326</v>
      </c>
    </row>
    <row r="647" spans="1:11" ht="13.5" x14ac:dyDescent="0.25">
      <c r="A647" s="3">
        <f>TITRES_STAT!B650</f>
        <v>42947</v>
      </c>
      <c r="B647" s="6">
        <f>TITRES_STAT!D650</f>
        <v>6.5042999999999997</v>
      </c>
      <c r="C647" s="2">
        <f t="shared" si="77"/>
        <v>-0.11900000000000066</v>
      </c>
      <c r="D647" s="2">
        <f t="shared" si="78"/>
        <v>6.6597999999999997</v>
      </c>
      <c r="E647" s="2">
        <f t="shared" si="72"/>
        <v>6.7890899999999998</v>
      </c>
      <c r="F647" s="2">
        <f t="shared" si="73"/>
        <v>6.8902199999999993</v>
      </c>
      <c r="G647" s="2">
        <f t="shared" si="75"/>
        <v>6.9000819999999967</v>
      </c>
      <c r="H647" s="2">
        <f t="shared" si="71"/>
        <v>6.9054329999999986</v>
      </c>
      <c r="I647" s="2">
        <f t="array" ref="I647">SUMPRODUCT(B631:B650, (ROW(B631:B650)-ROW(B631)+1)) / (20*21/2)</f>
        <v>6.7640938095238097</v>
      </c>
      <c r="J647" s="2">
        <f t="shared" si="74"/>
        <v>6.8410515991897087</v>
      </c>
      <c r="K647" s="2">
        <f t="shared" si="76"/>
        <v>6.8823538724843489</v>
      </c>
    </row>
    <row r="648" spans="1:11" ht="13.5" x14ac:dyDescent="0.25">
      <c r="A648" s="3">
        <f>TITRES_STAT!B651</f>
        <v>42948</v>
      </c>
      <c r="B648" s="6">
        <f>TITRES_STAT!D651</f>
        <v>6.6235999999999997</v>
      </c>
      <c r="C648" s="2">
        <f t="shared" si="77"/>
        <v>0.11929999999999996</v>
      </c>
      <c r="D648" s="2">
        <f t="shared" si="78"/>
        <v>6.6360600000000005</v>
      </c>
      <c r="E648" s="2">
        <f t="shared" si="72"/>
        <v>6.7621500000000001</v>
      </c>
      <c r="F648" s="2">
        <f t="shared" si="73"/>
        <v>6.8652500000000005</v>
      </c>
      <c r="G648" s="2">
        <f t="shared" si="75"/>
        <v>6.9013539999999978</v>
      </c>
      <c r="H648" s="2">
        <f t="shared" si="71"/>
        <v>6.9078634999999986</v>
      </c>
      <c r="I648" s="2">
        <f t="array" ref="I648">SUMPRODUCT(B632:B651, (ROW(B632:B651)-ROW(B632)+1)) / (20*21/2)</f>
        <v>6.7549619047619069</v>
      </c>
      <c r="J648" s="2">
        <f t="shared" si="74"/>
        <v>6.8203419230764029</v>
      </c>
      <c r="K648" s="2">
        <f t="shared" si="76"/>
        <v>6.872206661798689</v>
      </c>
    </row>
    <row r="649" spans="1:11" ht="13.5" x14ac:dyDescent="0.25">
      <c r="A649" s="3">
        <f>TITRES_STAT!B652</f>
        <v>42949</v>
      </c>
      <c r="B649" s="6">
        <f>TITRES_STAT!D652</f>
        <v>6.7293000000000003</v>
      </c>
      <c r="C649" s="2">
        <f t="shared" si="77"/>
        <v>0.10570000000000057</v>
      </c>
      <c r="D649" s="2">
        <f t="shared" si="78"/>
        <v>6.6429799999999997</v>
      </c>
      <c r="E649" s="2">
        <f t="shared" si="72"/>
        <v>6.7259500000000001</v>
      </c>
      <c r="F649" s="2">
        <f t="shared" si="73"/>
        <v>6.8467549999999999</v>
      </c>
      <c r="G649" s="2">
        <f t="shared" si="75"/>
        <v>6.9008999999999991</v>
      </c>
      <c r="H649" s="2">
        <f t="shared" si="71"/>
        <v>6.9121669999999993</v>
      </c>
      <c r="I649" s="2">
        <f t="array" ref="I649">SUMPRODUCT(B633:B652, (ROW(B633:B652)-ROW(B633)+1)) / (20*21/2)</f>
        <v>6.7308842857142857</v>
      </c>
      <c r="J649" s="2">
        <f t="shared" si="74"/>
        <v>6.8116712637357928</v>
      </c>
      <c r="K649" s="2">
        <f t="shared" si="76"/>
        <v>6.8666024789830544</v>
      </c>
    </row>
    <row r="650" spans="1:11" ht="13.5" x14ac:dyDescent="0.25">
      <c r="A650" s="3">
        <f>TITRES_STAT!B653</f>
        <v>42950</v>
      </c>
      <c r="B650" s="6">
        <f>TITRES_STAT!D653</f>
        <v>6.6235999999999997</v>
      </c>
      <c r="C650" s="2">
        <f t="shared" si="77"/>
        <v>-0.10570000000000057</v>
      </c>
      <c r="D650" s="2">
        <f t="shared" si="78"/>
        <v>6.6208200000000001</v>
      </c>
      <c r="E650" s="2">
        <f t="shared" si="72"/>
        <v>6.698220000000001</v>
      </c>
      <c r="F650" s="2">
        <f t="shared" si="73"/>
        <v>6.8332850000000009</v>
      </c>
      <c r="G650" s="2">
        <f t="shared" si="75"/>
        <v>6.8952599999999986</v>
      </c>
      <c r="H650" s="2">
        <f t="shared" ref="H650:H713" si="79">AVERAGE(B451:B650)</f>
        <v>6.914635999999998</v>
      </c>
      <c r="I650" s="2">
        <f t="array" ref="I650">SUMPRODUCT(B634:B653, (ROW(B634:B653)-ROW(B634)+1)) / (20*21/2)</f>
        <v>6.7236080952380961</v>
      </c>
      <c r="J650" s="2">
        <f t="shared" si="74"/>
        <v>6.7937597148085738</v>
      </c>
      <c r="K650" s="2">
        <f t="shared" si="76"/>
        <v>6.8570729700033262</v>
      </c>
    </row>
    <row r="651" spans="1:11" ht="13.5" x14ac:dyDescent="0.25">
      <c r="A651" s="3">
        <f>TITRES_STAT!B654</f>
        <v>42951</v>
      </c>
      <c r="B651" s="6">
        <f>TITRES_STAT!D654</f>
        <v>6.7374000000000001</v>
      </c>
      <c r="C651" s="2">
        <f t="shared" si="77"/>
        <v>0.11380000000000035</v>
      </c>
      <c r="D651" s="2">
        <f t="shared" si="78"/>
        <v>6.6436399999999995</v>
      </c>
      <c r="E651" s="2">
        <f t="shared" si="72"/>
        <v>6.6905900000000003</v>
      </c>
      <c r="F651" s="2">
        <f t="shared" si="73"/>
        <v>6.8358149999999993</v>
      </c>
      <c r="G651" s="2">
        <f t="shared" si="75"/>
        <v>6.8958899999999996</v>
      </c>
      <c r="H651" s="2">
        <f t="shared" si="79"/>
        <v>6.9181349999999995</v>
      </c>
      <c r="I651" s="2">
        <f t="array" ref="I651">SUMPRODUCT(B635:B654, (ROW(B635:B654)-ROW(B635)+1)) / (20*21/2)</f>
        <v>6.7124180952380943</v>
      </c>
      <c r="J651" s="2">
        <f t="shared" si="74"/>
        <v>6.7883921229220423</v>
      </c>
      <c r="K651" s="2">
        <f t="shared" si="76"/>
        <v>6.8523799123561373</v>
      </c>
    </row>
    <row r="652" spans="1:11" ht="13.5" x14ac:dyDescent="0.25">
      <c r="A652" s="3">
        <f>TITRES_STAT!B655</f>
        <v>42954</v>
      </c>
      <c r="B652" s="6">
        <f>TITRES_STAT!D655</f>
        <v>6.5830000000000002</v>
      </c>
      <c r="C652" s="2">
        <f t="shared" si="77"/>
        <v>-0.15439999999999987</v>
      </c>
      <c r="D652" s="2">
        <f t="shared" si="78"/>
        <v>6.6593800000000005</v>
      </c>
      <c r="E652" s="2">
        <f t="shared" ref="E652:E715" si="80">AVERAGE(B643:B652)</f>
        <v>6.6595900000000015</v>
      </c>
      <c r="F652" s="2">
        <f t="shared" si="73"/>
        <v>6.8218999999999976</v>
      </c>
      <c r="G652" s="2">
        <f t="shared" si="75"/>
        <v>6.8974259999999994</v>
      </c>
      <c r="H652" s="2">
        <f t="shared" si="79"/>
        <v>6.9204009999999991</v>
      </c>
      <c r="I652" s="2">
        <f t="array" ref="I652">SUMPRODUCT(B636:B655, (ROW(B636:B655)-ROW(B636)+1)) / (20*21/2)</f>
        <v>6.6969828571428573</v>
      </c>
      <c r="J652" s="2">
        <f t="shared" si="74"/>
        <v>6.7688309683580385</v>
      </c>
      <c r="K652" s="2">
        <f t="shared" si="76"/>
        <v>6.8418159942245245</v>
      </c>
    </row>
    <row r="653" spans="1:11" ht="13.5" x14ac:dyDescent="0.25">
      <c r="A653" s="3">
        <f>TITRES_STAT!B656</f>
        <v>42955</v>
      </c>
      <c r="B653" s="6">
        <f>TITRES_STAT!D656</f>
        <v>6.7454999999999998</v>
      </c>
      <c r="C653" s="2">
        <f t="shared" si="77"/>
        <v>0.16249999999999964</v>
      </c>
      <c r="D653" s="2">
        <f t="shared" si="78"/>
        <v>6.6837599999999995</v>
      </c>
      <c r="E653" s="2">
        <f t="shared" si="80"/>
        <v>6.6599100000000009</v>
      </c>
      <c r="F653" s="2">
        <f t="shared" si="73"/>
        <v>6.806194999999998</v>
      </c>
      <c r="G653" s="2">
        <f t="shared" si="75"/>
        <v>6.8992940000000011</v>
      </c>
      <c r="H653" s="2">
        <f t="shared" si="79"/>
        <v>6.9235565000000001</v>
      </c>
      <c r="I653" s="2">
        <f t="array" ref="I653">SUMPRODUCT(B637:B656, (ROW(B637:B656)-ROW(B637)+1)) / (20*21/2)</f>
        <v>6.6876885714285725</v>
      </c>
      <c r="J653" s="2">
        <f t="shared" si="74"/>
        <v>6.7666089713715589</v>
      </c>
      <c r="K653" s="2">
        <f t="shared" si="76"/>
        <v>6.8380388964117982</v>
      </c>
    </row>
    <row r="654" spans="1:11" ht="13.5" x14ac:dyDescent="0.25">
      <c r="A654" s="3">
        <f>TITRES_STAT!B657</f>
        <v>42956</v>
      </c>
      <c r="B654" s="6">
        <f>TITRES_STAT!D657</f>
        <v>6.6886999999999999</v>
      </c>
      <c r="C654" s="2">
        <f t="shared" si="77"/>
        <v>-5.6799999999999962E-2</v>
      </c>
      <c r="D654" s="2">
        <f t="shared" si="78"/>
        <v>6.6756399999999996</v>
      </c>
      <c r="E654" s="2">
        <f t="shared" si="80"/>
        <v>6.6593099999999996</v>
      </c>
      <c r="F654" s="2">
        <f t="shared" si="73"/>
        <v>6.7856699999999988</v>
      </c>
      <c r="G654" s="2">
        <f t="shared" si="75"/>
        <v>6.8984879999999995</v>
      </c>
      <c r="H654" s="2">
        <f t="shared" si="79"/>
        <v>6.9266579999999989</v>
      </c>
      <c r="I654" s="2">
        <f t="array" ref="I654">SUMPRODUCT(B638:B657, (ROW(B638:B657)-ROW(B638)+1)) / (20*21/2)</f>
        <v>6.698265238095237</v>
      </c>
      <c r="J654" s="2">
        <f t="shared" si="74"/>
        <v>6.7591890693361725</v>
      </c>
      <c r="K654" s="2">
        <f t="shared" si="76"/>
        <v>6.8321824691015314</v>
      </c>
    </row>
    <row r="655" spans="1:11" ht="13.5" x14ac:dyDescent="0.25">
      <c r="A655" s="3">
        <f>TITRES_STAT!B658</f>
        <v>42957</v>
      </c>
      <c r="B655" s="6">
        <f>TITRES_STAT!D658</f>
        <v>6.6235999999999997</v>
      </c>
      <c r="C655" s="2">
        <f t="shared" si="77"/>
        <v>-6.5100000000000158E-2</v>
      </c>
      <c r="D655" s="2">
        <f t="shared" si="78"/>
        <v>6.6756399999999996</v>
      </c>
      <c r="E655" s="2">
        <f t="shared" si="80"/>
        <v>6.6482299999999999</v>
      </c>
      <c r="F655" s="2">
        <f t="shared" si="73"/>
        <v>6.7618899999999993</v>
      </c>
      <c r="G655" s="2">
        <f t="shared" si="75"/>
        <v>6.8942300000000003</v>
      </c>
      <c r="H655" s="2">
        <f t="shared" si="79"/>
        <v>6.9290499999999984</v>
      </c>
      <c r="I655" s="2">
        <f t="array" ref="I655">SUMPRODUCT(B639:B658, (ROW(B639:B658)-ROW(B639)+1)) / (20*21/2)</f>
        <v>6.6896885714285714</v>
      </c>
      <c r="J655" s="2">
        <f t="shared" si="74"/>
        <v>6.7462758246374888</v>
      </c>
      <c r="K655" s="2">
        <f t="shared" si="76"/>
        <v>6.8240027644308832</v>
      </c>
    </row>
    <row r="656" spans="1:11" ht="13.5" x14ac:dyDescent="0.25">
      <c r="A656" s="3">
        <f>TITRES_STAT!B659</f>
        <v>42958</v>
      </c>
      <c r="B656" s="6">
        <f>TITRES_STAT!D659</f>
        <v>6.6642999999999999</v>
      </c>
      <c r="C656" s="2">
        <f t="shared" si="77"/>
        <v>4.070000000000018E-2</v>
      </c>
      <c r="D656" s="2">
        <f t="shared" si="78"/>
        <v>6.6610199999999988</v>
      </c>
      <c r="E656" s="2">
        <f t="shared" si="80"/>
        <v>6.6523299999999992</v>
      </c>
      <c r="F656" s="2">
        <f t="shared" si="73"/>
        <v>6.7401449999999983</v>
      </c>
      <c r="G656" s="2">
        <f t="shared" si="75"/>
        <v>6.890786000000003</v>
      </c>
      <c r="H656" s="2">
        <f t="shared" si="79"/>
        <v>6.9316454999999966</v>
      </c>
      <c r="I656" s="2">
        <f t="array" ref="I656">SUMPRODUCT(B640:B659, (ROW(B640:B659)-ROW(B640)+1)) / (20*21/2)</f>
        <v>6.6993071428571431</v>
      </c>
      <c r="J656" s="2">
        <f t="shared" si="74"/>
        <v>6.7384686032434429</v>
      </c>
      <c r="K656" s="2">
        <f t="shared" si="76"/>
        <v>6.8177399109237893</v>
      </c>
    </row>
    <row r="657" spans="1:11" ht="13.5" x14ac:dyDescent="0.25">
      <c r="A657" s="3">
        <f>TITRES_STAT!B660</f>
        <v>42961</v>
      </c>
      <c r="B657" s="6">
        <f>TITRES_STAT!D660</f>
        <v>6.8512000000000004</v>
      </c>
      <c r="C657" s="2">
        <f t="shared" si="77"/>
        <v>0.18690000000000051</v>
      </c>
      <c r="D657" s="2">
        <f t="shared" si="78"/>
        <v>6.7146600000000003</v>
      </c>
      <c r="E657" s="2">
        <f t="shared" si="80"/>
        <v>6.6870199999999995</v>
      </c>
      <c r="F657" s="2">
        <f t="shared" si="73"/>
        <v>6.7380549999999984</v>
      </c>
      <c r="G657" s="2">
        <f t="shared" si="75"/>
        <v>6.8910800000000005</v>
      </c>
      <c r="H657" s="2">
        <f t="shared" si="79"/>
        <v>6.9351754999999971</v>
      </c>
      <c r="I657" s="2">
        <f t="array" ref="I657">SUMPRODUCT(B641:B660, (ROW(B641:B660)-ROW(B641)+1)) / (20*21/2)</f>
        <v>6.7078614285714293</v>
      </c>
      <c r="J657" s="2">
        <f t="shared" si="74"/>
        <v>6.749204926744067</v>
      </c>
      <c r="K657" s="2">
        <f t="shared" si="76"/>
        <v>6.8190520712797191</v>
      </c>
    </row>
    <row r="658" spans="1:11" ht="13.5" x14ac:dyDescent="0.25">
      <c r="A658" s="3">
        <f>TITRES_STAT!B661</f>
        <v>42962</v>
      </c>
      <c r="B658" s="6">
        <f>TITRES_STAT!D661</f>
        <v>6.6479999999999997</v>
      </c>
      <c r="C658" s="2">
        <f t="shared" si="77"/>
        <v>-0.20320000000000071</v>
      </c>
      <c r="D658" s="2">
        <f t="shared" si="78"/>
        <v>6.6951600000000013</v>
      </c>
      <c r="E658" s="2">
        <f t="shared" si="80"/>
        <v>6.6894599999999995</v>
      </c>
      <c r="F658" s="2">
        <f t="shared" si="73"/>
        <v>6.7258049999999985</v>
      </c>
      <c r="G658" s="2">
        <f t="shared" si="75"/>
        <v>6.8874640000000031</v>
      </c>
      <c r="H658" s="2">
        <f t="shared" si="79"/>
        <v>6.938457999999998</v>
      </c>
      <c r="I658" s="2">
        <f t="array" ref="I658">SUMPRODUCT(B642:B661, (ROW(B642:B661)-ROW(B642)+1)) / (20*21/2)</f>
        <v>6.7137895238095231</v>
      </c>
      <c r="J658" s="2">
        <f t="shared" si="74"/>
        <v>6.7395663622922513</v>
      </c>
      <c r="K658" s="2">
        <f t="shared" si="76"/>
        <v>6.8123441469158088</v>
      </c>
    </row>
    <row r="659" spans="1:11" ht="13.5" x14ac:dyDescent="0.25">
      <c r="A659" s="3">
        <f>TITRES_STAT!B662</f>
        <v>42963</v>
      </c>
      <c r="B659" s="6">
        <f>TITRES_STAT!D662</f>
        <v>6.8268000000000004</v>
      </c>
      <c r="C659" s="2">
        <f t="shared" si="77"/>
        <v>0.17880000000000074</v>
      </c>
      <c r="D659" s="2">
        <f t="shared" si="78"/>
        <v>6.7227800000000002</v>
      </c>
      <c r="E659" s="2">
        <f t="shared" si="80"/>
        <v>6.6992100000000008</v>
      </c>
      <c r="F659" s="2">
        <f t="shared" si="73"/>
        <v>6.7125799999999982</v>
      </c>
      <c r="G659" s="2">
        <f t="shared" si="75"/>
        <v>6.887424000000002</v>
      </c>
      <c r="H659" s="2">
        <f t="shared" si="79"/>
        <v>6.9413669999999987</v>
      </c>
      <c r="I659" s="2">
        <f t="array" ref="I659">SUMPRODUCT(B643:B662, (ROW(B643:B662)-ROW(B643)+1)) / (20*21/2)</f>
        <v>6.7183833333333336</v>
      </c>
      <c r="J659" s="2">
        <f t="shared" si="74"/>
        <v>6.7478743277882272</v>
      </c>
      <c r="K659" s="2">
        <f t="shared" si="76"/>
        <v>6.8129110431151894</v>
      </c>
    </row>
    <row r="660" spans="1:11" ht="13.5" x14ac:dyDescent="0.25">
      <c r="A660" s="3">
        <f>TITRES_STAT!B663</f>
        <v>42964</v>
      </c>
      <c r="B660" s="6">
        <f>TITRES_STAT!D663</f>
        <v>6.8023999999999996</v>
      </c>
      <c r="C660" s="2">
        <f t="shared" si="77"/>
        <v>-2.4400000000000865E-2</v>
      </c>
      <c r="D660" s="2">
        <f t="shared" si="78"/>
        <v>6.7585399999999991</v>
      </c>
      <c r="E660" s="2">
        <f t="shared" si="80"/>
        <v>6.7170899999999989</v>
      </c>
      <c r="F660" s="2">
        <f t="shared" ref="F660:F723" si="81">AVERAGE(B641:B660)</f>
        <v>6.7076549999999999</v>
      </c>
      <c r="G660" s="2">
        <f t="shared" si="75"/>
        <v>6.8868960000000019</v>
      </c>
      <c r="H660" s="2">
        <f t="shared" si="79"/>
        <v>6.9444609999999978</v>
      </c>
      <c r="I660" s="2">
        <f t="array" ref="I660">SUMPRODUCT(B644:B663, (ROW(B644:B663)-ROW(B644)+1)) / (20*21/2)</f>
        <v>6.7228595238095243</v>
      </c>
      <c r="J660" s="2">
        <f t="shared" si="74"/>
        <v>6.7530672489512531</v>
      </c>
      <c r="K660" s="2">
        <f t="shared" si="76"/>
        <v>6.8124988453459663</v>
      </c>
    </row>
    <row r="661" spans="1:11" ht="13.5" x14ac:dyDescent="0.25">
      <c r="A661" s="3">
        <f>TITRES_STAT!B664</f>
        <v>42965</v>
      </c>
      <c r="B661" s="6">
        <f>TITRES_STAT!D664</f>
        <v>6.7698999999999998</v>
      </c>
      <c r="C661" s="2">
        <f t="shared" si="77"/>
        <v>-3.2499999999999751E-2</v>
      </c>
      <c r="D661" s="2">
        <f t="shared" si="78"/>
        <v>6.7796599999999998</v>
      </c>
      <c r="E661" s="2">
        <f t="shared" si="80"/>
        <v>6.7203399999999984</v>
      </c>
      <c r="F661" s="2">
        <f t="shared" si="81"/>
        <v>6.7054649999999993</v>
      </c>
      <c r="G661" s="2">
        <f t="shared" si="75"/>
        <v>6.8858720000000018</v>
      </c>
      <c r="H661" s="2">
        <f t="shared" si="79"/>
        <v>6.9473924999999985</v>
      </c>
      <c r="I661" s="2">
        <f t="array" ref="I661">SUMPRODUCT(B645:B664, (ROW(B645:B664)-ROW(B645)+1)) / (20*21/2)</f>
        <v>6.7350633333333345</v>
      </c>
      <c r="J661" s="2">
        <f t="shared" ref="J661:J724" si="82">$J$4*B661+J660*(1-$J$4)</f>
        <v>6.7546703680987532</v>
      </c>
      <c r="K661" s="2">
        <f t="shared" si="76"/>
        <v>6.8108283023912222</v>
      </c>
    </row>
    <row r="662" spans="1:11" ht="13.5" x14ac:dyDescent="0.25">
      <c r="A662" s="3">
        <f>TITRES_STAT!B665</f>
        <v>42968</v>
      </c>
      <c r="B662" s="6">
        <f>TITRES_STAT!D665</f>
        <v>6.7537000000000003</v>
      </c>
      <c r="C662" s="2">
        <f t="shared" si="77"/>
        <v>-1.6199999999999548E-2</v>
      </c>
      <c r="D662" s="2">
        <f t="shared" si="78"/>
        <v>6.7601600000000008</v>
      </c>
      <c r="E662" s="2">
        <f t="shared" si="80"/>
        <v>6.7374099999999997</v>
      </c>
      <c r="F662" s="2">
        <f t="shared" si="81"/>
        <v>6.698500000000001</v>
      </c>
      <c r="G662" s="2">
        <f t="shared" si="75"/>
        <v>6.8842160000000012</v>
      </c>
      <c r="H662" s="2">
        <f t="shared" si="79"/>
        <v>6.949666999999998</v>
      </c>
      <c r="I662" s="2">
        <f t="array" ref="I662">SUMPRODUCT(B646:B665, (ROW(B646:B665)-ROW(B646)+1)) / (20*21/2)</f>
        <v>6.7466380952380955</v>
      </c>
      <c r="J662" s="2">
        <f t="shared" si="82"/>
        <v>6.7545779520893481</v>
      </c>
      <c r="K662" s="2">
        <f t="shared" si="76"/>
        <v>6.808587976807253</v>
      </c>
    </row>
    <row r="663" spans="1:11" ht="13.5" x14ac:dyDescent="0.25">
      <c r="A663" s="3">
        <f>TITRES_STAT!B666</f>
        <v>42969</v>
      </c>
      <c r="B663" s="6">
        <f>TITRES_STAT!D666</f>
        <v>6.7454999999999998</v>
      </c>
      <c r="C663" s="2">
        <f t="shared" si="77"/>
        <v>-8.2000000000004292E-3</v>
      </c>
      <c r="D663" s="2">
        <f t="shared" si="78"/>
        <v>6.7796599999999998</v>
      </c>
      <c r="E663" s="2">
        <f t="shared" si="80"/>
        <v>6.7374099999999997</v>
      </c>
      <c r="F663" s="2">
        <f t="shared" si="81"/>
        <v>6.6986600000000012</v>
      </c>
      <c r="G663" s="2">
        <f t="shared" si="75"/>
        <v>6.8795200000000003</v>
      </c>
      <c r="H663" s="2">
        <f t="shared" si="79"/>
        <v>6.9522844999999975</v>
      </c>
      <c r="I663" s="2">
        <f t="array" ref="I663">SUMPRODUCT(B647:B666, (ROW(B647:B666)-ROW(B647)+1)) / (20*21/2)</f>
        <v>6.7577728571428572</v>
      </c>
      <c r="J663" s="2">
        <f t="shared" si="82"/>
        <v>6.7537133852236959</v>
      </c>
      <c r="K663" s="2">
        <f t="shared" si="76"/>
        <v>6.8061139385010856</v>
      </c>
    </row>
    <row r="664" spans="1:11" ht="13.5" x14ac:dyDescent="0.25">
      <c r="A664" s="3">
        <f>TITRES_STAT!B667</f>
        <v>42970</v>
      </c>
      <c r="B664" s="6">
        <f>TITRES_STAT!D667</f>
        <v>6.8268000000000004</v>
      </c>
      <c r="C664" s="2">
        <f t="shared" si="77"/>
        <v>8.1300000000000594E-2</v>
      </c>
      <c r="D664" s="2">
        <f t="shared" si="78"/>
        <v>6.7796599999999998</v>
      </c>
      <c r="E664" s="2">
        <f t="shared" si="80"/>
        <v>6.7512200000000009</v>
      </c>
      <c r="F664" s="2">
        <f t="shared" si="81"/>
        <v>6.7052649999999998</v>
      </c>
      <c r="G664" s="2">
        <f t="shared" si="75"/>
        <v>6.8764500000000011</v>
      </c>
      <c r="H664" s="2">
        <f t="shared" si="79"/>
        <v>6.9549629999999976</v>
      </c>
      <c r="I664" s="2">
        <f t="array" ref="I664">SUMPRODUCT(B648:B667, (ROW(B648:B667)-ROW(B648)+1)) / (20*21/2)</f>
        <v>6.7633004761904756</v>
      </c>
      <c r="J664" s="2">
        <f t="shared" si="82"/>
        <v>6.7606740152023912</v>
      </c>
      <c r="K664" s="2">
        <f t="shared" si="76"/>
        <v>6.8069251565990827</v>
      </c>
    </row>
    <row r="665" spans="1:11" ht="13.5" x14ac:dyDescent="0.25">
      <c r="A665" s="3">
        <f>TITRES_STAT!B668</f>
        <v>42971</v>
      </c>
      <c r="B665" s="6">
        <f>TITRES_STAT!D668</f>
        <v>6.8268000000000004</v>
      </c>
      <c r="C665" s="2">
        <f t="shared" si="77"/>
        <v>0</v>
      </c>
      <c r="D665" s="2">
        <f t="shared" si="78"/>
        <v>6.7845399999999998</v>
      </c>
      <c r="E665" s="2">
        <f t="shared" si="80"/>
        <v>6.7715399999999999</v>
      </c>
      <c r="F665" s="2">
        <f t="shared" si="81"/>
        <v>6.7098850000000017</v>
      </c>
      <c r="G665" s="2">
        <f t="shared" si="75"/>
        <v>6.8733800000000009</v>
      </c>
      <c r="H665" s="2">
        <f t="shared" si="79"/>
        <v>6.9568349999999999</v>
      </c>
      <c r="I665" s="2">
        <f t="array" ref="I665">SUMPRODUCT(B649:B668, (ROW(B649:B668)-ROW(B649)+1)) / (20*21/2)</f>
        <v>6.7721623809523823</v>
      </c>
      <c r="J665" s="2">
        <f t="shared" si="82"/>
        <v>6.7669717280402581</v>
      </c>
      <c r="K665" s="2">
        <f t="shared" si="76"/>
        <v>6.8077045622226482</v>
      </c>
    </row>
    <row r="666" spans="1:11" ht="13.5" x14ac:dyDescent="0.25">
      <c r="A666" s="3">
        <f>TITRES_STAT!B669</f>
        <v>42972</v>
      </c>
      <c r="B666" s="6">
        <f>TITRES_STAT!D669</f>
        <v>6.8268000000000004</v>
      </c>
      <c r="C666" s="2">
        <f t="shared" si="77"/>
        <v>0</v>
      </c>
      <c r="D666" s="2">
        <f t="shared" si="78"/>
        <v>6.7959199999999997</v>
      </c>
      <c r="E666" s="2">
        <f t="shared" si="80"/>
        <v>6.7877899999999993</v>
      </c>
      <c r="F666" s="2">
        <f t="shared" si="81"/>
        <v>6.720060000000001</v>
      </c>
      <c r="G666" s="2">
        <f t="shared" si="75"/>
        <v>6.8703100000000008</v>
      </c>
      <c r="H666" s="2">
        <f t="shared" si="79"/>
        <v>6.9579385</v>
      </c>
      <c r="I666" s="2">
        <f t="array" ref="I666">SUMPRODUCT(B650:B669, (ROW(B650:B669)-ROW(B650)+1)) / (20*21/2)</f>
        <v>6.7761899999999988</v>
      </c>
      <c r="J666" s="2">
        <f t="shared" si="82"/>
        <v>6.7726696587030908</v>
      </c>
      <c r="K666" s="2">
        <f t="shared" si="76"/>
        <v>6.8084534029197998</v>
      </c>
    </row>
    <row r="667" spans="1:11" ht="13.5" x14ac:dyDescent="0.25">
      <c r="A667" s="3">
        <f>TITRES_STAT!B670</f>
        <v>42975</v>
      </c>
      <c r="B667" s="6">
        <f>TITRES_STAT!D670</f>
        <v>6.7781000000000002</v>
      </c>
      <c r="C667" s="2">
        <f t="shared" si="77"/>
        <v>-4.8700000000000188E-2</v>
      </c>
      <c r="D667" s="2">
        <f t="shared" si="78"/>
        <v>6.8008000000000006</v>
      </c>
      <c r="E667" s="2">
        <f t="shared" si="80"/>
        <v>6.7804799999999998</v>
      </c>
      <c r="F667" s="2">
        <f t="shared" si="81"/>
        <v>6.7337500000000023</v>
      </c>
      <c r="G667" s="2">
        <f t="shared" si="75"/>
        <v>6.8662660000000004</v>
      </c>
      <c r="H667" s="2">
        <f t="shared" si="79"/>
        <v>6.958991000000001</v>
      </c>
      <c r="I667" s="2">
        <f t="array" ref="I667">SUMPRODUCT(B651:B670, (ROW(B651:B670)-ROW(B651)+1)) / (20*21/2)</f>
        <v>6.7799466666666657</v>
      </c>
      <c r="J667" s="2">
        <f t="shared" si="82"/>
        <v>6.7731868340647008</v>
      </c>
      <c r="K667" s="2">
        <f t="shared" si="76"/>
        <v>6.8072630733935329</v>
      </c>
    </row>
    <row r="668" spans="1:11" ht="13.5" x14ac:dyDescent="0.25">
      <c r="A668" s="3">
        <f>TITRES_STAT!B671</f>
        <v>42976</v>
      </c>
      <c r="B668" s="6">
        <f>TITRES_STAT!D671</f>
        <v>6.8268000000000004</v>
      </c>
      <c r="C668" s="2">
        <f t="shared" si="77"/>
        <v>4.8700000000000188E-2</v>
      </c>
      <c r="D668" s="2">
        <f t="shared" si="78"/>
        <v>6.8170600000000006</v>
      </c>
      <c r="E668" s="2">
        <f t="shared" si="80"/>
        <v>6.7983599999999997</v>
      </c>
      <c r="F668" s="2">
        <f t="shared" si="81"/>
        <v>6.7439100000000014</v>
      </c>
      <c r="G668" s="2">
        <f t="shared" si="75"/>
        <v>6.8631960000000003</v>
      </c>
      <c r="H668" s="2">
        <f t="shared" si="79"/>
        <v>6.9604790000000012</v>
      </c>
      <c r="I668" s="2">
        <f t="array" ref="I668">SUMPRODUCT(B652:B671, (ROW(B652:B671)-ROW(B652)+1)) / (20*21/2)</f>
        <v>6.7635766666666672</v>
      </c>
      <c r="J668" s="2">
        <f t="shared" si="82"/>
        <v>6.7782928498680626</v>
      </c>
      <c r="K668" s="2">
        <f t="shared" si="76"/>
        <v>6.8080292273781007</v>
      </c>
    </row>
    <row r="669" spans="1:11" ht="13.5" x14ac:dyDescent="0.25">
      <c r="A669" s="3">
        <f>TITRES_STAT!B672</f>
        <v>42977</v>
      </c>
      <c r="B669" s="6">
        <f>TITRES_STAT!D672</f>
        <v>6.7862</v>
      </c>
      <c r="C669" s="2">
        <f t="shared" si="77"/>
        <v>-4.0600000000000414E-2</v>
      </c>
      <c r="D669" s="2">
        <f t="shared" si="78"/>
        <v>6.8089399999999998</v>
      </c>
      <c r="E669" s="2">
        <f t="shared" si="80"/>
        <v>6.7942999999999998</v>
      </c>
      <c r="F669" s="2">
        <f t="shared" si="81"/>
        <v>6.7467550000000021</v>
      </c>
      <c r="G669" s="2">
        <f t="shared" si="75"/>
        <v>6.8593139999999995</v>
      </c>
      <c r="H669" s="2">
        <f t="shared" si="79"/>
        <v>6.9609955000000001</v>
      </c>
      <c r="I669" s="2">
        <f t="array" ref="I669">SUMPRODUCT(B653:B672, (ROW(B653:B672)-ROW(B653)+1)) / (20*21/2)</f>
        <v>6.714656190476191</v>
      </c>
      <c r="J669" s="2">
        <f t="shared" si="82"/>
        <v>6.7790459117853903</v>
      </c>
      <c r="K669" s="2">
        <f t="shared" si="76"/>
        <v>6.807173179245626</v>
      </c>
    </row>
    <row r="670" spans="1:11" ht="13.5" x14ac:dyDescent="0.25">
      <c r="A670" s="3">
        <f>TITRES_STAT!B673</f>
        <v>42978</v>
      </c>
      <c r="B670" s="6">
        <f>TITRES_STAT!D673</f>
        <v>6.7862</v>
      </c>
      <c r="C670" s="2">
        <f t="shared" si="77"/>
        <v>0</v>
      </c>
      <c r="D670" s="2">
        <f t="shared" si="78"/>
        <v>6.8008199999999999</v>
      </c>
      <c r="E670" s="2">
        <f t="shared" si="80"/>
        <v>6.7926799999999998</v>
      </c>
      <c r="F670" s="2">
        <f t="shared" si="81"/>
        <v>6.7548850000000016</v>
      </c>
      <c r="G670" s="2">
        <f t="shared" si="75"/>
        <v>6.8538459999999999</v>
      </c>
      <c r="H670" s="2">
        <f t="shared" si="79"/>
        <v>6.9611279999999995</v>
      </c>
      <c r="I670" s="2">
        <f t="array" ref="I670">SUMPRODUCT(B654:B673, (ROW(B654:B673)-ROW(B654)+1)) / (20*21/2)</f>
        <v>6.6666285714285713</v>
      </c>
      <c r="J670" s="2">
        <f t="shared" si="82"/>
        <v>6.7797272535201154</v>
      </c>
      <c r="K670" s="2">
        <f t="shared" si="76"/>
        <v>6.8063507016281504</v>
      </c>
    </row>
    <row r="671" spans="1:11" ht="13.5" x14ac:dyDescent="0.25">
      <c r="A671" s="3">
        <f>TITRES_STAT!B674</f>
        <v>42982</v>
      </c>
      <c r="B671" s="6">
        <f>TITRES_STAT!D674</f>
        <v>6.5830000000000002</v>
      </c>
      <c r="C671" s="2">
        <f t="shared" si="77"/>
        <v>-0.20319999999999983</v>
      </c>
      <c r="D671" s="2">
        <f t="shared" si="78"/>
        <v>6.7520600000000002</v>
      </c>
      <c r="E671" s="2">
        <f t="shared" si="80"/>
        <v>6.7739900000000004</v>
      </c>
      <c r="F671" s="2">
        <f t="shared" si="81"/>
        <v>6.7471649999999999</v>
      </c>
      <c r="G671" s="2">
        <f t="shared" si="75"/>
        <v>6.8443140000000007</v>
      </c>
      <c r="H671" s="2">
        <f t="shared" si="79"/>
        <v>6.9598605000000013</v>
      </c>
      <c r="I671" s="2">
        <f t="array" ref="I671">SUMPRODUCT(B655:B674, (ROW(B655:B674)-ROW(B655)+1)) / (20*21/2)</f>
        <v>6.608696666666666</v>
      </c>
      <c r="J671" s="2">
        <f t="shared" si="82"/>
        <v>6.7609913246134381</v>
      </c>
      <c r="K671" s="2">
        <f t="shared" si="76"/>
        <v>6.7975918505839097</v>
      </c>
    </row>
    <row r="672" spans="1:11" ht="13.5" x14ac:dyDescent="0.25">
      <c r="A672" s="3">
        <f>TITRES_STAT!B675</f>
        <v>42983</v>
      </c>
      <c r="B672" s="6">
        <f>TITRES_STAT!D675</f>
        <v>6.2335000000000003</v>
      </c>
      <c r="C672" s="2">
        <f t="shared" si="77"/>
        <v>-0.34949999999999992</v>
      </c>
      <c r="D672" s="2">
        <f t="shared" si="78"/>
        <v>6.6431399999999998</v>
      </c>
      <c r="E672" s="2">
        <f t="shared" si="80"/>
        <v>6.7219700000000007</v>
      </c>
      <c r="F672" s="2">
        <f t="shared" si="81"/>
        <v>6.7296899999999997</v>
      </c>
      <c r="G672" s="2">
        <f t="shared" si="75"/>
        <v>6.8277920000000005</v>
      </c>
      <c r="H672" s="2">
        <f t="shared" si="79"/>
        <v>6.9563845000000013</v>
      </c>
      <c r="I672" s="2">
        <f t="array" ref="I672">SUMPRODUCT(B656:B675, (ROW(B656:B675)-ROW(B656)+1)) / (20*21/2)</f>
        <v>6.5535899999999989</v>
      </c>
      <c r="J672" s="2">
        <f t="shared" si="82"/>
        <v>6.7107540556026342</v>
      </c>
      <c r="K672" s="2">
        <f t="shared" si="76"/>
        <v>6.7754706015414037</v>
      </c>
    </row>
    <row r="673" spans="1:11" ht="13.5" x14ac:dyDescent="0.25">
      <c r="A673" s="3">
        <f>TITRES_STAT!B676</f>
        <v>42984</v>
      </c>
      <c r="B673" s="6">
        <f>TITRES_STAT!D676</f>
        <v>6.2253999999999996</v>
      </c>
      <c r="C673" s="2">
        <f t="shared" si="77"/>
        <v>-8.1000000000006622E-3</v>
      </c>
      <c r="D673" s="2">
        <f t="shared" si="78"/>
        <v>6.5228599999999997</v>
      </c>
      <c r="E673" s="2">
        <f t="shared" si="80"/>
        <v>6.6699600000000006</v>
      </c>
      <c r="F673" s="2">
        <f t="shared" si="81"/>
        <v>6.7036850000000001</v>
      </c>
      <c r="G673" s="2">
        <f t="shared" si="75"/>
        <v>6.8095219999999994</v>
      </c>
      <c r="H673" s="2">
        <f t="shared" si="79"/>
        <v>6.9529450000000006</v>
      </c>
      <c r="I673" s="2">
        <f t="array" ref="I673">SUMPRODUCT(B657:B676, (ROW(B657:B676)-ROW(B657)+1)) / (20*21/2)</f>
        <v>6.5126080952380949</v>
      </c>
      <c r="J673" s="2">
        <f t="shared" si="82"/>
        <v>6.6645298598309548</v>
      </c>
      <c r="K673" s="2">
        <f t="shared" si="76"/>
        <v>6.7538992054025249</v>
      </c>
    </row>
    <row r="674" spans="1:11" ht="13.5" x14ac:dyDescent="0.25">
      <c r="A674" s="3">
        <f>TITRES_STAT!B677</f>
        <v>42985</v>
      </c>
      <c r="B674" s="6">
        <f>TITRES_STAT!D677</f>
        <v>6.0953999999999997</v>
      </c>
      <c r="C674" s="2">
        <f t="shared" si="77"/>
        <v>-0.12999999999999989</v>
      </c>
      <c r="D674" s="2">
        <f t="shared" si="78"/>
        <v>6.3846999999999996</v>
      </c>
      <c r="E674" s="2">
        <f t="shared" si="80"/>
        <v>6.5968199999999992</v>
      </c>
      <c r="F674" s="2">
        <f t="shared" si="81"/>
        <v>6.6740200000000005</v>
      </c>
      <c r="G674" s="2">
        <f t="shared" si="75"/>
        <v>6.7886519999999999</v>
      </c>
      <c r="H674" s="2">
        <f t="shared" si="79"/>
        <v>6.9484715000000001</v>
      </c>
      <c r="I674" s="2">
        <f t="array" ref="I674">SUMPRODUCT(B658:B677, (ROW(B658:B677)-ROW(B658)+1)) / (20*21/2)</f>
        <v>6.4884595238095244</v>
      </c>
      <c r="J674" s="2">
        <f t="shared" si="82"/>
        <v>6.6103270160375311</v>
      </c>
      <c r="K674" s="2">
        <f t="shared" si="76"/>
        <v>6.7280757071514454</v>
      </c>
    </row>
    <row r="675" spans="1:11" ht="13.5" x14ac:dyDescent="0.25">
      <c r="A675" s="3">
        <f>TITRES_STAT!B678</f>
        <v>42986</v>
      </c>
      <c r="B675" s="6">
        <f>TITRES_STAT!D678</f>
        <v>6.0953999999999997</v>
      </c>
      <c r="C675" s="2">
        <f t="shared" si="77"/>
        <v>0</v>
      </c>
      <c r="D675" s="2">
        <f t="shared" si="78"/>
        <v>6.2465400000000004</v>
      </c>
      <c r="E675" s="2">
        <f t="shared" si="80"/>
        <v>6.5236800000000006</v>
      </c>
      <c r="F675" s="2">
        <f t="shared" si="81"/>
        <v>6.6476100000000002</v>
      </c>
      <c r="G675" s="2">
        <f t="shared" si="75"/>
        <v>6.7677819999999995</v>
      </c>
      <c r="H675" s="2">
        <f t="shared" si="79"/>
        <v>6.9440745000000001</v>
      </c>
      <c r="I675" s="2">
        <f t="array" ref="I675">SUMPRODUCT(B659:B678, (ROW(B659:B678)-ROW(B659)+1)) / (20*21/2)</f>
        <v>6.4665942857142857</v>
      </c>
      <c r="J675" s="2">
        <f t="shared" si="82"/>
        <v>6.5612863478434811</v>
      </c>
      <c r="K675" s="2">
        <f t="shared" si="76"/>
        <v>6.7032648951062912</v>
      </c>
    </row>
    <row r="676" spans="1:11" ht="13.5" x14ac:dyDescent="0.25">
      <c r="A676" s="3">
        <f>TITRES_STAT!B679</f>
        <v>42989</v>
      </c>
      <c r="B676" s="6">
        <f>TITRES_STAT!D679</f>
        <v>6.2172999999999998</v>
      </c>
      <c r="C676" s="2">
        <f t="shared" si="77"/>
        <v>0.12190000000000012</v>
      </c>
      <c r="D676" s="2">
        <f t="shared" si="78"/>
        <v>6.1733999999999991</v>
      </c>
      <c r="E676" s="2">
        <f t="shared" si="80"/>
        <v>6.4627299999999988</v>
      </c>
      <c r="F676" s="2">
        <f t="shared" si="81"/>
        <v>6.625259999999999</v>
      </c>
      <c r="G676" s="2">
        <f t="shared" si="75"/>
        <v>6.7493500000000006</v>
      </c>
      <c r="H676" s="2">
        <f t="shared" si="79"/>
        <v>6.9398265000000015</v>
      </c>
      <c r="I676" s="2">
        <f t="array" ref="I676">SUMPRODUCT(B660:B679, (ROW(B660:B679)-ROW(B660)+1)) / (20*21/2)</f>
        <v>6.435206666666665</v>
      </c>
      <c r="J676" s="2">
        <f t="shared" si="82"/>
        <v>6.5285257432869592</v>
      </c>
      <c r="K676" s="2">
        <f t="shared" si="76"/>
        <v>6.6842074482393778</v>
      </c>
    </row>
    <row r="677" spans="1:11" ht="13.5" x14ac:dyDescent="0.25">
      <c r="A677" s="3">
        <f>TITRES_STAT!B680</f>
        <v>42990</v>
      </c>
      <c r="B677" s="6">
        <f>TITRES_STAT!D680</f>
        <v>6.3716999999999997</v>
      </c>
      <c r="C677" s="2">
        <f t="shared" si="77"/>
        <v>0.15439999999999987</v>
      </c>
      <c r="D677" s="2">
        <f t="shared" si="78"/>
        <v>6.2010399999999999</v>
      </c>
      <c r="E677" s="2">
        <f t="shared" si="80"/>
        <v>6.4220899999999999</v>
      </c>
      <c r="F677" s="2">
        <f t="shared" si="81"/>
        <v>6.601284999999999</v>
      </c>
      <c r="G677" s="2">
        <f t="shared" si="75"/>
        <v>6.734005999999999</v>
      </c>
      <c r="H677" s="2">
        <f t="shared" si="79"/>
        <v>6.9361585000000003</v>
      </c>
      <c r="I677" s="2">
        <f t="array" ref="I677">SUMPRODUCT(B661:B680, (ROW(B661:B680)-ROW(B661)+1)) / (20*21/2)</f>
        <v>6.4065280952380954</v>
      </c>
      <c r="J677" s="2">
        <f t="shared" si="82"/>
        <v>6.5135899582120107</v>
      </c>
      <c r="K677" s="2">
        <f t="shared" si="76"/>
        <v>6.6719522541907743</v>
      </c>
    </row>
    <row r="678" spans="1:11" ht="13.5" x14ac:dyDescent="0.25">
      <c r="A678" s="3">
        <f>TITRES_STAT!B681</f>
        <v>42991</v>
      </c>
      <c r="B678" s="6">
        <f>TITRES_STAT!D681</f>
        <v>6.3716999999999997</v>
      </c>
      <c r="C678" s="2">
        <f t="shared" si="77"/>
        <v>0</v>
      </c>
      <c r="D678" s="2">
        <f t="shared" si="78"/>
        <v>6.2302999999999997</v>
      </c>
      <c r="E678" s="2">
        <f t="shared" si="80"/>
        <v>6.3765799999999988</v>
      </c>
      <c r="F678" s="2">
        <f t="shared" si="81"/>
        <v>6.5874699999999988</v>
      </c>
      <c r="G678" s="2">
        <f t="shared" si="75"/>
        <v>6.7189799999999993</v>
      </c>
      <c r="H678" s="2">
        <f t="shared" si="79"/>
        <v>6.9327975000000013</v>
      </c>
      <c r="I678" s="2">
        <f t="array" ref="I678">SUMPRODUCT(B662:B681, (ROW(B662:B681)-ROW(B662)+1)) / (20*21/2)</f>
        <v>6.3641852380952377</v>
      </c>
      <c r="J678" s="2">
        <f t="shared" si="82"/>
        <v>6.5000766288584861</v>
      </c>
      <c r="K678" s="2">
        <f t="shared" si="76"/>
        <v>6.6601776559872148</v>
      </c>
    </row>
    <row r="679" spans="1:11" ht="13.5" x14ac:dyDescent="0.25">
      <c r="A679" s="3">
        <f>TITRES_STAT!B682</f>
        <v>42992</v>
      </c>
      <c r="B679" s="6">
        <f>TITRES_STAT!D682</f>
        <v>6.2579000000000002</v>
      </c>
      <c r="C679" s="2">
        <f t="shared" si="77"/>
        <v>-0.11379999999999946</v>
      </c>
      <c r="D679" s="2">
        <f t="shared" si="78"/>
        <v>6.2628000000000004</v>
      </c>
      <c r="E679" s="2">
        <f t="shared" si="80"/>
        <v>6.3237499999999986</v>
      </c>
      <c r="F679" s="2">
        <f t="shared" si="81"/>
        <v>6.5590250000000001</v>
      </c>
      <c r="G679" s="2">
        <f t="shared" si="75"/>
        <v>6.7021539999999993</v>
      </c>
      <c r="H679" s="2">
        <f t="shared" si="79"/>
        <v>6.9287905000000025</v>
      </c>
      <c r="I679" s="2">
        <f t="array" ref="I679">SUMPRODUCT(B663:B682, (ROW(B663:B682)-ROW(B663)+1)) / (20*21/2)</f>
        <v>6.317359999999999</v>
      </c>
      <c r="J679" s="2">
        <f t="shared" si="82"/>
        <v>6.4770121880148208</v>
      </c>
      <c r="K679" s="2">
        <f t="shared" si="76"/>
        <v>6.6444020616347759</v>
      </c>
    </row>
    <row r="680" spans="1:11" ht="13.5" x14ac:dyDescent="0.25">
      <c r="A680" s="3">
        <f>TITRES_STAT!B683</f>
        <v>42993</v>
      </c>
      <c r="B680" s="6">
        <f>TITRES_STAT!D683</f>
        <v>6.2579000000000002</v>
      </c>
      <c r="C680" s="2">
        <f t="shared" si="77"/>
        <v>0</v>
      </c>
      <c r="D680" s="2">
        <f t="shared" si="78"/>
        <v>6.2952999999999992</v>
      </c>
      <c r="E680" s="2">
        <f t="shared" si="80"/>
        <v>6.2709199999999994</v>
      </c>
      <c r="F680" s="2">
        <f t="shared" si="81"/>
        <v>6.5317999999999996</v>
      </c>
      <c r="G680" s="2">
        <f t="shared" si="75"/>
        <v>6.6894520000000002</v>
      </c>
      <c r="H680" s="2">
        <f t="shared" si="79"/>
        <v>6.9242075000000023</v>
      </c>
      <c r="I680" s="2">
        <f t="array" ref="I680">SUMPRODUCT(B664:B683, (ROW(B664:B683)-ROW(B664)+1)) / (20*21/2)</f>
        <v>6.2740952380952377</v>
      </c>
      <c r="J680" s="2">
        <f t="shared" si="82"/>
        <v>6.4561443605848376</v>
      </c>
      <c r="K680" s="2">
        <f t="shared" si="76"/>
        <v>6.6292451180412559</v>
      </c>
    </row>
    <row r="681" spans="1:11" ht="13.5" x14ac:dyDescent="0.25">
      <c r="A681" s="3">
        <f>TITRES_STAT!B684</f>
        <v>42996</v>
      </c>
      <c r="B681" s="6">
        <f>TITRES_STAT!D684</f>
        <v>6.0872000000000002</v>
      </c>
      <c r="C681" s="2">
        <f t="shared" si="77"/>
        <v>-0.17070000000000007</v>
      </c>
      <c r="D681" s="2">
        <f t="shared" si="78"/>
        <v>6.2692800000000002</v>
      </c>
      <c r="E681" s="2">
        <f t="shared" si="80"/>
        <v>6.2213399999999996</v>
      </c>
      <c r="F681" s="2">
        <f t="shared" si="81"/>
        <v>6.4976650000000005</v>
      </c>
      <c r="G681" s="2">
        <f t="shared" si="75"/>
        <v>6.6774599999999991</v>
      </c>
      <c r="H681" s="2">
        <f t="shared" si="79"/>
        <v>6.919078500000003</v>
      </c>
      <c r="I681" s="2">
        <f t="array" ref="I681">SUMPRODUCT(B665:B684, (ROW(B665:B684)-ROW(B665)+1)) / (20*21/2)</f>
        <v>6.2343519047619056</v>
      </c>
      <c r="J681" s="2">
        <f t="shared" si="82"/>
        <v>6.4210068024339009</v>
      </c>
      <c r="K681" s="2">
        <f t="shared" si="76"/>
        <v>6.6079884467455212</v>
      </c>
    </row>
    <row r="682" spans="1:11" ht="13.5" x14ac:dyDescent="0.25">
      <c r="A682" s="3">
        <f>TITRES_STAT!B685</f>
        <v>42997</v>
      </c>
      <c r="B682" s="6">
        <f>TITRES_STAT!D685</f>
        <v>6.0060000000000002</v>
      </c>
      <c r="C682" s="2">
        <f t="shared" si="77"/>
        <v>-8.1199999999999939E-2</v>
      </c>
      <c r="D682" s="2">
        <f t="shared" si="78"/>
        <v>6.1961399999999998</v>
      </c>
      <c r="E682" s="2">
        <f t="shared" si="80"/>
        <v>6.1985900000000003</v>
      </c>
      <c r="F682" s="2">
        <f t="shared" si="81"/>
        <v>6.46028</v>
      </c>
      <c r="G682" s="2">
        <f t="shared" si="75"/>
        <v>6.6603539999999972</v>
      </c>
      <c r="H682" s="2">
        <f t="shared" si="79"/>
        <v>6.9135435000000038</v>
      </c>
      <c r="I682" s="2">
        <f t="array" ref="I682">SUMPRODUCT(B666:B685, (ROW(B666:B685)-ROW(B666)+1)) / (20*21/2)</f>
        <v>6.1814885714285719</v>
      </c>
      <c r="J682" s="2">
        <f t="shared" si="82"/>
        <v>6.3814823450592435</v>
      </c>
      <c r="K682" s="2">
        <f t="shared" si="76"/>
        <v>6.5843810566770689</v>
      </c>
    </row>
    <row r="683" spans="1:11" ht="13.5" x14ac:dyDescent="0.25">
      <c r="A683" s="3">
        <f>TITRES_STAT!B686</f>
        <v>42998</v>
      </c>
      <c r="B683" s="6">
        <f>TITRES_STAT!D686</f>
        <v>6.0060000000000002</v>
      </c>
      <c r="C683" s="2">
        <f t="shared" si="77"/>
        <v>0</v>
      </c>
      <c r="D683" s="2">
        <f t="shared" si="78"/>
        <v>6.1230000000000002</v>
      </c>
      <c r="E683" s="2">
        <f t="shared" si="80"/>
        <v>6.1766500000000004</v>
      </c>
      <c r="F683" s="2">
        <f t="shared" si="81"/>
        <v>6.4233050000000009</v>
      </c>
      <c r="G683" s="2">
        <f t="shared" si="75"/>
        <v>6.6392819999999979</v>
      </c>
      <c r="H683" s="2">
        <f t="shared" si="79"/>
        <v>6.9078545000000027</v>
      </c>
      <c r="I683" s="2">
        <f t="array" ref="I683">SUMPRODUCT(B667:B686, (ROW(B667:B686)-ROW(B667)+1)) / (20*21/2)</f>
        <v>6.1318328571428573</v>
      </c>
      <c r="J683" s="2">
        <f t="shared" si="82"/>
        <v>6.3457221217202679</v>
      </c>
      <c r="K683" s="2">
        <f t="shared" si="76"/>
        <v>6.5616994466113017</v>
      </c>
    </row>
    <row r="684" spans="1:11" ht="13.5" x14ac:dyDescent="0.25">
      <c r="A684" s="3">
        <f>TITRES_STAT!B687</f>
        <v>43000</v>
      </c>
      <c r="B684" s="6">
        <f>TITRES_STAT!D687</f>
        <v>6.0060000000000002</v>
      </c>
      <c r="C684" s="2">
        <f t="shared" si="77"/>
        <v>0</v>
      </c>
      <c r="D684" s="2">
        <f t="shared" si="78"/>
        <v>6.0726200000000006</v>
      </c>
      <c r="E684" s="2">
        <f t="shared" si="80"/>
        <v>6.1677100000000005</v>
      </c>
      <c r="F684" s="2">
        <f t="shared" si="81"/>
        <v>6.3822650000000003</v>
      </c>
      <c r="G684" s="2">
        <f t="shared" si="75"/>
        <v>6.617417999999998</v>
      </c>
      <c r="H684" s="2">
        <f t="shared" si="79"/>
        <v>6.9021655000000042</v>
      </c>
      <c r="I684" s="2">
        <f t="array" ref="I684">SUMPRODUCT(B668:B687, (ROW(B668:B687)-ROW(B668)+1)) / (20*21/2)</f>
        <v>6.103271904761904</v>
      </c>
      <c r="J684" s="2">
        <f t="shared" si="82"/>
        <v>6.3133676339373856</v>
      </c>
      <c r="K684" s="2">
        <f t="shared" si="76"/>
        <v>6.5399073114500741</v>
      </c>
    </row>
    <row r="685" spans="1:11" ht="13.5" x14ac:dyDescent="0.25">
      <c r="A685" s="3">
        <f>TITRES_STAT!B688</f>
        <v>43003</v>
      </c>
      <c r="B685" s="6">
        <f>TITRES_STAT!D688</f>
        <v>5.8272000000000004</v>
      </c>
      <c r="C685" s="2">
        <f t="shared" si="77"/>
        <v>-0.17879999999999985</v>
      </c>
      <c r="D685" s="2">
        <f t="shared" si="78"/>
        <v>5.9864800000000002</v>
      </c>
      <c r="E685" s="2">
        <f t="shared" si="80"/>
        <v>6.1408899999999997</v>
      </c>
      <c r="F685" s="2">
        <f t="shared" si="81"/>
        <v>6.3322850000000006</v>
      </c>
      <c r="G685" s="2">
        <f t="shared" si="75"/>
        <v>6.5919779999999983</v>
      </c>
      <c r="H685" s="2">
        <f t="shared" si="79"/>
        <v>6.8953905000000058</v>
      </c>
      <c r="I685" s="2">
        <f t="array" ref="I685">SUMPRODUCT(B669:B688, (ROW(B669:B688)-ROW(B669)+1)) / (20*21/2)</f>
        <v>6.0862466666666677</v>
      </c>
      <c r="J685" s="2">
        <f t="shared" si="82"/>
        <v>6.2670659545147771</v>
      </c>
      <c r="K685" s="2">
        <f t="shared" si="76"/>
        <v>6.5119580051186992</v>
      </c>
    </row>
    <row r="686" spans="1:11" ht="13.5" x14ac:dyDescent="0.25">
      <c r="A686" s="3">
        <f>TITRES_STAT!B689</f>
        <v>43004</v>
      </c>
      <c r="B686" s="6">
        <f>TITRES_STAT!D689</f>
        <v>5.8109000000000002</v>
      </c>
      <c r="C686" s="2">
        <f t="shared" si="77"/>
        <v>-1.6300000000000203E-2</v>
      </c>
      <c r="D686" s="2">
        <f t="shared" si="78"/>
        <v>5.9312200000000006</v>
      </c>
      <c r="E686" s="2">
        <f t="shared" si="80"/>
        <v>6.10025</v>
      </c>
      <c r="F686" s="2">
        <f t="shared" si="81"/>
        <v>6.2814900000000007</v>
      </c>
      <c r="G686" s="2">
        <f t="shared" si="75"/>
        <v>6.5662119999999984</v>
      </c>
      <c r="H686" s="2">
        <f t="shared" si="79"/>
        <v>6.8886495000000032</v>
      </c>
      <c r="I686" s="2">
        <f t="array" ref="I686">SUMPRODUCT(B670:B689, (ROW(B670:B689)-ROW(B670)+1)) / (20*21/2)</f>
        <v>6.0728590476190467</v>
      </c>
      <c r="J686" s="2">
        <f t="shared" si="82"/>
        <v>6.2236215778943222</v>
      </c>
      <c r="K686" s="2">
        <f t="shared" si="76"/>
        <v>6.4844655343297308</v>
      </c>
    </row>
    <row r="687" spans="1:11" ht="13.5" x14ac:dyDescent="0.25">
      <c r="A687" s="3">
        <f>TITRES_STAT!B690</f>
        <v>43005</v>
      </c>
      <c r="B687" s="6">
        <f>TITRES_STAT!D690</f>
        <v>5.9816000000000003</v>
      </c>
      <c r="C687" s="2">
        <f t="shared" si="77"/>
        <v>0.17070000000000007</v>
      </c>
      <c r="D687" s="2">
        <f t="shared" si="78"/>
        <v>5.9263400000000006</v>
      </c>
      <c r="E687" s="2">
        <f t="shared" si="80"/>
        <v>6.0612399999999997</v>
      </c>
      <c r="F687" s="2">
        <f t="shared" si="81"/>
        <v>6.2416650000000011</v>
      </c>
      <c r="G687" s="2">
        <f t="shared" si="75"/>
        <v>6.5479839999999978</v>
      </c>
      <c r="H687" s="2">
        <f t="shared" si="79"/>
        <v>6.8826465000000052</v>
      </c>
      <c r="I687" s="2">
        <f t="array" ref="I687">SUMPRODUCT(B671:B690, (ROW(B671:B690)-ROW(B671)+1)) / (20*21/2)</f>
        <v>6.0458871428571426</v>
      </c>
      <c r="J687" s="2">
        <f t="shared" si="82"/>
        <v>6.2005719038091494</v>
      </c>
      <c r="K687" s="2">
        <f t="shared" si="76"/>
        <v>6.4647453172971927</v>
      </c>
    </row>
    <row r="688" spans="1:11" ht="13.5" x14ac:dyDescent="0.25">
      <c r="A688" s="3">
        <f>TITRES_STAT!B691</f>
        <v>43006</v>
      </c>
      <c r="B688" s="6">
        <f>TITRES_STAT!D691</f>
        <v>6.0629</v>
      </c>
      <c r="C688" s="2">
        <f t="shared" si="77"/>
        <v>8.1299999999999706E-2</v>
      </c>
      <c r="D688" s="2">
        <f t="shared" si="78"/>
        <v>5.9377200000000006</v>
      </c>
      <c r="E688" s="2">
        <f t="shared" si="80"/>
        <v>6.0303599999999999</v>
      </c>
      <c r="F688" s="2">
        <f t="shared" si="81"/>
        <v>6.2034700000000003</v>
      </c>
      <c r="G688" s="2">
        <f t="shared" si="75"/>
        <v>6.5313819999999971</v>
      </c>
      <c r="H688" s="2">
        <f t="shared" si="79"/>
        <v>6.8764740000000026</v>
      </c>
      <c r="I688" s="2">
        <f t="array" ref="I688">SUMPRODUCT(B672:B691, (ROW(B672:B691)-ROW(B672)+1)) / (20*21/2)</f>
        <v>6.0278490476190472</v>
      </c>
      <c r="J688" s="2">
        <f t="shared" si="82"/>
        <v>6.1874602939225634</v>
      </c>
      <c r="K688" s="2">
        <f t="shared" si="76"/>
        <v>6.4489866774031857</v>
      </c>
    </row>
    <row r="689" spans="1:11" ht="13.5" x14ac:dyDescent="0.25">
      <c r="A689" s="3">
        <f>TITRES_STAT!B692</f>
        <v>43007</v>
      </c>
      <c r="B689" s="6">
        <f>TITRES_STAT!D692</f>
        <v>6.0629</v>
      </c>
      <c r="C689" s="2">
        <f t="shared" si="77"/>
        <v>0</v>
      </c>
      <c r="D689" s="2">
        <f t="shared" si="78"/>
        <v>5.9490999999999996</v>
      </c>
      <c r="E689" s="2">
        <f t="shared" si="80"/>
        <v>6.0108599999999992</v>
      </c>
      <c r="F689" s="2">
        <f t="shared" si="81"/>
        <v>6.1673049999999998</v>
      </c>
      <c r="G689" s="2">
        <f t="shared" si="75"/>
        <v>6.510813999999999</v>
      </c>
      <c r="H689" s="2">
        <f t="shared" si="79"/>
        <v>6.8703015000000027</v>
      </c>
      <c r="I689" s="2">
        <f t="array" ref="I689">SUMPRODUCT(B673:B692, (ROW(B673:B692)-ROW(B673)+1)) / (20*21/2)</f>
        <v>6.0167833333333336</v>
      </c>
      <c r="J689" s="2">
        <f t="shared" si="82"/>
        <v>6.1755974087870804</v>
      </c>
      <c r="K689" s="2">
        <f t="shared" si="76"/>
        <v>6.4338460233873747</v>
      </c>
    </row>
    <row r="690" spans="1:11" ht="13.5" x14ac:dyDescent="0.25">
      <c r="A690" s="3">
        <f>TITRES_STAT!B693</f>
        <v>43010</v>
      </c>
      <c r="B690" s="6">
        <f>TITRES_STAT!D693</f>
        <v>5.8841000000000001</v>
      </c>
      <c r="C690" s="2">
        <f t="shared" si="77"/>
        <v>-0.17879999999999985</v>
      </c>
      <c r="D690" s="2">
        <f t="shared" si="78"/>
        <v>5.9604799999999996</v>
      </c>
      <c r="E690" s="2">
        <f t="shared" si="80"/>
        <v>5.9734800000000003</v>
      </c>
      <c r="F690" s="2">
        <f t="shared" si="81"/>
        <v>6.1222000000000003</v>
      </c>
      <c r="G690" s="2">
        <f t="shared" ref="G690:G753" si="83">AVERAGE(B641:B690)</f>
        <v>6.4904779999999995</v>
      </c>
      <c r="H690" s="2">
        <f t="shared" si="79"/>
        <v>6.8636575000000004</v>
      </c>
      <c r="I690" s="2">
        <f t="array" ref="I690">SUMPRODUCT(B674:B693, (ROW(B674:B693)-ROW(B674)+1)) / (20*21/2)</f>
        <v>6.0262985714285717</v>
      </c>
      <c r="J690" s="2">
        <f t="shared" si="82"/>
        <v>6.1478357508073582</v>
      </c>
      <c r="K690" s="2">
        <f t="shared" si="76"/>
        <v>6.4122873558035556</v>
      </c>
    </row>
    <row r="691" spans="1:11" ht="13.5" x14ac:dyDescent="0.25">
      <c r="A691" s="3">
        <f>TITRES_STAT!B694</f>
        <v>43011</v>
      </c>
      <c r="B691" s="6">
        <f>TITRES_STAT!D694</f>
        <v>5.9328000000000003</v>
      </c>
      <c r="C691" s="2">
        <f t="shared" si="77"/>
        <v>4.8700000000000188E-2</v>
      </c>
      <c r="D691" s="2">
        <f t="shared" si="78"/>
        <v>5.9848599999999994</v>
      </c>
      <c r="E691" s="2">
        <f t="shared" si="80"/>
        <v>5.9580399999999996</v>
      </c>
      <c r="F691" s="2">
        <f t="shared" si="81"/>
        <v>6.08969</v>
      </c>
      <c r="G691" s="2">
        <f t="shared" si="83"/>
        <v>6.4728599999999981</v>
      </c>
      <c r="H691" s="2">
        <f t="shared" si="79"/>
        <v>6.8575645000000023</v>
      </c>
      <c r="I691" s="2">
        <f t="array" ref="I691">SUMPRODUCT(B675:B694, (ROW(B675:B694)-ROW(B675)+1)) / (20*21/2)</f>
        <v>6.0468842857142846</v>
      </c>
      <c r="J691" s="2">
        <f t="shared" si="82"/>
        <v>6.1273561554923717</v>
      </c>
      <c r="K691" s="2">
        <f t="shared" ref="K691:K754" si="84">$K$4*B691+(1-$K$4)*K690</f>
        <v>6.3934839300857691</v>
      </c>
    </row>
    <row r="692" spans="1:11" ht="13.5" x14ac:dyDescent="0.25">
      <c r="A692" s="3">
        <f>TITRES_STAT!B695</f>
        <v>43012</v>
      </c>
      <c r="B692" s="6">
        <f>TITRES_STAT!D695</f>
        <v>5.9734999999999996</v>
      </c>
      <c r="C692" s="2">
        <f t="shared" si="77"/>
        <v>4.0699999999999292E-2</v>
      </c>
      <c r="D692" s="2">
        <f t="shared" si="78"/>
        <v>5.9832400000000003</v>
      </c>
      <c r="E692" s="2">
        <f t="shared" si="80"/>
        <v>5.95479</v>
      </c>
      <c r="F692" s="2">
        <f t="shared" si="81"/>
        <v>6.076690000000001</v>
      </c>
      <c r="G692" s="2">
        <f t="shared" si="83"/>
        <v>6.4544699999999997</v>
      </c>
      <c r="H692" s="2">
        <f t="shared" si="79"/>
        <v>6.8517130000000011</v>
      </c>
      <c r="I692" s="2">
        <f t="array" ref="I692">SUMPRODUCT(B676:B695, (ROW(B676:B695)-ROW(B676)+1)) / (20*21/2)</f>
        <v>6.0665414285714272</v>
      </c>
      <c r="J692" s="2">
        <f t="shared" si="82"/>
        <v>6.1127031883026213</v>
      </c>
      <c r="K692" s="2">
        <f t="shared" si="84"/>
        <v>6.3770139720431898</v>
      </c>
    </row>
    <row r="693" spans="1:11" ht="13.5" x14ac:dyDescent="0.25">
      <c r="A693" s="3">
        <f>TITRES_STAT!B696</f>
        <v>43013</v>
      </c>
      <c r="B693" s="6">
        <f>TITRES_STAT!D696</f>
        <v>6.1765999999999996</v>
      </c>
      <c r="C693" s="2">
        <f t="shared" si="77"/>
        <v>0.20310000000000006</v>
      </c>
      <c r="D693" s="2">
        <f t="shared" si="78"/>
        <v>6.0059799999999992</v>
      </c>
      <c r="E693" s="2">
        <f t="shared" si="80"/>
        <v>5.9718499999999999</v>
      </c>
      <c r="F693" s="2">
        <f t="shared" si="81"/>
        <v>6.074250000000001</v>
      </c>
      <c r="G693" s="2">
        <f t="shared" si="83"/>
        <v>6.4431560000000001</v>
      </c>
      <c r="H693" s="2">
        <f t="shared" si="79"/>
        <v>6.8468770000000019</v>
      </c>
      <c r="I693" s="2">
        <f t="array" ref="I693">SUMPRODUCT(B677:B696, (ROW(B677:B696)-ROW(B677)+1)) / (20*21/2)</f>
        <v>6.0852699999999986</v>
      </c>
      <c r="J693" s="2">
        <f t="shared" si="82"/>
        <v>6.1187885989404673</v>
      </c>
      <c r="K693" s="2">
        <f t="shared" si="84"/>
        <v>6.369154600590516</v>
      </c>
    </row>
    <row r="694" spans="1:11" ht="13.5" x14ac:dyDescent="0.25">
      <c r="A694" s="3">
        <f>TITRES_STAT!B697</f>
        <v>43014</v>
      </c>
      <c r="B694" s="6">
        <f>TITRES_STAT!D697</f>
        <v>6.2904</v>
      </c>
      <c r="C694" s="2">
        <f t="shared" si="77"/>
        <v>0.11380000000000035</v>
      </c>
      <c r="D694" s="2">
        <f t="shared" si="78"/>
        <v>6.0514799999999997</v>
      </c>
      <c r="E694" s="2">
        <f t="shared" si="80"/>
        <v>6.0002899999999997</v>
      </c>
      <c r="F694" s="2">
        <f t="shared" si="81"/>
        <v>6.0840000000000005</v>
      </c>
      <c r="G694" s="2">
        <f t="shared" si="83"/>
        <v>6.4350700000000005</v>
      </c>
      <c r="H694" s="2">
        <f t="shared" si="79"/>
        <v>6.8424180000000039</v>
      </c>
      <c r="I694" s="2">
        <f t="array" ref="I694">SUMPRODUCT(B678:B697, (ROW(B678:B697)-ROW(B678)+1)) / (20*21/2)</f>
        <v>6.1036504761904773</v>
      </c>
      <c r="J694" s="2">
        <f t="shared" si="82"/>
        <v>6.1351325418985176</v>
      </c>
      <c r="K694" s="2">
        <f t="shared" si="84"/>
        <v>6.3660661848810847</v>
      </c>
    </row>
    <row r="695" spans="1:11" ht="13.5" x14ac:dyDescent="0.25">
      <c r="A695" s="3">
        <f>TITRES_STAT!B698</f>
        <v>43017</v>
      </c>
      <c r="B695" s="6">
        <f>TITRES_STAT!D698</f>
        <v>6.2904</v>
      </c>
      <c r="C695" s="2">
        <f t="shared" si="77"/>
        <v>0</v>
      </c>
      <c r="D695" s="2">
        <f t="shared" si="78"/>
        <v>6.1327400000000001</v>
      </c>
      <c r="E695" s="2">
        <f t="shared" si="80"/>
        <v>6.0466099999999994</v>
      </c>
      <c r="F695" s="2">
        <f t="shared" si="81"/>
        <v>6.09375</v>
      </c>
      <c r="G695" s="2">
        <f t="shared" si="83"/>
        <v>6.4261900000000001</v>
      </c>
      <c r="H695" s="2">
        <f t="shared" si="79"/>
        <v>6.8373830000000044</v>
      </c>
      <c r="I695" s="2">
        <f t="array" ref="I695">SUMPRODUCT(B679:B698, (ROW(B679:B698)-ROW(B679)+1)) / (20*21/2)</f>
        <v>6.1224180952380944</v>
      </c>
      <c r="J695" s="2">
        <f t="shared" si="82"/>
        <v>6.1499199188605633</v>
      </c>
      <c r="K695" s="2">
        <f t="shared" si="84"/>
        <v>6.3630988835131994</v>
      </c>
    </row>
    <row r="696" spans="1:11" ht="13.5" x14ac:dyDescent="0.25">
      <c r="A696" s="3">
        <f>TITRES_STAT!B699</f>
        <v>43018</v>
      </c>
      <c r="B696" s="6">
        <f>TITRES_STAT!D699</f>
        <v>6.2904</v>
      </c>
      <c r="C696" s="2">
        <f t="shared" si="77"/>
        <v>0</v>
      </c>
      <c r="D696" s="2">
        <f t="shared" si="78"/>
        <v>6.2042599999999997</v>
      </c>
      <c r="E696" s="2">
        <f t="shared" si="80"/>
        <v>6.0945599999999995</v>
      </c>
      <c r="F696" s="2">
        <f t="shared" si="81"/>
        <v>6.0974050000000002</v>
      </c>
      <c r="G696" s="2">
        <f t="shared" si="83"/>
        <v>6.4195320000000002</v>
      </c>
      <c r="H696" s="2">
        <f t="shared" si="79"/>
        <v>6.832348000000005</v>
      </c>
      <c r="I696" s="2">
        <f t="array" ref="I696">SUMPRODUCT(B680:B699, (ROW(B680:B699)-ROW(B680)+1)) / (20*21/2)</f>
        <v>6.1415728571428572</v>
      </c>
      <c r="J696" s="2">
        <f t="shared" si="82"/>
        <v>6.1632989742071764</v>
      </c>
      <c r="K696" s="2">
        <f t="shared" si="84"/>
        <v>6.3602479469048392</v>
      </c>
    </row>
    <row r="697" spans="1:11" ht="13.5" x14ac:dyDescent="0.25">
      <c r="A697" s="3">
        <f>TITRES_STAT!B700</f>
        <v>43019</v>
      </c>
      <c r="B697" s="6">
        <f>TITRES_STAT!D700</f>
        <v>6.2904</v>
      </c>
      <c r="C697" s="2">
        <f t="shared" si="77"/>
        <v>0</v>
      </c>
      <c r="D697" s="2">
        <f t="shared" si="78"/>
        <v>6.2676399999999983</v>
      </c>
      <c r="E697" s="2">
        <f t="shared" si="80"/>
        <v>6.1254399999999993</v>
      </c>
      <c r="F697" s="2">
        <f t="shared" si="81"/>
        <v>6.0933400000000004</v>
      </c>
      <c r="G697" s="2">
        <f t="shared" si="83"/>
        <v>6.415254</v>
      </c>
      <c r="H697" s="2">
        <f t="shared" si="79"/>
        <v>6.8273130000000046</v>
      </c>
      <c r="I697" s="2">
        <f t="array" ref="I697">SUMPRODUCT(B681:B700, (ROW(B681:B700)-ROW(B681)+1)) / (20*21/2)</f>
        <v>6.1605728571428573</v>
      </c>
      <c r="J697" s="2">
        <f t="shared" si="82"/>
        <v>6.1754038338064934</v>
      </c>
      <c r="K697" s="2">
        <f t="shared" si="84"/>
        <v>6.3575088117321004</v>
      </c>
    </row>
    <row r="698" spans="1:11" ht="13.5" x14ac:dyDescent="0.25">
      <c r="A698" s="3">
        <f>TITRES_STAT!B701</f>
        <v>43020</v>
      </c>
      <c r="B698" s="6">
        <f>TITRES_STAT!D701</f>
        <v>6.2904</v>
      </c>
      <c r="C698" s="2">
        <f t="shared" si="77"/>
        <v>0</v>
      </c>
      <c r="D698" s="2">
        <f t="shared" si="78"/>
        <v>6.2904</v>
      </c>
      <c r="E698" s="2">
        <f t="shared" si="80"/>
        <v>6.1481899999999987</v>
      </c>
      <c r="F698" s="2">
        <f t="shared" si="81"/>
        <v>6.0892750000000015</v>
      </c>
      <c r="G698" s="2">
        <f t="shared" si="83"/>
        <v>6.4085899999999993</v>
      </c>
      <c r="H698" s="2">
        <f t="shared" si="79"/>
        <v>6.8226620000000047</v>
      </c>
      <c r="I698" s="2">
        <f t="array" ref="I698">SUMPRODUCT(B682:B701, (ROW(B682:B701)-ROW(B682)+1)) / (20*21/2)</f>
        <v>6.1794180952380948</v>
      </c>
      <c r="J698" s="2">
        <f t="shared" si="82"/>
        <v>6.1863558496344471</v>
      </c>
      <c r="K698" s="2">
        <f t="shared" si="84"/>
        <v>6.3548770936249594</v>
      </c>
    </row>
    <row r="699" spans="1:11" ht="13.5" x14ac:dyDescent="0.25">
      <c r="A699" s="3">
        <f>TITRES_STAT!B702</f>
        <v>43021</v>
      </c>
      <c r="B699" s="6">
        <f>TITRES_STAT!D702</f>
        <v>6.2904</v>
      </c>
      <c r="C699" s="2">
        <f t="shared" si="77"/>
        <v>0</v>
      </c>
      <c r="D699" s="2">
        <f t="shared" si="78"/>
        <v>6.2904</v>
      </c>
      <c r="E699" s="2">
        <f t="shared" si="80"/>
        <v>6.170939999999999</v>
      </c>
      <c r="F699" s="2">
        <f t="shared" si="81"/>
        <v>6.0909000000000013</v>
      </c>
      <c r="G699" s="2">
        <f t="shared" si="83"/>
        <v>6.3998119999999998</v>
      </c>
      <c r="H699" s="2">
        <f t="shared" si="79"/>
        <v>6.818395000000006</v>
      </c>
      <c r="I699" s="2">
        <f t="array" ref="I699">SUMPRODUCT(B683:B702, (ROW(B683:B702)-ROW(B683)+1)) / (20*21/2)</f>
        <v>6.1794957142857143</v>
      </c>
      <c r="J699" s="2">
        <f t="shared" si="82"/>
        <v>6.196264816335928</v>
      </c>
      <c r="K699" s="2">
        <f t="shared" si="84"/>
        <v>6.3523485801494708</v>
      </c>
    </row>
    <row r="700" spans="1:11" ht="13.5" x14ac:dyDescent="0.25">
      <c r="A700" s="3">
        <f>TITRES_STAT!B703</f>
        <v>43024</v>
      </c>
      <c r="B700" s="6">
        <f>TITRES_STAT!D703</f>
        <v>6.2904</v>
      </c>
      <c r="C700" s="2">
        <f t="shared" si="77"/>
        <v>0</v>
      </c>
      <c r="D700" s="2">
        <f t="shared" si="78"/>
        <v>6.2904</v>
      </c>
      <c r="E700" s="2">
        <f t="shared" si="80"/>
        <v>6.2115699999999991</v>
      </c>
      <c r="F700" s="2">
        <f t="shared" si="81"/>
        <v>6.092525000000002</v>
      </c>
      <c r="G700" s="2">
        <f t="shared" si="83"/>
        <v>6.3931479999999992</v>
      </c>
      <c r="H700" s="2">
        <f t="shared" si="79"/>
        <v>6.8137055000000064</v>
      </c>
      <c r="I700" s="2">
        <f t="array" ref="I700">SUMPRODUCT(B684:B703, (ROW(B684:B703)-ROW(B684)+1)) / (20*21/2)</f>
        <v>6.1760138095238108</v>
      </c>
      <c r="J700" s="2">
        <f t="shared" si="82"/>
        <v>6.2052300719229816</v>
      </c>
      <c r="K700" s="2">
        <f t="shared" si="84"/>
        <v>6.3499192240651778</v>
      </c>
    </row>
    <row r="701" spans="1:11" ht="13.5" x14ac:dyDescent="0.25">
      <c r="A701" s="3">
        <f>TITRES_STAT!B704</f>
        <v>43025</v>
      </c>
      <c r="B701" s="6">
        <f>TITRES_STAT!D704</f>
        <v>6.2904</v>
      </c>
      <c r="C701" s="2">
        <f t="shared" si="77"/>
        <v>0</v>
      </c>
      <c r="D701" s="2">
        <f t="shared" si="78"/>
        <v>6.2904</v>
      </c>
      <c r="E701" s="2">
        <f t="shared" si="80"/>
        <v>6.2473299999999989</v>
      </c>
      <c r="F701" s="2">
        <f t="shared" si="81"/>
        <v>6.1026850000000019</v>
      </c>
      <c r="G701" s="2">
        <f t="shared" si="83"/>
        <v>6.3842079999999974</v>
      </c>
      <c r="H701" s="2">
        <f t="shared" si="79"/>
        <v>6.8080945000000064</v>
      </c>
      <c r="I701" s="2">
        <f t="array" ref="I701">SUMPRODUCT(B685:B704, (ROW(B685:B704)-ROW(B685)+1)) / (20*21/2)</f>
        <v>6.1745461904761898</v>
      </c>
      <c r="J701" s="2">
        <f t="shared" si="82"/>
        <v>6.2133414936446023</v>
      </c>
      <c r="K701" s="2">
        <f t="shared" si="84"/>
        <v>6.347585136846936</v>
      </c>
    </row>
    <row r="702" spans="1:11" ht="13.5" x14ac:dyDescent="0.25">
      <c r="A702" s="3">
        <f>TITRES_STAT!B705</f>
        <v>43026</v>
      </c>
      <c r="B702" s="6">
        <f>TITRES_STAT!D705</f>
        <v>6.1035000000000004</v>
      </c>
      <c r="C702" s="2">
        <f t="shared" si="77"/>
        <v>-0.18689999999999962</v>
      </c>
      <c r="D702" s="2">
        <f t="shared" si="78"/>
        <v>6.2530200000000002</v>
      </c>
      <c r="E702" s="2">
        <f t="shared" si="80"/>
        <v>6.2603299999999988</v>
      </c>
      <c r="F702" s="2">
        <f t="shared" si="81"/>
        <v>6.1075600000000012</v>
      </c>
      <c r="G702" s="2">
        <f t="shared" si="83"/>
        <v>6.3746179999999972</v>
      </c>
      <c r="H702" s="2">
        <f t="shared" si="79"/>
        <v>6.8004735000000061</v>
      </c>
      <c r="I702" s="2">
        <f t="array" ref="I702">SUMPRODUCT(B686:B705, (ROW(B686:B705)-ROW(B686)+1)) / (20*21/2)</f>
        <v>6.1780719047619046</v>
      </c>
      <c r="J702" s="2">
        <f t="shared" si="82"/>
        <v>6.2028803990117831</v>
      </c>
      <c r="K702" s="2">
        <f t="shared" si="84"/>
        <v>6.3380131706960761</v>
      </c>
    </row>
    <row r="703" spans="1:11" ht="13.5" x14ac:dyDescent="0.25">
      <c r="A703" s="3">
        <f>TITRES_STAT!B706</f>
        <v>43027</v>
      </c>
      <c r="B703" s="6">
        <f>TITRES_STAT!D706</f>
        <v>6.0709999999999997</v>
      </c>
      <c r="C703" s="2">
        <f t="shared" si="77"/>
        <v>-3.2500000000000639E-2</v>
      </c>
      <c r="D703" s="2">
        <f t="shared" si="78"/>
        <v>6.2091400000000005</v>
      </c>
      <c r="E703" s="2">
        <f t="shared" si="80"/>
        <v>6.2497699999999998</v>
      </c>
      <c r="F703" s="2">
        <f t="shared" si="81"/>
        <v>6.1108100000000016</v>
      </c>
      <c r="G703" s="2">
        <f t="shared" si="83"/>
        <v>6.3611279999999972</v>
      </c>
      <c r="H703" s="2">
        <f t="shared" si="79"/>
        <v>6.7928055000000072</v>
      </c>
      <c r="I703" s="2">
        <f t="array" ref="I703">SUMPRODUCT(B687:B706, (ROW(B687:B706)-ROW(B687)+1)) / (20*21/2)</f>
        <v>6.2156495238095237</v>
      </c>
      <c r="J703" s="2">
        <f t="shared" si="82"/>
        <v>6.1903203610106612</v>
      </c>
      <c r="K703" s="2">
        <f t="shared" si="84"/>
        <v>6.3275420659628967</v>
      </c>
    </row>
    <row r="704" spans="1:11" ht="13.5" x14ac:dyDescent="0.25">
      <c r="A704" s="3">
        <f>TITRES_STAT!B707</f>
        <v>43028</v>
      </c>
      <c r="B704" s="6">
        <f>TITRES_STAT!D707</f>
        <v>6.0953999999999997</v>
      </c>
      <c r="C704" s="2">
        <f t="shared" si="77"/>
        <v>2.4399999999999977E-2</v>
      </c>
      <c r="D704" s="2">
        <f t="shared" si="78"/>
        <v>6.1701399999999991</v>
      </c>
      <c r="E704" s="2">
        <f t="shared" si="80"/>
        <v>6.2302699999999991</v>
      </c>
      <c r="F704" s="2">
        <f t="shared" si="81"/>
        <v>6.1152800000000012</v>
      </c>
      <c r="G704" s="2">
        <f t="shared" si="83"/>
        <v>6.3492619999999986</v>
      </c>
      <c r="H704" s="2">
        <f t="shared" si="79"/>
        <v>6.7856435000000044</v>
      </c>
      <c r="I704" s="2">
        <f t="array" ref="I704">SUMPRODUCT(B688:B707, (ROW(B688:B707)-ROW(B688)+1)) / (20*21/2)</f>
        <v>6.2691738095238092</v>
      </c>
      <c r="J704" s="2">
        <f t="shared" si="82"/>
        <v>6.181280326628694</v>
      </c>
      <c r="K704" s="2">
        <f t="shared" si="84"/>
        <v>6.3184384555329789</v>
      </c>
    </row>
    <row r="705" spans="1:11" ht="13.5" x14ac:dyDescent="0.25">
      <c r="A705" s="3">
        <f>TITRES_STAT!B708</f>
        <v>43031</v>
      </c>
      <c r="B705" s="6">
        <f>TITRES_STAT!D708</f>
        <v>6.1523000000000003</v>
      </c>
      <c r="C705" s="2">
        <f t="shared" si="77"/>
        <v>5.6900000000000617E-2</v>
      </c>
      <c r="D705" s="2">
        <f t="shared" si="78"/>
        <v>6.1425199999999993</v>
      </c>
      <c r="E705" s="2">
        <f t="shared" si="80"/>
        <v>6.2164599999999997</v>
      </c>
      <c r="F705" s="2">
        <f t="shared" si="81"/>
        <v>6.1315350000000013</v>
      </c>
      <c r="G705" s="2">
        <f t="shared" si="83"/>
        <v>6.3398359999999991</v>
      </c>
      <c r="H705" s="2">
        <f t="shared" si="79"/>
        <v>6.7787660000000036</v>
      </c>
      <c r="I705" s="2">
        <f t="array" ref="I705">SUMPRODUCT(B689:B708, (ROW(B689:B708)-ROW(B689)+1)) / (20*21/2)</f>
        <v>6.3291947619047626</v>
      </c>
      <c r="J705" s="2">
        <f t="shared" si="82"/>
        <v>6.1785202955211993</v>
      </c>
      <c r="K705" s="2">
        <f t="shared" si="84"/>
        <v>6.3119232219826662</v>
      </c>
    </row>
    <row r="706" spans="1:11" ht="13.5" x14ac:dyDescent="0.25">
      <c r="A706" s="3">
        <f>TITRES_STAT!B709</f>
        <v>43032</v>
      </c>
      <c r="B706" s="6">
        <f>TITRES_STAT!D709</f>
        <v>6.5260999999999996</v>
      </c>
      <c r="C706" s="2">
        <f t="shared" si="77"/>
        <v>0.37379999999999924</v>
      </c>
      <c r="D706" s="2">
        <f t="shared" si="78"/>
        <v>6.1896599999999999</v>
      </c>
      <c r="E706" s="2">
        <f t="shared" si="80"/>
        <v>6.2400299999999991</v>
      </c>
      <c r="F706" s="2">
        <f t="shared" si="81"/>
        <v>6.1672950000000002</v>
      </c>
      <c r="G706" s="2">
        <f t="shared" si="83"/>
        <v>6.3370719999999992</v>
      </c>
      <c r="H706" s="2">
        <f t="shared" si="79"/>
        <v>6.7733735000000035</v>
      </c>
      <c r="I706" s="2">
        <f t="array" ref="I706">SUMPRODUCT(B690:B709, (ROW(B690:B709)-ROW(B690)+1)) / (20*21/2)</f>
        <v>6.3770252380952392</v>
      </c>
      <c r="J706" s="2">
        <f t="shared" si="82"/>
        <v>6.2116231245191802</v>
      </c>
      <c r="K706" s="2">
        <f t="shared" si="84"/>
        <v>6.32032231131668</v>
      </c>
    </row>
    <row r="707" spans="1:11" ht="13.5" x14ac:dyDescent="0.25">
      <c r="A707" s="3">
        <f>TITRES_STAT!B710</f>
        <v>43033</v>
      </c>
      <c r="B707" s="6">
        <f>TITRES_STAT!D710</f>
        <v>6.7293000000000003</v>
      </c>
      <c r="C707" s="2">
        <f t="shared" si="77"/>
        <v>0.20320000000000071</v>
      </c>
      <c r="D707" s="2">
        <f t="shared" si="78"/>
        <v>6.3148200000000001</v>
      </c>
      <c r="E707" s="2">
        <f t="shared" si="80"/>
        <v>6.2839200000000002</v>
      </c>
      <c r="F707" s="2">
        <f t="shared" si="81"/>
        <v>6.2046799999999998</v>
      </c>
      <c r="G707" s="2">
        <f t="shared" si="83"/>
        <v>6.3346339999999994</v>
      </c>
      <c r="H707" s="2">
        <f t="shared" si="79"/>
        <v>6.7686895000000051</v>
      </c>
      <c r="I707" s="2">
        <f t="array" ref="I707">SUMPRODUCT(B691:B710, (ROW(B691:B710)-ROW(B691)+1)) / (20*21/2)</f>
        <v>6.4208338095238107</v>
      </c>
      <c r="J707" s="2">
        <f t="shared" si="82"/>
        <v>6.2609256840887815</v>
      </c>
      <c r="K707" s="2">
        <f t="shared" si="84"/>
        <v>6.3363606520493594</v>
      </c>
    </row>
    <row r="708" spans="1:11" ht="13.5" x14ac:dyDescent="0.25">
      <c r="A708" s="3">
        <f>TITRES_STAT!B711</f>
        <v>43034</v>
      </c>
      <c r="B708" s="6">
        <f>TITRES_STAT!D711</f>
        <v>6.8349000000000002</v>
      </c>
      <c r="C708" s="2">
        <f t="shared" ref="C708:C771" si="85">B708-B707</f>
        <v>0.10559999999999992</v>
      </c>
      <c r="D708" s="2">
        <f t="shared" si="78"/>
        <v>6.4676</v>
      </c>
      <c r="E708" s="2">
        <f t="shared" si="80"/>
        <v>6.3383700000000003</v>
      </c>
      <c r="F708" s="2">
        <f t="shared" si="81"/>
        <v>6.2432799999999995</v>
      </c>
      <c r="G708" s="2">
        <f t="shared" si="83"/>
        <v>6.3383720000000006</v>
      </c>
      <c r="H708" s="2">
        <f t="shared" si="79"/>
        <v>6.7646105000000043</v>
      </c>
      <c r="I708" s="2">
        <f t="array" ref="I708">SUMPRODUCT(B692:B711, (ROW(B692:B711)-ROW(B692)+1)) / (20*21/2)</f>
        <v>6.4791600000000003</v>
      </c>
      <c r="J708" s="2">
        <f t="shared" si="82"/>
        <v>6.3155899046517545</v>
      </c>
      <c r="K708" s="2">
        <f t="shared" si="84"/>
        <v>6.3559112147140908</v>
      </c>
    </row>
    <row r="709" spans="1:11" ht="13.5" x14ac:dyDescent="0.25">
      <c r="A709" s="3">
        <f>TITRES_STAT!B712</f>
        <v>43035</v>
      </c>
      <c r="B709" s="6">
        <f>TITRES_STAT!D712</f>
        <v>6.7454999999999998</v>
      </c>
      <c r="C709" s="2">
        <f t="shared" si="85"/>
        <v>-8.9400000000000368E-2</v>
      </c>
      <c r="D709" s="2">
        <f t="shared" si="78"/>
        <v>6.5976200000000009</v>
      </c>
      <c r="E709" s="2">
        <f t="shared" si="80"/>
        <v>6.3838799999999996</v>
      </c>
      <c r="F709" s="2">
        <f t="shared" si="81"/>
        <v>6.2774099999999988</v>
      </c>
      <c r="G709" s="2">
        <f t="shared" si="83"/>
        <v>6.3367460000000007</v>
      </c>
      <c r="H709" s="2">
        <f t="shared" si="79"/>
        <v>6.7603915000000052</v>
      </c>
      <c r="I709" s="2">
        <f t="array" ref="I709">SUMPRODUCT(B693:B712, (ROW(B693:B712)-ROW(B693)+1)) / (20*21/2)</f>
        <v>6.5327257142857151</v>
      </c>
      <c r="J709" s="2">
        <f t="shared" si="82"/>
        <v>6.3565337232563497</v>
      </c>
      <c r="K709" s="2">
        <f t="shared" si="84"/>
        <v>6.3711892062939297</v>
      </c>
    </row>
    <row r="710" spans="1:11" ht="13.5" x14ac:dyDescent="0.25">
      <c r="A710" s="3">
        <f>TITRES_STAT!B713</f>
        <v>43038</v>
      </c>
      <c r="B710" s="6">
        <f>TITRES_STAT!D713</f>
        <v>6.7374000000000001</v>
      </c>
      <c r="C710" s="2">
        <f t="shared" si="85"/>
        <v>-8.099999999999774E-3</v>
      </c>
      <c r="D710" s="2">
        <f t="shared" ref="D710:D773" si="86">AVERAGE(B706:B710)</f>
        <v>6.7146400000000002</v>
      </c>
      <c r="E710" s="2">
        <f t="shared" si="80"/>
        <v>6.4285799999999993</v>
      </c>
      <c r="F710" s="2">
        <f t="shared" si="81"/>
        <v>6.3200749999999992</v>
      </c>
      <c r="G710" s="2">
        <f t="shared" si="83"/>
        <v>6.3354460000000019</v>
      </c>
      <c r="H710" s="2">
        <f t="shared" si="79"/>
        <v>6.756593000000005</v>
      </c>
      <c r="I710" s="2">
        <f t="array" ref="I710">SUMPRODUCT(B694:B713, (ROW(B694:B713)-ROW(B694)+1)) / (20*21/2)</f>
        <v>6.5654676190476193</v>
      </c>
      <c r="J710" s="2">
        <f t="shared" si="82"/>
        <v>6.3928067019938402</v>
      </c>
      <c r="K710" s="2">
        <f t="shared" si="84"/>
        <v>6.3855504138902459</v>
      </c>
    </row>
    <row r="711" spans="1:11" ht="13.5" x14ac:dyDescent="0.25">
      <c r="A711" s="3">
        <f>TITRES_STAT!B714</f>
        <v>43039</v>
      </c>
      <c r="B711" s="6">
        <f>TITRES_STAT!D714</f>
        <v>6.9325000000000001</v>
      </c>
      <c r="C711" s="2">
        <f t="shared" si="85"/>
        <v>0.19510000000000005</v>
      </c>
      <c r="D711" s="2">
        <f t="shared" si="86"/>
        <v>6.7959199999999997</v>
      </c>
      <c r="E711" s="2">
        <f t="shared" si="80"/>
        <v>6.4927899999999994</v>
      </c>
      <c r="F711" s="2">
        <f t="shared" si="81"/>
        <v>6.3700599999999987</v>
      </c>
      <c r="G711" s="2">
        <f t="shared" si="83"/>
        <v>6.3386980000000017</v>
      </c>
      <c r="H711" s="2">
        <f t="shared" si="79"/>
        <v>6.7537700000000029</v>
      </c>
      <c r="I711" s="2">
        <f t="array" ref="I711">SUMPRODUCT(B695:B714, (ROW(B695:B714)-ROW(B695)+1)) / (20*21/2)</f>
        <v>6.5938704761904763</v>
      </c>
      <c r="J711" s="2">
        <f t="shared" si="82"/>
        <v>6.4442060637087124</v>
      </c>
      <c r="K711" s="2">
        <f t="shared" si="84"/>
        <v>6.406999417267099</v>
      </c>
    </row>
    <row r="712" spans="1:11" ht="13.5" x14ac:dyDescent="0.25">
      <c r="A712" s="3">
        <f>TITRES_STAT!B715</f>
        <v>43040</v>
      </c>
      <c r="B712" s="6">
        <f>TITRES_STAT!D715</f>
        <v>6.9325000000000001</v>
      </c>
      <c r="C712" s="2">
        <f t="shared" si="85"/>
        <v>0</v>
      </c>
      <c r="D712" s="2">
        <f t="shared" si="86"/>
        <v>6.8365600000000004</v>
      </c>
      <c r="E712" s="2">
        <f t="shared" si="80"/>
        <v>6.5756899999999998</v>
      </c>
      <c r="F712" s="2">
        <f t="shared" si="81"/>
        <v>6.418009999999998</v>
      </c>
      <c r="G712" s="2">
        <f t="shared" si="83"/>
        <v>6.3422740000000024</v>
      </c>
      <c r="H712" s="2">
        <f t="shared" si="79"/>
        <v>6.7509470000000036</v>
      </c>
      <c r="I712" s="2">
        <f t="array" ref="I712">SUMPRODUCT(B696:B715, (ROW(B696:B715)-ROW(B696)+1)) / (20*21/2)</f>
        <v>6.6317252380952381</v>
      </c>
      <c r="J712" s="2">
        <f t="shared" si="82"/>
        <v>6.4907102481174066</v>
      </c>
      <c r="K712" s="2">
        <f t="shared" si="84"/>
        <v>6.4276072832566244</v>
      </c>
    </row>
    <row r="713" spans="1:11" ht="13.5" x14ac:dyDescent="0.25">
      <c r="A713" s="3">
        <f>TITRES_STAT!B716</f>
        <v>43041</v>
      </c>
      <c r="B713" s="6">
        <f>TITRES_STAT!D716</f>
        <v>6.7618</v>
      </c>
      <c r="C713" s="2">
        <f t="shared" si="85"/>
        <v>-0.17070000000000007</v>
      </c>
      <c r="D713" s="2">
        <f t="shared" si="86"/>
        <v>6.8219400000000006</v>
      </c>
      <c r="E713" s="2">
        <f t="shared" si="80"/>
        <v>6.6447699999999994</v>
      </c>
      <c r="F713" s="2">
        <f t="shared" si="81"/>
        <v>6.4472700000000005</v>
      </c>
      <c r="G713" s="2">
        <f t="shared" si="83"/>
        <v>6.3426000000000018</v>
      </c>
      <c r="H713" s="2">
        <f t="shared" si="79"/>
        <v>6.7467330000000052</v>
      </c>
      <c r="I713" s="2">
        <f t="array" ref="I713">SUMPRODUCT(B697:B716, (ROW(B697:B716)-ROW(B697)+1)) / (20*21/2)</f>
        <v>6.6668319047619047</v>
      </c>
      <c r="J713" s="2">
        <f t="shared" si="82"/>
        <v>6.516528319725273</v>
      </c>
      <c r="K713" s="2">
        <f t="shared" si="84"/>
        <v>6.4407128799916586</v>
      </c>
    </row>
    <row r="714" spans="1:11" ht="13.5" x14ac:dyDescent="0.25">
      <c r="A714" s="3">
        <f>TITRES_STAT!B717</f>
        <v>43042</v>
      </c>
      <c r="B714" s="6">
        <f>TITRES_STAT!D717</f>
        <v>6.7454999999999998</v>
      </c>
      <c r="C714" s="2">
        <f t="shared" si="85"/>
        <v>-1.6300000000000203E-2</v>
      </c>
      <c r="D714" s="2">
        <f t="shared" si="86"/>
        <v>6.8219400000000006</v>
      </c>
      <c r="E714" s="2">
        <f t="shared" si="80"/>
        <v>6.7097800000000003</v>
      </c>
      <c r="F714" s="2">
        <f t="shared" si="81"/>
        <v>6.4700249999999997</v>
      </c>
      <c r="G714" s="2">
        <f t="shared" si="83"/>
        <v>6.340974000000001</v>
      </c>
      <c r="H714" s="2">
        <f t="shared" ref="H714:H777" si="87">AVERAGE(B515:B714)</f>
        <v>6.7428215000000042</v>
      </c>
      <c r="I714" s="2">
        <f t="array" ref="I714">SUMPRODUCT(B698:B717, (ROW(B698:B717)-ROW(B698)+1)) / (20*21/2)</f>
        <v>6.6953142857142858</v>
      </c>
      <c r="J714" s="2">
        <f t="shared" si="82"/>
        <v>6.5383351464181043</v>
      </c>
      <c r="K714" s="2">
        <f t="shared" si="84"/>
        <v>6.4526653160704166</v>
      </c>
    </row>
    <row r="715" spans="1:11" ht="13.5" x14ac:dyDescent="0.25">
      <c r="A715" s="3">
        <f>TITRES_STAT!B718</f>
        <v>43045</v>
      </c>
      <c r="B715" s="6">
        <f>TITRES_STAT!D718</f>
        <v>6.8674999999999997</v>
      </c>
      <c r="C715" s="2">
        <f t="shared" si="85"/>
        <v>0.12199999999999989</v>
      </c>
      <c r="D715" s="2">
        <f t="shared" si="86"/>
        <v>6.8479600000000005</v>
      </c>
      <c r="E715" s="2">
        <f t="shared" si="80"/>
        <v>6.781299999999999</v>
      </c>
      <c r="F715" s="2">
        <f t="shared" si="81"/>
        <v>6.4988799999999998</v>
      </c>
      <c r="G715" s="2">
        <f t="shared" si="83"/>
        <v>6.3417880000000011</v>
      </c>
      <c r="H715" s="2">
        <f t="shared" si="87"/>
        <v>6.7399040000000046</v>
      </c>
      <c r="I715" s="2">
        <f t="array" ref="I715">SUMPRODUCT(B699:B718, (ROW(B699:B718)-ROW(B699)+1)) / (20*21/2)</f>
        <v>6.7134995238095243</v>
      </c>
      <c r="J715" s="2">
        <f t="shared" si="82"/>
        <v>6.5696841800925707</v>
      </c>
      <c r="K715" s="2">
        <f t="shared" si="84"/>
        <v>6.4689333428911846</v>
      </c>
    </row>
    <row r="716" spans="1:11" ht="13.5" x14ac:dyDescent="0.25">
      <c r="A716" s="3">
        <f>TITRES_STAT!B719</f>
        <v>43046</v>
      </c>
      <c r="B716" s="6">
        <f>TITRES_STAT!D719</f>
        <v>6.8674999999999997</v>
      </c>
      <c r="C716" s="2">
        <f t="shared" si="85"/>
        <v>0</v>
      </c>
      <c r="D716" s="2">
        <f t="shared" si="86"/>
        <v>6.8349599999999997</v>
      </c>
      <c r="E716" s="2">
        <f t="shared" ref="E716:E779" si="88">AVERAGE(B707:B716)</f>
        <v>6.8154399999999997</v>
      </c>
      <c r="F716" s="2">
        <f t="shared" si="81"/>
        <v>6.5277349999999998</v>
      </c>
      <c r="G716" s="2">
        <f t="shared" si="83"/>
        <v>6.3426020000000003</v>
      </c>
      <c r="H716" s="2">
        <f t="shared" si="87"/>
        <v>6.7369865000000049</v>
      </c>
      <c r="I716" s="2">
        <f t="array" ref="I716">SUMPRODUCT(B700:B719, (ROW(B700:B719)-ROW(B700)+1)) / (20*21/2)</f>
        <v>6.7318414285714283</v>
      </c>
      <c r="J716" s="2">
        <f t="shared" si="82"/>
        <v>6.5980475915123256</v>
      </c>
      <c r="K716" s="2">
        <f t="shared" si="84"/>
        <v>6.4845634078758447</v>
      </c>
    </row>
    <row r="717" spans="1:11" ht="13.5" x14ac:dyDescent="0.25">
      <c r="A717" s="3">
        <f>TITRES_STAT!B720</f>
        <v>43047</v>
      </c>
      <c r="B717" s="6">
        <f>TITRES_STAT!D720</f>
        <v>6.8268000000000004</v>
      </c>
      <c r="C717" s="2">
        <f t="shared" si="85"/>
        <v>-4.0699999999999292E-2</v>
      </c>
      <c r="D717" s="2">
        <f t="shared" si="86"/>
        <v>6.8138199999999998</v>
      </c>
      <c r="E717" s="2">
        <f t="shared" si="88"/>
        <v>6.825190000000001</v>
      </c>
      <c r="F717" s="2">
        <f t="shared" si="81"/>
        <v>6.5545550000000006</v>
      </c>
      <c r="G717" s="2">
        <f t="shared" si="83"/>
        <v>6.3435760000000014</v>
      </c>
      <c r="H717" s="2">
        <f t="shared" si="87"/>
        <v>6.7334815000000061</v>
      </c>
      <c r="I717" s="2">
        <f t="array" ref="I717">SUMPRODUCT(B701:B720, (ROW(B701:B720)-ROW(B701)+1)) / (20*21/2)</f>
        <v>6.7339666666666664</v>
      </c>
      <c r="J717" s="2">
        <f t="shared" si="82"/>
        <v>6.6198335351778184</v>
      </c>
      <c r="K717" s="2">
        <f t="shared" si="84"/>
        <v>6.4979844507042435</v>
      </c>
    </row>
    <row r="718" spans="1:11" ht="13.5" x14ac:dyDescent="0.25">
      <c r="A718" s="3">
        <f>TITRES_STAT!B721</f>
        <v>43048</v>
      </c>
      <c r="B718" s="6">
        <f>TITRES_STAT!D721</f>
        <v>6.7454999999999998</v>
      </c>
      <c r="C718" s="2">
        <f t="shared" si="85"/>
        <v>-8.1300000000000594E-2</v>
      </c>
      <c r="D718" s="2">
        <f t="shared" si="86"/>
        <v>6.8105599999999997</v>
      </c>
      <c r="E718" s="2">
        <f t="shared" si="88"/>
        <v>6.8162499999999993</v>
      </c>
      <c r="F718" s="2">
        <f t="shared" si="81"/>
        <v>6.5773100000000015</v>
      </c>
      <c r="G718" s="2">
        <f t="shared" si="83"/>
        <v>6.3419500000000015</v>
      </c>
      <c r="H718" s="2">
        <f t="shared" si="87"/>
        <v>6.7299540000000047</v>
      </c>
      <c r="I718" s="2">
        <f t="array" ref="I718">SUMPRODUCT(B702:B721, (ROW(B702:B721)-ROW(B702)+1)) / (20*21/2)</f>
        <v>6.730638571428571</v>
      </c>
      <c r="J718" s="2">
        <f t="shared" si="82"/>
        <v>6.631801769922788</v>
      </c>
      <c r="K718" s="2">
        <f t="shared" si="84"/>
        <v>6.5076909428334888</v>
      </c>
    </row>
    <row r="719" spans="1:11" ht="13.5" x14ac:dyDescent="0.25">
      <c r="A719" s="3">
        <f>TITRES_STAT!B722</f>
        <v>43049</v>
      </c>
      <c r="B719" s="6">
        <f>TITRES_STAT!D722</f>
        <v>6.7698999999999998</v>
      </c>
      <c r="C719" s="2">
        <f t="shared" si="85"/>
        <v>2.4399999999999977E-2</v>
      </c>
      <c r="D719" s="2">
        <f t="shared" si="86"/>
        <v>6.8154399999999997</v>
      </c>
      <c r="E719" s="2">
        <f t="shared" si="88"/>
        <v>6.818690000000001</v>
      </c>
      <c r="F719" s="2">
        <f t="shared" si="81"/>
        <v>6.6012850000000016</v>
      </c>
      <c r="G719" s="2">
        <f t="shared" si="83"/>
        <v>6.3416240000000013</v>
      </c>
      <c r="H719" s="2">
        <f t="shared" si="87"/>
        <v>6.7261645000000048</v>
      </c>
      <c r="I719" s="2">
        <f t="array" ref="I719">SUMPRODUCT(B703:B722, (ROW(B703:B722)-ROW(B703)+1)) / (20*21/2)</f>
        <v>6.7297838095238092</v>
      </c>
      <c r="J719" s="2">
        <f t="shared" si="82"/>
        <v>6.6449539823110939</v>
      </c>
      <c r="K719" s="2">
        <f t="shared" si="84"/>
        <v>6.517973650957666</v>
      </c>
    </row>
    <row r="720" spans="1:11" ht="13.5" x14ac:dyDescent="0.25">
      <c r="A720" s="3">
        <f>TITRES_STAT!B723</f>
        <v>43052</v>
      </c>
      <c r="B720" s="6">
        <f>TITRES_STAT!D723</f>
        <v>6.6235999999999997</v>
      </c>
      <c r="C720" s="2">
        <f t="shared" si="85"/>
        <v>-0.1463000000000001</v>
      </c>
      <c r="D720" s="2">
        <f t="shared" si="86"/>
        <v>6.766659999999999</v>
      </c>
      <c r="E720" s="2">
        <f t="shared" si="88"/>
        <v>6.8073099999999993</v>
      </c>
      <c r="F720" s="2">
        <f t="shared" si="81"/>
        <v>6.6179450000000015</v>
      </c>
      <c r="G720" s="2">
        <f t="shared" si="83"/>
        <v>6.3383720000000014</v>
      </c>
      <c r="H720" s="2">
        <f t="shared" si="87"/>
        <v>6.7220275000000038</v>
      </c>
      <c r="I720" s="2">
        <f t="array" ref="I720">SUMPRODUCT(B704:B723, (ROW(B704:B723)-ROW(B704)+1)) / (20*21/2)</f>
        <v>6.7264523809523808</v>
      </c>
      <c r="J720" s="2">
        <f t="shared" si="82"/>
        <v>6.6429202697100367</v>
      </c>
      <c r="K720" s="2">
        <f t="shared" si="84"/>
        <v>6.5221158607240319</v>
      </c>
    </row>
    <row r="721" spans="1:11" ht="13.5" x14ac:dyDescent="0.25">
      <c r="A721" s="3">
        <f>TITRES_STAT!B724</f>
        <v>43053</v>
      </c>
      <c r="B721" s="6">
        <f>TITRES_STAT!D724</f>
        <v>6.5830000000000002</v>
      </c>
      <c r="C721" s="2">
        <f t="shared" si="85"/>
        <v>-4.0599999999999525E-2</v>
      </c>
      <c r="D721" s="2">
        <f t="shared" si="86"/>
        <v>6.7097600000000002</v>
      </c>
      <c r="E721" s="2">
        <f t="shared" si="88"/>
        <v>6.772359999999999</v>
      </c>
      <c r="F721" s="2">
        <f t="shared" si="81"/>
        <v>6.632575000000001</v>
      </c>
      <c r="G721" s="2">
        <f t="shared" si="83"/>
        <v>6.3383720000000014</v>
      </c>
      <c r="H721" s="2">
        <f t="shared" si="87"/>
        <v>6.7176875000000038</v>
      </c>
      <c r="I721" s="2">
        <f t="array" ref="I721">SUMPRODUCT(B705:B724, (ROW(B705:B724)-ROW(B705)+1)) / (20*21/2)</f>
        <v>6.7088799999999988</v>
      </c>
      <c r="J721" s="2">
        <f t="shared" si="82"/>
        <v>6.6372135773567003</v>
      </c>
      <c r="K721" s="2">
        <f t="shared" si="84"/>
        <v>6.5245034740289718</v>
      </c>
    </row>
    <row r="722" spans="1:11" ht="13.5" x14ac:dyDescent="0.25">
      <c r="A722" s="3">
        <f>TITRES_STAT!B725</f>
        <v>43054</v>
      </c>
      <c r="B722" s="6">
        <f>TITRES_STAT!D725</f>
        <v>6.6235999999999997</v>
      </c>
      <c r="C722" s="2">
        <f t="shared" si="85"/>
        <v>4.0599999999999525E-2</v>
      </c>
      <c r="D722" s="2">
        <f t="shared" si="86"/>
        <v>6.6691200000000013</v>
      </c>
      <c r="E722" s="2">
        <f t="shared" si="88"/>
        <v>6.7414699999999996</v>
      </c>
      <c r="F722" s="2">
        <f t="shared" si="81"/>
        <v>6.6585800000000006</v>
      </c>
      <c r="G722" s="2">
        <f t="shared" si="83"/>
        <v>6.3461740000000022</v>
      </c>
      <c r="H722" s="2">
        <f t="shared" si="87"/>
        <v>6.7131665000000034</v>
      </c>
      <c r="I722" s="2">
        <f t="array" ref="I722">SUMPRODUCT(B706:B725, (ROW(B706:B725)-ROW(B706)+1)) / (20*21/2)</f>
        <v>6.7002109523809521</v>
      </c>
      <c r="J722" s="2">
        <f t="shared" si="82"/>
        <v>6.6359170461798715</v>
      </c>
      <c r="K722" s="2">
        <f t="shared" si="84"/>
        <v>6.5283896123023464</v>
      </c>
    </row>
    <row r="723" spans="1:11" ht="13.5" x14ac:dyDescent="0.25">
      <c r="A723" s="3">
        <f>TITRES_STAT!B726</f>
        <v>43055</v>
      </c>
      <c r="B723" s="6">
        <f>TITRES_STAT!D726</f>
        <v>6.6235999999999997</v>
      </c>
      <c r="C723" s="2">
        <f t="shared" si="85"/>
        <v>0</v>
      </c>
      <c r="D723" s="2">
        <f t="shared" si="86"/>
        <v>6.6447400000000005</v>
      </c>
      <c r="E723" s="2">
        <f t="shared" si="88"/>
        <v>6.7276499999999988</v>
      </c>
      <c r="F723" s="2">
        <f t="shared" si="81"/>
        <v>6.6862100000000009</v>
      </c>
      <c r="G723" s="2">
        <f t="shared" si="83"/>
        <v>6.3541380000000025</v>
      </c>
      <c r="H723" s="2">
        <f t="shared" si="87"/>
        <v>6.7086455000000038</v>
      </c>
      <c r="I723" s="2">
        <f t="array" ref="I723">SUMPRODUCT(B707:B726, (ROW(B707:B726)-ROW(B707)+1)) / (20*21/2)</f>
        <v>6.6893361904761912</v>
      </c>
      <c r="J723" s="2">
        <f t="shared" si="82"/>
        <v>6.6347439941627409</v>
      </c>
      <c r="K723" s="2">
        <f t="shared" si="84"/>
        <v>6.532123352996372</v>
      </c>
    </row>
    <row r="724" spans="1:11" ht="13.5" x14ac:dyDescent="0.25">
      <c r="A724" s="3">
        <f>TITRES_STAT!B727</f>
        <v>43056</v>
      </c>
      <c r="B724" s="6">
        <f>TITRES_STAT!D727</f>
        <v>6.5016999999999996</v>
      </c>
      <c r="C724" s="2">
        <f t="shared" si="85"/>
        <v>-0.12190000000000012</v>
      </c>
      <c r="D724" s="2">
        <f t="shared" si="86"/>
        <v>6.5911</v>
      </c>
      <c r="E724" s="2">
        <f t="shared" si="88"/>
        <v>6.703269999999999</v>
      </c>
      <c r="F724" s="2">
        <f t="shared" ref="F724:F787" si="89">AVERAGE(B705:B724)</f>
        <v>6.7065250000000018</v>
      </c>
      <c r="G724" s="2">
        <f t="shared" si="83"/>
        <v>6.3622640000000024</v>
      </c>
      <c r="H724" s="2">
        <f t="shared" si="87"/>
        <v>6.7046285000000045</v>
      </c>
      <c r="I724" s="2">
        <f t="array" ref="I724">SUMPRODUCT(B708:B727, (ROW(B708:B727)-ROW(B708)+1)) / (20*21/2)</f>
        <v>6.6826833333333342</v>
      </c>
      <c r="J724" s="2">
        <f t="shared" si="82"/>
        <v>6.6220731375758124</v>
      </c>
      <c r="K724" s="2">
        <f t="shared" si="84"/>
        <v>6.5309302803298479</v>
      </c>
    </row>
    <row r="725" spans="1:11" ht="13.5" x14ac:dyDescent="0.25">
      <c r="A725" s="3">
        <f>TITRES_STAT!B728</f>
        <v>43059</v>
      </c>
      <c r="B725" s="6">
        <f>TITRES_STAT!D728</f>
        <v>6.6154999999999999</v>
      </c>
      <c r="C725" s="2">
        <f t="shared" si="85"/>
        <v>0.11380000000000035</v>
      </c>
      <c r="D725" s="2">
        <f t="shared" si="86"/>
        <v>6.5894799999999991</v>
      </c>
      <c r="E725" s="2">
        <f t="shared" si="88"/>
        <v>6.6780699999999982</v>
      </c>
      <c r="F725" s="2">
        <f t="shared" si="89"/>
        <v>6.7296850000000008</v>
      </c>
      <c r="G725" s="2">
        <f t="shared" si="83"/>
        <v>6.3726660000000015</v>
      </c>
      <c r="H725" s="2">
        <f t="shared" si="87"/>
        <v>6.7001435000000047</v>
      </c>
      <c r="I725" s="2">
        <f t="array" ref="I725">SUMPRODUCT(B709:B728, (ROW(B709:B728)-ROW(B709)+1)) / (20*21/2)</f>
        <v>6.6747876190476179</v>
      </c>
      <c r="J725" s="2">
        <f t="shared" ref="J725:J788" si="90">$J$4*B725+J724*(1-$J$4)</f>
        <v>6.6214471244733542</v>
      </c>
      <c r="K725" s="2">
        <f t="shared" si="84"/>
        <v>6.5342467399247557</v>
      </c>
    </row>
    <row r="726" spans="1:11" ht="13.5" x14ac:dyDescent="0.25">
      <c r="A726" s="3">
        <f>TITRES_STAT!B729</f>
        <v>43060</v>
      </c>
      <c r="B726" s="6">
        <f>TITRES_STAT!D729</f>
        <v>6.6154999999999999</v>
      </c>
      <c r="C726" s="2">
        <f t="shared" si="85"/>
        <v>0</v>
      </c>
      <c r="D726" s="2">
        <f t="shared" si="86"/>
        <v>6.59598</v>
      </c>
      <c r="E726" s="2">
        <f t="shared" si="88"/>
        <v>6.6528699999999983</v>
      </c>
      <c r="F726" s="2">
        <f t="shared" si="89"/>
        <v>6.7341549999999994</v>
      </c>
      <c r="G726" s="2">
        <f t="shared" si="83"/>
        <v>6.3806300000000009</v>
      </c>
      <c r="H726" s="2">
        <f t="shared" si="87"/>
        <v>6.6958125000000051</v>
      </c>
      <c r="I726" s="2">
        <f t="array" ref="I726">SUMPRODUCT(B710:B729, (ROW(B710:B729)-ROW(B710)+1)) / (20*21/2)</f>
        <v>6.6646866666666655</v>
      </c>
      <c r="J726" s="2">
        <f t="shared" si="90"/>
        <v>6.620880731666368</v>
      </c>
      <c r="K726" s="2">
        <f t="shared" si="84"/>
        <v>6.5374331422806478</v>
      </c>
    </row>
    <row r="727" spans="1:11" ht="13.5" x14ac:dyDescent="0.25">
      <c r="A727" s="3">
        <f>TITRES_STAT!B730</f>
        <v>43061</v>
      </c>
      <c r="B727" s="6">
        <f>TITRES_STAT!D730</f>
        <v>6.6642999999999999</v>
      </c>
      <c r="C727" s="2">
        <f t="shared" si="85"/>
        <v>4.8799999999999955E-2</v>
      </c>
      <c r="D727" s="2">
        <f t="shared" si="86"/>
        <v>6.60412</v>
      </c>
      <c r="E727" s="2">
        <f t="shared" si="88"/>
        <v>6.6366199999999989</v>
      </c>
      <c r="F727" s="2">
        <f t="shared" si="89"/>
        <v>6.7309049999999999</v>
      </c>
      <c r="G727" s="2">
        <f t="shared" si="83"/>
        <v>6.3864820000000035</v>
      </c>
      <c r="H727" s="2">
        <f t="shared" si="87"/>
        <v>6.6916100000000052</v>
      </c>
      <c r="I727" s="2">
        <f t="array" ref="I727">SUMPRODUCT(B711:B730, (ROW(B711:B730)-ROW(B711)+1)) / (20*21/2)</f>
        <v>6.655204761904761</v>
      </c>
      <c r="J727" s="2">
        <f t="shared" si="90"/>
        <v>6.6250159000790951</v>
      </c>
      <c r="K727" s="2">
        <f t="shared" si="84"/>
        <v>6.5424083131716024</v>
      </c>
    </row>
    <row r="728" spans="1:11" ht="13.5" x14ac:dyDescent="0.25">
      <c r="A728" s="3">
        <f>TITRES_STAT!B731</f>
        <v>43062</v>
      </c>
      <c r="B728" s="6">
        <f>TITRES_STAT!D731</f>
        <v>6.6479999999999997</v>
      </c>
      <c r="C728" s="2">
        <f t="shared" si="85"/>
        <v>-1.6300000000000203E-2</v>
      </c>
      <c r="D728" s="2">
        <f t="shared" si="86"/>
        <v>6.609</v>
      </c>
      <c r="E728" s="2">
        <f t="shared" si="88"/>
        <v>6.6268699999999994</v>
      </c>
      <c r="F728" s="2">
        <f t="shared" si="89"/>
        <v>6.7215599999999993</v>
      </c>
      <c r="G728" s="2">
        <f t="shared" si="83"/>
        <v>6.3920080000000032</v>
      </c>
      <c r="H728" s="2">
        <f t="shared" si="87"/>
        <v>6.6884400000000053</v>
      </c>
      <c r="I728" s="2">
        <f t="array" ref="I728">SUMPRODUCT(B712:B731, (ROW(B712:B731)-ROW(B712)+1)) / (20*21/2)</f>
        <v>6.6277319047619043</v>
      </c>
      <c r="J728" s="2">
        <f t="shared" si="90"/>
        <v>6.6272048619763249</v>
      </c>
      <c r="K728" s="2">
        <f t="shared" si="84"/>
        <v>6.5465491636354614</v>
      </c>
    </row>
    <row r="729" spans="1:11" ht="13.5" x14ac:dyDescent="0.25">
      <c r="A729" s="3">
        <f>TITRES_STAT!B732</f>
        <v>43063</v>
      </c>
      <c r="B729" s="6">
        <f>TITRES_STAT!D732</f>
        <v>6.6154999999999999</v>
      </c>
      <c r="C729" s="2">
        <f t="shared" si="85"/>
        <v>-3.2499999999999751E-2</v>
      </c>
      <c r="D729" s="2">
        <f t="shared" si="86"/>
        <v>6.6317599999999999</v>
      </c>
      <c r="E729" s="2">
        <f t="shared" si="88"/>
        <v>6.6114299999999986</v>
      </c>
      <c r="F729" s="2">
        <f t="shared" si="89"/>
        <v>6.7150599999999994</v>
      </c>
      <c r="G729" s="2">
        <f t="shared" si="83"/>
        <v>6.399160000000002</v>
      </c>
      <c r="H729" s="2">
        <f t="shared" si="87"/>
        <v>6.6853760000000033</v>
      </c>
      <c r="I729" s="2">
        <f t="array" ref="I729">SUMPRODUCT(B713:B732, (ROW(B713:B732)-ROW(B713)+1)) / (20*21/2)</f>
        <v>6.6034685714285715</v>
      </c>
      <c r="J729" s="2">
        <f t="shared" si="90"/>
        <v>6.6260901132166747</v>
      </c>
      <c r="K729" s="2">
        <f t="shared" si="84"/>
        <v>6.5492531180026985</v>
      </c>
    </row>
    <row r="730" spans="1:11" ht="13.5" x14ac:dyDescent="0.25">
      <c r="A730" s="3">
        <f>TITRES_STAT!B733</f>
        <v>43066</v>
      </c>
      <c r="B730" s="6">
        <f>TITRES_STAT!D733</f>
        <v>6.6154999999999999</v>
      </c>
      <c r="C730" s="2">
        <f t="shared" si="85"/>
        <v>0</v>
      </c>
      <c r="D730" s="2">
        <f t="shared" si="86"/>
        <v>6.6317599999999999</v>
      </c>
      <c r="E730" s="2">
        <f t="shared" si="88"/>
        <v>6.6106199999999991</v>
      </c>
      <c r="F730" s="2">
        <f t="shared" si="89"/>
        <v>6.7089649999999992</v>
      </c>
      <c r="G730" s="2">
        <f t="shared" si="83"/>
        <v>6.4063120000000024</v>
      </c>
      <c r="H730" s="2">
        <f t="shared" si="87"/>
        <v>6.6823505000000045</v>
      </c>
      <c r="I730" s="2">
        <f t="array" ref="I730">SUMPRODUCT(B714:B733, (ROW(B714:B733)-ROW(B714)+1)) / (20*21/2)</f>
        <v>6.5816047619047602</v>
      </c>
      <c r="J730" s="2">
        <f t="shared" si="90"/>
        <v>6.6250815310055629</v>
      </c>
      <c r="K730" s="2">
        <f t="shared" si="84"/>
        <v>6.5518510349437689</v>
      </c>
    </row>
    <row r="731" spans="1:11" ht="13.5" x14ac:dyDescent="0.25">
      <c r="A731" s="3">
        <f>TITRES_STAT!B734</f>
        <v>43067</v>
      </c>
      <c r="B731" s="6">
        <f>TITRES_STAT!D734</f>
        <v>6.4204999999999997</v>
      </c>
      <c r="C731" s="2">
        <f t="shared" si="85"/>
        <v>-0.19500000000000028</v>
      </c>
      <c r="D731" s="2">
        <f t="shared" si="86"/>
        <v>6.5927600000000002</v>
      </c>
      <c r="E731" s="2">
        <f t="shared" si="88"/>
        <v>6.5943699999999996</v>
      </c>
      <c r="F731" s="2">
        <f t="shared" si="89"/>
        <v>6.6833649999999976</v>
      </c>
      <c r="G731" s="2">
        <f t="shared" si="83"/>
        <v>6.4129780000000016</v>
      </c>
      <c r="H731" s="2">
        <f t="shared" si="87"/>
        <v>6.6787725000000044</v>
      </c>
      <c r="I731" s="2">
        <f t="array" ref="I731">SUMPRODUCT(B715:B734, (ROW(B715:B734)-ROW(B715)+1)) / (20*21/2)</f>
        <v>6.5768038095238097</v>
      </c>
      <c r="J731" s="2">
        <f t="shared" si="90"/>
        <v>6.6055975756716991</v>
      </c>
      <c r="K731" s="2">
        <f t="shared" si="84"/>
        <v>6.546700013965582</v>
      </c>
    </row>
    <row r="732" spans="1:11" ht="13.5" x14ac:dyDescent="0.25">
      <c r="A732" s="3">
        <f>TITRES_STAT!B735</f>
        <v>43068</v>
      </c>
      <c r="B732" s="6">
        <f>TITRES_STAT!D735</f>
        <v>6.4286000000000003</v>
      </c>
      <c r="C732" s="2">
        <f t="shared" si="85"/>
        <v>8.1000000000006622E-3</v>
      </c>
      <c r="D732" s="2">
        <f t="shared" si="86"/>
        <v>6.5456200000000013</v>
      </c>
      <c r="E732" s="2">
        <f t="shared" si="88"/>
        <v>6.5748699999999989</v>
      </c>
      <c r="F732" s="2">
        <f t="shared" si="89"/>
        <v>6.6581699999999984</v>
      </c>
      <c r="G732" s="2">
        <f t="shared" si="83"/>
        <v>6.4214300000000026</v>
      </c>
      <c r="H732" s="2">
        <f t="shared" si="87"/>
        <v>6.6762720000000026</v>
      </c>
      <c r="I732" s="2">
        <f t="array" ref="I732">SUMPRODUCT(B716:B735, (ROW(B716:B735)-ROW(B716)+1)) / (20*21/2)</f>
        <v>6.5719666666666656</v>
      </c>
      <c r="J732" s="2">
        <f t="shared" si="90"/>
        <v>6.588740663702966</v>
      </c>
      <c r="K732" s="2">
        <f t="shared" si="84"/>
        <v>6.5420686408688926</v>
      </c>
    </row>
    <row r="733" spans="1:11" ht="13.5" x14ac:dyDescent="0.25">
      <c r="A733" s="3">
        <f>TITRES_STAT!B736</f>
        <v>43069</v>
      </c>
      <c r="B733" s="6">
        <f>TITRES_STAT!D736</f>
        <v>6.4286000000000003</v>
      </c>
      <c r="C733" s="2">
        <f t="shared" si="85"/>
        <v>0</v>
      </c>
      <c r="D733" s="2">
        <f t="shared" si="86"/>
        <v>6.5017399999999999</v>
      </c>
      <c r="E733" s="2">
        <f t="shared" si="88"/>
        <v>6.555369999999999</v>
      </c>
      <c r="F733" s="2">
        <f t="shared" si="89"/>
        <v>6.6415099999999985</v>
      </c>
      <c r="G733" s="2">
        <f t="shared" si="83"/>
        <v>6.4298820000000028</v>
      </c>
      <c r="H733" s="2">
        <f t="shared" si="87"/>
        <v>6.6737715000000026</v>
      </c>
      <c r="I733" s="2">
        <f t="array" ref="I733">SUMPRODUCT(B717:B736, (ROW(B717:B736)-ROW(B717)+1)) / (20*21/2)</f>
        <v>6.5607414285714292</v>
      </c>
      <c r="J733" s="2">
        <f t="shared" si="90"/>
        <v>6.5734891719217314</v>
      </c>
      <c r="K733" s="2">
        <f t="shared" si="84"/>
        <v>6.5376188902465833</v>
      </c>
    </row>
    <row r="734" spans="1:11" ht="13.5" x14ac:dyDescent="0.25">
      <c r="A734" s="3">
        <f>TITRES_STAT!B737</f>
        <v>43073</v>
      </c>
      <c r="B734" s="6">
        <f>TITRES_STAT!D737</f>
        <v>6.5911</v>
      </c>
      <c r="C734" s="2">
        <f t="shared" si="85"/>
        <v>0.16249999999999964</v>
      </c>
      <c r="D734" s="2">
        <f t="shared" si="86"/>
        <v>6.4968599999999999</v>
      </c>
      <c r="E734" s="2">
        <f t="shared" si="88"/>
        <v>6.5643100000000008</v>
      </c>
      <c r="F734" s="2">
        <f t="shared" si="89"/>
        <v>6.6337899999999994</v>
      </c>
      <c r="G734" s="2">
        <f t="shared" si="83"/>
        <v>6.4415840000000024</v>
      </c>
      <c r="H734" s="2">
        <f t="shared" si="87"/>
        <v>6.671815000000004</v>
      </c>
      <c r="I734" s="2">
        <f t="array" ref="I734">SUMPRODUCT(B718:B737, (ROW(B718:B737)-ROW(B718)+1)) / (20*21/2)</f>
        <v>6.5326866666666668</v>
      </c>
      <c r="J734" s="2">
        <f t="shared" si="90"/>
        <v>6.575166393643471</v>
      </c>
      <c r="K734" s="2">
        <f t="shared" si="84"/>
        <v>6.5397161886682857</v>
      </c>
    </row>
    <row r="735" spans="1:11" ht="13.5" x14ac:dyDescent="0.25">
      <c r="A735" s="3">
        <f>TITRES_STAT!B738</f>
        <v>43074</v>
      </c>
      <c r="B735" s="6">
        <f>TITRES_STAT!D738</f>
        <v>6.5830000000000002</v>
      </c>
      <c r="C735" s="2">
        <f t="shared" si="85"/>
        <v>-8.099999999999774E-3</v>
      </c>
      <c r="D735" s="2">
        <f t="shared" si="86"/>
        <v>6.4903599999999999</v>
      </c>
      <c r="E735" s="2">
        <f t="shared" si="88"/>
        <v>6.5610600000000003</v>
      </c>
      <c r="F735" s="2">
        <f t="shared" si="89"/>
        <v>6.6195649999999988</v>
      </c>
      <c r="G735" s="2">
        <f t="shared" si="83"/>
        <v>6.4567000000000032</v>
      </c>
      <c r="H735" s="2">
        <f t="shared" si="87"/>
        <v>6.6705475000000032</v>
      </c>
      <c r="I735" s="2">
        <f t="array" ref="I735">SUMPRODUCT(B719:B738, (ROW(B719:B738)-ROW(B719)+1)) / (20*21/2)</f>
        <v>6.4924038095238084</v>
      </c>
      <c r="J735" s="2">
        <f t="shared" si="90"/>
        <v>6.5759124513917122</v>
      </c>
      <c r="K735" s="2">
        <f t="shared" si="84"/>
        <v>6.5414135930342354</v>
      </c>
    </row>
    <row r="736" spans="1:11" ht="13.5" x14ac:dyDescent="0.25">
      <c r="A736" s="3">
        <f>TITRES_STAT!B739</f>
        <v>43075</v>
      </c>
      <c r="B736" s="6">
        <f>TITRES_STAT!D739</f>
        <v>6.5016999999999996</v>
      </c>
      <c r="C736" s="2">
        <f t="shared" si="85"/>
        <v>-8.1300000000000594E-2</v>
      </c>
      <c r="D736" s="2">
        <f t="shared" si="86"/>
        <v>6.5066000000000006</v>
      </c>
      <c r="E736" s="2">
        <f t="shared" si="88"/>
        <v>6.5496800000000004</v>
      </c>
      <c r="F736" s="2">
        <f t="shared" si="89"/>
        <v>6.6012749999999984</v>
      </c>
      <c r="G736" s="2">
        <f t="shared" si="83"/>
        <v>6.4705160000000026</v>
      </c>
      <c r="H736" s="2">
        <f t="shared" si="87"/>
        <v>6.6688735000000046</v>
      </c>
      <c r="I736" s="2">
        <f t="array" ref="I736">SUMPRODUCT(B720:B739, (ROW(B720:B739)-ROW(B720)+1)) / (20*21/2)</f>
        <v>6.4696504761904761</v>
      </c>
      <c r="J736" s="2">
        <f t="shared" si="90"/>
        <v>6.5688445988782158</v>
      </c>
      <c r="K736" s="2">
        <f t="shared" si="84"/>
        <v>6.5398561972289713</v>
      </c>
    </row>
    <row r="737" spans="1:11" ht="13.5" x14ac:dyDescent="0.25">
      <c r="A737" s="3">
        <f>TITRES_STAT!B740</f>
        <v>43076</v>
      </c>
      <c r="B737" s="6">
        <f>TITRES_STAT!D740</f>
        <v>6.3067000000000002</v>
      </c>
      <c r="C737" s="2">
        <f t="shared" si="85"/>
        <v>-0.1949999999999994</v>
      </c>
      <c r="D737" s="2">
        <f t="shared" si="86"/>
        <v>6.4822199999999999</v>
      </c>
      <c r="E737" s="2">
        <f t="shared" si="88"/>
        <v>6.5139200000000006</v>
      </c>
      <c r="F737" s="2">
        <f t="shared" si="89"/>
        <v>6.5752699999999988</v>
      </c>
      <c r="G737" s="2">
        <f t="shared" si="83"/>
        <v>6.4770180000000002</v>
      </c>
      <c r="H737" s="2">
        <f t="shared" si="87"/>
        <v>6.6671845000000056</v>
      </c>
      <c r="I737" s="2">
        <f t="array" ref="I737">SUMPRODUCT(B721:B740, (ROW(B721:B740)-ROW(B721)+1)) / (20*21/2)</f>
        <v>6.4475504761904761</v>
      </c>
      <c r="J737" s="2">
        <f t="shared" si="90"/>
        <v>6.5438784466041007</v>
      </c>
      <c r="K737" s="2">
        <f t="shared" si="84"/>
        <v>6.5307128169454822</v>
      </c>
    </row>
    <row r="738" spans="1:11" ht="13.5" x14ac:dyDescent="0.25">
      <c r="A738" s="3">
        <f>TITRES_STAT!B741</f>
        <v>43077</v>
      </c>
      <c r="B738" s="6">
        <f>TITRES_STAT!D741</f>
        <v>6.1523000000000003</v>
      </c>
      <c r="C738" s="2">
        <f t="shared" si="85"/>
        <v>-0.15439999999999987</v>
      </c>
      <c r="D738" s="2">
        <f t="shared" si="86"/>
        <v>6.4269599999999993</v>
      </c>
      <c r="E738" s="2">
        <f t="shared" si="88"/>
        <v>6.4643499999999987</v>
      </c>
      <c r="F738" s="2">
        <f t="shared" si="89"/>
        <v>6.5456100000000008</v>
      </c>
      <c r="G738" s="2">
        <f t="shared" si="83"/>
        <v>6.4788060000000005</v>
      </c>
      <c r="H738" s="2">
        <f t="shared" si="87"/>
        <v>6.6637635000000044</v>
      </c>
      <c r="I738" s="2">
        <f t="array" ref="I738">SUMPRODUCT(B722:B741, (ROW(B722:B741)-ROW(B722)+1)) / (20*21/2)</f>
        <v>6.4285895238095234</v>
      </c>
      <c r="J738" s="2">
        <f t="shared" si="90"/>
        <v>6.5065852612132336</v>
      </c>
      <c r="K738" s="2">
        <f t="shared" si="84"/>
        <v>6.5158730986338949</v>
      </c>
    </row>
    <row r="739" spans="1:11" ht="13.5" x14ac:dyDescent="0.25">
      <c r="A739" s="3">
        <f>TITRES_STAT!B742</f>
        <v>43080</v>
      </c>
      <c r="B739" s="6">
        <f>TITRES_STAT!D742</f>
        <v>6.3067000000000002</v>
      </c>
      <c r="C739" s="2">
        <f t="shared" si="85"/>
        <v>0.15439999999999987</v>
      </c>
      <c r="D739" s="2">
        <f t="shared" si="86"/>
        <v>6.3700799999999997</v>
      </c>
      <c r="E739" s="2">
        <f t="shared" si="88"/>
        <v>6.4334699999999998</v>
      </c>
      <c r="F739" s="2">
        <f t="shared" si="89"/>
        <v>6.5224499999999992</v>
      </c>
      <c r="G739" s="2">
        <f t="shared" si="83"/>
        <v>6.4836819999999999</v>
      </c>
      <c r="H739" s="2">
        <f t="shared" si="87"/>
        <v>6.6603465000000055</v>
      </c>
      <c r="I739" s="2">
        <f t="array" ref="I739">SUMPRODUCT(B723:B742, (ROW(B723:B742)-ROW(B723)+1)) / (20*21/2)</f>
        <v>6.3931442857142855</v>
      </c>
      <c r="J739" s="2">
        <f t="shared" si="90"/>
        <v>6.4875485696691158</v>
      </c>
      <c r="K739" s="2">
        <f t="shared" si="84"/>
        <v>6.5076702320208017</v>
      </c>
    </row>
    <row r="740" spans="1:11" ht="13.5" x14ac:dyDescent="0.25">
      <c r="A740" s="3">
        <f>TITRES_STAT!B743</f>
        <v>43081</v>
      </c>
      <c r="B740" s="6">
        <f>TITRES_STAT!D743</f>
        <v>6.2904</v>
      </c>
      <c r="C740" s="2">
        <f t="shared" si="85"/>
        <v>-1.6300000000000203E-2</v>
      </c>
      <c r="D740" s="2">
        <f t="shared" si="86"/>
        <v>6.3115600000000001</v>
      </c>
      <c r="E740" s="2">
        <f t="shared" si="88"/>
        <v>6.4009599999999995</v>
      </c>
      <c r="F740" s="2">
        <f t="shared" si="89"/>
        <v>6.5057900000000002</v>
      </c>
      <c r="G740" s="2">
        <f t="shared" si="83"/>
        <v>6.4918079999999998</v>
      </c>
      <c r="H740" s="2">
        <f t="shared" si="87"/>
        <v>6.6570400000000065</v>
      </c>
      <c r="I740" s="2">
        <f t="array" ref="I740">SUMPRODUCT(B724:B743, (ROW(B724:B743)-ROW(B724)+1)) / (20*21/2)</f>
        <v>6.3600980952380954</v>
      </c>
      <c r="J740" s="2">
        <f t="shared" si="90"/>
        <v>6.4687725154149138</v>
      </c>
      <c r="K740" s="2">
        <f t="shared" si="84"/>
        <v>6.4991498307650843</v>
      </c>
    </row>
    <row r="741" spans="1:11" ht="13.5" x14ac:dyDescent="0.25">
      <c r="A741" s="3">
        <f>TITRES_STAT!B744</f>
        <v>43082</v>
      </c>
      <c r="B741" s="6">
        <f>TITRES_STAT!D744</f>
        <v>6.3067000000000002</v>
      </c>
      <c r="C741" s="2">
        <f t="shared" si="85"/>
        <v>1.6300000000000203E-2</v>
      </c>
      <c r="D741" s="2">
        <f t="shared" si="86"/>
        <v>6.2725600000000004</v>
      </c>
      <c r="E741" s="2">
        <f t="shared" si="88"/>
        <v>6.3895800000000005</v>
      </c>
      <c r="F741" s="2">
        <f t="shared" si="89"/>
        <v>6.4919750000000009</v>
      </c>
      <c r="G741" s="2">
        <f t="shared" si="83"/>
        <v>6.4992859999999988</v>
      </c>
      <c r="H741" s="2">
        <f t="shared" si="87"/>
        <v>6.6533155000000068</v>
      </c>
      <c r="I741" s="2">
        <f t="array" ref="I741">SUMPRODUCT(B725:B744, (ROW(B725:B744)-ROW(B725)+1)) / (20*21/2)</f>
        <v>6.3124223809523805</v>
      </c>
      <c r="J741" s="2">
        <f t="shared" si="90"/>
        <v>6.4533370377563504</v>
      </c>
      <c r="K741" s="2">
        <f t="shared" si="84"/>
        <v>6.4916027785782191</v>
      </c>
    </row>
    <row r="742" spans="1:11" ht="13.5" x14ac:dyDescent="0.25">
      <c r="A742" s="3">
        <f>TITRES_STAT!B745</f>
        <v>43083</v>
      </c>
      <c r="B742" s="6">
        <f>TITRES_STAT!D745</f>
        <v>6.1197999999999997</v>
      </c>
      <c r="C742" s="2">
        <f t="shared" si="85"/>
        <v>-0.18690000000000051</v>
      </c>
      <c r="D742" s="2">
        <f t="shared" si="86"/>
        <v>6.2351799999999997</v>
      </c>
      <c r="E742" s="2">
        <f t="shared" si="88"/>
        <v>6.3586999999999998</v>
      </c>
      <c r="F742" s="2">
        <f t="shared" si="89"/>
        <v>6.4667849999999998</v>
      </c>
      <c r="G742" s="2">
        <f t="shared" si="83"/>
        <v>6.5022119999999992</v>
      </c>
      <c r="H742" s="2">
        <f t="shared" si="87"/>
        <v>6.6486565000000049</v>
      </c>
      <c r="I742" s="2">
        <f t="array" ref="I742">SUMPRODUCT(B726:B745, (ROW(B726:B745)-ROW(B726)+1)) / (20*21/2)</f>
        <v>6.283664285714285</v>
      </c>
      <c r="J742" s="2">
        <f t="shared" si="90"/>
        <v>6.4215716055890795</v>
      </c>
      <c r="K742" s="2">
        <f t="shared" si="84"/>
        <v>6.4770222774575048</v>
      </c>
    </row>
    <row r="743" spans="1:11" ht="13.5" x14ac:dyDescent="0.25">
      <c r="A743" s="3">
        <f>TITRES_STAT!B746</f>
        <v>43084</v>
      </c>
      <c r="B743" s="6">
        <f>TITRES_STAT!D746</f>
        <v>6.1197999999999997</v>
      </c>
      <c r="C743" s="2">
        <f t="shared" si="85"/>
        <v>0</v>
      </c>
      <c r="D743" s="2">
        <f t="shared" si="86"/>
        <v>6.2286799999999998</v>
      </c>
      <c r="E743" s="2">
        <f t="shared" si="88"/>
        <v>6.3278199999999991</v>
      </c>
      <c r="F743" s="2">
        <f t="shared" si="89"/>
        <v>6.4415950000000013</v>
      </c>
      <c r="G743" s="2">
        <f t="shared" si="83"/>
        <v>6.5010759999999994</v>
      </c>
      <c r="H743" s="2">
        <f t="shared" si="87"/>
        <v>6.6446505000000045</v>
      </c>
      <c r="I743" s="2">
        <f t="array" ref="I743">SUMPRODUCT(B727:B746, (ROW(B727:B746)-ROW(B727)+1)) / (20*21/2)</f>
        <v>6.2480200000000004</v>
      </c>
      <c r="J743" s="2">
        <f t="shared" si="90"/>
        <v>6.3928314526758339</v>
      </c>
      <c r="K743" s="2">
        <f t="shared" si="84"/>
        <v>6.4630135606944652</v>
      </c>
    </row>
    <row r="744" spans="1:11" ht="13.5" x14ac:dyDescent="0.25">
      <c r="A744" s="3">
        <f>TITRES_STAT!B747</f>
        <v>43087</v>
      </c>
      <c r="B744" s="6">
        <f>TITRES_STAT!D747</f>
        <v>5.9409999999999998</v>
      </c>
      <c r="C744" s="2">
        <f t="shared" si="85"/>
        <v>-0.17879999999999985</v>
      </c>
      <c r="D744" s="2">
        <f t="shared" si="86"/>
        <v>6.1555400000000002</v>
      </c>
      <c r="E744" s="2">
        <f t="shared" si="88"/>
        <v>6.26281</v>
      </c>
      <c r="F744" s="2">
        <f t="shared" si="89"/>
        <v>6.4135600000000013</v>
      </c>
      <c r="G744" s="2">
        <f t="shared" si="83"/>
        <v>6.4940879999999996</v>
      </c>
      <c r="H744" s="2">
        <f t="shared" si="87"/>
        <v>6.6401730000000043</v>
      </c>
      <c r="I744" s="2">
        <f t="array" ref="I744">SUMPRODUCT(B728:B747, (ROW(B728:B747)-ROW(B728)+1)) / (20*21/2)</f>
        <v>6.2090490476190476</v>
      </c>
      <c r="J744" s="2">
        <f t="shared" si="90"/>
        <v>6.3497998857543259</v>
      </c>
      <c r="K744" s="2">
        <f t="shared" si="84"/>
        <v>6.442542440667232</v>
      </c>
    </row>
    <row r="745" spans="1:11" ht="13.5" x14ac:dyDescent="0.25">
      <c r="A745" s="3">
        <f>TITRES_STAT!B748</f>
        <v>43088</v>
      </c>
      <c r="B745" s="6">
        <f>TITRES_STAT!D748</f>
        <v>6.1116000000000001</v>
      </c>
      <c r="C745" s="2">
        <f t="shared" si="85"/>
        <v>0.17060000000000031</v>
      </c>
      <c r="D745" s="2">
        <f t="shared" si="86"/>
        <v>6.1197800000000004</v>
      </c>
      <c r="E745" s="2">
        <f t="shared" si="88"/>
        <v>6.2156700000000003</v>
      </c>
      <c r="F745" s="2">
        <f t="shared" si="89"/>
        <v>6.3883650000000012</v>
      </c>
      <c r="G745" s="2">
        <f t="shared" si="83"/>
        <v>6.4905119999999981</v>
      </c>
      <c r="H745" s="2">
        <f t="shared" si="87"/>
        <v>6.6361645000000031</v>
      </c>
      <c r="I745" s="2">
        <f t="array" ref="I745">SUMPRODUCT(B729:B748, (ROW(B729:B748)-ROW(B729)+1)) / (20*21/2)</f>
        <v>6.1758076190476192</v>
      </c>
      <c r="J745" s="2">
        <f t="shared" si="90"/>
        <v>6.3271141823491517</v>
      </c>
      <c r="K745" s="2">
        <f t="shared" si="84"/>
        <v>6.4295643057391061</v>
      </c>
    </row>
    <row r="746" spans="1:11" ht="13.5" x14ac:dyDescent="0.25">
      <c r="A746" s="3">
        <f>TITRES_STAT!B749</f>
        <v>43089</v>
      </c>
      <c r="B746" s="6">
        <f>TITRES_STAT!D749</f>
        <v>6.0141</v>
      </c>
      <c r="C746" s="2">
        <f t="shared" si="85"/>
        <v>-9.7500000000000142E-2</v>
      </c>
      <c r="D746" s="2">
        <f t="shared" si="86"/>
        <v>6.061259999999999</v>
      </c>
      <c r="E746" s="2">
        <f t="shared" si="88"/>
        <v>6.1669099999999997</v>
      </c>
      <c r="F746" s="2">
        <f t="shared" si="89"/>
        <v>6.3582950000000009</v>
      </c>
      <c r="G746" s="2">
        <f t="shared" si="83"/>
        <v>6.4849859999999975</v>
      </c>
      <c r="H746" s="2">
        <f t="shared" si="87"/>
        <v>6.632052500000003</v>
      </c>
      <c r="I746" s="2">
        <f t="array" ref="I746">SUMPRODUCT(B730:B749, (ROW(B730:B749)-ROW(B730)+1)) / (20*21/2)</f>
        <v>6.1457780952380947</v>
      </c>
      <c r="J746" s="2">
        <f t="shared" si="90"/>
        <v>6.2973033078397087</v>
      </c>
      <c r="K746" s="2">
        <f t="shared" si="84"/>
        <v>6.4132715878669844</v>
      </c>
    </row>
    <row r="747" spans="1:11" ht="13.5" x14ac:dyDescent="0.25">
      <c r="A747" s="3">
        <f>TITRES_STAT!B750</f>
        <v>43090</v>
      </c>
      <c r="B747" s="6">
        <f>TITRES_STAT!D750</f>
        <v>5.9490999999999996</v>
      </c>
      <c r="C747" s="2">
        <f t="shared" si="85"/>
        <v>-6.5000000000000391E-2</v>
      </c>
      <c r="D747" s="2">
        <f t="shared" si="86"/>
        <v>6.0271199999999991</v>
      </c>
      <c r="E747" s="2">
        <f t="shared" si="88"/>
        <v>6.1311499999999999</v>
      </c>
      <c r="F747" s="2">
        <f t="shared" si="89"/>
        <v>6.3225350000000002</v>
      </c>
      <c r="G747" s="2">
        <f t="shared" si="83"/>
        <v>6.4781599999999981</v>
      </c>
      <c r="H747" s="2">
        <f t="shared" si="87"/>
        <v>6.6266170000000022</v>
      </c>
      <c r="I747" s="2">
        <f t="array" ref="I747">SUMPRODUCT(B731:B750, (ROW(B731:B750)-ROW(B731)+1)) / (20*21/2)</f>
        <v>6.1188057142857133</v>
      </c>
      <c r="J747" s="2">
        <f t="shared" si="90"/>
        <v>6.2641410880454504</v>
      </c>
      <c r="K747" s="2">
        <f t="shared" si="84"/>
        <v>6.3950687804996518</v>
      </c>
    </row>
    <row r="748" spans="1:11" ht="13.5" x14ac:dyDescent="0.25">
      <c r="A748" s="3">
        <f>TITRES_STAT!B751</f>
        <v>43091</v>
      </c>
      <c r="B748" s="6">
        <f>TITRES_STAT!D751</f>
        <v>5.9734999999999996</v>
      </c>
      <c r="C748" s="2">
        <f t="shared" si="85"/>
        <v>2.4399999999999977E-2</v>
      </c>
      <c r="D748" s="2">
        <f t="shared" si="86"/>
        <v>5.9978600000000002</v>
      </c>
      <c r="E748" s="2">
        <f t="shared" si="88"/>
        <v>6.1132700000000009</v>
      </c>
      <c r="F748" s="2">
        <f t="shared" si="89"/>
        <v>6.2888099999999998</v>
      </c>
      <c r="G748" s="2">
        <f t="shared" si="83"/>
        <v>6.4718219999999986</v>
      </c>
      <c r="H748" s="2">
        <f t="shared" si="87"/>
        <v>6.6223405000000026</v>
      </c>
      <c r="I748" s="2">
        <f t="array" ref="I748">SUMPRODUCT(B732:B751, (ROW(B732:B751)-ROW(B732)+1)) / (20*21/2)</f>
        <v>6.0948904761904759</v>
      </c>
      <c r="J748" s="2">
        <f t="shared" si="90"/>
        <v>6.2364609844220738</v>
      </c>
      <c r="K748" s="2">
        <f t="shared" si="84"/>
        <v>6.3785366714604494</v>
      </c>
    </row>
    <row r="749" spans="1:11" ht="13.5" x14ac:dyDescent="0.25">
      <c r="A749" s="3">
        <f>TITRES_STAT!B752</f>
        <v>43094</v>
      </c>
      <c r="B749" s="6">
        <f>TITRES_STAT!D752</f>
        <v>5.9734999999999996</v>
      </c>
      <c r="C749" s="2">
        <f t="shared" si="85"/>
        <v>0</v>
      </c>
      <c r="D749" s="2">
        <f t="shared" si="86"/>
        <v>6.0043600000000001</v>
      </c>
      <c r="E749" s="2">
        <f t="shared" si="88"/>
        <v>6.0799500000000002</v>
      </c>
      <c r="F749" s="2">
        <f t="shared" si="89"/>
        <v>6.25671</v>
      </c>
      <c r="G749" s="2">
        <f t="shared" si="83"/>
        <v>6.4654839999999991</v>
      </c>
      <c r="H749" s="2">
        <f t="shared" si="87"/>
        <v>6.6182175000000028</v>
      </c>
      <c r="I749" s="2">
        <f t="array" ref="I749">SUMPRODUCT(B733:B752, (ROW(B733:B752)-ROW(B733)+1)) / (20*21/2)</f>
        <v>6.0847133333333323</v>
      </c>
      <c r="J749" s="2">
        <f t="shared" si="90"/>
        <v>6.2114170811437805</v>
      </c>
      <c r="K749" s="2">
        <f t="shared" si="84"/>
        <v>6.3626528804227851</v>
      </c>
    </row>
    <row r="750" spans="1:11" ht="13.5" x14ac:dyDescent="0.25">
      <c r="A750" s="3">
        <f>TITRES_STAT!B753</f>
        <v>43095</v>
      </c>
      <c r="B750" s="6">
        <f>TITRES_STAT!D753</f>
        <v>5.9734999999999996</v>
      </c>
      <c r="C750" s="2">
        <f t="shared" si="85"/>
        <v>0</v>
      </c>
      <c r="D750" s="2">
        <f t="shared" si="86"/>
        <v>5.9767400000000013</v>
      </c>
      <c r="E750" s="2">
        <f t="shared" si="88"/>
        <v>6.0482600000000009</v>
      </c>
      <c r="F750" s="2">
        <f t="shared" si="89"/>
        <v>6.2246100000000002</v>
      </c>
      <c r="G750" s="2">
        <f t="shared" si="83"/>
        <v>6.4591459999999987</v>
      </c>
      <c r="H750" s="2">
        <f t="shared" si="87"/>
        <v>6.6140945000000038</v>
      </c>
      <c r="I750" s="2">
        <f t="array" ref="I750">SUMPRODUCT(B734:B753, (ROW(B734:B753)-ROW(B734)+1)) / (20*21/2)</f>
        <v>6.0722466666666675</v>
      </c>
      <c r="J750" s="2">
        <f t="shared" si="90"/>
        <v>6.1887583115110392</v>
      </c>
      <c r="K750" s="2">
        <f t="shared" si="84"/>
        <v>6.3473919831513035</v>
      </c>
    </row>
    <row r="751" spans="1:11" ht="13.5" x14ac:dyDescent="0.25">
      <c r="A751" s="3">
        <f>TITRES_STAT!B754</f>
        <v>43096</v>
      </c>
      <c r="B751" s="6">
        <f>TITRES_STAT!D754</f>
        <v>5.9734999999999996</v>
      </c>
      <c r="C751" s="2">
        <f t="shared" si="85"/>
        <v>0</v>
      </c>
      <c r="D751" s="2">
        <f t="shared" si="86"/>
        <v>5.9686199999999996</v>
      </c>
      <c r="E751" s="2">
        <f t="shared" si="88"/>
        <v>6.0149400000000002</v>
      </c>
      <c r="F751" s="2">
        <f t="shared" si="89"/>
        <v>6.2022600000000008</v>
      </c>
      <c r="G751" s="2">
        <f t="shared" si="83"/>
        <v>6.4528079999999992</v>
      </c>
      <c r="H751" s="2">
        <f t="shared" si="87"/>
        <v>6.609971500000003</v>
      </c>
      <c r="I751" s="2">
        <f t="array" ref="I751">SUMPRODUCT(B735:B754, (ROW(B735:B754)-ROW(B735)+1)) / (20*21/2)</f>
        <v>6.0654366666666659</v>
      </c>
      <c r="J751" s="2">
        <f t="shared" si="90"/>
        <v>6.1682575199385585</v>
      </c>
      <c r="K751" s="2">
        <f t="shared" si="84"/>
        <v>6.3327295524394875</v>
      </c>
    </row>
    <row r="752" spans="1:11" ht="13.5" x14ac:dyDescent="0.25">
      <c r="A752" s="3">
        <f>TITRES_STAT!B755</f>
        <v>43097</v>
      </c>
      <c r="B752" s="6">
        <f>TITRES_STAT!D755</f>
        <v>6.0953999999999997</v>
      </c>
      <c r="C752" s="2">
        <f t="shared" si="85"/>
        <v>0.12190000000000012</v>
      </c>
      <c r="D752" s="2">
        <f t="shared" si="86"/>
        <v>5.9978799999999994</v>
      </c>
      <c r="E752" s="2">
        <f t="shared" si="88"/>
        <v>6.0125000000000002</v>
      </c>
      <c r="F752" s="2">
        <f t="shared" si="89"/>
        <v>6.1856</v>
      </c>
      <c r="G752" s="2">
        <f t="shared" si="83"/>
        <v>6.4526459999999988</v>
      </c>
      <c r="H752" s="2">
        <f t="shared" si="87"/>
        <v>6.6066500000000028</v>
      </c>
      <c r="I752" s="2">
        <f t="array" ref="I752">SUMPRODUCT(B736:B755, (ROW(B736:B755)-ROW(B736)+1)) / (20*21/2)</f>
        <v>6.0416347619047617</v>
      </c>
      <c r="J752" s="2">
        <f t="shared" si="90"/>
        <v>6.1613187085158394</v>
      </c>
      <c r="K752" s="2">
        <f t="shared" si="84"/>
        <v>6.323422511167351</v>
      </c>
    </row>
    <row r="753" spans="1:11" ht="13.5" x14ac:dyDescent="0.25">
      <c r="A753" s="3">
        <f>TITRES_STAT!B756</f>
        <v>43098</v>
      </c>
      <c r="B753" s="6">
        <f>TITRES_STAT!D756</f>
        <v>6.0547000000000004</v>
      </c>
      <c r="C753" s="2">
        <f t="shared" si="85"/>
        <v>-4.0699999999999292E-2</v>
      </c>
      <c r="D753" s="2">
        <f t="shared" si="86"/>
        <v>6.0141199999999992</v>
      </c>
      <c r="E753" s="2">
        <f t="shared" si="88"/>
        <v>6.0059899999999997</v>
      </c>
      <c r="F753" s="2">
        <f t="shared" si="89"/>
        <v>6.166904999999999</v>
      </c>
      <c r="G753" s="2">
        <f t="shared" si="83"/>
        <v>6.4523199999999994</v>
      </c>
      <c r="H753" s="2">
        <f t="shared" si="87"/>
        <v>6.6030100000000029</v>
      </c>
      <c r="I753" s="2">
        <f t="array" ref="I753">SUMPRODUCT(B737:B756, (ROW(B737:B756)-ROW(B737)+1)) / (20*21/2)</f>
        <v>6.0327319047619046</v>
      </c>
      <c r="J753" s="2">
        <f t="shared" si="90"/>
        <v>6.1511645458000457</v>
      </c>
      <c r="K753" s="2">
        <f t="shared" si="84"/>
        <v>6.3128843734745139</v>
      </c>
    </row>
    <row r="754" spans="1:11" ht="13.5" x14ac:dyDescent="0.25">
      <c r="A754" s="3">
        <f>TITRES_STAT!B757</f>
        <v>43102</v>
      </c>
      <c r="B754" s="6">
        <f>TITRES_STAT!D757</f>
        <v>6.0953999999999997</v>
      </c>
      <c r="C754" s="2">
        <f t="shared" si="85"/>
        <v>4.0699999999999292E-2</v>
      </c>
      <c r="D754" s="2">
        <f t="shared" si="86"/>
        <v>6.0385000000000009</v>
      </c>
      <c r="E754" s="2">
        <f t="shared" si="88"/>
        <v>6.0214299999999996</v>
      </c>
      <c r="F754" s="2">
        <f t="shared" si="89"/>
        <v>6.1421200000000002</v>
      </c>
      <c r="G754" s="2">
        <f t="shared" ref="G754:G817" si="91">AVERAGE(B705:B754)</f>
        <v>6.4523199999999994</v>
      </c>
      <c r="H754" s="2">
        <f t="shared" si="87"/>
        <v>6.6004950000000022</v>
      </c>
      <c r="I754" s="2">
        <f t="array" ref="I754">SUMPRODUCT(B738:B757, (ROW(B738:B757)-ROW(B738)+1)) / (20*21/2)</f>
        <v>6.0431795238095241</v>
      </c>
      <c r="J754" s="2">
        <f t="shared" si="90"/>
        <v>6.1458536366762324</v>
      </c>
      <c r="K754" s="2">
        <f t="shared" si="84"/>
        <v>6.3043555745147293</v>
      </c>
    </row>
    <row r="755" spans="1:11" ht="13.5" x14ac:dyDescent="0.25">
      <c r="A755" s="3">
        <f>TITRES_STAT!B758</f>
        <v>43103</v>
      </c>
      <c r="B755" s="6">
        <f>TITRES_STAT!D758</f>
        <v>5.8921999999999999</v>
      </c>
      <c r="C755" s="2">
        <f t="shared" si="85"/>
        <v>-0.20319999999999983</v>
      </c>
      <c r="D755" s="2">
        <f t="shared" si="86"/>
        <v>6.02224</v>
      </c>
      <c r="E755" s="2">
        <f t="shared" si="88"/>
        <v>5.9994899999999998</v>
      </c>
      <c r="F755" s="2">
        <f t="shared" si="89"/>
        <v>6.1075800000000005</v>
      </c>
      <c r="G755" s="2">
        <f t="shared" si="91"/>
        <v>6.4471179999999997</v>
      </c>
      <c r="H755" s="2">
        <f t="shared" si="87"/>
        <v>6.5962345000000013</v>
      </c>
      <c r="I755" s="2">
        <f t="array" ref="I755">SUMPRODUCT(B739:B758, (ROW(B739:B758)-ROW(B739)+1)) / (20*21/2)</f>
        <v>6.0642357142857142</v>
      </c>
      <c r="J755" s="2">
        <f t="shared" si="90"/>
        <v>6.1216961474689722</v>
      </c>
      <c r="K755" s="2">
        <f t="shared" ref="K755:K818" si="92">$K$4*B755+(1-$K$4)*K754</f>
        <v>6.2881926108082702</v>
      </c>
    </row>
    <row r="756" spans="1:11" ht="13.5" x14ac:dyDescent="0.25">
      <c r="A756" s="3">
        <f>TITRES_STAT!B759</f>
        <v>43104</v>
      </c>
      <c r="B756" s="6">
        <f>TITRES_STAT!D759</f>
        <v>6.0141</v>
      </c>
      <c r="C756" s="2">
        <f t="shared" si="85"/>
        <v>0.12190000000000012</v>
      </c>
      <c r="D756" s="2">
        <f t="shared" si="86"/>
        <v>6.0303599999999999</v>
      </c>
      <c r="E756" s="2">
        <f t="shared" si="88"/>
        <v>5.9994899999999998</v>
      </c>
      <c r="F756" s="2">
        <f t="shared" si="89"/>
        <v>6.0831999999999997</v>
      </c>
      <c r="G756" s="2">
        <f t="shared" si="91"/>
        <v>6.4368779999999992</v>
      </c>
      <c r="H756" s="2">
        <f t="shared" si="87"/>
        <v>6.5925835000000026</v>
      </c>
      <c r="I756" s="2">
        <f t="array" ref="I756">SUMPRODUCT(B740:B759, (ROW(B740:B759)-ROW(B740)+1)) / (20*21/2)</f>
        <v>6.0838142857142863</v>
      </c>
      <c r="J756" s="2">
        <f t="shared" si="90"/>
        <v>6.1114488953290698</v>
      </c>
      <c r="K756" s="2">
        <f t="shared" si="92"/>
        <v>6.277443880972652</v>
      </c>
    </row>
    <row r="757" spans="1:11" ht="13.5" x14ac:dyDescent="0.25">
      <c r="A757" s="3">
        <f>TITRES_STAT!B760</f>
        <v>43105</v>
      </c>
      <c r="B757" s="6">
        <f>TITRES_STAT!D760</f>
        <v>6.1928999999999998</v>
      </c>
      <c r="C757" s="2">
        <f t="shared" si="85"/>
        <v>0.17879999999999985</v>
      </c>
      <c r="D757" s="2">
        <f t="shared" si="86"/>
        <v>6.0498599999999998</v>
      </c>
      <c r="E757" s="2">
        <f t="shared" si="88"/>
        <v>6.0238700000000005</v>
      </c>
      <c r="F757" s="2">
        <f t="shared" si="89"/>
        <v>6.0775099999999993</v>
      </c>
      <c r="G757" s="2">
        <f t="shared" si="91"/>
        <v>6.4261499999999998</v>
      </c>
      <c r="H757" s="2">
        <f t="shared" si="87"/>
        <v>6.5908250000000033</v>
      </c>
      <c r="I757" s="2">
        <f t="array" ref="I757">SUMPRODUCT(B741:B760, (ROW(B741:B760)-ROW(B741)+1)) / (20*21/2)</f>
        <v>6.085670476190475</v>
      </c>
      <c r="J757" s="2">
        <f t="shared" si="90"/>
        <v>6.1192061433929679</v>
      </c>
      <c r="K757" s="2">
        <f t="shared" si="92"/>
        <v>6.2741284346599988</v>
      </c>
    </row>
    <row r="758" spans="1:11" ht="13.5" x14ac:dyDescent="0.25">
      <c r="A758" s="3">
        <f>TITRES_STAT!B761</f>
        <v>43108</v>
      </c>
      <c r="B758" s="6">
        <f>TITRES_STAT!D761</f>
        <v>6.2986000000000004</v>
      </c>
      <c r="C758" s="2">
        <f t="shared" si="85"/>
        <v>0.10570000000000057</v>
      </c>
      <c r="D758" s="2">
        <f t="shared" si="86"/>
        <v>6.0986400000000005</v>
      </c>
      <c r="E758" s="2">
        <f t="shared" si="88"/>
        <v>6.0563799999999999</v>
      </c>
      <c r="F758" s="2">
        <f t="shared" si="89"/>
        <v>6.0848249999999995</v>
      </c>
      <c r="G758" s="2">
        <f t="shared" si="91"/>
        <v>6.4154240000000007</v>
      </c>
      <c r="H758" s="2">
        <f t="shared" si="87"/>
        <v>6.5900560000000041</v>
      </c>
      <c r="I758" s="2">
        <f t="array" ref="I758">SUMPRODUCT(B742:B761, (ROW(B742:B761)-ROW(B742)+1)) / (20*21/2)</f>
        <v>6.1007976190476194</v>
      </c>
      <c r="J758" s="2">
        <f t="shared" si="90"/>
        <v>6.1362912725936374</v>
      </c>
      <c r="K758" s="2">
        <f t="shared" si="92"/>
        <v>6.2750881038890185</v>
      </c>
    </row>
    <row r="759" spans="1:11" ht="13.5" x14ac:dyDescent="0.25">
      <c r="A759" s="3">
        <f>TITRES_STAT!B762</f>
        <v>43109</v>
      </c>
      <c r="B759" s="6">
        <f>TITRES_STAT!D762</f>
        <v>6.2904</v>
      </c>
      <c r="C759" s="2">
        <f t="shared" si="85"/>
        <v>-8.2000000000004292E-3</v>
      </c>
      <c r="D759" s="2">
        <f t="shared" si="86"/>
        <v>6.1376400000000002</v>
      </c>
      <c r="E759" s="2">
        <f t="shared" si="88"/>
        <v>6.0880700000000001</v>
      </c>
      <c r="F759" s="2">
        <f t="shared" si="89"/>
        <v>6.0840099999999993</v>
      </c>
      <c r="G759" s="2">
        <f t="shared" si="91"/>
        <v>6.4063220000000003</v>
      </c>
      <c r="H759" s="2">
        <f t="shared" si="87"/>
        <v>6.5894380000000048</v>
      </c>
      <c r="I759" s="2">
        <f t="array" ref="I759">SUMPRODUCT(B743:B762, (ROW(B743:B762)-ROW(B743)+1)) / (20*21/2)</f>
        <v>6.0984733333333345</v>
      </c>
      <c r="J759" s="2">
        <f t="shared" si="90"/>
        <v>6.1509682942513866</v>
      </c>
      <c r="K759" s="2">
        <f t="shared" si="92"/>
        <v>6.2756885704031751</v>
      </c>
    </row>
    <row r="760" spans="1:11" ht="13.5" x14ac:dyDescent="0.25">
      <c r="A760" s="3">
        <f>TITRES_STAT!B763</f>
        <v>43110</v>
      </c>
      <c r="B760" s="6">
        <f>TITRES_STAT!D763</f>
        <v>6.1035000000000004</v>
      </c>
      <c r="C760" s="2">
        <f t="shared" si="85"/>
        <v>-0.18689999999999962</v>
      </c>
      <c r="D760" s="2">
        <f t="shared" si="86"/>
        <v>6.1798999999999999</v>
      </c>
      <c r="E760" s="2">
        <f t="shared" si="88"/>
        <v>6.10107</v>
      </c>
      <c r="F760" s="2">
        <f t="shared" si="89"/>
        <v>6.0746650000000004</v>
      </c>
      <c r="G760" s="2">
        <f t="shared" si="91"/>
        <v>6.3936439999999992</v>
      </c>
      <c r="H760" s="2">
        <f t="shared" si="87"/>
        <v>6.5878855000000041</v>
      </c>
      <c r="I760" s="2">
        <f t="array" ref="I760">SUMPRODUCT(B744:B763, (ROW(B744:B763)-ROW(B744)+1)) / (20*21/2)</f>
        <v>6.0895357142857147</v>
      </c>
      <c r="J760" s="2">
        <f t="shared" si="90"/>
        <v>6.1464475043226834</v>
      </c>
      <c r="K760" s="2">
        <f t="shared" si="92"/>
        <v>6.2689360774461873</v>
      </c>
    </row>
    <row r="761" spans="1:11" ht="13.5" x14ac:dyDescent="0.25">
      <c r="A761" s="3">
        <f>TITRES_STAT!B764</f>
        <v>43111</v>
      </c>
      <c r="B761" s="6">
        <f>TITRES_STAT!D764</f>
        <v>6.2335000000000003</v>
      </c>
      <c r="C761" s="2">
        <f t="shared" si="85"/>
        <v>0.12999999999999989</v>
      </c>
      <c r="D761" s="2">
        <f t="shared" si="86"/>
        <v>6.2237799999999996</v>
      </c>
      <c r="E761" s="2">
        <f t="shared" si="88"/>
        <v>6.1270699999999998</v>
      </c>
      <c r="F761" s="2">
        <f t="shared" si="89"/>
        <v>6.0710050000000004</v>
      </c>
      <c r="G761" s="2">
        <f t="shared" si="91"/>
        <v>6.3796639999999991</v>
      </c>
      <c r="H761" s="2">
        <f t="shared" si="87"/>
        <v>6.5870215000000041</v>
      </c>
      <c r="I761" s="2">
        <f t="array" ref="I761">SUMPRODUCT(B745:B764, (ROW(B745:B764)-ROW(B745)+1)) / (20*21/2)</f>
        <v>6.0789709523809519</v>
      </c>
      <c r="J761" s="2">
        <f t="shared" si="90"/>
        <v>6.1547382181967132</v>
      </c>
      <c r="K761" s="2">
        <f t="shared" si="92"/>
        <v>6.2675464273502586</v>
      </c>
    </row>
    <row r="762" spans="1:11" ht="13.5" x14ac:dyDescent="0.25">
      <c r="A762" s="3">
        <f>TITRES_STAT!B765</f>
        <v>43112</v>
      </c>
      <c r="B762" s="6">
        <f>TITRES_STAT!D765</f>
        <v>6.0465999999999998</v>
      </c>
      <c r="C762" s="2">
        <f t="shared" si="85"/>
        <v>-0.18690000000000051</v>
      </c>
      <c r="D762" s="2">
        <f t="shared" si="86"/>
        <v>6.1945199999999998</v>
      </c>
      <c r="E762" s="2">
        <f t="shared" si="88"/>
        <v>6.1221899999999998</v>
      </c>
      <c r="F762" s="2">
        <f t="shared" si="89"/>
        <v>6.0673450000000004</v>
      </c>
      <c r="G762" s="2">
        <f t="shared" si="91"/>
        <v>6.3619460000000005</v>
      </c>
      <c r="H762" s="2">
        <f t="shared" si="87"/>
        <v>6.5851845000000022</v>
      </c>
      <c r="I762" s="2">
        <f t="array" ref="I762">SUMPRODUCT(B746:B765, (ROW(B746:B765)-ROW(B746)+1)) / (20*21/2)</f>
        <v>6.0706914285714282</v>
      </c>
      <c r="J762" s="2">
        <f t="shared" si="90"/>
        <v>6.144439340273216</v>
      </c>
      <c r="K762" s="2">
        <f t="shared" si="92"/>
        <v>6.2588818615718171</v>
      </c>
    </row>
    <row r="763" spans="1:11" ht="13.5" x14ac:dyDescent="0.25">
      <c r="A763" s="3">
        <f>TITRES_STAT!B766</f>
        <v>43115</v>
      </c>
      <c r="B763" s="6">
        <f>TITRES_STAT!D766</f>
        <v>5.9734999999999996</v>
      </c>
      <c r="C763" s="2">
        <f t="shared" si="85"/>
        <v>-7.3100000000000165E-2</v>
      </c>
      <c r="D763" s="2">
        <f t="shared" si="86"/>
        <v>6.1295000000000002</v>
      </c>
      <c r="E763" s="2">
        <f t="shared" si="88"/>
        <v>6.1140699999999999</v>
      </c>
      <c r="F763" s="2">
        <f t="shared" si="89"/>
        <v>6.0600300000000002</v>
      </c>
      <c r="G763" s="2">
        <f t="shared" si="91"/>
        <v>6.3461800000000004</v>
      </c>
      <c r="H763" s="2">
        <f t="shared" si="87"/>
        <v>6.5829820000000021</v>
      </c>
      <c r="I763" s="2">
        <f t="array" ref="I763">SUMPRODUCT(B747:B766, (ROW(B747:B766)-ROW(B747)+1)) / (20*21/2)</f>
        <v>6.0808695238095236</v>
      </c>
      <c r="J763" s="2">
        <f t="shared" si="90"/>
        <v>6.1281594031043376</v>
      </c>
      <c r="K763" s="2">
        <f t="shared" si="92"/>
        <v>6.2476904160199815</v>
      </c>
    </row>
    <row r="764" spans="1:11" ht="13.5" x14ac:dyDescent="0.25">
      <c r="A764" s="3">
        <f>TITRES_STAT!B767</f>
        <v>43116</v>
      </c>
      <c r="B764" s="6">
        <f>TITRES_STAT!D767</f>
        <v>5.9490999999999996</v>
      </c>
      <c r="C764" s="2">
        <f t="shared" si="85"/>
        <v>-2.4399999999999977E-2</v>
      </c>
      <c r="D764" s="2">
        <f t="shared" si="86"/>
        <v>6.0612400000000006</v>
      </c>
      <c r="E764" s="2">
        <f t="shared" si="88"/>
        <v>6.0994400000000004</v>
      </c>
      <c r="F764" s="2">
        <f t="shared" si="89"/>
        <v>6.060435</v>
      </c>
      <c r="G764" s="2">
        <f t="shared" si="91"/>
        <v>6.3302520000000007</v>
      </c>
      <c r="H764" s="2">
        <f t="shared" si="87"/>
        <v>6.5808495000000029</v>
      </c>
      <c r="I764" s="2">
        <f t="array" ref="I764">SUMPRODUCT(B748:B767, (ROW(B748:B767)-ROW(B748)+1)) / (20*21/2)</f>
        <v>6.0841604761904753</v>
      </c>
      <c r="J764" s="2">
        <f t="shared" si="90"/>
        <v>6.1111061266182096</v>
      </c>
      <c r="K764" s="2">
        <f t="shared" si="92"/>
        <v>6.2359809879407671</v>
      </c>
    </row>
    <row r="765" spans="1:11" ht="13.5" x14ac:dyDescent="0.25">
      <c r="A765" s="3">
        <f>TITRES_STAT!B768</f>
        <v>43117</v>
      </c>
      <c r="B765" s="6">
        <f>TITRES_STAT!D768</f>
        <v>5.9734999999999996</v>
      </c>
      <c r="C765" s="2">
        <f t="shared" si="85"/>
        <v>2.4399999999999977E-2</v>
      </c>
      <c r="D765" s="2">
        <f t="shared" si="86"/>
        <v>6.0352399999999999</v>
      </c>
      <c r="E765" s="2">
        <f t="shared" si="88"/>
        <v>6.1075700000000008</v>
      </c>
      <c r="F765" s="2">
        <f t="shared" si="89"/>
        <v>6.0535300000000003</v>
      </c>
      <c r="G765" s="2">
        <f t="shared" si="91"/>
        <v>6.3123719999999999</v>
      </c>
      <c r="H765" s="2">
        <f t="shared" si="87"/>
        <v>6.5797605000000026</v>
      </c>
      <c r="I765" s="2">
        <f t="array" ref="I765">SUMPRODUCT(B749:B768, (ROW(B749:B768)-ROW(B749)+1)) / (20*21/2)</f>
        <v>6.1177166666666674</v>
      </c>
      <c r="J765" s="2">
        <f t="shared" si="90"/>
        <v>6.0980007812259984</v>
      </c>
      <c r="K765" s="2">
        <f t="shared" si="92"/>
        <v>6.2256876158646586</v>
      </c>
    </row>
    <row r="766" spans="1:11" ht="13.5" x14ac:dyDescent="0.25">
      <c r="A766" s="3">
        <f>TITRES_STAT!B769</f>
        <v>43118</v>
      </c>
      <c r="B766" s="6">
        <f>TITRES_STAT!D769</f>
        <v>6.1604000000000001</v>
      </c>
      <c r="C766" s="2">
        <f t="shared" si="85"/>
        <v>0.18690000000000051</v>
      </c>
      <c r="D766" s="2">
        <f t="shared" si="86"/>
        <v>6.0206200000000001</v>
      </c>
      <c r="E766" s="2">
        <f t="shared" si="88"/>
        <v>6.1222000000000012</v>
      </c>
      <c r="F766" s="2">
        <f t="shared" si="89"/>
        <v>6.0608450000000005</v>
      </c>
      <c r="G766" s="2">
        <f t="shared" si="91"/>
        <v>6.2982300000000002</v>
      </c>
      <c r="H766" s="2">
        <f t="shared" si="87"/>
        <v>6.5784540000000025</v>
      </c>
      <c r="I766" s="2">
        <f t="array" ref="I766">SUMPRODUCT(B750:B769, (ROW(B750:B769)-ROW(B750)+1)) / (20*21/2)</f>
        <v>6.1313347619047622</v>
      </c>
      <c r="J766" s="2">
        <f t="shared" si="90"/>
        <v>6.1039435639663795</v>
      </c>
      <c r="K766" s="2">
        <f t="shared" si="92"/>
        <v>6.2231273172032999</v>
      </c>
    </row>
    <row r="767" spans="1:11" ht="13.5" x14ac:dyDescent="0.25">
      <c r="A767" s="3">
        <f>TITRES_STAT!B770</f>
        <v>43119</v>
      </c>
      <c r="B767" s="6">
        <f>TITRES_STAT!D770</f>
        <v>6.0953999999999997</v>
      </c>
      <c r="C767" s="2">
        <f t="shared" si="85"/>
        <v>-6.5000000000000391E-2</v>
      </c>
      <c r="D767" s="2">
        <f t="shared" si="86"/>
        <v>6.0303799999999992</v>
      </c>
      <c r="E767" s="2">
        <f t="shared" si="88"/>
        <v>6.1124500000000008</v>
      </c>
      <c r="F767" s="2">
        <f t="shared" si="89"/>
        <v>6.0681600000000007</v>
      </c>
      <c r="G767" s="2">
        <f t="shared" si="91"/>
        <v>6.2836019999999992</v>
      </c>
      <c r="H767" s="2">
        <f t="shared" si="87"/>
        <v>6.5759005000000013</v>
      </c>
      <c r="I767" s="2">
        <f t="array" ref="I767">SUMPRODUCT(B751:B770, (ROW(B751:B770)-ROW(B751)+1)) / (20*21/2)</f>
        <v>6.1483623809523804</v>
      </c>
      <c r="J767" s="2">
        <f t="shared" si="90"/>
        <v>6.1031298912076766</v>
      </c>
      <c r="K767" s="2">
        <f t="shared" si="92"/>
        <v>6.2181184028031709</v>
      </c>
    </row>
    <row r="768" spans="1:11" ht="13.5" x14ac:dyDescent="0.25">
      <c r="A768" s="3">
        <f>TITRES_STAT!B771</f>
        <v>43122</v>
      </c>
      <c r="B768" s="6">
        <f>TITRES_STAT!D771</f>
        <v>6.4204999999999997</v>
      </c>
      <c r="C768" s="2">
        <f t="shared" si="85"/>
        <v>0.32509999999999994</v>
      </c>
      <c r="D768" s="2">
        <f t="shared" si="86"/>
        <v>6.1197799999999996</v>
      </c>
      <c r="E768" s="2">
        <f t="shared" si="88"/>
        <v>6.1246400000000003</v>
      </c>
      <c r="F768" s="2">
        <f t="shared" si="89"/>
        <v>6.0905100000000001</v>
      </c>
      <c r="G768" s="2">
        <f t="shared" si="91"/>
        <v>6.2771020000000011</v>
      </c>
      <c r="H768" s="2">
        <f t="shared" si="87"/>
        <v>6.5740125000000011</v>
      </c>
      <c r="I768" s="2">
        <f t="array" ref="I768">SUMPRODUCT(B752:B771, (ROW(B752:B771)-ROW(B752)+1)) / (20*21/2)</f>
        <v>6.1623671428571427</v>
      </c>
      <c r="J768" s="2">
        <f t="shared" si="90"/>
        <v>6.1333556158545646</v>
      </c>
      <c r="K768" s="2">
        <f t="shared" si="92"/>
        <v>6.2260549360265758</v>
      </c>
    </row>
    <row r="769" spans="1:11" ht="13.5" x14ac:dyDescent="0.25">
      <c r="A769" s="3">
        <f>TITRES_STAT!B772</f>
        <v>43123</v>
      </c>
      <c r="B769" s="6">
        <f>TITRES_STAT!D772</f>
        <v>6.2335000000000003</v>
      </c>
      <c r="C769" s="2">
        <f t="shared" si="85"/>
        <v>-0.18699999999999939</v>
      </c>
      <c r="D769" s="2">
        <f t="shared" si="86"/>
        <v>6.17666</v>
      </c>
      <c r="E769" s="2">
        <f t="shared" si="88"/>
        <v>6.1189499999999999</v>
      </c>
      <c r="F769" s="2">
        <f t="shared" si="89"/>
        <v>6.1035100000000009</v>
      </c>
      <c r="G769" s="2">
        <f t="shared" si="91"/>
        <v>6.2663740000000008</v>
      </c>
      <c r="H769" s="2">
        <f t="shared" si="87"/>
        <v>6.5706905000000031</v>
      </c>
      <c r="I769" s="2">
        <f t="array" ref="I769">SUMPRODUCT(B753:B772, (ROW(B753:B772)-ROW(B753)+1)) / (20*21/2)</f>
        <v>6.1571790476190484</v>
      </c>
      <c r="J769" s="2">
        <f t="shared" si="90"/>
        <v>6.1428931762493679</v>
      </c>
      <c r="K769" s="2">
        <f t="shared" si="92"/>
        <v>6.226346899319652</v>
      </c>
    </row>
    <row r="770" spans="1:11" ht="13.5" x14ac:dyDescent="0.25">
      <c r="A770" s="3">
        <f>TITRES_STAT!B773</f>
        <v>43124</v>
      </c>
      <c r="B770" s="6">
        <f>TITRES_STAT!D773</f>
        <v>6.2823000000000002</v>
      </c>
      <c r="C770" s="2">
        <f t="shared" si="85"/>
        <v>4.8799999999999955E-2</v>
      </c>
      <c r="D770" s="2">
        <f t="shared" si="86"/>
        <v>6.2384199999999996</v>
      </c>
      <c r="E770" s="2">
        <f t="shared" si="88"/>
        <v>6.1368299999999998</v>
      </c>
      <c r="F770" s="2">
        <f t="shared" si="89"/>
        <v>6.1189500000000008</v>
      </c>
      <c r="G770" s="2">
        <f t="shared" si="91"/>
        <v>6.2595480000000006</v>
      </c>
      <c r="H770" s="2">
        <f t="shared" si="87"/>
        <v>6.5676125000000027</v>
      </c>
      <c r="I770" s="2">
        <f t="array" ref="I770">SUMPRODUCT(B754:B773, (ROW(B754:B773)-ROW(B754)+1)) / (20*21/2)</f>
        <v>6.1613542857142853</v>
      </c>
      <c r="J770" s="2">
        <f t="shared" si="90"/>
        <v>6.1561700166065707</v>
      </c>
      <c r="K770" s="2">
        <f t="shared" si="92"/>
        <v>6.2285411385620195</v>
      </c>
    </row>
    <row r="771" spans="1:11" ht="13.5" x14ac:dyDescent="0.25">
      <c r="A771" s="3">
        <f>TITRES_STAT!B774</f>
        <v>43125</v>
      </c>
      <c r="B771" s="6">
        <f>TITRES_STAT!D774</f>
        <v>6.266</v>
      </c>
      <c r="C771" s="2">
        <f t="shared" si="85"/>
        <v>-1.6300000000000203E-2</v>
      </c>
      <c r="D771" s="2">
        <f t="shared" si="86"/>
        <v>6.2595399999999994</v>
      </c>
      <c r="E771" s="2">
        <f t="shared" si="88"/>
        <v>6.1400799999999993</v>
      </c>
      <c r="F771" s="2">
        <f t="shared" si="89"/>
        <v>6.1335750000000013</v>
      </c>
      <c r="G771" s="2">
        <f t="shared" si="91"/>
        <v>6.2532080000000008</v>
      </c>
      <c r="H771" s="2">
        <f t="shared" si="87"/>
        <v>6.5649520000000026</v>
      </c>
      <c r="I771" s="2">
        <f t="array" ref="I771">SUMPRODUCT(B755:B774, (ROW(B755:B774)-ROW(B755)+1)) / (20*21/2)</f>
        <v>6.1649490476190483</v>
      </c>
      <c r="J771" s="2">
        <f t="shared" si="90"/>
        <v>6.1666300150249924</v>
      </c>
      <c r="K771" s="2">
        <f t="shared" si="92"/>
        <v>6.2300101135203718</v>
      </c>
    </row>
    <row r="772" spans="1:11" ht="13.5" x14ac:dyDescent="0.25">
      <c r="A772" s="3">
        <f>TITRES_STAT!B775</f>
        <v>43126</v>
      </c>
      <c r="B772" s="6">
        <f>TITRES_STAT!D775</f>
        <v>6.0791000000000004</v>
      </c>
      <c r="C772" s="2">
        <f t="shared" ref="C772:C835" si="93">B772-B771</f>
        <v>-0.18689999999999962</v>
      </c>
      <c r="D772" s="2">
        <f t="shared" si="86"/>
        <v>6.2562800000000003</v>
      </c>
      <c r="E772" s="2">
        <f t="shared" si="88"/>
        <v>6.1433299999999988</v>
      </c>
      <c r="F772" s="2">
        <f t="shared" si="89"/>
        <v>6.1327600000000002</v>
      </c>
      <c r="G772" s="2">
        <f t="shared" si="91"/>
        <v>6.242318</v>
      </c>
      <c r="H772" s="2">
        <f t="shared" si="87"/>
        <v>6.5613570000000028</v>
      </c>
      <c r="I772" s="2">
        <f t="array" ref="I772">SUMPRODUCT(B756:B775, (ROW(B756:B775)-ROW(B756)+1)) / (20*21/2)</f>
        <v>6.154233333333333</v>
      </c>
      <c r="J772" s="2">
        <f t="shared" si="90"/>
        <v>6.1582938231178508</v>
      </c>
      <c r="K772" s="2">
        <f t="shared" si="92"/>
        <v>6.2240920698529063</v>
      </c>
    </row>
    <row r="773" spans="1:11" ht="13.5" x14ac:dyDescent="0.25">
      <c r="A773" s="3">
        <f>TITRES_STAT!B776</f>
        <v>43129</v>
      </c>
      <c r="B773" s="6">
        <f>TITRES_STAT!D776</f>
        <v>6.1765999999999996</v>
      </c>
      <c r="C773" s="2">
        <f t="shared" si="93"/>
        <v>9.7499999999999254E-2</v>
      </c>
      <c r="D773" s="2">
        <f t="shared" si="86"/>
        <v>6.2075000000000005</v>
      </c>
      <c r="E773" s="2">
        <f t="shared" si="88"/>
        <v>6.16364</v>
      </c>
      <c r="F773" s="2">
        <f t="shared" si="89"/>
        <v>6.1388550000000004</v>
      </c>
      <c r="G773" s="2">
        <f t="shared" si="91"/>
        <v>6.233378000000001</v>
      </c>
      <c r="H773" s="2">
        <f t="shared" si="87"/>
        <v>6.5592095000000032</v>
      </c>
      <c r="I773" s="2">
        <f t="array" ref="I773">SUMPRODUCT(B757:B776, (ROW(B757:B776)-ROW(B757)+1)) / (20*21/2)</f>
        <v>6.1560119047619057</v>
      </c>
      <c r="J773" s="2">
        <f t="shared" si="90"/>
        <v>6.1600372685351985</v>
      </c>
      <c r="K773" s="2">
        <f t="shared" si="92"/>
        <v>6.2222296357410274</v>
      </c>
    </row>
    <row r="774" spans="1:11" ht="13.5" x14ac:dyDescent="0.25">
      <c r="A774" s="3">
        <f>TITRES_STAT!B777</f>
        <v>43130</v>
      </c>
      <c r="B774" s="6">
        <f>TITRES_STAT!D777</f>
        <v>6.1765999999999996</v>
      </c>
      <c r="C774" s="2">
        <f t="shared" si="93"/>
        <v>0</v>
      </c>
      <c r="D774" s="2">
        <f t="shared" ref="D774:D837" si="94">AVERAGE(B770:B774)</f>
        <v>6.1961200000000005</v>
      </c>
      <c r="E774" s="2">
        <f t="shared" si="88"/>
        <v>6.1863900000000003</v>
      </c>
      <c r="F774" s="2">
        <f t="shared" si="89"/>
        <v>6.1429150000000003</v>
      </c>
      <c r="G774" s="2">
        <f t="shared" si="91"/>
        <v>6.2268760000000016</v>
      </c>
      <c r="H774" s="2">
        <f t="shared" si="87"/>
        <v>6.5566780000000042</v>
      </c>
      <c r="I774" s="2">
        <f t="array" ref="I774">SUMPRODUCT(B758:B777, (ROW(B758:B777)-ROW(B758)+1)) / (20*21/2)</f>
        <v>6.1647980952380959</v>
      </c>
      <c r="J774" s="2">
        <f t="shared" si="90"/>
        <v>6.1616146715318463</v>
      </c>
      <c r="K774" s="2">
        <f t="shared" si="92"/>
        <v>6.2204402382609869</v>
      </c>
    </row>
    <row r="775" spans="1:11" ht="13.5" x14ac:dyDescent="0.25">
      <c r="A775" s="3">
        <f>TITRES_STAT!B778</f>
        <v>43131</v>
      </c>
      <c r="B775" s="6">
        <f>TITRES_STAT!D778</f>
        <v>6.0304000000000002</v>
      </c>
      <c r="C775" s="2">
        <f t="shared" si="93"/>
        <v>-0.14619999999999944</v>
      </c>
      <c r="D775" s="2">
        <f t="shared" si="94"/>
        <v>6.14574</v>
      </c>
      <c r="E775" s="2">
        <f t="shared" si="88"/>
        <v>6.1920799999999998</v>
      </c>
      <c r="F775" s="2">
        <f t="shared" si="89"/>
        <v>6.1498250000000008</v>
      </c>
      <c r="G775" s="2">
        <f t="shared" si="91"/>
        <v>6.215174000000002</v>
      </c>
      <c r="H775" s="2">
        <f t="shared" si="87"/>
        <v>6.5528395000000046</v>
      </c>
      <c r="I775" s="2">
        <f t="array" ref="I775">SUMPRODUCT(B759:B778, (ROW(B759:B778)-ROW(B759)+1)) / (20*21/2)</f>
        <v>6.1702180952380949</v>
      </c>
      <c r="J775" s="2">
        <f t="shared" si="90"/>
        <v>6.1491180361478612</v>
      </c>
      <c r="K775" s="2">
        <f t="shared" si="92"/>
        <v>6.212987679897811</v>
      </c>
    </row>
    <row r="776" spans="1:11" ht="13.5" x14ac:dyDescent="0.25">
      <c r="A776" s="3">
        <f>TITRES_STAT!B779</f>
        <v>43132</v>
      </c>
      <c r="B776" s="6">
        <f>TITRES_STAT!D779</f>
        <v>6.1684999999999999</v>
      </c>
      <c r="C776" s="2">
        <f t="shared" si="93"/>
        <v>0.13809999999999967</v>
      </c>
      <c r="D776" s="2">
        <f t="shared" si="94"/>
        <v>6.1262400000000001</v>
      </c>
      <c r="E776" s="2">
        <f t="shared" si="88"/>
        <v>6.1928900000000002</v>
      </c>
      <c r="F776" s="2">
        <f t="shared" si="89"/>
        <v>6.1575450000000007</v>
      </c>
      <c r="G776" s="2">
        <f t="shared" si="91"/>
        <v>6.206234000000002</v>
      </c>
      <c r="H776" s="2">
        <f t="shared" si="87"/>
        <v>6.5491925000000037</v>
      </c>
      <c r="I776" s="2">
        <f t="array" ref="I776">SUMPRODUCT(B760:B779, (ROW(B760:B779)-ROW(B760)+1)) / (20*21/2)</f>
        <v>6.1566728571428575</v>
      </c>
      <c r="J776" s="2">
        <f t="shared" si="90"/>
        <v>6.1509639374671128</v>
      </c>
      <c r="K776" s="2">
        <f t="shared" si="92"/>
        <v>6.2112430649998576</v>
      </c>
    </row>
    <row r="777" spans="1:11" ht="13.5" x14ac:dyDescent="0.25">
      <c r="A777" s="3">
        <f>TITRES_STAT!B780</f>
        <v>43133</v>
      </c>
      <c r="B777" s="6">
        <f>TITRES_STAT!D780</f>
        <v>6.2497999999999996</v>
      </c>
      <c r="C777" s="2">
        <f t="shared" si="93"/>
        <v>8.1299999999999706E-2</v>
      </c>
      <c r="D777" s="2">
        <f t="shared" si="94"/>
        <v>6.1603800000000009</v>
      </c>
      <c r="E777" s="2">
        <f t="shared" si="88"/>
        <v>6.2083300000000001</v>
      </c>
      <c r="F777" s="2">
        <f t="shared" si="89"/>
        <v>6.1603899999999996</v>
      </c>
      <c r="G777" s="2">
        <f t="shared" si="91"/>
        <v>6.1979440000000023</v>
      </c>
      <c r="H777" s="2">
        <f t="shared" si="87"/>
        <v>6.5458750000000041</v>
      </c>
      <c r="I777" s="2">
        <f t="array" ref="I777">SUMPRODUCT(B761:B780, (ROW(B761:B780)-ROW(B761)+1)) / (20*21/2)</f>
        <v>6.1529576190476192</v>
      </c>
      <c r="J777" s="2">
        <f t="shared" si="90"/>
        <v>6.1603768958035783</v>
      </c>
      <c r="K777" s="2">
        <f t="shared" si="92"/>
        <v>6.2127551016665299</v>
      </c>
    </row>
    <row r="778" spans="1:11" ht="13.5" x14ac:dyDescent="0.25">
      <c r="A778" s="3">
        <f>TITRES_STAT!B781</f>
        <v>43136</v>
      </c>
      <c r="B778" s="6">
        <f>TITRES_STAT!D781</f>
        <v>6.2172999999999998</v>
      </c>
      <c r="C778" s="2">
        <f t="shared" si="93"/>
        <v>-3.2499999999999751E-2</v>
      </c>
      <c r="D778" s="2">
        <f t="shared" si="94"/>
        <v>6.1685200000000009</v>
      </c>
      <c r="E778" s="2">
        <f t="shared" si="88"/>
        <v>6.1880100000000002</v>
      </c>
      <c r="F778" s="2">
        <f t="shared" si="89"/>
        <v>6.1563249999999989</v>
      </c>
      <c r="G778" s="2">
        <f t="shared" si="91"/>
        <v>6.1893300000000009</v>
      </c>
      <c r="H778" s="2">
        <f t="shared" ref="H778:H841" si="95">AVERAGE(B579:B778)</f>
        <v>6.5423950000000044</v>
      </c>
      <c r="I778" s="2">
        <f t="array" ref="I778">SUMPRODUCT(B762:B781, (ROW(B762:B781)-ROW(B762)+1)) / (20*21/2)</f>
        <v>6.1445947619047621</v>
      </c>
      <c r="J778" s="2">
        <f t="shared" si="90"/>
        <v>6.1657981438222853</v>
      </c>
      <c r="K778" s="2">
        <f t="shared" si="92"/>
        <v>6.2129333329737246</v>
      </c>
    </row>
    <row r="779" spans="1:11" ht="13.5" x14ac:dyDescent="0.25">
      <c r="A779" s="3">
        <f>TITRES_STAT!B782</f>
        <v>43137</v>
      </c>
      <c r="B779" s="6">
        <f>TITRES_STAT!D782</f>
        <v>6.0141</v>
      </c>
      <c r="C779" s="2">
        <f t="shared" si="93"/>
        <v>-0.20319999999999983</v>
      </c>
      <c r="D779" s="2">
        <f t="shared" si="94"/>
        <v>6.1360199999999994</v>
      </c>
      <c r="E779" s="2">
        <f t="shared" si="88"/>
        <v>6.1660700000000004</v>
      </c>
      <c r="F779" s="2">
        <f t="shared" si="89"/>
        <v>6.1425099999999988</v>
      </c>
      <c r="G779" s="2">
        <f t="shared" si="91"/>
        <v>6.177302000000001</v>
      </c>
      <c r="H779" s="2">
        <f t="shared" si="95"/>
        <v>6.5378990000000048</v>
      </c>
      <c r="I779" s="2">
        <f t="array" ref="I779">SUMPRODUCT(B763:B782, (ROW(B763:B782)-ROW(B763)+1)) / (20*21/2)</f>
        <v>6.1332166666666659</v>
      </c>
      <c r="J779" s="2">
        <f t="shared" si="90"/>
        <v>6.1513507015534961</v>
      </c>
      <c r="K779" s="2">
        <f t="shared" si="92"/>
        <v>6.2051359473669123</v>
      </c>
    </row>
    <row r="780" spans="1:11" ht="13.5" x14ac:dyDescent="0.25">
      <c r="A780" s="3">
        <f>TITRES_STAT!B783</f>
        <v>43138</v>
      </c>
      <c r="B780" s="6">
        <f>TITRES_STAT!D783</f>
        <v>6.1035000000000004</v>
      </c>
      <c r="C780" s="2">
        <f t="shared" si="93"/>
        <v>8.9400000000000368E-2</v>
      </c>
      <c r="D780" s="2">
        <f t="shared" si="94"/>
        <v>6.1506399999999992</v>
      </c>
      <c r="E780" s="2">
        <f t="shared" ref="E780:E843" si="96">AVERAGE(B771:B780)</f>
        <v>6.1481899999999996</v>
      </c>
      <c r="F780" s="2">
        <f t="shared" si="89"/>
        <v>6.1425099999999979</v>
      </c>
      <c r="G780" s="2">
        <f t="shared" si="91"/>
        <v>6.1670620000000005</v>
      </c>
      <c r="H780" s="2">
        <f t="shared" si="95"/>
        <v>6.5338500000000037</v>
      </c>
      <c r="I780" s="2">
        <f t="array" ref="I780">SUMPRODUCT(B764:B783, (ROW(B764:B783)-ROW(B764)+1)) / (20*21/2)</f>
        <v>6.1266409523809529</v>
      </c>
      <c r="J780" s="2">
        <f t="shared" si="90"/>
        <v>6.1467934918817351</v>
      </c>
      <c r="K780" s="2">
        <f t="shared" si="92"/>
        <v>6.2011502239407585</v>
      </c>
    </row>
    <row r="781" spans="1:11" ht="13.5" x14ac:dyDescent="0.25">
      <c r="A781" s="3">
        <f>TITRES_STAT!B784</f>
        <v>43139</v>
      </c>
      <c r="B781" s="6">
        <f>TITRES_STAT!D784</f>
        <v>6.0547000000000004</v>
      </c>
      <c r="C781" s="2">
        <f t="shared" si="93"/>
        <v>-4.8799999999999955E-2</v>
      </c>
      <c r="D781" s="2">
        <f t="shared" si="94"/>
        <v>6.1278799999999993</v>
      </c>
      <c r="E781" s="2">
        <f t="shared" si="96"/>
        <v>6.1270600000000002</v>
      </c>
      <c r="F781" s="2">
        <f t="shared" si="89"/>
        <v>6.133569999999998</v>
      </c>
      <c r="G781" s="2">
        <f t="shared" si="91"/>
        <v>6.1597460000000011</v>
      </c>
      <c r="H781" s="2">
        <f t="shared" si="95"/>
        <v>6.5295570000000023</v>
      </c>
      <c r="I781" s="2">
        <f t="array" ref="I781">SUMPRODUCT(B765:B784, (ROW(B765:B784)-ROW(B765)+1)) / (20*21/2)</f>
        <v>6.1072490476190469</v>
      </c>
      <c r="J781" s="2">
        <f t="shared" si="90"/>
        <v>6.1380226831310942</v>
      </c>
      <c r="K781" s="2">
        <f t="shared" si="92"/>
        <v>6.1954070779038659</v>
      </c>
    </row>
    <row r="782" spans="1:11" ht="13.5" x14ac:dyDescent="0.25">
      <c r="A782" s="3">
        <f>TITRES_STAT!B785</f>
        <v>43140</v>
      </c>
      <c r="B782" s="6">
        <f>TITRES_STAT!D785</f>
        <v>6.0141</v>
      </c>
      <c r="C782" s="2">
        <f t="shared" si="93"/>
        <v>-4.0600000000000414E-2</v>
      </c>
      <c r="D782" s="2">
        <f t="shared" si="94"/>
        <v>6.0807400000000005</v>
      </c>
      <c r="E782" s="2">
        <f t="shared" si="96"/>
        <v>6.1205600000000002</v>
      </c>
      <c r="F782" s="2">
        <f t="shared" si="89"/>
        <v>6.1319449999999973</v>
      </c>
      <c r="G782" s="2">
        <f t="shared" si="91"/>
        <v>6.1514560000000005</v>
      </c>
      <c r="H782" s="2">
        <f t="shared" si="95"/>
        <v>6.5250610000000027</v>
      </c>
      <c r="I782" s="2">
        <f t="array" ref="I782">SUMPRODUCT(B766:B785, (ROW(B766:B785)-ROW(B766)+1)) / (20*21/2)</f>
        <v>6.0987728571428566</v>
      </c>
      <c r="J782" s="2">
        <f t="shared" si="90"/>
        <v>6.1262205228328943</v>
      </c>
      <c r="K782" s="2">
        <f t="shared" si="92"/>
        <v>6.1882969964174404</v>
      </c>
    </row>
    <row r="783" spans="1:11" ht="13.5" x14ac:dyDescent="0.25">
      <c r="A783" s="3">
        <f>TITRES_STAT!B786</f>
        <v>43143</v>
      </c>
      <c r="B783" s="6">
        <f>TITRES_STAT!D786</f>
        <v>6.0629</v>
      </c>
      <c r="C783" s="2">
        <f t="shared" si="93"/>
        <v>4.8799999999999955E-2</v>
      </c>
      <c r="D783" s="2">
        <f t="shared" si="94"/>
        <v>6.0498599999999998</v>
      </c>
      <c r="E783" s="2">
        <f t="shared" si="96"/>
        <v>6.1091899999999999</v>
      </c>
      <c r="F783" s="2">
        <f t="shared" si="89"/>
        <v>6.1364149999999986</v>
      </c>
      <c r="G783" s="2">
        <f t="shared" si="91"/>
        <v>6.1441420000000004</v>
      </c>
      <c r="H783" s="2">
        <f t="shared" si="95"/>
        <v>6.5208860000000017</v>
      </c>
      <c r="I783" s="2">
        <f t="array" ref="I783">SUMPRODUCT(B767:B786, (ROW(B767:B786)-ROW(B767)+1)) / (20*21/2)</f>
        <v>6.0752438095238093</v>
      </c>
      <c r="J783" s="2">
        <f t="shared" si="90"/>
        <v>6.1201899968488087</v>
      </c>
      <c r="K783" s="2">
        <f t="shared" si="92"/>
        <v>6.1833794671461684</v>
      </c>
    </row>
    <row r="784" spans="1:11" ht="13.5" x14ac:dyDescent="0.25">
      <c r="A784" s="3">
        <f>TITRES_STAT!B787</f>
        <v>43144</v>
      </c>
      <c r="B784" s="6">
        <f>TITRES_STAT!D787</f>
        <v>5.9328000000000003</v>
      </c>
      <c r="C784" s="2">
        <f t="shared" si="93"/>
        <v>-0.13009999999999966</v>
      </c>
      <c r="D784" s="2">
        <f t="shared" si="94"/>
        <v>6.0335999999999999</v>
      </c>
      <c r="E784" s="2">
        <f t="shared" si="96"/>
        <v>6.0848099999999992</v>
      </c>
      <c r="F784" s="2">
        <f t="shared" si="89"/>
        <v>6.1355999999999984</v>
      </c>
      <c r="G784" s="2">
        <f t="shared" si="91"/>
        <v>6.1309760000000004</v>
      </c>
      <c r="H784" s="2">
        <f t="shared" si="95"/>
        <v>6.5160605000000018</v>
      </c>
      <c r="I784" s="2">
        <f t="array" ref="I784">SUMPRODUCT(B768:B787, (ROW(B768:B787)-ROW(B768)+1)) / (20*21/2)</f>
        <v>6.0723442857142853</v>
      </c>
      <c r="J784" s="2">
        <f t="shared" si="90"/>
        <v>6.1023433304822561</v>
      </c>
      <c r="K784" s="2">
        <f t="shared" si="92"/>
        <v>6.17355282137573</v>
      </c>
    </row>
    <row r="785" spans="1:11" ht="13.5" x14ac:dyDescent="0.25">
      <c r="A785" s="3">
        <f>TITRES_STAT!B788</f>
        <v>43145</v>
      </c>
      <c r="B785" s="6">
        <f>TITRES_STAT!D788</f>
        <v>6.0465999999999998</v>
      </c>
      <c r="C785" s="2">
        <f t="shared" si="93"/>
        <v>0.11379999999999946</v>
      </c>
      <c r="D785" s="2">
        <f t="shared" si="94"/>
        <v>6.0222199999999999</v>
      </c>
      <c r="E785" s="2">
        <f t="shared" si="96"/>
        <v>6.0864299999999991</v>
      </c>
      <c r="F785" s="2">
        <f t="shared" si="89"/>
        <v>6.1392549999999986</v>
      </c>
      <c r="G785" s="2">
        <f t="shared" si="91"/>
        <v>6.120248000000001</v>
      </c>
      <c r="H785" s="2">
        <f t="shared" si="95"/>
        <v>6.5119190000000007</v>
      </c>
      <c r="I785" s="2">
        <f t="array" ref="I785">SUMPRODUCT(B769:B788, (ROW(B769:B788)-ROW(B769)+1)) / (20*21/2)</f>
        <v>6.0694447619047622</v>
      </c>
      <c r="J785" s="2">
        <f t="shared" si="90"/>
        <v>6.0970344418648983</v>
      </c>
      <c r="K785" s="2">
        <f t="shared" si="92"/>
        <v>6.1685742793609961</v>
      </c>
    </row>
    <row r="786" spans="1:11" ht="13.5" x14ac:dyDescent="0.25">
      <c r="A786" s="3">
        <f>TITRES_STAT!B789</f>
        <v>43146</v>
      </c>
      <c r="B786" s="6">
        <f>TITRES_STAT!D789</f>
        <v>5.8921999999999999</v>
      </c>
      <c r="C786" s="2">
        <f t="shared" si="93"/>
        <v>-0.15439999999999987</v>
      </c>
      <c r="D786" s="2">
        <f t="shared" si="94"/>
        <v>5.9897199999999993</v>
      </c>
      <c r="E786" s="2">
        <f t="shared" si="96"/>
        <v>6.0587999999999997</v>
      </c>
      <c r="F786" s="2">
        <f t="shared" si="89"/>
        <v>6.125845</v>
      </c>
      <c r="G786" s="2">
        <f t="shared" si="91"/>
        <v>6.1080580000000007</v>
      </c>
      <c r="H786" s="2">
        <f t="shared" si="95"/>
        <v>6.5075814999999997</v>
      </c>
      <c r="I786" s="2">
        <f t="array" ref="I786">SUMPRODUCT(B770:B789, (ROW(B770:B789)-ROW(B770)+1)) / (20*21/2)</f>
        <v>6.0680933333333327</v>
      </c>
      <c r="J786" s="2">
        <f t="shared" si="90"/>
        <v>6.0775263997825268</v>
      </c>
      <c r="K786" s="2">
        <f t="shared" si="92"/>
        <v>6.1577360723272321</v>
      </c>
    </row>
    <row r="787" spans="1:11" ht="13.5" x14ac:dyDescent="0.25">
      <c r="A787" s="3">
        <f>TITRES_STAT!B790</f>
        <v>43147</v>
      </c>
      <c r="B787" s="6">
        <f>TITRES_STAT!D790</f>
        <v>6.0953999999999997</v>
      </c>
      <c r="C787" s="2">
        <f t="shared" si="93"/>
        <v>0.20319999999999983</v>
      </c>
      <c r="D787" s="2">
        <f t="shared" si="94"/>
        <v>6.0059799999999992</v>
      </c>
      <c r="E787" s="2">
        <f t="shared" si="96"/>
        <v>6.0433599999999998</v>
      </c>
      <c r="F787" s="2">
        <f t="shared" si="89"/>
        <v>6.125845</v>
      </c>
      <c r="G787" s="2">
        <f t="shared" si="91"/>
        <v>6.1038319999999997</v>
      </c>
      <c r="H787" s="2">
        <f t="shared" si="95"/>
        <v>6.5046439999999999</v>
      </c>
      <c r="I787" s="2">
        <f t="array" ref="I787">SUMPRODUCT(B771:B790, (ROW(B771:B790)-ROW(B771)+1)) / (20*21/2)</f>
        <v>6.07126619047619</v>
      </c>
      <c r="J787" s="2">
        <f t="shared" si="90"/>
        <v>6.0792286474222861</v>
      </c>
      <c r="K787" s="2">
        <f t="shared" si="92"/>
        <v>6.1552915204712626</v>
      </c>
    </row>
    <row r="788" spans="1:11" ht="13.5" x14ac:dyDescent="0.25">
      <c r="A788" s="3">
        <f>TITRES_STAT!B791</f>
        <v>43150</v>
      </c>
      <c r="B788" s="6">
        <f>TITRES_STAT!D791</f>
        <v>6.0953999999999997</v>
      </c>
      <c r="C788" s="2">
        <f t="shared" si="93"/>
        <v>0</v>
      </c>
      <c r="D788" s="2">
        <f t="shared" si="94"/>
        <v>6.0124799999999992</v>
      </c>
      <c r="E788" s="2">
        <f t="shared" si="96"/>
        <v>6.0311699999999995</v>
      </c>
      <c r="F788" s="2">
        <f t="shared" ref="F788:F851" si="97">AVERAGE(B769:B788)</f>
        <v>6.1095899999999999</v>
      </c>
      <c r="G788" s="2">
        <f t="shared" si="91"/>
        <v>6.1026940000000005</v>
      </c>
      <c r="H788" s="2">
        <f t="shared" si="95"/>
        <v>6.5030124999999996</v>
      </c>
      <c r="I788" s="2">
        <f t="array" ref="I788">SUMPRODUCT(B772:B791, (ROW(B772:B791)-ROW(B772)+1)) / (20*21/2)</f>
        <v>6.1099642857142866</v>
      </c>
      <c r="J788" s="2">
        <f t="shared" si="90"/>
        <v>6.0807687762392115</v>
      </c>
      <c r="K788" s="2">
        <f t="shared" si="92"/>
        <v>6.1529428333939586</v>
      </c>
    </row>
    <row r="789" spans="1:11" ht="13.5" x14ac:dyDescent="0.25">
      <c r="A789" s="3">
        <f>TITRES_STAT!B792</f>
        <v>43151</v>
      </c>
      <c r="B789" s="6">
        <f>TITRES_STAT!D792</f>
        <v>6.0953999999999997</v>
      </c>
      <c r="C789" s="2">
        <f t="shared" si="93"/>
        <v>0</v>
      </c>
      <c r="D789" s="2">
        <f t="shared" si="94"/>
        <v>6.044999999999999</v>
      </c>
      <c r="E789" s="2">
        <f t="shared" si="96"/>
        <v>6.039299999999999</v>
      </c>
      <c r="F789" s="2">
        <f t="shared" si="97"/>
        <v>6.1026849999999992</v>
      </c>
      <c r="G789" s="2">
        <f t="shared" si="91"/>
        <v>6.0984679999999996</v>
      </c>
      <c r="H789" s="2">
        <f t="shared" si="95"/>
        <v>6.5008434999999993</v>
      </c>
      <c r="I789" s="2">
        <f t="array" ref="I789">SUMPRODUCT(B773:B792, (ROW(B773:B792)-ROW(B773)+1)) / (20*21/2)</f>
        <v>6.1498638095238105</v>
      </c>
      <c r="J789" s="2">
        <f t="shared" ref="J789:J852" si="98">$J$4*B789+J788*(1-$J$4)</f>
        <v>6.0821622261211914</v>
      </c>
      <c r="K789" s="2">
        <f t="shared" si="92"/>
        <v>6.1506862516922345</v>
      </c>
    </row>
    <row r="790" spans="1:11" ht="13.5" x14ac:dyDescent="0.25">
      <c r="A790" s="3">
        <f>TITRES_STAT!B793</f>
        <v>43152</v>
      </c>
      <c r="B790" s="6">
        <f>TITRES_STAT!D793</f>
        <v>6.1360000000000001</v>
      </c>
      <c r="C790" s="2">
        <f t="shared" si="93"/>
        <v>4.0600000000000414E-2</v>
      </c>
      <c r="D790" s="2">
        <f t="shared" si="94"/>
        <v>6.0628799999999989</v>
      </c>
      <c r="E790" s="2">
        <f t="shared" si="96"/>
        <v>6.0425500000000003</v>
      </c>
      <c r="F790" s="2">
        <f t="shared" si="97"/>
        <v>6.0953699999999991</v>
      </c>
      <c r="G790" s="2">
        <f t="shared" si="91"/>
        <v>6.0953800000000005</v>
      </c>
      <c r="H790" s="2">
        <f t="shared" si="95"/>
        <v>6.4988774999999999</v>
      </c>
      <c r="I790" s="2">
        <f t="array" ref="I790">SUMPRODUCT(B774:B793, (ROW(B774:B793)-ROW(B774)+1)) / (20*21/2)</f>
        <v>6.1984728571428569</v>
      </c>
      <c r="J790" s="2">
        <f t="shared" si="98"/>
        <v>6.0872896331572681</v>
      </c>
      <c r="K790" s="2">
        <f t="shared" si="92"/>
        <v>6.150110320253324</v>
      </c>
    </row>
    <row r="791" spans="1:11" ht="13.5" x14ac:dyDescent="0.25">
      <c r="A791" s="3">
        <f>TITRES_STAT!B794</f>
        <v>43153</v>
      </c>
      <c r="B791" s="6">
        <f>TITRES_STAT!D794</f>
        <v>6.5016999999999996</v>
      </c>
      <c r="C791" s="2">
        <f t="shared" si="93"/>
        <v>0.36569999999999947</v>
      </c>
      <c r="D791" s="2">
        <f t="shared" si="94"/>
        <v>6.1847799999999999</v>
      </c>
      <c r="E791" s="2">
        <f t="shared" si="96"/>
        <v>6.0872499999999992</v>
      </c>
      <c r="F791" s="2">
        <f t="shared" si="97"/>
        <v>6.1071549999999997</v>
      </c>
      <c r="G791" s="2">
        <f t="shared" si="91"/>
        <v>6.0992800000000011</v>
      </c>
      <c r="H791" s="2">
        <f t="shared" si="95"/>
        <v>6.4967809999999986</v>
      </c>
      <c r="I791" s="2">
        <f t="array" ref="I791">SUMPRODUCT(B775:B794, (ROW(B775:B794)-ROW(B775)+1)) / (20*21/2)</f>
        <v>6.2479709523809541</v>
      </c>
      <c r="J791" s="2">
        <f t="shared" si="98"/>
        <v>6.12675728714229</v>
      </c>
      <c r="K791" s="2">
        <f t="shared" si="92"/>
        <v>6.163898150831626</v>
      </c>
    </row>
    <row r="792" spans="1:11" ht="13.5" x14ac:dyDescent="0.25">
      <c r="A792" s="3">
        <f>TITRES_STAT!B795</f>
        <v>43154</v>
      </c>
      <c r="B792" s="6">
        <f>TITRES_STAT!D795</f>
        <v>6.5260999999999996</v>
      </c>
      <c r="C792" s="2">
        <f t="shared" si="93"/>
        <v>2.4399999999999977E-2</v>
      </c>
      <c r="D792" s="2">
        <f t="shared" si="94"/>
        <v>6.2709199999999994</v>
      </c>
      <c r="E792" s="2">
        <f t="shared" si="96"/>
        <v>6.1384499999999997</v>
      </c>
      <c r="F792" s="2">
        <f t="shared" si="97"/>
        <v>6.129505</v>
      </c>
      <c r="G792" s="2">
        <f t="shared" si="91"/>
        <v>6.1074060000000001</v>
      </c>
      <c r="H792" s="2">
        <f t="shared" si="95"/>
        <v>6.4939999999999989</v>
      </c>
      <c r="I792" s="2">
        <f t="array" ref="I792">SUMPRODUCT(B776:B795, (ROW(B776:B795)-ROW(B776)+1)) / (20*21/2)</f>
        <v>6.2966604761904756</v>
      </c>
      <c r="J792" s="2">
        <f t="shared" si="98"/>
        <v>6.1647899264620722</v>
      </c>
      <c r="K792" s="2">
        <f t="shared" si="92"/>
        <v>6.1781021449166609</v>
      </c>
    </row>
    <row r="793" spans="1:11" ht="13.5" x14ac:dyDescent="0.25">
      <c r="A793" s="3">
        <f>TITRES_STAT!B796</f>
        <v>43157</v>
      </c>
      <c r="B793" s="6">
        <f>TITRES_STAT!D796</f>
        <v>6.6398999999999999</v>
      </c>
      <c r="C793" s="2">
        <f t="shared" si="93"/>
        <v>0.11380000000000035</v>
      </c>
      <c r="D793" s="2">
        <f t="shared" si="94"/>
        <v>6.3798200000000005</v>
      </c>
      <c r="E793" s="2">
        <f t="shared" si="96"/>
        <v>6.1961499999999994</v>
      </c>
      <c r="F793" s="2">
        <f t="shared" si="97"/>
        <v>6.1526699999999988</v>
      </c>
      <c r="G793" s="2">
        <f t="shared" si="91"/>
        <v>6.117808000000001</v>
      </c>
      <c r="H793" s="2">
        <f t="shared" si="95"/>
        <v>6.491864999999998</v>
      </c>
      <c r="I793" s="2">
        <f t="array" ref="I793">SUMPRODUCT(B777:B796, (ROW(B777:B796)-ROW(B777)+1)) / (20*21/2)</f>
        <v>6.3607866666666659</v>
      </c>
      <c r="J793" s="2">
        <f t="shared" si="98"/>
        <v>6.2100385048942552</v>
      </c>
      <c r="K793" s="2">
        <f t="shared" si="92"/>
        <v>6.1962118647238507</v>
      </c>
    </row>
    <row r="794" spans="1:11" ht="13.5" x14ac:dyDescent="0.25">
      <c r="A794" s="3">
        <f>TITRES_STAT!B797</f>
        <v>43158</v>
      </c>
      <c r="B794" s="6">
        <f>TITRES_STAT!D797</f>
        <v>6.6723999999999997</v>
      </c>
      <c r="C794" s="2">
        <f t="shared" si="93"/>
        <v>3.2499999999999751E-2</v>
      </c>
      <c r="D794" s="2">
        <f t="shared" si="94"/>
        <v>6.4952200000000007</v>
      </c>
      <c r="E794" s="2">
        <f t="shared" si="96"/>
        <v>6.2701099999999999</v>
      </c>
      <c r="F794" s="2">
        <f t="shared" si="97"/>
        <v>6.1774599999999982</v>
      </c>
      <c r="G794" s="2">
        <f t="shared" si="91"/>
        <v>6.1324360000000002</v>
      </c>
      <c r="H794" s="2">
        <f t="shared" si="95"/>
        <v>6.4910059999999961</v>
      </c>
      <c r="I794" s="2">
        <f t="array" ref="I794">SUMPRODUCT(B778:B797, (ROW(B778:B797)-ROW(B778)+1)) / (20*21/2)</f>
        <v>6.4609833333333322</v>
      </c>
      <c r="J794" s="2">
        <f t="shared" si="98"/>
        <v>6.2540729329995646</v>
      </c>
      <c r="K794" s="2">
        <f t="shared" si="92"/>
        <v>6.2148859092444848</v>
      </c>
    </row>
    <row r="795" spans="1:11" ht="13.5" x14ac:dyDescent="0.25">
      <c r="A795" s="3">
        <f>TITRES_STAT!B798</f>
        <v>43159</v>
      </c>
      <c r="B795" s="6">
        <f>TITRES_STAT!D798</f>
        <v>6.6886999999999999</v>
      </c>
      <c r="C795" s="2">
        <f t="shared" si="93"/>
        <v>1.6300000000000203E-2</v>
      </c>
      <c r="D795" s="2">
        <f t="shared" si="94"/>
        <v>6.6057599999999992</v>
      </c>
      <c r="E795" s="2">
        <f t="shared" si="96"/>
        <v>6.3343199999999982</v>
      </c>
      <c r="F795" s="2">
        <f t="shared" si="97"/>
        <v>6.2103749999999982</v>
      </c>
      <c r="G795" s="2">
        <f t="shared" si="91"/>
        <v>6.1439780000000006</v>
      </c>
      <c r="H795" s="2">
        <f t="shared" si="95"/>
        <v>6.4904589999999951</v>
      </c>
      <c r="I795" s="2">
        <f t="array" ref="I795">SUMPRODUCT(B779:B798, (ROW(B779:B798)-ROW(B779)+1)) / (20*21/2)</f>
        <v>6.5345114285714283</v>
      </c>
      <c r="J795" s="2">
        <f t="shared" si="98"/>
        <v>6.2954659869996066</v>
      </c>
      <c r="K795" s="2">
        <f t="shared" si="92"/>
        <v>6.2334668539799951</v>
      </c>
    </row>
    <row r="796" spans="1:11" ht="13.5" x14ac:dyDescent="0.25">
      <c r="A796" s="3">
        <f>TITRES_STAT!B799</f>
        <v>43160</v>
      </c>
      <c r="B796" s="6">
        <f>TITRES_STAT!D799</f>
        <v>6.8837000000000002</v>
      </c>
      <c r="C796" s="2">
        <f t="shared" si="93"/>
        <v>0.19500000000000028</v>
      </c>
      <c r="D796" s="2">
        <f t="shared" si="94"/>
        <v>6.6821600000000005</v>
      </c>
      <c r="E796" s="2">
        <f t="shared" si="96"/>
        <v>6.4334699999999998</v>
      </c>
      <c r="F796" s="2">
        <f t="shared" si="97"/>
        <v>6.2461349999999998</v>
      </c>
      <c r="G796" s="2">
        <f t="shared" si="91"/>
        <v>6.1613700000000007</v>
      </c>
      <c r="H796" s="2">
        <f t="shared" si="95"/>
        <v>6.491424999999996</v>
      </c>
      <c r="I796" s="2">
        <f t="array" ref="I796">SUMPRODUCT(B780:B799, (ROW(B780:B799)-ROW(B780)+1)) / (20*21/2)</f>
        <v>6.583852380952381</v>
      </c>
      <c r="J796" s="2">
        <f t="shared" si="98"/>
        <v>6.3514882739520253</v>
      </c>
      <c r="K796" s="2">
        <f t="shared" si="92"/>
        <v>6.258966193039603</v>
      </c>
    </row>
    <row r="797" spans="1:11" ht="13.5" x14ac:dyDescent="0.25">
      <c r="A797" s="3">
        <f>TITRES_STAT!B800</f>
        <v>43161</v>
      </c>
      <c r="B797" s="6">
        <f>TITRES_STAT!D800</f>
        <v>7.2981999999999996</v>
      </c>
      <c r="C797" s="2">
        <f t="shared" si="93"/>
        <v>0.41449999999999942</v>
      </c>
      <c r="D797" s="2">
        <f t="shared" si="94"/>
        <v>6.8365800000000005</v>
      </c>
      <c r="E797" s="2">
        <f t="shared" si="96"/>
        <v>6.5537499999999991</v>
      </c>
      <c r="F797" s="2">
        <f t="shared" si="97"/>
        <v>6.2985549999999986</v>
      </c>
      <c r="G797" s="2">
        <f t="shared" si="91"/>
        <v>6.1883520000000001</v>
      </c>
      <c r="H797" s="2">
        <f t="shared" si="95"/>
        <v>6.4954619999999963</v>
      </c>
      <c r="I797" s="2">
        <f t="array" ref="I797">SUMPRODUCT(B781:B800, (ROW(B781:B800)-ROW(B781)+1)) / (20*21/2)</f>
        <v>6.6253019047619048</v>
      </c>
      <c r="J797" s="2">
        <f t="shared" si="98"/>
        <v>6.4416512954804039</v>
      </c>
      <c r="K797" s="2">
        <f t="shared" si="92"/>
        <v>6.299720459979226</v>
      </c>
    </row>
    <row r="798" spans="1:11" ht="13.5" x14ac:dyDescent="0.25">
      <c r="A798" s="3">
        <f>TITRES_STAT!B801</f>
        <v>43164</v>
      </c>
      <c r="B798" s="6">
        <f>TITRES_STAT!D801</f>
        <v>7.0705999999999998</v>
      </c>
      <c r="C798" s="2">
        <f t="shared" si="93"/>
        <v>-0.2275999999999998</v>
      </c>
      <c r="D798" s="2">
        <f t="shared" si="94"/>
        <v>6.92272</v>
      </c>
      <c r="E798" s="2">
        <f t="shared" si="96"/>
        <v>6.6512699999999993</v>
      </c>
      <c r="F798" s="2">
        <f t="shared" si="97"/>
        <v>6.341219999999999</v>
      </c>
      <c r="G798" s="2">
        <f t="shared" si="91"/>
        <v>6.2102940000000011</v>
      </c>
      <c r="H798" s="2">
        <f t="shared" si="95"/>
        <v>6.498014999999997</v>
      </c>
      <c r="I798" s="2">
        <f t="array" ref="I798">SUMPRODUCT(B782:B801, (ROW(B782:B801)-ROW(B782)+1)) / (20*21/2)</f>
        <v>6.6679933333333326</v>
      </c>
      <c r="J798" s="2">
        <f t="shared" si="98"/>
        <v>6.5015511721013173</v>
      </c>
      <c r="K798" s="2">
        <f t="shared" si="92"/>
        <v>6.3299510301761197</v>
      </c>
    </row>
    <row r="799" spans="1:11" ht="13.5" x14ac:dyDescent="0.25">
      <c r="A799" s="3">
        <f>TITRES_STAT!B802</f>
        <v>43165</v>
      </c>
      <c r="B799" s="6">
        <f>TITRES_STAT!D802</f>
        <v>6.8593000000000002</v>
      </c>
      <c r="C799" s="2">
        <f t="shared" si="93"/>
        <v>-0.2112999999999996</v>
      </c>
      <c r="D799" s="2">
        <f t="shared" si="94"/>
        <v>6.9600999999999997</v>
      </c>
      <c r="E799" s="2">
        <f t="shared" si="96"/>
        <v>6.7276600000000002</v>
      </c>
      <c r="F799" s="2">
        <f t="shared" si="97"/>
        <v>6.3834799999999996</v>
      </c>
      <c r="G799" s="2">
        <f t="shared" si="91"/>
        <v>6.2280100000000003</v>
      </c>
      <c r="H799" s="2">
        <f t="shared" si="95"/>
        <v>6.498551499999996</v>
      </c>
      <c r="I799" s="2">
        <f t="array" ref="I799">SUMPRODUCT(B783:B802, (ROW(B783:B802)-ROW(B783)+1)) / (20*21/2)</f>
        <v>6.7029380952380961</v>
      </c>
      <c r="J799" s="2">
        <f t="shared" si="98"/>
        <v>6.5356224890440497</v>
      </c>
      <c r="K799" s="2">
        <f t="shared" si="92"/>
        <v>6.3507098133064677</v>
      </c>
    </row>
    <row r="800" spans="1:11" ht="13.5" x14ac:dyDescent="0.25">
      <c r="A800" s="3">
        <f>TITRES_STAT!B803</f>
        <v>43166</v>
      </c>
      <c r="B800" s="6">
        <f>TITRES_STAT!D803</f>
        <v>6.8186999999999998</v>
      </c>
      <c r="C800" s="2">
        <f t="shared" si="93"/>
        <v>-4.0600000000000414E-2</v>
      </c>
      <c r="D800" s="2">
        <f t="shared" si="94"/>
        <v>6.9860999999999986</v>
      </c>
      <c r="E800" s="2">
        <f t="shared" si="96"/>
        <v>6.7959299999999985</v>
      </c>
      <c r="F800" s="2">
        <f t="shared" si="97"/>
        <v>6.4192399999999994</v>
      </c>
      <c r="G800" s="2">
        <f t="shared" si="91"/>
        <v>6.2449140000000014</v>
      </c>
      <c r="H800" s="2">
        <f t="shared" si="95"/>
        <v>6.4981169999999961</v>
      </c>
      <c r="I800" s="2">
        <f t="array" ref="I800">SUMPRODUCT(B784:B803, (ROW(B784:B803)-ROW(B784)+1)) / (20*21/2)</f>
        <v>6.7518128571428582</v>
      </c>
      <c r="J800" s="2">
        <f t="shared" si="98"/>
        <v>6.5625822519922359</v>
      </c>
      <c r="K800" s="2">
        <f t="shared" si="92"/>
        <v>6.3690623696473914</v>
      </c>
    </row>
    <row r="801" spans="1:11" ht="13.5" x14ac:dyDescent="0.25">
      <c r="A801" s="3">
        <f>TITRES_STAT!B804</f>
        <v>43167</v>
      </c>
      <c r="B801" s="6">
        <f>TITRES_STAT!D804</f>
        <v>6.8674999999999997</v>
      </c>
      <c r="C801" s="2">
        <f t="shared" si="93"/>
        <v>4.8799999999999955E-2</v>
      </c>
      <c r="D801" s="2">
        <f t="shared" si="94"/>
        <v>6.9828599999999996</v>
      </c>
      <c r="E801" s="2">
        <f t="shared" si="96"/>
        <v>6.8325099999999992</v>
      </c>
      <c r="F801" s="2">
        <f t="shared" si="97"/>
        <v>6.4598800000000001</v>
      </c>
      <c r="G801" s="2">
        <f t="shared" si="91"/>
        <v>6.2627940000000013</v>
      </c>
      <c r="H801" s="2">
        <f t="shared" si="95"/>
        <v>6.4989249999999972</v>
      </c>
      <c r="I801" s="2">
        <f t="array" ref="I801">SUMPRODUCT(B785:B804, (ROW(B785:B804)-ROW(B785)+1)) / (20*21/2)</f>
        <v>6.7953885714285702</v>
      </c>
      <c r="J801" s="2">
        <f t="shared" si="98"/>
        <v>6.5916220375167844</v>
      </c>
      <c r="K801" s="2">
        <f t="shared" si="92"/>
        <v>6.3886089433867097</v>
      </c>
    </row>
    <row r="802" spans="1:11" ht="13.5" x14ac:dyDescent="0.25">
      <c r="A802" s="3">
        <f>TITRES_STAT!B805</f>
        <v>43168</v>
      </c>
      <c r="B802" s="6">
        <f>TITRES_STAT!D805</f>
        <v>6.8268000000000004</v>
      </c>
      <c r="C802" s="2">
        <f t="shared" si="93"/>
        <v>-4.0699999999999292E-2</v>
      </c>
      <c r="D802" s="2">
        <f t="shared" si="94"/>
        <v>6.8885800000000001</v>
      </c>
      <c r="E802" s="2">
        <f t="shared" si="96"/>
        <v>6.8625799999999995</v>
      </c>
      <c r="F802" s="2">
        <f t="shared" si="97"/>
        <v>6.500515</v>
      </c>
      <c r="G802" s="2">
        <f t="shared" si="91"/>
        <v>6.2774220000000014</v>
      </c>
      <c r="H802" s="2">
        <f t="shared" si="95"/>
        <v>6.5005279999999956</v>
      </c>
      <c r="I802" s="2">
        <f t="array" ref="I802">SUMPRODUCT(B786:B805, (ROW(B786:B805)-ROW(B786)+1)) / (20*21/2)</f>
        <v>6.8330842857142855</v>
      </c>
      <c r="J802" s="2">
        <f t="shared" si="98"/>
        <v>6.6140199387056624</v>
      </c>
      <c r="K802" s="2">
        <f t="shared" si="92"/>
        <v>6.4057929063911523</v>
      </c>
    </row>
    <row r="803" spans="1:11" ht="13.5" x14ac:dyDescent="0.25">
      <c r="A803" s="3">
        <f>TITRES_STAT!B806</f>
        <v>43171</v>
      </c>
      <c r="B803" s="6">
        <f>TITRES_STAT!D806</f>
        <v>7.0137</v>
      </c>
      <c r="C803" s="2">
        <f t="shared" si="93"/>
        <v>0.18689999999999962</v>
      </c>
      <c r="D803" s="2">
        <f t="shared" si="94"/>
        <v>6.8772000000000002</v>
      </c>
      <c r="E803" s="2">
        <f t="shared" si="96"/>
        <v>6.8999599999999983</v>
      </c>
      <c r="F803" s="2">
        <f t="shared" si="97"/>
        <v>6.5480549999999997</v>
      </c>
      <c r="G803" s="2">
        <f t="shared" si="91"/>
        <v>6.2966020000000027</v>
      </c>
      <c r="H803" s="2">
        <f t="shared" si="95"/>
        <v>6.5023359999999961</v>
      </c>
      <c r="I803" s="2">
        <f t="array" ref="I803">SUMPRODUCT(B787:B806, (ROW(B787:B806)-ROW(B787)+1)) / (20*21/2)</f>
        <v>6.8716709523809518</v>
      </c>
      <c r="J803" s="2">
        <f t="shared" si="98"/>
        <v>6.6520847064479804</v>
      </c>
      <c r="K803" s="2">
        <f t="shared" si="92"/>
        <v>6.429632400258166</v>
      </c>
    </row>
    <row r="804" spans="1:11" ht="13.5" x14ac:dyDescent="0.25">
      <c r="A804" s="3">
        <f>TITRES_STAT!B807</f>
        <v>43172</v>
      </c>
      <c r="B804" s="6">
        <f>TITRES_STAT!D807</f>
        <v>7.0056000000000003</v>
      </c>
      <c r="C804" s="2">
        <f t="shared" si="93"/>
        <v>-8.099999999999774E-3</v>
      </c>
      <c r="D804" s="2">
        <f t="shared" si="94"/>
        <v>6.90646</v>
      </c>
      <c r="E804" s="2">
        <f t="shared" si="96"/>
        <v>6.933279999999999</v>
      </c>
      <c r="F804" s="2">
        <f t="shared" si="97"/>
        <v>6.6016950000000012</v>
      </c>
      <c r="G804" s="2">
        <f t="shared" si="91"/>
        <v>6.3148060000000017</v>
      </c>
      <c r="H804" s="2">
        <f t="shared" si="95"/>
        <v>6.5037189999999967</v>
      </c>
      <c r="I804" s="2">
        <f t="array" ref="I804">SUMPRODUCT(B788:B807, (ROW(B788:B807)-ROW(B788)+1)) / (20*21/2)</f>
        <v>6.8845995238095243</v>
      </c>
      <c r="J804" s="2">
        <f t="shared" si="98"/>
        <v>6.6857528296434108</v>
      </c>
      <c r="K804" s="2">
        <f t="shared" si="92"/>
        <v>6.4522193649539243</v>
      </c>
    </row>
    <row r="805" spans="1:11" ht="13.5" x14ac:dyDescent="0.25">
      <c r="A805" s="3">
        <f>TITRES_STAT!B808</f>
        <v>43173</v>
      </c>
      <c r="B805" s="6">
        <f>TITRES_STAT!D808</f>
        <v>6.9974999999999996</v>
      </c>
      <c r="C805" s="2">
        <f t="shared" si="93"/>
        <v>-8.1000000000006622E-3</v>
      </c>
      <c r="D805" s="2">
        <f t="shared" si="94"/>
        <v>6.9422200000000007</v>
      </c>
      <c r="E805" s="2">
        <f t="shared" si="96"/>
        <v>6.9641599999999997</v>
      </c>
      <c r="F805" s="2">
        <f t="shared" si="97"/>
        <v>6.6492400000000007</v>
      </c>
      <c r="G805" s="2">
        <f t="shared" si="91"/>
        <v>6.3369120000000017</v>
      </c>
      <c r="H805" s="2">
        <f t="shared" si="95"/>
        <v>6.5045239999999964</v>
      </c>
      <c r="I805" s="2">
        <f t="array" ref="I805">SUMPRODUCT(B789:B808, (ROW(B789:B808)-ROW(B789)+1)) / (20*21/2)</f>
        <v>6.9133199999999997</v>
      </c>
      <c r="J805" s="2">
        <f t="shared" si="98"/>
        <v>6.7154430363440376</v>
      </c>
      <c r="K805" s="2">
        <f t="shared" si="92"/>
        <v>6.4736029192694566</v>
      </c>
    </row>
    <row r="806" spans="1:11" ht="13.5" x14ac:dyDescent="0.25">
      <c r="A806" s="3">
        <f>TITRES_STAT!B809</f>
        <v>43174</v>
      </c>
      <c r="B806" s="6">
        <f>TITRES_STAT!D809</f>
        <v>7.0544000000000002</v>
      </c>
      <c r="C806" s="2">
        <f t="shared" si="93"/>
        <v>5.6900000000000617E-2</v>
      </c>
      <c r="D806" s="2">
        <f t="shared" si="94"/>
        <v>6.9795999999999996</v>
      </c>
      <c r="E806" s="2">
        <f t="shared" si="96"/>
        <v>6.9812299999999992</v>
      </c>
      <c r="F806" s="2">
        <f t="shared" si="97"/>
        <v>6.7073499999999999</v>
      </c>
      <c r="G806" s="2">
        <f t="shared" si="91"/>
        <v>6.357718000000002</v>
      </c>
      <c r="H806" s="2">
        <f t="shared" si="95"/>
        <v>6.5056134999999973</v>
      </c>
      <c r="I806" s="2">
        <f t="array" ref="I806">SUMPRODUCT(B790:B809, (ROW(B790:B809)-ROW(B790)+1)) / (20*21/2)</f>
        <v>6.9344076190476205</v>
      </c>
      <c r="J806" s="2">
        <f t="shared" si="98"/>
        <v>6.7477246519303193</v>
      </c>
      <c r="K806" s="2">
        <f t="shared" si="92"/>
        <v>6.4963792753765368</v>
      </c>
    </row>
    <row r="807" spans="1:11" ht="13.5" x14ac:dyDescent="0.25">
      <c r="A807" s="3">
        <f>TITRES_STAT!B810</f>
        <v>43175</v>
      </c>
      <c r="B807" s="6">
        <f>TITRES_STAT!D810</f>
        <v>6.8430999999999997</v>
      </c>
      <c r="C807" s="2">
        <f t="shared" si="93"/>
        <v>-0.21130000000000049</v>
      </c>
      <c r="D807" s="2">
        <f t="shared" si="94"/>
        <v>6.9828599999999996</v>
      </c>
      <c r="E807" s="2">
        <f t="shared" si="96"/>
        <v>6.9357200000000008</v>
      </c>
      <c r="F807" s="2">
        <f t="shared" si="97"/>
        <v>6.7447350000000004</v>
      </c>
      <c r="G807" s="2">
        <f t="shared" si="91"/>
        <v>6.3707220000000016</v>
      </c>
      <c r="H807" s="2">
        <f t="shared" si="95"/>
        <v>6.5056464999999957</v>
      </c>
      <c r="I807" s="2">
        <f t="array" ref="I807">SUMPRODUCT(B791:B810, (ROW(B791:B810)-ROW(B791)+1)) / (20*21/2)</f>
        <v>6.9340938095238096</v>
      </c>
      <c r="J807" s="2">
        <f t="shared" si="98"/>
        <v>6.756808018413146</v>
      </c>
      <c r="K807" s="2">
        <f t="shared" si="92"/>
        <v>6.5099761665382418</v>
      </c>
    </row>
    <row r="808" spans="1:11" ht="13.5" x14ac:dyDescent="0.25">
      <c r="A808" s="3">
        <f>TITRES_STAT!B811</f>
        <v>43178</v>
      </c>
      <c r="B808" s="6">
        <f>TITRES_STAT!D811</f>
        <v>7.0462999999999996</v>
      </c>
      <c r="C808" s="2">
        <f t="shared" si="93"/>
        <v>0.20319999999999983</v>
      </c>
      <c r="D808" s="2">
        <f t="shared" si="94"/>
        <v>6.9893799999999997</v>
      </c>
      <c r="E808" s="2">
        <f t="shared" si="96"/>
        <v>6.9332900000000013</v>
      </c>
      <c r="F808" s="2">
        <f t="shared" si="97"/>
        <v>6.7922800000000008</v>
      </c>
      <c r="G808" s="2">
        <f t="shared" si="91"/>
        <v>6.3856760000000019</v>
      </c>
      <c r="H808" s="2">
        <f t="shared" si="95"/>
        <v>6.5067339999999971</v>
      </c>
      <c r="I808" s="2">
        <f t="array" ref="I808">SUMPRODUCT(B792:B811, (ROW(B792:B811)-ROW(B792)+1)) / (20*21/2)</f>
        <v>6.9304519047619051</v>
      </c>
      <c r="J808" s="2">
        <f t="shared" si="98"/>
        <v>6.7843786833261799</v>
      </c>
      <c r="K808" s="2">
        <f t="shared" si="92"/>
        <v>6.5310084737328209</v>
      </c>
    </row>
    <row r="809" spans="1:11" ht="13.5" x14ac:dyDescent="0.25">
      <c r="A809" s="3">
        <f>TITRES_STAT!B812</f>
        <v>43180</v>
      </c>
      <c r="B809" s="6">
        <f>TITRES_STAT!D812</f>
        <v>7.0137</v>
      </c>
      <c r="C809" s="2">
        <f t="shared" si="93"/>
        <v>-3.2599999999999518E-2</v>
      </c>
      <c r="D809" s="2">
        <f t="shared" si="94"/>
        <v>6.9909999999999997</v>
      </c>
      <c r="E809" s="2">
        <f t="shared" si="96"/>
        <v>6.9487300000000003</v>
      </c>
      <c r="F809" s="2">
        <f t="shared" si="97"/>
        <v>6.8381950000000016</v>
      </c>
      <c r="G809" s="2">
        <f t="shared" si="91"/>
        <v>6.4001420000000007</v>
      </c>
      <c r="H809" s="2">
        <f t="shared" si="95"/>
        <v>6.5076584999999962</v>
      </c>
      <c r="I809" s="2">
        <f t="array" ref="I809">SUMPRODUCT(B793:B812, (ROW(B793:B812)-ROW(B793)+1)) / (20*21/2)</f>
        <v>6.9058804761904762</v>
      </c>
      <c r="J809" s="2">
        <f t="shared" si="98"/>
        <v>6.8062188087236866</v>
      </c>
      <c r="K809" s="2">
        <f t="shared" si="92"/>
        <v>6.5499375531942796</v>
      </c>
    </row>
    <row r="810" spans="1:11" ht="13.5" x14ac:dyDescent="0.25">
      <c r="A810" s="3">
        <f>TITRES_STAT!B813</f>
        <v>43181</v>
      </c>
      <c r="B810" s="6">
        <f>TITRES_STAT!D813</f>
        <v>6.8349000000000002</v>
      </c>
      <c r="C810" s="2">
        <f t="shared" si="93"/>
        <v>-0.17879999999999985</v>
      </c>
      <c r="D810" s="2">
        <f t="shared" si="94"/>
        <v>6.9584799999999998</v>
      </c>
      <c r="E810" s="2">
        <f t="shared" si="96"/>
        <v>6.9503500000000003</v>
      </c>
      <c r="F810" s="2">
        <f t="shared" si="97"/>
        <v>6.8731400000000011</v>
      </c>
      <c r="G810" s="2">
        <f t="shared" si="91"/>
        <v>6.4147700000000016</v>
      </c>
      <c r="H810" s="2">
        <f t="shared" si="95"/>
        <v>6.5076889999999965</v>
      </c>
      <c r="I810" s="2">
        <f t="array" ref="I810">SUMPRODUCT(B794:B813, (ROW(B794:B813)-ROW(B794)+1)) / (20*21/2)</f>
        <v>6.8962819047619046</v>
      </c>
      <c r="J810" s="2">
        <f t="shared" si="98"/>
        <v>6.8089503507500018</v>
      </c>
      <c r="K810" s="2">
        <f t="shared" si="92"/>
        <v>6.5611125511082298</v>
      </c>
    </row>
    <row r="811" spans="1:11" ht="13.5" x14ac:dyDescent="0.25">
      <c r="A811" s="3">
        <f>TITRES_STAT!B814</f>
        <v>43182</v>
      </c>
      <c r="B811" s="6">
        <f>TITRES_STAT!D814</f>
        <v>6.8349000000000002</v>
      </c>
      <c r="C811" s="2">
        <f t="shared" si="93"/>
        <v>0</v>
      </c>
      <c r="D811" s="2">
        <f t="shared" si="94"/>
        <v>6.9145799999999991</v>
      </c>
      <c r="E811" s="2">
        <f t="shared" si="96"/>
        <v>6.9470900000000002</v>
      </c>
      <c r="F811" s="2">
        <f t="shared" si="97"/>
        <v>6.889800000000001</v>
      </c>
      <c r="G811" s="2">
        <f t="shared" si="91"/>
        <v>6.4267980000000033</v>
      </c>
      <c r="H811" s="2">
        <f t="shared" si="95"/>
        <v>6.5077579999999964</v>
      </c>
      <c r="I811" s="2">
        <f t="array" ref="I811">SUMPRODUCT(B795:B814, (ROW(B795:B814)-ROW(B795)+1)) / (20*21/2)</f>
        <v>6.8851766666666654</v>
      </c>
      <c r="J811" s="2">
        <f t="shared" si="98"/>
        <v>6.8114217459166682</v>
      </c>
      <c r="K811" s="2">
        <f t="shared" si="92"/>
        <v>6.5718493138098681</v>
      </c>
    </row>
    <row r="812" spans="1:11" ht="13.5" x14ac:dyDescent="0.25">
      <c r="A812" s="3">
        <f>TITRES_STAT!B815</f>
        <v>43185</v>
      </c>
      <c r="B812" s="6">
        <f>TITRES_STAT!D815</f>
        <v>6.6318000000000001</v>
      </c>
      <c r="C812" s="2">
        <f t="shared" si="93"/>
        <v>-0.20310000000000006</v>
      </c>
      <c r="D812" s="2">
        <f t="shared" si="94"/>
        <v>6.8723200000000002</v>
      </c>
      <c r="E812" s="2">
        <f t="shared" si="96"/>
        <v>6.9275899999999995</v>
      </c>
      <c r="F812" s="2">
        <f t="shared" si="97"/>
        <v>6.8950849999999999</v>
      </c>
      <c r="G812" s="2">
        <f t="shared" si="91"/>
        <v>6.4385020000000006</v>
      </c>
      <c r="H812" s="2">
        <f t="shared" si="95"/>
        <v>6.5067344999999976</v>
      </c>
      <c r="I812" s="2">
        <f t="array" ref="I812">SUMPRODUCT(B796:B815, (ROW(B796:B815)-ROW(B796)+1)) / (20*21/2)</f>
        <v>6.8743009523809517</v>
      </c>
      <c r="J812" s="2">
        <f t="shared" si="98"/>
        <v>6.7943149129722231</v>
      </c>
      <c r="K812" s="2">
        <f t="shared" si="92"/>
        <v>6.5742003211114417</v>
      </c>
    </row>
    <row r="813" spans="1:11" ht="13.5" x14ac:dyDescent="0.25">
      <c r="A813" s="3">
        <f>TITRES_STAT!B816</f>
        <v>43186</v>
      </c>
      <c r="B813" s="6">
        <f>TITRES_STAT!D816</f>
        <v>6.7942999999999998</v>
      </c>
      <c r="C813" s="2">
        <f t="shared" si="93"/>
        <v>0.16249999999999964</v>
      </c>
      <c r="D813" s="2">
        <f t="shared" si="94"/>
        <v>6.8219200000000004</v>
      </c>
      <c r="E813" s="2">
        <f t="shared" si="96"/>
        <v>6.9056499999999996</v>
      </c>
      <c r="F813" s="2">
        <f t="shared" si="97"/>
        <v>6.902804999999999</v>
      </c>
      <c r="G813" s="2">
        <f t="shared" si="91"/>
        <v>6.4549180000000028</v>
      </c>
      <c r="H813" s="2">
        <f t="shared" si="95"/>
        <v>6.5058044999999973</v>
      </c>
      <c r="I813" s="2">
        <f t="array" ref="I813">SUMPRODUCT(B797:B816, (ROW(B797:B816)-ROW(B797)+1)) / (20*21/2)</f>
        <v>6.871436666666666</v>
      </c>
      <c r="J813" s="2">
        <f t="shared" si="98"/>
        <v>6.7943134926891542</v>
      </c>
      <c r="K813" s="2">
        <f t="shared" si="92"/>
        <v>6.582831681067856</v>
      </c>
    </row>
    <row r="814" spans="1:11" ht="13.5" x14ac:dyDescent="0.25">
      <c r="A814" s="3">
        <f>TITRES_STAT!B817</f>
        <v>43187</v>
      </c>
      <c r="B814" s="6">
        <f>TITRES_STAT!D817</f>
        <v>6.7862</v>
      </c>
      <c r="C814" s="2">
        <f t="shared" si="93"/>
        <v>-8.099999999999774E-3</v>
      </c>
      <c r="D814" s="2">
        <f t="shared" si="94"/>
        <v>6.7764199999999999</v>
      </c>
      <c r="E814" s="2">
        <f t="shared" si="96"/>
        <v>6.8837099999999989</v>
      </c>
      <c r="F814" s="2">
        <f t="shared" si="97"/>
        <v>6.9084950000000003</v>
      </c>
      <c r="G814" s="2">
        <f t="shared" si="91"/>
        <v>6.4716599999999991</v>
      </c>
      <c r="H814" s="2">
        <f t="shared" si="95"/>
        <v>6.5048339999999971</v>
      </c>
      <c r="I814" s="2">
        <f t="array" ref="I814">SUMPRODUCT(B798:B817, (ROW(B798:B817)-ROW(B798)+1)) / (20*21/2)</f>
        <v>6.8592866666666641</v>
      </c>
      <c r="J814" s="2">
        <f t="shared" si="98"/>
        <v>6.7935407790997111</v>
      </c>
      <c r="K814" s="2">
        <f t="shared" si="92"/>
        <v>6.5908069092612731</v>
      </c>
    </row>
    <row r="815" spans="1:11" ht="13.5" x14ac:dyDescent="0.25">
      <c r="A815" s="3">
        <f>TITRES_STAT!B818</f>
        <v>43188</v>
      </c>
      <c r="B815" s="6">
        <f>TITRES_STAT!D818</f>
        <v>6.7942999999999998</v>
      </c>
      <c r="C815" s="2">
        <f t="shared" si="93"/>
        <v>8.099999999999774E-3</v>
      </c>
      <c r="D815" s="2">
        <f t="shared" si="94"/>
        <v>6.7682999999999991</v>
      </c>
      <c r="E815" s="2">
        <f t="shared" si="96"/>
        <v>6.8633899999999999</v>
      </c>
      <c r="F815" s="2">
        <f t="shared" si="97"/>
        <v>6.9137749999999993</v>
      </c>
      <c r="G815" s="2">
        <f t="shared" si="91"/>
        <v>6.4880760000000013</v>
      </c>
      <c r="H815" s="2">
        <f t="shared" si="95"/>
        <v>6.5039039999999977</v>
      </c>
      <c r="I815" s="2">
        <f t="array" ref="I815">SUMPRODUCT(B799:B818, (ROW(B799:B818)-ROW(B799)+1)) / (20*21/2)</f>
        <v>6.8635080952380951</v>
      </c>
      <c r="J815" s="2">
        <f t="shared" si="98"/>
        <v>6.7936130858521198</v>
      </c>
      <c r="K815" s="2">
        <f t="shared" si="92"/>
        <v>6.5987870304667142</v>
      </c>
    </row>
    <row r="816" spans="1:11" ht="13.5" x14ac:dyDescent="0.25">
      <c r="A816" s="3">
        <f>TITRES_STAT!B819</f>
        <v>43189</v>
      </c>
      <c r="B816" s="6">
        <f>TITRES_STAT!D819</f>
        <v>6.8837000000000002</v>
      </c>
      <c r="C816" s="2">
        <f t="shared" si="93"/>
        <v>8.9400000000000368E-2</v>
      </c>
      <c r="D816" s="2">
        <f t="shared" si="94"/>
        <v>6.7780599999999991</v>
      </c>
      <c r="E816" s="2">
        <f t="shared" si="96"/>
        <v>6.8463200000000004</v>
      </c>
      <c r="F816" s="2">
        <f t="shared" si="97"/>
        <v>6.9137749999999993</v>
      </c>
      <c r="G816" s="2">
        <f t="shared" si="91"/>
        <v>6.5025420000000009</v>
      </c>
      <c r="H816" s="2">
        <f t="shared" si="95"/>
        <v>6.5034209999999986</v>
      </c>
      <c r="I816" s="2">
        <f t="array" ref="I816">SUMPRODUCT(B800:B819, (ROW(B800:B819)-ROW(B800)+1)) / (20*21/2)</f>
        <v>6.8714823809523793</v>
      </c>
      <c r="J816" s="2">
        <f t="shared" si="98"/>
        <v>6.802192791961442</v>
      </c>
      <c r="K816" s="2">
        <f t="shared" si="92"/>
        <v>6.6099600880954705</v>
      </c>
    </row>
    <row r="817" spans="1:11" ht="13.5" x14ac:dyDescent="0.25">
      <c r="A817" s="3">
        <f>TITRES_STAT!B820</f>
        <v>43192</v>
      </c>
      <c r="B817" s="6">
        <f>TITRES_STAT!D820</f>
        <v>6.7862</v>
      </c>
      <c r="C817" s="2">
        <f t="shared" si="93"/>
        <v>-9.7500000000000142E-2</v>
      </c>
      <c r="D817" s="2">
        <f t="shared" si="94"/>
        <v>6.8089399999999998</v>
      </c>
      <c r="E817" s="2">
        <f t="shared" si="96"/>
        <v>6.84063</v>
      </c>
      <c r="F817" s="2">
        <f t="shared" si="97"/>
        <v>6.8881750000000013</v>
      </c>
      <c r="G817" s="2">
        <f t="shared" si="91"/>
        <v>6.5163580000000021</v>
      </c>
      <c r="H817" s="2">
        <f t="shared" si="95"/>
        <v>6.5024504999999984</v>
      </c>
      <c r="I817" s="2">
        <f t="array" ref="I817">SUMPRODUCT(B801:B820, (ROW(B801:B820)-ROW(B801)+1)) / (20*21/2)</f>
        <v>6.8619247619047625</v>
      </c>
      <c r="J817" s="2">
        <f t="shared" si="98"/>
        <v>6.8006696689174957</v>
      </c>
      <c r="K817" s="2">
        <f t="shared" si="92"/>
        <v>6.6168714571897658</v>
      </c>
    </row>
    <row r="818" spans="1:11" ht="13.5" x14ac:dyDescent="0.25">
      <c r="A818" s="3">
        <f>TITRES_STAT!B821</f>
        <v>43193</v>
      </c>
      <c r="B818" s="6">
        <f>TITRES_STAT!D821</f>
        <v>6.9325000000000001</v>
      </c>
      <c r="C818" s="2">
        <f t="shared" si="93"/>
        <v>0.1463000000000001</v>
      </c>
      <c r="D818" s="2">
        <f t="shared" si="94"/>
        <v>6.8365800000000005</v>
      </c>
      <c r="E818" s="2">
        <f t="shared" si="96"/>
        <v>6.82925</v>
      </c>
      <c r="F818" s="2">
        <f t="shared" si="97"/>
        <v>6.8812700000000024</v>
      </c>
      <c r="G818" s="2">
        <f t="shared" ref="G818:G881" si="99">AVERAGE(B769:B818)</f>
        <v>6.5265980000000017</v>
      </c>
      <c r="H818" s="2">
        <f t="shared" si="95"/>
        <v>6.5022114999999978</v>
      </c>
      <c r="I818" s="2">
        <f t="array" ref="I818">SUMPRODUCT(B802:B821, (ROW(B802:B821)-ROW(B802)+1)) / (20*21/2)</f>
        <v>6.8525219047619039</v>
      </c>
      <c r="J818" s="2">
        <f t="shared" si="98"/>
        <v>6.8132249385444013</v>
      </c>
      <c r="K818" s="2">
        <f t="shared" si="92"/>
        <v>6.6292490471038921</v>
      </c>
    </row>
    <row r="819" spans="1:11" ht="13.5" x14ac:dyDescent="0.25">
      <c r="A819" s="3">
        <f>TITRES_STAT!B822</f>
        <v>43194</v>
      </c>
      <c r="B819" s="6">
        <f>TITRES_STAT!D822</f>
        <v>6.9649999999999999</v>
      </c>
      <c r="C819" s="2">
        <f t="shared" si="93"/>
        <v>3.2499999999999751E-2</v>
      </c>
      <c r="D819" s="2">
        <f t="shared" si="94"/>
        <v>6.8723399999999994</v>
      </c>
      <c r="E819" s="2">
        <f t="shared" si="96"/>
        <v>6.8243799999999997</v>
      </c>
      <c r="F819" s="2">
        <f t="shared" si="97"/>
        <v>6.8865549999999995</v>
      </c>
      <c r="G819" s="2">
        <f t="shared" si="99"/>
        <v>6.5412280000000003</v>
      </c>
      <c r="H819" s="2">
        <f t="shared" si="95"/>
        <v>6.5021349999999964</v>
      </c>
      <c r="I819" s="2">
        <f t="array" ref="I819">SUMPRODUCT(B803:B822, (ROW(B803:B822)-ROW(B803)+1)) / (20*21/2)</f>
        <v>6.8342204761904757</v>
      </c>
      <c r="J819" s="2">
        <f t="shared" si="98"/>
        <v>6.8276797063020771</v>
      </c>
      <c r="K819" s="2">
        <f t="shared" ref="K819:K882" si="100">$K$4*B819+(1-$K$4)*K818</f>
        <v>6.6424157511390343</v>
      </c>
    </row>
    <row r="820" spans="1:11" ht="13.5" x14ac:dyDescent="0.25">
      <c r="A820" s="3">
        <f>TITRES_STAT!B823</f>
        <v>43195</v>
      </c>
      <c r="B820" s="6">
        <f>TITRES_STAT!D823</f>
        <v>6.7862</v>
      </c>
      <c r="C820" s="2">
        <f t="shared" si="93"/>
        <v>-0.17879999999999985</v>
      </c>
      <c r="D820" s="2">
        <f t="shared" si="94"/>
        <v>6.8707200000000004</v>
      </c>
      <c r="E820" s="2">
        <f t="shared" si="96"/>
        <v>6.8195099999999984</v>
      </c>
      <c r="F820" s="2">
        <f t="shared" si="97"/>
        <v>6.8849299999999998</v>
      </c>
      <c r="G820" s="2">
        <f t="shared" si="99"/>
        <v>6.5513059999999994</v>
      </c>
      <c r="H820" s="2">
        <f t="shared" si="95"/>
        <v>6.5007679999999972</v>
      </c>
      <c r="I820" s="2">
        <f t="array" ref="I820">SUMPRODUCT(B804:B823, (ROW(B804:B823)-ROW(B804)+1)) / (20*21/2)</f>
        <v>6.8297290476190469</v>
      </c>
      <c r="J820" s="2">
        <f t="shared" si="98"/>
        <v>6.8237292580828317</v>
      </c>
      <c r="K820" s="2">
        <f t="shared" si="100"/>
        <v>6.6480543491335817</v>
      </c>
    </row>
    <row r="821" spans="1:11" ht="13.5" x14ac:dyDescent="0.25">
      <c r="A821" s="3">
        <f>TITRES_STAT!B824</f>
        <v>43196</v>
      </c>
      <c r="B821" s="6">
        <f>TITRES_STAT!D824</f>
        <v>6.7862</v>
      </c>
      <c r="C821" s="2">
        <f t="shared" si="93"/>
        <v>0</v>
      </c>
      <c r="D821" s="2">
        <f t="shared" si="94"/>
        <v>6.8512200000000005</v>
      </c>
      <c r="E821" s="2">
        <f t="shared" si="96"/>
        <v>6.8146399999999998</v>
      </c>
      <c r="F821" s="2">
        <f t="shared" si="97"/>
        <v>6.880865</v>
      </c>
      <c r="G821" s="2">
        <f t="shared" si="99"/>
        <v>6.5617100000000006</v>
      </c>
      <c r="H821" s="2">
        <f t="shared" si="95"/>
        <v>6.4994009999999971</v>
      </c>
      <c r="I821" s="2">
        <f t="array" ref="I821">SUMPRODUCT(B805:B824, (ROW(B805:B824)-ROW(B805)+1)) / (20*21/2)</f>
        <v>6.8300038095238085</v>
      </c>
      <c r="J821" s="2">
        <f t="shared" si="98"/>
        <v>6.8201550430273246</v>
      </c>
      <c r="K821" s="2">
        <f t="shared" si="100"/>
        <v>6.6534718256381469</v>
      </c>
    </row>
    <row r="822" spans="1:11" ht="13.5" x14ac:dyDescent="0.25">
      <c r="A822" s="3">
        <f>TITRES_STAT!B825</f>
        <v>43200</v>
      </c>
      <c r="B822" s="6">
        <f>TITRES_STAT!D825</f>
        <v>6.6886999999999999</v>
      </c>
      <c r="C822" s="2">
        <f t="shared" si="93"/>
        <v>-9.7500000000000142E-2</v>
      </c>
      <c r="D822" s="2">
        <f t="shared" si="94"/>
        <v>6.8317199999999998</v>
      </c>
      <c r="E822" s="2">
        <f t="shared" si="96"/>
        <v>6.8203300000000002</v>
      </c>
      <c r="F822" s="2">
        <f t="shared" si="97"/>
        <v>6.8739600000000012</v>
      </c>
      <c r="G822" s="2">
        <f t="shared" si="99"/>
        <v>6.5739020000000004</v>
      </c>
      <c r="H822" s="2">
        <f t="shared" si="95"/>
        <v>6.4975464999999977</v>
      </c>
      <c r="I822" s="2">
        <f t="array" ref="I822">SUMPRODUCT(B806:B825, (ROW(B806:B825)-ROW(B806)+1)) / (20*21/2)</f>
        <v>6.8502790476190478</v>
      </c>
      <c r="J822" s="2">
        <f t="shared" si="98"/>
        <v>6.8076355151199603</v>
      </c>
      <c r="K822" s="2">
        <f t="shared" si="100"/>
        <v>6.6548533226719444</v>
      </c>
    </row>
    <row r="823" spans="1:11" ht="13.5" x14ac:dyDescent="0.25">
      <c r="A823" s="3">
        <f>TITRES_STAT!B826</f>
        <v>43201</v>
      </c>
      <c r="B823" s="6">
        <f>TITRES_STAT!D826</f>
        <v>6.8268000000000004</v>
      </c>
      <c r="C823" s="2">
        <f t="shared" si="93"/>
        <v>0.13810000000000056</v>
      </c>
      <c r="D823" s="2">
        <f t="shared" si="94"/>
        <v>6.8105799999999999</v>
      </c>
      <c r="E823" s="2">
        <f t="shared" si="96"/>
        <v>6.8235800000000015</v>
      </c>
      <c r="F823" s="2">
        <f t="shared" si="97"/>
        <v>6.8646149999999988</v>
      </c>
      <c r="G823" s="2">
        <f t="shared" si="99"/>
        <v>6.5869059999999999</v>
      </c>
      <c r="H823" s="2">
        <f t="shared" si="95"/>
        <v>6.4959859999999967</v>
      </c>
      <c r="I823" s="2">
        <f t="array" ref="I823">SUMPRODUCT(B807:B826, (ROW(B807:B826)-ROW(B807)+1)) / (20*21/2)</f>
        <v>6.8903299999999996</v>
      </c>
      <c r="J823" s="2">
        <f t="shared" si="98"/>
        <v>6.8094607041561543</v>
      </c>
      <c r="K823" s="2">
        <f t="shared" si="100"/>
        <v>6.6615963296259864</v>
      </c>
    </row>
    <row r="824" spans="1:11" ht="13.5" x14ac:dyDescent="0.25">
      <c r="A824" s="3">
        <f>TITRES_STAT!B827</f>
        <v>43202</v>
      </c>
      <c r="B824" s="6">
        <f>TITRES_STAT!D827</f>
        <v>6.8674999999999997</v>
      </c>
      <c r="C824" s="2">
        <f t="shared" si="93"/>
        <v>4.0699999999999292E-2</v>
      </c>
      <c r="D824" s="2">
        <f t="shared" si="94"/>
        <v>6.7910799999999991</v>
      </c>
      <c r="E824" s="2">
        <f t="shared" si="96"/>
        <v>6.8317099999999993</v>
      </c>
      <c r="F824" s="2">
        <f t="shared" si="97"/>
        <v>6.8577099999999991</v>
      </c>
      <c r="G824" s="2">
        <f t="shared" si="99"/>
        <v>6.6007239999999987</v>
      </c>
      <c r="H824" s="2">
        <f t="shared" si="95"/>
        <v>6.4946289999999962</v>
      </c>
      <c r="I824" s="2">
        <f t="array" ref="I824">SUMPRODUCT(B808:B827, (ROW(B808:B827)-ROW(B808)+1)) / (20*21/2)</f>
        <v>6.9463261904761904</v>
      </c>
      <c r="J824" s="2">
        <f t="shared" si="98"/>
        <v>6.814988256141282</v>
      </c>
      <c r="K824" s="2">
        <f t="shared" si="100"/>
        <v>6.6696709833661441</v>
      </c>
    </row>
    <row r="825" spans="1:11" ht="13.5" x14ac:dyDescent="0.25">
      <c r="A825" s="3">
        <f>TITRES_STAT!B828</f>
        <v>43203</v>
      </c>
      <c r="B825" s="6">
        <f>TITRES_STAT!D828</f>
        <v>7.0705999999999998</v>
      </c>
      <c r="C825" s="2">
        <f t="shared" si="93"/>
        <v>0.20310000000000006</v>
      </c>
      <c r="D825" s="2">
        <f t="shared" si="94"/>
        <v>6.8479600000000005</v>
      </c>
      <c r="E825" s="2">
        <f t="shared" si="96"/>
        <v>6.8593400000000004</v>
      </c>
      <c r="F825" s="2">
        <f t="shared" si="97"/>
        <v>6.861365000000001</v>
      </c>
      <c r="G825" s="2">
        <f t="shared" si="99"/>
        <v>6.6215279999999987</v>
      </c>
      <c r="H825" s="2">
        <f t="shared" si="95"/>
        <v>6.4942874999999978</v>
      </c>
      <c r="I825" s="2">
        <f t="array" ref="I825">SUMPRODUCT(B809:B828, (ROW(B809:B828)-ROW(B809)+1)) / (20*21/2)</f>
        <v>6.9970671428571443</v>
      </c>
      <c r="J825" s="2">
        <f t="shared" si="98"/>
        <v>6.8393322317468739</v>
      </c>
      <c r="K825" s="2">
        <f t="shared" si="100"/>
        <v>6.6853936899008053</v>
      </c>
    </row>
    <row r="826" spans="1:11" ht="13.5" x14ac:dyDescent="0.25">
      <c r="A826" s="3">
        <f>TITRES_STAT!B829</f>
        <v>43206</v>
      </c>
      <c r="B826" s="6">
        <f>TITRES_STAT!D829</f>
        <v>7.2819000000000003</v>
      </c>
      <c r="C826" s="2">
        <f t="shared" si="93"/>
        <v>0.21130000000000049</v>
      </c>
      <c r="D826" s="2">
        <f t="shared" si="94"/>
        <v>6.9471000000000007</v>
      </c>
      <c r="E826" s="2">
        <f t="shared" si="96"/>
        <v>6.8991600000000002</v>
      </c>
      <c r="F826" s="2">
        <f t="shared" si="97"/>
        <v>6.8727400000000003</v>
      </c>
      <c r="G826" s="2">
        <f t="shared" si="99"/>
        <v>6.643796</v>
      </c>
      <c r="H826" s="2">
        <f t="shared" si="95"/>
        <v>6.4950024999999973</v>
      </c>
      <c r="I826" s="2">
        <f t="array" ref="I826">SUMPRODUCT(B810:B829, (ROW(B810:B829)-ROW(B810)+1)) / (20*21/2)</f>
        <v>7.0250457142857137</v>
      </c>
      <c r="J826" s="2">
        <f t="shared" si="98"/>
        <v>6.8814815430090759</v>
      </c>
      <c r="K826" s="2">
        <f t="shared" si="100"/>
        <v>6.7087860942184214</v>
      </c>
    </row>
    <row r="827" spans="1:11" ht="13.5" x14ac:dyDescent="0.25">
      <c r="A827" s="3">
        <f>TITRES_STAT!B830</f>
        <v>43207</v>
      </c>
      <c r="B827" s="6">
        <f>TITRES_STAT!D830</f>
        <v>7.4607000000000001</v>
      </c>
      <c r="C827" s="2">
        <f t="shared" si="93"/>
        <v>0.17879999999999985</v>
      </c>
      <c r="D827" s="2">
        <f t="shared" si="94"/>
        <v>7.1014999999999997</v>
      </c>
      <c r="E827" s="2">
        <f t="shared" si="96"/>
        <v>6.9666100000000002</v>
      </c>
      <c r="F827" s="2">
        <f t="shared" si="97"/>
        <v>6.9036199999999992</v>
      </c>
      <c r="G827" s="2">
        <f t="shared" si="99"/>
        <v>6.6680139999999986</v>
      </c>
      <c r="H827" s="2">
        <f t="shared" si="95"/>
        <v>6.4966114999999975</v>
      </c>
      <c r="I827" s="2">
        <f t="array" ref="I827">SUMPRODUCT(B811:B830, (ROW(B811:B830)-ROW(B811)+1)) / (20*21/2)</f>
        <v>7.0512852380952378</v>
      </c>
      <c r="J827" s="2">
        <f t="shared" si="98"/>
        <v>6.9366452055796399</v>
      </c>
      <c r="K827" s="2">
        <f t="shared" si="100"/>
        <v>6.7382729140529936</v>
      </c>
    </row>
    <row r="828" spans="1:11" ht="13.5" x14ac:dyDescent="0.25">
      <c r="A828" s="3">
        <f>TITRES_STAT!B831</f>
        <v>43208</v>
      </c>
      <c r="B828" s="6">
        <f>TITRES_STAT!D831</f>
        <v>7.4363999999999999</v>
      </c>
      <c r="C828" s="2">
        <f t="shared" si="93"/>
        <v>-2.430000000000021E-2</v>
      </c>
      <c r="D828" s="2">
        <f t="shared" si="94"/>
        <v>7.22342</v>
      </c>
      <c r="E828" s="2">
        <f t="shared" si="96"/>
        <v>7.0170000000000003</v>
      </c>
      <c r="F828" s="2">
        <f t="shared" si="97"/>
        <v>6.9231249999999989</v>
      </c>
      <c r="G828" s="2">
        <f t="shared" si="99"/>
        <v>6.6923959999999987</v>
      </c>
      <c r="H828" s="2">
        <f t="shared" si="95"/>
        <v>6.498178499999999</v>
      </c>
      <c r="I828" s="2">
        <f t="array" ref="I828">SUMPRODUCT(B812:B831, (ROW(B812:B831)-ROW(B812)+1)) / (20*21/2)</f>
        <v>7.095868095238095</v>
      </c>
      <c r="J828" s="2">
        <f t="shared" si="98"/>
        <v>6.9842409002863404</v>
      </c>
      <c r="K828" s="2">
        <f t="shared" si="100"/>
        <v>6.7656504468352292</v>
      </c>
    </row>
    <row r="829" spans="1:11" ht="13.5" x14ac:dyDescent="0.25">
      <c r="A829" s="3">
        <f>TITRES_STAT!B832</f>
        <v>43209</v>
      </c>
      <c r="B829" s="6">
        <f>TITRES_STAT!D832</f>
        <v>7.2168999999999999</v>
      </c>
      <c r="C829" s="2">
        <f t="shared" si="93"/>
        <v>-0.21950000000000003</v>
      </c>
      <c r="D829" s="2">
        <f t="shared" si="94"/>
        <v>7.2932999999999995</v>
      </c>
      <c r="E829" s="2">
        <f t="shared" si="96"/>
        <v>7.0421899999999997</v>
      </c>
      <c r="F829" s="2">
        <f t="shared" si="97"/>
        <v>6.9332849999999997</v>
      </c>
      <c r="G829" s="2">
        <f t="shared" si="99"/>
        <v>6.7164519999999985</v>
      </c>
      <c r="H829" s="2">
        <f t="shared" si="95"/>
        <v>6.4987669999999991</v>
      </c>
      <c r="I829" s="2">
        <f t="array" ref="I829">SUMPRODUCT(B813:B832, (ROW(B813:B832)-ROW(B813)+1)) / (20*21/2)</f>
        <v>7.137664285714286</v>
      </c>
      <c r="J829" s="2">
        <f t="shared" si="98"/>
        <v>7.0063989097828792</v>
      </c>
      <c r="K829" s="2">
        <f t="shared" si="100"/>
        <v>6.7833465077436514</v>
      </c>
    </row>
    <row r="830" spans="1:11" ht="13.5" x14ac:dyDescent="0.25">
      <c r="A830" s="3">
        <f>TITRES_STAT!B833</f>
        <v>43210</v>
      </c>
      <c r="B830" s="6">
        <f>TITRES_STAT!D833</f>
        <v>7.2088000000000001</v>
      </c>
      <c r="C830" s="2">
        <f t="shared" si="93"/>
        <v>-8.099999999999774E-3</v>
      </c>
      <c r="D830" s="2">
        <f t="shared" si="94"/>
        <v>7.3209399999999984</v>
      </c>
      <c r="E830" s="2">
        <f t="shared" si="96"/>
        <v>7.0844500000000012</v>
      </c>
      <c r="F830" s="2">
        <f t="shared" si="97"/>
        <v>6.9519799999999989</v>
      </c>
      <c r="G830" s="2">
        <f t="shared" si="99"/>
        <v>6.7385579999999994</v>
      </c>
      <c r="H830" s="2">
        <f t="shared" si="95"/>
        <v>6.5003460000000004</v>
      </c>
      <c r="I830" s="2">
        <f t="array" ref="I830">SUMPRODUCT(B814:B833, (ROW(B814:B833)-ROW(B814)+1)) / (20*21/2)</f>
        <v>7.1733828571428573</v>
      </c>
      <c r="J830" s="2">
        <f t="shared" si="98"/>
        <v>7.0256752040892714</v>
      </c>
      <c r="K830" s="2">
        <f t="shared" si="100"/>
        <v>6.8000309584203711</v>
      </c>
    </row>
    <row r="831" spans="1:11" ht="13.5" x14ac:dyDescent="0.25">
      <c r="A831" s="3">
        <f>TITRES_STAT!B834</f>
        <v>43213</v>
      </c>
      <c r="B831" s="6">
        <f>TITRES_STAT!D834</f>
        <v>7.4200999999999997</v>
      </c>
      <c r="C831" s="2">
        <f t="shared" si="93"/>
        <v>0.2112999999999996</v>
      </c>
      <c r="D831" s="2">
        <f t="shared" si="94"/>
        <v>7.3485800000000001</v>
      </c>
      <c r="E831" s="2">
        <f t="shared" si="96"/>
        <v>7.1478400000000004</v>
      </c>
      <c r="F831" s="2">
        <f t="shared" si="97"/>
        <v>6.9812399999999997</v>
      </c>
      <c r="G831" s="2">
        <f t="shared" si="99"/>
        <v>6.765865999999999</v>
      </c>
      <c r="H831" s="2">
        <f t="shared" si="95"/>
        <v>6.5040125</v>
      </c>
      <c r="I831" s="2">
        <f t="array" ref="I831">SUMPRODUCT(B815:B834, (ROW(B815:B834)-ROW(B815)+1)) / (20*21/2)</f>
        <v>7.217847142857142</v>
      </c>
      <c r="J831" s="2">
        <f t="shared" si="98"/>
        <v>7.0632394703664838</v>
      </c>
      <c r="K831" s="2">
        <f t="shared" si="100"/>
        <v>6.824347391423494</v>
      </c>
    </row>
    <row r="832" spans="1:11" ht="13.5" x14ac:dyDescent="0.25">
      <c r="A832" s="3">
        <f>TITRES_STAT!B835</f>
        <v>43214</v>
      </c>
      <c r="B832" s="6">
        <f>TITRES_STAT!D835</f>
        <v>7.4200999999999997</v>
      </c>
      <c r="C832" s="2">
        <f t="shared" si="93"/>
        <v>0</v>
      </c>
      <c r="D832" s="2">
        <f t="shared" si="94"/>
        <v>7.3404599999999984</v>
      </c>
      <c r="E832" s="2">
        <f t="shared" si="96"/>
        <v>7.2209800000000017</v>
      </c>
      <c r="F832" s="2">
        <f t="shared" si="97"/>
        <v>7.0206549999999996</v>
      </c>
      <c r="G832" s="2">
        <f t="shared" si="99"/>
        <v>6.7939859999999985</v>
      </c>
      <c r="H832" s="2">
        <f t="shared" si="95"/>
        <v>6.5068064999999997</v>
      </c>
      <c r="I832" s="2">
        <f t="array" ref="I832">SUMPRODUCT(B816:B835, (ROW(B816:B835)-ROW(B816)+1)) / (20*21/2)</f>
        <v>7.2743142857142855</v>
      </c>
      <c r="J832" s="2">
        <f t="shared" si="98"/>
        <v>7.0972261874744378</v>
      </c>
      <c r="K832" s="2">
        <f t="shared" si="100"/>
        <v>6.8477102388186513</v>
      </c>
    </row>
    <row r="833" spans="1:11" ht="13.5" x14ac:dyDescent="0.25">
      <c r="A833" s="3">
        <f>TITRES_STAT!B836</f>
        <v>43215</v>
      </c>
      <c r="B833" s="6">
        <f>TITRES_STAT!D836</f>
        <v>7.3956999999999997</v>
      </c>
      <c r="C833" s="2">
        <f t="shared" si="93"/>
        <v>-2.4399999999999977E-2</v>
      </c>
      <c r="D833" s="2">
        <f t="shared" si="94"/>
        <v>7.3323199999999984</v>
      </c>
      <c r="E833" s="2">
        <f t="shared" si="96"/>
        <v>7.2778700000000001</v>
      </c>
      <c r="F833" s="2">
        <f t="shared" si="97"/>
        <v>7.0507250000000017</v>
      </c>
      <c r="G833" s="2">
        <f t="shared" si="99"/>
        <v>6.8206419999999994</v>
      </c>
      <c r="H833" s="2">
        <f t="shared" si="95"/>
        <v>6.5084870000000015</v>
      </c>
      <c r="I833" s="2">
        <f t="array" ref="I833">SUMPRODUCT(B817:B836, (ROW(B817:B836)-ROW(B817)+1)) / (20*21/2)</f>
        <v>7.3288866666666674</v>
      </c>
      <c r="J833" s="2">
        <f t="shared" si="98"/>
        <v>7.1256522648578242</v>
      </c>
      <c r="K833" s="2">
        <f t="shared" si="100"/>
        <v>6.8692000333747822</v>
      </c>
    </row>
    <row r="834" spans="1:11" ht="13.5" x14ac:dyDescent="0.25">
      <c r="A834" s="3">
        <f>TITRES_STAT!B837</f>
        <v>43216</v>
      </c>
      <c r="B834" s="6">
        <f>TITRES_STAT!D837</f>
        <v>7.5175999999999998</v>
      </c>
      <c r="C834" s="2">
        <f t="shared" si="93"/>
        <v>0.12190000000000012</v>
      </c>
      <c r="D834" s="2">
        <f t="shared" si="94"/>
        <v>7.3924599999999998</v>
      </c>
      <c r="E834" s="2">
        <f t="shared" si="96"/>
        <v>7.3428799999999992</v>
      </c>
      <c r="F834" s="2">
        <f t="shared" si="97"/>
        <v>7.0872950000000001</v>
      </c>
      <c r="G834" s="2">
        <f t="shared" si="99"/>
        <v>6.8523380000000005</v>
      </c>
      <c r="H834" s="2">
        <f t="shared" si="95"/>
        <v>6.5105790000000026</v>
      </c>
      <c r="I834" s="2">
        <f t="array" ref="I834">SUMPRODUCT(B818:B837, (ROW(B818:B837)-ROW(B818)+1)) / (20*21/2)</f>
        <v>7.3733499999999994</v>
      </c>
      <c r="J834" s="2">
        <f t="shared" si="98"/>
        <v>7.1629806205856505</v>
      </c>
      <c r="K834" s="2">
        <f t="shared" si="100"/>
        <v>6.8946274830463592</v>
      </c>
    </row>
    <row r="835" spans="1:11" ht="13.5" x14ac:dyDescent="0.25">
      <c r="A835" s="3">
        <f>TITRES_STAT!B838</f>
        <v>43217</v>
      </c>
      <c r="B835" s="6">
        <f>TITRES_STAT!D838</f>
        <v>7.6802000000000001</v>
      </c>
      <c r="C835" s="2">
        <f t="shared" si="93"/>
        <v>0.1626000000000003</v>
      </c>
      <c r="D835" s="2">
        <f t="shared" si="94"/>
        <v>7.4867400000000002</v>
      </c>
      <c r="E835" s="2">
        <f t="shared" si="96"/>
        <v>7.403839999999998</v>
      </c>
      <c r="F835" s="2">
        <f t="shared" si="97"/>
        <v>7.131590000000001</v>
      </c>
      <c r="G835" s="2">
        <f t="shared" si="99"/>
        <v>6.8850100000000012</v>
      </c>
      <c r="H835" s="2">
        <f t="shared" si="95"/>
        <v>6.5134840000000018</v>
      </c>
      <c r="I835" s="2">
        <f t="array" ref="I835">SUMPRODUCT(B819:B838, (ROW(B819:B838)-ROW(B819)+1)) / (20*21/2)</f>
        <v>7.3982738095238094</v>
      </c>
      <c r="J835" s="2">
        <f t="shared" si="98"/>
        <v>7.2122396091013021</v>
      </c>
      <c r="K835" s="2">
        <f t="shared" si="100"/>
        <v>6.9254342484170905</v>
      </c>
    </row>
    <row r="836" spans="1:11" ht="13.5" x14ac:dyDescent="0.25">
      <c r="A836" s="3">
        <f>TITRES_STAT!B839</f>
        <v>43220</v>
      </c>
      <c r="B836" s="6">
        <f>TITRES_STAT!D839</f>
        <v>7.7046000000000001</v>
      </c>
      <c r="C836" s="2">
        <f t="shared" ref="C836:C899" si="101">B836-B835</f>
        <v>2.4399999999999977E-2</v>
      </c>
      <c r="D836" s="2">
        <f t="shared" si="94"/>
        <v>7.543639999999999</v>
      </c>
      <c r="E836" s="2">
        <f t="shared" si="96"/>
        <v>7.44611</v>
      </c>
      <c r="F836" s="2">
        <f t="shared" si="97"/>
        <v>7.1726350000000014</v>
      </c>
      <c r="G836" s="2">
        <f t="shared" si="99"/>
        <v>6.9212579999999999</v>
      </c>
      <c r="H836" s="2">
        <f t="shared" si="95"/>
        <v>6.5165110000000031</v>
      </c>
      <c r="I836" s="2">
        <f t="array" ref="I836">SUMPRODUCT(B820:B839, (ROW(B820:B839)-ROW(B820)+1)) / (20*21/2)</f>
        <v>7.4206047619047633</v>
      </c>
      <c r="J836" s="2">
        <f t="shared" si="98"/>
        <v>7.2591310749011786</v>
      </c>
      <c r="K836" s="2">
        <f t="shared" si="100"/>
        <v>6.9559897680870089</v>
      </c>
    </row>
    <row r="837" spans="1:11" ht="13.5" x14ac:dyDescent="0.25">
      <c r="A837" s="3">
        <f>TITRES_STAT!B840</f>
        <v>43222</v>
      </c>
      <c r="B837" s="6">
        <f>TITRES_STAT!D840</f>
        <v>7.6395</v>
      </c>
      <c r="C837" s="2">
        <f t="shared" si="101"/>
        <v>-6.5100000000000158E-2</v>
      </c>
      <c r="D837" s="2">
        <f t="shared" si="94"/>
        <v>7.5875199999999996</v>
      </c>
      <c r="E837" s="2">
        <f t="shared" si="96"/>
        <v>7.4639899999999999</v>
      </c>
      <c r="F837" s="2">
        <f t="shared" si="97"/>
        <v>7.2153000000000009</v>
      </c>
      <c r="G837" s="2">
        <f t="shared" si="99"/>
        <v>6.9521400000000009</v>
      </c>
      <c r="H837" s="2">
        <f t="shared" si="95"/>
        <v>6.5202435000000012</v>
      </c>
      <c r="I837" s="2">
        <f t="array" ref="I837">SUMPRODUCT(B821:B840, (ROW(B821:B840)-ROW(B821)+1)) / (20*21/2)</f>
        <v>7.4304309523809522</v>
      </c>
      <c r="J837" s="2">
        <f t="shared" si="98"/>
        <v>7.2953566868153521</v>
      </c>
      <c r="K837" s="2">
        <f t="shared" si="100"/>
        <v>6.9827940909071264</v>
      </c>
    </row>
    <row r="838" spans="1:11" ht="13.5" x14ac:dyDescent="0.25">
      <c r="A838" s="3">
        <f>TITRES_STAT!B841</f>
        <v>43223</v>
      </c>
      <c r="B838" s="6">
        <f>TITRES_STAT!D841</f>
        <v>7.4770000000000003</v>
      </c>
      <c r="C838" s="2">
        <f t="shared" si="101"/>
        <v>-0.16249999999999964</v>
      </c>
      <c r="D838" s="2">
        <f t="shared" ref="D838:D901" si="102">AVERAGE(B834:B838)</f>
        <v>7.6037800000000004</v>
      </c>
      <c r="E838" s="2">
        <f t="shared" si="96"/>
        <v>7.4680499999999999</v>
      </c>
      <c r="F838" s="2">
        <f t="shared" si="97"/>
        <v>7.2425250000000005</v>
      </c>
      <c r="G838" s="2">
        <f t="shared" si="99"/>
        <v>6.9797720000000005</v>
      </c>
      <c r="H838" s="2">
        <f t="shared" si="95"/>
        <v>6.5231635000000017</v>
      </c>
      <c r="I838" s="2">
        <f t="array" ref="I838">SUMPRODUCT(B822:B841, (ROW(B822:B841)-ROW(B822)+1)) / (20*21/2)</f>
        <v>7.4165757142857132</v>
      </c>
      <c r="J838" s="2">
        <f t="shared" si="98"/>
        <v>7.3126560499757947</v>
      </c>
      <c r="K838" s="2">
        <f t="shared" si="100"/>
        <v>7.0021747147931217</v>
      </c>
    </row>
    <row r="839" spans="1:11" ht="13.5" x14ac:dyDescent="0.25">
      <c r="A839" s="3">
        <f>TITRES_STAT!B842</f>
        <v>43224</v>
      </c>
      <c r="B839" s="6">
        <f>TITRES_STAT!D842</f>
        <v>7.4770000000000003</v>
      </c>
      <c r="C839" s="2">
        <f t="shared" si="101"/>
        <v>0</v>
      </c>
      <c r="D839" s="2">
        <f t="shared" si="102"/>
        <v>7.5956600000000005</v>
      </c>
      <c r="E839" s="2">
        <f t="shared" si="96"/>
        <v>7.4940600000000002</v>
      </c>
      <c r="F839" s="2">
        <f t="shared" si="97"/>
        <v>7.2681250000000004</v>
      </c>
      <c r="G839" s="2">
        <f t="shared" si="99"/>
        <v>7.0074040000000011</v>
      </c>
      <c r="H839" s="2">
        <f t="shared" si="95"/>
        <v>6.5250920000000017</v>
      </c>
      <c r="I839" s="2">
        <f t="array" ref="I839">SUMPRODUCT(B823:B842, (ROW(B823:B842)-ROW(B823)+1)) / (20*21/2)</f>
        <v>7.4319409523809519</v>
      </c>
      <c r="J839" s="2">
        <f t="shared" si="98"/>
        <v>7.3283078547400047</v>
      </c>
      <c r="K839" s="2">
        <f t="shared" si="100"/>
        <v>7.0207953142130002</v>
      </c>
    </row>
    <row r="840" spans="1:11" ht="13.5" x14ac:dyDescent="0.25">
      <c r="A840" s="3">
        <f>TITRES_STAT!B843</f>
        <v>43227</v>
      </c>
      <c r="B840" s="6">
        <f>TITRES_STAT!D843</f>
        <v>7.3712999999999997</v>
      </c>
      <c r="C840" s="2">
        <f t="shared" si="101"/>
        <v>-0.10570000000000057</v>
      </c>
      <c r="D840" s="2">
        <f t="shared" si="102"/>
        <v>7.5338800000000008</v>
      </c>
      <c r="E840" s="2">
        <f t="shared" si="96"/>
        <v>7.5103100000000014</v>
      </c>
      <c r="F840" s="2">
        <f t="shared" si="97"/>
        <v>7.2973800000000013</v>
      </c>
      <c r="G840" s="2">
        <f t="shared" si="99"/>
        <v>7.0321100000000012</v>
      </c>
      <c r="H840" s="2">
        <f t="shared" si="95"/>
        <v>6.5274440000000027</v>
      </c>
      <c r="I840" s="2">
        <f t="array" ref="I840">SUMPRODUCT(B824:B843, (ROW(B824:B843)-ROW(B824)+1)) / (20*21/2)</f>
        <v>7.4520666666666679</v>
      </c>
      <c r="J840" s="2">
        <f t="shared" si="98"/>
        <v>7.3324023447647662</v>
      </c>
      <c r="K840" s="2">
        <f t="shared" si="100"/>
        <v>7.0345405960085685</v>
      </c>
    </row>
    <row r="841" spans="1:11" ht="13.5" x14ac:dyDescent="0.25">
      <c r="A841" s="3">
        <f>TITRES_STAT!B844</f>
        <v>43228</v>
      </c>
      <c r="B841" s="6">
        <f>TITRES_STAT!D844</f>
        <v>7.1519000000000004</v>
      </c>
      <c r="C841" s="2">
        <f t="shared" si="101"/>
        <v>-0.21939999999999937</v>
      </c>
      <c r="D841" s="2">
        <f t="shared" si="102"/>
        <v>7.4233399999999987</v>
      </c>
      <c r="E841" s="2">
        <f t="shared" si="96"/>
        <v>7.4834900000000006</v>
      </c>
      <c r="F841" s="2">
        <f t="shared" si="97"/>
        <v>7.315665000000001</v>
      </c>
      <c r="G841" s="2">
        <f t="shared" si="99"/>
        <v>7.0451140000000008</v>
      </c>
      <c r="H841" s="2">
        <f t="shared" si="95"/>
        <v>6.5291350000000019</v>
      </c>
      <c r="I841" s="2">
        <f t="array" ref="I841">SUMPRODUCT(B825:B844, (ROW(B825:B844)-ROW(B825)+1)) / (20*21/2)</f>
        <v>7.4632514285714286</v>
      </c>
      <c r="J841" s="2">
        <f t="shared" si="98"/>
        <v>7.3152116452633598</v>
      </c>
      <c r="K841" s="2">
        <f t="shared" si="100"/>
        <v>7.0391429255768596</v>
      </c>
    </row>
    <row r="842" spans="1:11" ht="13.5" x14ac:dyDescent="0.25">
      <c r="A842" s="3">
        <f>TITRES_STAT!B845</f>
        <v>43229</v>
      </c>
      <c r="B842" s="6">
        <f>TITRES_STAT!D845</f>
        <v>7.4770000000000003</v>
      </c>
      <c r="C842" s="2">
        <f t="shared" si="101"/>
        <v>0.32509999999999994</v>
      </c>
      <c r="D842" s="2">
        <f t="shared" si="102"/>
        <v>7.3908399999999999</v>
      </c>
      <c r="E842" s="2">
        <f t="shared" si="96"/>
        <v>7.4891800000000002</v>
      </c>
      <c r="F842" s="2">
        <f t="shared" si="97"/>
        <v>7.3550800000000027</v>
      </c>
      <c r="G842" s="2">
        <f t="shared" si="99"/>
        <v>7.0641320000000007</v>
      </c>
      <c r="H842" s="2">
        <f t="shared" ref="H842:H905" si="103">AVERAGE(B643:B842)</f>
        <v>6.5320550000000033</v>
      </c>
      <c r="I842" s="2">
        <f t="array" ref="I842">SUMPRODUCT(B826:B845, (ROW(B826:B845)-ROW(B826)+1)) / (20*21/2)</f>
        <v>7.4837599999999993</v>
      </c>
      <c r="J842" s="2">
        <f t="shared" si="98"/>
        <v>7.3306200600001832</v>
      </c>
      <c r="K842" s="2">
        <f t="shared" si="100"/>
        <v>7.0563137912405125</v>
      </c>
    </row>
    <row r="843" spans="1:11" ht="13.5" x14ac:dyDescent="0.25">
      <c r="A843" s="3">
        <f>TITRES_STAT!B846</f>
        <v>43230</v>
      </c>
      <c r="B843" s="6">
        <f>TITRES_STAT!D846</f>
        <v>7.5663999999999998</v>
      </c>
      <c r="C843" s="2">
        <f t="shared" si="101"/>
        <v>8.939999999999948E-2</v>
      </c>
      <c r="D843" s="2">
        <f t="shared" si="102"/>
        <v>7.4087199999999998</v>
      </c>
      <c r="E843" s="2">
        <f t="shared" si="96"/>
        <v>7.5062499999999996</v>
      </c>
      <c r="F843" s="2">
        <f t="shared" si="97"/>
        <v>7.3920600000000007</v>
      </c>
      <c r="G843" s="2">
        <f t="shared" si="99"/>
        <v>7.082662</v>
      </c>
      <c r="H843" s="2">
        <f t="shared" si="103"/>
        <v>6.5361755000000024</v>
      </c>
      <c r="I843" s="2">
        <f t="array" ref="I843">SUMPRODUCT(B827:B846, (ROW(B827:B846)-ROW(B827)+1)) / (20*21/2)</f>
        <v>7.4938261904761907</v>
      </c>
      <c r="J843" s="2">
        <f t="shared" si="98"/>
        <v>7.353075292381118</v>
      </c>
      <c r="K843" s="2">
        <f t="shared" si="100"/>
        <v>7.0763171719761786</v>
      </c>
    </row>
    <row r="844" spans="1:11" ht="13.5" x14ac:dyDescent="0.25">
      <c r="A844" s="3">
        <f>TITRES_STAT!B847</f>
        <v>43231</v>
      </c>
      <c r="B844" s="6">
        <f>TITRES_STAT!D847</f>
        <v>7.5095000000000001</v>
      </c>
      <c r="C844" s="2">
        <f t="shared" si="101"/>
        <v>-5.6899999999999729E-2</v>
      </c>
      <c r="D844" s="2">
        <f t="shared" si="102"/>
        <v>7.4152200000000006</v>
      </c>
      <c r="E844" s="2">
        <f t="shared" ref="E844:E907" si="104">AVERAGE(B835:B844)</f>
        <v>7.5054400000000001</v>
      </c>
      <c r="F844" s="2">
        <f t="shared" si="97"/>
        <v>7.4241599999999988</v>
      </c>
      <c r="G844" s="2">
        <f t="shared" si="99"/>
        <v>7.0994040000000007</v>
      </c>
      <c r="H844" s="2">
        <f t="shared" si="103"/>
        <v>6.5402495000000034</v>
      </c>
      <c r="I844" s="2">
        <f t="array" ref="I844">SUMPRODUCT(B828:B847, (ROW(B828:B847)-ROW(B828)+1)) / (20*21/2)</f>
        <v>7.5025761904761898</v>
      </c>
      <c r="J844" s="2">
        <f t="shared" si="98"/>
        <v>7.3679728835829161</v>
      </c>
      <c r="K844" s="2">
        <f t="shared" si="100"/>
        <v>7.0933047338594664</v>
      </c>
    </row>
    <row r="845" spans="1:11" ht="13.5" x14ac:dyDescent="0.25">
      <c r="A845" s="3">
        <f>TITRES_STAT!B848</f>
        <v>43234</v>
      </c>
      <c r="B845" s="6">
        <f>TITRES_STAT!D848</f>
        <v>7.6395</v>
      </c>
      <c r="C845" s="2">
        <f t="shared" si="101"/>
        <v>0.12999999999999989</v>
      </c>
      <c r="D845" s="2">
        <f t="shared" si="102"/>
        <v>7.4688600000000012</v>
      </c>
      <c r="E845" s="2">
        <f t="shared" si="104"/>
        <v>7.5013699999999996</v>
      </c>
      <c r="F845" s="2">
        <f t="shared" si="97"/>
        <v>7.4526050000000001</v>
      </c>
      <c r="G845" s="2">
        <f t="shared" si="99"/>
        <v>7.1184200000000013</v>
      </c>
      <c r="H845" s="2">
        <f t="shared" si="103"/>
        <v>6.5447750000000031</v>
      </c>
      <c r="I845" s="2">
        <f t="array" ref="I845">SUMPRODUCT(B829:B848, (ROW(B829:B848)-ROW(B829)+1)) / (20*21/2)</f>
        <v>7.5185947619047617</v>
      </c>
      <c r="J845" s="2">
        <f t="shared" si="98"/>
        <v>7.3938326089559716</v>
      </c>
      <c r="K845" s="2">
        <f t="shared" si="100"/>
        <v>7.1147241560610563</v>
      </c>
    </row>
    <row r="846" spans="1:11" ht="13.5" x14ac:dyDescent="0.25">
      <c r="A846" s="3">
        <f>TITRES_STAT!B849</f>
        <v>43235</v>
      </c>
      <c r="B846" s="6">
        <f>TITRES_STAT!D849</f>
        <v>7.5583</v>
      </c>
      <c r="C846" s="2">
        <f t="shared" si="101"/>
        <v>-8.1199999999999939E-2</v>
      </c>
      <c r="D846" s="2">
        <f t="shared" si="102"/>
        <v>7.5501400000000007</v>
      </c>
      <c r="E846" s="2">
        <f t="shared" si="104"/>
        <v>7.4867400000000002</v>
      </c>
      <c r="F846" s="2">
        <f t="shared" si="97"/>
        <v>7.466425000000001</v>
      </c>
      <c r="G846" s="2">
        <f t="shared" si="99"/>
        <v>7.1319119999999998</v>
      </c>
      <c r="H846" s="2">
        <f t="shared" si="103"/>
        <v>6.549450000000002</v>
      </c>
      <c r="I846" s="2">
        <f t="array" ref="I846">SUMPRODUCT(B830:B849, (ROW(B830:B849)-ROW(B830)+1)) / (20*21/2)</f>
        <v>7.5266842857142855</v>
      </c>
      <c r="J846" s="2">
        <f t="shared" si="98"/>
        <v>7.4094961700077837</v>
      </c>
      <c r="K846" s="2">
        <f t="shared" si="100"/>
        <v>7.1321192871959171</v>
      </c>
    </row>
    <row r="847" spans="1:11" ht="13.5" x14ac:dyDescent="0.25">
      <c r="A847" s="3">
        <f>TITRES_STAT!B850</f>
        <v>43236</v>
      </c>
      <c r="B847" s="6">
        <f>TITRES_STAT!D850</f>
        <v>7.5583</v>
      </c>
      <c r="C847" s="2">
        <f t="shared" si="101"/>
        <v>0</v>
      </c>
      <c r="D847" s="2">
        <f t="shared" si="102"/>
        <v>7.5663999999999998</v>
      </c>
      <c r="E847" s="2">
        <f t="shared" si="104"/>
        <v>7.4786200000000012</v>
      </c>
      <c r="F847" s="2">
        <f t="shared" si="97"/>
        <v>7.471305000000001</v>
      </c>
      <c r="G847" s="2">
        <f t="shared" si="99"/>
        <v>7.1371140000000004</v>
      </c>
      <c r="H847" s="2">
        <f t="shared" si="103"/>
        <v>6.5547200000000023</v>
      </c>
      <c r="I847" s="2">
        <f t="array" ref="I847">SUMPRODUCT(B831:B850, (ROW(B831:B850)-ROW(B831)+1)) / (20*21/2)</f>
        <v>7.5648428571428568</v>
      </c>
      <c r="J847" s="2">
        <f t="shared" si="98"/>
        <v>7.4236679633403755</v>
      </c>
      <c r="K847" s="2">
        <f t="shared" si="100"/>
        <v>7.1488322563254894</v>
      </c>
    </row>
    <row r="848" spans="1:11" ht="13.5" x14ac:dyDescent="0.25">
      <c r="A848" s="3">
        <f>TITRES_STAT!B851</f>
        <v>43237</v>
      </c>
      <c r="B848" s="6">
        <f>TITRES_STAT!D851</f>
        <v>7.6395</v>
      </c>
      <c r="C848" s="2">
        <f t="shared" si="101"/>
        <v>8.1199999999999939E-2</v>
      </c>
      <c r="D848" s="2">
        <f t="shared" si="102"/>
        <v>7.5810199999999996</v>
      </c>
      <c r="E848" s="2">
        <f t="shared" si="104"/>
        <v>7.4948700000000006</v>
      </c>
      <c r="F848" s="2">
        <f t="shared" si="97"/>
        <v>7.4814600000000002</v>
      </c>
      <c r="G848" s="2">
        <f t="shared" si="99"/>
        <v>7.1484920000000001</v>
      </c>
      <c r="H848" s="2">
        <f t="shared" si="103"/>
        <v>6.5597995000000022</v>
      </c>
      <c r="I848" s="2">
        <f t="array" ref="I848">SUMPRODUCT(B832:B851, (ROW(B832:B851)-ROW(B832)+1)) / (20*21/2)</f>
        <v>7.5958452380952393</v>
      </c>
      <c r="J848" s="2">
        <f t="shared" si="98"/>
        <v>7.4442233954031964</v>
      </c>
      <c r="K848" s="2">
        <f t="shared" si="100"/>
        <v>7.1680741286264507</v>
      </c>
    </row>
    <row r="849" spans="1:11" ht="13.5" x14ac:dyDescent="0.25">
      <c r="A849" s="3">
        <f>TITRES_STAT!B852</f>
        <v>43238</v>
      </c>
      <c r="B849" s="6">
        <f>TITRES_STAT!D852</f>
        <v>7.5663999999999998</v>
      </c>
      <c r="C849" s="2">
        <f t="shared" si="101"/>
        <v>-7.3100000000000165E-2</v>
      </c>
      <c r="D849" s="2">
        <f t="shared" si="102"/>
        <v>7.5924000000000005</v>
      </c>
      <c r="E849" s="2">
        <f t="shared" si="104"/>
        <v>7.5038100000000014</v>
      </c>
      <c r="F849" s="2">
        <f t="shared" si="97"/>
        <v>7.4989350000000004</v>
      </c>
      <c r="G849" s="2">
        <f t="shared" si="99"/>
        <v>7.1626339999999979</v>
      </c>
      <c r="H849" s="2">
        <f t="shared" si="103"/>
        <v>6.5639850000000024</v>
      </c>
      <c r="I849" s="2">
        <f t="array" ref="I849">SUMPRODUCT(B833:B852, (ROW(B833:B852)-ROW(B833)+1)) / (20*21/2)</f>
        <v>7.6247576190476192</v>
      </c>
      <c r="J849" s="2">
        <f t="shared" si="98"/>
        <v>7.4558592625076532</v>
      </c>
      <c r="K849" s="2">
        <f t="shared" si="100"/>
        <v>7.1836947510332561</v>
      </c>
    </row>
    <row r="850" spans="1:11" ht="13.5" x14ac:dyDescent="0.25">
      <c r="A850" s="3">
        <f>TITRES_STAT!B853</f>
        <v>43241</v>
      </c>
      <c r="B850" s="6">
        <f>TITRES_STAT!D853</f>
        <v>7.8996000000000004</v>
      </c>
      <c r="C850" s="2">
        <f t="shared" si="101"/>
        <v>0.33320000000000061</v>
      </c>
      <c r="D850" s="2">
        <f t="shared" si="102"/>
        <v>7.6444199999999993</v>
      </c>
      <c r="E850" s="2">
        <f t="shared" si="104"/>
        <v>7.5566400000000016</v>
      </c>
      <c r="F850" s="2">
        <f t="shared" si="97"/>
        <v>7.5334750000000001</v>
      </c>
      <c r="G850" s="2">
        <f t="shared" si="99"/>
        <v>7.184251999999999</v>
      </c>
      <c r="H850" s="2">
        <f t="shared" si="103"/>
        <v>6.5703650000000016</v>
      </c>
      <c r="I850" s="2">
        <f t="array" ref="I850">SUMPRODUCT(B834:B853, (ROW(B834:B853)-ROW(B834)+1)) / (20*21/2)</f>
        <v>7.6453895238095226</v>
      </c>
      <c r="J850" s="2">
        <f t="shared" si="98"/>
        <v>7.4981202851259718</v>
      </c>
      <c r="K850" s="2">
        <f t="shared" si="100"/>
        <v>7.2117694666790113</v>
      </c>
    </row>
    <row r="851" spans="1:11" ht="13.5" x14ac:dyDescent="0.25">
      <c r="A851" s="3">
        <f>TITRES_STAT!B854</f>
        <v>43242</v>
      </c>
      <c r="B851" s="6">
        <f>TITRES_STAT!D854</f>
        <v>7.859</v>
      </c>
      <c r="C851" s="2">
        <f t="shared" si="101"/>
        <v>-4.0600000000000414E-2</v>
      </c>
      <c r="D851" s="2">
        <f t="shared" si="102"/>
        <v>7.7045600000000007</v>
      </c>
      <c r="E851" s="2">
        <f t="shared" si="104"/>
        <v>7.6273499999999999</v>
      </c>
      <c r="F851" s="2">
        <f t="shared" si="97"/>
        <v>7.5554200000000007</v>
      </c>
      <c r="G851" s="2">
        <f t="shared" si="99"/>
        <v>7.2040819999999988</v>
      </c>
      <c r="H851" s="2">
        <f t="shared" si="103"/>
        <v>6.5759730000000003</v>
      </c>
      <c r="I851" s="2">
        <f t="array" ref="I851">SUMPRODUCT(B835:B854, (ROW(B835:B854)-ROW(B835)+1)) / (20*21/2)</f>
        <v>7.6478676190476191</v>
      </c>
      <c r="J851" s="2">
        <f t="shared" si="98"/>
        <v>7.5324897817806411</v>
      </c>
      <c r="K851" s="2">
        <f t="shared" si="100"/>
        <v>7.2371510562210108</v>
      </c>
    </row>
    <row r="852" spans="1:11" ht="13.5" x14ac:dyDescent="0.25">
      <c r="A852" s="3">
        <f>TITRES_STAT!B855</f>
        <v>43243</v>
      </c>
      <c r="B852" s="6">
        <f>TITRES_STAT!D855</f>
        <v>7.859</v>
      </c>
      <c r="C852" s="2">
        <f t="shared" si="101"/>
        <v>0</v>
      </c>
      <c r="D852" s="2">
        <f t="shared" si="102"/>
        <v>7.7647000000000004</v>
      </c>
      <c r="E852" s="2">
        <f t="shared" si="104"/>
        <v>7.6655499999999988</v>
      </c>
      <c r="F852" s="2">
        <f t="shared" ref="F852:F915" si="105">AVERAGE(B833:B852)</f>
        <v>7.5773650000000021</v>
      </c>
      <c r="G852" s="2">
        <f t="shared" si="99"/>
        <v>7.2247259999999986</v>
      </c>
      <c r="H852" s="2">
        <f t="shared" si="103"/>
        <v>6.5823529999999995</v>
      </c>
      <c r="I852" s="2">
        <f t="array" ref="I852">SUMPRODUCT(B836:B855, (ROW(B836:B855)-ROW(B836)+1)) / (20*21/2)</f>
        <v>7.6568042857142853</v>
      </c>
      <c r="J852" s="2">
        <f t="shared" si="98"/>
        <v>7.5635859930396281</v>
      </c>
      <c r="K852" s="2">
        <f t="shared" si="100"/>
        <v>7.2615372893103824</v>
      </c>
    </row>
    <row r="853" spans="1:11" ht="13.5" x14ac:dyDescent="0.25">
      <c r="A853" s="3">
        <f>TITRES_STAT!B856</f>
        <v>43244</v>
      </c>
      <c r="B853" s="6">
        <f>TITRES_STAT!D856</f>
        <v>7.7939999999999996</v>
      </c>
      <c r="C853" s="2">
        <f t="shared" si="101"/>
        <v>-6.5000000000000391E-2</v>
      </c>
      <c r="D853" s="2">
        <f t="shared" si="102"/>
        <v>7.7956000000000003</v>
      </c>
      <c r="E853" s="2">
        <f t="shared" si="104"/>
        <v>7.6883099999999995</v>
      </c>
      <c r="F853" s="2">
        <f t="shared" si="105"/>
        <v>7.5972800000000023</v>
      </c>
      <c r="G853" s="2">
        <f t="shared" si="99"/>
        <v>7.2403319999999978</v>
      </c>
      <c r="H853" s="2">
        <f t="shared" si="103"/>
        <v>6.5875954999999999</v>
      </c>
      <c r="I853" s="2">
        <f t="array" ref="I853">SUMPRODUCT(B837:B856, (ROW(B837:B856)-ROW(B837)+1)) / (20*21/2)</f>
        <v>7.6788257142857139</v>
      </c>
      <c r="J853" s="2">
        <f t="shared" ref="J853:J916" si="106">$J$4*B853+J852*(1-$J$4)</f>
        <v>7.5855301841787108</v>
      </c>
      <c r="K853" s="2">
        <f t="shared" si="100"/>
        <v>7.2824181799256618</v>
      </c>
    </row>
    <row r="854" spans="1:11" ht="13.5" x14ac:dyDescent="0.25">
      <c r="A854" s="3">
        <f>TITRES_STAT!B857</f>
        <v>43245</v>
      </c>
      <c r="B854" s="6">
        <f>TITRES_STAT!D857</f>
        <v>7.6233000000000004</v>
      </c>
      <c r="C854" s="2">
        <f t="shared" si="101"/>
        <v>-0.17069999999999919</v>
      </c>
      <c r="D854" s="2">
        <f t="shared" si="102"/>
        <v>7.8069800000000011</v>
      </c>
      <c r="E854" s="2">
        <f t="shared" si="104"/>
        <v>7.6996900000000013</v>
      </c>
      <c r="F854" s="2">
        <f t="shared" si="105"/>
        <v>7.6025650000000011</v>
      </c>
      <c r="G854" s="2">
        <f t="shared" si="99"/>
        <v>7.2526859999999962</v>
      </c>
      <c r="H854" s="2">
        <f t="shared" si="103"/>
        <v>6.5922685000000003</v>
      </c>
      <c r="I854" s="2">
        <f t="array" ref="I854">SUMPRODUCT(B838:B857, (ROW(B838:B857)-ROW(B838)+1)) / (20*21/2)</f>
        <v>7.6785519047619051</v>
      </c>
      <c r="J854" s="2">
        <f t="shared" si="106"/>
        <v>7.5891273094950238</v>
      </c>
      <c r="K854" s="2">
        <f t="shared" si="100"/>
        <v>7.2957860944383812</v>
      </c>
    </row>
    <row r="855" spans="1:11" ht="13.5" x14ac:dyDescent="0.25">
      <c r="A855" s="3">
        <f>TITRES_STAT!B858</f>
        <v>43248</v>
      </c>
      <c r="B855" s="6">
        <f>TITRES_STAT!D858</f>
        <v>7.6963999999999997</v>
      </c>
      <c r="C855" s="2">
        <f t="shared" si="101"/>
        <v>7.3099999999999277E-2</v>
      </c>
      <c r="D855" s="2">
        <f t="shared" si="102"/>
        <v>7.7663399999999996</v>
      </c>
      <c r="E855" s="2">
        <f t="shared" si="104"/>
        <v>7.7053799999999999</v>
      </c>
      <c r="F855" s="2">
        <f t="shared" si="105"/>
        <v>7.6033750000000015</v>
      </c>
      <c r="G855" s="2">
        <f t="shared" si="99"/>
        <v>7.2666639999999969</v>
      </c>
      <c r="H855" s="2">
        <f t="shared" si="103"/>
        <v>6.5976325000000005</v>
      </c>
      <c r="I855" s="2">
        <f t="array" ref="I855">SUMPRODUCT(B839:B858, (ROW(B839:B858)-ROW(B839)+1)) / (20*21/2)</f>
        <v>7.6583090476190474</v>
      </c>
      <c r="J855" s="2">
        <f t="shared" si="106"/>
        <v>7.5993437562097839</v>
      </c>
      <c r="K855" s="2">
        <f t="shared" si="100"/>
        <v>7.3114964436760914</v>
      </c>
    </row>
    <row r="856" spans="1:11" ht="13.5" x14ac:dyDescent="0.25">
      <c r="A856" s="3">
        <f>TITRES_STAT!B859</f>
        <v>43249</v>
      </c>
      <c r="B856" s="6">
        <f>TITRES_STAT!D859</f>
        <v>7.8346</v>
      </c>
      <c r="C856" s="2">
        <f t="shared" si="101"/>
        <v>0.13820000000000032</v>
      </c>
      <c r="D856" s="2">
        <f t="shared" si="102"/>
        <v>7.7614599999999996</v>
      </c>
      <c r="E856" s="2">
        <f t="shared" si="104"/>
        <v>7.7330100000000002</v>
      </c>
      <c r="F856" s="2">
        <f t="shared" si="105"/>
        <v>7.6098750000000006</v>
      </c>
      <c r="G856" s="2">
        <f t="shared" si="99"/>
        <v>7.2822679999999984</v>
      </c>
      <c r="H856" s="2">
        <f t="shared" si="103"/>
        <v>6.6034839999999999</v>
      </c>
      <c r="I856" s="2">
        <f t="array" ref="I856">SUMPRODUCT(B840:B859, (ROW(B840:B859)-ROW(B840)+1)) / (20*21/2)</f>
        <v>7.6384533333333335</v>
      </c>
      <c r="J856" s="2">
        <f t="shared" si="106"/>
        <v>7.6217491127612336</v>
      </c>
      <c r="K856" s="2">
        <f t="shared" si="100"/>
        <v>7.3320103086299699</v>
      </c>
    </row>
    <row r="857" spans="1:11" ht="13.5" x14ac:dyDescent="0.25">
      <c r="A857" s="3">
        <f>TITRES_STAT!B860</f>
        <v>43250</v>
      </c>
      <c r="B857" s="6">
        <f>TITRES_STAT!D860</f>
        <v>7.6070000000000002</v>
      </c>
      <c r="C857" s="2">
        <f t="shared" si="101"/>
        <v>-0.2275999999999998</v>
      </c>
      <c r="D857" s="2">
        <f t="shared" si="102"/>
        <v>7.7110600000000007</v>
      </c>
      <c r="E857" s="2">
        <f t="shared" si="104"/>
        <v>7.7378799999999996</v>
      </c>
      <c r="F857" s="2">
        <f t="shared" si="105"/>
        <v>7.60825</v>
      </c>
      <c r="G857" s="2">
        <f t="shared" si="99"/>
        <v>7.2975459999999979</v>
      </c>
      <c r="H857" s="2">
        <f t="shared" si="103"/>
        <v>6.6072629999999997</v>
      </c>
      <c r="I857" s="2">
        <f t="array" ref="I857">SUMPRODUCT(B841:B860, (ROW(B841:B860)-ROW(B841)+1)) / (20*21/2)</f>
        <v>7.6383371428571429</v>
      </c>
      <c r="J857" s="2">
        <f t="shared" si="106"/>
        <v>7.6203444353554017</v>
      </c>
      <c r="K857" s="2">
        <f t="shared" si="100"/>
        <v>7.3427942180954613</v>
      </c>
    </row>
    <row r="858" spans="1:11" ht="13.5" x14ac:dyDescent="0.25">
      <c r="A858" s="3">
        <f>TITRES_STAT!B861</f>
        <v>43251</v>
      </c>
      <c r="B858" s="6">
        <f>TITRES_STAT!D861</f>
        <v>7.3956999999999997</v>
      </c>
      <c r="C858" s="2">
        <f t="shared" si="101"/>
        <v>-0.21130000000000049</v>
      </c>
      <c r="D858" s="2">
        <f t="shared" si="102"/>
        <v>7.6313999999999993</v>
      </c>
      <c r="E858" s="2">
        <f t="shared" si="104"/>
        <v>7.7135000000000007</v>
      </c>
      <c r="F858" s="2">
        <f t="shared" si="105"/>
        <v>7.6041849999999993</v>
      </c>
      <c r="G858" s="2">
        <f t="shared" si="99"/>
        <v>7.3045339999999976</v>
      </c>
      <c r="H858" s="2">
        <f t="shared" si="103"/>
        <v>6.6110014999999995</v>
      </c>
      <c r="I858" s="2">
        <f t="array" ref="I858">SUMPRODUCT(B842:B861, (ROW(B842:B861)-ROW(B842)+1)) / (20*21/2)</f>
        <v>7.6479752380952375</v>
      </c>
      <c r="J858" s="2">
        <f t="shared" si="106"/>
        <v>7.5989497272263158</v>
      </c>
      <c r="K858" s="2">
        <f t="shared" si="100"/>
        <v>7.3448689546407371</v>
      </c>
    </row>
    <row r="859" spans="1:11" ht="13.5" x14ac:dyDescent="0.25">
      <c r="A859" s="3">
        <f>TITRES_STAT!B862</f>
        <v>43252</v>
      </c>
      <c r="B859" s="6">
        <f>TITRES_STAT!D862</f>
        <v>7.3956999999999997</v>
      </c>
      <c r="C859" s="2">
        <f t="shared" si="101"/>
        <v>0</v>
      </c>
      <c r="D859" s="2">
        <f t="shared" si="102"/>
        <v>7.5858799999999986</v>
      </c>
      <c r="E859" s="2">
        <f t="shared" si="104"/>
        <v>7.6964300000000012</v>
      </c>
      <c r="F859" s="2">
        <f t="shared" si="105"/>
        <v>7.6001200000000013</v>
      </c>
      <c r="G859" s="2">
        <f t="shared" si="99"/>
        <v>7.312173999999998</v>
      </c>
      <c r="H859" s="2">
        <f t="shared" si="103"/>
        <v>6.6138460000000023</v>
      </c>
      <c r="I859" s="2">
        <f t="array" ref="I859">SUMPRODUCT(B843:B862, (ROW(B843:B862)-ROW(B843)+1)) / (20*21/2)</f>
        <v>7.6557142857142857</v>
      </c>
      <c r="J859" s="2">
        <f t="shared" si="106"/>
        <v>7.5795926103476186</v>
      </c>
      <c r="K859" s="2">
        <f t="shared" si="100"/>
        <v>7.3468623289685517</v>
      </c>
    </row>
    <row r="860" spans="1:11" ht="13.5" x14ac:dyDescent="0.25">
      <c r="A860" s="3">
        <f>TITRES_STAT!B863</f>
        <v>43255</v>
      </c>
      <c r="B860" s="6">
        <f>TITRES_STAT!D863</f>
        <v>7.5989000000000004</v>
      </c>
      <c r="C860" s="2">
        <f t="shared" si="101"/>
        <v>0.20320000000000071</v>
      </c>
      <c r="D860" s="2">
        <f t="shared" si="102"/>
        <v>7.5663799999999997</v>
      </c>
      <c r="E860" s="2">
        <f t="shared" si="104"/>
        <v>7.6663600000000001</v>
      </c>
      <c r="F860" s="2">
        <f t="shared" si="105"/>
        <v>7.6115000000000013</v>
      </c>
      <c r="G860" s="2">
        <f t="shared" si="99"/>
        <v>7.3274539999999968</v>
      </c>
      <c r="H860" s="2">
        <f t="shared" si="103"/>
        <v>6.6178285000000017</v>
      </c>
      <c r="I860" s="2">
        <f t="array" ref="I860">SUMPRODUCT(B844:B863, (ROW(B844:B863)-ROW(B844)+1)) / (20*21/2)</f>
        <v>7.651454285714288</v>
      </c>
      <c r="J860" s="2">
        <f t="shared" si="106"/>
        <v>7.5814314093621311</v>
      </c>
      <c r="K860" s="2">
        <f t="shared" si="100"/>
        <v>7.3567461592050796</v>
      </c>
    </row>
    <row r="861" spans="1:11" ht="13.5" x14ac:dyDescent="0.25">
      <c r="A861" s="3">
        <f>TITRES_STAT!B864</f>
        <v>43256</v>
      </c>
      <c r="B861" s="6">
        <f>TITRES_STAT!D864</f>
        <v>7.7126999999999999</v>
      </c>
      <c r="C861" s="2">
        <f t="shared" si="101"/>
        <v>0.11379999999999946</v>
      </c>
      <c r="D861" s="2">
        <f t="shared" si="102"/>
        <v>7.5419999999999998</v>
      </c>
      <c r="E861" s="2">
        <f t="shared" si="104"/>
        <v>7.6517299999999988</v>
      </c>
      <c r="F861" s="2">
        <f t="shared" si="105"/>
        <v>7.6395400000000011</v>
      </c>
      <c r="G861" s="2">
        <f t="shared" si="99"/>
        <v>7.3450099999999976</v>
      </c>
      <c r="H861" s="2">
        <f t="shared" si="103"/>
        <v>6.6225425000000016</v>
      </c>
      <c r="I861" s="2">
        <f t="array" ref="I861">SUMPRODUCT(B845:B864, (ROW(B845:B864)-ROW(B845)+1)) / (20*21/2)</f>
        <v>7.6500961904761899</v>
      </c>
      <c r="J861" s="2">
        <f t="shared" si="106"/>
        <v>7.5939331798990715</v>
      </c>
      <c r="K861" s="2">
        <f t="shared" si="100"/>
        <v>7.3707051333538995</v>
      </c>
    </row>
    <row r="862" spans="1:11" ht="13.5" x14ac:dyDescent="0.25">
      <c r="A862" s="3">
        <f>TITRES_STAT!B865</f>
        <v>43257</v>
      </c>
      <c r="B862" s="6">
        <f>TITRES_STAT!D865</f>
        <v>7.7207999999999997</v>
      </c>
      <c r="C862" s="2">
        <f t="shared" si="101"/>
        <v>8.099999999999774E-3</v>
      </c>
      <c r="D862" s="2">
        <f t="shared" si="102"/>
        <v>7.5647599999999997</v>
      </c>
      <c r="E862" s="2">
        <f t="shared" si="104"/>
        <v>7.6379099999999998</v>
      </c>
      <c r="F862" s="2">
        <f t="shared" si="105"/>
        <v>7.6517299999999988</v>
      </c>
      <c r="G862" s="2">
        <f t="shared" si="99"/>
        <v>7.3667899999999999</v>
      </c>
      <c r="H862" s="2">
        <f t="shared" si="103"/>
        <v>6.627378000000002</v>
      </c>
      <c r="I862" s="2">
        <f t="array" ref="I862">SUMPRODUCT(B846:B865, (ROW(B846:B865)-ROW(B846)+1)) / (20*21/2)</f>
        <v>7.6403857142857143</v>
      </c>
      <c r="J862" s="2">
        <f t="shared" si="106"/>
        <v>7.6060157341943979</v>
      </c>
      <c r="K862" s="2">
        <f t="shared" si="100"/>
        <v>7.3844343438106099</v>
      </c>
    </row>
    <row r="863" spans="1:11" ht="13.5" x14ac:dyDescent="0.25">
      <c r="A863" s="3">
        <f>TITRES_STAT!B866</f>
        <v>43258</v>
      </c>
      <c r="B863" s="6">
        <f>TITRES_STAT!D866</f>
        <v>7.6070000000000002</v>
      </c>
      <c r="C863" s="2">
        <f t="shared" si="101"/>
        <v>-0.11379999999999946</v>
      </c>
      <c r="D863" s="2">
        <f t="shared" si="102"/>
        <v>7.6070200000000003</v>
      </c>
      <c r="E863" s="2">
        <f t="shared" si="104"/>
        <v>7.6192099999999998</v>
      </c>
      <c r="F863" s="2">
        <f t="shared" si="105"/>
        <v>7.6537600000000001</v>
      </c>
      <c r="G863" s="2">
        <f t="shared" si="99"/>
        <v>7.3830439999999999</v>
      </c>
      <c r="H863" s="2">
        <f t="shared" si="103"/>
        <v>6.6316855000000023</v>
      </c>
      <c r="I863" s="2">
        <f t="array" ref="I863">SUMPRODUCT(B847:B866, (ROW(B847:B866)-ROW(B847)+1)) / (20*21/2)</f>
        <v>7.6310619047619044</v>
      </c>
      <c r="J863" s="2">
        <f t="shared" si="106"/>
        <v>7.6061094737949313</v>
      </c>
      <c r="K863" s="2">
        <f t="shared" si="100"/>
        <v>7.3931624087592134</v>
      </c>
    </row>
    <row r="864" spans="1:11" ht="13.5" x14ac:dyDescent="0.25">
      <c r="A864" s="3">
        <f>TITRES_STAT!B867</f>
        <v>43259</v>
      </c>
      <c r="B864" s="6">
        <f>TITRES_STAT!D867</f>
        <v>7.6395</v>
      </c>
      <c r="C864" s="2">
        <f t="shared" si="101"/>
        <v>3.2499999999999751E-2</v>
      </c>
      <c r="D864" s="2">
        <f t="shared" si="102"/>
        <v>7.65578</v>
      </c>
      <c r="E864" s="2">
        <f t="shared" si="104"/>
        <v>7.6208299999999998</v>
      </c>
      <c r="F864" s="2">
        <f t="shared" si="105"/>
        <v>7.660260000000001</v>
      </c>
      <c r="G864" s="2">
        <f t="shared" si="99"/>
        <v>7.4001099999999997</v>
      </c>
      <c r="H864" s="2">
        <f t="shared" si="103"/>
        <v>6.6357490000000015</v>
      </c>
      <c r="I864" s="2">
        <f t="array" ref="I864">SUMPRODUCT(B848:B867, (ROW(B848:B867)-ROW(B848)+1)) / (20*21/2)</f>
        <v>7.6248333333333331</v>
      </c>
      <c r="J864" s="2">
        <f t="shared" si="106"/>
        <v>7.6092895239096991</v>
      </c>
      <c r="K864" s="2">
        <f t="shared" si="100"/>
        <v>7.4028227064549306</v>
      </c>
    </row>
    <row r="865" spans="1:11" ht="13.5" x14ac:dyDescent="0.25">
      <c r="A865" s="3">
        <f>TITRES_STAT!B868</f>
        <v>43262</v>
      </c>
      <c r="B865" s="6">
        <f>TITRES_STAT!D868</f>
        <v>7.5583</v>
      </c>
      <c r="C865" s="2">
        <f t="shared" si="101"/>
        <v>-8.1199999999999939E-2</v>
      </c>
      <c r="D865" s="2">
        <f t="shared" si="102"/>
        <v>7.6476600000000001</v>
      </c>
      <c r="E865" s="2">
        <f t="shared" si="104"/>
        <v>7.6070200000000003</v>
      </c>
      <c r="F865" s="2">
        <f t="shared" si="105"/>
        <v>7.6562000000000001</v>
      </c>
      <c r="G865" s="2">
        <f t="shared" si="99"/>
        <v>7.4153899999999986</v>
      </c>
      <c r="H865" s="2">
        <f t="shared" si="103"/>
        <v>6.6394065000000015</v>
      </c>
      <c r="I865" s="2">
        <f t="array" ref="I865">SUMPRODUCT(B849:B868, (ROW(B849:B868)-ROW(B849)+1)) / (20*21/2)</f>
        <v>7.6153547619047606</v>
      </c>
      <c r="J865" s="2">
        <f t="shared" si="106"/>
        <v>7.6044333787754415</v>
      </c>
      <c r="K865" s="2">
        <f t="shared" si="100"/>
        <v>7.4089198552214039</v>
      </c>
    </row>
    <row r="866" spans="1:11" ht="13.5" x14ac:dyDescent="0.25">
      <c r="A866" s="3">
        <f>TITRES_STAT!B869</f>
        <v>43263</v>
      </c>
      <c r="B866" s="6">
        <f>TITRES_STAT!D869</f>
        <v>7.5583</v>
      </c>
      <c r="C866" s="2">
        <f t="shared" si="101"/>
        <v>0</v>
      </c>
      <c r="D866" s="2">
        <f t="shared" si="102"/>
        <v>7.6167800000000003</v>
      </c>
      <c r="E866" s="2">
        <f t="shared" si="104"/>
        <v>7.5793899999999992</v>
      </c>
      <c r="F866" s="2">
        <f t="shared" si="105"/>
        <v>7.656200000000001</v>
      </c>
      <c r="G866" s="2">
        <f t="shared" si="99"/>
        <v>7.4288819999999989</v>
      </c>
      <c r="H866" s="2">
        <f t="shared" si="103"/>
        <v>6.6430640000000007</v>
      </c>
      <c r="I866" s="2">
        <f t="array" ref="I866">SUMPRODUCT(B850:B869, (ROW(B850:B869)-ROW(B850)+1)) / (20*21/2)</f>
        <v>7.6062628571428563</v>
      </c>
      <c r="J866" s="2">
        <f t="shared" si="106"/>
        <v>7.6000397236539703</v>
      </c>
      <c r="K866" s="2">
        <f t="shared" si="100"/>
        <v>7.4147779001146823</v>
      </c>
    </row>
    <row r="867" spans="1:11" ht="13.5" x14ac:dyDescent="0.25">
      <c r="A867" s="3">
        <f>TITRES_STAT!B870</f>
        <v>43264</v>
      </c>
      <c r="B867" s="6">
        <f>TITRES_STAT!D870</f>
        <v>7.5907999999999998</v>
      </c>
      <c r="C867" s="2">
        <f t="shared" si="101"/>
        <v>3.2499999999999751E-2</v>
      </c>
      <c r="D867" s="2">
        <f t="shared" si="102"/>
        <v>7.5907799999999996</v>
      </c>
      <c r="E867" s="2">
        <f t="shared" si="104"/>
        <v>7.5777699999999992</v>
      </c>
      <c r="F867" s="2">
        <f t="shared" si="105"/>
        <v>7.6578250000000008</v>
      </c>
      <c r="G867" s="2">
        <f t="shared" si="99"/>
        <v>7.4449739999999984</v>
      </c>
      <c r="H867" s="2">
        <f t="shared" si="103"/>
        <v>6.6471274999999999</v>
      </c>
      <c r="I867" s="2">
        <f t="array" ref="I867">SUMPRODUCT(B851:B870, (ROW(B851:B870)-ROW(B851)+1)) / (20*21/2)</f>
        <v>7.5739809523809525</v>
      </c>
      <c r="J867" s="2">
        <f t="shared" si="106"/>
        <v>7.5991597499726398</v>
      </c>
      <c r="K867" s="2">
        <f t="shared" si="100"/>
        <v>7.4216807275611654</v>
      </c>
    </row>
    <row r="868" spans="1:11" ht="13.5" x14ac:dyDescent="0.25">
      <c r="A868" s="3">
        <f>TITRES_STAT!B871</f>
        <v>43265</v>
      </c>
      <c r="B868" s="6">
        <f>TITRES_STAT!D871</f>
        <v>7.5583</v>
      </c>
      <c r="C868" s="2">
        <f t="shared" si="101"/>
        <v>-3.2499999999999751E-2</v>
      </c>
      <c r="D868" s="2">
        <f t="shared" si="102"/>
        <v>7.5810399999999998</v>
      </c>
      <c r="E868" s="2">
        <f t="shared" si="104"/>
        <v>7.5940300000000009</v>
      </c>
      <c r="F868" s="2">
        <f t="shared" si="105"/>
        <v>7.6537649999999999</v>
      </c>
      <c r="G868" s="2">
        <f t="shared" si="99"/>
        <v>7.4574899999999982</v>
      </c>
      <c r="H868" s="2">
        <f t="shared" si="103"/>
        <v>6.6507849999999999</v>
      </c>
      <c r="I868" s="2">
        <f t="array" ref="I868">SUMPRODUCT(B852:B871, (ROW(B852:B871)-ROW(B852)+1)) / (20*21/2)</f>
        <v>7.5328761904761894</v>
      </c>
      <c r="J868" s="2">
        <f t="shared" si="106"/>
        <v>7.5952683452133405</v>
      </c>
      <c r="K868" s="2">
        <f t="shared" si="100"/>
        <v>7.427038346088179</v>
      </c>
    </row>
    <row r="869" spans="1:11" ht="13.5" x14ac:dyDescent="0.25">
      <c r="A869" s="3">
        <f>TITRES_STAT!B872</f>
        <v>43269</v>
      </c>
      <c r="B869" s="6">
        <f>TITRES_STAT!D872</f>
        <v>7.5583</v>
      </c>
      <c r="C869" s="2">
        <f t="shared" si="101"/>
        <v>0</v>
      </c>
      <c r="D869" s="2">
        <f t="shared" si="102"/>
        <v>7.5648</v>
      </c>
      <c r="E869" s="2">
        <f t="shared" si="104"/>
        <v>7.6102900000000009</v>
      </c>
      <c r="F869" s="2">
        <f t="shared" si="105"/>
        <v>7.6533600000000011</v>
      </c>
      <c r="G869" s="2">
        <f t="shared" si="99"/>
        <v>7.4693559999999994</v>
      </c>
      <c r="H869" s="2">
        <f t="shared" si="103"/>
        <v>6.6546454999999991</v>
      </c>
      <c r="I869" s="2">
        <f t="array" ref="I869">SUMPRODUCT(B853:B872, (ROW(B853:B872)-ROW(B853)+1)) / (20*21/2)</f>
        <v>7.4934023809523804</v>
      </c>
      <c r="J869" s="2">
        <f t="shared" si="106"/>
        <v>7.5917475504311174</v>
      </c>
      <c r="K869" s="2">
        <f t="shared" si="100"/>
        <v>7.4321858619278585</v>
      </c>
    </row>
    <row r="870" spans="1:11" ht="13.5" x14ac:dyDescent="0.25">
      <c r="A870" s="3">
        <f>TITRES_STAT!B873</f>
        <v>43270</v>
      </c>
      <c r="B870" s="6">
        <f>TITRES_STAT!D873</f>
        <v>7.3144</v>
      </c>
      <c r="C870" s="2">
        <f t="shared" si="101"/>
        <v>-0.24390000000000001</v>
      </c>
      <c r="D870" s="2">
        <f t="shared" si="102"/>
        <v>7.5160200000000001</v>
      </c>
      <c r="E870" s="2">
        <f t="shared" si="104"/>
        <v>7.5818400000000015</v>
      </c>
      <c r="F870" s="2">
        <f t="shared" si="105"/>
        <v>7.6241000000000003</v>
      </c>
      <c r="G870" s="2">
        <f t="shared" si="99"/>
        <v>7.4799199999999981</v>
      </c>
      <c r="H870" s="2">
        <f t="shared" si="103"/>
        <v>6.6572865000000006</v>
      </c>
      <c r="I870" s="2">
        <f t="array" ref="I870">SUMPRODUCT(B854:B873, (ROW(B854:B873)-ROW(B854)+1)) / (20*21/2)</f>
        <v>7.4548557142857144</v>
      </c>
      <c r="J870" s="2">
        <f t="shared" si="106"/>
        <v>7.5653334980091067</v>
      </c>
      <c r="K870" s="2">
        <f t="shared" si="100"/>
        <v>7.4275668085189235</v>
      </c>
    </row>
    <row r="871" spans="1:11" ht="13.5" x14ac:dyDescent="0.25">
      <c r="A871" s="3">
        <f>TITRES_STAT!B874</f>
        <v>43271</v>
      </c>
      <c r="B871" s="6">
        <f>TITRES_STAT!D874</f>
        <v>7.1924999999999999</v>
      </c>
      <c r="C871" s="2">
        <f t="shared" si="101"/>
        <v>-0.12190000000000012</v>
      </c>
      <c r="D871" s="2">
        <f t="shared" si="102"/>
        <v>7.4428600000000005</v>
      </c>
      <c r="E871" s="2">
        <f t="shared" si="104"/>
        <v>7.5298200000000008</v>
      </c>
      <c r="F871" s="2">
        <f t="shared" si="105"/>
        <v>7.5907749999999989</v>
      </c>
      <c r="G871" s="2">
        <f t="shared" si="99"/>
        <v>7.488045999999998</v>
      </c>
      <c r="H871" s="2">
        <f t="shared" si="103"/>
        <v>6.6603340000000006</v>
      </c>
      <c r="I871" s="2">
        <f t="array" ref="I871">SUMPRODUCT(B855:B874, (ROW(B855:B874)-ROW(B855)+1)) / (20*21/2)</f>
        <v>7.4302047619047613</v>
      </c>
      <c r="J871" s="2">
        <f t="shared" si="106"/>
        <v>7.5298255458177632</v>
      </c>
      <c r="K871" s="2">
        <f t="shared" si="100"/>
        <v>7.4183485023024955</v>
      </c>
    </row>
    <row r="872" spans="1:11" ht="13.5" x14ac:dyDescent="0.25">
      <c r="A872" s="3">
        <f>TITRES_STAT!B875</f>
        <v>43272</v>
      </c>
      <c r="B872" s="6">
        <f>TITRES_STAT!D875</f>
        <v>7.1763000000000003</v>
      </c>
      <c r="C872" s="2">
        <f t="shared" si="101"/>
        <v>-1.6199999999999548E-2</v>
      </c>
      <c r="D872" s="2">
        <f t="shared" si="102"/>
        <v>7.3599599999999992</v>
      </c>
      <c r="E872" s="2">
        <f t="shared" si="104"/>
        <v>7.4753699999999998</v>
      </c>
      <c r="F872" s="2">
        <f t="shared" si="105"/>
        <v>7.5566399999999998</v>
      </c>
      <c r="G872" s="2">
        <f t="shared" si="99"/>
        <v>7.4977979999999995</v>
      </c>
      <c r="H872" s="2">
        <f t="shared" si="103"/>
        <v>6.6650479999999996</v>
      </c>
      <c r="I872" s="2">
        <f t="array" ref="I872">SUMPRODUCT(B856:B875, (ROW(B856:B875)-ROW(B856)+1)) / (20*21/2)</f>
        <v>7.4057042857142861</v>
      </c>
      <c r="J872" s="2">
        <f t="shared" si="106"/>
        <v>7.4961564462160712</v>
      </c>
      <c r="K872" s="2">
        <f t="shared" si="100"/>
        <v>7.4088564041729859</v>
      </c>
    </row>
    <row r="873" spans="1:11" ht="13.5" x14ac:dyDescent="0.25">
      <c r="A873" s="3">
        <f>TITRES_STAT!B876</f>
        <v>43273</v>
      </c>
      <c r="B873" s="6">
        <f>TITRES_STAT!D876</f>
        <v>7.1519000000000004</v>
      </c>
      <c r="C873" s="2">
        <f t="shared" si="101"/>
        <v>-2.4399999999999977E-2</v>
      </c>
      <c r="D873" s="2">
        <f t="shared" si="102"/>
        <v>7.2786799999999996</v>
      </c>
      <c r="E873" s="2">
        <f t="shared" si="104"/>
        <v>7.4298600000000006</v>
      </c>
      <c r="F873" s="2">
        <f t="shared" si="105"/>
        <v>7.5245350000000002</v>
      </c>
      <c r="G873" s="2">
        <f t="shared" si="99"/>
        <v>7.504299999999998</v>
      </c>
      <c r="H873" s="2">
        <f t="shared" si="103"/>
        <v>6.669680500000001</v>
      </c>
      <c r="I873" s="2">
        <f t="array" ref="I873">SUMPRODUCT(B857:B876, (ROW(B857:B876)-ROW(B857)+1)) / (20*21/2)</f>
        <v>7.3740466666666658</v>
      </c>
      <c r="J873" s="2">
        <f t="shared" si="106"/>
        <v>7.4633701180050167</v>
      </c>
      <c r="K873" s="2">
        <f t="shared" si="100"/>
        <v>7.3987796824407122</v>
      </c>
    </row>
    <row r="874" spans="1:11" ht="13.5" x14ac:dyDescent="0.25">
      <c r="A874" s="3">
        <f>TITRES_STAT!B877</f>
        <v>43276</v>
      </c>
      <c r="B874" s="6">
        <f>TITRES_STAT!D877</f>
        <v>7.2656999999999998</v>
      </c>
      <c r="C874" s="2">
        <f t="shared" si="101"/>
        <v>0.11379999999999946</v>
      </c>
      <c r="D874" s="2">
        <f t="shared" si="102"/>
        <v>7.2201599999999999</v>
      </c>
      <c r="E874" s="2">
        <f t="shared" si="104"/>
        <v>7.3924799999999991</v>
      </c>
      <c r="F874" s="2">
        <f t="shared" si="105"/>
        <v>7.5066550000000021</v>
      </c>
      <c r="G874" s="2">
        <f t="shared" si="99"/>
        <v>7.5122639999999983</v>
      </c>
      <c r="H874" s="2">
        <f t="shared" si="103"/>
        <v>6.6755319999999996</v>
      </c>
      <c r="I874" s="2">
        <f t="array" ref="I874">SUMPRODUCT(B858:B877, (ROW(B858:B877)-ROW(B858)+1)) / (20*21/2)</f>
        <v>7.332478095238093</v>
      </c>
      <c r="J874" s="2">
        <f t="shared" si="106"/>
        <v>7.4445443924807293</v>
      </c>
      <c r="K874" s="2">
        <f t="shared" si="100"/>
        <v>7.3935608713646062</v>
      </c>
    </row>
    <row r="875" spans="1:11" ht="13.5" x14ac:dyDescent="0.25">
      <c r="A875" s="3">
        <f>TITRES_STAT!B878</f>
        <v>43277</v>
      </c>
      <c r="B875" s="6">
        <f>TITRES_STAT!D878</f>
        <v>7.2493999999999996</v>
      </c>
      <c r="C875" s="2">
        <f t="shared" si="101"/>
        <v>-1.6300000000000203E-2</v>
      </c>
      <c r="D875" s="2">
        <f t="shared" si="102"/>
        <v>7.20716</v>
      </c>
      <c r="E875" s="2">
        <f t="shared" si="104"/>
        <v>7.3615899999999996</v>
      </c>
      <c r="F875" s="2">
        <f t="shared" si="105"/>
        <v>7.4843050000000018</v>
      </c>
      <c r="G875" s="2">
        <f t="shared" si="99"/>
        <v>7.5158399999999981</v>
      </c>
      <c r="H875" s="2">
        <f t="shared" si="103"/>
        <v>6.6813019999999996</v>
      </c>
      <c r="I875" s="2">
        <f t="array" ref="I875">SUMPRODUCT(B859:B878, (ROW(B859:B878)-ROW(B859)+1)) / (20*21/2)</f>
        <v>7.3107633333333339</v>
      </c>
      <c r="J875" s="2">
        <f t="shared" si="106"/>
        <v>7.4259592122444698</v>
      </c>
      <c r="K875" s="2">
        <f t="shared" si="100"/>
        <v>7.3879075038601121</v>
      </c>
    </row>
    <row r="876" spans="1:11" ht="13.5" x14ac:dyDescent="0.25">
      <c r="A876" s="3">
        <f>TITRES_STAT!B879</f>
        <v>43278</v>
      </c>
      <c r="B876" s="6">
        <f>TITRES_STAT!D879</f>
        <v>7.1519000000000004</v>
      </c>
      <c r="C876" s="2">
        <f t="shared" si="101"/>
        <v>-9.7499999999999254E-2</v>
      </c>
      <c r="D876" s="2">
        <f t="shared" si="102"/>
        <v>7.1990399999999992</v>
      </c>
      <c r="E876" s="2">
        <f t="shared" si="104"/>
        <v>7.320949999999999</v>
      </c>
      <c r="F876" s="2">
        <f t="shared" si="105"/>
        <v>7.4501700000000017</v>
      </c>
      <c r="G876" s="2">
        <f t="shared" si="99"/>
        <v>7.5132399999999988</v>
      </c>
      <c r="H876" s="2">
        <f t="shared" si="103"/>
        <v>6.685975</v>
      </c>
      <c r="I876" s="2">
        <f t="array" ref="I876">SUMPRODUCT(B860:B879, (ROW(B860:B879)-ROW(B860)+1)) / (20*21/2)</f>
        <v>7.2861495238095229</v>
      </c>
      <c r="J876" s="2">
        <f t="shared" si="106"/>
        <v>7.3998583348878535</v>
      </c>
      <c r="K876" s="2">
        <f t="shared" si="100"/>
        <v>7.3786523076303041</v>
      </c>
    </row>
    <row r="877" spans="1:11" ht="13.5" x14ac:dyDescent="0.25">
      <c r="A877" s="3">
        <f>TITRES_STAT!B880</f>
        <v>43279</v>
      </c>
      <c r="B877" s="6">
        <f>TITRES_STAT!D880</f>
        <v>7.0137</v>
      </c>
      <c r="C877" s="2">
        <f t="shared" si="101"/>
        <v>-0.13820000000000032</v>
      </c>
      <c r="D877" s="2">
        <f t="shared" si="102"/>
        <v>7.1665200000000002</v>
      </c>
      <c r="E877" s="2">
        <f t="shared" si="104"/>
        <v>7.2632400000000006</v>
      </c>
      <c r="F877" s="2">
        <f t="shared" si="105"/>
        <v>7.4205050000000004</v>
      </c>
      <c r="G877" s="2">
        <f t="shared" si="99"/>
        <v>7.504299999999998</v>
      </c>
      <c r="H877" s="2">
        <f t="shared" si="103"/>
        <v>6.6891850000000002</v>
      </c>
      <c r="I877" s="2">
        <f t="array" ref="I877">SUMPRODUCT(B861:B880, (ROW(B861:B880)-ROW(B861)+1)) / (20*21/2)</f>
        <v>7.2665633333333322</v>
      </c>
      <c r="J877" s="2">
        <f t="shared" si="106"/>
        <v>7.3630813506128199</v>
      </c>
      <c r="K877" s="2">
        <f t="shared" si="100"/>
        <v>7.3643404524291167</v>
      </c>
    </row>
    <row r="878" spans="1:11" ht="13.5" x14ac:dyDescent="0.25">
      <c r="A878" s="3">
        <f>TITRES_STAT!B881</f>
        <v>43280</v>
      </c>
      <c r="B878" s="6">
        <f>TITRES_STAT!D881</f>
        <v>7.1924999999999999</v>
      </c>
      <c r="C878" s="2">
        <f t="shared" si="101"/>
        <v>0.17879999999999985</v>
      </c>
      <c r="D878" s="2">
        <f t="shared" si="102"/>
        <v>7.174640000000001</v>
      </c>
      <c r="E878" s="2">
        <f t="shared" si="104"/>
        <v>7.2266599999999999</v>
      </c>
      <c r="F878" s="2">
        <f t="shared" si="105"/>
        <v>7.4103449999999995</v>
      </c>
      <c r="G878" s="2">
        <f t="shared" si="99"/>
        <v>7.4994219999999991</v>
      </c>
      <c r="H878" s="2">
        <f t="shared" si="103"/>
        <v>6.6932890000000018</v>
      </c>
      <c r="I878" s="2">
        <f t="array" ref="I878">SUMPRODUCT(B862:B881, (ROW(B862:B881)-ROW(B862)+1)) / (20*21/2)</f>
        <v>7.2481409523809539</v>
      </c>
      <c r="J878" s="2">
        <f t="shared" si="106"/>
        <v>7.3468355076973131</v>
      </c>
      <c r="K878" s="2">
        <f t="shared" si="100"/>
        <v>7.3576016111573868</v>
      </c>
    </row>
    <row r="879" spans="1:11" ht="13.5" x14ac:dyDescent="0.25">
      <c r="A879" s="3">
        <f>TITRES_STAT!B882</f>
        <v>43283</v>
      </c>
      <c r="B879" s="6">
        <f>TITRES_STAT!D882</f>
        <v>7.1519000000000004</v>
      </c>
      <c r="C879" s="2">
        <f t="shared" si="101"/>
        <v>-4.0599999999999525E-2</v>
      </c>
      <c r="D879" s="2">
        <f t="shared" si="102"/>
        <v>7.1518800000000002</v>
      </c>
      <c r="E879" s="2">
        <f t="shared" si="104"/>
        <v>7.1860199999999992</v>
      </c>
      <c r="F879" s="2">
        <f t="shared" si="105"/>
        <v>7.398155</v>
      </c>
      <c r="G879" s="2">
        <f t="shared" si="99"/>
        <v>7.4981219999999995</v>
      </c>
      <c r="H879" s="2">
        <f t="shared" si="103"/>
        <v>6.6977590000000014</v>
      </c>
      <c r="I879" s="2">
        <f t="array" ref="I879">SUMPRODUCT(B863:B882, (ROW(B863:B882)-ROW(B863)+1)) / (20*21/2)</f>
        <v>7.2368819047619048</v>
      </c>
      <c r="J879" s="2">
        <f t="shared" si="106"/>
        <v>7.3282702212499498</v>
      </c>
      <c r="K879" s="2">
        <f t="shared" si="100"/>
        <v>7.3495348813080774</v>
      </c>
    </row>
    <row r="880" spans="1:11" ht="13.5" x14ac:dyDescent="0.25">
      <c r="A880" s="3">
        <f>TITRES_STAT!B883</f>
        <v>43284</v>
      </c>
      <c r="B880" s="6">
        <f>TITRES_STAT!D883</f>
        <v>7.1924999999999999</v>
      </c>
      <c r="C880" s="2">
        <f t="shared" si="101"/>
        <v>4.0599999999999525E-2</v>
      </c>
      <c r="D880" s="2">
        <f t="shared" si="102"/>
        <v>7.1405000000000003</v>
      </c>
      <c r="E880" s="2">
        <f t="shared" si="104"/>
        <v>7.1738299999999997</v>
      </c>
      <c r="F880" s="2">
        <f t="shared" si="105"/>
        <v>7.3778350000000001</v>
      </c>
      <c r="G880" s="2">
        <f t="shared" si="99"/>
        <v>7.4977959999999992</v>
      </c>
      <c r="H880" s="2">
        <f t="shared" si="103"/>
        <v>6.7024320000000008</v>
      </c>
      <c r="I880" s="2">
        <f t="array" ref="I880">SUMPRODUCT(B864:B883, (ROW(B864:B883)-ROW(B864)+1)) / (20*21/2)</f>
        <v>7.2279447619047623</v>
      </c>
      <c r="J880" s="2">
        <f t="shared" si="106"/>
        <v>7.3153397239880498</v>
      </c>
      <c r="K880" s="2">
        <f t="shared" si="100"/>
        <v>7.3433766506685449</v>
      </c>
    </row>
    <row r="881" spans="1:11" ht="13.5" x14ac:dyDescent="0.25">
      <c r="A881" s="3">
        <f>TITRES_STAT!B884</f>
        <v>43285</v>
      </c>
      <c r="B881" s="6">
        <f>TITRES_STAT!D884</f>
        <v>7.1844000000000001</v>
      </c>
      <c r="C881" s="2">
        <f t="shared" si="101"/>
        <v>-8.099999999999774E-3</v>
      </c>
      <c r="D881" s="2">
        <f t="shared" si="102"/>
        <v>7.1470000000000002</v>
      </c>
      <c r="E881" s="2">
        <f t="shared" si="104"/>
        <v>7.1730199999999993</v>
      </c>
      <c r="F881" s="2">
        <f t="shared" si="105"/>
        <v>7.3514200000000001</v>
      </c>
      <c r="G881" s="2">
        <f t="shared" si="99"/>
        <v>7.4930819999999985</v>
      </c>
      <c r="H881" s="2">
        <f t="shared" si="103"/>
        <v>6.7079180000000012</v>
      </c>
      <c r="I881" s="2">
        <f t="array" ref="I881">SUMPRODUCT(B865:B884, (ROW(B865:B884)-ROW(B865)+1)) / (20*21/2)</f>
        <v>7.2091780952380953</v>
      </c>
      <c r="J881" s="2">
        <f t="shared" si="106"/>
        <v>7.3028692740844257</v>
      </c>
      <c r="K881" s="2">
        <f t="shared" si="100"/>
        <v>7.3371422722109552</v>
      </c>
    </row>
    <row r="882" spans="1:11" ht="13.5" x14ac:dyDescent="0.25">
      <c r="A882" s="3">
        <f>TITRES_STAT!B885</f>
        <v>43286</v>
      </c>
      <c r="B882" s="6">
        <f>TITRES_STAT!D885</f>
        <v>7.2332000000000001</v>
      </c>
      <c r="C882" s="2">
        <f t="shared" si="101"/>
        <v>4.8799999999999955E-2</v>
      </c>
      <c r="D882" s="2">
        <f t="shared" si="102"/>
        <v>7.1908999999999992</v>
      </c>
      <c r="E882" s="2">
        <f t="shared" si="104"/>
        <v>7.1787099999999997</v>
      </c>
      <c r="F882" s="2">
        <f t="shared" si="105"/>
        <v>7.3270399999999993</v>
      </c>
      <c r="G882" s="2">
        <f t="shared" ref="G882:G945" si="107">AVERAGE(B833:B882)</f>
        <v>7.489344</v>
      </c>
      <c r="H882" s="2">
        <f t="shared" si="103"/>
        <v>6.714054</v>
      </c>
      <c r="I882" s="2">
        <f t="array" ref="I882">SUMPRODUCT(B866:B885, (ROW(B866:B885)-ROW(B866)+1)) / (20*21/2)</f>
        <v>7.1929266666666685</v>
      </c>
      <c r="J882" s="2">
        <f t="shared" si="106"/>
        <v>7.2962341051240038</v>
      </c>
      <c r="K882" s="2">
        <f t="shared" si="100"/>
        <v>7.3330661046732715</v>
      </c>
    </row>
    <row r="883" spans="1:11" ht="13.5" x14ac:dyDescent="0.25">
      <c r="A883" s="3">
        <f>TITRES_STAT!B886</f>
        <v>43287</v>
      </c>
      <c r="B883" s="6">
        <f>TITRES_STAT!D886</f>
        <v>7.2332000000000001</v>
      </c>
      <c r="C883" s="2">
        <f t="shared" si="101"/>
        <v>0</v>
      </c>
      <c r="D883" s="2">
        <f t="shared" si="102"/>
        <v>7.1990399999999992</v>
      </c>
      <c r="E883" s="2">
        <f t="shared" si="104"/>
        <v>7.1868399999999992</v>
      </c>
      <c r="F883" s="2">
        <f t="shared" si="105"/>
        <v>7.3083499999999999</v>
      </c>
      <c r="G883" s="2">
        <f t="shared" si="107"/>
        <v>7.4860939999999996</v>
      </c>
      <c r="H883" s="2">
        <f t="shared" si="103"/>
        <v>6.7201899999999988</v>
      </c>
      <c r="I883" s="2">
        <f t="array" ref="I883">SUMPRODUCT(B867:B886, (ROW(B867:B886)-ROW(B867)+1)) / (20*21/2)</f>
        <v>7.1873180952380951</v>
      </c>
      <c r="J883" s="2">
        <f t="shared" si="106"/>
        <v>7.2902308570169563</v>
      </c>
      <c r="K883" s="2">
        <f t="shared" ref="K883:K946" si="108">$K$4*B883+(1-$K$4)*K882</f>
        <v>7.3291497868429474</v>
      </c>
    </row>
    <row r="884" spans="1:11" ht="13.5" x14ac:dyDescent="0.25">
      <c r="A884" s="3">
        <f>TITRES_STAT!B887</f>
        <v>43290</v>
      </c>
      <c r="B884" s="6">
        <f>TITRES_STAT!D887</f>
        <v>7.1113</v>
      </c>
      <c r="C884" s="2">
        <f t="shared" si="101"/>
        <v>-0.12190000000000012</v>
      </c>
      <c r="D884" s="2">
        <f t="shared" si="102"/>
        <v>7.1909200000000002</v>
      </c>
      <c r="E884" s="2">
        <f t="shared" si="104"/>
        <v>7.1714000000000002</v>
      </c>
      <c r="F884" s="2">
        <f t="shared" si="105"/>
        <v>7.2819399999999987</v>
      </c>
      <c r="G884" s="2">
        <f t="shared" si="107"/>
        <v>7.4779679999999988</v>
      </c>
      <c r="H884" s="2">
        <f t="shared" si="103"/>
        <v>6.725716499999999</v>
      </c>
      <c r="I884" s="2">
        <f t="array" ref="I884">SUMPRODUCT(B868:B887, (ROW(B868:B887)-ROW(B868)+1)) / (20*21/2)</f>
        <v>7.1834123809523804</v>
      </c>
      <c r="J884" s="2">
        <f t="shared" si="106"/>
        <v>7.2731898230153407</v>
      </c>
      <c r="K884" s="2">
        <f t="shared" si="108"/>
        <v>7.3206066579471463</v>
      </c>
    </row>
    <row r="885" spans="1:11" ht="13.5" x14ac:dyDescent="0.25">
      <c r="A885" s="3">
        <f>TITRES_STAT!B888</f>
        <v>43291</v>
      </c>
      <c r="B885" s="6">
        <f>TITRES_STAT!D888</f>
        <v>7.1113</v>
      </c>
      <c r="C885" s="2">
        <f t="shared" si="101"/>
        <v>0</v>
      </c>
      <c r="D885" s="2">
        <f t="shared" si="102"/>
        <v>7.1746800000000004</v>
      </c>
      <c r="E885" s="2">
        <f t="shared" si="104"/>
        <v>7.157589999999999</v>
      </c>
      <c r="F885" s="2">
        <f t="shared" si="105"/>
        <v>7.2595899999999984</v>
      </c>
      <c r="G885" s="2">
        <f t="shared" si="107"/>
        <v>7.4665900000000009</v>
      </c>
      <c r="H885" s="2">
        <f t="shared" si="103"/>
        <v>6.7321369999999989</v>
      </c>
      <c r="I885" s="2">
        <f t="array" ref="I885">SUMPRODUCT(B869:B888, (ROW(B869:B888)-ROW(B869)+1)) / (20*21/2)</f>
        <v>7.184459523809525</v>
      </c>
      <c r="J885" s="2">
        <f t="shared" si="106"/>
        <v>7.2577717446329268</v>
      </c>
      <c r="K885" s="2">
        <f t="shared" si="108"/>
        <v>7.3123985537139253</v>
      </c>
    </row>
    <row r="886" spans="1:11" ht="13.5" x14ac:dyDescent="0.25">
      <c r="A886" s="3">
        <f>TITRES_STAT!B889</f>
        <v>43292</v>
      </c>
      <c r="B886" s="6">
        <f>TITRES_STAT!D889</f>
        <v>7.2007000000000003</v>
      </c>
      <c r="C886" s="2">
        <f t="shared" si="101"/>
        <v>8.9400000000000368E-2</v>
      </c>
      <c r="D886" s="2">
        <f t="shared" si="102"/>
        <v>7.1779399999999995</v>
      </c>
      <c r="E886" s="2">
        <f t="shared" si="104"/>
        <v>7.162469999999999</v>
      </c>
      <c r="F886" s="2">
        <f t="shared" si="105"/>
        <v>7.2417099999999994</v>
      </c>
      <c r="G886" s="2">
        <f t="shared" si="107"/>
        <v>7.456512</v>
      </c>
      <c r="H886" s="2">
        <f t="shared" si="103"/>
        <v>6.7390859999999995</v>
      </c>
      <c r="I886" s="2">
        <f t="array" ref="I886">SUMPRODUCT(B870:B889, (ROW(B870:B889)-ROW(B870)+1)) / (20*21/2)</f>
        <v>7.1855023809523813</v>
      </c>
      <c r="J886" s="2">
        <f t="shared" si="106"/>
        <v>7.2523363403821719</v>
      </c>
      <c r="K886" s="2">
        <f t="shared" si="108"/>
        <v>7.3080182182741638</v>
      </c>
    </row>
    <row r="887" spans="1:11" ht="13.5" x14ac:dyDescent="0.25">
      <c r="A887" s="3">
        <f>TITRES_STAT!B890</f>
        <v>43293</v>
      </c>
      <c r="B887" s="6">
        <f>TITRES_STAT!D890</f>
        <v>7.2007000000000003</v>
      </c>
      <c r="C887" s="2">
        <f t="shared" si="101"/>
        <v>0</v>
      </c>
      <c r="D887" s="2">
        <f t="shared" si="102"/>
        <v>7.1714399999999996</v>
      </c>
      <c r="E887" s="2">
        <f t="shared" si="104"/>
        <v>7.1811699999999989</v>
      </c>
      <c r="F887" s="2">
        <f t="shared" si="105"/>
        <v>7.2222049999999998</v>
      </c>
      <c r="G887" s="2">
        <f t="shared" si="107"/>
        <v>7.4477359999999999</v>
      </c>
      <c r="H887" s="2">
        <f t="shared" si="103"/>
        <v>6.7451815000000002</v>
      </c>
      <c r="I887" s="2">
        <f t="array" ref="I887">SUMPRODUCT(B871:B890, (ROW(B871:B890)-ROW(B871)+1)) / (20*21/2)</f>
        <v>7.1881709523809532</v>
      </c>
      <c r="J887" s="2">
        <f t="shared" si="106"/>
        <v>7.2474185936791073</v>
      </c>
      <c r="K887" s="2">
        <f t="shared" si="108"/>
        <v>7.3038096606947844</v>
      </c>
    </row>
    <row r="888" spans="1:11" ht="13.5" x14ac:dyDescent="0.25">
      <c r="A888" s="3">
        <f>TITRES_STAT!B891</f>
        <v>43294</v>
      </c>
      <c r="B888" s="6">
        <f>TITRES_STAT!D891</f>
        <v>7.2332000000000001</v>
      </c>
      <c r="C888" s="2">
        <f t="shared" si="101"/>
        <v>3.2499999999999751E-2</v>
      </c>
      <c r="D888" s="2">
        <f t="shared" si="102"/>
        <v>7.1714400000000014</v>
      </c>
      <c r="E888" s="2">
        <f t="shared" si="104"/>
        <v>7.1852399999999985</v>
      </c>
      <c r="F888" s="2">
        <f t="shared" si="105"/>
        <v>7.2059499999999996</v>
      </c>
      <c r="G888" s="2">
        <f t="shared" si="107"/>
        <v>7.4428600000000005</v>
      </c>
      <c r="H888" s="2">
        <f t="shared" si="103"/>
        <v>6.7510329999999996</v>
      </c>
      <c r="I888" s="2">
        <f t="array" ref="I888">SUMPRODUCT(B872:B891, (ROW(B872:B891)-ROW(B872)+1)) / (20*21/2)</f>
        <v>7.1913038095238084</v>
      </c>
      <c r="J888" s="2">
        <f t="shared" si="106"/>
        <v>7.2460644419001454</v>
      </c>
      <c r="K888" s="2">
        <f t="shared" si="108"/>
        <v>7.3010406543930291</v>
      </c>
    </row>
    <row r="889" spans="1:11" ht="13.5" x14ac:dyDescent="0.25">
      <c r="A889" s="3">
        <f>TITRES_STAT!B892</f>
        <v>43297</v>
      </c>
      <c r="B889" s="6">
        <f>TITRES_STAT!D892</f>
        <v>7.2168999999999999</v>
      </c>
      <c r="C889" s="2">
        <f t="shared" si="101"/>
        <v>-1.6300000000000203E-2</v>
      </c>
      <c r="D889" s="2">
        <f t="shared" si="102"/>
        <v>7.1925600000000003</v>
      </c>
      <c r="E889" s="2">
        <f t="shared" si="104"/>
        <v>7.1917399999999985</v>
      </c>
      <c r="F889" s="2">
        <f t="shared" si="105"/>
        <v>7.1888800000000002</v>
      </c>
      <c r="G889" s="2">
        <f t="shared" si="107"/>
        <v>7.4376580000000017</v>
      </c>
      <c r="H889" s="2">
        <f t="shared" si="103"/>
        <v>6.7568029999999997</v>
      </c>
      <c r="I889" s="2">
        <f t="array" ref="I889">SUMPRODUCT(B873:B892, (ROW(B873:B892)-ROW(B873)+1)) / (20*21/2)</f>
        <v>7.1772919047619048</v>
      </c>
      <c r="J889" s="2">
        <f t="shared" si="106"/>
        <v>7.243286876004893</v>
      </c>
      <c r="K889" s="2">
        <f t="shared" si="108"/>
        <v>7.29774102088742</v>
      </c>
    </row>
    <row r="890" spans="1:11" ht="13.5" x14ac:dyDescent="0.25">
      <c r="A890" s="3">
        <f>TITRES_STAT!B893</f>
        <v>43298</v>
      </c>
      <c r="B890" s="6">
        <f>TITRES_STAT!D893</f>
        <v>7.2168999999999999</v>
      </c>
      <c r="C890" s="2">
        <f t="shared" si="101"/>
        <v>0</v>
      </c>
      <c r="D890" s="2">
        <f t="shared" si="102"/>
        <v>7.2136799999999992</v>
      </c>
      <c r="E890" s="2">
        <f t="shared" si="104"/>
        <v>7.1941799999999985</v>
      </c>
      <c r="F890" s="2">
        <f t="shared" si="105"/>
        <v>7.1840050000000009</v>
      </c>
      <c r="G890" s="2">
        <f t="shared" si="107"/>
        <v>7.4345700000000008</v>
      </c>
      <c r="H890" s="2">
        <f t="shared" si="103"/>
        <v>6.7634669999999995</v>
      </c>
      <c r="I890" s="2">
        <f t="array" ref="I890">SUMPRODUCT(B874:B893, (ROW(B874:B893)-ROW(B874)+1)) / (20*21/2)</f>
        <v>7.1817380952380949</v>
      </c>
      <c r="J890" s="2">
        <f t="shared" si="106"/>
        <v>7.2407738401949029</v>
      </c>
      <c r="K890" s="2">
        <f t="shared" si="108"/>
        <v>7.2945707847741881</v>
      </c>
    </row>
    <row r="891" spans="1:11" ht="13.5" x14ac:dyDescent="0.25">
      <c r="A891" s="3">
        <f>TITRES_STAT!B894</f>
        <v>43299</v>
      </c>
      <c r="B891" s="6">
        <f>TITRES_STAT!D894</f>
        <v>7.2168999999999999</v>
      </c>
      <c r="C891" s="2">
        <f t="shared" si="101"/>
        <v>0</v>
      </c>
      <c r="D891" s="2">
        <f t="shared" si="102"/>
        <v>7.21692</v>
      </c>
      <c r="E891" s="2">
        <f t="shared" si="104"/>
        <v>7.1974299999999998</v>
      </c>
      <c r="F891" s="2">
        <f t="shared" si="105"/>
        <v>7.185225</v>
      </c>
      <c r="G891" s="2">
        <f t="shared" si="107"/>
        <v>7.4358700000000022</v>
      </c>
      <c r="H891" s="2">
        <f t="shared" si="103"/>
        <v>6.7698874999999985</v>
      </c>
      <c r="I891" s="2">
        <f t="array" ref="I891">SUMPRODUCT(B875:B894, (ROW(B875:B894)-ROW(B875)+1)) / (20*21/2)</f>
        <v>7.1997695238095245</v>
      </c>
      <c r="J891" s="2">
        <f t="shared" si="106"/>
        <v>7.2385001411287213</v>
      </c>
      <c r="K891" s="2">
        <f t="shared" si="108"/>
        <v>7.2915248716457892</v>
      </c>
    </row>
    <row r="892" spans="1:11" ht="13.5" x14ac:dyDescent="0.25">
      <c r="A892" s="3">
        <f>TITRES_STAT!B895</f>
        <v>43300</v>
      </c>
      <c r="B892" s="6">
        <f>TITRES_STAT!D895</f>
        <v>7.0381</v>
      </c>
      <c r="C892" s="2">
        <f t="shared" si="101"/>
        <v>-0.17879999999999985</v>
      </c>
      <c r="D892" s="2">
        <f t="shared" si="102"/>
        <v>7.1843999999999992</v>
      </c>
      <c r="E892" s="2">
        <f t="shared" si="104"/>
        <v>7.1779200000000003</v>
      </c>
      <c r="F892" s="2">
        <f t="shared" si="105"/>
        <v>7.1783150000000004</v>
      </c>
      <c r="G892" s="2">
        <f t="shared" si="107"/>
        <v>7.427092</v>
      </c>
      <c r="H892" s="2">
        <f t="shared" si="103"/>
        <v>6.7752104999999991</v>
      </c>
      <c r="I892" s="2">
        <f t="array" ref="I892">SUMPRODUCT(B876:B895, (ROW(B876:B895)-ROW(B876)+1)) / (20*21/2)</f>
        <v>7.211879047619048</v>
      </c>
      <c r="J892" s="2">
        <f t="shared" si="106"/>
        <v>7.219414413402176</v>
      </c>
      <c r="K892" s="2">
        <f t="shared" si="108"/>
        <v>7.2815866413851706</v>
      </c>
    </row>
    <row r="893" spans="1:11" ht="13.5" x14ac:dyDescent="0.25">
      <c r="A893" s="3">
        <f>TITRES_STAT!B896</f>
        <v>43301</v>
      </c>
      <c r="B893" s="6">
        <f>TITRES_STAT!D896</f>
        <v>7.2249999999999996</v>
      </c>
      <c r="C893" s="2">
        <f t="shared" si="101"/>
        <v>0.18689999999999962</v>
      </c>
      <c r="D893" s="2">
        <f t="shared" si="102"/>
        <v>7.18276</v>
      </c>
      <c r="E893" s="2">
        <f t="shared" si="104"/>
        <v>7.1771000000000011</v>
      </c>
      <c r="F893" s="2">
        <f t="shared" si="105"/>
        <v>7.1819699999999997</v>
      </c>
      <c r="G893" s="2">
        <f t="shared" si="107"/>
        <v>7.4202640000000022</v>
      </c>
      <c r="H893" s="2">
        <f t="shared" si="103"/>
        <v>6.7804524999999991</v>
      </c>
      <c r="I893" s="2">
        <f t="array" ref="I893">SUMPRODUCT(B877:B896, (ROW(B877:B896)-ROW(B877)+1)) / (20*21/2)</f>
        <v>7.2159457142857155</v>
      </c>
      <c r="J893" s="2">
        <f t="shared" si="106"/>
        <v>7.2199463740305401</v>
      </c>
      <c r="K893" s="2">
        <f t="shared" si="108"/>
        <v>7.279367557409282</v>
      </c>
    </row>
    <row r="894" spans="1:11" ht="13.5" x14ac:dyDescent="0.25">
      <c r="A894" s="3">
        <f>TITRES_STAT!B897</f>
        <v>43304</v>
      </c>
      <c r="B894" s="6">
        <f>TITRES_STAT!D897</f>
        <v>7.3712999999999997</v>
      </c>
      <c r="C894" s="2">
        <f t="shared" si="101"/>
        <v>0.1463000000000001</v>
      </c>
      <c r="D894" s="2">
        <f t="shared" si="102"/>
        <v>7.2136399999999998</v>
      </c>
      <c r="E894" s="2">
        <f t="shared" si="104"/>
        <v>7.2031000000000009</v>
      </c>
      <c r="F894" s="2">
        <f t="shared" si="105"/>
        <v>7.187249999999997</v>
      </c>
      <c r="G894" s="2">
        <f t="shared" si="107"/>
        <v>7.4175000000000022</v>
      </c>
      <c r="H894" s="2">
        <f t="shared" si="103"/>
        <v>6.785857</v>
      </c>
      <c r="I894" s="2">
        <f t="array" ref="I894">SUMPRODUCT(B878:B897, (ROW(B878:B897)-ROW(B878)+1)) / (20*21/2)</f>
        <v>7.2196252380952393</v>
      </c>
      <c r="J894" s="2">
        <f t="shared" si="106"/>
        <v>7.2343610050752503</v>
      </c>
      <c r="K894" s="2">
        <f t="shared" si="108"/>
        <v>7.2829727512363691</v>
      </c>
    </row>
    <row r="895" spans="1:11" ht="13.5" x14ac:dyDescent="0.25">
      <c r="A895" s="3">
        <f>TITRES_STAT!B898</f>
        <v>43305</v>
      </c>
      <c r="B895" s="6">
        <f>TITRES_STAT!D898</f>
        <v>7.3144</v>
      </c>
      <c r="C895" s="2">
        <f t="shared" si="101"/>
        <v>-5.6899999999999729E-2</v>
      </c>
      <c r="D895" s="2">
        <f t="shared" si="102"/>
        <v>7.2331399999999988</v>
      </c>
      <c r="E895" s="2">
        <f t="shared" si="104"/>
        <v>7.2234100000000012</v>
      </c>
      <c r="F895" s="2">
        <f t="shared" si="105"/>
        <v>7.1904999999999983</v>
      </c>
      <c r="G895" s="2">
        <f t="shared" si="107"/>
        <v>7.410998000000002</v>
      </c>
      <c r="H895" s="2">
        <f t="shared" si="103"/>
        <v>6.7909769999999989</v>
      </c>
      <c r="I895" s="2">
        <f t="array" ref="I895">SUMPRODUCT(B879:B898, (ROW(B879:B898)-ROW(B879)+1)) / (20*21/2)</f>
        <v>7.2292214285714289</v>
      </c>
      <c r="J895" s="2">
        <f t="shared" si="106"/>
        <v>7.2419837664966558</v>
      </c>
      <c r="K895" s="2">
        <f t="shared" si="108"/>
        <v>7.2842051923643547</v>
      </c>
    </row>
    <row r="896" spans="1:11" ht="13.5" x14ac:dyDescent="0.25">
      <c r="A896" s="3">
        <f>TITRES_STAT!B899</f>
        <v>43307</v>
      </c>
      <c r="B896" s="6">
        <f>TITRES_STAT!D899</f>
        <v>7.2332000000000001</v>
      </c>
      <c r="C896" s="2">
        <f t="shared" si="101"/>
        <v>-8.1199999999999939E-2</v>
      </c>
      <c r="D896" s="2">
        <f t="shared" si="102"/>
        <v>7.2364000000000006</v>
      </c>
      <c r="E896" s="2">
        <f t="shared" si="104"/>
        <v>7.2266599999999999</v>
      </c>
      <c r="F896" s="2">
        <f t="shared" si="105"/>
        <v>7.194564999999999</v>
      </c>
      <c r="G896" s="2">
        <f t="shared" si="107"/>
        <v>7.4044960000000035</v>
      </c>
      <c r="H896" s="2">
        <f t="shared" si="103"/>
        <v>6.7956909999999997</v>
      </c>
      <c r="I896" s="2">
        <f t="array" ref="I896">SUMPRODUCT(B880:B899, (ROW(B880:B899)-ROW(B880)+1)) / (20*21/2)</f>
        <v>7.2429233333333327</v>
      </c>
      <c r="J896" s="2">
        <f t="shared" si="106"/>
        <v>7.2411472173064979</v>
      </c>
      <c r="K896" s="2">
        <f t="shared" si="108"/>
        <v>7.2822049887422233</v>
      </c>
    </row>
    <row r="897" spans="1:11" ht="13.5" x14ac:dyDescent="0.25">
      <c r="A897" s="3">
        <f>TITRES_STAT!B900</f>
        <v>43308</v>
      </c>
      <c r="B897" s="6">
        <f>TITRES_STAT!D900</f>
        <v>7.2332000000000001</v>
      </c>
      <c r="C897" s="2">
        <f t="shared" si="101"/>
        <v>0</v>
      </c>
      <c r="D897" s="2">
        <f t="shared" si="102"/>
        <v>7.2754199999999996</v>
      </c>
      <c r="E897" s="2">
        <f t="shared" si="104"/>
        <v>7.2299099999999994</v>
      </c>
      <c r="F897" s="2">
        <f t="shared" si="105"/>
        <v>7.2055399999999992</v>
      </c>
      <c r="G897" s="2">
        <f t="shared" si="107"/>
        <v>7.3979940000000033</v>
      </c>
      <c r="H897" s="2">
        <f t="shared" si="103"/>
        <v>6.8004049999999987</v>
      </c>
      <c r="I897" s="2">
        <f t="array" ref="I897">SUMPRODUCT(B881:B900, (ROW(B881:B900)-ROW(B881)+1)) / (20*21/2)</f>
        <v>7.2510100000000008</v>
      </c>
      <c r="J897" s="2">
        <f t="shared" si="106"/>
        <v>7.2403903394677833</v>
      </c>
      <c r="K897" s="2">
        <f t="shared" si="108"/>
        <v>7.2802832244778228</v>
      </c>
    </row>
    <row r="898" spans="1:11" ht="13.5" x14ac:dyDescent="0.25">
      <c r="A898" s="3">
        <f>TITRES_STAT!B901</f>
        <v>43311</v>
      </c>
      <c r="B898" s="6">
        <f>TITRES_STAT!D901</f>
        <v>7.3063000000000002</v>
      </c>
      <c r="C898" s="2">
        <f t="shared" si="101"/>
        <v>7.3100000000000165E-2</v>
      </c>
      <c r="D898" s="2">
        <f t="shared" si="102"/>
        <v>7.2916799999999995</v>
      </c>
      <c r="E898" s="2">
        <f t="shared" si="104"/>
        <v>7.2372199999999989</v>
      </c>
      <c r="F898" s="2">
        <f t="shared" si="105"/>
        <v>7.2112299999999987</v>
      </c>
      <c r="G898" s="2">
        <f t="shared" si="107"/>
        <v>7.3913300000000035</v>
      </c>
      <c r="H898" s="2">
        <f t="shared" si="103"/>
        <v>6.8054844999999986</v>
      </c>
      <c r="I898" s="2">
        <f t="array" ref="I898">SUMPRODUCT(B882:B901, (ROW(B882:B901)-ROW(B882)+1)) / (20*21/2)</f>
        <v>7.2515928571428576</v>
      </c>
      <c r="J898" s="2">
        <f t="shared" si="106"/>
        <v>7.2466674499946606</v>
      </c>
      <c r="K898" s="2">
        <f t="shared" si="108"/>
        <v>7.2813034901845759</v>
      </c>
    </row>
    <row r="899" spans="1:11" ht="13.5" x14ac:dyDescent="0.25">
      <c r="A899" s="3">
        <f>TITRES_STAT!B902</f>
        <v>43312</v>
      </c>
      <c r="B899" s="6">
        <f>TITRES_STAT!D902</f>
        <v>7.3551000000000002</v>
      </c>
      <c r="C899" s="2">
        <f t="shared" si="101"/>
        <v>4.8799999999999955E-2</v>
      </c>
      <c r="D899" s="2">
        <f t="shared" si="102"/>
        <v>7.2884399999999996</v>
      </c>
      <c r="E899" s="2">
        <f t="shared" si="104"/>
        <v>7.2510399999999979</v>
      </c>
      <c r="F899" s="2">
        <f t="shared" si="105"/>
        <v>7.2213899999999978</v>
      </c>
      <c r="G899" s="2">
        <f t="shared" si="107"/>
        <v>7.3871040000000026</v>
      </c>
      <c r="H899" s="2">
        <f t="shared" si="103"/>
        <v>6.810807999999998</v>
      </c>
      <c r="I899" s="2">
        <f t="array" ref="I899">SUMPRODUCT(B883:B902, (ROW(B883:B902)-ROW(B883)+1)) / (20*21/2)</f>
        <v>7.2519433333333341</v>
      </c>
      <c r="J899" s="2">
        <f t="shared" si="106"/>
        <v>7.2569943595189788</v>
      </c>
      <c r="K899" s="2">
        <f t="shared" si="108"/>
        <v>7.2841974709616517</v>
      </c>
    </row>
    <row r="900" spans="1:11" ht="13.5" x14ac:dyDescent="0.25">
      <c r="A900" s="3">
        <f>TITRES_STAT!B903</f>
        <v>43313</v>
      </c>
      <c r="B900" s="6">
        <f>TITRES_STAT!D903</f>
        <v>7.3063000000000002</v>
      </c>
      <c r="C900" s="2">
        <f t="shared" ref="C900:C963" si="109">B900-B899</f>
        <v>-4.8799999999999955E-2</v>
      </c>
      <c r="D900" s="2">
        <f t="shared" si="102"/>
        <v>7.2868200000000005</v>
      </c>
      <c r="E900" s="2">
        <f t="shared" si="104"/>
        <v>7.2599799999999988</v>
      </c>
      <c r="F900" s="2">
        <f t="shared" si="105"/>
        <v>7.2270799999999982</v>
      </c>
      <c r="G900" s="2">
        <f t="shared" si="107"/>
        <v>7.3752380000000031</v>
      </c>
      <c r="H900" s="2">
        <f t="shared" si="103"/>
        <v>6.8158874999999979</v>
      </c>
      <c r="I900" s="2">
        <f t="array" ref="I900">SUMPRODUCT(B884:B903, (ROW(B884:B903)-ROW(B884)+1)) / (20*21/2)</f>
        <v>7.2522938095238096</v>
      </c>
      <c r="J900" s="2">
        <f t="shared" si="106"/>
        <v>7.2616901348028851</v>
      </c>
      <c r="K900" s="2">
        <f t="shared" si="108"/>
        <v>7.285064236806293</v>
      </c>
    </row>
    <row r="901" spans="1:11" ht="13.5" x14ac:dyDescent="0.25">
      <c r="A901" s="3">
        <f>TITRES_STAT!B904</f>
        <v>43314</v>
      </c>
      <c r="B901" s="6">
        <f>TITRES_STAT!D904</f>
        <v>7.2332000000000001</v>
      </c>
      <c r="C901" s="2">
        <f t="shared" si="109"/>
        <v>-7.3100000000000165E-2</v>
      </c>
      <c r="D901" s="2">
        <f t="shared" si="102"/>
        <v>7.2868200000000005</v>
      </c>
      <c r="E901" s="2">
        <f t="shared" si="104"/>
        <v>7.2616100000000001</v>
      </c>
      <c r="F901" s="2">
        <f t="shared" si="105"/>
        <v>7.2295199999999991</v>
      </c>
      <c r="G901" s="2">
        <f t="shared" si="107"/>
        <v>7.3627220000000033</v>
      </c>
      <c r="H901" s="2">
        <f t="shared" si="103"/>
        <v>6.8206014999999978</v>
      </c>
      <c r="I901" s="2">
        <f t="array" ref="I901">SUMPRODUCT(B885:B904, (ROW(B885:B904)-ROW(B885)+1)) / (20*21/2)</f>
        <v>7.2464538095238096</v>
      </c>
      <c r="J901" s="2">
        <f t="shared" si="106"/>
        <v>7.2589767886311822</v>
      </c>
      <c r="K901" s="2">
        <f t="shared" si="108"/>
        <v>7.2830303451668312</v>
      </c>
    </row>
    <row r="902" spans="1:11" ht="13.5" x14ac:dyDescent="0.25">
      <c r="A902" s="3">
        <f>TITRES_STAT!B905</f>
        <v>43315</v>
      </c>
      <c r="B902" s="6">
        <f>TITRES_STAT!D905</f>
        <v>7.2332000000000001</v>
      </c>
      <c r="C902" s="2">
        <f t="shared" si="109"/>
        <v>0</v>
      </c>
      <c r="D902" s="2">
        <f t="shared" ref="D902:D965" si="110">AVERAGE(B898:B902)</f>
        <v>7.2868200000000005</v>
      </c>
      <c r="E902" s="2">
        <f t="shared" si="104"/>
        <v>7.2811199999999996</v>
      </c>
      <c r="F902" s="2">
        <f t="shared" si="105"/>
        <v>7.2295200000000008</v>
      </c>
      <c r="G902" s="2">
        <f t="shared" si="107"/>
        <v>7.3502060000000036</v>
      </c>
      <c r="H902" s="2">
        <f t="shared" si="103"/>
        <v>6.8262499999999982</v>
      </c>
      <c r="I902" s="2">
        <f t="array" ref="I902">SUMPRODUCT(B886:B905, (ROW(B886:B905)-ROW(B886)+1)) / (20*21/2)</f>
        <v>7.2372476190476185</v>
      </c>
      <c r="J902" s="2">
        <f t="shared" si="106"/>
        <v>7.2565218563805942</v>
      </c>
      <c r="K902" s="2">
        <f t="shared" si="108"/>
        <v>7.2810762139838188</v>
      </c>
    </row>
    <row r="903" spans="1:11" ht="13.5" x14ac:dyDescent="0.25">
      <c r="A903" s="3">
        <f>TITRES_STAT!B906</f>
        <v>43318</v>
      </c>
      <c r="B903" s="6">
        <f>TITRES_STAT!D906</f>
        <v>7.2332000000000001</v>
      </c>
      <c r="C903" s="2">
        <f t="shared" si="109"/>
        <v>0</v>
      </c>
      <c r="D903" s="2">
        <f t="shared" si="110"/>
        <v>7.2722000000000007</v>
      </c>
      <c r="E903" s="2">
        <f t="shared" si="104"/>
        <v>7.2819399999999987</v>
      </c>
      <c r="F903" s="2">
        <f t="shared" si="105"/>
        <v>7.2295200000000026</v>
      </c>
      <c r="G903" s="2">
        <f t="shared" si="107"/>
        <v>7.3389900000000043</v>
      </c>
      <c r="H903" s="2">
        <f t="shared" si="103"/>
        <v>6.8320609999999977</v>
      </c>
      <c r="I903" s="2">
        <f t="array" ref="I903">SUMPRODUCT(B887:B906, (ROW(B887:B906)-ROW(B887)+1)) / (20*21/2)</f>
        <v>7.2077919047619057</v>
      </c>
      <c r="J903" s="2">
        <f t="shared" si="106"/>
        <v>7.2543007272014908</v>
      </c>
      <c r="K903" s="2">
        <f t="shared" si="108"/>
        <v>7.2791987153962188</v>
      </c>
    </row>
    <row r="904" spans="1:11" ht="13.5" x14ac:dyDescent="0.25">
      <c r="A904" s="3">
        <f>TITRES_STAT!B907</f>
        <v>43319</v>
      </c>
      <c r="B904" s="6">
        <f>TITRES_STAT!D907</f>
        <v>7.1681999999999997</v>
      </c>
      <c r="C904" s="2">
        <f t="shared" si="109"/>
        <v>-6.5000000000000391E-2</v>
      </c>
      <c r="D904" s="2">
        <f t="shared" si="110"/>
        <v>7.2348200000000009</v>
      </c>
      <c r="E904" s="2">
        <f t="shared" si="104"/>
        <v>7.2616299999999994</v>
      </c>
      <c r="F904" s="2">
        <f t="shared" si="105"/>
        <v>7.2323649999999997</v>
      </c>
      <c r="G904" s="2">
        <f t="shared" si="107"/>
        <v>7.3298880000000057</v>
      </c>
      <c r="H904" s="2">
        <f t="shared" si="103"/>
        <v>6.837424999999997</v>
      </c>
      <c r="I904" s="2">
        <f t="array" ref="I904">SUMPRODUCT(B888:B907, (ROW(B888:B907)-ROW(B888)+1)) / (20*21/2)</f>
        <v>7.2090714285714297</v>
      </c>
      <c r="J904" s="2">
        <f t="shared" si="106"/>
        <v>7.246100657944206</v>
      </c>
      <c r="K904" s="2">
        <f t="shared" si="108"/>
        <v>7.2748458245963672</v>
      </c>
    </row>
    <row r="905" spans="1:11" ht="13.5" x14ac:dyDescent="0.25">
      <c r="A905" s="3">
        <f>TITRES_STAT!B908</f>
        <v>43320</v>
      </c>
      <c r="B905" s="6">
        <f>TITRES_STAT!D908</f>
        <v>7.1356999999999999</v>
      </c>
      <c r="C905" s="2">
        <f t="shared" si="109"/>
        <v>-3.2499999999999751E-2</v>
      </c>
      <c r="D905" s="2">
        <f t="shared" si="110"/>
        <v>7.2007000000000003</v>
      </c>
      <c r="E905" s="2">
        <f t="shared" si="104"/>
        <v>7.2437599999999991</v>
      </c>
      <c r="F905" s="2">
        <f t="shared" si="105"/>
        <v>7.2335849999999997</v>
      </c>
      <c r="G905" s="2">
        <f t="shared" si="107"/>
        <v>7.3186740000000041</v>
      </c>
      <c r="H905" s="2">
        <f t="shared" si="103"/>
        <v>6.8423419999999977</v>
      </c>
      <c r="I905" s="2">
        <f t="array" ref="I905">SUMPRODUCT(B889:B908, (ROW(B889:B908)-ROW(B889)+1)) / (20*21/2)</f>
        <v>7.2078723809523817</v>
      </c>
      <c r="J905" s="2">
        <f t="shared" si="106"/>
        <v>7.2355863095685677</v>
      </c>
      <c r="K905" s="2">
        <f t="shared" si="108"/>
        <v>7.2693891255925882</v>
      </c>
    </row>
    <row r="906" spans="1:11" ht="13.5" x14ac:dyDescent="0.25">
      <c r="A906" s="3">
        <f>TITRES_STAT!B909</f>
        <v>43321</v>
      </c>
      <c r="B906" s="6">
        <f>TITRES_STAT!D909</f>
        <v>6.9242999999999997</v>
      </c>
      <c r="C906" s="2">
        <f t="shared" si="109"/>
        <v>-0.21140000000000025</v>
      </c>
      <c r="D906" s="2">
        <f t="shared" si="110"/>
        <v>7.1389200000000006</v>
      </c>
      <c r="E906" s="2">
        <f t="shared" si="104"/>
        <v>7.2128699999999997</v>
      </c>
      <c r="F906" s="2">
        <f t="shared" si="105"/>
        <v>7.2197649999999971</v>
      </c>
      <c r="G906" s="2">
        <f t="shared" si="107"/>
        <v>7.300468000000004</v>
      </c>
      <c r="H906" s="2">
        <f t="shared" ref="H906:H969" si="111">AVERAGE(B707:B906)</f>
        <v>6.8443329999999971</v>
      </c>
      <c r="I906" s="2">
        <f t="array" ref="I906">SUMPRODUCT(B890:B909, (ROW(B890:B909)-ROW(B890)+1)) / (20*21/2)</f>
        <v>7.2067895238095234</v>
      </c>
      <c r="J906" s="2">
        <f t="shared" si="106"/>
        <v>7.205939994371561</v>
      </c>
      <c r="K906" s="2">
        <f t="shared" si="108"/>
        <v>7.2558562187066045</v>
      </c>
    </row>
    <row r="907" spans="1:11" ht="13.5" x14ac:dyDescent="0.25">
      <c r="A907" s="3">
        <f>TITRES_STAT!B910</f>
        <v>43322</v>
      </c>
      <c r="B907" s="6">
        <f>TITRES_STAT!D910</f>
        <v>7.2332000000000001</v>
      </c>
      <c r="C907" s="2">
        <f t="shared" si="109"/>
        <v>0.3089000000000004</v>
      </c>
      <c r="D907" s="2">
        <f t="shared" si="110"/>
        <v>7.1389199999999988</v>
      </c>
      <c r="E907" s="2">
        <f t="shared" si="104"/>
        <v>7.2128699999999997</v>
      </c>
      <c r="F907" s="2">
        <f t="shared" si="105"/>
        <v>7.2213899999999978</v>
      </c>
      <c r="G907" s="2">
        <f t="shared" si="107"/>
        <v>7.2929920000000052</v>
      </c>
      <c r="H907" s="2">
        <f t="shared" si="111"/>
        <v>6.8468524999999962</v>
      </c>
      <c r="I907" s="2">
        <f t="array" ref="I907">SUMPRODUCT(B891:B910, (ROW(B891:B910)-ROW(B891)+1)) / (20*21/2)</f>
        <v>7.2065166666666656</v>
      </c>
      <c r="J907" s="2">
        <f t="shared" si="106"/>
        <v>7.2085361853837924</v>
      </c>
      <c r="K907" s="2">
        <f t="shared" si="108"/>
        <v>7.2549677395416401</v>
      </c>
    </row>
    <row r="908" spans="1:11" ht="13.5" x14ac:dyDescent="0.25">
      <c r="A908" s="3">
        <f>TITRES_STAT!B911</f>
        <v>43326</v>
      </c>
      <c r="B908" s="6">
        <f>TITRES_STAT!D911</f>
        <v>7.2088000000000001</v>
      </c>
      <c r="C908" s="2">
        <f t="shared" si="109"/>
        <v>-2.4399999999999977E-2</v>
      </c>
      <c r="D908" s="2">
        <f t="shared" si="110"/>
        <v>7.1340399999999988</v>
      </c>
      <c r="E908" s="2">
        <f t="shared" ref="E908:E971" si="112">AVERAGE(B899:B908)</f>
        <v>7.2031200000000002</v>
      </c>
      <c r="F908" s="2">
        <f t="shared" si="105"/>
        <v>7.2201699999999986</v>
      </c>
      <c r="G908" s="2">
        <f t="shared" si="107"/>
        <v>7.2892540000000032</v>
      </c>
      <c r="H908" s="2">
        <f t="shared" si="111"/>
        <v>6.8487219999999969</v>
      </c>
      <c r="I908" s="2">
        <f t="array" ref="I908">SUMPRODUCT(B892:B911, (ROW(B892:B911)-ROW(B892)+1)) / (20*21/2)</f>
        <v>7.1938628571428582</v>
      </c>
      <c r="J908" s="2">
        <f t="shared" si="106"/>
        <v>7.2085613105853357</v>
      </c>
      <c r="K908" s="2">
        <f t="shared" si="108"/>
        <v>7.2531572399517721</v>
      </c>
    </row>
    <row r="909" spans="1:11" ht="13.5" x14ac:dyDescent="0.25">
      <c r="A909" s="3">
        <f>TITRES_STAT!B912</f>
        <v>43327</v>
      </c>
      <c r="B909" s="6">
        <f>TITRES_STAT!D912</f>
        <v>7.2088000000000001</v>
      </c>
      <c r="C909" s="2">
        <f t="shared" si="109"/>
        <v>0</v>
      </c>
      <c r="D909" s="2">
        <f t="shared" si="110"/>
        <v>7.1421599999999996</v>
      </c>
      <c r="E909" s="2">
        <f t="shared" si="112"/>
        <v>7.1884899999999998</v>
      </c>
      <c r="F909" s="2">
        <f t="shared" si="105"/>
        <v>7.219764999999998</v>
      </c>
      <c r="G909" s="2">
        <f t="shared" si="107"/>
        <v>7.2855160000000039</v>
      </c>
      <c r="H909" s="2">
        <f t="shared" si="111"/>
        <v>6.8510384999999978</v>
      </c>
      <c r="I909" s="2">
        <f t="array" ref="I909">SUMPRODUCT(B893:B912, (ROW(B893:B912)-ROW(B893)+1)) / (20*21/2)</f>
        <v>7.1880185714285725</v>
      </c>
      <c r="J909" s="2">
        <f t="shared" si="106"/>
        <v>7.2085840429105419</v>
      </c>
      <c r="K909" s="2">
        <f t="shared" si="108"/>
        <v>7.2514177403458211</v>
      </c>
    </row>
    <row r="910" spans="1:11" ht="13.5" x14ac:dyDescent="0.25">
      <c r="A910" s="3">
        <f>TITRES_STAT!B913</f>
        <v>43328</v>
      </c>
      <c r="B910" s="6">
        <f>TITRES_STAT!D913</f>
        <v>7.2168999999999999</v>
      </c>
      <c r="C910" s="2">
        <f t="shared" si="109"/>
        <v>8.099999999999774E-3</v>
      </c>
      <c r="D910" s="2">
        <f t="shared" si="110"/>
        <v>7.1584000000000003</v>
      </c>
      <c r="E910" s="2">
        <f t="shared" si="112"/>
        <v>7.179549999999999</v>
      </c>
      <c r="F910" s="2">
        <f t="shared" si="105"/>
        <v>7.2197649999999998</v>
      </c>
      <c r="G910" s="2">
        <f t="shared" si="107"/>
        <v>7.2778760000000036</v>
      </c>
      <c r="H910" s="2">
        <f t="shared" si="111"/>
        <v>6.8534359999999968</v>
      </c>
      <c r="I910" s="2">
        <f t="array" ref="I910">SUMPRODUCT(B894:B913, (ROW(B894:B913)-ROW(B894)+1)) / (20*21/2)</f>
        <v>7.1854990476190475</v>
      </c>
      <c r="J910" s="2">
        <f t="shared" si="106"/>
        <v>7.2093760388238231</v>
      </c>
      <c r="K910" s="2">
        <f t="shared" si="108"/>
        <v>7.2500641034695148</v>
      </c>
    </row>
    <row r="911" spans="1:11" ht="13.5" x14ac:dyDescent="0.25">
      <c r="A911" s="3">
        <f>TITRES_STAT!B914</f>
        <v>43329</v>
      </c>
      <c r="B911" s="6">
        <f>TITRES_STAT!D914</f>
        <v>7.0869</v>
      </c>
      <c r="C911" s="2">
        <f t="shared" si="109"/>
        <v>-0.12999999999999989</v>
      </c>
      <c r="D911" s="2">
        <f t="shared" si="110"/>
        <v>7.1909200000000002</v>
      </c>
      <c r="E911" s="2">
        <f t="shared" si="112"/>
        <v>7.1649199999999995</v>
      </c>
      <c r="F911" s="2">
        <f t="shared" si="105"/>
        <v>7.2132650000000016</v>
      </c>
      <c r="G911" s="2">
        <f t="shared" si="107"/>
        <v>7.2653600000000038</v>
      </c>
      <c r="H911" s="2">
        <f t="shared" si="111"/>
        <v>6.8542079999999963</v>
      </c>
      <c r="I911" s="2">
        <f t="array" ref="I911">SUMPRODUCT(B895:B914, (ROW(B895:B914)-ROW(B895)+1)) / (20*21/2)</f>
        <v>7.1870104761904763</v>
      </c>
      <c r="J911" s="2">
        <f t="shared" si="106"/>
        <v>7.1977116541739345</v>
      </c>
      <c r="K911" s="2">
        <f t="shared" si="108"/>
        <v>7.2436655111765935</v>
      </c>
    </row>
    <row r="912" spans="1:11" ht="13.5" x14ac:dyDescent="0.25">
      <c r="A912" s="3">
        <f>TITRES_STAT!B915</f>
        <v>43332</v>
      </c>
      <c r="B912" s="6">
        <f>TITRES_STAT!D915</f>
        <v>7.1519000000000004</v>
      </c>
      <c r="C912" s="2">
        <f t="shared" si="109"/>
        <v>6.5000000000000391E-2</v>
      </c>
      <c r="D912" s="2">
        <f t="shared" si="110"/>
        <v>7.1746600000000003</v>
      </c>
      <c r="E912" s="2">
        <f t="shared" si="112"/>
        <v>7.1567899999999991</v>
      </c>
      <c r="F912" s="2">
        <f t="shared" si="105"/>
        <v>7.2189549999999993</v>
      </c>
      <c r="G912" s="2">
        <f t="shared" si="107"/>
        <v>7.2539820000000033</v>
      </c>
      <c r="H912" s="2">
        <f t="shared" si="111"/>
        <v>6.8553049999999978</v>
      </c>
      <c r="I912" s="2">
        <f t="array" ref="I912">SUMPRODUCT(B896:B915, (ROW(B896:B915)-ROW(B896)+1)) / (20*21/2)</f>
        <v>7.1969128571428582</v>
      </c>
      <c r="J912" s="2">
        <f t="shared" si="106"/>
        <v>7.1933486394907025</v>
      </c>
      <c r="K912" s="2">
        <f t="shared" si="108"/>
        <v>7.2400668636794725</v>
      </c>
    </row>
    <row r="913" spans="1:11" ht="13.5" x14ac:dyDescent="0.25">
      <c r="A913" s="3">
        <f>TITRES_STAT!B916</f>
        <v>43335</v>
      </c>
      <c r="B913" s="6">
        <f>TITRES_STAT!D916</f>
        <v>7.1924999999999999</v>
      </c>
      <c r="C913" s="2">
        <f t="shared" si="109"/>
        <v>4.0599999999999525E-2</v>
      </c>
      <c r="D913" s="2">
        <f t="shared" si="110"/>
        <v>7.1714000000000002</v>
      </c>
      <c r="E913" s="2">
        <f t="shared" si="112"/>
        <v>7.1527199999999995</v>
      </c>
      <c r="F913" s="2">
        <f t="shared" si="105"/>
        <v>7.2173299999999987</v>
      </c>
      <c r="G913" s="2">
        <f t="shared" si="107"/>
        <v>7.2456920000000036</v>
      </c>
      <c r="H913" s="2">
        <f t="shared" si="111"/>
        <v>6.8574584999999981</v>
      </c>
      <c r="I913" s="2">
        <f t="array" ref="I913">SUMPRODUCT(B897:B916, (ROW(B897:B916)-ROW(B897)+1)) / (20*21/2)</f>
        <v>7.2223009523809525</v>
      </c>
      <c r="J913" s="2">
        <f t="shared" si="106"/>
        <v>7.1932678166820638</v>
      </c>
      <c r="K913" s="2">
        <f t="shared" si="108"/>
        <v>7.2382014964763561</v>
      </c>
    </row>
    <row r="914" spans="1:11" ht="13.5" x14ac:dyDescent="0.25">
      <c r="A914" s="3">
        <f>TITRES_STAT!B917</f>
        <v>43336</v>
      </c>
      <c r="B914" s="6">
        <f>TITRES_STAT!D917</f>
        <v>7.2332000000000001</v>
      </c>
      <c r="C914" s="2">
        <f t="shared" si="109"/>
        <v>4.070000000000018E-2</v>
      </c>
      <c r="D914" s="2">
        <f t="shared" si="110"/>
        <v>7.1762800000000002</v>
      </c>
      <c r="E914" s="2">
        <f t="shared" si="112"/>
        <v>7.1592199999999995</v>
      </c>
      <c r="F914" s="2">
        <f t="shared" si="105"/>
        <v>7.210424999999999</v>
      </c>
      <c r="G914" s="2">
        <f t="shared" si="107"/>
        <v>7.2375660000000028</v>
      </c>
      <c r="H914" s="2">
        <f t="shared" si="111"/>
        <v>6.8598969999999975</v>
      </c>
      <c r="I914" s="2">
        <f t="array" ref="I914">SUMPRODUCT(B898:B917, (ROW(B898:B917)-ROW(B898)+1)) / (20*21/2)</f>
        <v>7.2798138095238105</v>
      </c>
      <c r="J914" s="2">
        <f t="shared" si="106"/>
        <v>7.1970708817599629</v>
      </c>
      <c r="K914" s="2">
        <f t="shared" si="108"/>
        <v>7.2380053593596365</v>
      </c>
    </row>
    <row r="915" spans="1:11" ht="13.5" x14ac:dyDescent="0.25">
      <c r="A915" s="3">
        <f>TITRES_STAT!B918</f>
        <v>43339</v>
      </c>
      <c r="B915" s="6">
        <f>TITRES_STAT!D918</f>
        <v>7.3144</v>
      </c>
      <c r="C915" s="2">
        <f t="shared" si="109"/>
        <v>8.1199999999999939E-2</v>
      </c>
      <c r="D915" s="2">
        <f t="shared" si="110"/>
        <v>7.195780000000001</v>
      </c>
      <c r="E915" s="2">
        <f t="shared" si="112"/>
        <v>7.1770900000000015</v>
      </c>
      <c r="F915" s="2">
        <f t="shared" si="105"/>
        <v>7.210424999999999</v>
      </c>
      <c r="G915" s="2">
        <f t="shared" si="107"/>
        <v>7.2326880000000013</v>
      </c>
      <c r="H915" s="2">
        <f t="shared" si="111"/>
        <v>6.8621314999999985</v>
      </c>
      <c r="I915" s="2">
        <f t="array" ref="I915">SUMPRODUCT(B899:B918, (ROW(B899:B918)-ROW(B899)+1)) / (20*21/2)</f>
        <v>7.3747490476190478</v>
      </c>
      <c r="J915" s="2">
        <f t="shared" si="106"/>
        <v>7.2082450834971095</v>
      </c>
      <c r="K915" s="2">
        <f t="shared" si="108"/>
        <v>7.2410012276200435</v>
      </c>
    </row>
    <row r="916" spans="1:11" ht="13.5" x14ac:dyDescent="0.25">
      <c r="A916" s="3">
        <f>TITRES_STAT!B919</f>
        <v>43340</v>
      </c>
      <c r="B916" s="6">
        <f>TITRES_STAT!D919</f>
        <v>7.4770000000000003</v>
      </c>
      <c r="C916" s="2">
        <f t="shared" si="109"/>
        <v>0.1626000000000003</v>
      </c>
      <c r="D916" s="2">
        <f t="shared" si="110"/>
        <v>7.2737999999999996</v>
      </c>
      <c r="E916" s="2">
        <f t="shared" si="112"/>
        <v>7.2323600000000017</v>
      </c>
      <c r="F916" s="2">
        <f t="shared" ref="F916:F979" si="113">AVERAGE(B897:B916)</f>
        <v>7.2226149999999993</v>
      </c>
      <c r="G916" s="2">
        <f t="shared" si="107"/>
        <v>7.2310620000000005</v>
      </c>
      <c r="H916" s="2">
        <f t="shared" si="111"/>
        <v>6.8651789999999986</v>
      </c>
      <c r="I916" s="2">
        <f t="array" ref="I916">SUMPRODUCT(B900:B919, (ROW(B900:B919)-ROW(B900)+1)) / (20*21/2)</f>
        <v>7.4535852380952381</v>
      </c>
      <c r="J916" s="2">
        <f t="shared" si="106"/>
        <v>7.233840789830718</v>
      </c>
      <c r="K916" s="2">
        <f t="shared" si="108"/>
        <v>7.2502560814388657</v>
      </c>
    </row>
    <row r="917" spans="1:11" ht="13.5" x14ac:dyDescent="0.25">
      <c r="A917" s="3">
        <f>TITRES_STAT!B920</f>
        <v>43341</v>
      </c>
      <c r="B917" s="6">
        <f>TITRES_STAT!D920</f>
        <v>7.8265000000000002</v>
      </c>
      <c r="C917" s="2">
        <f t="shared" si="109"/>
        <v>0.34949999999999992</v>
      </c>
      <c r="D917" s="2">
        <f t="shared" si="110"/>
        <v>7.4087199999999998</v>
      </c>
      <c r="E917" s="2">
        <f t="shared" si="112"/>
        <v>7.29169</v>
      </c>
      <c r="F917" s="2">
        <f t="shared" si="113"/>
        <v>7.2522799999999989</v>
      </c>
      <c r="G917" s="2">
        <f t="shared" si="107"/>
        <v>7.2357760000000004</v>
      </c>
      <c r="H917" s="2">
        <f t="shared" si="111"/>
        <v>6.8701774999999987</v>
      </c>
      <c r="I917" s="2">
        <f t="array" ref="I917">SUMPRODUCT(B901:B920, (ROW(B901:B920)-ROW(B901)+1)) / (20*21/2)</f>
        <v>7.5480876190476192</v>
      </c>
      <c r="J917" s="2">
        <f t="shared" ref="J917:J980" si="114">$J$4*B917+J916*(1-$J$4)</f>
        <v>7.2902845241325549</v>
      </c>
      <c r="K917" s="2">
        <f t="shared" si="108"/>
        <v>7.2728538821667534</v>
      </c>
    </row>
    <row r="918" spans="1:11" ht="13.5" x14ac:dyDescent="0.25">
      <c r="A918" s="3">
        <f>TITRES_STAT!B921</f>
        <v>43342</v>
      </c>
      <c r="B918" s="6">
        <f>TITRES_STAT!D921</f>
        <v>8.2491000000000003</v>
      </c>
      <c r="C918" s="2">
        <f t="shared" si="109"/>
        <v>0.42260000000000009</v>
      </c>
      <c r="D918" s="2">
        <f t="shared" si="110"/>
        <v>7.6200400000000004</v>
      </c>
      <c r="E918" s="2">
        <f t="shared" si="112"/>
        <v>7.395719999999999</v>
      </c>
      <c r="F918" s="2">
        <f t="shared" si="113"/>
        <v>7.2994199999999996</v>
      </c>
      <c r="G918" s="2">
        <f t="shared" si="107"/>
        <v>7.2495920000000016</v>
      </c>
      <c r="H918" s="2">
        <f t="shared" si="111"/>
        <v>6.8776954999999997</v>
      </c>
      <c r="I918" s="2">
        <f t="array" ref="I918">SUMPRODUCT(B902:B921, (ROW(B902:B921)-ROW(B902)+1)) / (20*21/2)</f>
        <v>7.6183709523809533</v>
      </c>
      <c r="J918" s="2">
        <f t="shared" si="114"/>
        <v>7.3816002837389778</v>
      </c>
      <c r="K918" s="2">
        <f t="shared" si="108"/>
        <v>7.3111380436504101</v>
      </c>
    </row>
    <row r="919" spans="1:11" ht="13.5" x14ac:dyDescent="0.25">
      <c r="A919" s="3">
        <f>TITRES_STAT!B922</f>
        <v>43343</v>
      </c>
      <c r="B919" s="6">
        <f>TITRES_STAT!D922</f>
        <v>8.1272000000000002</v>
      </c>
      <c r="C919" s="2">
        <f t="shared" si="109"/>
        <v>-0.12190000000000012</v>
      </c>
      <c r="D919" s="2">
        <f t="shared" si="110"/>
        <v>7.7988400000000002</v>
      </c>
      <c r="E919" s="2">
        <f t="shared" si="112"/>
        <v>7.4875600000000002</v>
      </c>
      <c r="F919" s="2">
        <f t="shared" si="113"/>
        <v>7.3380249999999991</v>
      </c>
      <c r="G919" s="2">
        <f t="shared" si="107"/>
        <v>7.2609700000000021</v>
      </c>
      <c r="H919" s="2">
        <f t="shared" si="111"/>
        <v>6.8844819999999984</v>
      </c>
      <c r="I919" s="2">
        <f t="array" ref="I919">SUMPRODUCT(B903:B922, (ROW(B903:B922)-ROW(B903)+1)) / (20*21/2)</f>
        <v>7.7037400000000007</v>
      </c>
      <c r="J919" s="2">
        <f t="shared" si="114"/>
        <v>7.4526097805257416</v>
      </c>
      <c r="K919" s="2">
        <f t="shared" si="108"/>
        <v>7.3431404733111778</v>
      </c>
    </row>
    <row r="920" spans="1:11" ht="13.5" x14ac:dyDescent="0.25">
      <c r="A920" s="3">
        <f>TITRES_STAT!B923</f>
        <v>43346</v>
      </c>
      <c r="B920" s="6">
        <f>TITRES_STAT!D923</f>
        <v>8.3302999999999994</v>
      </c>
      <c r="C920" s="2">
        <f t="shared" si="109"/>
        <v>0.20309999999999917</v>
      </c>
      <c r="D920" s="2">
        <f t="shared" si="110"/>
        <v>8.0020199999999999</v>
      </c>
      <c r="E920" s="2">
        <f t="shared" si="112"/>
        <v>7.5988999999999987</v>
      </c>
      <c r="F920" s="2">
        <f t="shared" si="113"/>
        <v>7.3892249999999988</v>
      </c>
      <c r="G920" s="2">
        <f t="shared" si="107"/>
        <v>7.2812880000000026</v>
      </c>
      <c r="H920" s="2">
        <f t="shared" si="111"/>
        <v>6.893015499999998</v>
      </c>
      <c r="I920" s="2">
        <f t="array" ref="I920">SUMPRODUCT(B904:B923, (ROW(B904:B923)-ROW(B904)+1)) / (20*21/2)</f>
        <v>7.7877609523809532</v>
      </c>
      <c r="J920" s="2">
        <f t="shared" si="114"/>
        <v>7.5361993252375754</v>
      </c>
      <c r="K920" s="2">
        <f t="shared" si="108"/>
        <v>7.3818526116127003</v>
      </c>
    </row>
    <row r="921" spans="1:11" ht="13.5" x14ac:dyDescent="0.25">
      <c r="A921" s="3">
        <f>TITRES_STAT!B924</f>
        <v>43347</v>
      </c>
      <c r="B921" s="6">
        <f>TITRES_STAT!D924</f>
        <v>8.1272000000000002</v>
      </c>
      <c r="C921" s="2">
        <f t="shared" si="109"/>
        <v>-0.20309999999999917</v>
      </c>
      <c r="D921" s="2">
        <f t="shared" si="110"/>
        <v>8.132060000000001</v>
      </c>
      <c r="E921" s="2">
        <f t="shared" si="112"/>
        <v>7.7029300000000003</v>
      </c>
      <c r="F921" s="2">
        <f t="shared" si="113"/>
        <v>7.4339249999999977</v>
      </c>
      <c r="G921" s="2">
        <f t="shared" si="107"/>
        <v>7.2999820000000009</v>
      </c>
      <c r="H921" s="2">
        <f t="shared" si="111"/>
        <v>6.9007364999999972</v>
      </c>
      <c r="I921" s="2">
        <f t="array" ref="I921">SUMPRODUCT(B905:B924, (ROW(B905:B924)-ROW(B905)+1)) / (20*21/2)</f>
        <v>7.9011923809523807</v>
      </c>
      <c r="J921" s="2">
        <f t="shared" si="114"/>
        <v>7.5924851037863776</v>
      </c>
      <c r="K921" s="2">
        <f t="shared" si="108"/>
        <v>7.4110819209612213</v>
      </c>
    </row>
    <row r="922" spans="1:11" ht="13.5" x14ac:dyDescent="0.25">
      <c r="A922" s="3">
        <f>TITRES_STAT!B925</f>
        <v>43348</v>
      </c>
      <c r="B922" s="6">
        <f>TITRES_STAT!D925</f>
        <v>8.3302999999999994</v>
      </c>
      <c r="C922" s="2">
        <f t="shared" si="109"/>
        <v>0.20309999999999917</v>
      </c>
      <c r="D922" s="2">
        <f t="shared" si="110"/>
        <v>8.2328200000000002</v>
      </c>
      <c r="E922" s="2">
        <f t="shared" si="112"/>
        <v>7.8207699999999987</v>
      </c>
      <c r="F922" s="2">
        <f t="shared" si="113"/>
        <v>7.4887799999999984</v>
      </c>
      <c r="G922" s="2">
        <f t="shared" si="107"/>
        <v>7.3230620000000037</v>
      </c>
      <c r="H922" s="2">
        <f t="shared" si="111"/>
        <v>6.9092699999999967</v>
      </c>
      <c r="I922" s="2">
        <f t="array" ref="I922">SUMPRODUCT(B906:B925, (ROW(B906:B925)-ROW(B906)+1)) / (20*21/2)</f>
        <v>8.0404404761904757</v>
      </c>
      <c r="J922" s="2">
        <f t="shared" si="114"/>
        <v>7.662753189140056</v>
      </c>
      <c r="K922" s="2">
        <f t="shared" si="108"/>
        <v>7.4471296887666636</v>
      </c>
    </row>
    <row r="923" spans="1:11" ht="13.5" x14ac:dyDescent="0.25">
      <c r="A923" s="3">
        <f>TITRES_STAT!B926</f>
        <v>43349</v>
      </c>
      <c r="B923" s="6">
        <f>TITRES_STAT!D926</f>
        <v>8.3710000000000004</v>
      </c>
      <c r="C923" s="2">
        <f t="shared" si="109"/>
        <v>4.0700000000001069E-2</v>
      </c>
      <c r="D923" s="2">
        <f t="shared" si="110"/>
        <v>8.257200000000001</v>
      </c>
      <c r="E923" s="2">
        <f t="shared" si="112"/>
        <v>7.9386200000000002</v>
      </c>
      <c r="F923" s="2">
        <f t="shared" si="113"/>
        <v>7.5456699999999994</v>
      </c>
      <c r="G923" s="2">
        <f t="shared" si="107"/>
        <v>7.347444000000003</v>
      </c>
      <c r="H923" s="2">
        <f t="shared" si="111"/>
        <v>6.9180069999999994</v>
      </c>
      <c r="I923" s="2">
        <f t="array" ref="I923">SUMPRODUCT(B907:B926, (ROW(B907:B926)-ROW(B907)+1)) / (20*21/2)</f>
        <v>8.1487242857142856</v>
      </c>
      <c r="J923" s="2">
        <f t="shared" si="114"/>
        <v>7.7302052663648126</v>
      </c>
      <c r="K923" s="2">
        <f t="shared" si="108"/>
        <v>7.4833598970503239</v>
      </c>
    </row>
    <row r="924" spans="1:11" ht="13.5" x14ac:dyDescent="0.25">
      <c r="A924" s="3">
        <f>TITRES_STAT!B927</f>
        <v>43350</v>
      </c>
      <c r="B924" s="6">
        <f>TITRES_STAT!D927</f>
        <v>8.7367000000000008</v>
      </c>
      <c r="C924" s="2">
        <f t="shared" si="109"/>
        <v>0.36570000000000036</v>
      </c>
      <c r="D924" s="2">
        <f t="shared" si="110"/>
        <v>8.3790999999999993</v>
      </c>
      <c r="E924" s="2">
        <f t="shared" si="112"/>
        <v>8.0889699999999998</v>
      </c>
      <c r="F924" s="2">
        <f t="shared" si="113"/>
        <v>7.6240950000000014</v>
      </c>
      <c r="G924" s="2">
        <f t="shared" si="107"/>
        <v>7.3768640000000003</v>
      </c>
      <c r="H924" s="2">
        <f t="shared" si="111"/>
        <v>6.9291819999999982</v>
      </c>
      <c r="I924" s="2">
        <f t="array" ref="I924">SUMPRODUCT(B908:B927, (ROW(B908:B927)-ROW(B908)+1)) / (20*21/2)</f>
        <v>8.245473333333333</v>
      </c>
      <c r="J924" s="2">
        <f t="shared" si="114"/>
        <v>7.8260619076634024</v>
      </c>
      <c r="K924" s="2">
        <f t="shared" si="108"/>
        <v>7.5325104893228598</v>
      </c>
    </row>
    <row r="925" spans="1:11" ht="13.5" x14ac:dyDescent="0.25">
      <c r="A925" s="3">
        <f>TITRES_STAT!B928</f>
        <v>43353</v>
      </c>
      <c r="B925" s="6">
        <f>TITRES_STAT!D928</f>
        <v>9.0861999999999998</v>
      </c>
      <c r="C925" s="2">
        <f t="shared" si="109"/>
        <v>0.34949999999999903</v>
      </c>
      <c r="D925" s="2">
        <f t="shared" si="110"/>
        <v>8.5302799999999994</v>
      </c>
      <c r="E925" s="2">
        <f t="shared" si="112"/>
        <v>8.2661499999999997</v>
      </c>
      <c r="F925" s="2">
        <f t="shared" si="113"/>
        <v>7.7216200000000015</v>
      </c>
      <c r="G925" s="2">
        <f t="shared" si="107"/>
        <v>7.4136000000000015</v>
      </c>
      <c r="H925" s="2">
        <f t="shared" si="111"/>
        <v>6.9415354999999987</v>
      </c>
      <c r="I925" s="2">
        <f t="array" ref="I925">SUMPRODUCT(B909:B928, (ROW(B909:B928)-ROW(B909)+1)) / (20*21/2)</f>
        <v>8.3245414285714272</v>
      </c>
      <c r="J925" s="2">
        <f t="shared" si="114"/>
        <v>7.9460750593145075</v>
      </c>
      <c r="K925" s="2">
        <f t="shared" si="108"/>
        <v>7.5934394897415718</v>
      </c>
    </row>
    <row r="926" spans="1:11" ht="13.5" x14ac:dyDescent="0.25">
      <c r="A926" s="3">
        <f>TITRES_STAT!B929</f>
        <v>43355</v>
      </c>
      <c r="B926" s="6">
        <f>TITRES_STAT!D929</f>
        <v>8.8585999999999991</v>
      </c>
      <c r="C926" s="2">
        <f t="shared" si="109"/>
        <v>-0.22760000000000069</v>
      </c>
      <c r="D926" s="2">
        <f t="shared" si="110"/>
        <v>8.6765600000000003</v>
      </c>
      <c r="E926" s="2">
        <f t="shared" si="112"/>
        <v>8.4043100000000006</v>
      </c>
      <c r="F926" s="2">
        <f t="shared" si="113"/>
        <v>7.8183350000000003</v>
      </c>
      <c r="G926" s="2">
        <f t="shared" si="107"/>
        <v>7.4477340000000014</v>
      </c>
      <c r="H926" s="2">
        <f t="shared" si="111"/>
        <v>6.9527509999999983</v>
      </c>
      <c r="I926" s="2">
        <f t="array" ref="I926">SUMPRODUCT(B910:B929, (ROW(B910:B929)-ROW(B910)+1)) / (20*21/2)</f>
        <v>8.4010104761904767</v>
      </c>
      <c r="J926" s="2">
        <f t="shared" si="114"/>
        <v>8.0329821965226493</v>
      </c>
      <c r="K926" s="2">
        <f t="shared" si="108"/>
        <v>7.643053627398765</v>
      </c>
    </row>
    <row r="927" spans="1:11" ht="13.5" x14ac:dyDescent="0.25">
      <c r="A927" s="3">
        <f>TITRES_STAT!B930</f>
        <v>43356</v>
      </c>
      <c r="B927" s="6">
        <f>TITRES_STAT!D930</f>
        <v>8.8341999999999992</v>
      </c>
      <c r="C927" s="2">
        <f t="shared" si="109"/>
        <v>-2.4399999999999977E-2</v>
      </c>
      <c r="D927" s="2">
        <f t="shared" si="110"/>
        <v>8.7773399999999988</v>
      </c>
      <c r="E927" s="2">
        <f t="shared" si="112"/>
        <v>8.5050799999999995</v>
      </c>
      <c r="F927" s="2">
        <f t="shared" si="113"/>
        <v>7.8983849999999993</v>
      </c>
      <c r="G927" s="2">
        <f t="shared" si="107"/>
        <v>7.4841440000000015</v>
      </c>
      <c r="H927" s="2">
        <f t="shared" si="111"/>
        <v>6.9636004999999992</v>
      </c>
      <c r="I927" s="2">
        <f t="array" ref="I927">SUMPRODUCT(B911:B930, (ROW(B911:B930)-ROW(B911)+1)) / (20*21/2)</f>
        <v>8.4406009523809544</v>
      </c>
      <c r="J927" s="2">
        <f t="shared" si="114"/>
        <v>8.109288653996682</v>
      </c>
      <c r="K927" s="2">
        <f t="shared" si="108"/>
        <v>7.6897652498537159</v>
      </c>
    </row>
    <row r="928" spans="1:11" ht="13.5" x14ac:dyDescent="0.25">
      <c r="A928" s="3">
        <f>TITRES_STAT!B931</f>
        <v>43357</v>
      </c>
      <c r="B928" s="6">
        <f>TITRES_STAT!D931</f>
        <v>8.7286000000000001</v>
      </c>
      <c r="C928" s="2">
        <f t="shared" si="109"/>
        <v>-0.10559999999999903</v>
      </c>
      <c r="D928" s="2">
        <f t="shared" si="110"/>
        <v>8.8488599999999984</v>
      </c>
      <c r="E928" s="2">
        <f t="shared" si="112"/>
        <v>8.5530299999999997</v>
      </c>
      <c r="F928" s="2">
        <f t="shared" si="113"/>
        <v>7.9743749999999993</v>
      </c>
      <c r="G928" s="2">
        <f t="shared" si="107"/>
        <v>7.5148660000000014</v>
      </c>
      <c r="H928" s="2">
        <f t="shared" si="111"/>
        <v>6.9740034999999967</v>
      </c>
      <c r="I928" s="2">
        <f t="array" ref="I928">SUMPRODUCT(B912:B931, (ROW(B912:B931)-ROW(B912)+1)) / (20*21/2)</f>
        <v>8.4804219047619043</v>
      </c>
      <c r="J928" s="2">
        <f t="shared" si="114"/>
        <v>8.1682706869493789</v>
      </c>
      <c r="K928" s="2">
        <f t="shared" si="108"/>
        <v>7.7305038675065116</v>
      </c>
    </row>
    <row r="929" spans="1:11" ht="13.5" x14ac:dyDescent="0.25">
      <c r="A929" s="3">
        <f>TITRES_STAT!B932</f>
        <v>43360</v>
      </c>
      <c r="B929" s="6">
        <f>TITRES_STAT!D932</f>
        <v>8.7773000000000003</v>
      </c>
      <c r="C929" s="2">
        <f t="shared" si="109"/>
        <v>4.8700000000000188E-2</v>
      </c>
      <c r="D929" s="2">
        <f t="shared" si="110"/>
        <v>8.8569799999999983</v>
      </c>
      <c r="E929" s="2">
        <f t="shared" si="112"/>
        <v>8.6180399999999988</v>
      </c>
      <c r="F929" s="2">
        <f t="shared" si="113"/>
        <v>8.0528000000000013</v>
      </c>
      <c r="G929" s="2">
        <f t="shared" si="107"/>
        <v>7.5473740000000014</v>
      </c>
      <c r="H929" s="2">
        <f t="shared" si="111"/>
        <v>6.9848124999999959</v>
      </c>
      <c r="I929" s="2">
        <f t="array" ref="I929">SUMPRODUCT(B913:B932, (ROW(B913:B932)-ROW(B913)+1)) / (20*21/2)</f>
        <v>8.5079352380952376</v>
      </c>
      <c r="J929" s="2">
        <f t="shared" si="114"/>
        <v>8.2262734786684852</v>
      </c>
      <c r="K929" s="2">
        <f t="shared" si="108"/>
        <v>7.771554696231747</v>
      </c>
    </row>
    <row r="930" spans="1:11" ht="13.5" x14ac:dyDescent="0.25">
      <c r="A930" s="3">
        <f>TITRES_STAT!B933</f>
        <v>43361</v>
      </c>
      <c r="B930" s="6">
        <f>TITRES_STAT!D933</f>
        <v>8.4685000000000006</v>
      </c>
      <c r="C930" s="2">
        <f t="shared" si="109"/>
        <v>-0.30879999999999974</v>
      </c>
      <c r="D930" s="2">
        <f t="shared" si="110"/>
        <v>8.7334399999999999</v>
      </c>
      <c r="E930" s="2">
        <f t="shared" si="112"/>
        <v>8.6318599999999996</v>
      </c>
      <c r="F930" s="2">
        <f t="shared" si="113"/>
        <v>8.1153799999999983</v>
      </c>
      <c r="G930" s="2">
        <f t="shared" si="107"/>
        <v>7.5728940000000033</v>
      </c>
      <c r="H930" s="2">
        <f t="shared" si="111"/>
        <v>6.994077499999996</v>
      </c>
      <c r="I930" s="2">
        <f t="array" ref="I930">SUMPRODUCT(B914:B933, (ROW(B914:B933)-ROW(B914)+1)) / (20*21/2)</f>
        <v>8.5152071428571432</v>
      </c>
      <c r="J930" s="2">
        <f t="shared" si="114"/>
        <v>8.2493426711762492</v>
      </c>
      <c r="K930" s="2">
        <f t="shared" si="108"/>
        <v>7.7988858846148155</v>
      </c>
    </row>
    <row r="931" spans="1:11" ht="13.5" x14ac:dyDescent="0.25">
      <c r="A931" s="3">
        <f>TITRES_STAT!B934</f>
        <v>43362</v>
      </c>
      <c r="B931" s="6">
        <f>TITRES_STAT!D934</f>
        <v>8.5335000000000001</v>
      </c>
      <c r="C931" s="2">
        <f t="shared" si="109"/>
        <v>6.4999999999999503E-2</v>
      </c>
      <c r="D931" s="2">
        <f t="shared" si="110"/>
        <v>8.6684200000000011</v>
      </c>
      <c r="E931" s="2">
        <f t="shared" si="112"/>
        <v>8.6724899999999998</v>
      </c>
      <c r="F931" s="2">
        <f t="shared" si="113"/>
        <v>8.1877099999999992</v>
      </c>
      <c r="G931" s="2">
        <f t="shared" si="107"/>
        <v>7.5998760000000036</v>
      </c>
      <c r="H931" s="2">
        <f t="shared" si="111"/>
        <v>7.0046424999999966</v>
      </c>
      <c r="I931" s="2">
        <f t="array" ref="I931">SUMPRODUCT(B915:B934, (ROW(B915:B934)-ROW(B915)+1)) / (20*21/2)</f>
        <v>8.5325466666666667</v>
      </c>
      <c r="J931" s="2">
        <f t="shared" si="114"/>
        <v>8.2764052739213696</v>
      </c>
      <c r="K931" s="2">
        <f t="shared" si="108"/>
        <v>7.827694281296588</v>
      </c>
    </row>
    <row r="932" spans="1:11" ht="13.5" x14ac:dyDescent="0.25">
      <c r="A932" s="3">
        <f>TITRES_STAT!B935</f>
        <v>43363</v>
      </c>
      <c r="B932" s="6">
        <f>TITRES_STAT!D935</f>
        <v>8.4765999999999995</v>
      </c>
      <c r="C932" s="2">
        <f t="shared" si="109"/>
        <v>-5.6900000000000617E-2</v>
      </c>
      <c r="D932" s="2">
        <f t="shared" si="110"/>
        <v>8.5969000000000015</v>
      </c>
      <c r="E932" s="2">
        <f t="shared" si="112"/>
        <v>8.6871200000000002</v>
      </c>
      <c r="F932" s="2">
        <f t="shared" si="113"/>
        <v>8.2539449999999981</v>
      </c>
      <c r="G932" s="2">
        <f t="shared" si="107"/>
        <v>7.6247440000000042</v>
      </c>
      <c r="H932" s="2">
        <f t="shared" si="111"/>
        <v>7.0148824999999961</v>
      </c>
      <c r="I932" s="2">
        <f t="array" ref="I932">SUMPRODUCT(B916:B935, (ROW(B916:B935)-ROW(B916)+1)) / (20*21/2)</f>
        <v>8.5400209523809529</v>
      </c>
      <c r="J932" s="2">
        <f t="shared" si="114"/>
        <v>8.2954714383098107</v>
      </c>
      <c r="K932" s="2">
        <f t="shared" si="108"/>
        <v>7.8531415643829963</v>
      </c>
    </row>
    <row r="933" spans="1:11" ht="13.5" x14ac:dyDescent="0.25">
      <c r="A933" s="3">
        <f>TITRES_STAT!B936</f>
        <v>43364</v>
      </c>
      <c r="B933" s="6">
        <f>TITRES_STAT!D936</f>
        <v>8.3302999999999994</v>
      </c>
      <c r="C933" s="2">
        <f t="shared" si="109"/>
        <v>-0.1463000000000001</v>
      </c>
      <c r="D933" s="2">
        <f t="shared" si="110"/>
        <v>8.517240000000001</v>
      </c>
      <c r="E933" s="2">
        <f t="shared" si="112"/>
        <v>8.6830499999999979</v>
      </c>
      <c r="F933" s="2">
        <f t="shared" si="113"/>
        <v>8.3108350000000009</v>
      </c>
      <c r="G933" s="2">
        <f t="shared" si="107"/>
        <v>7.6466860000000043</v>
      </c>
      <c r="H933" s="2">
        <f t="shared" si="111"/>
        <v>7.0243909999999969</v>
      </c>
      <c r="I933" s="2">
        <f t="array" ref="I933">SUMPRODUCT(B917:B936, (ROW(B917:B936)-ROW(B917)+1)) / (20*21/2)</f>
        <v>8.5397528571428563</v>
      </c>
      <c r="J933" s="2">
        <f t="shared" si="114"/>
        <v>8.2987884441850674</v>
      </c>
      <c r="K933" s="2">
        <f t="shared" si="108"/>
        <v>7.8718536598973881</v>
      </c>
    </row>
    <row r="934" spans="1:11" ht="13.5" x14ac:dyDescent="0.25">
      <c r="A934" s="3">
        <f>TITRES_STAT!B937</f>
        <v>43367</v>
      </c>
      <c r="B934" s="6">
        <f>TITRES_STAT!D937</f>
        <v>8.4929000000000006</v>
      </c>
      <c r="C934" s="2">
        <f t="shared" si="109"/>
        <v>0.16260000000000119</v>
      </c>
      <c r="D934" s="2">
        <f t="shared" si="110"/>
        <v>8.4603599999999997</v>
      </c>
      <c r="E934" s="2">
        <f t="shared" si="112"/>
        <v>8.658669999999999</v>
      </c>
      <c r="F934" s="2">
        <f t="shared" si="113"/>
        <v>8.3738199999999985</v>
      </c>
      <c r="G934" s="2">
        <f t="shared" si="107"/>
        <v>7.674318000000004</v>
      </c>
      <c r="H934" s="2">
        <f t="shared" si="111"/>
        <v>7.0338999999999965</v>
      </c>
      <c r="I934" s="2">
        <f t="array" ref="I934">SUMPRODUCT(B918:B937, (ROW(B918:B937)-ROW(B918)+1)) / (20*21/2)</f>
        <v>8.5295376190476198</v>
      </c>
      <c r="J934" s="2">
        <f t="shared" si="114"/>
        <v>8.3172752590245853</v>
      </c>
      <c r="K934" s="2">
        <f t="shared" si="108"/>
        <v>7.896208418332785</v>
      </c>
    </row>
    <row r="935" spans="1:11" ht="13.5" x14ac:dyDescent="0.25">
      <c r="A935" s="3">
        <f>TITRES_STAT!B938</f>
        <v>43368</v>
      </c>
      <c r="B935" s="6">
        <f>TITRES_STAT!D938</f>
        <v>8.4522999999999993</v>
      </c>
      <c r="C935" s="2">
        <f t="shared" si="109"/>
        <v>-4.0600000000001302E-2</v>
      </c>
      <c r="D935" s="2">
        <f t="shared" si="110"/>
        <v>8.4571199999999997</v>
      </c>
      <c r="E935" s="2">
        <f t="shared" si="112"/>
        <v>8.5952799999999989</v>
      </c>
      <c r="F935" s="2">
        <f t="shared" si="113"/>
        <v>8.4307149999999993</v>
      </c>
      <c r="G935" s="2">
        <f t="shared" si="107"/>
        <v>7.7011380000000029</v>
      </c>
      <c r="H935" s="2">
        <f t="shared" si="111"/>
        <v>7.0432464999999969</v>
      </c>
      <c r="I935" s="2">
        <f t="array" ref="I935">SUMPRODUCT(B919:B938, (ROW(B919:B938)-ROW(B919)+1)) / (20*21/2)</f>
        <v>8.514405714285715</v>
      </c>
      <c r="J935" s="2">
        <f t="shared" si="114"/>
        <v>8.3301347581650997</v>
      </c>
      <c r="K935" s="2">
        <f t="shared" si="108"/>
        <v>7.918015931339343</v>
      </c>
    </row>
    <row r="936" spans="1:11" ht="13.5" x14ac:dyDescent="0.25">
      <c r="A936" s="3">
        <f>TITRES_STAT!B939</f>
        <v>43369</v>
      </c>
      <c r="B936" s="6">
        <f>TITRES_STAT!D939</f>
        <v>8.4278999999999993</v>
      </c>
      <c r="C936" s="2">
        <f t="shared" si="109"/>
        <v>-2.4399999999999977E-2</v>
      </c>
      <c r="D936" s="2">
        <f t="shared" si="110"/>
        <v>8.4359999999999999</v>
      </c>
      <c r="E936" s="2">
        <f t="shared" si="112"/>
        <v>8.5522099999999988</v>
      </c>
      <c r="F936" s="2">
        <f t="shared" si="113"/>
        <v>8.4782600000000006</v>
      </c>
      <c r="G936" s="2">
        <f t="shared" si="107"/>
        <v>7.7256820000000017</v>
      </c>
      <c r="H936" s="2">
        <f t="shared" si="111"/>
        <v>7.0528774999999966</v>
      </c>
      <c r="I936" s="2">
        <f t="array" ref="I936">SUMPRODUCT(B920:B939, (ROW(B920:B939)-ROW(B920)+1)) / (20*21/2)</f>
        <v>8.4918476190476184</v>
      </c>
      <c r="J936" s="2">
        <f t="shared" si="114"/>
        <v>8.3394457335779464</v>
      </c>
      <c r="K936" s="2">
        <f t="shared" si="108"/>
        <v>7.9380113850123104</v>
      </c>
    </row>
    <row r="937" spans="1:11" ht="13.5" x14ac:dyDescent="0.25">
      <c r="A937" s="3">
        <f>TITRES_STAT!B940</f>
        <v>43370</v>
      </c>
      <c r="B937" s="6">
        <f>TITRES_STAT!D940</f>
        <v>8.3710000000000004</v>
      </c>
      <c r="C937" s="2">
        <f t="shared" si="109"/>
        <v>-5.689999999999884E-2</v>
      </c>
      <c r="D937" s="2">
        <f t="shared" si="110"/>
        <v>8.4148800000000001</v>
      </c>
      <c r="E937" s="2">
        <f t="shared" si="112"/>
        <v>8.5058899999999991</v>
      </c>
      <c r="F937" s="2">
        <f t="shared" si="113"/>
        <v>8.5054850000000002</v>
      </c>
      <c r="G937" s="2">
        <f t="shared" si="107"/>
        <v>7.7490880000000013</v>
      </c>
      <c r="H937" s="2">
        <f t="shared" si="111"/>
        <v>7.0631989999999947</v>
      </c>
      <c r="I937" s="2">
        <f t="array" ref="I937">SUMPRODUCT(B921:B940, (ROW(B921:B940)-ROW(B921)+1)) / (20*21/2)</f>
        <v>8.4453642857142857</v>
      </c>
      <c r="J937" s="2">
        <f t="shared" si="114"/>
        <v>8.3424509018086184</v>
      </c>
      <c r="K937" s="2">
        <f t="shared" si="108"/>
        <v>7.9549913306981024</v>
      </c>
    </row>
    <row r="938" spans="1:11" ht="13.5" x14ac:dyDescent="0.25">
      <c r="A938" s="3">
        <f>TITRES_STAT!B941</f>
        <v>43371</v>
      </c>
      <c r="B938" s="6">
        <f>TITRES_STAT!D941</f>
        <v>8.3466000000000005</v>
      </c>
      <c r="C938" s="2">
        <f t="shared" si="109"/>
        <v>-2.4399999999999977E-2</v>
      </c>
      <c r="D938" s="2">
        <f t="shared" si="110"/>
        <v>8.4181400000000011</v>
      </c>
      <c r="E938" s="2">
        <f t="shared" si="112"/>
        <v>8.4676899999999993</v>
      </c>
      <c r="F938" s="2">
        <f t="shared" si="113"/>
        <v>8.5103600000000004</v>
      </c>
      <c r="G938" s="2">
        <f t="shared" si="107"/>
        <v>7.7713560000000017</v>
      </c>
      <c r="H938" s="2">
        <f t="shared" si="111"/>
        <v>7.0741704999999957</v>
      </c>
      <c r="I938" s="2">
        <f t="array" ref="I938">SUMPRODUCT(B922:B941, (ROW(B922:B941)-ROW(B922)+1)) / (20*21/2)</f>
        <v>8.3972176190476198</v>
      </c>
      <c r="J938" s="2">
        <f t="shared" si="114"/>
        <v>8.3428460540173219</v>
      </c>
      <c r="K938" s="2">
        <f t="shared" si="108"/>
        <v>7.9703485334158239</v>
      </c>
    </row>
    <row r="939" spans="1:11" ht="13.5" x14ac:dyDescent="0.25">
      <c r="A939" s="3">
        <f>TITRES_STAT!B942</f>
        <v>43374</v>
      </c>
      <c r="B939" s="6">
        <f>TITRES_STAT!D942</f>
        <v>8.2735000000000003</v>
      </c>
      <c r="C939" s="2">
        <f t="shared" si="109"/>
        <v>-7.3100000000000165E-2</v>
      </c>
      <c r="D939" s="2">
        <f t="shared" si="110"/>
        <v>8.3742599999999996</v>
      </c>
      <c r="E939" s="2">
        <f t="shared" si="112"/>
        <v>8.4173099999999987</v>
      </c>
      <c r="F939" s="2">
        <f t="shared" si="113"/>
        <v>8.5176750000000006</v>
      </c>
      <c r="G939" s="2">
        <f t="shared" si="107"/>
        <v>7.7924880000000041</v>
      </c>
      <c r="H939" s="2">
        <f t="shared" si="111"/>
        <v>7.0840044999999963</v>
      </c>
      <c r="I939" s="2">
        <f t="array" ref="I939">SUMPRODUCT(B923:B942, (ROW(B923:B942)-ROW(B923)+1)) / (20*21/2)</f>
        <v>8.3272428571428563</v>
      </c>
      <c r="J939" s="2">
        <f t="shared" si="114"/>
        <v>8.3362416679204348</v>
      </c>
      <c r="K939" s="2">
        <f t="shared" si="108"/>
        <v>7.9822368262230468</v>
      </c>
    </row>
    <row r="940" spans="1:11" ht="13.5" x14ac:dyDescent="0.25">
      <c r="A940" s="3">
        <f>TITRES_STAT!B943</f>
        <v>43375</v>
      </c>
      <c r="B940" s="6">
        <f>TITRES_STAT!D943</f>
        <v>8.0296000000000003</v>
      </c>
      <c r="C940" s="2">
        <f t="shared" si="109"/>
        <v>-0.24390000000000001</v>
      </c>
      <c r="D940" s="2">
        <f t="shared" si="110"/>
        <v>8.2897199999999991</v>
      </c>
      <c r="E940" s="2">
        <f t="shared" si="112"/>
        <v>8.3734199999999994</v>
      </c>
      <c r="F940" s="2">
        <f t="shared" si="113"/>
        <v>8.5026399999999995</v>
      </c>
      <c r="G940" s="2">
        <f t="shared" si="107"/>
        <v>7.8087420000000041</v>
      </c>
      <c r="H940" s="2">
        <f t="shared" si="111"/>
        <v>7.0927004999999976</v>
      </c>
      <c r="I940" s="2">
        <f t="array" ref="I940">SUMPRODUCT(B924:B943, (ROW(B924:B943)-ROW(B924)+1)) / (20*21/2)</f>
        <v>8.2731390476190469</v>
      </c>
      <c r="J940" s="2">
        <f t="shared" si="114"/>
        <v>8.3070376995470596</v>
      </c>
      <c r="K940" s="2">
        <f t="shared" si="108"/>
        <v>7.9840942055868487</v>
      </c>
    </row>
    <row r="941" spans="1:11" ht="13.5" x14ac:dyDescent="0.25">
      <c r="A941" s="3">
        <f>TITRES_STAT!B944</f>
        <v>43376</v>
      </c>
      <c r="B941" s="6">
        <f>TITRES_STAT!D944</f>
        <v>7.9970999999999997</v>
      </c>
      <c r="C941" s="2">
        <f t="shared" si="109"/>
        <v>-3.2500000000000639E-2</v>
      </c>
      <c r="D941" s="2">
        <f t="shared" si="110"/>
        <v>8.2035600000000013</v>
      </c>
      <c r="E941" s="2">
        <f t="shared" si="112"/>
        <v>8.3197800000000015</v>
      </c>
      <c r="F941" s="2">
        <f t="shared" si="113"/>
        <v>8.4961349999999989</v>
      </c>
      <c r="G941" s="2">
        <f t="shared" si="107"/>
        <v>7.8243460000000038</v>
      </c>
      <c r="H941" s="2">
        <f t="shared" si="111"/>
        <v>7.1011524999999986</v>
      </c>
      <c r="I941" s="2">
        <f t="array" ref="I941">SUMPRODUCT(B925:B944, (ROW(B925:B944)-ROW(B925)+1)) / (20*21/2)</f>
        <v>8.2127657142857107</v>
      </c>
      <c r="J941" s="2">
        <f t="shared" si="114"/>
        <v>8.2775198233997216</v>
      </c>
      <c r="K941" s="2">
        <f t="shared" si="108"/>
        <v>7.9846042367403056</v>
      </c>
    </row>
    <row r="942" spans="1:11" ht="13.5" x14ac:dyDescent="0.25">
      <c r="A942" s="3">
        <f>TITRES_STAT!B945</f>
        <v>43377</v>
      </c>
      <c r="B942" s="6">
        <f>TITRES_STAT!D945</f>
        <v>7.7614000000000001</v>
      </c>
      <c r="C942" s="2">
        <f t="shared" si="109"/>
        <v>-0.23569999999999958</v>
      </c>
      <c r="D942" s="2">
        <f t="shared" si="110"/>
        <v>8.0816400000000002</v>
      </c>
      <c r="E942" s="2">
        <f t="shared" si="112"/>
        <v>8.2482600000000001</v>
      </c>
      <c r="F942" s="2">
        <f t="shared" si="113"/>
        <v>8.4676899999999993</v>
      </c>
      <c r="G942" s="2">
        <f t="shared" si="107"/>
        <v>7.8388120000000017</v>
      </c>
      <c r="H942" s="2">
        <f t="shared" si="111"/>
        <v>7.1093604999999993</v>
      </c>
      <c r="I942" s="2">
        <f t="array" ref="I942">SUMPRODUCT(B926:B945, (ROW(B926:B945)-ROW(B926)+1)) / (20*21/2)</f>
        <v>8.1552614285714302</v>
      </c>
      <c r="J942" s="2">
        <f t="shared" si="114"/>
        <v>8.22836555450451</v>
      </c>
      <c r="K942" s="2">
        <f t="shared" si="108"/>
        <v>7.9758511294171566</v>
      </c>
    </row>
    <row r="943" spans="1:11" ht="13.5" x14ac:dyDescent="0.25">
      <c r="A943" s="3">
        <f>TITRES_STAT!B946</f>
        <v>43378</v>
      </c>
      <c r="B943" s="6">
        <f>TITRES_STAT!D946</f>
        <v>7.8996000000000004</v>
      </c>
      <c r="C943" s="2">
        <f t="shared" si="109"/>
        <v>0.13820000000000032</v>
      </c>
      <c r="D943" s="2">
        <f t="shared" si="110"/>
        <v>7.9922399999999998</v>
      </c>
      <c r="E943" s="2">
        <f t="shared" si="112"/>
        <v>8.20519</v>
      </c>
      <c r="F943" s="2">
        <f t="shared" si="113"/>
        <v>8.4441199999999981</v>
      </c>
      <c r="G943" s="2">
        <f t="shared" si="107"/>
        <v>7.8523040000000011</v>
      </c>
      <c r="H943" s="2">
        <f t="shared" si="111"/>
        <v>7.1182594999999989</v>
      </c>
      <c r="I943" s="2">
        <f t="array" ref="I943">SUMPRODUCT(B927:B946, (ROW(B927:B946)-ROW(B927)+1)) / (20*21/2)</f>
        <v>8.0853295238095235</v>
      </c>
      <c r="J943" s="2">
        <f t="shared" si="114"/>
        <v>8.197054549313604</v>
      </c>
      <c r="K943" s="2">
        <f t="shared" si="108"/>
        <v>7.9728608890478565</v>
      </c>
    </row>
    <row r="944" spans="1:11" ht="13.5" x14ac:dyDescent="0.25">
      <c r="A944" s="3">
        <f>TITRES_STAT!B947</f>
        <v>43381</v>
      </c>
      <c r="B944" s="6">
        <f>TITRES_STAT!D947</f>
        <v>7.8102</v>
      </c>
      <c r="C944" s="2">
        <f t="shared" si="109"/>
        <v>-8.9400000000000368E-2</v>
      </c>
      <c r="D944" s="2">
        <f t="shared" si="110"/>
        <v>7.8995800000000003</v>
      </c>
      <c r="E944" s="2">
        <f t="shared" si="112"/>
        <v>8.1369199999999999</v>
      </c>
      <c r="F944" s="2">
        <f t="shared" si="113"/>
        <v>8.3977949999999986</v>
      </c>
      <c r="G944" s="2">
        <f t="shared" si="107"/>
        <v>7.8610820000000023</v>
      </c>
      <c r="H944" s="2">
        <f t="shared" si="111"/>
        <v>7.1276054999999987</v>
      </c>
      <c r="I944" s="2">
        <f t="array" ref="I944">SUMPRODUCT(B928:B947, (ROW(B928:B947)-ROW(B928)+1)) / (20*21/2)</f>
        <v>8.0198438095238096</v>
      </c>
      <c r="J944" s="2">
        <f t="shared" si="114"/>
        <v>8.160211258902784</v>
      </c>
      <c r="K944" s="2">
        <f t="shared" si="108"/>
        <v>7.9664820306538227</v>
      </c>
    </row>
    <row r="945" spans="1:11" ht="13.5" x14ac:dyDescent="0.25">
      <c r="A945" s="3">
        <f>TITRES_STAT!B948</f>
        <v>43382</v>
      </c>
      <c r="B945" s="6">
        <f>TITRES_STAT!D948</f>
        <v>7.7939999999999996</v>
      </c>
      <c r="C945" s="2">
        <f t="shared" si="109"/>
        <v>-1.6200000000000436E-2</v>
      </c>
      <c r="D945" s="2">
        <f t="shared" si="110"/>
        <v>7.8524599999999989</v>
      </c>
      <c r="E945" s="2">
        <f t="shared" si="112"/>
        <v>8.0710899999999999</v>
      </c>
      <c r="F945" s="2">
        <f t="shared" si="113"/>
        <v>8.3331850000000003</v>
      </c>
      <c r="G945" s="2">
        <f t="shared" si="107"/>
        <v>7.8706740000000011</v>
      </c>
      <c r="H945" s="2">
        <f t="shared" si="111"/>
        <v>7.1360174999999995</v>
      </c>
      <c r="I945" s="2">
        <f t="array" ref="I945">SUMPRODUCT(B929:B948, (ROW(B929:B948)-ROW(B929)+1)) / (20*21/2)</f>
        <v>7.9812228571428561</v>
      </c>
      <c r="J945" s="2">
        <f t="shared" si="114"/>
        <v>8.1253339961501378</v>
      </c>
      <c r="K945" s="2">
        <f t="shared" si="108"/>
        <v>7.9597180294517127</v>
      </c>
    </row>
    <row r="946" spans="1:11" ht="13.5" x14ac:dyDescent="0.25">
      <c r="A946" s="3">
        <f>TITRES_STAT!B949</f>
        <v>43383</v>
      </c>
      <c r="B946" s="6">
        <f>TITRES_STAT!D949</f>
        <v>7.5989000000000004</v>
      </c>
      <c r="C946" s="2">
        <f t="shared" si="109"/>
        <v>-0.19509999999999916</v>
      </c>
      <c r="D946" s="2">
        <f t="shared" si="110"/>
        <v>7.7728200000000012</v>
      </c>
      <c r="E946" s="2">
        <f t="shared" si="112"/>
        <v>7.9881900000000003</v>
      </c>
      <c r="F946" s="2">
        <f t="shared" si="113"/>
        <v>8.2701999999999991</v>
      </c>
      <c r="G946" s="2">
        <f t="shared" ref="G946:G1009" si="115">AVERAGE(B897:B946)</f>
        <v>7.8779880000000011</v>
      </c>
      <c r="H946" s="2">
        <f t="shared" si="111"/>
        <v>7.1439414999999995</v>
      </c>
      <c r="I946" s="2">
        <f t="array" ref="I946">SUMPRODUCT(B930:B949, (ROW(B930:B949)-ROW(B930)+1)) / (20*21/2)</f>
        <v>7.9400423809523808</v>
      </c>
      <c r="J946" s="2">
        <f t="shared" si="114"/>
        <v>8.0751974250882199</v>
      </c>
      <c r="K946" s="2">
        <f t="shared" si="108"/>
        <v>7.9455683028065485</v>
      </c>
    </row>
    <row r="947" spans="1:11" ht="13.5" x14ac:dyDescent="0.25">
      <c r="A947" s="3">
        <f>TITRES_STAT!B950</f>
        <v>43384</v>
      </c>
      <c r="B947" s="6">
        <f>TITRES_STAT!D950</f>
        <v>7.5826000000000002</v>
      </c>
      <c r="C947" s="2">
        <f t="shared" si="109"/>
        <v>-1.6300000000000203E-2</v>
      </c>
      <c r="D947" s="2">
        <f t="shared" si="110"/>
        <v>7.7370600000000014</v>
      </c>
      <c r="E947" s="2">
        <f t="shared" si="112"/>
        <v>7.909349999999999</v>
      </c>
      <c r="F947" s="2">
        <f t="shared" si="113"/>
        <v>8.2076200000000004</v>
      </c>
      <c r="G947" s="2">
        <f t="shared" si="115"/>
        <v>7.8849760000000018</v>
      </c>
      <c r="H947" s="2">
        <f t="shared" si="111"/>
        <v>7.1521089999999994</v>
      </c>
      <c r="I947" s="2">
        <f t="array" ref="I947">SUMPRODUCT(B931:B950, (ROW(B931:B950)-ROW(B931)+1)) / (20*21/2)</f>
        <v>7.8798638095238074</v>
      </c>
      <c r="J947" s="2">
        <f t="shared" si="114"/>
        <v>8.0282833846036272</v>
      </c>
      <c r="K947" s="2">
        <f t="shared" ref="K947:K1010" si="116">$K$4*B947+(1-$K$4)*K946</f>
        <v>7.9313342517160956</v>
      </c>
    </row>
    <row r="948" spans="1:11" ht="13.5" x14ac:dyDescent="0.25">
      <c r="A948" s="3">
        <f>TITRES_STAT!B951</f>
        <v>43385</v>
      </c>
      <c r="B948" s="6">
        <f>TITRES_STAT!D951</f>
        <v>7.8021000000000003</v>
      </c>
      <c r="C948" s="2">
        <f t="shared" si="109"/>
        <v>0.21950000000000003</v>
      </c>
      <c r="D948" s="2">
        <f t="shared" si="110"/>
        <v>7.7175600000000006</v>
      </c>
      <c r="E948" s="2">
        <f t="shared" si="112"/>
        <v>7.8548999999999989</v>
      </c>
      <c r="F948" s="2">
        <f t="shared" si="113"/>
        <v>8.1612950000000009</v>
      </c>
      <c r="G948" s="2">
        <f t="shared" si="115"/>
        <v>7.8948920000000014</v>
      </c>
      <c r="H948" s="2">
        <f t="shared" si="111"/>
        <v>7.1612520000000011</v>
      </c>
      <c r="I948" s="2">
        <f t="array" ref="I948">SUMPRODUCT(B932:B951, (ROW(B932:B951)-ROW(B932)+1)) / (20*21/2)</f>
        <v>7.842978095238097</v>
      </c>
      <c r="J948" s="2">
        <f t="shared" si="114"/>
        <v>8.0067421098794718</v>
      </c>
      <c r="K948" s="2">
        <f t="shared" si="116"/>
        <v>7.9262662418448766</v>
      </c>
    </row>
    <row r="949" spans="1:11" ht="13.5" x14ac:dyDescent="0.25">
      <c r="A949" s="3">
        <f>TITRES_STAT!B952</f>
        <v>43389</v>
      </c>
      <c r="B949" s="6">
        <f>TITRES_STAT!D952</f>
        <v>7.7289000000000003</v>
      </c>
      <c r="C949" s="2">
        <f t="shared" si="109"/>
        <v>-7.3199999999999932E-2</v>
      </c>
      <c r="D949" s="2">
        <f t="shared" si="110"/>
        <v>7.7013000000000007</v>
      </c>
      <c r="E949" s="2">
        <f t="shared" si="112"/>
        <v>7.8004399999999992</v>
      </c>
      <c r="F949" s="2">
        <f t="shared" si="113"/>
        <v>8.1088750000000012</v>
      </c>
      <c r="G949" s="2">
        <f t="shared" si="115"/>
        <v>7.9023680000000009</v>
      </c>
      <c r="H949" s="2">
        <f t="shared" si="111"/>
        <v>7.1700290000000004</v>
      </c>
      <c r="I949" s="2">
        <f t="array" ref="I949">SUMPRODUCT(B933:B952, (ROW(B933:B952)-ROW(B933)+1)) / (20*21/2)</f>
        <v>7.8202614285714294</v>
      </c>
      <c r="J949" s="2">
        <f t="shared" si="114"/>
        <v>7.9802809565576176</v>
      </c>
      <c r="K949" s="2">
        <f t="shared" si="116"/>
        <v>7.9185263892235094</v>
      </c>
    </row>
    <row r="950" spans="1:11" ht="13.5" x14ac:dyDescent="0.25">
      <c r="A950" s="3">
        <f>TITRES_STAT!B953</f>
        <v>43390</v>
      </c>
      <c r="B950" s="6">
        <f>TITRES_STAT!D953</f>
        <v>7.4770000000000003</v>
      </c>
      <c r="C950" s="2">
        <f t="shared" si="109"/>
        <v>-0.25190000000000001</v>
      </c>
      <c r="D950" s="2">
        <f t="shared" si="110"/>
        <v>7.6378999999999992</v>
      </c>
      <c r="E950" s="2">
        <f t="shared" si="112"/>
        <v>7.7451800000000004</v>
      </c>
      <c r="F950" s="2">
        <f t="shared" si="113"/>
        <v>8.0593000000000004</v>
      </c>
      <c r="G950" s="2">
        <f t="shared" si="115"/>
        <v>7.9057820000000003</v>
      </c>
      <c r="H950" s="2">
        <f t="shared" si="111"/>
        <v>7.1775465000000018</v>
      </c>
      <c r="I950" s="2">
        <f t="array" ref="I950">SUMPRODUCT(B934:B953, (ROW(B934:B953)-ROW(B934)+1)) / (20*21/2)</f>
        <v>7.79545380952381</v>
      </c>
      <c r="J950" s="2">
        <f t="shared" si="114"/>
        <v>7.9323494368854641</v>
      </c>
      <c r="K950" s="2">
        <f t="shared" si="116"/>
        <v>7.9012116288618035</v>
      </c>
    </row>
    <row r="951" spans="1:11" ht="13.5" x14ac:dyDescent="0.25">
      <c r="A951" s="3">
        <f>TITRES_STAT!B954</f>
        <v>43391</v>
      </c>
      <c r="B951" s="6">
        <f>TITRES_STAT!D954</f>
        <v>7.6719999999999997</v>
      </c>
      <c r="C951" s="2">
        <f t="shared" si="109"/>
        <v>0.1949999999999994</v>
      </c>
      <c r="D951" s="2">
        <f t="shared" si="110"/>
        <v>7.65252</v>
      </c>
      <c r="E951" s="2">
        <f t="shared" si="112"/>
        <v>7.712670000000001</v>
      </c>
      <c r="F951" s="2">
        <f t="shared" si="113"/>
        <v>8.0162250000000022</v>
      </c>
      <c r="G951" s="2">
        <f t="shared" si="115"/>
        <v>7.9145580000000004</v>
      </c>
      <c r="H951" s="2">
        <f t="shared" si="111"/>
        <v>7.1860390000000018</v>
      </c>
      <c r="I951" s="2">
        <f t="array" ref="I951">SUMPRODUCT(B935:B954, (ROW(B935:B954)-ROW(B935)+1)) / (20*21/2)</f>
        <v>7.773548571428571</v>
      </c>
      <c r="J951" s="2">
        <f t="shared" si="114"/>
        <v>7.9075542524201818</v>
      </c>
      <c r="K951" s="2">
        <f t="shared" si="116"/>
        <v>7.892222937533889</v>
      </c>
    </row>
    <row r="952" spans="1:11" ht="13.5" x14ac:dyDescent="0.25">
      <c r="A952" s="3">
        <f>TITRES_STAT!B955</f>
        <v>43392</v>
      </c>
      <c r="B952" s="6">
        <f>TITRES_STAT!D955</f>
        <v>7.7777000000000003</v>
      </c>
      <c r="C952" s="2">
        <f t="shared" si="109"/>
        <v>0.10570000000000057</v>
      </c>
      <c r="D952" s="2">
        <f t="shared" si="110"/>
        <v>7.6915400000000007</v>
      </c>
      <c r="E952" s="2">
        <f t="shared" si="112"/>
        <v>7.7142999999999997</v>
      </c>
      <c r="F952" s="2">
        <f t="shared" si="113"/>
        <v>7.9812800000000008</v>
      </c>
      <c r="G952" s="2">
        <f t="shared" si="115"/>
        <v>7.9254480000000003</v>
      </c>
      <c r="H952" s="2">
        <f t="shared" si="111"/>
        <v>7.194450500000003</v>
      </c>
      <c r="I952" s="2">
        <f t="array" ref="I952">SUMPRODUCT(B936:B955, (ROW(B936:B955)-ROW(B936)+1)) / (20*21/2)</f>
        <v>7.735967619047619</v>
      </c>
      <c r="J952" s="2">
        <f t="shared" si="114"/>
        <v>7.8951871807611163</v>
      </c>
      <c r="K952" s="2">
        <f t="shared" si="116"/>
        <v>7.8877318419443254</v>
      </c>
    </row>
    <row r="953" spans="1:11" ht="13.5" x14ac:dyDescent="0.25">
      <c r="A953" s="3">
        <f>TITRES_STAT!B956</f>
        <v>43395</v>
      </c>
      <c r="B953" s="6">
        <f>TITRES_STAT!D956</f>
        <v>7.7207999999999997</v>
      </c>
      <c r="C953" s="2">
        <f t="shared" si="109"/>
        <v>-5.6900000000000617E-2</v>
      </c>
      <c r="D953" s="2">
        <f t="shared" si="110"/>
        <v>7.675279999999999</v>
      </c>
      <c r="E953" s="2">
        <f t="shared" si="112"/>
        <v>7.6964199999999989</v>
      </c>
      <c r="F953" s="2">
        <f t="shared" si="113"/>
        <v>7.9508049999999999</v>
      </c>
      <c r="G953" s="2">
        <f t="shared" si="115"/>
        <v>7.9352000000000009</v>
      </c>
      <c r="H953" s="2">
        <f t="shared" si="111"/>
        <v>7.2027810000000025</v>
      </c>
      <c r="I953" s="2">
        <f t="array" ref="I953">SUMPRODUCT(B937:B956, (ROW(B937:B956)-ROW(B937)+1)) / (20*21/2)</f>
        <v>7.7012947619047614</v>
      </c>
      <c r="J953" s="2">
        <f t="shared" si="114"/>
        <v>7.8785788778314867</v>
      </c>
      <c r="K953" s="2">
        <f t="shared" si="116"/>
        <v>7.8811854952014109</v>
      </c>
    </row>
    <row r="954" spans="1:11" ht="13.5" x14ac:dyDescent="0.25">
      <c r="A954" s="3">
        <f>TITRES_STAT!B957</f>
        <v>43396</v>
      </c>
      <c r="B954" s="6">
        <f>TITRES_STAT!D957</f>
        <v>7.7207999999999997</v>
      </c>
      <c r="C954" s="2">
        <f t="shared" si="109"/>
        <v>0</v>
      </c>
      <c r="D954" s="2">
        <f t="shared" si="110"/>
        <v>7.6736599999999999</v>
      </c>
      <c r="E954" s="2">
        <f t="shared" si="112"/>
        <v>7.6874800000000008</v>
      </c>
      <c r="F954" s="2">
        <f t="shared" si="113"/>
        <v>7.9122000000000003</v>
      </c>
      <c r="G954" s="2">
        <f t="shared" si="115"/>
        <v>7.9462520000000003</v>
      </c>
      <c r="H954" s="2">
        <f t="shared" si="111"/>
        <v>7.2109080000000025</v>
      </c>
      <c r="I954" s="2">
        <f t="array" ref="I954">SUMPRODUCT(B938:B957, (ROW(B938:B957)-ROW(B938)+1)) / (20*21/2)</f>
        <v>7.6663861904761905</v>
      </c>
      <c r="J954" s="2">
        <f t="shared" si="114"/>
        <v>7.8635523180380122</v>
      </c>
      <c r="K954" s="2">
        <f t="shared" si="116"/>
        <v>7.8748958679386112</v>
      </c>
    </row>
    <row r="955" spans="1:11" ht="13.5" x14ac:dyDescent="0.25">
      <c r="A955" s="3">
        <f>TITRES_STAT!B958</f>
        <v>43397</v>
      </c>
      <c r="B955" s="6">
        <f>TITRES_STAT!D958</f>
        <v>7.5175999999999998</v>
      </c>
      <c r="C955" s="2">
        <f t="shared" si="109"/>
        <v>-0.20319999999999983</v>
      </c>
      <c r="D955" s="2">
        <f t="shared" si="110"/>
        <v>7.6817800000000007</v>
      </c>
      <c r="E955" s="2">
        <f t="shared" si="112"/>
        <v>7.65984</v>
      </c>
      <c r="F955" s="2">
        <f t="shared" si="113"/>
        <v>7.8654649999999986</v>
      </c>
      <c r="G955" s="2">
        <f t="shared" si="115"/>
        <v>7.9538900000000012</v>
      </c>
      <c r="H955" s="2">
        <f t="shared" si="111"/>
        <v>7.2190350000000025</v>
      </c>
      <c r="I955" s="2">
        <f t="array" ref="I955">SUMPRODUCT(B939:B958, (ROW(B939:B958)-ROW(B939)+1)) / (20*21/2)</f>
        <v>7.6350795238095239</v>
      </c>
      <c r="J955" s="2">
        <f t="shared" si="114"/>
        <v>7.8306044782248678</v>
      </c>
      <c r="K955" s="2">
        <f t="shared" si="116"/>
        <v>7.8608842652743522</v>
      </c>
    </row>
    <row r="956" spans="1:11" ht="13.5" x14ac:dyDescent="0.25">
      <c r="A956" s="3">
        <f>TITRES_STAT!B959</f>
        <v>43398</v>
      </c>
      <c r="B956" s="6">
        <f>TITRES_STAT!D959</f>
        <v>7.5014000000000003</v>
      </c>
      <c r="C956" s="2">
        <f t="shared" si="109"/>
        <v>-1.6199999999999548E-2</v>
      </c>
      <c r="D956" s="2">
        <f t="shared" si="110"/>
        <v>7.6476599999999992</v>
      </c>
      <c r="E956" s="2">
        <f t="shared" si="112"/>
        <v>7.6500900000000005</v>
      </c>
      <c r="F956" s="2">
        <f t="shared" si="113"/>
        <v>7.8191399999999991</v>
      </c>
      <c r="G956" s="2">
        <f t="shared" si="115"/>
        <v>7.9654320000000007</v>
      </c>
      <c r="H956" s="2">
        <f t="shared" si="111"/>
        <v>7.2264715000000033</v>
      </c>
      <c r="I956" s="2">
        <f t="array" ref="I956">SUMPRODUCT(B940:B959, (ROW(B940:B959)-ROW(B940)+1)) / (20*21/2)</f>
        <v>7.6119352380952376</v>
      </c>
      <c r="J956" s="2">
        <f t="shared" si="114"/>
        <v>7.7992516707748809</v>
      </c>
      <c r="K956" s="2">
        <f t="shared" si="116"/>
        <v>7.8467868431067309</v>
      </c>
    </row>
    <row r="957" spans="1:11" ht="13.5" x14ac:dyDescent="0.25">
      <c r="A957" s="3">
        <f>TITRES_STAT!B960</f>
        <v>43399</v>
      </c>
      <c r="B957" s="6">
        <f>TITRES_STAT!D960</f>
        <v>7.4526000000000003</v>
      </c>
      <c r="C957" s="2">
        <f t="shared" si="109"/>
        <v>-4.8799999999999955E-2</v>
      </c>
      <c r="D957" s="2">
        <f t="shared" si="110"/>
        <v>7.5826400000000005</v>
      </c>
      <c r="E957" s="2">
        <f t="shared" si="112"/>
        <v>7.6370900000000006</v>
      </c>
      <c r="F957" s="2">
        <f t="shared" si="113"/>
        <v>7.7732199999999976</v>
      </c>
      <c r="G957" s="2">
        <f t="shared" si="115"/>
        <v>7.9698199999999995</v>
      </c>
      <c r="H957" s="2">
        <f t="shared" si="111"/>
        <v>7.2327700000000039</v>
      </c>
      <c r="I957" s="2">
        <f t="array" ref="I957">SUMPRODUCT(B941:B960, (ROW(B941:B960)-ROW(B941)+1)) / (20*21/2)</f>
        <v>7.5925452380952381</v>
      </c>
      <c r="J957" s="2">
        <f t="shared" si="114"/>
        <v>7.7662372259391788</v>
      </c>
      <c r="K957" s="2">
        <f t="shared" si="116"/>
        <v>7.8313285355339186</v>
      </c>
    </row>
    <row r="958" spans="1:11" ht="13.5" x14ac:dyDescent="0.25">
      <c r="A958" s="3">
        <f>TITRES_STAT!B961</f>
        <v>43402</v>
      </c>
      <c r="B958" s="6">
        <f>TITRES_STAT!D961</f>
        <v>7.4444999999999997</v>
      </c>
      <c r="C958" s="2">
        <f t="shared" si="109"/>
        <v>-8.1000000000006622E-3</v>
      </c>
      <c r="D958" s="2">
        <f t="shared" si="110"/>
        <v>7.5273799999999991</v>
      </c>
      <c r="E958" s="2">
        <f t="shared" si="112"/>
        <v>7.6013299999999999</v>
      </c>
      <c r="F958" s="2">
        <f t="shared" si="113"/>
        <v>7.7281149999999981</v>
      </c>
      <c r="G958" s="2">
        <f t="shared" si="115"/>
        <v>7.9745340000000002</v>
      </c>
      <c r="H958" s="2">
        <f t="shared" si="111"/>
        <v>7.2384995000000041</v>
      </c>
      <c r="I958" s="2">
        <f t="array" ref="I958">SUMPRODUCT(B942:B961, (ROW(B942:B961)-ROW(B942)+1)) / (20*21/2)</f>
        <v>7.5703290476190483</v>
      </c>
      <c r="J958" s="2">
        <f t="shared" si="114"/>
        <v>7.7355955853735425</v>
      </c>
      <c r="K958" s="2">
        <f t="shared" si="116"/>
        <v>7.816158789042392</v>
      </c>
    </row>
    <row r="959" spans="1:11" ht="13.5" x14ac:dyDescent="0.25">
      <c r="A959" s="3">
        <f>TITRES_STAT!B962</f>
        <v>43403</v>
      </c>
      <c r="B959" s="6">
        <f>TITRES_STAT!D962</f>
        <v>7.4851000000000001</v>
      </c>
      <c r="C959" s="2">
        <f t="shared" si="109"/>
        <v>4.0600000000000414E-2</v>
      </c>
      <c r="D959" s="2">
        <f t="shared" si="110"/>
        <v>7.4802400000000002</v>
      </c>
      <c r="E959" s="2">
        <f t="shared" si="112"/>
        <v>7.576950000000001</v>
      </c>
      <c r="F959" s="2">
        <f t="shared" si="113"/>
        <v>7.6886949999999983</v>
      </c>
      <c r="G959" s="2">
        <f t="shared" si="115"/>
        <v>7.9800600000000008</v>
      </c>
      <c r="H959" s="2">
        <f t="shared" si="111"/>
        <v>7.2444730000000046</v>
      </c>
      <c r="I959" s="2">
        <f t="array" ref="I959">SUMPRODUCT(B943:B962, (ROW(B943:B962)-ROW(B943)+1)) / (20*21/2)</f>
        <v>7.5593361904761895</v>
      </c>
      <c r="J959" s="2">
        <f t="shared" si="114"/>
        <v>7.7117388629570147</v>
      </c>
      <c r="K959" s="2">
        <f t="shared" si="116"/>
        <v>7.8031760914328867</v>
      </c>
    </row>
    <row r="960" spans="1:11" ht="13.5" x14ac:dyDescent="0.25">
      <c r="A960" s="3">
        <f>TITRES_STAT!B963</f>
        <v>43404</v>
      </c>
      <c r="B960" s="6">
        <f>TITRES_STAT!D963</f>
        <v>7.4851000000000001</v>
      </c>
      <c r="C960" s="2">
        <f t="shared" si="109"/>
        <v>0</v>
      </c>
      <c r="D960" s="2">
        <f t="shared" si="110"/>
        <v>7.4737399999999994</v>
      </c>
      <c r="E960" s="2">
        <f t="shared" si="112"/>
        <v>7.5777600000000005</v>
      </c>
      <c r="F960" s="2">
        <f t="shared" si="113"/>
        <v>7.6614699999999987</v>
      </c>
      <c r="G960" s="2">
        <f t="shared" si="115"/>
        <v>7.9854239999999992</v>
      </c>
      <c r="H960" s="2">
        <f t="shared" si="111"/>
        <v>7.2513810000000056</v>
      </c>
      <c r="I960" s="2">
        <f t="array" ref="I960">SUMPRODUCT(B944:B963, (ROW(B944:B963)-ROW(B944)+1)) / (20*21/2)</f>
        <v>7.5456376190476186</v>
      </c>
      <c r="J960" s="2">
        <f t="shared" si="114"/>
        <v>7.6901542093420607</v>
      </c>
      <c r="K960" s="2">
        <f t="shared" si="116"/>
        <v>7.7907025192198329</v>
      </c>
    </row>
    <row r="961" spans="1:11" ht="13.5" x14ac:dyDescent="0.25">
      <c r="A961" s="3">
        <f>TITRES_STAT!B964</f>
        <v>43405</v>
      </c>
      <c r="B961" s="6">
        <f>TITRES_STAT!D964</f>
        <v>7.4282000000000004</v>
      </c>
      <c r="C961" s="2">
        <f t="shared" si="109"/>
        <v>-5.6899999999999729E-2</v>
      </c>
      <c r="D961" s="2">
        <f t="shared" si="110"/>
        <v>7.4591000000000012</v>
      </c>
      <c r="E961" s="2">
        <f t="shared" si="112"/>
        <v>7.5533799999999998</v>
      </c>
      <c r="F961" s="2">
        <f t="shared" si="113"/>
        <v>7.6330249999999991</v>
      </c>
      <c r="G961" s="2">
        <f t="shared" si="115"/>
        <v>7.9922500000000003</v>
      </c>
      <c r="H961" s="2">
        <f t="shared" si="111"/>
        <v>7.257354500000007</v>
      </c>
      <c r="I961" s="2">
        <f t="array" ref="I961">SUMPRODUCT(B945:B964, (ROW(B945:B964)-ROW(B945)+1)) / (20*21/2)</f>
        <v>7.5378180952380962</v>
      </c>
      <c r="J961" s="2">
        <f t="shared" si="114"/>
        <v>7.6652061894047216</v>
      </c>
      <c r="K961" s="2">
        <f t="shared" si="116"/>
        <v>7.7764867341523889</v>
      </c>
    </row>
    <row r="962" spans="1:11" ht="13.5" x14ac:dyDescent="0.25">
      <c r="A962" s="3">
        <f>TITRES_STAT!B965</f>
        <v>43406</v>
      </c>
      <c r="B962" s="6">
        <f>TITRES_STAT!D965</f>
        <v>7.5175999999999998</v>
      </c>
      <c r="C962" s="2">
        <f t="shared" si="109"/>
        <v>8.939999999999948E-2</v>
      </c>
      <c r="D962" s="2">
        <f t="shared" si="110"/>
        <v>7.4721000000000002</v>
      </c>
      <c r="E962" s="2">
        <f t="shared" si="112"/>
        <v>7.5273700000000003</v>
      </c>
      <c r="F962" s="2">
        <f t="shared" si="113"/>
        <v>7.6208349999999996</v>
      </c>
      <c r="G962" s="2">
        <f t="shared" si="115"/>
        <v>7.9995639999999995</v>
      </c>
      <c r="H962" s="2">
        <f t="shared" si="111"/>
        <v>7.2647095000000057</v>
      </c>
      <c r="I962" s="2">
        <f t="array" ref="I962">SUMPRODUCT(B946:B965, (ROW(B946:B965)-ROW(B946)+1)) / (20*21/2)</f>
        <v>7.5275252380952375</v>
      </c>
      <c r="J962" s="2">
        <f t="shared" si="114"/>
        <v>7.6511484570804624</v>
      </c>
      <c r="K962" s="2">
        <f t="shared" si="116"/>
        <v>7.7663343132052365</v>
      </c>
    </row>
    <row r="963" spans="1:11" ht="13.5" x14ac:dyDescent="0.25">
      <c r="A963" s="3">
        <f>TITRES_STAT!B966</f>
        <v>43409</v>
      </c>
      <c r="B963" s="6">
        <f>TITRES_STAT!D966</f>
        <v>7.4770000000000003</v>
      </c>
      <c r="C963" s="2">
        <f t="shared" si="109"/>
        <v>-4.0599999999999525E-2</v>
      </c>
      <c r="D963" s="2">
        <f t="shared" si="110"/>
        <v>7.4786000000000001</v>
      </c>
      <c r="E963" s="2">
        <f t="shared" si="112"/>
        <v>7.5029900000000014</v>
      </c>
      <c r="F963" s="2">
        <f t="shared" si="113"/>
        <v>7.5997050000000002</v>
      </c>
      <c r="G963" s="2">
        <f t="shared" si="115"/>
        <v>8.0052540000000008</v>
      </c>
      <c r="H963" s="2">
        <f t="shared" si="111"/>
        <v>7.2722270000000044</v>
      </c>
      <c r="I963" s="2">
        <f t="array" ref="I963">SUMPRODUCT(B947:B966, (ROW(B947:B966)-ROW(B947)+1)) / (20*21/2)</f>
        <v>7.5048085714285717</v>
      </c>
      <c r="J963" s="2">
        <f t="shared" si="114"/>
        <v>7.634562889739466</v>
      </c>
      <c r="K963" s="2">
        <f t="shared" si="116"/>
        <v>7.7549878695501295</v>
      </c>
    </row>
    <row r="964" spans="1:11" ht="13.5" x14ac:dyDescent="0.25">
      <c r="A964" s="3">
        <f>TITRES_STAT!B967</f>
        <v>43410</v>
      </c>
      <c r="B964" s="6">
        <f>TITRES_STAT!D967</f>
        <v>7.5175999999999998</v>
      </c>
      <c r="C964" s="2">
        <f t="shared" ref="C964:C1027" si="117">B964-B963</f>
        <v>4.0599999999999525E-2</v>
      </c>
      <c r="D964" s="2">
        <f t="shared" si="110"/>
        <v>7.4851000000000001</v>
      </c>
      <c r="E964" s="2">
        <f t="shared" si="112"/>
        <v>7.4826700000000015</v>
      </c>
      <c r="F964" s="2">
        <f t="shared" si="113"/>
        <v>7.5850750000000007</v>
      </c>
      <c r="G964" s="2">
        <f t="shared" si="115"/>
        <v>8.010942</v>
      </c>
      <c r="H964" s="2">
        <f t="shared" si="111"/>
        <v>7.2800695000000042</v>
      </c>
      <c r="I964" s="2">
        <f t="array" ref="I964">SUMPRODUCT(B948:B967, (ROW(B948:B967)-ROW(B948)+1)) / (20*21/2)</f>
        <v>7.4818166666666661</v>
      </c>
      <c r="J964" s="2">
        <f t="shared" si="114"/>
        <v>7.6234235669071353</v>
      </c>
      <c r="K964" s="2">
        <f t="shared" si="116"/>
        <v>7.7456785413324774</v>
      </c>
    </row>
    <row r="965" spans="1:11" ht="13.5" x14ac:dyDescent="0.25">
      <c r="A965" s="3">
        <f>TITRES_STAT!B968</f>
        <v>43411</v>
      </c>
      <c r="B965" s="6">
        <f>TITRES_STAT!D968</f>
        <v>7.4770000000000003</v>
      </c>
      <c r="C965" s="2">
        <f t="shared" si="117"/>
        <v>-4.0599999999999525E-2</v>
      </c>
      <c r="D965" s="2">
        <f t="shared" si="110"/>
        <v>7.4834800000000001</v>
      </c>
      <c r="E965" s="2">
        <f t="shared" si="112"/>
        <v>7.4786100000000006</v>
      </c>
      <c r="F965" s="2">
        <f t="shared" si="113"/>
        <v>7.5692250000000003</v>
      </c>
      <c r="G965" s="2">
        <f t="shared" si="115"/>
        <v>8.0141939999999998</v>
      </c>
      <c r="H965" s="2">
        <f t="shared" si="111"/>
        <v>7.2875870000000056</v>
      </c>
      <c r="I965" s="2">
        <f t="array" ref="I965">SUMPRODUCT(B949:B968, (ROW(B949:B968)-ROW(B949)+1)) / (20*21/2)</f>
        <v>7.4794542857142865</v>
      </c>
      <c r="J965" s="2">
        <f t="shared" si="114"/>
        <v>7.6094784652969318</v>
      </c>
      <c r="K965" s="2">
        <f t="shared" si="116"/>
        <v>7.7351421279468902</v>
      </c>
    </row>
    <row r="966" spans="1:11" ht="13.5" x14ac:dyDescent="0.25">
      <c r="A966" s="3">
        <f>TITRES_STAT!B969</f>
        <v>43412</v>
      </c>
      <c r="B966" s="6">
        <f>TITRES_STAT!D969</f>
        <v>7.3307000000000002</v>
      </c>
      <c r="C966" s="2">
        <f t="shared" si="117"/>
        <v>-0.1463000000000001</v>
      </c>
      <c r="D966" s="2">
        <f t="shared" ref="D966:D1029" si="118">AVERAGE(B962:B966)</f>
        <v>7.4639800000000012</v>
      </c>
      <c r="E966" s="2">
        <f t="shared" si="112"/>
        <v>7.4615400000000021</v>
      </c>
      <c r="F966" s="2">
        <f t="shared" si="113"/>
        <v>7.5558150000000008</v>
      </c>
      <c r="G966" s="2">
        <f t="shared" si="115"/>
        <v>8.0112679999999994</v>
      </c>
      <c r="H966" s="2">
        <f t="shared" si="111"/>
        <v>7.293438500000005</v>
      </c>
      <c r="I966" s="2">
        <f t="array" ref="I966">SUMPRODUCT(B950:B969, (ROW(B950:B969)-ROW(B950)+1)) / (20*21/2)</f>
        <v>7.4730276190476195</v>
      </c>
      <c r="J966" s="2">
        <f t="shared" si="114"/>
        <v>7.5829281352686522</v>
      </c>
      <c r="K966" s="2">
        <f t="shared" si="116"/>
        <v>7.7192816523411301</v>
      </c>
    </row>
    <row r="967" spans="1:11" ht="13.5" x14ac:dyDescent="0.25">
      <c r="A967" s="3">
        <f>TITRES_STAT!B970</f>
        <v>43413</v>
      </c>
      <c r="B967" s="6">
        <f>TITRES_STAT!D970</f>
        <v>7.3144</v>
      </c>
      <c r="C967" s="2">
        <f t="shared" si="117"/>
        <v>-1.6300000000000203E-2</v>
      </c>
      <c r="D967" s="2">
        <f t="shared" si="118"/>
        <v>7.4233400000000005</v>
      </c>
      <c r="E967" s="2">
        <f t="shared" si="112"/>
        <v>7.4477200000000012</v>
      </c>
      <c r="F967" s="2">
        <f t="shared" si="113"/>
        <v>7.5424050000000022</v>
      </c>
      <c r="G967" s="2">
        <f t="shared" si="115"/>
        <v>8.0010259999999995</v>
      </c>
      <c r="H967" s="2">
        <f t="shared" si="111"/>
        <v>7.2995335000000043</v>
      </c>
      <c r="I967" s="2">
        <f t="array" ref="I967">SUMPRODUCT(B951:B970, (ROW(B951:B970)-ROW(B951)+1)) / (20*21/2)</f>
        <v>7.4616876190476198</v>
      </c>
      <c r="J967" s="2">
        <f t="shared" si="114"/>
        <v>7.557354027147829</v>
      </c>
      <c r="K967" s="2">
        <f t="shared" si="116"/>
        <v>7.7034039404846153</v>
      </c>
    </row>
    <row r="968" spans="1:11" ht="13.5" x14ac:dyDescent="0.25">
      <c r="A968" s="3">
        <f>TITRES_STAT!B971</f>
        <v>43416</v>
      </c>
      <c r="B968" s="6">
        <f>TITRES_STAT!D971</f>
        <v>7.5175999999999998</v>
      </c>
      <c r="C968" s="2">
        <f t="shared" si="117"/>
        <v>0.20319999999999983</v>
      </c>
      <c r="D968" s="2">
        <f t="shared" si="118"/>
        <v>7.4314599999999995</v>
      </c>
      <c r="E968" s="2">
        <f t="shared" si="112"/>
        <v>7.4550300000000007</v>
      </c>
      <c r="F968" s="2">
        <f t="shared" si="113"/>
        <v>7.5281800000000008</v>
      </c>
      <c r="G968" s="2">
        <f t="shared" si="115"/>
        <v>7.9863960000000001</v>
      </c>
      <c r="H968" s="2">
        <f t="shared" si="111"/>
        <v>7.3050190000000033</v>
      </c>
      <c r="I968" s="2">
        <f t="array" ref="I968">SUMPRODUCT(B952:B971, (ROW(B952:B971)-ROW(B952)+1)) / (20*21/2)</f>
        <v>7.4569252380952378</v>
      </c>
      <c r="J968" s="2">
        <f t="shared" si="114"/>
        <v>7.5535679293242257</v>
      </c>
      <c r="K968" s="2">
        <f t="shared" si="116"/>
        <v>7.696117511446003</v>
      </c>
    </row>
    <row r="969" spans="1:11" ht="13.5" x14ac:dyDescent="0.25">
      <c r="A969" s="3">
        <f>TITRES_STAT!B972</f>
        <v>43417</v>
      </c>
      <c r="B969" s="6">
        <f>TITRES_STAT!D972</f>
        <v>7.4607000000000001</v>
      </c>
      <c r="C969" s="2">
        <f t="shared" si="117"/>
        <v>-5.6899999999999729E-2</v>
      </c>
      <c r="D969" s="2">
        <f t="shared" si="118"/>
        <v>7.4200800000000005</v>
      </c>
      <c r="E969" s="2">
        <f t="shared" si="112"/>
        <v>7.4525900000000007</v>
      </c>
      <c r="F969" s="2">
        <f t="shared" si="113"/>
        <v>7.5147700000000013</v>
      </c>
      <c r="G969" s="2">
        <f t="shared" si="115"/>
        <v>7.9730659999999993</v>
      </c>
      <c r="H969" s="2">
        <f t="shared" si="111"/>
        <v>7.3111550000000047</v>
      </c>
      <c r="I969" s="2">
        <f t="array" ref="I969">SUMPRODUCT(B953:B972, (ROW(B953:B972)-ROW(B953)+1)) / (20*21/2)</f>
        <v>7.4392357142857151</v>
      </c>
      <c r="J969" s="2">
        <f t="shared" si="114"/>
        <v>7.5447233646266803</v>
      </c>
      <c r="K969" s="2">
        <f t="shared" si="116"/>
        <v>7.6868854521736107</v>
      </c>
    </row>
    <row r="970" spans="1:11" ht="13.5" x14ac:dyDescent="0.25">
      <c r="A970" s="3">
        <f>TITRES_STAT!B973</f>
        <v>43418</v>
      </c>
      <c r="B970" s="6">
        <f>TITRES_STAT!D973</f>
        <v>7.3956999999999997</v>
      </c>
      <c r="C970" s="2">
        <f t="shared" si="117"/>
        <v>-6.5000000000000391E-2</v>
      </c>
      <c r="D970" s="2">
        <f t="shared" si="118"/>
        <v>7.4038200000000005</v>
      </c>
      <c r="E970" s="2">
        <f t="shared" si="112"/>
        <v>7.4436500000000008</v>
      </c>
      <c r="F970" s="2">
        <f t="shared" si="113"/>
        <v>7.5107050000000015</v>
      </c>
      <c r="G970" s="2">
        <f t="shared" si="115"/>
        <v>7.9543739999999978</v>
      </c>
      <c r="H970" s="2">
        <f t="shared" ref="H970:H1033" si="119">AVERAGE(B771:B970)</f>
        <v>7.3167220000000039</v>
      </c>
      <c r="I970" s="2">
        <f t="array" ref="I970">SUMPRODUCT(B954:B973, (ROW(B954:B973)-ROW(B954)+1)) / (20*21/2)</f>
        <v>7.4160190476190486</v>
      </c>
      <c r="J970" s="2">
        <f t="shared" si="114"/>
        <v>7.5305306632336633</v>
      </c>
      <c r="K970" s="2">
        <f t="shared" si="116"/>
        <v>7.675466414833469</v>
      </c>
    </row>
    <row r="971" spans="1:11" ht="13.5" x14ac:dyDescent="0.25">
      <c r="A971" s="3">
        <f>TITRES_STAT!B974</f>
        <v>43419</v>
      </c>
      <c r="B971" s="6">
        <f>TITRES_STAT!D974</f>
        <v>7.4607000000000001</v>
      </c>
      <c r="C971" s="2">
        <f t="shared" si="117"/>
        <v>6.5000000000000391E-2</v>
      </c>
      <c r="D971" s="2">
        <f t="shared" si="118"/>
        <v>7.4298200000000012</v>
      </c>
      <c r="E971" s="2">
        <f t="shared" si="112"/>
        <v>7.4469000000000012</v>
      </c>
      <c r="F971" s="2">
        <f t="shared" si="113"/>
        <v>7.50014</v>
      </c>
      <c r="G971" s="2">
        <f t="shared" si="115"/>
        <v>7.9410439999999998</v>
      </c>
      <c r="H971" s="2">
        <f t="shared" si="119"/>
        <v>7.3226955000000045</v>
      </c>
      <c r="I971" s="2">
        <f t="array" ref="I971">SUMPRODUCT(B955:B974, (ROW(B955:B974)-ROW(B955)+1)) / (20*21/2)</f>
        <v>7.395124285714286</v>
      </c>
      <c r="J971" s="2">
        <f t="shared" si="114"/>
        <v>7.5238801238780768</v>
      </c>
      <c r="K971" s="2">
        <f t="shared" si="116"/>
        <v>7.6670442024870589</v>
      </c>
    </row>
    <row r="972" spans="1:11" ht="13.5" x14ac:dyDescent="0.25">
      <c r="A972" s="3">
        <f>TITRES_STAT!B975</f>
        <v>43420</v>
      </c>
      <c r="B972" s="6">
        <f>TITRES_STAT!D975</f>
        <v>7.3144</v>
      </c>
      <c r="C972" s="2">
        <f t="shared" si="117"/>
        <v>-0.1463000000000001</v>
      </c>
      <c r="D972" s="2">
        <f t="shared" si="118"/>
        <v>7.4298200000000012</v>
      </c>
      <c r="E972" s="2">
        <f t="shared" ref="E972:E1035" si="120">AVERAGE(B963:B972)</f>
        <v>7.4265800000000013</v>
      </c>
      <c r="F972" s="2">
        <f t="shared" si="113"/>
        <v>7.4769750000000013</v>
      </c>
      <c r="G972" s="2">
        <f t="shared" si="115"/>
        <v>7.9207259999999984</v>
      </c>
      <c r="H972" s="2">
        <f t="shared" si="119"/>
        <v>7.3288720000000049</v>
      </c>
      <c r="I972" s="2">
        <f t="array" ref="I972">SUMPRODUCT(B956:B975, (ROW(B956:B975)-ROW(B956)+1)) / (20*21/2)</f>
        <v>7.3726752380952378</v>
      </c>
      <c r="J972" s="2">
        <f t="shared" si="114"/>
        <v>7.5039296358896888</v>
      </c>
      <c r="K972" s="2">
        <f t="shared" si="116"/>
        <v>7.6532150180758016</v>
      </c>
    </row>
    <row r="973" spans="1:11" ht="13.5" x14ac:dyDescent="0.25">
      <c r="A973" s="3">
        <f>TITRES_STAT!B976</f>
        <v>43423</v>
      </c>
      <c r="B973" s="6">
        <f>TITRES_STAT!D976</f>
        <v>7.2332000000000001</v>
      </c>
      <c r="C973" s="2">
        <f t="shared" si="117"/>
        <v>-8.1199999999999939E-2</v>
      </c>
      <c r="D973" s="2">
        <f t="shared" si="118"/>
        <v>7.3729399999999998</v>
      </c>
      <c r="E973" s="2">
        <f t="shared" si="120"/>
        <v>7.4022000000000006</v>
      </c>
      <c r="F973" s="2">
        <f t="shared" si="113"/>
        <v>7.4525950000000023</v>
      </c>
      <c r="G973" s="2">
        <f t="shared" si="115"/>
        <v>7.8979699999999973</v>
      </c>
      <c r="H973" s="2">
        <f t="shared" si="119"/>
        <v>7.3341550000000044</v>
      </c>
      <c r="I973" s="2">
        <f t="array" ref="I973">SUMPRODUCT(B957:B976, (ROW(B957:B976)-ROW(B957)+1)) / (20*21/2)</f>
        <v>7.3324314285714287</v>
      </c>
      <c r="J973" s="2">
        <f t="shared" si="114"/>
        <v>7.4781458610430516</v>
      </c>
      <c r="K973" s="2">
        <f t="shared" si="116"/>
        <v>7.6367438408963588</v>
      </c>
    </row>
    <row r="974" spans="1:11" ht="13.5" x14ac:dyDescent="0.25">
      <c r="A974" s="3">
        <f>TITRES_STAT!B977</f>
        <v>43425</v>
      </c>
      <c r="B974" s="6">
        <f>TITRES_STAT!D977</f>
        <v>7.2332000000000001</v>
      </c>
      <c r="C974" s="2">
        <f t="shared" si="117"/>
        <v>0</v>
      </c>
      <c r="D974" s="2">
        <f t="shared" si="118"/>
        <v>7.3274400000000002</v>
      </c>
      <c r="E974" s="2">
        <f t="shared" si="120"/>
        <v>7.3737599999999999</v>
      </c>
      <c r="F974" s="2">
        <f t="shared" si="113"/>
        <v>7.4282150000000033</v>
      </c>
      <c r="G974" s="2">
        <f t="shared" si="115"/>
        <v>7.867899999999997</v>
      </c>
      <c r="H974" s="2">
        <f t="shared" si="119"/>
        <v>7.3394380000000039</v>
      </c>
      <c r="I974" s="2">
        <f t="array" ref="I974">SUMPRODUCT(B958:B977, (ROW(B958:B977)-ROW(B958)+1)) / (20*21/2)</f>
        <v>7.3062352380952387</v>
      </c>
      <c r="J974" s="2">
        <f t="shared" si="114"/>
        <v>7.4548176838008562</v>
      </c>
      <c r="K974" s="2">
        <f t="shared" si="116"/>
        <v>7.6209185922337568</v>
      </c>
    </row>
    <row r="975" spans="1:11" ht="13.5" x14ac:dyDescent="0.25">
      <c r="A975" s="3">
        <f>TITRES_STAT!B978</f>
        <v>43426</v>
      </c>
      <c r="B975" s="6">
        <f>TITRES_STAT!D978</f>
        <v>7.1924999999999999</v>
      </c>
      <c r="C975" s="2">
        <f t="shared" si="117"/>
        <v>-4.070000000000018E-2</v>
      </c>
      <c r="D975" s="2">
        <f t="shared" si="118"/>
        <v>7.2867999999999995</v>
      </c>
      <c r="E975" s="2">
        <f t="shared" si="120"/>
        <v>7.3453099999999996</v>
      </c>
      <c r="F975" s="2">
        <f t="shared" si="113"/>
        <v>7.4119600000000023</v>
      </c>
      <c r="G975" s="2">
        <f t="shared" si="115"/>
        <v>7.8300259999999984</v>
      </c>
      <c r="H975" s="2">
        <f t="shared" si="119"/>
        <v>7.3452485000000038</v>
      </c>
      <c r="I975" s="2">
        <f t="array" ref="I975">SUMPRODUCT(B959:B978, (ROW(B959:B978)-ROW(B959)+1)) / (20*21/2)</f>
        <v>7.2893976190476195</v>
      </c>
      <c r="J975" s="2">
        <f t="shared" si="114"/>
        <v>7.4298350472483934</v>
      </c>
      <c r="K975" s="2">
        <f t="shared" si="116"/>
        <v>7.6041178631265511</v>
      </c>
    </row>
    <row r="976" spans="1:11" ht="13.5" x14ac:dyDescent="0.25">
      <c r="A976" s="3">
        <f>TITRES_STAT!B979</f>
        <v>43427</v>
      </c>
      <c r="B976" s="6">
        <f>TITRES_STAT!D979</f>
        <v>6.9893999999999998</v>
      </c>
      <c r="C976" s="2">
        <f t="shared" si="117"/>
        <v>-0.20310000000000006</v>
      </c>
      <c r="D976" s="2">
        <f t="shared" si="118"/>
        <v>7.1925399999999993</v>
      </c>
      <c r="E976" s="2">
        <f t="shared" si="120"/>
        <v>7.3111800000000002</v>
      </c>
      <c r="F976" s="2">
        <f t="shared" si="113"/>
        <v>7.3863600000000016</v>
      </c>
      <c r="G976" s="2">
        <f t="shared" si="115"/>
        <v>7.7926419999999963</v>
      </c>
      <c r="H976" s="2">
        <f t="shared" si="119"/>
        <v>7.3493530000000034</v>
      </c>
      <c r="I976" s="2">
        <f t="array" ref="I976">SUMPRODUCT(B960:B979, (ROW(B960:B979)-ROW(B960)+1)) / (20*21/2)</f>
        <v>7.314788571428573</v>
      </c>
      <c r="J976" s="2">
        <f t="shared" si="114"/>
        <v>7.387888852272356</v>
      </c>
      <c r="K976" s="2">
        <f t="shared" si="116"/>
        <v>7.5800112802588435</v>
      </c>
    </row>
    <row r="977" spans="1:11" ht="13.5" x14ac:dyDescent="0.25">
      <c r="A977" s="3">
        <f>TITRES_STAT!B980</f>
        <v>43430</v>
      </c>
      <c r="B977" s="6">
        <f>TITRES_STAT!D980</f>
        <v>7.1113</v>
      </c>
      <c r="C977" s="2">
        <f t="shared" si="117"/>
        <v>0.12190000000000012</v>
      </c>
      <c r="D977" s="2">
        <f t="shared" si="118"/>
        <v>7.1519199999999996</v>
      </c>
      <c r="E977" s="2">
        <f t="shared" si="120"/>
        <v>7.29087</v>
      </c>
      <c r="F977" s="2">
        <f t="shared" si="113"/>
        <v>7.369295000000001</v>
      </c>
      <c r="G977" s="2">
        <f t="shared" si="115"/>
        <v>7.7581839999999964</v>
      </c>
      <c r="H977" s="2">
        <f t="shared" si="119"/>
        <v>7.3536605000000028</v>
      </c>
      <c r="I977" s="2">
        <f t="array" ref="I977">SUMPRODUCT(B961:B980, (ROW(B961:B980)-ROW(B961)+1)) / (20*21/2)</f>
        <v>7.3549976190476194</v>
      </c>
      <c r="J977" s="2">
        <f t="shared" si="114"/>
        <v>7.3615470568178454</v>
      </c>
      <c r="K977" s="2">
        <f t="shared" si="116"/>
        <v>7.5616304457388894</v>
      </c>
    </row>
    <row r="978" spans="1:11" ht="13.5" x14ac:dyDescent="0.25">
      <c r="A978" s="3">
        <f>TITRES_STAT!B981</f>
        <v>43431</v>
      </c>
      <c r="B978" s="6">
        <f>TITRES_STAT!D981</f>
        <v>7.1924999999999999</v>
      </c>
      <c r="C978" s="2">
        <f t="shared" si="117"/>
        <v>8.1199999999999939E-2</v>
      </c>
      <c r="D978" s="2">
        <f t="shared" si="118"/>
        <v>7.1437799999999996</v>
      </c>
      <c r="E978" s="2">
        <f t="shared" si="120"/>
        <v>7.2583599999999988</v>
      </c>
      <c r="F978" s="2">
        <f t="shared" si="113"/>
        <v>7.3566950000000002</v>
      </c>
      <c r="G978" s="2">
        <f t="shared" si="115"/>
        <v>7.7274619999999956</v>
      </c>
      <c r="H978" s="2">
        <f t="shared" si="119"/>
        <v>7.3585365000000031</v>
      </c>
      <c r="I978" s="2">
        <f t="array" ref="I978">SUMPRODUCT(B962:B981, (ROW(B962:B981)-ROW(B962)+1)) / (20*21/2)</f>
        <v>7.3713271428571421</v>
      </c>
      <c r="J978" s="2">
        <f t="shared" si="114"/>
        <v>7.3454473371209072</v>
      </c>
      <c r="K978" s="2">
        <f t="shared" si="116"/>
        <v>7.5471547419844232</v>
      </c>
    </row>
    <row r="979" spans="1:11" ht="13.5" x14ac:dyDescent="0.25">
      <c r="A979" s="3">
        <f>TITRES_STAT!B982</f>
        <v>43432</v>
      </c>
      <c r="B979" s="6">
        <f>TITRES_STAT!D982</f>
        <v>7.6233000000000004</v>
      </c>
      <c r="C979" s="2">
        <f t="shared" si="117"/>
        <v>0.43080000000000052</v>
      </c>
      <c r="D979" s="2">
        <f t="shared" si="118"/>
        <v>7.2217999999999991</v>
      </c>
      <c r="E979" s="2">
        <f t="shared" si="120"/>
        <v>7.2746200000000005</v>
      </c>
      <c r="F979" s="2">
        <f t="shared" si="113"/>
        <v>7.3636049999999997</v>
      </c>
      <c r="G979" s="2">
        <f t="shared" si="115"/>
        <v>7.7043819999999963</v>
      </c>
      <c r="H979" s="2">
        <f t="shared" si="119"/>
        <v>7.3665825000000034</v>
      </c>
      <c r="I979" s="2">
        <f t="array" ref="I979">SUMPRODUCT(B963:B982, (ROW(B963:B982)-ROW(B963)+1)) / (20*21/2)</f>
        <v>7.3762476190476187</v>
      </c>
      <c r="J979" s="2">
        <f t="shared" si="114"/>
        <v>7.3719094954903444</v>
      </c>
      <c r="K979" s="2">
        <f t="shared" si="116"/>
        <v>7.5501408305340538</v>
      </c>
    </row>
    <row r="980" spans="1:11" ht="13.5" x14ac:dyDescent="0.25">
      <c r="A980" s="3">
        <f>TITRES_STAT!B983</f>
        <v>43433</v>
      </c>
      <c r="B980" s="6">
        <f>TITRES_STAT!D983</f>
        <v>7.7858000000000001</v>
      </c>
      <c r="C980" s="2">
        <f t="shared" si="117"/>
        <v>0.16249999999999964</v>
      </c>
      <c r="D980" s="2">
        <f t="shared" si="118"/>
        <v>7.3404600000000002</v>
      </c>
      <c r="E980" s="2">
        <f t="shared" si="120"/>
        <v>7.3136300000000007</v>
      </c>
      <c r="F980" s="2">
        <f t="shared" ref="F980:F1043" si="121">AVERAGE(B961:B980)</f>
        <v>7.3786399999999999</v>
      </c>
      <c r="G980" s="2">
        <f t="shared" si="115"/>
        <v>7.6907279999999947</v>
      </c>
      <c r="H980" s="2">
        <f t="shared" si="119"/>
        <v>7.3749940000000036</v>
      </c>
      <c r="I980" s="2">
        <f t="array" ref="I980">SUMPRODUCT(B964:B983, (ROW(B964:B983)-ROW(B964)+1)) / (20*21/2)</f>
        <v>7.3807738095238111</v>
      </c>
      <c r="J980" s="2">
        <f t="shared" si="114"/>
        <v>7.411327638776978</v>
      </c>
      <c r="K980" s="2">
        <f t="shared" si="116"/>
        <v>7.5593823665915423</v>
      </c>
    </row>
    <row r="981" spans="1:11" ht="13.5" x14ac:dyDescent="0.25">
      <c r="A981" s="3">
        <f>TITRES_STAT!B984</f>
        <v>43434</v>
      </c>
      <c r="B981" s="6">
        <f>TITRES_STAT!D984</f>
        <v>7.5500999999999996</v>
      </c>
      <c r="C981" s="2">
        <f t="shared" si="117"/>
        <v>-0.23570000000000046</v>
      </c>
      <c r="D981" s="2">
        <f t="shared" si="118"/>
        <v>7.4525999999999994</v>
      </c>
      <c r="E981" s="2">
        <f t="shared" si="120"/>
        <v>7.3225700000000007</v>
      </c>
      <c r="F981" s="2">
        <f t="shared" si="121"/>
        <v>7.3847349999999992</v>
      </c>
      <c r="G981" s="2">
        <f t="shared" si="115"/>
        <v>7.6710599999999962</v>
      </c>
      <c r="H981" s="2">
        <f t="shared" si="119"/>
        <v>7.3824710000000024</v>
      </c>
      <c r="I981" s="2">
        <f t="array" ref="I981">SUMPRODUCT(B965:B984, (ROW(B965:B984)-ROW(B965)+1)) / (20*21/2)</f>
        <v>7.3855323809523821</v>
      </c>
      <c r="J981" s="2">
        <f t="shared" ref="J981:J1044" si="122">$J$4*B981+J980*(1-$J$4)</f>
        <v>7.4245440541315508</v>
      </c>
      <c r="K981" s="2">
        <f t="shared" si="116"/>
        <v>7.5590183522154035</v>
      </c>
    </row>
    <row r="982" spans="1:11" ht="13.5" x14ac:dyDescent="0.25">
      <c r="A982" s="3">
        <f>TITRES_STAT!B985</f>
        <v>43437</v>
      </c>
      <c r="B982" s="6">
        <f>TITRES_STAT!D985</f>
        <v>7.4363999999999999</v>
      </c>
      <c r="C982" s="2">
        <f t="shared" si="117"/>
        <v>-0.11369999999999969</v>
      </c>
      <c r="D982" s="2">
        <f t="shared" si="118"/>
        <v>7.5176199999999991</v>
      </c>
      <c r="E982" s="2">
        <f t="shared" si="120"/>
        <v>7.3347700000000007</v>
      </c>
      <c r="F982" s="2">
        <f t="shared" si="121"/>
        <v>7.3806749999999992</v>
      </c>
      <c r="G982" s="2">
        <f t="shared" si="115"/>
        <v>7.6502559999999953</v>
      </c>
      <c r="H982" s="2">
        <f t="shared" si="119"/>
        <v>7.3895825000000039</v>
      </c>
      <c r="I982" s="2">
        <f t="array" ref="I982">SUMPRODUCT(B966:B985, (ROW(B966:B985)-ROW(B966)+1)) / (20*21/2)</f>
        <v>7.3953642857142858</v>
      </c>
      <c r="J982" s="2">
        <f t="shared" si="122"/>
        <v>7.4256731918333081</v>
      </c>
      <c r="K982" s="2">
        <f t="shared" si="116"/>
        <v>7.5542097893834272</v>
      </c>
    </row>
    <row r="983" spans="1:11" ht="13.5" x14ac:dyDescent="0.25">
      <c r="A983" s="3">
        <f>TITRES_STAT!B986</f>
        <v>43438</v>
      </c>
      <c r="B983" s="6">
        <f>TITRES_STAT!D986</f>
        <v>7.4282000000000004</v>
      </c>
      <c r="C983" s="2">
        <f t="shared" si="117"/>
        <v>-8.199999999999541E-3</v>
      </c>
      <c r="D983" s="2">
        <f t="shared" si="118"/>
        <v>7.5647599999999997</v>
      </c>
      <c r="E983" s="2">
        <f t="shared" si="120"/>
        <v>7.3542700000000014</v>
      </c>
      <c r="F983" s="2">
        <f t="shared" si="121"/>
        <v>7.3782349999999992</v>
      </c>
      <c r="G983" s="2">
        <f t="shared" si="115"/>
        <v>7.6322139999999958</v>
      </c>
      <c r="H983" s="2">
        <f t="shared" si="119"/>
        <v>7.3964090000000047</v>
      </c>
      <c r="I983" s="2">
        <f t="array" ref="I983">SUMPRODUCT(B967:B986, (ROW(B967:B986)-ROW(B967)+1)) / (20*21/2)</f>
        <v>7.3974533333333339</v>
      </c>
      <c r="J983" s="2">
        <f t="shared" si="122"/>
        <v>7.4259138402301357</v>
      </c>
      <c r="K983" s="2">
        <f t="shared" si="116"/>
        <v>7.5492682290154507</v>
      </c>
    </row>
    <row r="984" spans="1:11" ht="13.5" x14ac:dyDescent="0.25">
      <c r="A984" s="3">
        <f>TITRES_STAT!B987</f>
        <v>43439</v>
      </c>
      <c r="B984" s="6">
        <f>TITRES_STAT!D987</f>
        <v>7.4282000000000004</v>
      </c>
      <c r="C984" s="2">
        <f t="shared" si="117"/>
        <v>0</v>
      </c>
      <c r="D984" s="2">
        <f t="shared" si="118"/>
        <v>7.525739999999999</v>
      </c>
      <c r="E984" s="2">
        <f t="shared" si="120"/>
        <v>7.3737700000000004</v>
      </c>
      <c r="F984" s="2">
        <f t="shared" si="121"/>
        <v>7.3737650000000006</v>
      </c>
      <c r="G984" s="2">
        <f t="shared" si="115"/>
        <v>7.6109199999999966</v>
      </c>
      <c r="H984" s="2">
        <f t="shared" si="119"/>
        <v>7.4038860000000044</v>
      </c>
      <c r="I984" s="2">
        <f t="array" ref="I984">SUMPRODUCT(B968:B987, (ROW(B968:B987)-ROW(B968)+1)) / (20*21/2)</f>
        <v>7.3938138095238095</v>
      </c>
      <c r="J984" s="2">
        <f t="shared" si="122"/>
        <v>7.4261315697320276</v>
      </c>
      <c r="K984" s="2">
        <f t="shared" si="116"/>
        <v>7.5445204553285707</v>
      </c>
    </row>
    <row r="985" spans="1:11" ht="13.5" x14ac:dyDescent="0.25">
      <c r="A985" s="3">
        <f>TITRES_STAT!B988</f>
        <v>43440</v>
      </c>
      <c r="B985" s="6">
        <f>TITRES_STAT!D988</f>
        <v>7.4770000000000003</v>
      </c>
      <c r="C985" s="2">
        <f t="shared" si="117"/>
        <v>4.8799999999999955E-2</v>
      </c>
      <c r="D985" s="2">
        <f t="shared" si="118"/>
        <v>7.4639800000000012</v>
      </c>
      <c r="E985" s="2">
        <f t="shared" si="120"/>
        <v>7.4022200000000016</v>
      </c>
      <c r="F985" s="2">
        <f t="shared" si="121"/>
        <v>7.3737650000000006</v>
      </c>
      <c r="G985" s="2">
        <f t="shared" si="115"/>
        <v>7.591413999999995</v>
      </c>
      <c r="H985" s="2">
        <f t="shared" si="119"/>
        <v>7.4110380000000058</v>
      </c>
      <c r="I985" s="2">
        <f t="array" ref="I985">SUMPRODUCT(B969:B988, (ROW(B969:B988)-ROW(B969)+1)) / (20*21/2)</f>
        <v>7.3908390476190471</v>
      </c>
      <c r="J985" s="2">
        <f t="shared" si="122"/>
        <v>7.4309761821385019</v>
      </c>
      <c r="K985" s="2">
        <f t="shared" si="116"/>
        <v>7.5418725943352936</v>
      </c>
    </row>
    <row r="986" spans="1:11" ht="13.5" x14ac:dyDescent="0.25">
      <c r="A986" s="3">
        <f>TITRES_STAT!B989</f>
        <v>43441</v>
      </c>
      <c r="B986" s="6">
        <f>TITRES_STAT!D989</f>
        <v>7.3956999999999997</v>
      </c>
      <c r="C986" s="2">
        <f t="shared" si="117"/>
        <v>-8.1300000000000594E-2</v>
      </c>
      <c r="D986" s="2">
        <f t="shared" si="118"/>
        <v>7.4331000000000005</v>
      </c>
      <c r="E986" s="2">
        <f t="shared" si="120"/>
        <v>7.4428500000000017</v>
      </c>
      <c r="F986" s="2">
        <f t="shared" si="121"/>
        <v>7.3770150000000001</v>
      </c>
      <c r="G986" s="2">
        <f t="shared" si="115"/>
        <v>7.5707699999999969</v>
      </c>
      <c r="H986" s="2">
        <f t="shared" si="119"/>
        <v>7.4185555000000045</v>
      </c>
      <c r="I986" s="2">
        <f t="array" ref="I986">SUMPRODUCT(B970:B989, (ROW(B970:B989)-ROW(B970)+1)) / (20*21/2)</f>
        <v>7.3917719047619039</v>
      </c>
      <c r="J986" s="2">
        <f t="shared" si="122"/>
        <v>7.4276165457443586</v>
      </c>
      <c r="K986" s="2">
        <f t="shared" si="116"/>
        <v>7.5361403357339096</v>
      </c>
    </row>
    <row r="987" spans="1:11" ht="13.5" x14ac:dyDescent="0.25">
      <c r="A987" s="3">
        <f>TITRES_STAT!B990</f>
        <v>43444</v>
      </c>
      <c r="B987" s="6">
        <f>TITRES_STAT!D990</f>
        <v>7.3388</v>
      </c>
      <c r="C987" s="2">
        <f t="shared" si="117"/>
        <v>-5.6899999999999729E-2</v>
      </c>
      <c r="D987" s="2">
        <f t="shared" si="118"/>
        <v>7.4135800000000005</v>
      </c>
      <c r="E987" s="2">
        <f t="shared" si="120"/>
        <v>7.465600000000002</v>
      </c>
      <c r="F987" s="2">
        <f t="shared" si="121"/>
        <v>7.3782349999999992</v>
      </c>
      <c r="G987" s="2">
        <f t="shared" si="115"/>
        <v>7.550125999999997</v>
      </c>
      <c r="H987" s="2">
        <f t="shared" si="119"/>
        <v>7.4247725000000049</v>
      </c>
      <c r="I987" s="2">
        <f t="array" ref="I987">SUMPRODUCT(B971:B990, (ROW(B971:B990)-ROW(B971)+1)) / (20*21/2)</f>
        <v>7.4031485714285719</v>
      </c>
      <c r="J987" s="2">
        <f t="shared" si="122"/>
        <v>7.4191578271020386</v>
      </c>
      <c r="K987" s="2">
        <f t="shared" si="116"/>
        <v>7.5284014990384627</v>
      </c>
    </row>
    <row r="988" spans="1:11" ht="13.5" x14ac:dyDescent="0.25">
      <c r="A988" s="3">
        <f>TITRES_STAT!B991</f>
        <v>43445</v>
      </c>
      <c r="B988" s="6">
        <f>TITRES_STAT!D991</f>
        <v>7.3470000000000004</v>
      </c>
      <c r="C988" s="2">
        <f t="shared" si="117"/>
        <v>8.2000000000004292E-3</v>
      </c>
      <c r="D988" s="2">
        <f t="shared" si="118"/>
        <v>7.3973399999999998</v>
      </c>
      <c r="E988" s="2">
        <f t="shared" si="120"/>
        <v>7.4810499999999989</v>
      </c>
      <c r="F988" s="2">
        <f t="shared" si="121"/>
        <v>7.3697050000000006</v>
      </c>
      <c r="G988" s="2">
        <f t="shared" si="115"/>
        <v>7.5301339999999968</v>
      </c>
      <c r="H988" s="2">
        <f t="shared" si="119"/>
        <v>7.4310305000000048</v>
      </c>
      <c r="I988" s="2">
        <f t="array" ref="I988">SUMPRODUCT(B972:B991, (ROW(B972:B991)-ROW(B972)+1)) / (20*21/2)</f>
        <v>7.4133280952380938</v>
      </c>
      <c r="J988" s="2">
        <f t="shared" si="122"/>
        <v>7.4122856530923205</v>
      </c>
      <c r="K988" s="2">
        <f t="shared" si="116"/>
        <v>7.521287714762444</v>
      </c>
    </row>
    <row r="989" spans="1:11" ht="13.5" x14ac:dyDescent="0.25">
      <c r="A989" s="3">
        <f>TITRES_STAT!B992</f>
        <v>43446</v>
      </c>
      <c r="B989" s="6">
        <f>TITRES_STAT!D992</f>
        <v>7.3795000000000002</v>
      </c>
      <c r="C989" s="2">
        <f t="shared" si="117"/>
        <v>3.2499999999999751E-2</v>
      </c>
      <c r="D989" s="2">
        <f t="shared" si="118"/>
        <v>7.3876000000000008</v>
      </c>
      <c r="E989" s="2">
        <f t="shared" si="120"/>
        <v>7.4566699999999999</v>
      </c>
      <c r="F989" s="2">
        <f t="shared" si="121"/>
        <v>7.3656450000000024</v>
      </c>
      <c r="G989" s="2">
        <f t="shared" si="115"/>
        <v>7.5122539999999969</v>
      </c>
      <c r="H989" s="2">
        <f t="shared" si="119"/>
        <v>7.4374510000000056</v>
      </c>
      <c r="I989" s="2">
        <f t="array" ref="I989">SUMPRODUCT(B973:B992, (ROW(B973:B992)-ROW(B973)+1)) / (20*21/2)</f>
        <v>7.4187823809523827</v>
      </c>
      <c r="J989" s="2">
        <f t="shared" si="122"/>
        <v>7.4091632099406715</v>
      </c>
      <c r="K989" s="2">
        <f t="shared" si="116"/>
        <v>7.5157274122227404</v>
      </c>
    </row>
    <row r="990" spans="1:11" ht="13.5" x14ac:dyDescent="0.25">
      <c r="A990" s="3">
        <f>TITRES_STAT!B993</f>
        <v>43447</v>
      </c>
      <c r="B990" s="6">
        <f>TITRES_STAT!D993</f>
        <v>7.4851000000000001</v>
      </c>
      <c r="C990" s="2">
        <f t="shared" si="117"/>
        <v>0.10559999999999992</v>
      </c>
      <c r="D990" s="2">
        <f t="shared" si="118"/>
        <v>7.3892199999999999</v>
      </c>
      <c r="E990" s="2">
        <f t="shared" si="120"/>
        <v>7.4266000000000005</v>
      </c>
      <c r="F990" s="2">
        <f t="shared" si="121"/>
        <v>7.3701150000000011</v>
      </c>
      <c r="G990" s="2">
        <f t="shared" si="115"/>
        <v>7.5013639999999979</v>
      </c>
      <c r="H990" s="2">
        <f t="shared" si="119"/>
        <v>7.4441965000000065</v>
      </c>
      <c r="I990" s="2">
        <f t="array" ref="I990">SUMPRODUCT(B974:B993, (ROW(B974:B993)-ROW(B974)+1)) / (20*21/2)</f>
        <v>7.4213709523809523</v>
      </c>
      <c r="J990" s="2">
        <f t="shared" si="122"/>
        <v>7.416395285184417</v>
      </c>
      <c r="K990" s="2">
        <f t="shared" si="116"/>
        <v>7.5145263372336135</v>
      </c>
    </row>
    <row r="991" spans="1:11" ht="13.5" x14ac:dyDescent="0.25">
      <c r="A991" s="3">
        <f>TITRES_STAT!B994</f>
        <v>43448</v>
      </c>
      <c r="B991" s="6">
        <f>TITRES_STAT!D994</f>
        <v>7.4770000000000003</v>
      </c>
      <c r="C991" s="2">
        <f t="shared" si="117"/>
        <v>-8.099999999999774E-3</v>
      </c>
      <c r="D991" s="2">
        <f t="shared" si="118"/>
        <v>7.4054799999999998</v>
      </c>
      <c r="E991" s="2">
        <f t="shared" si="120"/>
        <v>7.4192900000000011</v>
      </c>
      <c r="F991" s="2">
        <f t="shared" si="121"/>
        <v>7.3709300000000013</v>
      </c>
      <c r="G991" s="2">
        <f t="shared" si="115"/>
        <v>7.4909619999999961</v>
      </c>
      <c r="H991" s="2">
        <f t="shared" si="119"/>
        <v>7.4490730000000065</v>
      </c>
      <c r="I991" s="2">
        <f t="array" ref="I991">SUMPRODUCT(B975:B994, (ROW(B975:B994)-ROW(B975)+1)) / (20*21/2)</f>
        <v>7.4223757142857147</v>
      </c>
      <c r="J991" s="2">
        <f t="shared" si="122"/>
        <v>7.4221671627859012</v>
      </c>
      <c r="K991" s="2">
        <f t="shared" si="116"/>
        <v>7.5130547161656294</v>
      </c>
    </row>
    <row r="992" spans="1:11" ht="13.5" x14ac:dyDescent="0.25">
      <c r="A992" s="3">
        <f>TITRES_STAT!B995</f>
        <v>43451</v>
      </c>
      <c r="B992" s="6">
        <f>TITRES_STAT!D995</f>
        <v>7.4282000000000004</v>
      </c>
      <c r="C992" s="2">
        <f t="shared" si="117"/>
        <v>-4.8799999999999955E-2</v>
      </c>
      <c r="D992" s="2">
        <f t="shared" si="118"/>
        <v>7.4233599999999997</v>
      </c>
      <c r="E992" s="2">
        <f t="shared" si="120"/>
        <v>7.418470000000001</v>
      </c>
      <c r="F992" s="2">
        <f t="shared" si="121"/>
        <v>7.3766200000000008</v>
      </c>
      <c r="G992" s="2">
        <f t="shared" si="115"/>
        <v>7.4842979999999963</v>
      </c>
      <c r="H992" s="2">
        <f t="shared" si="119"/>
        <v>7.4535835000000068</v>
      </c>
      <c r="I992" s="2">
        <f t="array" ref="I992">SUMPRODUCT(B976:B995, (ROW(B976:B995)-ROW(B976)+1)) / (20*21/2)</f>
        <v>7.422606666666665</v>
      </c>
      <c r="J992" s="2">
        <f t="shared" si="122"/>
        <v>7.4227417187110527</v>
      </c>
      <c r="K992" s="2">
        <f t="shared" si="116"/>
        <v>7.5097270802375657</v>
      </c>
    </row>
    <row r="993" spans="1:11" ht="13.5" x14ac:dyDescent="0.25">
      <c r="A993" s="3">
        <f>TITRES_STAT!B996</f>
        <v>43452</v>
      </c>
      <c r="B993" s="6">
        <f>TITRES_STAT!D996</f>
        <v>7.4038000000000004</v>
      </c>
      <c r="C993" s="2">
        <f t="shared" si="117"/>
        <v>-2.4399999999999977E-2</v>
      </c>
      <c r="D993" s="2">
        <f t="shared" si="118"/>
        <v>7.4347200000000004</v>
      </c>
      <c r="E993" s="2">
        <f t="shared" si="120"/>
        <v>7.416030000000001</v>
      </c>
      <c r="F993" s="2">
        <f t="shared" si="121"/>
        <v>7.3851500000000003</v>
      </c>
      <c r="G993" s="2">
        <f t="shared" si="115"/>
        <v>7.4743819999999968</v>
      </c>
      <c r="H993" s="2">
        <f t="shared" si="119"/>
        <v>7.4574030000000073</v>
      </c>
      <c r="I993" s="2">
        <f t="array" ref="I993">SUMPRODUCT(B977:B996, (ROW(B977:B996)-ROW(B977)+1)) / (20*21/2)</f>
        <v>7.4218699999999993</v>
      </c>
      <c r="J993" s="2">
        <f t="shared" si="122"/>
        <v>7.4209377455004759</v>
      </c>
      <c r="K993" s="2">
        <f t="shared" si="116"/>
        <v>7.505573077090995</v>
      </c>
    </row>
    <row r="994" spans="1:11" ht="13.5" x14ac:dyDescent="0.25">
      <c r="A994" s="3">
        <f>TITRES_STAT!B997</f>
        <v>43453</v>
      </c>
      <c r="B994" s="6">
        <f>TITRES_STAT!D997</f>
        <v>7.3956999999999997</v>
      </c>
      <c r="C994" s="2">
        <f t="shared" si="117"/>
        <v>-8.1000000000006622E-3</v>
      </c>
      <c r="D994" s="2">
        <f t="shared" si="118"/>
        <v>7.4379599999999995</v>
      </c>
      <c r="E994" s="2">
        <f t="shared" si="120"/>
        <v>7.4127800000000024</v>
      </c>
      <c r="F994" s="2">
        <f t="shared" si="121"/>
        <v>7.393275</v>
      </c>
      <c r="G994" s="2">
        <f t="shared" si="115"/>
        <v>7.466091999999998</v>
      </c>
      <c r="H994" s="2">
        <f t="shared" si="119"/>
        <v>7.461019500000007</v>
      </c>
      <c r="I994" s="2">
        <f t="array" ref="I994">SUMPRODUCT(B978:B997, (ROW(B978:B997)-ROW(B978)+1)) / (20*21/2)</f>
        <v>7.4207509523809518</v>
      </c>
      <c r="J994" s="2">
        <f t="shared" si="122"/>
        <v>7.418534150690907</v>
      </c>
      <c r="K994" s="2">
        <f t="shared" si="116"/>
        <v>7.5012643289697793</v>
      </c>
    </row>
    <row r="995" spans="1:11" ht="13.5" x14ac:dyDescent="0.25">
      <c r="A995" s="3">
        <f>TITRES_STAT!B998</f>
        <v>43454</v>
      </c>
      <c r="B995" s="6">
        <f>TITRES_STAT!D998</f>
        <v>7.3956999999999997</v>
      </c>
      <c r="C995" s="2">
        <f t="shared" si="117"/>
        <v>0</v>
      </c>
      <c r="D995" s="2">
        <f t="shared" si="118"/>
        <v>7.4200800000000005</v>
      </c>
      <c r="E995" s="2">
        <f t="shared" si="120"/>
        <v>7.404650000000002</v>
      </c>
      <c r="F995" s="2">
        <f t="shared" si="121"/>
        <v>7.4034350000000018</v>
      </c>
      <c r="G995" s="2">
        <f t="shared" si="115"/>
        <v>7.4581259999999974</v>
      </c>
      <c r="H995" s="2">
        <f t="shared" si="119"/>
        <v>7.4645545000000064</v>
      </c>
      <c r="I995" s="2">
        <f t="array" ref="I995">SUMPRODUCT(B979:B998, (ROW(B979:B998)-ROW(B979)+1)) / (20*21/2)</f>
        <v>7.4236190476190469</v>
      </c>
      <c r="J995" s="2">
        <f t="shared" si="122"/>
        <v>7.4163594696727255</v>
      </c>
      <c r="K995" s="2">
        <f t="shared" si="116"/>
        <v>7.4971245513631217</v>
      </c>
    </row>
    <row r="996" spans="1:11" ht="13.5" x14ac:dyDescent="0.25">
      <c r="A996" s="3">
        <f>TITRES_STAT!B999</f>
        <v>43455</v>
      </c>
      <c r="B996" s="6">
        <f>TITRES_STAT!D999</f>
        <v>7.3956999999999997</v>
      </c>
      <c r="C996" s="2">
        <f t="shared" si="117"/>
        <v>0</v>
      </c>
      <c r="D996" s="2">
        <f t="shared" si="118"/>
        <v>7.4038199999999987</v>
      </c>
      <c r="E996" s="2">
        <f t="shared" si="120"/>
        <v>7.4046500000000011</v>
      </c>
      <c r="F996" s="2">
        <f t="shared" si="121"/>
        <v>7.4237500000000027</v>
      </c>
      <c r="G996" s="2">
        <f t="shared" si="115"/>
        <v>7.4540619999999969</v>
      </c>
      <c r="H996" s="2">
        <f t="shared" si="119"/>
        <v>7.4671145000000072</v>
      </c>
      <c r="I996" s="2">
        <f t="array" ref="I996">SUMPRODUCT(B980:B999, (ROW(B980:B999)-ROW(B980)+1)) / (20*21/2)</f>
        <v>7.4104566666666667</v>
      </c>
      <c r="J996" s="2">
        <f t="shared" si="122"/>
        <v>7.4143919011324657</v>
      </c>
      <c r="K996" s="2">
        <f t="shared" si="116"/>
        <v>7.4931471179763323</v>
      </c>
    </row>
    <row r="997" spans="1:11" ht="13.5" x14ac:dyDescent="0.25">
      <c r="A997" s="3">
        <f>TITRES_STAT!B1000</f>
        <v>43458</v>
      </c>
      <c r="B997" s="6">
        <f>TITRES_STAT!D1000</f>
        <v>7.4119999999999999</v>
      </c>
      <c r="C997" s="2">
        <f t="shared" si="117"/>
        <v>1.6300000000000203E-2</v>
      </c>
      <c r="D997" s="2">
        <f t="shared" si="118"/>
        <v>7.4005799999999997</v>
      </c>
      <c r="E997" s="2">
        <f t="shared" si="120"/>
        <v>7.4119700000000011</v>
      </c>
      <c r="F997" s="2">
        <f t="shared" si="121"/>
        <v>7.4387850000000029</v>
      </c>
      <c r="G997" s="2">
        <f t="shared" si="115"/>
        <v>7.4506499999999969</v>
      </c>
      <c r="H997" s="2">
        <f t="shared" si="119"/>
        <v>7.4676835000000077</v>
      </c>
      <c r="I997" s="2">
        <f t="array" ref="I997">SUMPRODUCT(B981:B1000, (ROW(B981:B1000)-ROW(B981)+1)) / (20*21/2)</f>
        <v>7.3918033333333337</v>
      </c>
      <c r="J997" s="2">
        <f t="shared" si="122"/>
        <v>7.4141641010246122</v>
      </c>
      <c r="K997" s="2">
        <f t="shared" si="116"/>
        <v>7.4899648780556918</v>
      </c>
    </row>
    <row r="998" spans="1:11" ht="13.5" x14ac:dyDescent="0.25">
      <c r="A998" s="3">
        <f>TITRES_STAT!B1001</f>
        <v>43459</v>
      </c>
      <c r="B998" s="6">
        <f>TITRES_STAT!D1001</f>
        <v>7.4688999999999997</v>
      </c>
      <c r="C998" s="2">
        <f t="shared" si="117"/>
        <v>5.6899999999999729E-2</v>
      </c>
      <c r="D998" s="2">
        <f t="shared" si="118"/>
        <v>7.4135999999999997</v>
      </c>
      <c r="E998" s="2">
        <f t="shared" si="120"/>
        <v>7.4241600000000005</v>
      </c>
      <c r="F998" s="2">
        <f t="shared" si="121"/>
        <v>7.452605000000001</v>
      </c>
      <c r="G998" s="2">
        <f t="shared" si="115"/>
        <v>7.4439859999999962</v>
      </c>
      <c r="H998" s="2">
        <f t="shared" si="119"/>
        <v>7.4696750000000076</v>
      </c>
      <c r="I998" s="2">
        <f t="array" ref="I998">SUMPRODUCT(B982:B1001, (ROW(B982:B1001)-ROW(B982)+1)) / (20*21/2)</f>
        <v>7.3827047619047619</v>
      </c>
      <c r="J998" s="2">
        <f t="shared" si="122"/>
        <v>7.4193770437841735</v>
      </c>
      <c r="K998" s="2">
        <f t="shared" si="116"/>
        <v>7.4891388044064486</v>
      </c>
    </row>
    <row r="999" spans="1:11" ht="13.5" x14ac:dyDescent="0.25">
      <c r="A999" s="3">
        <f>TITRES_STAT!B1002</f>
        <v>43460</v>
      </c>
      <c r="B999" s="6">
        <f>TITRES_STAT!D1002</f>
        <v>7.3144</v>
      </c>
      <c r="C999" s="2">
        <f t="shared" si="117"/>
        <v>-0.15449999999999964</v>
      </c>
      <c r="D999" s="2">
        <f t="shared" si="118"/>
        <v>7.3973399999999998</v>
      </c>
      <c r="E999" s="2">
        <f t="shared" si="120"/>
        <v>7.4176500000000001</v>
      </c>
      <c r="F999" s="2">
        <f t="shared" si="121"/>
        <v>7.4371600000000013</v>
      </c>
      <c r="G999" s="2">
        <f t="shared" si="115"/>
        <v>7.4356959999999956</v>
      </c>
      <c r="H999" s="2">
        <f t="shared" si="119"/>
        <v>7.4719505000000073</v>
      </c>
      <c r="I999" s="2">
        <f t="array" ref="I999">SUMPRODUCT(B983:B1002, (ROW(B983:B1002)-ROW(B983)+1)) / (20*21/2)</f>
        <v>7.3747285714285713</v>
      </c>
      <c r="J999" s="2">
        <f t="shared" si="122"/>
        <v>7.4093792300904422</v>
      </c>
      <c r="K999" s="2">
        <f t="shared" si="116"/>
        <v>7.482286302272863</v>
      </c>
    </row>
    <row r="1000" spans="1:11" ht="13.5" x14ac:dyDescent="0.25">
      <c r="A1000" s="3">
        <f>TITRES_STAT!B1003</f>
        <v>43461</v>
      </c>
      <c r="B1000" s="6">
        <f>TITRES_STAT!D1003</f>
        <v>7.2412999999999998</v>
      </c>
      <c r="C1000" s="2">
        <f t="shared" si="117"/>
        <v>-7.3100000000000165E-2</v>
      </c>
      <c r="D1000" s="2">
        <f t="shared" si="118"/>
        <v>7.3664600000000009</v>
      </c>
      <c r="E1000" s="2">
        <f t="shared" si="120"/>
        <v>7.3932699999999993</v>
      </c>
      <c r="F1000" s="2">
        <f t="shared" si="121"/>
        <v>7.4099350000000017</v>
      </c>
      <c r="G1000" s="2">
        <f t="shared" si="115"/>
        <v>7.4309819999999966</v>
      </c>
      <c r="H1000" s="2">
        <f t="shared" si="119"/>
        <v>7.4740635000000069</v>
      </c>
      <c r="I1000" s="2">
        <f t="array" ref="I1000">SUMPRODUCT(B984:B1003, (ROW(B984:B1003)-ROW(B984)+1)) / (20*21/2)</f>
        <v>7.3673333333333337</v>
      </c>
      <c r="J1000" s="2">
        <f t="shared" si="122"/>
        <v>7.3933716843675432</v>
      </c>
      <c r="K1000" s="2">
        <f t="shared" si="116"/>
        <v>7.4728358590464765</v>
      </c>
    </row>
    <row r="1001" spans="1:11" ht="13.5" x14ac:dyDescent="0.25">
      <c r="A1001" s="3">
        <f>TITRES_STAT!B1004</f>
        <v>43462</v>
      </c>
      <c r="B1001" s="6">
        <f>TITRES_STAT!D1004</f>
        <v>7.3144</v>
      </c>
      <c r="C1001" s="2">
        <f t="shared" si="117"/>
        <v>7.3100000000000165E-2</v>
      </c>
      <c r="D1001" s="2">
        <f t="shared" si="118"/>
        <v>7.3501999999999992</v>
      </c>
      <c r="E1001" s="2">
        <f t="shared" si="120"/>
        <v>7.3770100000000003</v>
      </c>
      <c r="F1001" s="2">
        <f t="shared" si="121"/>
        <v>7.3981500000000029</v>
      </c>
      <c r="G1001" s="2">
        <f t="shared" si="115"/>
        <v>7.423829999999997</v>
      </c>
      <c r="H1001" s="2">
        <f t="shared" si="119"/>
        <v>7.4762980000000061</v>
      </c>
      <c r="I1001" s="2">
        <f t="array" ref="I1001">SUMPRODUCT(B985:B1004, (ROW(B985:B1004)-ROW(B985)+1)) / (20*21/2)</f>
        <v>7.3891276190476196</v>
      </c>
      <c r="J1001" s="2">
        <f t="shared" si="122"/>
        <v>7.385850571570634</v>
      </c>
      <c r="K1001" s="2">
        <f t="shared" si="116"/>
        <v>7.4666226881034774</v>
      </c>
    </row>
    <row r="1002" spans="1:11" ht="13.5" x14ac:dyDescent="0.25">
      <c r="A1002" s="3">
        <f>TITRES_STAT!B1005</f>
        <v>43465</v>
      </c>
      <c r="B1002" s="6">
        <f>TITRES_STAT!D1005</f>
        <v>7.3144</v>
      </c>
      <c r="C1002" s="2">
        <f t="shared" si="117"/>
        <v>0</v>
      </c>
      <c r="D1002" s="2">
        <f t="shared" si="118"/>
        <v>7.3306799999999992</v>
      </c>
      <c r="E1002" s="2">
        <f t="shared" si="120"/>
        <v>7.3656300000000003</v>
      </c>
      <c r="F1002" s="2">
        <f t="shared" si="121"/>
        <v>7.3920500000000029</v>
      </c>
      <c r="G1002" s="2">
        <f t="shared" si="115"/>
        <v>7.4145639999999968</v>
      </c>
      <c r="H1002" s="2">
        <f t="shared" si="119"/>
        <v>7.4787360000000058</v>
      </c>
      <c r="I1002" s="2">
        <f t="array" ref="I1002">SUMPRODUCT(B986:B1005, (ROW(B986:B1005)-ROW(B986)+1)) / (20*21/2)</f>
        <v>7.4108028571428566</v>
      </c>
      <c r="J1002" s="2">
        <f t="shared" si="122"/>
        <v>7.3790457552305728</v>
      </c>
      <c r="K1002" s="2">
        <f t="shared" si="116"/>
        <v>7.4606531709229493</v>
      </c>
    </row>
    <row r="1003" spans="1:11" ht="13.5" x14ac:dyDescent="0.25">
      <c r="A1003" s="3">
        <f>TITRES_STAT!B1006</f>
        <v>43467</v>
      </c>
      <c r="B1003" s="6">
        <f>TITRES_STAT!D1006</f>
        <v>7.3144</v>
      </c>
      <c r="C1003" s="2">
        <f t="shared" si="117"/>
        <v>0</v>
      </c>
      <c r="D1003" s="2">
        <f t="shared" si="118"/>
        <v>7.2997800000000002</v>
      </c>
      <c r="E1003" s="2">
        <f t="shared" si="120"/>
        <v>7.3566900000000004</v>
      </c>
      <c r="F1003" s="2">
        <f t="shared" si="121"/>
        <v>7.3863600000000016</v>
      </c>
      <c r="G1003" s="2">
        <f t="shared" si="115"/>
        <v>7.4064359999999967</v>
      </c>
      <c r="H1003" s="2">
        <f t="shared" si="119"/>
        <v>7.4802395000000059</v>
      </c>
      <c r="I1003" s="2">
        <f t="array" ref="I1003">SUMPRODUCT(B987:B1006, (ROW(B987:B1006)-ROW(B987)+1)) / (20*21/2)</f>
        <v>7.4310099999999997</v>
      </c>
      <c r="J1003" s="2">
        <f t="shared" si="122"/>
        <v>7.3728890166371848</v>
      </c>
      <c r="K1003" s="2">
        <f t="shared" si="116"/>
        <v>7.4549177524553834</v>
      </c>
    </row>
    <row r="1004" spans="1:11" ht="13.5" x14ac:dyDescent="0.25">
      <c r="A1004" s="3">
        <f>TITRES_STAT!B1007</f>
        <v>43468</v>
      </c>
      <c r="B1004" s="6">
        <f>TITRES_STAT!D1007</f>
        <v>7.6151999999999997</v>
      </c>
      <c r="C1004" s="2">
        <f t="shared" si="117"/>
        <v>0.30079999999999973</v>
      </c>
      <c r="D1004" s="2">
        <f t="shared" si="118"/>
        <v>7.3599399999999999</v>
      </c>
      <c r="E1004" s="2">
        <f t="shared" si="120"/>
        <v>7.3786399999999999</v>
      </c>
      <c r="F1004" s="2">
        <f t="shared" si="121"/>
        <v>7.3957100000000029</v>
      </c>
      <c r="G1004" s="2">
        <f t="shared" si="115"/>
        <v>7.4043239999999972</v>
      </c>
      <c r="H1004" s="2">
        <f t="shared" si="119"/>
        <v>7.4832875000000048</v>
      </c>
      <c r="I1004" s="2">
        <f t="array" ref="I1004">SUMPRODUCT(B988:B1007, (ROW(B988:B1007)-ROW(B988)+1)) / (20*21/2)</f>
        <v>7.4424290476190453</v>
      </c>
      <c r="J1004" s="2">
        <f t="shared" si="122"/>
        <v>7.3959662531479289</v>
      </c>
      <c r="K1004" s="2">
        <f t="shared" si="116"/>
        <v>7.4612033307904664</v>
      </c>
    </row>
    <row r="1005" spans="1:11" ht="13.5" x14ac:dyDescent="0.25">
      <c r="A1005" s="3">
        <f>TITRES_STAT!B1008</f>
        <v>43469</v>
      </c>
      <c r="B1005" s="6">
        <f>TITRES_STAT!D1008</f>
        <v>7.6233000000000004</v>
      </c>
      <c r="C1005" s="2">
        <f t="shared" si="117"/>
        <v>8.1000000000006622E-3</v>
      </c>
      <c r="D1005" s="2">
        <f t="shared" si="118"/>
        <v>7.4363399999999995</v>
      </c>
      <c r="E1005" s="2">
        <f t="shared" si="120"/>
        <v>7.4013999999999998</v>
      </c>
      <c r="F1005" s="2">
        <f t="shared" si="121"/>
        <v>7.4030250000000022</v>
      </c>
      <c r="G1005" s="2">
        <f t="shared" si="115"/>
        <v>7.4064379999999979</v>
      </c>
      <c r="H1005" s="2">
        <f t="shared" si="119"/>
        <v>7.4864165000000051</v>
      </c>
      <c r="I1005" s="2">
        <f t="array" ref="I1005">SUMPRODUCT(B989:B1008, (ROW(B989:B1008)-ROW(B989)+1)) / (20*21/2)</f>
        <v>7.452919047619047</v>
      </c>
      <c r="J1005" s="2">
        <f t="shared" si="122"/>
        <v>7.4176170861814592</v>
      </c>
      <c r="K1005" s="2">
        <f t="shared" si="116"/>
        <v>7.4675600629163306</v>
      </c>
    </row>
    <row r="1006" spans="1:11" ht="13.5" x14ac:dyDescent="0.25">
      <c r="A1006" s="3">
        <f>TITRES_STAT!B1009</f>
        <v>43472</v>
      </c>
      <c r="B1006" s="6">
        <f>TITRES_STAT!D1009</f>
        <v>7.6151999999999997</v>
      </c>
      <c r="C1006" s="2">
        <f t="shared" si="117"/>
        <v>-8.1000000000006622E-3</v>
      </c>
      <c r="D1006" s="2">
        <f t="shared" si="118"/>
        <v>7.4965000000000002</v>
      </c>
      <c r="E1006" s="2">
        <f t="shared" si="120"/>
        <v>7.423350000000001</v>
      </c>
      <c r="F1006" s="2">
        <f t="shared" si="121"/>
        <v>7.4140000000000015</v>
      </c>
      <c r="G1006" s="2">
        <f t="shared" si="115"/>
        <v>7.4087139999999989</v>
      </c>
      <c r="H1006" s="2">
        <f t="shared" si="119"/>
        <v>7.4892205000000045</v>
      </c>
      <c r="I1006" s="2">
        <f t="array" ref="I1006">SUMPRODUCT(B990:B1009, (ROW(B990:B1009)-ROW(B990)+1)) / (20*21/2)</f>
        <v>7.4625190476190468</v>
      </c>
      <c r="J1006" s="2">
        <f t="shared" si="122"/>
        <v>7.4364345065451296</v>
      </c>
      <c r="K1006" s="2">
        <f t="shared" si="116"/>
        <v>7.4733498643705918</v>
      </c>
    </row>
    <row r="1007" spans="1:11" ht="13.5" x14ac:dyDescent="0.25">
      <c r="A1007" s="3">
        <f>TITRES_STAT!B1010</f>
        <v>43473</v>
      </c>
      <c r="B1007" s="6">
        <f>TITRES_STAT!D1010</f>
        <v>7.5339</v>
      </c>
      <c r="C1007" s="2">
        <f t="shared" si="117"/>
        <v>-8.1299999999999706E-2</v>
      </c>
      <c r="D1007" s="2">
        <f t="shared" si="118"/>
        <v>7.5404000000000009</v>
      </c>
      <c r="E1007" s="2">
        <f t="shared" si="120"/>
        <v>7.4355400000000005</v>
      </c>
      <c r="F1007" s="2">
        <f t="shared" si="121"/>
        <v>7.4237549999999999</v>
      </c>
      <c r="G1007" s="2">
        <f t="shared" si="115"/>
        <v>7.4103399999999979</v>
      </c>
      <c r="H1007" s="2">
        <f t="shared" si="119"/>
        <v>7.4926745000000041</v>
      </c>
      <c r="I1007" s="2">
        <f t="array" ref="I1007">SUMPRODUCT(B991:B1010, (ROW(B991:B1010)-ROW(B991)+1)) / (20*21/2)</f>
        <v>7.4737076190476195</v>
      </c>
      <c r="J1007" s="2">
        <f t="shared" si="122"/>
        <v>7.4457169344932126</v>
      </c>
      <c r="K1007" s="2">
        <f t="shared" si="116"/>
        <v>7.4757243794933137</v>
      </c>
    </row>
    <row r="1008" spans="1:11" ht="13.5" x14ac:dyDescent="0.25">
      <c r="A1008" s="3">
        <f>TITRES_STAT!B1011</f>
        <v>43474</v>
      </c>
      <c r="B1008" s="6">
        <f>TITRES_STAT!D1011</f>
        <v>7.5339</v>
      </c>
      <c r="C1008" s="2">
        <f t="shared" si="117"/>
        <v>0</v>
      </c>
      <c r="D1008" s="2">
        <f t="shared" si="118"/>
        <v>7.5843000000000007</v>
      </c>
      <c r="E1008" s="2">
        <f t="shared" si="120"/>
        <v>7.4420400000000004</v>
      </c>
      <c r="F1008" s="2">
        <f t="shared" si="121"/>
        <v>7.4331000000000005</v>
      </c>
      <c r="G1008" s="2">
        <f t="shared" si="115"/>
        <v>7.4121279999999992</v>
      </c>
      <c r="H1008" s="2">
        <f t="shared" si="119"/>
        <v>7.4951125000000038</v>
      </c>
      <c r="I1008" s="2">
        <f t="array" ref="I1008">SUMPRODUCT(B992:B1011, (ROW(B992:B1011)-ROW(B992)+1)) / (20*21/2)</f>
        <v>7.4768047619047628</v>
      </c>
      <c r="J1008" s="2">
        <f t="shared" si="122"/>
        <v>7.454115321684335</v>
      </c>
      <c r="K1008" s="2">
        <f t="shared" si="116"/>
        <v>7.4780057763759293</v>
      </c>
    </row>
    <row r="1009" spans="1:11" ht="13.5" x14ac:dyDescent="0.25">
      <c r="A1009" s="3">
        <f>TITRES_STAT!B1012</f>
        <v>43475</v>
      </c>
      <c r="B1009" s="6">
        <f>TITRES_STAT!D1012</f>
        <v>7.5339</v>
      </c>
      <c r="C1009" s="2">
        <f t="shared" si="117"/>
        <v>0</v>
      </c>
      <c r="D1009" s="2">
        <f t="shared" si="118"/>
        <v>7.5680400000000008</v>
      </c>
      <c r="E1009" s="2">
        <f t="shared" si="120"/>
        <v>7.4639900000000008</v>
      </c>
      <c r="F1009" s="2">
        <f t="shared" si="121"/>
        <v>7.4408199999999995</v>
      </c>
      <c r="G1009" s="2">
        <f t="shared" si="115"/>
        <v>7.4131039999999997</v>
      </c>
      <c r="H1009" s="2">
        <f t="shared" si="119"/>
        <v>7.4977135000000033</v>
      </c>
      <c r="I1009" s="2">
        <f t="array" ref="I1009">SUMPRODUCT(B993:B1012, (ROW(B993:B1012)-ROW(B993)+1)) / (20*21/2)</f>
        <v>7.4822257142857138</v>
      </c>
      <c r="J1009" s="2">
        <f t="shared" si="122"/>
        <v>7.4617138624763033</v>
      </c>
      <c r="K1009" s="2">
        <f t="shared" si="116"/>
        <v>7.4801977067141285</v>
      </c>
    </row>
    <row r="1010" spans="1:11" ht="13.5" x14ac:dyDescent="0.25">
      <c r="A1010" s="3">
        <f>TITRES_STAT!B1013</f>
        <v>43476</v>
      </c>
      <c r="B1010" s="6">
        <f>TITRES_STAT!D1013</f>
        <v>7.5583</v>
      </c>
      <c r="C1010" s="2">
        <f t="shared" si="117"/>
        <v>2.4399999999999977E-2</v>
      </c>
      <c r="D1010" s="2">
        <f t="shared" si="118"/>
        <v>7.55504</v>
      </c>
      <c r="E1010" s="2">
        <f t="shared" si="120"/>
        <v>7.4956900000000006</v>
      </c>
      <c r="F1010" s="2">
        <f t="shared" si="121"/>
        <v>7.4444800000000004</v>
      </c>
      <c r="G1010" s="2">
        <f t="shared" ref="G1010:G1073" si="123">AVERAGE(B961:B1010)</f>
        <v>7.4145679999999992</v>
      </c>
      <c r="H1010" s="2">
        <f t="shared" si="119"/>
        <v>7.5013305000000026</v>
      </c>
      <c r="I1010" s="2">
        <f t="array" ref="I1010">SUMPRODUCT(B994:B1013, (ROW(B994:B1013)-ROW(B994)+1)) / (20*21/2)</f>
        <v>7.4942600000000006</v>
      </c>
      <c r="J1010" s="2">
        <f t="shared" si="122"/>
        <v>7.4709125422404643</v>
      </c>
      <c r="K1010" s="2">
        <f t="shared" si="116"/>
        <v>7.4832605417449471</v>
      </c>
    </row>
    <row r="1011" spans="1:11" ht="13.5" x14ac:dyDescent="0.25">
      <c r="A1011" s="3">
        <f>TITRES_STAT!B1014</f>
        <v>43480</v>
      </c>
      <c r="B1011" s="6">
        <f>TITRES_STAT!D1014</f>
        <v>7.4770000000000003</v>
      </c>
      <c r="C1011" s="2">
        <f t="shared" si="117"/>
        <v>-8.1299999999999706E-2</v>
      </c>
      <c r="D1011" s="2">
        <f t="shared" si="118"/>
        <v>7.5274000000000001</v>
      </c>
      <c r="E1011" s="2">
        <f t="shared" si="120"/>
        <v>7.5119500000000015</v>
      </c>
      <c r="F1011" s="2">
        <f t="shared" si="121"/>
        <v>7.4444800000000013</v>
      </c>
      <c r="G1011" s="2">
        <f t="shared" si="123"/>
        <v>7.4155439999999997</v>
      </c>
      <c r="H1011" s="2">
        <f t="shared" si="119"/>
        <v>7.5045410000000023</v>
      </c>
      <c r="I1011" s="2">
        <f t="array" ref="I1011">SUMPRODUCT(B995:B1014, (ROW(B995:B1014)-ROW(B995)+1)) / (20*21/2)</f>
        <v>7.4961957142857143</v>
      </c>
      <c r="J1011" s="2">
        <f t="shared" si="122"/>
        <v>7.4714923001223248</v>
      </c>
      <c r="K1011" s="2">
        <f t="shared" ref="K1011:K1074" si="124">$K$4*B1011+(1-$K$4)*K1010</f>
        <v>7.4830150303039691</v>
      </c>
    </row>
    <row r="1012" spans="1:11" ht="13.5" x14ac:dyDescent="0.25">
      <c r="A1012" s="3">
        <f>TITRES_STAT!B1015</f>
        <v>43481</v>
      </c>
      <c r="B1012" s="6">
        <f>TITRES_STAT!D1015</f>
        <v>7.5014000000000003</v>
      </c>
      <c r="C1012" s="2">
        <f t="shared" si="117"/>
        <v>2.4399999999999977E-2</v>
      </c>
      <c r="D1012" s="2">
        <f t="shared" si="118"/>
        <v>7.5209000000000001</v>
      </c>
      <c r="E1012" s="2">
        <f t="shared" si="120"/>
        <v>7.5306500000000014</v>
      </c>
      <c r="F1012" s="2">
        <f t="shared" si="121"/>
        <v>7.4481400000000004</v>
      </c>
      <c r="G1012" s="2">
        <f t="shared" si="123"/>
        <v>7.4152199999999997</v>
      </c>
      <c r="H1012" s="2">
        <f t="shared" si="119"/>
        <v>7.5088890000000035</v>
      </c>
      <c r="I1012" s="2">
        <f t="array" ref="I1012">SUMPRODUCT(B996:B1015, (ROW(B996:B1015)-ROW(B996)+1)) / (20*21/2)</f>
        <v>7.4954204761904766</v>
      </c>
      <c r="J1012" s="2">
        <f t="shared" si="122"/>
        <v>7.4743406524916276</v>
      </c>
      <c r="K1012" s="2">
        <f t="shared" si="124"/>
        <v>7.4837360095077354</v>
      </c>
    </row>
    <row r="1013" spans="1:11" ht="13.5" x14ac:dyDescent="0.25">
      <c r="A1013" s="3">
        <f>TITRES_STAT!B1016</f>
        <v>43482</v>
      </c>
      <c r="B1013" s="6">
        <f>TITRES_STAT!D1016</f>
        <v>7.5744999999999996</v>
      </c>
      <c r="C1013" s="2">
        <f t="shared" si="117"/>
        <v>7.3099999999999277E-2</v>
      </c>
      <c r="D1013" s="2">
        <f t="shared" si="118"/>
        <v>7.52902</v>
      </c>
      <c r="E1013" s="2">
        <f t="shared" si="120"/>
        <v>7.5566600000000008</v>
      </c>
      <c r="F1013" s="2">
        <f t="shared" si="121"/>
        <v>7.4566749999999997</v>
      </c>
      <c r="G1013" s="2">
        <f t="shared" si="123"/>
        <v>7.4171699999999996</v>
      </c>
      <c r="H1013" s="2">
        <f t="shared" si="119"/>
        <v>7.5127900000000025</v>
      </c>
      <c r="I1013" s="2">
        <f t="array" ref="I1013">SUMPRODUCT(B997:B1016, (ROW(B997:B1016)-ROW(B997)+1)) / (20*21/2)</f>
        <v>7.4843171428571429</v>
      </c>
      <c r="J1013" s="2">
        <f t="shared" si="122"/>
        <v>7.4838796379686157</v>
      </c>
      <c r="K1013" s="2">
        <f t="shared" si="124"/>
        <v>7.4872953816839036</v>
      </c>
    </row>
    <row r="1014" spans="1:11" ht="13.5" x14ac:dyDescent="0.25">
      <c r="A1014" s="3">
        <f>TITRES_STAT!B1017</f>
        <v>43483</v>
      </c>
      <c r="B1014" s="6">
        <f>TITRES_STAT!D1017</f>
        <v>7.4770000000000003</v>
      </c>
      <c r="C1014" s="2">
        <f t="shared" si="117"/>
        <v>-9.7499999999999254E-2</v>
      </c>
      <c r="D1014" s="2">
        <f t="shared" si="118"/>
        <v>7.5176400000000001</v>
      </c>
      <c r="E1014" s="2">
        <f t="shared" si="120"/>
        <v>7.5428400000000009</v>
      </c>
      <c r="F1014" s="2">
        <f t="shared" si="121"/>
        <v>7.4607400000000013</v>
      </c>
      <c r="G1014" s="2">
        <f t="shared" si="123"/>
        <v>7.4163579999999989</v>
      </c>
      <c r="H1014" s="2">
        <f t="shared" si="119"/>
        <v>7.516244000000003</v>
      </c>
      <c r="I1014" s="2">
        <f t="array" ref="I1014">SUMPRODUCT(B998:B1017, (ROW(B998:B1017)-ROW(B998)+1)) / (20*21/2)</f>
        <v>7.4896933333333342</v>
      </c>
      <c r="J1014" s="2">
        <f t="shared" si="122"/>
        <v>7.4832244343525574</v>
      </c>
      <c r="K1014" s="2">
        <f t="shared" si="124"/>
        <v>7.4868916412257116</v>
      </c>
    </row>
    <row r="1015" spans="1:11" ht="13.5" x14ac:dyDescent="0.25">
      <c r="A1015" s="3">
        <f>TITRES_STAT!B1018</f>
        <v>43486</v>
      </c>
      <c r="B1015" s="6">
        <f>TITRES_STAT!D1018</f>
        <v>7.4526000000000003</v>
      </c>
      <c r="C1015" s="2">
        <f t="shared" si="117"/>
        <v>-2.4399999999999977E-2</v>
      </c>
      <c r="D1015" s="2">
        <f t="shared" si="118"/>
        <v>7.4965000000000002</v>
      </c>
      <c r="E1015" s="2">
        <f t="shared" si="120"/>
        <v>7.5257700000000014</v>
      </c>
      <c r="F1015" s="2">
        <f t="shared" si="121"/>
        <v>7.4635850000000001</v>
      </c>
      <c r="G1015" s="2">
        <f t="shared" si="123"/>
        <v>7.41587</v>
      </c>
      <c r="H1015" s="2">
        <f t="shared" si="119"/>
        <v>7.5195355000000017</v>
      </c>
      <c r="I1015" s="2">
        <f t="array" ref="I1015">SUMPRODUCT(B999:B1018, (ROW(B999:B1018)-ROW(B999)+1)) / (20*21/2)</f>
        <v>7.4674809523809511</v>
      </c>
      <c r="J1015" s="2">
        <f t="shared" si="122"/>
        <v>7.4803078215570764</v>
      </c>
      <c r="K1015" s="2">
        <f t="shared" si="124"/>
        <v>7.4855468709815662</v>
      </c>
    </row>
    <row r="1016" spans="1:11" ht="13.5" x14ac:dyDescent="0.25">
      <c r="A1016" s="3">
        <f>TITRES_STAT!B1019</f>
        <v>43487</v>
      </c>
      <c r="B1016" s="6">
        <f>TITRES_STAT!D1019</f>
        <v>7.3470000000000004</v>
      </c>
      <c r="C1016" s="2">
        <f t="shared" si="117"/>
        <v>-0.10559999999999992</v>
      </c>
      <c r="D1016" s="2">
        <f t="shared" si="118"/>
        <v>7.4704999999999995</v>
      </c>
      <c r="E1016" s="2">
        <f t="shared" si="120"/>
        <v>7.4989500000000007</v>
      </c>
      <c r="F1016" s="2">
        <f t="shared" si="121"/>
        <v>7.4611500000000008</v>
      </c>
      <c r="G1016" s="2">
        <f t="shared" si="123"/>
        <v>7.4161960000000002</v>
      </c>
      <c r="H1016" s="2">
        <f t="shared" si="119"/>
        <v>7.5218520000000026</v>
      </c>
      <c r="I1016" s="2">
        <f t="array" ref="I1016">SUMPRODUCT(B1000:B1019, (ROW(B1000:B1019)-ROW(B1000)+1)) / (20*21/2)</f>
        <v>7.4309052380952387</v>
      </c>
      <c r="J1016" s="2">
        <f t="shared" si="122"/>
        <v>7.4676118385516403</v>
      </c>
      <c r="K1016" s="2">
        <f t="shared" si="124"/>
        <v>7.4801136603548377</v>
      </c>
    </row>
    <row r="1017" spans="1:11" ht="13.5" x14ac:dyDescent="0.25">
      <c r="A1017" s="3">
        <f>TITRES_STAT!B1020</f>
        <v>43488</v>
      </c>
      <c r="B1017" s="6">
        <f>TITRES_STAT!D1020</f>
        <v>7.5175999999999998</v>
      </c>
      <c r="C1017" s="2">
        <f t="shared" si="117"/>
        <v>0.17059999999999942</v>
      </c>
      <c r="D1017" s="2">
        <f t="shared" si="118"/>
        <v>7.4737400000000012</v>
      </c>
      <c r="E1017" s="2">
        <f t="shared" si="120"/>
        <v>7.4973200000000002</v>
      </c>
      <c r="F1017" s="2">
        <f t="shared" si="121"/>
        <v>7.4664300000000008</v>
      </c>
      <c r="G1017" s="2">
        <f t="shared" si="123"/>
        <v>7.4202600000000007</v>
      </c>
      <c r="H1017" s="2">
        <f t="shared" si="119"/>
        <v>7.5255090000000004</v>
      </c>
      <c r="I1017" s="2">
        <f t="array" ref="I1017">SUMPRODUCT(B1001:B1020, (ROW(B1001:B1020)-ROW(B1001)+1)) / (20*21/2)</f>
        <v>7.4156142857142857</v>
      </c>
      <c r="J1017" s="2">
        <f t="shared" si="122"/>
        <v>7.4723726158324366</v>
      </c>
      <c r="K1017" s="2">
        <f t="shared" si="124"/>
        <v>7.4815837128899423</v>
      </c>
    </row>
    <row r="1018" spans="1:11" ht="13.5" x14ac:dyDescent="0.25">
      <c r="A1018" s="3">
        <f>TITRES_STAT!B1021</f>
        <v>43489</v>
      </c>
      <c r="B1018" s="6">
        <f>TITRES_STAT!D1021</f>
        <v>7.2332000000000001</v>
      </c>
      <c r="C1018" s="2">
        <f t="shared" si="117"/>
        <v>-0.28439999999999976</v>
      </c>
      <c r="D1018" s="2">
        <f t="shared" si="118"/>
        <v>7.4054799999999998</v>
      </c>
      <c r="E1018" s="2">
        <f t="shared" si="120"/>
        <v>7.4672499999999999</v>
      </c>
      <c r="F1018" s="2">
        <f t="shared" si="121"/>
        <v>7.4546450000000011</v>
      </c>
      <c r="G1018" s="2">
        <f t="shared" si="123"/>
        <v>7.4145720000000006</v>
      </c>
      <c r="H1018" s="2">
        <f t="shared" si="119"/>
        <v>7.5270125000000005</v>
      </c>
      <c r="I1018" s="2">
        <f t="array" ref="I1018">SUMPRODUCT(B1002:B1021, (ROW(B1002:B1021)-ROW(B1002)+1)) / (20*21/2)</f>
        <v>7.4187109523809527</v>
      </c>
      <c r="J1018" s="2">
        <f t="shared" si="122"/>
        <v>7.4495942714674435</v>
      </c>
      <c r="K1018" s="2">
        <f t="shared" si="124"/>
        <v>7.4718431751295524</v>
      </c>
    </row>
    <row r="1019" spans="1:11" ht="13.5" x14ac:dyDescent="0.25">
      <c r="A1019" s="3">
        <f>TITRES_STAT!B1022</f>
        <v>43490</v>
      </c>
      <c r="B1019" s="6">
        <f>TITRES_STAT!D1022</f>
        <v>7.0705999999999998</v>
      </c>
      <c r="C1019" s="2">
        <f t="shared" si="117"/>
        <v>-0.1626000000000003</v>
      </c>
      <c r="D1019" s="2">
        <f t="shared" si="118"/>
        <v>7.3242000000000003</v>
      </c>
      <c r="E1019" s="2">
        <f t="shared" si="120"/>
        <v>7.4209200000000006</v>
      </c>
      <c r="F1019" s="2">
        <f t="shared" si="121"/>
        <v>7.4424550000000025</v>
      </c>
      <c r="G1019" s="2">
        <f t="shared" si="123"/>
        <v>7.4067700000000016</v>
      </c>
      <c r="H1019" s="2">
        <f t="shared" si="119"/>
        <v>7.5275405000000015</v>
      </c>
      <c r="I1019" s="2">
        <f t="array" ref="I1019">SUMPRODUCT(B1003:B1022, (ROW(B1003:B1022)-ROW(B1003)+1)) / (20*21/2)</f>
        <v>7.4194809523809528</v>
      </c>
      <c r="J1019" s="2">
        <f t="shared" si="122"/>
        <v>7.4134995789467339</v>
      </c>
      <c r="K1019" s="2">
        <f t="shared" si="124"/>
        <v>7.4561081486538843</v>
      </c>
    </row>
    <row r="1020" spans="1:11" ht="13.5" x14ac:dyDescent="0.25">
      <c r="A1020" s="3">
        <f>TITRES_STAT!B1023</f>
        <v>43493</v>
      </c>
      <c r="B1020" s="6">
        <f>TITRES_STAT!D1023</f>
        <v>7.2819000000000003</v>
      </c>
      <c r="C1020" s="2">
        <f t="shared" si="117"/>
        <v>0.21130000000000049</v>
      </c>
      <c r="D1020" s="2">
        <f t="shared" si="118"/>
        <v>7.2900599999999995</v>
      </c>
      <c r="E1020" s="2">
        <f t="shared" si="120"/>
        <v>7.3932800000000016</v>
      </c>
      <c r="F1020" s="2">
        <f t="shared" si="121"/>
        <v>7.444485000000002</v>
      </c>
      <c r="G1020" s="2">
        <f t="shared" si="123"/>
        <v>7.4044940000000006</v>
      </c>
      <c r="H1020" s="2">
        <f t="shared" si="119"/>
        <v>7.5300190000000011</v>
      </c>
      <c r="I1020" s="2">
        <f t="array" ref="I1020">SUMPRODUCT(B1004:B1023, (ROW(B1004:B1023)-ROW(B1004)+1)) / (20*21/2)</f>
        <v>7.4559352380952388</v>
      </c>
      <c r="J1020" s="2">
        <f t="shared" si="122"/>
        <v>7.4009662857137117</v>
      </c>
      <c r="K1020" s="2">
        <f t="shared" si="124"/>
        <v>7.4492764565498106</v>
      </c>
    </row>
    <row r="1021" spans="1:11" ht="13.5" x14ac:dyDescent="0.25">
      <c r="A1021" s="3">
        <f>TITRES_STAT!B1024</f>
        <v>43494</v>
      </c>
      <c r="B1021" s="6">
        <f>TITRES_STAT!D1024</f>
        <v>7.4770000000000003</v>
      </c>
      <c r="C1021" s="2">
        <f t="shared" si="117"/>
        <v>0.19510000000000005</v>
      </c>
      <c r="D1021" s="2">
        <f t="shared" si="118"/>
        <v>7.3160600000000002</v>
      </c>
      <c r="E1021" s="2">
        <f t="shared" si="120"/>
        <v>7.3932800000000016</v>
      </c>
      <c r="F1021" s="2">
        <f t="shared" si="121"/>
        <v>7.4526150000000015</v>
      </c>
      <c r="G1021" s="2">
        <f t="shared" si="123"/>
        <v>7.4048200000000008</v>
      </c>
      <c r="H1021" s="2">
        <f t="shared" si="119"/>
        <v>7.5334730000000016</v>
      </c>
      <c r="I1021" s="2">
        <f t="array" ref="I1021">SUMPRODUCT(B1005:B1024, (ROW(B1005:B1024)-ROW(B1005)+1)) / (20*21/2)</f>
        <v>7.5084547619047619</v>
      </c>
      <c r="J1021" s="2">
        <f t="shared" si="122"/>
        <v>7.4082075918362156</v>
      </c>
      <c r="K1021" s="2">
        <f t="shared" si="124"/>
        <v>7.4503636543321718</v>
      </c>
    </row>
    <row r="1022" spans="1:11" ht="13.5" x14ac:dyDescent="0.25">
      <c r="A1022" s="3">
        <f>TITRES_STAT!B1025</f>
        <v>43495</v>
      </c>
      <c r="B1022" s="6">
        <f>TITRES_STAT!D1025</f>
        <v>7.4607000000000001</v>
      </c>
      <c r="C1022" s="2">
        <f t="shared" si="117"/>
        <v>-1.6300000000000203E-2</v>
      </c>
      <c r="D1022" s="2">
        <f t="shared" si="118"/>
        <v>7.3046800000000003</v>
      </c>
      <c r="E1022" s="2">
        <f t="shared" si="120"/>
        <v>7.3892100000000003</v>
      </c>
      <c r="F1022" s="2">
        <f t="shared" si="121"/>
        <v>7.4599300000000017</v>
      </c>
      <c r="G1022" s="2">
        <f t="shared" si="123"/>
        <v>7.4077459999999995</v>
      </c>
      <c r="H1022" s="2">
        <f t="shared" si="119"/>
        <v>7.5373330000000021</v>
      </c>
      <c r="I1022" s="2">
        <f t="array" ref="I1022">SUMPRODUCT(B1006:B1025, (ROW(B1006:B1025)-ROW(B1006)+1)) / (20*21/2)</f>
        <v>7.5411523809523811</v>
      </c>
      <c r="J1022" s="2">
        <f t="shared" si="122"/>
        <v>7.4132068688041954</v>
      </c>
      <c r="K1022" s="2">
        <f t="shared" si="124"/>
        <v>7.450769001221107</v>
      </c>
    </row>
    <row r="1023" spans="1:11" ht="13.5" x14ac:dyDescent="0.25">
      <c r="A1023" s="3">
        <f>TITRES_STAT!B1026</f>
        <v>43496</v>
      </c>
      <c r="B1023" s="6">
        <f>TITRES_STAT!D1026</f>
        <v>7.8426999999999998</v>
      </c>
      <c r="C1023" s="2">
        <f t="shared" si="117"/>
        <v>0.38199999999999967</v>
      </c>
      <c r="D1023" s="2">
        <f t="shared" si="118"/>
        <v>7.4265799999999995</v>
      </c>
      <c r="E1023" s="2">
        <f t="shared" si="120"/>
        <v>7.4160299999999992</v>
      </c>
      <c r="F1023" s="2">
        <f t="shared" si="121"/>
        <v>7.4863450000000018</v>
      </c>
      <c r="G1023" s="2">
        <f t="shared" si="123"/>
        <v>7.4199359999999981</v>
      </c>
      <c r="H1023" s="2">
        <f t="shared" si="119"/>
        <v>7.5424125000000002</v>
      </c>
      <c r="I1023" s="2">
        <f t="array" ref="I1023">SUMPRODUCT(B1007:B1026, (ROW(B1007:B1026)-ROW(B1007)+1)) / (20*21/2)</f>
        <v>7.5727666666666664</v>
      </c>
      <c r="J1023" s="2">
        <f t="shared" si="122"/>
        <v>7.4541109765371294</v>
      </c>
      <c r="K1023" s="2">
        <f t="shared" si="124"/>
        <v>7.4661388443104757</v>
      </c>
    </row>
    <row r="1024" spans="1:11" ht="13.5" x14ac:dyDescent="0.25">
      <c r="A1024" s="3">
        <f>TITRES_STAT!B1027</f>
        <v>43497</v>
      </c>
      <c r="B1024" s="6">
        <f>TITRES_STAT!D1027</f>
        <v>8.0378000000000007</v>
      </c>
      <c r="C1024" s="2">
        <f t="shared" si="117"/>
        <v>0.19510000000000094</v>
      </c>
      <c r="D1024" s="2">
        <f t="shared" si="118"/>
        <v>7.6200199999999993</v>
      </c>
      <c r="E1024" s="2">
        <f t="shared" si="120"/>
        <v>7.4721100000000007</v>
      </c>
      <c r="F1024" s="2">
        <f t="shared" si="121"/>
        <v>7.5074750000000012</v>
      </c>
      <c r="G1024" s="2">
        <f t="shared" si="123"/>
        <v>7.4360279999999976</v>
      </c>
      <c r="H1024" s="2">
        <f t="shared" si="119"/>
        <v>7.5482640000000005</v>
      </c>
      <c r="I1024" s="2">
        <f t="array" ref="I1024">SUMPRODUCT(B1008:B1027, (ROW(B1008:B1027)-ROW(B1008)+1)) / (20*21/2)</f>
        <v>7.6140971428571413</v>
      </c>
      <c r="J1024" s="2">
        <f t="shared" si="122"/>
        <v>7.5097004073431179</v>
      </c>
      <c r="K1024" s="2">
        <f t="shared" si="124"/>
        <v>7.4885569288473199</v>
      </c>
    </row>
    <row r="1025" spans="1:11" ht="13.5" x14ac:dyDescent="0.25">
      <c r="A1025" s="3">
        <f>TITRES_STAT!B1028</f>
        <v>43500</v>
      </c>
      <c r="B1025" s="6">
        <f>TITRES_STAT!D1028</f>
        <v>7.8507999999999996</v>
      </c>
      <c r="C1025" s="2">
        <f t="shared" si="117"/>
        <v>-0.18700000000000117</v>
      </c>
      <c r="D1025" s="2">
        <f t="shared" si="118"/>
        <v>7.7337999999999996</v>
      </c>
      <c r="E1025" s="2">
        <f t="shared" si="120"/>
        <v>7.5119300000000013</v>
      </c>
      <c r="F1025" s="2">
        <f t="shared" si="121"/>
        <v>7.5188500000000005</v>
      </c>
      <c r="G1025" s="2">
        <f t="shared" si="123"/>
        <v>7.4491939999999977</v>
      </c>
      <c r="H1025" s="2">
        <f t="shared" si="119"/>
        <v>7.5521649999999996</v>
      </c>
      <c r="I1025" s="2">
        <f t="array" ref="I1025">SUMPRODUCT(B1009:B1028, (ROW(B1009:B1028)-ROW(B1009)+1)) / (20*21/2)</f>
        <v>7.6518338095238105</v>
      </c>
      <c r="J1025" s="2">
        <f t="shared" si="122"/>
        <v>7.5421860828342497</v>
      </c>
      <c r="K1025" s="2">
        <f t="shared" si="124"/>
        <v>7.5027625394807584</v>
      </c>
    </row>
    <row r="1026" spans="1:11" ht="13.5" x14ac:dyDescent="0.25">
      <c r="A1026" s="3">
        <f>TITRES_STAT!B1029</f>
        <v>43501</v>
      </c>
      <c r="B1026" s="6">
        <f>TITRES_STAT!D1029</f>
        <v>7.8507999999999996</v>
      </c>
      <c r="C1026" s="2">
        <f t="shared" si="117"/>
        <v>0</v>
      </c>
      <c r="D1026" s="2">
        <f t="shared" si="118"/>
        <v>7.8085599999999999</v>
      </c>
      <c r="E1026" s="2">
        <f t="shared" si="120"/>
        <v>7.5623099999999992</v>
      </c>
      <c r="F1026" s="2">
        <f t="shared" si="121"/>
        <v>7.5306299999999995</v>
      </c>
      <c r="G1026" s="2">
        <f t="shared" si="123"/>
        <v>7.4664219999999988</v>
      </c>
      <c r="H1026" s="2">
        <f t="shared" si="119"/>
        <v>7.5550094999999988</v>
      </c>
      <c r="I1026" s="2">
        <f t="array" ref="I1026">SUMPRODUCT(B1010:B1029, (ROW(B1010:B1029)-ROW(B1010)+1)) / (20*21/2)</f>
        <v>7.687596666666666</v>
      </c>
      <c r="J1026" s="2">
        <f t="shared" si="122"/>
        <v>7.5715778844690833</v>
      </c>
      <c r="K1026" s="2">
        <f t="shared" si="124"/>
        <v>7.5164110673442588</v>
      </c>
    </row>
    <row r="1027" spans="1:11" ht="13.5" x14ac:dyDescent="0.25">
      <c r="A1027" s="3">
        <f>TITRES_STAT!B1030</f>
        <v>43502</v>
      </c>
      <c r="B1027" s="6">
        <f>TITRES_STAT!D1030</f>
        <v>7.9645999999999999</v>
      </c>
      <c r="C1027" s="2">
        <f t="shared" si="117"/>
        <v>0.11380000000000035</v>
      </c>
      <c r="D1027" s="2">
        <f t="shared" si="118"/>
        <v>7.9093400000000003</v>
      </c>
      <c r="E1027" s="2">
        <f t="shared" si="120"/>
        <v>7.6070100000000007</v>
      </c>
      <c r="F1027" s="2">
        <f t="shared" si="121"/>
        <v>7.5521649999999996</v>
      </c>
      <c r="G1027" s="2">
        <f t="shared" si="123"/>
        <v>7.4834879999999995</v>
      </c>
      <c r="H1027" s="2">
        <f t="shared" si="119"/>
        <v>7.5575289999999988</v>
      </c>
      <c r="I1027" s="2">
        <f t="array" ref="I1027">SUMPRODUCT(B1011:B1030, (ROW(B1011:B1030)-ROW(B1011)+1)) / (20*21/2)</f>
        <v>7.7113190476190496</v>
      </c>
      <c r="J1027" s="2">
        <f t="shared" si="122"/>
        <v>7.609008562138694</v>
      </c>
      <c r="K1027" s="2">
        <f t="shared" si="124"/>
        <v>7.5339871039189941</v>
      </c>
    </row>
    <row r="1028" spans="1:11" ht="13.5" x14ac:dyDescent="0.25">
      <c r="A1028" s="3">
        <f>TITRES_STAT!B1031</f>
        <v>43503</v>
      </c>
      <c r="B1028" s="6">
        <f>TITRES_STAT!D1031</f>
        <v>7.9484000000000004</v>
      </c>
      <c r="C1028" s="2">
        <f t="shared" ref="C1028:C1091" si="125">B1028-B1027</f>
        <v>-1.6199999999999548E-2</v>
      </c>
      <c r="D1028" s="2">
        <f t="shared" si="118"/>
        <v>7.9304800000000002</v>
      </c>
      <c r="E1028" s="2">
        <f t="shared" si="120"/>
        <v>7.6785300000000003</v>
      </c>
      <c r="F1028" s="2">
        <f t="shared" si="121"/>
        <v>7.5728899999999992</v>
      </c>
      <c r="G1028" s="2">
        <f t="shared" si="123"/>
        <v>7.4986059999999988</v>
      </c>
      <c r="H1028" s="2">
        <f t="shared" si="119"/>
        <v>7.5600889999999996</v>
      </c>
      <c r="I1028" s="2">
        <f t="array" ref="I1028">SUMPRODUCT(B1012:B1031, (ROW(B1012:B1031)-ROW(B1012)+1)) / (20*21/2)</f>
        <v>7.7336871428571454</v>
      </c>
      <c r="J1028" s="2">
        <f t="shared" si="122"/>
        <v>7.6413315562207238</v>
      </c>
      <c r="K1028" s="2">
        <f t="shared" si="124"/>
        <v>7.5502385900398181</v>
      </c>
    </row>
    <row r="1029" spans="1:11" ht="13.5" x14ac:dyDescent="0.25">
      <c r="A1029" s="3">
        <f>TITRES_STAT!B1032</f>
        <v>43504</v>
      </c>
      <c r="B1029" s="6">
        <f>TITRES_STAT!D1032</f>
        <v>7.9484000000000004</v>
      </c>
      <c r="C1029" s="2">
        <f t="shared" si="125"/>
        <v>0</v>
      </c>
      <c r="D1029" s="2">
        <f t="shared" si="118"/>
        <v>7.9126000000000003</v>
      </c>
      <c r="E1029" s="2">
        <f t="shared" si="120"/>
        <v>7.7663099999999998</v>
      </c>
      <c r="F1029" s="2">
        <f t="shared" si="121"/>
        <v>7.5936149999999998</v>
      </c>
      <c r="G1029" s="2">
        <f t="shared" si="123"/>
        <v>7.505107999999999</v>
      </c>
      <c r="H1029" s="2">
        <f t="shared" si="119"/>
        <v>7.5637464999999997</v>
      </c>
      <c r="I1029" s="2">
        <f t="array" ref="I1029">SUMPRODUCT(B1013:B1032, (ROW(B1013:B1032)-ROW(B1013)+1)) / (20*21/2)</f>
        <v>7.7496757142857149</v>
      </c>
      <c r="J1029" s="2">
        <f t="shared" si="122"/>
        <v>7.6705761699139883</v>
      </c>
      <c r="K1029" s="2">
        <f t="shared" si="124"/>
        <v>7.565852762979433</v>
      </c>
    </row>
    <row r="1030" spans="1:11" ht="13.5" x14ac:dyDescent="0.25">
      <c r="A1030" s="3">
        <f>TITRES_STAT!B1033</f>
        <v>43507</v>
      </c>
      <c r="B1030" s="6">
        <f>TITRES_STAT!D1033</f>
        <v>7.8426999999999998</v>
      </c>
      <c r="C1030" s="2">
        <f t="shared" si="125"/>
        <v>-0.10570000000000057</v>
      </c>
      <c r="D1030" s="2">
        <f t="shared" ref="D1030:D1093" si="126">AVERAGE(B1026:B1030)</f>
        <v>7.9109799999999995</v>
      </c>
      <c r="E1030" s="2">
        <f t="shared" si="120"/>
        <v>7.8223899999999986</v>
      </c>
      <c r="F1030" s="2">
        <f t="shared" si="121"/>
        <v>7.6078349999999997</v>
      </c>
      <c r="G1030" s="2">
        <f t="shared" si="123"/>
        <v>7.5062459999999991</v>
      </c>
      <c r="H1030" s="2">
        <f t="shared" si="119"/>
        <v>7.5669159999999991</v>
      </c>
      <c r="I1030" s="2">
        <f t="array" ref="I1030">SUMPRODUCT(B1014:B1033, (ROW(B1014:B1033)-ROW(B1014)+1)) / (20*21/2)</f>
        <v>7.7619471428571432</v>
      </c>
      <c r="J1030" s="2">
        <f t="shared" si="122"/>
        <v>7.6869689156364656</v>
      </c>
      <c r="K1030" s="2">
        <f t="shared" si="124"/>
        <v>7.5767095173723966</v>
      </c>
    </row>
    <row r="1031" spans="1:11" ht="13.5" x14ac:dyDescent="0.25">
      <c r="A1031" s="3">
        <f>TITRES_STAT!B1034</f>
        <v>43508</v>
      </c>
      <c r="B1031" s="6">
        <f>TITRES_STAT!D1034</f>
        <v>7.8426999999999998</v>
      </c>
      <c r="C1031" s="2">
        <f t="shared" si="125"/>
        <v>0</v>
      </c>
      <c r="D1031" s="2">
        <f t="shared" si="126"/>
        <v>7.9093599999999995</v>
      </c>
      <c r="E1031" s="2">
        <f t="shared" si="120"/>
        <v>7.8589599999999988</v>
      </c>
      <c r="F1031" s="2">
        <f t="shared" si="121"/>
        <v>7.626120000000002</v>
      </c>
      <c r="G1031" s="2">
        <f t="shared" si="123"/>
        <v>7.5120979999999982</v>
      </c>
      <c r="H1031" s="2">
        <f t="shared" si="119"/>
        <v>7.5690289999999978</v>
      </c>
      <c r="I1031" s="2">
        <f t="array" ref="I1031">SUMPRODUCT(B1015:B1034, (ROW(B1015:B1034)-ROW(B1015)+1)) / (20*21/2)</f>
        <v>7.7779276190476185</v>
      </c>
      <c r="J1031" s="2">
        <f t="shared" si="122"/>
        <v>7.7018004474806121</v>
      </c>
      <c r="K1031" s="2">
        <f t="shared" si="124"/>
        <v>7.587140516691127</v>
      </c>
    </row>
    <row r="1032" spans="1:11" ht="13.5" x14ac:dyDescent="0.25">
      <c r="A1032" s="3">
        <f>TITRES_STAT!B1035</f>
        <v>43509</v>
      </c>
      <c r="B1032" s="6">
        <f>TITRES_STAT!D1035</f>
        <v>7.7939999999999996</v>
      </c>
      <c r="C1032" s="2">
        <f t="shared" si="125"/>
        <v>-4.8700000000000188E-2</v>
      </c>
      <c r="D1032" s="2">
        <f t="shared" si="126"/>
        <v>7.8752399999999998</v>
      </c>
      <c r="E1032" s="2">
        <f t="shared" si="120"/>
        <v>7.89229</v>
      </c>
      <c r="F1032" s="2">
        <f t="shared" si="121"/>
        <v>7.6407500000000015</v>
      </c>
      <c r="G1032" s="2">
        <f t="shared" si="123"/>
        <v>7.5192499999999987</v>
      </c>
      <c r="H1032" s="2">
        <f t="shared" si="119"/>
        <v>7.5708984999999993</v>
      </c>
      <c r="I1032" s="2">
        <f t="array" ref="I1032">SUMPRODUCT(B1016:B1035, (ROW(B1016:B1035)-ROW(B1016)+1)) / (20*21/2)</f>
        <v>7.7907400000000013</v>
      </c>
      <c r="J1032" s="2">
        <f t="shared" si="122"/>
        <v>7.7105813572443633</v>
      </c>
      <c r="K1032" s="2">
        <f t="shared" si="124"/>
        <v>7.5952526532914755</v>
      </c>
    </row>
    <row r="1033" spans="1:11" ht="13.5" x14ac:dyDescent="0.25">
      <c r="A1033" s="3">
        <f>TITRES_STAT!B1036</f>
        <v>43510</v>
      </c>
      <c r="B1033" s="6">
        <f>TITRES_STAT!D1036</f>
        <v>7.7695999999999996</v>
      </c>
      <c r="C1033" s="2">
        <f t="shared" si="125"/>
        <v>-2.4399999999999977E-2</v>
      </c>
      <c r="D1033" s="2">
        <f t="shared" si="126"/>
        <v>7.83948</v>
      </c>
      <c r="E1033" s="2">
        <f t="shared" si="120"/>
        <v>7.8849800000000005</v>
      </c>
      <c r="F1033" s="2">
        <f t="shared" si="121"/>
        <v>7.6505050000000008</v>
      </c>
      <c r="G1033" s="2">
        <f t="shared" si="123"/>
        <v>7.5260779999999974</v>
      </c>
      <c r="H1033" s="2">
        <f t="shared" si="119"/>
        <v>7.5727679999999999</v>
      </c>
      <c r="I1033" s="2">
        <f t="array" ref="I1033">SUMPRODUCT(B1017:B1036, (ROW(B1017:B1036)-ROW(B1017)+1)) / (20*21/2)</f>
        <v>7.8018880952380947</v>
      </c>
      <c r="J1033" s="2">
        <f t="shared" si="122"/>
        <v>7.7162021803639478</v>
      </c>
      <c r="K1033" s="2">
        <f t="shared" si="124"/>
        <v>7.6020898041427909</v>
      </c>
    </row>
    <row r="1034" spans="1:11" ht="13.5" x14ac:dyDescent="0.25">
      <c r="A1034" s="3">
        <f>TITRES_STAT!B1037</f>
        <v>43511</v>
      </c>
      <c r="B1034" s="6">
        <f>TITRES_STAT!D1037</f>
        <v>7.8182999999999998</v>
      </c>
      <c r="C1034" s="2">
        <f t="shared" si="125"/>
        <v>4.8700000000000188E-2</v>
      </c>
      <c r="D1034" s="2">
        <f t="shared" si="126"/>
        <v>7.8134599999999992</v>
      </c>
      <c r="E1034" s="2">
        <f t="shared" si="120"/>
        <v>7.8630299999999993</v>
      </c>
      <c r="F1034" s="2">
        <f t="shared" si="121"/>
        <v>7.6675700000000004</v>
      </c>
      <c r="G1034" s="2">
        <f t="shared" si="123"/>
        <v>7.5338799999999981</v>
      </c>
      <c r="H1034" s="2">
        <f t="shared" ref="H1034:H1097" si="127">AVERAGE(B835:B1034)</f>
        <v>7.5742714999999983</v>
      </c>
      <c r="I1034" s="2">
        <f t="array" ref="I1034">SUMPRODUCT(B1018:B1037, (ROW(B1018:B1037)-ROW(B1018)+1)) / (20*21/2)</f>
        <v>7.818602380952381</v>
      </c>
      <c r="J1034" s="2">
        <f t="shared" si="122"/>
        <v>7.7259257822340484</v>
      </c>
      <c r="K1034" s="2">
        <f t="shared" si="124"/>
        <v>7.6105686353528785</v>
      </c>
    </row>
    <row r="1035" spans="1:11" ht="13.5" x14ac:dyDescent="0.25">
      <c r="A1035" s="3">
        <f>TITRES_STAT!B1038</f>
        <v>43514</v>
      </c>
      <c r="B1035" s="6">
        <f>TITRES_STAT!D1038</f>
        <v>7.8021000000000003</v>
      </c>
      <c r="C1035" s="2">
        <f t="shared" si="125"/>
        <v>-1.6199999999999548E-2</v>
      </c>
      <c r="D1035" s="2">
        <f t="shared" si="126"/>
        <v>7.8053399999999993</v>
      </c>
      <c r="E1035" s="2">
        <f t="shared" si="120"/>
        <v>7.858159999999998</v>
      </c>
      <c r="F1035" s="2">
        <f t="shared" si="121"/>
        <v>7.6850449999999997</v>
      </c>
      <c r="G1035" s="2">
        <f t="shared" si="123"/>
        <v>7.5403819999999984</v>
      </c>
      <c r="H1035" s="2">
        <f t="shared" si="127"/>
        <v>7.5748809999999995</v>
      </c>
      <c r="I1035" s="2">
        <f t="array" ref="I1035">SUMPRODUCT(B1019:B1038, (ROW(B1019:B1038)-ROW(B1019)+1)) / (20*21/2)</f>
        <v>7.8328038095238082</v>
      </c>
      <c r="J1035" s="2">
        <f t="shared" si="122"/>
        <v>7.7331804696403292</v>
      </c>
      <c r="K1035" s="2">
        <f t="shared" si="124"/>
        <v>7.6180796692606085</v>
      </c>
    </row>
    <row r="1036" spans="1:11" ht="13.5" x14ac:dyDescent="0.25">
      <c r="A1036" s="3">
        <f>TITRES_STAT!B1039</f>
        <v>43515</v>
      </c>
      <c r="B1036" s="6">
        <f>TITRES_STAT!D1039</f>
        <v>7.8021000000000003</v>
      </c>
      <c r="C1036" s="2">
        <f t="shared" si="125"/>
        <v>0</v>
      </c>
      <c r="D1036" s="2">
        <f t="shared" si="126"/>
        <v>7.7972200000000003</v>
      </c>
      <c r="E1036" s="2">
        <f t="shared" ref="E1036:E1099" si="128">AVERAGE(B1027:B1036)</f>
        <v>7.8532899999999985</v>
      </c>
      <c r="F1036" s="2">
        <f t="shared" si="121"/>
        <v>7.7077999999999989</v>
      </c>
      <c r="G1036" s="2">
        <f t="shared" si="123"/>
        <v>7.5485099999999985</v>
      </c>
      <c r="H1036" s="2">
        <f t="shared" si="127"/>
        <v>7.5753684999999997</v>
      </c>
      <c r="I1036" s="2">
        <f t="array" ref="I1036">SUMPRODUCT(B1020:B1039, (ROW(B1020:B1039)-ROW(B1020)+1)) / (20*21/2)</f>
        <v>7.8447195238095242</v>
      </c>
      <c r="J1036" s="2">
        <f t="shared" si="122"/>
        <v>7.739744234436488</v>
      </c>
      <c r="K1036" s="2">
        <f t="shared" si="124"/>
        <v>7.6252961528190166</v>
      </c>
    </row>
    <row r="1037" spans="1:11" ht="13.5" x14ac:dyDescent="0.25">
      <c r="A1037" s="3">
        <f>TITRES_STAT!B1040</f>
        <v>43516</v>
      </c>
      <c r="B1037" s="6">
        <f>TITRES_STAT!D1040</f>
        <v>7.8833000000000002</v>
      </c>
      <c r="C1037" s="2">
        <f t="shared" si="125"/>
        <v>8.1199999999999939E-2</v>
      </c>
      <c r="D1037" s="2">
        <f t="shared" si="126"/>
        <v>7.81508</v>
      </c>
      <c r="E1037" s="2">
        <f t="shared" si="128"/>
        <v>7.8451599999999999</v>
      </c>
      <c r="F1037" s="2">
        <f t="shared" si="121"/>
        <v>7.7260849999999994</v>
      </c>
      <c r="G1037" s="2">
        <f t="shared" si="123"/>
        <v>7.5593999999999992</v>
      </c>
      <c r="H1037" s="2">
        <f t="shared" si="127"/>
        <v>7.5765874999999996</v>
      </c>
      <c r="I1037" s="2">
        <f t="array" ref="I1037">SUMPRODUCT(B1021:B1040, (ROW(B1021:B1040)-ROW(B1021)+1)) / (20*21/2)</f>
        <v>7.8527652380952384</v>
      </c>
      <c r="J1037" s="2">
        <f t="shared" si="122"/>
        <v>7.7534162121092027</v>
      </c>
      <c r="K1037" s="2">
        <f t="shared" si="124"/>
        <v>7.635413950747683</v>
      </c>
    </row>
    <row r="1038" spans="1:11" ht="13.5" x14ac:dyDescent="0.25">
      <c r="A1038" s="3">
        <f>TITRES_STAT!B1041</f>
        <v>43517</v>
      </c>
      <c r="B1038" s="6">
        <f>TITRES_STAT!D1041</f>
        <v>7.8752000000000004</v>
      </c>
      <c r="C1038" s="2">
        <f t="shared" si="125"/>
        <v>-8.099999999999774E-3</v>
      </c>
      <c r="D1038" s="2">
        <f t="shared" si="126"/>
        <v>7.8361999999999998</v>
      </c>
      <c r="E1038" s="2">
        <f t="shared" si="128"/>
        <v>7.8378400000000017</v>
      </c>
      <c r="F1038" s="2">
        <f t="shared" si="121"/>
        <v>7.7581849999999992</v>
      </c>
      <c r="G1038" s="2">
        <f t="shared" si="123"/>
        <v>7.5699639999999997</v>
      </c>
      <c r="H1038" s="2">
        <f t="shared" si="127"/>
        <v>7.5785784999999999</v>
      </c>
      <c r="I1038" s="2">
        <f t="array" ref="I1038">SUMPRODUCT(B1022:B1041, (ROW(B1022:B1041)-ROW(B1022)+1)) / (20*21/2)</f>
        <v>7.8718804761904773</v>
      </c>
      <c r="J1038" s="2">
        <f t="shared" si="122"/>
        <v>7.7650146680988019</v>
      </c>
      <c r="K1038" s="2">
        <f t="shared" si="124"/>
        <v>7.6448173252281659</v>
      </c>
    </row>
    <row r="1039" spans="1:11" ht="13.5" x14ac:dyDescent="0.25">
      <c r="A1039" s="3">
        <f>TITRES_STAT!B1042</f>
        <v>43518</v>
      </c>
      <c r="B1039" s="6">
        <f>TITRES_STAT!D1042</f>
        <v>7.8833000000000002</v>
      </c>
      <c r="C1039" s="2">
        <f t="shared" si="125"/>
        <v>8.099999999999774E-3</v>
      </c>
      <c r="D1039" s="2">
        <f t="shared" si="126"/>
        <v>7.8492000000000006</v>
      </c>
      <c r="E1039" s="2">
        <f t="shared" si="128"/>
        <v>7.8313300000000012</v>
      </c>
      <c r="F1039" s="2">
        <f t="shared" si="121"/>
        <v>7.7988199999999974</v>
      </c>
      <c r="G1039" s="2">
        <f t="shared" si="123"/>
        <v>7.5800400000000003</v>
      </c>
      <c r="H1039" s="2">
        <f t="shared" si="127"/>
        <v>7.5806100000000001</v>
      </c>
      <c r="I1039" s="2">
        <f t="array" ref="I1039">SUMPRODUCT(B1023:B1042, (ROW(B1023:B1042)-ROW(B1023)+1)) / (20*21/2)</f>
        <v>7.8868214285714293</v>
      </c>
      <c r="J1039" s="2">
        <f t="shared" si="122"/>
        <v>7.776279937803678</v>
      </c>
      <c r="K1039" s="2">
        <f t="shared" si="124"/>
        <v>7.6541695869839241</v>
      </c>
    </row>
    <row r="1040" spans="1:11" ht="13.5" x14ac:dyDescent="0.25">
      <c r="A1040" s="3">
        <f>TITRES_STAT!B1043</f>
        <v>43521</v>
      </c>
      <c r="B1040" s="6">
        <f>TITRES_STAT!D1043</f>
        <v>7.8833000000000002</v>
      </c>
      <c r="C1040" s="2">
        <f t="shared" si="125"/>
        <v>0</v>
      </c>
      <c r="D1040" s="2">
        <f t="shared" si="126"/>
        <v>7.8654399999999995</v>
      </c>
      <c r="E1040" s="2">
        <f t="shared" si="128"/>
        <v>7.8353900000000012</v>
      </c>
      <c r="F1040" s="2">
        <f t="shared" si="121"/>
        <v>7.8288899999999968</v>
      </c>
      <c r="G1040" s="2">
        <f t="shared" si="123"/>
        <v>7.5880040000000015</v>
      </c>
      <c r="H1040" s="2">
        <f t="shared" si="127"/>
        <v>7.58317</v>
      </c>
      <c r="I1040" s="2">
        <f t="array" ref="I1040">SUMPRODUCT(B1024:B1043, (ROW(B1024:B1043)-ROW(B1024)+1)) / (20*21/2)</f>
        <v>7.8681685714285736</v>
      </c>
      <c r="J1040" s="2">
        <f t="shared" si="122"/>
        <v>7.7864723246795178</v>
      </c>
      <c r="K1040" s="2">
        <f t="shared" si="124"/>
        <v>7.6631550933767114</v>
      </c>
    </row>
    <row r="1041" spans="1:11" ht="13.5" x14ac:dyDescent="0.25">
      <c r="A1041" s="3">
        <f>TITRES_STAT!B1044</f>
        <v>43522</v>
      </c>
      <c r="B1041" s="6">
        <f>TITRES_STAT!D1044</f>
        <v>8.0296000000000003</v>
      </c>
      <c r="C1041" s="2">
        <f t="shared" si="125"/>
        <v>0.1463000000000001</v>
      </c>
      <c r="D1041" s="2">
        <f t="shared" si="126"/>
        <v>7.910940000000001</v>
      </c>
      <c r="E1041" s="2">
        <f t="shared" si="128"/>
        <v>7.8540800000000006</v>
      </c>
      <c r="F1041" s="2">
        <f t="shared" si="121"/>
        <v>7.8565199999999979</v>
      </c>
      <c r="G1041" s="2">
        <f t="shared" si="123"/>
        <v>7.5990560000000027</v>
      </c>
      <c r="H1041" s="2">
        <f t="shared" si="127"/>
        <v>7.5875585000000001</v>
      </c>
      <c r="I1041" s="2">
        <f t="array" ref="I1041">SUMPRODUCT(B1025:B1044, (ROW(B1025:B1044)-ROW(B1025)+1)) / (20*21/2)</f>
        <v>7.8672795238095228</v>
      </c>
      <c r="J1041" s="2">
        <f t="shared" si="122"/>
        <v>7.8096273413767072</v>
      </c>
      <c r="K1041" s="2">
        <f t="shared" si="124"/>
        <v>7.6775254818717427</v>
      </c>
    </row>
    <row r="1042" spans="1:11" ht="13.5" x14ac:dyDescent="0.25">
      <c r="A1042" s="3">
        <f>TITRES_STAT!B1045</f>
        <v>43523</v>
      </c>
      <c r="B1042" s="6">
        <f>TITRES_STAT!D1045</f>
        <v>8.0134000000000007</v>
      </c>
      <c r="C1042" s="2">
        <f t="shared" si="125"/>
        <v>-1.6199999999999548E-2</v>
      </c>
      <c r="D1042" s="2">
        <f t="shared" si="126"/>
        <v>7.9369600000000018</v>
      </c>
      <c r="E1042" s="2">
        <f t="shared" si="128"/>
        <v>7.8760199999999996</v>
      </c>
      <c r="F1042" s="2">
        <f t="shared" si="121"/>
        <v>7.884154999999998</v>
      </c>
      <c r="G1042" s="2">
        <f t="shared" si="123"/>
        <v>7.6107600000000017</v>
      </c>
      <c r="H1042" s="2">
        <f t="shared" si="127"/>
        <v>7.5902405000000002</v>
      </c>
      <c r="I1042" s="2">
        <f t="array" ref="I1042">SUMPRODUCT(B1026:B1045, (ROW(B1026:B1045)-ROW(B1026)+1)) / (20*21/2)</f>
        <v>7.8757176190476201</v>
      </c>
      <c r="J1042" s="2">
        <f t="shared" si="122"/>
        <v>7.8290342612455923</v>
      </c>
      <c r="K1042" s="2">
        <f t="shared" si="124"/>
        <v>7.6906970316022631</v>
      </c>
    </row>
    <row r="1043" spans="1:11" ht="13.5" x14ac:dyDescent="0.25">
      <c r="A1043" s="3">
        <f>TITRES_STAT!B1046</f>
        <v>43524</v>
      </c>
      <c r="B1043" s="6">
        <f>TITRES_STAT!D1046</f>
        <v>7.6882999999999999</v>
      </c>
      <c r="C1043" s="2">
        <f t="shared" si="125"/>
        <v>-0.32510000000000083</v>
      </c>
      <c r="D1043" s="2">
        <f t="shared" si="126"/>
        <v>7.8995800000000003</v>
      </c>
      <c r="E1043" s="2">
        <f t="shared" si="128"/>
        <v>7.8678900000000001</v>
      </c>
      <c r="F1043" s="2">
        <f t="shared" si="121"/>
        <v>7.876434999999999</v>
      </c>
      <c r="G1043" s="2">
        <f t="shared" si="123"/>
        <v>7.6164500000000022</v>
      </c>
      <c r="H1043" s="2">
        <f t="shared" si="127"/>
        <v>7.5908500000000014</v>
      </c>
      <c r="I1043" s="2">
        <f t="array" ref="I1043">SUMPRODUCT(B1027:B1046, (ROW(B1027:B1046)-ROW(B1027)+1)) / (20*21/2)</f>
        <v>7.881328571428571</v>
      </c>
      <c r="J1043" s="2">
        <f t="shared" si="122"/>
        <v>7.8156309982698211</v>
      </c>
      <c r="K1043" s="2">
        <f t="shared" si="124"/>
        <v>7.6906030303629587</v>
      </c>
    </row>
    <row r="1044" spans="1:11" ht="13.5" x14ac:dyDescent="0.25">
      <c r="A1044" s="3">
        <f>TITRES_STAT!B1047</f>
        <v>43525</v>
      </c>
      <c r="B1044" s="6">
        <f>TITRES_STAT!D1047</f>
        <v>7.8670999999999998</v>
      </c>
      <c r="C1044" s="2">
        <f t="shared" si="125"/>
        <v>0.17879999999999985</v>
      </c>
      <c r="D1044" s="2">
        <f t="shared" si="126"/>
        <v>7.8963400000000004</v>
      </c>
      <c r="E1044" s="2">
        <f t="shared" si="128"/>
        <v>7.87277</v>
      </c>
      <c r="F1044" s="2">
        <f t="shared" ref="F1044:F1107" si="129">AVERAGE(B1025:B1044)</f>
        <v>7.8678999999999988</v>
      </c>
      <c r="G1044" s="2">
        <f t="shared" si="123"/>
        <v>7.6258780000000028</v>
      </c>
      <c r="H1044" s="2">
        <f t="shared" si="127"/>
        <v>7.5926380000000009</v>
      </c>
      <c r="I1044" s="2">
        <f t="array" ref="I1044">SUMPRODUCT(B1028:B1047, (ROW(B1028:B1047)-ROW(B1028)+1)) / (20*21/2)</f>
        <v>7.8834571428571438</v>
      </c>
      <c r="J1044" s="2">
        <f t="shared" si="122"/>
        <v>7.8205328079584095</v>
      </c>
      <c r="K1044" s="2">
        <f t="shared" si="124"/>
        <v>7.697524480152647</v>
      </c>
    </row>
    <row r="1045" spans="1:11" ht="13.5" x14ac:dyDescent="0.25">
      <c r="A1045" s="3">
        <f>TITRES_STAT!B1048</f>
        <v>43528</v>
      </c>
      <c r="B1045" s="6">
        <f>TITRES_STAT!D1048</f>
        <v>7.9565000000000001</v>
      </c>
      <c r="C1045" s="2">
        <f t="shared" si="125"/>
        <v>8.9400000000000368E-2</v>
      </c>
      <c r="D1045" s="2">
        <f t="shared" si="126"/>
        <v>7.9109799999999995</v>
      </c>
      <c r="E1045" s="2">
        <f t="shared" si="128"/>
        <v>7.8882099999999991</v>
      </c>
      <c r="F1045" s="2">
        <f t="shared" si="129"/>
        <v>7.8731849999999994</v>
      </c>
      <c r="G1045" s="2">
        <f t="shared" si="123"/>
        <v>7.637094000000002</v>
      </c>
      <c r="H1045" s="2">
        <f t="shared" si="127"/>
        <v>7.5942230000000004</v>
      </c>
      <c r="I1045" s="2">
        <f t="array" ref="I1045">SUMPRODUCT(B1029:B1048, (ROW(B1029:B1048)-ROW(B1029)+1)) / (20*21/2)</f>
        <v>7.8913142857142855</v>
      </c>
      <c r="J1045" s="2">
        <f t="shared" ref="J1045:J1108" si="130">$J$4*B1045+J1044*(1-$J$4)</f>
        <v>7.8334820643433227</v>
      </c>
      <c r="K1045" s="2">
        <f t="shared" si="124"/>
        <v>7.7076803828917591</v>
      </c>
    </row>
    <row r="1046" spans="1:11" ht="13.5" x14ac:dyDescent="0.25">
      <c r="A1046" s="3">
        <f>TITRES_STAT!B1049</f>
        <v>43529</v>
      </c>
      <c r="B1046" s="6">
        <f>TITRES_STAT!D1049</f>
        <v>7.9321000000000002</v>
      </c>
      <c r="C1046" s="2">
        <f t="shared" si="125"/>
        <v>-2.4399999999999977E-2</v>
      </c>
      <c r="D1046" s="2">
        <f t="shared" si="126"/>
        <v>7.8914799999999996</v>
      </c>
      <c r="E1046" s="2">
        <f t="shared" si="128"/>
        <v>7.9012100000000007</v>
      </c>
      <c r="F1046" s="2">
        <f t="shared" si="129"/>
        <v>7.877250000000001</v>
      </c>
      <c r="G1046" s="2">
        <f t="shared" si="123"/>
        <v>7.6478220000000023</v>
      </c>
      <c r="H1046" s="2">
        <f t="shared" si="127"/>
        <v>7.5960920000000014</v>
      </c>
      <c r="I1046" s="2">
        <f t="array" ref="I1046">SUMPRODUCT(B1030:B1049, (ROW(B1030:B1049)-ROW(B1030)+1)) / (20*21/2)</f>
        <v>7.8921614285714297</v>
      </c>
      <c r="J1046" s="2">
        <f t="shared" si="130"/>
        <v>7.8428742486915777</v>
      </c>
      <c r="K1046" s="2">
        <f t="shared" si="124"/>
        <v>7.7164811521901218</v>
      </c>
    </row>
    <row r="1047" spans="1:11" ht="13.5" x14ac:dyDescent="0.25">
      <c r="A1047" s="3">
        <f>TITRES_STAT!B1050</f>
        <v>43530</v>
      </c>
      <c r="B1047" s="6">
        <f>TITRES_STAT!D1050</f>
        <v>7.8996000000000004</v>
      </c>
      <c r="C1047" s="2">
        <f t="shared" si="125"/>
        <v>-3.2499999999999751E-2</v>
      </c>
      <c r="D1047" s="2">
        <f t="shared" si="126"/>
        <v>7.8687199999999988</v>
      </c>
      <c r="E1047" s="2">
        <f t="shared" si="128"/>
        <v>7.9028400000000021</v>
      </c>
      <c r="F1047" s="2">
        <f t="shared" si="129"/>
        <v>7.8740000000000006</v>
      </c>
      <c r="G1047" s="2">
        <f t="shared" si="123"/>
        <v>7.657574000000003</v>
      </c>
      <c r="H1047" s="2">
        <f t="shared" si="127"/>
        <v>7.5977984999999997</v>
      </c>
      <c r="I1047" s="2">
        <f t="array" ref="I1047">SUMPRODUCT(B1031:B1050, (ROW(B1031:B1050)-ROW(B1031)+1)) / (20*21/2)</f>
        <v>7.8933185714285727</v>
      </c>
      <c r="J1047" s="2">
        <f t="shared" si="130"/>
        <v>7.8482767011971415</v>
      </c>
      <c r="K1047" s="2">
        <f t="shared" si="124"/>
        <v>7.7236622834767843</v>
      </c>
    </row>
    <row r="1048" spans="1:11" ht="13.5" x14ac:dyDescent="0.25">
      <c r="A1048" s="3">
        <f>TITRES_STAT!B1051</f>
        <v>43531</v>
      </c>
      <c r="B1048" s="6">
        <f>TITRES_STAT!D1051</f>
        <v>7.9565000000000001</v>
      </c>
      <c r="C1048" s="2">
        <f t="shared" si="125"/>
        <v>5.6899999999999729E-2</v>
      </c>
      <c r="D1048" s="2">
        <f t="shared" si="126"/>
        <v>7.9223599999999994</v>
      </c>
      <c r="E1048" s="2">
        <f t="shared" si="128"/>
        <v>7.9109700000000007</v>
      </c>
      <c r="F1048" s="2">
        <f t="shared" si="129"/>
        <v>7.8744050000000003</v>
      </c>
      <c r="G1048" s="2">
        <f t="shared" si="123"/>
        <v>7.6673260000000036</v>
      </c>
      <c r="H1048" s="2">
        <f t="shared" si="127"/>
        <v>7.5993835000000001</v>
      </c>
      <c r="I1048" s="2">
        <f t="array" ref="I1048">SUMPRODUCT(B1032:B1051, (ROW(B1032:B1051)-ROW(B1032)+1)) / (20*21/2)</f>
        <v>7.886549047619047</v>
      </c>
      <c r="J1048" s="2">
        <f t="shared" si="130"/>
        <v>7.8585836820355093</v>
      </c>
      <c r="K1048" s="2">
        <f t="shared" si="124"/>
        <v>7.7327931743208316</v>
      </c>
    </row>
    <row r="1049" spans="1:11" ht="13.5" x14ac:dyDescent="0.25">
      <c r="A1049" s="3">
        <f>TITRES_STAT!B1052</f>
        <v>43532</v>
      </c>
      <c r="B1049" s="6">
        <f>TITRES_STAT!D1052</f>
        <v>7.8833000000000002</v>
      </c>
      <c r="C1049" s="2">
        <f t="shared" si="125"/>
        <v>-7.3199999999999932E-2</v>
      </c>
      <c r="D1049" s="2">
        <f t="shared" si="126"/>
        <v>7.9256000000000002</v>
      </c>
      <c r="E1049" s="2">
        <f t="shared" si="128"/>
        <v>7.9109700000000007</v>
      </c>
      <c r="F1049" s="2">
        <f t="shared" si="129"/>
        <v>7.8711500000000001</v>
      </c>
      <c r="G1049" s="2">
        <f t="shared" si="123"/>
        <v>7.6787040000000051</v>
      </c>
      <c r="H1049" s="2">
        <f t="shared" si="127"/>
        <v>7.6009679999999991</v>
      </c>
      <c r="I1049" s="2">
        <f t="array" ref="I1049">SUMPRODUCT(B1033:B1052, (ROW(B1033:B1052)-ROW(B1033)+1)) / (20*21/2)</f>
        <v>7.8869347619047616</v>
      </c>
      <c r="J1049" s="2">
        <f t="shared" si="130"/>
        <v>7.8609376170797463</v>
      </c>
      <c r="K1049" s="2">
        <f t="shared" si="124"/>
        <v>7.7386954027788386</v>
      </c>
    </row>
    <row r="1050" spans="1:11" ht="13.5" x14ac:dyDescent="0.25">
      <c r="A1050" s="3">
        <f>TITRES_STAT!B1053</f>
        <v>43535</v>
      </c>
      <c r="B1050" s="6">
        <f>TITRES_STAT!D1053</f>
        <v>7.8833000000000002</v>
      </c>
      <c r="C1050" s="2">
        <f t="shared" si="125"/>
        <v>0</v>
      </c>
      <c r="D1050" s="2">
        <f t="shared" si="126"/>
        <v>7.9109600000000002</v>
      </c>
      <c r="E1050" s="2">
        <f t="shared" si="128"/>
        <v>7.9109700000000007</v>
      </c>
      <c r="F1050" s="2">
        <f t="shared" si="129"/>
        <v>7.8731800000000005</v>
      </c>
      <c r="G1050" s="2">
        <f t="shared" si="123"/>
        <v>7.6915440000000039</v>
      </c>
      <c r="H1050" s="2">
        <f t="shared" si="127"/>
        <v>7.6008864999999979</v>
      </c>
      <c r="I1050" s="2">
        <f t="array" ref="I1050">SUMPRODUCT(B1034:B1053, (ROW(B1034:B1053)-ROW(B1034)+1)) / (20*21/2)</f>
        <v>7.8830671428571426</v>
      </c>
      <c r="J1050" s="2">
        <f t="shared" si="130"/>
        <v>7.8630673678340557</v>
      </c>
      <c r="K1050" s="2">
        <f t="shared" si="124"/>
        <v>7.7443661712973153</v>
      </c>
    </row>
    <row r="1051" spans="1:11" ht="13.5" x14ac:dyDescent="0.25">
      <c r="A1051" s="3">
        <f>TITRES_STAT!B1054</f>
        <v>43536</v>
      </c>
      <c r="B1051" s="6">
        <f>TITRES_STAT!D1054</f>
        <v>7.8021000000000003</v>
      </c>
      <c r="C1051" s="2">
        <f t="shared" si="125"/>
        <v>-8.1199999999999939E-2</v>
      </c>
      <c r="D1051" s="2">
        <f t="shared" si="126"/>
        <v>7.8849600000000013</v>
      </c>
      <c r="E1051" s="2">
        <f t="shared" si="128"/>
        <v>7.8882199999999996</v>
      </c>
      <c r="F1051" s="2">
        <f t="shared" si="129"/>
        <v>7.8711500000000001</v>
      </c>
      <c r="G1051" s="2">
        <f t="shared" si="123"/>
        <v>7.701298000000004</v>
      </c>
      <c r="H1051" s="2">
        <f t="shared" si="127"/>
        <v>7.6006019999999985</v>
      </c>
      <c r="I1051" s="2">
        <f t="array" ref="I1051">SUMPRODUCT(B1035:B1054, (ROW(B1035:B1054)-ROW(B1035)+1)) / (20*21/2)</f>
        <v>7.8990138095238116</v>
      </c>
      <c r="J1051" s="2">
        <f t="shared" si="130"/>
        <v>7.8572609518498595</v>
      </c>
      <c r="K1051" s="2">
        <f t="shared" si="124"/>
        <v>7.746630243011146</v>
      </c>
    </row>
    <row r="1052" spans="1:11" ht="13.5" x14ac:dyDescent="0.25">
      <c r="A1052" s="3">
        <f>TITRES_STAT!B1055</f>
        <v>43537</v>
      </c>
      <c r="B1052" s="6">
        <f>TITRES_STAT!D1055</f>
        <v>7.8752000000000004</v>
      </c>
      <c r="C1052" s="2">
        <f t="shared" si="125"/>
        <v>7.3100000000000165E-2</v>
      </c>
      <c r="D1052" s="2">
        <f t="shared" si="126"/>
        <v>7.8800800000000013</v>
      </c>
      <c r="E1052" s="2">
        <f t="shared" si="128"/>
        <v>7.8743999999999996</v>
      </c>
      <c r="F1052" s="2">
        <f t="shared" si="129"/>
        <v>7.87521</v>
      </c>
      <c r="G1052" s="2">
        <f t="shared" si="123"/>
        <v>7.7125140000000032</v>
      </c>
      <c r="H1052" s="2">
        <f t="shared" si="127"/>
        <v>7.6006829999999992</v>
      </c>
      <c r="I1052" s="2">
        <f t="array" ref="I1052">SUMPRODUCT(B1036:B1055, (ROW(B1036:B1055)-ROW(B1036)+1)) / (20*21/2)</f>
        <v>7.9061338095238094</v>
      </c>
      <c r="J1052" s="2">
        <f t="shared" si="130"/>
        <v>7.8589694326260631</v>
      </c>
      <c r="K1052" s="2">
        <f t="shared" si="124"/>
        <v>7.7516721942656108</v>
      </c>
    </row>
    <row r="1053" spans="1:11" ht="13.5" x14ac:dyDescent="0.25">
      <c r="A1053" s="3">
        <f>TITRES_STAT!B1056</f>
        <v>43538</v>
      </c>
      <c r="B1053" s="6">
        <f>TITRES_STAT!D1056</f>
        <v>7.8346</v>
      </c>
      <c r="C1053" s="2">
        <f t="shared" si="125"/>
        <v>-4.0600000000000414E-2</v>
      </c>
      <c r="D1053" s="2">
        <f t="shared" si="126"/>
        <v>7.8557000000000006</v>
      </c>
      <c r="E1053" s="2">
        <f t="shared" si="128"/>
        <v>7.88903</v>
      </c>
      <c r="F1053" s="2">
        <f t="shared" si="129"/>
        <v>7.8784600000000014</v>
      </c>
      <c r="G1053" s="2">
        <f t="shared" si="123"/>
        <v>7.7229180000000035</v>
      </c>
      <c r="H1053" s="2">
        <f t="shared" si="127"/>
        <v>7.6008859999999983</v>
      </c>
      <c r="I1053" s="2">
        <f t="array" ref="I1053">SUMPRODUCT(B1037:B1056, (ROW(B1037:B1056)-ROW(B1037)+1)) / (20*21/2)</f>
        <v>7.9078419047619057</v>
      </c>
      <c r="J1053" s="2">
        <f t="shared" si="130"/>
        <v>7.8566485342807235</v>
      </c>
      <c r="K1053" s="2">
        <f t="shared" si="124"/>
        <v>7.7549242650787242</v>
      </c>
    </row>
    <row r="1054" spans="1:11" ht="13.5" x14ac:dyDescent="0.25">
      <c r="A1054" s="3">
        <f>TITRES_STAT!B1057</f>
        <v>43539</v>
      </c>
      <c r="B1054" s="6">
        <f>TITRES_STAT!D1057</f>
        <v>8.0458999999999996</v>
      </c>
      <c r="C1054" s="2">
        <f t="shared" si="125"/>
        <v>0.2112999999999996</v>
      </c>
      <c r="D1054" s="2">
        <f t="shared" si="126"/>
        <v>7.8882200000000013</v>
      </c>
      <c r="E1054" s="2">
        <f t="shared" si="128"/>
        <v>7.9069100000000008</v>
      </c>
      <c r="F1054" s="2">
        <f t="shared" si="129"/>
        <v>7.8898400000000013</v>
      </c>
      <c r="G1054" s="2">
        <f t="shared" si="123"/>
        <v>7.7315320000000032</v>
      </c>
      <c r="H1054" s="2">
        <f t="shared" si="127"/>
        <v>7.6029989999999987</v>
      </c>
      <c r="I1054" s="2">
        <f t="array" ref="I1054">SUMPRODUCT(B1038:B1057, (ROW(B1038:B1057)-ROW(B1038)+1)) / (20*21/2)</f>
        <v>7.905903333333332</v>
      </c>
      <c r="J1054" s="2">
        <f t="shared" si="130"/>
        <v>7.8746724833968456</v>
      </c>
      <c r="K1054" s="2">
        <f t="shared" si="124"/>
        <v>7.7663350782128919</v>
      </c>
    </row>
    <row r="1055" spans="1:11" ht="13.5" x14ac:dyDescent="0.25">
      <c r="A1055" s="3">
        <f>TITRES_STAT!B1058</f>
        <v>43542</v>
      </c>
      <c r="B1055" s="6">
        <f>TITRES_STAT!D1058</f>
        <v>7.9645999999999999</v>
      </c>
      <c r="C1055" s="2">
        <f t="shared" si="125"/>
        <v>-8.1299999999999706E-2</v>
      </c>
      <c r="D1055" s="2">
        <f t="shared" si="126"/>
        <v>7.9044799999999995</v>
      </c>
      <c r="E1055" s="2">
        <f t="shared" si="128"/>
        <v>7.9077200000000003</v>
      </c>
      <c r="F1055" s="2">
        <f t="shared" si="129"/>
        <v>7.8979649999999992</v>
      </c>
      <c r="G1055" s="2">
        <f t="shared" si="123"/>
        <v>7.7383580000000025</v>
      </c>
      <c r="H1055" s="2">
        <f t="shared" si="127"/>
        <v>7.6043399999999988</v>
      </c>
      <c r="I1055" s="2">
        <f t="array" ref="I1055">SUMPRODUCT(B1039:B1058, (ROW(B1039:B1058)-ROW(B1039)+1)) / (20*21/2)</f>
        <v>7.9039647619047626</v>
      </c>
      <c r="J1055" s="2">
        <f t="shared" si="130"/>
        <v>7.8832370087876225</v>
      </c>
      <c r="K1055" s="2">
        <f t="shared" si="124"/>
        <v>7.774110173184936</v>
      </c>
    </row>
    <row r="1056" spans="1:11" ht="13.5" x14ac:dyDescent="0.25">
      <c r="A1056" s="3">
        <f>TITRES_STAT!B1059</f>
        <v>43543</v>
      </c>
      <c r="B1056" s="6">
        <f>TITRES_STAT!D1059</f>
        <v>7.9158999999999997</v>
      </c>
      <c r="C1056" s="2">
        <f t="shared" si="125"/>
        <v>-4.8700000000000188E-2</v>
      </c>
      <c r="D1056" s="2">
        <f t="shared" si="126"/>
        <v>7.9272400000000003</v>
      </c>
      <c r="E1056" s="2">
        <f t="shared" si="128"/>
        <v>7.9061000000000003</v>
      </c>
      <c r="F1056" s="2">
        <f t="shared" si="129"/>
        <v>7.9036550000000005</v>
      </c>
      <c r="G1056" s="2">
        <f t="shared" si="123"/>
        <v>7.7443720000000029</v>
      </c>
      <c r="H1056" s="2">
        <f t="shared" si="127"/>
        <v>7.6047464999999974</v>
      </c>
      <c r="I1056" s="2">
        <f t="array" ref="I1056">SUMPRODUCT(B1040:B1059, (ROW(B1040:B1059)-ROW(B1040)+1)) / (20*21/2)</f>
        <v>7.9019876190476195</v>
      </c>
      <c r="J1056" s="2">
        <f t="shared" si="130"/>
        <v>7.886347769855468</v>
      </c>
      <c r="K1056" s="2">
        <f t="shared" si="124"/>
        <v>7.779670558550233</v>
      </c>
    </row>
    <row r="1057" spans="1:11" ht="13.5" x14ac:dyDescent="0.25">
      <c r="A1057" s="3">
        <f>TITRES_STAT!B1060</f>
        <v>43545</v>
      </c>
      <c r="B1057" s="6">
        <f>TITRES_STAT!D1060</f>
        <v>7.8833000000000002</v>
      </c>
      <c r="C1057" s="2">
        <f t="shared" si="125"/>
        <v>-3.2599999999999518E-2</v>
      </c>
      <c r="D1057" s="2">
        <f t="shared" si="126"/>
        <v>7.9288600000000002</v>
      </c>
      <c r="E1057" s="2">
        <f t="shared" si="128"/>
        <v>7.9044700000000008</v>
      </c>
      <c r="F1057" s="2">
        <f t="shared" si="129"/>
        <v>7.9036550000000005</v>
      </c>
      <c r="G1057" s="2">
        <f t="shared" si="123"/>
        <v>7.7513600000000027</v>
      </c>
      <c r="H1057" s="2">
        <f t="shared" si="127"/>
        <v>7.6061279999999964</v>
      </c>
      <c r="I1057" s="2">
        <f t="array" ref="I1057">SUMPRODUCT(B1041:B1060, (ROW(B1041:B1060)-ROW(B1041)+1)) / (20*21/2)</f>
        <v>7.8915057142857137</v>
      </c>
      <c r="J1057" s="2">
        <f t="shared" si="130"/>
        <v>7.8860575060597089</v>
      </c>
      <c r="K1057" s="2">
        <f t="shared" si="124"/>
        <v>7.7837344582149299</v>
      </c>
    </row>
    <row r="1058" spans="1:11" ht="13.5" x14ac:dyDescent="0.25">
      <c r="A1058" s="3">
        <f>TITRES_STAT!B1061</f>
        <v>43546</v>
      </c>
      <c r="B1058" s="6">
        <f>TITRES_STAT!D1061</f>
        <v>7.8833000000000002</v>
      </c>
      <c r="C1058" s="2">
        <f t="shared" si="125"/>
        <v>0</v>
      </c>
      <c r="D1058" s="2">
        <f t="shared" si="126"/>
        <v>7.9385999999999992</v>
      </c>
      <c r="E1058" s="2">
        <f t="shared" si="128"/>
        <v>7.8971500000000008</v>
      </c>
      <c r="F1058" s="2">
        <f t="shared" si="129"/>
        <v>7.9040599999999994</v>
      </c>
      <c r="G1058" s="2">
        <f t="shared" si="123"/>
        <v>7.7583480000000034</v>
      </c>
      <c r="H1058" s="2">
        <f t="shared" si="127"/>
        <v>7.6085659999999962</v>
      </c>
      <c r="I1058" s="2">
        <f t="array" ref="I1058">SUMPRODUCT(B1042:B1061, (ROW(B1042:B1061)-ROW(B1042)+1)) / (20*21/2)</f>
        <v>7.8520300000000001</v>
      </c>
      <c r="J1058" s="2">
        <f t="shared" si="130"/>
        <v>7.8857948864349741</v>
      </c>
      <c r="K1058" s="2">
        <f t="shared" si="124"/>
        <v>7.7876389892653251</v>
      </c>
    </row>
    <row r="1059" spans="1:11" ht="13.5" x14ac:dyDescent="0.25">
      <c r="A1059" s="3">
        <f>TITRES_STAT!B1062</f>
        <v>43549</v>
      </c>
      <c r="B1059" s="6">
        <f>TITRES_STAT!D1062</f>
        <v>7.8833000000000002</v>
      </c>
      <c r="C1059" s="2">
        <f t="shared" si="125"/>
        <v>0</v>
      </c>
      <c r="D1059" s="2">
        <f t="shared" si="126"/>
        <v>7.9060800000000002</v>
      </c>
      <c r="E1059" s="2">
        <f t="shared" si="128"/>
        <v>7.8971500000000008</v>
      </c>
      <c r="F1059" s="2">
        <f t="shared" si="129"/>
        <v>7.9040599999999994</v>
      </c>
      <c r="G1059" s="2">
        <f t="shared" si="123"/>
        <v>7.7653360000000031</v>
      </c>
      <c r="H1059" s="2">
        <f t="shared" si="127"/>
        <v>7.6110039999999959</v>
      </c>
      <c r="I1059" s="2">
        <f t="array" ref="I1059">SUMPRODUCT(B1043:B1062, (ROW(B1043:B1062)-ROW(B1043)+1)) / (20*21/2)</f>
        <v>7.7996709523809526</v>
      </c>
      <c r="J1059" s="2">
        <f t="shared" si="130"/>
        <v>7.8855572782030716</v>
      </c>
      <c r="K1059" s="2">
        <f t="shared" si="124"/>
        <v>7.7913904014509985</v>
      </c>
    </row>
    <row r="1060" spans="1:11" ht="13.5" x14ac:dyDescent="0.25">
      <c r="A1060" s="3">
        <f>TITRES_STAT!B1063</f>
        <v>43550</v>
      </c>
      <c r="B1060" s="6">
        <f>TITRES_STAT!D1063</f>
        <v>7.7939999999999996</v>
      </c>
      <c r="C1060" s="2">
        <f t="shared" si="125"/>
        <v>-8.9300000000000601E-2</v>
      </c>
      <c r="D1060" s="2">
        <f t="shared" si="126"/>
        <v>7.8719599999999987</v>
      </c>
      <c r="E1060" s="2">
        <f t="shared" si="128"/>
        <v>7.8882199999999996</v>
      </c>
      <c r="F1060" s="2">
        <f t="shared" si="129"/>
        <v>7.8995949999999997</v>
      </c>
      <c r="G1060" s="2">
        <f t="shared" si="123"/>
        <v>7.770050000000003</v>
      </c>
      <c r="H1060" s="2">
        <f t="shared" si="127"/>
        <v>7.6119794999999968</v>
      </c>
      <c r="I1060" s="2">
        <f t="array" ref="I1060">SUMPRODUCT(B1044:B1063, (ROW(B1044:B1063)-ROW(B1044)+1)) / (20*21/2)</f>
        <v>7.7506014285714295</v>
      </c>
      <c r="J1060" s="2">
        <f t="shared" si="130"/>
        <v>7.8768375374218262</v>
      </c>
      <c r="K1060" s="2">
        <f t="shared" si="124"/>
        <v>7.7914927386489987</v>
      </c>
    </row>
    <row r="1061" spans="1:11" ht="13.5" x14ac:dyDescent="0.25">
      <c r="A1061" s="3">
        <f>TITRES_STAT!B1064</f>
        <v>43551</v>
      </c>
      <c r="B1061" s="6">
        <f>TITRES_STAT!D1064</f>
        <v>7.4851000000000001</v>
      </c>
      <c r="C1061" s="2">
        <f t="shared" si="125"/>
        <v>-0.30889999999999951</v>
      </c>
      <c r="D1061" s="2">
        <f t="shared" si="126"/>
        <v>7.7858000000000001</v>
      </c>
      <c r="E1061" s="2">
        <f t="shared" si="128"/>
        <v>7.8565200000000006</v>
      </c>
      <c r="F1061" s="2">
        <f t="shared" si="129"/>
        <v>7.8723699999999992</v>
      </c>
      <c r="G1061" s="2">
        <f t="shared" si="123"/>
        <v>7.7702120000000026</v>
      </c>
      <c r="H1061" s="2">
        <f t="shared" si="127"/>
        <v>7.6108414999999976</v>
      </c>
      <c r="I1061" s="2">
        <f t="array" ref="I1061">SUMPRODUCT(B1045:B1064, (ROW(B1045:B1064)-ROW(B1045)+1)) / (20*21/2)</f>
        <v>7.6839209523809524</v>
      </c>
      <c r="J1061" s="2">
        <f t="shared" si="130"/>
        <v>7.8395292005245096</v>
      </c>
      <c r="K1061" s="2">
        <f t="shared" si="124"/>
        <v>7.7794773371333523</v>
      </c>
    </row>
    <row r="1062" spans="1:11" ht="13.5" x14ac:dyDescent="0.25">
      <c r="A1062" s="3">
        <f>TITRES_STAT!B1065</f>
        <v>43552</v>
      </c>
      <c r="B1062" s="6">
        <f>TITRES_STAT!D1065</f>
        <v>7.3226000000000004</v>
      </c>
      <c r="C1062" s="2">
        <f t="shared" si="125"/>
        <v>-0.16249999999999964</v>
      </c>
      <c r="D1062" s="2">
        <f t="shared" si="126"/>
        <v>7.6736599999999999</v>
      </c>
      <c r="E1062" s="2">
        <f t="shared" si="128"/>
        <v>7.8012599999999992</v>
      </c>
      <c r="F1062" s="2">
        <f t="shared" si="129"/>
        <v>7.8378299999999994</v>
      </c>
      <c r="G1062" s="2">
        <f t="shared" si="123"/>
        <v>7.7666360000000028</v>
      </c>
      <c r="H1062" s="2">
        <f t="shared" si="127"/>
        <v>7.6088504999999973</v>
      </c>
      <c r="I1062" s="2">
        <f t="array" ref="I1062">SUMPRODUCT(B1046:B1065, (ROW(B1046:B1065)-ROW(B1046)+1)) / (20*21/2)</f>
        <v>7.6084199999999997</v>
      </c>
      <c r="J1062" s="2">
        <f t="shared" si="130"/>
        <v>7.790297848093604</v>
      </c>
      <c r="K1062" s="2">
        <f t="shared" si="124"/>
        <v>7.7615605788143975</v>
      </c>
    </row>
    <row r="1063" spans="1:11" ht="13.5" x14ac:dyDescent="0.25">
      <c r="A1063" s="3">
        <f>TITRES_STAT!B1066</f>
        <v>43553</v>
      </c>
      <c r="B1063" s="6">
        <f>TITRES_STAT!D1066</f>
        <v>7.3226000000000004</v>
      </c>
      <c r="C1063" s="2">
        <f t="shared" si="125"/>
        <v>0</v>
      </c>
      <c r="D1063" s="2">
        <f t="shared" si="126"/>
        <v>7.5615199999999998</v>
      </c>
      <c r="E1063" s="2">
        <f t="shared" si="128"/>
        <v>7.7500599999999995</v>
      </c>
      <c r="F1063" s="2">
        <f t="shared" si="129"/>
        <v>7.8195449999999997</v>
      </c>
      <c r="G1063" s="2">
        <f t="shared" si="123"/>
        <v>7.7615980000000038</v>
      </c>
      <c r="H1063" s="2">
        <f t="shared" si="127"/>
        <v>7.6074284999999975</v>
      </c>
      <c r="I1063" s="2">
        <f t="array" ref="I1063">SUMPRODUCT(B1047:B1066, (ROW(B1047:B1066)-ROW(B1047)+1)) / (20*21/2)</f>
        <v>7.5560957142857141</v>
      </c>
      <c r="J1063" s="2">
        <f t="shared" si="130"/>
        <v>7.7457551958942128</v>
      </c>
      <c r="K1063" s="2">
        <f t="shared" si="124"/>
        <v>7.7443464384687344</v>
      </c>
    </row>
    <row r="1064" spans="1:11" ht="13.5" x14ac:dyDescent="0.25">
      <c r="A1064" s="3">
        <f>TITRES_STAT!B1067</f>
        <v>43556</v>
      </c>
      <c r="B1064" s="6">
        <f>TITRES_STAT!D1067</f>
        <v>7.1193999999999997</v>
      </c>
      <c r="C1064" s="2">
        <f t="shared" si="125"/>
        <v>-0.20320000000000071</v>
      </c>
      <c r="D1064" s="2">
        <f t="shared" si="126"/>
        <v>7.4087399999999999</v>
      </c>
      <c r="E1064" s="2">
        <f t="shared" si="128"/>
        <v>7.6574100000000005</v>
      </c>
      <c r="F1064" s="2">
        <f t="shared" si="129"/>
        <v>7.7821600000000002</v>
      </c>
      <c r="G1064" s="2">
        <f t="shared" si="123"/>
        <v>7.7544460000000024</v>
      </c>
      <c r="H1064" s="2">
        <f t="shared" si="127"/>
        <v>7.6048279999999968</v>
      </c>
      <c r="I1064" s="2">
        <f t="array" ref="I1064">SUMPRODUCT(B1048:B1067, (ROW(B1048:B1067)-ROW(B1048)+1)) / (20*21/2)</f>
        <v>7.5111985714285714</v>
      </c>
      <c r="J1064" s="2">
        <f t="shared" si="130"/>
        <v>7.686102320094764</v>
      </c>
      <c r="K1064" s="2">
        <f t="shared" si="124"/>
        <v>7.7198387349993727</v>
      </c>
    </row>
    <row r="1065" spans="1:11" ht="13.5" x14ac:dyDescent="0.25">
      <c r="A1065" s="3">
        <f>TITRES_STAT!B1068</f>
        <v>43557</v>
      </c>
      <c r="B1065" s="6">
        <f>TITRES_STAT!D1068</f>
        <v>6.9893999999999998</v>
      </c>
      <c r="C1065" s="2">
        <f t="shared" si="125"/>
        <v>-0.12999999999999989</v>
      </c>
      <c r="D1065" s="2">
        <f t="shared" si="126"/>
        <v>7.2478199999999999</v>
      </c>
      <c r="E1065" s="2">
        <f t="shared" si="128"/>
        <v>7.5598900000000002</v>
      </c>
      <c r="F1065" s="2">
        <f t="shared" si="129"/>
        <v>7.7338050000000012</v>
      </c>
      <c r="G1065" s="2">
        <f t="shared" si="123"/>
        <v>7.7451820000000025</v>
      </c>
      <c r="H1065" s="2">
        <f t="shared" si="127"/>
        <v>7.6019834999999976</v>
      </c>
      <c r="I1065" s="2">
        <f t="array" ref="I1065">SUMPRODUCT(B1049:B1068, (ROW(B1049:B1068)-ROW(B1049)+1)) / (20*21/2)</f>
        <v>7.4741614285714304</v>
      </c>
      <c r="J1065" s="2">
        <f t="shared" si="130"/>
        <v>7.6197497181809766</v>
      </c>
      <c r="K1065" s="2">
        <f t="shared" si="124"/>
        <v>7.6911940787248883</v>
      </c>
    </row>
    <row r="1066" spans="1:11" ht="13.5" x14ac:dyDescent="0.25">
      <c r="A1066" s="3">
        <f>TITRES_STAT!B1069</f>
        <v>43558</v>
      </c>
      <c r="B1066" s="6">
        <f>TITRES_STAT!D1069</f>
        <v>7.1844000000000001</v>
      </c>
      <c r="C1066" s="2">
        <f t="shared" si="125"/>
        <v>0.19500000000000028</v>
      </c>
      <c r="D1066" s="2">
        <f t="shared" si="126"/>
        <v>7.1876800000000003</v>
      </c>
      <c r="E1066" s="2">
        <f t="shared" si="128"/>
        <v>7.4867400000000002</v>
      </c>
      <c r="F1066" s="2">
        <f t="shared" si="129"/>
        <v>7.6964200000000016</v>
      </c>
      <c r="G1066" s="2">
        <f t="shared" si="123"/>
        <v>7.7419300000000009</v>
      </c>
      <c r="H1066" s="2">
        <f t="shared" si="127"/>
        <v>7.6001139999999978</v>
      </c>
      <c r="I1066" s="2">
        <f t="array" ref="I1066">SUMPRODUCT(B1050:B1069, (ROW(B1050:B1069)-ROW(B1050)+1)) / (20*21/2)</f>
        <v>7.4202514285714285</v>
      </c>
      <c r="J1066" s="2">
        <f t="shared" si="130"/>
        <v>7.5782878402589784</v>
      </c>
      <c r="K1066" s="2">
        <f t="shared" si="124"/>
        <v>7.6713198011278347</v>
      </c>
    </row>
    <row r="1067" spans="1:11" ht="13.5" x14ac:dyDescent="0.25">
      <c r="A1067" s="3">
        <f>TITRES_STAT!B1070</f>
        <v>43559</v>
      </c>
      <c r="B1067" s="6">
        <f>TITRES_STAT!D1070</f>
        <v>7.2249999999999996</v>
      </c>
      <c r="C1067" s="2">
        <f t="shared" si="125"/>
        <v>4.0599999999999525E-2</v>
      </c>
      <c r="D1067" s="2">
        <f t="shared" si="126"/>
        <v>7.1681600000000003</v>
      </c>
      <c r="E1067" s="2">
        <f t="shared" si="128"/>
        <v>7.4209099999999992</v>
      </c>
      <c r="F1067" s="2">
        <f t="shared" si="129"/>
        <v>7.6626900000000004</v>
      </c>
      <c r="G1067" s="2">
        <f t="shared" si="123"/>
        <v>7.7360780000000009</v>
      </c>
      <c r="H1067" s="2">
        <f t="shared" si="127"/>
        <v>7.5982849999999971</v>
      </c>
      <c r="I1067" s="2">
        <f t="array" ref="I1067">SUMPRODUCT(B1051:B1070, (ROW(B1051:B1070)-ROW(B1051)+1)) / (20*21/2)</f>
        <v>7.3710214285714288</v>
      </c>
      <c r="J1067" s="2">
        <f t="shared" si="130"/>
        <v>7.5446413792819333</v>
      </c>
      <c r="K1067" s="2">
        <f t="shared" si="124"/>
        <v>7.6538170638287042</v>
      </c>
    </row>
    <row r="1068" spans="1:11" ht="13.5" x14ac:dyDescent="0.25">
      <c r="A1068" s="3">
        <f>TITRES_STAT!B1071</f>
        <v>43560</v>
      </c>
      <c r="B1068" s="6">
        <f>TITRES_STAT!D1071</f>
        <v>7.2737999999999996</v>
      </c>
      <c r="C1068" s="2">
        <f t="shared" si="125"/>
        <v>4.8799999999999955E-2</v>
      </c>
      <c r="D1068" s="2">
        <f t="shared" si="126"/>
        <v>7.1584000000000003</v>
      </c>
      <c r="E1068" s="2">
        <f t="shared" si="128"/>
        <v>7.3599599999999983</v>
      </c>
      <c r="F1068" s="2">
        <f t="shared" si="129"/>
        <v>7.6285550000000004</v>
      </c>
      <c r="G1068" s="2">
        <f t="shared" si="123"/>
        <v>7.7368900000000007</v>
      </c>
      <c r="H1068" s="2">
        <f t="shared" si="127"/>
        <v>7.5968624999999976</v>
      </c>
      <c r="I1068" s="2">
        <f t="array" ref="I1068">SUMPRODUCT(B1052:B1071, (ROW(B1052:B1071)-ROW(B1052)+1)) / (20*21/2)</f>
        <v>7.3341757142857151</v>
      </c>
      <c r="J1068" s="2">
        <f t="shared" si="130"/>
        <v>7.5188469622074638</v>
      </c>
      <c r="K1068" s="2">
        <f t="shared" si="124"/>
        <v>7.6389144338746373</v>
      </c>
    </row>
    <row r="1069" spans="1:11" ht="13.5" x14ac:dyDescent="0.25">
      <c r="A1069" s="3">
        <f>TITRES_STAT!B1072</f>
        <v>43563</v>
      </c>
      <c r="B1069" s="6">
        <f>TITRES_STAT!D1072</f>
        <v>7.0625</v>
      </c>
      <c r="C1069" s="2">
        <f t="shared" si="125"/>
        <v>-0.2112999999999996</v>
      </c>
      <c r="D1069" s="2">
        <f t="shared" si="126"/>
        <v>7.1470200000000004</v>
      </c>
      <c r="E1069" s="2">
        <f t="shared" si="128"/>
        <v>7.2778800000000006</v>
      </c>
      <c r="F1069" s="2">
        <f t="shared" si="129"/>
        <v>7.5875149999999989</v>
      </c>
      <c r="G1069" s="2">
        <f t="shared" si="123"/>
        <v>7.7367280000000003</v>
      </c>
      <c r="H1069" s="2">
        <f t="shared" si="127"/>
        <v>7.5943834999999975</v>
      </c>
      <c r="I1069" s="2">
        <f t="array" ref="I1069">SUMPRODUCT(B1053:B1072, (ROW(B1053:B1072)-ROW(B1053)+1)) / (20*21/2)</f>
        <v>7.298073333333333</v>
      </c>
      <c r="J1069" s="2">
        <f t="shared" si="130"/>
        <v>7.4753853467591336</v>
      </c>
      <c r="K1069" s="2">
        <f t="shared" si="124"/>
        <v>7.616309946271711</v>
      </c>
    </row>
    <row r="1070" spans="1:11" ht="13.5" x14ac:dyDescent="0.25">
      <c r="A1070" s="3">
        <f>TITRES_STAT!B1073</f>
        <v>43565</v>
      </c>
      <c r="B1070" s="6">
        <f>TITRES_STAT!D1073</f>
        <v>7.0705999999999998</v>
      </c>
      <c r="C1070" s="2">
        <f t="shared" si="125"/>
        <v>8.099999999999774E-3</v>
      </c>
      <c r="D1070" s="2">
        <f t="shared" si="126"/>
        <v>7.1632599999999993</v>
      </c>
      <c r="E1070" s="2">
        <f t="shared" si="128"/>
        <v>7.2055400000000009</v>
      </c>
      <c r="F1070" s="2">
        <f t="shared" si="129"/>
        <v>7.5468799999999998</v>
      </c>
      <c r="G1070" s="2">
        <f t="shared" si="123"/>
        <v>7.7325020000000002</v>
      </c>
      <c r="H1070" s="2">
        <f t="shared" si="127"/>
        <v>7.5931644999999977</v>
      </c>
      <c r="I1070" s="2">
        <f t="array" ref="I1070">SUMPRODUCT(B1054:B1073, (ROW(B1054:B1073)-ROW(B1054)+1)) / (20*21/2)</f>
        <v>7.2701304761904773</v>
      </c>
      <c r="J1070" s="2">
        <f t="shared" si="130"/>
        <v>7.436834361353502</v>
      </c>
      <c r="K1070" s="2">
        <f t="shared" si="124"/>
        <v>7.5949095562218405</v>
      </c>
    </row>
    <row r="1071" spans="1:11" ht="13.5" x14ac:dyDescent="0.25">
      <c r="A1071" s="3">
        <f>TITRES_STAT!B1074</f>
        <v>43566</v>
      </c>
      <c r="B1071" s="6">
        <f>TITRES_STAT!D1074</f>
        <v>7.16</v>
      </c>
      <c r="C1071" s="2">
        <f t="shared" si="125"/>
        <v>8.9400000000000368E-2</v>
      </c>
      <c r="D1071" s="2">
        <f t="shared" si="126"/>
        <v>7.1583799999999993</v>
      </c>
      <c r="E1071" s="2">
        <f t="shared" si="128"/>
        <v>7.1730299999999998</v>
      </c>
      <c r="F1071" s="2">
        <f t="shared" si="129"/>
        <v>7.5147750000000002</v>
      </c>
      <c r="G1071" s="2">
        <f t="shared" si="123"/>
        <v>7.7261620000000004</v>
      </c>
      <c r="H1071" s="2">
        <f t="shared" si="127"/>
        <v>7.5930019999999976</v>
      </c>
      <c r="I1071" s="2">
        <f t="array" ref="I1071">SUMPRODUCT(B1055:B1074, (ROW(B1055:B1074)-ROW(B1055)+1)) / (20*21/2)</f>
        <v>7.2452838095238086</v>
      </c>
      <c r="J1071" s="2">
        <f t="shared" si="130"/>
        <v>7.41046918408174</v>
      </c>
      <c r="K1071" s="2">
        <f t="shared" si="124"/>
        <v>7.5778542795072585</v>
      </c>
    </row>
    <row r="1072" spans="1:11" ht="13.5" x14ac:dyDescent="0.25">
      <c r="A1072" s="3">
        <f>TITRES_STAT!B1075</f>
        <v>43567</v>
      </c>
      <c r="B1072" s="6">
        <f>TITRES_STAT!D1075</f>
        <v>7.1356999999999999</v>
      </c>
      <c r="C1072" s="2">
        <f t="shared" si="125"/>
        <v>-2.430000000000021E-2</v>
      </c>
      <c r="D1072" s="2">
        <f t="shared" si="126"/>
        <v>7.1405200000000004</v>
      </c>
      <c r="E1072" s="2">
        <f t="shared" si="128"/>
        <v>7.1543400000000004</v>
      </c>
      <c r="F1072" s="2">
        <f t="shared" si="129"/>
        <v>7.4777999999999993</v>
      </c>
      <c r="G1072" s="2">
        <f t="shared" si="123"/>
        <v>7.7196620000000005</v>
      </c>
      <c r="H1072" s="2">
        <f t="shared" si="127"/>
        <v>7.5927989999999985</v>
      </c>
      <c r="I1072" s="2">
        <f t="array" ref="I1072">SUMPRODUCT(B1056:B1075, (ROW(B1056:B1075)-ROW(B1056)+1)) / (20*21/2)</f>
        <v>7.2044157142857141</v>
      </c>
      <c r="J1072" s="2">
        <f t="shared" si="130"/>
        <v>7.3843006903596695</v>
      </c>
      <c r="K1072" s="2">
        <f t="shared" si="124"/>
        <v>7.5605148959971702</v>
      </c>
    </row>
    <row r="1073" spans="1:11" ht="13.5" x14ac:dyDescent="0.25">
      <c r="A1073" s="3">
        <f>TITRES_STAT!B1076</f>
        <v>43570</v>
      </c>
      <c r="B1073" s="6">
        <f>TITRES_STAT!D1076</f>
        <v>7.1844000000000001</v>
      </c>
      <c r="C1073" s="2">
        <f t="shared" si="125"/>
        <v>4.8700000000000188E-2</v>
      </c>
      <c r="D1073" s="2">
        <f t="shared" si="126"/>
        <v>7.1226399999999996</v>
      </c>
      <c r="E1073" s="2">
        <f t="shared" si="128"/>
        <v>7.1405199999999995</v>
      </c>
      <c r="F1073" s="2">
        <f t="shared" si="129"/>
        <v>7.4452899999999982</v>
      </c>
      <c r="G1073" s="2">
        <f t="shared" si="123"/>
        <v>7.7064959999999996</v>
      </c>
      <c r="H1073" s="2">
        <f t="shared" si="127"/>
        <v>7.5929615000000004</v>
      </c>
      <c r="I1073" s="2">
        <f t="array" ref="I1073">SUMPRODUCT(B1057:B1076, (ROW(B1057:B1076)-ROW(B1057)+1)) / (20*21/2)</f>
        <v>7.1744595238095235</v>
      </c>
      <c r="J1073" s="2">
        <f t="shared" si="130"/>
        <v>7.3652625293730338</v>
      </c>
      <c r="K1073" s="2">
        <f t="shared" si="124"/>
        <v>7.5457652922325762</v>
      </c>
    </row>
    <row r="1074" spans="1:11" ht="13.5" x14ac:dyDescent="0.25">
      <c r="A1074" s="3">
        <f>TITRES_STAT!B1077</f>
        <v>43571</v>
      </c>
      <c r="B1074" s="6">
        <f>TITRES_STAT!D1077</f>
        <v>7.1844000000000001</v>
      </c>
      <c r="C1074" s="2">
        <f t="shared" si="125"/>
        <v>0</v>
      </c>
      <c r="D1074" s="2">
        <f t="shared" si="126"/>
        <v>7.1470200000000004</v>
      </c>
      <c r="E1074" s="2">
        <f t="shared" si="128"/>
        <v>7.1470199999999995</v>
      </c>
      <c r="F1074" s="2">
        <f t="shared" si="129"/>
        <v>7.4022150000000009</v>
      </c>
      <c r="G1074" s="2">
        <f t="shared" ref="G1074:G1137" si="131">AVERAGE(B1025:B1074)</f>
        <v>7.6894279999999995</v>
      </c>
      <c r="H1074" s="2">
        <f t="shared" si="127"/>
        <v>7.5925550000000008</v>
      </c>
      <c r="I1074" s="2">
        <f t="array" ref="I1074">SUMPRODUCT(B1058:B1077, (ROW(B1058:B1077)-ROW(B1058)+1)) / (20*21/2)</f>
        <v>7.1626166666666666</v>
      </c>
      <c r="J1074" s="2">
        <f t="shared" si="130"/>
        <v>7.3480375265756015</v>
      </c>
      <c r="K1074" s="2">
        <f t="shared" si="124"/>
        <v>7.5315941043018872</v>
      </c>
    </row>
    <row r="1075" spans="1:11" ht="13.5" x14ac:dyDescent="0.25">
      <c r="A1075" s="3">
        <f>TITRES_STAT!B1078</f>
        <v>43572</v>
      </c>
      <c r="B1075" s="6">
        <f>TITRES_STAT!D1078</f>
        <v>6.9730999999999996</v>
      </c>
      <c r="C1075" s="2">
        <f t="shared" si="125"/>
        <v>-0.21130000000000049</v>
      </c>
      <c r="D1075" s="2">
        <f t="shared" si="126"/>
        <v>7.1275199999999996</v>
      </c>
      <c r="E1075" s="2">
        <f t="shared" si="128"/>
        <v>7.145389999999999</v>
      </c>
      <c r="F1075" s="2">
        <f t="shared" si="129"/>
        <v>7.3526399999999992</v>
      </c>
      <c r="G1075" s="2">
        <f t="shared" si="131"/>
        <v>7.6718739999999981</v>
      </c>
      <c r="H1075" s="2">
        <f t="shared" si="127"/>
        <v>7.5911735000000009</v>
      </c>
      <c r="I1075" s="2">
        <f t="array" ref="I1075">SUMPRODUCT(B1059:B1078, (ROW(B1059:B1078)-ROW(B1059)+1)) / (20*21/2)</f>
        <v>7.1525590476190475</v>
      </c>
      <c r="J1075" s="2">
        <f t="shared" si="130"/>
        <v>7.3123291907112584</v>
      </c>
      <c r="K1075" s="2">
        <f t="shared" ref="K1075:K1138" si="132">$K$4*B1075+(1-$K$4)*K1074</f>
        <v>7.5096923747214213</v>
      </c>
    </row>
    <row r="1076" spans="1:11" ht="13.5" x14ac:dyDescent="0.25">
      <c r="A1076" s="3">
        <f>TITRES_STAT!B1079</f>
        <v>43573</v>
      </c>
      <c r="B1076" s="6">
        <f>TITRES_STAT!D1079</f>
        <v>7.0381</v>
      </c>
      <c r="C1076" s="2">
        <f t="shared" si="125"/>
        <v>6.5000000000000391E-2</v>
      </c>
      <c r="D1076" s="2">
        <f t="shared" si="126"/>
        <v>7.1031399999999989</v>
      </c>
      <c r="E1076" s="2">
        <f t="shared" si="128"/>
        <v>7.1307599999999995</v>
      </c>
      <c r="F1076" s="2">
        <f t="shared" si="129"/>
        <v>7.3087499999999981</v>
      </c>
      <c r="G1076" s="2">
        <f t="shared" si="131"/>
        <v>7.6556199999999981</v>
      </c>
      <c r="H1076" s="2">
        <f t="shared" si="127"/>
        <v>7.5906044999999995</v>
      </c>
      <c r="I1076" s="2">
        <f t="array" ref="I1076">SUMPRODUCT(B1060:B1079, (ROW(B1060:B1079)-ROW(B1060)+1)) / (20*21/2)</f>
        <v>7.1451257142857143</v>
      </c>
      <c r="J1076" s="2">
        <f t="shared" si="130"/>
        <v>7.286212124929234</v>
      </c>
      <c r="K1076" s="2">
        <f t="shared" si="132"/>
        <v>7.4911985561048953</v>
      </c>
    </row>
    <row r="1077" spans="1:11" ht="13.5" x14ac:dyDescent="0.25">
      <c r="A1077" s="3">
        <f>TITRES_STAT!B1080</f>
        <v>43574</v>
      </c>
      <c r="B1077" s="6">
        <f>TITRES_STAT!D1080</f>
        <v>7.1844000000000001</v>
      </c>
      <c r="C1077" s="2">
        <f t="shared" si="125"/>
        <v>0.1463000000000001</v>
      </c>
      <c r="D1077" s="2">
        <f t="shared" si="126"/>
        <v>7.1128799999999996</v>
      </c>
      <c r="E1077" s="2">
        <f t="shared" si="128"/>
        <v>7.1266999999999996</v>
      </c>
      <c r="F1077" s="2">
        <f t="shared" si="129"/>
        <v>7.2738050000000003</v>
      </c>
      <c r="G1077" s="2">
        <f t="shared" si="131"/>
        <v>7.6400159999999984</v>
      </c>
      <c r="H1077" s="2">
        <f t="shared" si="127"/>
        <v>7.5914580000000003</v>
      </c>
      <c r="I1077" s="2">
        <f t="array" ref="I1077">SUMPRODUCT(B1061:B1080, (ROW(B1061:B1080)-ROW(B1061)+1)) / (20*21/2)</f>
        <v>7.141136666666668</v>
      </c>
      <c r="J1077" s="2">
        <f t="shared" si="130"/>
        <v>7.2765157320788303</v>
      </c>
      <c r="K1077" s="2">
        <f t="shared" si="132"/>
        <v>7.4791672401792137</v>
      </c>
    </row>
    <row r="1078" spans="1:11" ht="13.5" x14ac:dyDescent="0.25">
      <c r="A1078" s="3">
        <f>TITRES_STAT!B1081</f>
        <v>43577</v>
      </c>
      <c r="B1078" s="6">
        <f>TITRES_STAT!D1081</f>
        <v>7.1681999999999997</v>
      </c>
      <c r="C1078" s="2">
        <f t="shared" si="125"/>
        <v>-1.6200000000000436E-2</v>
      </c>
      <c r="D1078" s="2">
        <f t="shared" si="126"/>
        <v>7.1096400000000006</v>
      </c>
      <c r="E1078" s="2">
        <f t="shared" si="128"/>
        <v>7.1161399999999997</v>
      </c>
      <c r="F1078" s="2">
        <f t="shared" si="129"/>
        <v>7.2380499999999994</v>
      </c>
      <c r="G1078" s="2">
        <f t="shared" si="131"/>
        <v>7.6244119999999986</v>
      </c>
      <c r="H1078" s="2">
        <f t="shared" si="127"/>
        <v>7.5913364999999997</v>
      </c>
      <c r="I1078" s="2">
        <f t="array" ref="I1078">SUMPRODUCT(B1062:B1081, (ROW(B1062:B1081)-ROW(B1062)+1)) / (20*21/2)</f>
        <v>7.1378523809523813</v>
      </c>
      <c r="J1078" s="2">
        <f t="shared" si="130"/>
        <v>7.2661999480713231</v>
      </c>
      <c r="K1078" s="2">
        <f t="shared" si="132"/>
        <v>7.4669724464466958</v>
      </c>
    </row>
    <row r="1079" spans="1:11" ht="13.5" x14ac:dyDescent="0.25">
      <c r="A1079" s="3">
        <f>TITRES_STAT!B1082</f>
        <v>43578</v>
      </c>
      <c r="B1079" s="6">
        <f>TITRES_STAT!D1082</f>
        <v>7.16</v>
      </c>
      <c r="C1079" s="2">
        <f t="shared" si="125"/>
        <v>-8.199999999999541E-3</v>
      </c>
      <c r="D1079" s="2">
        <f t="shared" si="126"/>
        <v>7.1047599999999989</v>
      </c>
      <c r="E1079" s="2">
        <f t="shared" si="128"/>
        <v>7.1258900000000001</v>
      </c>
      <c r="F1079" s="2">
        <f t="shared" si="129"/>
        <v>7.2018849999999999</v>
      </c>
      <c r="G1079" s="2">
        <f t="shared" si="131"/>
        <v>7.6086439999999982</v>
      </c>
      <c r="H1079" s="2">
        <f t="shared" si="127"/>
        <v>7.5913769999999996</v>
      </c>
      <c r="I1079" s="2">
        <f t="array" ref="I1079">SUMPRODUCT(B1063:B1082, (ROW(B1063:B1082)-ROW(B1063)+1)) / (20*21/2)</f>
        <v>7.1346795238095249</v>
      </c>
      <c r="J1079" s="2">
        <f t="shared" si="130"/>
        <v>7.2560856673026253</v>
      </c>
      <c r="K1079" s="2">
        <f t="shared" si="132"/>
        <v>7.4549343112919235</v>
      </c>
    </row>
    <row r="1080" spans="1:11" ht="13.5" x14ac:dyDescent="0.25">
      <c r="A1080" s="3">
        <f>TITRES_STAT!B1083</f>
        <v>43579</v>
      </c>
      <c r="B1080" s="6">
        <f>TITRES_STAT!D1083</f>
        <v>7.16</v>
      </c>
      <c r="C1080" s="2">
        <f t="shared" si="125"/>
        <v>0</v>
      </c>
      <c r="D1080" s="2">
        <f t="shared" si="126"/>
        <v>7.1421400000000004</v>
      </c>
      <c r="E1080" s="2">
        <f t="shared" si="128"/>
        <v>7.1348299999999991</v>
      </c>
      <c r="F1080" s="2">
        <f t="shared" si="129"/>
        <v>7.1701849999999991</v>
      </c>
      <c r="G1080" s="2">
        <f t="shared" si="131"/>
        <v>7.5949899999999992</v>
      </c>
      <c r="H1080" s="2">
        <f t="shared" si="127"/>
        <v>7.5912145000000013</v>
      </c>
      <c r="I1080" s="2">
        <f t="array" ref="I1080">SUMPRODUCT(B1064:B1083, (ROW(B1064:B1083)-ROW(B1064)+1)) / (20*21/2)</f>
        <v>7.1270552380952399</v>
      </c>
      <c r="J1080" s="2">
        <f t="shared" si="130"/>
        <v>7.2469346513690418</v>
      </c>
      <c r="K1080" s="2">
        <f t="shared" si="132"/>
        <v>7.443368259868711</v>
      </c>
    </row>
    <row r="1081" spans="1:11" ht="13.5" x14ac:dyDescent="0.25">
      <c r="A1081" s="3">
        <f>TITRES_STAT!B1084</f>
        <v>43580</v>
      </c>
      <c r="B1081" s="6">
        <f>TITRES_STAT!D1084</f>
        <v>7.1356999999999999</v>
      </c>
      <c r="C1081" s="2">
        <f t="shared" si="125"/>
        <v>-2.430000000000021E-2</v>
      </c>
      <c r="D1081" s="2">
        <f t="shared" si="126"/>
        <v>7.1616600000000004</v>
      </c>
      <c r="E1081" s="2">
        <f t="shared" si="128"/>
        <v>7.1323999999999987</v>
      </c>
      <c r="F1081" s="2">
        <f t="shared" si="129"/>
        <v>7.1527150000000006</v>
      </c>
      <c r="G1081" s="2">
        <f t="shared" si="131"/>
        <v>7.5808499999999981</v>
      </c>
      <c r="H1081" s="2">
        <f t="shared" si="127"/>
        <v>7.5909710000000015</v>
      </c>
      <c r="I1081" s="2">
        <f t="array" ref="I1081">SUMPRODUCT(B1065:B1084, (ROW(B1065:B1084)-ROW(B1065)+1)) / (20*21/2)</f>
        <v>7.1013171428571429</v>
      </c>
      <c r="J1081" s="2">
        <f t="shared" si="130"/>
        <v>7.2363408750481808</v>
      </c>
      <c r="K1081" s="2">
        <f t="shared" si="132"/>
        <v>7.4313028379130754</v>
      </c>
    </row>
    <row r="1082" spans="1:11" ht="13.5" x14ac:dyDescent="0.25">
      <c r="A1082" s="3">
        <f>TITRES_STAT!B1085</f>
        <v>43581</v>
      </c>
      <c r="B1082" s="6">
        <f>TITRES_STAT!D1085</f>
        <v>7.1193999999999997</v>
      </c>
      <c r="C1082" s="2">
        <f t="shared" si="125"/>
        <v>-1.6300000000000203E-2</v>
      </c>
      <c r="D1082" s="2">
        <f t="shared" si="126"/>
        <v>7.1486599999999996</v>
      </c>
      <c r="E1082" s="2">
        <f t="shared" si="128"/>
        <v>7.1307700000000001</v>
      </c>
      <c r="F1082" s="2">
        <f t="shared" si="129"/>
        <v>7.1425549999999998</v>
      </c>
      <c r="G1082" s="2">
        <f t="shared" si="131"/>
        <v>7.5673579999999978</v>
      </c>
      <c r="H1082" s="2">
        <f t="shared" si="127"/>
        <v>7.590402000000001</v>
      </c>
      <c r="I1082" s="2">
        <f t="array" ref="I1082">SUMPRODUCT(B1066:B1085, (ROW(B1066:B1085)-ROW(B1066)+1)) / (20*21/2)</f>
        <v>7.070627142857143</v>
      </c>
      <c r="J1082" s="2">
        <f t="shared" si="130"/>
        <v>7.2252036488531166</v>
      </c>
      <c r="K1082" s="2">
        <f t="shared" si="132"/>
        <v>7.4190713540733473</v>
      </c>
    </row>
    <row r="1083" spans="1:11" ht="13.5" x14ac:dyDescent="0.25">
      <c r="A1083" s="3">
        <f>TITRES_STAT!B1086</f>
        <v>43584</v>
      </c>
      <c r="B1083" s="6">
        <f>TITRES_STAT!D1086</f>
        <v>7.0625</v>
      </c>
      <c r="C1083" s="2">
        <f t="shared" si="125"/>
        <v>-5.6899999999999729E-2</v>
      </c>
      <c r="D1083" s="2">
        <f t="shared" si="126"/>
        <v>7.1275199999999996</v>
      </c>
      <c r="E1083" s="2">
        <f t="shared" si="128"/>
        <v>7.1185799999999997</v>
      </c>
      <c r="F1083" s="2">
        <f t="shared" si="129"/>
        <v>7.1295499999999992</v>
      </c>
      <c r="G1083" s="2">
        <f t="shared" si="131"/>
        <v>7.553215999999999</v>
      </c>
      <c r="H1083" s="2">
        <f t="shared" si="127"/>
        <v>7.5895485000000029</v>
      </c>
      <c r="I1083" s="2">
        <f t="array" ref="I1083">SUMPRODUCT(B1067:B1086, (ROW(B1067:B1086)-ROW(B1067)+1)) / (20*21/2)</f>
        <v>7.0602185714285728</v>
      </c>
      <c r="J1083" s="2">
        <f t="shared" si="130"/>
        <v>7.2097080632480575</v>
      </c>
      <c r="K1083" s="2">
        <f t="shared" si="132"/>
        <v>7.4050881637175303</v>
      </c>
    </row>
    <row r="1084" spans="1:11" ht="13.5" x14ac:dyDescent="0.25">
      <c r="A1084" s="3">
        <f>TITRES_STAT!B1087</f>
        <v>43585</v>
      </c>
      <c r="B1084" s="6">
        <f>TITRES_STAT!D1087</f>
        <v>6.8593000000000002</v>
      </c>
      <c r="C1084" s="2">
        <f t="shared" si="125"/>
        <v>-0.20319999999999983</v>
      </c>
      <c r="D1084" s="2">
        <f t="shared" si="126"/>
        <v>7.06738</v>
      </c>
      <c r="E1084" s="2">
        <f t="shared" si="128"/>
        <v>7.0860699999999994</v>
      </c>
      <c r="F1084" s="2">
        <f t="shared" si="129"/>
        <v>7.1165449999999995</v>
      </c>
      <c r="G1084" s="2">
        <f t="shared" si="131"/>
        <v>7.5340359999999995</v>
      </c>
      <c r="H1084" s="2">
        <f t="shared" si="127"/>
        <v>7.5882885000000018</v>
      </c>
      <c r="I1084" s="2">
        <f t="array" ref="I1084">SUMPRODUCT(B1068:B1087, (ROW(B1068:B1087)-ROW(B1068)+1)) / (20*21/2)</f>
        <v>7.0506999999999982</v>
      </c>
      <c r="J1084" s="2">
        <f t="shared" si="130"/>
        <v>7.1763358667482429</v>
      </c>
      <c r="K1084" s="2">
        <f t="shared" si="132"/>
        <v>7.3836847063168429</v>
      </c>
    </row>
    <row r="1085" spans="1:11" ht="13.5" x14ac:dyDescent="0.25">
      <c r="A1085" s="3">
        <f>TITRES_STAT!B1088</f>
        <v>43587</v>
      </c>
      <c r="B1085" s="6">
        <f>TITRES_STAT!D1088</f>
        <v>6.7942999999999998</v>
      </c>
      <c r="C1085" s="2">
        <f t="shared" si="125"/>
        <v>-6.5000000000000391E-2</v>
      </c>
      <c r="D1085" s="2">
        <f t="shared" si="126"/>
        <v>6.9942399999999996</v>
      </c>
      <c r="E1085" s="2">
        <f t="shared" si="128"/>
        <v>7.0681899999999995</v>
      </c>
      <c r="F1085" s="2">
        <f t="shared" si="129"/>
        <v>7.1067899999999984</v>
      </c>
      <c r="G1085" s="2">
        <f t="shared" si="131"/>
        <v>7.5138799999999994</v>
      </c>
      <c r="H1085" s="2">
        <f t="shared" si="127"/>
        <v>7.5867035000000032</v>
      </c>
      <c r="I1085" s="2">
        <f t="array" ref="I1085">SUMPRODUCT(B1069:B1088, (ROW(B1069:B1088)-ROW(B1069)+1)) / (20*21/2)</f>
        <v>7.0422647619047627</v>
      </c>
      <c r="J1085" s="2">
        <f t="shared" si="130"/>
        <v>7.1399514984865053</v>
      </c>
      <c r="K1085" s="2">
        <f t="shared" si="132"/>
        <v>7.3605715805789282</v>
      </c>
    </row>
    <row r="1086" spans="1:11" ht="13.5" x14ac:dyDescent="0.25">
      <c r="A1086" s="3">
        <f>TITRES_STAT!B1089</f>
        <v>43588</v>
      </c>
      <c r="B1086" s="6">
        <f>TITRES_STAT!D1089</f>
        <v>6.9974999999999996</v>
      </c>
      <c r="C1086" s="2">
        <f t="shared" si="125"/>
        <v>0.20319999999999983</v>
      </c>
      <c r="D1086" s="2">
        <f t="shared" si="126"/>
        <v>6.9665999999999997</v>
      </c>
      <c r="E1086" s="2">
        <f t="shared" si="128"/>
        <v>7.0641300000000005</v>
      </c>
      <c r="F1086" s="2">
        <f t="shared" si="129"/>
        <v>7.0974449999999987</v>
      </c>
      <c r="G1086" s="2">
        <f t="shared" si="131"/>
        <v>7.497787999999999</v>
      </c>
      <c r="H1086" s="2">
        <f t="shared" si="127"/>
        <v>7.5856875000000024</v>
      </c>
      <c r="I1086" s="2">
        <f t="array" ref="I1086">SUMPRODUCT(B1070:B1089, (ROW(B1070:B1089)-ROW(B1070)+1)) / (20*21/2)</f>
        <v>7.0072785714285706</v>
      </c>
      <c r="J1086" s="2">
        <f t="shared" si="130"/>
        <v>7.126384689106839</v>
      </c>
      <c r="K1086" s="2">
        <f t="shared" si="132"/>
        <v>7.346333479379755</v>
      </c>
    </row>
    <row r="1087" spans="1:11" ht="13.5" x14ac:dyDescent="0.25">
      <c r="A1087" s="3">
        <f>TITRES_STAT!B1090</f>
        <v>43591</v>
      </c>
      <c r="B1087" s="6">
        <f>TITRES_STAT!D1090</f>
        <v>6.9974999999999996</v>
      </c>
      <c r="C1087" s="2">
        <f t="shared" si="125"/>
        <v>0</v>
      </c>
      <c r="D1087" s="2">
        <f t="shared" si="126"/>
        <v>6.9422200000000007</v>
      </c>
      <c r="E1087" s="2">
        <f t="shared" si="128"/>
        <v>7.0454399999999993</v>
      </c>
      <c r="F1087" s="2">
        <f t="shared" si="129"/>
        <v>7.0860699999999994</v>
      </c>
      <c r="G1087" s="2">
        <f t="shared" si="131"/>
        <v>7.4800719999999998</v>
      </c>
      <c r="H1087" s="2">
        <f t="shared" si="127"/>
        <v>7.5846715000000007</v>
      </c>
      <c r="I1087" s="2">
        <f t="array" ref="I1087">SUMPRODUCT(B1071:B1090, (ROW(B1071:B1090)-ROW(B1071)+1)) / (20*21/2)</f>
        <v>6.9778619047619053</v>
      </c>
      <c r="J1087" s="2">
        <f t="shared" si="130"/>
        <v>7.1141099568109496</v>
      </c>
      <c r="K1087" s="2">
        <f t="shared" si="132"/>
        <v>7.3326537350903527</v>
      </c>
    </row>
    <row r="1088" spans="1:11" ht="13.5" x14ac:dyDescent="0.25">
      <c r="A1088" s="3">
        <f>TITRES_STAT!B1091</f>
        <v>43592</v>
      </c>
      <c r="B1088" s="6">
        <f>TITRES_STAT!D1091</f>
        <v>6.9974999999999996</v>
      </c>
      <c r="C1088" s="2">
        <f t="shared" si="125"/>
        <v>0</v>
      </c>
      <c r="D1088" s="2">
        <f t="shared" si="126"/>
        <v>6.929219999999999</v>
      </c>
      <c r="E1088" s="2">
        <f t="shared" si="128"/>
        <v>7.0283699999999998</v>
      </c>
      <c r="F1088" s="2">
        <f t="shared" si="129"/>
        <v>7.0722550000000002</v>
      </c>
      <c r="G1088" s="2">
        <f t="shared" si="131"/>
        <v>7.4625180000000002</v>
      </c>
      <c r="H1088" s="2">
        <f t="shared" si="127"/>
        <v>7.5834930000000007</v>
      </c>
      <c r="I1088" s="2">
        <f t="array" ref="I1088">SUMPRODUCT(B1072:B1091, (ROW(B1072:B1091)-ROW(B1072)+1)) / (20*21/2)</f>
        <v>6.957736190476191</v>
      </c>
      <c r="J1088" s="2">
        <f t="shared" si="130"/>
        <v>7.1030042466384788</v>
      </c>
      <c r="K1088" s="2">
        <f t="shared" si="132"/>
        <v>7.3195104513613192</v>
      </c>
    </row>
    <row r="1089" spans="1:11" ht="13.5" x14ac:dyDescent="0.25">
      <c r="A1089" s="3">
        <f>TITRES_STAT!B1092</f>
        <v>43593</v>
      </c>
      <c r="B1089" s="6">
        <f>TITRES_STAT!D1092</f>
        <v>6.7049000000000003</v>
      </c>
      <c r="C1089" s="2">
        <f t="shared" si="125"/>
        <v>-0.29259999999999931</v>
      </c>
      <c r="D1089" s="2">
        <f t="shared" si="126"/>
        <v>6.8983399999999993</v>
      </c>
      <c r="E1089" s="2">
        <f t="shared" si="128"/>
        <v>6.9828600000000005</v>
      </c>
      <c r="F1089" s="2">
        <f t="shared" si="129"/>
        <v>7.0543750000000003</v>
      </c>
      <c r="G1089" s="2">
        <f t="shared" si="131"/>
        <v>7.4389500000000002</v>
      </c>
      <c r="H1089" s="2">
        <f t="shared" si="127"/>
        <v>7.5809329999999999</v>
      </c>
      <c r="I1089" s="2">
        <f t="array" ref="I1089">SUMPRODUCT(B1073:B1092, (ROW(B1073:B1092)-ROW(B1073)+1)) / (20*21/2)</f>
        <v>6.9361019047619061</v>
      </c>
      <c r="J1089" s="2">
        <f t="shared" si="130"/>
        <v>7.065089556482433</v>
      </c>
      <c r="K1089" s="2">
        <f t="shared" si="132"/>
        <v>7.2954080807196995</v>
      </c>
    </row>
    <row r="1090" spans="1:11" ht="13.5" x14ac:dyDescent="0.25">
      <c r="A1090" s="3">
        <f>TITRES_STAT!B1093</f>
        <v>43594</v>
      </c>
      <c r="B1090" s="6">
        <f>TITRES_STAT!D1093</f>
        <v>6.7454999999999998</v>
      </c>
      <c r="C1090" s="2">
        <f t="shared" si="125"/>
        <v>4.0599999999999525E-2</v>
      </c>
      <c r="D1090" s="2">
        <f t="shared" si="126"/>
        <v>6.8885800000000001</v>
      </c>
      <c r="E1090" s="2">
        <f t="shared" si="128"/>
        <v>6.9414100000000003</v>
      </c>
      <c r="F1090" s="2">
        <f t="shared" si="129"/>
        <v>7.038120000000001</v>
      </c>
      <c r="G1090" s="2">
        <f t="shared" si="131"/>
        <v>7.4161940000000008</v>
      </c>
      <c r="H1090" s="2">
        <f t="shared" si="127"/>
        <v>7.5785760000000009</v>
      </c>
      <c r="I1090" s="2">
        <f t="array" ref="I1090">SUMPRODUCT(B1074:B1093, (ROW(B1074:B1093)-ROW(B1074)+1)) / (20*21/2)</f>
        <v>6.9160933333333334</v>
      </c>
      <c r="J1090" s="2">
        <f t="shared" si="130"/>
        <v>7.0346524558650589</v>
      </c>
      <c r="K1090" s="2">
        <f t="shared" si="132"/>
        <v>7.2738430579463778</v>
      </c>
    </row>
    <row r="1091" spans="1:11" ht="13.5" x14ac:dyDescent="0.25">
      <c r="A1091" s="3">
        <f>TITRES_STAT!B1094</f>
        <v>43595</v>
      </c>
      <c r="B1091" s="6">
        <f>TITRES_STAT!D1094</f>
        <v>6.8268000000000004</v>
      </c>
      <c r="C1091" s="2">
        <f t="shared" si="125"/>
        <v>8.1300000000000594E-2</v>
      </c>
      <c r="D1091" s="2">
        <f t="shared" si="126"/>
        <v>6.8544399999999994</v>
      </c>
      <c r="E1091" s="2">
        <f t="shared" si="128"/>
        <v>6.9105200000000009</v>
      </c>
      <c r="F1091" s="2">
        <f t="shared" si="129"/>
        <v>7.0214599999999994</v>
      </c>
      <c r="G1091" s="2">
        <f t="shared" si="131"/>
        <v>7.392138000000001</v>
      </c>
      <c r="H1091" s="2">
        <f t="shared" si="127"/>
        <v>7.5766255000000013</v>
      </c>
      <c r="I1091" s="2">
        <f t="array" ref="I1091">SUMPRODUCT(B1075:B1094, (ROW(B1075:B1094)-ROW(B1075)+1)) / (20*21/2)</f>
        <v>6.8793709523809516</v>
      </c>
      <c r="J1091" s="2">
        <f t="shared" si="130"/>
        <v>7.0148569838779107</v>
      </c>
      <c r="K1091" s="2">
        <f t="shared" si="132"/>
        <v>7.2563119576347557</v>
      </c>
    </row>
    <row r="1092" spans="1:11" ht="13.5" x14ac:dyDescent="0.25">
      <c r="A1092" s="3">
        <f>TITRES_STAT!B1095</f>
        <v>43598</v>
      </c>
      <c r="B1092" s="6">
        <f>TITRES_STAT!D1095</f>
        <v>6.7942999999999998</v>
      </c>
      <c r="C1092" s="2">
        <f t="shared" ref="C1092:C1155" si="133">B1092-B1091</f>
        <v>-3.2500000000000639E-2</v>
      </c>
      <c r="D1092" s="2">
        <f t="shared" si="126"/>
        <v>6.8138000000000005</v>
      </c>
      <c r="E1092" s="2">
        <f t="shared" si="128"/>
        <v>6.8780100000000006</v>
      </c>
      <c r="F1092" s="2">
        <f t="shared" si="129"/>
        <v>7.004389999999999</v>
      </c>
      <c r="G1092" s="2">
        <f t="shared" si="131"/>
        <v>7.3677560000000017</v>
      </c>
      <c r="H1092" s="2">
        <f t="shared" si="127"/>
        <v>7.5754065000000015</v>
      </c>
      <c r="I1092" s="2">
        <f t="array" ref="I1092">SUMPRODUCT(B1076:B1095, (ROW(B1076:B1095)-ROW(B1076)+1)) / (20*21/2)</f>
        <v>6.8593585714285714</v>
      </c>
      <c r="J1092" s="2">
        <f t="shared" si="130"/>
        <v>6.9938515568419195</v>
      </c>
      <c r="K1092" s="2">
        <f t="shared" si="132"/>
        <v>7.2381938416490792</v>
      </c>
    </row>
    <row r="1093" spans="1:11" ht="13.5" x14ac:dyDescent="0.25">
      <c r="A1093" s="3">
        <f>TITRES_STAT!B1096</f>
        <v>43599</v>
      </c>
      <c r="B1093" s="6">
        <f>TITRES_STAT!D1096</f>
        <v>6.7942999999999998</v>
      </c>
      <c r="C1093" s="2">
        <f t="shared" si="133"/>
        <v>0</v>
      </c>
      <c r="D1093" s="2">
        <f t="shared" si="126"/>
        <v>6.7731599999999998</v>
      </c>
      <c r="E1093" s="2">
        <f t="shared" si="128"/>
        <v>6.8511899999999999</v>
      </c>
      <c r="F1093" s="2">
        <f t="shared" si="129"/>
        <v>6.9848850000000011</v>
      </c>
      <c r="G1093" s="2">
        <f t="shared" si="131"/>
        <v>7.3498760000000019</v>
      </c>
      <c r="H1093" s="2">
        <f t="shared" si="127"/>
        <v>7.573253000000002</v>
      </c>
      <c r="I1093" s="2">
        <f t="array" ref="I1093">SUMPRODUCT(B1077:B1096, (ROW(B1077:B1096)-ROW(B1077)+1)) / (20*21/2)</f>
        <v>6.8404300000000005</v>
      </c>
      <c r="J1093" s="2">
        <f t="shared" si="130"/>
        <v>6.9748466466664985</v>
      </c>
      <c r="K1093" s="2">
        <f t="shared" si="132"/>
        <v>7.2207862400157827</v>
      </c>
    </row>
    <row r="1094" spans="1:11" ht="13.5" x14ac:dyDescent="0.25">
      <c r="A1094" s="3">
        <f>TITRES_STAT!B1097</f>
        <v>43600</v>
      </c>
      <c r="B1094" s="6">
        <f>TITRES_STAT!D1097</f>
        <v>6.5993000000000004</v>
      </c>
      <c r="C1094" s="2">
        <f t="shared" si="133"/>
        <v>-0.1949999999999994</v>
      </c>
      <c r="D1094" s="2">
        <f t="shared" ref="D1094:D1157" si="134">AVERAGE(B1090:B1094)</f>
        <v>6.7520399999999992</v>
      </c>
      <c r="E1094" s="2">
        <f t="shared" si="128"/>
        <v>6.8251899999999992</v>
      </c>
      <c r="F1094" s="2">
        <f t="shared" si="129"/>
        <v>6.9556300000000011</v>
      </c>
      <c r="G1094" s="2">
        <f t="shared" si="131"/>
        <v>7.3245200000000024</v>
      </c>
      <c r="H1094" s="2">
        <f t="shared" si="127"/>
        <v>7.5693930000000025</v>
      </c>
      <c r="I1094" s="2">
        <f t="array" ref="I1094">SUMPRODUCT(B1078:B1097, (ROW(B1078:B1097)-ROW(B1078)+1)) / (20*21/2)</f>
        <v>6.8361614285714287</v>
      </c>
      <c r="J1094" s="2">
        <f t="shared" si="130"/>
        <v>6.9390802993649272</v>
      </c>
      <c r="K1094" s="2">
        <f t="shared" si="132"/>
        <v>7.1964142306033994</v>
      </c>
    </row>
    <row r="1095" spans="1:11" ht="13.5" x14ac:dyDescent="0.25">
      <c r="A1095" s="3">
        <f>TITRES_STAT!B1098</f>
        <v>43601</v>
      </c>
      <c r="B1095" s="6">
        <f>TITRES_STAT!D1098</f>
        <v>6.7454999999999998</v>
      </c>
      <c r="C1095" s="2">
        <f t="shared" si="133"/>
        <v>0.14619999999999944</v>
      </c>
      <c r="D1095" s="2">
        <f t="shared" si="134"/>
        <v>6.7520399999999992</v>
      </c>
      <c r="E1095" s="2">
        <f t="shared" si="128"/>
        <v>6.820310000000001</v>
      </c>
      <c r="F1095" s="2">
        <f t="shared" si="129"/>
        <v>6.9442499999999994</v>
      </c>
      <c r="G1095" s="2">
        <f t="shared" si="131"/>
        <v>7.3003000000000036</v>
      </c>
      <c r="H1095" s="2">
        <f t="shared" si="127"/>
        <v>7.5665485000000023</v>
      </c>
      <c r="I1095" s="2">
        <f t="array" ref="I1095">SUMPRODUCT(B1079:B1098, (ROW(B1079:B1098)-ROW(B1079)+1)) / (20*21/2)</f>
        <v>6.8107861904761897</v>
      </c>
      <c r="J1095" s="2">
        <f t="shared" si="130"/>
        <v>6.9206440803777909</v>
      </c>
      <c r="K1095" s="2">
        <f t="shared" si="132"/>
        <v>7.1787313195993443</v>
      </c>
    </row>
    <row r="1096" spans="1:11" ht="13.5" x14ac:dyDescent="0.25">
      <c r="A1096" s="3">
        <f>TITRES_STAT!B1099</f>
        <v>43602</v>
      </c>
      <c r="B1096" s="6">
        <f>TITRES_STAT!D1099</f>
        <v>6.7454999999999998</v>
      </c>
      <c r="C1096" s="2">
        <f t="shared" si="133"/>
        <v>0</v>
      </c>
      <c r="D1096" s="2">
        <f t="shared" si="134"/>
        <v>6.7357800000000001</v>
      </c>
      <c r="E1096" s="2">
        <f t="shared" si="128"/>
        <v>6.7951099999999993</v>
      </c>
      <c r="F1096" s="2">
        <f t="shared" si="129"/>
        <v>6.9296199999999999</v>
      </c>
      <c r="G1096" s="2">
        <f t="shared" si="131"/>
        <v>7.2765680000000028</v>
      </c>
      <c r="H1096" s="2">
        <f t="shared" si="127"/>
        <v>7.564110000000003</v>
      </c>
      <c r="I1096" s="2">
        <f t="array" ref="I1096">SUMPRODUCT(B1080:B1099, (ROW(B1080:B1099)-ROW(B1080)+1)) / (20*21/2)</f>
        <v>6.7878871428571435</v>
      </c>
      <c r="J1096" s="2">
        <f t="shared" si="130"/>
        <v>6.9039636917703824</v>
      </c>
      <c r="K1096" s="2">
        <f t="shared" si="132"/>
        <v>7.1617418560856443</v>
      </c>
    </row>
    <row r="1097" spans="1:11" ht="13.5" x14ac:dyDescent="0.25">
      <c r="A1097" s="3">
        <f>TITRES_STAT!B1100</f>
        <v>43605</v>
      </c>
      <c r="B1097" s="6">
        <f>TITRES_STAT!D1100</f>
        <v>6.8848000000000003</v>
      </c>
      <c r="C1097" s="2">
        <f t="shared" si="133"/>
        <v>0.13930000000000042</v>
      </c>
      <c r="D1097" s="2">
        <f t="shared" si="134"/>
        <v>6.7538799999999997</v>
      </c>
      <c r="E1097" s="2">
        <f t="shared" si="128"/>
        <v>6.7838400000000005</v>
      </c>
      <c r="F1097" s="2">
        <f t="shared" si="129"/>
        <v>6.9146400000000003</v>
      </c>
      <c r="G1097" s="2">
        <f t="shared" si="131"/>
        <v>7.2562720000000027</v>
      </c>
      <c r="H1097" s="2">
        <f t="shared" si="127"/>
        <v>7.5623680000000038</v>
      </c>
      <c r="I1097" s="2">
        <f t="array" ref="I1097">SUMPRODUCT(B1081:B1100, (ROW(B1081:B1100)-ROW(B1081)+1)) / (20*21/2)</f>
        <v>6.7713109523809525</v>
      </c>
      <c r="J1097" s="2">
        <f t="shared" si="130"/>
        <v>6.9021385782684419</v>
      </c>
      <c r="K1097" s="2">
        <f t="shared" si="132"/>
        <v>7.1508813911411098</v>
      </c>
    </row>
    <row r="1098" spans="1:11" ht="13.5" x14ac:dyDescent="0.25">
      <c r="A1098" s="3">
        <f>TITRES_STAT!B1101</f>
        <v>43606</v>
      </c>
      <c r="B1098" s="6">
        <f>TITRES_STAT!D1101</f>
        <v>6.6482000000000001</v>
      </c>
      <c r="C1098" s="2">
        <f t="shared" si="133"/>
        <v>-0.23660000000000014</v>
      </c>
      <c r="D1098" s="2">
        <f t="shared" si="134"/>
        <v>6.7246600000000001</v>
      </c>
      <c r="E1098" s="2">
        <f t="shared" si="128"/>
        <v>6.7489099999999995</v>
      </c>
      <c r="F1098" s="2">
        <f t="shared" si="129"/>
        <v>6.8886399999999997</v>
      </c>
      <c r="G1098" s="2">
        <f t="shared" si="131"/>
        <v>7.2301060000000028</v>
      </c>
      <c r="H1098" s="2">
        <f t="shared" ref="H1098:H1161" si="135">AVERAGE(B899:B1098)</f>
        <v>7.5590775000000034</v>
      </c>
      <c r="I1098" s="2">
        <f t="array" ref="I1098">SUMPRODUCT(B1082:B1101, (ROW(B1082:B1101)-ROW(B1082)+1)) / (20*21/2)</f>
        <v>6.7725204761904756</v>
      </c>
      <c r="J1098" s="2">
        <f t="shared" si="130"/>
        <v>6.8779539517666857</v>
      </c>
      <c r="K1098" s="2">
        <f t="shared" si="132"/>
        <v>7.1311683954100857</v>
      </c>
    </row>
    <row r="1099" spans="1:11" ht="13.5" x14ac:dyDescent="0.25">
      <c r="A1099" s="3">
        <f>TITRES_STAT!B1102</f>
        <v>43607</v>
      </c>
      <c r="B1099" s="6">
        <f>TITRES_STAT!D1102</f>
        <v>6.6482000000000001</v>
      </c>
      <c r="C1099" s="2">
        <f t="shared" si="133"/>
        <v>0</v>
      </c>
      <c r="D1099" s="2">
        <f t="shared" si="134"/>
        <v>6.7344399999999993</v>
      </c>
      <c r="E1099" s="2">
        <f t="shared" si="128"/>
        <v>6.7432400000000001</v>
      </c>
      <c r="F1099" s="2">
        <f t="shared" si="129"/>
        <v>6.8630499999999994</v>
      </c>
      <c r="G1099" s="2">
        <f t="shared" si="131"/>
        <v>7.2054040000000006</v>
      </c>
      <c r="H1099" s="2">
        <f t="shared" si="135"/>
        <v>7.5555430000000037</v>
      </c>
      <c r="I1099" s="2">
        <f t="array" ref="I1099">SUMPRODUCT(B1083:B1102, (ROW(B1083:B1102)-ROW(B1083)+1)) / (20*21/2)</f>
        <v>6.7742990476190483</v>
      </c>
      <c r="J1099" s="2">
        <f t="shared" si="130"/>
        <v>6.8560726230270017</v>
      </c>
      <c r="K1099" s="2">
        <f t="shared" si="132"/>
        <v>7.1122284583351805</v>
      </c>
    </row>
    <row r="1100" spans="1:11" ht="13.5" x14ac:dyDescent="0.25">
      <c r="A1100" s="3">
        <f>TITRES_STAT!B1103</f>
        <v>43608</v>
      </c>
      <c r="B1100" s="6">
        <f>TITRES_STAT!D1103</f>
        <v>6.6890000000000001</v>
      </c>
      <c r="C1100" s="2">
        <f t="shared" si="133"/>
        <v>4.0799999999999947E-2</v>
      </c>
      <c r="D1100" s="2">
        <f t="shared" si="134"/>
        <v>6.7231400000000008</v>
      </c>
      <c r="E1100" s="2">
        <f t="shared" ref="E1100:E1163" si="136">AVERAGE(B1091:B1100)</f>
        <v>6.73759</v>
      </c>
      <c r="F1100" s="2">
        <f t="shared" si="129"/>
        <v>6.8394999999999984</v>
      </c>
      <c r="G1100" s="2">
        <f t="shared" si="131"/>
        <v>7.1815180000000005</v>
      </c>
      <c r="H1100" s="2">
        <f t="shared" si="135"/>
        <v>7.5524565000000043</v>
      </c>
      <c r="I1100" s="2">
        <f t="array" ref="I1100">SUMPRODUCT(B1084:B1103, (ROW(B1084:B1103)-ROW(B1084)+1)) / (20*21/2)</f>
        <v>6.7703985714285722</v>
      </c>
      <c r="J1100" s="2">
        <f t="shared" si="130"/>
        <v>6.8401609446434781</v>
      </c>
      <c r="K1100" s="2">
        <f t="shared" si="132"/>
        <v>7.0956312638906631</v>
      </c>
    </row>
    <row r="1101" spans="1:11" ht="13.5" x14ac:dyDescent="0.25">
      <c r="A1101" s="3">
        <f>TITRES_STAT!B1104</f>
        <v>43609</v>
      </c>
      <c r="B1101" s="6">
        <f>TITRES_STAT!D1104</f>
        <v>6.8521999999999998</v>
      </c>
      <c r="C1101" s="2">
        <f t="shared" si="133"/>
        <v>0.16319999999999979</v>
      </c>
      <c r="D1101" s="2">
        <f t="shared" si="134"/>
        <v>6.7444800000000003</v>
      </c>
      <c r="E1101" s="2">
        <f t="shared" si="136"/>
        <v>6.7401300000000006</v>
      </c>
      <c r="F1101" s="2">
        <f t="shared" si="129"/>
        <v>6.8253250000000012</v>
      </c>
      <c r="G1101" s="2">
        <f t="shared" si="131"/>
        <v>7.1625199999999998</v>
      </c>
      <c r="H1101" s="2">
        <f t="shared" si="135"/>
        <v>7.5505515000000036</v>
      </c>
      <c r="I1101" s="2">
        <f t="array" ref="I1101">SUMPRODUCT(B1085:B1104, (ROW(B1085:B1104)-ROW(B1085)+1)) / (20*21/2)</f>
        <v>6.7717738095238094</v>
      </c>
      <c r="J1101" s="2">
        <f t="shared" si="130"/>
        <v>6.8413075213440999</v>
      </c>
      <c r="K1101" s="2">
        <f t="shared" si="132"/>
        <v>7.0860849398165193</v>
      </c>
    </row>
    <row r="1102" spans="1:11" ht="13.5" x14ac:dyDescent="0.25">
      <c r="A1102" s="3">
        <f>TITRES_STAT!B1105</f>
        <v>43612</v>
      </c>
      <c r="B1102" s="6">
        <f>TITRES_STAT!D1105</f>
        <v>6.8440000000000003</v>
      </c>
      <c r="C1102" s="2">
        <f t="shared" si="133"/>
        <v>-8.199999999999541E-3</v>
      </c>
      <c r="D1102" s="2">
        <f t="shared" si="134"/>
        <v>6.7363199999999992</v>
      </c>
      <c r="E1102" s="2">
        <f t="shared" si="136"/>
        <v>6.745099999999999</v>
      </c>
      <c r="F1102" s="2">
        <f t="shared" si="129"/>
        <v>6.8115550000000002</v>
      </c>
      <c r="G1102" s="2">
        <f t="shared" si="131"/>
        <v>7.1418959999999991</v>
      </c>
      <c r="H1102" s="2">
        <f t="shared" si="135"/>
        <v>7.5486055000000034</v>
      </c>
      <c r="I1102" s="2">
        <f t="array" ref="I1102">SUMPRODUCT(B1086:B1105, (ROW(B1086:B1105)-ROW(B1086)+1)) / (20*21/2)</f>
        <v>6.7617199999999995</v>
      </c>
      <c r="J1102" s="2">
        <f t="shared" si="130"/>
        <v>6.841563947882757</v>
      </c>
      <c r="K1102" s="2">
        <f t="shared" si="132"/>
        <v>7.0765914127648912</v>
      </c>
    </row>
    <row r="1103" spans="1:11" ht="13.5" x14ac:dyDescent="0.25">
      <c r="A1103" s="3">
        <f>TITRES_STAT!B1106</f>
        <v>43613</v>
      </c>
      <c r="B1103" s="6">
        <f>TITRES_STAT!D1106</f>
        <v>6.7706</v>
      </c>
      <c r="C1103" s="2">
        <f t="shared" si="133"/>
        <v>-7.3400000000000354E-2</v>
      </c>
      <c r="D1103" s="2">
        <f t="shared" si="134"/>
        <v>6.7608000000000006</v>
      </c>
      <c r="E1103" s="2">
        <f t="shared" si="136"/>
        <v>6.7427299999999999</v>
      </c>
      <c r="F1103" s="2">
        <f t="shared" si="129"/>
        <v>6.7969600000000003</v>
      </c>
      <c r="G1103" s="2">
        <f t="shared" si="131"/>
        <v>7.1206159999999992</v>
      </c>
      <c r="H1103" s="2">
        <f t="shared" si="135"/>
        <v>7.5462925000000043</v>
      </c>
      <c r="I1103" s="2">
        <f t="array" ref="I1103">SUMPRODUCT(B1087:B1106, (ROW(B1087:B1106)-ROW(B1087)+1)) / (20*21/2)</f>
        <v>6.7521676190476194</v>
      </c>
      <c r="J1103" s="2">
        <f t="shared" si="130"/>
        <v>6.8348054766558279</v>
      </c>
      <c r="K1103" s="2">
        <f t="shared" si="132"/>
        <v>7.0645917495192094</v>
      </c>
    </row>
    <row r="1104" spans="1:11" ht="13.5" x14ac:dyDescent="0.25">
      <c r="A1104" s="3">
        <f>TITRES_STAT!B1107</f>
        <v>43614</v>
      </c>
      <c r="B1104" s="6">
        <f>TITRES_STAT!D1107</f>
        <v>6.8113999999999999</v>
      </c>
      <c r="C1104" s="2">
        <f t="shared" si="133"/>
        <v>4.0799999999999947E-2</v>
      </c>
      <c r="D1104" s="2">
        <f t="shared" si="134"/>
        <v>6.7934399999999995</v>
      </c>
      <c r="E1104" s="2">
        <f t="shared" si="136"/>
        <v>6.7639399999999998</v>
      </c>
      <c r="F1104" s="2">
        <f t="shared" si="129"/>
        <v>6.7945649999999986</v>
      </c>
      <c r="G1104" s="2">
        <f t="shared" si="131"/>
        <v>7.0959260000000004</v>
      </c>
      <c r="H1104" s="2">
        <f t="shared" si="135"/>
        <v>7.5445085000000036</v>
      </c>
      <c r="I1104" s="2">
        <f t="array" ref="I1104">SUMPRODUCT(B1088:B1107, (ROW(B1088:B1107)-ROW(B1088)+1)) / (20*21/2)</f>
        <v>6.7378747619047621</v>
      </c>
      <c r="J1104" s="2">
        <f t="shared" si="130"/>
        <v>6.832576383640987</v>
      </c>
      <c r="K1104" s="2">
        <f t="shared" si="132"/>
        <v>7.0546626613027703</v>
      </c>
    </row>
    <row r="1105" spans="1:11" ht="13.5" x14ac:dyDescent="0.25">
      <c r="A1105" s="3">
        <f>TITRES_STAT!B1108</f>
        <v>43615</v>
      </c>
      <c r="B1105" s="6">
        <f>TITRES_STAT!D1108</f>
        <v>6.6890000000000001</v>
      </c>
      <c r="C1105" s="2">
        <f t="shared" si="133"/>
        <v>-0.12239999999999984</v>
      </c>
      <c r="D1105" s="2">
        <f t="shared" si="134"/>
        <v>6.7934399999999995</v>
      </c>
      <c r="E1105" s="2">
        <f t="shared" si="136"/>
        <v>6.7582899999999997</v>
      </c>
      <c r="F1105" s="2">
        <f t="shared" si="129"/>
        <v>6.7892999999999999</v>
      </c>
      <c r="G1105" s="2">
        <f t="shared" si="131"/>
        <v>7.0704140000000004</v>
      </c>
      <c r="H1105" s="2">
        <f t="shared" si="135"/>
        <v>7.5422750000000045</v>
      </c>
      <c r="I1105" s="2">
        <f t="array" ref="I1105">SUMPRODUCT(B1089:B1108, (ROW(B1089:B1108)-ROW(B1089)+1)) / (20*21/2)</f>
        <v>6.7253614285714303</v>
      </c>
      <c r="J1105" s="2">
        <f t="shared" si="130"/>
        <v>6.8189024423418454</v>
      </c>
      <c r="K1105" s="2">
        <f t="shared" si="132"/>
        <v>7.0403229490948185</v>
      </c>
    </row>
    <row r="1106" spans="1:11" ht="13.5" x14ac:dyDescent="0.25">
      <c r="A1106" s="3">
        <f>TITRES_STAT!B1109</f>
        <v>43616</v>
      </c>
      <c r="B1106" s="6">
        <f>TITRES_STAT!D1109</f>
        <v>6.6890000000000001</v>
      </c>
      <c r="C1106" s="2">
        <f t="shared" si="133"/>
        <v>0</v>
      </c>
      <c r="D1106" s="2">
        <f t="shared" si="134"/>
        <v>6.7608000000000006</v>
      </c>
      <c r="E1106" s="2">
        <f t="shared" si="136"/>
        <v>6.7526399999999995</v>
      </c>
      <c r="F1106" s="2">
        <f t="shared" si="129"/>
        <v>6.7738749999999994</v>
      </c>
      <c r="G1106" s="2">
        <f t="shared" si="131"/>
        <v>7.0458759999999998</v>
      </c>
      <c r="H1106" s="2">
        <f t="shared" si="135"/>
        <v>7.5410985000000048</v>
      </c>
      <c r="I1106" s="2">
        <f t="array" ref="I1106">SUMPRODUCT(B1090:B1109, (ROW(B1090:B1109)-ROW(B1090)+1)) / (20*21/2)</f>
        <v>6.7317133333333343</v>
      </c>
      <c r="J1106" s="2">
        <f t="shared" si="130"/>
        <v>6.8065307811664315</v>
      </c>
      <c r="K1106" s="2">
        <f t="shared" si="132"/>
        <v>7.0265455785420805</v>
      </c>
    </row>
    <row r="1107" spans="1:11" ht="13.5" x14ac:dyDescent="0.25">
      <c r="A1107" s="3">
        <f>TITRES_STAT!B1110</f>
        <v>43619</v>
      </c>
      <c r="B1107" s="6">
        <f>TITRES_STAT!D1110</f>
        <v>6.6238000000000001</v>
      </c>
      <c r="C1107" s="2">
        <f t="shared" si="133"/>
        <v>-6.5199999999999925E-2</v>
      </c>
      <c r="D1107" s="2">
        <f t="shared" si="134"/>
        <v>6.7167600000000007</v>
      </c>
      <c r="E1107" s="2">
        <f t="shared" si="136"/>
        <v>6.72654</v>
      </c>
      <c r="F1107" s="2">
        <f t="shared" si="129"/>
        <v>6.7551899999999989</v>
      </c>
      <c r="G1107" s="2">
        <f t="shared" si="131"/>
        <v>7.0206860000000004</v>
      </c>
      <c r="H1107" s="2">
        <f t="shared" si="135"/>
        <v>7.5380515000000035</v>
      </c>
      <c r="I1107" s="2">
        <f t="array" ref="I1107">SUMPRODUCT(B1091:B1110, (ROW(B1091:B1110)-ROW(B1091)+1)) / (20*21/2)</f>
        <v>6.7492542857142857</v>
      </c>
      <c r="J1107" s="2">
        <f t="shared" si="130"/>
        <v>6.7891278496267713</v>
      </c>
      <c r="K1107" s="2">
        <f t="shared" si="132"/>
        <v>7.0107516342855281</v>
      </c>
    </row>
    <row r="1108" spans="1:11" ht="13.5" x14ac:dyDescent="0.25">
      <c r="A1108" s="3">
        <f>TITRES_STAT!B1111</f>
        <v>43623</v>
      </c>
      <c r="B1108" s="6">
        <f>TITRES_STAT!D1111</f>
        <v>6.6238000000000001</v>
      </c>
      <c r="C1108" s="2">
        <f t="shared" si="133"/>
        <v>0</v>
      </c>
      <c r="D1108" s="2">
        <f t="shared" si="134"/>
        <v>6.6873999999999993</v>
      </c>
      <c r="E1108" s="2">
        <f t="shared" si="136"/>
        <v>6.7241</v>
      </c>
      <c r="F1108" s="2">
        <f t="shared" ref="F1108:F1171" si="137">AVERAGE(B1089:B1108)</f>
        <v>6.7365049999999984</v>
      </c>
      <c r="G1108" s="2">
        <f t="shared" si="131"/>
        <v>6.9954959999999993</v>
      </c>
      <c r="H1108" s="2">
        <f t="shared" si="135"/>
        <v>7.5351265000000032</v>
      </c>
      <c r="I1108" s="2">
        <f t="array" ref="I1108">SUMPRODUCT(B1092:B1111, (ROW(B1092:B1111)-ROW(B1092)+1)) / (20*21/2)</f>
        <v>6.7573947619047612</v>
      </c>
      <c r="J1108" s="2">
        <f t="shared" si="130"/>
        <v>6.7733823401385074</v>
      </c>
      <c r="K1108" s="2">
        <f t="shared" si="132"/>
        <v>6.9955770603919776</v>
      </c>
    </row>
    <row r="1109" spans="1:11" ht="13.5" x14ac:dyDescent="0.25">
      <c r="A1109" s="3">
        <f>TITRES_STAT!B1112</f>
        <v>43626</v>
      </c>
      <c r="B1109" s="6">
        <f>TITRES_STAT!D1112</f>
        <v>6.8032000000000004</v>
      </c>
      <c r="C1109" s="2">
        <f t="shared" si="133"/>
        <v>0.17940000000000023</v>
      </c>
      <c r="D1109" s="2">
        <f t="shared" si="134"/>
        <v>6.6857599999999993</v>
      </c>
      <c r="E1109" s="2">
        <f t="shared" si="136"/>
        <v>6.7396000000000003</v>
      </c>
      <c r="F1109" s="2">
        <f t="shared" si="137"/>
        <v>6.7414199999999997</v>
      </c>
      <c r="G1109" s="2">
        <f t="shared" si="131"/>
        <v>6.9738939999999987</v>
      </c>
      <c r="H1109" s="2">
        <f t="shared" si="135"/>
        <v>7.5330985000000048</v>
      </c>
      <c r="I1109" s="2">
        <f t="array" ref="I1109">SUMPRODUCT(B1093:B1112, (ROW(B1093:B1112)-ROW(B1093)+1)) / (20*21/2)</f>
        <v>6.7592728571428582</v>
      </c>
      <c r="J1109" s="2">
        <f t="shared" ref="J1109:J1172" si="138">$J$4*B1109+J1108*(1-$J$4)</f>
        <v>6.7762221172681736</v>
      </c>
      <c r="K1109" s="2">
        <f t="shared" si="132"/>
        <v>6.988032861945233</v>
      </c>
    </row>
    <row r="1110" spans="1:11" ht="13.5" x14ac:dyDescent="0.25">
      <c r="A1110" s="3">
        <f>TITRES_STAT!B1113</f>
        <v>43627</v>
      </c>
      <c r="B1110" s="6">
        <f>TITRES_STAT!D1113</f>
        <v>6.9256000000000002</v>
      </c>
      <c r="C1110" s="2">
        <f t="shared" si="133"/>
        <v>0.12239999999999984</v>
      </c>
      <c r="D1110" s="2">
        <f t="shared" si="134"/>
        <v>6.7330799999999993</v>
      </c>
      <c r="E1110" s="2">
        <f t="shared" si="136"/>
        <v>6.7632600000000007</v>
      </c>
      <c r="F1110" s="2">
        <f t="shared" si="137"/>
        <v>6.7504249999999999</v>
      </c>
      <c r="G1110" s="2">
        <f t="shared" si="131"/>
        <v>6.9565259999999993</v>
      </c>
      <c r="H1110" s="2">
        <f t="shared" si="135"/>
        <v>7.5316420000000042</v>
      </c>
      <c r="I1110" s="2">
        <f t="array" ref="I1110">SUMPRODUCT(B1094:B1113, (ROW(B1094:B1113)-ROW(B1094)+1)) / (20*21/2)</f>
        <v>6.7767971428571432</v>
      </c>
      <c r="J1110" s="2">
        <f t="shared" si="138"/>
        <v>6.7904485822902529</v>
      </c>
      <c r="K1110" s="2">
        <f t="shared" si="132"/>
        <v>6.9855845144179689</v>
      </c>
    </row>
    <row r="1111" spans="1:11" ht="13.5" x14ac:dyDescent="0.25">
      <c r="A1111" s="3">
        <f>TITRES_STAT!B1114</f>
        <v>43628</v>
      </c>
      <c r="B1111" s="6">
        <f>TITRES_STAT!D1114</f>
        <v>6.8358999999999996</v>
      </c>
      <c r="C1111" s="2">
        <f t="shared" si="133"/>
        <v>-8.9700000000000557E-2</v>
      </c>
      <c r="D1111" s="2">
        <f t="shared" si="134"/>
        <v>6.7624599999999999</v>
      </c>
      <c r="E1111" s="2">
        <f t="shared" si="136"/>
        <v>6.7616300000000011</v>
      </c>
      <c r="F1111" s="2">
        <f t="shared" si="137"/>
        <v>6.7508800000000004</v>
      </c>
      <c r="G1111" s="2">
        <f t="shared" si="131"/>
        <v>6.9435419999999999</v>
      </c>
      <c r="H1111" s="2">
        <f t="shared" si="135"/>
        <v>7.5303870000000055</v>
      </c>
      <c r="I1111" s="2">
        <f t="array" ref="I1111">SUMPRODUCT(B1095:B1114, (ROW(B1095:B1114)-ROW(B1095)+1)) / (20*21/2)</f>
        <v>6.7936576190476181</v>
      </c>
      <c r="J1111" s="2">
        <f t="shared" si="138"/>
        <v>6.7947772887388007</v>
      </c>
      <c r="K1111" s="2">
        <f t="shared" si="132"/>
        <v>6.9797145334604016</v>
      </c>
    </row>
    <row r="1112" spans="1:11" ht="13.5" x14ac:dyDescent="0.25">
      <c r="A1112" s="3">
        <f>TITRES_STAT!B1115</f>
        <v>43629</v>
      </c>
      <c r="B1112" s="6">
        <f>TITRES_STAT!D1115</f>
        <v>6.7706</v>
      </c>
      <c r="C1112" s="2">
        <f t="shared" si="133"/>
        <v>-6.5299999999999692E-2</v>
      </c>
      <c r="D1112" s="2">
        <f t="shared" si="134"/>
        <v>6.7918199999999995</v>
      </c>
      <c r="E1112" s="2">
        <f t="shared" si="136"/>
        <v>6.7542900000000001</v>
      </c>
      <c r="F1112" s="2">
        <f t="shared" si="137"/>
        <v>6.7496950000000009</v>
      </c>
      <c r="G1112" s="2">
        <f t="shared" si="131"/>
        <v>6.9325019999999995</v>
      </c>
      <c r="H1112" s="2">
        <f t="shared" si="135"/>
        <v>7.528480500000005</v>
      </c>
      <c r="I1112" s="2">
        <f t="array" ref="I1112">SUMPRODUCT(B1096:B1115, (ROW(B1096:B1115)-ROW(B1096)+1)) / (20*21/2)</f>
        <v>6.7895066666666679</v>
      </c>
      <c r="J1112" s="2">
        <f t="shared" si="138"/>
        <v>6.7924746898112955</v>
      </c>
      <c r="K1112" s="2">
        <f t="shared" si="132"/>
        <v>6.9715139635207786</v>
      </c>
    </row>
    <row r="1113" spans="1:11" ht="13.5" x14ac:dyDescent="0.25">
      <c r="A1113" s="3">
        <f>TITRES_STAT!B1116</f>
        <v>43630</v>
      </c>
      <c r="B1113" s="6">
        <f>TITRES_STAT!D1116</f>
        <v>6.9337</v>
      </c>
      <c r="C1113" s="2">
        <f t="shared" si="133"/>
        <v>0.16310000000000002</v>
      </c>
      <c r="D1113" s="2">
        <f t="shared" si="134"/>
        <v>6.8537999999999997</v>
      </c>
      <c r="E1113" s="2">
        <f t="shared" si="136"/>
        <v>6.7706</v>
      </c>
      <c r="F1113" s="2">
        <f t="shared" si="137"/>
        <v>6.7566649999999999</v>
      </c>
      <c r="G1113" s="2">
        <f t="shared" si="131"/>
        <v>6.9247239999999985</v>
      </c>
      <c r="H1113" s="2">
        <f t="shared" si="135"/>
        <v>7.5271865000000062</v>
      </c>
      <c r="I1113" s="2">
        <f t="array" ref="I1113">SUMPRODUCT(B1097:B1116, (ROW(B1097:B1116)-ROW(B1097)+1)) / (20*21/2)</f>
        <v>6.8040780952380944</v>
      </c>
      <c r="J1113" s="2">
        <f t="shared" si="138"/>
        <v>6.8059247193530776</v>
      </c>
      <c r="K1113" s="2">
        <f t="shared" si="132"/>
        <v>6.970031062990552</v>
      </c>
    </row>
    <row r="1114" spans="1:11" ht="13.5" x14ac:dyDescent="0.25">
      <c r="A1114" s="3">
        <f>TITRES_STAT!B1117</f>
        <v>43633</v>
      </c>
      <c r="B1114" s="6">
        <f>TITRES_STAT!D1117</f>
        <v>6.9337</v>
      </c>
      <c r="C1114" s="2">
        <f t="shared" si="133"/>
        <v>0</v>
      </c>
      <c r="D1114" s="2">
        <f t="shared" si="134"/>
        <v>6.879900000000001</v>
      </c>
      <c r="E1114" s="2">
        <f t="shared" si="136"/>
        <v>6.7828299999999997</v>
      </c>
      <c r="F1114" s="2">
        <f t="shared" si="137"/>
        <v>6.7733849999999993</v>
      </c>
      <c r="G1114" s="2">
        <f t="shared" si="131"/>
        <v>6.921009999999999</v>
      </c>
      <c r="H1114" s="2">
        <f t="shared" si="135"/>
        <v>7.525689000000007</v>
      </c>
      <c r="I1114" s="2">
        <f t="array" ref="I1114">SUMPRODUCT(B1098:B1117, (ROW(B1098:B1117)-ROW(B1098)+1)) / (20*21/2)</f>
        <v>6.8177919047619051</v>
      </c>
      <c r="J1114" s="2">
        <f t="shared" si="138"/>
        <v>6.8180937937004042</v>
      </c>
      <c r="K1114" s="2">
        <f t="shared" si="132"/>
        <v>6.9686063154222948</v>
      </c>
    </row>
    <row r="1115" spans="1:11" ht="13.5" x14ac:dyDescent="0.25">
      <c r="A1115" s="3">
        <f>TITRES_STAT!B1118</f>
        <v>43634</v>
      </c>
      <c r="B1115" s="6">
        <f>TITRES_STAT!D1118</f>
        <v>6.7298</v>
      </c>
      <c r="C1115" s="2">
        <f t="shared" si="133"/>
        <v>-0.20389999999999997</v>
      </c>
      <c r="D1115" s="2">
        <f t="shared" si="134"/>
        <v>6.8407399999999994</v>
      </c>
      <c r="E1115" s="2">
        <f t="shared" si="136"/>
        <v>6.7869100000000007</v>
      </c>
      <c r="F1115" s="2">
        <f t="shared" si="137"/>
        <v>6.7725999999999997</v>
      </c>
      <c r="G1115" s="2">
        <f t="shared" si="131"/>
        <v>6.9158179999999989</v>
      </c>
      <c r="H1115" s="2">
        <f t="shared" si="135"/>
        <v>7.5227660000000061</v>
      </c>
      <c r="I1115" s="2">
        <f t="array" ref="I1115">SUMPRODUCT(B1099:B1118, (ROW(B1099:B1118)-ROW(B1099)+1)) / (20*21/2)</f>
        <v>6.8320828571428569</v>
      </c>
      <c r="J1115" s="2">
        <f t="shared" si="138"/>
        <v>6.8096848609670317</v>
      </c>
      <c r="K1115" s="2">
        <f t="shared" si="132"/>
        <v>6.9592413618763231</v>
      </c>
    </row>
    <row r="1116" spans="1:11" ht="13.5" x14ac:dyDescent="0.25">
      <c r="A1116" s="3">
        <f>TITRES_STAT!B1119</f>
        <v>43635</v>
      </c>
      <c r="B1116" s="6">
        <f>TITRES_STAT!D1119</f>
        <v>6.9256000000000002</v>
      </c>
      <c r="C1116" s="2">
        <f t="shared" si="133"/>
        <v>0.1958000000000002</v>
      </c>
      <c r="D1116" s="2">
        <f t="shared" si="134"/>
        <v>6.8586799999999997</v>
      </c>
      <c r="E1116" s="2">
        <f t="shared" si="136"/>
        <v>6.8105700000000002</v>
      </c>
      <c r="F1116" s="2">
        <f t="shared" si="137"/>
        <v>6.7816050000000008</v>
      </c>
      <c r="G1116" s="2">
        <f t="shared" si="131"/>
        <v>6.9106419999999993</v>
      </c>
      <c r="H1116" s="2">
        <f t="shared" si="135"/>
        <v>7.520009000000007</v>
      </c>
      <c r="I1116" s="2">
        <f t="array" ref="I1116">SUMPRODUCT(B1100:B1119, (ROW(B1100:B1119)-ROW(B1100)+1)) / (20*21/2)</f>
        <v>6.8442428571428566</v>
      </c>
      <c r="J1116" s="2">
        <f t="shared" si="138"/>
        <v>6.8207243980177914</v>
      </c>
      <c r="K1116" s="2">
        <f t="shared" si="132"/>
        <v>6.957922092783134</v>
      </c>
    </row>
    <row r="1117" spans="1:11" ht="13.5" x14ac:dyDescent="0.25">
      <c r="A1117" s="3">
        <f>TITRES_STAT!B1120</f>
        <v>43636</v>
      </c>
      <c r="B1117" s="6">
        <f>TITRES_STAT!D1120</f>
        <v>6.9256000000000002</v>
      </c>
      <c r="C1117" s="2">
        <f t="shared" si="133"/>
        <v>0</v>
      </c>
      <c r="D1117" s="2">
        <f t="shared" si="134"/>
        <v>6.8896800000000002</v>
      </c>
      <c r="E1117" s="2">
        <f t="shared" si="136"/>
        <v>6.8407499999999999</v>
      </c>
      <c r="F1117" s="2">
        <f t="shared" si="137"/>
        <v>6.7836449999999999</v>
      </c>
      <c r="G1117" s="2">
        <f t="shared" si="131"/>
        <v>6.904653999999999</v>
      </c>
      <c r="H1117" s="2">
        <f t="shared" si="135"/>
        <v>7.5155045000000067</v>
      </c>
      <c r="I1117" s="2">
        <f t="array" ref="I1117">SUMPRODUCT(B1101:B1120, (ROW(B1101:B1120)-ROW(B1101)+1)) / (20*21/2)</f>
        <v>6.8550819047619047</v>
      </c>
      <c r="J1117" s="2">
        <f t="shared" si="138"/>
        <v>6.8307125505875259</v>
      </c>
      <c r="K1117" s="2">
        <f t="shared" si="132"/>
        <v>6.9566545597328151</v>
      </c>
    </row>
    <row r="1118" spans="1:11" ht="13.5" x14ac:dyDescent="0.25">
      <c r="A1118" s="3">
        <f>TITRES_STAT!B1121</f>
        <v>43637</v>
      </c>
      <c r="B1118" s="6">
        <f>TITRES_STAT!D1121</f>
        <v>6.9337</v>
      </c>
      <c r="C1118" s="2">
        <f t="shared" si="133"/>
        <v>8.099999999999774E-3</v>
      </c>
      <c r="D1118" s="2">
        <f t="shared" si="134"/>
        <v>6.8896800000000002</v>
      </c>
      <c r="E1118" s="2">
        <f t="shared" si="136"/>
        <v>6.87174</v>
      </c>
      <c r="F1118" s="2">
        <f t="shared" si="137"/>
        <v>6.7979199999999995</v>
      </c>
      <c r="G1118" s="2">
        <f t="shared" si="131"/>
        <v>6.8978519999999977</v>
      </c>
      <c r="H1118" s="2">
        <f t="shared" si="135"/>
        <v>7.5089275000000066</v>
      </c>
      <c r="I1118" s="2">
        <f t="array" ref="I1118">SUMPRODUCT(B1102:B1121, (ROW(B1102:B1121)-ROW(B1102)+1)) / (20*21/2)</f>
        <v>6.8826609523809523</v>
      </c>
      <c r="J1118" s="2">
        <f t="shared" si="138"/>
        <v>6.8405208791029999</v>
      </c>
      <c r="K1118" s="2">
        <f t="shared" si="132"/>
        <v>6.9557543809197631</v>
      </c>
    </row>
    <row r="1119" spans="1:11" ht="13.5" x14ac:dyDescent="0.25">
      <c r="A1119" s="3">
        <f>TITRES_STAT!B1122</f>
        <v>43640</v>
      </c>
      <c r="B1119" s="6">
        <f>TITRES_STAT!D1122</f>
        <v>6.9256000000000002</v>
      </c>
      <c r="C1119" s="2">
        <f t="shared" si="133"/>
        <v>-8.099999999999774E-3</v>
      </c>
      <c r="D1119" s="2">
        <f t="shared" si="134"/>
        <v>6.8880600000000003</v>
      </c>
      <c r="E1119" s="2">
        <f t="shared" si="136"/>
        <v>6.8839800000000011</v>
      </c>
      <c r="F1119" s="2">
        <f t="shared" si="137"/>
        <v>6.8117900000000002</v>
      </c>
      <c r="G1119" s="2">
        <f t="shared" si="131"/>
        <v>6.895113999999996</v>
      </c>
      <c r="H1119" s="2">
        <f t="shared" si="135"/>
        <v>7.5029195000000071</v>
      </c>
      <c r="I1119" s="2">
        <f t="array" ref="I1119">SUMPRODUCT(B1103:B1122, (ROW(B1103:B1122)-ROW(B1103)+1)) / (20*21/2)</f>
        <v>6.8887971428571424</v>
      </c>
      <c r="J1119" s="2">
        <f t="shared" si="138"/>
        <v>6.848623652521761</v>
      </c>
      <c r="K1119" s="2">
        <f t="shared" si="132"/>
        <v>6.9545718561778118</v>
      </c>
    </row>
    <row r="1120" spans="1:11" ht="13.5" x14ac:dyDescent="0.25">
      <c r="A1120" s="3">
        <f>TITRES_STAT!B1123</f>
        <v>43641</v>
      </c>
      <c r="B1120" s="6">
        <f>TITRES_STAT!D1123</f>
        <v>6.9256000000000002</v>
      </c>
      <c r="C1120" s="2">
        <f t="shared" si="133"/>
        <v>0</v>
      </c>
      <c r="D1120" s="2">
        <f t="shared" si="134"/>
        <v>6.9272200000000002</v>
      </c>
      <c r="E1120" s="2">
        <f t="shared" si="136"/>
        <v>6.8839800000000011</v>
      </c>
      <c r="F1120" s="2">
        <f t="shared" si="137"/>
        <v>6.8236200000000009</v>
      </c>
      <c r="G1120" s="2">
        <f t="shared" si="131"/>
        <v>6.8922139999999956</v>
      </c>
      <c r="H1120" s="2">
        <f t="shared" si="135"/>
        <v>7.4958960000000072</v>
      </c>
      <c r="I1120" s="2">
        <f t="array" ref="I1120">SUMPRODUCT(B1104:B1123, (ROW(B1104:B1123)-ROW(B1104)+1)) / (20*21/2)</f>
        <v>6.9039852380952373</v>
      </c>
      <c r="J1120" s="2">
        <f t="shared" si="138"/>
        <v>6.8559547332339736</v>
      </c>
      <c r="K1120" s="2">
        <f t="shared" si="132"/>
        <v>6.9534357049551527</v>
      </c>
    </row>
    <row r="1121" spans="1:11" ht="13.5" x14ac:dyDescent="0.25">
      <c r="A1121" s="3">
        <f>TITRES_STAT!B1124</f>
        <v>43642</v>
      </c>
      <c r="B1121" s="6">
        <f>TITRES_STAT!D1124</f>
        <v>7.1132</v>
      </c>
      <c r="C1121" s="2">
        <f t="shared" si="133"/>
        <v>0.18759999999999977</v>
      </c>
      <c r="D1121" s="2">
        <f t="shared" si="134"/>
        <v>6.9647400000000008</v>
      </c>
      <c r="E1121" s="2">
        <f t="shared" si="136"/>
        <v>6.9117100000000011</v>
      </c>
      <c r="F1121" s="2">
        <f t="shared" si="137"/>
        <v>6.8366700000000007</v>
      </c>
      <c r="G1121" s="2">
        <f t="shared" si="131"/>
        <v>6.8912779999999954</v>
      </c>
      <c r="H1121" s="2">
        <f t="shared" si="135"/>
        <v>7.4908260000000073</v>
      </c>
      <c r="I1121" s="2">
        <f t="array" ref="I1121">SUMPRODUCT(B1105:B1124, (ROW(B1105:B1124)-ROW(B1105)+1)) / (20*21/2)</f>
        <v>6.9367333333333345</v>
      </c>
      <c r="J1121" s="2">
        <f t="shared" si="138"/>
        <v>6.8804542824497856</v>
      </c>
      <c r="K1121" s="2">
        <f t="shared" si="132"/>
        <v>6.9597009714275</v>
      </c>
    </row>
    <row r="1122" spans="1:11" ht="13.5" x14ac:dyDescent="0.25">
      <c r="A1122" s="3">
        <f>TITRES_STAT!B1125</f>
        <v>43643</v>
      </c>
      <c r="B1122" s="6">
        <f>TITRES_STAT!D1125</f>
        <v>6.9010999999999996</v>
      </c>
      <c r="C1122" s="2">
        <f t="shared" si="133"/>
        <v>-0.2121000000000004</v>
      </c>
      <c r="D1122" s="2">
        <f t="shared" si="134"/>
        <v>6.9598399999999998</v>
      </c>
      <c r="E1122" s="2">
        <f t="shared" si="136"/>
        <v>6.9247600000000009</v>
      </c>
      <c r="F1122" s="2">
        <f t="shared" si="137"/>
        <v>6.8395250000000001</v>
      </c>
      <c r="G1122" s="2">
        <f t="shared" si="131"/>
        <v>6.886585999999995</v>
      </c>
      <c r="H1122" s="2">
        <f t="shared" si="135"/>
        <v>7.4836800000000077</v>
      </c>
      <c r="I1122" s="2">
        <f t="array" ref="I1122">SUMPRODUCT(B1106:B1125, (ROW(B1106:B1125)-ROW(B1106)+1)) / (20*21/2)</f>
        <v>6.9661033333333329</v>
      </c>
      <c r="J1122" s="2">
        <f t="shared" si="138"/>
        <v>6.882420541264092</v>
      </c>
      <c r="K1122" s="2">
        <f t="shared" si="132"/>
        <v>6.9574028941166182</v>
      </c>
    </row>
    <row r="1123" spans="1:11" ht="13.5" x14ac:dyDescent="0.25">
      <c r="A1123" s="3">
        <f>TITRES_STAT!B1126</f>
        <v>43644</v>
      </c>
      <c r="B1123" s="6">
        <f>TITRES_STAT!D1126</f>
        <v>6.9989999999999997</v>
      </c>
      <c r="C1123" s="2">
        <f t="shared" si="133"/>
        <v>9.7900000000000098E-2</v>
      </c>
      <c r="D1123" s="2">
        <f t="shared" si="134"/>
        <v>6.9729000000000001</v>
      </c>
      <c r="E1123" s="2">
        <f t="shared" si="136"/>
        <v>6.9312899999999997</v>
      </c>
      <c r="F1123" s="2">
        <f t="shared" si="137"/>
        <v>6.8509450000000003</v>
      </c>
      <c r="G1123" s="2">
        <f t="shared" si="131"/>
        <v>6.8828779999999972</v>
      </c>
      <c r="H1123" s="2">
        <f t="shared" si="135"/>
        <v>7.4768200000000071</v>
      </c>
      <c r="I1123" s="2">
        <f t="array" ref="I1123">SUMPRODUCT(B1107:B1126, (ROW(B1107:B1126)-ROW(B1107)+1)) / (20*21/2)</f>
        <v>6.9985804761904751</v>
      </c>
      <c r="J1123" s="2">
        <f t="shared" si="138"/>
        <v>6.8935233468579877</v>
      </c>
      <c r="K1123" s="2">
        <f t="shared" si="132"/>
        <v>6.9590341531708688</v>
      </c>
    </row>
    <row r="1124" spans="1:11" ht="13.5" x14ac:dyDescent="0.25">
      <c r="A1124" s="3">
        <f>TITRES_STAT!B1127</f>
        <v>43647</v>
      </c>
      <c r="B1124" s="6">
        <f>TITRES_STAT!D1127</f>
        <v>7.1947999999999999</v>
      </c>
      <c r="C1124" s="2">
        <f t="shared" si="133"/>
        <v>0.1958000000000002</v>
      </c>
      <c r="D1124" s="2">
        <f t="shared" si="134"/>
        <v>7.0267399999999993</v>
      </c>
      <c r="E1124" s="2">
        <f t="shared" si="136"/>
        <v>6.9573999999999998</v>
      </c>
      <c r="F1124" s="2">
        <f t="shared" si="137"/>
        <v>6.8701150000000002</v>
      </c>
      <c r="G1124" s="2">
        <f t="shared" si="131"/>
        <v>6.8830859999999969</v>
      </c>
      <c r="H1124" s="2">
        <f t="shared" si="135"/>
        <v>7.4691105000000073</v>
      </c>
      <c r="I1124" s="2">
        <f t="array" ref="I1124">SUMPRODUCT(B1108:B1127, (ROW(B1108:B1127)-ROW(B1108)+1)) / (20*21/2)</f>
        <v>7.0082547619047624</v>
      </c>
      <c r="J1124" s="2">
        <f t="shared" si="138"/>
        <v>6.9222163614429411</v>
      </c>
      <c r="K1124" s="2">
        <f t="shared" si="132"/>
        <v>6.9682798726543638</v>
      </c>
    </row>
    <row r="1125" spans="1:11" ht="13.5" x14ac:dyDescent="0.25">
      <c r="A1125" s="3">
        <f>TITRES_STAT!B1128</f>
        <v>43648</v>
      </c>
      <c r="B1125" s="6">
        <f>TITRES_STAT!D1128</f>
        <v>7.1784999999999997</v>
      </c>
      <c r="C1125" s="2">
        <f t="shared" si="133"/>
        <v>-1.6300000000000203E-2</v>
      </c>
      <c r="D1125" s="2">
        <f t="shared" si="134"/>
        <v>7.0773200000000003</v>
      </c>
      <c r="E1125" s="2">
        <f t="shared" si="136"/>
        <v>7.0022700000000002</v>
      </c>
      <c r="F1125" s="2">
        <f t="shared" si="137"/>
        <v>6.8945899999999991</v>
      </c>
      <c r="G1125" s="2">
        <f t="shared" si="131"/>
        <v>6.8871939999999974</v>
      </c>
      <c r="H1125" s="2">
        <f t="shared" si="135"/>
        <v>7.4595720000000076</v>
      </c>
      <c r="I1125" s="2">
        <f t="array" ref="I1125">SUMPRODUCT(B1109:B1128, (ROW(B1109:B1128)-ROW(B1109)+1)) / (20*21/2)</f>
        <v>7.0152447619047624</v>
      </c>
      <c r="J1125" s="2">
        <f t="shared" si="138"/>
        <v>6.946624327019804</v>
      </c>
      <c r="K1125" s="2">
        <f t="shared" si="132"/>
        <v>6.9765237992169373</v>
      </c>
    </row>
    <row r="1126" spans="1:11" ht="13.5" x14ac:dyDescent="0.25">
      <c r="A1126" s="3">
        <f>TITRES_STAT!B1129</f>
        <v>43649</v>
      </c>
      <c r="B1126" s="6">
        <f>TITRES_STAT!D1129</f>
        <v>7.2355999999999998</v>
      </c>
      <c r="C1126" s="2">
        <f t="shared" si="133"/>
        <v>5.7100000000000151E-2</v>
      </c>
      <c r="D1126" s="2">
        <f t="shared" si="134"/>
        <v>7.1017999999999999</v>
      </c>
      <c r="E1126" s="2">
        <f t="shared" si="136"/>
        <v>7.0332699999999999</v>
      </c>
      <c r="F1126" s="2">
        <f t="shared" si="137"/>
        <v>6.9219200000000018</v>
      </c>
      <c r="G1126" s="2">
        <f t="shared" si="131"/>
        <v>6.891143999999997</v>
      </c>
      <c r="H1126" s="2">
        <f t="shared" si="135"/>
        <v>7.4514570000000058</v>
      </c>
      <c r="I1126" s="2">
        <f t="array" ref="I1126">SUMPRODUCT(B1110:B1129, (ROW(B1110:B1129)-ROW(B1110)+1)) / (20*21/2)</f>
        <v>7.0009514285714287</v>
      </c>
      <c r="J1126" s="2">
        <f t="shared" si="138"/>
        <v>6.9741458196845842</v>
      </c>
      <c r="K1126" s="2">
        <f t="shared" si="132"/>
        <v>6.9866836502280378</v>
      </c>
    </row>
    <row r="1127" spans="1:11" ht="13.5" x14ac:dyDescent="0.25">
      <c r="A1127" s="3">
        <f>TITRES_STAT!B1130</f>
        <v>43650</v>
      </c>
      <c r="B1127" s="6">
        <f>TITRES_STAT!D1130</f>
        <v>7.0235000000000003</v>
      </c>
      <c r="C1127" s="2">
        <f t="shared" si="133"/>
        <v>-0.21209999999999951</v>
      </c>
      <c r="D1127" s="2">
        <f t="shared" si="134"/>
        <v>7.1262799999999995</v>
      </c>
      <c r="E1127" s="2">
        <f t="shared" si="136"/>
        <v>7.0430599999999997</v>
      </c>
      <c r="F1127" s="2">
        <f t="shared" si="137"/>
        <v>6.9419050000000011</v>
      </c>
      <c r="G1127" s="2">
        <f t="shared" si="131"/>
        <v>6.8879259999999967</v>
      </c>
      <c r="H1127" s="2">
        <f t="shared" si="135"/>
        <v>7.4424035000000046</v>
      </c>
      <c r="I1127" s="2">
        <f t="array" ref="I1127">SUMPRODUCT(B1111:B1130, (ROW(B1111:B1130)-ROW(B1111)+1)) / (20*21/2)</f>
        <v>6.981180952380952</v>
      </c>
      <c r="J1127" s="2">
        <f t="shared" si="138"/>
        <v>6.9788462178098616</v>
      </c>
      <c r="K1127" s="2">
        <f t="shared" si="132"/>
        <v>6.9881274286504675</v>
      </c>
    </row>
    <row r="1128" spans="1:11" ht="13.5" x14ac:dyDescent="0.25">
      <c r="A1128" s="3">
        <f>TITRES_STAT!B1131</f>
        <v>43651</v>
      </c>
      <c r="B1128" s="6">
        <f>TITRES_STAT!D1131</f>
        <v>7.0152999999999999</v>
      </c>
      <c r="C1128" s="2">
        <f t="shared" si="133"/>
        <v>-8.2000000000004292E-3</v>
      </c>
      <c r="D1128" s="2">
        <f t="shared" si="134"/>
        <v>7.1295400000000004</v>
      </c>
      <c r="E1128" s="2">
        <f t="shared" si="136"/>
        <v>7.0512199999999989</v>
      </c>
      <c r="F1128" s="2">
        <f t="shared" si="137"/>
        <v>6.9614799999999999</v>
      </c>
      <c r="G1128" s="2">
        <f t="shared" si="131"/>
        <v>6.8848679999999964</v>
      </c>
      <c r="H1128" s="2">
        <f t="shared" si="135"/>
        <v>7.4338370000000058</v>
      </c>
      <c r="I1128" s="2">
        <f t="array" ref="I1128">SUMPRODUCT(B1112:B1131, (ROW(B1112:B1131)-ROW(B1112)+1)) / (20*21/2)</f>
        <v>6.9668833333333344</v>
      </c>
      <c r="J1128" s="2">
        <f t="shared" si="138"/>
        <v>6.9823180065898747</v>
      </c>
      <c r="K1128" s="2">
        <f t="shared" si="132"/>
        <v>6.9891930196837828</v>
      </c>
    </row>
    <row r="1129" spans="1:11" ht="13.5" x14ac:dyDescent="0.25">
      <c r="A1129" s="3">
        <f>TITRES_STAT!B1132</f>
        <v>43654</v>
      </c>
      <c r="B1129" s="6">
        <f>TITRES_STAT!D1132</f>
        <v>6.8113999999999999</v>
      </c>
      <c r="C1129" s="2">
        <f t="shared" si="133"/>
        <v>-0.20389999999999997</v>
      </c>
      <c r="D1129" s="2">
        <f t="shared" si="134"/>
        <v>7.0528599999999999</v>
      </c>
      <c r="E1129" s="2">
        <f t="shared" si="136"/>
        <v>7.0397999999999996</v>
      </c>
      <c r="F1129" s="2">
        <f t="shared" si="137"/>
        <v>6.9618900000000012</v>
      </c>
      <c r="G1129" s="2">
        <f t="shared" si="131"/>
        <v>6.8778959999999971</v>
      </c>
      <c r="H1129" s="2">
        <f t="shared" si="135"/>
        <v>7.4240075000000045</v>
      </c>
      <c r="I1129" s="2">
        <f t="array" ref="I1129">SUMPRODUCT(B1113:B1132, (ROW(B1113:B1132)-ROW(B1113)+1)) / (20*21/2)</f>
        <v>6.9527414285714277</v>
      </c>
      <c r="J1129" s="2">
        <f t="shared" si="138"/>
        <v>6.9660401012003632</v>
      </c>
      <c r="K1129" s="2">
        <f t="shared" si="132"/>
        <v>6.9822207444020661</v>
      </c>
    </row>
    <row r="1130" spans="1:11" ht="13.5" x14ac:dyDescent="0.25">
      <c r="A1130" s="3">
        <f>TITRES_STAT!B1133</f>
        <v>43655</v>
      </c>
      <c r="B1130" s="6">
        <f>TITRES_STAT!D1133</f>
        <v>6.7542999999999997</v>
      </c>
      <c r="C1130" s="2">
        <f t="shared" si="133"/>
        <v>-5.7100000000000151E-2</v>
      </c>
      <c r="D1130" s="2">
        <f t="shared" si="134"/>
        <v>6.9680200000000001</v>
      </c>
      <c r="E1130" s="2">
        <f t="shared" si="136"/>
        <v>7.0226699999999997</v>
      </c>
      <c r="F1130" s="2">
        <f t="shared" si="137"/>
        <v>6.9533250000000013</v>
      </c>
      <c r="G1130" s="2">
        <f t="shared" si="131"/>
        <v>6.8697819999999981</v>
      </c>
      <c r="H1130" s="2">
        <f t="shared" si="135"/>
        <v>7.4154365000000038</v>
      </c>
      <c r="I1130" s="2">
        <f t="array" ref="I1130">SUMPRODUCT(B1114:B1133, (ROW(B1114:B1133)-ROW(B1114)+1)) / (20*21/2)</f>
        <v>6.9384442857142865</v>
      </c>
      <c r="J1130" s="2">
        <f t="shared" si="138"/>
        <v>6.9458743772765192</v>
      </c>
      <c r="K1130" s="2">
        <f t="shared" si="132"/>
        <v>6.9732826759941418</v>
      </c>
    </row>
    <row r="1131" spans="1:11" ht="13.5" x14ac:dyDescent="0.25">
      <c r="A1131" s="3">
        <f>TITRES_STAT!B1134</f>
        <v>43656</v>
      </c>
      <c r="B1131" s="6">
        <f>TITRES_STAT!D1134</f>
        <v>6.8032000000000004</v>
      </c>
      <c r="C1131" s="2">
        <f t="shared" si="133"/>
        <v>4.890000000000061E-2</v>
      </c>
      <c r="D1131" s="2">
        <f t="shared" si="134"/>
        <v>6.8815400000000011</v>
      </c>
      <c r="E1131" s="2">
        <f t="shared" si="136"/>
        <v>6.9916699999999992</v>
      </c>
      <c r="F1131" s="2">
        <f t="shared" si="137"/>
        <v>6.951690000000001</v>
      </c>
      <c r="G1131" s="2">
        <f t="shared" si="131"/>
        <v>6.8631319999999985</v>
      </c>
      <c r="H1131" s="2">
        <f t="shared" si="135"/>
        <v>7.4067850000000055</v>
      </c>
      <c r="I1131" s="2">
        <f t="array" ref="I1131">SUMPRODUCT(B1115:B1134, (ROW(B1115:B1134)-ROW(B1115)+1)) / (20*21/2)</f>
        <v>6.9247685714285714</v>
      </c>
      <c r="J1131" s="2">
        <f t="shared" si="138"/>
        <v>6.9322863413454217</v>
      </c>
      <c r="K1131" s="2">
        <f t="shared" si="132"/>
        <v>6.9666127671316262</v>
      </c>
    </row>
    <row r="1132" spans="1:11" ht="13.5" x14ac:dyDescent="0.25">
      <c r="A1132" s="3">
        <f>TITRES_STAT!B1135</f>
        <v>43657</v>
      </c>
      <c r="B1132" s="6">
        <f>TITRES_STAT!D1135</f>
        <v>6.8032000000000004</v>
      </c>
      <c r="C1132" s="2">
        <f t="shared" si="133"/>
        <v>0</v>
      </c>
      <c r="D1132" s="2">
        <f t="shared" si="134"/>
        <v>6.8374799999999993</v>
      </c>
      <c r="E1132" s="2">
        <f t="shared" si="136"/>
        <v>6.9818799999999994</v>
      </c>
      <c r="F1132" s="2">
        <f t="shared" si="137"/>
        <v>6.9533200000000006</v>
      </c>
      <c r="G1132" s="2">
        <f t="shared" si="131"/>
        <v>6.8568079999999982</v>
      </c>
      <c r="H1132" s="2">
        <f t="shared" si="135"/>
        <v>7.3984180000000057</v>
      </c>
      <c r="I1132" s="2">
        <f t="array" ref="I1132">SUMPRODUCT(B1116:B1135, (ROW(B1116:B1135)-ROW(B1116)+1)) / (20*21/2)</f>
        <v>6.9124952380952385</v>
      </c>
      <c r="J1132" s="2">
        <f t="shared" si="138"/>
        <v>6.9199924040744287</v>
      </c>
      <c r="K1132" s="2">
        <f t="shared" si="132"/>
        <v>6.9602044233225424</v>
      </c>
    </row>
    <row r="1133" spans="1:11" ht="13.5" x14ac:dyDescent="0.25">
      <c r="A1133" s="3">
        <f>TITRES_STAT!B1136</f>
        <v>43658</v>
      </c>
      <c r="B1133" s="6">
        <f>TITRES_STAT!D1136</f>
        <v>6.8032000000000004</v>
      </c>
      <c r="C1133" s="2">
        <f t="shared" si="133"/>
        <v>0</v>
      </c>
      <c r="D1133" s="2">
        <f t="shared" si="134"/>
        <v>6.7950600000000012</v>
      </c>
      <c r="E1133" s="2">
        <f t="shared" si="136"/>
        <v>6.9623000000000008</v>
      </c>
      <c r="F1133" s="2">
        <f t="shared" si="137"/>
        <v>6.9467949999999998</v>
      </c>
      <c r="G1133" s="2">
        <f t="shared" si="131"/>
        <v>6.851621999999999</v>
      </c>
      <c r="H1133" s="2">
        <f t="shared" si="135"/>
        <v>7.3907825000000074</v>
      </c>
      <c r="I1133" s="2">
        <f t="array" ref="I1133">SUMPRODUCT(B1117:B1136, (ROW(B1117:B1136)-ROW(B1117)+1)) / (20*21/2)</f>
        <v>6.9037190476190471</v>
      </c>
      <c r="J1133" s="2">
        <f t="shared" si="138"/>
        <v>6.9088693179721021</v>
      </c>
      <c r="K1133" s="2">
        <f t="shared" si="132"/>
        <v>6.9540473871138149</v>
      </c>
    </row>
    <row r="1134" spans="1:11" ht="13.5" x14ac:dyDescent="0.25">
      <c r="A1134" s="3">
        <f>TITRES_STAT!B1137</f>
        <v>43661</v>
      </c>
      <c r="B1134" s="6">
        <f>TITRES_STAT!D1137</f>
        <v>6.8032000000000004</v>
      </c>
      <c r="C1134" s="2">
        <f t="shared" si="133"/>
        <v>0</v>
      </c>
      <c r="D1134" s="2">
        <f t="shared" si="134"/>
        <v>6.7934200000000002</v>
      </c>
      <c r="E1134" s="2">
        <f t="shared" si="136"/>
        <v>6.923140000000001</v>
      </c>
      <c r="F1134" s="2">
        <f t="shared" si="137"/>
        <v>6.9402700000000008</v>
      </c>
      <c r="G1134" s="2">
        <f t="shared" si="131"/>
        <v>6.8504999999999994</v>
      </c>
      <c r="H1134" s="2">
        <f t="shared" si="135"/>
        <v>7.3823340000000073</v>
      </c>
      <c r="I1134" s="2">
        <f t="array" ref="I1134">SUMPRODUCT(B1118:B1137, (ROW(B1118:B1137)-ROW(B1118)+1)) / (20*21/2)</f>
        <v>6.8844161904761902</v>
      </c>
      <c r="J1134" s="2">
        <f t="shared" si="138"/>
        <v>6.8988055734033304</v>
      </c>
      <c r="K1134" s="2">
        <f t="shared" si="132"/>
        <v>6.9481318033054293</v>
      </c>
    </row>
    <row r="1135" spans="1:11" ht="13.5" x14ac:dyDescent="0.25">
      <c r="A1135" s="3">
        <f>TITRES_STAT!B1138</f>
        <v>43662</v>
      </c>
      <c r="B1135" s="6">
        <f>TITRES_STAT!D1138</f>
        <v>6.8113999999999999</v>
      </c>
      <c r="C1135" s="2">
        <f t="shared" si="133"/>
        <v>8.199999999999541E-3</v>
      </c>
      <c r="D1135" s="2">
        <f t="shared" si="134"/>
        <v>6.8048400000000004</v>
      </c>
      <c r="E1135" s="2">
        <f t="shared" si="136"/>
        <v>6.8864300000000016</v>
      </c>
      <c r="F1135" s="2">
        <f t="shared" si="137"/>
        <v>6.94435</v>
      </c>
      <c r="G1135" s="2">
        <f t="shared" si="131"/>
        <v>6.8508420000000001</v>
      </c>
      <c r="H1135" s="2">
        <f t="shared" si="135"/>
        <v>7.3741295000000067</v>
      </c>
      <c r="I1135" s="2">
        <f t="array" ref="I1135">SUMPRODUCT(B1119:B1138, (ROW(B1119:B1138)-ROW(B1119)+1)) / (20*21/2)</f>
        <v>6.8551304761904746</v>
      </c>
      <c r="J1135" s="2">
        <f t="shared" si="138"/>
        <v>6.8904812330792033</v>
      </c>
      <c r="K1135" s="2">
        <f t="shared" si="132"/>
        <v>6.9427697718032562</v>
      </c>
    </row>
    <row r="1136" spans="1:11" ht="13.5" x14ac:dyDescent="0.25">
      <c r="A1136" s="3">
        <f>TITRES_STAT!B1139</f>
        <v>43663</v>
      </c>
      <c r="B1136" s="6">
        <f>TITRES_STAT!D1139</f>
        <v>6.8521999999999998</v>
      </c>
      <c r="C1136" s="2">
        <f t="shared" si="133"/>
        <v>4.0799999999999947E-2</v>
      </c>
      <c r="D1136" s="2">
        <f t="shared" si="134"/>
        <v>6.8146399999999998</v>
      </c>
      <c r="E1136" s="2">
        <f t="shared" si="136"/>
        <v>6.8480900000000018</v>
      </c>
      <c r="F1136" s="2">
        <f t="shared" si="137"/>
        <v>6.9406800000000022</v>
      </c>
      <c r="G1136" s="2">
        <f t="shared" si="131"/>
        <v>6.8479359999999998</v>
      </c>
      <c r="H1136" s="2">
        <f t="shared" si="135"/>
        <v>7.366251000000009</v>
      </c>
      <c r="I1136" s="2">
        <f t="array" ref="I1136">SUMPRODUCT(B1120:B1139, (ROW(B1120:B1139)-ROW(B1120)+1)) / (20*21/2)</f>
        <v>6.8280919047619051</v>
      </c>
      <c r="J1136" s="2">
        <f t="shared" si="138"/>
        <v>6.8868354013573745</v>
      </c>
      <c r="K1136" s="2">
        <f t="shared" si="132"/>
        <v>6.939218016046266</v>
      </c>
    </row>
    <row r="1137" spans="1:11" ht="13.5" x14ac:dyDescent="0.25">
      <c r="A1137" s="3">
        <f>TITRES_STAT!B1140</f>
        <v>43664</v>
      </c>
      <c r="B1137" s="6">
        <f>TITRES_STAT!D1140</f>
        <v>6.7380000000000004</v>
      </c>
      <c r="C1137" s="2">
        <f t="shared" si="133"/>
        <v>-0.11419999999999941</v>
      </c>
      <c r="D1137" s="2">
        <f t="shared" si="134"/>
        <v>6.8016000000000005</v>
      </c>
      <c r="E1137" s="2">
        <f t="shared" si="136"/>
        <v>6.8195400000000008</v>
      </c>
      <c r="F1137" s="2">
        <f t="shared" si="137"/>
        <v>6.931300000000002</v>
      </c>
      <c r="G1137" s="2">
        <f t="shared" si="131"/>
        <v>6.842746</v>
      </c>
      <c r="H1137" s="2">
        <f t="shared" si="135"/>
        <v>7.358086000000009</v>
      </c>
      <c r="I1137" s="2">
        <f t="array" ref="I1137">SUMPRODUCT(B1121:B1140, (ROW(B1121:B1140)-ROW(B1121)+1)) / (20*21/2)</f>
        <v>6.8125566666666666</v>
      </c>
      <c r="J1137" s="2">
        <f t="shared" si="138"/>
        <v>6.8726606012281009</v>
      </c>
      <c r="K1137" s="2">
        <f t="shared" si="132"/>
        <v>6.9313271134562164</v>
      </c>
    </row>
    <row r="1138" spans="1:11" ht="13.5" x14ac:dyDescent="0.25">
      <c r="A1138" s="3">
        <f>TITRES_STAT!B1141</f>
        <v>43665</v>
      </c>
      <c r="B1138" s="6">
        <f>TITRES_STAT!D1141</f>
        <v>6.6238000000000001</v>
      </c>
      <c r="C1138" s="2">
        <f t="shared" si="133"/>
        <v>-0.1142000000000003</v>
      </c>
      <c r="D1138" s="2">
        <f t="shared" si="134"/>
        <v>6.76572</v>
      </c>
      <c r="E1138" s="2">
        <f t="shared" si="136"/>
        <v>6.7803900000000015</v>
      </c>
      <c r="F1138" s="2">
        <f t="shared" si="137"/>
        <v>6.9158050000000006</v>
      </c>
      <c r="G1138" s="2">
        <f t="shared" ref="G1138:G1201" si="139">AVERAGE(B1089:B1138)</f>
        <v>6.8352719999999998</v>
      </c>
      <c r="H1138" s="2">
        <f t="shared" si="135"/>
        <v>7.3494720000000084</v>
      </c>
      <c r="I1138" s="2">
        <f t="array" ref="I1138">SUMPRODUCT(B1122:B1141, (ROW(B1122:B1141)-ROW(B1122)+1)) / (20*21/2)</f>
        <v>6.797914761904762</v>
      </c>
      <c r="J1138" s="2">
        <f t="shared" si="138"/>
        <v>6.8489595915873291</v>
      </c>
      <c r="K1138" s="2">
        <f t="shared" si="132"/>
        <v>6.9192672266540116</v>
      </c>
    </row>
    <row r="1139" spans="1:11" ht="13.5" x14ac:dyDescent="0.25">
      <c r="A1139" s="3">
        <f>TITRES_STAT!B1142</f>
        <v>43668</v>
      </c>
      <c r="B1139" s="6">
        <f>TITRES_STAT!D1142</f>
        <v>6.6318999999999999</v>
      </c>
      <c r="C1139" s="2">
        <f t="shared" si="133"/>
        <v>8.099999999999774E-3</v>
      </c>
      <c r="D1139" s="2">
        <f t="shared" si="134"/>
        <v>6.7314600000000002</v>
      </c>
      <c r="E1139" s="2">
        <f t="shared" si="136"/>
        <v>6.7624400000000007</v>
      </c>
      <c r="F1139" s="2">
        <f t="shared" si="137"/>
        <v>6.9011200000000006</v>
      </c>
      <c r="G1139" s="2">
        <f t="shared" si="139"/>
        <v>6.8338119999999991</v>
      </c>
      <c r="H1139" s="2">
        <f t="shared" si="135"/>
        <v>7.3412640000000087</v>
      </c>
      <c r="I1139" s="2">
        <f t="array" ref="I1139">SUMPRODUCT(B1123:B1142, (ROW(B1123:B1142)-ROW(B1123)+1)) / (20*21/2)</f>
        <v>6.794383333333335</v>
      </c>
      <c r="J1139" s="2">
        <f t="shared" si="138"/>
        <v>6.8282872495313933</v>
      </c>
      <c r="K1139" s="2">
        <f t="shared" ref="K1139:K1202" si="140">$K$4*B1139+(1-$K$4)*K1138</f>
        <v>6.9079979236479714</v>
      </c>
    </row>
    <row r="1140" spans="1:11" ht="13.5" x14ac:dyDescent="0.25">
      <c r="A1140" s="3">
        <f>TITRES_STAT!B1143</f>
        <v>43669</v>
      </c>
      <c r="B1140" s="6">
        <f>TITRES_STAT!D1143</f>
        <v>6.7380000000000004</v>
      </c>
      <c r="C1140" s="2">
        <f t="shared" si="133"/>
        <v>0.10610000000000053</v>
      </c>
      <c r="D1140" s="2">
        <f t="shared" si="134"/>
        <v>6.71678</v>
      </c>
      <c r="E1140" s="2">
        <f t="shared" si="136"/>
        <v>6.7608100000000011</v>
      </c>
      <c r="F1140" s="2">
        <f t="shared" si="137"/>
        <v>6.8917400000000004</v>
      </c>
      <c r="G1140" s="2">
        <f t="shared" si="139"/>
        <v>6.8336619999999995</v>
      </c>
      <c r="H1140" s="2">
        <f t="shared" si="135"/>
        <v>7.3348060000000102</v>
      </c>
      <c r="I1140" s="2">
        <f t="array" ref="I1140">SUMPRODUCT(B1124:B1143, (ROW(B1124:B1143)-ROW(B1124)+1)) / (20*21/2)</f>
        <v>6.7911623809523816</v>
      </c>
      <c r="J1140" s="2">
        <f t="shared" si="138"/>
        <v>6.8196884638617368</v>
      </c>
      <c r="K1140" s="2">
        <f t="shared" si="140"/>
        <v>6.9013313384068748</v>
      </c>
    </row>
    <row r="1141" spans="1:11" ht="13.5" x14ac:dyDescent="0.25">
      <c r="A1141" s="3">
        <f>TITRES_STAT!B1144</f>
        <v>43670</v>
      </c>
      <c r="B1141" s="6">
        <f>TITRES_STAT!D1144</f>
        <v>6.7380000000000004</v>
      </c>
      <c r="C1141" s="2">
        <f t="shared" si="133"/>
        <v>0</v>
      </c>
      <c r="D1141" s="2">
        <f t="shared" si="134"/>
        <v>6.6939400000000004</v>
      </c>
      <c r="E1141" s="2">
        <f t="shared" si="136"/>
        <v>6.7542900000000001</v>
      </c>
      <c r="F1141" s="2">
        <f t="shared" si="137"/>
        <v>6.872980000000001</v>
      </c>
      <c r="G1141" s="2">
        <f t="shared" si="139"/>
        <v>6.8318859999999999</v>
      </c>
      <c r="H1141" s="2">
        <f t="shared" si="135"/>
        <v>7.328510500000009</v>
      </c>
      <c r="I1141" s="2">
        <f t="array" ref="I1141">SUMPRODUCT(B1125:B1144, (ROW(B1125:B1144)-ROW(B1125)+1)) / (20*21/2)</f>
        <v>6.7894895238095243</v>
      </c>
      <c r="J1141" s="2">
        <f t="shared" si="138"/>
        <v>6.8119086101606188</v>
      </c>
      <c r="K1141" s="2">
        <f t="shared" si="140"/>
        <v>6.894926187881115</v>
      </c>
    </row>
    <row r="1142" spans="1:11" ht="13.5" x14ac:dyDescent="0.25">
      <c r="A1142" s="3">
        <f>TITRES_STAT!B1145</f>
        <v>43672</v>
      </c>
      <c r="B1142" s="6">
        <f>TITRES_STAT!D1145</f>
        <v>6.8358999999999996</v>
      </c>
      <c r="C1142" s="2">
        <f t="shared" si="133"/>
        <v>9.789999999999921E-2</v>
      </c>
      <c r="D1142" s="2">
        <f t="shared" si="134"/>
        <v>6.7135199999999999</v>
      </c>
      <c r="E1142" s="2">
        <f t="shared" si="136"/>
        <v>6.7575600000000007</v>
      </c>
      <c r="F1142" s="2">
        <f t="shared" si="137"/>
        <v>6.8697200000000009</v>
      </c>
      <c r="G1142" s="2">
        <f t="shared" si="139"/>
        <v>6.8327179999999998</v>
      </c>
      <c r="H1142" s="2">
        <f t="shared" si="135"/>
        <v>7.3238830000000084</v>
      </c>
      <c r="I1142" s="2">
        <f t="array" ref="I1142">SUMPRODUCT(B1126:B1145, (ROW(B1126:B1145)-ROW(B1126)+1)) / (20*21/2)</f>
        <v>6.7436490476190478</v>
      </c>
      <c r="J1142" s="2">
        <f t="shared" si="138"/>
        <v>6.814193504431036</v>
      </c>
      <c r="K1142" s="2">
        <f t="shared" si="140"/>
        <v>6.8926114354151888</v>
      </c>
    </row>
    <row r="1143" spans="1:11" ht="13.5" x14ac:dyDescent="0.25">
      <c r="A1143" s="3">
        <f>TITRES_STAT!B1146</f>
        <v>43675</v>
      </c>
      <c r="B1143" s="6">
        <f>TITRES_STAT!D1146</f>
        <v>6.8358999999999996</v>
      </c>
      <c r="C1143" s="2">
        <f t="shared" si="133"/>
        <v>0</v>
      </c>
      <c r="D1143" s="2">
        <f t="shared" si="134"/>
        <v>6.7559399999999998</v>
      </c>
      <c r="E1143" s="2">
        <f t="shared" si="136"/>
        <v>6.7608300000000003</v>
      </c>
      <c r="F1143" s="2">
        <f t="shared" si="137"/>
        <v>6.8615650000000015</v>
      </c>
      <c r="G1143" s="2">
        <f t="shared" si="139"/>
        <v>6.8335499999999989</v>
      </c>
      <c r="H1143" s="2">
        <f t="shared" si="135"/>
        <v>7.3185645000000088</v>
      </c>
      <c r="I1143" s="2">
        <f t="array" ref="I1143">SUMPRODUCT(B1127:B1146, (ROW(B1127:B1146)-ROW(B1127)+1)) / (20*21/2)</f>
        <v>6.7484266666666679</v>
      </c>
      <c r="J1143" s="2">
        <f t="shared" si="138"/>
        <v>6.8162607897233185</v>
      </c>
      <c r="K1143" s="2">
        <f t="shared" si="140"/>
        <v>6.8903874575557698</v>
      </c>
    </row>
    <row r="1144" spans="1:11" ht="13.5" x14ac:dyDescent="0.25">
      <c r="A1144" s="3">
        <f>TITRES_STAT!B1147</f>
        <v>43676</v>
      </c>
      <c r="B1144" s="6">
        <f>TITRES_STAT!D1147</f>
        <v>6.8440000000000003</v>
      </c>
      <c r="C1144" s="2">
        <f t="shared" si="133"/>
        <v>8.1000000000006622E-3</v>
      </c>
      <c r="D1144" s="2">
        <f t="shared" si="134"/>
        <v>6.7983599999999997</v>
      </c>
      <c r="E1144" s="2">
        <f t="shared" si="136"/>
        <v>6.7649100000000004</v>
      </c>
      <c r="F1144" s="2">
        <f t="shared" si="137"/>
        <v>6.8440250000000002</v>
      </c>
      <c r="G1144" s="2">
        <f t="shared" si="139"/>
        <v>6.8384439999999982</v>
      </c>
      <c r="H1144" s="2">
        <f t="shared" si="135"/>
        <v>7.3137335000000085</v>
      </c>
      <c r="I1144" s="2">
        <f t="array" ref="I1144">SUMPRODUCT(B1128:B1147, (ROW(B1128:B1147)-ROW(B1128)+1)) / (20*21/2)</f>
        <v>6.7550242857142866</v>
      </c>
      <c r="J1144" s="2">
        <f t="shared" si="138"/>
        <v>6.8189026192734783</v>
      </c>
      <c r="K1144" s="2">
        <f t="shared" si="140"/>
        <v>6.8885683415731913</v>
      </c>
    </row>
    <row r="1145" spans="1:11" ht="13.5" x14ac:dyDescent="0.25">
      <c r="A1145" s="3">
        <f>TITRES_STAT!B1148</f>
        <v>43677</v>
      </c>
      <c r="B1145" s="6">
        <f>TITRES_STAT!D1148</f>
        <v>6.3627000000000002</v>
      </c>
      <c r="C1145" s="2">
        <f t="shared" si="133"/>
        <v>-0.48130000000000006</v>
      </c>
      <c r="D1145" s="2">
        <f t="shared" si="134"/>
        <v>6.7233000000000001</v>
      </c>
      <c r="E1145" s="2">
        <f t="shared" si="136"/>
        <v>6.72004</v>
      </c>
      <c r="F1145" s="2">
        <f t="shared" si="137"/>
        <v>6.803234999999999</v>
      </c>
      <c r="G1145" s="2">
        <f t="shared" si="139"/>
        <v>6.8307879999999992</v>
      </c>
      <c r="H1145" s="2">
        <f t="shared" si="135"/>
        <v>7.3065770000000079</v>
      </c>
      <c r="I1145" s="2">
        <f t="array" ref="I1145">SUMPRODUCT(B1129:B1148, (ROW(B1129:B1148)-ROW(B1129)+1)) / (20*21/2)</f>
        <v>6.7624319047619057</v>
      </c>
      <c r="J1145" s="2">
        <f t="shared" si="138"/>
        <v>6.7754547507712424</v>
      </c>
      <c r="K1145" s="2">
        <f t="shared" si="140"/>
        <v>6.8679460536683603</v>
      </c>
    </row>
    <row r="1146" spans="1:11" ht="13.5" x14ac:dyDescent="0.25">
      <c r="A1146" s="3">
        <f>TITRES_STAT!B1149</f>
        <v>43678</v>
      </c>
      <c r="B1146" s="6">
        <f>TITRES_STAT!D1149</f>
        <v>6.8533999999999997</v>
      </c>
      <c r="C1146" s="2">
        <f t="shared" si="133"/>
        <v>0.49069999999999947</v>
      </c>
      <c r="D1146" s="2">
        <f t="shared" si="134"/>
        <v>6.7463799999999994</v>
      </c>
      <c r="E1146" s="2">
        <f t="shared" si="136"/>
        <v>6.7201599999999999</v>
      </c>
      <c r="F1146" s="2">
        <f t="shared" si="137"/>
        <v>6.7841250000000004</v>
      </c>
      <c r="G1146" s="2">
        <f t="shared" si="139"/>
        <v>6.8329459999999997</v>
      </c>
      <c r="H1146" s="2">
        <f t="shared" si="135"/>
        <v>7.3028495000000087</v>
      </c>
      <c r="I1146" s="2">
        <f t="array" ref="I1146">SUMPRODUCT(B1130:B1149, (ROW(B1130:B1149)-ROW(B1130)+1)) / (20*21/2)</f>
        <v>6.7689438095238108</v>
      </c>
      <c r="J1146" s="2">
        <f t="shared" si="138"/>
        <v>6.7828781078406477</v>
      </c>
      <c r="K1146" s="2">
        <f t="shared" si="140"/>
        <v>6.8673756201911695</v>
      </c>
    </row>
    <row r="1147" spans="1:11" ht="13.5" x14ac:dyDescent="0.25">
      <c r="A1147" s="3">
        <f>TITRES_STAT!B1150</f>
        <v>43679</v>
      </c>
      <c r="B1147" s="6">
        <f>TITRES_STAT!D1150</f>
        <v>6.8533999999999997</v>
      </c>
      <c r="C1147" s="2">
        <f t="shared" si="133"/>
        <v>0</v>
      </c>
      <c r="D1147" s="2">
        <f t="shared" si="134"/>
        <v>6.7498800000000001</v>
      </c>
      <c r="E1147" s="2">
        <f t="shared" si="136"/>
        <v>6.7317000000000009</v>
      </c>
      <c r="F1147" s="2">
        <f t="shared" si="137"/>
        <v>6.7756199999999991</v>
      </c>
      <c r="G1147" s="2">
        <f t="shared" si="139"/>
        <v>6.8323179999999999</v>
      </c>
      <c r="H1147" s="2">
        <f t="shared" si="135"/>
        <v>7.2992035000000079</v>
      </c>
      <c r="I1147" s="2">
        <f t="array" ref="I1147">SUMPRODUCT(B1131:B1150, (ROW(B1131:B1150)-ROW(B1131)+1)) / (20*21/2)</f>
        <v>6.7594342857142866</v>
      </c>
      <c r="J1147" s="2">
        <f t="shared" si="138"/>
        <v>6.7895944785224902</v>
      </c>
      <c r="K1147" s="2">
        <f t="shared" si="140"/>
        <v>6.8668275566542611</v>
      </c>
    </row>
    <row r="1148" spans="1:11" ht="13.5" x14ac:dyDescent="0.25">
      <c r="A1148" s="3">
        <f>TITRES_STAT!B1151</f>
        <v>43682</v>
      </c>
      <c r="B1148" s="6">
        <f>TITRES_STAT!D1151</f>
        <v>6.8533999999999997</v>
      </c>
      <c r="C1148" s="2">
        <f t="shared" si="133"/>
        <v>0</v>
      </c>
      <c r="D1148" s="2">
        <f t="shared" si="134"/>
        <v>6.7533799999999999</v>
      </c>
      <c r="E1148" s="2">
        <f t="shared" si="136"/>
        <v>6.7546599999999994</v>
      </c>
      <c r="F1148" s="2">
        <f t="shared" si="137"/>
        <v>6.7675249999999991</v>
      </c>
      <c r="G1148" s="2">
        <f t="shared" si="139"/>
        <v>6.8364219999999998</v>
      </c>
      <c r="H1148" s="2">
        <f t="shared" si="135"/>
        <v>7.294460000000007</v>
      </c>
      <c r="I1148" s="2">
        <f t="array" ref="I1148">SUMPRODUCT(B1132:B1151, (ROW(B1132:B1151)-ROW(B1132)+1)) / (20*21/2)</f>
        <v>6.7670647619047628</v>
      </c>
      <c r="J1148" s="2">
        <f t="shared" si="138"/>
        <v>6.7956711948536812</v>
      </c>
      <c r="K1148" s="2">
        <f t="shared" si="140"/>
        <v>6.8663009858050748</v>
      </c>
    </row>
    <row r="1149" spans="1:11" ht="13.5" x14ac:dyDescent="0.25">
      <c r="A1149" s="3">
        <f>TITRES_STAT!B1152</f>
        <v>43683</v>
      </c>
      <c r="B1149" s="6">
        <f>TITRES_STAT!D1152</f>
        <v>6.8358999999999996</v>
      </c>
      <c r="C1149" s="2">
        <f t="shared" si="133"/>
        <v>-1.7500000000000071E-2</v>
      </c>
      <c r="D1149" s="2">
        <f t="shared" si="134"/>
        <v>6.75176</v>
      </c>
      <c r="E1149" s="2">
        <f t="shared" si="136"/>
        <v>6.7750600000000007</v>
      </c>
      <c r="F1149" s="2">
        <f t="shared" si="137"/>
        <v>6.7687499999999998</v>
      </c>
      <c r="G1149" s="2">
        <f t="shared" si="139"/>
        <v>6.8401760000000014</v>
      </c>
      <c r="H1149" s="2">
        <f t="shared" si="135"/>
        <v>7.2899950000000082</v>
      </c>
      <c r="I1149" s="2">
        <f t="array" ref="I1149">SUMPRODUCT(B1133:B1152, (ROW(B1133:B1152)-ROW(B1133)+1)) / (20*21/2)</f>
        <v>6.7669742857142845</v>
      </c>
      <c r="J1149" s="2">
        <f t="shared" si="138"/>
        <v>6.7995025096295212</v>
      </c>
      <c r="K1149" s="2">
        <f t="shared" si="140"/>
        <v>6.8651087902833066</v>
      </c>
    </row>
    <row r="1150" spans="1:11" ht="13.5" x14ac:dyDescent="0.25">
      <c r="A1150" s="3">
        <f>TITRES_STAT!B1153</f>
        <v>43684</v>
      </c>
      <c r="B1150" s="6">
        <f>TITRES_STAT!D1153</f>
        <v>6.6688999999999998</v>
      </c>
      <c r="C1150" s="2">
        <f t="shared" si="133"/>
        <v>-0.16699999999999982</v>
      </c>
      <c r="D1150" s="2">
        <f t="shared" si="134"/>
        <v>6.8129999999999997</v>
      </c>
      <c r="E1150" s="2">
        <f t="shared" si="136"/>
        <v>6.7681500000000003</v>
      </c>
      <c r="F1150" s="2">
        <f t="shared" si="137"/>
        <v>6.7644799999999989</v>
      </c>
      <c r="G1150" s="2">
        <f t="shared" si="139"/>
        <v>6.8397740000000011</v>
      </c>
      <c r="H1150" s="2">
        <f t="shared" si="135"/>
        <v>7.285954500000007</v>
      </c>
      <c r="I1150" s="2">
        <f t="array" ref="I1150">SUMPRODUCT(B1134:B1153, (ROW(B1134:B1153)-ROW(B1134)+1)) / (20*21/2)</f>
        <v>6.771243809523809</v>
      </c>
      <c r="J1150" s="2">
        <f t="shared" si="138"/>
        <v>6.7870641753790908</v>
      </c>
      <c r="K1150" s="2">
        <f t="shared" si="140"/>
        <v>6.8574143279192556</v>
      </c>
    </row>
    <row r="1151" spans="1:11" ht="13.5" x14ac:dyDescent="0.25">
      <c r="A1151" s="3">
        <f>TITRES_STAT!B1154</f>
        <v>43685</v>
      </c>
      <c r="B1151" s="6">
        <f>TITRES_STAT!D1154</f>
        <v>6.8445999999999998</v>
      </c>
      <c r="C1151" s="2">
        <f t="shared" si="133"/>
        <v>0.17569999999999997</v>
      </c>
      <c r="D1151" s="2">
        <f t="shared" si="134"/>
        <v>6.8112400000000006</v>
      </c>
      <c r="E1151" s="2">
        <f t="shared" si="136"/>
        <v>6.77881</v>
      </c>
      <c r="F1151" s="2">
        <f t="shared" si="137"/>
        <v>6.7665499999999978</v>
      </c>
      <c r="G1151" s="2">
        <f t="shared" si="139"/>
        <v>6.8396220000000003</v>
      </c>
      <c r="H1151" s="2">
        <f t="shared" si="135"/>
        <v>7.281817500000006</v>
      </c>
      <c r="I1151" s="2">
        <f t="array" ref="I1151">SUMPRODUCT(B1135:B1154, (ROW(B1135:B1154)-ROW(B1135)+1)) / (20*21/2)</f>
        <v>6.7796642857142855</v>
      </c>
      <c r="J1151" s="2">
        <f t="shared" si="138"/>
        <v>6.7925437777239397</v>
      </c>
      <c r="K1151" s="2">
        <f t="shared" si="140"/>
        <v>6.8569118052557556</v>
      </c>
    </row>
    <row r="1152" spans="1:11" ht="13.5" x14ac:dyDescent="0.25">
      <c r="A1152" s="3">
        <f>TITRES_STAT!B1155</f>
        <v>43686</v>
      </c>
      <c r="B1152" s="6">
        <f>TITRES_STAT!D1155</f>
        <v>6.7656000000000001</v>
      </c>
      <c r="C1152" s="2">
        <f t="shared" si="133"/>
        <v>-7.8999999999999737E-2</v>
      </c>
      <c r="D1152" s="2">
        <f t="shared" si="134"/>
        <v>6.7936800000000002</v>
      </c>
      <c r="E1152" s="2">
        <f t="shared" si="136"/>
        <v>6.7717800000000015</v>
      </c>
      <c r="F1152" s="2">
        <f t="shared" si="137"/>
        <v>6.764669999999998</v>
      </c>
      <c r="G1152" s="2">
        <f t="shared" si="139"/>
        <v>6.8380540000000023</v>
      </c>
      <c r="H1152" s="2">
        <f t="shared" si="135"/>
        <v>7.276757000000007</v>
      </c>
      <c r="I1152" s="2">
        <f t="array" ref="I1152">SUMPRODUCT(B1136:B1155, (ROW(B1136:B1155)-ROW(B1136)+1)) / (20*21/2)</f>
        <v>6.7920361904761908</v>
      </c>
      <c r="J1152" s="2">
        <f t="shared" si="138"/>
        <v>6.7899777036549933</v>
      </c>
      <c r="K1152" s="2">
        <f t="shared" si="140"/>
        <v>6.8533309501476873</v>
      </c>
    </row>
    <row r="1153" spans="1:11" ht="13.5" x14ac:dyDescent="0.25">
      <c r="A1153" s="3">
        <f>TITRES_STAT!B1156</f>
        <v>43691</v>
      </c>
      <c r="B1153" s="6">
        <f>TITRES_STAT!D1156</f>
        <v>6.8094999999999999</v>
      </c>
      <c r="C1153" s="2">
        <f t="shared" si="133"/>
        <v>4.3899999999999828E-2</v>
      </c>
      <c r="D1153" s="2">
        <f t="shared" si="134"/>
        <v>6.7848999999999986</v>
      </c>
      <c r="E1153" s="2">
        <f t="shared" si="136"/>
        <v>6.7691400000000002</v>
      </c>
      <c r="F1153" s="2">
        <f t="shared" si="137"/>
        <v>6.7649849999999985</v>
      </c>
      <c r="G1153" s="2">
        <f t="shared" si="139"/>
        <v>6.8388320000000018</v>
      </c>
      <c r="H1153" s="2">
        <f t="shared" si="135"/>
        <v>7.2722005000000083</v>
      </c>
      <c r="I1153" s="2">
        <f t="array" ref="I1153">SUMPRODUCT(B1137:B1156, (ROW(B1137:B1156)-ROW(B1137)+1)) / (20*21/2)</f>
        <v>6.8039985714285729</v>
      </c>
      <c r="J1153" s="2">
        <f t="shared" si="138"/>
        <v>6.7918369699735655</v>
      </c>
      <c r="K1153" s="2">
        <f t="shared" si="140"/>
        <v>6.851612089357582</v>
      </c>
    </row>
    <row r="1154" spans="1:11" ht="13.5" x14ac:dyDescent="0.25">
      <c r="A1154" s="3">
        <f>TITRES_STAT!B1157</f>
        <v>43692</v>
      </c>
      <c r="B1154" s="6">
        <f>TITRES_STAT!D1157</f>
        <v>6.8533999999999997</v>
      </c>
      <c r="C1154" s="2">
        <f t="shared" si="133"/>
        <v>4.3899999999999828E-2</v>
      </c>
      <c r="D1154" s="2">
        <f t="shared" si="134"/>
        <v>6.7884000000000002</v>
      </c>
      <c r="E1154" s="2">
        <f t="shared" si="136"/>
        <v>6.7700800000000001</v>
      </c>
      <c r="F1154" s="2">
        <f t="shared" si="137"/>
        <v>6.7674949999999985</v>
      </c>
      <c r="G1154" s="2">
        <f t="shared" si="139"/>
        <v>6.8396720000000029</v>
      </c>
      <c r="H1154" s="2">
        <f t="shared" si="135"/>
        <v>7.2678635000000069</v>
      </c>
      <c r="I1154" s="2">
        <f t="array" ref="I1154">SUMPRODUCT(B1138:B1157, (ROW(B1138:B1157)-ROW(B1138)+1)) / (20*21/2)</f>
        <v>6.8199266666666665</v>
      </c>
      <c r="J1154" s="2">
        <f t="shared" si="138"/>
        <v>6.7977001156903682</v>
      </c>
      <c r="K1154" s="2">
        <f t="shared" si="140"/>
        <v>6.8516822035004221</v>
      </c>
    </row>
    <row r="1155" spans="1:11" ht="13.5" x14ac:dyDescent="0.25">
      <c r="A1155" s="3">
        <f>TITRES_STAT!B1158</f>
        <v>43693</v>
      </c>
      <c r="B1155" s="6">
        <f>TITRES_STAT!D1158</f>
        <v>6.8974000000000002</v>
      </c>
      <c r="C1155" s="2">
        <f t="shared" si="133"/>
        <v>4.4000000000000483E-2</v>
      </c>
      <c r="D1155" s="2">
        <f t="shared" si="134"/>
        <v>6.8340999999999994</v>
      </c>
      <c r="E1155" s="2">
        <f t="shared" si="136"/>
        <v>6.82355</v>
      </c>
      <c r="F1155" s="2">
        <f t="shared" si="137"/>
        <v>6.7717949999999991</v>
      </c>
      <c r="G1155" s="2">
        <f t="shared" si="139"/>
        <v>6.8438400000000028</v>
      </c>
      <c r="H1155" s="2">
        <f t="shared" si="135"/>
        <v>7.2647625000000069</v>
      </c>
      <c r="I1155" s="2">
        <f t="array" ref="I1155">SUMPRODUCT(B1139:B1158, (ROW(B1139:B1158)-ROW(B1139)+1)) / (20*21/2)</f>
        <v>6.8365628571428561</v>
      </c>
      <c r="J1155" s="2">
        <f t="shared" si="138"/>
        <v>6.8071953427674758</v>
      </c>
      <c r="K1155" s="2">
        <f t="shared" si="140"/>
        <v>6.8534750582651123</v>
      </c>
    </row>
    <row r="1156" spans="1:11" ht="13.5" x14ac:dyDescent="0.25">
      <c r="A1156" s="3">
        <f>TITRES_STAT!B1159</f>
        <v>43696</v>
      </c>
      <c r="B1156" s="6">
        <f>TITRES_STAT!D1159</f>
        <v>6.8974000000000002</v>
      </c>
      <c r="C1156" s="2">
        <f t="shared" ref="C1156:C1219" si="141">B1156-B1155</f>
        <v>0</v>
      </c>
      <c r="D1156" s="2">
        <f t="shared" si="134"/>
        <v>6.8446600000000002</v>
      </c>
      <c r="E1156" s="2">
        <f t="shared" si="136"/>
        <v>6.8279499999999995</v>
      </c>
      <c r="F1156" s="2">
        <f t="shared" si="137"/>
        <v>6.7740549999999988</v>
      </c>
      <c r="G1156" s="2">
        <f t="shared" si="139"/>
        <v>6.8480080000000045</v>
      </c>
      <c r="H1156" s="2">
        <f t="shared" si="135"/>
        <v>7.2617425000000075</v>
      </c>
      <c r="I1156" s="2">
        <f t="array" ref="I1156">SUMPRODUCT(B1140:B1159, (ROW(B1140:B1159)-ROW(B1140)+1)) / (20*21/2)</f>
        <v>6.8582985714285725</v>
      </c>
      <c r="J1156" s="2">
        <f t="shared" si="138"/>
        <v>6.8157862625039067</v>
      </c>
      <c r="K1156" s="2">
        <f t="shared" si="140"/>
        <v>6.8551976049998142</v>
      </c>
    </row>
    <row r="1157" spans="1:11" ht="13.5" x14ac:dyDescent="0.25">
      <c r="A1157" s="3">
        <f>TITRES_STAT!B1160</f>
        <v>43697</v>
      </c>
      <c r="B1157" s="6">
        <f>TITRES_STAT!D1160</f>
        <v>6.9413</v>
      </c>
      <c r="C1157" s="2">
        <f t="shared" si="141"/>
        <v>4.3899999999999828E-2</v>
      </c>
      <c r="D1157" s="2">
        <f t="shared" si="134"/>
        <v>6.8798000000000004</v>
      </c>
      <c r="E1157" s="2">
        <f t="shared" si="136"/>
        <v>6.8367400000000007</v>
      </c>
      <c r="F1157" s="2">
        <f t="shared" si="137"/>
        <v>6.7842200000000004</v>
      </c>
      <c r="G1157" s="2">
        <f t="shared" si="139"/>
        <v>6.8543580000000031</v>
      </c>
      <c r="H1157" s="2">
        <f t="shared" si="135"/>
        <v>7.2591860000000068</v>
      </c>
      <c r="I1157" s="2">
        <f t="array" ref="I1157">SUMPRODUCT(B1141:B1160, (ROW(B1141:B1160)-ROW(B1141)+1)) / (20*21/2)</f>
        <v>6.9174661904761905</v>
      </c>
      <c r="J1157" s="2">
        <f t="shared" si="138"/>
        <v>6.8277399517892494</v>
      </c>
      <c r="K1157" s="2">
        <f t="shared" si="140"/>
        <v>6.8585741695096258</v>
      </c>
    </row>
    <row r="1158" spans="1:11" ht="13.5" x14ac:dyDescent="0.25">
      <c r="A1158" s="3">
        <f>TITRES_STAT!B1161</f>
        <v>43698</v>
      </c>
      <c r="B1158" s="6">
        <f>TITRES_STAT!D1161</f>
        <v>6.9588999999999999</v>
      </c>
      <c r="C1158" s="2">
        <f t="shared" si="141"/>
        <v>1.7599999999999838E-2</v>
      </c>
      <c r="D1158" s="2">
        <f t="shared" ref="D1158:D1221" si="142">AVERAGE(B1154:B1158)</f>
        <v>6.9096799999999998</v>
      </c>
      <c r="E1158" s="2">
        <f t="shared" si="136"/>
        <v>6.8472899999999983</v>
      </c>
      <c r="F1158" s="2">
        <f t="shared" si="137"/>
        <v>6.8009749999999993</v>
      </c>
      <c r="G1158" s="2">
        <f t="shared" si="139"/>
        <v>6.8610600000000019</v>
      </c>
      <c r="H1158" s="2">
        <f t="shared" si="135"/>
        <v>7.2567580000000067</v>
      </c>
      <c r="I1158" s="2">
        <f t="array" ref="I1158">SUMPRODUCT(B1142:B1161, (ROW(B1142:B1161)-ROW(B1142)+1)) / (20*21/2)</f>
        <v>6.9732809523809527</v>
      </c>
      <c r="J1158" s="2">
        <f t="shared" si="138"/>
        <v>6.8402313849521779</v>
      </c>
      <c r="K1158" s="2">
        <f t="shared" si="140"/>
        <v>6.8625085158033663</v>
      </c>
    </row>
    <row r="1159" spans="1:11" ht="13.5" x14ac:dyDescent="0.25">
      <c r="A1159" s="3">
        <f>TITRES_STAT!B1162</f>
        <v>43699</v>
      </c>
      <c r="B1159" s="6">
        <f>TITRES_STAT!D1162</f>
        <v>7.0292000000000003</v>
      </c>
      <c r="C1159" s="2">
        <f t="shared" si="141"/>
        <v>7.0300000000000473E-2</v>
      </c>
      <c r="D1159" s="2">
        <f t="shared" si="142"/>
        <v>6.944840000000001</v>
      </c>
      <c r="E1159" s="2">
        <f t="shared" si="136"/>
        <v>6.8666199999999993</v>
      </c>
      <c r="F1159" s="2">
        <f t="shared" si="137"/>
        <v>6.8208400000000013</v>
      </c>
      <c r="G1159" s="2">
        <f t="shared" si="139"/>
        <v>6.8655800000000031</v>
      </c>
      <c r="H1159" s="2">
        <f t="shared" si="135"/>
        <v>7.2544785000000074</v>
      </c>
      <c r="I1159" s="2">
        <f t="array" ref="I1159">SUMPRODUCT(B1143:B1162, (ROW(B1143:B1162)-ROW(B1143)+1)) / (20*21/2)</f>
        <v>7.0257428571428573</v>
      </c>
      <c r="J1159" s="2">
        <f t="shared" si="138"/>
        <v>6.8582283959091139</v>
      </c>
      <c r="K1159" s="2">
        <f t="shared" si="140"/>
        <v>6.8690454367522547</v>
      </c>
    </row>
    <row r="1160" spans="1:11" ht="13.5" x14ac:dyDescent="0.25">
      <c r="A1160" s="3">
        <f>TITRES_STAT!B1163</f>
        <v>43700</v>
      </c>
      <c r="B1160" s="6">
        <f>TITRES_STAT!D1163</f>
        <v>7.4420999999999999</v>
      </c>
      <c r="C1160" s="2">
        <f t="shared" si="141"/>
        <v>0.4128999999999996</v>
      </c>
      <c r="D1160" s="2">
        <f t="shared" si="142"/>
        <v>7.0537800000000006</v>
      </c>
      <c r="E1160" s="2">
        <f t="shared" si="136"/>
        <v>6.9439399999999996</v>
      </c>
      <c r="F1160" s="2">
        <f t="shared" si="137"/>
        <v>6.8560449999999999</v>
      </c>
      <c r="G1160" s="2">
        <f t="shared" si="139"/>
        <v>6.875910000000002</v>
      </c>
      <c r="H1160" s="2">
        <f t="shared" si="135"/>
        <v>7.2542635000000066</v>
      </c>
      <c r="I1160" s="2">
        <f t="array" ref="I1160">SUMPRODUCT(B1144:B1163, (ROW(B1144:B1163)-ROW(B1144)+1)) / (20*21/2)</f>
        <v>7.0694609523809522</v>
      </c>
      <c r="J1160" s="2">
        <f t="shared" si="138"/>
        <v>6.9138352153463414</v>
      </c>
      <c r="K1160" s="2">
        <f t="shared" si="140"/>
        <v>6.891518164722755</v>
      </c>
    </row>
    <row r="1161" spans="1:11" ht="13.5" x14ac:dyDescent="0.25">
      <c r="A1161" s="3">
        <f>TITRES_STAT!B1164</f>
        <v>43703</v>
      </c>
      <c r="B1161" s="6">
        <f>TITRES_STAT!D1164</f>
        <v>7.4420999999999999</v>
      </c>
      <c r="C1161" s="2">
        <f t="shared" si="141"/>
        <v>0</v>
      </c>
      <c r="D1161" s="2">
        <f t="shared" si="142"/>
        <v>7.1627200000000002</v>
      </c>
      <c r="E1161" s="2">
        <f t="shared" si="136"/>
        <v>7.0036900000000006</v>
      </c>
      <c r="F1161" s="2">
        <f t="shared" si="137"/>
        <v>6.8912500000000012</v>
      </c>
      <c r="G1161" s="2">
        <f t="shared" si="139"/>
        <v>6.8880340000000011</v>
      </c>
      <c r="H1161" s="2">
        <f t="shared" si="135"/>
        <v>7.2543330000000061</v>
      </c>
      <c r="I1161" s="2">
        <f t="array" ref="I1161">SUMPRODUCT(B1145:B1164, (ROW(B1145:B1164)-ROW(B1145)+1)) / (20*21/2)</f>
        <v>7.1181185714285693</v>
      </c>
      <c r="J1161" s="2">
        <f t="shared" si="138"/>
        <v>6.9641461472181181</v>
      </c>
      <c r="K1161" s="2">
        <f t="shared" si="140"/>
        <v>6.9131096092434321</v>
      </c>
    </row>
    <row r="1162" spans="1:11" ht="13.5" x14ac:dyDescent="0.25">
      <c r="A1162" s="3">
        <f>TITRES_STAT!B1165</f>
        <v>43704</v>
      </c>
      <c r="B1162" s="6">
        <f>TITRES_STAT!D1165</f>
        <v>7.4420999999999999</v>
      </c>
      <c r="C1162" s="2">
        <f t="shared" si="141"/>
        <v>0</v>
      </c>
      <c r="D1162" s="2">
        <f t="shared" si="142"/>
        <v>7.26288</v>
      </c>
      <c r="E1162" s="2">
        <f t="shared" si="136"/>
        <v>7.0713399999999993</v>
      </c>
      <c r="F1162" s="2">
        <f t="shared" si="137"/>
        <v>6.9215600000000013</v>
      </c>
      <c r="G1162" s="2">
        <f t="shared" si="139"/>
        <v>6.9014639999999998</v>
      </c>
      <c r="H1162" s="2">
        <f t="shared" ref="H1162:H1225" si="143">AVERAGE(B963:B1162)</f>
        <v>7.2539555000000053</v>
      </c>
      <c r="I1162" s="2">
        <f t="array" ref="I1162">SUMPRODUCT(B1146:B1165, (ROW(B1146:B1165)-ROW(B1146)+1)) / (20*21/2)</f>
        <v>7.1638442857142852</v>
      </c>
      <c r="J1162" s="2">
        <f t="shared" si="138"/>
        <v>7.0096655617687738</v>
      </c>
      <c r="K1162" s="2">
        <f t="shared" si="140"/>
        <v>6.9338543304495728</v>
      </c>
    </row>
    <row r="1163" spans="1:11" ht="13.5" x14ac:dyDescent="0.25">
      <c r="A1163" s="3">
        <f>TITRES_STAT!B1166</f>
        <v>43705</v>
      </c>
      <c r="B1163" s="6">
        <f>TITRES_STAT!D1166</f>
        <v>7.3806000000000003</v>
      </c>
      <c r="C1163" s="2">
        <f t="shared" si="141"/>
        <v>-6.1499999999999666E-2</v>
      </c>
      <c r="D1163" s="2">
        <f t="shared" si="142"/>
        <v>7.3472200000000001</v>
      </c>
      <c r="E1163" s="2">
        <f t="shared" si="136"/>
        <v>7.1284499999999991</v>
      </c>
      <c r="F1163" s="2">
        <f t="shared" si="137"/>
        <v>6.9487949999999996</v>
      </c>
      <c r="G1163" s="2">
        <f t="shared" si="139"/>
        <v>6.9104020000000013</v>
      </c>
      <c r="H1163" s="2">
        <f t="shared" si="143"/>
        <v>7.2534735000000046</v>
      </c>
      <c r="I1163" s="2">
        <f t="array" ref="I1163">SUMPRODUCT(B1147:B1166, (ROW(B1147:B1166)-ROW(B1147)+1)) / (20*21/2)</f>
        <v>7.1968128571428567</v>
      </c>
      <c r="J1163" s="2">
        <f t="shared" si="138"/>
        <v>7.0449926511241285</v>
      </c>
      <c r="K1163" s="2">
        <f t="shared" si="140"/>
        <v>6.9513737684711581</v>
      </c>
    </row>
    <row r="1164" spans="1:11" ht="13.5" x14ac:dyDescent="0.25">
      <c r="A1164" s="3">
        <f>TITRES_STAT!B1167</f>
        <v>43706</v>
      </c>
      <c r="B1164" s="6">
        <f>TITRES_STAT!D1167</f>
        <v>7.4596999999999998</v>
      </c>
      <c r="C1164" s="2">
        <f t="shared" si="141"/>
        <v>7.9099999999999504E-2</v>
      </c>
      <c r="D1164" s="2">
        <f t="shared" si="142"/>
        <v>7.4333200000000001</v>
      </c>
      <c r="E1164" s="2">
        <f t="shared" ref="E1164:E1227" si="144">AVERAGE(B1155:B1164)</f>
        <v>7.1890799999999997</v>
      </c>
      <c r="F1164" s="2">
        <f t="shared" si="137"/>
        <v>6.9795800000000003</v>
      </c>
      <c r="G1164" s="2">
        <f t="shared" si="139"/>
        <v>6.9209220000000009</v>
      </c>
      <c r="H1164" s="2">
        <f t="shared" si="143"/>
        <v>7.2531840000000045</v>
      </c>
      <c r="I1164" s="2">
        <f t="array" ref="I1164">SUMPRODUCT(B1148:B1167, (ROW(B1148:B1167)-ROW(B1148)+1)) / (20*21/2)</f>
        <v>7.2356423809523802</v>
      </c>
      <c r="J1164" s="2">
        <f t="shared" si="138"/>
        <v>7.0844885891123068</v>
      </c>
      <c r="K1164" s="2">
        <f t="shared" si="140"/>
        <v>6.9713081304918978</v>
      </c>
    </row>
    <row r="1165" spans="1:11" ht="13.5" x14ac:dyDescent="0.25">
      <c r="A1165" s="3">
        <f>TITRES_STAT!B1168</f>
        <v>43707</v>
      </c>
      <c r="B1165" s="6">
        <f>TITRES_STAT!D1168</f>
        <v>7.4596999999999998</v>
      </c>
      <c r="C1165" s="2">
        <f t="shared" si="141"/>
        <v>0</v>
      </c>
      <c r="D1165" s="2">
        <f t="shared" si="142"/>
        <v>7.4368399999999992</v>
      </c>
      <c r="E1165" s="2">
        <f t="shared" si="144"/>
        <v>7.245309999999999</v>
      </c>
      <c r="F1165" s="2">
        <f t="shared" si="137"/>
        <v>7.0344300000000004</v>
      </c>
      <c r="G1165" s="2">
        <f t="shared" si="139"/>
        <v>6.9355200000000012</v>
      </c>
      <c r="H1165" s="2">
        <f t="shared" si="143"/>
        <v>7.2530975000000044</v>
      </c>
      <c r="I1165" s="2">
        <f t="array" ref="I1165">SUMPRODUCT(B1149:B1168, (ROW(B1149:B1168)-ROW(B1149)+1)) / (20*21/2)</f>
        <v>7.2631714285714288</v>
      </c>
      <c r="J1165" s="2">
        <f t="shared" si="138"/>
        <v>7.1202230091968488</v>
      </c>
      <c r="K1165" s="2">
        <f t="shared" si="140"/>
        <v>6.9904607528255491</v>
      </c>
    </row>
    <row r="1166" spans="1:11" ht="13.5" x14ac:dyDescent="0.25">
      <c r="A1166" s="3">
        <f>TITRES_STAT!B1169</f>
        <v>43710</v>
      </c>
      <c r="B1166" s="6">
        <f>TITRES_STAT!D1169</f>
        <v>7.3806000000000003</v>
      </c>
      <c r="C1166" s="2">
        <f t="shared" si="141"/>
        <v>-7.9099999999999504E-2</v>
      </c>
      <c r="D1166" s="2">
        <f t="shared" si="142"/>
        <v>7.4245400000000004</v>
      </c>
      <c r="E1166" s="2">
        <f t="shared" si="144"/>
        <v>7.2936300000000003</v>
      </c>
      <c r="F1166" s="2">
        <f t="shared" si="137"/>
        <v>7.060789999999999</v>
      </c>
      <c r="G1166" s="2">
        <f t="shared" si="139"/>
        <v>6.9446200000000013</v>
      </c>
      <c r="H1166" s="2">
        <f t="shared" si="143"/>
        <v>7.2533470000000042</v>
      </c>
      <c r="I1166" s="2">
        <f t="array" ref="I1166">SUMPRODUCT(B1150:B1169, (ROW(B1150:B1169)-ROW(B1150)+1)) / (20*21/2)</f>
        <v>7.27563761904762</v>
      </c>
      <c r="J1166" s="2">
        <f t="shared" si="138"/>
        <v>7.1450208178447685</v>
      </c>
      <c r="K1166" s="2">
        <f t="shared" si="140"/>
        <v>7.0057603311461154</v>
      </c>
    </row>
    <row r="1167" spans="1:11" ht="13.5" x14ac:dyDescent="0.25">
      <c r="A1167" s="3">
        <f>TITRES_STAT!B1170</f>
        <v>43711</v>
      </c>
      <c r="B1167" s="6">
        <f>TITRES_STAT!D1170</f>
        <v>7.4684999999999997</v>
      </c>
      <c r="C1167" s="2">
        <f t="shared" si="141"/>
        <v>8.7899999999999423E-2</v>
      </c>
      <c r="D1167" s="2">
        <f t="shared" si="142"/>
        <v>7.4298199999999994</v>
      </c>
      <c r="E1167" s="2">
        <f t="shared" si="144"/>
        <v>7.3463499999999993</v>
      </c>
      <c r="F1167" s="2">
        <f t="shared" si="137"/>
        <v>7.0915449999999991</v>
      </c>
      <c r="G1167" s="2">
        <f t="shared" si="139"/>
        <v>6.9554780000000003</v>
      </c>
      <c r="H1167" s="2">
        <f t="shared" si="143"/>
        <v>7.254117500000004</v>
      </c>
      <c r="I1167" s="2">
        <f t="array" ref="I1167">SUMPRODUCT(B1151:B1170, (ROW(B1151:B1170)-ROW(B1151)+1)) / (20*21/2)</f>
        <v>7.2861376190476204</v>
      </c>
      <c r="J1167" s="2">
        <f t="shared" si="138"/>
        <v>7.1758283590024092</v>
      </c>
      <c r="K1167" s="2">
        <f t="shared" si="140"/>
        <v>7.0239069848266604</v>
      </c>
    </row>
    <row r="1168" spans="1:11" ht="13.5" x14ac:dyDescent="0.25">
      <c r="A1168" s="3">
        <f>TITRES_STAT!B1171</f>
        <v>43712</v>
      </c>
      <c r="B1168" s="6">
        <f>TITRES_STAT!D1171</f>
        <v>7.3806000000000003</v>
      </c>
      <c r="C1168" s="2">
        <f t="shared" si="141"/>
        <v>-8.7899999999999423E-2</v>
      </c>
      <c r="D1168" s="2">
        <f t="shared" si="142"/>
        <v>7.4298199999999994</v>
      </c>
      <c r="E1168" s="2">
        <f t="shared" si="144"/>
        <v>7.3885199999999998</v>
      </c>
      <c r="F1168" s="2">
        <f t="shared" si="137"/>
        <v>7.1179049999999977</v>
      </c>
      <c r="G1168" s="2">
        <f t="shared" si="139"/>
        <v>6.9644159999999999</v>
      </c>
      <c r="H1168" s="2">
        <f t="shared" si="143"/>
        <v>7.2534325000000033</v>
      </c>
      <c r="I1168" s="2">
        <f t="array" ref="I1168">SUMPRODUCT(B1152:B1171, (ROW(B1152:B1171)-ROW(B1152)+1)) / (20*21/2)</f>
        <v>7.2754666666666665</v>
      </c>
      <c r="J1168" s="2">
        <f t="shared" si="138"/>
        <v>7.1953304200497987</v>
      </c>
      <c r="K1168" s="2">
        <f t="shared" si="140"/>
        <v>7.0378949462060074</v>
      </c>
    </row>
    <row r="1169" spans="1:11" ht="13.5" x14ac:dyDescent="0.25">
      <c r="A1169" s="3">
        <f>TITRES_STAT!B1172</f>
        <v>43713</v>
      </c>
      <c r="B1169" s="6">
        <f>TITRES_STAT!D1172</f>
        <v>7.2488000000000001</v>
      </c>
      <c r="C1169" s="2">
        <f t="shared" si="141"/>
        <v>-0.13180000000000014</v>
      </c>
      <c r="D1169" s="2">
        <f t="shared" si="142"/>
        <v>7.3876400000000002</v>
      </c>
      <c r="E1169" s="2">
        <f t="shared" si="144"/>
        <v>7.4104799999999997</v>
      </c>
      <c r="F1169" s="2">
        <f t="shared" si="137"/>
        <v>7.1385499999999977</v>
      </c>
      <c r="G1169" s="2">
        <f t="shared" si="139"/>
        <v>6.9708799999999993</v>
      </c>
      <c r="H1169" s="2">
        <f t="shared" si="143"/>
        <v>7.2523730000000031</v>
      </c>
      <c r="I1169" s="2">
        <f t="array" ref="I1169">SUMPRODUCT(B1153:B1172, (ROW(B1153:B1172)-ROW(B1153)+1)) / (20*21/2)</f>
        <v>7.2763438095238078</v>
      </c>
      <c r="J1169" s="2">
        <f t="shared" si="138"/>
        <v>7.2004227609974372</v>
      </c>
      <c r="K1169" s="2">
        <f t="shared" si="140"/>
        <v>7.0461657326293015</v>
      </c>
    </row>
    <row r="1170" spans="1:11" ht="13.5" x14ac:dyDescent="0.25">
      <c r="A1170" s="3">
        <f>TITRES_STAT!B1173</f>
        <v>43714</v>
      </c>
      <c r="B1170" s="6">
        <f>TITRES_STAT!D1173</f>
        <v>7.2488000000000001</v>
      </c>
      <c r="C1170" s="2">
        <f t="shared" si="141"/>
        <v>0</v>
      </c>
      <c r="D1170" s="2">
        <f t="shared" si="142"/>
        <v>7.3454600000000001</v>
      </c>
      <c r="E1170" s="2">
        <f t="shared" si="144"/>
        <v>7.3911500000000006</v>
      </c>
      <c r="F1170" s="2">
        <f t="shared" si="137"/>
        <v>7.1675449999999987</v>
      </c>
      <c r="G1170" s="2">
        <f t="shared" si="139"/>
        <v>6.9773440000000013</v>
      </c>
      <c r="H1170" s="2">
        <f t="shared" si="143"/>
        <v>7.2516385000000039</v>
      </c>
      <c r="I1170" s="2">
        <f t="array" ref="I1170">SUMPRODUCT(B1154:B1173, (ROW(B1154:B1173)-ROW(B1154)+1)) / (20*21/2)</f>
        <v>7.2743747619047623</v>
      </c>
      <c r="J1170" s="2">
        <f t="shared" si="138"/>
        <v>7.2050301170929192</v>
      </c>
      <c r="K1170" s="2">
        <f t="shared" si="140"/>
        <v>7.0541121744869759</v>
      </c>
    </row>
    <row r="1171" spans="1:11" ht="13.5" x14ac:dyDescent="0.25">
      <c r="A1171" s="3">
        <f>TITRES_STAT!B1174</f>
        <v>43717</v>
      </c>
      <c r="B1171" s="6">
        <f>TITRES_STAT!D1174</f>
        <v>7.0555000000000003</v>
      </c>
      <c r="C1171" s="2">
        <f t="shared" si="141"/>
        <v>-0.19329999999999981</v>
      </c>
      <c r="D1171" s="2">
        <f t="shared" si="142"/>
        <v>7.2804400000000005</v>
      </c>
      <c r="E1171" s="2">
        <f t="shared" si="144"/>
        <v>7.3524900000000004</v>
      </c>
      <c r="F1171" s="2">
        <f t="shared" si="137"/>
        <v>7.1780899999999992</v>
      </c>
      <c r="G1171" s="2">
        <f t="shared" si="139"/>
        <v>6.9761900000000017</v>
      </c>
      <c r="H1171" s="2">
        <f t="shared" si="143"/>
        <v>7.2496125000000031</v>
      </c>
      <c r="I1171" s="2">
        <f t="array" ref="I1171">SUMPRODUCT(B1155:B1174, (ROW(B1155:B1174)-ROW(B1155)+1)) / (20*21/2)</f>
        <v>7.2723247619047608</v>
      </c>
      <c r="J1171" s="2">
        <f t="shared" si="138"/>
        <v>7.1907891535602602</v>
      </c>
      <c r="K1171" s="2">
        <f t="shared" si="140"/>
        <v>7.0541665990168987</v>
      </c>
    </row>
    <row r="1172" spans="1:11" ht="13.5" x14ac:dyDescent="0.25">
      <c r="A1172" s="3">
        <f>TITRES_STAT!B1175</f>
        <v>43718</v>
      </c>
      <c r="B1172" s="6">
        <f>TITRES_STAT!D1175</f>
        <v>7.1872999999999996</v>
      </c>
      <c r="C1172" s="2">
        <f t="shared" si="141"/>
        <v>0.13179999999999925</v>
      </c>
      <c r="D1172" s="2">
        <f t="shared" si="142"/>
        <v>7.2242000000000006</v>
      </c>
      <c r="E1172" s="2">
        <f t="shared" si="144"/>
        <v>7.3270099999999996</v>
      </c>
      <c r="F1172" s="2">
        <f t="shared" ref="F1172:F1235" si="145">AVERAGE(B1153:B1172)</f>
        <v>7.1991749999999994</v>
      </c>
      <c r="G1172" s="2">
        <f t="shared" si="139"/>
        <v>6.9819140000000015</v>
      </c>
      <c r="H1172" s="2">
        <f t="shared" si="143"/>
        <v>7.2489770000000036</v>
      </c>
      <c r="I1172" s="2">
        <f t="array" ref="I1172">SUMPRODUCT(B1156:B1175, (ROW(B1156:B1175)-ROW(B1156)+1)) / (20*21/2)</f>
        <v>7.248557142857142</v>
      </c>
      <c r="J1172" s="2">
        <f t="shared" si="138"/>
        <v>7.1904568532211881</v>
      </c>
      <c r="K1172" s="2">
        <f t="shared" si="140"/>
        <v>7.0593875167025111</v>
      </c>
    </row>
    <row r="1173" spans="1:11" ht="13.5" x14ac:dyDescent="0.25">
      <c r="A1173" s="3">
        <f>TITRES_STAT!B1176</f>
        <v>43719</v>
      </c>
      <c r="B1173" s="6">
        <f>TITRES_STAT!D1176</f>
        <v>7.1784999999999997</v>
      </c>
      <c r="C1173" s="2">
        <f t="shared" si="141"/>
        <v>-8.799999999999919E-3</v>
      </c>
      <c r="D1173" s="2">
        <f t="shared" si="142"/>
        <v>7.1837800000000005</v>
      </c>
      <c r="E1173" s="2">
        <f t="shared" si="144"/>
        <v>7.3068</v>
      </c>
      <c r="F1173" s="2">
        <f t="shared" si="145"/>
        <v>7.2176250000000008</v>
      </c>
      <c r="G1173" s="2">
        <f t="shared" si="139"/>
        <v>6.9855040000000024</v>
      </c>
      <c r="H1173" s="2">
        <f t="shared" si="143"/>
        <v>7.2487035000000022</v>
      </c>
      <c r="I1173" s="2">
        <f t="array" ref="I1173">SUMPRODUCT(B1157:B1176, (ROW(B1157:B1176)-ROW(B1157)+1)) / (20*21/2)</f>
        <v>7.240276190476191</v>
      </c>
      <c r="J1173" s="2">
        <f t="shared" ref="J1173:J1236" si="146">$J$4*B1173+J1172*(1-$J$4)</f>
        <v>7.1893181052953601</v>
      </c>
      <c r="K1173" s="2">
        <f t="shared" si="140"/>
        <v>7.0640585944788832</v>
      </c>
    </row>
    <row r="1174" spans="1:11" ht="13.5" x14ac:dyDescent="0.25">
      <c r="A1174" s="3">
        <f>TITRES_STAT!B1177</f>
        <v>43720</v>
      </c>
      <c r="B1174" s="6">
        <f>TITRES_STAT!D1177</f>
        <v>7.1961000000000004</v>
      </c>
      <c r="C1174" s="2">
        <f t="shared" si="141"/>
        <v>1.7600000000000726E-2</v>
      </c>
      <c r="D1174" s="2">
        <f t="shared" si="142"/>
        <v>7.1732399999999998</v>
      </c>
      <c r="E1174" s="2">
        <f t="shared" si="144"/>
        <v>7.2804400000000014</v>
      </c>
      <c r="F1174" s="2">
        <f t="shared" si="145"/>
        <v>7.2347599999999996</v>
      </c>
      <c r="G1174" s="2">
        <f t="shared" si="139"/>
        <v>6.9855300000000025</v>
      </c>
      <c r="H1174" s="2">
        <f t="shared" si="143"/>
        <v>7.2485180000000016</v>
      </c>
      <c r="I1174" s="2">
        <f t="array" ref="I1174">SUMPRODUCT(B1158:B1177, (ROW(B1158:B1177)-ROW(B1158)+1)) / (20*21/2)</f>
        <v>7.230781904761904</v>
      </c>
      <c r="J1174" s="2">
        <f t="shared" si="146"/>
        <v>7.1899640000291356</v>
      </c>
      <c r="K1174" s="2">
        <f t="shared" si="140"/>
        <v>7.069236688813044</v>
      </c>
    </row>
    <row r="1175" spans="1:11" ht="13.5" x14ac:dyDescent="0.25">
      <c r="A1175" s="3">
        <f>TITRES_STAT!B1178</f>
        <v>43721</v>
      </c>
      <c r="B1175" s="6">
        <f>TITRES_STAT!D1178</f>
        <v>6.9851999999999999</v>
      </c>
      <c r="C1175" s="2">
        <f t="shared" si="141"/>
        <v>-0.21090000000000053</v>
      </c>
      <c r="D1175" s="2">
        <f t="shared" si="142"/>
        <v>7.1205200000000008</v>
      </c>
      <c r="E1175" s="2">
        <f t="shared" si="144"/>
        <v>7.2329900000000009</v>
      </c>
      <c r="F1175" s="2">
        <f t="shared" si="145"/>
        <v>7.2391499999999995</v>
      </c>
      <c r="G1175" s="2">
        <f t="shared" si="139"/>
        <v>6.9816640000000021</v>
      </c>
      <c r="H1175" s="2">
        <f t="shared" si="143"/>
        <v>7.2474815000000028</v>
      </c>
      <c r="I1175" s="2">
        <f t="array" ref="I1175">SUMPRODUCT(B1159:B1178, (ROW(B1159:B1178)-ROW(B1159)+1)) / (20*21/2)</f>
        <v>7.2202833333333318</v>
      </c>
      <c r="J1175" s="2">
        <f t="shared" si="146"/>
        <v>7.1704626666930276</v>
      </c>
      <c r="K1175" s="2">
        <f t="shared" si="140"/>
        <v>7.0659411323890033</v>
      </c>
    </row>
    <row r="1176" spans="1:11" ht="13.5" x14ac:dyDescent="0.25">
      <c r="A1176" s="3">
        <f>TITRES_STAT!B1179</f>
        <v>43724</v>
      </c>
      <c r="B1176" s="6">
        <f>TITRES_STAT!D1179</f>
        <v>7.1521999999999997</v>
      </c>
      <c r="C1176" s="2">
        <f t="shared" si="141"/>
        <v>0.16699999999999982</v>
      </c>
      <c r="D1176" s="2">
        <f t="shared" si="142"/>
        <v>7.1398600000000005</v>
      </c>
      <c r="E1176" s="2">
        <f t="shared" si="144"/>
        <v>7.2101500000000005</v>
      </c>
      <c r="F1176" s="2">
        <f t="shared" si="145"/>
        <v>7.2518899999999986</v>
      </c>
      <c r="G1176" s="2">
        <f t="shared" si="139"/>
        <v>6.9799960000000025</v>
      </c>
      <c r="H1176" s="2">
        <f t="shared" si="143"/>
        <v>7.2482955000000011</v>
      </c>
      <c r="I1176" s="2">
        <f t="array" ref="I1176">SUMPRODUCT(B1160:B1179, (ROW(B1160:B1179)-ROW(B1160)+1)) / (20*21/2)</f>
        <v>7.2088642857142835</v>
      </c>
      <c r="J1176" s="2">
        <f t="shared" si="146"/>
        <v>7.1687233651032152</v>
      </c>
      <c r="K1176" s="2">
        <f t="shared" si="140"/>
        <v>7.0693238330796309</v>
      </c>
    </row>
    <row r="1177" spans="1:11" ht="13.5" x14ac:dyDescent="0.25">
      <c r="A1177" s="3">
        <f>TITRES_STAT!B1180</f>
        <v>43725</v>
      </c>
      <c r="B1177" s="6">
        <f>TITRES_STAT!D1180</f>
        <v>7.1521999999999997</v>
      </c>
      <c r="C1177" s="2">
        <f t="shared" si="141"/>
        <v>0</v>
      </c>
      <c r="D1177" s="2">
        <f t="shared" si="142"/>
        <v>7.1328399999999998</v>
      </c>
      <c r="E1177" s="2">
        <f t="shared" si="144"/>
        <v>7.1785199999999989</v>
      </c>
      <c r="F1177" s="2">
        <f t="shared" si="145"/>
        <v>7.2624349999999991</v>
      </c>
      <c r="G1177" s="2">
        <f t="shared" si="139"/>
        <v>6.9825700000000017</v>
      </c>
      <c r="H1177" s="2">
        <f t="shared" si="143"/>
        <v>7.2485000000000017</v>
      </c>
      <c r="I1177" s="2">
        <f t="array" ref="I1177">SUMPRODUCT(B1161:B1180, (ROW(B1161:B1180)-ROW(B1161)+1)) / (20*21/2)</f>
        <v>7.1851452380952381</v>
      </c>
      <c r="J1177" s="2">
        <f t="shared" si="146"/>
        <v>7.1671497112838614</v>
      </c>
      <c r="K1177" s="2">
        <f t="shared" si="140"/>
        <v>7.0725738788412142</v>
      </c>
    </row>
    <row r="1178" spans="1:11" ht="13.5" x14ac:dyDescent="0.25">
      <c r="A1178" s="3">
        <f>TITRES_STAT!B1181</f>
        <v>43726</v>
      </c>
      <c r="B1178" s="6">
        <f>TITRES_STAT!D1181</f>
        <v>7.1521999999999997</v>
      </c>
      <c r="C1178" s="2">
        <f t="shared" si="141"/>
        <v>0</v>
      </c>
      <c r="D1178" s="2">
        <f t="shared" si="142"/>
        <v>7.12758</v>
      </c>
      <c r="E1178" s="2">
        <f t="shared" si="144"/>
        <v>7.1556799999999994</v>
      </c>
      <c r="F1178" s="2">
        <f t="shared" si="145"/>
        <v>7.2720999999999991</v>
      </c>
      <c r="G1178" s="2">
        <f t="shared" si="139"/>
        <v>6.9853080000000025</v>
      </c>
      <c r="H1178" s="2">
        <f t="shared" si="143"/>
        <v>7.2482985000000015</v>
      </c>
      <c r="I1178" s="2">
        <f t="array" ref="I1178">SUMPRODUCT(B1162:B1181, (ROW(B1162:B1181)-ROW(B1162)+1)) / (20*21/2)</f>
        <v>7.1633923809523807</v>
      </c>
      <c r="J1178" s="2">
        <f t="shared" si="146"/>
        <v>7.1657259292568272</v>
      </c>
      <c r="K1178" s="2">
        <f t="shared" si="140"/>
        <v>7.0756964718278335</v>
      </c>
    </row>
    <row r="1179" spans="1:11" ht="13.5" x14ac:dyDescent="0.25">
      <c r="A1179" s="3">
        <f>TITRES_STAT!B1182</f>
        <v>43727</v>
      </c>
      <c r="B1179" s="6">
        <f>TITRES_STAT!D1182</f>
        <v>7.1521999999999997</v>
      </c>
      <c r="C1179" s="2">
        <f t="shared" si="141"/>
        <v>0</v>
      </c>
      <c r="D1179" s="2">
        <f t="shared" si="142"/>
        <v>7.1188000000000002</v>
      </c>
      <c r="E1179" s="2">
        <f t="shared" si="144"/>
        <v>7.1460199999999983</v>
      </c>
      <c r="F1179" s="2">
        <f t="shared" si="145"/>
        <v>7.2782499999999981</v>
      </c>
      <c r="G1179" s="2">
        <f t="shared" si="139"/>
        <v>6.9921240000000022</v>
      </c>
      <c r="H1179" s="2">
        <f t="shared" si="143"/>
        <v>7.2459430000000022</v>
      </c>
      <c r="I1179" s="2">
        <f t="array" ref="I1179">SUMPRODUCT(B1163:B1182, (ROW(B1163:B1182)-ROW(B1163)+1)) / (20*21/2)</f>
        <v>7.1436057142857141</v>
      </c>
      <c r="J1179" s="2">
        <f t="shared" si="146"/>
        <v>7.1644377455180814</v>
      </c>
      <c r="K1179" s="2">
        <f t="shared" si="140"/>
        <v>7.0786966101875262</v>
      </c>
    </row>
    <row r="1180" spans="1:11" ht="13.5" x14ac:dyDescent="0.25">
      <c r="A1180" s="3">
        <f>TITRES_STAT!B1183</f>
        <v>43728</v>
      </c>
      <c r="B1180" s="6">
        <f>TITRES_STAT!D1183</f>
        <v>7.0292000000000003</v>
      </c>
      <c r="C1180" s="2">
        <f t="shared" si="141"/>
        <v>-0.12299999999999933</v>
      </c>
      <c r="D1180" s="2">
        <f t="shared" si="142"/>
        <v>7.1275999999999993</v>
      </c>
      <c r="E1180" s="2">
        <f t="shared" si="144"/>
        <v>7.1240600000000001</v>
      </c>
      <c r="F1180" s="2">
        <f t="shared" si="145"/>
        <v>7.2576049999999999</v>
      </c>
      <c r="G1180" s="2">
        <f t="shared" si="139"/>
        <v>6.9976219999999998</v>
      </c>
      <c r="H1180" s="2">
        <f t="shared" si="143"/>
        <v>7.242160000000001</v>
      </c>
      <c r="I1180" s="2">
        <f t="array" ref="I1180">SUMPRODUCT(B1164:B1183, (ROW(B1164:B1183)-ROW(B1164)+1)) / (20*21/2)</f>
        <v>7.1249471428571418</v>
      </c>
      <c r="J1180" s="2">
        <f t="shared" si="146"/>
        <v>7.1515579602306456</v>
      </c>
      <c r="K1180" s="2">
        <f t="shared" si="140"/>
        <v>7.0767555666507604</v>
      </c>
    </row>
    <row r="1181" spans="1:11" ht="13.5" x14ac:dyDescent="0.25">
      <c r="A1181" s="3">
        <f>TITRES_STAT!B1184</f>
        <v>43731</v>
      </c>
      <c r="B1181" s="6">
        <f>TITRES_STAT!D1184</f>
        <v>7.0292000000000003</v>
      </c>
      <c r="C1181" s="2">
        <f t="shared" si="141"/>
        <v>0</v>
      </c>
      <c r="D1181" s="2">
        <f t="shared" si="142"/>
        <v>7.1029999999999998</v>
      </c>
      <c r="E1181" s="2">
        <f t="shared" si="144"/>
        <v>7.121430000000001</v>
      </c>
      <c r="F1181" s="2">
        <f t="shared" si="145"/>
        <v>7.2369599999999989</v>
      </c>
      <c r="G1181" s="2">
        <f t="shared" si="139"/>
        <v>7.0021420000000001</v>
      </c>
      <c r="H1181" s="2">
        <f t="shared" si="143"/>
        <v>7.2395555000000016</v>
      </c>
      <c r="I1181" s="2">
        <f t="array" ref="I1181">SUMPRODUCT(B1165:B1184, (ROW(B1165:B1184)-ROW(B1165)+1)) / (20*21/2)</f>
        <v>7.1080038095238098</v>
      </c>
      <c r="J1181" s="2">
        <f t="shared" si="146"/>
        <v>7.1399048211610605</v>
      </c>
      <c r="K1181" s="2">
        <f t="shared" si="140"/>
        <v>7.074890642468378</v>
      </c>
    </row>
    <row r="1182" spans="1:11" ht="13.5" x14ac:dyDescent="0.25">
      <c r="A1182" s="3">
        <f>TITRES_STAT!B1185</f>
        <v>43732</v>
      </c>
      <c r="B1182" s="6">
        <f>TITRES_STAT!D1185</f>
        <v>7.0292000000000003</v>
      </c>
      <c r="C1182" s="2">
        <f t="shared" si="141"/>
        <v>0</v>
      </c>
      <c r="D1182" s="2">
        <f t="shared" si="142"/>
        <v>7.0784000000000002</v>
      </c>
      <c r="E1182" s="2">
        <f t="shared" si="144"/>
        <v>7.10562</v>
      </c>
      <c r="F1182" s="2">
        <f t="shared" si="145"/>
        <v>7.2163149999999989</v>
      </c>
      <c r="G1182" s="2">
        <f t="shared" si="139"/>
        <v>7.0066620000000004</v>
      </c>
      <c r="H1182" s="2">
        <f t="shared" si="143"/>
        <v>7.2375195000000021</v>
      </c>
      <c r="I1182" s="2">
        <f t="array" ref="I1182">SUMPRODUCT(B1166:B1185, (ROW(B1166:B1185)-ROW(B1166)+1)) / (20*21/2)</f>
        <v>7.0931523809523807</v>
      </c>
      <c r="J1182" s="2">
        <f t="shared" si="146"/>
        <v>7.1293615048600074</v>
      </c>
      <c r="K1182" s="2">
        <f t="shared" si="140"/>
        <v>7.0730988525676581</v>
      </c>
    </row>
    <row r="1183" spans="1:11" ht="13.5" x14ac:dyDescent="0.25">
      <c r="A1183" s="3">
        <f>TITRES_STAT!B1186</f>
        <v>43733</v>
      </c>
      <c r="B1183" s="6">
        <f>TITRES_STAT!D1186</f>
        <v>7.0204000000000004</v>
      </c>
      <c r="C1183" s="2">
        <f t="shared" si="141"/>
        <v>-8.799999999999919E-3</v>
      </c>
      <c r="D1183" s="2">
        <f t="shared" si="142"/>
        <v>7.0520399999999999</v>
      </c>
      <c r="E1183" s="2">
        <f t="shared" si="144"/>
        <v>7.0898100000000017</v>
      </c>
      <c r="F1183" s="2">
        <f t="shared" si="145"/>
        <v>7.1983049999999995</v>
      </c>
      <c r="G1183" s="2">
        <f t="shared" si="139"/>
        <v>7.0110059999999983</v>
      </c>
      <c r="H1183" s="2">
        <f t="shared" si="143"/>
        <v>7.2354805000000022</v>
      </c>
      <c r="I1183" s="2">
        <f t="array" ref="I1183">SUMPRODUCT(B1167:B1186, (ROW(B1167:B1186)-ROW(B1167)+1)) / (20*21/2)</f>
        <v>7.0803928571428578</v>
      </c>
      <c r="J1183" s="2">
        <f t="shared" si="146"/>
        <v>7.118984218682864</v>
      </c>
      <c r="K1183" s="2">
        <f t="shared" si="140"/>
        <v>7.0710322308983384</v>
      </c>
    </row>
    <row r="1184" spans="1:11" ht="13.5" x14ac:dyDescent="0.25">
      <c r="A1184" s="3">
        <f>TITRES_STAT!B1187</f>
        <v>43734</v>
      </c>
      <c r="B1184" s="6">
        <f>TITRES_STAT!D1187</f>
        <v>7.0204000000000004</v>
      </c>
      <c r="C1184" s="2">
        <f t="shared" si="141"/>
        <v>0</v>
      </c>
      <c r="D1184" s="2">
        <f t="shared" si="142"/>
        <v>7.0256800000000013</v>
      </c>
      <c r="E1184" s="2">
        <f t="shared" si="144"/>
        <v>7.0722400000000007</v>
      </c>
      <c r="F1184" s="2">
        <f t="shared" si="145"/>
        <v>7.1763399999999988</v>
      </c>
      <c r="G1184" s="2">
        <f t="shared" si="139"/>
        <v>7.0153499999999989</v>
      </c>
      <c r="H1184" s="2">
        <f t="shared" si="143"/>
        <v>7.2334415000000032</v>
      </c>
      <c r="I1184" s="2">
        <f t="array" ref="I1184">SUMPRODUCT(B1168:B1187, (ROW(B1168:B1187)-ROW(B1168)+1)) / (20*21/2)</f>
        <v>7.0659961904761897</v>
      </c>
      <c r="J1184" s="2">
        <f t="shared" si="146"/>
        <v>7.1095952454749725</v>
      </c>
      <c r="K1184" s="2">
        <f t="shared" si="140"/>
        <v>7.0690466532160503</v>
      </c>
    </row>
    <row r="1185" spans="1:11" ht="13.5" x14ac:dyDescent="0.25">
      <c r="A1185" s="3">
        <f>TITRES_STAT!B1188</f>
        <v>43735</v>
      </c>
      <c r="B1185" s="6">
        <f>TITRES_STAT!D1188</f>
        <v>7.0204000000000004</v>
      </c>
      <c r="C1185" s="2">
        <f t="shared" si="141"/>
        <v>0</v>
      </c>
      <c r="D1185" s="2">
        <f t="shared" si="142"/>
        <v>7.0239200000000013</v>
      </c>
      <c r="E1185" s="2">
        <f t="shared" si="144"/>
        <v>7.0757600000000007</v>
      </c>
      <c r="F1185" s="2">
        <f t="shared" si="145"/>
        <v>7.154374999999999</v>
      </c>
      <c r="G1185" s="2">
        <f t="shared" si="139"/>
        <v>7.0195299999999987</v>
      </c>
      <c r="H1185" s="2">
        <f t="shared" si="143"/>
        <v>7.2311585000000038</v>
      </c>
      <c r="I1185" s="2">
        <f t="array" ref="I1185">SUMPRODUCT(B1169:B1188, (ROW(B1169:B1188)-ROW(B1169)+1)) / (20*21/2)</f>
        <v>7.0539009523809506</v>
      </c>
      <c r="J1185" s="2">
        <f t="shared" si="146"/>
        <v>7.1011004601916419</v>
      </c>
      <c r="K1185" s="2">
        <f t="shared" si="140"/>
        <v>7.0671389413252248</v>
      </c>
    </row>
    <row r="1186" spans="1:11" ht="13.5" x14ac:dyDescent="0.25">
      <c r="A1186" s="3">
        <f>TITRES_STAT!B1189</f>
        <v>43738</v>
      </c>
      <c r="B1186" s="6">
        <f>TITRES_STAT!D1189</f>
        <v>7.0204000000000004</v>
      </c>
      <c r="C1186" s="2">
        <f t="shared" si="141"/>
        <v>0</v>
      </c>
      <c r="D1186" s="2">
        <f t="shared" si="142"/>
        <v>7.0221600000000013</v>
      </c>
      <c r="E1186" s="2">
        <f t="shared" si="144"/>
        <v>7.0625800000000014</v>
      </c>
      <c r="F1186" s="2">
        <f t="shared" si="145"/>
        <v>7.1363649999999996</v>
      </c>
      <c r="G1186" s="2">
        <f t="shared" si="139"/>
        <v>7.0228939999999991</v>
      </c>
      <c r="H1186" s="2">
        <f t="shared" si="143"/>
        <v>7.2292820000000049</v>
      </c>
      <c r="I1186" s="2">
        <f t="array" ref="I1186">SUMPRODUCT(B1170:B1189, (ROW(B1170:B1189)-ROW(B1170)+1)) / (20*21/2)</f>
        <v>7.0436885714285715</v>
      </c>
      <c r="J1186" s="2">
        <f t="shared" si="146"/>
        <v>7.0934147020781522</v>
      </c>
      <c r="K1186" s="2">
        <f t="shared" si="140"/>
        <v>7.0653060416654121</v>
      </c>
    </row>
    <row r="1187" spans="1:11" ht="13.5" x14ac:dyDescent="0.25">
      <c r="A1187" s="3">
        <f>TITRES_STAT!B1190</f>
        <v>43739</v>
      </c>
      <c r="B1187" s="6">
        <f>TITRES_STAT!D1190</f>
        <v>6.9851999999999999</v>
      </c>
      <c r="C1187" s="2">
        <f t="shared" si="141"/>
        <v>-3.5200000000000564E-2</v>
      </c>
      <c r="D1187" s="2">
        <f t="shared" si="142"/>
        <v>7.0133600000000005</v>
      </c>
      <c r="E1187" s="2">
        <f t="shared" si="144"/>
        <v>7.0458800000000013</v>
      </c>
      <c r="F1187" s="2">
        <f t="shared" si="145"/>
        <v>7.1121999999999987</v>
      </c>
      <c r="G1187" s="2">
        <f t="shared" si="139"/>
        <v>7.0278379999999991</v>
      </c>
      <c r="H1187" s="2">
        <f t="shared" si="143"/>
        <v>7.2275140000000047</v>
      </c>
      <c r="I1187" s="2">
        <f t="array" ref="I1187">SUMPRODUCT(B1171:B1190, (ROW(B1171:B1190)-ROW(B1171)+1)) / (20*21/2)</f>
        <v>7.0347314285714297</v>
      </c>
      <c r="J1187" s="2">
        <f t="shared" si="146"/>
        <v>7.0831085399754707</v>
      </c>
      <c r="K1187" s="2">
        <f t="shared" si="140"/>
        <v>7.0621646282667685</v>
      </c>
    </row>
    <row r="1188" spans="1:11" ht="13.5" x14ac:dyDescent="0.25">
      <c r="A1188" s="3">
        <f>TITRES_STAT!B1191</f>
        <v>43740</v>
      </c>
      <c r="B1188" s="6">
        <f>TITRES_STAT!D1191</f>
        <v>6.9851999999999999</v>
      </c>
      <c r="C1188" s="2">
        <f t="shared" si="141"/>
        <v>0</v>
      </c>
      <c r="D1188" s="2">
        <f t="shared" si="142"/>
        <v>7.0063199999999997</v>
      </c>
      <c r="E1188" s="2">
        <f t="shared" si="144"/>
        <v>7.0291800000000011</v>
      </c>
      <c r="F1188" s="2">
        <f t="shared" si="145"/>
        <v>7.0924299999999985</v>
      </c>
      <c r="G1188" s="2">
        <f t="shared" si="139"/>
        <v>7.0350659999999996</v>
      </c>
      <c r="H1188" s="2">
        <f t="shared" si="143"/>
        <v>7.2257050000000049</v>
      </c>
      <c r="I1188" s="2">
        <f t="array" ref="I1188">SUMPRODUCT(B1172:B1191, (ROW(B1172:B1191)-ROW(B1172)+1)) / (20*21/2)</f>
        <v>7.0220104761904771</v>
      </c>
      <c r="J1188" s="2">
        <f t="shared" si="146"/>
        <v>7.0737839171206636</v>
      </c>
      <c r="K1188" s="2">
        <f t="shared" si="140"/>
        <v>7.0591464075504247</v>
      </c>
    </row>
    <row r="1189" spans="1:11" ht="13.5" x14ac:dyDescent="0.25">
      <c r="A1189" s="3">
        <f>TITRES_STAT!B1192</f>
        <v>43741</v>
      </c>
      <c r="B1189" s="6">
        <f>TITRES_STAT!D1192</f>
        <v>6.9851999999999999</v>
      </c>
      <c r="C1189" s="2">
        <f t="shared" si="141"/>
        <v>0</v>
      </c>
      <c r="D1189" s="2">
        <f t="shared" si="142"/>
        <v>6.9992800000000006</v>
      </c>
      <c r="E1189" s="2">
        <f t="shared" si="144"/>
        <v>7.0124800000000009</v>
      </c>
      <c r="F1189" s="2">
        <f t="shared" si="145"/>
        <v>7.0792499999999992</v>
      </c>
      <c r="G1189" s="2">
        <f t="shared" si="139"/>
        <v>7.0421320000000005</v>
      </c>
      <c r="H1189" s="2">
        <f t="shared" si="143"/>
        <v>7.2237335000000051</v>
      </c>
      <c r="I1189" s="2">
        <f t="array" ref="I1189">SUMPRODUCT(B1173:B1192, (ROW(B1173:B1192)-ROW(B1173)+1)) / (20*21/2)</f>
        <v>7.0098752380952396</v>
      </c>
      <c r="J1189" s="2">
        <f t="shared" si="146"/>
        <v>7.0653473535853619</v>
      </c>
      <c r="K1189" s="2">
        <f t="shared" si="140"/>
        <v>7.0562465484308001</v>
      </c>
    </row>
    <row r="1190" spans="1:11" ht="13.5" x14ac:dyDescent="0.25">
      <c r="A1190" s="3">
        <f>TITRES_STAT!B1193</f>
        <v>43742</v>
      </c>
      <c r="B1190" s="6">
        <f>TITRES_STAT!D1193</f>
        <v>6.9851999999999999</v>
      </c>
      <c r="C1190" s="2">
        <f t="shared" si="141"/>
        <v>0</v>
      </c>
      <c r="D1190" s="2">
        <f t="shared" si="142"/>
        <v>6.9922399999999998</v>
      </c>
      <c r="E1190" s="2">
        <f t="shared" si="144"/>
        <v>7.0080800000000014</v>
      </c>
      <c r="F1190" s="2">
        <f t="shared" si="145"/>
        <v>7.066069999999999</v>
      </c>
      <c r="G1190" s="2">
        <f t="shared" si="139"/>
        <v>7.0470760000000006</v>
      </c>
      <c r="H1190" s="2">
        <f t="shared" si="143"/>
        <v>7.2212340000000061</v>
      </c>
      <c r="I1190" s="2">
        <f t="array" ref="I1190">SUMPRODUCT(B1174:B1193, (ROW(B1174:B1193)-ROW(B1174)+1)) / (20*21/2)</f>
        <v>6.9956104761904765</v>
      </c>
      <c r="J1190" s="2">
        <f t="shared" si="146"/>
        <v>7.057714272291518</v>
      </c>
      <c r="K1190" s="2">
        <f t="shared" si="140"/>
        <v>7.0534604092766511</v>
      </c>
    </row>
    <row r="1191" spans="1:11" ht="13.5" x14ac:dyDescent="0.25">
      <c r="A1191" s="3">
        <f>TITRES_STAT!B1194</f>
        <v>43745</v>
      </c>
      <c r="B1191" s="6">
        <f>TITRES_STAT!D1194</f>
        <v>6.9325000000000001</v>
      </c>
      <c r="C1191" s="2">
        <f t="shared" si="141"/>
        <v>-5.2699999999999747E-2</v>
      </c>
      <c r="D1191" s="2">
        <f t="shared" si="142"/>
        <v>6.9746600000000001</v>
      </c>
      <c r="E1191" s="2">
        <f t="shared" si="144"/>
        <v>6.9984099999999998</v>
      </c>
      <c r="F1191" s="2">
        <f t="shared" si="145"/>
        <v>7.0599200000000009</v>
      </c>
      <c r="G1191" s="2">
        <f t="shared" si="139"/>
        <v>7.0509660000000007</v>
      </c>
      <c r="H1191" s="2">
        <f t="shared" si="143"/>
        <v>7.2185115000000053</v>
      </c>
      <c r="I1191" s="2">
        <f t="array" ref="I1191">SUMPRODUCT(B1175:B1194, (ROW(B1175:B1194)-ROW(B1175)+1)) / (20*21/2)</f>
        <v>6.9826842857142877</v>
      </c>
      <c r="J1191" s="2">
        <f t="shared" si="146"/>
        <v>7.0457891035018498</v>
      </c>
      <c r="K1191" s="2">
        <f t="shared" si="140"/>
        <v>7.0487168638148212</v>
      </c>
    </row>
    <row r="1192" spans="1:11" ht="13.5" x14ac:dyDescent="0.25">
      <c r="A1192" s="3">
        <f>TITRES_STAT!B1195</f>
        <v>43746</v>
      </c>
      <c r="B1192" s="6">
        <f>TITRES_STAT!D1195</f>
        <v>6.9325000000000001</v>
      </c>
      <c r="C1192" s="2">
        <f t="shared" si="141"/>
        <v>0</v>
      </c>
      <c r="D1192" s="2">
        <f t="shared" si="142"/>
        <v>6.9641199999999994</v>
      </c>
      <c r="E1192" s="2">
        <f t="shared" si="144"/>
        <v>6.98874</v>
      </c>
      <c r="F1192" s="2">
        <f t="shared" si="145"/>
        <v>7.04718</v>
      </c>
      <c r="G1192" s="2">
        <f t="shared" si="139"/>
        <v>7.0528979999999999</v>
      </c>
      <c r="H1192" s="2">
        <f t="shared" si="143"/>
        <v>7.2160330000000048</v>
      </c>
      <c r="I1192" s="2">
        <f t="array" ref="I1192">SUMPRODUCT(B1176:B1195, (ROW(B1176:B1195)-ROW(B1176)+1)) / (20*21/2)</f>
        <v>6.9711804761904768</v>
      </c>
      <c r="J1192" s="2">
        <f t="shared" si="146"/>
        <v>7.0349996650731024</v>
      </c>
      <c r="K1192" s="2">
        <f t="shared" si="140"/>
        <v>7.0441593397436515</v>
      </c>
    </row>
    <row r="1193" spans="1:11" ht="13.5" x14ac:dyDescent="0.25">
      <c r="A1193" s="3">
        <f>TITRES_STAT!B1196</f>
        <v>43747</v>
      </c>
      <c r="B1193" s="6">
        <f>TITRES_STAT!D1196</f>
        <v>6.8974000000000002</v>
      </c>
      <c r="C1193" s="2">
        <f t="shared" si="141"/>
        <v>-3.5099999999999909E-2</v>
      </c>
      <c r="D1193" s="2">
        <f t="shared" si="142"/>
        <v>6.9465599999999998</v>
      </c>
      <c r="E1193" s="2">
        <f t="shared" si="144"/>
        <v>6.9764399999999993</v>
      </c>
      <c r="F1193" s="2">
        <f t="shared" si="145"/>
        <v>7.033125000000001</v>
      </c>
      <c r="G1193" s="2">
        <f t="shared" si="139"/>
        <v>7.0541279999999995</v>
      </c>
      <c r="H1193" s="2">
        <f t="shared" si="143"/>
        <v>7.2135010000000044</v>
      </c>
      <c r="I1193" s="2">
        <f t="array" ref="I1193">SUMPRODUCT(B1177:B1196, (ROW(B1177:B1196)-ROW(B1177)+1)) / (20*21/2)</f>
        <v>6.9408471428571419</v>
      </c>
      <c r="J1193" s="2">
        <f t="shared" si="146"/>
        <v>7.0218949350661406</v>
      </c>
      <c r="K1193" s="2">
        <f t="shared" si="140"/>
        <v>7.0384040715184106</v>
      </c>
    </row>
    <row r="1194" spans="1:11" ht="13.5" x14ac:dyDescent="0.25">
      <c r="A1194" s="3">
        <f>TITRES_STAT!B1197</f>
        <v>43748</v>
      </c>
      <c r="B1194" s="6">
        <f>TITRES_STAT!D1197</f>
        <v>6.8974000000000002</v>
      </c>
      <c r="C1194" s="2">
        <f t="shared" si="141"/>
        <v>0</v>
      </c>
      <c r="D1194" s="2">
        <f t="shared" si="142"/>
        <v>6.9290000000000003</v>
      </c>
      <c r="E1194" s="2">
        <f t="shared" si="144"/>
        <v>6.9641399999999987</v>
      </c>
      <c r="F1194" s="2">
        <f t="shared" si="145"/>
        <v>7.0181900000000015</v>
      </c>
      <c r="G1194" s="2">
        <f t="shared" si="139"/>
        <v>7.0551959999999996</v>
      </c>
      <c r="H1194" s="2">
        <f t="shared" si="143"/>
        <v>7.2110095000000047</v>
      </c>
      <c r="I1194" s="2">
        <f t="array" ref="I1194">SUMPRODUCT(B1178:B1197, (ROW(B1178:B1197)-ROW(B1178)+1)) / (20*21/2)</f>
        <v>6.9126895238095232</v>
      </c>
      <c r="J1194" s="2">
        <f t="shared" si="146"/>
        <v>7.0100382745836516</v>
      </c>
      <c r="K1194" s="2">
        <f t="shared" si="140"/>
        <v>7.0328745000863169</v>
      </c>
    </row>
    <row r="1195" spans="1:11" ht="13.5" x14ac:dyDescent="0.25">
      <c r="A1195" s="3">
        <f>TITRES_STAT!B1198</f>
        <v>43749</v>
      </c>
      <c r="B1195" s="6">
        <f>TITRES_STAT!D1198</f>
        <v>6.8974000000000002</v>
      </c>
      <c r="C1195" s="2">
        <f t="shared" si="141"/>
        <v>0</v>
      </c>
      <c r="D1195" s="2">
        <f t="shared" si="142"/>
        <v>6.9114400000000007</v>
      </c>
      <c r="E1195" s="2">
        <f t="shared" si="144"/>
        <v>6.9518399999999989</v>
      </c>
      <c r="F1195" s="2">
        <f t="shared" si="145"/>
        <v>7.0138000000000016</v>
      </c>
      <c r="G1195" s="2">
        <f t="shared" si="139"/>
        <v>7.0658899999999996</v>
      </c>
      <c r="H1195" s="2">
        <f t="shared" si="143"/>
        <v>7.2085180000000051</v>
      </c>
      <c r="I1195" s="2">
        <f t="array" ref="I1195">SUMPRODUCT(B1179:B1198, (ROW(B1179:B1198)-ROW(B1179)+1)) / (20*21/2)</f>
        <v>6.8682980952380959</v>
      </c>
      <c r="J1195" s="2">
        <f t="shared" si="146"/>
        <v>6.9993108198613996</v>
      </c>
      <c r="K1195" s="2">
        <f t="shared" si="140"/>
        <v>7.0275617745927361</v>
      </c>
    </row>
    <row r="1196" spans="1:11" ht="13.5" x14ac:dyDescent="0.25">
      <c r="A1196" s="3">
        <f>TITRES_STAT!B1199</f>
        <v>43752</v>
      </c>
      <c r="B1196" s="6">
        <f>TITRES_STAT!D1199</f>
        <v>6.6952999999999996</v>
      </c>
      <c r="C1196" s="2">
        <f t="shared" si="141"/>
        <v>-0.20210000000000061</v>
      </c>
      <c r="D1196" s="2">
        <f t="shared" si="142"/>
        <v>6.8639999999999999</v>
      </c>
      <c r="E1196" s="2">
        <f t="shared" si="144"/>
        <v>6.9193299999999995</v>
      </c>
      <c r="F1196" s="2">
        <f t="shared" si="145"/>
        <v>6.9909550000000023</v>
      </c>
      <c r="G1196" s="2">
        <f t="shared" si="139"/>
        <v>7.0627279999999999</v>
      </c>
      <c r="H1196" s="2">
        <f t="shared" si="143"/>
        <v>7.205016000000005</v>
      </c>
      <c r="I1196" s="2">
        <f t="array" ref="I1196">SUMPRODUCT(B1180:B1199, (ROW(B1180:B1199)-ROW(B1180)+1)) / (20*21/2)</f>
        <v>6.8428980952380947</v>
      </c>
      <c r="J1196" s="2">
        <f t="shared" si="146"/>
        <v>6.970357408446028</v>
      </c>
      <c r="K1196" s="2">
        <f t="shared" si="140"/>
        <v>7.0145319010792955</v>
      </c>
    </row>
    <row r="1197" spans="1:11" ht="13.5" x14ac:dyDescent="0.25">
      <c r="A1197" s="3">
        <f>TITRES_STAT!B1200</f>
        <v>43754</v>
      </c>
      <c r="B1197" s="6">
        <f>TITRES_STAT!D1200</f>
        <v>6.6952999999999996</v>
      </c>
      <c r="C1197" s="2">
        <f t="shared" si="141"/>
        <v>0</v>
      </c>
      <c r="D1197" s="2">
        <f t="shared" si="142"/>
        <v>6.81656</v>
      </c>
      <c r="E1197" s="2">
        <f t="shared" si="144"/>
        <v>6.8903399999999992</v>
      </c>
      <c r="F1197" s="2">
        <f t="shared" si="145"/>
        <v>6.9681100000000029</v>
      </c>
      <c r="G1197" s="2">
        <f t="shared" si="139"/>
        <v>7.0595660000000002</v>
      </c>
      <c r="H1197" s="2">
        <f t="shared" si="143"/>
        <v>7.2014325000000055</v>
      </c>
      <c r="I1197" s="2">
        <f t="array" ref="I1197">SUMPRODUCT(B1181:B1200, (ROW(B1181:B1200)-ROW(B1181)+1)) / (20*21/2)</f>
        <v>6.8290090476190475</v>
      </c>
      <c r="J1197" s="2">
        <f t="shared" si="146"/>
        <v>6.9441614647845009</v>
      </c>
      <c r="K1197" s="2">
        <f t="shared" si="140"/>
        <v>7.0020130029977548</v>
      </c>
    </row>
    <row r="1198" spans="1:11" ht="13.5" x14ac:dyDescent="0.25">
      <c r="A1198" s="3">
        <f>TITRES_STAT!B1201</f>
        <v>43755</v>
      </c>
      <c r="B1198" s="6">
        <f>TITRES_STAT!D1201</f>
        <v>6.5019999999999998</v>
      </c>
      <c r="C1198" s="2">
        <f t="shared" si="141"/>
        <v>-0.19329999999999981</v>
      </c>
      <c r="D1198" s="2">
        <f t="shared" si="142"/>
        <v>6.7374799999999997</v>
      </c>
      <c r="E1198" s="2">
        <f t="shared" si="144"/>
        <v>6.8420199999999998</v>
      </c>
      <c r="F1198" s="2">
        <f t="shared" si="145"/>
        <v>6.9356000000000027</v>
      </c>
      <c r="G1198" s="2">
        <f t="shared" si="139"/>
        <v>7.0525379999999993</v>
      </c>
      <c r="H1198" s="2">
        <f t="shared" si="143"/>
        <v>7.1965980000000052</v>
      </c>
      <c r="I1198" s="2">
        <f t="array" ref="I1198">SUMPRODUCT(B1182:B1201, (ROW(B1182:B1201)-ROW(B1182)+1)) / (20*21/2)</f>
        <v>6.8163752380952376</v>
      </c>
      <c r="J1198" s="2">
        <f t="shared" si="146"/>
        <v>6.9020508490907391</v>
      </c>
      <c r="K1198" s="2">
        <f t="shared" si="140"/>
        <v>6.9824046499390189</v>
      </c>
    </row>
    <row r="1199" spans="1:11" ht="13.5" x14ac:dyDescent="0.25">
      <c r="A1199" s="3">
        <f>TITRES_STAT!B1202</f>
        <v>43756</v>
      </c>
      <c r="B1199" s="6">
        <f>TITRES_STAT!D1202</f>
        <v>6.6688999999999998</v>
      </c>
      <c r="C1199" s="2">
        <f t="shared" si="141"/>
        <v>0.16690000000000005</v>
      </c>
      <c r="D1199" s="2">
        <f t="shared" si="142"/>
        <v>6.6917799999999996</v>
      </c>
      <c r="E1199" s="2">
        <f t="shared" si="144"/>
        <v>6.8103900000000008</v>
      </c>
      <c r="F1199" s="2">
        <f t="shared" si="145"/>
        <v>6.9114350000000027</v>
      </c>
      <c r="G1199" s="2">
        <f t="shared" si="139"/>
        <v>7.0491980000000005</v>
      </c>
      <c r="H1199" s="2">
        <f t="shared" si="143"/>
        <v>7.1933705000000039</v>
      </c>
      <c r="I1199" s="2">
        <f t="array" ref="I1199">SUMPRODUCT(B1183:B1202, (ROW(B1183:B1202)-ROW(B1183)+1)) / (20*21/2)</f>
        <v>6.804996666666665</v>
      </c>
      <c r="J1199" s="2">
        <f t="shared" si="146"/>
        <v>6.8798460063201921</v>
      </c>
      <c r="K1199" s="2">
        <f t="shared" si="140"/>
        <v>6.9701103499414101</v>
      </c>
    </row>
    <row r="1200" spans="1:11" ht="13.5" x14ac:dyDescent="0.25">
      <c r="A1200" s="3">
        <f>TITRES_STAT!B1203</f>
        <v>43759</v>
      </c>
      <c r="B1200" s="6">
        <f>TITRES_STAT!D1203</f>
        <v>6.7656000000000001</v>
      </c>
      <c r="C1200" s="2">
        <f t="shared" si="141"/>
        <v>9.670000000000023E-2</v>
      </c>
      <c r="D1200" s="2">
        <f t="shared" si="142"/>
        <v>6.6654200000000001</v>
      </c>
      <c r="E1200" s="2">
        <f t="shared" si="144"/>
        <v>6.7884300000000009</v>
      </c>
      <c r="F1200" s="2">
        <f t="shared" si="145"/>
        <v>6.8982550000000016</v>
      </c>
      <c r="G1200" s="2">
        <f t="shared" si="139"/>
        <v>7.051132</v>
      </c>
      <c r="H1200" s="2">
        <f t="shared" si="143"/>
        <v>7.1909920000000032</v>
      </c>
      <c r="I1200" s="2">
        <f t="array" ref="I1200">SUMPRODUCT(B1184:B1203, (ROW(B1184:B1203)-ROW(B1184)+1)) / (20*21/2)</f>
        <v>6.7948733333333342</v>
      </c>
      <c r="J1200" s="2">
        <f t="shared" si="146"/>
        <v>6.8689654342896977</v>
      </c>
      <c r="K1200" s="2">
        <f t="shared" si="140"/>
        <v>6.9620903362182185</v>
      </c>
    </row>
    <row r="1201" spans="1:11" ht="13.5" x14ac:dyDescent="0.25">
      <c r="A1201" s="3">
        <f>TITRES_STAT!B1204</f>
        <v>43760</v>
      </c>
      <c r="B1201" s="6">
        <f>TITRES_STAT!D1204</f>
        <v>6.7656000000000001</v>
      </c>
      <c r="C1201" s="2">
        <f t="shared" si="141"/>
        <v>0</v>
      </c>
      <c r="D1201" s="2">
        <f t="shared" si="142"/>
        <v>6.6794799999999999</v>
      </c>
      <c r="E1201" s="2">
        <f t="shared" si="144"/>
        <v>6.7717399999999994</v>
      </c>
      <c r="F1201" s="2">
        <f t="shared" si="145"/>
        <v>6.8850750000000005</v>
      </c>
      <c r="G1201" s="2">
        <f t="shared" si="139"/>
        <v>7.0495520000000003</v>
      </c>
      <c r="H1201" s="2">
        <f t="shared" si="143"/>
        <v>7.1882480000000033</v>
      </c>
      <c r="I1201" s="2">
        <f t="array" ref="I1201">SUMPRODUCT(B1185:B1204, (ROW(B1185:B1204)-ROW(B1185)+1)) / (20*21/2)</f>
        <v>6.7859633333333322</v>
      </c>
      <c r="J1201" s="2">
        <f t="shared" si="146"/>
        <v>6.8591211072144889</v>
      </c>
      <c r="K1201" s="2">
        <f t="shared" si="140"/>
        <v>6.9543848328371123</v>
      </c>
    </row>
    <row r="1202" spans="1:11" ht="13.5" x14ac:dyDescent="0.25">
      <c r="A1202" s="3">
        <f>TITRES_STAT!B1205</f>
        <v>43761</v>
      </c>
      <c r="B1202" s="6">
        <f>TITRES_STAT!D1205</f>
        <v>6.7656000000000001</v>
      </c>
      <c r="C1202" s="2">
        <f t="shared" si="141"/>
        <v>0</v>
      </c>
      <c r="D1202" s="2">
        <f t="shared" si="142"/>
        <v>6.6935400000000005</v>
      </c>
      <c r="E1202" s="2">
        <f t="shared" si="144"/>
        <v>6.7550499999999998</v>
      </c>
      <c r="F1202" s="2">
        <f t="shared" si="145"/>
        <v>6.8718950000000003</v>
      </c>
      <c r="G1202" s="2">
        <f t="shared" ref="G1202:G1265" si="147">AVERAGE(B1153:B1202)</f>
        <v>7.0495520000000003</v>
      </c>
      <c r="H1202" s="2">
        <f t="shared" si="143"/>
        <v>7.1855040000000017</v>
      </c>
      <c r="I1202" s="2">
        <f t="array" ref="I1202">SUMPRODUCT(B1186:B1205, (ROW(B1186:B1205)-ROW(B1186)+1)) / (20*21/2)</f>
        <v>6.7908190476190482</v>
      </c>
      <c r="J1202" s="2">
        <f t="shared" si="146"/>
        <v>6.8502143350988236</v>
      </c>
      <c r="K1202" s="2">
        <f t="shared" si="140"/>
        <v>6.9469815060591866</v>
      </c>
    </row>
    <row r="1203" spans="1:11" ht="13.5" x14ac:dyDescent="0.25">
      <c r="A1203" s="3">
        <f>TITRES_STAT!B1206</f>
        <v>43762</v>
      </c>
      <c r="B1203" s="6">
        <f>TITRES_STAT!D1206</f>
        <v>6.7656000000000001</v>
      </c>
      <c r="C1203" s="2">
        <f t="shared" si="141"/>
        <v>0</v>
      </c>
      <c r="D1203" s="2">
        <f t="shared" si="142"/>
        <v>6.7462599999999995</v>
      </c>
      <c r="E1203" s="2">
        <f t="shared" si="144"/>
        <v>6.7418700000000005</v>
      </c>
      <c r="F1203" s="2">
        <f t="shared" si="145"/>
        <v>6.8591550000000012</v>
      </c>
      <c r="G1203" s="2">
        <f t="shared" si="147"/>
        <v>7.0486740000000001</v>
      </c>
      <c r="H1203" s="2">
        <f t="shared" si="143"/>
        <v>7.1827600000000018</v>
      </c>
      <c r="I1203" s="2">
        <f t="array" ref="I1203">SUMPRODUCT(B1187:B1206, (ROW(B1187:B1206)-ROW(B1187)+1)) / (20*21/2)</f>
        <v>6.7962604761904775</v>
      </c>
      <c r="J1203" s="2">
        <f t="shared" si="146"/>
        <v>6.8421558269941736</v>
      </c>
      <c r="K1203" s="2">
        <f t="shared" ref="K1203:K1266" si="148">$K$4*B1203+(1-$K$4)*K1202</f>
        <v>6.9398685058215719</v>
      </c>
    </row>
    <row r="1204" spans="1:11" ht="13.5" x14ac:dyDescent="0.25">
      <c r="A1204" s="3">
        <f>TITRES_STAT!B1207</f>
        <v>43763</v>
      </c>
      <c r="B1204" s="6">
        <f>TITRES_STAT!D1207</f>
        <v>6.7656000000000001</v>
      </c>
      <c r="C1204" s="2">
        <f t="shared" si="141"/>
        <v>0</v>
      </c>
      <c r="D1204" s="2">
        <f t="shared" si="142"/>
        <v>6.7656000000000009</v>
      </c>
      <c r="E1204" s="2">
        <f t="shared" si="144"/>
        <v>6.7286900000000003</v>
      </c>
      <c r="F1204" s="2">
        <f t="shared" si="145"/>
        <v>6.8464150000000004</v>
      </c>
      <c r="G1204" s="2">
        <f t="shared" si="147"/>
        <v>7.0469179999999998</v>
      </c>
      <c r="H1204" s="2">
        <f t="shared" si="143"/>
        <v>7.1785120000000031</v>
      </c>
      <c r="I1204" s="2">
        <f t="array" ref="I1204">SUMPRODUCT(B1188:B1207, (ROW(B1188:B1207)-ROW(B1188)+1)) / (20*21/2)</f>
        <v>6.80228761904762</v>
      </c>
      <c r="J1204" s="2">
        <f t="shared" si="146"/>
        <v>6.8348647958518711</v>
      </c>
      <c r="K1204" s="2">
        <f t="shared" si="148"/>
        <v>6.9330344467697458</v>
      </c>
    </row>
    <row r="1205" spans="1:11" ht="13.5" x14ac:dyDescent="0.25">
      <c r="A1205" s="3">
        <f>TITRES_STAT!B1208</f>
        <v>43766</v>
      </c>
      <c r="B1205" s="6">
        <f>TITRES_STAT!D1208</f>
        <v>6.8974000000000002</v>
      </c>
      <c r="C1205" s="2">
        <f t="shared" si="141"/>
        <v>0.13180000000000014</v>
      </c>
      <c r="D1205" s="2">
        <f t="shared" si="142"/>
        <v>6.7919600000000004</v>
      </c>
      <c r="E1205" s="2">
        <f t="shared" si="144"/>
        <v>6.7286900000000003</v>
      </c>
      <c r="F1205" s="2">
        <f t="shared" si="145"/>
        <v>6.8402650000000005</v>
      </c>
      <c r="G1205" s="2">
        <f t="shared" si="147"/>
        <v>7.046917999999998</v>
      </c>
      <c r="H1205" s="2">
        <f t="shared" si="143"/>
        <v>7.1748825000000034</v>
      </c>
      <c r="I1205" s="2">
        <f t="array" ref="I1205">SUMPRODUCT(B1189:B1208, (ROW(B1189:B1208)-ROW(B1189)+1)) / (20*21/2)</f>
        <v>6.7894852380952377</v>
      </c>
      <c r="J1205" s="2">
        <f t="shared" si="146"/>
        <v>6.8408205295802649</v>
      </c>
      <c r="K1205" s="2">
        <f t="shared" si="148"/>
        <v>6.9316370174846584</v>
      </c>
    </row>
    <row r="1206" spans="1:11" ht="13.5" x14ac:dyDescent="0.25">
      <c r="A1206" s="3">
        <f>TITRES_STAT!B1209</f>
        <v>43767</v>
      </c>
      <c r="B1206" s="6">
        <f>TITRES_STAT!D1209</f>
        <v>6.8974000000000002</v>
      </c>
      <c r="C1206" s="2">
        <f t="shared" si="141"/>
        <v>0</v>
      </c>
      <c r="D1206" s="2">
        <f t="shared" si="142"/>
        <v>6.8183199999999999</v>
      </c>
      <c r="E1206" s="2">
        <f t="shared" si="144"/>
        <v>6.748899999999999</v>
      </c>
      <c r="F1206" s="2">
        <f t="shared" si="145"/>
        <v>6.8341150000000015</v>
      </c>
      <c r="G1206" s="2">
        <f t="shared" si="147"/>
        <v>7.046917999999998</v>
      </c>
      <c r="H1206" s="2">
        <f t="shared" si="143"/>
        <v>7.1712935000000027</v>
      </c>
      <c r="I1206" s="2">
        <f t="array" ref="I1206">SUMPRODUCT(B1190:B1209, (ROW(B1190:B1209)-ROW(B1190)+1)) / (20*21/2)</f>
        <v>6.7931204761904764</v>
      </c>
      <c r="J1206" s="2">
        <f t="shared" si="146"/>
        <v>6.8462090505726207</v>
      </c>
      <c r="K1206" s="2">
        <f t="shared" si="148"/>
        <v>6.9302943893480053</v>
      </c>
    </row>
    <row r="1207" spans="1:11" ht="13.5" x14ac:dyDescent="0.25">
      <c r="A1207" s="3">
        <f>TITRES_STAT!B1210</f>
        <v>43768</v>
      </c>
      <c r="B1207" s="6">
        <f>TITRES_STAT!D1210</f>
        <v>6.8974000000000002</v>
      </c>
      <c r="C1207" s="2">
        <f t="shared" si="141"/>
        <v>0</v>
      </c>
      <c r="D1207" s="2">
        <f t="shared" si="142"/>
        <v>6.8446799999999994</v>
      </c>
      <c r="E1207" s="2">
        <f t="shared" si="144"/>
        <v>6.7691099999999995</v>
      </c>
      <c r="F1207" s="2">
        <f t="shared" si="145"/>
        <v>6.8297250000000007</v>
      </c>
      <c r="G1207" s="2">
        <f t="shared" si="147"/>
        <v>7.0460399999999996</v>
      </c>
      <c r="H1207" s="2">
        <f t="shared" si="143"/>
        <v>7.1681110000000023</v>
      </c>
      <c r="I1207" s="2">
        <f t="array" ref="I1207">SUMPRODUCT(B1191:B1210, (ROW(B1191:B1210)-ROW(B1191)+1)) / (20*21/2)</f>
        <v>6.789021428571429</v>
      </c>
      <c r="J1207" s="2">
        <f t="shared" si="146"/>
        <v>6.8510843790895137</v>
      </c>
      <c r="K1207" s="2">
        <f t="shared" si="148"/>
        <v>6.9290044132951429</v>
      </c>
    </row>
    <row r="1208" spans="1:11" ht="13.5" x14ac:dyDescent="0.25">
      <c r="A1208" s="3">
        <f>TITRES_STAT!B1211</f>
        <v>43769</v>
      </c>
      <c r="B1208" s="6">
        <f>TITRES_STAT!D1211</f>
        <v>6.6952999999999996</v>
      </c>
      <c r="C1208" s="2">
        <f t="shared" si="141"/>
        <v>-0.20210000000000061</v>
      </c>
      <c r="D1208" s="2">
        <f t="shared" si="142"/>
        <v>6.8306200000000006</v>
      </c>
      <c r="E1208" s="2">
        <f t="shared" si="144"/>
        <v>6.7884399999999987</v>
      </c>
      <c r="F1208" s="2">
        <f t="shared" si="145"/>
        <v>6.8152300000000015</v>
      </c>
      <c r="G1208" s="2">
        <f t="shared" si="147"/>
        <v>7.0407679999999981</v>
      </c>
      <c r="H1208" s="2">
        <f t="shared" si="143"/>
        <v>7.1639180000000033</v>
      </c>
      <c r="I1208" s="2">
        <f t="array" ref="I1208">SUMPRODUCT(B1192:B1211, (ROW(B1192:B1211)-ROW(B1192)+1)) / (20*21/2)</f>
        <v>6.7859680952380952</v>
      </c>
      <c r="J1208" s="2">
        <f t="shared" si="146"/>
        <v>6.8362477715571792</v>
      </c>
      <c r="K1208" s="2">
        <f t="shared" si="148"/>
        <v>6.9198395343423922</v>
      </c>
    </row>
    <row r="1209" spans="1:11" ht="13.5" x14ac:dyDescent="0.25">
      <c r="A1209" s="3">
        <f>TITRES_STAT!B1212</f>
        <v>43770</v>
      </c>
      <c r="B1209" s="6">
        <f>TITRES_STAT!D1212</f>
        <v>6.8533999999999997</v>
      </c>
      <c r="C1209" s="2">
        <f t="shared" si="141"/>
        <v>0.15810000000000013</v>
      </c>
      <c r="D1209" s="2">
        <f t="shared" si="142"/>
        <v>6.8481799999999993</v>
      </c>
      <c r="E1209" s="2">
        <f t="shared" si="144"/>
        <v>6.8068899999999983</v>
      </c>
      <c r="F1209" s="2">
        <f t="shared" si="145"/>
        <v>6.8086400000000022</v>
      </c>
      <c r="G1209" s="2">
        <f t="shared" si="147"/>
        <v>7.0372519999999987</v>
      </c>
      <c r="H1209" s="2">
        <f t="shared" si="143"/>
        <v>7.1605155000000034</v>
      </c>
      <c r="I1209" s="2">
        <f t="array" ref="I1209">SUMPRODUCT(B1193:B1212, (ROW(B1193:B1212)-ROW(B1193)+1)) / (20*21/2)</f>
        <v>6.7795190476190479</v>
      </c>
      <c r="J1209" s="2">
        <f t="shared" si="146"/>
        <v>6.8378813171231618</v>
      </c>
      <c r="K1209" s="2">
        <f t="shared" si="148"/>
        <v>6.9172340624073962</v>
      </c>
    </row>
    <row r="1210" spans="1:11" ht="13.5" x14ac:dyDescent="0.25">
      <c r="A1210" s="3">
        <f>TITRES_STAT!B1213</f>
        <v>43773</v>
      </c>
      <c r="B1210" s="6">
        <f>TITRES_STAT!D1213</f>
        <v>6.7656000000000001</v>
      </c>
      <c r="C1210" s="2">
        <f t="shared" si="141"/>
        <v>-8.7799999999999656E-2</v>
      </c>
      <c r="D1210" s="2">
        <f t="shared" si="142"/>
        <v>6.8218199999999998</v>
      </c>
      <c r="E1210" s="2">
        <f t="shared" si="144"/>
        <v>6.8068900000000001</v>
      </c>
      <c r="F1210" s="2">
        <f t="shared" si="145"/>
        <v>6.7976600000000031</v>
      </c>
      <c r="G1210" s="2">
        <f t="shared" si="147"/>
        <v>7.0237220000000002</v>
      </c>
      <c r="H1210" s="2">
        <f t="shared" si="143"/>
        <v>7.156552000000004</v>
      </c>
      <c r="I1210" s="2">
        <f t="array" ref="I1210">SUMPRODUCT(B1194:B1213, (ROW(B1194:B1213)-ROW(B1194)+1)) / (20*21/2)</f>
        <v>6.777426666666666</v>
      </c>
      <c r="J1210" s="2">
        <f t="shared" si="146"/>
        <v>6.8309973821590511</v>
      </c>
      <c r="K1210" s="2">
        <f t="shared" si="148"/>
        <v>6.9112876285874991</v>
      </c>
    </row>
    <row r="1211" spans="1:11" ht="13.5" x14ac:dyDescent="0.25">
      <c r="A1211" s="3">
        <f>TITRES_STAT!B1214</f>
        <v>43774</v>
      </c>
      <c r="B1211" s="6">
        <f>TITRES_STAT!D1214</f>
        <v>6.7656000000000001</v>
      </c>
      <c r="C1211" s="2">
        <f t="shared" si="141"/>
        <v>0</v>
      </c>
      <c r="D1211" s="2">
        <f t="shared" si="142"/>
        <v>6.7954600000000003</v>
      </c>
      <c r="E1211" s="2">
        <f t="shared" si="144"/>
        <v>6.8068900000000001</v>
      </c>
      <c r="F1211" s="2">
        <f t="shared" si="145"/>
        <v>6.789315000000002</v>
      </c>
      <c r="G1211" s="2">
        <f t="shared" si="147"/>
        <v>7.0101920000000009</v>
      </c>
      <c r="H1211" s="2">
        <f t="shared" si="143"/>
        <v>7.1529950000000033</v>
      </c>
      <c r="I1211" s="2">
        <f t="array" ref="I1211">SUMPRODUCT(B1195:B1214, (ROW(B1195:B1214)-ROW(B1195)+1)) / (20*21/2)</f>
        <v>6.7751657142857153</v>
      </c>
      <c r="J1211" s="2">
        <f t="shared" si="146"/>
        <v>6.8247690600486655</v>
      </c>
      <c r="K1211" s="2">
        <f t="shared" si="148"/>
        <v>6.9055743882507352</v>
      </c>
    </row>
    <row r="1212" spans="1:11" ht="13.5" x14ac:dyDescent="0.25">
      <c r="A1212" s="3">
        <f>TITRES_STAT!B1215</f>
        <v>43775</v>
      </c>
      <c r="B1212" s="6">
        <f>TITRES_STAT!D1215</f>
        <v>6.7215999999999996</v>
      </c>
      <c r="C1212" s="2">
        <f t="shared" si="141"/>
        <v>-4.4000000000000483E-2</v>
      </c>
      <c r="D1212" s="2">
        <f t="shared" si="142"/>
        <v>6.7602999999999991</v>
      </c>
      <c r="E1212" s="2">
        <f t="shared" si="144"/>
        <v>6.8024900000000006</v>
      </c>
      <c r="F1212" s="2">
        <f t="shared" si="145"/>
        <v>6.7787700000000015</v>
      </c>
      <c r="G1212" s="2">
        <f t="shared" si="147"/>
        <v>6.9957820000000002</v>
      </c>
      <c r="H1212" s="2">
        <f t="shared" si="143"/>
        <v>7.1490960000000037</v>
      </c>
      <c r="I1212" s="2">
        <f t="array" ref="I1212">SUMPRODUCT(B1196:B1215, (ROW(B1196:B1215)-ROW(B1196)+1)) / (20*21/2)</f>
        <v>6.77361619047619</v>
      </c>
      <c r="J1212" s="2">
        <f t="shared" si="146"/>
        <v>6.8149434352821263</v>
      </c>
      <c r="K1212" s="2">
        <f t="shared" si="148"/>
        <v>6.8983597063585496</v>
      </c>
    </row>
    <row r="1213" spans="1:11" ht="13.5" x14ac:dyDescent="0.25">
      <c r="A1213" s="3">
        <f>TITRES_STAT!B1216</f>
        <v>43776</v>
      </c>
      <c r="B1213" s="6">
        <f>TITRES_STAT!D1216</f>
        <v>6.7568000000000001</v>
      </c>
      <c r="C1213" s="2">
        <f t="shared" si="141"/>
        <v>3.5200000000000564E-2</v>
      </c>
      <c r="D1213" s="2">
        <f t="shared" si="142"/>
        <v>6.7725999999999997</v>
      </c>
      <c r="E1213" s="2">
        <f t="shared" si="144"/>
        <v>6.801610000000001</v>
      </c>
      <c r="F1213" s="2">
        <f t="shared" si="145"/>
        <v>6.7717400000000012</v>
      </c>
      <c r="G1213" s="2">
        <f t="shared" si="147"/>
        <v>6.9833060000000016</v>
      </c>
      <c r="H1213" s="2">
        <f t="shared" si="143"/>
        <v>7.1450075000000037</v>
      </c>
      <c r="I1213" s="2">
        <f t="array" ref="I1213">SUMPRODUCT(B1197:B1216, (ROW(B1197:B1216)-ROW(B1197)+1)) / (20*21/2)</f>
        <v>6.7727780952380954</v>
      </c>
      <c r="J1213" s="2">
        <f t="shared" si="146"/>
        <v>6.809405965255257</v>
      </c>
      <c r="K1213" s="2">
        <f t="shared" si="148"/>
        <v>6.8928083453248812</v>
      </c>
    </row>
    <row r="1214" spans="1:11" ht="13.5" x14ac:dyDescent="0.25">
      <c r="A1214" s="3">
        <f>TITRES_STAT!B1217</f>
        <v>43777</v>
      </c>
      <c r="B1214" s="6">
        <f>TITRES_STAT!D1217</f>
        <v>6.7480000000000002</v>
      </c>
      <c r="C1214" s="2">
        <f t="shared" si="141"/>
        <v>-8.799999999999919E-3</v>
      </c>
      <c r="D1214" s="2">
        <f t="shared" si="142"/>
        <v>6.7515199999999993</v>
      </c>
      <c r="E1214" s="2">
        <f t="shared" si="144"/>
        <v>6.7998499999999993</v>
      </c>
      <c r="F1214" s="2">
        <f t="shared" si="145"/>
        <v>6.7642700000000007</v>
      </c>
      <c r="G1214" s="2">
        <f t="shared" si="147"/>
        <v>6.9690720000000006</v>
      </c>
      <c r="H1214" s="2">
        <f t="shared" si="143"/>
        <v>7.1413625000000032</v>
      </c>
      <c r="I1214" s="2">
        <f t="array" ref="I1214">SUMPRODUCT(B1198:B1217, (ROW(B1198:B1217)-ROW(B1198)+1)) / (20*21/2)</f>
        <v>6.7608128571428558</v>
      </c>
      <c r="J1214" s="2">
        <f t="shared" si="146"/>
        <v>6.8035577780880896</v>
      </c>
      <c r="K1214" s="2">
        <f t="shared" si="148"/>
        <v>6.88712958668469</v>
      </c>
    </row>
    <row r="1215" spans="1:11" ht="13.5" x14ac:dyDescent="0.25">
      <c r="A1215" s="3">
        <f>TITRES_STAT!B1218</f>
        <v>43780</v>
      </c>
      <c r="B1215" s="6">
        <f>TITRES_STAT!D1218</f>
        <v>6.7480000000000002</v>
      </c>
      <c r="C1215" s="2">
        <f t="shared" si="141"/>
        <v>0</v>
      </c>
      <c r="D1215" s="2">
        <f t="shared" si="142"/>
        <v>6.7480000000000002</v>
      </c>
      <c r="E1215" s="2">
        <f t="shared" si="144"/>
        <v>6.7849099999999991</v>
      </c>
      <c r="F1215" s="2">
        <f t="shared" si="145"/>
        <v>6.7568000000000001</v>
      </c>
      <c r="G1215" s="2">
        <f t="shared" si="147"/>
        <v>6.9548380000000005</v>
      </c>
      <c r="H1215" s="2">
        <f t="shared" si="143"/>
        <v>7.1378395000000037</v>
      </c>
      <c r="I1215" s="2">
        <f t="array" ref="I1215">SUMPRODUCT(B1199:B1218, (ROW(B1199:B1218)-ROW(B1199)+1)) / (20*21/2)</f>
        <v>6.7449499999999993</v>
      </c>
      <c r="J1215" s="2">
        <f t="shared" si="146"/>
        <v>6.7982665611273196</v>
      </c>
      <c r="K1215" s="2">
        <f t="shared" si="148"/>
        <v>6.8816735244617613</v>
      </c>
    </row>
    <row r="1216" spans="1:11" ht="13.5" x14ac:dyDescent="0.25">
      <c r="A1216" s="3">
        <f>TITRES_STAT!B1219</f>
        <v>43781</v>
      </c>
      <c r="B1216" s="6">
        <f>TITRES_STAT!D1219</f>
        <v>6.7480000000000002</v>
      </c>
      <c r="C1216" s="2">
        <f t="shared" si="141"/>
        <v>0</v>
      </c>
      <c r="D1216" s="2">
        <f t="shared" si="142"/>
        <v>6.7444800000000003</v>
      </c>
      <c r="E1216" s="2">
        <f t="shared" si="144"/>
        <v>6.7699699999999989</v>
      </c>
      <c r="F1216" s="2">
        <f t="shared" si="145"/>
        <v>6.759434999999999</v>
      </c>
      <c r="G1216" s="2">
        <f t="shared" si="147"/>
        <v>6.9421860000000004</v>
      </c>
      <c r="H1216" s="2">
        <f t="shared" si="143"/>
        <v>7.1348445000000025</v>
      </c>
      <c r="I1216" s="2">
        <f t="array" ref="I1216">SUMPRODUCT(B1200:B1219, (ROW(B1200:B1219)-ROW(B1200)+1)) / (20*21/2)</f>
        <v>6.7286690476190483</v>
      </c>
      <c r="J1216" s="2">
        <f t="shared" si="146"/>
        <v>6.7934792695913844</v>
      </c>
      <c r="K1216" s="2">
        <f t="shared" si="148"/>
        <v>6.8764314254632612</v>
      </c>
    </row>
    <row r="1217" spans="1:11" ht="13.5" x14ac:dyDescent="0.25">
      <c r="A1217" s="3">
        <f>TITRES_STAT!B1220</f>
        <v>43782</v>
      </c>
      <c r="B1217" s="6">
        <f>TITRES_STAT!D1220</f>
        <v>6.6337999999999999</v>
      </c>
      <c r="C1217" s="2">
        <f t="shared" si="141"/>
        <v>-0.1142000000000003</v>
      </c>
      <c r="D1217" s="2">
        <f t="shared" si="142"/>
        <v>6.7269199999999998</v>
      </c>
      <c r="E1217" s="2">
        <f t="shared" si="144"/>
        <v>6.7436099999999985</v>
      </c>
      <c r="F1217" s="2">
        <f t="shared" si="145"/>
        <v>6.7563600000000008</v>
      </c>
      <c r="G1217" s="2">
        <f t="shared" si="147"/>
        <v>6.9254920000000002</v>
      </c>
      <c r="H1217" s="2">
        <f t="shared" si="143"/>
        <v>7.1304255000000039</v>
      </c>
      <c r="I1217" s="2">
        <f t="array" ref="I1217">SUMPRODUCT(B1201:B1220, (ROW(B1201:B1220)-ROW(B1201)+1)) / (20*21/2)</f>
        <v>6.7127647619047615</v>
      </c>
      <c r="J1217" s="2">
        <f t="shared" si="146"/>
        <v>6.7782717201064902</v>
      </c>
      <c r="K1217" s="2">
        <f t="shared" si="148"/>
        <v>6.8669164676019578</v>
      </c>
    </row>
    <row r="1218" spans="1:11" ht="13.5" x14ac:dyDescent="0.25">
      <c r="A1218" s="3">
        <f>TITRES_STAT!B1221</f>
        <v>43783</v>
      </c>
      <c r="B1218" s="6">
        <f>TITRES_STAT!D1221</f>
        <v>6.5898000000000003</v>
      </c>
      <c r="C1218" s="2">
        <f t="shared" si="141"/>
        <v>-4.3999999999999595E-2</v>
      </c>
      <c r="D1218" s="2">
        <f t="shared" si="142"/>
        <v>6.6935200000000012</v>
      </c>
      <c r="E1218" s="2">
        <f t="shared" si="144"/>
        <v>6.7330599999999992</v>
      </c>
      <c r="F1218" s="2">
        <f t="shared" si="145"/>
        <v>6.7607499999999998</v>
      </c>
      <c r="G1218" s="2">
        <f t="shared" si="147"/>
        <v>6.9096760000000019</v>
      </c>
      <c r="H1218" s="2">
        <f t="shared" si="143"/>
        <v>7.1272085000000036</v>
      </c>
      <c r="I1218" s="2">
        <f t="array" ref="I1218">SUMPRODUCT(B1202:B1221, (ROW(B1202:B1221)-ROW(B1202)+1)) / (20*21/2)</f>
        <v>6.6976976190476192</v>
      </c>
      <c r="J1218" s="2">
        <f t="shared" si="146"/>
        <v>6.7603220324773012</v>
      </c>
      <c r="K1218" s="2">
        <f t="shared" si="148"/>
        <v>6.8560491551469793</v>
      </c>
    </row>
    <row r="1219" spans="1:11" ht="13.5" x14ac:dyDescent="0.25">
      <c r="A1219" s="3">
        <f>TITRES_STAT!B1222</f>
        <v>43784</v>
      </c>
      <c r="B1219" s="6">
        <f>TITRES_STAT!D1222</f>
        <v>6.5898000000000003</v>
      </c>
      <c r="C1219" s="2">
        <f t="shared" si="141"/>
        <v>0</v>
      </c>
      <c r="D1219" s="2">
        <f t="shared" si="142"/>
        <v>6.6618799999999991</v>
      </c>
      <c r="E1219" s="2">
        <f t="shared" si="144"/>
        <v>6.7066999999999997</v>
      </c>
      <c r="F1219" s="2">
        <f t="shared" si="145"/>
        <v>6.7567949999999994</v>
      </c>
      <c r="G1219" s="2">
        <f t="shared" si="147"/>
        <v>6.8964960000000017</v>
      </c>
      <c r="H1219" s="2">
        <f t="shared" si="143"/>
        <v>7.1248045000000033</v>
      </c>
      <c r="I1219" s="2">
        <f t="array" ref="I1219">SUMPRODUCT(B1203:B1222, (ROW(B1203:B1222)-ROW(B1203)+1)) / (20*21/2)</f>
        <v>6.6834676190476188</v>
      </c>
      <c r="J1219" s="2">
        <f t="shared" si="146"/>
        <v>6.744081838908035</v>
      </c>
      <c r="K1219" s="2">
        <f t="shared" si="148"/>
        <v>6.8456080118078821</v>
      </c>
    </row>
    <row r="1220" spans="1:11" ht="13.5" x14ac:dyDescent="0.25">
      <c r="A1220" s="3">
        <f>TITRES_STAT!B1223</f>
        <v>43787</v>
      </c>
      <c r="B1220" s="6">
        <f>TITRES_STAT!D1223</f>
        <v>6.5898000000000003</v>
      </c>
      <c r="C1220" s="2">
        <f t="shared" ref="C1220:C1283" si="149">B1220-B1219</f>
        <v>0</v>
      </c>
      <c r="D1220" s="2">
        <f t="shared" si="142"/>
        <v>6.6302400000000006</v>
      </c>
      <c r="E1220" s="2">
        <f t="shared" si="144"/>
        <v>6.68912</v>
      </c>
      <c r="F1220" s="2">
        <f t="shared" si="145"/>
        <v>6.7480050000000009</v>
      </c>
      <c r="G1220" s="2">
        <f t="shared" si="147"/>
        <v>6.8833160000000033</v>
      </c>
      <c r="H1220" s="2">
        <f t="shared" si="143"/>
        <v>7.1213440000000041</v>
      </c>
      <c r="I1220" s="2">
        <f t="array" ref="I1220">SUMPRODUCT(B1204:B1223, (ROW(B1204:B1223)-ROW(B1204)+1)) / (20*21/2)</f>
        <v>6.6868176190476181</v>
      </c>
      <c r="J1220" s="2">
        <f t="shared" si="146"/>
        <v>6.729388330440603</v>
      </c>
      <c r="K1220" s="2">
        <f t="shared" si="148"/>
        <v>6.8355763250703188</v>
      </c>
    </row>
    <row r="1221" spans="1:11" ht="13.5" x14ac:dyDescent="0.25">
      <c r="A1221" s="3">
        <f>TITRES_STAT!B1224</f>
        <v>43788</v>
      </c>
      <c r="B1221" s="6">
        <f>TITRES_STAT!D1224</f>
        <v>6.5898000000000003</v>
      </c>
      <c r="C1221" s="2">
        <f t="shared" si="149"/>
        <v>0</v>
      </c>
      <c r="D1221" s="2">
        <f t="shared" si="142"/>
        <v>6.5986000000000002</v>
      </c>
      <c r="E1221" s="2">
        <f t="shared" si="144"/>
        <v>6.6715399999999985</v>
      </c>
      <c r="F1221" s="2">
        <f t="shared" si="145"/>
        <v>6.7392149999999997</v>
      </c>
      <c r="G1221" s="2">
        <f t="shared" si="147"/>
        <v>6.8740020000000053</v>
      </c>
      <c r="H1221" s="2">
        <f t="shared" si="143"/>
        <v>7.1169080000000031</v>
      </c>
      <c r="I1221" s="2">
        <f t="array" ref="I1221">SUMPRODUCT(B1205:B1224, (ROW(B1205:B1224)-ROW(B1205)+1)) / (20*21/2)</f>
        <v>6.6901676190476183</v>
      </c>
      <c r="J1221" s="2">
        <f t="shared" si="146"/>
        <v>6.7160942037319744</v>
      </c>
      <c r="K1221" s="2">
        <f t="shared" si="148"/>
        <v>6.8259380378126595</v>
      </c>
    </row>
    <row r="1222" spans="1:11" ht="13.5" x14ac:dyDescent="0.25">
      <c r="A1222" s="3">
        <f>TITRES_STAT!B1225</f>
        <v>43789</v>
      </c>
      <c r="B1222" s="6">
        <f>TITRES_STAT!D1225</f>
        <v>6.5898000000000003</v>
      </c>
      <c r="C1222" s="2">
        <f t="shared" si="149"/>
        <v>0</v>
      </c>
      <c r="D1222" s="2">
        <f t="shared" ref="D1222:D1285" si="150">AVERAGE(B1218:B1222)</f>
        <v>6.5897999999999994</v>
      </c>
      <c r="E1222" s="2">
        <f t="shared" si="144"/>
        <v>6.6583599999999992</v>
      </c>
      <c r="F1222" s="2">
        <f t="shared" si="145"/>
        <v>6.7304249999999994</v>
      </c>
      <c r="G1222" s="2">
        <f t="shared" si="147"/>
        <v>6.8620520000000047</v>
      </c>
      <c r="H1222" s="2">
        <f t="shared" si="143"/>
        <v>7.1125535000000024</v>
      </c>
      <c r="I1222" s="2">
        <f t="array" ref="I1222">SUMPRODUCT(B1206:B1225, (ROW(B1206:B1225)-ROW(B1206)+1)) / (20*21/2)</f>
        <v>6.7052319047619058</v>
      </c>
      <c r="J1222" s="2">
        <f t="shared" si="146"/>
        <v>6.7040661843289291</v>
      </c>
      <c r="K1222" s="2">
        <f t="shared" si="148"/>
        <v>6.8166777226043198</v>
      </c>
    </row>
    <row r="1223" spans="1:11" ht="13.5" x14ac:dyDescent="0.25">
      <c r="A1223" s="3">
        <f>TITRES_STAT!B1226</f>
        <v>43790</v>
      </c>
      <c r="B1223" s="6">
        <f>TITRES_STAT!D1226</f>
        <v>6.7656000000000001</v>
      </c>
      <c r="C1223" s="2">
        <f t="shared" si="149"/>
        <v>0.17579999999999973</v>
      </c>
      <c r="D1223" s="2">
        <f t="shared" si="150"/>
        <v>6.6249599999999997</v>
      </c>
      <c r="E1223" s="2">
        <f t="shared" si="144"/>
        <v>6.6592399999999996</v>
      </c>
      <c r="F1223" s="2">
        <f t="shared" si="145"/>
        <v>6.7304249999999994</v>
      </c>
      <c r="G1223" s="2">
        <f t="shared" si="147"/>
        <v>6.853794000000005</v>
      </c>
      <c r="H1223" s="2">
        <f t="shared" si="143"/>
        <v>7.1071680000000015</v>
      </c>
      <c r="I1223" s="2">
        <f t="array" ref="I1223">SUMPRODUCT(B1207:B1226, (ROW(B1207:B1226)-ROW(B1207)+1)) / (20*21/2)</f>
        <v>6.7169857142857143</v>
      </c>
      <c r="J1223" s="2">
        <f t="shared" si="146"/>
        <v>6.709926547726174</v>
      </c>
      <c r="K1223" s="2">
        <f t="shared" si="148"/>
        <v>6.8146746746590532</v>
      </c>
    </row>
    <row r="1224" spans="1:11" ht="13.5" x14ac:dyDescent="0.25">
      <c r="A1224" s="3">
        <f>TITRES_STAT!B1227</f>
        <v>43791</v>
      </c>
      <c r="B1224" s="6">
        <f>TITRES_STAT!D1227</f>
        <v>6.7656000000000001</v>
      </c>
      <c r="C1224" s="2">
        <f t="shared" si="149"/>
        <v>0</v>
      </c>
      <c r="D1224" s="2">
        <f t="shared" si="150"/>
        <v>6.6601200000000009</v>
      </c>
      <c r="E1224" s="2">
        <f t="shared" si="144"/>
        <v>6.6609999999999987</v>
      </c>
      <c r="F1224" s="2">
        <f t="shared" si="145"/>
        <v>6.7304249999999994</v>
      </c>
      <c r="G1224" s="2">
        <f t="shared" si="147"/>
        <v>6.845184000000005</v>
      </c>
      <c r="H1224" s="2">
        <f t="shared" si="143"/>
        <v>7.1008070000000005</v>
      </c>
      <c r="I1224" s="2">
        <f t="array" ref="I1224">SUMPRODUCT(B1208:B1227, (ROW(B1208:B1227)-ROW(B1208)+1)) / (20*21/2)</f>
        <v>6.7197490476190485</v>
      </c>
      <c r="J1224" s="2">
        <f t="shared" si="146"/>
        <v>6.7152287812760623</v>
      </c>
      <c r="K1224" s="2">
        <f t="shared" si="148"/>
        <v>6.8127501776136006</v>
      </c>
    </row>
    <row r="1225" spans="1:11" ht="13.5" x14ac:dyDescent="0.25">
      <c r="A1225" s="3">
        <f>TITRES_STAT!B1228</f>
        <v>43794</v>
      </c>
      <c r="B1225" s="6">
        <f>TITRES_STAT!D1228</f>
        <v>6.8886000000000003</v>
      </c>
      <c r="C1225" s="2">
        <f t="shared" si="149"/>
        <v>0.12300000000000022</v>
      </c>
      <c r="D1225" s="2">
        <f t="shared" si="150"/>
        <v>6.7198800000000007</v>
      </c>
      <c r="E1225" s="2">
        <f t="shared" si="144"/>
        <v>6.6750599999999993</v>
      </c>
      <c r="F1225" s="2">
        <f t="shared" si="145"/>
        <v>6.7299849999999992</v>
      </c>
      <c r="G1225" s="2">
        <f t="shared" si="147"/>
        <v>6.8432520000000041</v>
      </c>
      <c r="H1225" s="2">
        <f t="shared" si="143"/>
        <v>7.0959960000000013</v>
      </c>
      <c r="I1225" s="2">
        <f t="array" ref="I1225">SUMPRODUCT(B1209:B1228, (ROW(B1209:B1228)-ROW(B1209)+1)) / (20*21/2)</f>
        <v>6.7231819047619057</v>
      </c>
      <c r="J1225" s="2">
        <f t="shared" si="146"/>
        <v>6.7317403259164372</v>
      </c>
      <c r="K1225" s="2">
        <f t="shared" si="148"/>
        <v>6.8157246804522833</v>
      </c>
    </row>
    <row r="1226" spans="1:11" ht="13.5" x14ac:dyDescent="0.25">
      <c r="A1226" s="3">
        <f>TITRES_STAT!B1229</f>
        <v>43795</v>
      </c>
      <c r="B1226" s="6">
        <f>TITRES_STAT!D1229</f>
        <v>6.8533999999999997</v>
      </c>
      <c r="C1226" s="2">
        <f t="shared" si="149"/>
        <v>-3.5200000000000564E-2</v>
      </c>
      <c r="D1226" s="2">
        <f t="shared" si="150"/>
        <v>6.7725999999999997</v>
      </c>
      <c r="E1226" s="2">
        <f t="shared" si="144"/>
        <v>6.6855999999999991</v>
      </c>
      <c r="F1226" s="2">
        <f t="shared" si="145"/>
        <v>6.727784999999999</v>
      </c>
      <c r="G1226" s="2">
        <f t="shared" si="147"/>
        <v>6.8372760000000055</v>
      </c>
      <c r="H1226" s="2">
        <f t="shared" ref="H1226:H1289" si="151">AVERAGE(B1027:B1226)</f>
        <v>7.0910090000000014</v>
      </c>
      <c r="I1226" s="2">
        <f t="array" ref="I1226">SUMPRODUCT(B1210:B1229, (ROW(B1210:B1229)-ROW(B1210)+1)) / (20*21/2)</f>
        <v>6.7263219047619049</v>
      </c>
      <c r="J1226" s="2">
        <f t="shared" si="146"/>
        <v>6.7433269615434428</v>
      </c>
      <c r="K1226" s="2">
        <f t="shared" si="148"/>
        <v>6.817202143963959</v>
      </c>
    </row>
    <row r="1227" spans="1:11" ht="13.5" x14ac:dyDescent="0.25">
      <c r="A1227" s="3">
        <f>TITRES_STAT!B1230</f>
        <v>43796</v>
      </c>
      <c r="B1227" s="6">
        <f>TITRES_STAT!D1230</f>
        <v>6.7568000000000001</v>
      </c>
      <c r="C1227" s="2">
        <f t="shared" si="149"/>
        <v>-9.6599999999999575E-2</v>
      </c>
      <c r="D1227" s="2">
        <f t="shared" si="150"/>
        <v>6.806</v>
      </c>
      <c r="E1227" s="2">
        <f t="shared" si="144"/>
        <v>6.6978999999999997</v>
      </c>
      <c r="F1227" s="2">
        <f t="shared" si="145"/>
        <v>6.7207549999999987</v>
      </c>
      <c r="G1227" s="2">
        <f t="shared" si="147"/>
        <v>6.829368000000005</v>
      </c>
      <c r="H1227" s="2">
        <f t="shared" si="151"/>
        <v>7.0849700000000011</v>
      </c>
      <c r="I1227" s="2">
        <f t="array" ref="I1227">SUMPRODUCT(B1211:B1230, (ROW(B1211:B1230)-ROW(B1211)+1)) / (20*21/2)</f>
        <v>6.7115123809523807</v>
      </c>
      <c r="J1227" s="2">
        <f t="shared" si="146"/>
        <v>6.7446101080631147</v>
      </c>
      <c r="K1227" s="2">
        <f t="shared" si="148"/>
        <v>6.814833432435961</v>
      </c>
    </row>
    <row r="1228" spans="1:11" ht="13.5" x14ac:dyDescent="0.25">
      <c r="A1228" s="3">
        <f>TITRES_STAT!B1231</f>
        <v>43797</v>
      </c>
      <c r="B1228" s="6">
        <f>TITRES_STAT!D1231</f>
        <v>6.7568000000000001</v>
      </c>
      <c r="C1228" s="2">
        <f t="shared" si="149"/>
        <v>0</v>
      </c>
      <c r="D1228" s="2">
        <f t="shared" si="150"/>
        <v>6.8042400000000001</v>
      </c>
      <c r="E1228" s="2">
        <f t="shared" ref="E1228:E1291" si="152">AVERAGE(B1219:B1228)</f>
        <v>6.7145999999999999</v>
      </c>
      <c r="F1228" s="2">
        <f t="shared" si="145"/>
        <v>6.7238299999999995</v>
      </c>
      <c r="G1228" s="2">
        <f t="shared" si="147"/>
        <v>6.8214600000000054</v>
      </c>
      <c r="H1228" s="2">
        <f t="shared" si="151"/>
        <v>7.0790120000000014</v>
      </c>
      <c r="I1228" s="2">
        <f t="array" ref="I1228">SUMPRODUCT(B1212:B1231, (ROW(B1212:B1231)-ROW(B1212)+1)) / (20*21/2)</f>
        <v>6.7160747619047614</v>
      </c>
      <c r="J1228" s="2">
        <f t="shared" si="146"/>
        <v>6.7457710501523414</v>
      </c>
      <c r="K1228" s="2">
        <f t="shared" si="148"/>
        <v>6.8125576115561195</v>
      </c>
    </row>
    <row r="1229" spans="1:11" ht="13.5" x14ac:dyDescent="0.25">
      <c r="A1229" s="3">
        <f>TITRES_STAT!B1232</f>
        <v>43798</v>
      </c>
      <c r="B1229" s="6">
        <f>TITRES_STAT!D1232</f>
        <v>6.7568000000000001</v>
      </c>
      <c r="C1229" s="2">
        <f t="shared" si="149"/>
        <v>0</v>
      </c>
      <c r="D1229" s="2">
        <f t="shared" si="150"/>
        <v>6.8024800000000001</v>
      </c>
      <c r="E1229" s="2">
        <f t="shared" si="152"/>
        <v>6.7313000000000001</v>
      </c>
      <c r="F1229" s="2">
        <f t="shared" si="145"/>
        <v>6.7189999999999994</v>
      </c>
      <c r="G1229" s="2">
        <f t="shared" si="147"/>
        <v>6.813552000000004</v>
      </c>
      <c r="H1229" s="2">
        <f t="shared" si="151"/>
        <v>7.0730540000000017</v>
      </c>
      <c r="I1229" s="2">
        <f t="array" ref="I1229">SUMPRODUCT(B1213:B1232, (ROW(B1213:B1232)-ROW(B1213)+1)) / (20*21/2)</f>
        <v>6.7215171428571425</v>
      </c>
      <c r="J1229" s="2">
        <f t="shared" si="146"/>
        <v>6.7468214263283084</v>
      </c>
      <c r="K1229" s="2">
        <f t="shared" si="148"/>
        <v>6.8103710385539191</v>
      </c>
    </row>
    <row r="1230" spans="1:11" ht="13.5" x14ac:dyDescent="0.25">
      <c r="A1230" s="3">
        <f>TITRES_STAT!B1233</f>
        <v>43801</v>
      </c>
      <c r="B1230" s="6">
        <f>TITRES_STAT!D1233</f>
        <v>6.5635000000000003</v>
      </c>
      <c r="C1230" s="2">
        <f t="shared" si="149"/>
        <v>-0.19329999999999981</v>
      </c>
      <c r="D1230" s="2">
        <f t="shared" si="150"/>
        <v>6.7374599999999987</v>
      </c>
      <c r="E1230" s="2">
        <f t="shared" si="152"/>
        <v>6.7286699999999993</v>
      </c>
      <c r="F1230" s="2">
        <f t="shared" si="145"/>
        <v>6.7088950000000001</v>
      </c>
      <c r="G1230" s="2">
        <f t="shared" si="147"/>
        <v>6.8042380000000033</v>
      </c>
      <c r="H1230" s="2">
        <f t="shared" si="151"/>
        <v>7.0666580000000021</v>
      </c>
      <c r="I1230" s="2">
        <f t="array" ref="I1230">SUMPRODUCT(B1214:B1233, (ROW(B1214:B1233)-ROW(B1214)+1)) / (20*21/2)</f>
        <v>6.7175404761904751</v>
      </c>
      <c r="J1230" s="2">
        <f t="shared" si="146"/>
        <v>6.7293622428684694</v>
      </c>
      <c r="K1230" s="2">
        <f t="shared" si="148"/>
        <v>6.8006898213557267</v>
      </c>
    </row>
    <row r="1231" spans="1:11" ht="13.5" x14ac:dyDescent="0.25">
      <c r="A1231" s="3">
        <f>TITRES_STAT!B1234</f>
        <v>43802</v>
      </c>
      <c r="B1231" s="6">
        <f>TITRES_STAT!D1234</f>
        <v>6.7568000000000001</v>
      </c>
      <c r="C1231" s="2">
        <f t="shared" si="149"/>
        <v>0.19329999999999981</v>
      </c>
      <c r="D1231" s="2">
        <f t="shared" si="150"/>
        <v>6.7181400000000009</v>
      </c>
      <c r="E1231" s="2">
        <f t="shared" si="152"/>
        <v>6.7453699999999994</v>
      </c>
      <c r="F1231" s="2">
        <f t="shared" si="145"/>
        <v>6.7084549999999989</v>
      </c>
      <c r="G1231" s="2">
        <f t="shared" si="147"/>
        <v>6.7987900000000021</v>
      </c>
      <c r="H1231" s="2">
        <f t="shared" si="151"/>
        <v>7.061228500000003</v>
      </c>
      <c r="I1231" s="2">
        <f t="array" ref="I1231">SUMPRODUCT(B1215:B1234, (ROW(B1215:B1234)-ROW(B1215)+1)) / (20*21/2)</f>
        <v>6.7231919047619053</v>
      </c>
      <c r="J1231" s="2">
        <f t="shared" si="146"/>
        <v>6.7319753625952812</v>
      </c>
      <c r="K1231" s="2">
        <f t="shared" si="148"/>
        <v>6.7989686518907968</v>
      </c>
    </row>
    <row r="1232" spans="1:11" ht="13.5" x14ac:dyDescent="0.25">
      <c r="A1232" s="3">
        <f>TITRES_STAT!B1235</f>
        <v>43803</v>
      </c>
      <c r="B1232" s="6">
        <f>TITRES_STAT!D1235</f>
        <v>6.7656000000000001</v>
      </c>
      <c r="C1232" s="2">
        <f t="shared" si="149"/>
        <v>8.799999999999919E-3</v>
      </c>
      <c r="D1232" s="2">
        <f t="shared" si="150"/>
        <v>6.7199</v>
      </c>
      <c r="E1232" s="2">
        <f t="shared" si="152"/>
        <v>6.7629499999999991</v>
      </c>
      <c r="F1232" s="2">
        <f t="shared" si="145"/>
        <v>6.710655</v>
      </c>
      <c r="G1232" s="2">
        <f t="shared" si="147"/>
        <v>6.7935180000000015</v>
      </c>
      <c r="H1232" s="2">
        <f t="shared" si="151"/>
        <v>7.0560865000000028</v>
      </c>
      <c r="I1232" s="2">
        <f t="array" ref="I1232">SUMPRODUCT(B1216:B1235, (ROW(B1216:B1235)-ROW(B1216)+1)) / (20*21/2)</f>
        <v>6.728759523809523</v>
      </c>
      <c r="J1232" s="2">
        <f t="shared" si="146"/>
        <v>6.7351777090147786</v>
      </c>
      <c r="K1232" s="2">
        <f t="shared" si="148"/>
        <v>6.797660077306845</v>
      </c>
    </row>
    <row r="1233" spans="1:11" ht="13.5" x14ac:dyDescent="0.25">
      <c r="A1233" s="3">
        <f>TITRES_STAT!B1236</f>
        <v>43804</v>
      </c>
      <c r="B1233" s="6">
        <f>TITRES_STAT!D1236</f>
        <v>6.6688999999999998</v>
      </c>
      <c r="C1233" s="2">
        <f t="shared" si="149"/>
        <v>-9.670000000000023E-2</v>
      </c>
      <c r="D1233" s="2">
        <f t="shared" si="150"/>
        <v>6.7023200000000003</v>
      </c>
      <c r="E1233" s="2">
        <f t="shared" si="152"/>
        <v>6.7532799999999993</v>
      </c>
      <c r="F1233" s="2">
        <f t="shared" si="145"/>
        <v>6.7062600000000003</v>
      </c>
      <c r="G1233" s="2">
        <f t="shared" si="147"/>
        <v>6.7864880000000021</v>
      </c>
      <c r="H1233" s="2">
        <f t="shared" si="151"/>
        <v>7.0505830000000014</v>
      </c>
      <c r="I1233" s="2">
        <f t="array" ref="I1233">SUMPRODUCT(B1217:B1236, (ROW(B1217:B1236)-ROW(B1217)+1)) / (20*21/2)</f>
        <v>6.7334052380952372</v>
      </c>
      <c r="J1233" s="2">
        <f t="shared" si="146"/>
        <v>6.7288655462514662</v>
      </c>
      <c r="K1233" s="2">
        <f t="shared" si="148"/>
        <v>6.7926106625104978</v>
      </c>
    </row>
    <row r="1234" spans="1:11" ht="13.5" x14ac:dyDescent="0.25">
      <c r="A1234" s="3">
        <f>TITRES_STAT!B1237</f>
        <v>43805</v>
      </c>
      <c r="B1234" s="6">
        <f>TITRES_STAT!D1237</f>
        <v>6.7656000000000001</v>
      </c>
      <c r="C1234" s="2">
        <f t="shared" si="149"/>
        <v>9.670000000000023E-2</v>
      </c>
      <c r="D1234" s="2">
        <f t="shared" si="150"/>
        <v>6.7040800000000003</v>
      </c>
      <c r="E1234" s="2">
        <f t="shared" si="152"/>
        <v>6.7532799999999993</v>
      </c>
      <c r="F1234" s="2">
        <f t="shared" si="145"/>
        <v>6.7071399999999981</v>
      </c>
      <c r="G1234" s="2">
        <f t="shared" si="147"/>
        <v>6.7813920000000003</v>
      </c>
      <c r="H1234" s="2">
        <f t="shared" si="151"/>
        <v>7.0453195000000015</v>
      </c>
      <c r="I1234" s="2">
        <f t="array" ref="I1234">SUMPRODUCT(B1218:B1237, (ROW(B1218:B1237)-ROW(B1218)+1)) / (20*21/2)</f>
        <v>6.7221042857142859</v>
      </c>
      <c r="J1234" s="2">
        <f t="shared" si="146"/>
        <v>6.7323640656560881</v>
      </c>
      <c r="K1234" s="2">
        <f t="shared" si="148"/>
        <v>6.7915514208434198</v>
      </c>
    </row>
    <row r="1235" spans="1:11" ht="13.5" x14ac:dyDescent="0.25">
      <c r="A1235" s="3">
        <f>TITRES_STAT!B1238</f>
        <v>43808</v>
      </c>
      <c r="B1235" s="6">
        <f>TITRES_STAT!D1238</f>
        <v>6.7656000000000001</v>
      </c>
      <c r="C1235" s="2">
        <f t="shared" si="149"/>
        <v>0</v>
      </c>
      <c r="D1235" s="2">
        <f t="shared" si="150"/>
        <v>6.7445000000000004</v>
      </c>
      <c r="E1235" s="2">
        <f t="shared" si="152"/>
        <v>6.7409799999999986</v>
      </c>
      <c r="F1235" s="2">
        <f t="shared" si="145"/>
        <v>6.7080199999999994</v>
      </c>
      <c r="G1235" s="2">
        <f t="shared" si="147"/>
        <v>6.7762959999999994</v>
      </c>
      <c r="H1235" s="2">
        <f t="shared" si="151"/>
        <v>7.0401370000000023</v>
      </c>
      <c r="I1235" s="2">
        <f t="array" ref="I1235">SUMPRODUCT(B1219:B1238, (ROW(B1219:B1238)-ROW(B1219)+1)) / (20*21/2)</f>
        <v>6.7277557142857143</v>
      </c>
      <c r="J1235" s="2">
        <f t="shared" si="146"/>
        <v>6.7355293927364608</v>
      </c>
      <c r="K1235" s="2">
        <f t="shared" si="148"/>
        <v>6.7905337180652472</v>
      </c>
    </row>
    <row r="1236" spans="1:11" ht="13.5" x14ac:dyDescent="0.25">
      <c r="A1236" s="3">
        <f>TITRES_STAT!B1239</f>
        <v>43809</v>
      </c>
      <c r="B1236" s="6">
        <f>TITRES_STAT!D1239</f>
        <v>6.7568000000000001</v>
      </c>
      <c r="C1236" s="2">
        <f t="shared" si="149"/>
        <v>-8.799999999999919E-3</v>
      </c>
      <c r="D1236" s="2">
        <f t="shared" si="150"/>
        <v>6.7444999999999995</v>
      </c>
      <c r="E1236" s="2">
        <f t="shared" si="152"/>
        <v>6.7313200000000011</v>
      </c>
      <c r="F1236" s="2">
        <f t="shared" ref="F1236:F1299" si="153">AVERAGE(B1217:B1236)</f>
        <v>6.7084600000000005</v>
      </c>
      <c r="G1236" s="2">
        <f t="shared" si="147"/>
        <v>6.7710239999999997</v>
      </c>
      <c r="H1236" s="2">
        <f t="shared" si="151"/>
        <v>7.0349105000000023</v>
      </c>
      <c r="I1236" s="2">
        <f t="array" ref="I1236">SUMPRODUCT(B1220:B1239, (ROW(B1220:B1239)-ROW(B1220)+1)) / (20*21/2)</f>
        <v>6.7317319047619044</v>
      </c>
      <c r="J1236" s="2">
        <f t="shared" si="146"/>
        <v>6.737555164856798</v>
      </c>
      <c r="K1236" s="2">
        <f t="shared" si="148"/>
        <v>6.7892108271607281</v>
      </c>
    </row>
    <row r="1237" spans="1:11" ht="13.5" x14ac:dyDescent="0.25">
      <c r="A1237" s="3">
        <f>TITRES_STAT!B1240</f>
        <v>43810</v>
      </c>
      <c r="B1237" s="6">
        <f>TITRES_STAT!D1240</f>
        <v>6.5898000000000003</v>
      </c>
      <c r="C1237" s="2">
        <f t="shared" si="149"/>
        <v>-0.16699999999999982</v>
      </c>
      <c r="D1237" s="2">
        <f t="shared" si="150"/>
        <v>6.7093400000000001</v>
      </c>
      <c r="E1237" s="2">
        <f t="shared" si="152"/>
        <v>6.7146199999999991</v>
      </c>
      <c r="F1237" s="2">
        <f t="shared" si="153"/>
        <v>6.7062600000000003</v>
      </c>
      <c r="G1237" s="2">
        <f t="shared" si="147"/>
        <v>6.763116000000001</v>
      </c>
      <c r="H1237" s="2">
        <f t="shared" si="151"/>
        <v>7.0284430000000029</v>
      </c>
      <c r="I1237" s="2">
        <f t="array" ref="I1237">SUMPRODUCT(B1221:B1240, (ROW(B1221:B1240)-ROW(B1221)+1)) / (20*21/2)</f>
        <v>6.7349128571428567</v>
      </c>
      <c r="J1237" s="2">
        <f t="shared" ref="J1237:J1300" si="154">$J$4*B1237+J1236*(1-$J$4)</f>
        <v>6.7234832443942461</v>
      </c>
      <c r="K1237" s="2">
        <f t="shared" si="148"/>
        <v>6.7813907947230527</v>
      </c>
    </row>
    <row r="1238" spans="1:11" ht="13.5" x14ac:dyDescent="0.25">
      <c r="A1238" s="3">
        <f>TITRES_STAT!B1241</f>
        <v>43811</v>
      </c>
      <c r="B1238" s="6">
        <f>TITRES_STAT!D1241</f>
        <v>6.7656000000000001</v>
      </c>
      <c r="C1238" s="2">
        <f t="shared" si="149"/>
        <v>0.17579999999999973</v>
      </c>
      <c r="D1238" s="2">
        <f t="shared" si="150"/>
        <v>6.7286799999999998</v>
      </c>
      <c r="E1238" s="2">
        <f t="shared" si="152"/>
        <v>6.7155000000000005</v>
      </c>
      <c r="F1238" s="2">
        <f t="shared" si="153"/>
        <v>6.7150500000000006</v>
      </c>
      <c r="G1238" s="2">
        <f t="shared" si="147"/>
        <v>6.7587240000000008</v>
      </c>
      <c r="H1238" s="2">
        <f t="shared" si="151"/>
        <v>7.0228950000000028</v>
      </c>
      <c r="I1238" s="2">
        <f t="array" ref="I1238">SUMPRODUCT(B1222:B1241, (ROW(B1222:B1241)-ROW(B1222)+1)) / (20*21/2)</f>
        <v>6.735622380952381</v>
      </c>
      <c r="J1238" s="2">
        <f t="shared" si="154"/>
        <v>6.7274943639757465</v>
      </c>
      <c r="K1238" s="2">
        <f t="shared" si="148"/>
        <v>6.7807715478711685</v>
      </c>
    </row>
    <row r="1239" spans="1:11" ht="13.5" x14ac:dyDescent="0.25">
      <c r="A1239" s="3">
        <f>TITRES_STAT!B1242</f>
        <v>43812</v>
      </c>
      <c r="B1239" s="6">
        <f>TITRES_STAT!D1242</f>
        <v>6.7568000000000001</v>
      </c>
      <c r="C1239" s="2">
        <f t="shared" si="149"/>
        <v>-8.799999999999919E-3</v>
      </c>
      <c r="D1239" s="2">
        <f t="shared" si="150"/>
        <v>6.7269199999999998</v>
      </c>
      <c r="E1239" s="2">
        <f t="shared" si="152"/>
        <v>6.7155000000000005</v>
      </c>
      <c r="F1239" s="2">
        <f t="shared" si="153"/>
        <v>6.7234000000000007</v>
      </c>
      <c r="G1239" s="2">
        <f t="shared" si="147"/>
        <v>6.7541560000000018</v>
      </c>
      <c r="H1239" s="2">
        <f t="shared" si="151"/>
        <v>7.017262500000002</v>
      </c>
      <c r="I1239" s="2">
        <f t="array" ref="I1239">SUMPRODUCT(B1223:B1242, (ROW(B1223:B1242)-ROW(B1223)+1)) / (20*21/2)</f>
        <v>6.7347823809523808</v>
      </c>
      <c r="J1239" s="2">
        <f t="shared" si="154"/>
        <v>6.7302853769304374</v>
      </c>
      <c r="K1239" s="2">
        <f t="shared" si="148"/>
        <v>6.7798314871703385</v>
      </c>
    </row>
    <row r="1240" spans="1:11" ht="13.5" x14ac:dyDescent="0.25">
      <c r="A1240" s="3">
        <f>TITRES_STAT!B1243</f>
        <v>43815</v>
      </c>
      <c r="B1240" s="6">
        <f>TITRES_STAT!D1243</f>
        <v>6.7568000000000001</v>
      </c>
      <c r="C1240" s="2">
        <f t="shared" si="149"/>
        <v>0</v>
      </c>
      <c r="D1240" s="2">
        <f t="shared" si="150"/>
        <v>6.7251599999999998</v>
      </c>
      <c r="E1240" s="2">
        <f t="shared" si="152"/>
        <v>6.7348300000000005</v>
      </c>
      <c r="F1240" s="2">
        <f t="shared" si="153"/>
        <v>6.7317500000000008</v>
      </c>
      <c r="G1240" s="2">
        <f t="shared" si="147"/>
        <v>6.749588000000001</v>
      </c>
      <c r="H1240" s="2">
        <f t="shared" si="151"/>
        <v>7.011630000000002</v>
      </c>
      <c r="I1240" s="2">
        <f t="array" ref="I1240">SUMPRODUCT(B1224:B1243, (ROW(B1224:B1243)-ROW(B1224)+1)) / (20*21/2)</f>
        <v>6.7324347619047611</v>
      </c>
      <c r="J1240" s="2">
        <f t="shared" si="154"/>
        <v>6.7328105791275386</v>
      </c>
      <c r="K1240" s="2">
        <f t="shared" si="148"/>
        <v>6.7789282915950313</v>
      </c>
    </row>
    <row r="1241" spans="1:11" ht="13.5" x14ac:dyDescent="0.25">
      <c r="A1241" s="3">
        <f>TITRES_STAT!B1244</f>
        <v>43816</v>
      </c>
      <c r="B1241" s="6">
        <f>TITRES_STAT!D1244</f>
        <v>6.7392000000000003</v>
      </c>
      <c r="C1241" s="2">
        <f t="shared" si="149"/>
        <v>-1.7599999999999838E-2</v>
      </c>
      <c r="D1241" s="2">
        <f t="shared" si="150"/>
        <v>6.7216399999999989</v>
      </c>
      <c r="E1241" s="2">
        <f t="shared" si="152"/>
        <v>6.7330699999999997</v>
      </c>
      <c r="F1241" s="2">
        <f t="shared" si="153"/>
        <v>6.7392200000000013</v>
      </c>
      <c r="G1241" s="2">
        <f t="shared" si="147"/>
        <v>6.7457220000000007</v>
      </c>
      <c r="H1241" s="2">
        <f t="shared" si="151"/>
        <v>7.0051780000000017</v>
      </c>
      <c r="I1241" s="2">
        <f t="array" ref="I1241">SUMPRODUCT(B1225:B1244, (ROW(B1225:B1244)-ROW(B1225)+1)) / (20*21/2)</f>
        <v>6.7177442857142857</v>
      </c>
      <c r="J1241" s="2">
        <f t="shared" si="154"/>
        <v>6.7334190954011062</v>
      </c>
      <c r="K1241" s="2">
        <f t="shared" si="148"/>
        <v>6.7773703193756187</v>
      </c>
    </row>
    <row r="1242" spans="1:11" ht="13.5" x14ac:dyDescent="0.25">
      <c r="A1242" s="3">
        <f>TITRES_STAT!B1245</f>
        <v>43817</v>
      </c>
      <c r="B1242" s="6">
        <f>TITRES_STAT!D1245</f>
        <v>6.7304000000000004</v>
      </c>
      <c r="C1242" s="2">
        <f t="shared" si="149"/>
        <v>-8.799999999999919E-3</v>
      </c>
      <c r="D1242" s="2">
        <f t="shared" si="150"/>
        <v>6.7497600000000002</v>
      </c>
      <c r="E1242" s="2">
        <f t="shared" si="152"/>
        <v>6.7295500000000006</v>
      </c>
      <c r="F1242" s="2">
        <f t="shared" si="153"/>
        <v>6.7462500000000007</v>
      </c>
      <c r="G1242" s="2">
        <f t="shared" si="147"/>
        <v>6.7416799999999997</v>
      </c>
      <c r="H1242" s="2">
        <f t="shared" si="151"/>
        <v>6.9987630000000003</v>
      </c>
      <c r="I1242" s="2">
        <f t="array" ref="I1242">SUMPRODUCT(B1226:B1245, (ROW(B1226:B1245)-ROW(B1226)+1)) / (20*21/2)</f>
        <v>6.7164433333333342</v>
      </c>
      <c r="J1242" s="2">
        <f t="shared" si="154"/>
        <v>6.7331315625057622</v>
      </c>
      <c r="K1242" s="2">
        <f t="shared" si="148"/>
        <v>6.7755283460667712</v>
      </c>
    </row>
    <row r="1243" spans="1:11" ht="13.5" x14ac:dyDescent="0.25">
      <c r="A1243" s="3">
        <f>TITRES_STAT!B1246</f>
        <v>43818</v>
      </c>
      <c r="B1243" s="6">
        <f>TITRES_STAT!D1246</f>
        <v>6.7215999999999996</v>
      </c>
      <c r="C1243" s="2">
        <f t="shared" si="149"/>
        <v>-8.8000000000008072E-3</v>
      </c>
      <c r="D1243" s="2">
        <f t="shared" si="150"/>
        <v>6.7409599999999994</v>
      </c>
      <c r="E1243" s="2">
        <f t="shared" si="152"/>
        <v>6.7348199999999991</v>
      </c>
      <c r="F1243" s="2">
        <f t="shared" si="153"/>
        <v>6.7440499999999997</v>
      </c>
      <c r="G1243" s="2">
        <f t="shared" si="147"/>
        <v>6.7381640000000003</v>
      </c>
      <c r="H1243" s="2">
        <f t="shared" si="151"/>
        <v>6.9939295000000001</v>
      </c>
      <c r="I1243" s="2">
        <f t="array" ref="I1243">SUMPRODUCT(B1227:B1246, (ROW(B1227:B1246)-ROW(B1227)+1)) / (20*21/2)</f>
        <v>6.7159376190476179</v>
      </c>
      <c r="J1243" s="2">
        <f t="shared" si="154"/>
        <v>6.7320333184575949</v>
      </c>
      <c r="K1243" s="2">
        <f t="shared" si="148"/>
        <v>6.7734135089661134</v>
      </c>
    </row>
    <row r="1244" spans="1:11" ht="13.5" x14ac:dyDescent="0.25">
      <c r="A1244" s="3">
        <f>TITRES_STAT!B1247</f>
        <v>43819</v>
      </c>
      <c r="B1244" s="6">
        <f>TITRES_STAT!D1247</f>
        <v>6.5898000000000003</v>
      </c>
      <c r="C1244" s="2">
        <f t="shared" si="149"/>
        <v>-0.13179999999999925</v>
      </c>
      <c r="D1244" s="2">
        <f t="shared" si="150"/>
        <v>6.7075600000000009</v>
      </c>
      <c r="E1244" s="2">
        <f t="shared" si="152"/>
        <v>6.7172400000000012</v>
      </c>
      <c r="F1244" s="2">
        <f t="shared" si="153"/>
        <v>6.7352599999999994</v>
      </c>
      <c r="G1244" s="2">
        <f t="shared" si="147"/>
        <v>6.732012000000001</v>
      </c>
      <c r="H1244" s="2">
        <f t="shared" si="151"/>
        <v>6.9875429999999996</v>
      </c>
      <c r="I1244" s="2">
        <f t="array" ref="I1244">SUMPRODUCT(B1228:B1247, (ROW(B1228:B1247)-ROW(B1228)+1)) / (20*21/2)</f>
        <v>6.7010023809523807</v>
      </c>
      <c r="J1244" s="2">
        <f t="shared" si="154"/>
        <v>6.7184872881283004</v>
      </c>
      <c r="K1244" s="2">
        <f t="shared" si="148"/>
        <v>6.766212979202737</v>
      </c>
    </row>
    <row r="1245" spans="1:11" ht="13.5" x14ac:dyDescent="0.25">
      <c r="A1245" s="3">
        <f>TITRES_STAT!B1248</f>
        <v>43822</v>
      </c>
      <c r="B1245" s="6">
        <f>TITRES_STAT!D1248</f>
        <v>6.7215999999999996</v>
      </c>
      <c r="C1245" s="2">
        <f t="shared" si="149"/>
        <v>0.13179999999999925</v>
      </c>
      <c r="D1245" s="2">
        <f t="shared" si="150"/>
        <v>6.70052</v>
      </c>
      <c r="E1245" s="2">
        <f t="shared" si="152"/>
        <v>6.7128399999999999</v>
      </c>
      <c r="F1245" s="2">
        <f t="shared" si="153"/>
        <v>6.7269099999999993</v>
      </c>
      <c r="G1245" s="2">
        <f t="shared" si="147"/>
        <v>6.7284960000000016</v>
      </c>
      <c r="H1245" s="2">
        <f t="shared" si="151"/>
        <v>6.9813684999999985</v>
      </c>
      <c r="I1245" s="2">
        <f t="array" ref="I1245">SUMPRODUCT(B1229:B1248, (ROW(B1229:B1248)-ROW(B1229)+1)) / (20*21/2)</f>
        <v>6.704559047619048</v>
      </c>
      <c r="J1245" s="2">
        <f t="shared" si="154"/>
        <v>6.7187837368779864</v>
      </c>
      <c r="K1245" s="2">
        <f t="shared" si="148"/>
        <v>6.7644634506065513</v>
      </c>
    </row>
    <row r="1246" spans="1:11" ht="13.5" x14ac:dyDescent="0.25">
      <c r="A1246" s="3">
        <f>TITRES_STAT!B1249</f>
        <v>43823</v>
      </c>
      <c r="B1246" s="6">
        <f>TITRES_STAT!D1249</f>
        <v>6.7215999999999996</v>
      </c>
      <c r="C1246" s="2">
        <f t="shared" si="149"/>
        <v>0</v>
      </c>
      <c r="D1246" s="2">
        <f t="shared" si="150"/>
        <v>6.6970000000000001</v>
      </c>
      <c r="E1246" s="2">
        <f t="shared" si="152"/>
        <v>6.7093200000000008</v>
      </c>
      <c r="F1246" s="2">
        <f t="shared" si="153"/>
        <v>6.7203199999999992</v>
      </c>
      <c r="G1246" s="2">
        <f t="shared" si="147"/>
        <v>6.7290220000000014</v>
      </c>
      <c r="H1246" s="2">
        <f t="shared" si="151"/>
        <v>6.9753159999999994</v>
      </c>
      <c r="I1246" s="2">
        <f t="array" ref="I1246">SUMPRODUCT(B1230:B1249, (ROW(B1230:B1249)-ROW(B1230)+1)) / (20*21/2)</f>
        <v>6.7131766666666666</v>
      </c>
      <c r="J1246" s="2">
        <f t="shared" si="154"/>
        <v>6.7190519524134169</v>
      </c>
      <c r="K1246" s="2">
        <f t="shared" si="148"/>
        <v>6.7627825309749223</v>
      </c>
    </row>
    <row r="1247" spans="1:11" ht="13.5" x14ac:dyDescent="0.25">
      <c r="A1247" s="3">
        <f>TITRES_STAT!B1250</f>
        <v>43824</v>
      </c>
      <c r="B1247" s="6">
        <f>TITRES_STAT!D1250</f>
        <v>6.5635000000000003</v>
      </c>
      <c r="C1247" s="2">
        <f t="shared" si="149"/>
        <v>-0.15809999999999924</v>
      </c>
      <c r="D1247" s="2">
        <f t="shared" si="150"/>
        <v>6.663619999999999</v>
      </c>
      <c r="E1247" s="2">
        <f t="shared" si="152"/>
        <v>6.7066900000000018</v>
      </c>
      <c r="F1247" s="2">
        <f t="shared" si="153"/>
        <v>6.7106549999999983</v>
      </c>
      <c r="G1247" s="2">
        <f t="shared" si="147"/>
        <v>6.7263860000000024</v>
      </c>
      <c r="H1247" s="2">
        <f t="shared" si="151"/>
        <v>6.9686354999999995</v>
      </c>
      <c r="I1247" s="2">
        <f t="array" ref="I1247">SUMPRODUCT(B1231:B1250, (ROW(B1231:B1250)-ROW(B1231)+1)) / (20*21/2)</f>
        <v>6.7349757142857145</v>
      </c>
      <c r="J1247" s="2">
        <f t="shared" si="154"/>
        <v>6.7042374807549958</v>
      </c>
      <c r="K1247" s="2">
        <f t="shared" si="148"/>
        <v>6.7549675297602203</v>
      </c>
    </row>
    <row r="1248" spans="1:11" ht="13.5" x14ac:dyDescent="0.25">
      <c r="A1248" s="3">
        <f>TITRES_STAT!B1251</f>
        <v>43825</v>
      </c>
      <c r="B1248" s="6">
        <f>TITRES_STAT!D1251</f>
        <v>6.7480000000000002</v>
      </c>
      <c r="C1248" s="2">
        <f t="shared" si="149"/>
        <v>0.18449999999999989</v>
      </c>
      <c r="D1248" s="2">
        <f t="shared" si="150"/>
        <v>6.6688999999999989</v>
      </c>
      <c r="E1248" s="2">
        <f t="shared" si="152"/>
        <v>6.7049300000000001</v>
      </c>
      <c r="F1248" s="2">
        <f t="shared" si="153"/>
        <v>6.7102149999999998</v>
      </c>
      <c r="G1248" s="2">
        <f t="shared" si="147"/>
        <v>6.7313060000000018</v>
      </c>
      <c r="H1248" s="2">
        <f t="shared" si="151"/>
        <v>6.9625929999999983</v>
      </c>
      <c r="I1248" s="2">
        <f t="array" ref="I1248">SUMPRODUCT(B1232:B1251, (ROW(B1232:B1251)-ROW(B1232)+1)) / (20*21/2)</f>
        <v>6.7549757142857159</v>
      </c>
      <c r="J1248" s="2">
        <f t="shared" si="154"/>
        <v>6.7084053397307111</v>
      </c>
      <c r="K1248" s="2">
        <f t="shared" si="148"/>
        <v>6.7546942932990355</v>
      </c>
    </row>
    <row r="1249" spans="1:11" ht="13.5" x14ac:dyDescent="0.25">
      <c r="A1249" s="3">
        <f>TITRES_STAT!B1252</f>
        <v>43826</v>
      </c>
      <c r="B1249" s="6">
        <f>TITRES_STAT!D1252</f>
        <v>6.8007</v>
      </c>
      <c r="C1249" s="2">
        <f t="shared" si="149"/>
        <v>5.2699999999999747E-2</v>
      </c>
      <c r="D1249" s="2">
        <f t="shared" si="150"/>
        <v>6.7110799999999999</v>
      </c>
      <c r="E1249" s="2">
        <f t="shared" si="152"/>
        <v>6.7093200000000008</v>
      </c>
      <c r="F1249" s="2">
        <f t="shared" si="153"/>
        <v>6.7124100000000002</v>
      </c>
      <c r="G1249" s="2">
        <f t="shared" si="147"/>
        <v>6.7339420000000008</v>
      </c>
      <c r="H1249" s="2">
        <f t="shared" si="151"/>
        <v>6.9571799999999975</v>
      </c>
      <c r="I1249" s="2">
        <f t="array" ref="I1249">SUMPRODUCT(B1233:B1252, (ROW(B1233:B1252)-ROW(B1233)+1)) / (20*21/2)</f>
        <v>6.7573638095238078</v>
      </c>
      <c r="J1249" s="2">
        <f t="shared" si="154"/>
        <v>6.7171953073754054</v>
      </c>
      <c r="K1249" s="2">
        <f t="shared" si="148"/>
        <v>6.7564984386598574</v>
      </c>
    </row>
    <row r="1250" spans="1:11" ht="13.5" x14ac:dyDescent="0.25">
      <c r="A1250" s="3">
        <f>TITRES_STAT!B1253</f>
        <v>43829</v>
      </c>
      <c r="B1250" s="6">
        <f>TITRES_STAT!D1253</f>
        <v>6.9413</v>
      </c>
      <c r="C1250" s="2">
        <f t="shared" si="149"/>
        <v>0.14060000000000006</v>
      </c>
      <c r="D1250" s="2">
        <f t="shared" si="150"/>
        <v>6.75502</v>
      </c>
      <c r="E1250" s="2">
        <f t="shared" si="152"/>
        <v>6.7277699999999996</v>
      </c>
      <c r="F1250" s="2">
        <f t="shared" si="153"/>
        <v>6.7313000000000001</v>
      </c>
      <c r="G1250" s="2">
        <f t="shared" si="147"/>
        <v>6.7374560000000008</v>
      </c>
      <c r="H1250" s="2">
        <f t="shared" si="151"/>
        <v>6.9524699999999964</v>
      </c>
      <c r="I1250" s="2">
        <f t="array" ref="I1250">SUMPRODUCT(B1234:B1253, (ROW(B1234:B1253)-ROW(B1234)+1)) / (20*21/2)</f>
        <v>6.759751904761905</v>
      </c>
      <c r="J1250" s="2">
        <f t="shared" si="154"/>
        <v>6.7385386114348913</v>
      </c>
      <c r="K1250" s="2">
        <f t="shared" si="148"/>
        <v>6.7637455587124125</v>
      </c>
    </row>
    <row r="1251" spans="1:11" ht="13.5" x14ac:dyDescent="0.25">
      <c r="A1251" s="3">
        <f>TITRES_STAT!B1254</f>
        <v>43830</v>
      </c>
      <c r="B1251" s="6">
        <f>TITRES_STAT!D1254</f>
        <v>6.9413</v>
      </c>
      <c r="C1251" s="2">
        <f t="shared" si="149"/>
        <v>0</v>
      </c>
      <c r="D1251" s="2">
        <f t="shared" si="150"/>
        <v>6.7989599999999992</v>
      </c>
      <c r="E1251" s="2">
        <f t="shared" si="152"/>
        <v>6.7479800000000001</v>
      </c>
      <c r="F1251" s="2">
        <f t="shared" si="153"/>
        <v>6.7405249999999999</v>
      </c>
      <c r="G1251" s="2">
        <f t="shared" si="147"/>
        <v>6.7409700000000017</v>
      </c>
      <c r="H1251" s="2">
        <f t="shared" si="151"/>
        <v>6.9481659999999952</v>
      </c>
      <c r="I1251" s="2">
        <f t="array" ref="I1251">SUMPRODUCT(B1235:B1254, (ROW(B1235:B1254)-ROW(B1235)+1)) / (20*21/2)</f>
        <v>6.7616795238095229</v>
      </c>
      <c r="J1251" s="2">
        <f t="shared" si="154"/>
        <v>6.757849219869664</v>
      </c>
      <c r="K1251" s="2">
        <f t="shared" si="148"/>
        <v>6.7707084779785927</v>
      </c>
    </row>
    <row r="1252" spans="1:11" ht="13.5" x14ac:dyDescent="0.25">
      <c r="A1252" s="3">
        <f>TITRES_STAT!B1255</f>
        <v>43832</v>
      </c>
      <c r="B1252" s="6">
        <f>TITRES_STAT!D1255</f>
        <v>6.7656000000000001</v>
      </c>
      <c r="C1252" s="2">
        <f t="shared" si="149"/>
        <v>-0.17569999999999997</v>
      </c>
      <c r="D1252" s="2">
        <f t="shared" si="150"/>
        <v>6.8393800000000002</v>
      </c>
      <c r="E1252" s="2">
        <f t="shared" si="152"/>
        <v>6.7514999999999983</v>
      </c>
      <c r="F1252" s="2">
        <f t="shared" si="153"/>
        <v>6.7405250000000008</v>
      </c>
      <c r="G1252" s="2">
        <f t="shared" si="147"/>
        <v>6.7409700000000017</v>
      </c>
      <c r="H1252" s="2">
        <f t="shared" si="151"/>
        <v>6.9426179999999951</v>
      </c>
      <c r="I1252" s="2">
        <f t="array" ref="I1252">SUMPRODUCT(B1236:B1255, (ROW(B1236:B1255)-ROW(B1236)+1)) / (20*21/2)</f>
        <v>6.7636071428571434</v>
      </c>
      <c r="J1252" s="2">
        <f t="shared" si="154"/>
        <v>6.7585873894058865</v>
      </c>
      <c r="K1252" s="2">
        <f t="shared" si="148"/>
        <v>6.7705081455088445</v>
      </c>
    </row>
    <row r="1253" spans="1:11" ht="13.5" x14ac:dyDescent="0.25">
      <c r="A1253" s="3">
        <f>TITRES_STAT!B1256</f>
        <v>43833</v>
      </c>
      <c r="B1253" s="6">
        <f>TITRES_STAT!D1256</f>
        <v>6.7656000000000001</v>
      </c>
      <c r="C1253" s="2">
        <f t="shared" si="149"/>
        <v>0</v>
      </c>
      <c r="D1253" s="2">
        <f t="shared" si="150"/>
        <v>6.8429000000000002</v>
      </c>
      <c r="E1253" s="2">
        <f t="shared" si="152"/>
        <v>6.7558999999999996</v>
      </c>
      <c r="F1253" s="2">
        <f t="shared" si="153"/>
        <v>6.7453599999999998</v>
      </c>
      <c r="G1253" s="2">
        <f t="shared" si="147"/>
        <v>6.7409700000000017</v>
      </c>
      <c r="H1253" s="2">
        <f t="shared" si="151"/>
        <v>6.9372729999999958</v>
      </c>
      <c r="I1253" s="2">
        <f t="array" ref="I1253">SUMPRODUCT(B1237:B1256, (ROW(B1237:B1256)-ROW(B1237)+1)) / (20*21/2)</f>
        <v>6.7571633333333336</v>
      </c>
      <c r="J1253" s="2">
        <f t="shared" si="154"/>
        <v>6.7592552570815165</v>
      </c>
      <c r="K1253" s="2">
        <f t="shared" si="148"/>
        <v>6.7703156692143809</v>
      </c>
    </row>
    <row r="1254" spans="1:11" ht="13.5" x14ac:dyDescent="0.25">
      <c r="A1254" s="3">
        <f>TITRES_STAT!B1257</f>
        <v>43836</v>
      </c>
      <c r="B1254" s="6">
        <f>TITRES_STAT!D1257</f>
        <v>6.7656000000000001</v>
      </c>
      <c r="C1254" s="2">
        <f t="shared" si="149"/>
        <v>0</v>
      </c>
      <c r="D1254" s="2">
        <f t="shared" si="150"/>
        <v>6.8358800000000004</v>
      </c>
      <c r="E1254" s="2">
        <f t="shared" si="152"/>
        <v>6.7734799999999993</v>
      </c>
      <c r="F1254" s="2">
        <f t="shared" si="153"/>
        <v>6.7453600000000007</v>
      </c>
      <c r="G1254" s="2">
        <f t="shared" si="147"/>
        <v>6.7409700000000017</v>
      </c>
      <c r="H1254" s="2">
        <f t="shared" si="151"/>
        <v>6.9308714999999959</v>
      </c>
      <c r="I1254" s="2">
        <f t="array" ref="I1254">SUMPRODUCT(B1238:B1257, (ROW(B1238:B1257)-ROW(B1238)+1)) / (20*21/2)</f>
        <v>6.7427247619047614</v>
      </c>
      <c r="J1254" s="2">
        <f t="shared" si="154"/>
        <v>6.7598595183118482</v>
      </c>
      <c r="K1254" s="2">
        <f t="shared" si="148"/>
        <v>6.7701307410098961</v>
      </c>
    </row>
    <row r="1255" spans="1:11" ht="13.5" x14ac:dyDescent="0.25">
      <c r="A1255" s="3">
        <f>TITRES_STAT!B1258</f>
        <v>43837</v>
      </c>
      <c r="B1255" s="6">
        <f>TITRES_STAT!D1258</f>
        <v>6.7656000000000001</v>
      </c>
      <c r="C1255" s="2">
        <f t="shared" si="149"/>
        <v>0</v>
      </c>
      <c r="D1255" s="2">
        <f t="shared" si="150"/>
        <v>6.8007400000000002</v>
      </c>
      <c r="E1255" s="2">
        <f t="shared" si="152"/>
        <v>6.7778800000000006</v>
      </c>
      <c r="F1255" s="2">
        <f t="shared" si="153"/>
        <v>6.7453600000000007</v>
      </c>
      <c r="G1255" s="2">
        <f t="shared" si="147"/>
        <v>6.7383340000000018</v>
      </c>
      <c r="H1255" s="2">
        <f t="shared" si="151"/>
        <v>6.9248764999999954</v>
      </c>
      <c r="I1255" s="2">
        <f t="array" ref="I1255">SUMPRODUCT(B1239:B1258, (ROW(B1239:B1258)-ROW(B1239)+1)) / (20*21/2)</f>
        <v>6.728286190476191</v>
      </c>
      <c r="J1255" s="2">
        <f t="shared" si="154"/>
        <v>6.7604062308535768</v>
      </c>
      <c r="K1255" s="2">
        <f t="shared" si="148"/>
        <v>6.7699530648918618</v>
      </c>
    </row>
    <row r="1256" spans="1:11" ht="13.5" x14ac:dyDescent="0.25">
      <c r="A1256" s="3">
        <f>TITRES_STAT!B1259</f>
        <v>43838</v>
      </c>
      <c r="B1256" s="6">
        <f>TITRES_STAT!D1259</f>
        <v>6.6776999999999997</v>
      </c>
      <c r="C1256" s="2">
        <f t="shared" si="149"/>
        <v>-8.7900000000000311E-2</v>
      </c>
      <c r="D1256" s="2">
        <f t="shared" si="150"/>
        <v>6.7480199999999995</v>
      </c>
      <c r="E1256" s="2">
        <f t="shared" si="152"/>
        <v>6.7734899999999998</v>
      </c>
      <c r="F1256" s="2">
        <f t="shared" si="153"/>
        <v>6.7414050000000021</v>
      </c>
      <c r="G1256" s="2">
        <f t="shared" si="147"/>
        <v>6.7339400000000014</v>
      </c>
      <c r="H1256" s="2">
        <f t="shared" si="151"/>
        <v>6.9186854999999943</v>
      </c>
      <c r="I1256" s="2">
        <f t="array" ref="I1256">SUMPRODUCT(B1240:B1259, (ROW(B1240:B1259)-ROW(B1240)+1)) / (20*21/2)</f>
        <v>6.7063228571428573</v>
      </c>
      <c r="J1256" s="2">
        <f t="shared" si="154"/>
        <v>6.7525294469627601</v>
      </c>
      <c r="K1256" s="2">
        <f t="shared" si="148"/>
        <v>6.7663352976412012</v>
      </c>
    </row>
    <row r="1257" spans="1:11" ht="13.5" x14ac:dyDescent="0.25">
      <c r="A1257" s="3">
        <f>TITRES_STAT!B1260</f>
        <v>43839</v>
      </c>
      <c r="B1257" s="6">
        <f>TITRES_STAT!D1260</f>
        <v>6.5898000000000003</v>
      </c>
      <c r="C1257" s="2">
        <f t="shared" si="149"/>
        <v>-8.7899999999999423E-2</v>
      </c>
      <c r="D1257" s="2">
        <f t="shared" si="150"/>
        <v>6.7128600000000009</v>
      </c>
      <c r="E1257" s="2">
        <f t="shared" si="152"/>
        <v>6.7761200000000006</v>
      </c>
      <c r="F1257" s="2">
        <f t="shared" si="153"/>
        <v>6.7414050000000021</v>
      </c>
      <c r="G1257" s="2">
        <f t="shared" si="147"/>
        <v>6.7277880000000012</v>
      </c>
      <c r="H1257" s="2">
        <f t="shared" si="151"/>
        <v>6.9122179999999949</v>
      </c>
      <c r="I1257" s="2">
        <f t="array" ref="I1257">SUMPRODUCT(B1241:B1260, (ROW(B1241:B1260)-ROW(B1241)+1)) / (20*21/2)</f>
        <v>6.7023061904761905</v>
      </c>
      <c r="J1257" s="2">
        <f t="shared" si="154"/>
        <v>6.7370314043948785</v>
      </c>
      <c r="K1257" s="2">
        <f t="shared" si="148"/>
        <v>6.7594123447925272</v>
      </c>
    </row>
    <row r="1258" spans="1:11" ht="13.5" x14ac:dyDescent="0.25">
      <c r="A1258" s="3">
        <f>TITRES_STAT!B1261</f>
        <v>43840</v>
      </c>
      <c r="B1258" s="6">
        <f>TITRES_STAT!D1261</f>
        <v>6.5898000000000003</v>
      </c>
      <c r="C1258" s="2">
        <f t="shared" si="149"/>
        <v>0</v>
      </c>
      <c r="D1258" s="2">
        <f t="shared" si="150"/>
        <v>6.6776999999999997</v>
      </c>
      <c r="E1258" s="2">
        <f t="shared" si="152"/>
        <v>6.7602999999999991</v>
      </c>
      <c r="F1258" s="2">
        <f t="shared" si="153"/>
        <v>6.7326150000000009</v>
      </c>
      <c r="G1258" s="2">
        <f t="shared" si="147"/>
        <v>6.7256780000000029</v>
      </c>
      <c r="H1258" s="2">
        <f t="shared" si="151"/>
        <v>6.9057504999999946</v>
      </c>
      <c r="I1258" s="2">
        <f t="array" ref="I1258">SUMPRODUCT(B1242:B1261, (ROW(B1242:B1261)-ROW(B1242)+1)) / (20*21/2)</f>
        <v>6.6861138095238077</v>
      </c>
      <c r="J1258" s="2">
        <f t="shared" si="154"/>
        <v>6.7230093658810803</v>
      </c>
      <c r="K1258" s="2">
        <f t="shared" si="148"/>
        <v>6.7527608802908601</v>
      </c>
    </row>
    <row r="1259" spans="1:11" ht="13.5" x14ac:dyDescent="0.25">
      <c r="A1259" s="3">
        <f>TITRES_STAT!B1262</f>
        <v>43843</v>
      </c>
      <c r="B1259" s="6">
        <f>TITRES_STAT!D1262</f>
        <v>6.5019999999999998</v>
      </c>
      <c r="C1259" s="2">
        <f t="shared" si="149"/>
        <v>-8.7800000000000544E-2</v>
      </c>
      <c r="D1259" s="2">
        <f t="shared" si="150"/>
        <v>6.6249800000000008</v>
      </c>
      <c r="E1259" s="2">
        <f t="shared" si="152"/>
        <v>6.7304300000000001</v>
      </c>
      <c r="F1259" s="2">
        <f t="shared" si="153"/>
        <v>6.7198750000000018</v>
      </c>
      <c r="G1259" s="2">
        <f t="shared" si="147"/>
        <v>6.7186500000000038</v>
      </c>
      <c r="H1259" s="2">
        <f t="shared" si="151"/>
        <v>6.8988439999999933</v>
      </c>
      <c r="I1259" s="2">
        <f t="array" ref="I1259">SUMPRODUCT(B1243:B1262, (ROW(B1243:B1262)-ROW(B1243)+1)) / (20*21/2)</f>
        <v>6.6700038095238101</v>
      </c>
      <c r="J1259" s="2">
        <f t="shared" si="154"/>
        <v>6.7019608548447867</v>
      </c>
      <c r="K1259" s="2">
        <f t="shared" si="148"/>
        <v>6.7429271202794538</v>
      </c>
    </row>
    <row r="1260" spans="1:11" ht="13.5" x14ac:dyDescent="0.25">
      <c r="A1260" s="3">
        <f>TITRES_STAT!B1263</f>
        <v>43845</v>
      </c>
      <c r="B1260" s="6">
        <f>TITRES_STAT!D1263</f>
        <v>6.6776999999999997</v>
      </c>
      <c r="C1260" s="2">
        <f t="shared" si="149"/>
        <v>0.17569999999999997</v>
      </c>
      <c r="D1260" s="2">
        <f t="shared" si="150"/>
        <v>6.6074000000000002</v>
      </c>
      <c r="E1260" s="2">
        <f t="shared" si="152"/>
        <v>6.7040699999999998</v>
      </c>
      <c r="F1260" s="2">
        <f t="shared" si="153"/>
        <v>6.7159199999999997</v>
      </c>
      <c r="G1260" s="2">
        <f t="shared" si="147"/>
        <v>6.7168920000000023</v>
      </c>
      <c r="H1260" s="2">
        <f t="shared" si="151"/>
        <v>6.8932624999999925</v>
      </c>
      <c r="I1260" s="2">
        <f t="array" ref="I1260">SUMPRODUCT(B1244:B1263, (ROW(B1244:B1263)-ROW(B1244)+1)) / (20*21/2)</f>
        <v>6.6548142857142851</v>
      </c>
      <c r="J1260" s="2">
        <f t="shared" si="154"/>
        <v>6.6996502972405212</v>
      </c>
      <c r="K1260" s="2">
        <f t="shared" si="148"/>
        <v>6.7403691939939856</v>
      </c>
    </row>
    <row r="1261" spans="1:11" ht="13.5" x14ac:dyDescent="0.25">
      <c r="A1261" s="3">
        <f>TITRES_STAT!B1264</f>
        <v>43846</v>
      </c>
      <c r="B1261" s="6">
        <f>TITRES_STAT!D1264</f>
        <v>6.5458999999999996</v>
      </c>
      <c r="C1261" s="2">
        <f t="shared" si="149"/>
        <v>-0.13180000000000014</v>
      </c>
      <c r="D1261" s="2">
        <f t="shared" si="150"/>
        <v>6.5810399999999989</v>
      </c>
      <c r="E1261" s="2">
        <f t="shared" si="152"/>
        <v>6.6645299999999992</v>
      </c>
      <c r="F1261" s="2">
        <f t="shared" si="153"/>
        <v>6.7062550000000005</v>
      </c>
      <c r="G1261" s="2">
        <f t="shared" si="147"/>
        <v>6.7124980000000027</v>
      </c>
      <c r="H1261" s="2">
        <f t="shared" si="151"/>
        <v>6.8885664999999934</v>
      </c>
      <c r="I1261" s="2">
        <f t="array" ref="I1261">SUMPRODUCT(B1245:B1264, (ROW(B1245:B1264)-ROW(B1245)+1)) / (20*21/2)</f>
        <v>6.6287890476190467</v>
      </c>
      <c r="J1261" s="2">
        <f t="shared" si="154"/>
        <v>6.6850074117890426</v>
      </c>
      <c r="K1261" s="2">
        <f t="shared" si="148"/>
        <v>6.732742951092261</v>
      </c>
    </row>
    <row r="1262" spans="1:11" ht="13.5" x14ac:dyDescent="0.25">
      <c r="A1262" s="3">
        <f>TITRES_STAT!B1265</f>
        <v>43847</v>
      </c>
      <c r="B1262" s="6">
        <f>TITRES_STAT!D1265</f>
        <v>6.5370999999999997</v>
      </c>
      <c r="C1262" s="2">
        <f t="shared" si="149"/>
        <v>-8.799999999999919E-3</v>
      </c>
      <c r="D1262" s="2">
        <f t="shared" si="150"/>
        <v>6.5705</v>
      </c>
      <c r="E1262" s="2">
        <f t="shared" si="152"/>
        <v>6.6416799999999991</v>
      </c>
      <c r="F1262" s="2">
        <f t="shared" si="153"/>
        <v>6.6965900000000005</v>
      </c>
      <c r="G1262" s="2">
        <f t="shared" si="147"/>
        <v>6.7088080000000039</v>
      </c>
      <c r="H1262" s="2">
        <f t="shared" si="151"/>
        <v>6.8846389999999928</v>
      </c>
      <c r="I1262" s="2">
        <f t="array" ref="I1262">SUMPRODUCT(B1246:B1265, (ROW(B1246:B1265)-ROW(B1246)+1)) / (20*21/2)</f>
        <v>6.6019242857142855</v>
      </c>
      <c r="J1262" s="2">
        <f t="shared" si="154"/>
        <v>6.6709209916186571</v>
      </c>
      <c r="K1262" s="2">
        <f t="shared" si="148"/>
        <v>6.7250706785004075</v>
      </c>
    </row>
    <row r="1263" spans="1:11" ht="13.5" x14ac:dyDescent="0.25">
      <c r="A1263" s="3">
        <f>TITRES_STAT!B1266</f>
        <v>43850</v>
      </c>
      <c r="B1263" s="6">
        <f>TITRES_STAT!D1266</f>
        <v>6.5370999999999997</v>
      </c>
      <c r="C1263" s="2">
        <f t="shared" si="149"/>
        <v>0</v>
      </c>
      <c r="D1263" s="2">
        <f t="shared" si="150"/>
        <v>6.5599599999999993</v>
      </c>
      <c r="E1263" s="2">
        <f t="shared" si="152"/>
        <v>6.6188300000000009</v>
      </c>
      <c r="F1263" s="2">
        <f t="shared" si="153"/>
        <v>6.6873649999999998</v>
      </c>
      <c r="G1263" s="2">
        <f t="shared" si="147"/>
        <v>6.7044140000000034</v>
      </c>
      <c r="H1263" s="2">
        <f t="shared" si="151"/>
        <v>6.8807114999999932</v>
      </c>
      <c r="I1263" s="2">
        <f t="array" ref="I1263">SUMPRODUCT(B1247:B1266, (ROW(B1247:B1266)-ROW(B1247)+1)) / (20*21/2)</f>
        <v>6.5757790476190481</v>
      </c>
      <c r="J1263" s="2">
        <f t="shared" si="154"/>
        <v>6.6581761352740232</v>
      </c>
      <c r="K1263" s="2">
        <f t="shared" si="148"/>
        <v>6.7176992793435284</v>
      </c>
    </row>
    <row r="1264" spans="1:11" ht="13.5" x14ac:dyDescent="0.25">
      <c r="A1264" s="3">
        <f>TITRES_STAT!B1267</f>
        <v>43851</v>
      </c>
      <c r="B1264" s="6">
        <f>TITRES_STAT!D1267</f>
        <v>6.4141000000000004</v>
      </c>
      <c r="C1264" s="2">
        <f t="shared" si="149"/>
        <v>-0.12299999999999933</v>
      </c>
      <c r="D1264" s="2">
        <f t="shared" si="150"/>
        <v>6.5423799999999996</v>
      </c>
      <c r="E1264" s="2">
        <f t="shared" si="152"/>
        <v>6.5836800000000011</v>
      </c>
      <c r="F1264" s="2">
        <f t="shared" si="153"/>
        <v>6.6785799999999993</v>
      </c>
      <c r="G1264" s="2">
        <f t="shared" si="147"/>
        <v>6.6977360000000035</v>
      </c>
      <c r="H1264" s="2">
        <f t="shared" si="151"/>
        <v>6.8771849999999928</v>
      </c>
      <c r="I1264" s="2">
        <f t="array" ref="I1264">SUMPRODUCT(B1248:B1267, (ROW(B1248:B1267)-ROW(B1248)+1)) / (20*21/2)</f>
        <v>6.5512233333333336</v>
      </c>
      <c r="J1264" s="2">
        <f t="shared" si="154"/>
        <v>6.6349307890574494</v>
      </c>
      <c r="K1264" s="2">
        <f t="shared" si="148"/>
        <v>6.7057934252516258</v>
      </c>
    </row>
    <row r="1265" spans="1:11" ht="13.5" x14ac:dyDescent="0.25">
      <c r="A1265" s="3">
        <f>TITRES_STAT!B1268</f>
        <v>43852</v>
      </c>
      <c r="B1265" s="6">
        <f>TITRES_STAT!D1268</f>
        <v>6.3964999999999996</v>
      </c>
      <c r="C1265" s="2">
        <f t="shared" si="149"/>
        <v>-1.7600000000000726E-2</v>
      </c>
      <c r="D1265" s="2">
        <f t="shared" si="150"/>
        <v>6.4861400000000007</v>
      </c>
      <c r="E1265" s="2">
        <f t="shared" si="152"/>
        <v>6.5467699999999995</v>
      </c>
      <c r="F1265" s="2">
        <f t="shared" si="153"/>
        <v>6.6623250000000001</v>
      </c>
      <c r="G1265" s="2">
        <f t="shared" si="147"/>
        <v>6.6907060000000032</v>
      </c>
      <c r="H1265" s="2">
        <f t="shared" si="151"/>
        <v>6.8742204999999919</v>
      </c>
      <c r="I1265" s="2">
        <f t="array" ref="I1265">SUMPRODUCT(B1249:B1268, (ROW(B1249:B1268)-ROW(B1249)+1)) / (20*21/2)</f>
        <v>6.5300090476190462</v>
      </c>
      <c r="J1265" s="2">
        <f t="shared" si="154"/>
        <v>6.6122230948615019</v>
      </c>
      <c r="K1265" s="2">
        <f t="shared" si="148"/>
        <v>6.6936642713201904</v>
      </c>
    </row>
    <row r="1266" spans="1:11" ht="13.5" x14ac:dyDescent="0.25">
      <c r="A1266" s="3">
        <f>TITRES_STAT!B1269</f>
        <v>43853</v>
      </c>
      <c r="B1266" s="6">
        <f>TITRES_STAT!D1269</f>
        <v>6.3878000000000004</v>
      </c>
      <c r="C1266" s="2">
        <f t="shared" si="149"/>
        <v>-8.6999999999992639E-3</v>
      </c>
      <c r="D1266" s="2">
        <f t="shared" si="150"/>
        <v>6.4545199999999996</v>
      </c>
      <c r="E1266" s="2">
        <f t="shared" si="152"/>
        <v>6.5177799999999992</v>
      </c>
      <c r="F1266" s="2">
        <f t="shared" si="153"/>
        <v>6.6456350000000004</v>
      </c>
      <c r="G1266" s="2">
        <f t="shared" ref="G1266:G1329" si="155">AVERAGE(B1217:B1266)</f>
        <v>6.6835020000000043</v>
      </c>
      <c r="H1266" s="2">
        <f t="shared" si="151"/>
        <v>6.8702374999999902</v>
      </c>
      <c r="I1266" s="2">
        <f t="array" ref="I1266">SUMPRODUCT(B1250:B1269, (ROW(B1250:B1269)-ROW(B1250)+1)) / (20*21/2)</f>
        <v>6.5103847619047617</v>
      </c>
      <c r="J1266" s="2">
        <f t="shared" si="154"/>
        <v>6.5908494667794546</v>
      </c>
      <c r="K1266" s="2">
        <f t="shared" si="148"/>
        <v>6.6816695940135169</v>
      </c>
    </row>
    <row r="1267" spans="1:11" ht="13.5" x14ac:dyDescent="0.25">
      <c r="A1267" s="3">
        <f>TITRES_STAT!B1270</f>
        <v>43854</v>
      </c>
      <c r="B1267" s="6">
        <f>TITRES_STAT!D1270</f>
        <v>6.3878000000000004</v>
      </c>
      <c r="C1267" s="2">
        <f t="shared" si="149"/>
        <v>0</v>
      </c>
      <c r="D1267" s="2">
        <f t="shared" si="150"/>
        <v>6.4246600000000003</v>
      </c>
      <c r="E1267" s="2">
        <f t="shared" si="152"/>
        <v>6.4975799999999992</v>
      </c>
      <c r="F1267" s="2">
        <f t="shared" si="153"/>
        <v>6.6368499999999999</v>
      </c>
      <c r="G1267" s="2">
        <f t="shared" si="155"/>
        <v>6.6785820000000049</v>
      </c>
      <c r="H1267" s="2">
        <f t="shared" si="151"/>
        <v>6.8660514999999904</v>
      </c>
      <c r="I1267" s="2">
        <f t="array" ref="I1267">SUMPRODUCT(B1251:B1270, (ROW(B1251:B1270)-ROW(B1251)+1)) / (20*21/2)</f>
        <v>6.4750300000000003</v>
      </c>
      <c r="J1267" s="2">
        <f t="shared" si="154"/>
        <v>6.571511422324269</v>
      </c>
      <c r="K1267" s="2">
        <f t="shared" ref="K1267:K1330" si="156">$K$4*B1267+(1-$K$4)*K1266</f>
        <v>6.6701452962090659</v>
      </c>
    </row>
    <row r="1268" spans="1:11" ht="13.5" x14ac:dyDescent="0.25">
      <c r="A1268" s="3">
        <f>TITRES_STAT!B1271</f>
        <v>43857</v>
      </c>
      <c r="B1268" s="6">
        <f>TITRES_STAT!D1271</f>
        <v>6.4141000000000004</v>
      </c>
      <c r="C1268" s="2">
        <f t="shared" si="149"/>
        <v>2.629999999999999E-2</v>
      </c>
      <c r="D1268" s="2">
        <f t="shared" si="150"/>
        <v>6.400059999999999</v>
      </c>
      <c r="E1268" s="2">
        <f t="shared" si="152"/>
        <v>6.48001</v>
      </c>
      <c r="F1268" s="2">
        <f t="shared" si="153"/>
        <v>6.6201549999999996</v>
      </c>
      <c r="G1268" s="2">
        <f t="shared" si="155"/>
        <v>6.6750680000000049</v>
      </c>
      <c r="H1268" s="2">
        <f t="shared" si="151"/>
        <v>6.8617529999999896</v>
      </c>
      <c r="I1268" s="2">
        <f t="array" ref="I1268">SUMPRODUCT(B1252:B1271, (ROW(B1252:B1271)-ROW(B1252)+1)) / (20*21/2)</f>
        <v>6.4564547619047614</v>
      </c>
      <c r="J1268" s="2">
        <f t="shared" si="154"/>
        <v>6.5565198582933863</v>
      </c>
      <c r="K1268" s="2">
        <f t="shared" si="156"/>
        <v>6.6601043042008676</v>
      </c>
    </row>
    <row r="1269" spans="1:11" ht="13.5" x14ac:dyDescent="0.25">
      <c r="A1269" s="3">
        <f>TITRES_STAT!B1272</f>
        <v>43858</v>
      </c>
      <c r="B1269" s="6">
        <f>TITRES_STAT!D1272</f>
        <v>6.4141000000000004</v>
      </c>
      <c r="C1269" s="2">
        <f t="shared" si="149"/>
        <v>0</v>
      </c>
      <c r="D1269" s="2">
        <f t="shared" si="150"/>
        <v>6.4000600000000007</v>
      </c>
      <c r="E1269" s="2">
        <f t="shared" si="152"/>
        <v>6.4712199999999998</v>
      </c>
      <c r="F1269" s="2">
        <f t="shared" si="153"/>
        <v>6.6008250000000004</v>
      </c>
      <c r="G1269" s="2">
        <f t="shared" si="155"/>
        <v>6.671554000000004</v>
      </c>
      <c r="H1269" s="2">
        <f t="shared" si="151"/>
        <v>6.8585109999999894</v>
      </c>
      <c r="I1269" s="2">
        <f t="array" ref="I1269">SUMPRODUCT(B1253:B1272, (ROW(B1253:B1272)-ROW(B1253)+1)) / (20*21/2)</f>
        <v>6.428046666666666</v>
      </c>
      <c r="J1269" s="2">
        <f t="shared" si="154"/>
        <v>6.5429560622654446</v>
      </c>
      <c r="K1269" s="2">
        <f t="shared" si="156"/>
        <v>6.6504570765851474</v>
      </c>
    </row>
    <row r="1270" spans="1:11" ht="13.5" x14ac:dyDescent="0.25">
      <c r="A1270" s="3">
        <f>TITRES_STAT!B1273</f>
        <v>43859</v>
      </c>
      <c r="B1270" s="6">
        <f>TITRES_STAT!D1273</f>
        <v>6.2295999999999996</v>
      </c>
      <c r="C1270" s="2">
        <f t="shared" si="149"/>
        <v>-0.18450000000000077</v>
      </c>
      <c r="D1270" s="2">
        <f t="shared" si="150"/>
        <v>6.3666800000000006</v>
      </c>
      <c r="E1270" s="2">
        <f t="shared" si="152"/>
        <v>6.4264099999999997</v>
      </c>
      <c r="F1270" s="2">
        <f t="shared" si="153"/>
        <v>6.5652400000000002</v>
      </c>
      <c r="G1270" s="2">
        <f t="shared" si="155"/>
        <v>6.6643500000000042</v>
      </c>
      <c r="H1270" s="2">
        <f t="shared" si="151"/>
        <v>6.8543059999999878</v>
      </c>
      <c r="I1270" s="2">
        <f t="array" ref="I1270">SUMPRODUCT(B1254:B1273, (ROW(B1254:B1273)-ROW(B1254)+1)) / (20*21/2)</f>
        <v>6.3971300000000006</v>
      </c>
      <c r="J1270" s="2">
        <f t="shared" si="154"/>
        <v>6.5131126277639737</v>
      </c>
      <c r="K1270" s="2">
        <f t="shared" si="156"/>
        <v>6.6339528775033774</v>
      </c>
    </row>
    <row r="1271" spans="1:11" ht="13.5" x14ac:dyDescent="0.25">
      <c r="A1271" s="3">
        <f>TITRES_STAT!B1274</f>
        <v>43860</v>
      </c>
      <c r="B1271" s="6">
        <f>TITRES_STAT!D1274</f>
        <v>6.3701999999999996</v>
      </c>
      <c r="C1271" s="2">
        <f t="shared" si="149"/>
        <v>0.14060000000000006</v>
      </c>
      <c r="D1271" s="2">
        <f t="shared" si="150"/>
        <v>6.3631599999999997</v>
      </c>
      <c r="E1271" s="2">
        <f t="shared" si="152"/>
        <v>6.4088399999999996</v>
      </c>
      <c r="F1271" s="2">
        <f t="shared" si="153"/>
        <v>6.5366850000000003</v>
      </c>
      <c r="G1271" s="2">
        <f t="shared" si="155"/>
        <v>6.6599580000000049</v>
      </c>
      <c r="H1271" s="2">
        <f t="shared" si="151"/>
        <v>6.8503569999999891</v>
      </c>
      <c r="I1271" s="2">
        <f t="array" ref="I1271">SUMPRODUCT(B1255:B1274, (ROW(B1255:B1274)-ROW(B1255)+1)) / (20*21/2)</f>
        <v>6.3731557142857147</v>
      </c>
      <c r="J1271" s="2">
        <f t="shared" si="154"/>
        <v>6.4995019013102624</v>
      </c>
      <c r="K1271" s="2">
        <f t="shared" si="156"/>
        <v>6.6236096274052052</v>
      </c>
    </row>
    <row r="1272" spans="1:11" ht="13.5" x14ac:dyDescent="0.25">
      <c r="A1272" s="3">
        <f>TITRES_STAT!B1275</f>
        <v>43861</v>
      </c>
      <c r="B1272" s="6">
        <f>TITRES_STAT!D1275</f>
        <v>6.2384000000000004</v>
      </c>
      <c r="C1272" s="2">
        <f t="shared" si="149"/>
        <v>-0.13179999999999925</v>
      </c>
      <c r="D1272" s="2">
        <f t="shared" si="150"/>
        <v>6.3332800000000002</v>
      </c>
      <c r="E1272" s="2">
        <f t="shared" si="152"/>
        <v>6.3789699999999989</v>
      </c>
      <c r="F1272" s="2">
        <f t="shared" si="153"/>
        <v>6.5103249999999999</v>
      </c>
      <c r="G1272" s="2">
        <f t="shared" si="155"/>
        <v>6.6529300000000031</v>
      </c>
      <c r="H1272" s="2">
        <f t="shared" si="151"/>
        <v>6.8458704999999886</v>
      </c>
      <c r="I1272" s="2">
        <f t="array" ref="I1272">SUMPRODUCT(B1256:B1275, (ROW(B1256:B1275)-ROW(B1256)+1)) / (20*21/2)</f>
        <v>6.3350004761904755</v>
      </c>
      <c r="J1272" s="2">
        <f t="shared" si="154"/>
        <v>6.4746350535664279</v>
      </c>
      <c r="K1272" s="2">
        <f t="shared" si="156"/>
        <v>6.6085033675069615</v>
      </c>
    </row>
    <row r="1273" spans="1:11" ht="13.5" x14ac:dyDescent="0.25">
      <c r="A1273" s="3">
        <f>TITRES_STAT!B1276</f>
        <v>43864</v>
      </c>
      <c r="B1273" s="6">
        <f>TITRES_STAT!D1276</f>
        <v>6.1856999999999998</v>
      </c>
      <c r="C1273" s="2">
        <f t="shared" si="149"/>
        <v>-5.2700000000000635E-2</v>
      </c>
      <c r="D1273" s="2">
        <f t="shared" si="150"/>
        <v>6.2875999999999994</v>
      </c>
      <c r="E1273" s="2">
        <f t="shared" si="152"/>
        <v>6.3438299999999987</v>
      </c>
      <c r="F1273" s="2">
        <f t="shared" si="153"/>
        <v>6.4813300000000016</v>
      </c>
      <c r="G1273" s="2">
        <f t="shared" si="155"/>
        <v>6.6413320000000029</v>
      </c>
      <c r="H1273" s="2">
        <f t="shared" si="151"/>
        <v>6.8408769999999892</v>
      </c>
      <c r="I1273" s="2">
        <f t="array" ref="I1273">SUMPRODUCT(B1257:B1276, (ROW(B1257:B1276)-ROW(B1257)+1)) / (20*21/2)</f>
        <v>6.3002342857142857</v>
      </c>
      <c r="J1273" s="2">
        <f t="shared" si="154"/>
        <v>6.4471174294172444</v>
      </c>
      <c r="K1273" s="2">
        <f t="shared" si="156"/>
        <v>6.5919228432910026</v>
      </c>
    </row>
    <row r="1274" spans="1:11" ht="13.5" x14ac:dyDescent="0.25">
      <c r="A1274" s="3">
        <f>TITRES_STAT!B1277</f>
        <v>43865</v>
      </c>
      <c r="B1274" s="6">
        <f>TITRES_STAT!D1277</f>
        <v>6.2295999999999996</v>
      </c>
      <c r="C1274" s="2">
        <f t="shared" si="149"/>
        <v>4.3899999999999828E-2</v>
      </c>
      <c r="D1274" s="2">
        <f t="shared" si="150"/>
        <v>6.2507000000000001</v>
      </c>
      <c r="E1274" s="2">
        <f t="shared" si="152"/>
        <v>6.3253799999999991</v>
      </c>
      <c r="F1274" s="2">
        <f t="shared" si="153"/>
        <v>6.454530000000001</v>
      </c>
      <c r="G1274" s="2">
        <f t="shared" si="155"/>
        <v>6.6306120000000028</v>
      </c>
      <c r="H1274" s="2">
        <f t="shared" si="151"/>
        <v>6.8361029999999889</v>
      </c>
      <c r="I1274" s="2">
        <f t="array" ref="I1274">SUMPRODUCT(B1258:B1277, (ROW(B1258:B1277)-ROW(B1258)+1)) / (20*21/2)</f>
        <v>6.2776385714285716</v>
      </c>
      <c r="J1274" s="2">
        <f t="shared" si="154"/>
        <v>6.4264014837584593</v>
      </c>
      <c r="K1274" s="2">
        <f t="shared" si="156"/>
        <v>6.5777141043384146</v>
      </c>
    </row>
    <row r="1275" spans="1:11" ht="13.5" x14ac:dyDescent="0.25">
      <c r="A1275" s="3">
        <f>TITRES_STAT!B1278</f>
        <v>43866</v>
      </c>
      <c r="B1275" s="6">
        <f>TITRES_STAT!D1278</f>
        <v>6.0538999999999996</v>
      </c>
      <c r="C1275" s="2">
        <f t="shared" si="149"/>
        <v>-0.17569999999999997</v>
      </c>
      <c r="D1275" s="2">
        <f t="shared" si="150"/>
        <v>6.2155599999999991</v>
      </c>
      <c r="E1275" s="2">
        <f t="shared" si="152"/>
        <v>6.2911199999999994</v>
      </c>
      <c r="F1275" s="2">
        <f t="shared" si="153"/>
        <v>6.4189450000000008</v>
      </c>
      <c r="G1275" s="2">
        <f t="shared" si="155"/>
        <v>6.6139180000000035</v>
      </c>
      <c r="H1275" s="2">
        <f t="shared" si="151"/>
        <v>6.8315069999999887</v>
      </c>
      <c r="I1275" s="2">
        <f t="array" ref="I1275">SUMPRODUCT(B1259:B1278, (ROW(B1259:B1278)-ROW(B1259)+1)) / (20*21/2)</f>
        <v>6.2571347619047621</v>
      </c>
      <c r="J1275" s="2">
        <f t="shared" si="154"/>
        <v>6.3909251519719392</v>
      </c>
      <c r="K1275" s="2">
        <f t="shared" si="156"/>
        <v>6.5571723747565169</v>
      </c>
    </row>
    <row r="1276" spans="1:11" ht="13.5" x14ac:dyDescent="0.25">
      <c r="A1276" s="3">
        <f>TITRES_STAT!B1279</f>
        <v>43867</v>
      </c>
      <c r="B1276" s="6">
        <f>TITRES_STAT!D1279</f>
        <v>6.0538999999999996</v>
      </c>
      <c r="C1276" s="2">
        <f t="shared" si="149"/>
        <v>0</v>
      </c>
      <c r="D1276" s="2">
        <f t="shared" si="150"/>
        <v>6.1522999999999994</v>
      </c>
      <c r="E1276" s="2">
        <f t="shared" si="152"/>
        <v>6.2577299999999996</v>
      </c>
      <c r="F1276" s="2">
        <f t="shared" si="153"/>
        <v>6.3877550000000003</v>
      </c>
      <c r="G1276" s="2">
        <f t="shared" si="155"/>
        <v>6.5979280000000031</v>
      </c>
      <c r="H1276" s="2">
        <f t="shared" si="151"/>
        <v>6.8265859999999892</v>
      </c>
      <c r="I1276" s="2">
        <f t="array" ref="I1276">SUMPRODUCT(B1260:B1279, (ROW(B1260:B1279)-ROW(B1260)+1)) / (20*21/2)</f>
        <v>6.2303609523809511</v>
      </c>
      <c r="J1276" s="2">
        <f t="shared" si="154"/>
        <v>6.3588275184508021</v>
      </c>
      <c r="K1276" s="2">
        <f t="shared" si="156"/>
        <v>6.537436203197438</v>
      </c>
    </row>
    <row r="1277" spans="1:11" ht="13.5" x14ac:dyDescent="0.25">
      <c r="A1277" s="3">
        <f>TITRES_STAT!B1280</f>
        <v>43868</v>
      </c>
      <c r="B1277" s="6">
        <f>TITRES_STAT!D1280</f>
        <v>6.1505000000000001</v>
      </c>
      <c r="C1277" s="2">
        <f t="shared" si="149"/>
        <v>9.6600000000000463E-2</v>
      </c>
      <c r="D1277" s="2">
        <f t="shared" si="150"/>
        <v>6.1347199999999997</v>
      </c>
      <c r="E1277" s="2">
        <f t="shared" si="152"/>
        <v>6.234</v>
      </c>
      <c r="F1277" s="2">
        <f t="shared" si="153"/>
        <v>6.3657899999999996</v>
      </c>
      <c r="G1277" s="2">
        <f t="shared" si="155"/>
        <v>6.5858020000000019</v>
      </c>
      <c r="H1277" s="2">
        <f t="shared" si="151"/>
        <v>6.82141649999999</v>
      </c>
      <c r="I1277" s="2">
        <f t="array" ref="I1277">SUMPRODUCT(B1261:B1280, (ROW(B1261:B1280)-ROW(B1261)+1)) / (20*21/2)</f>
        <v>6.2123647619047615</v>
      </c>
      <c r="J1277" s="2">
        <f t="shared" si="154"/>
        <v>6.3389868024078684</v>
      </c>
      <c r="K1277" s="2">
        <f t="shared" si="156"/>
        <v>6.5222622344445975</v>
      </c>
    </row>
    <row r="1278" spans="1:11" ht="13.5" x14ac:dyDescent="0.25">
      <c r="A1278" s="3">
        <f>TITRES_STAT!B1281</f>
        <v>43871</v>
      </c>
      <c r="B1278" s="6">
        <f>TITRES_STAT!D1281</f>
        <v>6.1505000000000001</v>
      </c>
      <c r="C1278" s="2">
        <f t="shared" si="149"/>
        <v>0</v>
      </c>
      <c r="D1278" s="2">
        <f t="shared" si="150"/>
        <v>6.1276799999999998</v>
      </c>
      <c r="E1278" s="2">
        <f t="shared" si="152"/>
        <v>6.2076399999999996</v>
      </c>
      <c r="F1278" s="2">
        <f t="shared" si="153"/>
        <v>6.3438249999999998</v>
      </c>
      <c r="G1278" s="2">
        <f t="shared" si="155"/>
        <v>6.5736760000000025</v>
      </c>
      <c r="H1278" s="2">
        <f t="shared" si="151"/>
        <v>6.8163279999999897</v>
      </c>
      <c r="I1278" s="2">
        <f t="array" ref="I1278">SUMPRODUCT(B1262:B1281, (ROW(B1262:B1281)-ROW(B1262)+1)) / (20*21/2)</f>
        <v>6.1819057142857146</v>
      </c>
      <c r="J1278" s="2">
        <f t="shared" si="154"/>
        <v>6.3210356783690234</v>
      </c>
      <c r="K1278" s="2">
        <f t="shared" si="156"/>
        <v>6.5076833232899078</v>
      </c>
    </row>
    <row r="1279" spans="1:11" ht="13.5" x14ac:dyDescent="0.25">
      <c r="A1279" s="3">
        <f>TITRES_STAT!B1282</f>
        <v>43872</v>
      </c>
      <c r="B1279" s="6">
        <f>TITRES_STAT!D1282</f>
        <v>6.0627000000000004</v>
      </c>
      <c r="C1279" s="2">
        <f t="shared" si="149"/>
        <v>-8.7799999999999656E-2</v>
      </c>
      <c r="D1279" s="2">
        <f t="shared" si="150"/>
        <v>6.0942999999999996</v>
      </c>
      <c r="E1279" s="2">
        <f t="shared" si="152"/>
        <v>6.1725000000000003</v>
      </c>
      <c r="F1279" s="2">
        <f t="shared" si="153"/>
        <v>6.3218599999999991</v>
      </c>
      <c r="G1279" s="2">
        <f t="shared" si="155"/>
        <v>6.5597940000000028</v>
      </c>
      <c r="H1279" s="2">
        <f t="shared" si="151"/>
        <v>6.8108414999999889</v>
      </c>
      <c r="I1279" s="2">
        <f t="array" ref="I1279">SUMPRODUCT(B1263:B1282, (ROW(B1263:B1282)-ROW(B1263)+1)) / (20*21/2)</f>
        <v>6.1700614285714286</v>
      </c>
      <c r="J1279" s="2">
        <f t="shared" si="154"/>
        <v>6.2964322804291166</v>
      </c>
      <c r="K1279" s="2">
        <f t="shared" si="156"/>
        <v>6.4902329968863821</v>
      </c>
    </row>
    <row r="1280" spans="1:11" ht="13.5" x14ac:dyDescent="0.25">
      <c r="A1280" s="3">
        <f>TITRES_STAT!B1283</f>
        <v>43873</v>
      </c>
      <c r="B1280" s="6">
        <f>TITRES_STAT!D1283</f>
        <v>6.1329000000000002</v>
      </c>
      <c r="C1280" s="2">
        <f t="shared" si="149"/>
        <v>7.0199999999999818E-2</v>
      </c>
      <c r="D1280" s="2">
        <f t="shared" si="150"/>
        <v>6.1101000000000001</v>
      </c>
      <c r="E1280" s="2">
        <f t="shared" si="152"/>
        <v>6.1628299999999996</v>
      </c>
      <c r="F1280" s="2">
        <f t="shared" si="153"/>
        <v>6.2946200000000001</v>
      </c>
      <c r="G1280" s="2">
        <f t="shared" si="155"/>
        <v>6.5511820000000025</v>
      </c>
      <c r="H1280" s="2">
        <f t="shared" si="151"/>
        <v>6.8057059999999892</v>
      </c>
      <c r="I1280" s="2">
        <f t="array" ref="I1280">SUMPRODUCT(B1264:B1283, (ROW(B1264:B1283)-ROW(B1264)+1)) / (20*21/2)</f>
        <v>6.1601000000000008</v>
      </c>
      <c r="J1280" s="2">
        <f t="shared" si="154"/>
        <v>6.2808577775311054</v>
      </c>
      <c r="K1280" s="2">
        <f t="shared" si="156"/>
        <v>6.4762199381849559</v>
      </c>
    </row>
    <row r="1281" spans="1:11" ht="13.5" x14ac:dyDescent="0.25">
      <c r="A1281" s="3">
        <f>TITRES_STAT!B1284</f>
        <v>43874</v>
      </c>
      <c r="B1281" s="6">
        <f>TITRES_STAT!D1284</f>
        <v>5.9748000000000001</v>
      </c>
      <c r="C1281" s="2">
        <f t="shared" si="149"/>
        <v>-0.15810000000000013</v>
      </c>
      <c r="D1281" s="2">
        <f t="shared" si="150"/>
        <v>6.0942800000000004</v>
      </c>
      <c r="E1281" s="2">
        <f t="shared" si="152"/>
        <v>6.1232899999999999</v>
      </c>
      <c r="F1281" s="2">
        <f t="shared" si="153"/>
        <v>6.2660649999999993</v>
      </c>
      <c r="G1281" s="2">
        <f t="shared" si="155"/>
        <v>6.5355420000000013</v>
      </c>
      <c r="H1281" s="2">
        <f t="shared" si="151"/>
        <v>6.7999014999999892</v>
      </c>
      <c r="I1281" s="2">
        <f t="array" ref="I1281">SUMPRODUCT(B1265:B1284, (ROW(B1265:B1284)-ROW(B1265)+1)) / (20*21/2)</f>
        <v>6.1520214285714276</v>
      </c>
      <c r="J1281" s="2">
        <f t="shared" si="154"/>
        <v>6.2517094177662385</v>
      </c>
      <c r="K1281" s="2">
        <f t="shared" si="156"/>
        <v>6.4565564111973108</v>
      </c>
    </row>
    <row r="1282" spans="1:11" ht="13.5" x14ac:dyDescent="0.25">
      <c r="A1282" s="3">
        <f>TITRES_STAT!B1285</f>
        <v>43875</v>
      </c>
      <c r="B1282" s="6">
        <f>TITRES_STAT!D1285</f>
        <v>6.1417000000000002</v>
      </c>
      <c r="C1282" s="2">
        <f t="shared" si="149"/>
        <v>0.16690000000000005</v>
      </c>
      <c r="D1282" s="2">
        <f t="shared" si="150"/>
        <v>6.0925200000000004</v>
      </c>
      <c r="E1282" s="2">
        <f t="shared" si="152"/>
        <v>6.1136199999999992</v>
      </c>
      <c r="F1282" s="2">
        <f t="shared" si="153"/>
        <v>6.2462949999999999</v>
      </c>
      <c r="G1282" s="2">
        <f t="shared" si="155"/>
        <v>6.5230640000000015</v>
      </c>
      <c r="H1282" s="2">
        <f t="shared" si="151"/>
        <v>6.7950129999999884</v>
      </c>
      <c r="I1282" s="2">
        <f t="array" ref="I1282">SUMPRODUCT(B1266:B1285, (ROW(B1266:B1285)-ROW(B1266)+1)) / (20*21/2)</f>
        <v>6.1393828571428566</v>
      </c>
      <c r="J1282" s="2">
        <f t="shared" si="154"/>
        <v>6.2412323303599297</v>
      </c>
      <c r="K1282" s="2">
        <f t="shared" si="156"/>
        <v>6.4442091009542795</v>
      </c>
    </row>
    <row r="1283" spans="1:11" ht="13.5" x14ac:dyDescent="0.25">
      <c r="A1283" s="3">
        <f>TITRES_STAT!B1286</f>
        <v>43878</v>
      </c>
      <c r="B1283" s="6">
        <f>TITRES_STAT!D1286</f>
        <v>6.1417000000000002</v>
      </c>
      <c r="C1283" s="2">
        <f t="shared" si="149"/>
        <v>0</v>
      </c>
      <c r="D1283" s="2">
        <f t="shared" si="150"/>
        <v>6.0907600000000004</v>
      </c>
      <c r="E1283" s="2">
        <f t="shared" si="152"/>
        <v>6.1092200000000005</v>
      </c>
      <c r="F1283" s="2">
        <f t="shared" si="153"/>
        <v>6.2265249999999996</v>
      </c>
      <c r="G1283" s="2">
        <f t="shared" si="155"/>
        <v>6.5125200000000021</v>
      </c>
      <c r="H1283" s="2">
        <f t="shared" si="151"/>
        <v>6.7904089999999879</v>
      </c>
      <c r="I1283" s="2">
        <f t="array" ref="I1283">SUMPRODUCT(B1267:B1286, (ROW(B1267:B1286)-ROW(B1267)+1)) / (20*21/2)</f>
        <v>6.1349457142857133</v>
      </c>
      <c r="J1283" s="2">
        <f t="shared" si="154"/>
        <v>6.2317530608018412</v>
      </c>
      <c r="K1283" s="2">
        <f t="shared" si="156"/>
        <v>6.4323459989560723</v>
      </c>
    </row>
    <row r="1284" spans="1:11" ht="13.5" x14ac:dyDescent="0.25">
      <c r="A1284" s="3">
        <f>TITRES_STAT!B1287</f>
        <v>43879</v>
      </c>
      <c r="B1284" s="6">
        <f>TITRES_STAT!D1287</f>
        <v>6.1417000000000002</v>
      </c>
      <c r="C1284" s="2">
        <f t="shared" ref="C1284:C1347" si="157">B1284-B1283</f>
        <v>0</v>
      </c>
      <c r="D1284" s="2">
        <f t="shared" si="150"/>
        <v>6.10656</v>
      </c>
      <c r="E1284" s="2">
        <f t="shared" si="152"/>
        <v>6.1004300000000002</v>
      </c>
      <c r="F1284" s="2">
        <f t="shared" si="153"/>
        <v>6.2129050000000001</v>
      </c>
      <c r="G1284" s="2">
        <f t="shared" si="155"/>
        <v>6.5000420000000032</v>
      </c>
      <c r="H1284" s="2">
        <f t="shared" si="151"/>
        <v>6.7868209999999882</v>
      </c>
      <c r="I1284" s="2">
        <f t="array" ref="I1284">SUMPRODUCT(B1268:B1287, (ROW(B1268:B1287)-ROW(B1268)+1)) / (20*21/2)</f>
        <v>6.1308004761904762</v>
      </c>
      <c r="J1284" s="2">
        <f t="shared" si="154"/>
        <v>6.2231765788207136</v>
      </c>
      <c r="K1284" s="2">
        <f t="shared" si="156"/>
        <v>6.4209481166440696</v>
      </c>
    </row>
    <row r="1285" spans="1:11" ht="13.5" x14ac:dyDescent="0.25">
      <c r="A1285" s="3">
        <f>TITRES_STAT!B1288</f>
        <v>43880</v>
      </c>
      <c r="B1285" s="6">
        <f>TITRES_STAT!D1288</f>
        <v>6.0801999999999996</v>
      </c>
      <c r="C1285" s="2">
        <f t="shared" si="157"/>
        <v>-6.1500000000000554E-2</v>
      </c>
      <c r="D1285" s="2">
        <f t="shared" si="150"/>
        <v>6.0960200000000002</v>
      </c>
      <c r="E1285" s="2">
        <f t="shared" si="152"/>
        <v>6.1030600000000002</v>
      </c>
      <c r="F1285" s="2">
        <f t="shared" si="153"/>
        <v>6.1970900000000002</v>
      </c>
      <c r="G1285" s="2">
        <f t="shared" si="155"/>
        <v>6.486334000000002</v>
      </c>
      <c r="H1285" s="2">
        <f t="shared" si="151"/>
        <v>6.7832504999999905</v>
      </c>
      <c r="I1285" s="2">
        <f t="array" ref="I1285">SUMPRODUCT(B1269:B1288, (ROW(B1269:B1288)-ROW(B1269)+1)) / (20*21/2)</f>
        <v>6.1203033333333323</v>
      </c>
      <c r="J1285" s="2">
        <f t="shared" si="154"/>
        <v>6.2095597617901701</v>
      </c>
      <c r="K1285" s="2">
        <f t="shared" si="156"/>
        <v>6.407585445403126</v>
      </c>
    </row>
    <row r="1286" spans="1:11" ht="13.5" x14ac:dyDescent="0.25">
      <c r="A1286" s="3">
        <f>TITRES_STAT!B1289</f>
        <v>43881</v>
      </c>
      <c r="B1286" s="6">
        <f>TITRES_STAT!D1289</f>
        <v>6.1505000000000001</v>
      </c>
      <c r="C1286" s="2">
        <f t="shared" si="157"/>
        <v>7.0300000000000473E-2</v>
      </c>
      <c r="D1286" s="2">
        <f t="shared" ref="D1286:D1349" si="158">AVERAGE(B1282:B1286)</f>
        <v>6.1311599999999995</v>
      </c>
      <c r="E1286" s="2">
        <f t="shared" si="152"/>
        <v>6.1127200000000004</v>
      </c>
      <c r="F1286" s="2">
        <f t="shared" si="153"/>
        <v>6.185225</v>
      </c>
      <c r="G1286" s="2">
        <f t="shared" si="155"/>
        <v>6.4742080000000035</v>
      </c>
      <c r="H1286" s="2">
        <f t="shared" si="151"/>
        <v>6.7790154999999901</v>
      </c>
      <c r="I1286" s="2">
        <f t="array" ref="I1286">SUMPRODUCT(B1270:B1289, (ROW(B1270:B1289)-ROW(B1270)+1)) / (20*21/2)</f>
        <v>6.1039461904761891</v>
      </c>
      <c r="J1286" s="2">
        <f t="shared" si="154"/>
        <v>6.2039350225720593</v>
      </c>
      <c r="K1286" s="2">
        <f t="shared" si="156"/>
        <v>6.3975036632304549</v>
      </c>
    </row>
    <row r="1287" spans="1:11" ht="13.5" x14ac:dyDescent="0.25">
      <c r="A1287" s="3">
        <f>TITRES_STAT!B1290</f>
        <v>43882</v>
      </c>
      <c r="B1287" s="6">
        <f>TITRES_STAT!D1290</f>
        <v>6.1417000000000002</v>
      </c>
      <c r="C1287" s="2">
        <f t="shared" si="157"/>
        <v>-8.799999999999919E-3</v>
      </c>
      <c r="D1287" s="2">
        <f t="shared" si="158"/>
        <v>6.1311599999999995</v>
      </c>
      <c r="E1287" s="2">
        <f t="shared" si="152"/>
        <v>6.1118399999999999</v>
      </c>
      <c r="F1287" s="2">
        <f t="shared" si="153"/>
        <v>6.1729200000000004</v>
      </c>
      <c r="G1287" s="2">
        <f t="shared" si="155"/>
        <v>6.4652460000000032</v>
      </c>
      <c r="H1287" s="2">
        <f t="shared" si="151"/>
        <v>6.7747364999999888</v>
      </c>
      <c r="I1287" s="2">
        <f t="array" ref="I1287">SUMPRODUCT(B1271:B1290, (ROW(B1271:B1290)-ROW(B1271)+1)) / (20*21/2)</f>
        <v>6.0871247619047617</v>
      </c>
      <c r="J1287" s="2">
        <f t="shared" si="154"/>
        <v>6.198007877565197</v>
      </c>
      <c r="K1287" s="2">
        <f t="shared" si="156"/>
        <v>6.3874721470253393</v>
      </c>
    </row>
    <row r="1288" spans="1:11" ht="13.5" x14ac:dyDescent="0.25">
      <c r="A1288" s="3">
        <f>TITRES_STAT!B1291</f>
        <v>43885</v>
      </c>
      <c r="B1288" s="6">
        <f>TITRES_STAT!D1291</f>
        <v>6.0627000000000004</v>
      </c>
      <c r="C1288" s="2">
        <f t="shared" si="157"/>
        <v>-7.8999999999999737E-2</v>
      </c>
      <c r="D1288" s="2">
        <f t="shared" si="158"/>
        <v>6.1153599999999999</v>
      </c>
      <c r="E1288" s="2">
        <f t="shared" si="152"/>
        <v>6.1030600000000002</v>
      </c>
      <c r="F1288" s="2">
        <f t="shared" si="153"/>
        <v>6.1553500000000003</v>
      </c>
      <c r="G1288" s="2">
        <f t="shared" si="155"/>
        <v>6.4511880000000028</v>
      </c>
      <c r="H1288" s="2">
        <f t="shared" si="151"/>
        <v>6.7700624999999892</v>
      </c>
      <c r="I1288" s="2">
        <f t="array" ref="I1288">SUMPRODUCT(B1272:B1291, (ROW(B1272:B1291)-ROW(B1272)+1)) / (20*21/2)</f>
        <v>6.0674195238095239</v>
      </c>
      <c r="J1288" s="2">
        <f t="shared" si="154"/>
        <v>6.1851214130351782</v>
      </c>
      <c r="K1288" s="2">
        <f t="shared" si="156"/>
        <v>6.3747359843968949</v>
      </c>
    </row>
    <row r="1289" spans="1:11" ht="13.5" x14ac:dyDescent="0.25">
      <c r="A1289" s="3">
        <f>TITRES_STAT!B1292</f>
        <v>43886</v>
      </c>
      <c r="B1289" s="6">
        <f>TITRES_STAT!D1292</f>
        <v>5.9836</v>
      </c>
      <c r="C1289" s="2">
        <f t="shared" si="157"/>
        <v>-7.9100000000000392E-2</v>
      </c>
      <c r="D1289" s="2">
        <f t="shared" si="158"/>
        <v>6.0837399999999997</v>
      </c>
      <c r="E1289" s="2">
        <f t="shared" si="152"/>
        <v>6.0951500000000003</v>
      </c>
      <c r="F1289" s="2">
        <f t="shared" si="153"/>
        <v>6.1338249999999999</v>
      </c>
      <c r="G1289" s="2">
        <f t="shared" si="155"/>
        <v>6.4357240000000022</v>
      </c>
      <c r="H1289" s="2">
        <f t="shared" si="151"/>
        <v>6.7664559999999883</v>
      </c>
      <c r="I1289" s="2">
        <f t="array" ref="I1289">SUMPRODUCT(B1273:B1292, (ROW(B1273:B1292)-ROW(B1273)+1)) / (20*21/2)</f>
        <v>6.0666233333333324</v>
      </c>
      <c r="J1289" s="2">
        <f t="shared" si="154"/>
        <v>6.1659288975080191</v>
      </c>
      <c r="K1289" s="2">
        <f t="shared" si="156"/>
        <v>6.3593973183421149</v>
      </c>
    </row>
    <row r="1290" spans="1:11" ht="13.5" x14ac:dyDescent="0.25">
      <c r="A1290" s="3">
        <f>TITRES_STAT!B1293</f>
        <v>43887</v>
      </c>
      <c r="B1290" s="6">
        <f>TITRES_STAT!D1293</f>
        <v>5.9572000000000003</v>
      </c>
      <c r="C1290" s="2">
        <f t="shared" si="157"/>
        <v>-2.6399999999999757E-2</v>
      </c>
      <c r="D1290" s="2">
        <f t="shared" si="158"/>
        <v>6.0591400000000002</v>
      </c>
      <c r="E1290" s="2">
        <f t="shared" si="152"/>
        <v>6.0775800000000002</v>
      </c>
      <c r="F1290" s="2">
        <f t="shared" si="153"/>
        <v>6.1202050000000003</v>
      </c>
      <c r="G1290" s="2">
        <f t="shared" si="155"/>
        <v>6.4197320000000024</v>
      </c>
      <c r="H1290" s="2">
        <f t="shared" ref="H1290:H1353" si="159">AVERAGE(B1091:B1290)</f>
        <v>6.7625144999999884</v>
      </c>
      <c r="I1290" s="2">
        <f t="array" ref="I1290">SUMPRODUCT(B1274:B1293, (ROW(B1274:B1293)-ROW(B1274)+1)) / (20*21/2)</f>
        <v>6.0631957142857154</v>
      </c>
      <c r="J1290" s="2">
        <f t="shared" si="154"/>
        <v>6.1460499548882082</v>
      </c>
      <c r="K1290" s="2">
        <f t="shared" si="156"/>
        <v>6.3436248744855614</v>
      </c>
    </row>
    <row r="1291" spans="1:11" ht="13.5" x14ac:dyDescent="0.25">
      <c r="A1291" s="3">
        <f>TITRES_STAT!B1294</f>
        <v>43888</v>
      </c>
      <c r="B1291" s="6">
        <f>TITRES_STAT!D1294</f>
        <v>5.9132999999999996</v>
      </c>
      <c r="C1291" s="2">
        <f t="shared" si="157"/>
        <v>-4.3900000000000716E-2</v>
      </c>
      <c r="D1291" s="2">
        <f t="shared" si="158"/>
        <v>6.0116999999999994</v>
      </c>
      <c r="E1291" s="2">
        <f t="shared" si="152"/>
        <v>6.0714300000000003</v>
      </c>
      <c r="F1291" s="2">
        <f t="shared" si="153"/>
        <v>6.0973600000000001</v>
      </c>
      <c r="G1291" s="2">
        <f t="shared" si="155"/>
        <v>6.4032140000000028</v>
      </c>
      <c r="H1291" s="2">
        <f t="shared" si="159"/>
        <v>6.7579469999999882</v>
      </c>
      <c r="I1291" s="2">
        <f t="array" ref="I1291">SUMPRODUCT(B1275:B1294, (ROW(B1275:B1294)-ROW(B1275)+1)) / (20*21/2)</f>
        <v>6.0470052380952399</v>
      </c>
      <c r="J1291" s="2">
        <f t="shared" si="154"/>
        <v>6.1238832925179025</v>
      </c>
      <c r="K1291" s="2">
        <f t="shared" si="156"/>
        <v>6.326749389211618</v>
      </c>
    </row>
    <row r="1292" spans="1:11" ht="13.5" x14ac:dyDescent="0.25">
      <c r="A1292" s="3">
        <f>TITRES_STAT!B1295</f>
        <v>43889</v>
      </c>
      <c r="B1292" s="6">
        <f>TITRES_STAT!D1295</f>
        <v>6.0890000000000004</v>
      </c>
      <c r="C1292" s="2">
        <f t="shared" si="157"/>
        <v>0.17570000000000086</v>
      </c>
      <c r="D1292" s="2">
        <f t="shared" si="158"/>
        <v>6.0011600000000005</v>
      </c>
      <c r="E1292" s="2">
        <f t="shared" ref="E1292:E1355" si="160">AVERAGE(B1283:B1292)</f>
        <v>6.06616</v>
      </c>
      <c r="F1292" s="2">
        <f t="shared" si="153"/>
        <v>6.0898899999999996</v>
      </c>
      <c r="G1292" s="2">
        <f t="shared" si="155"/>
        <v>6.3903860000000021</v>
      </c>
      <c r="H1292" s="2">
        <f t="shared" si="159"/>
        <v>6.7544204999999877</v>
      </c>
      <c r="I1292" s="2">
        <f t="array" ref="I1292">SUMPRODUCT(B1276:B1295, (ROW(B1276:B1295)-ROW(B1276)+1)) / (20*21/2)</f>
        <v>6.0448733333333324</v>
      </c>
      <c r="J1292" s="2">
        <f t="shared" si="154"/>
        <v>6.1205610741828647</v>
      </c>
      <c r="K1292" s="2">
        <f t="shared" si="156"/>
        <v>6.3174258837523389</v>
      </c>
    </row>
    <row r="1293" spans="1:11" ht="13.5" x14ac:dyDescent="0.25">
      <c r="A1293" s="3">
        <f>TITRES_STAT!B1296</f>
        <v>43892</v>
      </c>
      <c r="B1293" s="6">
        <f>TITRES_STAT!D1296</f>
        <v>6.0538999999999996</v>
      </c>
      <c r="C1293" s="2">
        <f t="shared" si="157"/>
        <v>-3.5100000000000797E-2</v>
      </c>
      <c r="D1293" s="2">
        <f t="shared" si="158"/>
        <v>5.9993999999999996</v>
      </c>
      <c r="E1293" s="2">
        <f t="shared" si="160"/>
        <v>6.0573800000000002</v>
      </c>
      <c r="F1293" s="2">
        <f t="shared" si="153"/>
        <v>6.0832999999999995</v>
      </c>
      <c r="G1293" s="2">
        <f t="shared" si="155"/>
        <v>6.3770320000000016</v>
      </c>
      <c r="H1293" s="2">
        <f t="shared" si="159"/>
        <v>6.7507184999999881</v>
      </c>
      <c r="I1293" s="2">
        <f t="array" ref="I1293">SUMPRODUCT(B1277:B1296, (ROW(B1277:B1296)-ROW(B1277)+1)) / (20*21/2)</f>
        <v>6.0268785714285711</v>
      </c>
      <c r="J1293" s="2">
        <f t="shared" si="154"/>
        <v>6.1142124004511631</v>
      </c>
      <c r="K1293" s="2">
        <f t="shared" si="156"/>
        <v>6.3070915353698949</v>
      </c>
    </row>
    <row r="1294" spans="1:11" ht="13.5" x14ac:dyDescent="0.25">
      <c r="A1294" s="3">
        <f>TITRES_STAT!B1297</f>
        <v>43893</v>
      </c>
      <c r="B1294" s="6">
        <f>TITRES_STAT!D1297</f>
        <v>5.9132999999999996</v>
      </c>
      <c r="C1294" s="2">
        <f t="shared" si="157"/>
        <v>-0.14060000000000006</v>
      </c>
      <c r="D1294" s="2">
        <f t="shared" si="158"/>
        <v>5.985339999999999</v>
      </c>
      <c r="E1294" s="2">
        <f t="shared" si="160"/>
        <v>6.0345399999999998</v>
      </c>
      <c r="F1294" s="2">
        <f t="shared" si="153"/>
        <v>6.0674849999999996</v>
      </c>
      <c r="G1294" s="2">
        <f t="shared" si="155"/>
        <v>6.3635020000000004</v>
      </c>
      <c r="H1294" s="2">
        <f t="shared" si="159"/>
        <v>6.7472884999999883</v>
      </c>
      <c r="I1294" s="2">
        <f t="array" ref="I1294">SUMPRODUCT(B1278:B1297, (ROW(B1278:B1297)-ROW(B1278)+1)) / (20*21/2)</f>
        <v>6.0214447619047622</v>
      </c>
      <c r="J1294" s="2">
        <f t="shared" si="154"/>
        <v>6.095077886122481</v>
      </c>
      <c r="K1294" s="2">
        <f t="shared" si="156"/>
        <v>6.2916487300612713</v>
      </c>
    </row>
    <row r="1295" spans="1:11" ht="13.5" x14ac:dyDescent="0.25">
      <c r="A1295" s="3">
        <f>TITRES_STAT!B1298</f>
        <v>43894</v>
      </c>
      <c r="B1295" s="6">
        <f>TITRES_STAT!D1298</f>
        <v>6.0450999999999997</v>
      </c>
      <c r="C1295" s="2">
        <f t="shared" si="157"/>
        <v>0.13180000000000014</v>
      </c>
      <c r="D1295" s="2">
        <f t="shared" si="158"/>
        <v>6.0029200000000005</v>
      </c>
      <c r="E1295" s="2">
        <f t="shared" si="160"/>
        <v>6.0310299999999994</v>
      </c>
      <c r="F1295" s="2">
        <f t="shared" si="153"/>
        <v>6.0670449999999994</v>
      </c>
      <c r="G1295" s="2">
        <f t="shared" si="155"/>
        <v>6.3499720000000011</v>
      </c>
      <c r="H1295" s="2">
        <f t="shared" si="159"/>
        <v>6.7437864999999881</v>
      </c>
      <c r="I1295" s="2">
        <f t="array" ref="I1295">SUMPRODUCT(B1279:B1298, (ROW(B1279:B1298)-ROW(B1279)+1)) / (20*21/2)</f>
        <v>5.9999790476190471</v>
      </c>
      <c r="J1295" s="2">
        <f t="shared" si="154"/>
        <v>6.0903180874441496</v>
      </c>
      <c r="K1295" s="2">
        <f t="shared" si="156"/>
        <v>6.2819801524118102</v>
      </c>
    </row>
    <row r="1296" spans="1:11" ht="13.5" x14ac:dyDescent="0.25">
      <c r="A1296" s="3">
        <f>TITRES_STAT!B1299</f>
        <v>43895</v>
      </c>
      <c r="B1296" s="6">
        <f>TITRES_STAT!D1299</f>
        <v>5.8780999999999999</v>
      </c>
      <c r="C1296" s="2">
        <f t="shared" si="157"/>
        <v>-0.16699999999999982</v>
      </c>
      <c r="D1296" s="2">
        <f t="shared" si="158"/>
        <v>5.9958800000000005</v>
      </c>
      <c r="E1296" s="2">
        <f t="shared" si="160"/>
        <v>6.0037899999999995</v>
      </c>
      <c r="F1296" s="2">
        <f t="shared" si="153"/>
        <v>6.0582549999999999</v>
      </c>
      <c r="G1296" s="2">
        <f t="shared" si="155"/>
        <v>6.3331020000000011</v>
      </c>
      <c r="H1296" s="2">
        <f t="shared" si="159"/>
        <v>6.7394494999999885</v>
      </c>
      <c r="I1296" s="2">
        <f t="array" ref="I1296">SUMPRODUCT(B1280:B1299, (ROW(B1280:B1299)-ROW(B1280)+1)) / (20*21/2)</f>
        <v>5.9691852380952373</v>
      </c>
      <c r="J1296" s="2">
        <f t="shared" si="154"/>
        <v>6.0701068410208974</v>
      </c>
      <c r="K1296" s="2">
        <f t="shared" si="156"/>
        <v>6.2661417150623278</v>
      </c>
    </row>
    <row r="1297" spans="1:11" ht="13.5" x14ac:dyDescent="0.25">
      <c r="A1297" s="3">
        <f>TITRES_STAT!B1300</f>
        <v>43896</v>
      </c>
      <c r="B1297" s="6">
        <f>TITRES_STAT!D1300</f>
        <v>6.0011999999999999</v>
      </c>
      <c r="C1297" s="2">
        <f t="shared" si="157"/>
        <v>0.12309999999999999</v>
      </c>
      <c r="D1297" s="2">
        <f t="shared" si="158"/>
        <v>5.9783199999999992</v>
      </c>
      <c r="E1297" s="2">
        <f t="shared" si="160"/>
        <v>5.9897399999999994</v>
      </c>
      <c r="F1297" s="2">
        <f t="shared" si="153"/>
        <v>6.0507900000000001</v>
      </c>
      <c r="G1297" s="2">
        <f t="shared" si="155"/>
        <v>6.3218560000000004</v>
      </c>
      <c r="H1297" s="2">
        <f t="shared" si="159"/>
        <v>6.7350314999999865</v>
      </c>
      <c r="I1297" s="2">
        <f t="array" ref="I1297">SUMPRODUCT(B1281:B1300, (ROW(B1281:B1300)-ROW(B1281)+1)) / (20*21/2)</f>
        <v>5.9484366666666659</v>
      </c>
      <c r="J1297" s="2">
        <f t="shared" si="154"/>
        <v>6.0635442847331928</v>
      </c>
      <c r="K1297" s="2">
        <f t="shared" si="156"/>
        <v>6.255751843883413</v>
      </c>
    </row>
    <row r="1298" spans="1:11" ht="13.5" x14ac:dyDescent="0.25">
      <c r="A1298" s="3">
        <f>TITRES_STAT!B1301</f>
        <v>43899</v>
      </c>
      <c r="B1298" s="6">
        <f>TITRES_STAT!D1301</f>
        <v>5.8254000000000001</v>
      </c>
      <c r="C1298" s="2">
        <f t="shared" si="157"/>
        <v>-0.17579999999999973</v>
      </c>
      <c r="D1298" s="2">
        <f t="shared" si="158"/>
        <v>5.93262</v>
      </c>
      <c r="E1298" s="2">
        <f t="shared" si="160"/>
        <v>5.9660099999999998</v>
      </c>
      <c r="F1298" s="2">
        <f t="shared" si="153"/>
        <v>6.034535</v>
      </c>
      <c r="G1298" s="2">
        <f t="shared" si="155"/>
        <v>6.3034040000000005</v>
      </c>
      <c r="H1298" s="2">
        <f t="shared" si="159"/>
        <v>6.730917499999987</v>
      </c>
      <c r="I1298" s="2">
        <f t="array" ref="I1298">SUMPRODUCT(B1282:B1301, (ROW(B1282:B1301)-ROW(B1282)+1)) / (20*21/2)</f>
        <v>5.913372857142857</v>
      </c>
      <c r="J1298" s="2">
        <f t="shared" si="154"/>
        <v>6.0408638766633649</v>
      </c>
      <c r="K1298" s="2">
        <f t="shared" si="156"/>
        <v>6.2388753009860238</v>
      </c>
    </row>
    <row r="1299" spans="1:11" ht="13.5" x14ac:dyDescent="0.25">
      <c r="A1299" s="3">
        <f>TITRES_STAT!B1302</f>
        <v>43900</v>
      </c>
      <c r="B1299" s="6">
        <f>TITRES_STAT!D1302</f>
        <v>5.7111999999999998</v>
      </c>
      <c r="C1299" s="2">
        <f t="shared" si="157"/>
        <v>-0.1142000000000003</v>
      </c>
      <c r="D1299" s="2">
        <f t="shared" si="158"/>
        <v>5.8921999999999999</v>
      </c>
      <c r="E1299" s="2">
        <f t="shared" si="160"/>
        <v>5.938769999999999</v>
      </c>
      <c r="F1299" s="2">
        <f t="shared" si="153"/>
        <v>6.0169600000000001</v>
      </c>
      <c r="G1299" s="2">
        <f t="shared" si="155"/>
        <v>6.2816140000000011</v>
      </c>
      <c r="H1299" s="2">
        <f t="shared" si="159"/>
        <v>6.7262324999999858</v>
      </c>
      <c r="I1299" s="2">
        <f t="array" ref="I1299">SUMPRODUCT(B1283:B1302, (ROW(B1283:B1302)-ROW(B1283)+1)) / (20*21/2)</f>
        <v>5.8791028571428576</v>
      </c>
      <c r="J1299" s="2">
        <f t="shared" si="154"/>
        <v>6.009467316981139</v>
      </c>
      <c r="K1299" s="2">
        <f t="shared" si="156"/>
        <v>6.2181821519277483</v>
      </c>
    </row>
    <row r="1300" spans="1:11" ht="13.5" x14ac:dyDescent="0.25">
      <c r="A1300" s="3">
        <f>TITRES_STAT!B1303</f>
        <v>43901</v>
      </c>
      <c r="B1300" s="6">
        <f>TITRES_STAT!D1303</f>
        <v>5.7991000000000001</v>
      </c>
      <c r="C1300" s="2">
        <f t="shared" si="157"/>
        <v>8.7900000000000311E-2</v>
      </c>
      <c r="D1300" s="2">
        <f t="shared" si="158"/>
        <v>5.843</v>
      </c>
      <c r="E1300" s="2">
        <f t="shared" si="160"/>
        <v>5.9229600000000007</v>
      </c>
      <c r="F1300" s="2">
        <f t="shared" ref="F1300:F1363" si="161">AVERAGE(B1281:B1300)</f>
        <v>6.0002699999999995</v>
      </c>
      <c r="G1300" s="2">
        <f t="shared" si="155"/>
        <v>6.2587700000000011</v>
      </c>
      <c r="H1300" s="2">
        <f t="shared" si="159"/>
        <v>6.7217829999999852</v>
      </c>
      <c r="I1300" s="2">
        <f t="array" ref="I1300">SUMPRODUCT(B1284:B1303, (ROW(B1284:B1303)-ROW(B1284)+1)) / (20*21/2)</f>
        <v>5.8314061904761889</v>
      </c>
      <c r="J1300" s="2">
        <f t="shared" si="154"/>
        <v>5.9894323344115064</v>
      </c>
      <c r="K1300" s="2">
        <f t="shared" si="156"/>
        <v>6.2017475577345031</v>
      </c>
    </row>
    <row r="1301" spans="1:11" ht="13.5" x14ac:dyDescent="0.25">
      <c r="A1301" s="3">
        <f>TITRES_STAT!B1304</f>
        <v>43902</v>
      </c>
      <c r="B1301" s="6">
        <f>TITRES_STAT!D1304</f>
        <v>5.6321000000000003</v>
      </c>
      <c r="C1301" s="2">
        <f t="shared" si="157"/>
        <v>-0.16699999999999982</v>
      </c>
      <c r="D1301" s="2">
        <f t="shared" si="158"/>
        <v>5.7937999999999992</v>
      </c>
      <c r="E1301" s="2">
        <f t="shared" si="160"/>
        <v>5.8948400000000003</v>
      </c>
      <c r="F1301" s="2">
        <f t="shared" si="161"/>
        <v>5.9831349999999999</v>
      </c>
      <c r="G1301" s="2">
        <f t="shared" si="155"/>
        <v>6.2325860000000004</v>
      </c>
      <c r="H1301" s="2">
        <f t="shared" si="159"/>
        <v>6.7156824999999865</v>
      </c>
      <c r="I1301" s="2">
        <f t="array" ref="I1301">SUMPRODUCT(B1285:B1304, (ROW(B1285:B1304)-ROW(B1285)+1)) / (20*21/2)</f>
        <v>5.764382380952382</v>
      </c>
      <c r="J1301" s="2">
        <f t="shared" ref="J1301:J1364" si="162">$J$4*B1301+J1300*(1-$J$4)</f>
        <v>5.9554006835151725</v>
      </c>
      <c r="K1301" s="2">
        <f t="shared" si="156"/>
        <v>6.179408437823346</v>
      </c>
    </row>
    <row r="1302" spans="1:11" ht="13.5" x14ac:dyDescent="0.25">
      <c r="A1302" s="3">
        <f>TITRES_STAT!B1305</f>
        <v>43903</v>
      </c>
      <c r="B1302" s="6">
        <f>TITRES_STAT!D1305</f>
        <v>5.6233000000000004</v>
      </c>
      <c r="C1302" s="2">
        <f t="shared" si="157"/>
        <v>-8.799999999999919E-3</v>
      </c>
      <c r="D1302" s="2">
        <f t="shared" si="158"/>
        <v>5.7182200000000005</v>
      </c>
      <c r="E1302" s="2">
        <f t="shared" si="160"/>
        <v>5.8482700000000003</v>
      </c>
      <c r="F1302" s="2">
        <f t="shared" si="161"/>
        <v>5.9572150000000006</v>
      </c>
      <c r="G1302" s="2">
        <f t="shared" si="155"/>
        <v>6.2097399999999991</v>
      </c>
      <c r="H1302" s="2">
        <f t="shared" si="159"/>
        <v>6.7095789999999864</v>
      </c>
      <c r="I1302" s="2">
        <f t="array" ref="I1302">SUMPRODUCT(B1286:B1305, (ROW(B1286:B1305)-ROW(B1286)+1)) / (20*21/2)</f>
        <v>5.6875228571428567</v>
      </c>
      <c r="J1302" s="2">
        <f t="shared" si="162"/>
        <v>5.9237720469899182</v>
      </c>
      <c r="K1302" s="2">
        <f t="shared" si="156"/>
        <v>6.1576002637910578</v>
      </c>
    </row>
    <row r="1303" spans="1:11" ht="13.5" x14ac:dyDescent="0.25">
      <c r="A1303" s="3">
        <f>TITRES_STAT!B1306</f>
        <v>43906</v>
      </c>
      <c r="B1303" s="6">
        <f>TITRES_STAT!D1306</f>
        <v>5.4564000000000004</v>
      </c>
      <c r="C1303" s="2">
        <f t="shared" si="157"/>
        <v>-0.16690000000000005</v>
      </c>
      <c r="D1303" s="2">
        <f t="shared" si="158"/>
        <v>5.6444200000000011</v>
      </c>
      <c r="E1303" s="2">
        <f t="shared" si="160"/>
        <v>5.7885200000000001</v>
      </c>
      <c r="F1303" s="2">
        <f t="shared" si="161"/>
        <v>5.9229500000000002</v>
      </c>
      <c r="G1303" s="2">
        <f t="shared" si="155"/>
        <v>6.1835559999999994</v>
      </c>
      <c r="H1303" s="2">
        <f t="shared" si="159"/>
        <v>6.7030079999999863</v>
      </c>
      <c r="I1303" s="2">
        <f t="array" ref="I1303">SUMPRODUCT(B1287:B1306, (ROW(B1287:B1306)-ROW(B1287)+1)) / (20*21/2)</f>
        <v>5.6263509523809523</v>
      </c>
      <c r="J1303" s="2">
        <f t="shared" si="162"/>
        <v>5.8792604234670689</v>
      </c>
      <c r="K1303" s="2">
        <f t="shared" si="156"/>
        <v>6.1301022142306252</v>
      </c>
    </row>
    <row r="1304" spans="1:11" ht="13.5" x14ac:dyDescent="0.25">
      <c r="A1304" s="3">
        <f>TITRES_STAT!B1307</f>
        <v>43907</v>
      </c>
      <c r="B1304" s="6">
        <f>TITRES_STAT!D1307</f>
        <v>5.2191999999999998</v>
      </c>
      <c r="C1304" s="2">
        <f t="shared" si="157"/>
        <v>-0.23720000000000052</v>
      </c>
      <c r="D1304" s="2">
        <f t="shared" si="158"/>
        <v>5.5460200000000004</v>
      </c>
      <c r="E1304" s="2">
        <f t="shared" si="160"/>
        <v>5.7191100000000006</v>
      </c>
      <c r="F1304" s="2">
        <f t="shared" si="161"/>
        <v>5.8768250000000002</v>
      </c>
      <c r="G1304" s="2">
        <f t="shared" si="155"/>
        <v>6.1526280000000009</v>
      </c>
      <c r="H1304" s="2">
        <f t="shared" si="159"/>
        <v>6.6950469999999873</v>
      </c>
      <c r="I1304" s="2">
        <f t="array" ref="I1304">SUMPRODUCT(B1288:B1307, (ROW(B1288:B1307)-ROW(B1288)+1)) / (20*21/2)</f>
        <v>5.5555528571428576</v>
      </c>
      <c r="J1304" s="2">
        <f t="shared" si="162"/>
        <v>5.8163975259940148</v>
      </c>
      <c r="K1304" s="2">
        <f t="shared" si="156"/>
        <v>6.0943805587706006</v>
      </c>
    </row>
    <row r="1305" spans="1:11" ht="13.5" x14ac:dyDescent="0.25">
      <c r="A1305" s="3">
        <f>TITRES_STAT!B1308</f>
        <v>43908</v>
      </c>
      <c r="B1305" s="6">
        <f>TITRES_STAT!D1308</f>
        <v>5.0697999999999999</v>
      </c>
      <c r="C1305" s="2">
        <f t="shared" si="157"/>
        <v>-0.14939999999999998</v>
      </c>
      <c r="D1305" s="2">
        <f t="shared" si="158"/>
        <v>5.4001600000000014</v>
      </c>
      <c r="E1305" s="2">
        <f t="shared" si="160"/>
        <v>5.6215799999999998</v>
      </c>
      <c r="F1305" s="2">
        <f t="shared" si="161"/>
        <v>5.8263049999999996</v>
      </c>
      <c r="G1305" s="2">
        <f t="shared" si="155"/>
        <v>6.1187119999999995</v>
      </c>
      <c r="H1305" s="2">
        <f t="shared" si="159"/>
        <v>6.6869509999999863</v>
      </c>
      <c r="I1305" s="2">
        <f t="array" ref="I1305">SUMPRODUCT(B1289:B1308, (ROW(B1289:B1308)-ROW(B1289)+1)) / (20*21/2)</f>
        <v>5.5042552380952383</v>
      </c>
      <c r="J1305" s="2">
        <f t="shared" si="162"/>
        <v>5.7452929997088704</v>
      </c>
      <c r="K1305" s="2">
        <f t="shared" si="156"/>
        <v>6.0542009290148906</v>
      </c>
    </row>
    <row r="1306" spans="1:11" ht="13.5" x14ac:dyDescent="0.25">
      <c r="A1306" s="3">
        <f>TITRES_STAT!B1309</f>
        <v>43909</v>
      </c>
      <c r="B1306" s="6">
        <f>TITRES_STAT!D1309</f>
        <v>5.1840000000000002</v>
      </c>
      <c r="C1306" s="2">
        <f t="shared" si="157"/>
        <v>0.1142000000000003</v>
      </c>
      <c r="D1306" s="2">
        <f t="shared" si="158"/>
        <v>5.3105400000000005</v>
      </c>
      <c r="E1306" s="2">
        <f t="shared" si="160"/>
        <v>5.5521699999999994</v>
      </c>
      <c r="F1306" s="2">
        <f t="shared" si="161"/>
        <v>5.7779799999999994</v>
      </c>
      <c r="G1306" s="2">
        <f t="shared" si="155"/>
        <v>6.0888379999999982</v>
      </c>
      <c r="H1306" s="2">
        <f t="shared" si="159"/>
        <v>6.679425999999987</v>
      </c>
      <c r="I1306" s="2">
        <f t="array" ref="I1306">SUMPRODUCT(B1290:B1309, (ROW(B1290:B1309)-ROW(B1290)+1)) / (20*21/2)</f>
        <v>5.4571419047619054</v>
      </c>
      <c r="J1306" s="2">
        <f t="shared" si="162"/>
        <v>5.6918365235461206</v>
      </c>
      <c r="K1306" s="2">
        <f t="shared" si="156"/>
        <v>6.0200754023868557</v>
      </c>
    </row>
    <row r="1307" spans="1:11" ht="13.5" x14ac:dyDescent="0.25">
      <c r="A1307" s="3">
        <f>TITRES_STAT!B1310</f>
        <v>43913</v>
      </c>
      <c r="B1307" s="6">
        <f>TITRES_STAT!D1310</f>
        <v>5.0346000000000002</v>
      </c>
      <c r="C1307" s="2">
        <f t="shared" si="157"/>
        <v>-0.14939999999999998</v>
      </c>
      <c r="D1307" s="2">
        <f t="shared" si="158"/>
        <v>5.1928000000000001</v>
      </c>
      <c r="E1307" s="2">
        <f t="shared" si="160"/>
        <v>5.4555099999999994</v>
      </c>
      <c r="F1307" s="2">
        <f t="shared" si="161"/>
        <v>5.722624999999999</v>
      </c>
      <c r="G1307" s="2">
        <f t="shared" si="155"/>
        <v>6.0577339999999991</v>
      </c>
      <c r="H1307" s="2">
        <f t="shared" si="159"/>
        <v>6.6714799999999865</v>
      </c>
      <c r="I1307" s="2">
        <f t="array" ref="I1307">SUMPRODUCT(B1291:B1310, (ROW(B1291:B1310)-ROW(B1291)+1)) / (20*21/2)</f>
        <v>5.4280647619047615</v>
      </c>
      <c r="J1307" s="2">
        <f t="shared" si="162"/>
        <v>5.629242568922681</v>
      </c>
      <c r="K1307" s="2">
        <f t="shared" si="156"/>
        <v>5.9814293081756071</v>
      </c>
    </row>
    <row r="1308" spans="1:11" ht="13.5" x14ac:dyDescent="0.25">
      <c r="A1308" s="3">
        <f>TITRES_STAT!B1311</f>
        <v>43914</v>
      </c>
      <c r="B1308" s="6">
        <f>TITRES_STAT!D1311</f>
        <v>5.1840000000000002</v>
      </c>
      <c r="C1308" s="2">
        <f t="shared" si="157"/>
        <v>0.14939999999999998</v>
      </c>
      <c r="D1308" s="2">
        <f t="shared" si="158"/>
        <v>5.1383200000000002</v>
      </c>
      <c r="E1308" s="2">
        <f t="shared" si="160"/>
        <v>5.3913700000000002</v>
      </c>
      <c r="F1308" s="2">
        <f t="shared" si="161"/>
        <v>5.6786899999999996</v>
      </c>
      <c r="G1308" s="2">
        <f t="shared" si="155"/>
        <v>6.0296180000000001</v>
      </c>
      <c r="H1308" s="2">
        <f t="shared" si="159"/>
        <v>6.6642809999999857</v>
      </c>
      <c r="I1308" s="2">
        <f t="array" ref="I1308">SUMPRODUCT(B1292:B1311, (ROW(B1292:B1311)-ROW(B1292)+1)) / (20*21/2)</f>
        <v>5.4161771428571432</v>
      </c>
      <c r="J1308" s="2">
        <f t="shared" si="162"/>
        <v>5.5868385147395685</v>
      </c>
      <c r="K1308" s="2">
        <f t="shared" si="156"/>
        <v>5.9501575706000933</v>
      </c>
    </row>
    <row r="1309" spans="1:11" ht="13.5" x14ac:dyDescent="0.25">
      <c r="A1309" s="3">
        <f>TITRES_STAT!B1312</f>
        <v>43915</v>
      </c>
      <c r="B1309" s="6">
        <f>TITRES_STAT!D1312</f>
        <v>5.1840000000000002</v>
      </c>
      <c r="C1309" s="2">
        <f t="shared" si="157"/>
        <v>0</v>
      </c>
      <c r="D1309" s="2">
        <f t="shared" si="158"/>
        <v>5.1312800000000003</v>
      </c>
      <c r="E1309" s="2">
        <f t="shared" si="160"/>
        <v>5.3386499999999995</v>
      </c>
      <c r="F1309" s="2">
        <f t="shared" si="161"/>
        <v>5.6387099999999988</v>
      </c>
      <c r="G1309" s="2">
        <f t="shared" si="155"/>
        <v>6.0032579999999998</v>
      </c>
      <c r="H1309" s="2">
        <f t="shared" si="159"/>
        <v>6.6561849999999865</v>
      </c>
      <c r="I1309" s="2">
        <f t="array" ref="I1309">SUMPRODUCT(B1293:B1312, (ROW(B1293:B1312)-ROW(B1293)+1)) / (20*21/2)</f>
        <v>5.4063400000000001</v>
      </c>
      <c r="J1309" s="2">
        <f t="shared" si="162"/>
        <v>5.548472941907229</v>
      </c>
      <c r="K1309" s="2">
        <f t="shared" si="156"/>
        <v>5.9201121756745998</v>
      </c>
    </row>
    <row r="1310" spans="1:11" ht="13.5" x14ac:dyDescent="0.25">
      <c r="A1310" s="3">
        <f>TITRES_STAT!B1313</f>
        <v>43916</v>
      </c>
      <c r="B1310" s="6">
        <f>TITRES_STAT!D1313</f>
        <v>5.3334000000000001</v>
      </c>
      <c r="C1310" s="2">
        <f t="shared" si="157"/>
        <v>0.14939999999999998</v>
      </c>
      <c r="D1310" s="2">
        <f t="shared" si="158"/>
        <v>5.1840000000000002</v>
      </c>
      <c r="E1310" s="2">
        <f t="shared" si="160"/>
        <v>5.2920799999999995</v>
      </c>
      <c r="F1310" s="2">
        <f t="shared" si="161"/>
        <v>5.6075199999999992</v>
      </c>
      <c r="G1310" s="2">
        <f t="shared" si="155"/>
        <v>5.9763720000000005</v>
      </c>
      <c r="H1310" s="2">
        <f t="shared" si="159"/>
        <v>6.6482239999999866</v>
      </c>
      <c r="I1310" s="2">
        <f t="array" ref="I1310">SUMPRODUCT(B1294:B1313, (ROW(B1294:B1313)-ROW(B1294)+1)) / (20*21/2)</f>
        <v>5.3843328571428559</v>
      </c>
      <c r="J1310" s="2">
        <f t="shared" si="162"/>
        <v>5.5279898045827309</v>
      </c>
      <c r="K1310" s="2">
        <f t="shared" si="156"/>
        <v>5.8971038550599095</v>
      </c>
    </row>
    <row r="1311" spans="1:11" ht="13.5" x14ac:dyDescent="0.25">
      <c r="A1311" s="3">
        <f>TITRES_STAT!B1314</f>
        <v>43917</v>
      </c>
      <c r="B1311" s="6">
        <f>TITRES_STAT!D1314</f>
        <v>5.4827000000000004</v>
      </c>
      <c r="C1311" s="2">
        <f t="shared" si="157"/>
        <v>0.14930000000000021</v>
      </c>
      <c r="D1311" s="2">
        <f t="shared" si="158"/>
        <v>5.2437400000000007</v>
      </c>
      <c r="E1311" s="2">
        <f t="shared" si="160"/>
        <v>5.2771400000000002</v>
      </c>
      <c r="F1311" s="2">
        <f t="shared" si="161"/>
        <v>5.5859899999999998</v>
      </c>
      <c r="G1311" s="2">
        <f t="shared" si="155"/>
        <v>5.9551080000000001</v>
      </c>
      <c r="H1311" s="2">
        <f t="shared" si="159"/>
        <v>6.6414579999999868</v>
      </c>
      <c r="I1311" s="2">
        <f t="array" ref="I1311">SUMPRODUCT(B1295:B1314, (ROW(B1295:B1314)-ROW(B1295)+1)) / (20*21/2)</f>
        <v>5.3808557142857145</v>
      </c>
      <c r="J1311" s="2">
        <f t="shared" si="162"/>
        <v>5.5236764898605664</v>
      </c>
      <c r="K1311" s="2">
        <f t="shared" si="156"/>
        <v>5.8808527234889327</v>
      </c>
    </row>
    <row r="1312" spans="1:11" ht="13.5" x14ac:dyDescent="0.25">
      <c r="A1312" s="3">
        <f>TITRES_STAT!B1315</f>
        <v>43920</v>
      </c>
      <c r="B1312" s="6">
        <f>TITRES_STAT!D1315</f>
        <v>5.4827000000000004</v>
      </c>
      <c r="C1312" s="2">
        <f t="shared" si="157"/>
        <v>0</v>
      </c>
      <c r="D1312" s="2">
        <f t="shared" si="158"/>
        <v>5.3333600000000008</v>
      </c>
      <c r="E1312" s="2">
        <f t="shared" si="160"/>
        <v>5.2630800000000004</v>
      </c>
      <c r="F1312" s="2">
        <f t="shared" si="161"/>
        <v>5.555674999999999</v>
      </c>
      <c r="G1312" s="2">
        <f t="shared" si="155"/>
        <v>5.9340200000000012</v>
      </c>
      <c r="H1312" s="2">
        <f t="shared" si="159"/>
        <v>6.6350184999999851</v>
      </c>
      <c r="I1312" s="2">
        <f t="array" ref="I1312">SUMPRODUCT(B1296:B1315, (ROW(B1296:B1315)-ROW(B1296)+1)) / (20*21/2)</f>
        <v>5.3836195238095232</v>
      </c>
      <c r="J1312" s="2">
        <f t="shared" si="162"/>
        <v>5.519773967016703</v>
      </c>
      <c r="K1312" s="2">
        <f t="shared" si="156"/>
        <v>5.8652388911952498</v>
      </c>
    </row>
    <row r="1313" spans="1:11" ht="13.5" x14ac:dyDescent="0.25">
      <c r="A1313" s="3">
        <f>TITRES_STAT!B1316</f>
        <v>43921</v>
      </c>
      <c r="B1313" s="6">
        <f>TITRES_STAT!D1316</f>
        <v>5.3246000000000002</v>
      </c>
      <c r="C1313" s="2">
        <f t="shared" si="157"/>
        <v>-0.15810000000000013</v>
      </c>
      <c r="D1313" s="2">
        <f t="shared" si="158"/>
        <v>5.3614800000000002</v>
      </c>
      <c r="E1313" s="2">
        <f t="shared" si="160"/>
        <v>5.2499000000000011</v>
      </c>
      <c r="F1313" s="2">
        <f t="shared" si="161"/>
        <v>5.5192099999999993</v>
      </c>
      <c r="G1313" s="2">
        <f t="shared" si="155"/>
        <v>5.90977</v>
      </c>
      <c r="H1313" s="2">
        <f t="shared" si="159"/>
        <v>6.6269729999999853</v>
      </c>
      <c r="I1313" s="2">
        <f t="array" ref="I1313">SUMPRODUCT(B1297:B1316, (ROW(B1297:B1316)-ROW(B1297)+1)) / (20*21/2)</f>
        <v>5.3737852380952384</v>
      </c>
      <c r="J1313" s="2">
        <f t="shared" si="162"/>
        <v>5.5011859701579695</v>
      </c>
      <c r="K1313" s="2">
        <f t="shared" si="156"/>
        <v>5.8440373660503386</v>
      </c>
    </row>
    <row r="1314" spans="1:11" ht="13.5" x14ac:dyDescent="0.25">
      <c r="A1314" s="3">
        <f>TITRES_STAT!B1317</f>
        <v>43922</v>
      </c>
      <c r="B1314" s="6">
        <f>TITRES_STAT!D1317</f>
        <v>5.4827000000000004</v>
      </c>
      <c r="C1314" s="2">
        <f t="shared" si="157"/>
        <v>0.15810000000000013</v>
      </c>
      <c r="D1314" s="2">
        <f t="shared" si="158"/>
        <v>5.4212199999999999</v>
      </c>
      <c r="E1314" s="2">
        <f t="shared" si="160"/>
        <v>5.276250000000001</v>
      </c>
      <c r="F1314" s="2">
        <f t="shared" si="161"/>
        <v>5.497679999999999</v>
      </c>
      <c r="G1314" s="2">
        <f t="shared" si="155"/>
        <v>5.8911420000000012</v>
      </c>
      <c r="H1314" s="2">
        <f t="shared" si="159"/>
        <v>6.6197179999999856</v>
      </c>
      <c r="I1314" s="2">
        <f t="array" ref="I1314">SUMPRODUCT(B1298:B1317, (ROW(B1298:B1317)-ROW(B1298)+1)) / (20*21/2)</f>
        <v>5.3571776190476186</v>
      </c>
      <c r="J1314" s="2">
        <f t="shared" si="162"/>
        <v>5.4994254015714965</v>
      </c>
      <c r="K1314" s="2">
        <f t="shared" si="156"/>
        <v>5.8298672732640515</v>
      </c>
    </row>
    <row r="1315" spans="1:11" ht="13.5" x14ac:dyDescent="0.25">
      <c r="A1315" s="3">
        <f>TITRES_STAT!B1318</f>
        <v>43923</v>
      </c>
      <c r="B1315" s="6">
        <f>TITRES_STAT!D1318</f>
        <v>5.5266999999999999</v>
      </c>
      <c r="C1315" s="2">
        <f t="shared" si="157"/>
        <v>4.3999999999999595E-2</v>
      </c>
      <c r="D1315" s="2">
        <f t="shared" si="158"/>
        <v>5.4598800000000001</v>
      </c>
      <c r="E1315" s="2">
        <f t="shared" si="160"/>
        <v>5.3219400000000006</v>
      </c>
      <c r="F1315" s="2">
        <f t="shared" si="161"/>
        <v>5.4717599999999988</v>
      </c>
      <c r="G1315" s="2">
        <f t="shared" si="155"/>
        <v>5.8737459999999997</v>
      </c>
      <c r="H1315" s="2">
        <f t="shared" si="159"/>
        <v>6.6137024999999854</v>
      </c>
      <c r="I1315" s="2">
        <f t="array" ref="I1315">SUMPRODUCT(B1299:B1318, (ROW(B1299:B1318)-ROW(B1299)+1)) / (20*21/2)</f>
        <v>5.3289761904761903</v>
      </c>
      <c r="J1315" s="2">
        <f t="shared" si="162"/>
        <v>5.5020229823742115</v>
      </c>
      <c r="K1315" s="2">
        <f t="shared" si="156"/>
        <v>5.8179783605870297</v>
      </c>
    </row>
    <row r="1316" spans="1:11" ht="13.5" x14ac:dyDescent="0.25">
      <c r="A1316" s="3">
        <f>TITRES_STAT!B1319</f>
        <v>43924</v>
      </c>
      <c r="B1316" s="6">
        <f>TITRES_STAT!D1319</f>
        <v>5.3685</v>
      </c>
      <c r="C1316" s="2">
        <f t="shared" si="157"/>
        <v>-0.1581999999999999</v>
      </c>
      <c r="D1316" s="2">
        <f t="shared" si="158"/>
        <v>5.4370400000000014</v>
      </c>
      <c r="E1316" s="2">
        <f t="shared" si="160"/>
        <v>5.3403900000000002</v>
      </c>
      <c r="F1316" s="2">
        <f t="shared" si="161"/>
        <v>5.4462799999999989</v>
      </c>
      <c r="G1316" s="2">
        <f t="shared" si="155"/>
        <v>5.8533600000000003</v>
      </c>
      <c r="H1316" s="2">
        <f t="shared" si="159"/>
        <v>6.6059169999999856</v>
      </c>
      <c r="I1316" s="2">
        <f t="array" ref="I1316">SUMPRODUCT(B1300:B1319, (ROW(B1300:B1319)-ROW(B1300)+1)) / (20*21/2)</f>
        <v>5.3175542857142846</v>
      </c>
      <c r="J1316" s="2">
        <f t="shared" si="162"/>
        <v>5.4893065078623815</v>
      </c>
      <c r="K1316" s="2">
        <f t="shared" si="156"/>
        <v>5.8003517582110682</v>
      </c>
    </row>
    <row r="1317" spans="1:11" ht="13.5" x14ac:dyDescent="0.25">
      <c r="A1317" s="3">
        <f>TITRES_STAT!B1320</f>
        <v>43927</v>
      </c>
      <c r="B1317" s="6">
        <f>TITRES_STAT!D1320</f>
        <v>5.2718999999999996</v>
      </c>
      <c r="C1317" s="2">
        <f t="shared" si="157"/>
        <v>-9.6600000000000463E-2</v>
      </c>
      <c r="D1317" s="2">
        <f t="shared" si="158"/>
        <v>5.3948800000000006</v>
      </c>
      <c r="E1317" s="2">
        <f t="shared" si="160"/>
        <v>5.3641199999999998</v>
      </c>
      <c r="F1317" s="2">
        <f t="shared" si="161"/>
        <v>5.4098149999999992</v>
      </c>
      <c r="G1317" s="2">
        <f t="shared" si="155"/>
        <v>5.8310420000000009</v>
      </c>
      <c r="H1317" s="2">
        <f t="shared" si="159"/>
        <v>6.5976484999999858</v>
      </c>
      <c r="I1317" s="2">
        <f t="array" ref="I1317">SUMPRODUCT(B1301:B1320, (ROW(B1301:B1320)-ROW(B1301)+1)) / (20*21/2)</f>
        <v>5.308308095238095</v>
      </c>
      <c r="J1317" s="2">
        <f t="shared" si="162"/>
        <v>5.468601126161202</v>
      </c>
      <c r="K1317" s="2">
        <f t="shared" si="156"/>
        <v>5.7796281598498505</v>
      </c>
    </row>
    <row r="1318" spans="1:11" ht="13.5" x14ac:dyDescent="0.25">
      <c r="A1318" s="3">
        <f>TITRES_STAT!B1321</f>
        <v>43928</v>
      </c>
      <c r="B1318" s="6">
        <f>TITRES_STAT!D1321</f>
        <v>5.1136999999999997</v>
      </c>
      <c r="C1318" s="2">
        <f t="shared" si="157"/>
        <v>-0.1581999999999999</v>
      </c>
      <c r="D1318" s="2">
        <f t="shared" si="158"/>
        <v>5.3527000000000005</v>
      </c>
      <c r="E1318" s="2">
        <f t="shared" si="160"/>
        <v>5.3570900000000004</v>
      </c>
      <c r="F1318" s="2">
        <f t="shared" si="161"/>
        <v>5.374229999999999</v>
      </c>
      <c r="G1318" s="2">
        <f t="shared" si="155"/>
        <v>5.8050340000000009</v>
      </c>
      <c r="H1318" s="2">
        <f t="shared" si="159"/>
        <v>6.5885484999999857</v>
      </c>
      <c r="I1318" s="2">
        <f t="array" ref="I1318">SUMPRODUCT(B1302:B1321, (ROW(B1302:B1321)-ROW(B1302)+1)) / (20*21/2)</f>
        <v>5.3125323809523817</v>
      </c>
      <c r="J1318" s="2">
        <f t="shared" si="162"/>
        <v>5.4348010189077538</v>
      </c>
      <c r="K1318" s="2">
        <f t="shared" si="156"/>
        <v>5.7535133300518169</v>
      </c>
    </row>
    <row r="1319" spans="1:11" ht="13.5" x14ac:dyDescent="0.25">
      <c r="A1319" s="3">
        <f>TITRES_STAT!B1322</f>
        <v>43929</v>
      </c>
      <c r="B1319" s="6">
        <f>TITRES_STAT!D1322</f>
        <v>5.2542999999999997</v>
      </c>
      <c r="C1319" s="2">
        <f t="shared" si="157"/>
        <v>0.14060000000000006</v>
      </c>
      <c r="D1319" s="2">
        <f t="shared" si="158"/>
        <v>5.3070199999999996</v>
      </c>
      <c r="E1319" s="2">
        <f t="shared" si="160"/>
        <v>5.3641200000000007</v>
      </c>
      <c r="F1319" s="2">
        <f t="shared" si="161"/>
        <v>5.3513849999999987</v>
      </c>
      <c r="G1319" s="2">
        <f t="shared" si="155"/>
        <v>5.7818380000000005</v>
      </c>
      <c r="H1319" s="2">
        <f t="shared" si="159"/>
        <v>6.5801919999999861</v>
      </c>
      <c r="I1319" s="2">
        <f t="array" ref="I1319">SUMPRODUCT(B1303:B1322, (ROW(B1303:B1322)-ROW(B1303)+1)) / (20*21/2)</f>
        <v>5.3205261904761905</v>
      </c>
      <c r="J1319" s="2">
        <f t="shared" si="162"/>
        <v>5.4176104456784442</v>
      </c>
      <c r="K1319" s="2">
        <f t="shared" si="156"/>
        <v>5.733936336716452</v>
      </c>
    </row>
    <row r="1320" spans="1:11" ht="13.5" x14ac:dyDescent="0.25">
      <c r="A1320" s="3">
        <f>TITRES_STAT!B1323</f>
        <v>43934</v>
      </c>
      <c r="B1320" s="6">
        <f>TITRES_STAT!D1323</f>
        <v>5.2542999999999997</v>
      </c>
      <c r="C1320" s="2">
        <f t="shared" si="157"/>
        <v>0</v>
      </c>
      <c r="D1320" s="2">
        <f t="shared" si="158"/>
        <v>5.2525399999999998</v>
      </c>
      <c r="E1320" s="2">
        <f t="shared" si="160"/>
        <v>5.3562099999999999</v>
      </c>
      <c r="F1320" s="2">
        <f t="shared" si="161"/>
        <v>5.3241449999999997</v>
      </c>
      <c r="G1320" s="2">
        <f t="shared" si="155"/>
        <v>5.7623319999999998</v>
      </c>
      <c r="H1320" s="2">
        <f t="shared" si="159"/>
        <v>6.5718354999999873</v>
      </c>
      <c r="I1320" s="2">
        <f t="array" ref="I1320">SUMPRODUCT(B1304:B1323, (ROW(B1304:B1323)-ROW(B1304)+1)) / (20*21/2)</f>
        <v>5.3178933333333331</v>
      </c>
      <c r="J1320" s="2">
        <f t="shared" si="162"/>
        <v>5.4020570698995449</v>
      </c>
      <c r="K1320" s="2">
        <f t="shared" si="156"/>
        <v>5.7151270686099247</v>
      </c>
    </row>
    <row r="1321" spans="1:11" ht="13.5" x14ac:dyDescent="0.25">
      <c r="A1321" s="3">
        <f>TITRES_STAT!B1324</f>
        <v>43935</v>
      </c>
      <c r="B1321" s="6">
        <f>TITRES_STAT!D1324</f>
        <v>5.3685</v>
      </c>
      <c r="C1321" s="2">
        <f t="shared" si="157"/>
        <v>0.1142000000000003</v>
      </c>
      <c r="D1321" s="2">
        <f t="shared" si="158"/>
        <v>5.2525400000000007</v>
      </c>
      <c r="E1321" s="2">
        <f t="shared" si="160"/>
        <v>5.3447900000000006</v>
      </c>
      <c r="F1321" s="2">
        <f t="shared" si="161"/>
        <v>5.3109649999999995</v>
      </c>
      <c r="G1321" s="2">
        <f t="shared" si="155"/>
        <v>5.7422979999999999</v>
      </c>
      <c r="H1321" s="2">
        <f t="shared" si="159"/>
        <v>6.563111999999987</v>
      </c>
      <c r="I1321" s="2">
        <f t="array" ref="I1321">SUMPRODUCT(B1305:B1324, (ROW(B1305:B1324)-ROW(B1305)+1)) / (20*21/2)</f>
        <v>5.3261771428571434</v>
      </c>
      <c r="J1321" s="2">
        <f t="shared" si="162"/>
        <v>5.3988611584805408</v>
      </c>
      <c r="K1321" s="2">
        <f t="shared" si="156"/>
        <v>5.7015338502330657</v>
      </c>
    </row>
    <row r="1322" spans="1:11" ht="13.5" x14ac:dyDescent="0.25">
      <c r="A1322" s="3">
        <f>TITRES_STAT!B1325</f>
        <v>43936</v>
      </c>
      <c r="B1322" s="6">
        <f>TITRES_STAT!D1325</f>
        <v>5.3948999999999998</v>
      </c>
      <c r="C1322" s="2">
        <f t="shared" si="157"/>
        <v>2.6399999999999757E-2</v>
      </c>
      <c r="D1322" s="2">
        <f t="shared" si="158"/>
        <v>5.2771400000000002</v>
      </c>
      <c r="E1322" s="2">
        <f t="shared" si="160"/>
        <v>5.3360099999999999</v>
      </c>
      <c r="F1322" s="2">
        <f t="shared" si="161"/>
        <v>5.2995449999999993</v>
      </c>
      <c r="G1322" s="2">
        <f t="shared" si="155"/>
        <v>5.7254279999999991</v>
      </c>
      <c r="H1322" s="2">
        <f t="shared" si="159"/>
        <v>6.5555809999999886</v>
      </c>
      <c r="I1322" s="2">
        <f t="array" ref="I1322">SUMPRODUCT(B1306:B1325, (ROW(B1306:B1325)-ROW(B1306)+1)) / (20*21/2)</f>
        <v>5.3353842857142837</v>
      </c>
      <c r="J1322" s="2">
        <f t="shared" si="162"/>
        <v>5.3984839052919176</v>
      </c>
      <c r="K1322" s="2">
        <f t="shared" si="156"/>
        <v>5.6895089933611809</v>
      </c>
    </row>
    <row r="1323" spans="1:11" ht="13.5" x14ac:dyDescent="0.25">
      <c r="A1323" s="3">
        <f>TITRES_STAT!B1326</f>
        <v>43937</v>
      </c>
      <c r="B1323" s="6">
        <f>TITRES_STAT!D1326</f>
        <v>5.2718999999999996</v>
      </c>
      <c r="C1323" s="2">
        <f t="shared" si="157"/>
        <v>-0.12300000000000022</v>
      </c>
      <c r="D1323" s="2">
        <f t="shared" si="158"/>
        <v>5.3087799999999996</v>
      </c>
      <c r="E1323" s="2">
        <f t="shared" si="160"/>
        <v>5.3307400000000005</v>
      </c>
      <c r="F1323" s="2">
        <f t="shared" si="161"/>
        <v>5.2903200000000004</v>
      </c>
      <c r="G1323" s="2">
        <f t="shared" si="155"/>
        <v>5.7071519999999998</v>
      </c>
      <c r="H1323" s="2">
        <f t="shared" si="159"/>
        <v>6.5469454999999881</v>
      </c>
      <c r="I1323" s="2">
        <f t="array" ref="I1323">SUMPRODUCT(B1307:B1326, (ROW(B1307:B1326)-ROW(B1307)+1)) / (20*21/2)</f>
        <v>5.3279766666666664</v>
      </c>
      <c r="J1323" s="2">
        <f t="shared" si="162"/>
        <v>5.3864282952641158</v>
      </c>
      <c r="K1323" s="2">
        <f t="shared" si="156"/>
        <v>5.6731321700921153</v>
      </c>
    </row>
    <row r="1324" spans="1:11" ht="13.5" x14ac:dyDescent="0.25">
      <c r="A1324" s="3">
        <f>TITRES_STAT!B1327</f>
        <v>43938</v>
      </c>
      <c r="B1324" s="6">
        <f>TITRES_STAT!D1327</f>
        <v>5.3773</v>
      </c>
      <c r="C1324" s="2">
        <f t="shared" si="157"/>
        <v>0.10540000000000038</v>
      </c>
      <c r="D1324" s="2">
        <f t="shared" si="158"/>
        <v>5.33338</v>
      </c>
      <c r="E1324" s="2">
        <f t="shared" si="160"/>
        <v>5.3201999999999998</v>
      </c>
      <c r="F1324" s="2">
        <f t="shared" si="161"/>
        <v>5.2982250000000004</v>
      </c>
      <c r="G1324" s="2">
        <f t="shared" si="155"/>
        <v>5.6901059999999992</v>
      </c>
      <c r="H1324" s="2">
        <f t="shared" si="159"/>
        <v>6.5378579999999884</v>
      </c>
      <c r="I1324" s="2">
        <f t="array" ref="I1324">SUMPRODUCT(B1308:B1327, (ROW(B1308:B1327)-ROW(B1308)+1)) / (20*21/2)</f>
        <v>5.3203180952380951</v>
      </c>
      <c r="J1324" s="2">
        <f t="shared" si="162"/>
        <v>5.3855589338103904</v>
      </c>
      <c r="K1324" s="2">
        <f t="shared" si="156"/>
        <v>5.6615309085198753</v>
      </c>
    </row>
    <row r="1325" spans="1:11" ht="13.5" x14ac:dyDescent="0.25">
      <c r="A1325" s="3">
        <f>TITRES_STAT!B1328</f>
        <v>43941</v>
      </c>
      <c r="B1325" s="6">
        <f>TITRES_STAT!D1328</f>
        <v>5.3948999999999998</v>
      </c>
      <c r="C1325" s="2">
        <f t="shared" si="157"/>
        <v>1.7599999999999838E-2</v>
      </c>
      <c r="D1325" s="2">
        <f t="shared" si="158"/>
        <v>5.3614999999999995</v>
      </c>
      <c r="E1325" s="2">
        <f t="shared" si="160"/>
        <v>5.3070199999999996</v>
      </c>
      <c r="F1325" s="2">
        <f t="shared" si="161"/>
        <v>5.3144800000000005</v>
      </c>
      <c r="G1325" s="2">
        <f t="shared" si="155"/>
        <v>5.6769259999999999</v>
      </c>
      <c r="H1325" s="2">
        <f t="shared" si="159"/>
        <v>6.528939999999988</v>
      </c>
      <c r="I1325" s="2">
        <f t="array" ref="I1325">SUMPRODUCT(B1309:B1328, (ROW(B1309:B1328)-ROW(B1309)+1)) / (20*21/2)</f>
        <v>5.3116971428571427</v>
      </c>
      <c r="J1325" s="2">
        <f t="shared" si="162"/>
        <v>5.3864485591617814</v>
      </c>
      <c r="K1325" s="2">
        <f t="shared" si="156"/>
        <v>5.6510747944602722</v>
      </c>
    </row>
    <row r="1326" spans="1:11" ht="13.5" x14ac:dyDescent="0.25">
      <c r="A1326" s="3">
        <f>TITRES_STAT!B1329</f>
        <v>43942</v>
      </c>
      <c r="B1326" s="6">
        <f>TITRES_STAT!D1329</f>
        <v>5.2366999999999999</v>
      </c>
      <c r="C1326" s="2">
        <f t="shared" si="157"/>
        <v>-0.1581999999999999</v>
      </c>
      <c r="D1326" s="2">
        <f t="shared" si="158"/>
        <v>5.33514</v>
      </c>
      <c r="E1326" s="2">
        <f t="shared" si="160"/>
        <v>5.2938400000000003</v>
      </c>
      <c r="F1326" s="2">
        <f t="shared" si="161"/>
        <v>5.3171150000000003</v>
      </c>
      <c r="G1326" s="2">
        <f t="shared" si="155"/>
        <v>5.6605819999999998</v>
      </c>
      <c r="H1326" s="2">
        <f t="shared" si="159"/>
        <v>6.5189454999999876</v>
      </c>
      <c r="I1326" s="2">
        <f t="array" ref="I1326">SUMPRODUCT(B1310:B1329, (ROW(B1310:B1329)-ROW(B1310)+1)) / (20*21/2)</f>
        <v>5.3061776190476184</v>
      </c>
      <c r="J1326" s="2">
        <f t="shared" si="162"/>
        <v>5.3721867916225641</v>
      </c>
      <c r="K1326" s="2">
        <f t="shared" si="156"/>
        <v>5.6348248025206544</v>
      </c>
    </row>
    <row r="1327" spans="1:11" ht="13.5" x14ac:dyDescent="0.25">
      <c r="A1327" s="3">
        <f>TITRES_STAT!B1330</f>
        <v>43943</v>
      </c>
      <c r="B1327" s="6">
        <f>TITRES_STAT!D1330</f>
        <v>5.2366999999999999</v>
      </c>
      <c r="C1327" s="2">
        <f t="shared" si="157"/>
        <v>0</v>
      </c>
      <c r="D1327" s="2">
        <f t="shared" si="158"/>
        <v>5.3034999999999997</v>
      </c>
      <c r="E1327" s="2">
        <f t="shared" si="160"/>
        <v>5.2903199999999995</v>
      </c>
      <c r="F1327" s="2">
        <f t="shared" si="161"/>
        <v>5.3272199999999996</v>
      </c>
      <c r="G1327" s="2">
        <f t="shared" si="155"/>
        <v>5.6423059999999996</v>
      </c>
      <c r="H1327" s="2">
        <f t="shared" si="159"/>
        <v>6.5100114999999876</v>
      </c>
      <c r="I1327" s="2">
        <f t="array" ref="I1327">SUMPRODUCT(B1311:B1330, (ROW(B1311:B1330)-ROW(B1311)+1)) / (20*21/2)</f>
        <v>5.2851728571428573</v>
      </c>
      <c r="J1327" s="2">
        <f t="shared" si="162"/>
        <v>5.3592832876585099</v>
      </c>
      <c r="K1327" s="2">
        <f t="shared" si="156"/>
        <v>5.619212065166904</v>
      </c>
    </row>
    <row r="1328" spans="1:11" ht="13.5" x14ac:dyDescent="0.25">
      <c r="A1328" s="3">
        <f>TITRES_STAT!B1331</f>
        <v>43944</v>
      </c>
      <c r="B1328" s="6">
        <f>TITRES_STAT!D1331</f>
        <v>5.2366999999999999</v>
      </c>
      <c r="C1328" s="2">
        <f t="shared" si="157"/>
        <v>0</v>
      </c>
      <c r="D1328" s="2">
        <f t="shared" si="158"/>
        <v>5.2964599999999997</v>
      </c>
      <c r="E1328" s="2">
        <f t="shared" si="160"/>
        <v>5.3026199999999992</v>
      </c>
      <c r="F1328" s="2">
        <f t="shared" si="161"/>
        <v>5.3298550000000002</v>
      </c>
      <c r="G1328" s="2">
        <f t="shared" si="155"/>
        <v>5.6240300000000003</v>
      </c>
      <c r="H1328" s="2">
        <f t="shared" si="159"/>
        <v>6.5011184999999871</v>
      </c>
      <c r="I1328" s="2">
        <f t="array" ref="I1328">SUMPRODUCT(B1312:B1331, (ROW(B1312:B1331)-ROW(B1312)+1)) / (20*21/2)</f>
        <v>5.2652142857142854</v>
      </c>
      <c r="J1328" s="2">
        <f t="shared" si="162"/>
        <v>5.3476086888338896</v>
      </c>
      <c r="K1328" s="2">
        <f t="shared" si="156"/>
        <v>5.6042115920231046</v>
      </c>
    </row>
    <row r="1329" spans="1:11" ht="13.5" x14ac:dyDescent="0.25">
      <c r="A1329" s="3">
        <f>TITRES_STAT!B1332</f>
        <v>43945</v>
      </c>
      <c r="B1329" s="6">
        <f>TITRES_STAT!D1332</f>
        <v>5.2718999999999996</v>
      </c>
      <c r="C1329" s="2">
        <f t="shared" si="157"/>
        <v>3.5199999999999676E-2</v>
      </c>
      <c r="D1329" s="2">
        <f t="shared" si="158"/>
        <v>5.2753799999999993</v>
      </c>
      <c r="E1329" s="2">
        <f t="shared" si="160"/>
        <v>5.3043800000000001</v>
      </c>
      <c r="F1329" s="2">
        <f t="shared" si="161"/>
        <v>5.3342500000000017</v>
      </c>
      <c r="G1329" s="2">
        <f t="shared" si="155"/>
        <v>5.6082139999999994</v>
      </c>
      <c r="H1329" s="2">
        <f t="shared" si="159"/>
        <v>6.4934209999999872</v>
      </c>
      <c r="I1329" s="2">
        <f t="array" ref="I1329">SUMPRODUCT(B1313:B1332, (ROW(B1313:B1332)-ROW(B1313)+1)) / (20*21/2)</f>
        <v>5.2369747619047624</v>
      </c>
      <c r="J1329" s="2">
        <f t="shared" si="162"/>
        <v>5.3403983375163762</v>
      </c>
      <c r="K1329" s="2">
        <f t="shared" si="156"/>
        <v>5.5911797648849442</v>
      </c>
    </row>
    <row r="1330" spans="1:11" ht="13.5" x14ac:dyDescent="0.25">
      <c r="A1330" s="3">
        <f>TITRES_STAT!B1333</f>
        <v>43948</v>
      </c>
      <c r="B1330" s="6">
        <f>TITRES_STAT!D1333</f>
        <v>5.1136999999999997</v>
      </c>
      <c r="C1330" s="2">
        <f t="shared" si="157"/>
        <v>-0.1581999999999999</v>
      </c>
      <c r="D1330" s="2">
        <f t="shared" si="158"/>
        <v>5.2191400000000003</v>
      </c>
      <c r="E1330" s="2">
        <f t="shared" si="160"/>
        <v>5.2903199999999995</v>
      </c>
      <c r="F1330" s="2">
        <f t="shared" si="161"/>
        <v>5.323265000000001</v>
      </c>
      <c r="G1330" s="2">
        <f t="shared" ref="G1330:G1393" si="163">AVERAGE(B1281:B1330)</f>
        <v>5.5878299999999994</v>
      </c>
      <c r="H1330" s="2">
        <f t="shared" si="159"/>
        <v>6.4852179999999873</v>
      </c>
      <c r="I1330" s="2">
        <f t="array" ref="I1330">SUMPRODUCT(B1314:B1333, (ROW(B1314:B1333)-ROW(B1314)+1)) / (20*21/2)</f>
        <v>5.2252228571428576</v>
      </c>
      <c r="J1330" s="2">
        <f t="shared" si="162"/>
        <v>5.3188080196576735</v>
      </c>
      <c r="K1330" s="2">
        <f t="shared" si="156"/>
        <v>5.5724550682227898</v>
      </c>
    </row>
    <row r="1331" spans="1:11" ht="13.5" x14ac:dyDescent="0.25">
      <c r="A1331" s="3">
        <f>TITRES_STAT!B1334</f>
        <v>43949</v>
      </c>
      <c r="B1331" s="6">
        <f>TITRES_STAT!D1334</f>
        <v>5.1136999999999997</v>
      </c>
      <c r="C1331" s="2">
        <f t="shared" si="157"/>
        <v>0</v>
      </c>
      <c r="D1331" s="2">
        <f t="shared" si="158"/>
        <v>5.1945400000000008</v>
      </c>
      <c r="E1331" s="2">
        <f t="shared" si="160"/>
        <v>5.2648400000000004</v>
      </c>
      <c r="F1331" s="2">
        <f t="shared" si="161"/>
        <v>5.3048149999999996</v>
      </c>
      <c r="G1331" s="2">
        <f t="shared" si="163"/>
        <v>5.570608</v>
      </c>
      <c r="H1331" s="2">
        <f t="shared" si="159"/>
        <v>6.4767704999999891</v>
      </c>
      <c r="I1331" s="2">
        <f t="array" ref="I1331">SUMPRODUCT(B1315:B1334, (ROW(B1315:B1334)-ROW(B1315)+1)) / (20*21/2)</f>
        <v>5.2251419047619052</v>
      </c>
      <c r="J1331" s="2">
        <f t="shared" si="162"/>
        <v>5.2992739225474184</v>
      </c>
      <c r="K1331" s="2">
        <f t="shared" ref="K1331:K1394" si="164">$K$4*B1331+(1-$K$4)*K1330</f>
        <v>5.5544646733905232</v>
      </c>
    </row>
    <row r="1332" spans="1:11" ht="13.5" x14ac:dyDescent="0.25">
      <c r="A1332" s="3">
        <f>TITRES_STAT!B1335</f>
        <v>43950</v>
      </c>
      <c r="B1332" s="6">
        <f>TITRES_STAT!D1335</f>
        <v>5.0083000000000002</v>
      </c>
      <c r="C1332" s="2">
        <f t="shared" si="157"/>
        <v>-0.10539999999999949</v>
      </c>
      <c r="D1332" s="2">
        <f t="shared" si="158"/>
        <v>5.1488599999999991</v>
      </c>
      <c r="E1332" s="2">
        <f t="shared" si="160"/>
        <v>5.2261800000000003</v>
      </c>
      <c r="F1332" s="2">
        <f t="shared" si="161"/>
        <v>5.2810949999999997</v>
      </c>
      <c r="G1332" s="2">
        <f t="shared" si="163"/>
        <v>5.5479400000000005</v>
      </c>
      <c r="H1332" s="2">
        <f t="shared" si="159"/>
        <v>6.4677959999999892</v>
      </c>
      <c r="I1332" s="2">
        <f t="array" ref="I1332">SUMPRODUCT(B1316:B1335, (ROW(B1316:B1335)-ROW(B1316)+1)) / (20*21/2)</f>
        <v>5.2411219047619051</v>
      </c>
      <c r="J1332" s="2">
        <f t="shared" si="162"/>
        <v>5.2715621204000449</v>
      </c>
      <c r="K1332" s="2">
        <f t="shared" si="164"/>
        <v>5.5330464509046209</v>
      </c>
    </row>
    <row r="1333" spans="1:11" ht="13.5" x14ac:dyDescent="0.25">
      <c r="A1333" s="3">
        <f>TITRES_STAT!B1336</f>
        <v>43951</v>
      </c>
      <c r="B1333" s="6">
        <f>TITRES_STAT!D1336</f>
        <v>5.1577000000000002</v>
      </c>
      <c r="C1333" s="2">
        <f t="shared" si="157"/>
        <v>0.14939999999999998</v>
      </c>
      <c r="D1333" s="2">
        <f t="shared" si="158"/>
        <v>5.1330600000000004</v>
      </c>
      <c r="E1333" s="2">
        <f t="shared" si="160"/>
        <v>5.2147600000000001</v>
      </c>
      <c r="F1333" s="2">
        <f t="shared" si="161"/>
        <v>5.2727500000000003</v>
      </c>
      <c r="G1333" s="2">
        <f t="shared" si="163"/>
        <v>5.5282600000000004</v>
      </c>
      <c r="H1333" s="2">
        <f t="shared" si="159"/>
        <v>6.4595684999999889</v>
      </c>
      <c r="I1333" s="2">
        <f t="array" ref="I1333">SUMPRODUCT(B1317:B1336, (ROW(B1317:B1336)-ROW(B1317)+1)) / (20*21/2)</f>
        <v>5.2592385714285719</v>
      </c>
      <c r="J1333" s="2">
        <f t="shared" si="162"/>
        <v>5.2607181089333741</v>
      </c>
      <c r="K1333" s="2">
        <f t="shared" si="164"/>
        <v>5.5183269822416952</v>
      </c>
    </row>
    <row r="1334" spans="1:11" ht="13.5" x14ac:dyDescent="0.25">
      <c r="A1334" s="3">
        <f>TITRES_STAT!B1337</f>
        <v>43955</v>
      </c>
      <c r="B1334" s="6">
        <f>TITRES_STAT!D1337</f>
        <v>5.2718999999999996</v>
      </c>
      <c r="C1334" s="2">
        <f t="shared" si="157"/>
        <v>0.11419999999999941</v>
      </c>
      <c r="D1334" s="2">
        <f t="shared" si="158"/>
        <v>5.1330599999999995</v>
      </c>
      <c r="E1334" s="2">
        <f t="shared" si="160"/>
        <v>5.2042199999999994</v>
      </c>
      <c r="F1334" s="2">
        <f t="shared" si="161"/>
        <v>5.2622100000000005</v>
      </c>
      <c r="G1334" s="2">
        <f t="shared" si="163"/>
        <v>5.5108640000000015</v>
      </c>
      <c r="H1334" s="2">
        <f t="shared" si="159"/>
        <v>6.4519119999999894</v>
      </c>
      <c r="I1334" s="2">
        <f t="array" ref="I1334">SUMPRODUCT(B1318:B1337, (ROW(B1318:B1337)-ROW(B1318)+1)) / (20*21/2)</f>
        <v>5.2769785714285717</v>
      </c>
      <c r="J1334" s="2">
        <f t="shared" si="162"/>
        <v>5.2617830509397194</v>
      </c>
      <c r="K1334" s="2">
        <f t="shared" si="164"/>
        <v>5.5086631790165308</v>
      </c>
    </row>
    <row r="1335" spans="1:11" ht="13.5" x14ac:dyDescent="0.25">
      <c r="A1335" s="3">
        <f>TITRES_STAT!B1338</f>
        <v>43956</v>
      </c>
      <c r="B1335" s="6">
        <f>TITRES_STAT!D1338</f>
        <v>5.43</v>
      </c>
      <c r="C1335" s="2">
        <f t="shared" si="157"/>
        <v>0.15810000000000013</v>
      </c>
      <c r="D1335" s="2">
        <f t="shared" si="158"/>
        <v>5.1963200000000001</v>
      </c>
      <c r="E1335" s="2">
        <f t="shared" si="160"/>
        <v>5.2077299999999997</v>
      </c>
      <c r="F1335" s="2">
        <f t="shared" si="161"/>
        <v>5.2573750000000006</v>
      </c>
      <c r="G1335" s="2">
        <f t="shared" si="163"/>
        <v>5.4978600000000002</v>
      </c>
      <c r="H1335" s="2">
        <f t="shared" si="159"/>
        <v>6.4450049999999894</v>
      </c>
      <c r="I1335" s="2">
        <f t="array" ref="I1335">SUMPRODUCT(B1319:B1338, (ROW(B1319:B1338)-ROW(B1319)+1)) / (20*21/2)</f>
        <v>5.3022533333333337</v>
      </c>
      <c r="J1335" s="2">
        <f t="shared" si="162"/>
        <v>5.2778037127549844</v>
      </c>
      <c r="K1335" s="2">
        <f t="shared" si="164"/>
        <v>5.5055783484668632</v>
      </c>
    </row>
    <row r="1336" spans="1:11" ht="13.5" x14ac:dyDescent="0.25">
      <c r="A1336" s="3">
        <f>TITRES_STAT!B1339</f>
        <v>43957</v>
      </c>
      <c r="B1336" s="6">
        <f>TITRES_STAT!D1339</f>
        <v>5.4476000000000004</v>
      </c>
      <c r="C1336" s="2">
        <f t="shared" si="157"/>
        <v>1.7600000000000726E-2</v>
      </c>
      <c r="D1336" s="2">
        <f t="shared" si="158"/>
        <v>5.2630999999999997</v>
      </c>
      <c r="E1336" s="2">
        <f t="shared" si="160"/>
        <v>5.2288200000000007</v>
      </c>
      <c r="F1336" s="2">
        <f t="shared" si="161"/>
        <v>5.2613299999999992</v>
      </c>
      <c r="G1336" s="2">
        <f t="shared" si="163"/>
        <v>5.4838020000000007</v>
      </c>
      <c r="H1336" s="2">
        <f t="shared" si="159"/>
        <v>6.4379819999999901</v>
      </c>
      <c r="I1336" s="2">
        <f t="array" ref="I1336">SUMPRODUCT(B1320:B1339, (ROW(B1320:B1339)-ROW(B1320)+1)) / (20*21/2)</f>
        <v>5.3104528571428569</v>
      </c>
      <c r="J1336" s="2">
        <f t="shared" si="162"/>
        <v>5.2939747877307006</v>
      </c>
      <c r="K1336" s="2">
        <f t="shared" si="164"/>
        <v>5.5033046877426726</v>
      </c>
    </row>
    <row r="1337" spans="1:11" ht="13.5" x14ac:dyDescent="0.25">
      <c r="A1337" s="3">
        <f>TITRES_STAT!B1340</f>
        <v>43958</v>
      </c>
      <c r="B1337" s="6">
        <f>TITRES_STAT!D1340</f>
        <v>5.4476000000000004</v>
      </c>
      <c r="C1337" s="2">
        <f t="shared" si="157"/>
        <v>0</v>
      </c>
      <c r="D1337" s="2">
        <f t="shared" si="158"/>
        <v>5.3509600000000006</v>
      </c>
      <c r="E1337" s="2">
        <f t="shared" si="160"/>
        <v>5.2499099999999999</v>
      </c>
      <c r="F1337" s="2">
        <f t="shared" si="161"/>
        <v>5.2701149999999997</v>
      </c>
      <c r="G1337" s="2">
        <f t="shared" si="163"/>
        <v>5.469920000000001</v>
      </c>
      <c r="H1337" s="2">
        <f t="shared" si="159"/>
        <v>6.4315299999999898</v>
      </c>
      <c r="I1337" s="2">
        <f t="array" ref="I1337">SUMPRODUCT(B1321:B1340, (ROW(B1321:B1340)-ROW(B1321)+1)) / (20*21/2)</f>
        <v>5.3180666666666667</v>
      </c>
      <c r="J1337" s="2">
        <f t="shared" si="162"/>
        <v>5.3086057603277768</v>
      </c>
      <c r="K1337" s="2">
        <f t="shared" si="164"/>
        <v>5.5011201901841362</v>
      </c>
    </row>
    <row r="1338" spans="1:11" ht="13.5" x14ac:dyDescent="0.25">
      <c r="A1338" s="3">
        <f>TITRES_STAT!B1341</f>
        <v>43959</v>
      </c>
      <c r="B1338" s="6">
        <f>TITRES_STAT!D1341</f>
        <v>5.5354999999999999</v>
      </c>
      <c r="C1338" s="2">
        <f t="shared" si="157"/>
        <v>8.7899999999999423E-2</v>
      </c>
      <c r="D1338" s="2">
        <f t="shared" si="158"/>
        <v>5.42652</v>
      </c>
      <c r="E1338" s="2">
        <f t="shared" si="160"/>
        <v>5.2797900000000002</v>
      </c>
      <c r="F1338" s="2">
        <f t="shared" si="161"/>
        <v>5.2912049999999997</v>
      </c>
      <c r="G1338" s="2">
        <f t="shared" si="163"/>
        <v>5.4593760000000007</v>
      </c>
      <c r="H1338" s="2">
        <f t="shared" si="159"/>
        <v>6.4260884999999908</v>
      </c>
      <c r="I1338" s="2">
        <f t="array" ref="I1338">SUMPRODUCT(B1322:B1341, (ROW(B1322:B1341)-ROW(B1322)+1)) / (20*21/2)</f>
        <v>5.3359709523809533</v>
      </c>
      <c r="J1338" s="2">
        <f t="shared" si="162"/>
        <v>5.3302147355346552</v>
      </c>
      <c r="K1338" s="2">
        <f t="shared" si="164"/>
        <v>5.5024684180200527</v>
      </c>
    </row>
    <row r="1339" spans="1:11" ht="13.5" x14ac:dyDescent="0.25">
      <c r="A1339" s="3">
        <f>TITRES_STAT!B1342</f>
        <v>43962</v>
      </c>
      <c r="B1339" s="6">
        <f>TITRES_STAT!D1342</f>
        <v>5.3773</v>
      </c>
      <c r="C1339" s="2">
        <f t="shared" si="157"/>
        <v>-0.1581999999999999</v>
      </c>
      <c r="D1339" s="2">
        <f t="shared" si="158"/>
        <v>5.4475999999999996</v>
      </c>
      <c r="E1339" s="2">
        <f t="shared" si="160"/>
        <v>5.2903299999999991</v>
      </c>
      <c r="F1339" s="2">
        <f t="shared" si="161"/>
        <v>5.2973550000000005</v>
      </c>
      <c r="G1339" s="2">
        <f t="shared" si="163"/>
        <v>5.4472500000000004</v>
      </c>
      <c r="H1339" s="2">
        <f t="shared" si="159"/>
        <v>6.4198154999999915</v>
      </c>
      <c r="I1339" s="2">
        <f t="array" ref="I1339">SUMPRODUCT(B1323:B1342, (ROW(B1323:B1342)-ROW(B1323)+1)) / (20*21/2)</f>
        <v>5.3532895238095231</v>
      </c>
      <c r="J1339" s="2">
        <f t="shared" si="162"/>
        <v>5.3346990464361168</v>
      </c>
      <c r="K1339" s="2">
        <f t="shared" si="164"/>
        <v>5.4975598526075018</v>
      </c>
    </row>
    <row r="1340" spans="1:11" ht="13.5" x14ac:dyDescent="0.25">
      <c r="A1340" s="3">
        <f>TITRES_STAT!B1343</f>
        <v>43963</v>
      </c>
      <c r="B1340" s="6">
        <f>TITRES_STAT!D1343</f>
        <v>5.3773</v>
      </c>
      <c r="C1340" s="2">
        <f t="shared" si="157"/>
        <v>0</v>
      </c>
      <c r="D1340" s="2">
        <f t="shared" si="158"/>
        <v>5.4370599999999998</v>
      </c>
      <c r="E1340" s="2">
        <f t="shared" si="160"/>
        <v>5.3166899999999995</v>
      </c>
      <c r="F1340" s="2">
        <f t="shared" si="161"/>
        <v>5.3035050000000004</v>
      </c>
      <c r="G1340" s="2">
        <f t="shared" si="163"/>
        <v>5.4356519999999993</v>
      </c>
      <c r="H1340" s="2">
        <f t="shared" si="159"/>
        <v>6.4130119999999922</v>
      </c>
      <c r="I1340" s="2">
        <f t="array" ref="I1340">SUMPRODUCT(B1324:B1343, (ROW(B1324:B1343)-ROW(B1324)+1)) / (20*21/2)</f>
        <v>5.3827004761904762</v>
      </c>
      <c r="J1340" s="2">
        <f t="shared" si="162"/>
        <v>5.3387562801088677</v>
      </c>
      <c r="K1340" s="2">
        <f t="shared" si="164"/>
        <v>5.4928437799562273</v>
      </c>
    </row>
    <row r="1341" spans="1:11" ht="13.5" x14ac:dyDescent="0.25">
      <c r="A1341" s="3">
        <f>TITRES_STAT!B1344</f>
        <v>43964</v>
      </c>
      <c r="B1341" s="6">
        <f>TITRES_STAT!D1344</f>
        <v>5.4915000000000003</v>
      </c>
      <c r="C1341" s="2">
        <f t="shared" si="157"/>
        <v>0.1142000000000003</v>
      </c>
      <c r="D1341" s="2">
        <f t="shared" si="158"/>
        <v>5.4458399999999996</v>
      </c>
      <c r="E1341" s="2">
        <f t="shared" si="160"/>
        <v>5.3544700000000001</v>
      </c>
      <c r="F1341" s="2">
        <f t="shared" si="161"/>
        <v>5.3096550000000002</v>
      </c>
      <c r="G1341" s="2">
        <f t="shared" si="163"/>
        <v>5.4272159999999996</v>
      </c>
      <c r="H1341" s="2">
        <f t="shared" si="159"/>
        <v>6.4067794999999919</v>
      </c>
      <c r="I1341" s="2">
        <f t="array" ref="I1341">SUMPRODUCT(B1325:B1344, (ROW(B1325:B1344)-ROW(B1325)+1)) / (20*21/2)</f>
        <v>5.4171333333333331</v>
      </c>
      <c r="J1341" s="2">
        <f t="shared" si="162"/>
        <v>5.3533033010508797</v>
      </c>
      <c r="K1341" s="2">
        <f t="shared" si="164"/>
        <v>5.4927910827030422</v>
      </c>
    </row>
    <row r="1342" spans="1:11" ht="13.5" x14ac:dyDescent="0.25">
      <c r="A1342" s="3">
        <f>TITRES_STAT!B1345</f>
        <v>43965</v>
      </c>
      <c r="B1342" s="6">
        <f>TITRES_STAT!D1345</f>
        <v>5.4915000000000003</v>
      </c>
      <c r="C1342" s="2">
        <f t="shared" si="157"/>
        <v>0</v>
      </c>
      <c r="D1342" s="2">
        <f t="shared" si="158"/>
        <v>5.4546200000000011</v>
      </c>
      <c r="E1342" s="2">
        <f t="shared" si="160"/>
        <v>5.4027900000000004</v>
      </c>
      <c r="F1342" s="2">
        <f t="shared" si="161"/>
        <v>5.3144849999999995</v>
      </c>
      <c r="G1342" s="2">
        <f t="shared" si="163"/>
        <v>5.4152659999999981</v>
      </c>
      <c r="H1342" s="2">
        <f t="shared" si="159"/>
        <v>6.400057499999992</v>
      </c>
      <c r="I1342" s="2">
        <f t="array" ref="I1342">SUMPRODUCT(B1326:B1345, (ROW(B1326:B1345)-ROW(B1326)+1)) / (20*21/2)</f>
        <v>5.4341647619047615</v>
      </c>
      <c r="J1342" s="2">
        <f t="shared" si="162"/>
        <v>5.3664648914269861</v>
      </c>
      <c r="K1342" s="2">
        <f t="shared" si="164"/>
        <v>5.492740452008805</v>
      </c>
    </row>
    <row r="1343" spans="1:11" ht="13.5" x14ac:dyDescent="0.25">
      <c r="A1343" s="3">
        <f>TITRES_STAT!B1346</f>
        <v>43966</v>
      </c>
      <c r="B1343" s="6">
        <f>TITRES_STAT!D1346</f>
        <v>5.6233000000000004</v>
      </c>
      <c r="C1343" s="2">
        <f t="shared" si="157"/>
        <v>0.13180000000000014</v>
      </c>
      <c r="D1343" s="2">
        <f t="shared" si="158"/>
        <v>5.4721799999999998</v>
      </c>
      <c r="E1343" s="2">
        <f t="shared" si="160"/>
        <v>5.4493500000000008</v>
      </c>
      <c r="F1343" s="2">
        <f t="shared" si="161"/>
        <v>5.3320550000000004</v>
      </c>
      <c r="G1343" s="2">
        <f t="shared" si="163"/>
        <v>5.4066539999999987</v>
      </c>
      <c r="H1343" s="2">
        <f t="shared" si="159"/>
        <v>6.3939944999999918</v>
      </c>
      <c r="I1343" s="2">
        <f t="array" ref="I1343">SUMPRODUCT(B1327:B1346, (ROW(B1327:B1346)-ROW(B1327)+1)) / (20*21/2)</f>
        <v>5.4505685714285717</v>
      </c>
      <c r="J1343" s="2">
        <f t="shared" si="162"/>
        <v>5.3909253779577488</v>
      </c>
      <c r="K1343" s="2">
        <f t="shared" si="164"/>
        <v>5.4978604342829698</v>
      </c>
    </row>
    <row r="1344" spans="1:11" ht="13.5" x14ac:dyDescent="0.25">
      <c r="A1344" s="3">
        <f>TITRES_STAT!B1347</f>
        <v>43969</v>
      </c>
      <c r="B1344" s="6">
        <f>TITRES_STAT!D1347</f>
        <v>5.6936</v>
      </c>
      <c r="C1344" s="2">
        <f t="shared" si="157"/>
        <v>7.0299999999999585E-2</v>
      </c>
      <c r="D1344" s="2">
        <f t="shared" si="158"/>
        <v>5.5354400000000004</v>
      </c>
      <c r="E1344" s="2">
        <f t="shared" si="160"/>
        <v>5.4915199999999995</v>
      </c>
      <c r="F1344" s="2">
        <f t="shared" si="161"/>
        <v>5.3478700000000003</v>
      </c>
      <c r="G1344" s="2">
        <f t="shared" si="163"/>
        <v>5.4022600000000001</v>
      </c>
      <c r="H1344" s="2">
        <f t="shared" si="159"/>
        <v>6.3882424999999943</v>
      </c>
      <c r="I1344" s="2">
        <f t="array" ref="I1344">SUMPRODUCT(B1328:B1347, (ROW(B1328:B1347)-ROW(B1328)+1)) / (20*21/2)</f>
        <v>5.4622390476190468</v>
      </c>
      <c r="J1344" s="2">
        <f t="shared" si="162"/>
        <v>5.4197515324379637</v>
      </c>
      <c r="K1344" s="2">
        <f t="shared" si="164"/>
        <v>5.5055364956836375</v>
      </c>
    </row>
    <row r="1345" spans="1:11" ht="13.5" x14ac:dyDescent="0.25">
      <c r="A1345" s="3">
        <f>TITRES_STAT!B1348</f>
        <v>43970</v>
      </c>
      <c r="B1345" s="6">
        <f>TITRES_STAT!D1348</f>
        <v>5.5266999999999999</v>
      </c>
      <c r="C1345" s="2">
        <f t="shared" si="157"/>
        <v>-0.16690000000000005</v>
      </c>
      <c r="D1345" s="2">
        <f t="shared" si="158"/>
        <v>5.5653199999999998</v>
      </c>
      <c r="E1345" s="2">
        <f t="shared" si="160"/>
        <v>5.5011900000000002</v>
      </c>
      <c r="F1345" s="2">
        <f t="shared" si="161"/>
        <v>5.3544600000000013</v>
      </c>
      <c r="G1345" s="2">
        <f t="shared" si="163"/>
        <v>5.3918919999999995</v>
      </c>
      <c r="H1345" s="2">
        <f t="shared" si="159"/>
        <v>6.3840624999999935</v>
      </c>
      <c r="I1345" s="2">
        <f t="array" ref="I1345">SUMPRODUCT(B1329:B1348, (ROW(B1329:B1348)-ROW(B1329)+1)) / (20*21/2)</f>
        <v>5.4726961904761895</v>
      </c>
      <c r="J1345" s="2">
        <f t="shared" si="162"/>
        <v>5.429937100777205</v>
      </c>
      <c r="K1345" s="2">
        <f t="shared" si="164"/>
        <v>5.506366437029377</v>
      </c>
    </row>
    <row r="1346" spans="1:11" ht="13.5" x14ac:dyDescent="0.25">
      <c r="A1346" s="3">
        <f>TITRES_STAT!B1349</f>
        <v>43971</v>
      </c>
      <c r="B1346" s="6">
        <f>TITRES_STAT!D1349</f>
        <v>5.5266999999999999</v>
      </c>
      <c r="C1346" s="2">
        <f t="shared" si="157"/>
        <v>0</v>
      </c>
      <c r="D1346" s="2">
        <f t="shared" si="158"/>
        <v>5.5723599999999989</v>
      </c>
      <c r="E1346" s="2">
        <f t="shared" si="160"/>
        <v>5.5090999999999992</v>
      </c>
      <c r="F1346" s="2">
        <f t="shared" si="161"/>
        <v>5.3689600000000013</v>
      </c>
      <c r="G1346" s="2">
        <f t="shared" si="163"/>
        <v>5.3848639999999985</v>
      </c>
      <c r="H1346" s="2">
        <f t="shared" si="159"/>
        <v>6.377428999999994</v>
      </c>
      <c r="I1346" s="2">
        <f t="array" ref="I1346">SUMPRODUCT(B1330:B1349, (ROW(B1330:B1349)-ROW(B1330)+1)) / (20*21/2)</f>
        <v>5.4668828571428572</v>
      </c>
      <c r="J1346" s="2">
        <f t="shared" si="162"/>
        <v>5.4391526149888998</v>
      </c>
      <c r="K1346" s="2">
        <f t="shared" si="164"/>
        <v>5.5071638316556761</v>
      </c>
    </row>
    <row r="1347" spans="1:11" ht="13.5" x14ac:dyDescent="0.25">
      <c r="A1347" s="3">
        <f>TITRES_STAT!B1350</f>
        <v>43972</v>
      </c>
      <c r="B1347" s="6">
        <f>TITRES_STAT!D1350</f>
        <v>5.4915000000000003</v>
      </c>
      <c r="C1347" s="2">
        <f t="shared" si="157"/>
        <v>-3.5199999999999676E-2</v>
      </c>
      <c r="D1347" s="2">
        <f t="shared" si="158"/>
        <v>5.5723600000000006</v>
      </c>
      <c r="E1347" s="2">
        <f t="shared" si="160"/>
        <v>5.51349</v>
      </c>
      <c r="F1347" s="2">
        <f t="shared" si="161"/>
        <v>5.3817000000000004</v>
      </c>
      <c r="G1347" s="2">
        <f t="shared" si="163"/>
        <v>5.3746699999999983</v>
      </c>
      <c r="H1347" s="2">
        <f t="shared" si="159"/>
        <v>6.3706194999999948</v>
      </c>
      <c r="I1347" s="2">
        <f t="array" ref="I1347">SUMPRODUCT(B1331:B1350, (ROW(B1331:B1350)-ROW(B1331)+1)) / (20*21/2)</f>
        <v>5.4591004761904749</v>
      </c>
      <c r="J1347" s="2">
        <f t="shared" si="162"/>
        <v>5.4441380802280523</v>
      </c>
      <c r="K1347" s="2">
        <f t="shared" si="164"/>
        <v>5.5065495637476101</v>
      </c>
    </row>
    <row r="1348" spans="1:11" ht="13.5" x14ac:dyDescent="0.25">
      <c r="A1348" s="3">
        <f>TITRES_STAT!B1351</f>
        <v>43973</v>
      </c>
      <c r="B1348" s="6">
        <f>TITRES_STAT!D1351</f>
        <v>5.4915000000000003</v>
      </c>
      <c r="C1348" s="2">
        <f t="shared" ref="C1348:C1411" si="165">B1348-B1347</f>
        <v>0</v>
      </c>
      <c r="D1348" s="2">
        <f t="shared" si="158"/>
        <v>5.5460000000000012</v>
      </c>
      <c r="E1348" s="2">
        <f t="shared" si="160"/>
        <v>5.5090900000000005</v>
      </c>
      <c r="F1348" s="2">
        <f t="shared" si="161"/>
        <v>5.3944400000000012</v>
      </c>
      <c r="G1348" s="2">
        <f t="shared" si="163"/>
        <v>5.3679919999999983</v>
      </c>
      <c r="H1348" s="2">
        <f t="shared" si="159"/>
        <v>6.3638099999999955</v>
      </c>
      <c r="I1348" s="2">
        <f t="array" ref="I1348">SUMPRODUCT(B1332:B1351, (ROW(B1332:B1351)-ROW(B1332)+1)) / (20*21/2)</f>
        <v>5.4352985714285715</v>
      </c>
      <c r="J1348" s="2">
        <f t="shared" si="162"/>
        <v>5.4486487392539518</v>
      </c>
      <c r="K1348" s="2">
        <f t="shared" si="164"/>
        <v>5.5059593847771158</v>
      </c>
    </row>
    <row r="1349" spans="1:11" ht="13.5" x14ac:dyDescent="0.25">
      <c r="A1349" s="3">
        <f>TITRES_STAT!B1352</f>
        <v>43977</v>
      </c>
      <c r="B1349" s="6">
        <f>TITRES_STAT!D1352</f>
        <v>5.3334000000000001</v>
      </c>
      <c r="C1349" s="2">
        <f t="shared" si="165"/>
        <v>-0.15810000000000013</v>
      </c>
      <c r="D1349" s="2">
        <f t="shared" si="158"/>
        <v>5.4739599999999999</v>
      </c>
      <c r="E1349" s="2">
        <f t="shared" si="160"/>
        <v>5.5047000000000006</v>
      </c>
      <c r="F1349" s="2">
        <f t="shared" si="161"/>
        <v>5.3975150000000003</v>
      </c>
      <c r="G1349" s="2">
        <f t="shared" si="163"/>
        <v>5.3604359999999982</v>
      </c>
      <c r="H1349" s="2">
        <f t="shared" si="159"/>
        <v>6.3562974999999948</v>
      </c>
      <c r="I1349" s="2">
        <f t="array" ref="I1349">SUMPRODUCT(B1333:B1352, (ROW(B1333:B1352)-ROW(B1333)+1)) / (20*21/2)</f>
        <v>5.4246680952380943</v>
      </c>
      <c r="J1349" s="2">
        <f t="shared" si="162"/>
        <v>5.4376726688488137</v>
      </c>
      <c r="K1349" s="2">
        <f t="shared" si="164"/>
        <v>5.4991923500799738</v>
      </c>
    </row>
    <row r="1350" spans="1:11" ht="13.5" x14ac:dyDescent="0.25">
      <c r="A1350" s="3">
        <f>TITRES_STAT!B1353</f>
        <v>43978</v>
      </c>
      <c r="B1350" s="6">
        <f>TITRES_STAT!D1353</f>
        <v>5.3158000000000003</v>
      </c>
      <c r="C1350" s="2">
        <f t="shared" si="165"/>
        <v>-1.7599999999999838E-2</v>
      </c>
      <c r="D1350" s="2">
        <f t="shared" ref="D1350:D1413" si="166">AVERAGE(B1346:B1350)</f>
        <v>5.4317800000000007</v>
      </c>
      <c r="E1350" s="2">
        <f t="shared" si="160"/>
        <v>5.4985499999999998</v>
      </c>
      <c r="F1350" s="2">
        <f t="shared" si="161"/>
        <v>5.4076200000000005</v>
      </c>
      <c r="G1350" s="2">
        <f t="shared" si="163"/>
        <v>5.3507699999999998</v>
      </c>
      <c r="H1350" s="2">
        <f t="shared" si="159"/>
        <v>6.3495319999999955</v>
      </c>
      <c r="I1350" s="2">
        <f t="array" ref="I1350">SUMPRODUCT(B1334:B1353, (ROW(B1334:B1353)-ROW(B1334)+1)) / (20*21/2)</f>
        <v>5.4093142857142853</v>
      </c>
      <c r="J1350" s="2">
        <f t="shared" si="162"/>
        <v>5.4260657480060699</v>
      </c>
      <c r="K1350" s="2">
        <f t="shared" si="164"/>
        <v>5.4920004932140927</v>
      </c>
    </row>
    <row r="1351" spans="1:11" ht="13.5" x14ac:dyDescent="0.25">
      <c r="A1351" s="3">
        <f>TITRES_STAT!B1354</f>
        <v>43979</v>
      </c>
      <c r="B1351" s="6">
        <f>TITRES_STAT!D1354</f>
        <v>5.1577000000000002</v>
      </c>
      <c r="C1351" s="2">
        <f t="shared" si="165"/>
        <v>-0.15810000000000013</v>
      </c>
      <c r="D1351" s="2">
        <f t="shared" si="166"/>
        <v>5.3579800000000004</v>
      </c>
      <c r="E1351" s="2">
        <f t="shared" si="160"/>
        <v>5.4651699999999996</v>
      </c>
      <c r="F1351" s="2">
        <f t="shared" si="161"/>
        <v>5.4098200000000016</v>
      </c>
      <c r="G1351" s="2">
        <f t="shared" si="163"/>
        <v>5.3412819999999996</v>
      </c>
      <c r="H1351" s="2">
        <f t="shared" si="159"/>
        <v>6.3410974999999965</v>
      </c>
      <c r="I1351" s="2">
        <f t="array" ref="I1351">SUMPRODUCT(B1335:B1354, (ROW(B1335:B1354)-ROW(B1335)+1)) / (20*21/2)</f>
        <v>5.3976395238095254</v>
      </c>
      <c r="J1351" s="2">
        <f t="shared" si="162"/>
        <v>5.4005071053388258</v>
      </c>
      <c r="K1351" s="2">
        <f t="shared" si="164"/>
        <v>5.4788906699507951</v>
      </c>
    </row>
    <row r="1352" spans="1:11" ht="13.5" x14ac:dyDescent="0.25">
      <c r="A1352" s="3">
        <f>TITRES_STAT!B1355</f>
        <v>43980</v>
      </c>
      <c r="B1352" s="6">
        <f>TITRES_STAT!D1355</f>
        <v>5.2981999999999996</v>
      </c>
      <c r="C1352" s="2">
        <f t="shared" si="165"/>
        <v>0.1404999999999994</v>
      </c>
      <c r="D1352" s="2">
        <f t="shared" si="166"/>
        <v>5.3193200000000003</v>
      </c>
      <c r="E1352" s="2">
        <f t="shared" si="160"/>
        <v>5.4458400000000005</v>
      </c>
      <c r="F1352" s="2">
        <f t="shared" si="161"/>
        <v>5.4243150000000009</v>
      </c>
      <c r="G1352" s="2">
        <f t="shared" si="163"/>
        <v>5.3347799999999994</v>
      </c>
      <c r="H1352" s="2">
        <f t="shared" si="159"/>
        <v>6.3337604999999959</v>
      </c>
      <c r="I1352" s="2">
        <f t="array" ref="I1352">SUMPRODUCT(B1336:B1355, (ROW(B1336:B1355)-ROW(B1336)+1)) / (20*21/2)</f>
        <v>5.3824547619047625</v>
      </c>
      <c r="J1352" s="2">
        <f t="shared" si="162"/>
        <v>5.3907635714970326</v>
      </c>
      <c r="K1352" s="2">
        <f t="shared" si="164"/>
        <v>5.4718047613252736</v>
      </c>
    </row>
    <row r="1353" spans="1:11" ht="13.5" x14ac:dyDescent="0.25">
      <c r="A1353" s="3">
        <f>TITRES_STAT!B1356</f>
        <v>43983</v>
      </c>
      <c r="B1353" s="6">
        <f>TITRES_STAT!D1356</f>
        <v>5.2630999999999997</v>
      </c>
      <c r="C1353" s="2">
        <f t="shared" si="165"/>
        <v>-3.5099999999999909E-2</v>
      </c>
      <c r="D1353" s="2">
        <f t="shared" si="166"/>
        <v>5.2736400000000003</v>
      </c>
      <c r="E1353" s="2">
        <f t="shared" si="160"/>
        <v>5.4098200000000007</v>
      </c>
      <c r="F1353" s="2">
        <f t="shared" si="161"/>
        <v>5.4295850000000003</v>
      </c>
      <c r="G1353" s="2">
        <f t="shared" si="163"/>
        <v>5.3309139999999999</v>
      </c>
      <c r="H1353" s="2">
        <f t="shared" si="159"/>
        <v>6.3260284999999952</v>
      </c>
      <c r="I1353" s="2">
        <f t="array" ref="I1353">SUMPRODUCT(B1337:B1356, (ROW(B1337:B1356)-ROW(B1337)+1)) / (20*21/2)</f>
        <v>5.3680228571428579</v>
      </c>
      <c r="J1353" s="2">
        <f t="shared" si="162"/>
        <v>5.3786051361163629</v>
      </c>
      <c r="K1353" s="2">
        <f t="shared" si="164"/>
        <v>5.4636202608811448</v>
      </c>
    </row>
    <row r="1354" spans="1:11" ht="13.5" x14ac:dyDescent="0.25">
      <c r="A1354" s="3">
        <f>TITRES_STAT!B1357</f>
        <v>43984</v>
      </c>
      <c r="B1354" s="6">
        <f>TITRES_STAT!D1357</f>
        <v>5.3070000000000004</v>
      </c>
      <c r="C1354" s="2">
        <f t="shared" si="165"/>
        <v>4.3900000000000716E-2</v>
      </c>
      <c r="D1354" s="2">
        <f t="shared" si="166"/>
        <v>5.2683599999999995</v>
      </c>
      <c r="E1354" s="2">
        <f t="shared" si="160"/>
        <v>5.3711600000000006</v>
      </c>
      <c r="F1354" s="2">
        <f t="shared" si="161"/>
        <v>5.4313399999999996</v>
      </c>
      <c r="G1354" s="2">
        <f t="shared" si="163"/>
        <v>5.3326700000000002</v>
      </c>
      <c r="H1354" s="2">
        <f t="shared" ref="H1354:H1417" si="167">AVERAGE(B1155:B1354)</f>
        <v>6.3182964999999953</v>
      </c>
      <c r="I1354" s="2">
        <f t="array" ref="I1354">SUMPRODUCT(B1338:B1357, (ROW(B1338:B1357)-ROW(B1338)+1)) / (20*21/2)</f>
        <v>5.3544276190476188</v>
      </c>
      <c r="J1354" s="2">
        <f t="shared" si="162"/>
        <v>5.3717855993433758</v>
      </c>
      <c r="K1354" s="2">
        <f t="shared" si="164"/>
        <v>5.4574782898661987</v>
      </c>
    </row>
    <row r="1355" spans="1:11" ht="13.5" x14ac:dyDescent="0.25">
      <c r="A1355" s="3">
        <f>TITRES_STAT!B1358</f>
        <v>43985</v>
      </c>
      <c r="B1355" s="6">
        <f>TITRES_STAT!D1358</f>
        <v>5.2718999999999996</v>
      </c>
      <c r="C1355" s="2">
        <f t="shared" si="165"/>
        <v>-3.5100000000000797E-2</v>
      </c>
      <c r="D1355" s="2">
        <f t="shared" si="166"/>
        <v>5.2595799999999997</v>
      </c>
      <c r="E1355" s="2">
        <f t="shared" si="160"/>
        <v>5.3456800000000007</v>
      </c>
      <c r="F1355" s="2">
        <f t="shared" si="161"/>
        <v>5.4234349999999996</v>
      </c>
      <c r="G1355" s="2">
        <f t="shared" si="163"/>
        <v>5.3367120000000012</v>
      </c>
      <c r="H1355" s="2">
        <f t="shared" si="167"/>
        <v>6.3101689999999948</v>
      </c>
      <c r="I1355" s="2">
        <f t="array" ref="I1355">SUMPRODUCT(B1339:B1358, (ROW(B1339:B1358)-ROW(B1339)+1)) / (20*21/2)</f>
        <v>5.3416690476190478</v>
      </c>
      <c r="J1355" s="2">
        <f t="shared" si="162"/>
        <v>5.3622726851201969</v>
      </c>
      <c r="K1355" s="2">
        <f t="shared" si="164"/>
        <v>5.4502007098714458</v>
      </c>
    </row>
    <row r="1356" spans="1:11" ht="13.5" x14ac:dyDescent="0.25">
      <c r="A1356" s="3">
        <f>TITRES_STAT!B1359</f>
        <v>43986</v>
      </c>
      <c r="B1356" s="6">
        <f>TITRES_STAT!D1359</f>
        <v>5.2718999999999996</v>
      </c>
      <c r="C1356" s="2">
        <f t="shared" si="165"/>
        <v>0</v>
      </c>
      <c r="D1356" s="2">
        <f t="shared" si="166"/>
        <v>5.2824200000000001</v>
      </c>
      <c r="E1356" s="2">
        <f t="shared" ref="E1356:E1419" si="168">AVERAGE(B1347:B1356)</f>
        <v>5.3202000000000016</v>
      </c>
      <c r="F1356" s="2">
        <f t="shared" si="161"/>
        <v>5.41465</v>
      </c>
      <c r="G1356" s="2">
        <f t="shared" si="163"/>
        <v>5.3384700000000009</v>
      </c>
      <c r="H1356" s="2">
        <f t="shared" si="167"/>
        <v>6.3020414999999943</v>
      </c>
      <c r="I1356" s="2">
        <f t="array" ref="I1356">SUMPRODUCT(B1340:B1359, (ROW(B1340:B1359)-ROW(B1340)+1)) / (20*21/2)</f>
        <v>5.3150990476190474</v>
      </c>
      <c r="J1356" s="2">
        <f t="shared" si="162"/>
        <v>5.3536657627277968</v>
      </c>
      <c r="K1356" s="2">
        <f t="shared" si="164"/>
        <v>5.443208525170605</v>
      </c>
    </row>
    <row r="1357" spans="1:11" ht="13.5" x14ac:dyDescent="0.25">
      <c r="A1357" s="3">
        <f>TITRES_STAT!B1360</f>
        <v>43987</v>
      </c>
      <c r="B1357" s="6">
        <f>TITRES_STAT!D1360</f>
        <v>5.2718999999999996</v>
      </c>
      <c r="C1357" s="2">
        <f t="shared" si="165"/>
        <v>0</v>
      </c>
      <c r="D1357" s="2">
        <f t="shared" si="166"/>
        <v>5.2771599999999994</v>
      </c>
      <c r="E1357" s="2">
        <f t="shared" si="168"/>
        <v>5.2982400000000016</v>
      </c>
      <c r="F1357" s="2">
        <f t="shared" si="161"/>
        <v>5.4058650000000004</v>
      </c>
      <c r="G1357" s="2">
        <f t="shared" si="163"/>
        <v>5.3432160000000009</v>
      </c>
      <c r="H1357" s="2">
        <f t="shared" si="167"/>
        <v>6.2936944999999946</v>
      </c>
      <c r="I1357" s="2">
        <f t="array" ref="I1357">SUMPRODUCT(B1341:B1360, (ROW(B1341:B1360)-ROW(B1341)+1)) / (20*21/2)</f>
        <v>5.3040128571428564</v>
      </c>
      <c r="J1357" s="2">
        <f t="shared" si="162"/>
        <v>5.3458785472299111</v>
      </c>
      <c r="K1357" s="2">
        <f t="shared" si="164"/>
        <v>5.4364905437913658</v>
      </c>
    </row>
    <row r="1358" spans="1:11" ht="13.5" x14ac:dyDescent="0.25">
      <c r="A1358" s="3">
        <f>TITRES_STAT!B1361</f>
        <v>43990</v>
      </c>
      <c r="B1358" s="6">
        <f>TITRES_STAT!D1361</f>
        <v>5.2718999999999996</v>
      </c>
      <c r="C1358" s="2">
        <f t="shared" si="165"/>
        <v>0</v>
      </c>
      <c r="D1358" s="2">
        <f t="shared" si="166"/>
        <v>5.2789199999999994</v>
      </c>
      <c r="E1358" s="2">
        <f t="shared" si="168"/>
        <v>5.2762800000000016</v>
      </c>
      <c r="F1358" s="2">
        <f t="shared" si="161"/>
        <v>5.3926850000000002</v>
      </c>
      <c r="G1358" s="2">
        <f t="shared" si="163"/>
        <v>5.3449740000000006</v>
      </c>
      <c r="H1358" s="2">
        <f t="shared" si="167"/>
        <v>6.2852594999999951</v>
      </c>
      <c r="I1358" s="2">
        <f t="array" ref="I1358">SUMPRODUCT(B1342:B1361, (ROW(B1342:B1361)-ROW(B1342)+1)) / (20*21/2)</f>
        <v>5.2901180952380953</v>
      </c>
      <c r="J1358" s="2">
        <f t="shared" si="162"/>
        <v>5.338832971303253</v>
      </c>
      <c r="K1358" s="2">
        <f t="shared" si="164"/>
        <v>5.4300360126622929</v>
      </c>
    </row>
    <row r="1359" spans="1:11" ht="13.5" x14ac:dyDescent="0.25">
      <c r="A1359" s="3">
        <f>TITRES_STAT!B1362</f>
        <v>43991</v>
      </c>
      <c r="B1359" s="6">
        <f>TITRES_STAT!D1362</f>
        <v>5.1136999999999997</v>
      </c>
      <c r="C1359" s="2">
        <f t="shared" si="165"/>
        <v>-0.1581999999999999</v>
      </c>
      <c r="D1359" s="2">
        <f t="shared" si="166"/>
        <v>5.2402599999999993</v>
      </c>
      <c r="E1359" s="2">
        <f t="shared" si="168"/>
        <v>5.2543100000000003</v>
      </c>
      <c r="F1359" s="2">
        <f t="shared" si="161"/>
        <v>5.379505</v>
      </c>
      <c r="G1359" s="2">
        <f t="shared" si="163"/>
        <v>5.3435680000000012</v>
      </c>
      <c r="H1359" s="2">
        <f t="shared" si="167"/>
        <v>6.2756819999999962</v>
      </c>
      <c r="I1359" s="2">
        <f t="array" ref="I1359">SUMPRODUCT(B1343:B1362, (ROW(B1343:B1362)-ROW(B1343)+1)) / (20*21/2)</f>
        <v>5.2774785714285715</v>
      </c>
      <c r="J1359" s="2">
        <f t="shared" si="162"/>
        <v>5.3173917359410385</v>
      </c>
      <c r="K1359" s="2">
        <f t="shared" si="164"/>
        <v>5.4176306788323991</v>
      </c>
    </row>
    <row r="1360" spans="1:11" ht="13.5" x14ac:dyDescent="0.25">
      <c r="A1360" s="3">
        <f>TITRES_STAT!B1363</f>
        <v>43992</v>
      </c>
      <c r="B1360" s="6">
        <f>TITRES_STAT!D1363</f>
        <v>5.2630999999999997</v>
      </c>
      <c r="C1360" s="2">
        <f t="shared" si="165"/>
        <v>0.14939999999999998</v>
      </c>
      <c r="D1360" s="2">
        <f t="shared" si="166"/>
        <v>5.2385000000000002</v>
      </c>
      <c r="E1360" s="2">
        <f t="shared" si="168"/>
        <v>5.2490399999999999</v>
      </c>
      <c r="F1360" s="2">
        <f t="shared" si="161"/>
        <v>5.3737949999999994</v>
      </c>
      <c r="G1360" s="2">
        <f t="shared" si="163"/>
        <v>5.342162000000001</v>
      </c>
      <c r="H1360" s="2">
        <f t="shared" si="167"/>
        <v>6.2647869999999966</v>
      </c>
      <c r="I1360" s="2">
        <f t="array" ref="I1360">SUMPRODUCT(B1344:B1363, (ROW(B1344:B1363)-ROW(B1344)+1)) / (20*21/2)</f>
        <v>5.2518752380952387</v>
      </c>
      <c r="J1360" s="2">
        <f t="shared" si="162"/>
        <v>5.3122210944228438</v>
      </c>
      <c r="K1360" s="2">
        <f t="shared" si="164"/>
        <v>5.4115706522115206</v>
      </c>
    </row>
    <row r="1361" spans="1:11" ht="13.5" x14ac:dyDescent="0.25">
      <c r="A1361" s="3">
        <f>TITRES_STAT!B1364</f>
        <v>43993</v>
      </c>
      <c r="B1361" s="6">
        <f>TITRES_STAT!D1364</f>
        <v>5.2279</v>
      </c>
      <c r="C1361" s="2">
        <f t="shared" si="165"/>
        <v>-3.5199999999999676E-2</v>
      </c>
      <c r="D1361" s="2">
        <f t="shared" si="166"/>
        <v>5.2296999999999993</v>
      </c>
      <c r="E1361" s="2">
        <f t="shared" si="168"/>
        <v>5.2560599999999997</v>
      </c>
      <c r="F1361" s="2">
        <f t="shared" si="161"/>
        <v>5.3606150000000001</v>
      </c>
      <c r="G1361" s="2">
        <f t="shared" si="163"/>
        <v>5.3370660000000001</v>
      </c>
      <c r="H1361" s="2">
        <f t="shared" si="167"/>
        <v>6.2537159999999963</v>
      </c>
      <c r="I1361" s="2">
        <f t="array" ref="I1361">SUMPRODUCT(B1345:B1364, (ROW(B1345:B1364)-ROW(B1345)+1)) / (20*21/2)</f>
        <v>5.2389038095238094</v>
      </c>
      <c r="J1361" s="2">
        <f t="shared" si="162"/>
        <v>5.304190514001621</v>
      </c>
      <c r="K1361" s="2">
        <f t="shared" si="164"/>
        <v>5.404367881536559</v>
      </c>
    </row>
    <row r="1362" spans="1:11" ht="13.5" x14ac:dyDescent="0.25">
      <c r="A1362" s="3">
        <f>TITRES_STAT!B1365</f>
        <v>43994</v>
      </c>
      <c r="B1362" s="6">
        <f>TITRES_STAT!D1365</f>
        <v>5.2279</v>
      </c>
      <c r="C1362" s="2">
        <f t="shared" si="165"/>
        <v>0</v>
      </c>
      <c r="D1362" s="2">
        <f t="shared" si="166"/>
        <v>5.2209000000000003</v>
      </c>
      <c r="E1362" s="2">
        <f t="shared" si="168"/>
        <v>5.2490299999999994</v>
      </c>
      <c r="F1362" s="2">
        <f t="shared" si="161"/>
        <v>5.3474350000000008</v>
      </c>
      <c r="G1362" s="2">
        <f t="shared" si="163"/>
        <v>5.3319699999999992</v>
      </c>
      <c r="H1362" s="2">
        <f t="shared" si="167"/>
        <v>6.2426449999999969</v>
      </c>
      <c r="I1362" s="2">
        <f t="array" ref="I1362">SUMPRODUCT(B1346:B1365, (ROW(B1346:B1365)-ROW(B1346)+1)) / (20*21/2)</f>
        <v>5.2358923809523805</v>
      </c>
      <c r="J1362" s="2">
        <f t="shared" si="162"/>
        <v>5.2969247507633721</v>
      </c>
      <c r="K1362" s="2">
        <f t="shared" si="164"/>
        <v>5.3974475724566942</v>
      </c>
    </row>
    <row r="1363" spans="1:11" ht="13.5" x14ac:dyDescent="0.25">
      <c r="A1363" s="3">
        <f>TITRES_STAT!B1366</f>
        <v>43997</v>
      </c>
      <c r="B1363" s="6">
        <f>TITRES_STAT!D1366</f>
        <v>5.0785999999999998</v>
      </c>
      <c r="C1363" s="2">
        <f t="shared" si="165"/>
        <v>-0.14930000000000021</v>
      </c>
      <c r="D1363" s="2">
        <f t="shared" si="166"/>
        <v>5.1822400000000002</v>
      </c>
      <c r="E1363" s="2">
        <f t="shared" si="168"/>
        <v>5.2305799999999998</v>
      </c>
      <c r="F1363" s="2">
        <f t="shared" si="161"/>
        <v>5.3202000000000007</v>
      </c>
      <c r="G1363" s="2">
        <f t="shared" si="163"/>
        <v>5.327049999999999</v>
      </c>
      <c r="H1363" s="2">
        <f t="shared" si="167"/>
        <v>6.2311349999999956</v>
      </c>
      <c r="I1363" s="2">
        <f t="array" ref="I1363">SUMPRODUCT(B1347:B1366, (ROW(B1347:B1366)-ROW(B1347)+1)) / (20*21/2)</f>
        <v>5.2266028571428569</v>
      </c>
      <c r="J1363" s="2">
        <f t="shared" si="162"/>
        <v>5.2761319173573362</v>
      </c>
      <c r="K1363" s="2">
        <f t="shared" si="164"/>
        <v>5.3849437460858436</v>
      </c>
    </row>
    <row r="1364" spans="1:11" ht="13.5" x14ac:dyDescent="0.25">
      <c r="A1364" s="3">
        <f>TITRES_STAT!B1367</f>
        <v>43998</v>
      </c>
      <c r="B1364" s="6">
        <f>TITRES_STAT!D1367</f>
        <v>5.1840000000000002</v>
      </c>
      <c r="C1364" s="2">
        <f t="shared" si="165"/>
        <v>0.10540000000000038</v>
      </c>
      <c r="D1364" s="2">
        <f t="shared" si="166"/>
        <v>5.1962999999999999</v>
      </c>
      <c r="E1364" s="2">
        <f t="shared" si="168"/>
        <v>5.2182799999999991</v>
      </c>
      <c r="F1364" s="2">
        <f t="shared" ref="F1364:F1427" si="169">AVERAGE(B1345:B1364)</f>
        <v>5.2947199999999999</v>
      </c>
      <c r="G1364" s="2">
        <f t="shared" si="163"/>
        <v>5.3210760000000006</v>
      </c>
      <c r="H1364" s="2">
        <f t="shared" si="167"/>
        <v>6.2197564999999972</v>
      </c>
      <c r="I1364" s="2">
        <f t="array" ref="I1364">SUMPRODUCT(B1348:B1367, (ROW(B1348:B1367)-ROW(B1348)+1)) / (20*21/2)</f>
        <v>5.210573809523809</v>
      </c>
      <c r="J1364" s="2">
        <f t="shared" si="162"/>
        <v>5.2673574490375898</v>
      </c>
      <c r="K1364" s="2">
        <f t="shared" si="164"/>
        <v>5.3770635991805165</v>
      </c>
    </row>
    <row r="1365" spans="1:11" ht="13.5" x14ac:dyDescent="0.25">
      <c r="A1365" s="3">
        <f>TITRES_STAT!B1368</f>
        <v>43999</v>
      </c>
      <c r="B1365" s="6">
        <f>TITRES_STAT!D1368</f>
        <v>5.2630999999999997</v>
      </c>
      <c r="C1365" s="2">
        <f t="shared" si="165"/>
        <v>7.9099999999999504E-2</v>
      </c>
      <c r="D1365" s="2">
        <f t="shared" si="166"/>
        <v>5.196299999999999</v>
      </c>
      <c r="E1365" s="2">
        <f t="shared" si="168"/>
        <v>5.2173999999999996</v>
      </c>
      <c r="F1365" s="2">
        <f t="shared" si="169"/>
        <v>5.2815399999999997</v>
      </c>
      <c r="G1365" s="2">
        <f t="shared" si="163"/>
        <v>5.3158040000000009</v>
      </c>
      <c r="H1365" s="2">
        <f t="shared" si="167"/>
        <v>6.2087734999999951</v>
      </c>
      <c r="I1365" s="2">
        <f t="array" ref="I1365">SUMPRODUCT(B1349:B1368, (ROW(B1349:B1368)-ROW(B1349)+1)) / (20*21/2)</f>
        <v>5.1905704761904765</v>
      </c>
      <c r="J1365" s="2">
        <f t="shared" ref="J1365:J1428" si="170">$J$4*B1365+J1364*(1-$J$4)</f>
        <v>5.2669519777006766</v>
      </c>
      <c r="K1365" s="2">
        <f t="shared" si="164"/>
        <v>5.3725944384283393</v>
      </c>
    </row>
    <row r="1366" spans="1:11" ht="13.5" x14ac:dyDescent="0.25">
      <c r="A1366" s="3">
        <f>TITRES_STAT!B1369</f>
        <v>44000</v>
      </c>
      <c r="B1366" s="6">
        <f>TITRES_STAT!D1369</f>
        <v>5.1840000000000002</v>
      </c>
      <c r="C1366" s="2">
        <f t="shared" si="165"/>
        <v>-7.9099999999999504E-2</v>
      </c>
      <c r="D1366" s="2">
        <f t="shared" si="166"/>
        <v>5.1875200000000001</v>
      </c>
      <c r="E1366" s="2">
        <f t="shared" si="168"/>
        <v>5.2086099999999993</v>
      </c>
      <c r="F1366" s="2">
        <f t="shared" si="169"/>
        <v>5.264405</v>
      </c>
      <c r="G1366" s="2">
        <f t="shared" si="163"/>
        <v>5.3121140000000002</v>
      </c>
      <c r="H1366" s="2">
        <f t="shared" si="167"/>
        <v>6.1977904999999955</v>
      </c>
      <c r="I1366" s="2">
        <f t="array" ref="I1366">SUMPRODUCT(B1350:B1369, (ROW(B1350:B1369)-ROW(B1350)+1)) / (20*21/2)</f>
        <v>5.1702380952380951</v>
      </c>
      <c r="J1366" s="2">
        <f t="shared" si="170"/>
        <v>5.2590517893482316</v>
      </c>
      <c r="K1366" s="2">
        <f t="shared" si="164"/>
        <v>5.3651985780978162</v>
      </c>
    </row>
    <row r="1367" spans="1:11" ht="13.5" x14ac:dyDescent="0.25">
      <c r="A1367" s="3">
        <f>TITRES_STAT!B1370</f>
        <v>44001</v>
      </c>
      <c r="B1367" s="6">
        <f>TITRES_STAT!D1370</f>
        <v>5.0960999999999999</v>
      </c>
      <c r="C1367" s="2">
        <f t="shared" si="165"/>
        <v>-8.7900000000000311E-2</v>
      </c>
      <c r="D1367" s="2">
        <f t="shared" si="166"/>
        <v>5.1611599999999997</v>
      </c>
      <c r="E1367" s="2">
        <f t="shared" si="168"/>
        <v>5.1910299999999996</v>
      </c>
      <c r="F1367" s="2">
        <f t="shared" si="169"/>
        <v>5.2446350000000006</v>
      </c>
      <c r="G1367" s="2">
        <f t="shared" si="163"/>
        <v>5.3085979999999999</v>
      </c>
      <c r="H1367" s="2">
        <f t="shared" si="167"/>
        <v>6.1859284999999966</v>
      </c>
      <c r="I1367" s="2">
        <f t="array" ref="I1367">SUMPRODUCT(B1351:B1370, (ROW(B1351:B1370)-ROW(B1351)+1)) / (20*21/2)</f>
        <v>5.151453809523808</v>
      </c>
      <c r="J1367" s="2">
        <f t="shared" si="170"/>
        <v>5.2435325713150664</v>
      </c>
      <c r="K1367" s="2">
        <f t="shared" si="164"/>
        <v>5.3546456926822152</v>
      </c>
    </row>
    <row r="1368" spans="1:11" ht="13.5" x14ac:dyDescent="0.25">
      <c r="A1368" s="3">
        <f>TITRES_STAT!B1371</f>
        <v>44004</v>
      </c>
      <c r="B1368" s="6">
        <f>TITRES_STAT!D1371</f>
        <v>5.0346000000000002</v>
      </c>
      <c r="C1368" s="2">
        <f t="shared" si="165"/>
        <v>-6.1499999999999666E-2</v>
      </c>
      <c r="D1368" s="2">
        <f t="shared" si="166"/>
        <v>5.1523599999999998</v>
      </c>
      <c r="E1368" s="2">
        <f t="shared" si="168"/>
        <v>5.1672999999999991</v>
      </c>
      <c r="F1368" s="2">
        <f t="shared" si="169"/>
        <v>5.2217900000000004</v>
      </c>
      <c r="G1368" s="2">
        <f t="shared" si="163"/>
        <v>5.307016</v>
      </c>
      <c r="H1368" s="2">
        <f t="shared" si="167"/>
        <v>6.1741984999999975</v>
      </c>
      <c r="I1368" s="2">
        <f t="array" ref="I1368">SUMPRODUCT(B1352:B1371, (ROW(B1352:B1371)-ROW(B1352)+1)) / (20*21/2)</f>
        <v>5.1341338095238092</v>
      </c>
      <c r="J1368" s="2">
        <f t="shared" si="170"/>
        <v>5.2236342311898225</v>
      </c>
      <c r="K1368" s="2">
        <f t="shared" si="164"/>
        <v>5.3420948812044813</v>
      </c>
    </row>
    <row r="1369" spans="1:11" ht="13.5" x14ac:dyDescent="0.25">
      <c r="A1369" s="3">
        <f>TITRES_STAT!B1372</f>
        <v>44005</v>
      </c>
      <c r="B1369" s="6">
        <f>TITRES_STAT!D1372</f>
        <v>5.0083000000000002</v>
      </c>
      <c r="C1369" s="2">
        <f t="shared" si="165"/>
        <v>-2.629999999999999E-2</v>
      </c>
      <c r="D1369" s="2">
        <f t="shared" si="166"/>
        <v>5.1172200000000005</v>
      </c>
      <c r="E1369" s="2">
        <f t="shared" si="168"/>
        <v>5.1567599999999993</v>
      </c>
      <c r="F1369" s="2">
        <f t="shared" si="169"/>
        <v>5.2055349999999994</v>
      </c>
      <c r="G1369" s="2">
        <f t="shared" si="163"/>
        <v>5.3020960000000006</v>
      </c>
      <c r="H1369" s="2">
        <f t="shared" si="167"/>
        <v>6.1629959999999961</v>
      </c>
      <c r="I1369" s="2">
        <f t="array" ref="I1369">SUMPRODUCT(B1353:B1372, (ROW(B1353:B1372)-ROW(B1353)+1)) / (20*21/2)</f>
        <v>5.1166871428571428</v>
      </c>
      <c r="J1369" s="2">
        <f t="shared" si="170"/>
        <v>5.2031262091717441</v>
      </c>
      <c r="K1369" s="2">
        <f t="shared" si="164"/>
        <v>5.3290048858631298</v>
      </c>
    </row>
    <row r="1370" spans="1:11" ht="13.5" x14ac:dyDescent="0.25">
      <c r="A1370" s="3">
        <f>TITRES_STAT!B1373</f>
        <v>44006</v>
      </c>
      <c r="B1370" s="6">
        <f>TITRES_STAT!D1373</f>
        <v>5.0083000000000002</v>
      </c>
      <c r="C1370" s="2">
        <f t="shared" si="165"/>
        <v>0</v>
      </c>
      <c r="D1370" s="2">
        <f t="shared" si="166"/>
        <v>5.0662599999999998</v>
      </c>
      <c r="E1370" s="2">
        <f t="shared" si="168"/>
        <v>5.1312799999999994</v>
      </c>
      <c r="F1370" s="2">
        <f t="shared" si="169"/>
        <v>5.1901599999999997</v>
      </c>
      <c r="G1370" s="2">
        <f t="shared" si="163"/>
        <v>5.2971760000000003</v>
      </c>
      <c r="H1370" s="2">
        <f t="shared" si="167"/>
        <v>6.1517934999999966</v>
      </c>
      <c r="I1370" s="2">
        <f t="array" ref="I1370">SUMPRODUCT(B1354:B1373, (ROW(B1354:B1373)-ROW(B1354)+1)) / (20*21/2)</f>
        <v>5.093129523809524</v>
      </c>
      <c r="J1370" s="2">
        <f t="shared" si="170"/>
        <v>5.184571332107768</v>
      </c>
      <c r="K1370" s="2">
        <f t="shared" si="164"/>
        <v>5.3164282236724194</v>
      </c>
    </row>
    <row r="1371" spans="1:11" ht="13.5" x14ac:dyDescent="0.25">
      <c r="A1371" s="3">
        <f>TITRES_STAT!B1374</f>
        <v>44007</v>
      </c>
      <c r="B1371" s="6">
        <f>TITRES_STAT!D1374</f>
        <v>5.0083000000000002</v>
      </c>
      <c r="C1371" s="2">
        <f t="shared" si="165"/>
        <v>0</v>
      </c>
      <c r="D1371" s="2">
        <f t="shared" si="166"/>
        <v>5.0311199999999996</v>
      </c>
      <c r="E1371" s="2">
        <f t="shared" si="168"/>
        <v>5.1093199999999994</v>
      </c>
      <c r="F1371" s="2">
        <f t="shared" si="169"/>
        <v>5.1826900000000009</v>
      </c>
      <c r="G1371" s="2">
        <f t="shared" si="163"/>
        <v>5.2899720000000006</v>
      </c>
      <c r="H1371" s="2">
        <f t="shared" si="167"/>
        <v>6.1415574999999967</v>
      </c>
      <c r="I1371" s="2">
        <f t="array" ref="I1371">SUMPRODUCT(B1355:B1374, (ROW(B1355:B1374)-ROW(B1355)+1)) / (20*21/2)</f>
        <v>5.0837561904761905</v>
      </c>
      <c r="J1371" s="2">
        <f t="shared" si="170"/>
        <v>5.1677835861927424</v>
      </c>
      <c r="K1371" s="2">
        <f t="shared" si="164"/>
        <v>5.3043447639205601</v>
      </c>
    </row>
    <row r="1372" spans="1:11" ht="13.5" x14ac:dyDescent="0.25">
      <c r="A1372" s="3">
        <f>TITRES_STAT!B1375</f>
        <v>44008</v>
      </c>
      <c r="B1372" s="6">
        <f>TITRES_STAT!D1375</f>
        <v>4.9995000000000003</v>
      </c>
      <c r="C1372" s="2">
        <f t="shared" si="165"/>
        <v>-8.799999999999919E-3</v>
      </c>
      <c r="D1372" s="2">
        <f t="shared" si="166"/>
        <v>5.0118</v>
      </c>
      <c r="E1372" s="2">
        <f t="shared" si="168"/>
        <v>5.0864799999999999</v>
      </c>
      <c r="F1372" s="2">
        <f t="shared" si="169"/>
        <v>5.1677550000000005</v>
      </c>
      <c r="G1372" s="2">
        <f t="shared" si="163"/>
        <v>5.2820640000000001</v>
      </c>
      <c r="H1372" s="2">
        <f t="shared" si="167"/>
        <v>6.1306184999999962</v>
      </c>
      <c r="I1372" s="2">
        <f t="array" ref="I1372">SUMPRODUCT(B1356:B1375, (ROW(B1356:B1375)-ROW(B1356)+1)) / (20*21/2)</f>
        <v>5.0856438095238099</v>
      </c>
      <c r="J1372" s="2">
        <f t="shared" si="170"/>
        <v>5.1517565779839103</v>
      </c>
      <c r="K1372" s="2">
        <f t="shared" si="164"/>
        <v>5.2923900672962247</v>
      </c>
    </row>
    <row r="1373" spans="1:11" ht="13.5" x14ac:dyDescent="0.25">
      <c r="A1373" s="3">
        <f>TITRES_STAT!B1376</f>
        <v>44011</v>
      </c>
      <c r="B1373" s="6">
        <f>TITRES_STAT!D1376</f>
        <v>4.9203999999999999</v>
      </c>
      <c r="C1373" s="2">
        <f t="shared" si="165"/>
        <v>-7.9100000000000392E-2</v>
      </c>
      <c r="D1373" s="2">
        <f t="shared" si="166"/>
        <v>4.9889600000000005</v>
      </c>
      <c r="E1373" s="2">
        <f t="shared" si="168"/>
        <v>5.0706599999999993</v>
      </c>
      <c r="F1373" s="2">
        <f t="shared" si="169"/>
        <v>5.15062</v>
      </c>
      <c r="G1373" s="2">
        <f t="shared" si="163"/>
        <v>5.2750339999999998</v>
      </c>
      <c r="H1373" s="2">
        <f t="shared" si="167"/>
        <v>6.119327999999995</v>
      </c>
      <c r="I1373" s="2">
        <f t="array" ref="I1373">SUMPRODUCT(B1357:B1376, (ROW(B1357:B1376)-ROW(B1357)+1)) / (20*21/2)</f>
        <v>5.0922561904761912</v>
      </c>
      <c r="J1373" s="2">
        <f t="shared" si="170"/>
        <v>5.1297226181759186</v>
      </c>
      <c r="K1373" s="2">
        <f t="shared" si="164"/>
        <v>5.2778022215199023</v>
      </c>
    </row>
    <row r="1374" spans="1:11" ht="13.5" x14ac:dyDescent="0.25">
      <c r="A1374" s="3">
        <f>TITRES_STAT!B1377</f>
        <v>44012</v>
      </c>
      <c r="B1374" s="6">
        <f>TITRES_STAT!D1377</f>
        <v>5.0522</v>
      </c>
      <c r="C1374" s="2">
        <f t="shared" si="165"/>
        <v>0.13180000000000014</v>
      </c>
      <c r="D1374" s="2">
        <f t="shared" si="166"/>
        <v>4.9977400000000003</v>
      </c>
      <c r="E1374" s="2">
        <f t="shared" si="168"/>
        <v>5.05748</v>
      </c>
      <c r="F1374" s="2">
        <f t="shared" si="169"/>
        <v>5.1378800000000009</v>
      </c>
      <c r="G1374" s="2">
        <f t="shared" si="163"/>
        <v>5.2685320000000004</v>
      </c>
      <c r="H1374" s="2">
        <f t="shared" si="167"/>
        <v>6.1086084999999954</v>
      </c>
      <c r="I1374" s="2">
        <f t="array" ref="I1374">SUMPRODUCT(B1358:B1377, (ROW(B1358:B1377)-ROW(B1358)+1)) / (20*21/2)</f>
        <v>5.1284890476190474</v>
      </c>
      <c r="J1374" s="2">
        <f t="shared" si="170"/>
        <v>5.1223395116829735</v>
      </c>
      <c r="K1374" s="2">
        <f t="shared" si="164"/>
        <v>5.2689550755779457</v>
      </c>
    </row>
    <row r="1375" spans="1:11" ht="13.5" x14ac:dyDescent="0.25">
      <c r="A1375" s="3">
        <f>TITRES_STAT!B1378</f>
        <v>44013</v>
      </c>
      <c r="B1375" s="6">
        <f>TITRES_STAT!D1378</f>
        <v>5.1577000000000002</v>
      </c>
      <c r="C1375" s="2">
        <f t="shared" si="165"/>
        <v>0.10550000000000015</v>
      </c>
      <c r="D1375" s="2">
        <f t="shared" si="166"/>
        <v>5.0276200000000006</v>
      </c>
      <c r="E1375" s="2">
        <f t="shared" si="168"/>
        <v>5.0469399999999993</v>
      </c>
      <c r="F1375" s="2">
        <f t="shared" si="169"/>
        <v>5.1321700000000003</v>
      </c>
      <c r="G1375" s="2">
        <f t="shared" si="163"/>
        <v>5.2637880000000008</v>
      </c>
      <c r="H1375" s="2">
        <f t="shared" si="167"/>
        <v>6.099470999999995</v>
      </c>
      <c r="I1375" s="2">
        <f t="array" ref="I1375">SUMPRODUCT(B1359:B1378, (ROW(B1359:B1378)-ROW(B1359)+1)) / (20*21/2)</f>
        <v>5.1786590476190479</v>
      </c>
      <c r="J1375" s="2">
        <f t="shared" si="170"/>
        <v>5.1257071772369764</v>
      </c>
      <c r="K1375" s="2">
        <f t="shared" si="164"/>
        <v>5.2645921314376345</v>
      </c>
    </row>
    <row r="1376" spans="1:11" ht="13.5" x14ac:dyDescent="0.25">
      <c r="A1376" s="3">
        <f>TITRES_STAT!B1379</f>
        <v>44014</v>
      </c>
      <c r="B1376" s="6">
        <f>TITRES_STAT!D1379</f>
        <v>5.2016</v>
      </c>
      <c r="C1376" s="2">
        <f t="shared" si="165"/>
        <v>4.3899999999999828E-2</v>
      </c>
      <c r="D1376" s="2">
        <f t="shared" si="166"/>
        <v>5.0662800000000008</v>
      </c>
      <c r="E1376" s="2">
        <f t="shared" si="168"/>
        <v>5.0486999999999993</v>
      </c>
      <c r="F1376" s="2">
        <f t="shared" si="169"/>
        <v>5.1286550000000002</v>
      </c>
      <c r="G1376" s="2">
        <f t="shared" si="163"/>
        <v>5.2630859999999995</v>
      </c>
      <c r="H1376" s="2">
        <f t="shared" si="167"/>
        <v>6.0897179999999942</v>
      </c>
      <c r="I1376" s="2">
        <f t="array" ref="I1376">SUMPRODUCT(B1360:B1379, (ROW(B1360:B1379)-ROW(B1360)+1)) / (20*21/2)</f>
        <v>5.2261080952380956</v>
      </c>
      <c r="J1376" s="2">
        <f t="shared" si="170"/>
        <v>5.1329350651191685</v>
      </c>
      <c r="K1376" s="2">
        <f t="shared" si="164"/>
        <v>5.2621218517734141</v>
      </c>
    </row>
    <row r="1377" spans="1:11" ht="13.5" x14ac:dyDescent="0.25">
      <c r="A1377" s="3">
        <f>TITRES_STAT!B1380</f>
        <v>44015</v>
      </c>
      <c r="B1377" s="6">
        <f>TITRES_STAT!D1380</f>
        <v>5.5091000000000001</v>
      </c>
      <c r="C1377" s="2">
        <f t="shared" si="165"/>
        <v>0.30750000000000011</v>
      </c>
      <c r="D1377" s="2">
        <f t="shared" si="166"/>
        <v>5.1682000000000006</v>
      </c>
      <c r="E1377" s="2">
        <f t="shared" si="168"/>
        <v>5.0900000000000007</v>
      </c>
      <c r="F1377" s="2">
        <f t="shared" si="169"/>
        <v>5.1405150000000006</v>
      </c>
      <c r="G1377" s="2">
        <f t="shared" si="163"/>
        <v>5.2685339999999998</v>
      </c>
      <c r="H1377" s="2">
        <f t="shared" si="167"/>
        <v>6.0815024999999956</v>
      </c>
      <c r="I1377" s="2">
        <f t="array" ref="I1377">SUMPRODUCT(B1361:B1380, (ROW(B1361:B1380)-ROW(B1361)+1)) / (20*21/2)</f>
        <v>5.2676104761904767</v>
      </c>
      <c r="J1377" s="2">
        <f t="shared" si="170"/>
        <v>5.1687602970125814</v>
      </c>
      <c r="K1377" s="2">
        <f t="shared" si="164"/>
        <v>5.2718072693509272</v>
      </c>
    </row>
    <row r="1378" spans="1:11" ht="13.5" x14ac:dyDescent="0.25">
      <c r="A1378" s="3">
        <f>TITRES_STAT!B1381</f>
        <v>44018</v>
      </c>
      <c r="B1378" s="6">
        <f>TITRES_STAT!D1381</f>
        <v>5.6673</v>
      </c>
      <c r="C1378" s="2">
        <f t="shared" si="165"/>
        <v>0.1581999999999999</v>
      </c>
      <c r="D1378" s="2">
        <f t="shared" si="166"/>
        <v>5.3175800000000004</v>
      </c>
      <c r="E1378" s="2">
        <f t="shared" si="168"/>
        <v>5.1532699999999991</v>
      </c>
      <c r="F1378" s="2">
        <f t="shared" si="169"/>
        <v>5.160285</v>
      </c>
      <c r="G1378" s="2">
        <f t="shared" si="163"/>
        <v>5.2771460000000001</v>
      </c>
      <c r="H1378" s="2">
        <f t="shared" si="167"/>
        <v>6.0740779999999948</v>
      </c>
      <c r="I1378" s="2">
        <f t="array" ref="I1378">SUMPRODUCT(B1362:B1381, (ROW(B1362:B1381)-ROW(B1362)+1)) / (20*21/2)</f>
        <v>5.3233023809523816</v>
      </c>
      <c r="J1378" s="2">
        <f t="shared" si="170"/>
        <v>5.2162402687256684</v>
      </c>
      <c r="K1378" s="2">
        <f t="shared" si="164"/>
        <v>5.2873167881999104</v>
      </c>
    </row>
    <row r="1379" spans="1:11" ht="13.5" x14ac:dyDescent="0.25">
      <c r="A1379" s="3">
        <f>TITRES_STAT!B1382</f>
        <v>44019</v>
      </c>
      <c r="B1379" s="6">
        <f>TITRES_STAT!D1382</f>
        <v>5.6585000000000001</v>
      </c>
      <c r="C1379" s="2">
        <f t="shared" si="165"/>
        <v>-8.799999999999919E-3</v>
      </c>
      <c r="D1379" s="2">
        <f t="shared" si="166"/>
        <v>5.4388400000000008</v>
      </c>
      <c r="E1379" s="2">
        <f t="shared" si="168"/>
        <v>5.2182900000000005</v>
      </c>
      <c r="F1379" s="2">
        <f t="shared" si="169"/>
        <v>5.1875249999999999</v>
      </c>
      <c r="G1379" s="2">
        <f t="shared" si="163"/>
        <v>5.284878</v>
      </c>
      <c r="H1379" s="2">
        <f t="shared" si="167"/>
        <v>6.0666094999999949</v>
      </c>
      <c r="I1379" s="2">
        <f t="array" ref="I1379">SUMPRODUCT(B1363:B1382, (ROW(B1363:B1382)-ROW(B1363)+1)) / (20*21/2)</f>
        <v>5.3913733333333322</v>
      </c>
      <c r="J1379" s="2">
        <f t="shared" si="170"/>
        <v>5.2583602431327474</v>
      </c>
      <c r="K1379" s="2">
        <f t="shared" si="164"/>
        <v>5.3018729925842276</v>
      </c>
    </row>
    <row r="1380" spans="1:11" ht="13.5" x14ac:dyDescent="0.25">
      <c r="A1380" s="3">
        <f>TITRES_STAT!B1383</f>
        <v>44020</v>
      </c>
      <c r="B1380" s="6">
        <f>TITRES_STAT!D1383</f>
        <v>5.6233000000000004</v>
      </c>
      <c r="C1380" s="2">
        <f t="shared" si="165"/>
        <v>-3.5199999999999676E-2</v>
      </c>
      <c r="D1380" s="2">
        <f t="shared" si="166"/>
        <v>5.5319599999999998</v>
      </c>
      <c r="E1380" s="2">
        <f t="shared" si="168"/>
        <v>5.2797900000000002</v>
      </c>
      <c r="F1380" s="2">
        <f t="shared" si="169"/>
        <v>5.2055349999999994</v>
      </c>
      <c r="G1380" s="2">
        <f t="shared" si="163"/>
        <v>5.2950700000000008</v>
      </c>
      <c r="H1380" s="2">
        <f t="shared" si="167"/>
        <v>6.0595799999999951</v>
      </c>
      <c r="I1380" s="2">
        <f t="array" ref="I1380">SUMPRODUCT(B1364:B1383, (ROW(B1364:B1383)-ROW(B1364)+1)) / (20*21/2)</f>
        <v>5.4627085714285721</v>
      </c>
      <c r="J1380" s="2">
        <f t="shared" si="170"/>
        <v>5.2931164104534378</v>
      </c>
      <c r="K1380" s="2">
        <f t="shared" si="164"/>
        <v>5.3144779732671985</v>
      </c>
    </row>
    <row r="1381" spans="1:11" ht="13.5" x14ac:dyDescent="0.25">
      <c r="A1381" s="3">
        <f>TITRES_STAT!B1384</f>
        <v>44021</v>
      </c>
      <c r="B1381" s="6">
        <f>TITRES_STAT!D1384</f>
        <v>5.7903000000000002</v>
      </c>
      <c r="C1381" s="2">
        <f t="shared" si="165"/>
        <v>0.16699999999999982</v>
      </c>
      <c r="D1381" s="2">
        <f t="shared" si="166"/>
        <v>5.6497000000000002</v>
      </c>
      <c r="E1381" s="2">
        <f t="shared" si="168"/>
        <v>5.3579900000000009</v>
      </c>
      <c r="F1381" s="2">
        <f t="shared" si="169"/>
        <v>5.2336550000000006</v>
      </c>
      <c r="G1381" s="2">
        <f t="shared" si="163"/>
        <v>5.3086020000000005</v>
      </c>
      <c r="H1381" s="2">
        <f t="shared" si="167"/>
        <v>6.0533854999999948</v>
      </c>
      <c r="I1381" s="2">
        <f t="array" ref="I1381">SUMPRODUCT(B1365:B1384, (ROW(B1365:B1384)-ROW(B1365)+1)) / (20*21/2)</f>
        <v>5.5295671428571431</v>
      </c>
      <c r="J1381" s="2">
        <f t="shared" si="170"/>
        <v>5.3404672285054913</v>
      </c>
      <c r="K1381" s="2">
        <f t="shared" si="164"/>
        <v>5.3331376605900545</v>
      </c>
    </row>
    <row r="1382" spans="1:11" ht="13.5" x14ac:dyDescent="0.25">
      <c r="A1382" s="3">
        <f>TITRES_STAT!B1385</f>
        <v>44022</v>
      </c>
      <c r="B1382" s="6">
        <f>TITRES_STAT!D1385</f>
        <v>5.9484000000000004</v>
      </c>
      <c r="C1382" s="2">
        <f t="shared" si="165"/>
        <v>0.15810000000000013</v>
      </c>
      <c r="D1382" s="2">
        <f t="shared" si="166"/>
        <v>5.7375600000000002</v>
      </c>
      <c r="E1382" s="2">
        <f t="shared" si="168"/>
        <v>5.4528800000000004</v>
      </c>
      <c r="F1382" s="2">
        <f t="shared" si="169"/>
        <v>5.2696800000000001</v>
      </c>
      <c r="G1382" s="2">
        <f t="shared" si="163"/>
        <v>5.3274040000000005</v>
      </c>
      <c r="H1382" s="2">
        <f t="shared" si="167"/>
        <v>6.0479814999999943</v>
      </c>
      <c r="I1382" s="2">
        <f t="array" ref="I1382">SUMPRODUCT(B1366:B1385, (ROW(B1366:B1385)-ROW(B1366)+1)) / (20*21/2)</f>
        <v>5.5907461904761906</v>
      </c>
      <c r="J1382" s="2">
        <f t="shared" si="170"/>
        <v>5.3983655876954444</v>
      </c>
      <c r="K1382" s="2">
        <f t="shared" si="164"/>
        <v>5.3572655954688759</v>
      </c>
    </row>
    <row r="1383" spans="1:11" ht="13.5" x14ac:dyDescent="0.25">
      <c r="A1383" s="3">
        <f>TITRES_STAT!B1386</f>
        <v>44025</v>
      </c>
      <c r="B1383" s="6">
        <f>TITRES_STAT!D1386</f>
        <v>6.0186999999999999</v>
      </c>
      <c r="C1383" s="2">
        <f t="shared" si="165"/>
        <v>7.0299999999999585E-2</v>
      </c>
      <c r="D1383" s="2">
        <f t="shared" si="166"/>
        <v>5.8078399999999997</v>
      </c>
      <c r="E1383" s="2">
        <f t="shared" si="168"/>
        <v>5.5627100000000009</v>
      </c>
      <c r="F1383" s="2">
        <f t="shared" si="169"/>
        <v>5.3166850000000005</v>
      </c>
      <c r="G1383" s="2">
        <f t="shared" si="163"/>
        <v>5.3446240000000014</v>
      </c>
      <c r="H1383" s="2">
        <f t="shared" si="167"/>
        <v>6.0429729999999946</v>
      </c>
      <c r="I1383" s="2">
        <f t="array" ref="I1383">SUMPRODUCT(B1367:B1386, (ROW(B1367:B1386)-ROW(B1367)+1)) / (20*21/2)</f>
        <v>5.6441171428571426</v>
      </c>
      <c r="J1383" s="2">
        <f t="shared" si="170"/>
        <v>5.4574450555339737</v>
      </c>
      <c r="K1383" s="2">
        <f t="shared" si="164"/>
        <v>5.3832041995681363</v>
      </c>
    </row>
    <row r="1384" spans="1:11" ht="13.5" x14ac:dyDescent="0.25">
      <c r="A1384" s="3">
        <f>TITRES_STAT!B1387</f>
        <v>44026</v>
      </c>
      <c r="B1384" s="6">
        <f>TITRES_STAT!D1387</f>
        <v>6.0186999999999999</v>
      </c>
      <c r="C1384" s="2">
        <f t="shared" si="165"/>
        <v>0</v>
      </c>
      <c r="D1384" s="2">
        <f t="shared" si="166"/>
        <v>5.87988</v>
      </c>
      <c r="E1384" s="2">
        <f t="shared" si="168"/>
        <v>5.6593600000000013</v>
      </c>
      <c r="F1384" s="2">
        <f t="shared" si="169"/>
        <v>5.3584199999999997</v>
      </c>
      <c r="G1384" s="2">
        <f t="shared" si="163"/>
        <v>5.359560000000001</v>
      </c>
      <c r="H1384" s="2">
        <f t="shared" si="167"/>
        <v>6.0379644999999948</v>
      </c>
      <c r="I1384" s="2">
        <f t="array" ref="I1384">SUMPRODUCT(B1368:B1387, (ROW(B1368:B1387)-ROW(B1368)+1)) / (20*21/2)</f>
        <v>5.7024038095238092</v>
      </c>
      <c r="J1384" s="2">
        <f t="shared" si="170"/>
        <v>5.5108979073878812</v>
      </c>
      <c r="K1384" s="2">
        <f t="shared" si="164"/>
        <v>5.4081256035066412</v>
      </c>
    </row>
    <row r="1385" spans="1:11" ht="13.5" x14ac:dyDescent="0.25">
      <c r="A1385" s="3">
        <f>TITRES_STAT!B1388</f>
        <v>44027</v>
      </c>
      <c r="B1385" s="6">
        <f>TITRES_STAT!D1388</f>
        <v>6.0007999999999999</v>
      </c>
      <c r="C1385" s="2">
        <f t="shared" si="165"/>
        <v>-1.7900000000000027E-2</v>
      </c>
      <c r="D1385" s="2">
        <f t="shared" si="166"/>
        <v>5.9553799999999999</v>
      </c>
      <c r="E1385" s="2">
        <f t="shared" si="168"/>
        <v>5.7436699999999998</v>
      </c>
      <c r="F1385" s="2">
        <f t="shared" si="169"/>
        <v>5.3953049999999996</v>
      </c>
      <c r="G1385" s="2">
        <f t="shared" si="163"/>
        <v>5.3709760000000015</v>
      </c>
      <c r="H1385" s="2">
        <f t="shared" si="167"/>
        <v>6.0328664999999946</v>
      </c>
      <c r="I1385" s="2">
        <f t="array" ref="I1385">SUMPRODUCT(B1369:B1388, (ROW(B1369:B1388)-ROW(B1369)+1)) / (20*21/2)</f>
        <v>5.7561676190476181</v>
      </c>
      <c r="J1385" s="2">
        <f t="shared" si="170"/>
        <v>5.5575552495414158</v>
      </c>
      <c r="K1385" s="2">
        <f t="shared" si="164"/>
        <v>5.4313677367024598</v>
      </c>
    </row>
    <row r="1386" spans="1:11" ht="13.5" x14ac:dyDescent="0.25">
      <c r="A1386" s="3">
        <f>TITRES_STAT!B1389</f>
        <v>44028</v>
      </c>
      <c r="B1386" s="6">
        <f>TITRES_STAT!D1389</f>
        <v>5.9557000000000002</v>
      </c>
      <c r="C1386" s="2">
        <f t="shared" si="165"/>
        <v>-4.5099999999999696E-2</v>
      </c>
      <c r="D1386" s="2">
        <f t="shared" si="166"/>
        <v>5.9884600000000008</v>
      </c>
      <c r="E1386" s="2">
        <f t="shared" si="168"/>
        <v>5.8190800000000005</v>
      </c>
      <c r="F1386" s="2">
        <f t="shared" si="169"/>
        <v>5.4338899999999999</v>
      </c>
      <c r="G1386" s="2">
        <f t="shared" si="163"/>
        <v>5.3811380000000009</v>
      </c>
      <c r="H1386" s="2">
        <f t="shared" si="167"/>
        <v>6.0275429999999952</v>
      </c>
      <c r="I1386" s="2">
        <f t="array" ref="I1386">SUMPRODUCT(B1370:B1389, (ROW(B1370:B1389)-ROW(B1370)+1)) / (20*21/2)</f>
        <v>5.8034014285714282</v>
      </c>
      <c r="J1386" s="2">
        <f t="shared" si="170"/>
        <v>5.5954737972041384</v>
      </c>
      <c r="K1386" s="2">
        <f t="shared" si="164"/>
        <v>5.4519297862435394</v>
      </c>
    </row>
    <row r="1387" spans="1:11" ht="13.5" x14ac:dyDescent="0.25">
      <c r="A1387" s="3">
        <f>TITRES_STAT!B1390</f>
        <v>44029</v>
      </c>
      <c r="B1387" s="6">
        <f>TITRES_STAT!D1390</f>
        <v>6.0458999999999996</v>
      </c>
      <c r="C1387" s="2">
        <f t="shared" si="165"/>
        <v>9.0199999999999392E-2</v>
      </c>
      <c r="D1387" s="2">
        <f t="shared" si="166"/>
        <v>6.0079599999999997</v>
      </c>
      <c r="E1387" s="2">
        <f t="shared" si="168"/>
        <v>5.8727600000000013</v>
      </c>
      <c r="F1387" s="2">
        <f t="shared" si="169"/>
        <v>5.4813800000000006</v>
      </c>
      <c r="G1387" s="2">
        <f t="shared" si="163"/>
        <v>5.393104000000001</v>
      </c>
      <c r="H1387" s="2">
        <f t="shared" si="167"/>
        <v>6.0228464999999947</v>
      </c>
      <c r="I1387" s="2">
        <f t="array" ref="I1387">SUMPRODUCT(B1371:B1390, (ROW(B1371:B1390)-ROW(B1371)+1)) / (20*21/2)</f>
        <v>5.8517990476190489</v>
      </c>
      <c r="J1387" s="2">
        <f t="shared" si="170"/>
        <v>5.6383715308037443</v>
      </c>
      <c r="K1387" s="2">
        <f t="shared" si="164"/>
        <v>5.4752227358026166</v>
      </c>
    </row>
    <row r="1388" spans="1:11" ht="13.5" x14ac:dyDescent="0.25">
      <c r="A1388" s="3">
        <f>TITRES_STAT!B1391</f>
        <v>44032</v>
      </c>
      <c r="B1388" s="6">
        <f>TITRES_STAT!D1391</f>
        <v>6.0458999999999996</v>
      </c>
      <c r="C1388" s="2">
        <f t="shared" si="165"/>
        <v>0</v>
      </c>
      <c r="D1388" s="2">
        <f t="shared" si="166"/>
        <v>6.0133999999999999</v>
      </c>
      <c r="E1388" s="2">
        <f t="shared" si="168"/>
        <v>5.9106199999999998</v>
      </c>
      <c r="F1388" s="2">
        <f t="shared" si="169"/>
        <v>5.5319450000000003</v>
      </c>
      <c r="G1388" s="2">
        <f t="shared" si="163"/>
        <v>5.4033120000000006</v>
      </c>
      <c r="H1388" s="2">
        <f t="shared" si="167"/>
        <v>6.0181499999999968</v>
      </c>
      <c r="I1388" s="2">
        <f t="array" ref="I1388">SUMPRODUCT(B1372:B1391, (ROW(B1372:B1391)-ROW(B1372)+1)) / (20*21/2)</f>
        <v>5.8984690476190478</v>
      </c>
      <c r="J1388" s="2">
        <f t="shared" si="170"/>
        <v>5.6771837659652924</v>
      </c>
      <c r="K1388" s="2">
        <f t="shared" si="164"/>
        <v>5.4976022363593771</v>
      </c>
    </row>
    <row r="1389" spans="1:11" ht="13.5" x14ac:dyDescent="0.25">
      <c r="A1389" s="3">
        <f>TITRES_STAT!B1392</f>
        <v>44033</v>
      </c>
      <c r="B1389" s="6">
        <f>TITRES_STAT!D1392</f>
        <v>6.0278999999999998</v>
      </c>
      <c r="C1389" s="2">
        <f t="shared" si="165"/>
        <v>-1.7999999999999794E-2</v>
      </c>
      <c r="D1389" s="2">
        <f t="shared" si="166"/>
        <v>6.0152400000000004</v>
      </c>
      <c r="E1389" s="2">
        <f t="shared" si="168"/>
        <v>5.9475600000000002</v>
      </c>
      <c r="F1389" s="2">
        <f t="shared" si="169"/>
        <v>5.5829250000000012</v>
      </c>
      <c r="G1389" s="2">
        <f t="shared" si="163"/>
        <v>5.4163240000000004</v>
      </c>
      <c r="H1389" s="2">
        <f t="shared" si="167"/>
        <v>6.0133634999999979</v>
      </c>
      <c r="I1389" s="2">
        <f t="array" ref="I1389">SUMPRODUCT(B1373:B1392, (ROW(B1373:B1392)-ROW(B1373)+1)) / (20*21/2)</f>
        <v>5.9363828571428563</v>
      </c>
      <c r="J1389" s="2">
        <f t="shared" si="170"/>
        <v>5.7105853120638361</v>
      </c>
      <c r="K1389" s="2">
        <f t="shared" si="164"/>
        <v>5.5183982270903815</v>
      </c>
    </row>
    <row r="1390" spans="1:11" ht="13.5" x14ac:dyDescent="0.25">
      <c r="A1390" s="3">
        <f>TITRES_STAT!B1393</f>
        <v>44034</v>
      </c>
      <c r="B1390" s="6">
        <f>TITRES_STAT!D1393</f>
        <v>6.0911</v>
      </c>
      <c r="C1390" s="2">
        <f t="shared" si="165"/>
        <v>6.3200000000000145E-2</v>
      </c>
      <c r="D1390" s="2">
        <f t="shared" si="166"/>
        <v>6.0332999999999997</v>
      </c>
      <c r="E1390" s="2">
        <f t="shared" si="168"/>
        <v>5.9943399999999993</v>
      </c>
      <c r="F1390" s="2">
        <f t="shared" si="169"/>
        <v>5.6370649999999998</v>
      </c>
      <c r="G1390" s="2">
        <f t="shared" si="163"/>
        <v>5.4305999999999992</v>
      </c>
      <c r="H1390" s="2">
        <f t="shared" si="167"/>
        <v>6.0088929999999978</v>
      </c>
      <c r="I1390" s="2">
        <f t="array" ref="I1390">SUMPRODUCT(B1374:B1393, (ROW(B1374:B1393)-ROW(B1374)+1)) / (20*21/2)</f>
        <v>5.9690985714285727</v>
      </c>
      <c r="J1390" s="2">
        <f t="shared" si="170"/>
        <v>5.7468248061529943</v>
      </c>
      <c r="K1390" s="2">
        <f t="shared" si="164"/>
        <v>5.5408571201456605</v>
      </c>
    </row>
    <row r="1391" spans="1:11" ht="13.5" x14ac:dyDescent="0.25">
      <c r="A1391" s="3">
        <f>TITRES_STAT!B1394</f>
        <v>44035</v>
      </c>
      <c r="B1391" s="6">
        <f>TITRES_STAT!D1394</f>
        <v>6.1271000000000004</v>
      </c>
      <c r="C1391" s="2">
        <f t="shared" si="165"/>
        <v>3.6000000000000476E-2</v>
      </c>
      <c r="D1391" s="2">
        <f t="shared" si="166"/>
        <v>6.0675799999999995</v>
      </c>
      <c r="E1391" s="2">
        <f t="shared" si="168"/>
        <v>6.0280200000000006</v>
      </c>
      <c r="F1391" s="2">
        <f t="shared" si="169"/>
        <v>5.6930050000000003</v>
      </c>
      <c r="G1391" s="2">
        <f t="shared" si="163"/>
        <v>5.4433119999999997</v>
      </c>
      <c r="H1391" s="2">
        <f t="shared" si="167"/>
        <v>6.0048659999999972</v>
      </c>
      <c r="I1391" s="2">
        <f t="array" ref="I1391">SUMPRODUCT(B1375:B1394, (ROW(B1375:B1394)-ROW(B1375)+1)) / (20*21/2)</f>
        <v>6.0091252380952378</v>
      </c>
      <c r="J1391" s="2">
        <f t="shared" si="170"/>
        <v>5.7830414912812804</v>
      </c>
      <c r="K1391" s="2">
        <f t="shared" si="164"/>
        <v>5.5638470370026933</v>
      </c>
    </row>
    <row r="1392" spans="1:11" ht="13.5" x14ac:dyDescent="0.25">
      <c r="A1392" s="3">
        <f>TITRES_STAT!B1395</f>
        <v>44036</v>
      </c>
      <c r="B1392" s="6">
        <f>TITRES_STAT!D1395</f>
        <v>6.0911</v>
      </c>
      <c r="C1392" s="2">
        <f t="shared" si="165"/>
        <v>-3.6000000000000476E-2</v>
      </c>
      <c r="D1392" s="2">
        <f t="shared" si="166"/>
        <v>6.0766200000000001</v>
      </c>
      <c r="E1392" s="2">
        <f t="shared" si="168"/>
        <v>6.0422899999999995</v>
      </c>
      <c r="F1392" s="2">
        <f t="shared" si="169"/>
        <v>5.7475850000000008</v>
      </c>
      <c r="G1392" s="2">
        <f t="shared" si="163"/>
        <v>5.455303999999999</v>
      </c>
      <c r="H1392" s="2">
        <f t="shared" si="167"/>
        <v>6.000658999999998</v>
      </c>
      <c r="I1392" s="2">
        <f t="array" ref="I1392">SUMPRODUCT(B1376:B1395, (ROW(B1376:B1395)-ROW(B1376)+1)) / (20*21/2)</f>
        <v>6.0435604761904749</v>
      </c>
      <c r="J1392" s="2">
        <f t="shared" si="170"/>
        <v>5.8123803968735395</v>
      </c>
      <c r="K1392" s="2">
        <f t="shared" si="164"/>
        <v>5.5845236237869011</v>
      </c>
    </row>
    <row r="1393" spans="1:11" ht="13.5" x14ac:dyDescent="0.25">
      <c r="A1393" s="3">
        <f>TITRES_STAT!B1396</f>
        <v>44039</v>
      </c>
      <c r="B1393" s="6">
        <f>TITRES_STAT!D1396</f>
        <v>6.0911</v>
      </c>
      <c r="C1393" s="2">
        <f t="shared" si="165"/>
        <v>0</v>
      </c>
      <c r="D1393" s="2">
        <f t="shared" si="166"/>
        <v>6.0856599999999998</v>
      </c>
      <c r="E1393" s="2">
        <f t="shared" si="168"/>
        <v>6.049529999999999</v>
      </c>
      <c r="F1393" s="2">
        <f t="shared" si="169"/>
        <v>5.8061200000000008</v>
      </c>
      <c r="G1393" s="2">
        <f t="shared" si="163"/>
        <v>5.4646599999999985</v>
      </c>
      <c r="H1393" s="2">
        <f t="shared" si="167"/>
        <v>5.9966274999999989</v>
      </c>
      <c r="I1393" s="2">
        <f t="array" ref="I1393">SUMPRODUCT(B1377:B1396, (ROW(B1377:B1396)-ROW(B1377)+1)) / (20*21/2)</f>
        <v>6.0625923809523812</v>
      </c>
      <c r="J1393" s="2">
        <f t="shared" si="170"/>
        <v>5.8389251209808215</v>
      </c>
      <c r="K1393" s="2">
        <f t="shared" si="164"/>
        <v>5.6043893640305518</v>
      </c>
    </row>
    <row r="1394" spans="1:11" ht="13.5" x14ac:dyDescent="0.25">
      <c r="A1394" s="3">
        <f>TITRES_STAT!B1397</f>
        <v>44040</v>
      </c>
      <c r="B1394" s="6">
        <f>TITRES_STAT!D1397</f>
        <v>6.2263999999999999</v>
      </c>
      <c r="C1394" s="2">
        <f t="shared" si="165"/>
        <v>0.13529999999999998</v>
      </c>
      <c r="D1394" s="2">
        <f t="shared" si="166"/>
        <v>6.1253600000000006</v>
      </c>
      <c r="E1394" s="2">
        <f t="shared" si="168"/>
        <v>6.0702999999999987</v>
      </c>
      <c r="F1394" s="2">
        <f t="shared" si="169"/>
        <v>5.8648300000000004</v>
      </c>
      <c r="G1394" s="2">
        <f t="shared" ref="G1394:G1457" si="171">AVERAGE(B1345:B1394)</f>
        <v>5.4753160000000003</v>
      </c>
      <c r="H1394" s="2">
        <f t="shared" si="167"/>
        <v>5.9932724999999971</v>
      </c>
      <c r="I1394" s="2">
        <f t="array" ref="I1394">SUMPRODUCT(B1378:B1397, (ROW(B1378:B1397)-ROW(B1378)+1)) / (20*21/2)</f>
        <v>6.0772599999999999</v>
      </c>
      <c r="J1394" s="2">
        <f t="shared" si="170"/>
        <v>5.8758274904112193</v>
      </c>
      <c r="K1394" s="2">
        <f t="shared" si="164"/>
        <v>5.6287819379901389</v>
      </c>
    </row>
    <row r="1395" spans="1:11" ht="13.5" x14ac:dyDescent="0.25">
      <c r="A1395" s="3">
        <f>TITRES_STAT!B1398</f>
        <v>44041</v>
      </c>
      <c r="B1395" s="6">
        <f>TITRES_STAT!D1398</f>
        <v>6.2263999999999999</v>
      </c>
      <c r="C1395" s="2">
        <f t="shared" si="165"/>
        <v>0</v>
      </c>
      <c r="D1395" s="2">
        <f t="shared" si="166"/>
        <v>6.1524199999999993</v>
      </c>
      <c r="E1395" s="2">
        <f t="shared" si="168"/>
        <v>6.0928599999999991</v>
      </c>
      <c r="F1395" s="2">
        <f t="shared" si="169"/>
        <v>5.9182649999999999</v>
      </c>
      <c r="G1395" s="2">
        <f t="shared" si="171"/>
        <v>5.4893100000000006</v>
      </c>
      <c r="H1395" s="2">
        <f t="shared" si="167"/>
        <v>5.9899174999999989</v>
      </c>
      <c r="I1395" s="2">
        <f t="array" ref="I1395">SUMPRODUCT(B1379:B1398, (ROW(B1379:B1398)-ROW(B1379)+1)) / (20*21/2)</f>
        <v>6.0890276190476174</v>
      </c>
      <c r="J1395" s="2">
        <f t="shared" si="170"/>
        <v>5.9092153484672938</v>
      </c>
      <c r="K1395" s="2">
        <f t="shared" ref="K1395:K1458" si="172">$K$4*B1395+(1-$K$4)*K1394</f>
        <v>5.6522179404218988</v>
      </c>
    </row>
    <row r="1396" spans="1:11" ht="13.5" x14ac:dyDescent="0.25">
      <c r="A1396" s="3">
        <f>TITRES_STAT!B1399</f>
        <v>44042</v>
      </c>
      <c r="B1396" s="6">
        <f>TITRES_STAT!D1399</f>
        <v>6.1181000000000001</v>
      </c>
      <c r="C1396" s="2">
        <f t="shared" si="165"/>
        <v>-0.10829999999999984</v>
      </c>
      <c r="D1396" s="2">
        <f t="shared" si="166"/>
        <v>6.1506199999999991</v>
      </c>
      <c r="E1396" s="2">
        <f t="shared" si="168"/>
        <v>6.1090999999999989</v>
      </c>
      <c r="F1396" s="2">
        <f t="shared" si="169"/>
        <v>5.9640899999999997</v>
      </c>
      <c r="G1396" s="2">
        <f t="shared" si="171"/>
        <v>5.5011380000000019</v>
      </c>
      <c r="H1396" s="2">
        <f t="shared" si="167"/>
        <v>5.9870314999999978</v>
      </c>
      <c r="I1396" s="2">
        <f t="array" ref="I1396">SUMPRODUCT(B1380:B1399, (ROW(B1380:B1399)-ROW(B1380)+1)) / (20*21/2)</f>
        <v>6.0831819047619042</v>
      </c>
      <c r="J1396" s="2">
        <f t="shared" si="170"/>
        <v>5.929109124803742</v>
      </c>
      <c r="K1396" s="2">
        <f t="shared" si="172"/>
        <v>5.6704878251112367</v>
      </c>
    </row>
    <row r="1397" spans="1:11" ht="13.5" x14ac:dyDescent="0.25">
      <c r="A1397" s="3">
        <f>TITRES_STAT!B1400</f>
        <v>44046</v>
      </c>
      <c r="B1397" s="6">
        <f>TITRES_STAT!D1400</f>
        <v>6.1181000000000001</v>
      </c>
      <c r="C1397" s="2">
        <f t="shared" si="165"/>
        <v>0</v>
      </c>
      <c r="D1397" s="2">
        <f t="shared" si="166"/>
        <v>6.1560199999999998</v>
      </c>
      <c r="E1397" s="2">
        <f t="shared" si="168"/>
        <v>6.11632</v>
      </c>
      <c r="F1397" s="2">
        <f t="shared" si="169"/>
        <v>5.9945399999999998</v>
      </c>
      <c r="G1397" s="2">
        <f t="shared" si="171"/>
        <v>5.513670000000003</v>
      </c>
      <c r="H1397" s="2">
        <f t="shared" si="167"/>
        <v>5.9841454999999986</v>
      </c>
      <c r="I1397" s="2">
        <f t="array" ref="I1397">SUMPRODUCT(B1381:B1400, (ROW(B1381:B1400)-ROW(B1381)+1)) / (20*21/2)</f>
        <v>6.088816190476189</v>
      </c>
      <c r="J1397" s="2">
        <f t="shared" si="170"/>
        <v>5.9471082557748147</v>
      </c>
      <c r="K1397" s="2">
        <f t="shared" si="172"/>
        <v>5.6880412437343262</v>
      </c>
    </row>
    <row r="1398" spans="1:11" ht="13.5" x14ac:dyDescent="0.25">
      <c r="A1398" s="3">
        <f>TITRES_STAT!B1401</f>
        <v>44047</v>
      </c>
      <c r="B1398" s="6">
        <f>TITRES_STAT!D1401</f>
        <v>6.1181000000000001</v>
      </c>
      <c r="C1398" s="2">
        <f t="shared" si="165"/>
        <v>0</v>
      </c>
      <c r="D1398" s="2">
        <f t="shared" si="166"/>
        <v>6.1614199999999997</v>
      </c>
      <c r="E1398" s="2">
        <f t="shared" si="168"/>
        <v>6.1235399999999993</v>
      </c>
      <c r="F1398" s="2">
        <f t="shared" si="169"/>
        <v>6.0170799999999991</v>
      </c>
      <c r="G1398" s="2">
        <f t="shared" si="171"/>
        <v>5.5262020000000032</v>
      </c>
      <c r="H1398" s="2">
        <f t="shared" si="167"/>
        <v>5.982225999999998</v>
      </c>
      <c r="I1398" s="2">
        <f t="array" ref="I1398">SUMPRODUCT(B1382:B1401, (ROW(B1382:B1401)-ROW(B1382)+1)) / (20*21/2)</f>
        <v>6.0939371428571434</v>
      </c>
      <c r="J1398" s="2">
        <f t="shared" si="170"/>
        <v>5.9633931837962608</v>
      </c>
      <c r="K1398" s="2">
        <f t="shared" si="172"/>
        <v>5.704906292999647</v>
      </c>
    </row>
    <row r="1399" spans="1:11" ht="13.5" x14ac:dyDescent="0.25">
      <c r="A1399" s="3">
        <f>TITRES_STAT!B1402</f>
        <v>44048</v>
      </c>
      <c r="B1399" s="6">
        <f>TITRES_STAT!D1402</f>
        <v>5.9557000000000002</v>
      </c>
      <c r="C1399" s="2">
        <f t="shared" si="165"/>
        <v>-0.16239999999999988</v>
      </c>
      <c r="D1399" s="2">
        <f t="shared" si="166"/>
        <v>6.1072800000000003</v>
      </c>
      <c r="E1399" s="2">
        <f t="shared" si="168"/>
        <v>6.11632</v>
      </c>
      <c r="F1399" s="2">
        <f t="shared" si="169"/>
        <v>6.0319399999999987</v>
      </c>
      <c r="G1399" s="2">
        <f t="shared" si="171"/>
        <v>5.538648000000002</v>
      </c>
      <c r="H1399" s="2">
        <f t="shared" si="167"/>
        <v>5.9786599999999979</v>
      </c>
      <c r="I1399" s="2">
        <f t="array" ref="I1399">SUMPRODUCT(B1383:B1402, (ROW(B1383:B1402)-ROW(B1383)+1)) / (20*21/2)</f>
        <v>6.0975400000000004</v>
      </c>
      <c r="J1399" s="2">
        <f t="shared" si="170"/>
        <v>5.9626604996251888</v>
      </c>
      <c r="K1399" s="2">
        <f t="shared" si="172"/>
        <v>5.7147413403329939</v>
      </c>
    </row>
    <row r="1400" spans="1:11" ht="13.5" x14ac:dyDescent="0.25">
      <c r="A1400" s="3">
        <f>TITRES_STAT!B1403</f>
        <v>44049</v>
      </c>
      <c r="B1400" s="6">
        <f>TITRES_STAT!D1403</f>
        <v>6.0911</v>
      </c>
      <c r="C1400" s="2">
        <f t="shared" si="165"/>
        <v>0.13539999999999974</v>
      </c>
      <c r="D1400" s="2">
        <f t="shared" si="166"/>
        <v>6.0802200000000006</v>
      </c>
      <c r="E1400" s="2">
        <f t="shared" si="168"/>
        <v>6.1163199999999991</v>
      </c>
      <c r="F1400" s="2">
        <f t="shared" si="169"/>
        <v>6.0553299999999988</v>
      </c>
      <c r="G1400" s="2">
        <f t="shared" si="171"/>
        <v>5.5541540000000005</v>
      </c>
      <c r="H1400" s="2">
        <f t="shared" si="167"/>
        <v>5.9752874999999985</v>
      </c>
      <c r="I1400" s="2">
        <f t="array" ref="I1400">SUMPRODUCT(B1384:B1403, (ROW(B1384:B1403)-ROW(B1384)+1)) / (20*21/2)</f>
        <v>6.1003776190476184</v>
      </c>
      <c r="J1400" s="2">
        <f t="shared" si="170"/>
        <v>5.9748928329942181</v>
      </c>
      <c r="K1400" s="2">
        <f t="shared" si="172"/>
        <v>5.7295005034571904</v>
      </c>
    </row>
    <row r="1401" spans="1:11" ht="13.5" x14ac:dyDescent="0.25">
      <c r="A1401" s="3">
        <f>TITRES_STAT!B1404</f>
        <v>44050</v>
      </c>
      <c r="B1401" s="6">
        <f>TITRES_STAT!D1404</f>
        <v>6.1090999999999998</v>
      </c>
      <c r="C1401" s="2">
        <f t="shared" si="165"/>
        <v>1.7999999999999794E-2</v>
      </c>
      <c r="D1401" s="2">
        <f t="shared" si="166"/>
        <v>6.0784199999999995</v>
      </c>
      <c r="E1401" s="2">
        <f t="shared" si="168"/>
        <v>6.1145199999999988</v>
      </c>
      <c r="F1401" s="2">
        <f t="shared" si="169"/>
        <v>6.0712700000000002</v>
      </c>
      <c r="G1401" s="2">
        <f t="shared" si="171"/>
        <v>5.5731820000000001</v>
      </c>
      <c r="H1401" s="2">
        <f t="shared" si="167"/>
        <v>5.9720049999999985</v>
      </c>
      <c r="I1401" s="2">
        <f t="array" ref="I1401">SUMPRODUCT(B1385:B1404, (ROW(B1385:B1404)-ROW(B1385)+1)) / (20*21/2)</f>
        <v>6.1027847619047613</v>
      </c>
      <c r="J1401" s="2">
        <f t="shared" si="170"/>
        <v>5.9876744679471496</v>
      </c>
      <c r="K1401" s="2">
        <f t="shared" si="172"/>
        <v>5.744386758223575</v>
      </c>
    </row>
    <row r="1402" spans="1:11" ht="13.5" x14ac:dyDescent="0.25">
      <c r="A1402" s="3">
        <f>TITRES_STAT!B1405</f>
        <v>44053</v>
      </c>
      <c r="B1402" s="6">
        <f>TITRES_STAT!D1405</f>
        <v>6.1090999999999998</v>
      </c>
      <c r="C1402" s="2">
        <f t="shared" si="165"/>
        <v>0</v>
      </c>
      <c r="D1402" s="2">
        <f t="shared" si="166"/>
        <v>6.0766200000000001</v>
      </c>
      <c r="E1402" s="2">
        <f t="shared" si="168"/>
        <v>6.1163199999999991</v>
      </c>
      <c r="F1402" s="2">
        <f t="shared" si="169"/>
        <v>6.0793049999999988</v>
      </c>
      <c r="G1402" s="2">
        <f t="shared" si="171"/>
        <v>5.5894000000000004</v>
      </c>
      <c r="H1402" s="2">
        <f t="shared" si="167"/>
        <v>5.9687224999999975</v>
      </c>
      <c r="I1402" s="2">
        <f t="array" ref="I1402">SUMPRODUCT(B1386:B1405, (ROW(B1386:B1405)-ROW(B1386)+1)) / (20*21/2)</f>
        <v>6.1030471428571413</v>
      </c>
      <c r="J1402" s="2">
        <f t="shared" si="170"/>
        <v>5.9992388043331353</v>
      </c>
      <c r="K1402" s="2">
        <f t="shared" si="172"/>
        <v>5.7586892382932389</v>
      </c>
    </row>
    <row r="1403" spans="1:11" ht="13.5" x14ac:dyDescent="0.25">
      <c r="A1403" s="3">
        <f>TITRES_STAT!B1406</f>
        <v>44054</v>
      </c>
      <c r="B1403" s="6">
        <f>TITRES_STAT!D1406</f>
        <v>6.1090999999999998</v>
      </c>
      <c r="C1403" s="2">
        <f t="shared" si="165"/>
        <v>0</v>
      </c>
      <c r="D1403" s="2">
        <f t="shared" si="166"/>
        <v>6.0748199999999999</v>
      </c>
      <c r="E1403" s="2">
        <f t="shared" si="168"/>
        <v>6.1181199999999993</v>
      </c>
      <c r="F1403" s="2">
        <f t="shared" si="169"/>
        <v>6.0838249999999992</v>
      </c>
      <c r="G1403" s="2">
        <f t="shared" si="171"/>
        <v>5.606320000000002</v>
      </c>
      <c r="H1403" s="2">
        <f t="shared" si="167"/>
        <v>5.9654399999999974</v>
      </c>
      <c r="I1403" s="2">
        <f t="array" ref="I1403">SUMPRODUCT(B1387:B1406, (ROW(B1387:B1406)-ROW(B1387)+1)) / (20*21/2)</f>
        <v>6.0985747619047617</v>
      </c>
      <c r="J1403" s="2">
        <f t="shared" si="170"/>
        <v>6.0097017753490274</v>
      </c>
      <c r="K1403" s="2">
        <f t="shared" si="172"/>
        <v>5.7724308367915427</v>
      </c>
    </row>
    <row r="1404" spans="1:11" ht="13.5" x14ac:dyDescent="0.25">
      <c r="A1404" s="3">
        <f>TITRES_STAT!B1407</f>
        <v>44055</v>
      </c>
      <c r="B1404" s="6">
        <f>TITRES_STAT!D1407</f>
        <v>6.1090999999999998</v>
      </c>
      <c r="C1404" s="2">
        <f t="shared" si="165"/>
        <v>0</v>
      </c>
      <c r="D1404" s="2">
        <f t="shared" si="166"/>
        <v>6.1054999999999993</v>
      </c>
      <c r="E1404" s="2">
        <f t="shared" si="168"/>
        <v>6.1063899999999993</v>
      </c>
      <c r="F1404" s="2">
        <f t="shared" si="169"/>
        <v>6.0883449999999986</v>
      </c>
      <c r="G1404" s="2">
        <f t="shared" si="171"/>
        <v>5.6223620000000016</v>
      </c>
      <c r="H1404" s="2">
        <f t="shared" si="167"/>
        <v>5.9621574999999973</v>
      </c>
      <c r="I1404" s="2">
        <f t="array" ref="I1404">SUMPRODUCT(B1388:B1407, (ROW(B1388:B1407)-ROW(B1388)+1)) / (20*21/2)</f>
        <v>6.0764919047619035</v>
      </c>
      <c r="J1404" s="2">
        <f t="shared" si="170"/>
        <v>6.0191682729348344</v>
      </c>
      <c r="K1404" s="2">
        <f t="shared" si="172"/>
        <v>5.7856335490742268</v>
      </c>
    </row>
    <row r="1405" spans="1:11" ht="13.5" x14ac:dyDescent="0.25">
      <c r="A1405" s="3">
        <f>TITRES_STAT!B1408</f>
        <v>44057</v>
      </c>
      <c r="B1405" s="6">
        <f>TITRES_STAT!D1408</f>
        <v>6.0911</v>
      </c>
      <c r="C1405" s="2">
        <f t="shared" si="165"/>
        <v>-1.7999999999999794E-2</v>
      </c>
      <c r="D1405" s="2">
        <f t="shared" si="166"/>
        <v>6.1055000000000001</v>
      </c>
      <c r="E1405" s="2">
        <f t="shared" si="168"/>
        <v>6.0928599999999999</v>
      </c>
      <c r="F1405" s="2">
        <f t="shared" si="169"/>
        <v>6.0928599999999991</v>
      </c>
      <c r="G1405" s="2">
        <f t="shared" si="171"/>
        <v>5.6387460000000011</v>
      </c>
      <c r="H1405" s="2">
        <f t="shared" si="167"/>
        <v>5.9581259999999965</v>
      </c>
      <c r="I1405" s="2">
        <f t="array" ref="I1405">SUMPRODUCT(B1389:B1408, (ROW(B1389:B1408)-ROW(B1389)+1)) / (20*21/2)</f>
        <v>6.0715919047619051</v>
      </c>
      <c r="J1405" s="2">
        <f t="shared" si="170"/>
        <v>6.0260189136077074</v>
      </c>
      <c r="K1405" s="2">
        <f t="shared" si="172"/>
        <v>5.7976126255811202</v>
      </c>
    </row>
    <row r="1406" spans="1:11" ht="13.5" x14ac:dyDescent="0.25">
      <c r="A1406" s="3">
        <f>TITRES_STAT!B1409</f>
        <v>44060</v>
      </c>
      <c r="B1406" s="6">
        <f>TITRES_STAT!D1409</f>
        <v>6.0458999999999996</v>
      </c>
      <c r="C1406" s="2">
        <f t="shared" si="165"/>
        <v>-4.5200000000000351E-2</v>
      </c>
      <c r="D1406" s="2">
        <f t="shared" si="166"/>
        <v>6.0928599999999999</v>
      </c>
      <c r="E1406" s="2">
        <f t="shared" si="168"/>
        <v>6.0856399999999997</v>
      </c>
      <c r="F1406" s="2">
        <f t="shared" si="169"/>
        <v>6.0973699999999988</v>
      </c>
      <c r="G1406" s="2">
        <f t="shared" si="171"/>
        <v>5.6542260000000022</v>
      </c>
      <c r="H1406" s="2">
        <f t="shared" si="167"/>
        <v>5.953868499999996</v>
      </c>
      <c r="I1406" s="2">
        <f t="array" ref="I1406">SUMPRODUCT(B1390:B1409, (ROW(B1390:B1409)-ROW(B1390)+1)) / (20*21/2)</f>
        <v>6.0796299999999999</v>
      </c>
      <c r="J1406" s="2">
        <f t="shared" si="170"/>
        <v>6.0279123504069734</v>
      </c>
      <c r="K1406" s="2">
        <f t="shared" si="172"/>
        <v>5.8073493853622535</v>
      </c>
    </row>
    <row r="1407" spans="1:11" ht="13.5" x14ac:dyDescent="0.25">
      <c r="A1407" s="3">
        <f>TITRES_STAT!B1410</f>
        <v>44061</v>
      </c>
      <c r="B1407" s="6">
        <f>TITRES_STAT!D1410</f>
        <v>5.8654999999999999</v>
      </c>
      <c r="C1407" s="2">
        <f t="shared" si="165"/>
        <v>-0.18039999999999967</v>
      </c>
      <c r="D1407" s="2">
        <f t="shared" si="166"/>
        <v>6.0441400000000005</v>
      </c>
      <c r="E1407" s="2">
        <f t="shared" si="168"/>
        <v>6.0603799999999994</v>
      </c>
      <c r="F1407" s="2">
        <f t="shared" si="169"/>
        <v>6.0883499999999993</v>
      </c>
      <c r="G1407" s="2">
        <f t="shared" si="171"/>
        <v>5.6660980000000016</v>
      </c>
      <c r="H1407" s="2">
        <f t="shared" si="167"/>
        <v>5.9487089999999974</v>
      </c>
      <c r="I1407" s="2">
        <f t="array" ref="I1407">SUMPRODUCT(B1391:B1410, (ROW(B1391:B1410)-ROW(B1391)+1)) / (20*21/2)</f>
        <v>6.086980476190476</v>
      </c>
      <c r="J1407" s="2">
        <f t="shared" si="170"/>
        <v>6.0124445075110708</v>
      </c>
      <c r="K1407" s="2">
        <f t="shared" si="172"/>
        <v>5.8096298016225569</v>
      </c>
    </row>
    <row r="1408" spans="1:11" ht="13.5" x14ac:dyDescent="0.25">
      <c r="A1408" s="3">
        <f>TITRES_STAT!B1411</f>
        <v>44062</v>
      </c>
      <c r="B1408" s="6">
        <f>TITRES_STAT!D1411</f>
        <v>6.0369000000000002</v>
      </c>
      <c r="C1408" s="2">
        <f t="shared" si="165"/>
        <v>0.17140000000000022</v>
      </c>
      <c r="D1408" s="2">
        <f t="shared" si="166"/>
        <v>6.0297000000000001</v>
      </c>
      <c r="E1408" s="2">
        <f t="shared" si="168"/>
        <v>6.0522599999999995</v>
      </c>
      <c r="F1408" s="2">
        <f t="shared" si="169"/>
        <v>6.0878999999999994</v>
      </c>
      <c r="G1408" s="2">
        <f t="shared" si="171"/>
        <v>5.6813980000000015</v>
      </c>
      <c r="H1408" s="2">
        <f t="shared" si="167"/>
        <v>5.9454169999999973</v>
      </c>
      <c r="I1408" s="2">
        <f t="array" ref="I1408">SUMPRODUCT(B1392:B1411, (ROW(B1392:B1411)-ROW(B1392)+1)) / (20*21/2)</f>
        <v>6.0939442857142847</v>
      </c>
      <c r="J1408" s="2">
        <f t="shared" si="170"/>
        <v>6.0147736020338263</v>
      </c>
      <c r="K1408" s="2">
        <f t="shared" si="172"/>
        <v>5.8185423584216718</v>
      </c>
    </row>
    <row r="1409" spans="1:11" ht="13.5" x14ac:dyDescent="0.25">
      <c r="A1409" s="3">
        <f>TITRES_STAT!B1412</f>
        <v>44064</v>
      </c>
      <c r="B1409" s="6">
        <f>TITRES_STAT!D1412</f>
        <v>6.1722999999999999</v>
      </c>
      <c r="C1409" s="2">
        <f t="shared" si="165"/>
        <v>0.13539999999999974</v>
      </c>
      <c r="D1409" s="2">
        <f t="shared" si="166"/>
        <v>6.0423400000000003</v>
      </c>
      <c r="E1409" s="2">
        <f t="shared" si="168"/>
        <v>6.0739199999999993</v>
      </c>
      <c r="F1409" s="2">
        <f t="shared" si="169"/>
        <v>6.0951199999999996</v>
      </c>
      <c r="G1409" s="2">
        <f t="shared" si="171"/>
        <v>5.7025700000000032</v>
      </c>
      <c r="H1409" s="2">
        <f t="shared" si="167"/>
        <v>5.9420114999999996</v>
      </c>
      <c r="I1409" s="2">
        <f t="array" ref="I1409">SUMPRODUCT(B1393:B1412, (ROW(B1393:B1412)-ROW(B1393)+1)) / (20*21/2)</f>
        <v>6.097254761904761</v>
      </c>
      <c r="J1409" s="2">
        <f t="shared" si="170"/>
        <v>6.0297761161258432</v>
      </c>
      <c r="K1409" s="2">
        <f t="shared" si="172"/>
        <v>5.8324152071110182</v>
      </c>
    </row>
    <row r="1410" spans="1:11" ht="13.5" x14ac:dyDescent="0.25">
      <c r="A1410" s="3">
        <f>TITRES_STAT!B1413</f>
        <v>44067</v>
      </c>
      <c r="B1410" s="6">
        <f>TITRES_STAT!D1413</f>
        <v>6.1722999999999999</v>
      </c>
      <c r="C1410" s="2">
        <f t="shared" si="165"/>
        <v>0</v>
      </c>
      <c r="D1410" s="2">
        <f t="shared" si="166"/>
        <v>6.0585800000000001</v>
      </c>
      <c r="E1410" s="2">
        <f t="shared" si="168"/>
        <v>6.0820400000000001</v>
      </c>
      <c r="F1410" s="2">
        <f t="shared" si="169"/>
        <v>6.0991799999999996</v>
      </c>
      <c r="G1410" s="2">
        <f t="shared" si="171"/>
        <v>5.720754000000003</v>
      </c>
      <c r="H1410" s="2">
        <f t="shared" si="167"/>
        <v>5.9390449999999975</v>
      </c>
      <c r="I1410" s="2">
        <f t="array" ref="I1410">SUMPRODUCT(B1394:B1413, (ROW(B1394:B1413)-ROW(B1394)+1)) / (20*21/2)</f>
        <v>6.1132361904761909</v>
      </c>
      <c r="J1410" s="2">
        <f t="shared" si="170"/>
        <v>6.0433498193519535</v>
      </c>
      <c r="K1410" s="2">
        <f t="shared" si="172"/>
        <v>5.8457440225184296</v>
      </c>
    </row>
    <row r="1411" spans="1:11" ht="13.5" x14ac:dyDescent="0.25">
      <c r="A1411" s="3">
        <f>TITRES_STAT!B1414</f>
        <v>44068</v>
      </c>
      <c r="B1411" s="6">
        <f>TITRES_STAT!D1414</f>
        <v>6.1722999999999999</v>
      </c>
      <c r="C1411" s="2">
        <f t="shared" si="165"/>
        <v>0</v>
      </c>
      <c r="D1411" s="2">
        <f t="shared" si="166"/>
        <v>6.0838599999999996</v>
      </c>
      <c r="E1411" s="2">
        <f t="shared" si="168"/>
        <v>6.0883599999999998</v>
      </c>
      <c r="F1411" s="2">
        <f t="shared" si="169"/>
        <v>6.1014399999999993</v>
      </c>
      <c r="G1411" s="2">
        <f t="shared" si="171"/>
        <v>5.7396420000000035</v>
      </c>
      <c r="H1411" s="2">
        <f t="shared" si="167"/>
        <v>5.9360784999999963</v>
      </c>
      <c r="I1411" s="2">
        <f t="array" ref="I1411">SUMPRODUCT(B1395:B1414, (ROW(B1395:B1414)-ROW(B1395)+1)) / (20*21/2)</f>
        <v>6.1275014285714287</v>
      </c>
      <c r="J1411" s="2">
        <f t="shared" si="170"/>
        <v>6.0556307889374814</v>
      </c>
      <c r="K1411" s="2">
        <f t="shared" si="172"/>
        <v>5.8585501392824124</v>
      </c>
    </row>
    <row r="1412" spans="1:11" ht="13.5" x14ac:dyDescent="0.25">
      <c r="A1412" s="3">
        <f>TITRES_STAT!B1415</f>
        <v>44069</v>
      </c>
      <c r="B1412" s="6">
        <f>TITRES_STAT!D1415</f>
        <v>6.1361999999999997</v>
      </c>
      <c r="C1412" s="2">
        <f t="shared" ref="C1412:C1475" si="173">B1412-B1411</f>
        <v>-3.6100000000000243E-2</v>
      </c>
      <c r="D1412" s="2">
        <f t="shared" si="166"/>
        <v>6.1379999999999999</v>
      </c>
      <c r="E1412" s="2">
        <f t="shared" si="168"/>
        <v>6.0910700000000002</v>
      </c>
      <c r="F1412" s="2">
        <f t="shared" si="169"/>
        <v>6.1036950000000001</v>
      </c>
      <c r="G1412" s="2">
        <f t="shared" si="171"/>
        <v>5.7578080000000025</v>
      </c>
      <c r="H1412" s="2">
        <f t="shared" si="167"/>
        <v>5.9331514999999966</v>
      </c>
      <c r="I1412" s="2">
        <f t="array" ref="I1412">SUMPRODUCT(B1396:B1415, (ROW(B1396:B1415)-ROW(B1396)+1)) / (20*21/2)</f>
        <v>6.1415947619047619</v>
      </c>
      <c r="J1412" s="2">
        <f t="shared" si="170"/>
        <v>6.0633040471339115</v>
      </c>
      <c r="K1412" s="2">
        <f t="shared" si="172"/>
        <v>5.8694383691144747</v>
      </c>
    </row>
    <row r="1413" spans="1:11" ht="13.5" x14ac:dyDescent="0.25">
      <c r="A1413" s="3">
        <f>TITRES_STAT!B1416</f>
        <v>44070</v>
      </c>
      <c r="B1413" s="6">
        <f>TITRES_STAT!D1416</f>
        <v>6.2714999999999996</v>
      </c>
      <c r="C1413" s="2">
        <f t="shared" si="173"/>
        <v>0.13529999999999998</v>
      </c>
      <c r="D1413" s="2">
        <f t="shared" si="166"/>
        <v>6.18492</v>
      </c>
      <c r="E1413" s="2">
        <f t="shared" si="168"/>
        <v>6.10731</v>
      </c>
      <c r="F1413" s="2">
        <f t="shared" si="169"/>
        <v>6.1127149999999997</v>
      </c>
      <c r="G1413" s="2">
        <f t="shared" si="171"/>
        <v>5.7816660000000013</v>
      </c>
      <c r="H1413" s="2">
        <f t="shared" si="167"/>
        <v>5.9307249999999962</v>
      </c>
      <c r="I1413" s="2">
        <f t="array" ref="I1413">SUMPRODUCT(B1397:B1416, (ROW(B1397:B1416)-ROW(B1397)+1)) / (20*21/2)</f>
        <v>6.1383257142857151</v>
      </c>
      <c r="J1413" s="2">
        <f t="shared" si="170"/>
        <v>6.0831322331211579</v>
      </c>
      <c r="K1413" s="2">
        <f t="shared" si="172"/>
        <v>5.8852054918942995</v>
      </c>
    </row>
    <row r="1414" spans="1:11" ht="13.5" x14ac:dyDescent="0.25">
      <c r="A1414" s="3">
        <f>TITRES_STAT!B1417</f>
        <v>44071</v>
      </c>
      <c r="B1414" s="6">
        <f>TITRES_STAT!D1417</f>
        <v>6.2625000000000002</v>
      </c>
      <c r="C1414" s="2">
        <f t="shared" si="173"/>
        <v>-8.9999999999994529E-3</v>
      </c>
      <c r="D1414" s="2">
        <f t="shared" ref="D1414:D1477" si="174">AVERAGE(B1410:B1414)</f>
        <v>6.2029599999999991</v>
      </c>
      <c r="E1414" s="2">
        <f t="shared" si="168"/>
        <v>6.1226500000000001</v>
      </c>
      <c r="F1414" s="2">
        <f t="shared" si="169"/>
        <v>6.1145200000000006</v>
      </c>
      <c r="G1414" s="2">
        <f t="shared" si="171"/>
        <v>5.8032360000000018</v>
      </c>
      <c r="H1414" s="2">
        <f t="shared" si="167"/>
        <v>5.9282974999999958</v>
      </c>
      <c r="I1414" s="2">
        <f t="array" ref="I1414">SUMPRODUCT(B1398:B1417, (ROW(B1398:B1417)-ROW(B1398)+1)) / (20*21/2)</f>
        <v>6.1524190476190475</v>
      </c>
      <c r="J1414" s="2">
        <f t="shared" si="170"/>
        <v>6.1002148775858096</v>
      </c>
      <c r="K1414" s="2">
        <f t="shared" si="172"/>
        <v>5.9000013549572685</v>
      </c>
    </row>
    <row r="1415" spans="1:11" ht="13.5" x14ac:dyDescent="0.25">
      <c r="A1415" s="3">
        <f>TITRES_STAT!B1418</f>
        <v>44074</v>
      </c>
      <c r="B1415" s="6">
        <f>TITRES_STAT!D1418</f>
        <v>6.2625000000000002</v>
      </c>
      <c r="C1415" s="2">
        <f t="shared" si="173"/>
        <v>0</v>
      </c>
      <c r="D1415" s="2">
        <f t="shared" si="174"/>
        <v>6.2209999999999992</v>
      </c>
      <c r="E1415" s="2">
        <f t="shared" si="168"/>
        <v>6.1397900000000005</v>
      </c>
      <c r="F1415" s="2">
        <f t="shared" si="169"/>
        <v>6.1163250000000007</v>
      </c>
      <c r="G1415" s="2">
        <f t="shared" si="171"/>
        <v>5.8232240000000015</v>
      </c>
      <c r="H1415" s="2">
        <f t="shared" si="167"/>
        <v>5.9258699999999953</v>
      </c>
      <c r="I1415" s="2">
        <f t="array" ref="I1415">SUMPRODUCT(B1399:B1418, (ROW(B1399:B1418)-ROW(B1399)+1)) / (20*21/2)</f>
        <v>6.1623866666666673</v>
      </c>
      <c r="J1415" s="2">
        <f t="shared" si="170"/>
        <v>6.1156706035300186</v>
      </c>
      <c r="K1415" s="2">
        <f t="shared" si="172"/>
        <v>5.9142169880962001</v>
      </c>
    </row>
    <row r="1416" spans="1:11" ht="13.5" x14ac:dyDescent="0.25">
      <c r="A1416" s="3">
        <f>TITRES_STAT!B1419</f>
        <v>44075</v>
      </c>
      <c r="B1416" s="6">
        <f>TITRES_STAT!D1419</f>
        <v>6.0819999999999999</v>
      </c>
      <c r="C1416" s="2">
        <f t="shared" si="173"/>
        <v>-0.18050000000000033</v>
      </c>
      <c r="D1416" s="2">
        <f t="shared" si="174"/>
        <v>6.2029399999999999</v>
      </c>
      <c r="E1416" s="2">
        <f t="shared" si="168"/>
        <v>6.1434000000000006</v>
      </c>
      <c r="F1416" s="2">
        <f t="shared" si="169"/>
        <v>6.1145200000000006</v>
      </c>
      <c r="G1416" s="2">
        <f t="shared" si="171"/>
        <v>5.8411840000000019</v>
      </c>
      <c r="H1416" s="2">
        <f t="shared" si="167"/>
        <v>5.9225399999999953</v>
      </c>
      <c r="I1416" s="2">
        <f t="array" ref="I1416">SUMPRODUCT(B1400:B1419, (ROW(B1400:B1419)-ROW(B1400)+1)) / (20*21/2)</f>
        <v>6.1735623809523812</v>
      </c>
      <c r="J1416" s="2">
        <f t="shared" si="170"/>
        <v>6.1124638793843022</v>
      </c>
      <c r="K1416" s="2">
        <f t="shared" si="172"/>
        <v>5.9207967140532123</v>
      </c>
    </row>
    <row r="1417" spans="1:11" ht="13.5" x14ac:dyDescent="0.25">
      <c r="A1417" s="3">
        <f>TITRES_STAT!B1420</f>
        <v>44076</v>
      </c>
      <c r="B1417" s="6">
        <f>TITRES_STAT!D1420</f>
        <v>6.2625000000000002</v>
      </c>
      <c r="C1417" s="2">
        <f t="shared" si="173"/>
        <v>0.18050000000000033</v>
      </c>
      <c r="D1417" s="2">
        <f t="shared" si="174"/>
        <v>6.2281999999999993</v>
      </c>
      <c r="E1417" s="2">
        <f t="shared" si="168"/>
        <v>6.1831000000000014</v>
      </c>
      <c r="F1417" s="2">
        <f t="shared" si="169"/>
        <v>6.1217400000000008</v>
      </c>
      <c r="G1417" s="2">
        <f t="shared" si="171"/>
        <v>5.8645120000000022</v>
      </c>
      <c r="H1417" s="2">
        <f t="shared" si="167"/>
        <v>5.9206834999999955</v>
      </c>
      <c r="I1417" s="2">
        <f t="array" ref="I1417">SUMPRODUCT(B1401:B1420, (ROW(B1401:B1420)-ROW(B1401)+1)) / (20*21/2)</f>
        <v>6.1833628571428569</v>
      </c>
      <c r="J1417" s="2">
        <f t="shared" si="170"/>
        <v>6.1267530337286544</v>
      </c>
      <c r="K1417" s="2">
        <f t="shared" si="172"/>
        <v>5.9341968429138703</v>
      </c>
    </row>
    <row r="1418" spans="1:11" ht="13.5" x14ac:dyDescent="0.25">
      <c r="A1418" s="3">
        <f>TITRES_STAT!B1421</f>
        <v>44077</v>
      </c>
      <c r="B1418" s="6">
        <f>TITRES_STAT!D1421</f>
        <v>6.2263999999999999</v>
      </c>
      <c r="C1418" s="2">
        <f t="shared" si="173"/>
        <v>-3.6100000000000243E-2</v>
      </c>
      <c r="D1418" s="2">
        <f t="shared" si="174"/>
        <v>6.2191799999999997</v>
      </c>
      <c r="E1418" s="2">
        <f t="shared" si="168"/>
        <v>6.2020500000000007</v>
      </c>
      <c r="F1418" s="2">
        <f t="shared" si="169"/>
        <v>6.1271550000000001</v>
      </c>
      <c r="G1418" s="2">
        <f t="shared" si="171"/>
        <v>5.8883480000000024</v>
      </c>
      <c r="H1418" s="2">
        <f t="shared" ref="H1418:H1481" si="175">AVERAGE(B1219:B1418)</f>
        <v>5.9188664999999956</v>
      </c>
      <c r="I1418" s="2">
        <f t="array" ref="I1418">SUMPRODUCT(B1402:B1421, (ROW(B1402:B1421)-ROW(B1402)+1)) / (20*21/2)</f>
        <v>6.1778233333333334</v>
      </c>
      <c r="J1418" s="2">
        <f t="shared" si="170"/>
        <v>6.1362432209925917</v>
      </c>
      <c r="K1418" s="2">
        <f t="shared" si="172"/>
        <v>5.9456557902505818</v>
      </c>
    </row>
    <row r="1419" spans="1:11" ht="13.5" x14ac:dyDescent="0.25">
      <c r="A1419" s="3">
        <f>TITRES_STAT!B1422</f>
        <v>44078</v>
      </c>
      <c r="B1419" s="6">
        <f>TITRES_STAT!D1422</f>
        <v>6.2445000000000004</v>
      </c>
      <c r="C1419" s="2">
        <f t="shared" si="173"/>
        <v>1.8100000000000449E-2</v>
      </c>
      <c r="D1419" s="2">
        <f t="shared" si="174"/>
        <v>6.2155800000000001</v>
      </c>
      <c r="E1419" s="2">
        <f t="shared" si="168"/>
        <v>6.2092700000000001</v>
      </c>
      <c r="F1419" s="2">
        <f t="shared" si="169"/>
        <v>6.1415950000000006</v>
      </c>
      <c r="G1419" s="2">
        <f t="shared" si="171"/>
        <v>5.9130720000000023</v>
      </c>
      <c r="H1419" s="2">
        <f t="shared" si="175"/>
        <v>5.9171399999999945</v>
      </c>
      <c r="I1419" s="2">
        <f t="array" ref="I1419">SUMPRODUCT(B1403:B1422, (ROW(B1403:B1422)-ROW(B1403)+1)) / (20*21/2)</f>
        <v>6.1981504761904773</v>
      </c>
      <c r="J1419" s="2">
        <f t="shared" si="170"/>
        <v>6.146553390421869</v>
      </c>
      <c r="K1419" s="2">
        <f t="shared" si="172"/>
        <v>5.9573751710250686</v>
      </c>
    </row>
    <row r="1420" spans="1:11" ht="13.5" x14ac:dyDescent="0.25">
      <c r="A1420" s="3">
        <f>TITRES_STAT!B1423</f>
        <v>44081</v>
      </c>
      <c r="B1420" s="6">
        <f>TITRES_STAT!D1423</f>
        <v>6.2445000000000004</v>
      </c>
      <c r="C1420" s="2">
        <f t="shared" si="173"/>
        <v>0</v>
      </c>
      <c r="D1420" s="2">
        <f t="shared" si="174"/>
        <v>6.2119800000000014</v>
      </c>
      <c r="E1420" s="2">
        <f t="shared" ref="E1420:E1483" si="176">AVERAGE(B1411:B1420)</f>
        <v>6.2164900000000003</v>
      </c>
      <c r="F1420" s="2">
        <f t="shared" si="169"/>
        <v>6.1492650000000006</v>
      </c>
      <c r="G1420" s="2">
        <f t="shared" si="171"/>
        <v>5.9377960000000032</v>
      </c>
      <c r="H1420" s="2">
        <f t="shared" si="175"/>
        <v>5.9154134999999952</v>
      </c>
      <c r="I1420" s="2">
        <f t="array" ref="I1420">SUMPRODUCT(B1404:B1423, (ROW(B1404:B1423)-ROW(B1404)+1)) / (20*21/2)</f>
        <v>6.200940952380952</v>
      </c>
      <c r="J1420" s="2">
        <f t="shared" si="170"/>
        <v>6.1558816389531197</v>
      </c>
      <c r="K1420" s="2">
        <f t="shared" si="172"/>
        <v>5.9686349682397717</v>
      </c>
    </row>
    <row r="1421" spans="1:11" ht="13.5" x14ac:dyDescent="0.25">
      <c r="A1421" s="3">
        <f>TITRES_STAT!B1424</f>
        <v>44082</v>
      </c>
      <c r="B1421" s="6">
        <f>TITRES_STAT!D1424</f>
        <v>6.0911</v>
      </c>
      <c r="C1421" s="2">
        <f t="shared" si="173"/>
        <v>-0.15340000000000042</v>
      </c>
      <c r="D1421" s="2">
        <f t="shared" si="174"/>
        <v>6.2138000000000009</v>
      </c>
      <c r="E1421" s="2">
        <f t="shared" si="176"/>
        <v>6.2083700000000004</v>
      </c>
      <c r="F1421" s="2">
        <f t="shared" si="169"/>
        <v>6.1483650000000001</v>
      </c>
      <c r="G1421" s="2">
        <f t="shared" si="171"/>
        <v>5.9594520000000024</v>
      </c>
      <c r="H1421" s="2">
        <f t="shared" si="175"/>
        <v>5.9129199999999962</v>
      </c>
      <c r="I1421" s="2">
        <f t="array" ref="I1421">SUMPRODUCT(B1405:B1424, (ROW(B1405:B1424)-ROW(B1405)+1)) / (20*21/2)</f>
        <v>6.1990495238095251</v>
      </c>
      <c r="J1421" s="2">
        <f t="shared" si="170"/>
        <v>6.1497119590528229</v>
      </c>
      <c r="K1421" s="2">
        <f t="shared" si="172"/>
        <v>5.9734375185048787</v>
      </c>
    </row>
    <row r="1422" spans="1:11" ht="13.5" x14ac:dyDescent="0.25">
      <c r="A1422" s="3">
        <f>TITRES_STAT!B1425</f>
        <v>44083</v>
      </c>
      <c r="B1422" s="6">
        <f>TITRES_STAT!D1425</f>
        <v>6.3617999999999997</v>
      </c>
      <c r="C1422" s="2">
        <f t="shared" si="173"/>
        <v>0.27069999999999972</v>
      </c>
      <c r="D1422" s="2">
        <f t="shared" si="174"/>
        <v>6.2336600000000004</v>
      </c>
      <c r="E1422" s="2">
        <f t="shared" si="176"/>
        <v>6.2309299999999999</v>
      </c>
      <c r="F1422" s="2">
        <f t="shared" si="169"/>
        <v>6.1610000000000005</v>
      </c>
      <c r="G1422" s="2">
        <f t="shared" si="171"/>
        <v>5.9866980000000023</v>
      </c>
      <c r="H1422" s="2">
        <f t="shared" si="175"/>
        <v>5.9117799999999958</v>
      </c>
      <c r="I1422" s="2">
        <f t="array" ref="I1422">SUMPRODUCT(B1406:B1425, (ROW(B1406:B1425)-ROW(B1406)+1)) / (20*21/2)</f>
        <v>6.1961290476190483</v>
      </c>
      <c r="J1422" s="2">
        <f t="shared" si="170"/>
        <v>6.1699108200954109</v>
      </c>
      <c r="K1422" s="2">
        <f t="shared" si="172"/>
        <v>5.9886674197399818</v>
      </c>
    </row>
    <row r="1423" spans="1:11" ht="13.5" x14ac:dyDescent="0.25">
      <c r="A1423" s="3">
        <f>TITRES_STAT!B1426</f>
        <v>44084</v>
      </c>
      <c r="B1423" s="6">
        <f>TITRES_STAT!D1426</f>
        <v>6.1902999999999997</v>
      </c>
      <c r="C1423" s="2">
        <f t="shared" si="173"/>
        <v>-0.17149999999999999</v>
      </c>
      <c r="D1423" s="2">
        <f t="shared" si="174"/>
        <v>6.2264400000000002</v>
      </c>
      <c r="E1423" s="2">
        <f t="shared" si="176"/>
        <v>6.2228100000000008</v>
      </c>
      <c r="F1423" s="2">
        <f t="shared" si="169"/>
        <v>6.1650599999999995</v>
      </c>
      <c r="G1423" s="2">
        <f t="shared" si="171"/>
        <v>6.0120960000000023</v>
      </c>
      <c r="H1423" s="2">
        <f t="shared" si="175"/>
        <v>5.9089034999999956</v>
      </c>
      <c r="I1423" s="2">
        <f t="array" ref="I1423">SUMPRODUCT(B1407:B1426, (ROW(B1407:B1426)-ROW(B1407)+1)) / (20*21/2)</f>
        <v>6.1921271428571423</v>
      </c>
      <c r="J1423" s="2">
        <f t="shared" si="170"/>
        <v>6.1718526467529911</v>
      </c>
      <c r="K1423" s="2">
        <f t="shared" si="172"/>
        <v>5.9965745797501793</v>
      </c>
    </row>
    <row r="1424" spans="1:11" ht="13.5" x14ac:dyDescent="0.25">
      <c r="A1424" s="3">
        <f>TITRES_STAT!B1427</f>
        <v>44085</v>
      </c>
      <c r="B1424" s="6">
        <f>TITRES_STAT!D1427</f>
        <v>6.1452</v>
      </c>
      <c r="C1424" s="2">
        <f t="shared" si="173"/>
        <v>-4.5099999999999696E-2</v>
      </c>
      <c r="D1424" s="2">
        <f t="shared" si="174"/>
        <v>6.2065799999999998</v>
      </c>
      <c r="E1424" s="2">
        <f t="shared" si="176"/>
        <v>6.2110800000000008</v>
      </c>
      <c r="F1424" s="2">
        <f t="shared" si="169"/>
        <v>6.1668649999999996</v>
      </c>
      <c r="G1424" s="2">
        <f t="shared" si="171"/>
        <v>6.0339560000000017</v>
      </c>
      <c r="H1424" s="2">
        <f t="shared" si="175"/>
        <v>5.9058014999999964</v>
      </c>
      <c r="I1424" s="2">
        <f t="array" ref="I1424">SUMPRODUCT(B1408:B1427, (ROW(B1408:B1427)-ROW(B1408)+1)) / (20*21/2)</f>
        <v>6.170557619047619</v>
      </c>
      <c r="J1424" s="2">
        <f t="shared" si="170"/>
        <v>6.1693142994431822</v>
      </c>
      <c r="K1424" s="2">
        <f t="shared" si="172"/>
        <v>6.0024030276031128</v>
      </c>
    </row>
    <row r="1425" spans="1:11" ht="13.5" x14ac:dyDescent="0.25">
      <c r="A1425" s="3">
        <f>TITRES_STAT!B1428</f>
        <v>44088</v>
      </c>
      <c r="B1425" s="6">
        <f>TITRES_STAT!D1428</f>
        <v>6.1361999999999997</v>
      </c>
      <c r="C1425" s="2">
        <f t="shared" si="173"/>
        <v>-9.0000000000003411E-3</v>
      </c>
      <c r="D1425" s="2">
        <f t="shared" si="174"/>
        <v>6.18492</v>
      </c>
      <c r="E1425" s="2">
        <f t="shared" si="176"/>
        <v>6.1984500000000011</v>
      </c>
      <c r="F1425" s="2">
        <f t="shared" si="169"/>
        <v>6.1691200000000004</v>
      </c>
      <c r="G1425" s="2">
        <f t="shared" si="171"/>
        <v>6.0535260000000006</v>
      </c>
      <c r="H1425" s="2">
        <f t="shared" si="175"/>
        <v>5.9020394999999954</v>
      </c>
      <c r="I1425" s="2">
        <f t="array" ref="I1425">SUMPRODUCT(B1409:B1428, (ROW(B1409:B1428)-ROW(B1409)+1)) / (20*21/2)</f>
        <v>6.1563347619047626</v>
      </c>
      <c r="J1425" s="2">
        <f t="shared" si="170"/>
        <v>6.1661605566390696</v>
      </c>
      <c r="K1425" s="2">
        <f t="shared" si="172"/>
        <v>6.007649967697108</v>
      </c>
    </row>
    <row r="1426" spans="1:11" ht="13.5" x14ac:dyDescent="0.25">
      <c r="A1426" s="3">
        <f>TITRES_STAT!B1429</f>
        <v>44089</v>
      </c>
      <c r="B1426" s="6">
        <f>TITRES_STAT!D1429</f>
        <v>6.1271000000000004</v>
      </c>
      <c r="C1426" s="2">
        <f t="shared" si="173"/>
        <v>-9.0999999999992198E-3</v>
      </c>
      <c r="D1426" s="2">
        <f t="shared" si="174"/>
        <v>6.1921200000000001</v>
      </c>
      <c r="E1426" s="2">
        <f t="shared" si="176"/>
        <v>6.2029600000000009</v>
      </c>
      <c r="F1426" s="2">
        <f t="shared" si="169"/>
        <v>6.1731800000000003</v>
      </c>
      <c r="G1426" s="2">
        <f t="shared" si="171"/>
        <v>6.0720360000000007</v>
      </c>
      <c r="H1426" s="2">
        <f t="shared" si="175"/>
        <v>5.8984079999999945</v>
      </c>
      <c r="I1426" s="2">
        <f t="array" ref="I1426">SUMPRODUCT(B1410:B1429, (ROW(B1410:B1429)-ROW(B1410)+1)) / (20*21/2)</f>
        <v>6.1593452380952387</v>
      </c>
      <c r="J1426" s="2">
        <f t="shared" si="170"/>
        <v>6.1624405036258247</v>
      </c>
      <c r="K1426" s="2">
        <f t="shared" si="172"/>
        <v>6.0123342826893786</v>
      </c>
    </row>
    <row r="1427" spans="1:11" ht="13.5" x14ac:dyDescent="0.25">
      <c r="A1427" s="3">
        <f>TITRES_STAT!B1430</f>
        <v>44090</v>
      </c>
      <c r="B1427" s="6">
        <f>TITRES_STAT!D1430</f>
        <v>5.9466999999999999</v>
      </c>
      <c r="C1427" s="2">
        <f t="shared" si="173"/>
        <v>-0.18040000000000056</v>
      </c>
      <c r="D1427" s="2">
        <f t="shared" si="174"/>
        <v>6.1090999999999998</v>
      </c>
      <c r="E1427" s="2">
        <f t="shared" si="176"/>
        <v>6.171380000000001</v>
      </c>
      <c r="F1427" s="2">
        <f t="shared" si="169"/>
        <v>6.1772400000000003</v>
      </c>
      <c r="G1427" s="2">
        <f t="shared" si="171"/>
        <v>6.0807880000000001</v>
      </c>
      <c r="H1427" s="2">
        <f t="shared" si="175"/>
        <v>5.8943574999999955</v>
      </c>
      <c r="I1427" s="2">
        <f t="array" ref="I1427">SUMPRODUCT(B1411:B1430, (ROW(B1411:B1430)-ROW(B1411)+1)) / (20*21/2)</f>
        <v>6.1638980952380944</v>
      </c>
      <c r="J1427" s="2">
        <f t="shared" si="170"/>
        <v>6.1418937889947935</v>
      </c>
      <c r="K1427" s="2">
        <f t="shared" si="172"/>
        <v>6.0097603892505793</v>
      </c>
    </row>
    <row r="1428" spans="1:11" ht="13.5" x14ac:dyDescent="0.25">
      <c r="A1428" s="3">
        <f>TITRES_STAT!B1431</f>
        <v>44091</v>
      </c>
      <c r="B1428" s="6">
        <f>TITRES_STAT!D1431</f>
        <v>6.0278999999999998</v>
      </c>
      <c r="C1428" s="2">
        <f t="shared" si="173"/>
        <v>8.1199999999999939E-2</v>
      </c>
      <c r="D1428" s="2">
        <f t="shared" si="174"/>
        <v>6.0766200000000001</v>
      </c>
      <c r="E1428" s="2">
        <f t="shared" si="176"/>
        <v>6.1515300000000002</v>
      </c>
      <c r="F1428" s="2">
        <f t="shared" ref="F1428:F1491" si="177">AVERAGE(B1409:B1428)</f>
        <v>6.1767900000000004</v>
      </c>
      <c r="G1428" s="2">
        <f t="shared" si="171"/>
        <v>6.0879999999999992</v>
      </c>
      <c r="H1428" s="2">
        <f t="shared" si="175"/>
        <v>5.8907129999999972</v>
      </c>
      <c r="I1428" s="2">
        <f t="array" ref="I1428">SUMPRODUCT(B1412:B1431, (ROW(B1412:B1431)-ROW(B1412)+1)) / (20*21/2)</f>
        <v>6.1673361904761901</v>
      </c>
      <c r="J1428" s="2">
        <f t="shared" si="170"/>
        <v>6.131037237661956</v>
      </c>
      <c r="K1428" s="2">
        <f t="shared" si="172"/>
        <v>6.0104717465348703</v>
      </c>
    </row>
    <row r="1429" spans="1:11" ht="13.5" x14ac:dyDescent="0.25">
      <c r="A1429" s="3">
        <f>TITRES_STAT!B1432</f>
        <v>44092</v>
      </c>
      <c r="B1429" s="6">
        <f>TITRES_STAT!D1432</f>
        <v>6.2084000000000001</v>
      </c>
      <c r="C1429" s="2">
        <f t="shared" si="173"/>
        <v>0.18050000000000033</v>
      </c>
      <c r="D1429" s="2">
        <f t="shared" si="174"/>
        <v>6.0892600000000003</v>
      </c>
      <c r="E1429" s="2">
        <f t="shared" si="176"/>
        <v>6.1479200000000001</v>
      </c>
      <c r="F1429" s="2">
        <f t="shared" si="177"/>
        <v>6.1785949999999996</v>
      </c>
      <c r="G1429" s="2">
        <f t="shared" si="171"/>
        <v>6.0989979999999981</v>
      </c>
      <c r="H1429" s="2">
        <f t="shared" si="175"/>
        <v>5.8879709999999967</v>
      </c>
      <c r="I1429" s="2">
        <f t="array" ref="I1429">SUMPRODUCT(B1413:B1432, (ROW(B1413:B1432)-ROW(B1413)+1)) / (20*21/2)</f>
        <v>6.1714166666666666</v>
      </c>
      <c r="J1429" s="2">
        <f t="shared" ref="J1429:J1492" si="178">$J$4*B1429+J1428*(1-$J$4)</f>
        <v>6.1384051197893896</v>
      </c>
      <c r="K1429" s="2">
        <f t="shared" si="172"/>
        <v>6.0182336388276205</v>
      </c>
    </row>
    <row r="1430" spans="1:11" ht="13.5" x14ac:dyDescent="0.25">
      <c r="A1430" s="3">
        <f>TITRES_STAT!B1433</f>
        <v>44095</v>
      </c>
      <c r="B1430" s="6">
        <f>TITRES_STAT!D1433</f>
        <v>6.2263999999999999</v>
      </c>
      <c r="C1430" s="2">
        <f t="shared" si="173"/>
        <v>1.7999999999999794E-2</v>
      </c>
      <c r="D1430" s="2">
        <f t="shared" si="174"/>
        <v>6.1073000000000004</v>
      </c>
      <c r="E1430" s="2">
        <f t="shared" si="176"/>
        <v>6.1461099999999993</v>
      </c>
      <c r="F1430" s="2">
        <f t="shared" si="177"/>
        <v>6.1812999999999994</v>
      </c>
      <c r="G1430" s="2">
        <f t="shared" si="171"/>
        <v>6.1110599999999984</v>
      </c>
      <c r="H1430" s="2">
        <f t="shared" si="175"/>
        <v>5.8862854999999961</v>
      </c>
      <c r="I1430" s="2">
        <f t="array" ref="I1430">SUMPRODUCT(B1414:B1433, (ROW(B1414:B1433)-ROW(B1414)+1)) / (20*21/2)</f>
        <v>6.172486666666666</v>
      </c>
      <c r="J1430" s="2">
        <f t="shared" si="178"/>
        <v>6.1467855845713526</v>
      </c>
      <c r="K1430" s="2">
        <f t="shared" si="172"/>
        <v>6.0263970255402626</v>
      </c>
    </row>
    <row r="1431" spans="1:11" ht="13.5" x14ac:dyDescent="0.25">
      <c r="A1431" s="3">
        <f>TITRES_STAT!B1434</f>
        <v>44096</v>
      </c>
      <c r="B1431" s="6">
        <f>TITRES_STAT!D1434</f>
        <v>6.2173999999999996</v>
      </c>
      <c r="C1431" s="2">
        <f t="shared" si="173"/>
        <v>-9.0000000000003411E-3</v>
      </c>
      <c r="D1431" s="2">
        <f t="shared" si="174"/>
        <v>6.1253599999999988</v>
      </c>
      <c r="E1431" s="2">
        <f t="shared" si="176"/>
        <v>6.1587399999999999</v>
      </c>
      <c r="F1431" s="2">
        <f t="shared" si="177"/>
        <v>6.1835549999999992</v>
      </c>
      <c r="G1431" s="2">
        <f t="shared" si="171"/>
        <v>6.1196019999999987</v>
      </c>
      <c r="H1431" s="2">
        <f t="shared" si="175"/>
        <v>5.8835884999999948</v>
      </c>
      <c r="I1431" s="2">
        <f t="array" ref="I1431">SUMPRODUCT(B1415:B1434, (ROW(B1415:B1434)-ROW(B1415)+1)) / (20*21/2)</f>
        <v>6.1721861904761912</v>
      </c>
      <c r="J1431" s="2">
        <f t="shared" si="178"/>
        <v>6.1535107669931284</v>
      </c>
      <c r="K1431" s="2">
        <f t="shared" si="172"/>
        <v>6.033887338264174</v>
      </c>
    </row>
    <row r="1432" spans="1:11" ht="13.5" x14ac:dyDescent="0.25">
      <c r="A1432" s="3">
        <f>TITRES_STAT!B1435</f>
        <v>44097</v>
      </c>
      <c r="B1432" s="6">
        <f>TITRES_STAT!D1435</f>
        <v>6.2263999999999999</v>
      </c>
      <c r="C1432" s="2">
        <f t="shared" si="173"/>
        <v>9.0000000000003411E-3</v>
      </c>
      <c r="D1432" s="2">
        <f t="shared" si="174"/>
        <v>6.1812999999999985</v>
      </c>
      <c r="E1432" s="2">
        <f t="shared" si="176"/>
        <v>6.1451999999999991</v>
      </c>
      <c r="F1432" s="2">
        <f t="shared" si="177"/>
        <v>6.1880649999999999</v>
      </c>
      <c r="G1432" s="2">
        <f t="shared" si="171"/>
        <v>6.1251619999999996</v>
      </c>
      <c r="H1432" s="2">
        <f t="shared" si="175"/>
        <v>5.8808924999999945</v>
      </c>
      <c r="I1432" s="2">
        <f t="array" ref="I1432">SUMPRODUCT(B1416:B1435, (ROW(B1416:B1435)-ROW(B1416)+1)) / (20*21/2)</f>
        <v>6.1679771428571417</v>
      </c>
      <c r="J1432" s="2">
        <f t="shared" si="178"/>
        <v>6.1604525987080683</v>
      </c>
      <c r="K1432" s="2">
        <f t="shared" si="172"/>
        <v>6.0414368544106765</v>
      </c>
    </row>
    <row r="1433" spans="1:11" ht="13.5" x14ac:dyDescent="0.25">
      <c r="A1433" s="3">
        <f>TITRES_STAT!B1436</f>
        <v>44098</v>
      </c>
      <c r="B1433" s="6">
        <f>TITRES_STAT!D1436</f>
        <v>6.1993</v>
      </c>
      <c r="C1433" s="2">
        <f t="shared" si="173"/>
        <v>-2.7099999999999902E-2</v>
      </c>
      <c r="D1433" s="2">
        <f t="shared" si="174"/>
        <v>6.2155800000000001</v>
      </c>
      <c r="E1433" s="2">
        <f t="shared" si="176"/>
        <v>6.1460999999999988</v>
      </c>
      <c r="F1433" s="2">
        <f t="shared" si="177"/>
        <v>6.1844549999999998</v>
      </c>
      <c r="G1433" s="2">
        <f t="shared" si="171"/>
        <v>6.1287739999999982</v>
      </c>
      <c r="H1433" s="2">
        <f t="shared" si="175"/>
        <v>5.878544499999995</v>
      </c>
      <c r="I1433" s="2">
        <f t="array" ref="I1433">SUMPRODUCT(B1417:B1436, (ROW(B1417:B1436)-ROW(B1417)+1)) / (20*21/2)</f>
        <v>6.1678076190476183</v>
      </c>
      <c r="J1433" s="2">
        <f t="shared" si="178"/>
        <v>6.1641523512120617</v>
      </c>
      <c r="K1433" s="2">
        <f t="shared" si="172"/>
        <v>6.047627566002415</v>
      </c>
    </row>
    <row r="1434" spans="1:11" ht="13.5" x14ac:dyDescent="0.25">
      <c r="A1434" s="3">
        <f>TITRES_STAT!B1437</f>
        <v>44099</v>
      </c>
      <c r="B1434" s="6">
        <f>TITRES_STAT!D1437</f>
        <v>6.1813000000000002</v>
      </c>
      <c r="C1434" s="2">
        <f t="shared" si="173"/>
        <v>-1.7999999999999794E-2</v>
      </c>
      <c r="D1434" s="2">
        <f t="shared" si="174"/>
        <v>6.2101600000000001</v>
      </c>
      <c r="E1434" s="2">
        <f t="shared" si="176"/>
        <v>6.1497099999999998</v>
      </c>
      <c r="F1434" s="2">
        <f t="shared" si="177"/>
        <v>6.180394999999999</v>
      </c>
      <c r="G1434" s="2">
        <f t="shared" si="171"/>
        <v>6.1320259999999998</v>
      </c>
      <c r="H1434" s="2">
        <f t="shared" si="175"/>
        <v>5.8756229999999947</v>
      </c>
      <c r="I1434" s="2">
        <f t="array" ref="I1434">SUMPRODUCT(B1418:B1437, (ROW(B1418:B1437)-ROW(B1418)+1)) / (20*21/2)</f>
        <v>6.1654842857142862</v>
      </c>
      <c r="J1434" s="2">
        <f t="shared" si="178"/>
        <v>6.1657854606204365</v>
      </c>
      <c r="K1434" s="2">
        <f t="shared" si="172"/>
        <v>6.0528696222376146</v>
      </c>
    </row>
    <row r="1435" spans="1:11" ht="13.5" x14ac:dyDescent="0.25">
      <c r="A1435" s="3">
        <f>TITRES_STAT!B1438</f>
        <v>44102</v>
      </c>
      <c r="B1435" s="6">
        <f>TITRES_STAT!D1438</f>
        <v>6.1361999999999997</v>
      </c>
      <c r="C1435" s="2">
        <f t="shared" si="173"/>
        <v>-4.5100000000000584E-2</v>
      </c>
      <c r="D1435" s="2">
        <f t="shared" si="174"/>
        <v>6.1921200000000001</v>
      </c>
      <c r="E1435" s="2">
        <f t="shared" si="176"/>
        <v>6.1497100000000007</v>
      </c>
      <c r="F1435" s="2">
        <f t="shared" si="177"/>
        <v>6.1740799999999991</v>
      </c>
      <c r="G1435" s="2">
        <f t="shared" si="171"/>
        <v>6.1347339999999999</v>
      </c>
      <c r="H1435" s="2">
        <f t="shared" si="175"/>
        <v>5.8724759999999936</v>
      </c>
      <c r="I1435" s="2">
        <f t="array" ref="I1435">SUMPRODUCT(B1419:B1438, (ROW(B1419:B1438)-ROW(B1419)+1)) / (20*21/2)</f>
        <v>6.1593814285714279</v>
      </c>
      <c r="J1435" s="2">
        <f t="shared" si="178"/>
        <v>6.1629677977042041</v>
      </c>
      <c r="K1435" s="2">
        <f t="shared" si="172"/>
        <v>6.056137480189081</v>
      </c>
    </row>
    <row r="1436" spans="1:11" ht="13.5" x14ac:dyDescent="0.25">
      <c r="A1436" s="3">
        <f>TITRES_STAT!B1439</f>
        <v>44103</v>
      </c>
      <c r="B1436" s="6">
        <f>TITRES_STAT!D1439</f>
        <v>6.1722999999999999</v>
      </c>
      <c r="C1436" s="2">
        <f t="shared" si="173"/>
        <v>3.6100000000000243E-2</v>
      </c>
      <c r="D1436" s="2">
        <f t="shared" si="174"/>
        <v>6.1830999999999996</v>
      </c>
      <c r="E1436" s="2">
        <f t="shared" si="176"/>
        <v>6.1542300000000001</v>
      </c>
      <c r="F1436" s="2">
        <f t="shared" si="177"/>
        <v>6.1785949999999996</v>
      </c>
      <c r="G1436" s="2">
        <f t="shared" si="171"/>
        <v>6.1390659999999988</v>
      </c>
      <c r="H1436" s="2">
        <f t="shared" si="175"/>
        <v>5.869553499999995</v>
      </c>
      <c r="I1436" s="2">
        <f t="array" ref="I1436">SUMPRODUCT(B1420:B1439, (ROW(B1420:B1439)-ROW(B1420)+1)) / (20*21/2)</f>
        <v>6.1478180952380947</v>
      </c>
      <c r="J1436" s="2">
        <f t="shared" si="178"/>
        <v>6.1638565788752322</v>
      </c>
      <c r="K1436" s="2">
        <f t="shared" si="172"/>
        <v>6.0606928731228429</v>
      </c>
    </row>
    <row r="1437" spans="1:11" ht="13.5" x14ac:dyDescent="0.25">
      <c r="A1437" s="3">
        <f>TITRES_STAT!B1440</f>
        <v>44104</v>
      </c>
      <c r="B1437" s="6">
        <f>TITRES_STAT!D1440</f>
        <v>6.1542000000000003</v>
      </c>
      <c r="C1437" s="2">
        <f t="shared" si="173"/>
        <v>-1.8099999999999561E-2</v>
      </c>
      <c r="D1437" s="2">
        <f t="shared" si="174"/>
        <v>6.16866</v>
      </c>
      <c r="E1437" s="2">
        <f t="shared" si="176"/>
        <v>6.1749799999999997</v>
      </c>
      <c r="F1437" s="2">
        <f t="shared" si="177"/>
        <v>6.1731800000000003</v>
      </c>
      <c r="G1437" s="2">
        <f t="shared" si="171"/>
        <v>6.1412319999999987</v>
      </c>
      <c r="H1437" s="2">
        <f t="shared" si="175"/>
        <v>5.8673754999999934</v>
      </c>
      <c r="I1437" s="2">
        <f t="array" ref="I1437">SUMPRODUCT(B1421:B1440, (ROW(B1421:B1440)-ROW(B1421)+1)) / (20*21/2)</f>
        <v>6.1475147619047625</v>
      </c>
      <c r="J1437" s="2">
        <f t="shared" si="178"/>
        <v>6.1629369046966387</v>
      </c>
      <c r="K1437" s="2">
        <f t="shared" si="172"/>
        <v>6.0643598192748884</v>
      </c>
    </row>
    <row r="1438" spans="1:11" ht="13.5" x14ac:dyDescent="0.25">
      <c r="A1438" s="3">
        <f>TITRES_STAT!B1441</f>
        <v>44105</v>
      </c>
      <c r="B1438" s="6">
        <f>TITRES_STAT!D1441</f>
        <v>6.1090999999999998</v>
      </c>
      <c r="C1438" s="2">
        <f t="shared" si="173"/>
        <v>-4.5100000000000584E-2</v>
      </c>
      <c r="D1438" s="2">
        <f t="shared" si="174"/>
        <v>6.1506199999999991</v>
      </c>
      <c r="E1438" s="2">
        <f t="shared" si="176"/>
        <v>6.1831000000000005</v>
      </c>
      <c r="F1438" s="2">
        <f t="shared" si="177"/>
        <v>6.1673150000000003</v>
      </c>
      <c r="G1438" s="2">
        <f t="shared" si="171"/>
        <v>6.1424959999999995</v>
      </c>
      <c r="H1438" s="2">
        <f t="shared" si="175"/>
        <v>5.8640929999999933</v>
      </c>
      <c r="I1438" s="2">
        <f t="array" ref="I1438">SUMPRODUCT(B1422:B1441, (ROW(B1422:B1441)-ROW(B1422)+1)) / (20*21/2)</f>
        <v>6.1476414285714291</v>
      </c>
      <c r="J1438" s="2">
        <f t="shared" si="178"/>
        <v>6.1578095804398156</v>
      </c>
      <c r="K1438" s="2">
        <f t="shared" si="172"/>
        <v>6.066114336166069</v>
      </c>
    </row>
    <row r="1439" spans="1:11" ht="13.5" x14ac:dyDescent="0.25">
      <c r="A1439" s="3">
        <f>TITRES_STAT!B1442</f>
        <v>44106</v>
      </c>
      <c r="B1439" s="6">
        <f>TITRES_STAT!D1442</f>
        <v>6.0458999999999996</v>
      </c>
      <c r="C1439" s="2">
        <f t="shared" si="173"/>
        <v>-6.3200000000000145E-2</v>
      </c>
      <c r="D1439" s="2">
        <f t="shared" si="174"/>
        <v>6.1235399999999993</v>
      </c>
      <c r="E1439" s="2">
        <f t="shared" si="176"/>
        <v>6.1668500000000011</v>
      </c>
      <c r="F1439" s="2">
        <f t="shared" si="177"/>
        <v>6.1573850000000006</v>
      </c>
      <c r="G1439" s="2">
        <f t="shared" si="171"/>
        <v>6.1428560000000001</v>
      </c>
      <c r="H1439" s="2">
        <f t="shared" si="175"/>
        <v>5.8605384999999934</v>
      </c>
      <c r="I1439" s="2">
        <f t="array" ref="I1439">SUMPRODUCT(B1423:B1442, (ROW(B1423:B1442)-ROW(B1423)+1)) / (20*21/2)</f>
        <v>6.1457533333333325</v>
      </c>
      <c r="J1439" s="2">
        <f t="shared" si="178"/>
        <v>6.147151525159833</v>
      </c>
      <c r="K1439" s="2">
        <f t="shared" si="172"/>
        <v>6.0653216171007331</v>
      </c>
    </row>
    <row r="1440" spans="1:11" ht="13.5" x14ac:dyDescent="0.25">
      <c r="A1440" s="3">
        <f>TITRES_STAT!B1443</f>
        <v>44109</v>
      </c>
      <c r="B1440" s="6">
        <f>TITRES_STAT!D1443</f>
        <v>6.1542000000000003</v>
      </c>
      <c r="C1440" s="2">
        <f t="shared" si="173"/>
        <v>0.10830000000000073</v>
      </c>
      <c r="D1440" s="2">
        <f t="shared" si="174"/>
        <v>6.1271399999999998</v>
      </c>
      <c r="E1440" s="2">
        <f t="shared" si="176"/>
        <v>6.1596299999999999</v>
      </c>
      <c r="F1440" s="2">
        <f t="shared" si="177"/>
        <v>6.1528700000000001</v>
      </c>
      <c r="G1440" s="2">
        <f t="shared" si="171"/>
        <v>6.1441179999999997</v>
      </c>
      <c r="H1440" s="2">
        <f t="shared" si="175"/>
        <v>5.8575254999999924</v>
      </c>
      <c r="I1440" s="2">
        <f t="array" ref="I1440">SUMPRODUCT(B1424:B1443, (ROW(B1424:B1443)-ROW(B1424)+1)) / (20*21/2)</f>
        <v>6.1440728571428558</v>
      </c>
      <c r="J1440" s="2">
        <f t="shared" si="178"/>
        <v>6.1478228084779438</v>
      </c>
      <c r="K1440" s="2">
        <f t="shared" si="172"/>
        <v>6.0688070438810975</v>
      </c>
    </row>
    <row r="1441" spans="1:11" ht="13.5" x14ac:dyDescent="0.25">
      <c r="A1441" s="3">
        <f>TITRES_STAT!B1444</f>
        <v>44110</v>
      </c>
      <c r="B1441" s="6">
        <f>TITRES_STAT!D1444</f>
        <v>6.1542000000000003</v>
      </c>
      <c r="C1441" s="2">
        <f t="shared" si="173"/>
        <v>0</v>
      </c>
      <c r="D1441" s="2">
        <f t="shared" si="174"/>
        <v>6.1235200000000001</v>
      </c>
      <c r="E1441" s="2">
        <f t="shared" si="176"/>
        <v>6.1533100000000003</v>
      </c>
      <c r="F1441" s="2">
        <f t="shared" si="177"/>
        <v>6.1560250000000014</v>
      </c>
      <c r="G1441" s="2">
        <f t="shared" si="171"/>
        <v>6.14466</v>
      </c>
      <c r="H1441" s="2">
        <f t="shared" si="175"/>
        <v>5.8546004999999921</v>
      </c>
      <c r="I1441" s="2">
        <f t="array" ref="I1441">SUMPRODUCT(B1425:B1444, (ROW(B1425:B1444)-ROW(B1425)+1)) / (20*21/2)</f>
        <v>6.1392647619047631</v>
      </c>
      <c r="J1441" s="2">
        <f t="shared" si="178"/>
        <v>6.1484301600514728</v>
      </c>
      <c r="K1441" s="2">
        <f t="shared" si="172"/>
        <v>6.0721557872583096</v>
      </c>
    </row>
    <row r="1442" spans="1:11" ht="13.5" x14ac:dyDescent="0.25">
      <c r="A1442" s="3">
        <f>TITRES_STAT!B1445</f>
        <v>44111</v>
      </c>
      <c r="B1442" s="6">
        <f>TITRES_STAT!D1445</f>
        <v>6.1361999999999997</v>
      </c>
      <c r="C1442" s="2">
        <f t="shared" si="173"/>
        <v>-1.8000000000000682E-2</v>
      </c>
      <c r="D1442" s="2">
        <f t="shared" si="174"/>
        <v>6.1199199999999996</v>
      </c>
      <c r="E1442" s="2">
        <f t="shared" si="176"/>
        <v>6.1442900000000007</v>
      </c>
      <c r="F1442" s="2">
        <f t="shared" si="177"/>
        <v>6.1447450000000003</v>
      </c>
      <c r="G1442" s="2">
        <f t="shared" si="171"/>
        <v>6.145562</v>
      </c>
      <c r="H1442" s="2">
        <f t="shared" si="175"/>
        <v>5.8516294999999907</v>
      </c>
      <c r="I1442" s="2">
        <f t="array" ref="I1442">SUMPRODUCT(B1426:B1445, (ROW(B1426:B1445)-ROW(B1426)+1)) / (20*21/2)</f>
        <v>6.1347142857142858</v>
      </c>
      <c r="J1442" s="2">
        <f t="shared" si="178"/>
        <v>6.1472653829037132</v>
      </c>
      <c r="K1442" s="2">
        <f t="shared" si="172"/>
        <v>6.0746673250128858</v>
      </c>
    </row>
    <row r="1443" spans="1:11" ht="13.5" x14ac:dyDescent="0.25">
      <c r="A1443" s="3">
        <f>TITRES_STAT!B1446</f>
        <v>44112</v>
      </c>
      <c r="B1443" s="6">
        <f>TITRES_STAT!D1446</f>
        <v>6.1271000000000004</v>
      </c>
      <c r="C1443" s="2">
        <f t="shared" si="173"/>
        <v>-9.0999999999992198E-3</v>
      </c>
      <c r="D1443" s="2">
        <f t="shared" si="174"/>
        <v>6.1235199999999992</v>
      </c>
      <c r="E1443" s="2">
        <f t="shared" si="176"/>
        <v>6.1370699999999996</v>
      </c>
      <c r="F1443" s="2">
        <f t="shared" si="177"/>
        <v>6.1415850000000001</v>
      </c>
      <c r="G1443" s="2">
        <f t="shared" si="171"/>
        <v>6.1462819999999985</v>
      </c>
      <c r="H1443" s="2">
        <f t="shared" si="175"/>
        <v>5.8486569999999904</v>
      </c>
      <c r="I1443" s="2">
        <f t="array" ref="I1443">SUMPRODUCT(B1427:B1446, (ROW(B1427:B1446)-ROW(B1427)+1)) / (20*21/2)</f>
        <v>6.1303785714285715</v>
      </c>
      <c r="J1443" s="2">
        <f t="shared" si="178"/>
        <v>6.145344870246217</v>
      </c>
      <c r="K1443" s="2">
        <f t="shared" si="172"/>
        <v>6.0767235083457143</v>
      </c>
    </row>
    <row r="1444" spans="1:11" ht="13.5" x14ac:dyDescent="0.25">
      <c r="A1444" s="3">
        <f>TITRES_STAT!B1447</f>
        <v>44113</v>
      </c>
      <c r="B1444" s="6">
        <f>TITRES_STAT!D1447</f>
        <v>6.0911</v>
      </c>
      <c r="C1444" s="2">
        <f t="shared" si="173"/>
        <v>-3.6000000000000476E-2</v>
      </c>
      <c r="D1444" s="2">
        <f t="shared" si="174"/>
        <v>6.1325599999999998</v>
      </c>
      <c r="E1444" s="2">
        <f t="shared" si="176"/>
        <v>6.12805</v>
      </c>
      <c r="F1444" s="2">
        <f t="shared" si="177"/>
        <v>6.1388800000000003</v>
      </c>
      <c r="G1444" s="2">
        <f t="shared" si="171"/>
        <v>6.1435759999999995</v>
      </c>
      <c r="H1444" s="2">
        <f t="shared" si="175"/>
        <v>5.8461634999999914</v>
      </c>
      <c r="I1444" s="2">
        <f t="array" ref="I1444">SUMPRODUCT(B1428:B1447, (ROW(B1428:B1447)-ROW(B1428)+1)) / (20*21/2)</f>
        <v>6.1244904761904762</v>
      </c>
      <c r="J1444" s="2">
        <f t="shared" si="178"/>
        <v>6.1401786921275301</v>
      </c>
      <c r="K1444" s="2">
        <f t="shared" si="172"/>
        <v>6.0772872923321568</v>
      </c>
    </row>
    <row r="1445" spans="1:11" ht="13.5" x14ac:dyDescent="0.25">
      <c r="A1445" s="3">
        <f>TITRES_STAT!B1448</f>
        <v>44116</v>
      </c>
      <c r="B1445" s="6">
        <f>TITRES_STAT!D1448</f>
        <v>6.0911</v>
      </c>
      <c r="C1445" s="2">
        <f t="shared" si="173"/>
        <v>0</v>
      </c>
      <c r="D1445" s="2">
        <f t="shared" si="174"/>
        <v>6.1199400000000006</v>
      </c>
      <c r="E1445" s="2">
        <f t="shared" si="176"/>
        <v>6.1235400000000002</v>
      </c>
      <c r="F1445" s="2">
        <f t="shared" si="177"/>
        <v>6.1366250000000004</v>
      </c>
      <c r="G1445" s="2">
        <f t="shared" si="171"/>
        <v>6.1408699999999987</v>
      </c>
      <c r="H1445" s="2">
        <f t="shared" si="175"/>
        <v>5.8430109999999909</v>
      </c>
      <c r="I1445" s="2">
        <f t="array" ref="I1445">SUMPRODUCT(B1429:B1448, (ROW(B1429:B1448)-ROW(B1429)+1)) / (20*21/2)</f>
        <v>6.1180009523809522</v>
      </c>
      <c r="J1445" s="2">
        <f t="shared" si="178"/>
        <v>6.1355045309725273</v>
      </c>
      <c r="K1445" s="2">
        <f t="shared" si="172"/>
        <v>6.0778289671426604</v>
      </c>
    </row>
    <row r="1446" spans="1:11" ht="13.5" x14ac:dyDescent="0.25">
      <c r="A1446" s="3">
        <f>TITRES_STAT!B1449</f>
        <v>44117</v>
      </c>
      <c r="B1446" s="6">
        <f>TITRES_STAT!D1449</f>
        <v>6.0911</v>
      </c>
      <c r="C1446" s="2">
        <f t="shared" si="173"/>
        <v>0</v>
      </c>
      <c r="D1446" s="2">
        <f t="shared" si="174"/>
        <v>6.1073200000000005</v>
      </c>
      <c r="E1446" s="2">
        <f t="shared" si="176"/>
        <v>6.1154199999999985</v>
      </c>
      <c r="F1446" s="2">
        <f t="shared" si="177"/>
        <v>6.1348250000000002</v>
      </c>
      <c r="G1446" s="2">
        <f t="shared" si="171"/>
        <v>6.1403299999999987</v>
      </c>
      <c r="H1446" s="2">
        <f t="shared" si="175"/>
        <v>5.8398584999999938</v>
      </c>
      <c r="I1446" s="2">
        <f t="array" ref="I1446">SUMPRODUCT(B1430:B1449, (ROW(B1430:B1449)-ROW(B1430)+1)) / (20*21/2)</f>
        <v>6.1173157142857146</v>
      </c>
      <c r="J1446" s="2">
        <f t="shared" si="178"/>
        <v>6.1312755280227629</v>
      </c>
      <c r="K1446" s="2">
        <f t="shared" si="172"/>
        <v>6.0783493998037326</v>
      </c>
    </row>
    <row r="1447" spans="1:11" ht="13.5" x14ac:dyDescent="0.25">
      <c r="A1447" s="3">
        <f>TITRES_STAT!B1450</f>
        <v>44118</v>
      </c>
      <c r="B1447" s="6">
        <f>TITRES_STAT!D1450</f>
        <v>6.0730000000000004</v>
      </c>
      <c r="C1447" s="2">
        <f t="shared" si="173"/>
        <v>-1.8099999999999561E-2</v>
      </c>
      <c r="D1447" s="2">
        <f t="shared" si="174"/>
        <v>6.0946800000000003</v>
      </c>
      <c r="E1447" s="2">
        <f t="shared" si="176"/>
        <v>6.1072999999999995</v>
      </c>
      <c r="F1447" s="2">
        <f t="shared" si="177"/>
        <v>6.14114</v>
      </c>
      <c r="G1447" s="2">
        <f t="shared" si="171"/>
        <v>6.1394279999999979</v>
      </c>
      <c r="H1447" s="2">
        <f t="shared" si="175"/>
        <v>5.8374059999999925</v>
      </c>
      <c r="I1447" s="2">
        <f t="array" ref="I1447">SUMPRODUCT(B1431:B1450, (ROW(B1431:B1450)-ROW(B1431)+1)) / (20*21/2)</f>
        <v>6.1255647619047622</v>
      </c>
      <c r="J1447" s="2">
        <f t="shared" si="178"/>
        <v>6.1257254777348802</v>
      </c>
      <c r="K1447" s="2">
        <f t="shared" si="172"/>
        <v>6.0781396194192734</v>
      </c>
    </row>
    <row r="1448" spans="1:11" ht="13.5" x14ac:dyDescent="0.25">
      <c r="A1448" s="3">
        <f>TITRES_STAT!B1451</f>
        <v>44120</v>
      </c>
      <c r="B1448" s="6">
        <f>TITRES_STAT!D1451</f>
        <v>6.0730000000000004</v>
      </c>
      <c r="C1448" s="2">
        <f t="shared" si="173"/>
        <v>0</v>
      </c>
      <c r="D1448" s="2">
        <f t="shared" si="174"/>
        <v>6.0838599999999996</v>
      </c>
      <c r="E1448" s="2">
        <f t="shared" si="176"/>
        <v>6.1036899999999985</v>
      </c>
      <c r="F1448" s="2">
        <f t="shared" si="177"/>
        <v>6.1433950000000008</v>
      </c>
      <c r="G1448" s="2">
        <f t="shared" si="171"/>
        <v>6.138525999999997</v>
      </c>
      <c r="H1448" s="2">
        <f t="shared" si="175"/>
        <v>5.8340309999999942</v>
      </c>
      <c r="I1448" s="2">
        <f t="array" ref="I1448">SUMPRODUCT(B1432:B1451, (ROW(B1432:B1451)-ROW(B1432)+1)) / (20*21/2)</f>
        <v>6.1510042857142855</v>
      </c>
      <c r="J1448" s="2">
        <f t="shared" si="178"/>
        <v>6.1207040036648923</v>
      </c>
      <c r="K1448" s="2">
        <f t="shared" si="172"/>
        <v>6.0779380657165571</v>
      </c>
    </row>
    <row r="1449" spans="1:11" ht="13.5" x14ac:dyDescent="0.25">
      <c r="A1449" s="3">
        <f>TITRES_STAT!B1452</f>
        <v>44123</v>
      </c>
      <c r="B1449" s="6">
        <f>TITRES_STAT!D1452</f>
        <v>6.1361999999999997</v>
      </c>
      <c r="C1449" s="2">
        <f t="shared" si="173"/>
        <v>6.3199999999999257E-2</v>
      </c>
      <c r="D1449" s="2">
        <f t="shared" si="174"/>
        <v>6.0928800000000001</v>
      </c>
      <c r="E1449" s="2">
        <f t="shared" si="176"/>
        <v>6.1127200000000004</v>
      </c>
      <c r="F1449" s="2">
        <f t="shared" si="177"/>
        <v>6.1397850000000007</v>
      </c>
      <c r="G1449" s="2">
        <f t="shared" si="171"/>
        <v>6.1421359999999972</v>
      </c>
      <c r="H1449" s="2">
        <f t="shared" si="175"/>
        <v>5.8307084999999947</v>
      </c>
      <c r="I1449" s="2">
        <f t="array" ref="I1449">SUMPRODUCT(B1433:B1452, (ROW(B1433:B1452)-ROW(B1433)+1)) / (20*21/2)</f>
        <v>6.1746842857142861</v>
      </c>
      <c r="J1449" s="2">
        <f t="shared" si="178"/>
        <v>6.1221798128396641</v>
      </c>
      <c r="K1449" s="2">
        <f t="shared" si="172"/>
        <v>6.0802228474531628</v>
      </c>
    </row>
    <row r="1450" spans="1:11" ht="13.5" x14ac:dyDescent="0.25">
      <c r="A1450" s="3">
        <f>TITRES_STAT!B1453</f>
        <v>44124</v>
      </c>
      <c r="B1450" s="6">
        <f>TITRES_STAT!D1453</f>
        <v>6.2263999999999999</v>
      </c>
      <c r="C1450" s="2">
        <f t="shared" si="173"/>
        <v>9.020000000000028E-2</v>
      </c>
      <c r="D1450" s="2">
        <f t="shared" si="174"/>
        <v>6.1199399999999997</v>
      </c>
      <c r="E1450" s="2">
        <f t="shared" si="176"/>
        <v>6.1199400000000006</v>
      </c>
      <c r="F1450" s="2">
        <f t="shared" si="177"/>
        <v>6.1397849999999998</v>
      </c>
      <c r="G1450" s="2">
        <f t="shared" si="171"/>
        <v>6.1448419999999979</v>
      </c>
      <c r="H1450" s="2">
        <f t="shared" si="175"/>
        <v>5.8271339999999965</v>
      </c>
      <c r="I1450" s="2">
        <f t="array" ref="I1450">SUMPRODUCT(B1434:B1453, (ROW(B1434:B1453)-ROW(B1434)+1)) / (20*21/2)</f>
        <v>6.2069952380952387</v>
      </c>
      <c r="J1450" s="2">
        <f t="shared" si="178"/>
        <v>6.1321055449501722</v>
      </c>
      <c r="K1450" s="2">
        <f t="shared" si="172"/>
        <v>6.085955284807941</v>
      </c>
    </row>
    <row r="1451" spans="1:11" ht="13.5" x14ac:dyDescent="0.25">
      <c r="A1451" s="3">
        <f>TITRES_STAT!B1454</f>
        <v>44125</v>
      </c>
      <c r="B1451" s="6">
        <f>TITRES_STAT!D1454</f>
        <v>6.4069000000000003</v>
      </c>
      <c r="C1451" s="2">
        <f t="shared" si="173"/>
        <v>0.18050000000000033</v>
      </c>
      <c r="D1451" s="2">
        <f t="shared" si="174"/>
        <v>6.1831000000000005</v>
      </c>
      <c r="E1451" s="2">
        <f t="shared" si="176"/>
        <v>6.1452100000000005</v>
      </c>
      <c r="F1451" s="2">
        <f t="shared" si="177"/>
        <v>6.1492599999999999</v>
      </c>
      <c r="G1451" s="2">
        <f t="shared" si="171"/>
        <v>6.1507979999999982</v>
      </c>
      <c r="H1451" s="2">
        <f t="shared" si="175"/>
        <v>5.824461999999996</v>
      </c>
      <c r="I1451" s="2">
        <f t="array" ref="I1451">SUMPRODUCT(B1435:B1454, (ROW(B1435:B1454)-ROW(B1435)+1)) / (20*21/2)</f>
        <v>6.2378880952380955</v>
      </c>
      <c r="J1451" s="2">
        <f t="shared" si="178"/>
        <v>6.1582764454311087</v>
      </c>
      <c r="K1451" s="2">
        <f t="shared" si="172"/>
        <v>6.0985413520703746</v>
      </c>
    </row>
    <row r="1452" spans="1:11" ht="13.5" x14ac:dyDescent="0.25">
      <c r="A1452" s="3">
        <f>TITRES_STAT!B1455</f>
        <v>44126</v>
      </c>
      <c r="B1452" s="6">
        <f>TITRES_STAT!D1455</f>
        <v>6.3978999999999999</v>
      </c>
      <c r="C1452" s="2">
        <f t="shared" si="173"/>
        <v>-9.0000000000003411E-3</v>
      </c>
      <c r="D1452" s="2">
        <f t="shared" si="174"/>
        <v>6.2480799999999999</v>
      </c>
      <c r="E1452" s="2">
        <f t="shared" si="176"/>
        <v>6.171380000000001</v>
      </c>
      <c r="F1452" s="2">
        <f t="shared" si="177"/>
        <v>6.1578350000000004</v>
      </c>
      <c r="G1452" s="2">
        <f t="shared" si="171"/>
        <v>6.1565739999999991</v>
      </c>
      <c r="H1452" s="2">
        <f t="shared" si="175"/>
        <v>5.8226234999999953</v>
      </c>
      <c r="I1452" s="2">
        <f t="array" ref="I1452">SUMPRODUCT(B1436:B1455, (ROW(B1436:B1455)-ROW(B1436)+1)) / (20*21/2)</f>
        <v>6.2500866666666655</v>
      </c>
      <c r="J1452" s="2">
        <f t="shared" si="178"/>
        <v>6.1810977363424318</v>
      </c>
      <c r="K1452" s="2">
        <f t="shared" si="172"/>
        <v>6.1102809068911439</v>
      </c>
    </row>
    <row r="1453" spans="1:11" ht="13.5" x14ac:dyDescent="0.25">
      <c r="A1453" s="3">
        <f>TITRES_STAT!B1456</f>
        <v>44127</v>
      </c>
      <c r="B1453" s="6">
        <f>TITRES_STAT!D1456</f>
        <v>6.4970999999999997</v>
      </c>
      <c r="C1453" s="2">
        <f t="shared" si="173"/>
        <v>9.9199999999999733E-2</v>
      </c>
      <c r="D1453" s="2">
        <f t="shared" si="174"/>
        <v>6.3329000000000004</v>
      </c>
      <c r="E1453" s="2">
        <f t="shared" si="176"/>
        <v>6.20838</v>
      </c>
      <c r="F1453" s="2">
        <f t="shared" si="177"/>
        <v>6.1727249999999989</v>
      </c>
      <c r="G1453" s="2">
        <f t="shared" si="171"/>
        <v>6.1643339999999993</v>
      </c>
      <c r="H1453" s="2">
        <f t="shared" si="175"/>
        <v>5.8212809999999955</v>
      </c>
      <c r="I1453" s="2">
        <f t="array" ref="I1453">SUMPRODUCT(B1437:B1456, (ROW(B1437:B1456)-ROW(B1437)+1)) / (20*21/2)</f>
        <v>6.2726071428571428</v>
      </c>
      <c r="J1453" s="2">
        <f t="shared" si="178"/>
        <v>6.2111931900241055</v>
      </c>
      <c r="K1453" s="2">
        <f t="shared" si="172"/>
        <v>6.1254502830914914</v>
      </c>
    </row>
    <row r="1454" spans="1:11" ht="13.5" x14ac:dyDescent="0.25">
      <c r="A1454" s="3">
        <f>TITRES_STAT!B1457</f>
        <v>44130</v>
      </c>
      <c r="B1454" s="6">
        <f>TITRES_STAT!D1457</f>
        <v>6.4970999999999997</v>
      </c>
      <c r="C1454" s="2">
        <f t="shared" si="173"/>
        <v>0</v>
      </c>
      <c r="D1454" s="2">
        <f t="shared" si="174"/>
        <v>6.4050799999999999</v>
      </c>
      <c r="E1454" s="2">
        <f t="shared" si="176"/>
        <v>6.2489800000000004</v>
      </c>
      <c r="F1454" s="2">
        <f t="shared" si="177"/>
        <v>6.1885149999999998</v>
      </c>
      <c r="G1454" s="2">
        <f t="shared" si="171"/>
        <v>6.1720939999999995</v>
      </c>
      <c r="H1454" s="2">
        <f t="shared" si="175"/>
        <v>5.8199384999999957</v>
      </c>
      <c r="I1454" s="2">
        <f t="array" ref="I1454">SUMPRODUCT(B1438:B1457, (ROW(B1438:B1457)-ROW(B1438)+1)) / (20*21/2)</f>
        <v>6.2758338095238111</v>
      </c>
      <c r="J1454" s="2">
        <f t="shared" si="178"/>
        <v>6.2384224100218102</v>
      </c>
      <c r="K1454" s="2">
        <f t="shared" si="172"/>
        <v>6.1400247817937865</v>
      </c>
    </row>
    <row r="1455" spans="1:11" ht="13.5" x14ac:dyDescent="0.25">
      <c r="A1455" s="3">
        <f>TITRES_STAT!B1458</f>
        <v>44131</v>
      </c>
      <c r="B1455" s="6">
        <f>TITRES_STAT!D1458</f>
        <v>6.3166000000000002</v>
      </c>
      <c r="C1455" s="2">
        <f t="shared" si="173"/>
        <v>-0.18049999999999944</v>
      </c>
      <c r="D1455" s="2">
        <f t="shared" si="174"/>
        <v>6.4231199999999999</v>
      </c>
      <c r="E1455" s="2">
        <f t="shared" si="176"/>
        <v>6.2715300000000003</v>
      </c>
      <c r="F1455" s="2">
        <f t="shared" si="177"/>
        <v>6.1975349999999993</v>
      </c>
      <c r="G1455" s="2">
        <f t="shared" si="171"/>
        <v>6.1766040000000002</v>
      </c>
      <c r="H1455" s="2">
        <f t="shared" si="175"/>
        <v>5.8176934999999972</v>
      </c>
      <c r="I1455" s="2">
        <f t="array" ref="I1455">SUMPRODUCT(B1439:B1458, (ROW(B1439:B1458)-ROW(B1439)+1)) / (20*21/2)</f>
        <v>6.2786304761904761</v>
      </c>
      <c r="J1455" s="2">
        <f t="shared" si="178"/>
        <v>6.2458678947816377</v>
      </c>
      <c r="K1455" s="2">
        <f t="shared" si="172"/>
        <v>6.146949300154815</v>
      </c>
    </row>
    <row r="1456" spans="1:11" ht="13.5" x14ac:dyDescent="0.25">
      <c r="A1456" s="3">
        <f>TITRES_STAT!B1459</f>
        <v>44132</v>
      </c>
      <c r="B1456" s="6">
        <f>TITRES_STAT!D1459</f>
        <v>6.4340000000000002</v>
      </c>
      <c r="C1456" s="2">
        <f t="shared" si="173"/>
        <v>0.11739999999999995</v>
      </c>
      <c r="D1456" s="2">
        <f t="shared" si="174"/>
        <v>6.4285399999999999</v>
      </c>
      <c r="E1456" s="2">
        <f t="shared" si="176"/>
        <v>6.3058200000000006</v>
      </c>
      <c r="F1456" s="2">
        <f t="shared" si="177"/>
        <v>6.2106199999999987</v>
      </c>
      <c r="G1456" s="2">
        <f t="shared" si="171"/>
        <v>6.1843660000000007</v>
      </c>
      <c r="H1456" s="2">
        <f t="shared" si="175"/>
        <v>5.8164749999999961</v>
      </c>
      <c r="I1456" s="2">
        <f t="array" ref="I1456">SUMPRODUCT(B1440:B1459, (ROW(B1440:B1459)-ROW(B1440)+1)) / (20*21/2)</f>
        <v>6.2979633333333336</v>
      </c>
      <c r="J1456" s="2">
        <f t="shared" si="178"/>
        <v>6.2637852381357675</v>
      </c>
      <c r="K1456" s="2">
        <f t="shared" si="172"/>
        <v>6.1582061903448224</v>
      </c>
    </row>
    <row r="1457" spans="1:11" ht="13.5" x14ac:dyDescent="0.25">
      <c r="A1457" s="3">
        <f>TITRES_STAT!B1460</f>
        <v>44134</v>
      </c>
      <c r="B1457" s="6">
        <f>TITRES_STAT!D1460</f>
        <v>6.2445000000000004</v>
      </c>
      <c r="C1457" s="2">
        <f t="shared" si="173"/>
        <v>-0.18949999999999978</v>
      </c>
      <c r="D1457" s="2">
        <f t="shared" si="174"/>
        <v>6.3978599999999997</v>
      </c>
      <c r="E1457" s="2">
        <f t="shared" si="176"/>
        <v>6.3229699999999998</v>
      </c>
      <c r="F1457" s="2">
        <f t="shared" si="177"/>
        <v>6.2151349999999983</v>
      </c>
      <c r="G1457" s="2">
        <f t="shared" si="171"/>
        <v>6.1919460000000024</v>
      </c>
      <c r="H1457" s="2">
        <f t="shared" si="175"/>
        <v>5.8147484999999968</v>
      </c>
      <c r="I1457" s="2">
        <f t="array" ref="I1457">SUMPRODUCT(B1441:B1460, (ROW(B1441:B1460)-ROW(B1441)+1)) / (20*21/2)</f>
        <v>6.3146342857142859</v>
      </c>
      <c r="J1457" s="2">
        <f t="shared" si="178"/>
        <v>6.2619485487895039</v>
      </c>
      <c r="K1457" s="2">
        <f t="shared" si="172"/>
        <v>6.1615902613116917</v>
      </c>
    </row>
    <row r="1458" spans="1:11" ht="13.5" x14ac:dyDescent="0.25">
      <c r="A1458" s="3">
        <f>TITRES_STAT!B1461</f>
        <v>44137</v>
      </c>
      <c r="B1458" s="6">
        <f>TITRES_STAT!D1461</f>
        <v>6.2445000000000004</v>
      </c>
      <c r="C1458" s="2">
        <f t="shared" si="173"/>
        <v>0</v>
      </c>
      <c r="D1458" s="2">
        <f t="shared" si="174"/>
        <v>6.3473400000000009</v>
      </c>
      <c r="E1458" s="2">
        <f t="shared" si="176"/>
        <v>6.3401200000000006</v>
      </c>
      <c r="F1458" s="2">
        <f t="shared" si="177"/>
        <v>6.2219049999999996</v>
      </c>
      <c r="G1458" s="2">
        <f t="shared" ref="G1458:G1521" si="179">AVERAGE(B1409:B1458)</f>
        <v>6.1960980000000028</v>
      </c>
      <c r="H1458" s="2">
        <f t="shared" si="175"/>
        <v>5.8130219999999975</v>
      </c>
      <c r="I1458" s="2">
        <f t="array" ref="I1458">SUMPRODUCT(B1442:B1461, (ROW(B1442:B1461)-ROW(B1442)+1)) / (20*21/2)</f>
        <v>6.3034209523809537</v>
      </c>
      <c r="J1458" s="2">
        <f t="shared" si="178"/>
        <v>6.260286782238123</v>
      </c>
      <c r="K1458" s="2">
        <f t="shared" si="172"/>
        <v>6.164841623613194</v>
      </c>
    </row>
    <row r="1459" spans="1:11" ht="13.5" x14ac:dyDescent="0.25">
      <c r="A1459" s="3">
        <f>TITRES_STAT!B1462</f>
        <v>44138</v>
      </c>
      <c r="B1459" s="6">
        <f>TITRES_STAT!D1462</f>
        <v>6.4249000000000001</v>
      </c>
      <c r="C1459" s="2">
        <f t="shared" si="173"/>
        <v>0.18039999999999967</v>
      </c>
      <c r="D1459" s="2">
        <f t="shared" si="174"/>
        <v>6.3329000000000004</v>
      </c>
      <c r="E1459" s="2">
        <f t="shared" si="176"/>
        <v>6.3689900000000002</v>
      </c>
      <c r="F1459" s="2">
        <f t="shared" si="177"/>
        <v>6.2408549999999998</v>
      </c>
      <c r="G1459" s="2">
        <f t="shared" si="179"/>
        <v>6.2011500000000019</v>
      </c>
      <c r="H1459" s="2">
        <f t="shared" si="175"/>
        <v>5.8126364999999973</v>
      </c>
      <c r="I1459" s="2">
        <f t="array" ref="I1459">SUMPRODUCT(B1443:B1462, (ROW(B1443:B1462)-ROW(B1443)+1)) / (20*21/2)</f>
        <v>6.3180742857142853</v>
      </c>
      <c r="J1459" s="2">
        <f t="shared" si="178"/>
        <v>6.2759642315487785</v>
      </c>
      <c r="K1459" s="2">
        <f t="shared" ref="K1459:K1522" si="180">$K$4*B1459+(1-$K$4)*K1458</f>
        <v>6.1750399913146374</v>
      </c>
    </row>
    <row r="1460" spans="1:11" ht="13.5" x14ac:dyDescent="0.25">
      <c r="A1460" s="3">
        <f>TITRES_STAT!B1463</f>
        <v>44139</v>
      </c>
      <c r="B1460" s="6">
        <f>TITRES_STAT!D1463</f>
        <v>6.4158999999999997</v>
      </c>
      <c r="C1460" s="2">
        <f t="shared" si="173"/>
        <v>-9.0000000000003411E-3</v>
      </c>
      <c r="D1460" s="2">
        <f t="shared" si="174"/>
        <v>6.3527600000000009</v>
      </c>
      <c r="E1460" s="2">
        <f t="shared" si="176"/>
        <v>6.3879400000000004</v>
      </c>
      <c r="F1460" s="2">
        <f t="shared" si="177"/>
        <v>6.2539399999999992</v>
      </c>
      <c r="G1460" s="2">
        <f t="shared" si="179"/>
        <v>6.2060220000000026</v>
      </c>
      <c r="H1460" s="2">
        <f t="shared" si="175"/>
        <v>5.8113274999999973</v>
      </c>
      <c r="I1460" s="2">
        <f t="array" ref="I1460">SUMPRODUCT(B1444:B1463, (ROW(B1444:B1463)-ROW(B1444)+1)) / (20*21/2)</f>
        <v>6.3159719047619056</v>
      </c>
      <c r="J1460" s="2">
        <f t="shared" si="178"/>
        <v>6.2892914475917525</v>
      </c>
      <c r="K1460" s="2">
        <f t="shared" si="180"/>
        <v>6.1844854818513184</v>
      </c>
    </row>
    <row r="1461" spans="1:11" ht="13.5" x14ac:dyDescent="0.25">
      <c r="A1461" s="3">
        <f>TITRES_STAT!B1464</f>
        <v>44140</v>
      </c>
      <c r="B1461" s="6">
        <f>TITRES_STAT!D1464</f>
        <v>6.1361999999999997</v>
      </c>
      <c r="C1461" s="2">
        <f t="shared" si="173"/>
        <v>-0.27970000000000006</v>
      </c>
      <c r="D1461" s="2">
        <f t="shared" si="174"/>
        <v>6.2932000000000006</v>
      </c>
      <c r="E1461" s="2">
        <f t="shared" si="176"/>
        <v>6.3608700000000002</v>
      </c>
      <c r="F1461" s="2">
        <f t="shared" si="177"/>
        <v>6.2530399999999995</v>
      </c>
      <c r="G1461" s="2">
        <f t="shared" si="179"/>
        <v>6.205300000000002</v>
      </c>
      <c r="H1461" s="2">
        <f t="shared" si="175"/>
        <v>5.8092789999999965</v>
      </c>
      <c r="I1461" s="2">
        <f t="array" ref="I1461">SUMPRODUCT(B1445:B1464, (ROW(B1445:B1464)-ROW(B1445)+1)) / (20*21/2)</f>
        <v>6.324481904761905</v>
      </c>
      <c r="J1461" s="2">
        <f t="shared" si="178"/>
        <v>6.2747113097258707</v>
      </c>
      <c r="K1461" s="2">
        <f t="shared" si="180"/>
        <v>6.1825919335434234</v>
      </c>
    </row>
    <row r="1462" spans="1:11" ht="13.5" x14ac:dyDescent="0.25">
      <c r="A1462" s="3">
        <f>TITRES_STAT!B1465</f>
        <v>44141</v>
      </c>
      <c r="B1462" s="6">
        <f>TITRES_STAT!D1465</f>
        <v>6.4069000000000003</v>
      </c>
      <c r="C1462" s="2">
        <f t="shared" si="173"/>
        <v>0.27070000000000061</v>
      </c>
      <c r="D1462" s="2">
        <f t="shared" si="174"/>
        <v>6.3256800000000002</v>
      </c>
      <c r="E1462" s="2">
        <f t="shared" si="176"/>
        <v>6.3617700000000008</v>
      </c>
      <c r="F1462" s="2">
        <f t="shared" si="177"/>
        <v>6.2665750000000005</v>
      </c>
      <c r="G1462" s="2">
        <f t="shared" si="179"/>
        <v>6.210714000000003</v>
      </c>
      <c r="H1462" s="2">
        <f t="shared" si="175"/>
        <v>5.8086279999999961</v>
      </c>
      <c r="I1462" s="2">
        <f t="array" ref="I1462">SUMPRODUCT(B1446:B1465, (ROW(B1446:B1465)-ROW(B1446)+1)) / (20*21/2)</f>
        <v>6.3317028571428571</v>
      </c>
      <c r="J1462" s="2">
        <f t="shared" si="178"/>
        <v>6.2873007087995978</v>
      </c>
      <c r="K1462" s="2">
        <f t="shared" si="180"/>
        <v>6.1913883283064264</v>
      </c>
    </row>
    <row r="1463" spans="1:11" ht="13.5" x14ac:dyDescent="0.25">
      <c r="A1463" s="3">
        <f>TITRES_STAT!B1466</f>
        <v>44144</v>
      </c>
      <c r="B1463" s="6">
        <f>TITRES_STAT!D1466</f>
        <v>6.2445000000000004</v>
      </c>
      <c r="C1463" s="2">
        <f t="shared" si="173"/>
        <v>-0.16239999999999988</v>
      </c>
      <c r="D1463" s="2">
        <f t="shared" si="174"/>
        <v>6.3256800000000002</v>
      </c>
      <c r="E1463" s="2">
        <f t="shared" si="176"/>
        <v>6.3365100000000014</v>
      </c>
      <c r="F1463" s="2">
        <f t="shared" si="177"/>
        <v>6.2724449999999994</v>
      </c>
      <c r="G1463" s="2">
        <f t="shared" si="179"/>
        <v>6.210174000000003</v>
      </c>
      <c r="H1463" s="2">
        <f t="shared" si="175"/>
        <v>5.8071649999999968</v>
      </c>
      <c r="I1463" s="2">
        <f t="array" ref="I1463">SUMPRODUCT(B1447:B1466, (ROW(B1447:B1466)-ROW(B1447)+1)) / (20*21/2)</f>
        <v>6.33505380952381</v>
      </c>
      <c r="J1463" s="2">
        <f t="shared" si="178"/>
        <v>6.2832244508186834</v>
      </c>
      <c r="K1463" s="2">
        <f t="shared" si="180"/>
        <v>6.1934711389610762</v>
      </c>
    </row>
    <row r="1464" spans="1:11" ht="13.5" x14ac:dyDescent="0.25">
      <c r="A1464" s="3">
        <f>TITRES_STAT!B1467</f>
        <v>44145</v>
      </c>
      <c r="B1464" s="6">
        <f>TITRES_STAT!D1467</f>
        <v>6.3617999999999997</v>
      </c>
      <c r="C1464" s="2">
        <f t="shared" si="173"/>
        <v>0.11729999999999929</v>
      </c>
      <c r="D1464" s="2">
        <f t="shared" si="174"/>
        <v>6.3130599999999992</v>
      </c>
      <c r="E1464" s="2">
        <f t="shared" si="176"/>
        <v>6.3229800000000012</v>
      </c>
      <c r="F1464" s="2">
        <f t="shared" si="177"/>
        <v>6.2859799999999995</v>
      </c>
      <c r="G1464" s="2">
        <f t="shared" si="179"/>
        <v>6.2121600000000026</v>
      </c>
      <c r="H1464" s="2">
        <f t="shared" si="175"/>
        <v>5.8069034999999971</v>
      </c>
      <c r="I1464" s="2">
        <f t="array" ref="I1464">SUMPRODUCT(B1448:B1467, (ROW(B1448:B1467)-ROW(B1448)+1)) / (20*21/2)</f>
        <v>6.3372447619047625</v>
      </c>
      <c r="J1464" s="2">
        <f t="shared" si="178"/>
        <v>6.2907078364549989</v>
      </c>
      <c r="K1464" s="2">
        <f t="shared" si="180"/>
        <v>6.2000722707665243</v>
      </c>
    </row>
    <row r="1465" spans="1:11" ht="13.5" x14ac:dyDescent="0.25">
      <c r="A1465" s="3">
        <f>TITRES_STAT!B1468</f>
        <v>44146</v>
      </c>
      <c r="B1465" s="6">
        <f>TITRES_STAT!D1468</f>
        <v>6.3617999999999997</v>
      </c>
      <c r="C1465" s="2">
        <f t="shared" si="173"/>
        <v>0</v>
      </c>
      <c r="D1465" s="2">
        <f t="shared" si="174"/>
        <v>6.3022399999999994</v>
      </c>
      <c r="E1465" s="2">
        <f t="shared" si="176"/>
        <v>6.3275000000000015</v>
      </c>
      <c r="F1465" s="2">
        <f t="shared" si="177"/>
        <v>6.2995150000000004</v>
      </c>
      <c r="G1465" s="2">
        <f t="shared" si="179"/>
        <v>6.2141460000000022</v>
      </c>
      <c r="H1465" s="2">
        <f t="shared" si="175"/>
        <v>5.8067299999999964</v>
      </c>
      <c r="I1465" s="2">
        <f t="array" ref="I1465">SUMPRODUCT(B1449:B1468, (ROW(B1449:B1468)-ROW(B1449)+1)) / (20*21/2)</f>
        <v>6.3381895238095236</v>
      </c>
      <c r="J1465" s="2">
        <f t="shared" si="178"/>
        <v>6.2974785186973792</v>
      </c>
      <c r="K1465" s="2">
        <f t="shared" si="180"/>
        <v>6.2064145346580331</v>
      </c>
    </row>
    <row r="1466" spans="1:11" ht="13.5" x14ac:dyDescent="0.25">
      <c r="A1466" s="3">
        <f>TITRES_STAT!B1469</f>
        <v>44147</v>
      </c>
      <c r="B1466" s="6">
        <f>TITRES_STAT!D1469</f>
        <v>6.3346999999999998</v>
      </c>
      <c r="C1466" s="2">
        <f t="shared" si="173"/>
        <v>-2.7099999999999902E-2</v>
      </c>
      <c r="D1466" s="2">
        <f t="shared" si="174"/>
        <v>6.3419399999999992</v>
      </c>
      <c r="E1466" s="2">
        <f t="shared" si="176"/>
        <v>6.3175700000000008</v>
      </c>
      <c r="F1466" s="2">
        <f t="shared" si="177"/>
        <v>6.3116949999999994</v>
      </c>
      <c r="G1466" s="2">
        <f t="shared" si="179"/>
        <v>6.2192000000000016</v>
      </c>
      <c r="H1466" s="2">
        <f t="shared" si="175"/>
        <v>5.806464499999997</v>
      </c>
      <c r="I1466" s="2">
        <f t="array" ref="I1466">SUMPRODUCT(B1450:B1469, (ROW(B1450:B1469)-ROW(B1450)+1)) / (20*21/2)</f>
        <v>6.337030952380954</v>
      </c>
      <c r="J1466" s="2">
        <f t="shared" si="178"/>
        <v>6.3010234216785816</v>
      </c>
      <c r="K1466" s="2">
        <f t="shared" si="180"/>
        <v>6.2114453372204625</v>
      </c>
    </row>
    <row r="1467" spans="1:11" ht="13.5" x14ac:dyDescent="0.25">
      <c r="A1467" s="3">
        <f>TITRES_STAT!B1470</f>
        <v>44148</v>
      </c>
      <c r="B1467" s="6">
        <f>TITRES_STAT!D1470</f>
        <v>6.3346999999999998</v>
      </c>
      <c r="C1467" s="2">
        <f t="shared" si="173"/>
        <v>0</v>
      </c>
      <c r="D1467" s="2">
        <f t="shared" si="174"/>
        <v>6.3274999999999988</v>
      </c>
      <c r="E1467" s="2">
        <f t="shared" si="176"/>
        <v>6.3265900000000004</v>
      </c>
      <c r="F1467" s="2">
        <f t="shared" si="177"/>
        <v>6.3247799999999987</v>
      </c>
      <c r="G1467" s="2">
        <f t="shared" si="179"/>
        <v>6.2206440000000018</v>
      </c>
      <c r="H1467" s="2">
        <f t="shared" si="175"/>
        <v>5.8061989999999977</v>
      </c>
      <c r="I1467" s="2">
        <f t="array" ref="I1467">SUMPRODUCT(B1451:B1470, (ROW(B1451:B1470)-ROW(B1451)+1)) / (20*21/2)</f>
        <v>6.3349699999999993</v>
      </c>
      <c r="J1467" s="2">
        <f t="shared" si="178"/>
        <v>6.30423071485205</v>
      </c>
      <c r="K1467" s="2">
        <f t="shared" si="180"/>
        <v>6.2162788534078954</v>
      </c>
    </row>
    <row r="1468" spans="1:11" ht="13.5" x14ac:dyDescent="0.25">
      <c r="A1468" s="3">
        <f>TITRES_STAT!B1471</f>
        <v>44151</v>
      </c>
      <c r="B1468" s="6">
        <f>TITRES_STAT!D1471</f>
        <v>6.3346999999999998</v>
      </c>
      <c r="C1468" s="2">
        <f t="shared" si="173"/>
        <v>0</v>
      </c>
      <c r="D1468" s="2">
        <f t="shared" si="174"/>
        <v>6.3455399999999997</v>
      </c>
      <c r="E1468" s="2">
        <f t="shared" si="176"/>
        <v>6.33561</v>
      </c>
      <c r="F1468" s="2">
        <f t="shared" si="177"/>
        <v>6.3378649999999999</v>
      </c>
      <c r="G1468" s="2">
        <f t="shared" si="179"/>
        <v>6.2228100000000017</v>
      </c>
      <c r="H1468" s="2">
        <f t="shared" si="175"/>
        <v>5.8058019999999972</v>
      </c>
      <c r="I1468" s="2">
        <f t="array" ref="I1468">SUMPRODUCT(B1452:B1471, (ROW(B1452:B1471)-ROW(B1452)+1)) / (20*21/2)</f>
        <v>6.3470457142857128</v>
      </c>
      <c r="J1468" s="2">
        <f t="shared" si="178"/>
        <v>6.3071325515328072</v>
      </c>
      <c r="K1468" s="2">
        <f t="shared" si="180"/>
        <v>6.2209228199409186</v>
      </c>
    </row>
    <row r="1469" spans="1:11" ht="13.5" x14ac:dyDescent="0.25">
      <c r="A1469" s="3">
        <f>TITRES_STAT!B1472</f>
        <v>44152</v>
      </c>
      <c r="B1469" s="6">
        <f>TITRES_STAT!D1472</f>
        <v>6.3257000000000003</v>
      </c>
      <c r="C1469" s="2">
        <f t="shared" si="173"/>
        <v>-8.9999999999994529E-3</v>
      </c>
      <c r="D1469" s="2">
        <f t="shared" si="174"/>
        <v>6.3383199999999995</v>
      </c>
      <c r="E1469" s="2">
        <f t="shared" si="176"/>
        <v>6.3256899999999989</v>
      </c>
      <c r="F1469" s="2">
        <f t="shared" si="177"/>
        <v>6.34734</v>
      </c>
      <c r="G1469" s="2">
        <f t="shared" si="179"/>
        <v>6.2244340000000014</v>
      </c>
      <c r="H1469" s="2">
        <f t="shared" si="175"/>
        <v>5.8053599999999985</v>
      </c>
      <c r="I1469" s="2">
        <f t="array" ref="I1469">SUMPRODUCT(B1453:B1472, (ROW(B1453:B1472)-ROW(B1453)+1)) / (20*21/2)</f>
        <v>6.3433014285714284</v>
      </c>
      <c r="J1469" s="2">
        <f t="shared" si="178"/>
        <v>6.3089008799582542</v>
      </c>
      <c r="K1469" s="2">
        <f t="shared" si="180"/>
        <v>6.2250317289628434</v>
      </c>
    </row>
    <row r="1470" spans="1:11" ht="13.5" x14ac:dyDescent="0.25">
      <c r="A1470" s="3">
        <f>TITRES_STAT!B1473</f>
        <v>44153</v>
      </c>
      <c r="B1470" s="6">
        <f>TITRES_STAT!D1473</f>
        <v>6.3257000000000003</v>
      </c>
      <c r="C1470" s="2">
        <f t="shared" si="173"/>
        <v>0</v>
      </c>
      <c r="D1470" s="2">
        <f t="shared" si="174"/>
        <v>6.3311000000000011</v>
      </c>
      <c r="E1470" s="2">
        <f t="shared" si="176"/>
        <v>6.3166699999999985</v>
      </c>
      <c r="F1470" s="2">
        <f t="shared" si="177"/>
        <v>6.3523050000000003</v>
      </c>
      <c r="G1470" s="2">
        <f t="shared" si="179"/>
        <v>6.2260580000000001</v>
      </c>
      <c r="H1470" s="2">
        <f t="shared" si="175"/>
        <v>5.8058404999999986</v>
      </c>
      <c r="I1470" s="2">
        <f t="array" ref="I1470">SUMPRODUCT(B1454:B1473, (ROW(B1454:B1473)-ROW(B1454)+1)) / (20*21/2)</f>
        <v>6.353696666666667</v>
      </c>
      <c r="J1470" s="2">
        <f t="shared" si="178"/>
        <v>6.3105007961527066</v>
      </c>
      <c r="K1470" s="2">
        <f t="shared" si="180"/>
        <v>6.2289795042976337</v>
      </c>
    </row>
    <row r="1471" spans="1:11" ht="13.5" x14ac:dyDescent="0.25">
      <c r="A1471" s="3">
        <f>TITRES_STAT!B1474</f>
        <v>44154</v>
      </c>
      <c r="B1471" s="6">
        <f>TITRES_STAT!D1474</f>
        <v>6.4790999999999999</v>
      </c>
      <c r="C1471" s="2">
        <f t="shared" si="173"/>
        <v>0.15339999999999954</v>
      </c>
      <c r="D1471" s="2">
        <f t="shared" si="174"/>
        <v>6.3599800000000002</v>
      </c>
      <c r="E1471" s="2">
        <f t="shared" si="176"/>
        <v>6.3509599999999988</v>
      </c>
      <c r="F1471" s="2">
        <f t="shared" si="177"/>
        <v>6.3559150000000004</v>
      </c>
      <c r="G1471" s="2">
        <f t="shared" si="179"/>
        <v>6.2338180000000012</v>
      </c>
      <c r="H1471" s="2">
        <f t="shared" si="175"/>
        <v>5.8063849999999979</v>
      </c>
      <c r="I1471" s="2">
        <f t="array" ref="I1471">SUMPRODUCT(B1455:B1474, (ROW(B1455:B1474)-ROW(B1455)+1)) / (20*21/2)</f>
        <v>6.3651304761904761</v>
      </c>
      <c r="J1471" s="2">
        <f t="shared" si="178"/>
        <v>6.3265578631857826</v>
      </c>
      <c r="K1471" s="2">
        <f t="shared" si="180"/>
        <v>6.2387881511879222</v>
      </c>
    </row>
    <row r="1472" spans="1:11" ht="13.5" x14ac:dyDescent="0.25">
      <c r="A1472" s="3">
        <f>TITRES_STAT!B1475</f>
        <v>44155</v>
      </c>
      <c r="B1472" s="6">
        <f>TITRES_STAT!D1475</f>
        <v>6.3166000000000002</v>
      </c>
      <c r="C1472" s="2">
        <f t="shared" si="173"/>
        <v>-0.16249999999999964</v>
      </c>
      <c r="D1472" s="2">
        <f t="shared" si="174"/>
        <v>6.3563600000000005</v>
      </c>
      <c r="E1472" s="2">
        <f t="shared" si="176"/>
        <v>6.3419299999999996</v>
      </c>
      <c r="F1472" s="2">
        <f t="shared" si="177"/>
        <v>6.3518499999999998</v>
      </c>
      <c r="G1472" s="2">
        <f t="shared" si="179"/>
        <v>6.232914000000001</v>
      </c>
      <c r="H1472" s="2">
        <f t="shared" si="175"/>
        <v>5.8067759999999984</v>
      </c>
      <c r="I1472" s="2">
        <f t="array" ref="I1472">SUMPRODUCT(B1456:B1475, (ROW(B1456:B1475)-ROW(B1456)+1)) / (20*21/2)</f>
        <v>6.3792642857142861</v>
      </c>
      <c r="J1472" s="2">
        <f t="shared" si="178"/>
        <v>6.3256094952633273</v>
      </c>
      <c r="K1472" s="2">
        <f t="shared" si="180"/>
        <v>6.2418395962393767</v>
      </c>
    </row>
    <row r="1473" spans="1:11" ht="13.5" x14ac:dyDescent="0.25">
      <c r="A1473" s="3">
        <f>TITRES_STAT!B1476</f>
        <v>44158</v>
      </c>
      <c r="B1473" s="6">
        <f>TITRES_STAT!D1476</f>
        <v>6.4610000000000003</v>
      </c>
      <c r="C1473" s="2">
        <f t="shared" si="173"/>
        <v>0.14440000000000008</v>
      </c>
      <c r="D1473" s="2">
        <f t="shared" si="174"/>
        <v>6.3816200000000007</v>
      </c>
      <c r="E1473" s="2">
        <f t="shared" si="176"/>
        <v>6.3635799999999998</v>
      </c>
      <c r="F1473" s="2">
        <f t="shared" si="177"/>
        <v>6.3500449999999997</v>
      </c>
      <c r="G1473" s="2">
        <f t="shared" si="179"/>
        <v>6.2383279999999992</v>
      </c>
      <c r="H1473" s="2">
        <f t="shared" si="175"/>
        <v>5.8081525000000003</v>
      </c>
      <c r="I1473" s="2">
        <f t="array" ref="I1473">SUMPRODUCT(B1457:B1476, (ROW(B1457:B1476)-ROW(B1457)+1)) / (20*21/2)</f>
        <v>6.3753480952380954</v>
      </c>
      <c r="J1473" s="2">
        <f t="shared" si="178"/>
        <v>6.338503829047772</v>
      </c>
      <c r="K1473" s="2">
        <f t="shared" si="180"/>
        <v>6.2504341218770483</v>
      </c>
    </row>
    <row r="1474" spans="1:11" ht="13.5" x14ac:dyDescent="0.25">
      <c r="A1474" s="3">
        <f>TITRES_STAT!B1477</f>
        <v>44159</v>
      </c>
      <c r="B1474" s="6">
        <f>TITRES_STAT!D1477</f>
        <v>6.4701000000000004</v>
      </c>
      <c r="C1474" s="2">
        <f t="shared" si="173"/>
        <v>9.100000000000108E-3</v>
      </c>
      <c r="D1474" s="2">
        <f t="shared" si="174"/>
        <v>6.4105000000000008</v>
      </c>
      <c r="E1474" s="2">
        <f t="shared" si="176"/>
        <v>6.3744100000000001</v>
      </c>
      <c r="F1474" s="2">
        <f t="shared" si="177"/>
        <v>6.3486950000000002</v>
      </c>
      <c r="G1474" s="2">
        <f t="shared" si="179"/>
        <v>6.2448259999999998</v>
      </c>
      <c r="H1474" s="2">
        <f t="shared" si="175"/>
        <v>5.8093549999999992</v>
      </c>
      <c r="I1474" s="2">
        <f t="array" ref="I1474">SUMPRODUCT(B1458:B1477, (ROW(B1458:B1477)-ROW(B1458)+1)) / (20*21/2)</f>
        <v>6.3866100000000001</v>
      </c>
      <c r="J1474" s="2">
        <f t="shared" si="178"/>
        <v>6.3510367977098889</v>
      </c>
      <c r="K1474" s="2">
        <f t="shared" si="180"/>
        <v>6.2590484700387323</v>
      </c>
    </row>
    <row r="1475" spans="1:11" ht="13.5" x14ac:dyDescent="0.25">
      <c r="A1475" s="3">
        <f>TITRES_STAT!B1478</f>
        <v>44160</v>
      </c>
      <c r="B1475" s="6">
        <f>TITRES_STAT!D1478</f>
        <v>6.4970999999999997</v>
      </c>
      <c r="C1475" s="2">
        <f t="shared" si="173"/>
        <v>2.6999999999999247E-2</v>
      </c>
      <c r="D1475" s="2">
        <f t="shared" si="174"/>
        <v>6.4447799999999997</v>
      </c>
      <c r="E1475" s="2">
        <f t="shared" si="176"/>
        <v>6.3879400000000004</v>
      </c>
      <c r="F1475" s="2">
        <f t="shared" si="177"/>
        <v>6.3577200000000005</v>
      </c>
      <c r="G1475" s="2">
        <f t="shared" si="179"/>
        <v>6.2520439999999988</v>
      </c>
      <c r="H1475" s="2">
        <f t="shared" si="175"/>
        <v>5.8115709999999998</v>
      </c>
      <c r="I1475" s="2">
        <f t="array" ref="I1475">SUMPRODUCT(B1459:B1478, (ROW(B1459:B1478)-ROW(B1459)+1)) / (20*21/2)</f>
        <v>6.3993690476190466</v>
      </c>
      <c r="J1475" s="2">
        <f t="shared" si="178"/>
        <v>6.3649475788803755</v>
      </c>
      <c r="K1475" s="2">
        <f t="shared" si="180"/>
        <v>6.2683838241548608</v>
      </c>
    </row>
    <row r="1476" spans="1:11" ht="13.5" x14ac:dyDescent="0.25">
      <c r="A1476" s="3">
        <f>TITRES_STAT!B1479</f>
        <v>44161</v>
      </c>
      <c r="B1476" s="6">
        <f>TITRES_STAT!D1479</f>
        <v>6.3166000000000002</v>
      </c>
      <c r="C1476" s="2">
        <f t="shared" ref="C1476:C1539" si="181">B1476-B1475</f>
        <v>-0.18049999999999944</v>
      </c>
      <c r="D1476" s="2">
        <f t="shared" si="174"/>
        <v>6.41228</v>
      </c>
      <c r="E1476" s="2">
        <f t="shared" si="176"/>
        <v>6.3861300000000005</v>
      </c>
      <c r="F1476" s="2">
        <f t="shared" si="177"/>
        <v>6.3518499999999998</v>
      </c>
      <c r="G1476" s="2">
        <f t="shared" si="179"/>
        <v>6.2558339999999983</v>
      </c>
      <c r="H1476" s="2">
        <f t="shared" si="175"/>
        <v>5.8128845000000009</v>
      </c>
      <c r="I1476" s="2">
        <f t="array" ref="I1476">SUMPRODUCT(B1460:B1479, (ROW(B1460:B1479)-ROW(B1460)+1)) / (20*21/2)</f>
        <v>6.4092109523809517</v>
      </c>
      <c r="J1476" s="2">
        <f t="shared" si="178"/>
        <v>6.3603430475584348</v>
      </c>
      <c r="K1476" s="2">
        <f t="shared" si="180"/>
        <v>6.2702746545801604</v>
      </c>
    </row>
    <row r="1477" spans="1:11" ht="13.5" x14ac:dyDescent="0.25">
      <c r="A1477" s="3">
        <f>TITRES_STAT!B1480</f>
        <v>44162</v>
      </c>
      <c r="B1477" s="6">
        <f>TITRES_STAT!D1480</f>
        <v>6.4701000000000004</v>
      </c>
      <c r="C1477" s="2">
        <f t="shared" si="181"/>
        <v>0.15350000000000019</v>
      </c>
      <c r="D1477" s="2">
        <f t="shared" si="174"/>
        <v>6.4429800000000004</v>
      </c>
      <c r="E1477" s="2">
        <f t="shared" si="176"/>
        <v>6.3996700000000013</v>
      </c>
      <c r="F1477" s="2">
        <f t="shared" si="177"/>
        <v>6.36313</v>
      </c>
      <c r="G1477" s="2">
        <f t="shared" si="179"/>
        <v>6.2663019999999987</v>
      </c>
      <c r="H1477" s="2">
        <f t="shared" si="175"/>
        <v>5.8144825000000013</v>
      </c>
      <c r="I1477" s="2">
        <f t="array" ref="I1477">SUMPRODUCT(B1461:B1480, (ROW(B1461:B1480)-ROW(B1461)+1)) / (20*21/2)</f>
        <v>6.4359852380952391</v>
      </c>
      <c r="J1477" s="2">
        <f t="shared" si="178"/>
        <v>6.370796090648108</v>
      </c>
      <c r="K1477" s="2">
        <f t="shared" si="180"/>
        <v>6.2781109426358404</v>
      </c>
    </row>
    <row r="1478" spans="1:11" ht="13.5" x14ac:dyDescent="0.25">
      <c r="A1478" s="3">
        <f>TITRES_STAT!B1481</f>
        <v>44165</v>
      </c>
      <c r="B1478" s="6">
        <f>TITRES_STAT!D1481</f>
        <v>6.4970999999999997</v>
      </c>
      <c r="C1478" s="2">
        <f t="shared" si="181"/>
        <v>2.6999999999999247E-2</v>
      </c>
      <c r="D1478" s="2">
        <f t="shared" ref="D1478:D1541" si="182">AVERAGE(B1474:B1478)</f>
        <v>6.4502000000000006</v>
      </c>
      <c r="E1478" s="2">
        <f t="shared" si="176"/>
        <v>6.4159100000000011</v>
      </c>
      <c r="F1478" s="2">
        <f t="shared" si="177"/>
        <v>6.3757599999999996</v>
      </c>
      <c r="G1478" s="2">
        <f t="shared" si="179"/>
        <v>6.2756859999999994</v>
      </c>
      <c r="H1478" s="2">
        <f t="shared" si="175"/>
        <v>5.816215500000002</v>
      </c>
      <c r="I1478" s="2">
        <f t="array" ref="I1478">SUMPRODUCT(B1462:B1481, (ROW(B1462:B1481)-ROW(B1462)+1)) / (20*21/2)</f>
        <v>6.4710466666666671</v>
      </c>
      <c r="J1478" s="2">
        <f t="shared" si="178"/>
        <v>6.3828250343959079</v>
      </c>
      <c r="K1478" s="2">
        <f t="shared" si="180"/>
        <v>6.2866987488069848</v>
      </c>
    </row>
    <row r="1479" spans="1:11" ht="13.5" x14ac:dyDescent="0.25">
      <c r="A1479" s="3">
        <f>TITRES_STAT!B1482</f>
        <v>44166</v>
      </c>
      <c r="B1479" s="6">
        <f>TITRES_STAT!D1482</f>
        <v>6.4790999999999999</v>
      </c>
      <c r="C1479" s="2">
        <f t="shared" si="181"/>
        <v>-1.7999999999999794E-2</v>
      </c>
      <c r="D1479" s="2">
        <f t="shared" si="182"/>
        <v>6.452</v>
      </c>
      <c r="E1479" s="2">
        <f t="shared" si="176"/>
        <v>6.4312500000000004</v>
      </c>
      <c r="F1479" s="2">
        <f t="shared" si="177"/>
        <v>6.3784699999999992</v>
      </c>
      <c r="G1479" s="2">
        <f t="shared" si="179"/>
        <v>6.2810999999999986</v>
      </c>
      <c r="H1479" s="2">
        <f t="shared" si="175"/>
        <v>5.8182975000000008</v>
      </c>
      <c r="I1479" s="2">
        <f t="array" ref="I1479">SUMPRODUCT(B1463:B1482, (ROW(B1463:B1482)-ROW(B1463)+1)) / (20*21/2)</f>
        <v>6.5031433333333348</v>
      </c>
      <c r="J1479" s="2">
        <f t="shared" si="178"/>
        <v>6.3919940787391551</v>
      </c>
      <c r="K1479" s="2">
        <f t="shared" si="180"/>
        <v>6.2942438959125928</v>
      </c>
    </row>
    <row r="1480" spans="1:11" ht="13.5" x14ac:dyDescent="0.25">
      <c r="A1480" s="3">
        <f>TITRES_STAT!B1483</f>
        <v>44167</v>
      </c>
      <c r="B1480" s="6">
        <f>TITRES_STAT!D1483</f>
        <v>6.6596000000000002</v>
      </c>
      <c r="C1480" s="2">
        <f t="shared" si="181"/>
        <v>0.18050000000000033</v>
      </c>
      <c r="D1480" s="2">
        <f t="shared" si="182"/>
        <v>6.4844999999999997</v>
      </c>
      <c r="E1480" s="2">
        <f t="shared" si="176"/>
        <v>6.4646400000000002</v>
      </c>
      <c r="F1480" s="2">
        <f t="shared" si="177"/>
        <v>6.3906549999999989</v>
      </c>
      <c r="G1480" s="2">
        <f t="shared" si="179"/>
        <v>6.289763999999999</v>
      </c>
      <c r="H1480" s="2">
        <f t="shared" si="175"/>
        <v>5.8209310000000016</v>
      </c>
      <c r="I1480" s="2">
        <f t="array" ref="I1480">SUMPRODUCT(B1464:B1483, (ROW(B1464:B1483)-ROW(B1464)+1)) / (20*21/2)</f>
        <v>6.5146595238095237</v>
      </c>
      <c r="J1480" s="2">
        <f t="shared" si="178"/>
        <v>6.4174803569544734</v>
      </c>
      <c r="K1480" s="2">
        <f t="shared" si="180"/>
        <v>6.308571586268962</v>
      </c>
    </row>
    <row r="1481" spans="1:11" ht="13.5" x14ac:dyDescent="0.25">
      <c r="A1481" s="3">
        <f>TITRES_STAT!B1484</f>
        <v>44168</v>
      </c>
      <c r="B1481" s="6">
        <f>TITRES_STAT!D1484</f>
        <v>6.7587999999999999</v>
      </c>
      <c r="C1481" s="2">
        <f t="shared" si="181"/>
        <v>9.9199999999999733E-2</v>
      </c>
      <c r="D1481" s="2">
        <f t="shared" si="182"/>
        <v>6.57294</v>
      </c>
      <c r="E1481" s="2">
        <f t="shared" si="176"/>
        <v>6.4926099999999991</v>
      </c>
      <c r="F1481" s="2">
        <f t="shared" si="177"/>
        <v>6.4217849999999999</v>
      </c>
      <c r="G1481" s="2">
        <f t="shared" si="179"/>
        <v>6.3005919999999991</v>
      </c>
      <c r="H1481" s="2">
        <f t="shared" si="175"/>
        <v>5.8248510000000024</v>
      </c>
      <c r="I1481" s="2">
        <f t="array" ref="I1481">SUMPRODUCT(B1465:B1484, (ROW(B1465:B1484)-ROW(B1465)+1)) / (20*21/2)</f>
        <v>6.5186528571428566</v>
      </c>
      <c r="J1481" s="2">
        <f t="shared" si="178"/>
        <v>6.4499869896254758</v>
      </c>
      <c r="K1481" s="2">
        <f t="shared" si="180"/>
        <v>6.3262276024937094</v>
      </c>
    </row>
    <row r="1482" spans="1:11" ht="13.5" x14ac:dyDescent="0.25">
      <c r="A1482" s="3">
        <f>TITRES_STAT!B1485</f>
        <v>44169</v>
      </c>
      <c r="B1482" s="6">
        <f>TITRES_STAT!D1485</f>
        <v>6.7587999999999999</v>
      </c>
      <c r="C1482" s="2">
        <f t="shared" si="181"/>
        <v>0</v>
      </c>
      <c r="D1482" s="2">
        <f t="shared" si="182"/>
        <v>6.6306799999999999</v>
      </c>
      <c r="E1482" s="2">
        <f t="shared" si="176"/>
        <v>6.5368300000000001</v>
      </c>
      <c r="F1482" s="2">
        <f t="shared" si="177"/>
        <v>6.4393799999999999</v>
      </c>
      <c r="G1482" s="2">
        <f t="shared" si="179"/>
        <v>6.3112399999999989</v>
      </c>
      <c r="H1482" s="2">
        <f t="shared" ref="H1482:H1545" si="183">AVERAGE(B1283:B1482)</f>
        <v>5.8279365000000034</v>
      </c>
      <c r="I1482" s="2">
        <f t="array" ref="I1482">SUMPRODUCT(B1466:B1485, (ROW(B1466:B1485)-ROW(B1466)+1)) / (20*21/2)</f>
        <v>6.52028761904762</v>
      </c>
      <c r="J1482" s="2">
        <f t="shared" si="178"/>
        <v>6.4793977525182873</v>
      </c>
      <c r="K1482" s="2">
        <f t="shared" si="180"/>
        <v>6.3431912259253291</v>
      </c>
    </row>
    <row r="1483" spans="1:11" ht="13.5" x14ac:dyDescent="0.25">
      <c r="A1483" s="3">
        <f>TITRES_STAT!B1486</f>
        <v>44172</v>
      </c>
      <c r="B1483" s="6">
        <f>TITRES_STAT!D1486</f>
        <v>6.5602999999999998</v>
      </c>
      <c r="C1483" s="2">
        <f t="shared" si="181"/>
        <v>-0.19850000000000012</v>
      </c>
      <c r="D1483" s="2">
        <f t="shared" si="182"/>
        <v>6.6433200000000001</v>
      </c>
      <c r="E1483" s="2">
        <f t="shared" si="176"/>
        <v>6.5467600000000008</v>
      </c>
      <c r="F1483" s="2">
        <f t="shared" si="177"/>
        <v>6.4551699999999999</v>
      </c>
      <c r="G1483" s="2">
        <f t="shared" si="179"/>
        <v>6.3184599999999991</v>
      </c>
      <c r="H1483" s="2">
        <f t="shared" si="183"/>
        <v>5.8300295000000038</v>
      </c>
      <c r="I1483" s="2">
        <f t="array" ref="I1483">SUMPRODUCT(B1467:B1486, (ROW(B1467:B1486)-ROW(B1467)+1)) / (20*21/2)</f>
        <v>6.5273733333333341</v>
      </c>
      <c r="J1483" s="2">
        <f t="shared" si="178"/>
        <v>6.4871027284689271</v>
      </c>
      <c r="K1483" s="2">
        <f t="shared" si="180"/>
        <v>6.3517052954968847</v>
      </c>
    </row>
    <row r="1484" spans="1:11" ht="13.5" x14ac:dyDescent="0.25">
      <c r="A1484" s="3">
        <f>TITRES_STAT!B1487</f>
        <v>44173</v>
      </c>
      <c r="B1484" s="6">
        <f>TITRES_STAT!D1487</f>
        <v>6.4970999999999997</v>
      </c>
      <c r="C1484" s="2">
        <f t="shared" si="181"/>
        <v>-6.3200000000000145E-2</v>
      </c>
      <c r="D1484" s="2">
        <f t="shared" si="182"/>
        <v>6.6469199999999997</v>
      </c>
      <c r="E1484" s="2">
        <f t="shared" ref="E1484:E1547" si="184">AVERAGE(B1475:B1484)</f>
        <v>6.5494599999999989</v>
      </c>
      <c r="F1484" s="2">
        <f t="shared" si="177"/>
        <v>6.4619349999999995</v>
      </c>
      <c r="G1484" s="2">
        <f t="shared" si="179"/>
        <v>6.3247759999999991</v>
      </c>
      <c r="H1484" s="2">
        <f t="shared" si="183"/>
        <v>5.8318065000000043</v>
      </c>
      <c r="I1484" s="2">
        <f t="array" ref="I1484">SUMPRODUCT(B1468:B1487, (ROW(B1468:B1487)-ROW(B1468)+1)) / (20*21/2)</f>
        <v>6.537775714285714</v>
      </c>
      <c r="J1484" s="2">
        <f t="shared" si="178"/>
        <v>6.4880548495671251</v>
      </c>
      <c r="K1484" s="2">
        <f t="shared" si="180"/>
        <v>6.3574070486146548</v>
      </c>
    </row>
    <row r="1485" spans="1:11" ht="13.5" x14ac:dyDescent="0.25">
      <c r="A1485" s="3">
        <f>TITRES_STAT!B1488</f>
        <v>44174</v>
      </c>
      <c r="B1485" s="6">
        <f>TITRES_STAT!D1488</f>
        <v>6.4790999999999999</v>
      </c>
      <c r="C1485" s="2">
        <f t="shared" si="181"/>
        <v>-1.7999999999999794E-2</v>
      </c>
      <c r="D1485" s="2">
        <f t="shared" si="182"/>
        <v>6.6108199999999995</v>
      </c>
      <c r="E1485" s="2">
        <f t="shared" si="184"/>
        <v>6.5476600000000005</v>
      </c>
      <c r="F1485" s="2">
        <f t="shared" si="177"/>
        <v>6.4677999999999995</v>
      </c>
      <c r="G1485" s="2">
        <f t="shared" si="179"/>
        <v>6.3316339999999993</v>
      </c>
      <c r="H1485" s="2">
        <f t="shared" si="183"/>
        <v>5.8338010000000047</v>
      </c>
      <c r="I1485" s="2">
        <f t="array" ref="I1485">SUMPRODUCT(B1469:B1488, (ROW(B1469:B1488)-ROW(B1469)+1)) / (20*21/2)</f>
        <v>6.5289271428571434</v>
      </c>
      <c r="J1485" s="2">
        <f t="shared" si="178"/>
        <v>6.4872020067512084</v>
      </c>
      <c r="K1485" s="2">
        <f t="shared" si="180"/>
        <v>6.3621793212180018</v>
      </c>
    </row>
    <row r="1486" spans="1:11" ht="13.5" x14ac:dyDescent="0.25">
      <c r="A1486" s="3">
        <f>TITRES_STAT!B1489</f>
        <v>44175</v>
      </c>
      <c r="B1486" s="6">
        <f>TITRES_STAT!D1489</f>
        <v>6.5422000000000002</v>
      </c>
      <c r="C1486" s="2">
        <f t="shared" si="181"/>
        <v>6.3100000000000378E-2</v>
      </c>
      <c r="D1486" s="2">
        <f t="shared" si="182"/>
        <v>6.5674999999999999</v>
      </c>
      <c r="E1486" s="2">
        <f t="shared" si="184"/>
        <v>6.5702199999999991</v>
      </c>
      <c r="F1486" s="2">
        <f t="shared" si="177"/>
        <v>6.4781750000000002</v>
      </c>
      <c r="G1486" s="2">
        <f t="shared" si="179"/>
        <v>6.3390319999999987</v>
      </c>
      <c r="H1486" s="2">
        <f t="shared" si="183"/>
        <v>5.8357595000000053</v>
      </c>
      <c r="I1486" s="2">
        <f t="array" ref="I1486">SUMPRODUCT(B1470:B1489, (ROW(B1470:B1489)-ROW(B1470)+1)) / (20*21/2)</f>
        <v>6.5275109523809531</v>
      </c>
      <c r="J1486" s="2">
        <f t="shared" si="178"/>
        <v>6.4924399108701412</v>
      </c>
      <c r="K1486" s="2">
        <f t="shared" si="180"/>
        <v>6.3692389556800411</v>
      </c>
    </row>
    <row r="1487" spans="1:11" ht="13.5" x14ac:dyDescent="0.25">
      <c r="A1487" s="3">
        <f>TITRES_STAT!B1490</f>
        <v>44176</v>
      </c>
      <c r="B1487" s="6">
        <f>TITRES_STAT!D1490</f>
        <v>6.5873999999999997</v>
      </c>
      <c r="C1487" s="2">
        <f t="shared" si="181"/>
        <v>4.5199999999999463E-2</v>
      </c>
      <c r="D1487" s="2">
        <f t="shared" si="182"/>
        <v>6.53322</v>
      </c>
      <c r="E1487" s="2">
        <f t="shared" si="184"/>
        <v>6.5819499999999991</v>
      </c>
      <c r="F1487" s="2">
        <f t="shared" si="177"/>
        <v>6.4908099999999989</v>
      </c>
      <c r="G1487" s="2">
        <f t="shared" si="179"/>
        <v>6.347696</v>
      </c>
      <c r="H1487" s="2">
        <f t="shared" si="183"/>
        <v>5.8379880000000046</v>
      </c>
      <c r="I1487" s="2">
        <f t="array" ref="I1487">SUMPRODUCT(B1471:B1490, (ROW(B1471:B1490)-ROW(B1471)+1)) / (20*21/2)</f>
        <v>6.5270785714285724</v>
      </c>
      <c r="J1487" s="2">
        <f t="shared" si="178"/>
        <v>6.5014837288825085</v>
      </c>
      <c r="K1487" s="2">
        <f t="shared" si="180"/>
        <v>6.377794290751412</v>
      </c>
    </row>
    <row r="1488" spans="1:11" ht="13.5" x14ac:dyDescent="0.25">
      <c r="A1488" s="3">
        <f>TITRES_STAT!B1491</f>
        <v>44179</v>
      </c>
      <c r="B1488" s="6">
        <f>TITRES_STAT!D1491</f>
        <v>6.3978999999999999</v>
      </c>
      <c r="C1488" s="2">
        <f t="shared" si="181"/>
        <v>-0.18949999999999978</v>
      </c>
      <c r="D1488" s="2">
        <f t="shared" si="182"/>
        <v>6.5007399999999986</v>
      </c>
      <c r="E1488" s="2">
        <f t="shared" si="184"/>
        <v>6.5720300000000007</v>
      </c>
      <c r="F1488" s="2">
        <f t="shared" si="177"/>
        <v>6.49397</v>
      </c>
      <c r="G1488" s="2">
        <f t="shared" si="179"/>
        <v>6.3534719999999991</v>
      </c>
      <c r="H1488" s="2">
        <f t="shared" si="183"/>
        <v>5.8396640000000044</v>
      </c>
      <c r="I1488" s="2">
        <f t="array" ref="I1488">SUMPRODUCT(B1472:B1491, (ROW(B1472:B1491)-ROW(B1472)+1)) / (20*21/2)</f>
        <v>6.5258300000000009</v>
      </c>
      <c r="J1488" s="2">
        <f t="shared" si="178"/>
        <v>6.4916186118460795</v>
      </c>
      <c r="K1488" s="2">
        <f t="shared" si="180"/>
        <v>6.3785827499376309</v>
      </c>
    </row>
    <row r="1489" spans="1:11" ht="13.5" x14ac:dyDescent="0.25">
      <c r="A1489" s="3">
        <f>TITRES_STAT!B1492</f>
        <v>44180</v>
      </c>
      <c r="B1489" s="6">
        <f>TITRES_STAT!D1492</f>
        <v>6.4790999999999999</v>
      </c>
      <c r="C1489" s="2">
        <f t="shared" si="181"/>
        <v>8.1199999999999939E-2</v>
      </c>
      <c r="D1489" s="2">
        <f t="shared" si="182"/>
        <v>6.4971399999999999</v>
      </c>
      <c r="E1489" s="2">
        <f t="shared" si="184"/>
        <v>6.5720300000000007</v>
      </c>
      <c r="F1489" s="2">
        <f t="shared" si="177"/>
        <v>6.5016399999999992</v>
      </c>
      <c r="G1489" s="2">
        <f t="shared" si="179"/>
        <v>6.3621359999999996</v>
      </c>
      <c r="H1489" s="2">
        <f t="shared" si="183"/>
        <v>5.8421415000000048</v>
      </c>
      <c r="I1489" s="2">
        <f t="array" ref="I1489">SUMPRODUCT(B1473:B1492, (ROW(B1473:B1492)-ROW(B1473)+1)) / (20*21/2)</f>
        <v>6.5159052380952378</v>
      </c>
      <c r="J1489" s="2">
        <f t="shared" si="178"/>
        <v>6.4904263630988339</v>
      </c>
      <c r="K1489" s="2">
        <f t="shared" si="180"/>
        <v>6.3825246028812535</v>
      </c>
    </row>
    <row r="1490" spans="1:11" ht="13.5" x14ac:dyDescent="0.25">
      <c r="A1490" s="3">
        <f>TITRES_STAT!B1493</f>
        <v>44181</v>
      </c>
      <c r="B1490" s="6">
        <f>TITRES_STAT!D1493</f>
        <v>6.4970999999999997</v>
      </c>
      <c r="C1490" s="2">
        <f t="shared" si="181"/>
        <v>1.7999999999999794E-2</v>
      </c>
      <c r="D1490" s="2">
        <f t="shared" si="182"/>
        <v>6.5007399999999986</v>
      </c>
      <c r="E1490" s="2">
        <f t="shared" si="184"/>
        <v>6.5557800000000004</v>
      </c>
      <c r="F1490" s="2">
        <f t="shared" si="177"/>
        <v>6.5102099999999989</v>
      </c>
      <c r="G1490" s="2">
        <f t="shared" si="179"/>
        <v>6.368993999999998</v>
      </c>
      <c r="H1490" s="2">
        <f t="shared" si="183"/>
        <v>5.8448410000000033</v>
      </c>
      <c r="I1490" s="2">
        <f t="array" ref="I1490">SUMPRODUCT(B1474:B1493, (ROW(B1474:B1493)-ROW(B1474)+1)) / (20*21/2)</f>
        <v>6.5055504761904768</v>
      </c>
      <c r="J1490" s="2">
        <f t="shared" si="178"/>
        <v>6.4910619475656119</v>
      </c>
      <c r="K1490" s="2">
        <f t="shared" si="180"/>
        <v>6.3870177557094401</v>
      </c>
    </row>
    <row r="1491" spans="1:11" ht="13.5" x14ac:dyDescent="0.25">
      <c r="A1491" s="3">
        <f>TITRES_STAT!B1494</f>
        <v>44182</v>
      </c>
      <c r="B1491" s="6">
        <f>TITRES_STAT!D1494</f>
        <v>6.4970999999999997</v>
      </c>
      <c r="C1491" s="2">
        <f t="shared" si="181"/>
        <v>0</v>
      </c>
      <c r="D1491" s="2">
        <f t="shared" si="182"/>
        <v>6.491719999999999</v>
      </c>
      <c r="E1491" s="2">
        <f t="shared" si="184"/>
        <v>6.5296100000000008</v>
      </c>
      <c r="F1491" s="2">
        <f t="shared" si="177"/>
        <v>6.5111099999999995</v>
      </c>
      <c r="G1491" s="2">
        <f t="shared" si="179"/>
        <v>6.3758519999999974</v>
      </c>
      <c r="H1491" s="2">
        <f t="shared" si="183"/>
        <v>5.8477600000000045</v>
      </c>
      <c r="I1491" s="2">
        <f t="array" ref="I1491">SUMPRODUCT(B1475:B1494, (ROW(B1475:B1494)-ROW(B1475)+1)) / (20*21/2)</f>
        <v>6.495453333333332</v>
      </c>
      <c r="J1491" s="2">
        <f t="shared" si="178"/>
        <v>6.4916370001784109</v>
      </c>
      <c r="K1491" s="2">
        <f t="shared" si="180"/>
        <v>6.3913347064659334</v>
      </c>
    </row>
    <row r="1492" spans="1:11" ht="13.5" x14ac:dyDescent="0.25">
      <c r="A1492" s="3">
        <f>TITRES_STAT!B1495</f>
        <v>44183</v>
      </c>
      <c r="B1492" s="6">
        <f>TITRES_STAT!D1495</f>
        <v>6.4069000000000003</v>
      </c>
      <c r="C1492" s="2">
        <f t="shared" si="181"/>
        <v>-9.0199999999999392E-2</v>
      </c>
      <c r="D1492" s="2">
        <f t="shared" si="182"/>
        <v>6.4556199999999988</v>
      </c>
      <c r="E1492" s="2">
        <f t="shared" si="184"/>
        <v>6.4944199999999999</v>
      </c>
      <c r="F1492" s="2">
        <f t="shared" ref="F1492:F1555" si="185">AVERAGE(B1473:B1492)</f>
        <v>6.515625</v>
      </c>
      <c r="G1492" s="2">
        <f t="shared" si="179"/>
        <v>6.3812659999999992</v>
      </c>
      <c r="H1492" s="2">
        <f t="shared" si="183"/>
        <v>5.8493495000000033</v>
      </c>
      <c r="I1492" s="2">
        <f t="array" ref="I1492">SUMPRODUCT(B1476:B1495, (ROW(B1476:B1495)-ROW(B1476)+1)) / (20*21/2)</f>
        <v>6.4865142857142866</v>
      </c>
      <c r="J1492" s="2">
        <f t="shared" si="178"/>
        <v>6.4835668096852288</v>
      </c>
      <c r="K1492" s="2">
        <f t="shared" si="180"/>
        <v>6.3919451101339355</v>
      </c>
    </row>
    <row r="1493" spans="1:11" ht="13.5" x14ac:dyDescent="0.25">
      <c r="A1493" s="3">
        <f>TITRES_STAT!B1496</f>
        <v>44186</v>
      </c>
      <c r="B1493" s="6">
        <f>TITRES_STAT!D1496</f>
        <v>6.4069000000000003</v>
      </c>
      <c r="C1493" s="2">
        <f t="shared" si="181"/>
        <v>0</v>
      </c>
      <c r="D1493" s="2">
        <f t="shared" si="182"/>
        <v>6.457419999999999</v>
      </c>
      <c r="E1493" s="2">
        <f t="shared" si="184"/>
        <v>6.4790800000000006</v>
      </c>
      <c r="F1493" s="2">
        <f t="shared" si="185"/>
        <v>6.5129200000000012</v>
      </c>
      <c r="G1493" s="2">
        <f t="shared" si="179"/>
        <v>6.3868619999999998</v>
      </c>
      <c r="H1493" s="2">
        <f t="shared" si="183"/>
        <v>5.8511145000000022</v>
      </c>
      <c r="I1493" s="2">
        <f t="array" ref="I1493">SUMPRODUCT(B1477:B1496, (ROW(B1477:B1496)-ROW(B1477)+1)) / (20*21/2)</f>
        <v>6.4685047619047626</v>
      </c>
      <c r="J1493" s="2">
        <f t="shared" ref="J1493:J1556" si="186">$J$4*B1493+J1492*(1-$J$4)</f>
        <v>6.4762652087628263</v>
      </c>
      <c r="K1493" s="2">
        <f t="shared" si="180"/>
        <v>6.3925315764031927</v>
      </c>
    </row>
    <row r="1494" spans="1:11" ht="13.5" x14ac:dyDescent="0.25">
      <c r="A1494" s="3">
        <f>TITRES_STAT!B1497</f>
        <v>44187</v>
      </c>
      <c r="B1494" s="6">
        <f>TITRES_STAT!D1497</f>
        <v>6.4069000000000003</v>
      </c>
      <c r="C1494" s="2">
        <f t="shared" si="181"/>
        <v>0</v>
      </c>
      <c r="D1494" s="2">
        <f t="shared" si="182"/>
        <v>6.4429800000000004</v>
      </c>
      <c r="E1494" s="2">
        <f t="shared" si="184"/>
        <v>6.470060000000001</v>
      </c>
      <c r="F1494" s="2">
        <f t="shared" si="185"/>
        <v>6.50976</v>
      </c>
      <c r="G1494" s="2">
        <f t="shared" si="179"/>
        <v>6.3931779999999989</v>
      </c>
      <c r="H1494" s="2">
        <f t="shared" si="183"/>
        <v>5.8535825000000026</v>
      </c>
      <c r="I1494" s="2">
        <f t="array" ref="I1494">SUMPRODUCT(B1478:B1497, (ROW(B1478:B1497)-ROW(B1478)+1)) / (20*21/2)</f>
        <v>6.4496380952380949</v>
      </c>
      <c r="J1494" s="2">
        <f t="shared" si="186"/>
        <v>6.4696589984044621</v>
      </c>
      <c r="K1494" s="2">
        <f t="shared" si="180"/>
        <v>6.3930950439952241</v>
      </c>
    </row>
    <row r="1495" spans="1:11" ht="13.5" x14ac:dyDescent="0.25">
      <c r="A1495" s="3">
        <f>TITRES_STAT!B1498</f>
        <v>44188</v>
      </c>
      <c r="B1495" s="6">
        <f>TITRES_STAT!D1498</f>
        <v>6.4158999999999997</v>
      </c>
      <c r="C1495" s="2">
        <f t="shared" si="181"/>
        <v>8.9999999999994529E-3</v>
      </c>
      <c r="D1495" s="2">
        <f t="shared" si="182"/>
        <v>6.4267399999999997</v>
      </c>
      <c r="E1495" s="2">
        <f t="shared" si="184"/>
        <v>6.4637399999999996</v>
      </c>
      <c r="F1495" s="2">
        <f t="shared" si="185"/>
        <v>6.5057</v>
      </c>
      <c r="G1495" s="2">
        <f t="shared" si="179"/>
        <v>6.399674000000001</v>
      </c>
      <c r="H1495" s="2">
        <f t="shared" si="183"/>
        <v>5.8554365000000015</v>
      </c>
      <c r="I1495" s="2">
        <f t="array" ref="I1495">SUMPRODUCT(B1479:B1498, (ROW(B1479:B1498)-ROW(B1479)+1)) / (20*21/2)</f>
        <v>6.4324023809523805</v>
      </c>
      <c r="J1495" s="2">
        <f t="shared" si="186"/>
        <v>6.4645390937945137</v>
      </c>
      <c r="K1495" s="2">
        <f t="shared" si="180"/>
        <v>6.3939893559954122</v>
      </c>
    </row>
    <row r="1496" spans="1:11" ht="13.5" x14ac:dyDescent="0.25">
      <c r="A1496" s="3">
        <f>TITRES_STAT!B1499</f>
        <v>44189</v>
      </c>
      <c r="B1496" s="6">
        <f>TITRES_STAT!D1499</f>
        <v>6.3166000000000002</v>
      </c>
      <c r="C1496" s="2">
        <f t="shared" si="181"/>
        <v>-9.92999999999995E-2</v>
      </c>
      <c r="D1496" s="2">
        <f t="shared" si="182"/>
        <v>6.3906400000000003</v>
      </c>
      <c r="E1496" s="2">
        <f t="shared" si="184"/>
        <v>6.4411800000000001</v>
      </c>
      <c r="F1496" s="2">
        <f t="shared" si="185"/>
        <v>6.5057</v>
      </c>
      <c r="G1496" s="2">
        <f t="shared" si="179"/>
        <v>6.4041839999999999</v>
      </c>
      <c r="H1496" s="2">
        <f t="shared" si="183"/>
        <v>5.857629000000002</v>
      </c>
      <c r="I1496" s="2">
        <f t="array" ref="I1496">SUMPRODUCT(B1480:B1499, (ROW(B1480:B1499)-ROW(B1480)+1)) / (20*21/2)</f>
        <v>6.4160261904761908</v>
      </c>
      <c r="J1496" s="2">
        <f t="shared" si="186"/>
        <v>6.4504496562902744</v>
      </c>
      <c r="K1496" s="2">
        <f t="shared" si="180"/>
        <v>6.3909544792897099</v>
      </c>
    </row>
    <row r="1497" spans="1:11" ht="13.5" x14ac:dyDescent="0.25">
      <c r="A1497" s="3">
        <f>TITRES_STAT!B1500</f>
        <v>44190</v>
      </c>
      <c r="B1497" s="6">
        <f>TITRES_STAT!D1500</f>
        <v>6.3075999999999999</v>
      </c>
      <c r="C1497" s="2">
        <f t="shared" si="181"/>
        <v>-9.0000000000003411E-3</v>
      </c>
      <c r="D1497" s="2">
        <f t="shared" si="182"/>
        <v>6.3707800000000008</v>
      </c>
      <c r="E1497" s="2">
        <f t="shared" si="184"/>
        <v>6.4131999999999989</v>
      </c>
      <c r="F1497" s="2">
        <f t="shared" si="185"/>
        <v>6.4975750000000003</v>
      </c>
      <c r="G1497" s="2">
        <f t="shared" si="179"/>
        <v>6.4088760000000002</v>
      </c>
      <c r="H1497" s="2">
        <f t="shared" si="183"/>
        <v>5.859161000000003</v>
      </c>
      <c r="I1497" s="2">
        <f t="array" ref="I1497">SUMPRODUCT(B1481:B1500, (ROW(B1481:B1500)-ROW(B1481)+1)) / (20*21/2)</f>
        <v>6.424490476190476</v>
      </c>
      <c r="J1497" s="2">
        <f t="shared" si="186"/>
        <v>6.4368449271197719</v>
      </c>
      <c r="K1497" s="2">
        <f t="shared" si="180"/>
        <v>6.3876856761803102</v>
      </c>
    </row>
    <row r="1498" spans="1:11" ht="13.5" x14ac:dyDescent="0.25">
      <c r="A1498" s="3">
        <f>TITRES_STAT!B1501</f>
        <v>44193</v>
      </c>
      <c r="B1498" s="6">
        <f>TITRES_STAT!D1501</f>
        <v>6.3166000000000002</v>
      </c>
      <c r="C1498" s="2">
        <f t="shared" si="181"/>
        <v>9.0000000000003411E-3</v>
      </c>
      <c r="D1498" s="2">
        <f t="shared" si="182"/>
        <v>6.3527200000000006</v>
      </c>
      <c r="E1498" s="2">
        <f t="shared" si="184"/>
        <v>6.4050699999999994</v>
      </c>
      <c r="F1498" s="2">
        <f t="shared" si="185"/>
        <v>6.4885500000000009</v>
      </c>
      <c r="G1498" s="2">
        <f t="shared" si="179"/>
        <v>6.4137480000000009</v>
      </c>
      <c r="H1498" s="2">
        <f t="shared" si="183"/>
        <v>5.8616170000000025</v>
      </c>
      <c r="I1498" s="2">
        <f t="array" ref="I1498">SUMPRODUCT(B1482:B1501, (ROW(B1482:B1501)-ROW(B1482)+1)) / (20*21/2)</f>
        <v>6.4153371428571431</v>
      </c>
      <c r="J1498" s="2">
        <f t="shared" si="186"/>
        <v>6.4253930292988413</v>
      </c>
      <c r="K1498" s="2">
        <f t="shared" si="180"/>
        <v>6.3848980026046123</v>
      </c>
    </row>
    <row r="1499" spans="1:11" ht="13.5" x14ac:dyDescent="0.25">
      <c r="A1499" s="3">
        <f>TITRES_STAT!B1502</f>
        <v>44194</v>
      </c>
      <c r="B1499" s="6">
        <f>TITRES_STAT!D1502</f>
        <v>6.3166000000000002</v>
      </c>
      <c r="C1499" s="2">
        <f t="shared" si="181"/>
        <v>0</v>
      </c>
      <c r="D1499" s="2">
        <f t="shared" si="182"/>
        <v>6.3346600000000004</v>
      </c>
      <c r="E1499" s="2">
        <f t="shared" si="184"/>
        <v>6.3888200000000008</v>
      </c>
      <c r="F1499" s="2">
        <f t="shared" si="185"/>
        <v>6.4804250000000012</v>
      </c>
      <c r="G1499" s="2">
        <f t="shared" si="179"/>
        <v>6.4173559999999998</v>
      </c>
      <c r="H1499" s="2">
        <f t="shared" si="183"/>
        <v>5.8646440000000029</v>
      </c>
      <c r="I1499" s="2">
        <f t="array" ref="I1499">SUMPRODUCT(B1483:B1502, (ROW(B1483:B1502)-ROW(B1483)+1)) / (20*21/2)</f>
        <v>6.4191600000000006</v>
      </c>
      <c r="J1499" s="2">
        <f t="shared" si="186"/>
        <v>6.4150317884132368</v>
      </c>
      <c r="K1499" s="2">
        <f t="shared" si="180"/>
        <v>6.3822196495612946</v>
      </c>
    </row>
    <row r="1500" spans="1:11" ht="13.5" x14ac:dyDescent="0.25">
      <c r="A1500" s="3">
        <f>TITRES_STAT!B1503</f>
        <v>44195</v>
      </c>
      <c r="B1500" s="6">
        <f>TITRES_STAT!D1503</f>
        <v>6.5693000000000001</v>
      </c>
      <c r="C1500" s="2">
        <f t="shared" si="181"/>
        <v>0.25269999999999992</v>
      </c>
      <c r="D1500" s="2">
        <f t="shared" si="182"/>
        <v>6.3653400000000007</v>
      </c>
      <c r="E1500" s="2">
        <f t="shared" si="184"/>
        <v>6.3960400000000002</v>
      </c>
      <c r="F1500" s="2">
        <f t="shared" si="185"/>
        <v>6.4759100000000007</v>
      </c>
      <c r="G1500" s="2">
        <f t="shared" si="179"/>
        <v>6.4242139999999992</v>
      </c>
      <c r="H1500" s="2">
        <f t="shared" si="183"/>
        <v>5.8684950000000038</v>
      </c>
      <c r="I1500" s="2">
        <f t="array" ref="I1500">SUMPRODUCT(B1484:B1503, (ROW(B1484:B1503)-ROW(B1484)+1)) / (20*21/2)</f>
        <v>6.4328290476190464</v>
      </c>
      <c r="J1500" s="2">
        <f t="shared" si="186"/>
        <v>6.4297239990405481</v>
      </c>
      <c r="K1500" s="2">
        <f t="shared" si="180"/>
        <v>6.3895561338922251</v>
      </c>
    </row>
    <row r="1501" spans="1:11" ht="13.5" x14ac:dyDescent="0.25">
      <c r="A1501" s="3">
        <f>TITRES_STAT!B1504</f>
        <v>44196</v>
      </c>
      <c r="B1501" s="6">
        <f>TITRES_STAT!D1504</f>
        <v>6.3798000000000004</v>
      </c>
      <c r="C1501" s="2">
        <f t="shared" si="181"/>
        <v>-0.18949999999999978</v>
      </c>
      <c r="D1501" s="2">
        <f t="shared" si="182"/>
        <v>6.37798</v>
      </c>
      <c r="E1501" s="2">
        <f t="shared" si="184"/>
        <v>6.384310000000001</v>
      </c>
      <c r="F1501" s="2">
        <f t="shared" si="185"/>
        <v>6.4569599999999996</v>
      </c>
      <c r="G1501" s="2">
        <f t="shared" si="179"/>
        <v>6.4236719999999989</v>
      </c>
      <c r="H1501" s="2">
        <f t="shared" si="183"/>
        <v>5.8722335000000037</v>
      </c>
      <c r="I1501" s="2">
        <f t="array" ref="I1501">SUMPRODUCT(B1485:B1504, (ROW(B1485:B1504)-ROW(B1485)+1)) / (20*21/2)</f>
        <v>6.4377690476190468</v>
      </c>
      <c r="J1501" s="2">
        <f t="shared" si="186"/>
        <v>6.4249693324652579</v>
      </c>
      <c r="K1501" s="2">
        <f t="shared" si="180"/>
        <v>6.3891735404062562</v>
      </c>
    </row>
    <row r="1502" spans="1:11" ht="13.5" x14ac:dyDescent="0.25">
      <c r="A1502" s="3">
        <f>TITRES_STAT!B1505</f>
        <v>44200</v>
      </c>
      <c r="B1502" s="6">
        <f>TITRES_STAT!D1505</f>
        <v>6.4970999999999997</v>
      </c>
      <c r="C1502" s="2">
        <f t="shared" si="181"/>
        <v>0.11729999999999929</v>
      </c>
      <c r="D1502" s="2">
        <f t="shared" si="182"/>
        <v>6.4158799999999996</v>
      </c>
      <c r="E1502" s="2">
        <f t="shared" si="184"/>
        <v>6.3933300000000006</v>
      </c>
      <c r="F1502" s="2">
        <f t="shared" si="185"/>
        <v>6.4438749999999985</v>
      </c>
      <c r="G1502" s="2">
        <f t="shared" si="179"/>
        <v>6.4256559999999983</v>
      </c>
      <c r="H1502" s="2">
        <f t="shared" si="183"/>
        <v>5.8766025000000033</v>
      </c>
      <c r="I1502" s="2">
        <f t="array" ref="I1502">SUMPRODUCT(B1486:B1505, (ROW(B1486:B1505)-ROW(B1486)+1)) / (20*21/2)</f>
        <v>6.4556042857142852</v>
      </c>
      <c r="J1502" s="2">
        <f t="shared" si="186"/>
        <v>6.4318389198495192</v>
      </c>
      <c r="K1502" s="2">
        <f t="shared" si="180"/>
        <v>6.3934059505864038</v>
      </c>
    </row>
    <row r="1503" spans="1:11" ht="13.5" x14ac:dyDescent="0.25">
      <c r="A1503" s="3">
        <f>TITRES_STAT!B1506</f>
        <v>44201</v>
      </c>
      <c r="B1503" s="6">
        <f>TITRES_STAT!D1506</f>
        <v>6.5873999999999997</v>
      </c>
      <c r="C1503" s="2">
        <f t="shared" si="181"/>
        <v>9.0300000000000047E-2</v>
      </c>
      <c r="D1503" s="2">
        <f t="shared" si="182"/>
        <v>6.47004</v>
      </c>
      <c r="E1503" s="2">
        <f t="shared" si="184"/>
        <v>6.4113800000000012</v>
      </c>
      <c r="F1503" s="2">
        <f t="shared" si="185"/>
        <v>6.4452299999999978</v>
      </c>
      <c r="G1503" s="2">
        <f t="shared" si="179"/>
        <v>6.4274619999999985</v>
      </c>
      <c r="H1503" s="2">
        <f t="shared" si="183"/>
        <v>5.8822575000000041</v>
      </c>
      <c r="I1503" s="2">
        <f t="array" ref="I1503">SUMPRODUCT(B1487:B1506, (ROW(B1487:B1506)-ROW(B1487)+1)) / (20*21/2)</f>
        <v>6.4770042857142851</v>
      </c>
      <c r="J1503" s="2">
        <f t="shared" si="186"/>
        <v>6.4466542608162314</v>
      </c>
      <c r="K1503" s="2">
        <f t="shared" si="180"/>
        <v>6.4010135603673293</v>
      </c>
    </row>
    <row r="1504" spans="1:11" ht="13.5" x14ac:dyDescent="0.25">
      <c r="A1504" s="3">
        <f>TITRES_STAT!B1507</f>
        <v>44202</v>
      </c>
      <c r="B1504" s="6">
        <f>TITRES_STAT!D1507</f>
        <v>6.4970999999999997</v>
      </c>
      <c r="C1504" s="2">
        <f t="shared" si="181"/>
        <v>-9.0300000000000047E-2</v>
      </c>
      <c r="D1504" s="2">
        <f t="shared" si="182"/>
        <v>6.5061399999999994</v>
      </c>
      <c r="E1504" s="2">
        <f t="shared" si="184"/>
        <v>6.4204000000000008</v>
      </c>
      <c r="F1504" s="2">
        <f t="shared" si="185"/>
        <v>6.4452299999999996</v>
      </c>
      <c r="G1504" s="2">
        <f t="shared" si="179"/>
        <v>6.4274619999999985</v>
      </c>
      <c r="H1504" s="2">
        <f t="shared" si="183"/>
        <v>5.8886470000000033</v>
      </c>
      <c r="I1504" s="2">
        <f t="array" ref="I1504">SUMPRODUCT(B1488:B1507, (ROW(B1488:B1507)-ROW(B1488)+1)) / (20*21/2)</f>
        <v>6.4977595238095232</v>
      </c>
      <c r="J1504" s="2">
        <f t="shared" si="186"/>
        <v>6.4514586169289716</v>
      </c>
      <c r="K1504" s="2">
        <f t="shared" si="180"/>
        <v>6.4047816560391988</v>
      </c>
    </row>
    <row r="1505" spans="1:11" ht="13.5" x14ac:dyDescent="0.25">
      <c r="A1505" s="3">
        <f>TITRES_STAT!B1508</f>
        <v>44203</v>
      </c>
      <c r="B1505" s="6">
        <f>TITRES_STAT!D1508</f>
        <v>6.6325000000000003</v>
      </c>
      <c r="C1505" s="2">
        <f t="shared" si="181"/>
        <v>0.13540000000000063</v>
      </c>
      <c r="D1505" s="2">
        <f t="shared" si="182"/>
        <v>6.5187799999999996</v>
      </c>
      <c r="E1505" s="2">
        <f t="shared" si="184"/>
        <v>6.4420600000000006</v>
      </c>
      <c r="F1505" s="2">
        <f t="shared" si="185"/>
        <v>6.4528999999999996</v>
      </c>
      <c r="G1505" s="2">
        <f t="shared" si="179"/>
        <v>6.4337799999999978</v>
      </c>
      <c r="H1505" s="2">
        <f t="shared" si="183"/>
        <v>5.8964605000000025</v>
      </c>
      <c r="I1505" s="2">
        <f t="array" ref="I1505">SUMPRODUCT(B1489:B1508, (ROW(B1489:B1508)-ROW(B1489)+1)) / (20*21/2)</f>
        <v>6.518085238095237</v>
      </c>
      <c r="J1505" s="2">
        <f t="shared" si="186"/>
        <v>6.4687006534119265</v>
      </c>
      <c r="K1505" s="2">
        <f t="shared" si="180"/>
        <v>6.4137117871749165</v>
      </c>
    </row>
    <row r="1506" spans="1:11" ht="13.5" x14ac:dyDescent="0.25">
      <c r="A1506" s="3">
        <f>TITRES_STAT!B1509</f>
        <v>44204</v>
      </c>
      <c r="B1506" s="6">
        <f>TITRES_STAT!D1509</f>
        <v>6.6776</v>
      </c>
      <c r="C1506" s="2">
        <f t="shared" si="181"/>
        <v>4.5099999999999696E-2</v>
      </c>
      <c r="D1506" s="2">
        <f t="shared" si="182"/>
        <v>6.5783399999999999</v>
      </c>
      <c r="E1506" s="2">
        <f t="shared" si="184"/>
        <v>6.4781600000000008</v>
      </c>
      <c r="F1506" s="2">
        <f t="shared" si="185"/>
        <v>6.45967</v>
      </c>
      <c r="G1506" s="2">
        <f t="shared" si="179"/>
        <v>6.4386519999999976</v>
      </c>
      <c r="H1506" s="2">
        <f t="shared" si="183"/>
        <v>5.9039285000000019</v>
      </c>
      <c r="I1506" s="2">
        <f t="array" ref="I1506">SUMPRODUCT(B1490:B1509, (ROW(B1490:B1509)-ROW(B1490)+1)) / (20*21/2)</f>
        <v>6.5542695238095243</v>
      </c>
      <c r="J1506" s="2">
        <f t="shared" si="186"/>
        <v>6.4885958292774575</v>
      </c>
      <c r="K1506" s="2">
        <f t="shared" si="180"/>
        <v>6.4240603445406057</v>
      </c>
    </row>
    <row r="1507" spans="1:11" ht="13.5" x14ac:dyDescent="0.25">
      <c r="A1507" s="3">
        <f>TITRES_STAT!B1510</f>
        <v>44207</v>
      </c>
      <c r="B1507" s="6">
        <f>TITRES_STAT!D1510</f>
        <v>6.6776</v>
      </c>
      <c r="C1507" s="2">
        <f t="shared" si="181"/>
        <v>0</v>
      </c>
      <c r="D1507" s="2">
        <f t="shared" si="182"/>
        <v>6.6144399999999992</v>
      </c>
      <c r="E1507" s="2">
        <f t="shared" si="184"/>
        <v>6.5151599999999998</v>
      </c>
      <c r="F1507" s="2">
        <f t="shared" si="185"/>
        <v>6.4641799999999989</v>
      </c>
      <c r="G1507" s="2">
        <f t="shared" si="179"/>
        <v>6.4473139999999978</v>
      </c>
      <c r="H1507" s="2">
        <f t="shared" si="183"/>
        <v>5.9121435000000018</v>
      </c>
      <c r="I1507" s="2">
        <f t="array" ref="I1507">SUMPRODUCT(B1491:B1510, (ROW(B1491:B1510)-ROW(B1491)+1)) / (20*21/2)</f>
        <v>6.5972395238095229</v>
      </c>
      <c r="J1507" s="2">
        <f t="shared" si="186"/>
        <v>6.5065962264891279</v>
      </c>
      <c r="K1507" s="2">
        <f t="shared" si="180"/>
        <v>6.4340030761272482</v>
      </c>
    </row>
    <row r="1508" spans="1:11" ht="13.5" x14ac:dyDescent="0.25">
      <c r="A1508" s="3">
        <f>TITRES_STAT!B1511</f>
        <v>44208</v>
      </c>
      <c r="B1508" s="6">
        <f>TITRES_STAT!D1511</f>
        <v>6.6776</v>
      </c>
      <c r="C1508" s="2">
        <f t="shared" si="181"/>
        <v>0</v>
      </c>
      <c r="D1508" s="2">
        <f t="shared" si="182"/>
        <v>6.6324799999999993</v>
      </c>
      <c r="E1508" s="2">
        <f t="shared" si="184"/>
        <v>6.551260000000001</v>
      </c>
      <c r="F1508" s="2">
        <f t="shared" si="185"/>
        <v>6.4781649999999997</v>
      </c>
      <c r="G1508" s="2">
        <f t="shared" si="179"/>
        <v>6.4559759999999979</v>
      </c>
      <c r="H1508" s="2">
        <f t="shared" si="183"/>
        <v>5.9196115000000011</v>
      </c>
      <c r="I1508" s="2">
        <f t="array" ref="I1508">SUMPRODUCT(B1492:B1511, (ROW(B1492:B1511)-ROW(B1492)+1)) / (20*21/2)</f>
        <v>6.6629847619047622</v>
      </c>
      <c r="J1508" s="2">
        <f t="shared" si="186"/>
        <v>6.5228823001568301</v>
      </c>
      <c r="K1508" s="2">
        <f t="shared" si="180"/>
        <v>6.4435558966712776</v>
      </c>
    </row>
    <row r="1509" spans="1:11" ht="13.5" x14ac:dyDescent="0.25">
      <c r="A1509" s="3">
        <f>TITRES_STAT!B1512</f>
        <v>44209</v>
      </c>
      <c r="B1509" s="6">
        <f>TITRES_STAT!D1512</f>
        <v>6.8581000000000003</v>
      </c>
      <c r="C1509" s="2">
        <f t="shared" si="181"/>
        <v>0.18050000000000033</v>
      </c>
      <c r="D1509" s="2">
        <f t="shared" si="182"/>
        <v>6.7046800000000006</v>
      </c>
      <c r="E1509" s="2">
        <f t="shared" si="184"/>
        <v>6.6054099999999991</v>
      </c>
      <c r="F1509" s="2">
        <f t="shared" si="185"/>
        <v>6.4971150000000009</v>
      </c>
      <c r="G1509" s="2">
        <f t="shared" si="179"/>
        <v>6.4646399999999975</v>
      </c>
      <c r="H1509" s="2">
        <f t="shared" si="183"/>
        <v>5.927982000000001</v>
      </c>
      <c r="I1509" s="2">
        <f t="array" ref="I1509">SUMPRODUCT(B1493:B1512, (ROW(B1493:B1512)-ROW(B1493)+1)) / (20*21/2)</f>
        <v>6.7450971428571433</v>
      </c>
      <c r="J1509" s="2">
        <f t="shared" si="186"/>
        <v>6.5548077953799897</v>
      </c>
      <c r="K1509" s="2">
        <f t="shared" si="180"/>
        <v>6.459812528174365</v>
      </c>
    </row>
    <row r="1510" spans="1:11" ht="13.5" x14ac:dyDescent="0.25">
      <c r="A1510" s="3">
        <f>TITRES_STAT!B1513</f>
        <v>44211</v>
      </c>
      <c r="B1510" s="6">
        <f>TITRES_STAT!D1513</f>
        <v>6.9482999999999997</v>
      </c>
      <c r="C1510" s="2">
        <f t="shared" si="181"/>
        <v>9.0199999999999392E-2</v>
      </c>
      <c r="D1510" s="2">
        <f t="shared" si="182"/>
        <v>6.7678400000000014</v>
      </c>
      <c r="E1510" s="2">
        <f t="shared" si="184"/>
        <v>6.6433099999999996</v>
      </c>
      <c r="F1510" s="2">
        <f t="shared" si="185"/>
        <v>6.5196749999999994</v>
      </c>
      <c r="G1510" s="2">
        <f t="shared" si="179"/>
        <v>6.4752879999999973</v>
      </c>
      <c r="H1510" s="2">
        <f t="shared" si="183"/>
        <v>5.9360565000000012</v>
      </c>
      <c r="I1510" s="2">
        <f t="array" ref="I1510">SUMPRODUCT(B1494:B1513, (ROW(B1494:B1513)-ROW(B1494)+1)) / (20*21/2)</f>
        <v>6.8318542857142859</v>
      </c>
      <c r="J1510" s="2">
        <f t="shared" si="186"/>
        <v>6.5922832434390388</v>
      </c>
      <c r="K1510" s="2">
        <f t="shared" si="180"/>
        <v>6.4789688996185077</v>
      </c>
    </row>
    <row r="1511" spans="1:11" ht="13.5" x14ac:dyDescent="0.25">
      <c r="A1511" s="3">
        <f>TITRES_STAT!B1514</f>
        <v>44214</v>
      </c>
      <c r="B1511" s="6">
        <f>TITRES_STAT!D1514</f>
        <v>7.21</v>
      </c>
      <c r="C1511" s="2">
        <f t="shared" si="181"/>
        <v>0.26170000000000027</v>
      </c>
      <c r="D1511" s="2">
        <f t="shared" si="182"/>
        <v>6.87432</v>
      </c>
      <c r="E1511" s="2">
        <f t="shared" si="184"/>
        <v>6.726329999999999</v>
      </c>
      <c r="F1511" s="2">
        <f t="shared" si="185"/>
        <v>6.55532</v>
      </c>
      <c r="G1511" s="2">
        <f t="shared" si="179"/>
        <v>6.4967639999999971</v>
      </c>
      <c r="H1511" s="2">
        <f t="shared" si="183"/>
        <v>5.9446930000000009</v>
      </c>
      <c r="I1511" s="2">
        <f t="array" ref="I1511">SUMPRODUCT(B1495:B1514, (ROW(B1495:B1514)-ROW(B1495)+1)) / (20*21/2)</f>
        <v>6.8935642857142856</v>
      </c>
      <c r="J1511" s="2">
        <f t="shared" si="186"/>
        <v>6.6511134107305585</v>
      </c>
      <c r="K1511" s="2">
        <f t="shared" si="180"/>
        <v>6.5076367859079784</v>
      </c>
    </row>
    <row r="1512" spans="1:11" ht="13.5" x14ac:dyDescent="0.25">
      <c r="A1512" s="3">
        <f>TITRES_STAT!B1515</f>
        <v>44215</v>
      </c>
      <c r="B1512" s="6">
        <f>TITRES_STAT!D1515</f>
        <v>7.4175000000000004</v>
      </c>
      <c r="C1512" s="2">
        <f t="shared" si="181"/>
        <v>0.20750000000000046</v>
      </c>
      <c r="D1512" s="2">
        <f t="shared" si="182"/>
        <v>7.0223000000000013</v>
      </c>
      <c r="E1512" s="2">
        <f t="shared" si="184"/>
        <v>6.8183699999999989</v>
      </c>
      <c r="F1512" s="2">
        <f t="shared" si="185"/>
        <v>6.6058499999999993</v>
      </c>
      <c r="G1512" s="2">
        <f t="shared" si="179"/>
        <v>6.516975999999997</v>
      </c>
      <c r="H1512" s="2">
        <f t="shared" si="183"/>
        <v>5.9543670000000013</v>
      </c>
      <c r="I1512" s="2">
        <f t="array" ref="I1512">SUMPRODUCT(B1496:B1515, (ROW(B1496:B1515)-ROW(B1496)+1)) / (20*21/2)</f>
        <v>6.950977142857143</v>
      </c>
      <c r="J1512" s="2">
        <f t="shared" si="186"/>
        <v>6.7241026097086003</v>
      </c>
      <c r="K1512" s="2">
        <f t="shared" si="180"/>
        <v>6.5433176962645287</v>
      </c>
    </row>
    <row r="1513" spans="1:11" ht="13.5" x14ac:dyDescent="0.25">
      <c r="A1513" s="3">
        <f>TITRES_STAT!B1516</f>
        <v>44216</v>
      </c>
      <c r="B1513" s="6">
        <f>TITRES_STAT!D1516</f>
        <v>7.5167999999999999</v>
      </c>
      <c r="C1513" s="2">
        <f t="shared" si="181"/>
        <v>9.92999999999995E-2</v>
      </c>
      <c r="D1513" s="2">
        <f t="shared" si="182"/>
        <v>7.1901399999999995</v>
      </c>
      <c r="E1513" s="2">
        <f t="shared" si="184"/>
        <v>6.9113100000000003</v>
      </c>
      <c r="F1513" s="2">
        <f t="shared" si="185"/>
        <v>6.6613449999999998</v>
      </c>
      <c r="G1513" s="2">
        <f t="shared" si="179"/>
        <v>6.5424219999999966</v>
      </c>
      <c r="H1513" s="2">
        <f t="shared" si="183"/>
        <v>5.9653280000000022</v>
      </c>
      <c r="I1513" s="2">
        <f t="array" ref="I1513">SUMPRODUCT(B1497:B1516, (ROW(B1497:B1516)-ROW(B1497)+1)) / (20*21/2)</f>
        <v>7.0127261904761911</v>
      </c>
      <c r="J1513" s="2">
        <f t="shared" si="186"/>
        <v>6.7995975992601618</v>
      </c>
      <c r="K1513" s="2">
        <f t="shared" si="180"/>
        <v>6.5814934728816068</v>
      </c>
    </row>
    <row r="1514" spans="1:11" ht="13.5" x14ac:dyDescent="0.25">
      <c r="A1514" s="3">
        <f>TITRES_STAT!B1517</f>
        <v>44217</v>
      </c>
      <c r="B1514" s="6">
        <f>TITRES_STAT!D1517</f>
        <v>7.3093000000000004</v>
      </c>
      <c r="C1514" s="2">
        <f t="shared" si="181"/>
        <v>-0.20749999999999957</v>
      </c>
      <c r="D1514" s="2">
        <f t="shared" si="182"/>
        <v>7.2803799999999992</v>
      </c>
      <c r="E1514" s="2">
        <f t="shared" si="184"/>
        <v>6.9925299999999995</v>
      </c>
      <c r="F1514" s="2">
        <f t="shared" si="185"/>
        <v>6.7064649999999997</v>
      </c>
      <c r="G1514" s="2">
        <f t="shared" si="179"/>
        <v>6.5613719999999978</v>
      </c>
      <c r="H1514" s="2">
        <f t="shared" si="183"/>
        <v>5.9744610000000025</v>
      </c>
      <c r="I1514" s="2">
        <f t="array" ref="I1514">SUMPRODUCT(B1498:B1517, (ROW(B1498:B1517)-ROW(B1498)+1)) / (20*21/2)</f>
        <v>7.0650233333333334</v>
      </c>
      <c r="J1514" s="2">
        <f t="shared" si="186"/>
        <v>6.8481406850449087</v>
      </c>
      <c r="K1514" s="2">
        <f t="shared" si="180"/>
        <v>6.6100349053176224</v>
      </c>
    </row>
    <row r="1515" spans="1:11" ht="13.5" x14ac:dyDescent="0.25">
      <c r="A1515" s="3">
        <f>TITRES_STAT!B1518</f>
        <v>44218</v>
      </c>
      <c r="B1515" s="6">
        <f>TITRES_STAT!D1518</f>
        <v>7.3093000000000004</v>
      </c>
      <c r="C1515" s="2">
        <f t="shared" si="181"/>
        <v>0</v>
      </c>
      <c r="D1515" s="2">
        <f t="shared" si="182"/>
        <v>7.3525800000000006</v>
      </c>
      <c r="E1515" s="2">
        <f t="shared" si="184"/>
        <v>7.0602100000000005</v>
      </c>
      <c r="F1515" s="2">
        <f t="shared" si="185"/>
        <v>6.7511350000000006</v>
      </c>
      <c r="G1515" s="2">
        <f t="shared" si="179"/>
        <v>6.580321999999998</v>
      </c>
      <c r="H1515" s="2">
        <f t="shared" si="183"/>
        <v>5.9833740000000013</v>
      </c>
      <c r="I1515" s="2">
        <f t="array" ref="I1515">SUMPRODUCT(B1499:B1518, (ROW(B1499:B1518)-ROW(B1499)+1)) / (20*21/2)</f>
        <v>7.112335714285714</v>
      </c>
      <c r="J1515" s="2">
        <f t="shared" si="186"/>
        <v>6.8920606198025371</v>
      </c>
      <c r="K1515" s="2">
        <f t="shared" si="180"/>
        <v>6.6374570658934022</v>
      </c>
    </row>
    <row r="1516" spans="1:11" ht="13.5" x14ac:dyDescent="0.25">
      <c r="A1516" s="3">
        <f>TITRES_STAT!B1519</f>
        <v>44221</v>
      </c>
      <c r="B1516" s="6">
        <f>TITRES_STAT!D1519</f>
        <v>7.3994999999999997</v>
      </c>
      <c r="C1516" s="2">
        <f t="shared" si="181"/>
        <v>9.0199999999999392E-2</v>
      </c>
      <c r="D1516" s="2">
        <f t="shared" si="182"/>
        <v>7.3904799999999993</v>
      </c>
      <c r="E1516" s="2">
        <f t="shared" si="184"/>
        <v>7.1324000000000014</v>
      </c>
      <c r="F1516" s="2">
        <f t="shared" si="185"/>
        <v>6.8052800000000007</v>
      </c>
      <c r="G1516" s="2">
        <f t="shared" si="179"/>
        <v>6.6016179999999975</v>
      </c>
      <c r="H1516" s="2">
        <f t="shared" si="183"/>
        <v>5.9935290000000006</v>
      </c>
      <c r="I1516" s="2">
        <f t="array" ref="I1516">SUMPRODUCT(B1500:B1519, (ROW(B1500:B1519)-ROW(B1500)+1)) / (20*21/2)</f>
        <v>7.1504109523809518</v>
      </c>
      <c r="J1516" s="2">
        <f t="shared" si="186"/>
        <v>6.9403881798213423</v>
      </c>
      <c r="K1516" s="2">
        <f t="shared" si="180"/>
        <v>6.6673411025250342</v>
      </c>
    </row>
    <row r="1517" spans="1:11" ht="13.5" x14ac:dyDescent="0.25">
      <c r="A1517" s="3">
        <f>TITRES_STAT!B1520</f>
        <v>44222</v>
      </c>
      <c r="B1517" s="6">
        <f>TITRES_STAT!D1520</f>
        <v>7.3544</v>
      </c>
      <c r="C1517" s="2">
        <f t="shared" si="181"/>
        <v>-4.5099999999999696E-2</v>
      </c>
      <c r="D1517" s="2">
        <f t="shared" si="182"/>
        <v>7.3778600000000001</v>
      </c>
      <c r="E1517" s="2">
        <f t="shared" si="184"/>
        <v>7.2000800000000016</v>
      </c>
      <c r="F1517" s="2">
        <f t="shared" si="185"/>
        <v>6.8576199999999998</v>
      </c>
      <c r="G1517" s="2">
        <f t="shared" si="179"/>
        <v>6.6220119999999971</v>
      </c>
      <c r="H1517" s="2">
        <f t="shared" si="183"/>
        <v>6.0039415000000007</v>
      </c>
      <c r="I1517" s="2">
        <f t="array" ref="I1517">SUMPRODUCT(B1501:B1520, (ROW(B1501:B1520)-ROW(B1501)+1)) / (20*21/2)</f>
        <v>7.2000828571428572</v>
      </c>
      <c r="J1517" s="2">
        <f t="shared" si="186"/>
        <v>6.9798178769812145</v>
      </c>
      <c r="K1517" s="2">
        <f t="shared" si="180"/>
        <v>6.6942845887005227</v>
      </c>
    </row>
    <row r="1518" spans="1:11" ht="13.5" x14ac:dyDescent="0.25">
      <c r="A1518" s="3">
        <f>TITRES_STAT!B1521</f>
        <v>44223</v>
      </c>
      <c r="B1518" s="6">
        <f>TITRES_STAT!D1521</f>
        <v>7.3544</v>
      </c>
      <c r="C1518" s="2">
        <f t="shared" si="181"/>
        <v>0</v>
      </c>
      <c r="D1518" s="2">
        <f t="shared" si="182"/>
        <v>7.3453800000000005</v>
      </c>
      <c r="E1518" s="2">
        <f t="shared" si="184"/>
        <v>7.26776</v>
      </c>
      <c r="F1518" s="2">
        <f t="shared" si="185"/>
        <v>6.9095100000000018</v>
      </c>
      <c r="G1518" s="2">
        <f t="shared" si="179"/>
        <v>6.6424059999999985</v>
      </c>
      <c r="H1518" s="2">
        <f t="shared" si="183"/>
        <v>6.0151450000000013</v>
      </c>
      <c r="I1518" s="2">
        <f t="array" ref="I1518">SUMPRODUCT(B1502:B1521, (ROW(B1502:B1521)-ROW(B1502)+1)) / (20*21/2)</f>
        <v>7.2454147619047617</v>
      </c>
      <c r="J1518" s="2">
        <f t="shared" si="186"/>
        <v>7.0154923648877654</v>
      </c>
      <c r="K1518" s="2">
        <f t="shared" si="180"/>
        <v>6.7201714675750122</v>
      </c>
    </row>
    <row r="1519" spans="1:11" ht="13.5" x14ac:dyDescent="0.25">
      <c r="A1519" s="3">
        <f>TITRES_STAT!B1522</f>
        <v>44224</v>
      </c>
      <c r="B1519" s="6">
        <f>TITRES_STAT!D1522</f>
        <v>7.3093000000000004</v>
      </c>
      <c r="C1519" s="2">
        <f t="shared" si="181"/>
        <v>-4.5099999999999696E-2</v>
      </c>
      <c r="D1519" s="2">
        <f t="shared" si="182"/>
        <v>7.3453800000000005</v>
      </c>
      <c r="E1519" s="2">
        <f t="shared" si="184"/>
        <v>7.312879999999998</v>
      </c>
      <c r="F1519" s="2">
        <f t="shared" si="185"/>
        <v>6.9591450000000012</v>
      </c>
      <c r="G1519" s="2">
        <f t="shared" si="179"/>
        <v>6.6620779999999993</v>
      </c>
      <c r="H1519" s="2">
        <f t="shared" si="183"/>
        <v>6.0254200000000013</v>
      </c>
      <c r="I1519" s="2">
        <f t="array" ref="I1519">SUMPRODUCT(B1503:B1522, (ROW(B1503:B1522)-ROW(B1503)+1)) / (20*21/2)</f>
        <v>7.2734757142857136</v>
      </c>
      <c r="J1519" s="2">
        <f t="shared" si="186"/>
        <v>7.0434740444222639</v>
      </c>
      <c r="K1519" s="2">
        <f t="shared" si="180"/>
        <v>6.7432745472779532</v>
      </c>
    </row>
    <row r="1520" spans="1:11" ht="13.5" x14ac:dyDescent="0.25">
      <c r="A1520" s="3">
        <f>TITRES_STAT!B1523</f>
        <v>44225</v>
      </c>
      <c r="B1520" s="6">
        <f>TITRES_STAT!D1523</f>
        <v>7.4806999999999997</v>
      </c>
      <c r="C1520" s="2">
        <f t="shared" si="181"/>
        <v>0.17139999999999933</v>
      </c>
      <c r="D1520" s="2">
        <f t="shared" si="182"/>
        <v>7.3796599999999994</v>
      </c>
      <c r="E1520" s="2">
        <f t="shared" si="184"/>
        <v>7.3661199999999996</v>
      </c>
      <c r="F1520" s="2">
        <f t="shared" si="185"/>
        <v>7.004715</v>
      </c>
      <c r="G1520" s="2">
        <f t="shared" si="179"/>
        <v>6.6851779999999996</v>
      </c>
      <c r="H1520" s="2">
        <f t="shared" si="183"/>
        <v>6.0365520000000013</v>
      </c>
      <c r="I1520" s="2">
        <f t="array" ref="I1520">SUMPRODUCT(B1504:B1523, (ROW(B1504:B1523)-ROW(B1504)+1)) / (20*21/2)</f>
        <v>7.2965971428571414</v>
      </c>
      <c r="J1520" s="2">
        <f t="shared" si="186"/>
        <v>7.0851146116201438</v>
      </c>
      <c r="K1520" s="2">
        <f t="shared" si="180"/>
        <v>6.7721931924827397</v>
      </c>
    </row>
    <row r="1521" spans="1:11" ht="13.5" x14ac:dyDescent="0.25">
      <c r="A1521" s="3">
        <f>TITRES_STAT!B1524</f>
        <v>44228</v>
      </c>
      <c r="B1521" s="6">
        <f>TITRES_STAT!D1524</f>
        <v>7.4806999999999997</v>
      </c>
      <c r="C1521" s="2">
        <f t="shared" si="181"/>
        <v>0</v>
      </c>
      <c r="D1521" s="2">
        <f t="shared" si="182"/>
        <v>7.3959000000000001</v>
      </c>
      <c r="E1521" s="2">
        <f t="shared" si="184"/>
        <v>7.3931899999999997</v>
      </c>
      <c r="F1521" s="2">
        <f t="shared" si="185"/>
        <v>7.0597600000000016</v>
      </c>
      <c r="G1521" s="2">
        <f t="shared" si="179"/>
        <v>6.705210000000001</v>
      </c>
      <c r="H1521" s="2">
        <f t="shared" si="183"/>
        <v>6.0471130000000013</v>
      </c>
      <c r="I1521" s="2">
        <f t="array" ref="I1521">SUMPRODUCT(B1505:B1524, (ROW(B1505:B1524)-ROW(B1505)+1)) / (20*21/2)</f>
        <v>7.3169661904761902</v>
      </c>
      <c r="J1521" s="2">
        <f t="shared" si="186"/>
        <v>7.1227894105134641</v>
      </c>
      <c r="K1521" s="2">
        <f t="shared" si="180"/>
        <v>6.799977773169692</v>
      </c>
    </row>
    <row r="1522" spans="1:11" ht="13.5" x14ac:dyDescent="0.25">
      <c r="A1522" s="3">
        <f>TITRES_STAT!B1525</f>
        <v>44229</v>
      </c>
      <c r="B1522" s="6">
        <f>TITRES_STAT!D1525</f>
        <v>7.3544</v>
      </c>
      <c r="C1522" s="2">
        <f t="shared" si="181"/>
        <v>-0.12629999999999963</v>
      </c>
      <c r="D1522" s="2">
        <f t="shared" si="182"/>
        <v>7.3959000000000001</v>
      </c>
      <c r="E1522" s="2">
        <f t="shared" si="184"/>
        <v>7.3868799999999997</v>
      </c>
      <c r="F1522" s="2">
        <f t="shared" si="185"/>
        <v>7.1026249999999989</v>
      </c>
      <c r="G1522" s="2">
        <f t="shared" ref="G1522:G1585" si="187">AVERAGE(B1473:B1522)</f>
        <v>6.7259660000000006</v>
      </c>
      <c r="H1522" s="2">
        <f t="shared" si="183"/>
        <v>6.0569105000000016</v>
      </c>
      <c r="I1522" s="2">
        <f t="array" ref="I1522">SUMPRODUCT(B1506:B1525, (ROW(B1506:B1525)-ROW(B1506)+1)) / (20*21/2)</f>
        <v>7.3272338095238103</v>
      </c>
      <c r="J1522" s="2">
        <f t="shared" si="186"/>
        <v>7.1448475618931342</v>
      </c>
      <c r="K1522" s="2">
        <f t="shared" si="180"/>
        <v>6.8217198212806842</v>
      </c>
    </row>
    <row r="1523" spans="1:11" ht="13.5" x14ac:dyDescent="0.25">
      <c r="A1523" s="3">
        <f>TITRES_STAT!B1526</f>
        <v>44230</v>
      </c>
      <c r="B1523" s="6">
        <f>TITRES_STAT!D1526</f>
        <v>7.3453999999999997</v>
      </c>
      <c r="C1523" s="2">
        <f t="shared" si="181"/>
        <v>-9.0000000000003411E-3</v>
      </c>
      <c r="D1523" s="2">
        <f t="shared" si="182"/>
        <v>7.394099999999999</v>
      </c>
      <c r="E1523" s="2">
        <f t="shared" si="184"/>
        <v>7.3697400000000002</v>
      </c>
      <c r="F1523" s="2">
        <f t="shared" si="185"/>
        <v>7.1405250000000011</v>
      </c>
      <c r="G1523" s="2">
        <f t="shared" si="187"/>
        <v>6.7436540000000003</v>
      </c>
      <c r="H1523" s="2">
        <f t="shared" si="183"/>
        <v>6.0672779999999999</v>
      </c>
      <c r="I1523" s="2">
        <f t="array" ref="I1523">SUMPRODUCT(B1507:B1526, (ROW(B1507:B1526)-ROW(B1507)+1)) / (20*21/2)</f>
        <v>7.3360885714285704</v>
      </c>
      <c r="J1523" s="2">
        <f t="shared" si="186"/>
        <v>7.1639477940937883</v>
      </c>
      <c r="K1523" s="2">
        <f t="shared" ref="K1523:K1586" si="188">$K$4*B1523+(1-$K$4)*K1522</f>
        <v>6.84225629887752</v>
      </c>
    </row>
    <row r="1524" spans="1:11" ht="13.5" x14ac:dyDescent="0.25">
      <c r="A1524" s="3">
        <f>TITRES_STAT!B1527</f>
        <v>44231</v>
      </c>
      <c r="B1524" s="6">
        <f>TITRES_STAT!D1527</f>
        <v>7.3544</v>
      </c>
      <c r="C1524" s="2">
        <f t="shared" si="181"/>
        <v>9.0000000000003411E-3</v>
      </c>
      <c r="D1524" s="2">
        <f t="shared" si="182"/>
        <v>7.4031199999999995</v>
      </c>
      <c r="E1524" s="2">
        <f t="shared" si="184"/>
        <v>7.3742499999999991</v>
      </c>
      <c r="F1524" s="2">
        <f t="shared" si="185"/>
        <v>7.1833900000000002</v>
      </c>
      <c r="G1524" s="2">
        <f t="shared" si="187"/>
        <v>6.7613400000000006</v>
      </c>
      <c r="H1524" s="2">
        <f t="shared" si="183"/>
        <v>6.0771634999999993</v>
      </c>
      <c r="I1524" s="2">
        <f t="array" ref="I1524">SUMPRODUCT(B1508:B1527, (ROW(B1508:B1527)-ROW(B1508)+1)) / (20*21/2)</f>
        <v>7.3591161904761906</v>
      </c>
      <c r="J1524" s="2">
        <f t="shared" si="186"/>
        <v>7.1820860994181892</v>
      </c>
      <c r="K1524" s="2">
        <f t="shared" si="188"/>
        <v>6.8623403655882056</v>
      </c>
    </row>
    <row r="1525" spans="1:11" ht="13.5" x14ac:dyDescent="0.25">
      <c r="A1525" s="3">
        <f>TITRES_STAT!B1528</f>
        <v>44232</v>
      </c>
      <c r="B1525" s="6">
        <f>TITRES_STAT!D1528</f>
        <v>7.2911999999999999</v>
      </c>
      <c r="C1525" s="2">
        <f t="shared" si="181"/>
        <v>-6.3200000000000145E-2</v>
      </c>
      <c r="D1525" s="2">
        <f t="shared" si="182"/>
        <v>7.365219999999999</v>
      </c>
      <c r="E1525" s="2">
        <f t="shared" si="184"/>
        <v>7.3724400000000001</v>
      </c>
      <c r="F1525" s="2">
        <f t="shared" si="185"/>
        <v>7.2163250000000003</v>
      </c>
      <c r="G1525" s="2">
        <f t="shared" si="187"/>
        <v>6.7772219999999992</v>
      </c>
      <c r="H1525" s="2">
        <f t="shared" si="183"/>
        <v>6.0866449999999972</v>
      </c>
      <c r="I1525" s="2">
        <f t="array" ref="I1525">SUMPRODUCT(B1509:B1528, (ROW(B1509:B1528)-ROW(B1509)+1)) / (20*21/2)</f>
        <v>7.3610957142857147</v>
      </c>
      <c r="J1525" s="2">
        <f t="shared" si="186"/>
        <v>7.1924778994735998</v>
      </c>
      <c r="K1525" s="2">
        <f t="shared" si="188"/>
        <v>6.8791583904670999</v>
      </c>
    </row>
    <row r="1526" spans="1:11" ht="13.5" x14ac:dyDescent="0.25">
      <c r="A1526" s="3">
        <f>TITRES_STAT!B1529</f>
        <v>44235</v>
      </c>
      <c r="B1526" s="6">
        <f>TITRES_STAT!D1529</f>
        <v>7.3093000000000004</v>
      </c>
      <c r="C1526" s="2">
        <f t="shared" si="181"/>
        <v>1.8100000000000449E-2</v>
      </c>
      <c r="D1526" s="2">
        <f t="shared" si="182"/>
        <v>7.3309400000000009</v>
      </c>
      <c r="E1526" s="2">
        <f t="shared" si="184"/>
        <v>7.3634199999999996</v>
      </c>
      <c r="F1526" s="2">
        <f t="shared" si="185"/>
        <v>7.2479100000000019</v>
      </c>
      <c r="G1526" s="2">
        <f t="shared" si="187"/>
        <v>6.7970759999999997</v>
      </c>
      <c r="H1526" s="2">
        <f t="shared" si="183"/>
        <v>6.0970079999999962</v>
      </c>
      <c r="I1526" s="2">
        <f t="array" ref="I1526">SUMPRODUCT(B1510:B1529, (ROW(B1510:B1529)-ROW(B1510)+1)) / (20*21/2)</f>
        <v>7.3772480952380963</v>
      </c>
      <c r="J1526" s="2">
        <f t="shared" si="186"/>
        <v>7.2036038138094476</v>
      </c>
      <c r="K1526" s="2">
        <f t="shared" si="188"/>
        <v>6.8960266888801547</v>
      </c>
    </row>
    <row r="1527" spans="1:11" ht="13.5" x14ac:dyDescent="0.25">
      <c r="A1527" s="3">
        <f>TITRES_STAT!B1530</f>
        <v>44236</v>
      </c>
      <c r="B1527" s="6">
        <f>TITRES_STAT!D1530</f>
        <v>7.4897</v>
      </c>
      <c r="C1527" s="2">
        <f t="shared" si="181"/>
        <v>0.18039999999999967</v>
      </c>
      <c r="D1527" s="2">
        <f t="shared" si="182"/>
        <v>7.3579999999999997</v>
      </c>
      <c r="E1527" s="2">
        <f t="shared" si="184"/>
        <v>7.376949999999999</v>
      </c>
      <c r="F1527" s="2">
        <f t="shared" si="185"/>
        <v>7.2885149999999994</v>
      </c>
      <c r="G1527" s="2">
        <f t="shared" si="187"/>
        <v>6.8174680000000016</v>
      </c>
      <c r="H1527" s="2">
        <f t="shared" si="183"/>
        <v>6.108272999999997</v>
      </c>
      <c r="I1527" s="2">
        <f t="array" ref="I1527">SUMPRODUCT(B1511:B1530, (ROW(B1511:B1530)-ROW(B1511)+1)) / (20*21/2)</f>
        <v>7.3903928571428574</v>
      </c>
      <c r="J1527" s="2">
        <f t="shared" si="186"/>
        <v>7.2308510696371187</v>
      </c>
      <c r="K1527" s="2">
        <f t="shared" si="188"/>
        <v>6.9193079951985803</v>
      </c>
    </row>
    <row r="1528" spans="1:11" ht="13.5" x14ac:dyDescent="0.25">
      <c r="A1528" s="3">
        <f>TITRES_STAT!B1531</f>
        <v>44237</v>
      </c>
      <c r="B1528" s="6">
        <f>TITRES_STAT!D1531</f>
        <v>7.3093000000000004</v>
      </c>
      <c r="C1528" s="2">
        <f t="shared" si="181"/>
        <v>-0.18039999999999967</v>
      </c>
      <c r="D1528" s="2">
        <f t="shared" si="182"/>
        <v>7.3507800000000003</v>
      </c>
      <c r="E1528" s="2">
        <f t="shared" si="184"/>
        <v>7.3724400000000001</v>
      </c>
      <c r="F1528" s="2">
        <f t="shared" si="185"/>
        <v>7.3200999999999992</v>
      </c>
      <c r="G1528" s="2">
        <f t="shared" si="187"/>
        <v>6.833712000000002</v>
      </c>
      <c r="H1528" s="2">
        <f t="shared" si="183"/>
        <v>6.118635999999996</v>
      </c>
      <c r="I1528" s="2">
        <f t="array" ref="I1528">SUMPRODUCT(B1512:B1531, (ROW(B1512:B1531)-ROW(B1512)+1)) / (20*21/2)</f>
        <v>7.4001023809523812</v>
      </c>
      <c r="J1528" s="2">
        <f t="shared" si="186"/>
        <v>7.2383223963383454</v>
      </c>
      <c r="K1528" s="2">
        <f t="shared" si="188"/>
        <v>6.9346017993084397</v>
      </c>
    </row>
    <row r="1529" spans="1:11" ht="13.5" x14ac:dyDescent="0.25">
      <c r="A1529" s="3">
        <f>TITRES_STAT!B1532</f>
        <v>44238</v>
      </c>
      <c r="B1529" s="6">
        <f>TITRES_STAT!D1532</f>
        <v>7.4897</v>
      </c>
      <c r="C1529" s="2">
        <f t="shared" si="181"/>
        <v>0.18039999999999967</v>
      </c>
      <c r="D1529" s="2">
        <f t="shared" si="182"/>
        <v>7.3778400000000008</v>
      </c>
      <c r="E1529" s="2">
        <f t="shared" si="184"/>
        <v>7.3904799999999993</v>
      </c>
      <c r="F1529" s="2">
        <f t="shared" si="185"/>
        <v>7.3516799999999991</v>
      </c>
      <c r="G1529" s="2">
        <f t="shared" si="187"/>
        <v>6.8539240000000019</v>
      </c>
      <c r="H1529" s="2">
        <f t="shared" si="183"/>
        <v>6.1297249999999961</v>
      </c>
      <c r="I1529" s="2">
        <f t="array" ref="I1529">SUMPRODUCT(B1513:B1532, (ROW(B1513:B1532)-ROW(B1513)+1)) / (20*21/2)</f>
        <v>7.4085228571428576</v>
      </c>
      <c r="J1529" s="2">
        <f t="shared" si="186"/>
        <v>7.2622631204965984</v>
      </c>
      <c r="K1529" s="2">
        <f t="shared" si="188"/>
        <v>6.9563703561983052</v>
      </c>
    </row>
    <row r="1530" spans="1:11" ht="13.5" x14ac:dyDescent="0.25">
      <c r="A1530" s="3">
        <f>TITRES_STAT!B1533</f>
        <v>44239</v>
      </c>
      <c r="B1530" s="6">
        <f>TITRES_STAT!D1533</f>
        <v>7.4897</v>
      </c>
      <c r="C1530" s="2">
        <f t="shared" si="181"/>
        <v>0</v>
      </c>
      <c r="D1530" s="2">
        <f t="shared" si="182"/>
        <v>7.4175399999999998</v>
      </c>
      <c r="E1530" s="2">
        <f t="shared" si="184"/>
        <v>7.3913799999999998</v>
      </c>
      <c r="F1530" s="2">
        <f t="shared" si="185"/>
        <v>7.3787499999999993</v>
      </c>
      <c r="G1530" s="2">
        <f t="shared" si="187"/>
        <v>6.8705260000000017</v>
      </c>
      <c r="H1530" s="2">
        <f t="shared" si="183"/>
        <v>6.1416049999999975</v>
      </c>
      <c r="I1530" s="2">
        <f t="array" ref="I1530">SUMPRODUCT(B1514:B1533, (ROW(B1514:B1533)-ROW(B1514)+1)) / (20*21/2)</f>
        <v>7.4003185714285715</v>
      </c>
      <c r="J1530" s="2">
        <f t="shared" si="186"/>
        <v>7.2839237756873985</v>
      </c>
      <c r="K1530" s="2">
        <f t="shared" si="188"/>
        <v>6.9772852441905293</v>
      </c>
    </row>
    <row r="1531" spans="1:11" ht="13.5" x14ac:dyDescent="0.25">
      <c r="A1531" s="3">
        <f>TITRES_STAT!B1534</f>
        <v>44242</v>
      </c>
      <c r="B1531" s="6">
        <f>TITRES_STAT!D1534</f>
        <v>7.4806999999999997</v>
      </c>
      <c r="C1531" s="2">
        <f t="shared" si="181"/>
        <v>-9.0000000000003411E-3</v>
      </c>
      <c r="D1531" s="2">
        <f t="shared" si="182"/>
        <v>7.4518199999999997</v>
      </c>
      <c r="E1531" s="2">
        <f t="shared" si="184"/>
        <v>7.3913800000000007</v>
      </c>
      <c r="F1531" s="2">
        <f t="shared" si="185"/>
        <v>7.3922850000000011</v>
      </c>
      <c r="G1531" s="2">
        <f t="shared" si="187"/>
        <v>6.8849640000000019</v>
      </c>
      <c r="H1531" s="2">
        <f t="shared" si="183"/>
        <v>6.153439999999998</v>
      </c>
      <c r="I1531" s="2">
        <f t="array" ref="I1531">SUMPRODUCT(B1515:B1534, (ROW(B1515:B1534)-ROW(B1515)+1)) / (20*21/2)</f>
        <v>7.4094261904761911</v>
      </c>
      <c r="J1531" s="2">
        <f t="shared" si="186"/>
        <v>7.3026643684790749</v>
      </c>
      <c r="K1531" s="2">
        <f t="shared" si="188"/>
        <v>6.9970269993203127</v>
      </c>
    </row>
    <row r="1532" spans="1:11" ht="13.5" x14ac:dyDescent="0.25">
      <c r="A1532" s="3">
        <f>TITRES_STAT!B1535</f>
        <v>44243</v>
      </c>
      <c r="B1532" s="6">
        <f>TITRES_STAT!D1535</f>
        <v>7.4806999999999997</v>
      </c>
      <c r="C1532" s="2">
        <f t="shared" si="181"/>
        <v>0</v>
      </c>
      <c r="D1532" s="2">
        <f t="shared" si="182"/>
        <v>7.4500199999999994</v>
      </c>
      <c r="E1532" s="2">
        <f t="shared" si="184"/>
        <v>7.4040099999999995</v>
      </c>
      <c r="F1532" s="2">
        <f t="shared" si="185"/>
        <v>7.3954450000000005</v>
      </c>
      <c r="G1532" s="2">
        <f t="shared" si="187"/>
        <v>6.899402000000002</v>
      </c>
      <c r="H1532" s="2">
        <f t="shared" si="183"/>
        <v>6.1658019999999985</v>
      </c>
      <c r="I1532" s="2">
        <f t="array" ref="I1532">SUMPRODUCT(B1516:B1535, (ROW(B1516:B1535)-ROW(B1516)+1)) / (20*21/2)</f>
        <v>7.4099842857142848</v>
      </c>
      <c r="J1532" s="2">
        <f t="shared" si="186"/>
        <v>7.3196201429096384</v>
      </c>
      <c r="K1532" s="2">
        <f t="shared" si="188"/>
        <v>7.0159945679744187</v>
      </c>
    </row>
    <row r="1533" spans="1:11" ht="13.5" x14ac:dyDescent="0.25">
      <c r="A1533" s="3">
        <f>TITRES_STAT!B1536</f>
        <v>44244</v>
      </c>
      <c r="B1533" s="6">
        <f>TITRES_STAT!D1536</f>
        <v>7.3093000000000004</v>
      </c>
      <c r="C1533" s="2">
        <f t="shared" si="181"/>
        <v>-0.17139999999999933</v>
      </c>
      <c r="D1533" s="2">
        <f t="shared" si="182"/>
        <v>7.4500200000000003</v>
      </c>
      <c r="E1533" s="2">
        <f t="shared" si="184"/>
        <v>7.4003999999999994</v>
      </c>
      <c r="F1533" s="2">
        <f t="shared" si="185"/>
        <v>7.3850700000000016</v>
      </c>
      <c r="G1533" s="2">
        <f t="shared" si="187"/>
        <v>6.9143820000000016</v>
      </c>
      <c r="H1533" s="2">
        <f t="shared" si="183"/>
        <v>6.1765599999999985</v>
      </c>
      <c r="I1533" s="2">
        <f t="array" ref="I1533">SUMPRODUCT(B1517:B1536, (ROW(B1517:B1536)-ROW(B1517)+1)) / (20*21/2)</f>
        <v>7.4101128571428578</v>
      </c>
      <c r="J1533" s="2">
        <f t="shared" si="186"/>
        <v>7.31863727215634</v>
      </c>
      <c r="K1533" s="2">
        <f t="shared" si="188"/>
        <v>7.027496741779343</v>
      </c>
    </row>
    <row r="1534" spans="1:11" ht="13.5" x14ac:dyDescent="0.25">
      <c r="A1534" s="3">
        <f>TITRES_STAT!B1537</f>
        <v>44245</v>
      </c>
      <c r="B1534" s="6">
        <f>TITRES_STAT!D1537</f>
        <v>7.4806999999999997</v>
      </c>
      <c r="C1534" s="2">
        <f t="shared" si="181"/>
        <v>0.17139999999999933</v>
      </c>
      <c r="D1534" s="2">
        <f t="shared" si="182"/>
        <v>7.448220000000001</v>
      </c>
      <c r="E1534" s="2">
        <f t="shared" si="184"/>
        <v>7.4130299999999991</v>
      </c>
      <c r="F1534" s="2">
        <f t="shared" si="185"/>
        <v>7.3936400000000004</v>
      </c>
      <c r="G1534" s="2">
        <f t="shared" si="187"/>
        <v>6.9340540000000033</v>
      </c>
      <c r="H1534" s="2">
        <f t="shared" si="183"/>
        <v>6.1876039999999985</v>
      </c>
      <c r="I1534" s="2">
        <f t="array" ref="I1534">SUMPRODUCT(B1518:B1537, (ROW(B1518:B1537)-ROW(B1518)+1)) / (20*21/2)</f>
        <v>7.3999271428571429</v>
      </c>
      <c r="J1534" s="2">
        <f t="shared" si="186"/>
        <v>7.3340718176652597</v>
      </c>
      <c r="K1534" s="2">
        <f t="shared" si="188"/>
        <v>7.0452694185723104</v>
      </c>
    </row>
    <row r="1535" spans="1:11" ht="13.5" x14ac:dyDescent="0.25">
      <c r="A1535" s="3">
        <f>TITRES_STAT!B1538</f>
        <v>44246</v>
      </c>
      <c r="B1535" s="6">
        <f>TITRES_STAT!D1538</f>
        <v>7.3994999999999997</v>
      </c>
      <c r="C1535" s="2">
        <f t="shared" si="181"/>
        <v>-8.1199999999999939E-2</v>
      </c>
      <c r="D1535" s="2">
        <f t="shared" si="182"/>
        <v>7.4301799999999982</v>
      </c>
      <c r="E1535" s="2">
        <f t="shared" si="184"/>
        <v>7.4238600000000003</v>
      </c>
      <c r="F1535" s="2">
        <f t="shared" si="185"/>
        <v>7.3981500000000011</v>
      </c>
      <c r="G1535" s="2">
        <f t="shared" si="187"/>
        <v>6.9524620000000041</v>
      </c>
      <c r="H1535" s="2">
        <f t="shared" si="183"/>
        <v>6.1974514999999988</v>
      </c>
      <c r="I1535" s="2">
        <f t="array" ref="I1535">SUMPRODUCT(B1519:B1538, (ROW(B1519:B1538)-ROW(B1519)+1)) / (20*21/2)</f>
        <v>7.3814519047619047</v>
      </c>
      <c r="J1535" s="2">
        <f t="shared" si="186"/>
        <v>7.3403030731257104</v>
      </c>
      <c r="K1535" s="2">
        <f t="shared" si="188"/>
        <v>7.059160813922416</v>
      </c>
    </row>
    <row r="1536" spans="1:11" ht="13.5" x14ac:dyDescent="0.25">
      <c r="A1536" s="3">
        <f>TITRES_STAT!B1539</f>
        <v>44249</v>
      </c>
      <c r="B1536" s="6">
        <f>TITRES_STAT!D1539</f>
        <v>7.3994999999999997</v>
      </c>
      <c r="C1536" s="2">
        <f t="shared" si="181"/>
        <v>0</v>
      </c>
      <c r="D1536" s="2">
        <f t="shared" si="182"/>
        <v>7.4139399999999993</v>
      </c>
      <c r="E1536" s="2">
        <f t="shared" si="184"/>
        <v>7.4328799999999999</v>
      </c>
      <c r="F1536" s="2">
        <f t="shared" si="185"/>
        <v>7.3981499999999993</v>
      </c>
      <c r="G1536" s="2">
        <f t="shared" si="187"/>
        <v>6.9696080000000045</v>
      </c>
      <c r="H1536" s="2">
        <f t="shared" si="183"/>
        <v>6.2072109999999983</v>
      </c>
      <c r="I1536" s="2">
        <f t="array" ref="I1536">SUMPRODUCT(B1520:B1539, (ROW(B1520:B1539)-ROW(B1520)+1)) / (20*21/2)</f>
        <v>7.3654214285714286</v>
      </c>
      <c r="J1536" s="2">
        <f t="shared" si="186"/>
        <v>7.3459408756851658</v>
      </c>
      <c r="K1536" s="2">
        <f t="shared" si="188"/>
        <v>7.0725074486705566</v>
      </c>
    </row>
    <row r="1537" spans="1:11" ht="13.5" x14ac:dyDescent="0.25">
      <c r="A1537" s="3">
        <f>TITRES_STAT!B1540</f>
        <v>44250</v>
      </c>
      <c r="B1537" s="6">
        <f>TITRES_STAT!D1540</f>
        <v>7.2911999999999999</v>
      </c>
      <c r="C1537" s="2">
        <f t="shared" si="181"/>
        <v>-0.10829999999999984</v>
      </c>
      <c r="D1537" s="2">
        <f t="shared" si="182"/>
        <v>7.3760400000000006</v>
      </c>
      <c r="E1537" s="2">
        <f t="shared" si="184"/>
        <v>7.4130300000000009</v>
      </c>
      <c r="F1537" s="2">
        <f t="shared" si="185"/>
        <v>7.39499</v>
      </c>
      <c r="G1537" s="2">
        <f t="shared" si="187"/>
        <v>6.9836840000000029</v>
      </c>
      <c r="H1537" s="2">
        <f t="shared" si="183"/>
        <v>6.2164289999999971</v>
      </c>
      <c r="I1537" s="2">
        <f t="array" ref="I1537">SUMPRODUCT(B1521:B1540, (ROW(B1521:B1540)-ROW(B1521)+1)) / (20*21/2)</f>
        <v>7.3584209523809507</v>
      </c>
      <c r="J1537" s="2">
        <f t="shared" si="186"/>
        <v>7.3407274589532454</v>
      </c>
      <c r="K1537" s="2">
        <f t="shared" si="188"/>
        <v>7.0810836271540643</v>
      </c>
    </row>
    <row r="1538" spans="1:11" ht="13.5" x14ac:dyDescent="0.25">
      <c r="A1538" s="3">
        <f>TITRES_STAT!B1541</f>
        <v>44251</v>
      </c>
      <c r="B1538" s="6">
        <f>TITRES_STAT!D1541</f>
        <v>7.2009999999999996</v>
      </c>
      <c r="C1538" s="2">
        <f t="shared" si="181"/>
        <v>-9.020000000000028E-2</v>
      </c>
      <c r="D1538" s="2">
        <f t="shared" si="182"/>
        <v>7.354379999999999</v>
      </c>
      <c r="E1538" s="2">
        <f t="shared" si="184"/>
        <v>7.4022000000000006</v>
      </c>
      <c r="F1538" s="2">
        <f t="shared" si="185"/>
        <v>7.3873199999999999</v>
      </c>
      <c r="G1538" s="2">
        <f t="shared" si="187"/>
        <v>6.9997460000000036</v>
      </c>
      <c r="H1538" s="2">
        <f t="shared" si="183"/>
        <v>6.2247564999999971</v>
      </c>
      <c r="I1538" s="2">
        <f t="array" ref="I1538">SUMPRODUCT(B1522:B1541, (ROW(B1522:B1541)-ROW(B1522)+1)) / (20*21/2)</f>
        <v>7.3316080952380949</v>
      </c>
      <c r="J1538" s="2">
        <f t="shared" si="186"/>
        <v>7.3274200819100788</v>
      </c>
      <c r="K1538" s="2">
        <f t="shared" si="188"/>
        <v>7.0857862300107675</v>
      </c>
    </row>
    <row r="1539" spans="1:11" ht="13.5" x14ac:dyDescent="0.25">
      <c r="A1539" s="3">
        <f>TITRES_STAT!B1542</f>
        <v>44252</v>
      </c>
      <c r="B1539" s="6">
        <f>TITRES_STAT!D1542</f>
        <v>7.2190000000000003</v>
      </c>
      <c r="C1539" s="2">
        <f t="shared" si="181"/>
        <v>1.8000000000000682E-2</v>
      </c>
      <c r="D1539" s="2">
        <f t="shared" si="182"/>
        <v>7.3020399999999999</v>
      </c>
      <c r="E1539" s="2">
        <f t="shared" si="184"/>
        <v>7.3751300000000004</v>
      </c>
      <c r="F1539" s="2">
        <f t="shared" si="185"/>
        <v>7.3828049999999994</v>
      </c>
      <c r="G1539" s="2">
        <f t="shared" si="187"/>
        <v>7.0145440000000034</v>
      </c>
      <c r="H1539" s="2">
        <f t="shared" si="183"/>
        <v>6.2339649999999986</v>
      </c>
      <c r="I1539" s="2">
        <f t="array" ref="I1539">SUMPRODUCT(B1523:B1542, (ROW(B1523:B1542)-ROW(B1523)+1)) / (20*21/2)</f>
        <v>7.3066428571428581</v>
      </c>
      <c r="J1539" s="2">
        <f t="shared" si="186"/>
        <v>7.3170943598234048</v>
      </c>
      <c r="K1539" s="2">
        <f t="shared" si="188"/>
        <v>7.09101029942211</v>
      </c>
    </row>
    <row r="1540" spans="1:11" ht="13.5" x14ac:dyDescent="0.25">
      <c r="A1540" s="3">
        <f>TITRES_STAT!B1543</f>
        <v>44253</v>
      </c>
      <c r="B1540" s="6">
        <f>TITRES_STAT!D1543</f>
        <v>7.3093000000000004</v>
      </c>
      <c r="C1540" s="2">
        <f t="shared" ref="C1540:C1603" si="189">B1540-B1539</f>
        <v>9.0300000000000047E-2</v>
      </c>
      <c r="D1540" s="2">
        <f t="shared" si="182"/>
        <v>7.2840000000000007</v>
      </c>
      <c r="E1540" s="2">
        <f t="shared" si="184"/>
        <v>7.3570899999999995</v>
      </c>
      <c r="F1540" s="2">
        <f t="shared" si="185"/>
        <v>7.3742350000000005</v>
      </c>
      <c r="G1540" s="2">
        <f t="shared" si="187"/>
        <v>7.030788000000002</v>
      </c>
      <c r="H1540" s="2">
        <f t="shared" si="183"/>
        <v>6.2436249999999971</v>
      </c>
      <c r="I1540" s="2">
        <f t="array" ref="I1540">SUMPRODUCT(B1524:B1543, (ROW(B1524:B1543)-ROW(B1524)+1)) / (20*21/2)</f>
        <v>7.2786285714285714</v>
      </c>
      <c r="J1540" s="2">
        <f t="shared" si="186"/>
        <v>7.3163520398402238</v>
      </c>
      <c r="K1540" s="2">
        <f t="shared" si="188"/>
        <v>7.0995706798369289</v>
      </c>
    </row>
    <row r="1541" spans="1:11" ht="13.5" x14ac:dyDescent="0.25">
      <c r="A1541" s="3">
        <f>TITRES_STAT!B1544</f>
        <v>44256</v>
      </c>
      <c r="B1541" s="6">
        <f>TITRES_STAT!D1544</f>
        <v>7.0926999999999998</v>
      </c>
      <c r="C1541" s="2">
        <f t="shared" si="189"/>
        <v>-0.21660000000000057</v>
      </c>
      <c r="D1541" s="2">
        <f t="shared" si="182"/>
        <v>7.2226400000000002</v>
      </c>
      <c r="E1541" s="2">
        <f t="shared" si="184"/>
        <v>7.3182900000000002</v>
      </c>
      <c r="F1541" s="2">
        <f t="shared" si="185"/>
        <v>7.3548350000000013</v>
      </c>
      <c r="G1541" s="2">
        <f t="shared" si="187"/>
        <v>7.0427000000000017</v>
      </c>
      <c r="H1541" s="2">
        <f t="shared" si="183"/>
        <v>6.2516309999999962</v>
      </c>
      <c r="I1541" s="2">
        <f t="array" ref="I1541">SUMPRODUCT(B1525:B1544, (ROW(B1525:B1544)-ROW(B1525)+1)) / (20*21/2)</f>
        <v>7.2889847619047616</v>
      </c>
      <c r="J1541" s="2">
        <f t="shared" si="186"/>
        <v>7.2950518455697262</v>
      </c>
      <c r="K1541" s="2">
        <f t="shared" si="188"/>
        <v>7.0993012414119514</v>
      </c>
    </row>
    <row r="1542" spans="1:11" ht="13.5" x14ac:dyDescent="0.25">
      <c r="A1542" s="3">
        <f>TITRES_STAT!B1545</f>
        <v>44257</v>
      </c>
      <c r="B1542" s="6">
        <f>TITRES_STAT!D1545</f>
        <v>7.0926999999999998</v>
      </c>
      <c r="C1542" s="2">
        <f t="shared" si="189"/>
        <v>0</v>
      </c>
      <c r="D1542" s="2">
        <f t="shared" ref="D1542:D1605" si="190">AVERAGE(B1538:B1542)</f>
        <v>7.1829400000000003</v>
      </c>
      <c r="E1542" s="2">
        <f t="shared" si="184"/>
        <v>7.27949</v>
      </c>
      <c r="F1542" s="2">
        <f t="shared" si="185"/>
        <v>7.3417500000000002</v>
      </c>
      <c r="G1542" s="2">
        <f t="shared" si="187"/>
        <v>7.0564160000000014</v>
      </c>
      <c r="H1542" s="2">
        <f t="shared" si="183"/>
        <v>6.259636999999997</v>
      </c>
      <c r="I1542" s="2">
        <f t="array" ref="I1542">SUMPRODUCT(B1526:B1545, (ROW(B1526:B1545)-ROW(B1526)+1)) / (20*21/2)</f>
        <v>7.3006685714285702</v>
      </c>
      <c r="J1542" s="2">
        <f t="shared" si="186"/>
        <v>7.2757802412297528</v>
      </c>
      <c r="K1542" s="2">
        <f t="shared" si="188"/>
        <v>7.0990423691997178</v>
      </c>
    </row>
    <row r="1543" spans="1:11" ht="13.5" x14ac:dyDescent="0.25">
      <c r="A1543" s="3">
        <f>TITRES_STAT!B1546</f>
        <v>44258</v>
      </c>
      <c r="B1543" s="6">
        <f>TITRES_STAT!D1546</f>
        <v>7.0476000000000001</v>
      </c>
      <c r="C1543" s="2">
        <f t="shared" si="189"/>
        <v>-4.5099999999999696E-2</v>
      </c>
      <c r="D1543" s="2">
        <f t="shared" si="190"/>
        <v>7.152260000000001</v>
      </c>
      <c r="E1543" s="2">
        <f t="shared" si="184"/>
        <v>7.2533199999999995</v>
      </c>
      <c r="F1543" s="2">
        <f t="shared" si="185"/>
        <v>7.326859999999999</v>
      </c>
      <c r="G1543" s="2">
        <f t="shared" si="187"/>
        <v>7.069230000000001</v>
      </c>
      <c r="H1543" s="2">
        <f t="shared" si="183"/>
        <v>6.2667584999999963</v>
      </c>
      <c r="I1543" s="2">
        <f t="array" ref="I1543">SUMPRODUCT(B1527:B1546, (ROW(B1527:B1546)-ROW(B1527)+1)) / (20*21/2)</f>
        <v>7.3150171428571431</v>
      </c>
      <c r="J1543" s="2">
        <f t="shared" si="186"/>
        <v>7.2540487896840622</v>
      </c>
      <c r="K1543" s="2">
        <f t="shared" si="188"/>
        <v>7.0970250213879638</v>
      </c>
    </row>
    <row r="1544" spans="1:11" ht="13.5" x14ac:dyDescent="0.25">
      <c r="A1544" s="3">
        <f>TITRES_STAT!B1547</f>
        <v>44259</v>
      </c>
      <c r="B1544" s="6">
        <f>TITRES_STAT!D1547</f>
        <v>7.4356</v>
      </c>
      <c r="C1544" s="2">
        <f t="shared" si="189"/>
        <v>0.3879999999999999</v>
      </c>
      <c r="D1544" s="2">
        <f t="shared" si="190"/>
        <v>7.1955799999999996</v>
      </c>
      <c r="E1544" s="2">
        <f t="shared" si="184"/>
        <v>7.2488099999999989</v>
      </c>
      <c r="F1544" s="2">
        <f t="shared" si="185"/>
        <v>7.3309199999999972</v>
      </c>
      <c r="G1544" s="2">
        <f t="shared" si="187"/>
        <v>7.0898040000000018</v>
      </c>
      <c r="H1544" s="2">
        <f t="shared" si="183"/>
        <v>6.275468499999997</v>
      </c>
      <c r="I1544" s="2">
        <f t="array" ref="I1544">SUMPRODUCT(B1528:B1547, (ROW(B1528:B1547)-ROW(B1528)+1)) / (20*21/2)</f>
        <v>7.3371066666666671</v>
      </c>
      <c r="J1544" s="2">
        <f t="shared" si="186"/>
        <v>7.2713393811427229</v>
      </c>
      <c r="K1544" s="2">
        <f t="shared" si="188"/>
        <v>7.1103024715296126</v>
      </c>
    </row>
    <row r="1545" spans="1:11" ht="13.5" x14ac:dyDescent="0.25">
      <c r="A1545" s="3">
        <f>TITRES_STAT!B1548</f>
        <v>44260</v>
      </c>
      <c r="B1545" s="6">
        <f>TITRES_STAT!D1548</f>
        <v>7.4535999999999998</v>
      </c>
      <c r="C1545" s="2">
        <f t="shared" si="189"/>
        <v>1.7999999999999794E-2</v>
      </c>
      <c r="D1545" s="2">
        <f t="shared" si="190"/>
        <v>7.2244399999999995</v>
      </c>
      <c r="E1545" s="2">
        <f t="shared" si="184"/>
        <v>7.2542199999999992</v>
      </c>
      <c r="F1545" s="2">
        <f t="shared" si="185"/>
        <v>7.3390399999999989</v>
      </c>
      <c r="G1545" s="2">
        <f t="shared" si="187"/>
        <v>7.110558000000001</v>
      </c>
      <c r="H1545" s="2">
        <f t="shared" si="183"/>
        <v>6.2851029999999977</v>
      </c>
      <c r="I1545" s="2">
        <f t="array" ref="I1545">SUMPRODUCT(B1529:B1548, (ROW(B1529:B1548)-ROW(B1529)+1)) / (20*21/2)</f>
        <v>7.350166190476191</v>
      </c>
      <c r="J1545" s="2">
        <f t="shared" si="186"/>
        <v>7.2886975353196064</v>
      </c>
      <c r="K1545" s="2">
        <f t="shared" si="188"/>
        <v>7.1237651197049221</v>
      </c>
    </row>
    <row r="1546" spans="1:11" ht="13.5" x14ac:dyDescent="0.25">
      <c r="A1546" s="3">
        <f>TITRES_STAT!B1549</f>
        <v>44263</v>
      </c>
      <c r="B1546" s="6">
        <f>TITRES_STAT!D1549</f>
        <v>7.4897</v>
      </c>
      <c r="C1546" s="2">
        <f t="shared" si="189"/>
        <v>3.6100000000000243E-2</v>
      </c>
      <c r="D1546" s="2">
        <f t="shared" si="190"/>
        <v>7.3038399999999992</v>
      </c>
      <c r="E1546" s="2">
        <f t="shared" si="184"/>
        <v>7.2632400000000006</v>
      </c>
      <c r="F1546" s="2">
        <f t="shared" si="185"/>
        <v>7.3480599999999994</v>
      </c>
      <c r="G1546" s="2">
        <f t="shared" si="187"/>
        <v>7.1340200000000014</v>
      </c>
      <c r="H1546" s="2">
        <f t="shared" ref="H1546:H1609" si="191">AVERAGE(B1347:B1546)</f>
        <v>6.2949179999999991</v>
      </c>
      <c r="I1546" s="2">
        <f t="array" ref="I1546">SUMPRODUCT(B1530:B1549, (ROW(B1530:B1549)-ROW(B1530)+1)) / (20*21/2)</f>
        <v>7.3787000000000003</v>
      </c>
      <c r="J1546" s="2">
        <f t="shared" si="186"/>
        <v>7.3078406271939294</v>
      </c>
      <c r="K1546" s="2">
        <f t="shared" si="188"/>
        <v>7.1381155071674742</v>
      </c>
    </row>
    <row r="1547" spans="1:11" ht="13.5" x14ac:dyDescent="0.25">
      <c r="A1547" s="3">
        <f>TITRES_STAT!B1550</f>
        <v>44264</v>
      </c>
      <c r="B1547" s="6">
        <f>TITRES_STAT!D1550</f>
        <v>7.58</v>
      </c>
      <c r="C1547" s="2">
        <f t="shared" si="189"/>
        <v>9.0300000000000047E-2</v>
      </c>
      <c r="D1547" s="2">
        <f t="shared" si="190"/>
        <v>7.4012999999999991</v>
      </c>
      <c r="E1547" s="2">
        <f t="shared" si="184"/>
        <v>7.2921200000000015</v>
      </c>
      <c r="F1547" s="2">
        <f t="shared" si="185"/>
        <v>7.3525749999999999</v>
      </c>
      <c r="G1547" s="2">
        <f t="shared" si="187"/>
        <v>7.1594680000000013</v>
      </c>
      <c r="H1547" s="2">
        <f t="shared" si="191"/>
        <v>6.3053604999999981</v>
      </c>
      <c r="I1547" s="2">
        <f t="array" ref="I1547">SUMPRODUCT(B1531:B1550, (ROW(B1531:B1550)-ROW(B1531)+1)) / (20*21/2)</f>
        <v>7.4055599999999986</v>
      </c>
      <c r="J1547" s="2">
        <f t="shared" si="186"/>
        <v>7.3337605674611739</v>
      </c>
      <c r="K1547" s="2">
        <f t="shared" si="188"/>
        <v>7.1554443108079653</v>
      </c>
    </row>
    <row r="1548" spans="1:11" ht="13.5" x14ac:dyDescent="0.25">
      <c r="A1548" s="3">
        <f>TITRES_STAT!B1551</f>
        <v>44265</v>
      </c>
      <c r="B1548" s="6">
        <f>TITRES_STAT!D1551</f>
        <v>7.4897</v>
      </c>
      <c r="C1548" s="2">
        <f t="shared" si="189"/>
        <v>-9.0300000000000047E-2</v>
      </c>
      <c r="D1548" s="2">
        <f t="shared" si="190"/>
        <v>7.4897200000000002</v>
      </c>
      <c r="E1548" s="2">
        <f t="shared" ref="E1548:E1611" si="192">AVERAGE(B1539:B1548)</f>
        <v>7.3209900000000001</v>
      </c>
      <c r="F1548" s="2">
        <f t="shared" si="185"/>
        <v>7.3615949999999994</v>
      </c>
      <c r="G1548" s="2">
        <f t="shared" si="187"/>
        <v>7.1829300000000025</v>
      </c>
      <c r="H1548" s="2">
        <f t="shared" si="191"/>
        <v>6.3153514999999993</v>
      </c>
      <c r="I1548" s="2">
        <f t="array" ref="I1548">SUMPRODUCT(B1532:B1551, (ROW(B1532:B1551)-ROW(B1532)+1)) / (20*21/2)</f>
        <v>7.4282080952380944</v>
      </c>
      <c r="J1548" s="2">
        <f t="shared" si="186"/>
        <v>7.3486119419886808</v>
      </c>
      <c r="K1548" s="2">
        <f t="shared" si="188"/>
        <v>7.1685523770507906</v>
      </c>
    </row>
    <row r="1549" spans="1:11" ht="13.5" x14ac:dyDescent="0.25">
      <c r="A1549" s="3">
        <f>TITRES_STAT!B1552</f>
        <v>44266</v>
      </c>
      <c r="B1549" s="6">
        <f>TITRES_STAT!D1552</f>
        <v>7.6612</v>
      </c>
      <c r="C1549" s="2">
        <f t="shared" si="189"/>
        <v>0.17149999999999999</v>
      </c>
      <c r="D1549" s="2">
        <f t="shared" si="190"/>
        <v>7.53484</v>
      </c>
      <c r="E1549" s="2">
        <f t="shared" si="192"/>
        <v>7.3652099999999994</v>
      </c>
      <c r="F1549" s="2">
        <f t="shared" si="185"/>
        <v>7.370169999999999</v>
      </c>
      <c r="G1549" s="2">
        <f t="shared" si="187"/>
        <v>7.2098220000000026</v>
      </c>
      <c r="H1549" s="2">
        <f t="shared" si="191"/>
        <v>6.3269904999999991</v>
      </c>
      <c r="I1549" s="2">
        <f t="array" ref="I1549">SUMPRODUCT(B1533:B1552, (ROW(B1533:B1552)-ROW(B1533)+1)) / (20*21/2)</f>
        <v>7.4502114285714294</v>
      </c>
      <c r="J1549" s="2">
        <f t="shared" si="186"/>
        <v>7.3783822332278541</v>
      </c>
      <c r="K1549" s="2">
        <f t="shared" si="188"/>
        <v>7.1878718916762505</v>
      </c>
    </row>
    <row r="1550" spans="1:11" ht="13.5" x14ac:dyDescent="0.25">
      <c r="A1550" s="3">
        <f>TITRES_STAT!B1553</f>
        <v>44267</v>
      </c>
      <c r="B1550" s="6">
        <f>TITRES_STAT!D1553</f>
        <v>7.6521999999999997</v>
      </c>
      <c r="C1550" s="2">
        <f t="shared" si="189"/>
        <v>-9.0000000000003411E-3</v>
      </c>
      <c r="D1550" s="2">
        <f t="shared" si="190"/>
        <v>7.57456</v>
      </c>
      <c r="E1550" s="2">
        <f t="shared" si="192"/>
        <v>7.3994999999999989</v>
      </c>
      <c r="F1550" s="2">
        <f t="shared" si="185"/>
        <v>7.3782949999999987</v>
      </c>
      <c r="G1550" s="2">
        <f t="shared" si="187"/>
        <v>7.2314800000000021</v>
      </c>
      <c r="H1550" s="2">
        <f t="shared" si="191"/>
        <v>6.3386725000000004</v>
      </c>
      <c r="I1550" s="2">
        <f t="array" ref="I1550">SUMPRODUCT(B1534:B1553, (ROW(B1534:B1553)-ROW(B1534)+1)) / (20*21/2)</f>
        <v>7.4715699999999998</v>
      </c>
      <c r="J1550" s="2">
        <f t="shared" si="186"/>
        <v>7.4044601157775825</v>
      </c>
      <c r="K1550" s="2">
        <f t="shared" si="188"/>
        <v>7.2060808371007115</v>
      </c>
    </row>
    <row r="1551" spans="1:11" ht="13.5" x14ac:dyDescent="0.25">
      <c r="A1551" s="3">
        <f>TITRES_STAT!B1554</f>
        <v>44270</v>
      </c>
      <c r="B1551" s="6">
        <f>TITRES_STAT!D1554</f>
        <v>7.6161000000000003</v>
      </c>
      <c r="C1551" s="2">
        <f t="shared" si="189"/>
        <v>-3.6099999999999355E-2</v>
      </c>
      <c r="D1551" s="2">
        <f t="shared" si="190"/>
        <v>7.5998400000000004</v>
      </c>
      <c r="E1551" s="2">
        <f t="shared" si="192"/>
        <v>7.4518399999999998</v>
      </c>
      <c r="F1551" s="2">
        <f t="shared" si="185"/>
        <v>7.3850649999999991</v>
      </c>
      <c r="G1551" s="2">
        <f t="shared" si="187"/>
        <v>7.2562060000000024</v>
      </c>
      <c r="H1551" s="2">
        <f t="shared" si="191"/>
        <v>6.3509644999999999</v>
      </c>
      <c r="I1551" s="2">
        <f t="array" ref="I1551">SUMPRODUCT(B1535:B1554, (ROW(B1535:B1554)-ROW(B1535)+1)) / (20*21/2)</f>
        <v>7.4923247619047615</v>
      </c>
      <c r="J1551" s="2">
        <f t="shared" si="186"/>
        <v>7.4246162952273371</v>
      </c>
      <c r="K1551" s="2">
        <f t="shared" si="188"/>
        <v>7.2221600199595066</v>
      </c>
    </row>
    <row r="1552" spans="1:11" ht="13.5" x14ac:dyDescent="0.25">
      <c r="A1552" s="3">
        <f>TITRES_STAT!B1555</f>
        <v>44271</v>
      </c>
      <c r="B1552" s="6">
        <f>TITRES_STAT!D1555</f>
        <v>7.6161000000000003</v>
      </c>
      <c r="C1552" s="2">
        <f t="shared" si="189"/>
        <v>0</v>
      </c>
      <c r="D1552" s="2">
        <f t="shared" si="190"/>
        <v>7.6070599999999997</v>
      </c>
      <c r="E1552" s="2">
        <f t="shared" si="192"/>
        <v>7.5041799999999999</v>
      </c>
      <c r="F1552" s="2">
        <f t="shared" si="185"/>
        <v>7.3918349999999977</v>
      </c>
      <c r="G1552" s="2">
        <f t="shared" si="187"/>
        <v>7.2785860000000016</v>
      </c>
      <c r="H1552" s="2">
        <f t="shared" si="191"/>
        <v>6.3625540000000003</v>
      </c>
      <c r="I1552" s="2">
        <f t="array" ref="I1552">SUMPRODUCT(B1536:B1555, (ROW(B1536:B1555)-ROW(B1536)+1)) / (20*21/2)</f>
        <v>7.5123919047619045</v>
      </c>
      <c r="J1552" s="2">
        <f t="shared" si="186"/>
        <v>7.4428528385390198</v>
      </c>
      <c r="K1552" s="2">
        <f t="shared" si="188"/>
        <v>7.2376086466277609</v>
      </c>
    </row>
    <row r="1553" spans="1:11" ht="13.5" x14ac:dyDescent="0.25">
      <c r="A1553" s="3">
        <f>TITRES_STAT!B1556</f>
        <v>44272</v>
      </c>
      <c r="B1553" s="6">
        <f>TITRES_STAT!D1556</f>
        <v>7.6161000000000003</v>
      </c>
      <c r="C1553" s="2">
        <f t="shared" si="189"/>
        <v>0</v>
      </c>
      <c r="D1553" s="2">
        <f t="shared" si="190"/>
        <v>7.632340000000001</v>
      </c>
      <c r="E1553" s="2">
        <f t="shared" si="192"/>
        <v>7.5610300000000006</v>
      </c>
      <c r="F1553" s="2">
        <f t="shared" si="185"/>
        <v>7.407174999999997</v>
      </c>
      <c r="G1553" s="2">
        <f t="shared" si="187"/>
        <v>7.2991600000000032</v>
      </c>
      <c r="H1553" s="2">
        <f t="shared" si="191"/>
        <v>6.3743190000000007</v>
      </c>
      <c r="I1553" s="2">
        <f t="array" ref="I1553">SUMPRODUCT(B1537:B1556, (ROW(B1537:B1556)-ROW(B1537)+1)) / (20*21/2)</f>
        <v>7.5184895238095244</v>
      </c>
      <c r="J1553" s="2">
        <f t="shared" si="186"/>
        <v>7.4593525682019708</v>
      </c>
      <c r="K1553" s="2">
        <f t="shared" si="188"/>
        <v>7.2524514447992212</v>
      </c>
    </row>
    <row r="1554" spans="1:11" ht="13.5" x14ac:dyDescent="0.25">
      <c r="A1554" s="3">
        <f>TITRES_STAT!B1557</f>
        <v>44273</v>
      </c>
      <c r="B1554" s="6">
        <f>TITRES_STAT!D1557</f>
        <v>7.6250999999999998</v>
      </c>
      <c r="C1554" s="2">
        <f t="shared" si="189"/>
        <v>8.9999999999994529E-3</v>
      </c>
      <c r="D1554" s="2">
        <f t="shared" si="190"/>
        <v>7.6251199999999999</v>
      </c>
      <c r="E1554" s="2">
        <f t="shared" si="192"/>
        <v>7.5799800000000008</v>
      </c>
      <c r="F1554" s="2">
        <f t="shared" si="185"/>
        <v>7.4143949999999972</v>
      </c>
      <c r="G1554" s="2">
        <f t="shared" si="187"/>
        <v>7.3217200000000018</v>
      </c>
      <c r="H1554" s="2">
        <f t="shared" si="191"/>
        <v>6.3859095000000003</v>
      </c>
      <c r="I1554" s="2">
        <f t="array" ref="I1554">SUMPRODUCT(B1538:B1557, (ROW(B1538:B1557)-ROW(B1538)+1)) / (20*21/2)</f>
        <v>7.52415761904762</v>
      </c>
      <c r="J1554" s="2">
        <f t="shared" si="186"/>
        <v>7.4751380378970218</v>
      </c>
      <c r="K1554" s="2">
        <f t="shared" si="188"/>
        <v>7.2670651136306237</v>
      </c>
    </row>
    <row r="1555" spans="1:11" ht="13.5" x14ac:dyDescent="0.25">
      <c r="A1555" s="3">
        <f>TITRES_STAT!B1558</f>
        <v>44274</v>
      </c>
      <c r="B1555" s="6">
        <f>TITRES_STAT!D1558</f>
        <v>7.6250999999999998</v>
      </c>
      <c r="C1555" s="2">
        <f t="shared" si="189"/>
        <v>0</v>
      </c>
      <c r="D1555" s="2">
        <f t="shared" si="190"/>
        <v>7.6196999999999999</v>
      </c>
      <c r="E1555" s="2">
        <f t="shared" si="192"/>
        <v>7.5971300000000017</v>
      </c>
      <c r="F1555" s="2">
        <f t="shared" si="185"/>
        <v>7.425675</v>
      </c>
      <c r="G1555" s="2">
        <f t="shared" si="187"/>
        <v>7.3415720000000011</v>
      </c>
      <c r="H1555" s="2">
        <f t="shared" si="191"/>
        <v>6.3976754999999992</v>
      </c>
      <c r="I1555" s="2">
        <f t="array" ref="I1555">SUMPRODUCT(B1539:B1558, (ROW(B1539:B1558)-ROW(B1539)+1)) / (20*21/2)</f>
        <v>7.5331852380952382</v>
      </c>
      <c r="J1555" s="2">
        <f t="shared" si="186"/>
        <v>7.4894201295258771</v>
      </c>
      <c r="K1555" s="2">
        <f t="shared" si="188"/>
        <v>7.2811056974098154</v>
      </c>
    </row>
    <row r="1556" spans="1:11" ht="13.5" x14ac:dyDescent="0.25">
      <c r="A1556" s="3">
        <f>TITRES_STAT!B1559</f>
        <v>44277</v>
      </c>
      <c r="B1556" s="6">
        <f>TITRES_STAT!D1559</f>
        <v>7.4897</v>
      </c>
      <c r="C1556" s="2">
        <f t="shared" si="189"/>
        <v>-0.13539999999999974</v>
      </c>
      <c r="D1556" s="2">
        <f t="shared" si="190"/>
        <v>7.5944200000000013</v>
      </c>
      <c r="E1556" s="2">
        <f t="shared" si="192"/>
        <v>7.5971300000000017</v>
      </c>
      <c r="F1556" s="2">
        <f t="shared" ref="F1556:F1619" si="193">AVERAGE(B1537:B1556)</f>
        <v>7.4301849999999998</v>
      </c>
      <c r="G1556" s="2">
        <f t="shared" si="187"/>
        <v>7.357814000000003</v>
      </c>
      <c r="H1556" s="2">
        <f t="shared" si="191"/>
        <v>6.4087645000000002</v>
      </c>
      <c r="I1556" s="2">
        <f t="array" ref="I1556">SUMPRODUCT(B1540:B1559, (ROW(B1540:B1559)-ROW(B1540)+1)) / (20*21/2)</f>
        <v>7.5440609523809536</v>
      </c>
      <c r="J1556" s="2">
        <f t="shared" si="186"/>
        <v>7.4894467838567458</v>
      </c>
      <c r="K1556" s="2">
        <f t="shared" si="188"/>
        <v>7.2892858661388429</v>
      </c>
    </row>
    <row r="1557" spans="1:11" ht="13.5" x14ac:dyDescent="0.25">
      <c r="A1557" s="3">
        <f>TITRES_STAT!B1560</f>
        <v>44278</v>
      </c>
      <c r="B1557" s="6">
        <f>TITRES_STAT!D1560</f>
        <v>7.4897</v>
      </c>
      <c r="C1557" s="2">
        <f t="shared" si="189"/>
        <v>0</v>
      </c>
      <c r="D1557" s="2">
        <f t="shared" si="190"/>
        <v>7.56914</v>
      </c>
      <c r="E1557" s="2">
        <f t="shared" si="192"/>
        <v>7.5880999999999998</v>
      </c>
      <c r="F1557" s="2">
        <f t="shared" si="193"/>
        <v>7.4401099999999998</v>
      </c>
      <c r="G1557" s="2">
        <f t="shared" si="187"/>
        <v>7.3740560000000031</v>
      </c>
      <c r="H1557" s="2">
        <f t="shared" si="191"/>
        <v>6.4198535000000003</v>
      </c>
      <c r="I1557" s="2">
        <f t="array" ref="I1557">SUMPRODUCT(B1541:B1560, (ROW(B1541:B1560)-ROW(B1541)+1)) / (20*21/2)</f>
        <v>7.5566890476190478</v>
      </c>
      <c r="J1557" s="2">
        <f t="shared" ref="J1557:J1620" si="194">$J$4*B1557+J1556*(1-$J$4)</f>
        <v>7.4894708996799135</v>
      </c>
      <c r="K1557" s="2">
        <f t="shared" si="188"/>
        <v>7.2971452439373197</v>
      </c>
    </row>
    <row r="1558" spans="1:11" ht="13.5" x14ac:dyDescent="0.25">
      <c r="A1558" s="3">
        <f>TITRES_STAT!B1561</f>
        <v>44279</v>
      </c>
      <c r="B1558" s="6">
        <f>TITRES_STAT!D1561</f>
        <v>7.5349000000000004</v>
      </c>
      <c r="C1558" s="2">
        <f t="shared" si="189"/>
        <v>4.5200000000000351E-2</v>
      </c>
      <c r="D1558" s="2">
        <f t="shared" si="190"/>
        <v>7.5528999999999993</v>
      </c>
      <c r="E1558" s="2">
        <f t="shared" si="192"/>
        <v>7.5926199999999993</v>
      </c>
      <c r="F1558" s="2">
        <f t="shared" si="193"/>
        <v>7.4568050000000001</v>
      </c>
      <c r="G1558" s="2">
        <f t="shared" si="187"/>
        <v>7.3912020000000034</v>
      </c>
      <c r="H1558" s="2">
        <f t="shared" si="191"/>
        <v>6.431168500000001</v>
      </c>
      <c r="I1558" s="2">
        <f t="array" ref="I1558">SUMPRODUCT(B1542:B1561, (ROW(B1542:B1561)-ROW(B1542)+1)) / (20*21/2)</f>
        <v>7.5678995238095244</v>
      </c>
      <c r="J1558" s="2">
        <f t="shared" si="194"/>
        <v>7.4937974806627796</v>
      </c>
      <c r="K1558" s="2">
        <f t="shared" si="188"/>
        <v>7.3064689598613466</v>
      </c>
    </row>
    <row r="1559" spans="1:11" ht="13.5" x14ac:dyDescent="0.25">
      <c r="A1559" s="3">
        <f>TITRES_STAT!B1562</f>
        <v>44280</v>
      </c>
      <c r="B1559" s="6">
        <f>TITRES_STAT!D1562</f>
        <v>7.5709999999999997</v>
      </c>
      <c r="C1559" s="2">
        <f t="shared" si="189"/>
        <v>3.6099999999999355E-2</v>
      </c>
      <c r="D1559" s="2">
        <f t="shared" si="190"/>
        <v>7.5420800000000003</v>
      </c>
      <c r="E1559" s="2">
        <f t="shared" si="192"/>
        <v>7.5835999999999988</v>
      </c>
      <c r="F1559" s="2">
        <f t="shared" si="193"/>
        <v>7.474405</v>
      </c>
      <c r="G1559" s="2">
        <f t="shared" si="187"/>
        <v>7.4054600000000024</v>
      </c>
      <c r="H1559" s="2">
        <f t="shared" si="191"/>
        <v>6.4434550000000028</v>
      </c>
      <c r="I1559" s="2">
        <f t="array" ref="I1559">SUMPRODUCT(B1543:B1562, (ROW(B1543:B1562)-ROW(B1543)+1)) / (20*21/2)</f>
        <v>7.5766609523809523</v>
      </c>
      <c r="J1559" s="2">
        <f t="shared" si="194"/>
        <v>7.5011501015520388</v>
      </c>
      <c r="K1559" s="2">
        <f t="shared" si="188"/>
        <v>7.3168427261412941</v>
      </c>
    </row>
    <row r="1560" spans="1:11" ht="13.5" x14ac:dyDescent="0.25">
      <c r="A1560" s="3">
        <f>TITRES_STAT!B1563</f>
        <v>44281</v>
      </c>
      <c r="B1560" s="6">
        <f>TITRES_STAT!D1563</f>
        <v>7.6070000000000002</v>
      </c>
      <c r="C1560" s="2">
        <f t="shared" si="189"/>
        <v>3.6000000000000476E-2</v>
      </c>
      <c r="D1560" s="2">
        <f t="shared" si="190"/>
        <v>7.5384599999999988</v>
      </c>
      <c r="E1560" s="2">
        <f t="shared" si="192"/>
        <v>7.5790800000000003</v>
      </c>
      <c r="F1560" s="2">
        <f t="shared" si="193"/>
        <v>7.4892899999999996</v>
      </c>
      <c r="G1560" s="2">
        <f t="shared" si="187"/>
        <v>7.4186340000000026</v>
      </c>
      <c r="H1560" s="2">
        <f t="shared" si="191"/>
        <v>6.4551745000000027</v>
      </c>
      <c r="I1560" s="2">
        <f t="array" ref="I1560">SUMPRODUCT(B1544:B1563, (ROW(B1544:B1563)-ROW(B1544)+1)) / (20*21/2)</f>
        <v>7.5829733333333342</v>
      </c>
      <c r="J1560" s="2">
        <f t="shared" si="194"/>
        <v>7.5112310442613683</v>
      </c>
      <c r="K1560" s="2">
        <f t="shared" si="188"/>
        <v>7.328221442763204</v>
      </c>
    </row>
    <row r="1561" spans="1:11" ht="13.5" x14ac:dyDescent="0.25">
      <c r="A1561" s="3">
        <f>TITRES_STAT!B1564</f>
        <v>44284</v>
      </c>
      <c r="B1561" s="6">
        <f>TITRES_STAT!D1564</f>
        <v>7.6070000000000002</v>
      </c>
      <c r="C1561" s="2">
        <f t="shared" si="189"/>
        <v>0</v>
      </c>
      <c r="D1561" s="2">
        <f t="shared" si="190"/>
        <v>7.5619199999999989</v>
      </c>
      <c r="E1561" s="2">
        <f t="shared" si="192"/>
        <v>7.5781700000000001</v>
      </c>
      <c r="F1561" s="2">
        <f t="shared" si="193"/>
        <v>7.5150050000000004</v>
      </c>
      <c r="G1561" s="2">
        <f t="shared" si="187"/>
        <v>7.426574000000004</v>
      </c>
      <c r="H1561" s="2">
        <f t="shared" si="191"/>
        <v>6.4670700000000023</v>
      </c>
      <c r="I1561" s="2">
        <f t="array" ref="I1561">SUMPRODUCT(B1545:B1564, (ROW(B1545:B1564)-ROW(B1545)+1)) / (20*21/2)</f>
        <v>7.5917838095238093</v>
      </c>
      <c r="J1561" s="2">
        <f t="shared" si="194"/>
        <v>7.5203518971888572</v>
      </c>
      <c r="K1561" s="2">
        <f t="shared" si="188"/>
        <v>7.3391539352038633</v>
      </c>
    </row>
    <row r="1562" spans="1:11" ht="13.5" x14ac:dyDescent="0.25">
      <c r="A1562" s="3">
        <f>TITRES_STAT!B1565</f>
        <v>44285</v>
      </c>
      <c r="B1562" s="6">
        <f>TITRES_STAT!D1565</f>
        <v>7.6070000000000002</v>
      </c>
      <c r="C1562" s="2">
        <f t="shared" si="189"/>
        <v>0</v>
      </c>
      <c r="D1562" s="2">
        <f t="shared" si="190"/>
        <v>7.5853800000000007</v>
      </c>
      <c r="E1562" s="2">
        <f t="shared" si="192"/>
        <v>7.5772599999999999</v>
      </c>
      <c r="F1562" s="2">
        <f t="shared" si="193"/>
        <v>7.5407200000000003</v>
      </c>
      <c r="G1562" s="2">
        <f t="shared" si="187"/>
        <v>7.4303640000000044</v>
      </c>
      <c r="H1562" s="2">
        <f t="shared" si="191"/>
        <v>6.4789655000000028</v>
      </c>
      <c r="I1562" s="2">
        <f t="array" ref="I1562">SUMPRODUCT(B1546:B1565, (ROW(B1546:B1565)-ROW(B1546)+1)) / (20*21/2)</f>
        <v>7.5995199999999992</v>
      </c>
      <c r="J1562" s="2">
        <f t="shared" si="194"/>
        <v>7.5286040974565855</v>
      </c>
      <c r="K1562" s="2">
        <f t="shared" si="188"/>
        <v>7.349657702450771</v>
      </c>
    </row>
    <row r="1563" spans="1:11" ht="13.5" x14ac:dyDescent="0.25">
      <c r="A1563" s="3">
        <f>TITRES_STAT!B1566</f>
        <v>44286</v>
      </c>
      <c r="B1563" s="6">
        <f>TITRES_STAT!D1566</f>
        <v>7.6070000000000002</v>
      </c>
      <c r="C1563" s="2">
        <f t="shared" si="189"/>
        <v>0</v>
      </c>
      <c r="D1563" s="2">
        <f t="shared" si="190"/>
        <v>7.5998000000000001</v>
      </c>
      <c r="E1563" s="2">
        <f t="shared" si="192"/>
        <v>7.5763499999999997</v>
      </c>
      <c r="F1563" s="2">
        <f t="shared" si="193"/>
        <v>7.568690000000001</v>
      </c>
      <c r="G1563" s="2">
        <f t="shared" si="187"/>
        <v>7.4321680000000052</v>
      </c>
      <c r="H1563" s="2">
        <f t="shared" si="191"/>
        <v>6.4916075000000015</v>
      </c>
      <c r="I1563" s="2">
        <f t="array" ref="I1563">SUMPRODUCT(B1547:B1566, (ROW(B1547:B1566)-ROW(B1547)+1)) / (20*21/2)</f>
        <v>7.6062676190476175</v>
      </c>
      <c r="J1563" s="2">
        <f t="shared" si="194"/>
        <v>7.5360703738892916</v>
      </c>
      <c r="K1563" s="2">
        <f t="shared" si="188"/>
        <v>7.3597495572566238</v>
      </c>
    </row>
    <row r="1564" spans="1:11" ht="13.5" x14ac:dyDescent="0.25">
      <c r="A1564" s="3">
        <f>TITRES_STAT!B1567</f>
        <v>44287</v>
      </c>
      <c r="B1564" s="6">
        <f>TITRES_STAT!D1567</f>
        <v>7.6612</v>
      </c>
      <c r="C1564" s="2">
        <f t="shared" si="189"/>
        <v>5.4199999999999804E-2</v>
      </c>
      <c r="D1564" s="2">
        <f t="shared" si="190"/>
        <v>7.6178399999999993</v>
      </c>
      <c r="E1564" s="2">
        <f t="shared" si="192"/>
        <v>7.5799599999999998</v>
      </c>
      <c r="F1564" s="2">
        <f t="shared" si="193"/>
        <v>7.5799700000000003</v>
      </c>
      <c r="G1564" s="2">
        <f t="shared" si="187"/>
        <v>7.439206000000004</v>
      </c>
      <c r="H1564" s="2">
        <f t="shared" si="191"/>
        <v>6.5039935000000026</v>
      </c>
      <c r="I1564" s="2">
        <f t="array" ref="I1564">SUMPRODUCT(B1548:B1567, (ROW(B1548:B1567)-ROW(B1548)+1)) / (20*21/2)</f>
        <v>7.6121985714285705</v>
      </c>
      <c r="J1564" s="2">
        <f t="shared" si="194"/>
        <v>7.5479874811379304</v>
      </c>
      <c r="K1564" s="2">
        <f t="shared" si="188"/>
        <v>7.3715711432465607</v>
      </c>
    </row>
    <row r="1565" spans="1:11" ht="13.5" x14ac:dyDescent="0.25">
      <c r="A1565" s="3">
        <f>TITRES_STAT!B1568</f>
        <v>44288</v>
      </c>
      <c r="B1565" s="6">
        <f>TITRES_STAT!D1568</f>
        <v>7.6612</v>
      </c>
      <c r="C1565" s="2">
        <f t="shared" si="189"/>
        <v>0</v>
      </c>
      <c r="D1565" s="2">
        <f t="shared" si="190"/>
        <v>7.6286800000000001</v>
      </c>
      <c r="E1565" s="2">
        <f t="shared" si="192"/>
        <v>7.583569999999999</v>
      </c>
      <c r="F1565" s="2">
        <f t="shared" si="193"/>
        <v>7.5903500000000008</v>
      </c>
      <c r="G1565" s="2">
        <f t="shared" si="187"/>
        <v>7.4462440000000045</v>
      </c>
      <c r="H1565" s="2">
        <f t="shared" si="191"/>
        <v>6.5159840000000022</v>
      </c>
      <c r="I1565" s="2">
        <f t="array" ref="I1565">SUMPRODUCT(B1549:B1568, (ROW(B1549:B1568)-ROW(B1549)+1)) / (20*21/2)</f>
        <v>7.6271999999999984</v>
      </c>
      <c r="J1565" s="2">
        <f t="shared" si="194"/>
        <v>7.5587696257914612</v>
      </c>
      <c r="K1565" s="2">
        <f t="shared" si="188"/>
        <v>7.3829291376290485</v>
      </c>
    </row>
    <row r="1566" spans="1:11" ht="13.5" x14ac:dyDescent="0.25">
      <c r="A1566" s="3">
        <f>TITRES_STAT!B1569</f>
        <v>44291</v>
      </c>
      <c r="B1566" s="6">
        <f>TITRES_STAT!D1569</f>
        <v>7.6612</v>
      </c>
      <c r="C1566" s="2">
        <f t="shared" si="189"/>
        <v>0</v>
      </c>
      <c r="D1566" s="2">
        <f t="shared" si="190"/>
        <v>7.6395200000000001</v>
      </c>
      <c r="E1566" s="2">
        <f t="shared" si="192"/>
        <v>7.6007199999999981</v>
      </c>
      <c r="F1566" s="2">
        <f t="shared" si="193"/>
        <v>7.5989250000000013</v>
      </c>
      <c r="G1566" s="2">
        <f t="shared" si="187"/>
        <v>7.4514780000000043</v>
      </c>
      <c r="H1566" s="2">
        <f t="shared" si="191"/>
        <v>6.5283700000000024</v>
      </c>
      <c r="I1566" s="2">
        <f t="array" ref="I1566">SUMPRODUCT(B1550:B1569, (ROW(B1550:B1569)-ROW(B1550)+1)) / (20*21/2)</f>
        <v>7.6194261904761893</v>
      </c>
      <c r="J1566" s="2">
        <f t="shared" si="194"/>
        <v>7.5685248995256078</v>
      </c>
      <c r="K1566" s="2">
        <f t="shared" si="188"/>
        <v>7.3938417204671261</v>
      </c>
    </row>
    <row r="1567" spans="1:11" ht="13.5" x14ac:dyDescent="0.25">
      <c r="A1567" s="3">
        <f>TITRES_STAT!B1570</f>
        <v>44292</v>
      </c>
      <c r="B1567" s="6">
        <f>TITRES_STAT!D1570</f>
        <v>7.6612</v>
      </c>
      <c r="C1567" s="2">
        <f t="shared" si="189"/>
        <v>0</v>
      </c>
      <c r="D1567" s="2">
        <f t="shared" si="190"/>
        <v>7.6503600000000009</v>
      </c>
      <c r="E1567" s="2">
        <f t="shared" si="192"/>
        <v>7.617869999999999</v>
      </c>
      <c r="F1567" s="2">
        <f t="shared" si="193"/>
        <v>7.6029850000000012</v>
      </c>
      <c r="G1567" s="2">
        <f t="shared" si="187"/>
        <v>7.4576140000000031</v>
      </c>
      <c r="H1567" s="2">
        <f t="shared" si="191"/>
        <v>6.5411955000000015</v>
      </c>
      <c r="I1567" s="2">
        <f t="array" ref="I1567">SUMPRODUCT(B1551:B1570, (ROW(B1551:B1570)-ROW(B1551)+1)) / (20*21/2)</f>
        <v>7.633739523809524</v>
      </c>
      <c r="J1567" s="2">
        <f t="shared" si="194"/>
        <v>7.5773510995707882</v>
      </c>
      <c r="K1567" s="2">
        <f t="shared" si="188"/>
        <v>7.40432635888018</v>
      </c>
    </row>
    <row r="1568" spans="1:11" ht="13.5" x14ac:dyDescent="0.25">
      <c r="A1568" s="3">
        <f>TITRES_STAT!B1571</f>
        <v>44293</v>
      </c>
      <c r="B1568" s="6">
        <f>TITRES_STAT!D1571</f>
        <v>7.7605000000000004</v>
      </c>
      <c r="C1568" s="2">
        <f t="shared" si="189"/>
        <v>9.9300000000000388E-2</v>
      </c>
      <c r="D1568" s="2">
        <f t="shared" si="190"/>
        <v>7.6810599999999996</v>
      </c>
      <c r="E1568" s="2">
        <f t="shared" si="192"/>
        <v>7.6404300000000003</v>
      </c>
      <c r="F1568" s="2">
        <f t="shared" si="193"/>
        <v>7.6165250000000002</v>
      </c>
      <c r="G1568" s="2">
        <f t="shared" si="187"/>
        <v>7.4657360000000033</v>
      </c>
      <c r="H1568" s="2">
        <f t="shared" si="191"/>
        <v>6.5548250000000019</v>
      </c>
      <c r="I1568" s="2">
        <f t="array" ref="I1568">SUMPRODUCT(B1552:B1571, (ROW(B1552:B1571)-ROW(B1552)+1)) / (20*21/2)</f>
        <v>7.6561276190476182</v>
      </c>
      <c r="J1568" s="2">
        <f t="shared" si="194"/>
        <v>7.5947938519926179</v>
      </c>
      <c r="K1568" s="2">
        <f t="shared" si="188"/>
        <v>7.4182939526495844</v>
      </c>
    </row>
    <row r="1569" spans="1:11" ht="13.5" x14ac:dyDescent="0.25">
      <c r="A1569" s="3">
        <f>TITRES_STAT!B1572</f>
        <v>44294</v>
      </c>
      <c r="B1569" s="6">
        <f>TITRES_STAT!D1572</f>
        <v>7.5349000000000004</v>
      </c>
      <c r="C1569" s="2">
        <f t="shared" si="189"/>
        <v>-0.22560000000000002</v>
      </c>
      <c r="D1569" s="2">
        <f t="shared" si="190"/>
        <v>7.6557999999999993</v>
      </c>
      <c r="E1569" s="2">
        <f t="shared" si="192"/>
        <v>7.6368200000000002</v>
      </c>
      <c r="F1569" s="2">
        <f t="shared" si="193"/>
        <v>7.6102099999999995</v>
      </c>
      <c r="G1569" s="2">
        <f t="shared" si="187"/>
        <v>7.4702480000000024</v>
      </c>
      <c r="H1569" s="2">
        <f t="shared" si="191"/>
        <v>6.5674580000000011</v>
      </c>
      <c r="I1569" s="2">
        <f t="array" ref="I1569">SUMPRODUCT(B1553:B1572, (ROW(B1553:B1572)-ROW(B1553)+1)) / (20*21/2)</f>
        <v>7.6773985714285722</v>
      </c>
      <c r="J1569" s="2">
        <f t="shared" si="194"/>
        <v>7.5890896756123691</v>
      </c>
      <c r="K1569" s="2">
        <f t="shared" si="188"/>
        <v>7.422866738820189</v>
      </c>
    </row>
    <row r="1570" spans="1:11" ht="13.5" x14ac:dyDescent="0.25">
      <c r="A1570" s="3">
        <f>TITRES_STAT!B1573</f>
        <v>44298</v>
      </c>
      <c r="B1570" s="6">
        <f>TITRES_STAT!D1573</f>
        <v>7.7605000000000004</v>
      </c>
      <c r="C1570" s="2">
        <f t="shared" si="189"/>
        <v>0.22560000000000002</v>
      </c>
      <c r="D1570" s="2">
        <f t="shared" si="190"/>
        <v>7.6756600000000006</v>
      </c>
      <c r="E1570" s="2">
        <f t="shared" si="192"/>
        <v>7.6521700000000008</v>
      </c>
      <c r="F1570" s="2">
        <f t="shared" si="193"/>
        <v>7.6156249999999996</v>
      </c>
      <c r="G1570" s="2">
        <f t="shared" si="187"/>
        <v>7.475844000000003</v>
      </c>
      <c r="H1570" s="2">
        <f t="shared" si="191"/>
        <v>6.5812190000000017</v>
      </c>
      <c r="I1570" s="2">
        <f t="array" ref="I1570">SUMPRODUCT(B1554:B1573, (ROW(B1554:B1573)-ROW(B1554)+1)) / (20*21/2)</f>
        <v>7.6975523809523807</v>
      </c>
      <c r="J1570" s="2">
        <f t="shared" si="194"/>
        <v>7.6054144684111913</v>
      </c>
      <c r="K1570" s="2">
        <f t="shared" si="188"/>
        <v>7.4361072588664561</v>
      </c>
    </row>
    <row r="1571" spans="1:11" ht="13.5" x14ac:dyDescent="0.25">
      <c r="A1571" s="3">
        <f>TITRES_STAT!B1574</f>
        <v>44299</v>
      </c>
      <c r="B1571" s="6">
        <f>TITRES_STAT!D1574</f>
        <v>7.8506999999999998</v>
      </c>
      <c r="C1571" s="2">
        <f t="shared" si="189"/>
        <v>9.0199999999999392E-2</v>
      </c>
      <c r="D1571" s="2">
        <f t="shared" si="190"/>
        <v>7.7135600000000011</v>
      </c>
      <c r="E1571" s="2">
        <f t="shared" si="192"/>
        <v>7.676540000000001</v>
      </c>
      <c r="F1571" s="2">
        <f t="shared" si="193"/>
        <v>7.6273549999999988</v>
      </c>
      <c r="G1571" s="2">
        <f t="shared" si="187"/>
        <v>7.4832440000000027</v>
      </c>
      <c r="H1571" s="2">
        <f t="shared" si="191"/>
        <v>6.5954310000000014</v>
      </c>
      <c r="I1571" s="2">
        <f t="array" ref="I1571">SUMPRODUCT(B1555:B1574, (ROW(B1555:B1574)-ROW(B1555)+1)) / (20*21/2)</f>
        <v>7.720027142857143</v>
      </c>
      <c r="J1571" s="2">
        <f t="shared" si="194"/>
        <v>7.6287749952291728</v>
      </c>
      <c r="K1571" s="2">
        <f t="shared" si="188"/>
        <v>7.4523657977344389</v>
      </c>
    </row>
    <row r="1572" spans="1:11" ht="13.5" x14ac:dyDescent="0.25">
      <c r="A1572" s="3">
        <f>TITRES_STAT!B1575</f>
        <v>44300</v>
      </c>
      <c r="B1572" s="6">
        <f>TITRES_STAT!D1575</f>
        <v>7.8506999999999998</v>
      </c>
      <c r="C1572" s="2">
        <f t="shared" si="189"/>
        <v>0</v>
      </c>
      <c r="D1572" s="2">
        <f t="shared" si="190"/>
        <v>7.7514599999999998</v>
      </c>
      <c r="E1572" s="2">
        <f t="shared" si="192"/>
        <v>7.7009100000000004</v>
      </c>
      <c r="F1572" s="2">
        <f t="shared" si="193"/>
        <v>7.639084999999997</v>
      </c>
      <c r="G1572" s="2">
        <f t="shared" si="187"/>
        <v>7.4931700000000028</v>
      </c>
      <c r="H1572" s="2">
        <f t="shared" si="191"/>
        <v>6.609687000000001</v>
      </c>
      <c r="I1572" s="2">
        <f t="array" ref="I1572">SUMPRODUCT(B1556:B1575, (ROW(B1556:B1575)-ROW(B1556)+1)) / (20*21/2)</f>
        <v>7.7412557142857121</v>
      </c>
      <c r="J1572" s="2">
        <f t="shared" si="194"/>
        <v>7.6499107099692516</v>
      </c>
      <c r="K1572" s="2">
        <f t="shared" si="188"/>
        <v>7.4679867468428931</v>
      </c>
    </row>
    <row r="1573" spans="1:11" ht="13.5" x14ac:dyDescent="0.25">
      <c r="A1573" s="3">
        <f>TITRES_STAT!B1576</f>
        <v>44301</v>
      </c>
      <c r="B1573" s="6">
        <f>TITRES_STAT!D1576</f>
        <v>7.8506999999999998</v>
      </c>
      <c r="C1573" s="2">
        <f t="shared" si="189"/>
        <v>0</v>
      </c>
      <c r="D1573" s="2">
        <f t="shared" si="190"/>
        <v>7.769499999999999</v>
      </c>
      <c r="E1573" s="2">
        <f t="shared" si="192"/>
        <v>7.7252800000000006</v>
      </c>
      <c r="F1573" s="2">
        <f t="shared" si="193"/>
        <v>7.650814999999997</v>
      </c>
      <c r="G1573" s="2">
        <f t="shared" si="187"/>
        <v>7.5032760000000032</v>
      </c>
      <c r="H1573" s="2">
        <f t="shared" si="191"/>
        <v>6.6243385000000012</v>
      </c>
      <c r="I1573" s="2">
        <f t="array" ref="I1573">SUMPRODUCT(B1557:B1576, (ROW(B1557:B1576)-ROW(B1557)+1)) / (20*21/2)</f>
        <v>7.7612380952380962</v>
      </c>
      <c r="J1573" s="2">
        <f t="shared" si="194"/>
        <v>7.6690334994959892</v>
      </c>
      <c r="K1573" s="2">
        <f t="shared" si="188"/>
        <v>7.4829951097117995</v>
      </c>
    </row>
    <row r="1574" spans="1:11" ht="13.5" x14ac:dyDescent="0.25">
      <c r="A1574" s="3">
        <f>TITRES_STAT!B1577</f>
        <v>44302</v>
      </c>
      <c r="B1574" s="6">
        <f>TITRES_STAT!D1577</f>
        <v>7.8868</v>
      </c>
      <c r="C1574" s="2">
        <f t="shared" si="189"/>
        <v>3.6100000000000243E-2</v>
      </c>
      <c r="D1574" s="2">
        <f t="shared" si="190"/>
        <v>7.8398799999999991</v>
      </c>
      <c r="E1574" s="2">
        <f t="shared" si="192"/>
        <v>7.7478399999999992</v>
      </c>
      <c r="F1574" s="2">
        <f t="shared" si="193"/>
        <v>7.6638999999999964</v>
      </c>
      <c r="G1574" s="2">
        <f t="shared" si="187"/>
        <v>7.513924000000002</v>
      </c>
      <c r="H1574" s="2">
        <f t="shared" si="191"/>
        <v>6.6385115000000008</v>
      </c>
      <c r="I1574" s="2">
        <f t="array" ref="I1574">SUMPRODUCT(B1558:B1577, (ROW(B1558:B1577)-ROW(B1558)+1)) / (20*21/2)</f>
        <v>7.7587009523809529</v>
      </c>
      <c r="J1574" s="2">
        <f t="shared" si="194"/>
        <v>7.6897731662106565</v>
      </c>
      <c r="K1574" s="2">
        <f t="shared" si="188"/>
        <v>7.4988305956054546</v>
      </c>
    </row>
    <row r="1575" spans="1:11" ht="13.5" x14ac:dyDescent="0.25">
      <c r="A1575" s="3">
        <f>TITRES_STAT!B1578</f>
        <v>44305</v>
      </c>
      <c r="B1575" s="6">
        <f>TITRES_STAT!D1578</f>
        <v>7.8868</v>
      </c>
      <c r="C1575" s="2">
        <f t="shared" si="189"/>
        <v>0</v>
      </c>
      <c r="D1575" s="2">
        <f t="shared" si="190"/>
        <v>7.8651399999999994</v>
      </c>
      <c r="E1575" s="2">
        <f t="shared" si="192"/>
        <v>7.7703999999999995</v>
      </c>
      <c r="F1575" s="2">
        <f t="shared" si="193"/>
        <v>7.6769849999999975</v>
      </c>
      <c r="G1575" s="2">
        <f t="shared" si="187"/>
        <v>7.5258360000000017</v>
      </c>
      <c r="H1575" s="2">
        <f t="shared" si="191"/>
        <v>6.6521570000000008</v>
      </c>
      <c r="I1575" s="2">
        <f t="array" ref="I1575">SUMPRODUCT(B1559:B1578, (ROW(B1559:B1578)-ROW(B1559)+1)) / (20*21/2)</f>
        <v>7.7467138095238086</v>
      </c>
      <c r="J1575" s="2">
        <f t="shared" si="194"/>
        <v>7.7085376265715464</v>
      </c>
      <c r="K1575" s="2">
        <f t="shared" si="188"/>
        <v>7.5140450820522995</v>
      </c>
    </row>
    <row r="1576" spans="1:11" ht="13.5" x14ac:dyDescent="0.25">
      <c r="A1576" s="3">
        <f>TITRES_STAT!B1579</f>
        <v>44306</v>
      </c>
      <c r="B1576" s="6">
        <f>TITRES_STAT!D1579</f>
        <v>7.8868</v>
      </c>
      <c r="C1576" s="2">
        <f t="shared" si="189"/>
        <v>0</v>
      </c>
      <c r="D1576" s="2">
        <f t="shared" si="190"/>
        <v>7.8723600000000005</v>
      </c>
      <c r="E1576" s="2">
        <f t="shared" si="192"/>
        <v>7.7929600000000008</v>
      </c>
      <c r="F1576" s="2">
        <f t="shared" si="193"/>
        <v>7.6968399999999972</v>
      </c>
      <c r="G1576" s="2">
        <f t="shared" si="187"/>
        <v>7.5373860000000015</v>
      </c>
      <c r="H1576" s="2">
        <f t="shared" si="191"/>
        <v>6.6655830000000016</v>
      </c>
      <c r="I1576" s="2">
        <f t="array" ref="I1576">SUMPRODUCT(B1560:B1579, (ROW(B1560:B1579)-ROW(B1560)+1)) / (20*21/2)</f>
        <v>7.7559976190476192</v>
      </c>
      <c r="J1576" s="2">
        <f t="shared" si="194"/>
        <v>7.7255149954694948</v>
      </c>
      <c r="K1576" s="2">
        <f t="shared" si="188"/>
        <v>7.5286629219718169</v>
      </c>
    </row>
    <row r="1577" spans="1:11" ht="13.5" x14ac:dyDescent="0.25">
      <c r="A1577" s="3">
        <f>TITRES_STAT!B1580</f>
        <v>44307</v>
      </c>
      <c r="B1577" s="6">
        <f>TITRES_STAT!D1580</f>
        <v>7.6702000000000004</v>
      </c>
      <c r="C1577" s="2">
        <f t="shared" si="189"/>
        <v>-0.21659999999999968</v>
      </c>
      <c r="D1577" s="2">
        <f t="shared" si="190"/>
        <v>7.8362600000000002</v>
      </c>
      <c r="E1577" s="2">
        <f t="shared" si="192"/>
        <v>7.7938599999999996</v>
      </c>
      <c r="F1577" s="2">
        <f t="shared" si="193"/>
        <v>7.7058650000000002</v>
      </c>
      <c r="G1577" s="2">
        <f t="shared" si="187"/>
        <v>7.5409960000000016</v>
      </c>
      <c r="H1577" s="2">
        <f t="shared" si="191"/>
        <v>6.6763885000000007</v>
      </c>
      <c r="I1577" s="2">
        <f t="array" ref="I1577">SUMPRODUCT(B1561:B1580, (ROW(B1561:B1580)-ROW(B1561)+1)) / (20*21/2)</f>
        <v>7.7641642857142861</v>
      </c>
      <c r="J1577" s="2">
        <f t="shared" si="194"/>
        <v>7.7202469006628762</v>
      </c>
      <c r="K1577" s="2">
        <f t="shared" si="188"/>
        <v>7.5342133956199815</v>
      </c>
    </row>
    <row r="1578" spans="1:11" ht="13.5" x14ac:dyDescent="0.25">
      <c r="A1578" s="3">
        <f>TITRES_STAT!B1581</f>
        <v>44308</v>
      </c>
      <c r="B1578" s="6">
        <f>TITRES_STAT!D1581</f>
        <v>7.58</v>
      </c>
      <c r="C1578" s="2">
        <f t="shared" si="189"/>
        <v>-9.020000000000028E-2</v>
      </c>
      <c r="D1578" s="2">
        <f t="shared" si="190"/>
        <v>7.7821200000000008</v>
      </c>
      <c r="E1578" s="2">
        <f t="shared" si="192"/>
        <v>7.7758099999999999</v>
      </c>
      <c r="F1578" s="2">
        <f t="shared" si="193"/>
        <v>7.708120000000001</v>
      </c>
      <c r="G1578" s="2">
        <f t="shared" si="187"/>
        <v>7.5464099999999998</v>
      </c>
      <c r="H1578" s="2">
        <f t="shared" si="191"/>
        <v>6.6859520000000012</v>
      </c>
      <c r="I1578" s="2">
        <f t="array" ref="I1578">SUMPRODUCT(B1562:B1581, (ROW(B1562:B1581)-ROW(B1562)+1)) / (20*21/2)</f>
        <v>7.7670899999999996</v>
      </c>
      <c r="J1578" s="2">
        <f t="shared" si="194"/>
        <v>7.7068900529806976</v>
      </c>
      <c r="K1578" s="2">
        <f t="shared" si="188"/>
        <v>7.5360089487329232</v>
      </c>
    </row>
    <row r="1579" spans="1:11" ht="13.5" x14ac:dyDescent="0.25">
      <c r="A1579" s="3">
        <f>TITRES_STAT!B1582</f>
        <v>44309</v>
      </c>
      <c r="B1579" s="6">
        <f>TITRES_STAT!D1582</f>
        <v>7.8056000000000001</v>
      </c>
      <c r="C1579" s="2">
        <f t="shared" si="189"/>
        <v>0.22560000000000002</v>
      </c>
      <c r="D1579" s="2">
        <f t="shared" si="190"/>
        <v>7.7658800000000001</v>
      </c>
      <c r="E1579" s="2">
        <f t="shared" si="192"/>
        <v>7.80288</v>
      </c>
      <c r="F1579" s="2">
        <f t="shared" si="193"/>
        <v>7.719850000000001</v>
      </c>
      <c r="G1579" s="2">
        <f t="shared" si="187"/>
        <v>7.5527279999999992</v>
      </c>
      <c r="H1579" s="2">
        <f t="shared" si="191"/>
        <v>6.6966874999999995</v>
      </c>
      <c r="I1579" s="2">
        <f t="array" ref="I1579">SUMPRODUCT(B1563:B1582, (ROW(B1563:B1582)-ROW(B1563)+1)) / (20*21/2)</f>
        <v>7.7864657142857148</v>
      </c>
      <c r="J1579" s="2">
        <f t="shared" si="194"/>
        <v>7.7162910003158691</v>
      </c>
      <c r="K1579" s="2">
        <f t="shared" si="188"/>
        <v>7.5465811468218282</v>
      </c>
    </row>
    <row r="1580" spans="1:11" ht="13.5" x14ac:dyDescent="0.25">
      <c r="A1580" s="3">
        <f>TITRES_STAT!B1583</f>
        <v>44312</v>
      </c>
      <c r="B1580" s="6">
        <f>TITRES_STAT!D1583</f>
        <v>7.8056000000000001</v>
      </c>
      <c r="C1580" s="2">
        <f t="shared" si="189"/>
        <v>0</v>
      </c>
      <c r="D1580" s="2">
        <f t="shared" si="190"/>
        <v>7.7496399999999994</v>
      </c>
      <c r="E1580" s="2">
        <f t="shared" si="192"/>
        <v>7.8073899999999998</v>
      </c>
      <c r="F1580" s="2">
        <f t="shared" si="193"/>
        <v>7.7297800000000008</v>
      </c>
      <c r="G1580" s="2">
        <f t="shared" si="187"/>
        <v>7.5590459999999995</v>
      </c>
      <c r="H1580" s="2">
        <f t="shared" si="191"/>
        <v>6.7075989999999992</v>
      </c>
      <c r="I1580" s="2">
        <f t="array" ref="I1580">SUMPRODUCT(B1564:B1583, (ROW(B1564:B1583)-ROW(B1564)+1)) / (20*21/2)</f>
        <v>7.8214419047619055</v>
      </c>
      <c r="J1580" s="2">
        <f t="shared" si="194"/>
        <v>7.7247966193334054</v>
      </c>
      <c r="K1580" s="2">
        <f t="shared" si="188"/>
        <v>7.5567387489072466</v>
      </c>
    </row>
    <row r="1581" spans="1:11" ht="13.5" x14ac:dyDescent="0.25">
      <c r="A1581" s="3">
        <f>TITRES_STAT!B1584</f>
        <v>44313</v>
      </c>
      <c r="B1581" s="6">
        <f>TITRES_STAT!D1584</f>
        <v>7.7605000000000004</v>
      </c>
      <c r="C1581" s="2">
        <f t="shared" si="189"/>
        <v>-4.5099999999999696E-2</v>
      </c>
      <c r="D1581" s="2">
        <f t="shared" si="190"/>
        <v>7.7243799999999991</v>
      </c>
      <c r="E1581" s="2">
        <f t="shared" si="192"/>
        <v>7.7983700000000002</v>
      </c>
      <c r="F1581" s="2">
        <f t="shared" si="193"/>
        <v>7.7374549999999997</v>
      </c>
      <c r="G1581" s="2">
        <f t="shared" si="187"/>
        <v>7.5646420000000001</v>
      </c>
      <c r="H1581" s="2">
        <f t="shared" si="191"/>
        <v>6.7174500000000004</v>
      </c>
      <c r="I1581" s="2">
        <f t="array" ref="I1581">SUMPRODUCT(B1565:B1584, (ROW(B1565:B1584)-ROW(B1565)+1)) / (20*21/2)</f>
        <v>7.8539685714285712</v>
      </c>
      <c r="J1581" s="2">
        <f t="shared" si="194"/>
        <v>7.7281969413016531</v>
      </c>
      <c r="K1581" s="2">
        <f t="shared" si="188"/>
        <v>7.564729386205002</v>
      </c>
    </row>
    <row r="1582" spans="1:11" ht="13.5" x14ac:dyDescent="0.25">
      <c r="A1582" s="3">
        <f>TITRES_STAT!B1585</f>
        <v>44314</v>
      </c>
      <c r="B1582" s="6">
        <f>TITRES_STAT!D1585</f>
        <v>7.9409000000000001</v>
      </c>
      <c r="C1582" s="2">
        <f t="shared" si="189"/>
        <v>0.18039999999999967</v>
      </c>
      <c r="D1582" s="2">
        <f t="shared" si="190"/>
        <v>7.7785200000000003</v>
      </c>
      <c r="E1582" s="2">
        <f t="shared" si="192"/>
        <v>7.8073899999999998</v>
      </c>
      <c r="F1582" s="2">
        <f t="shared" si="193"/>
        <v>7.7541500000000001</v>
      </c>
      <c r="G1582" s="2">
        <f t="shared" si="187"/>
        <v>7.5738459999999996</v>
      </c>
      <c r="H1582" s="2">
        <f t="shared" si="191"/>
        <v>6.7274125000000007</v>
      </c>
      <c r="I1582" s="2">
        <f t="array" ref="I1582">SUMPRODUCT(B1566:B1585, (ROW(B1566:B1585)-ROW(B1566)+1)) / (20*21/2)</f>
        <v>7.883446666666666</v>
      </c>
      <c r="J1582" s="2">
        <f t="shared" si="194"/>
        <v>7.7484543754634005</v>
      </c>
      <c r="K1582" s="2">
        <f t="shared" si="188"/>
        <v>7.5794811749812769</v>
      </c>
    </row>
    <row r="1583" spans="1:11" ht="13.5" x14ac:dyDescent="0.25">
      <c r="A1583" s="3">
        <f>TITRES_STAT!B1586</f>
        <v>44315</v>
      </c>
      <c r="B1583" s="6">
        <f>TITRES_STAT!D1586</f>
        <v>8.1213999999999995</v>
      </c>
      <c r="C1583" s="2">
        <f t="shared" si="189"/>
        <v>0.18049999999999944</v>
      </c>
      <c r="D1583" s="2">
        <f t="shared" si="190"/>
        <v>7.8867999999999991</v>
      </c>
      <c r="E1583" s="2">
        <f t="shared" si="192"/>
        <v>7.83446</v>
      </c>
      <c r="F1583" s="2">
        <f t="shared" si="193"/>
        <v>7.7798699999999998</v>
      </c>
      <c r="G1583" s="2">
        <f t="shared" si="187"/>
        <v>7.5900879999999997</v>
      </c>
      <c r="H1583" s="2">
        <f t="shared" si="191"/>
        <v>6.7379260000000007</v>
      </c>
      <c r="I1583" s="2">
        <f t="array" ref="I1583">SUMPRODUCT(B1567:B1586, (ROW(B1567:B1586)-ROW(B1567)+1)) / (20*21/2)</f>
        <v>7.9331190476190487</v>
      </c>
      <c r="J1583" s="2">
        <f t="shared" si="194"/>
        <v>7.7839730063716486</v>
      </c>
      <c r="K1583" s="2">
        <f t="shared" si="188"/>
        <v>7.6007328936094627</v>
      </c>
    </row>
    <row r="1584" spans="1:11" ht="13.5" x14ac:dyDescent="0.25">
      <c r="A1584" s="3">
        <f>TITRES_STAT!B1587</f>
        <v>44316</v>
      </c>
      <c r="B1584" s="6">
        <f>TITRES_STAT!D1587</f>
        <v>8.1213999999999995</v>
      </c>
      <c r="C1584" s="2">
        <f t="shared" si="189"/>
        <v>0</v>
      </c>
      <c r="D1584" s="2">
        <f t="shared" si="190"/>
        <v>7.9499599999999999</v>
      </c>
      <c r="E1584" s="2">
        <f t="shared" si="192"/>
        <v>7.8579199999999982</v>
      </c>
      <c r="F1584" s="2">
        <f t="shared" si="193"/>
        <v>7.8028799999999974</v>
      </c>
      <c r="G1584" s="2">
        <f t="shared" si="187"/>
        <v>7.6029020000000003</v>
      </c>
      <c r="H1584" s="2">
        <f t="shared" si="191"/>
        <v>6.7484395000000017</v>
      </c>
      <c r="I1584" s="2">
        <f t="array" ref="I1584">SUMPRODUCT(B1568:B1587, (ROW(B1568:B1587)-ROW(B1568)+1)) / (20*21/2)</f>
        <v>7.9795257142857139</v>
      </c>
      <c r="J1584" s="2">
        <f t="shared" si="194"/>
        <v>7.8161089105267294</v>
      </c>
      <c r="K1584" s="2">
        <f t="shared" si="188"/>
        <v>7.6211512115071312</v>
      </c>
    </row>
    <row r="1585" spans="1:11" ht="13.5" x14ac:dyDescent="0.25">
      <c r="A1585" s="3">
        <f>TITRES_STAT!B1588</f>
        <v>44319</v>
      </c>
      <c r="B1585" s="6">
        <f>TITRES_STAT!D1588</f>
        <v>8.1123999999999992</v>
      </c>
      <c r="C1585" s="2">
        <f t="shared" si="189"/>
        <v>-9.0000000000003411E-3</v>
      </c>
      <c r="D1585" s="2">
        <f t="shared" si="190"/>
        <v>8.0113200000000013</v>
      </c>
      <c r="E1585" s="2">
        <f t="shared" si="192"/>
        <v>7.8804799999999986</v>
      </c>
      <c r="F1585" s="2">
        <f t="shared" si="193"/>
        <v>7.8254399999999986</v>
      </c>
      <c r="G1585" s="2">
        <f t="shared" si="187"/>
        <v>7.617160000000001</v>
      </c>
      <c r="H1585" s="2">
        <f t="shared" si="191"/>
        <v>6.7589975000000031</v>
      </c>
      <c r="I1585" s="2">
        <f t="array" ref="I1585">SUMPRODUCT(B1569:B1588, (ROW(B1569:B1588)-ROW(B1569)+1)) / (20*21/2)</f>
        <v>8.0458666666666669</v>
      </c>
      <c r="J1585" s="2">
        <f t="shared" si="194"/>
        <v>7.8443271095241842</v>
      </c>
      <c r="K1585" s="2">
        <f t="shared" si="188"/>
        <v>7.6404158698794005</v>
      </c>
    </row>
    <row r="1586" spans="1:11" ht="13.5" x14ac:dyDescent="0.25">
      <c r="A1586" s="3">
        <f>TITRES_STAT!B1589</f>
        <v>44320</v>
      </c>
      <c r="B1586" s="6">
        <f>TITRES_STAT!D1589</f>
        <v>8.3469999999999995</v>
      </c>
      <c r="C1586" s="2">
        <f t="shared" si="189"/>
        <v>0.23460000000000036</v>
      </c>
      <c r="D1586" s="2">
        <f t="shared" si="190"/>
        <v>8.1286200000000015</v>
      </c>
      <c r="E1586" s="2">
        <f t="shared" si="192"/>
        <v>7.926499999999999</v>
      </c>
      <c r="F1586" s="2">
        <f t="shared" si="193"/>
        <v>7.8597300000000008</v>
      </c>
      <c r="G1586" s="2">
        <f t="shared" ref="G1586:G1649" si="195">AVERAGE(B1537:B1586)</f>
        <v>7.6361100000000013</v>
      </c>
      <c r="H1586" s="2">
        <f t="shared" si="191"/>
        <v>6.7709540000000015</v>
      </c>
      <c r="I1586" s="2">
        <f t="array" ref="I1586">SUMPRODUCT(B1570:B1589, (ROW(B1570:B1589)-ROW(B1570)+1)) / (20*21/2)</f>
        <v>8.1194261904761902</v>
      </c>
      <c r="J1586" s="2">
        <f t="shared" si="194"/>
        <v>7.8922007181409288</v>
      </c>
      <c r="K1586" s="2">
        <f t="shared" si="188"/>
        <v>7.6681250514527575</v>
      </c>
    </row>
    <row r="1587" spans="1:11" ht="13.5" x14ac:dyDescent="0.25">
      <c r="A1587" s="3">
        <f>TITRES_STAT!B1590</f>
        <v>44321</v>
      </c>
      <c r="B1587" s="6">
        <f>TITRES_STAT!D1590</f>
        <v>8.3469999999999995</v>
      </c>
      <c r="C1587" s="2">
        <f t="shared" si="189"/>
        <v>0</v>
      </c>
      <c r="D1587" s="2">
        <f t="shared" si="190"/>
        <v>8.2098399999999998</v>
      </c>
      <c r="E1587" s="2">
        <f t="shared" si="192"/>
        <v>7.9941800000000001</v>
      </c>
      <c r="F1587" s="2">
        <f t="shared" si="193"/>
        <v>7.8940200000000003</v>
      </c>
      <c r="G1587" s="2">
        <f t="shared" si="195"/>
        <v>7.6572259999999996</v>
      </c>
      <c r="H1587" s="2">
        <f t="shared" si="191"/>
        <v>6.7824595000000008</v>
      </c>
      <c r="I1587" s="2">
        <f t="array" ref="I1587">SUMPRODUCT(B1571:B1590, (ROW(B1571:B1590)-ROW(B1571)+1)) / (20*21/2)</f>
        <v>8.1745142857142845</v>
      </c>
      <c r="J1587" s="2">
        <f t="shared" si="194"/>
        <v>7.9355149354608407</v>
      </c>
      <c r="K1587" s="2">
        <f t="shared" ref="K1587:K1650" si="196">$K$4*B1587+(1-$K$4)*K1586</f>
        <v>7.6947475984546108</v>
      </c>
    </row>
    <row r="1588" spans="1:11" ht="13.5" x14ac:dyDescent="0.25">
      <c r="A1588" s="3">
        <f>TITRES_STAT!B1591</f>
        <v>44322</v>
      </c>
      <c r="B1588" s="6">
        <f>TITRES_STAT!D1591</f>
        <v>8.5906000000000002</v>
      </c>
      <c r="C1588" s="2">
        <f t="shared" si="189"/>
        <v>0.2436000000000007</v>
      </c>
      <c r="D1588" s="2">
        <f t="shared" si="190"/>
        <v>8.3036799999999999</v>
      </c>
      <c r="E1588" s="2">
        <f t="shared" si="192"/>
        <v>8.0952399999999987</v>
      </c>
      <c r="F1588" s="2">
        <f t="shared" si="193"/>
        <v>7.9355250000000002</v>
      </c>
      <c r="G1588" s="2">
        <f t="shared" si="195"/>
        <v>7.6850180000000003</v>
      </c>
      <c r="H1588" s="2">
        <f t="shared" si="191"/>
        <v>6.7951830000000006</v>
      </c>
      <c r="I1588" s="2">
        <f t="array" ref="I1588">SUMPRODUCT(B1572:B1591, (ROW(B1572:B1591)-ROW(B1572)+1)) / (20*21/2)</f>
        <v>8.2317542857142865</v>
      </c>
      <c r="J1588" s="2">
        <f t="shared" si="194"/>
        <v>7.9979039892264749</v>
      </c>
      <c r="K1588" s="2">
        <f t="shared" si="196"/>
        <v>7.7298790651818816</v>
      </c>
    </row>
    <row r="1589" spans="1:11" ht="13.5" x14ac:dyDescent="0.25">
      <c r="A1589" s="3">
        <f>TITRES_STAT!B1592</f>
        <v>44323</v>
      </c>
      <c r="B1589" s="6">
        <f>TITRES_STAT!D1592</f>
        <v>8.7079000000000004</v>
      </c>
      <c r="C1589" s="2">
        <f t="shared" si="189"/>
        <v>0.11730000000000018</v>
      </c>
      <c r="D1589" s="2">
        <f t="shared" si="190"/>
        <v>8.4209800000000001</v>
      </c>
      <c r="E1589" s="2">
        <f t="shared" si="192"/>
        <v>8.1854699999999987</v>
      </c>
      <c r="F1589" s="2">
        <f t="shared" si="193"/>
        <v>7.9941749999999985</v>
      </c>
      <c r="G1589" s="2">
        <f t="shared" si="195"/>
        <v>7.7147959999999989</v>
      </c>
      <c r="H1589" s="2">
        <f t="shared" si="191"/>
        <v>6.8085830000000023</v>
      </c>
      <c r="I1589" s="2">
        <f t="array" ref="I1589">SUMPRODUCT(B1573:B1592, (ROW(B1573:B1592)-ROW(B1573)+1)) / (20*21/2)</f>
        <v>8.2706461904761905</v>
      </c>
      <c r="J1589" s="2">
        <f t="shared" si="194"/>
        <v>8.0655226569191925</v>
      </c>
      <c r="K1589" s="2">
        <f t="shared" si="196"/>
        <v>7.7682328273316124</v>
      </c>
    </row>
    <row r="1590" spans="1:11" ht="13.5" x14ac:dyDescent="0.25">
      <c r="A1590" s="3">
        <f>TITRES_STAT!B1593</f>
        <v>44326</v>
      </c>
      <c r="B1590" s="6">
        <f>TITRES_STAT!D1593</f>
        <v>8.5725999999999996</v>
      </c>
      <c r="C1590" s="2">
        <f t="shared" si="189"/>
        <v>-0.13530000000000086</v>
      </c>
      <c r="D1590" s="2">
        <f t="shared" si="190"/>
        <v>8.5130200000000009</v>
      </c>
      <c r="E1590" s="2">
        <f t="shared" si="192"/>
        <v>8.2621699999999993</v>
      </c>
      <c r="F1590" s="2">
        <f t="shared" si="193"/>
        <v>8.0347799999999978</v>
      </c>
      <c r="G1590" s="2">
        <f t="shared" si="195"/>
        <v>7.7400619999999991</v>
      </c>
      <c r="H1590" s="2">
        <f t="shared" si="191"/>
        <v>6.8209905000000015</v>
      </c>
      <c r="I1590" s="2">
        <f t="array" ref="I1590">SUMPRODUCT(B1574:B1593, (ROW(B1574:B1593)-ROW(B1574)+1)) / (20*21/2)</f>
        <v>8.310825238095239</v>
      </c>
      <c r="J1590" s="2">
        <f t="shared" si="194"/>
        <v>8.1138157372126027</v>
      </c>
      <c r="K1590" s="2">
        <f t="shared" si="196"/>
        <v>7.7997766380244906</v>
      </c>
    </row>
    <row r="1591" spans="1:11" ht="13.5" x14ac:dyDescent="0.25">
      <c r="A1591" s="3">
        <f>TITRES_STAT!B1594</f>
        <v>44327</v>
      </c>
      <c r="B1591" s="6">
        <f>TITRES_STAT!D1594</f>
        <v>8.6357999999999997</v>
      </c>
      <c r="C1591" s="2">
        <f t="shared" si="189"/>
        <v>6.3200000000000145E-2</v>
      </c>
      <c r="D1591" s="2">
        <f t="shared" si="190"/>
        <v>8.5707799999999992</v>
      </c>
      <c r="E1591" s="2">
        <f t="shared" si="192"/>
        <v>8.3497000000000003</v>
      </c>
      <c r="F1591" s="2">
        <f t="shared" si="193"/>
        <v>8.0740349999999985</v>
      </c>
      <c r="G1591" s="2">
        <f t="shared" si="195"/>
        <v>7.7709239999999999</v>
      </c>
      <c r="H1591" s="2">
        <f t="shared" si="191"/>
        <v>6.833534000000002</v>
      </c>
      <c r="I1591" s="2">
        <f t="array" ref="I1591">SUMPRODUCT(B1575:B1594, (ROW(B1575:B1594)-ROW(B1575)+1)) / (20*21/2)</f>
        <v>8.3477814285714285</v>
      </c>
      <c r="J1591" s="2">
        <f t="shared" si="194"/>
        <v>8.163528524144736</v>
      </c>
      <c r="K1591" s="2">
        <f t="shared" si="196"/>
        <v>7.8325618679058833</v>
      </c>
    </row>
    <row r="1592" spans="1:11" ht="13.5" x14ac:dyDescent="0.25">
      <c r="A1592" s="3">
        <f>TITRES_STAT!B1595</f>
        <v>44333</v>
      </c>
      <c r="B1592" s="6">
        <f>TITRES_STAT!D1595</f>
        <v>8.4824000000000002</v>
      </c>
      <c r="C1592" s="2">
        <f t="shared" si="189"/>
        <v>-0.15339999999999954</v>
      </c>
      <c r="D1592" s="2">
        <f t="shared" si="190"/>
        <v>8.5978600000000007</v>
      </c>
      <c r="E1592" s="2">
        <f t="shared" si="192"/>
        <v>8.4038500000000003</v>
      </c>
      <c r="F1592" s="2">
        <f t="shared" si="193"/>
        <v>8.1056199999999983</v>
      </c>
      <c r="G1592" s="2">
        <f t="shared" si="195"/>
        <v>7.798718</v>
      </c>
      <c r="H1592" s="2">
        <f t="shared" si="191"/>
        <v>6.8454905000000021</v>
      </c>
      <c r="I1592" s="2">
        <f t="array" ref="I1592">SUMPRODUCT(B1576:B1595, (ROW(B1576:B1595)-ROW(B1576)+1)) / (20*21/2)</f>
        <v>8.3765247619047631</v>
      </c>
      <c r="J1592" s="2">
        <f t="shared" si="194"/>
        <v>8.193897236130951</v>
      </c>
      <c r="K1592" s="2">
        <f t="shared" si="196"/>
        <v>7.8580457162232999</v>
      </c>
    </row>
    <row r="1593" spans="1:11" ht="13.5" x14ac:dyDescent="0.25">
      <c r="A1593" s="3">
        <f>TITRES_STAT!B1596</f>
        <v>44334</v>
      </c>
      <c r="B1593" s="6">
        <f>TITRES_STAT!D1596</f>
        <v>8.5274999999999999</v>
      </c>
      <c r="C1593" s="2">
        <f t="shared" si="189"/>
        <v>4.5099999999999696E-2</v>
      </c>
      <c r="D1593" s="2">
        <f t="shared" si="190"/>
        <v>8.5852399999999989</v>
      </c>
      <c r="E1593" s="2">
        <f t="shared" si="192"/>
        <v>8.4444600000000012</v>
      </c>
      <c r="F1593" s="2">
        <f t="shared" si="193"/>
        <v>8.1394599999999979</v>
      </c>
      <c r="G1593" s="2">
        <f t="shared" si="195"/>
        <v>7.8283159999999983</v>
      </c>
      <c r="H1593" s="2">
        <f t="shared" si="191"/>
        <v>6.8576725000000014</v>
      </c>
      <c r="I1593" s="2">
        <f t="array" ref="I1593">SUMPRODUCT(B1577:B1596, (ROW(B1577:B1596)-ROW(B1577)+1)) / (20*21/2)</f>
        <v>8.410208571428571</v>
      </c>
      <c r="J1593" s="2">
        <f t="shared" si="194"/>
        <v>8.2256689279280035</v>
      </c>
      <c r="K1593" s="2">
        <f t="shared" si="196"/>
        <v>7.8842988253910136</v>
      </c>
    </row>
    <row r="1594" spans="1:11" ht="13.5" x14ac:dyDescent="0.25">
      <c r="A1594" s="3">
        <f>TITRES_STAT!B1597</f>
        <v>44335</v>
      </c>
      <c r="B1594" s="6">
        <f>TITRES_STAT!D1597</f>
        <v>8.5274999999999999</v>
      </c>
      <c r="C1594" s="2">
        <f t="shared" si="189"/>
        <v>0</v>
      </c>
      <c r="D1594" s="2">
        <f t="shared" si="190"/>
        <v>8.5491600000000005</v>
      </c>
      <c r="E1594" s="2">
        <f t="shared" si="192"/>
        <v>8.4850700000000003</v>
      </c>
      <c r="F1594" s="2">
        <f t="shared" si="193"/>
        <v>8.1714949999999984</v>
      </c>
      <c r="G1594" s="2">
        <f t="shared" si="195"/>
        <v>7.8501539999999981</v>
      </c>
      <c r="H1594" s="2">
        <f t="shared" si="191"/>
        <v>6.8691780000000007</v>
      </c>
      <c r="I1594" s="2">
        <f t="array" ref="I1594">SUMPRODUCT(B1578:B1597, (ROW(B1578:B1597)-ROW(B1578)+1)) / (20*21/2)</f>
        <v>8.4398557142857129</v>
      </c>
      <c r="J1594" s="2">
        <f t="shared" si="194"/>
        <v>8.2544147443158131</v>
      </c>
      <c r="K1594" s="2">
        <f t="shared" si="196"/>
        <v>7.9095224008658755</v>
      </c>
    </row>
    <row r="1595" spans="1:11" ht="13.5" x14ac:dyDescent="0.25">
      <c r="A1595" s="3">
        <f>TITRES_STAT!B1598</f>
        <v>44336</v>
      </c>
      <c r="B1595" s="6">
        <f>TITRES_STAT!D1598</f>
        <v>8.4733000000000001</v>
      </c>
      <c r="C1595" s="2">
        <f t="shared" si="189"/>
        <v>-5.4199999999999804E-2</v>
      </c>
      <c r="D1595" s="2">
        <f t="shared" si="190"/>
        <v>8.529300000000001</v>
      </c>
      <c r="E1595" s="2">
        <f t="shared" si="192"/>
        <v>8.5211600000000001</v>
      </c>
      <c r="F1595" s="2">
        <f t="shared" si="193"/>
        <v>8.2008199999999984</v>
      </c>
      <c r="G1595" s="2">
        <f t="shared" si="195"/>
        <v>7.8705479999999977</v>
      </c>
      <c r="H1595" s="2">
        <f t="shared" si="191"/>
        <v>6.8804125000000012</v>
      </c>
      <c r="I1595" s="2">
        <f t="array" ref="I1595">SUMPRODUCT(B1579:B1598, (ROW(B1579:B1598)-ROW(B1579)+1)) / (20*21/2)</f>
        <v>8.4661919047619065</v>
      </c>
      <c r="J1595" s="2">
        <f t="shared" si="194"/>
        <v>8.2752609591428783</v>
      </c>
      <c r="K1595" s="2">
        <f t="shared" si="196"/>
        <v>7.9316313263221163</v>
      </c>
    </row>
    <row r="1596" spans="1:11" ht="13.5" x14ac:dyDescent="0.25">
      <c r="A1596" s="3">
        <f>TITRES_STAT!B1599</f>
        <v>44337</v>
      </c>
      <c r="B1596" s="6">
        <f>TITRES_STAT!D1599</f>
        <v>8.5545000000000009</v>
      </c>
      <c r="C1596" s="2">
        <f t="shared" si="189"/>
        <v>8.1200000000000827E-2</v>
      </c>
      <c r="D1596" s="2">
        <f t="shared" si="190"/>
        <v>8.5130400000000002</v>
      </c>
      <c r="E1596" s="2">
        <f t="shared" si="192"/>
        <v>8.5419099999999997</v>
      </c>
      <c r="F1596" s="2">
        <f t="shared" si="193"/>
        <v>8.2342049999999993</v>
      </c>
      <c r="G1596" s="2">
        <f t="shared" si="195"/>
        <v>7.8918439999999972</v>
      </c>
      <c r="H1596" s="2">
        <f t="shared" si="191"/>
        <v>6.8925945000000013</v>
      </c>
      <c r="I1596" s="2">
        <f t="array" ref="I1596">SUMPRODUCT(B1580:B1599, (ROW(B1580:B1599)-ROW(B1580)+1)) / (20*21/2)</f>
        <v>8.4887542857142844</v>
      </c>
      <c r="J1596" s="2">
        <f t="shared" si="194"/>
        <v>8.301855153510223</v>
      </c>
      <c r="K1596" s="2">
        <f t="shared" si="196"/>
        <v>7.9560575488192882</v>
      </c>
    </row>
    <row r="1597" spans="1:11" ht="13.5" x14ac:dyDescent="0.25">
      <c r="A1597" s="3">
        <f>TITRES_STAT!B1600</f>
        <v>44340</v>
      </c>
      <c r="B1597" s="6">
        <f>TITRES_STAT!D1600</f>
        <v>8.5455000000000005</v>
      </c>
      <c r="C1597" s="2">
        <f t="shared" si="189"/>
        <v>-9.0000000000003411E-3</v>
      </c>
      <c r="D1597" s="2">
        <f t="shared" si="190"/>
        <v>8.525660000000002</v>
      </c>
      <c r="E1597" s="2">
        <f t="shared" si="192"/>
        <v>8.5617600000000014</v>
      </c>
      <c r="F1597" s="2">
        <f t="shared" si="193"/>
        <v>8.2779699999999998</v>
      </c>
      <c r="G1597" s="2">
        <f t="shared" si="195"/>
        <v>7.911153999999998</v>
      </c>
      <c r="H1597" s="2">
        <f t="shared" si="191"/>
        <v>6.9047315000000014</v>
      </c>
      <c r="I1597" s="2">
        <f t="array" ref="I1597">SUMPRODUCT(B1581:B1600, (ROW(B1581:B1600)-ROW(B1581)+1)) / (20*21/2)</f>
        <v>8.5068404761904777</v>
      </c>
      <c r="J1597" s="2">
        <f t="shared" si="194"/>
        <v>8.325059424604488</v>
      </c>
      <c r="K1597" s="2">
        <f t="shared" si="196"/>
        <v>7.9791729390616695</v>
      </c>
    </row>
    <row r="1598" spans="1:11" ht="13.5" x14ac:dyDescent="0.25">
      <c r="A1598" s="3">
        <f>TITRES_STAT!B1601</f>
        <v>44341</v>
      </c>
      <c r="B1598" s="6">
        <f>TITRES_STAT!D1601</f>
        <v>8.5545000000000009</v>
      </c>
      <c r="C1598" s="2">
        <f t="shared" si="189"/>
        <v>9.0000000000003411E-3</v>
      </c>
      <c r="D1598" s="2">
        <f t="shared" si="190"/>
        <v>8.5310600000000001</v>
      </c>
      <c r="E1598" s="2">
        <f t="shared" si="192"/>
        <v>8.5581500000000013</v>
      </c>
      <c r="F1598" s="2">
        <f t="shared" si="193"/>
        <v>8.3266949999999973</v>
      </c>
      <c r="G1598" s="2">
        <f t="shared" si="195"/>
        <v>7.9324499999999976</v>
      </c>
      <c r="H1598" s="2">
        <f t="shared" si="191"/>
        <v>6.9169135000000006</v>
      </c>
      <c r="I1598" s="2">
        <f t="array" ref="I1598">SUMPRODUCT(B1582:B1601, (ROW(B1582:B1601)-ROW(B1582)+1)) / (20*21/2)</f>
        <v>8.5144938095238096</v>
      </c>
      <c r="J1598" s="2">
        <f t="shared" si="194"/>
        <v>8.3469109079754897</v>
      </c>
      <c r="K1598" s="2">
        <f t="shared" si="196"/>
        <v>8.0017347845886633</v>
      </c>
    </row>
    <row r="1599" spans="1:11" ht="13.5" x14ac:dyDescent="0.25">
      <c r="A1599" s="3">
        <f>TITRES_STAT!B1602</f>
        <v>44342</v>
      </c>
      <c r="B1599" s="6">
        <f>TITRES_STAT!D1602</f>
        <v>8.5635999999999992</v>
      </c>
      <c r="C1599" s="2">
        <f t="shared" si="189"/>
        <v>9.0999999999983316E-3</v>
      </c>
      <c r="D1599" s="2">
        <f t="shared" si="190"/>
        <v>8.5382800000000003</v>
      </c>
      <c r="E1599" s="2">
        <f t="shared" si="192"/>
        <v>8.5437200000000004</v>
      </c>
      <c r="F1599" s="2">
        <f t="shared" si="193"/>
        <v>8.3645949999999996</v>
      </c>
      <c r="G1599" s="2">
        <f t="shared" si="195"/>
        <v>7.9504979999999978</v>
      </c>
      <c r="H1599" s="2">
        <f t="shared" si="191"/>
        <v>6.9299530000000011</v>
      </c>
      <c r="I1599" s="2">
        <f t="array" ref="I1599">SUMPRODUCT(B1583:B1602, (ROW(B1583:B1602)-ROW(B1583)+1)) / (20*21/2)</f>
        <v>8.5212809523809518</v>
      </c>
      <c r="J1599" s="2">
        <f t="shared" si="194"/>
        <v>8.367547964358776</v>
      </c>
      <c r="K1599" s="2">
        <f t="shared" si="196"/>
        <v>8.0237687146047936</v>
      </c>
    </row>
    <row r="1600" spans="1:11" ht="13.5" x14ac:dyDescent="0.25">
      <c r="A1600" s="3">
        <f>TITRES_STAT!B1603</f>
        <v>44343</v>
      </c>
      <c r="B1600" s="6">
        <f>TITRES_STAT!D1603</f>
        <v>8.5545000000000009</v>
      </c>
      <c r="C1600" s="2">
        <f t="shared" si="189"/>
        <v>-9.0999999999983316E-3</v>
      </c>
      <c r="D1600" s="2">
        <f t="shared" si="190"/>
        <v>8.5545200000000001</v>
      </c>
      <c r="E1600" s="2">
        <f t="shared" si="192"/>
        <v>8.5419100000000014</v>
      </c>
      <c r="F1600" s="2">
        <f t="shared" si="193"/>
        <v>8.4020399999999995</v>
      </c>
      <c r="G1600" s="2">
        <f t="shared" si="195"/>
        <v>7.9685439999999979</v>
      </c>
      <c r="H1600" s="2">
        <f t="shared" si="191"/>
        <v>6.9422700000000006</v>
      </c>
      <c r="I1600" s="2">
        <f t="array" ref="I1600">SUMPRODUCT(B1584:B1603, (ROW(B1584:B1603)-ROW(B1584)+1)) / (20*21/2)</f>
        <v>8.5253609523809502</v>
      </c>
      <c r="J1600" s="2">
        <f t="shared" si="194"/>
        <v>8.3853529201341317</v>
      </c>
      <c r="K1600" s="2">
        <f t="shared" si="196"/>
        <v>8.0445817061889198</v>
      </c>
    </row>
    <row r="1601" spans="1:11" ht="13.5" x14ac:dyDescent="0.25">
      <c r="A1601" s="3">
        <f>TITRES_STAT!B1604</f>
        <v>44344</v>
      </c>
      <c r="B1601" s="6">
        <f>TITRES_STAT!D1604</f>
        <v>8.4824000000000002</v>
      </c>
      <c r="C1601" s="2">
        <f t="shared" si="189"/>
        <v>-7.2100000000000719E-2</v>
      </c>
      <c r="D1601" s="2">
        <f t="shared" si="190"/>
        <v>8.5401000000000007</v>
      </c>
      <c r="E1601" s="2">
        <f t="shared" si="192"/>
        <v>8.5265700000000013</v>
      </c>
      <c r="F1601" s="2">
        <f t="shared" si="193"/>
        <v>8.4381349999999991</v>
      </c>
      <c r="G1601" s="2">
        <f t="shared" si="195"/>
        <v>7.9858699999999976</v>
      </c>
      <c r="H1601" s="2">
        <f t="shared" si="191"/>
        <v>6.9541365000000015</v>
      </c>
      <c r="I1601" s="2">
        <f t="array" ref="I1601">SUMPRODUCT(B1585:B1604, (ROW(B1585:B1604)-ROW(B1585)+1)) / (20*21/2)</f>
        <v>8.5164219047619056</v>
      </c>
      <c r="J1601" s="2">
        <f t="shared" si="194"/>
        <v>8.3945954991689753</v>
      </c>
      <c r="K1601" s="2">
        <f t="shared" si="196"/>
        <v>8.061751051044256</v>
      </c>
    </row>
    <row r="1602" spans="1:11" ht="13.5" x14ac:dyDescent="0.25">
      <c r="A1602" s="3">
        <f>TITRES_STAT!B1605</f>
        <v>44347</v>
      </c>
      <c r="B1602" s="6">
        <f>TITRES_STAT!D1605</f>
        <v>8.5093999999999994</v>
      </c>
      <c r="C1602" s="2">
        <f t="shared" si="189"/>
        <v>2.6999999999999247E-2</v>
      </c>
      <c r="D1602" s="2">
        <f t="shared" si="190"/>
        <v>8.5328800000000005</v>
      </c>
      <c r="E1602" s="2">
        <f t="shared" si="192"/>
        <v>8.5292700000000004</v>
      </c>
      <c r="F1602" s="2">
        <f t="shared" si="193"/>
        <v>8.4665600000000012</v>
      </c>
      <c r="G1602" s="2">
        <f t="shared" si="195"/>
        <v>8.0037359999999982</v>
      </c>
      <c r="H1602" s="2">
        <f t="shared" si="191"/>
        <v>6.9661380000000008</v>
      </c>
      <c r="I1602" s="2">
        <f t="array" ref="I1602">SUMPRODUCT(B1586:B1605, (ROW(B1586:B1605)-ROW(B1586)+1)) / (20*21/2)</f>
        <v>8.5061938095238112</v>
      </c>
      <c r="J1602" s="2">
        <f t="shared" si="194"/>
        <v>8.405529261152882</v>
      </c>
      <c r="K1602" s="2">
        <f t="shared" si="196"/>
        <v>8.0793059117876194</v>
      </c>
    </row>
    <row r="1603" spans="1:11" ht="13.5" x14ac:dyDescent="0.25">
      <c r="A1603" s="3">
        <f>TITRES_STAT!B1606</f>
        <v>44348</v>
      </c>
      <c r="B1603" s="6">
        <f>TITRES_STAT!D1606</f>
        <v>8.5093999999999994</v>
      </c>
      <c r="C1603" s="2">
        <f t="shared" si="189"/>
        <v>0</v>
      </c>
      <c r="D1603" s="2">
        <f t="shared" si="190"/>
        <v>8.5238599999999991</v>
      </c>
      <c r="E1603" s="2">
        <f t="shared" si="192"/>
        <v>8.5274599999999996</v>
      </c>
      <c r="F1603" s="2">
        <f t="shared" si="193"/>
        <v>8.4859600000000022</v>
      </c>
      <c r="G1603" s="2">
        <f t="shared" si="195"/>
        <v>8.0216019999999997</v>
      </c>
      <c r="H1603" s="2">
        <f t="shared" si="191"/>
        <v>6.9781395000000002</v>
      </c>
      <c r="I1603" s="2">
        <f t="array" ref="I1603">SUMPRODUCT(B1587:B1606, (ROW(B1587:B1606)-ROW(B1587)+1)) / (20*21/2)</f>
        <v>8.4946338095238083</v>
      </c>
      <c r="J1603" s="2">
        <f t="shared" si="194"/>
        <v>8.4154217124716553</v>
      </c>
      <c r="K1603" s="2">
        <f t="shared" si="196"/>
        <v>8.0961723466194773</v>
      </c>
    </row>
    <row r="1604" spans="1:11" ht="13.5" x14ac:dyDescent="0.25">
      <c r="A1604" s="3">
        <f>TITRES_STAT!B1607</f>
        <v>44349</v>
      </c>
      <c r="B1604" s="6">
        <f>TITRES_STAT!D1607</f>
        <v>8.3920999999999992</v>
      </c>
      <c r="C1604" s="2">
        <f t="shared" ref="C1604:C1667" si="197">B1604-B1603</f>
        <v>-0.11730000000000018</v>
      </c>
      <c r="D1604" s="2">
        <f t="shared" si="190"/>
        <v>8.4895600000000009</v>
      </c>
      <c r="E1604" s="2">
        <f t="shared" si="192"/>
        <v>8.5139200000000006</v>
      </c>
      <c r="F1604" s="2">
        <f t="shared" si="193"/>
        <v>8.4994949999999996</v>
      </c>
      <c r="G1604" s="2">
        <f t="shared" si="195"/>
        <v>8.0369419999999998</v>
      </c>
      <c r="H1604" s="2">
        <f t="shared" si="191"/>
        <v>6.9895544999999997</v>
      </c>
      <c r="I1604" s="2">
        <f t="array" ref="I1604">SUMPRODUCT(B1588:B1607, (ROW(B1588:B1607)-ROW(B1588)+1)) / (20*21/2)</f>
        <v>8.4897352380952391</v>
      </c>
      <c r="J1604" s="2">
        <f t="shared" si="194"/>
        <v>8.4132005969981645</v>
      </c>
      <c r="K1604" s="2">
        <f t="shared" si="196"/>
        <v>8.1077773526344004</v>
      </c>
    </row>
    <row r="1605" spans="1:11" ht="13.5" x14ac:dyDescent="0.25">
      <c r="A1605" s="3">
        <f>TITRES_STAT!B1608</f>
        <v>44350</v>
      </c>
      <c r="B1605" s="6">
        <f>TITRES_STAT!D1608</f>
        <v>8.3920999999999992</v>
      </c>
      <c r="C1605" s="2">
        <f t="shared" si="197"/>
        <v>0</v>
      </c>
      <c r="D1605" s="2">
        <f t="shared" si="190"/>
        <v>8.4570799999999995</v>
      </c>
      <c r="E1605" s="2">
        <f t="shared" si="192"/>
        <v>8.5057999999999989</v>
      </c>
      <c r="F1605" s="2">
        <f t="shared" si="193"/>
        <v>8.5134800000000013</v>
      </c>
      <c r="G1605" s="2">
        <f t="shared" si="195"/>
        <v>8.0522820000000017</v>
      </c>
      <c r="H1605" s="2">
        <f t="shared" si="191"/>
        <v>7.0010595000000002</v>
      </c>
      <c r="I1605" s="2">
        <f t="array" ref="I1605">SUMPRODUCT(B1589:B1608, (ROW(B1589:B1608)-ROW(B1589)+1)) / (20*21/2)</f>
        <v>8.4842780952380963</v>
      </c>
      <c r="J1605" s="2">
        <f t="shared" si="194"/>
        <v>8.4111910163316725</v>
      </c>
      <c r="K1605" s="2">
        <f t="shared" si="196"/>
        <v>8.1189272603742282</v>
      </c>
    </row>
    <row r="1606" spans="1:11" ht="13.5" x14ac:dyDescent="0.25">
      <c r="A1606" s="3">
        <f>TITRES_STAT!B1609</f>
        <v>44351</v>
      </c>
      <c r="B1606" s="6">
        <f>TITRES_STAT!D1609</f>
        <v>8.3920999999999992</v>
      </c>
      <c r="C1606" s="2">
        <f t="shared" si="197"/>
        <v>0</v>
      </c>
      <c r="D1606" s="2">
        <f t="shared" ref="D1606:D1669" si="198">AVERAGE(B1602:B1606)</f>
        <v>8.4390199999999993</v>
      </c>
      <c r="E1606" s="2">
        <f t="shared" si="192"/>
        <v>8.4895600000000009</v>
      </c>
      <c r="F1606" s="2">
        <f t="shared" si="193"/>
        <v>8.5157350000000012</v>
      </c>
      <c r="G1606" s="2">
        <f t="shared" si="195"/>
        <v>8.070330000000002</v>
      </c>
      <c r="H1606" s="2">
        <f t="shared" si="191"/>
        <v>7.0127905000000013</v>
      </c>
      <c r="I1606" s="2">
        <f t="array" ref="I1606">SUMPRODUCT(B1590:B1609, (ROW(B1590:B1609)-ROW(B1590)+1)) / (20*21/2)</f>
        <v>8.4777080952380945</v>
      </c>
      <c r="J1606" s="2">
        <f t="shared" si="194"/>
        <v>8.4093728243000854</v>
      </c>
      <c r="K1606" s="2">
        <f t="shared" si="196"/>
        <v>8.1296399168301416</v>
      </c>
    </row>
    <row r="1607" spans="1:11" ht="13.5" x14ac:dyDescent="0.25">
      <c r="A1607" s="3">
        <f>TITRES_STAT!B1610</f>
        <v>44354</v>
      </c>
      <c r="B1607" s="6">
        <f>TITRES_STAT!D1610</f>
        <v>8.4642999999999997</v>
      </c>
      <c r="C1607" s="2">
        <f t="shared" si="197"/>
        <v>7.2200000000000486E-2</v>
      </c>
      <c r="D1607" s="2">
        <f t="shared" si="198"/>
        <v>8.43</v>
      </c>
      <c r="E1607" s="2">
        <f t="shared" si="192"/>
        <v>8.4814399999999992</v>
      </c>
      <c r="F1607" s="2">
        <f t="shared" si="193"/>
        <v>8.5216000000000012</v>
      </c>
      <c r="G1607" s="2">
        <f t="shared" si="195"/>
        <v>8.0898220000000016</v>
      </c>
      <c r="H1607" s="2">
        <f t="shared" si="191"/>
        <v>7.0257845000000012</v>
      </c>
      <c r="I1607" s="2">
        <f t="array" ref="I1607">SUMPRODUCT(B1591:B1610, (ROW(B1591:B1610)-ROW(B1591)+1)) / (20*21/2)</f>
        <v>8.4775361904761901</v>
      </c>
      <c r="J1607" s="2">
        <f t="shared" si="194"/>
        <v>8.4146039838905544</v>
      </c>
      <c r="K1607" s="2">
        <f t="shared" si="196"/>
        <v>8.142763841660333</v>
      </c>
    </row>
    <row r="1608" spans="1:11" ht="13.5" x14ac:dyDescent="0.25">
      <c r="A1608" s="3">
        <f>TITRES_STAT!B1611</f>
        <v>44355</v>
      </c>
      <c r="B1608" s="6">
        <f>TITRES_STAT!D1611</f>
        <v>8.4642999999999997</v>
      </c>
      <c r="C1608" s="2">
        <f t="shared" si="197"/>
        <v>0</v>
      </c>
      <c r="D1608" s="2">
        <f t="shared" si="198"/>
        <v>8.4209800000000001</v>
      </c>
      <c r="E1608" s="2">
        <f t="shared" si="192"/>
        <v>8.4724199999999978</v>
      </c>
      <c r="F1608" s="2">
        <f t="shared" si="193"/>
        <v>8.5152850000000022</v>
      </c>
      <c r="G1608" s="2">
        <f t="shared" si="195"/>
        <v>8.108410000000001</v>
      </c>
      <c r="H1608" s="2">
        <f t="shared" si="191"/>
        <v>7.0379215000000013</v>
      </c>
      <c r="I1608" s="2">
        <f t="array" ref="I1608">SUMPRODUCT(B1592:B1611, (ROW(B1592:B1611)-ROW(B1592)+1)) / (20*21/2)</f>
        <v>8.5009080952380955</v>
      </c>
      <c r="J1608" s="2">
        <f t="shared" si="194"/>
        <v>8.4193369378057401</v>
      </c>
      <c r="K1608" s="2">
        <f t="shared" si="196"/>
        <v>8.1553731027716925</v>
      </c>
    </row>
    <row r="1609" spans="1:11" ht="13.5" x14ac:dyDescent="0.25">
      <c r="A1609" s="3">
        <f>TITRES_STAT!B1612</f>
        <v>44356</v>
      </c>
      <c r="B1609" s="6">
        <f>TITRES_STAT!D1612</f>
        <v>8.4463000000000008</v>
      </c>
      <c r="C1609" s="2">
        <f t="shared" si="197"/>
        <v>-1.7999999999998906E-2</v>
      </c>
      <c r="D1609" s="2">
        <f t="shared" si="198"/>
        <v>8.4318200000000001</v>
      </c>
      <c r="E1609" s="2">
        <f t="shared" si="192"/>
        <v>8.4606899999999996</v>
      </c>
      <c r="F1609" s="2">
        <f t="shared" si="193"/>
        <v>8.5022050000000018</v>
      </c>
      <c r="G1609" s="2">
        <f t="shared" si="195"/>
        <v>8.1259160000000001</v>
      </c>
      <c r="H1609" s="2">
        <f t="shared" si="191"/>
        <v>7.0492915000000016</v>
      </c>
      <c r="I1609" s="2">
        <f t="array" ref="I1609">SUMPRODUCT(B1593:B1612, (ROW(B1593:B1612)-ROW(B1593)+1)) / (20*21/2)</f>
        <v>8.5229076190476185</v>
      </c>
      <c r="J1609" s="2">
        <f t="shared" si="194"/>
        <v>8.4219048484909074</v>
      </c>
      <c r="K1609" s="2">
        <f t="shared" si="196"/>
        <v>8.1667820007022147</v>
      </c>
    </row>
    <row r="1610" spans="1:11" ht="13.5" x14ac:dyDescent="0.25">
      <c r="A1610" s="3">
        <f>TITRES_STAT!B1613</f>
        <v>44357</v>
      </c>
      <c r="B1610" s="6">
        <f>TITRES_STAT!D1613</f>
        <v>8.5004000000000008</v>
      </c>
      <c r="C1610" s="2">
        <f t="shared" si="197"/>
        <v>5.4100000000000037E-2</v>
      </c>
      <c r="D1610" s="2">
        <f t="shared" si="198"/>
        <v>8.4534800000000008</v>
      </c>
      <c r="E1610" s="2">
        <f t="shared" si="192"/>
        <v>8.4552800000000001</v>
      </c>
      <c r="F1610" s="2">
        <f t="shared" si="193"/>
        <v>8.4985950000000035</v>
      </c>
      <c r="G1610" s="2">
        <f t="shared" si="195"/>
        <v>8.1437840000000019</v>
      </c>
      <c r="H1610" s="2">
        <f t="shared" ref="H1610:H1673" si="199">AVERAGE(B1411:B1610)</f>
        <v>7.0609320000000011</v>
      </c>
      <c r="I1610" s="2">
        <f t="array" ref="I1610">SUMPRODUCT(B1594:B1613, (ROW(B1594:B1613)-ROW(B1594)+1)) / (20*21/2)</f>
        <v>8.5428471428571431</v>
      </c>
      <c r="J1610" s="2">
        <f t="shared" si="194"/>
        <v>8.429380577206059</v>
      </c>
      <c r="K1610" s="2">
        <f t="shared" si="196"/>
        <v>8.1798650594982067</v>
      </c>
    </row>
    <row r="1611" spans="1:11" ht="13.5" x14ac:dyDescent="0.25">
      <c r="A1611" s="3">
        <f>TITRES_STAT!B1614</f>
        <v>44358</v>
      </c>
      <c r="B1611" s="6">
        <f>TITRES_STAT!D1614</f>
        <v>8.7439999999999998</v>
      </c>
      <c r="C1611" s="2">
        <f t="shared" si="197"/>
        <v>0.24359999999999893</v>
      </c>
      <c r="D1611" s="2">
        <f t="shared" si="198"/>
        <v>8.5238600000000009</v>
      </c>
      <c r="E1611" s="2">
        <f t="shared" si="192"/>
        <v>8.4814399999999992</v>
      </c>
      <c r="F1611" s="2">
        <f t="shared" si="193"/>
        <v>8.5040050000000029</v>
      </c>
      <c r="G1611" s="2">
        <f t="shared" si="195"/>
        <v>8.1665240000000026</v>
      </c>
      <c r="H1611" s="2">
        <f t="shared" si="199"/>
        <v>7.0737905000000003</v>
      </c>
      <c r="I1611" s="2">
        <f t="array" ref="I1611">SUMPRODUCT(B1595:B1614, (ROW(B1595:B1614)-ROW(B1595)+1)) / (20*21/2)</f>
        <v>8.5618414285714284</v>
      </c>
      <c r="J1611" s="2">
        <f t="shared" si="194"/>
        <v>8.4593443317578636</v>
      </c>
      <c r="K1611" s="2">
        <f t="shared" si="196"/>
        <v>8.2019879983414139</v>
      </c>
    </row>
    <row r="1612" spans="1:11" ht="13.5" x14ac:dyDescent="0.25">
      <c r="A1612" s="3">
        <f>TITRES_STAT!B1615</f>
        <v>44361</v>
      </c>
      <c r="B1612" s="6">
        <f>TITRES_STAT!D1615</f>
        <v>8.7349999999999994</v>
      </c>
      <c r="C1612" s="2">
        <f t="shared" si="197"/>
        <v>-9.0000000000003411E-3</v>
      </c>
      <c r="D1612" s="2">
        <f t="shared" si="198"/>
        <v>8.5779999999999994</v>
      </c>
      <c r="E1612" s="2">
        <f t="shared" ref="E1612:E1675" si="200">AVERAGE(B1603:B1612)</f>
        <v>8.5040000000000013</v>
      </c>
      <c r="F1612" s="2">
        <f t="shared" si="193"/>
        <v>8.5166350000000026</v>
      </c>
      <c r="G1612" s="2">
        <f t="shared" si="195"/>
        <v>8.1890840000000029</v>
      </c>
      <c r="H1612" s="2">
        <f t="shared" si="199"/>
        <v>7.0867845000000003</v>
      </c>
      <c r="I1612" s="2">
        <f t="array" ref="I1612">SUMPRODUCT(B1596:B1615, (ROW(B1596:B1615)-ROW(B1596)+1)) / (20*21/2)</f>
        <v>8.5738714285714295</v>
      </c>
      <c r="J1612" s="2">
        <f t="shared" si="194"/>
        <v>8.4855972525428296</v>
      </c>
      <c r="K1612" s="2">
        <f t="shared" si="196"/>
        <v>8.2228904297790049</v>
      </c>
    </row>
    <row r="1613" spans="1:11" ht="13.5" x14ac:dyDescent="0.25">
      <c r="A1613" s="3">
        <f>TITRES_STAT!B1616</f>
        <v>44362</v>
      </c>
      <c r="B1613" s="6">
        <f>TITRES_STAT!D1616</f>
        <v>8.7260000000000009</v>
      </c>
      <c r="C1613" s="2">
        <f t="shared" si="197"/>
        <v>-8.9999999999985647E-3</v>
      </c>
      <c r="D1613" s="2">
        <f t="shared" si="198"/>
        <v>8.6303400000000003</v>
      </c>
      <c r="E1613" s="2">
        <f t="shared" si="200"/>
        <v>8.5256600000000002</v>
      </c>
      <c r="F1613" s="2">
        <f t="shared" si="193"/>
        <v>8.5265599999999999</v>
      </c>
      <c r="G1613" s="2">
        <f t="shared" si="195"/>
        <v>8.211464000000003</v>
      </c>
      <c r="H1613" s="2">
        <f t="shared" si="199"/>
        <v>7.0990570000000011</v>
      </c>
      <c r="I1613" s="2">
        <f t="array" ref="I1613">SUMPRODUCT(B1597:B1616, (ROW(B1597:B1616)-ROW(B1597)+1)) / (20*21/2)</f>
        <v>8.5849990476190481</v>
      </c>
      <c r="J1613" s="2">
        <f t="shared" si="194"/>
        <v>8.5084927523006559</v>
      </c>
      <c r="K1613" s="2">
        <f t="shared" si="196"/>
        <v>8.242620216846495</v>
      </c>
    </row>
    <row r="1614" spans="1:11" ht="13.5" x14ac:dyDescent="0.25">
      <c r="A1614" s="3">
        <f>TITRES_STAT!B1617</f>
        <v>44363</v>
      </c>
      <c r="B1614" s="6">
        <f>TITRES_STAT!D1617</f>
        <v>8.7260000000000009</v>
      </c>
      <c r="C1614" s="2">
        <f t="shared" si="197"/>
        <v>0</v>
      </c>
      <c r="D1614" s="2">
        <f t="shared" si="198"/>
        <v>8.68628</v>
      </c>
      <c r="E1614" s="2">
        <f t="shared" si="200"/>
        <v>8.5590499999999992</v>
      </c>
      <c r="F1614" s="2">
        <f t="shared" si="193"/>
        <v>8.536484999999999</v>
      </c>
      <c r="G1614" s="2">
        <f t="shared" si="195"/>
        <v>8.2327600000000007</v>
      </c>
      <c r="H1614" s="2">
        <f t="shared" si="199"/>
        <v>7.1113745000000019</v>
      </c>
      <c r="I1614" s="2">
        <f t="array" ref="I1614">SUMPRODUCT(B1598:B1617, (ROW(B1598:B1617)-ROW(B1598)+1)) / (20*21/2)</f>
        <v>8.587020476190478</v>
      </c>
      <c r="J1614" s="2">
        <f t="shared" si="194"/>
        <v>8.5292077282720218</v>
      </c>
      <c r="K1614" s="2">
        <f t="shared" si="196"/>
        <v>8.2615762867740834</v>
      </c>
    </row>
    <row r="1615" spans="1:11" ht="13.5" x14ac:dyDescent="0.25">
      <c r="A1615" s="3">
        <f>TITRES_STAT!B1618</f>
        <v>44364</v>
      </c>
      <c r="B1615" s="6">
        <f>TITRES_STAT!D1618</f>
        <v>8.6628000000000007</v>
      </c>
      <c r="C1615" s="2">
        <f t="shared" si="197"/>
        <v>-6.3200000000000145E-2</v>
      </c>
      <c r="D1615" s="2">
        <f t="shared" si="198"/>
        <v>8.7187599999999996</v>
      </c>
      <c r="E1615" s="2">
        <f t="shared" si="200"/>
        <v>8.5861200000000011</v>
      </c>
      <c r="F1615" s="2">
        <f t="shared" si="193"/>
        <v>8.5459599999999991</v>
      </c>
      <c r="G1615" s="2">
        <f t="shared" si="195"/>
        <v>8.2527920000000012</v>
      </c>
      <c r="H1615" s="2">
        <f t="shared" si="199"/>
        <v>7.1233760000000022</v>
      </c>
      <c r="I1615" s="2">
        <f t="array" ref="I1615">SUMPRODUCT(B1599:B1618, (ROW(B1599:B1618)-ROW(B1599)+1)) / (20*21/2)</f>
        <v>8.5966461904761911</v>
      </c>
      <c r="J1615" s="2">
        <f t="shared" si="194"/>
        <v>8.541930801769924</v>
      </c>
      <c r="K1615" s="2">
        <f t="shared" si="196"/>
        <v>8.2773105500378445</v>
      </c>
    </row>
    <row r="1616" spans="1:11" ht="13.5" x14ac:dyDescent="0.25">
      <c r="A1616" s="3">
        <f>TITRES_STAT!B1619</f>
        <v>44365</v>
      </c>
      <c r="B1616" s="6">
        <f>TITRES_STAT!D1619</f>
        <v>8.6628000000000007</v>
      </c>
      <c r="C1616" s="2">
        <f t="shared" si="197"/>
        <v>0</v>
      </c>
      <c r="D1616" s="2">
        <f t="shared" si="198"/>
        <v>8.7025200000000016</v>
      </c>
      <c r="E1616" s="2">
        <f t="shared" si="200"/>
        <v>8.6131900000000012</v>
      </c>
      <c r="F1616" s="2">
        <f t="shared" si="193"/>
        <v>8.5513750000000002</v>
      </c>
      <c r="G1616" s="2">
        <f t="shared" si="195"/>
        <v>8.2728240000000035</v>
      </c>
      <c r="H1616" s="2">
        <f t="shared" si="199"/>
        <v>7.136280000000002</v>
      </c>
      <c r="I1616" s="2">
        <f t="array" ref="I1616">SUMPRODUCT(B1600:B1619, (ROW(B1600:B1619)-ROW(B1600)+1)) / (20*21/2)</f>
        <v>8.6057990476190476</v>
      </c>
      <c r="J1616" s="2">
        <f t="shared" si="194"/>
        <v>8.5534421539823118</v>
      </c>
      <c r="K1616" s="2">
        <f t="shared" si="196"/>
        <v>8.2924277833696944</v>
      </c>
    </row>
    <row r="1617" spans="1:11" ht="13.5" x14ac:dyDescent="0.25">
      <c r="A1617" s="3">
        <f>TITRES_STAT!B1620</f>
        <v>44368</v>
      </c>
      <c r="B1617" s="6">
        <f>TITRES_STAT!D1620</f>
        <v>8.5725999999999996</v>
      </c>
      <c r="C1617" s="2">
        <f t="shared" si="197"/>
        <v>-9.0200000000001168E-2</v>
      </c>
      <c r="D1617" s="2">
        <f t="shared" si="198"/>
        <v>8.670040000000002</v>
      </c>
      <c r="E1617" s="2">
        <f t="shared" si="200"/>
        <v>8.6240199999999998</v>
      </c>
      <c r="F1617" s="2">
        <f t="shared" si="193"/>
        <v>8.5527300000000004</v>
      </c>
      <c r="G1617" s="2">
        <f t="shared" si="195"/>
        <v>8.2910520000000005</v>
      </c>
      <c r="H1617" s="2">
        <f t="shared" si="199"/>
        <v>7.1478305000000013</v>
      </c>
      <c r="I1617" s="2">
        <f t="array" ref="I1617">SUMPRODUCT(B1601:B1620, (ROW(B1601:B1620)-ROW(B1601)+1)) / (20*21/2)</f>
        <v>8.6145223809523817</v>
      </c>
      <c r="J1617" s="2">
        <f t="shared" si="194"/>
        <v>8.5552667107459008</v>
      </c>
      <c r="K1617" s="2">
        <f t="shared" si="196"/>
        <v>8.3034149291199029</v>
      </c>
    </row>
    <row r="1618" spans="1:11" ht="13.5" x14ac:dyDescent="0.25">
      <c r="A1618" s="3">
        <f>TITRES_STAT!B1621</f>
        <v>44369</v>
      </c>
      <c r="B1618" s="6">
        <f>TITRES_STAT!D1621</f>
        <v>8.6538000000000004</v>
      </c>
      <c r="C1618" s="2">
        <f t="shared" si="197"/>
        <v>8.1200000000000827E-2</v>
      </c>
      <c r="D1618" s="2">
        <f t="shared" si="198"/>
        <v>8.6556000000000015</v>
      </c>
      <c r="E1618" s="2">
        <f t="shared" si="200"/>
        <v>8.64297</v>
      </c>
      <c r="F1618" s="2">
        <f t="shared" si="193"/>
        <v>8.5576949999999989</v>
      </c>
      <c r="G1618" s="2">
        <f t="shared" si="195"/>
        <v>8.3089180000000002</v>
      </c>
      <c r="H1618" s="2">
        <f t="shared" si="199"/>
        <v>7.1599675000000014</v>
      </c>
      <c r="I1618" s="2">
        <f t="array" ref="I1618">SUMPRODUCT(B1602:B1621, (ROW(B1602:B1621)-ROW(B1602)+1)) / (20*21/2)</f>
        <v>8.6201919047619047</v>
      </c>
      <c r="J1618" s="2">
        <f t="shared" si="194"/>
        <v>8.5646508335320046</v>
      </c>
      <c r="K1618" s="2">
        <f t="shared" si="196"/>
        <v>8.3171555201348095</v>
      </c>
    </row>
    <row r="1619" spans="1:11" ht="13.5" x14ac:dyDescent="0.25">
      <c r="A1619" s="3">
        <f>TITRES_STAT!B1622</f>
        <v>44370</v>
      </c>
      <c r="B1619" s="6">
        <f>TITRES_STAT!D1622</f>
        <v>8.6538000000000004</v>
      </c>
      <c r="C1619" s="2">
        <f t="shared" si="197"/>
        <v>0</v>
      </c>
      <c r="D1619" s="2">
        <f t="shared" si="198"/>
        <v>8.6411600000000028</v>
      </c>
      <c r="E1619" s="2">
        <f t="shared" si="200"/>
        <v>8.6637200000000014</v>
      </c>
      <c r="F1619" s="2">
        <f t="shared" si="193"/>
        <v>8.5622049999999987</v>
      </c>
      <c r="G1619" s="2">
        <f t="shared" si="195"/>
        <v>8.3312960000000018</v>
      </c>
      <c r="H1619" s="2">
        <f t="shared" si="199"/>
        <v>7.1720140000000008</v>
      </c>
      <c r="I1619" s="2">
        <f t="array" ref="I1619">SUMPRODUCT(B1603:B1622, (ROW(B1603:B1622)-ROW(B1603)+1)) / (20*21/2)</f>
        <v>8.6251742857142855</v>
      </c>
      <c r="J1619" s="2">
        <f t="shared" si="194"/>
        <v>8.5731412303384804</v>
      </c>
      <c r="K1619" s="2">
        <f t="shared" si="196"/>
        <v>8.3303572644432489</v>
      </c>
    </row>
    <row r="1620" spans="1:11" ht="13.5" x14ac:dyDescent="0.25">
      <c r="A1620" s="3">
        <f>TITRES_STAT!B1623</f>
        <v>44371</v>
      </c>
      <c r="B1620" s="6">
        <f>TITRES_STAT!D1623</f>
        <v>8.6538000000000004</v>
      </c>
      <c r="C1620" s="2">
        <f t="shared" si="197"/>
        <v>0</v>
      </c>
      <c r="D1620" s="2">
        <f t="shared" si="198"/>
        <v>8.6393599999999999</v>
      </c>
      <c r="E1620" s="2">
        <f t="shared" si="200"/>
        <v>8.6790600000000016</v>
      </c>
      <c r="F1620" s="2">
        <f t="shared" ref="F1620:F1683" si="201">AVERAGE(B1601:B1620)</f>
        <v>8.5671699999999991</v>
      </c>
      <c r="G1620" s="2">
        <f t="shared" si="195"/>
        <v>8.3491620000000015</v>
      </c>
      <c r="H1620" s="2">
        <f t="shared" si="199"/>
        <v>7.1840605000000002</v>
      </c>
      <c r="I1620" s="2">
        <f t="array" ref="I1620">SUMPRODUCT(B1604:B1623, (ROW(B1604:B1623)-ROW(B1604)+1)) / (20*21/2)</f>
        <v>8.6295980952380944</v>
      </c>
      <c r="J1620" s="2">
        <f t="shared" si="194"/>
        <v>8.580823017925292</v>
      </c>
      <c r="K1620" s="2">
        <f t="shared" si="196"/>
        <v>8.3430412932886124</v>
      </c>
    </row>
    <row r="1621" spans="1:11" ht="13.5" x14ac:dyDescent="0.25">
      <c r="A1621" s="3">
        <f>TITRES_STAT!B1624</f>
        <v>44372</v>
      </c>
      <c r="B1621" s="6">
        <f>TITRES_STAT!D1624</f>
        <v>8.6266999999999996</v>
      </c>
      <c r="C1621" s="2">
        <f t="shared" si="197"/>
        <v>-2.710000000000079E-2</v>
      </c>
      <c r="D1621" s="2">
        <f t="shared" si="198"/>
        <v>8.6321399999999997</v>
      </c>
      <c r="E1621" s="2">
        <f t="shared" si="200"/>
        <v>8.6673300000000015</v>
      </c>
      <c r="F1621" s="2">
        <f t="shared" si="201"/>
        <v>8.5743849999999977</v>
      </c>
      <c r="G1621" s="2">
        <f t="shared" si="195"/>
        <v>8.3646820000000002</v>
      </c>
      <c r="H1621" s="2">
        <f t="shared" si="199"/>
        <v>7.1967385000000013</v>
      </c>
      <c r="I1621" s="2">
        <f t="array" ref="I1621">SUMPRODUCT(B1605:B1624, (ROW(B1605:B1624)-ROW(B1605)+1)) / (20*21/2)</f>
        <v>8.6128442857142868</v>
      </c>
      <c r="J1621" s="2">
        <f t="shared" ref="J1621:J1684" si="202">$J$4*B1621+J1620*(1-$J$4)</f>
        <v>8.585192254313359</v>
      </c>
      <c r="K1621" s="2">
        <f t="shared" si="196"/>
        <v>8.3541651641400403</v>
      </c>
    </row>
    <row r="1622" spans="1:11" ht="13.5" x14ac:dyDescent="0.25">
      <c r="A1622" s="3">
        <f>TITRES_STAT!B1625</f>
        <v>44375</v>
      </c>
      <c r="B1622" s="6">
        <f>TITRES_STAT!D1625</f>
        <v>8.6266999999999996</v>
      </c>
      <c r="C1622" s="2">
        <f t="shared" si="197"/>
        <v>0</v>
      </c>
      <c r="D1622" s="2">
        <f t="shared" si="198"/>
        <v>8.6429599999999986</v>
      </c>
      <c r="E1622" s="2">
        <f t="shared" si="200"/>
        <v>8.6565000000000012</v>
      </c>
      <c r="F1622" s="2">
        <f t="shared" si="201"/>
        <v>8.5802499999999995</v>
      </c>
      <c r="G1622" s="2">
        <f t="shared" si="195"/>
        <v>8.3802019999999988</v>
      </c>
      <c r="H1622" s="2">
        <f t="shared" si="199"/>
        <v>7.208063000000001</v>
      </c>
      <c r="I1622" s="2">
        <f t="array" ref="I1622">SUMPRODUCT(B1606:B1625, (ROW(B1606:B1625)-ROW(B1606)+1)) / (20*21/2)</f>
        <v>8.6149090476190473</v>
      </c>
      <c r="J1622" s="2">
        <f t="shared" si="202"/>
        <v>8.589145372950183</v>
      </c>
      <c r="K1622" s="2">
        <f t="shared" si="196"/>
        <v>8.3648528047620001</v>
      </c>
    </row>
    <row r="1623" spans="1:11" ht="13.5" x14ac:dyDescent="0.25">
      <c r="A1623" s="3">
        <f>TITRES_STAT!B1626</f>
        <v>44376</v>
      </c>
      <c r="B1623" s="6">
        <f>TITRES_STAT!D1626</f>
        <v>8.6266999999999996</v>
      </c>
      <c r="C1623" s="2">
        <f t="shared" si="197"/>
        <v>0</v>
      </c>
      <c r="D1623" s="2">
        <f t="shared" si="198"/>
        <v>8.6375399999999996</v>
      </c>
      <c r="E1623" s="2">
        <f t="shared" si="200"/>
        <v>8.6465700000000005</v>
      </c>
      <c r="F1623" s="2">
        <f t="shared" si="201"/>
        <v>8.5861149999999995</v>
      </c>
      <c r="G1623" s="2">
        <f t="shared" si="195"/>
        <v>8.395722000000001</v>
      </c>
      <c r="H1623" s="2">
        <f t="shared" si="199"/>
        <v>7.2202450000000002</v>
      </c>
      <c r="I1623" s="2">
        <f t="array" ref="I1623">SUMPRODUCT(B1607:B1626, (ROW(B1607:B1626)-ROW(B1607)+1)) / (20*21/2)</f>
        <v>8.5927328571428561</v>
      </c>
      <c r="J1623" s="2">
        <f t="shared" si="202"/>
        <v>8.5927220040977854</v>
      </c>
      <c r="K1623" s="2">
        <f t="shared" si="196"/>
        <v>8.3751213222223146</v>
      </c>
    </row>
    <row r="1624" spans="1:11" ht="13.5" x14ac:dyDescent="0.25">
      <c r="A1624" s="3">
        <f>TITRES_STAT!B1627</f>
        <v>44377</v>
      </c>
      <c r="B1624" s="6">
        <f>TITRES_STAT!D1627</f>
        <v>8.4101999999999997</v>
      </c>
      <c r="C1624" s="2">
        <f t="shared" si="197"/>
        <v>-0.21649999999999991</v>
      </c>
      <c r="D1624" s="2">
        <f t="shared" si="198"/>
        <v>8.5888200000000019</v>
      </c>
      <c r="E1624" s="2">
        <f t="shared" si="200"/>
        <v>8.6149900000000024</v>
      </c>
      <c r="F1624" s="2">
        <f t="shared" si="201"/>
        <v>8.587019999999999</v>
      </c>
      <c r="G1624" s="2">
        <f t="shared" si="195"/>
        <v>8.4061900000000005</v>
      </c>
      <c r="H1624" s="2">
        <f t="shared" si="199"/>
        <v>7.2315700000000005</v>
      </c>
      <c r="I1624" s="2">
        <f t="array" ref="I1624">SUMPRODUCT(B1608:B1627, (ROW(B1608:B1627)-ROW(B1608)+1)) / (20*21/2)</f>
        <v>8.5938952380952376</v>
      </c>
      <c r="J1624" s="2">
        <f t="shared" si="202"/>
        <v>8.5753389560884727</v>
      </c>
      <c r="K1624" s="2">
        <f t="shared" si="196"/>
        <v>8.376496956644969</v>
      </c>
    </row>
    <row r="1625" spans="1:11" ht="13.5" x14ac:dyDescent="0.25">
      <c r="A1625" s="3">
        <f>TITRES_STAT!B1628</f>
        <v>44378</v>
      </c>
      <c r="B1625" s="6">
        <f>TITRES_STAT!D1628</f>
        <v>8.6087000000000007</v>
      </c>
      <c r="C1625" s="2">
        <f t="shared" si="197"/>
        <v>0.19850000000000101</v>
      </c>
      <c r="D1625" s="2">
        <f t="shared" si="198"/>
        <v>8.5798000000000005</v>
      </c>
      <c r="E1625" s="2">
        <f t="shared" si="200"/>
        <v>8.6095799999999993</v>
      </c>
      <c r="F1625" s="2">
        <f t="shared" si="201"/>
        <v>8.5978500000000011</v>
      </c>
      <c r="G1625" s="2">
        <f t="shared" si="195"/>
        <v>8.4206280000000007</v>
      </c>
      <c r="H1625" s="2">
        <f t="shared" si="199"/>
        <v>7.2439324999999997</v>
      </c>
      <c r="I1625" s="2">
        <f t="array" ref="I1625">SUMPRODUCT(B1609:B1628, (ROW(B1609:B1628)-ROW(B1609)+1)) / (20*21/2)</f>
        <v>8.5823414285714268</v>
      </c>
      <c r="J1625" s="2">
        <f t="shared" si="202"/>
        <v>8.5785161983657616</v>
      </c>
      <c r="K1625" s="2">
        <f t="shared" si="196"/>
        <v>8.3856029583451672</v>
      </c>
    </row>
    <row r="1626" spans="1:11" ht="13.5" x14ac:dyDescent="0.25">
      <c r="A1626" s="3">
        <f>TITRES_STAT!B1629</f>
        <v>44379</v>
      </c>
      <c r="B1626" s="6">
        <f>TITRES_STAT!D1629</f>
        <v>8.3650000000000002</v>
      </c>
      <c r="C1626" s="2">
        <f t="shared" si="197"/>
        <v>-0.24370000000000047</v>
      </c>
      <c r="D1626" s="2">
        <f t="shared" si="198"/>
        <v>8.5274600000000014</v>
      </c>
      <c r="E1626" s="2">
        <f t="shared" si="200"/>
        <v>8.5797999999999988</v>
      </c>
      <c r="F1626" s="2">
        <f t="shared" si="201"/>
        <v>8.5964950000000009</v>
      </c>
      <c r="G1626" s="2">
        <f t="shared" si="195"/>
        <v>8.4301919999999999</v>
      </c>
      <c r="H1626" s="2">
        <f t="shared" si="199"/>
        <v>7.2551220000000001</v>
      </c>
      <c r="I1626" s="2">
        <f t="array" ref="I1626">SUMPRODUCT(B1610:B1629, (ROW(B1610:B1629)-ROW(B1610)+1)) / (20*21/2)</f>
        <v>8.5621014285714274</v>
      </c>
      <c r="J1626" s="2">
        <f t="shared" si="202"/>
        <v>8.5581813223309275</v>
      </c>
      <c r="K1626" s="2">
        <f t="shared" si="196"/>
        <v>8.3847949991943764</v>
      </c>
    </row>
    <row r="1627" spans="1:11" ht="13.5" x14ac:dyDescent="0.25">
      <c r="A1627" s="3">
        <f>TITRES_STAT!B1630</f>
        <v>44382</v>
      </c>
      <c r="B1627" s="6">
        <f>TITRES_STAT!D1630</f>
        <v>8.6087000000000007</v>
      </c>
      <c r="C1627" s="2">
        <f t="shared" si="197"/>
        <v>0.24370000000000047</v>
      </c>
      <c r="D1627" s="2">
        <f t="shared" si="198"/>
        <v>8.5238600000000009</v>
      </c>
      <c r="E1627" s="2">
        <f t="shared" si="200"/>
        <v>8.5834099999999989</v>
      </c>
      <c r="F1627" s="2">
        <f t="shared" si="201"/>
        <v>8.6037150000000011</v>
      </c>
      <c r="G1627" s="2">
        <f t="shared" si="195"/>
        <v>8.4489620000000016</v>
      </c>
      <c r="H1627" s="2">
        <f t="shared" si="199"/>
        <v>7.2684319999999989</v>
      </c>
      <c r="I1627" s="2">
        <f t="array" ref="I1627">SUMPRODUCT(B1611:B1630, (ROW(B1611:B1630)-ROW(B1611)+1)) / (20*21/2)</f>
        <v>8.5627480952380939</v>
      </c>
      <c r="J1627" s="2">
        <f t="shared" si="202"/>
        <v>8.5629926249660784</v>
      </c>
      <c r="K1627" s="2">
        <f t="shared" si="196"/>
        <v>8.3935755874612639</v>
      </c>
    </row>
    <row r="1628" spans="1:11" ht="13.5" x14ac:dyDescent="0.25">
      <c r="A1628" s="3">
        <f>TITRES_STAT!B1631</f>
        <v>44383</v>
      </c>
      <c r="B1628" s="6">
        <f>TITRES_STAT!D1631</f>
        <v>8.4824000000000002</v>
      </c>
      <c r="C1628" s="2">
        <f t="shared" si="197"/>
        <v>-0.12630000000000052</v>
      </c>
      <c r="D1628" s="2">
        <f t="shared" si="198"/>
        <v>8.495000000000001</v>
      </c>
      <c r="E1628" s="2">
        <f t="shared" si="200"/>
        <v>8.5662699999999994</v>
      </c>
      <c r="F1628" s="2">
        <f t="shared" si="201"/>
        <v>8.6046200000000006</v>
      </c>
      <c r="G1628" s="2">
        <f t="shared" si="195"/>
        <v>8.4670100000000019</v>
      </c>
      <c r="H1628" s="2">
        <f t="shared" si="199"/>
        <v>7.2807045000000006</v>
      </c>
      <c r="I1628" s="2">
        <f t="array" ref="I1628">SUMPRODUCT(B1612:B1631, (ROW(B1612:B1631)-ROW(B1612)+1)) / (20*21/2)</f>
        <v>8.5757647619047628</v>
      </c>
      <c r="J1628" s="2">
        <f t="shared" si="202"/>
        <v>8.5553171368740699</v>
      </c>
      <c r="K1628" s="2">
        <f t="shared" si="196"/>
        <v>8.3970588977569012</v>
      </c>
    </row>
    <row r="1629" spans="1:11" ht="13.5" x14ac:dyDescent="0.25">
      <c r="A1629" s="3">
        <f>TITRES_STAT!B1632</f>
        <v>44384</v>
      </c>
      <c r="B1629" s="6">
        <f>TITRES_STAT!D1632</f>
        <v>8.3920999999999992</v>
      </c>
      <c r="C1629" s="2">
        <f t="shared" si="197"/>
        <v>-9.0300000000000935E-2</v>
      </c>
      <c r="D1629" s="2">
        <f t="shared" si="198"/>
        <v>8.4913799999999995</v>
      </c>
      <c r="E1629" s="2">
        <f t="shared" si="200"/>
        <v>8.5401000000000007</v>
      </c>
      <c r="F1629" s="2">
        <f t="shared" si="201"/>
        <v>8.6019100000000002</v>
      </c>
      <c r="G1629" s="2">
        <f t="shared" si="195"/>
        <v>8.4787400000000002</v>
      </c>
      <c r="H1629" s="2">
        <f t="shared" si="199"/>
        <v>7.2916230000000004</v>
      </c>
      <c r="I1629" s="2">
        <f t="array" ref="I1629">SUMPRODUCT(B1613:B1632, (ROW(B1613:B1632)-ROW(B1613)+1)) / (20*21/2)</f>
        <v>8.5853433333333342</v>
      </c>
      <c r="J1629" s="2">
        <f t="shared" si="202"/>
        <v>8.5397726476479683</v>
      </c>
      <c r="K1629" s="2">
        <f t="shared" si="196"/>
        <v>8.3968644311781997</v>
      </c>
    </row>
    <row r="1630" spans="1:11" ht="13.5" x14ac:dyDescent="0.25">
      <c r="A1630" s="3">
        <f>TITRES_STAT!B1633</f>
        <v>44385</v>
      </c>
      <c r="B1630" s="6">
        <f>TITRES_STAT!D1633</f>
        <v>8.6087000000000007</v>
      </c>
      <c r="C1630" s="2">
        <f t="shared" si="197"/>
        <v>0.21660000000000146</v>
      </c>
      <c r="D1630" s="2">
        <f t="shared" si="198"/>
        <v>8.4913799999999995</v>
      </c>
      <c r="E1630" s="2">
        <f t="shared" si="200"/>
        <v>8.5355900000000009</v>
      </c>
      <c r="F1630" s="2">
        <f t="shared" si="201"/>
        <v>8.6073250000000012</v>
      </c>
      <c r="G1630" s="2">
        <f t="shared" si="195"/>
        <v>8.4948020000000017</v>
      </c>
      <c r="H1630" s="2">
        <f t="shared" si="199"/>
        <v>7.3035345000000005</v>
      </c>
      <c r="I1630" s="2">
        <f t="array" ref="I1630">SUMPRODUCT(B1614:B1633, (ROW(B1614:B1633)-ROW(B1614)+1)) / (20*21/2)</f>
        <v>8.5950509523809533</v>
      </c>
      <c r="J1630" s="2">
        <f t="shared" si="202"/>
        <v>8.5463371573957811</v>
      </c>
      <c r="K1630" s="2">
        <f t="shared" si="196"/>
        <v>8.4051717083868986</v>
      </c>
    </row>
    <row r="1631" spans="1:11" ht="13.5" x14ac:dyDescent="0.25">
      <c r="A1631" s="3">
        <f>TITRES_STAT!B1634</f>
        <v>44386</v>
      </c>
      <c r="B1631" s="6">
        <f>TITRES_STAT!D1634</f>
        <v>8.7439999999999998</v>
      </c>
      <c r="C1631" s="2">
        <f t="shared" si="197"/>
        <v>0.13529999999999909</v>
      </c>
      <c r="D1631" s="2">
        <f t="shared" si="198"/>
        <v>8.5671800000000005</v>
      </c>
      <c r="E1631" s="2">
        <f t="shared" si="200"/>
        <v>8.5473199999999991</v>
      </c>
      <c r="F1631" s="2">
        <f t="shared" si="201"/>
        <v>8.6073250000000012</v>
      </c>
      <c r="G1631" s="2">
        <f t="shared" si="195"/>
        <v>8.5144720000000014</v>
      </c>
      <c r="H1631" s="2">
        <f t="shared" si="199"/>
        <v>7.3161675000000006</v>
      </c>
      <c r="I1631" s="2">
        <f t="array" ref="I1631">SUMPRODUCT(B1615:B1634, (ROW(B1615:B1634)-ROW(B1615)+1)) / (20*21/2)</f>
        <v>8.6048447619047614</v>
      </c>
      <c r="J1631" s="2">
        <f t="shared" si="202"/>
        <v>8.5651621900247541</v>
      </c>
      <c r="K1631" s="2">
        <f t="shared" si="196"/>
        <v>8.4184590923717266</v>
      </c>
    </row>
    <row r="1632" spans="1:11" ht="13.5" x14ac:dyDescent="0.25">
      <c r="A1632" s="3">
        <f>TITRES_STAT!B1635</f>
        <v>44389</v>
      </c>
      <c r="B1632" s="6">
        <f>TITRES_STAT!D1635</f>
        <v>8.7079000000000004</v>
      </c>
      <c r="C1632" s="2">
        <f t="shared" si="197"/>
        <v>-3.6099999999999355E-2</v>
      </c>
      <c r="D1632" s="2">
        <f t="shared" si="198"/>
        <v>8.587019999999999</v>
      </c>
      <c r="E1632" s="2">
        <f t="shared" si="200"/>
        <v>8.5554400000000008</v>
      </c>
      <c r="F1632" s="2">
        <f t="shared" si="201"/>
        <v>8.605970000000001</v>
      </c>
      <c r="G1632" s="2">
        <f t="shared" si="195"/>
        <v>8.5298120000000015</v>
      </c>
      <c r="H1632" s="2">
        <f t="shared" si="199"/>
        <v>7.3285750000000007</v>
      </c>
      <c r="I1632" s="2">
        <f t="array" ref="I1632">SUMPRODUCT(B1616:B1635, (ROW(B1616:B1635)-ROW(B1616)+1)) / (20*21/2)</f>
        <v>8.6384866666666653</v>
      </c>
      <c r="J1632" s="2">
        <f t="shared" si="202"/>
        <v>8.5787562671652537</v>
      </c>
      <c r="K1632" s="2">
        <f t="shared" si="196"/>
        <v>8.4298097162002854</v>
      </c>
    </row>
    <row r="1633" spans="1:11" ht="13.5" x14ac:dyDescent="0.25">
      <c r="A1633" s="3">
        <f>TITRES_STAT!B1636</f>
        <v>44390</v>
      </c>
      <c r="B1633" s="6">
        <f>TITRES_STAT!D1636</f>
        <v>8.7079000000000004</v>
      </c>
      <c r="C1633" s="2">
        <f t="shared" si="197"/>
        <v>0</v>
      </c>
      <c r="D1633" s="2">
        <f t="shared" si="198"/>
        <v>8.6321200000000005</v>
      </c>
      <c r="E1633" s="2">
        <f t="shared" si="200"/>
        <v>8.563559999999999</v>
      </c>
      <c r="F1633" s="2">
        <f t="shared" si="201"/>
        <v>8.6050649999999997</v>
      </c>
      <c r="G1633" s="2">
        <f t="shared" si="195"/>
        <v>8.5415420000000015</v>
      </c>
      <c r="H1633" s="2">
        <f t="shared" si="199"/>
        <v>7.3411180000000025</v>
      </c>
      <c r="I1633" s="2">
        <f t="array" ref="I1633">SUMPRODUCT(B1617:B1636, (ROW(B1617:B1636)-ROW(B1617)+1)) / (20*21/2)</f>
        <v>8.6645828571428556</v>
      </c>
      <c r="J1633" s="2">
        <f t="shared" si="202"/>
        <v>8.5910556702923735</v>
      </c>
      <c r="K1633" s="2">
        <f t="shared" si="196"/>
        <v>8.4407152175257636</v>
      </c>
    </row>
    <row r="1634" spans="1:11" ht="13.5" x14ac:dyDescent="0.25">
      <c r="A1634" s="3">
        <f>TITRES_STAT!B1637</f>
        <v>44391</v>
      </c>
      <c r="B1634" s="6">
        <f>TITRES_STAT!D1637</f>
        <v>8.7079000000000004</v>
      </c>
      <c r="C1634" s="2">
        <f t="shared" si="197"/>
        <v>0</v>
      </c>
      <c r="D1634" s="2">
        <f t="shared" si="198"/>
        <v>8.6952800000000003</v>
      </c>
      <c r="E1634" s="2">
        <f t="shared" si="200"/>
        <v>8.5933299999999981</v>
      </c>
      <c r="F1634" s="2">
        <f t="shared" si="201"/>
        <v>8.6041600000000003</v>
      </c>
      <c r="G1634" s="2">
        <f t="shared" si="195"/>
        <v>8.5532720000000015</v>
      </c>
      <c r="H1634" s="2">
        <f t="shared" si="199"/>
        <v>7.3537510000000017</v>
      </c>
      <c r="I1634" s="2">
        <f t="array" ref="I1634">SUMPRODUCT(B1618:B1637, (ROW(B1618:B1637)-ROW(B1618)+1)) / (20*21/2)</f>
        <v>8.6860785714285704</v>
      </c>
      <c r="J1634" s="2">
        <f t="shared" si="202"/>
        <v>8.6021837016931002</v>
      </c>
      <c r="K1634" s="2">
        <f t="shared" si="196"/>
        <v>8.4511930521325951</v>
      </c>
    </row>
    <row r="1635" spans="1:11" ht="13.5" x14ac:dyDescent="0.25">
      <c r="A1635" s="3">
        <f>TITRES_STAT!B1638</f>
        <v>44392</v>
      </c>
      <c r="B1635" s="6">
        <f>TITRES_STAT!D1638</f>
        <v>8.9573999999999998</v>
      </c>
      <c r="C1635" s="2">
        <f t="shared" si="197"/>
        <v>0.24949999999999939</v>
      </c>
      <c r="D1635" s="2">
        <f t="shared" si="198"/>
        <v>8.7650200000000016</v>
      </c>
      <c r="E1635" s="2">
        <f t="shared" si="200"/>
        <v>8.6281999999999979</v>
      </c>
      <c r="F1635" s="2">
        <f t="shared" si="201"/>
        <v>8.6188899999999986</v>
      </c>
      <c r="G1635" s="2">
        <f t="shared" si="195"/>
        <v>8.570172000000003</v>
      </c>
      <c r="H1635" s="2">
        <f t="shared" si="199"/>
        <v>7.3678570000000025</v>
      </c>
      <c r="I1635" s="2">
        <f t="array" ref="I1635">SUMPRODUCT(B1619:B1638, (ROW(B1619:B1638)-ROW(B1619)+1)) / (20*21/2)</f>
        <v>8.7044623809523785</v>
      </c>
      <c r="J1635" s="2">
        <f t="shared" si="202"/>
        <v>8.6360138253413758</v>
      </c>
      <c r="K1635" s="2">
        <f t="shared" si="196"/>
        <v>8.4710443049901407</v>
      </c>
    </row>
    <row r="1636" spans="1:11" ht="13.5" x14ac:dyDescent="0.25">
      <c r="A1636" s="3">
        <f>TITRES_STAT!B1639</f>
        <v>44393</v>
      </c>
      <c r="B1636" s="6">
        <f>TITRES_STAT!D1639</f>
        <v>8.8928999999999991</v>
      </c>
      <c r="C1636" s="2">
        <f t="shared" si="197"/>
        <v>-6.4500000000000668E-2</v>
      </c>
      <c r="D1636" s="2">
        <f t="shared" si="198"/>
        <v>8.7947999999999986</v>
      </c>
      <c r="E1636" s="2">
        <f t="shared" si="200"/>
        <v>8.6809899999999995</v>
      </c>
      <c r="F1636" s="2">
        <f t="shared" si="201"/>
        <v>8.6303949999999983</v>
      </c>
      <c r="G1636" s="2">
        <f t="shared" si="195"/>
        <v>8.5810899999999997</v>
      </c>
      <c r="H1636" s="2">
        <f t="shared" si="199"/>
        <v>7.3814600000000032</v>
      </c>
      <c r="I1636" s="2">
        <f t="array" ref="I1636">SUMPRODUCT(B1620:B1639, (ROW(B1620:B1639)-ROW(B1620)+1)) / (20*21/2)</f>
        <v>8.7237328571428563</v>
      </c>
      <c r="J1636" s="2">
        <f t="shared" si="202"/>
        <v>8.660479175308863</v>
      </c>
      <c r="K1636" s="2">
        <f t="shared" si="196"/>
        <v>8.4875876655787632</v>
      </c>
    </row>
    <row r="1637" spans="1:11" ht="13.5" x14ac:dyDescent="0.25">
      <c r="A1637" s="3">
        <f>TITRES_STAT!B1640</f>
        <v>44396</v>
      </c>
      <c r="B1637" s="6">
        <f>TITRES_STAT!D1640</f>
        <v>8.8560999999999996</v>
      </c>
      <c r="C1637" s="2">
        <f t="shared" si="197"/>
        <v>-3.67999999999995E-2</v>
      </c>
      <c r="D1637" s="2">
        <f t="shared" si="198"/>
        <v>8.8244399999999992</v>
      </c>
      <c r="E1637" s="2">
        <f t="shared" si="200"/>
        <v>8.7057299999999991</v>
      </c>
      <c r="F1637" s="2">
        <f t="shared" si="201"/>
        <v>8.6445699999999981</v>
      </c>
      <c r="G1637" s="2">
        <f t="shared" si="195"/>
        <v>8.5912720000000018</v>
      </c>
      <c r="H1637" s="2">
        <f t="shared" si="199"/>
        <v>7.3949695000000029</v>
      </c>
      <c r="I1637" s="2">
        <f t="array" ref="I1637">SUMPRODUCT(B1621:B1640, (ROW(B1621:B1640)-ROW(B1621)+1)) / (20*21/2)</f>
        <v>8.7315066666666681</v>
      </c>
      <c r="J1637" s="2">
        <f t="shared" si="202"/>
        <v>8.6791097300413522</v>
      </c>
      <c r="K1637" s="2">
        <f t="shared" si="196"/>
        <v>8.5020391296737152</v>
      </c>
    </row>
    <row r="1638" spans="1:11" ht="13.5" x14ac:dyDescent="0.25">
      <c r="A1638" s="3">
        <f>TITRES_STAT!B1641</f>
        <v>44399</v>
      </c>
      <c r="B1638" s="6">
        <f>TITRES_STAT!D1641</f>
        <v>8.8376000000000001</v>
      </c>
      <c r="C1638" s="2">
        <f t="shared" si="197"/>
        <v>-1.8499999999999517E-2</v>
      </c>
      <c r="D1638" s="2">
        <f t="shared" si="198"/>
        <v>8.8503799999999995</v>
      </c>
      <c r="E1638" s="2">
        <f t="shared" si="200"/>
        <v>8.7412499999999991</v>
      </c>
      <c r="F1638" s="2">
        <f t="shared" si="201"/>
        <v>8.6537600000000001</v>
      </c>
      <c r="G1638" s="2">
        <f t="shared" si="195"/>
        <v>8.5962120000000013</v>
      </c>
      <c r="H1638" s="2">
        <f t="shared" si="199"/>
        <v>7.4086120000000024</v>
      </c>
      <c r="I1638" s="2">
        <f t="array" ref="I1638">SUMPRODUCT(B1622:B1641, (ROW(B1622:B1641)-ROW(B1622)+1)) / (20*21/2)</f>
        <v>8.7397200000000002</v>
      </c>
      <c r="J1638" s="2">
        <f t="shared" si="202"/>
        <v>8.6942040414659854</v>
      </c>
      <c r="K1638" s="2">
        <f t="shared" si="196"/>
        <v>8.5151983794904336</v>
      </c>
    </row>
    <row r="1639" spans="1:11" ht="13.5" x14ac:dyDescent="0.25">
      <c r="A1639" s="3">
        <f>TITRES_STAT!B1642</f>
        <v>44400</v>
      </c>
      <c r="B1639" s="6">
        <f>TITRES_STAT!D1642</f>
        <v>8.8560999999999996</v>
      </c>
      <c r="C1639" s="2">
        <f t="shared" si="197"/>
        <v>1.8499999999999517E-2</v>
      </c>
      <c r="D1639" s="2">
        <f t="shared" si="198"/>
        <v>8.8800199999999982</v>
      </c>
      <c r="E1639" s="2">
        <f t="shared" si="200"/>
        <v>8.7876499999999993</v>
      </c>
      <c r="F1639" s="2">
        <f t="shared" si="201"/>
        <v>8.6638750000000009</v>
      </c>
      <c r="G1639" s="2">
        <f t="shared" si="195"/>
        <v>8.5991760000000017</v>
      </c>
      <c r="H1639" s="2">
        <f t="shared" si="199"/>
        <v>7.4226630000000027</v>
      </c>
      <c r="I1639" s="2">
        <f t="array" ref="I1639">SUMPRODUCT(B1623:B1642, (ROW(B1623:B1642)-ROW(B1623)+1)) / (20*21/2)</f>
        <v>8.7604857142857142</v>
      </c>
      <c r="J1639" s="2">
        <f t="shared" si="202"/>
        <v>8.709622704183511</v>
      </c>
      <c r="K1639" s="2">
        <f t="shared" si="196"/>
        <v>8.5285670704908103</v>
      </c>
    </row>
    <row r="1640" spans="1:11" ht="13.5" x14ac:dyDescent="0.25">
      <c r="A1640" s="3">
        <f>TITRES_STAT!B1643</f>
        <v>44403</v>
      </c>
      <c r="B1640" s="6">
        <f>TITRES_STAT!D1643</f>
        <v>8.7454999999999998</v>
      </c>
      <c r="C1640" s="2">
        <f t="shared" si="197"/>
        <v>-0.11059999999999981</v>
      </c>
      <c r="D1640" s="2">
        <f t="shared" si="198"/>
        <v>8.8376399999999986</v>
      </c>
      <c r="E1640" s="2">
        <f t="shared" si="200"/>
        <v>8.8013299999999983</v>
      </c>
      <c r="F1640" s="2">
        <f t="shared" si="201"/>
        <v>8.6684599999999996</v>
      </c>
      <c r="G1640" s="2">
        <f t="shared" si="195"/>
        <v>8.6026340000000019</v>
      </c>
      <c r="H1640" s="2">
        <f t="shared" si="199"/>
        <v>7.4356195000000014</v>
      </c>
      <c r="I1640" s="2">
        <f t="array" ref="I1640">SUMPRODUCT(B1624:B1643, (ROW(B1624:B1643)-ROW(B1624)+1)) / (20*21/2)</f>
        <v>8.7799838095238076</v>
      </c>
      <c r="J1640" s="2">
        <f t="shared" si="202"/>
        <v>8.7130395894993669</v>
      </c>
      <c r="K1640" s="2">
        <f t="shared" si="196"/>
        <v>8.5370742441970524</v>
      </c>
    </row>
    <row r="1641" spans="1:11" ht="13.5" x14ac:dyDescent="0.25">
      <c r="A1641" s="3">
        <f>TITRES_STAT!B1644</f>
        <v>44404</v>
      </c>
      <c r="B1641" s="6">
        <f>TITRES_STAT!D1644</f>
        <v>8.7546999999999997</v>
      </c>
      <c r="C1641" s="2">
        <f t="shared" si="197"/>
        <v>9.1999999999998749E-3</v>
      </c>
      <c r="D1641" s="2">
        <f t="shared" si="198"/>
        <v>8.8099999999999987</v>
      </c>
      <c r="E1641" s="2">
        <f t="shared" si="200"/>
        <v>8.8023999999999987</v>
      </c>
      <c r="F1641" s="2">
        <f t="shared" si="201"/>
        <v>8.6748599999999989</v>
      </c>
      <c r="G1641" s="2">
        <f t="shared" si="195"/>
        <v>8.6050120000000003</v>
      </c>
      <c r="H1641" s="2">
        <f t="shared" si="199"/>
        <v>7.4486220000000012</v>
      </c>
      <c r="I1641" s="2">
        <f t="array" ref="I1641">SUMPRODUCT(B1625:B1644, (ROW(B1625:B1644)-ROW(B1625)+1)) / (20*21/2)</f>
        <v>8.7982142857142858</v>
      </c>
      <c r="J1641" s="2">
        <f t="shared" si="202"/>
        <v>8.7170072476422842</v>
      </c>
      <c r="K1641" s="2">
        <f t="shared" si="196"/>
        <v>8.5456085875618744</v>
      </c>
    </row>
    <row r="1642" spans="1:11" ht="13.5" x14ac:dyDescent="0.25">
      <c r="A1642" s="3">
        <f>TITRES_STAT!B1645</f>
        <v>44405</v>
      </c>
      <c r="B1642" s="6">
        <f>TITRES_STAT!D1645</f>
        <v>8.8928999999999991</v>
      </c>
      <c r="C1642" s="2">
        <f t="shared" si="197"/>
        <v>0.13819999999999943</v>
      </c>
      <c r="D1642" s="2">
        <f t="shared" si="198"/>
        <v>8.817359999999999</v>
      </c>
      <c r="E1642" s="2">
        <f t="shared" si="200"/>
        <v>8.8208999999999982</v>
      </c>
      <c r="F1642" s="2">
        <f t="shared" si="201"/>
        <v>8.6881699999999995</v>
      </c>
      <c r="G1642" s="2">
        <f t="shared" si="195"/>
        <v>8.6132220000000004</v>
      </c>
      <c r="H1642" s="2">
        <f t="shared" si="199"/>
        <v>7.4624055000000036</v>
      </c>
      <c r="I1642" s="2">
        <f t="array" ref="I1642">SUMPRODUCT(B1626:B1645, (ROW(B1626:B1645)-ROW(B1626)+1)) / (20*21/2)</f>
        <v>8.8141461904761904</v>
      </c>
      <c r="J1642" s="2">
        <f t="shared" si="202"/>
        <v>8.7337589383430192</v>
      </c>
      <c r="K1642" s="2">
        <f t="shared" si="196"/>
        <v>8.5592278586378789</v>
      </c>
    </row>
    <row r="1643" spans="1:11" ht="13.5" x14ac:dyDescent="0.25">
      <c r="A1643" s="3">
        <f>TITRES_STAT!B1646</f>
        <v>44406</v>
      </c>
      <c r="B1643" s="6">
        <f>TITRES_STAT!D1646</f>
        <v>8.8928999999999991</v>
      </c>
      <c r="C1643" s="2">
        <f t="shared" si="197"/>
        <v>0</v>
      </c>
      <c r="D1643" s="2">
        <f t="shared" si="198"/>
        <v>8.8284199999999977</v>
      </c>
      <c r="E1643" s="2">
        <f t="shared" si="200"/>
        <v>8.8393999999999995</v>
      </c>
      <c r="F1643" s="2">
        <f t="shared" si="201"/>
        <v>8.7014799999999983</v>
      </c>
      <c r="G1643" s="2">
        <f t="shared" si="195"/>
        <v>8.6205300000000005</v>
      </c>
      <c r="H1643" s="2">
        <f t="shared" si="199"/>
        <v>7.476234500000003</v>
      </c>
      <c r="I1643" s="2">
        <f t="array" ref="I1643">SUMPRODUCT(B1627:B1646, (ROW(B1627:B1646)-ROW(B1627)+1)) / (20*21/2)</f>
        <v>8.8287247619047609</v>
      </c>
      <c r="J1643" s="2">
        <f t="shared" si="202"/>
        <v>8.7489152299293984</v>
      </c>
      <c r="K1643" s="2">
        <f t="shared" si="196"/>
        <v>8.5723130406520802</v>
      </c>
    </row>
    <row r="1644" spans="1:11" ht="13.5" x14ac:dyDescent="0.25">
      <c r="A1644" s="3">
        <f>TITRES_STAT!B1647</f>
        <v>44407</v>
      </c>
      <c r="B1644" s="6">
        <f>TITRES_STAT!D1647</f>
        <v>8.8928999999999991</v>
      </c>
      <c r="C1644" s="2">
        <f t="shared" si="197"/>
        <v>0</v>
      </c>
      <c r="D1644" s="2">
        <f t="shared" si="198"/>
        <v>8.835779999999998</v>
      </c>
      <c r="E1644" s="2">
        <f t="shared" si="200"/>
        <v>8.857899999999999</v>
      </c>
      <c r="F1644" s="2">
        <f t="shared" si="201"/>
        <v>8.7256149999999995</v>
      </c>
      <c r="G1644" s="2">
        <f t="shared" si="195"/>
        <v>8.6278379999999988</v>
      </c>
      <c r="H1644" s="2">
        <f t="shared" si="199"/>
        <v>7.4902435000000027</v>
      </c>
      <c r="I1644" s="2">
        <f t="array" ref="I1644">SUMPRODUCT(B1628:B1647, (ROW(B1628:B1647)-ROW(B1628)+1)) / (20*21/2)</f>
        <v>8.8407895238095229</v>
      </c>
      <c r="J1644" s="2">
        <f t="shared" si="202"/>
        <v>8.7626280651742174</v>
      </c>
      <c r="K1644" s="2">
        <f t="shared" si="196"/>
        <v>8.5848850782735671</v>
      </c>
    </row>
    <row r="1645" spans="1:11" ht="13.5" x14ac:dyDescent="0.25">
      <c r="A1645" s="3">
        <f>TITRES_STAT!B1648</f>
        <v>44410</v>
      </c>
      <c r="B1645" s="6">
        <f>TITRES_STAT!D1648</f>
        <v>8.8928999999999991</v>
      </c>
      <c r="C1645" s="2">
        <f t="shared" si="197"/>
        <v>0</v>
      </c>
      <c r="D1645" s="2">
        <f t="shared" si="198"/>
        <v>8.8652599999999975</v>
      </c>
      <c r="E1645" s="2">
        <f t="shared" si="200"/>
        <v>8.851449999999998</v>
      </c>
      <c r="F1645" s="2">
        <f t="shared" si="201"/>
        <v>8.7398249999999997</v>
      </c>
      <c r="G1645" s="2">
        <f t="shared" si="195"/>
        <v>8.6362300000000012</v>
      </c>
      <c r="H1645" s="2">
        <f t="shared" si="199"/>
        <v>7.5042525000000033</v>
      </c>
      <c r="I1645" s="2">
        <f t="array" ref="I1645">SUMPRODUCT(B1629:B1648, (ROW(B1629:B1648)-ROW(B1629)+1)) / (20*21/2)</f>
        <v>8.8269295238095236</v>
      </c>
      <c r="J1645" s="2">
        <f t="shared" si="202"/>
        <v>8.7750349161100054</v>
      </c>
      <c r="K1645" s="2">
        <f t="shared" si="196"/>
        <v>8.5969640948118577</v>
      </c>
    </row>
    <row r="1646" spans="1:11" ht="13.5" x14ac:dyDescent="0.25">
      <c r="A1646" s="3">
        <f>TITRES_STAT!B1649</f>
        <v>44411</v>
      </c>
      <c r="B1646" s="6">
        <f>TITRES_STAT!D1649</f>
        <v>8.8928999999999991</v>
      </c>
      <c r="C1646" s="2">
        <f t="shared" si="197"/>
        <v>0</v>
      </c>
      <c r="D1646" s="2">
        <f t="shared" si="198"/>
        <v>8.8928999999999991</v>
      </c>
      <c r="E1646" s="2">
        <f t="shared" si="200"/>
        <v>8.851449999999998</v>
      </c>
      <c r="F1646" s="2">
        <f t="shared" si="201"/>
        <v>8.7662199999999988</v>
      </c>
      <c r="G1646" s="2">
        <f t="shared" si="195"/>
        <v>8.6429980000000004</v>
      </c>
      <c r="H1646" s="2">
        <f t="shared" si="199"/>
        <v>7.5182615000000022</v>
      </c>
      <c r="I1646" s="2">
        <f t="array" ref="I1646">SUMPRODUCT(B1630:B1649, (ROW(B1630:B1649)-ROW(B1630)+1)) / (20*21/2)</f>
        <v>8.8316480952380942</v>
      </c>
      <c r="J1646" s="2">
        <f t="shared" si="202"/>
        <v>8.7862601621947665</v>
      </c>
      <c r="K1646" s="2">
        <f t="shared" si="196"/>
        <v>8.6085694244270794</v>
      </c>
    </row>
    <row r="1647" spans="1:11" ht="13.5" x14ac:dyDescent="0.25">
      <c r="A1647" s="3">
        <f>TITRES_STAT!B1650</f>
        <v>44412</v>
      </c>
      <c r="B1647" s="6">
        <f>TITRES_STAT!D1650</f>
        <v>8.8928999999999991</v>
      </c>
      <c r="C1647" s="2">
        <f t="shared" si="197"/>
        <v>0</v>
      </c>
      <c r="D1647" s="2">
        <f t="shared" si="198"/>
        <v>8.8928999999999991</v>
      </c>
      <c r="E1647" s="2">
        <f t="shared" si="200"/>
        <v>8.8551299999999991</v>
      </c>
      <c r="F1647" s="2">
        <f t="shared" si="201"/>
        <v>8.7804299999999991</v>
      </c>
      <c r="G1647" s="2">
        <f t="shared" si="195"/>
        <v>8.6499460000000017</v>
      </c>
      <c r="H1647" s="2">
        <f t="shared" si="199"/>
        <v>7.5323610000000016</v>
      </c>
      <c r="I1647" s="2">
        <f t="array" ref="I1647">SUMPRODUCT(B1631:B1650, (ROW(B1631:B1650)-ROW(B1631)+1)) / (20*21/2)</f>
        <v>8.8351214285714281</v>
      </c>
      <c r="J1647" s="2">
        <f t="shared" si="202"/>
        <v>8.7964163372238371</v>
      </c>
      <c r="K1647" s="2">
        <f t="shared" si="196"/>
        <v>8.6197196430769978</v>
      </c>
    </row>
    <row r="1648" spans="1:11" ht="13.5" x14ac:dyDescent="0.25">
      <c r="A1648" s="3">
        <f>TITRES_STAT!B1651</f>
        <v>44413</v>
      </c>
      <c r="B1648" s="6">
        <f>TITRES_STAT!D1651</f>
        <v>8.6349</v>
      </c>
      <c r="C1648" s="2">
        <f t="shared" si="197"/>
        <v>-0.25799999999999912</v>
      </c>
      <c r="D1648" s="2">
        <f t="shared" si="198"/>
        <v>8.8413000000000004</v>
      </c>
      <c r="E1648" s="2">
        <f t="shared" si="200"/>
        <v>8.834859999999999</v>
      </c>
      <c r="F1648" s="2">
        <f t="shared" si="201"/>
        <v>8.7880549999999982</v>
      </c>
      <c r="G1648" s="2">
        <f t="shared" si="195"/>
        <v>8.6515539999999991</v>
      </c>
      <c r="H1648" s="2">
        <f t="shared" si="199"/>
        <v>7.5451705000000029</v>
      </c>
      <c r="I1648" s="2">
        <f t="array" ref="I1648">SUMPRODUCT(B1632:B1651, (ROW(B1632:B1651)-ROW(B1632)+1)) / (20*21/2)</f>
        <v>8.8374609523809529</v>
      </c>
      <c r="J1648" s="2">
        <f t="shared" si="202"/>
        <v>8.7810338289168044</v>
      </c>
      <c r="K1648" s="2">
        <f t="shared" si="196"/>
        <v>8.6203149511916255</v>
      </c>
    </row>
    <row r="1649" spans="1:11" ht="13.5" x14ac:dyDescent="0.25">
      <c r="A1649" s="3">
        <f>TITRES_STAT!B1652</f>
        <v>44414</v>
      </c>
      <c r="B1649" s="6">
        <f>TITRES_STAT!D1652</f>
        <v>8.8376000000000001</v>
      </c>
      <c r="C1649" s="2">
        <f t="shared" si="197"/>
        <v>0.2027000000000001</v>
      </c>
      <c r="D1649" s="2">
        <f t="shared" si="198"/>
        <v>8.8302399999999999</v>
      </c>
      <c r="E1649" s="2">
        <f t="shared" si="200"/>
        <v>8.833009999999998</v>
      </c>
      <c r="F1649" s="2">
        <f t="shared" si="201"/>
        <v>8.8103299999999987</v>
      </c>
      <c r="G1649" s="2">
        <f t="shared" si="195"/>
        <v>8.6570340000000012</v>
      </c>
      <c r="H1649" s="2">
        <f t="shared" si="199"/>
        <v>7.5586775000000035</v>
      </c>
      <c r="I1649" s="2">
        <f t="array" ref="I1649">SUMPRODUCT(B1633:B1652, (ROW(B1633:B1652)-ROW(B1633)+1)) / (20*21/2)</f>
        <v>8.8393109523809521</v>
      </c>
      <c r="J1649" s="2">
        <f t="shared" si="202"/>
        <v>8.7864210833056795</v>
      </c>
      <c r="K1649" s="2">
        <f t="shared" si="196"/>
        <v>8.6288359334978377</v>
      </c>
    </row>
    <row r="1650" spans="1:11" ht="13.5" x14ac:dyDescent="0.25">
      <c r="A1650" s="3">
        <f>TITRES_STAT!B1653</f>
        <v>44417</v>
      </c>
      <c r="B1650" s="6">
        <f>TITRES_STAT!D1653</f>
        <v>8.8468</v>
      </c>
      <c r="C1650" s="2">
        <f t="shared" si="197"/>
        <v>9.1999999999998749E-3</v>
      </c>
      <c r="D1650" s="2">
        <f t="shared" si="198"/>
        <v>8.8210200000000007</v>
      </c>
      <c r="E1650" s="2">
        <f t="shared" si="200"/>
        <v>8.8431399999999982</v>
      </c>
      <c r="F1650" s="2">
        <f t="shared" si="201"/>
        <v>8.8222349999999992</v>
      </c>
      <c r="G1650" s="2">
        <f t="shared" ref="G1650:G1713" si="203">AVERAGE(B1601:B1650)</f>
        <v>8.6628800000000012</v>
      </c>
      <c r="H1650" s="2">
        <f t="shared" si="199"/>
        <v>7.5717795000000034</v>
      </c>
      <c r="I1650" s="2">
        <f t="array" ref="I1650">SUMPRODUCT(B1634:B1653, (ROW(B1634:B1653)-ROW(B1634)+1)) / (20*21/2)</f>
        <v>8.8159280952380943</v>
      </c>
      <c r="J1650" s="2">
        <f t="shared" si="202"/>
        <v>8.7921714563241853</v>
      </c>
      <c r="K1650" s="2">
        <f t="shared" si="196"/>
        <v>8.6373835439489035</v>
      </c>
    </row>
    <row r="1651" spans="1:11" ht="13.5" x14ac:dyDescent="0.25">
      <c r="A1651" s="3">
        <f>TITRES_STAT!B1654</f>
        <v>44419</v>
      </c>
      <c r="B1651" s="6">
        <f>TITRES_STAT!D1654</f>
        <v>8.8468</v>
      </c>
      <c r="C1651" s="2">
        <f t="shared" si="197"/>
        <v>0</v>
      </c>
      <c r="D1651" s="2">
        <f t="shared" si="198"/>
        <v>8.8118000000000016</v>
      </c>
      <c r="E1651" s="2">
        <f t="shared" si="200"/>
        <v>8.8523499999999995</v>
      </c>
      <c r="F1651" s="2">
        <f t="shared" si="201"/>
        <v>8.827375</v>
      </c>
      <c r="G1651" s="2">
        <f t="shared" si="203"/>
        <v>8.6701680000000003</v>
      </c>
      <c r="H1651" s="2">
        <f t="shared" si="199"/>
        <v>7.5839790000000038</v>
      </c>
      <c r="I1651" s="2">
        <f t="array" ref="I1651">SUMPRODUCT(B1635:B1654, (ROW(B1635:B1654)-ROW(B1635)+1)) / (20*21/2)</f>
        <v>8.8133028571428582</v>
      </c>
      <c r="J1651" s="2">
        <f t="shared" si="202"/>
        <v>8.7973741747695016</v>
      </c>
      <c r="K1651" s="2">
        <f t="shared" ref="K1651:K1714" si="204">$K$4*B1651+(1-$K$4)*K1650</f>
        <v>8.6455959539901244</v>
      </c>
    </row>
    <row r="1652" spans="1:11" ht="13.5" x14ac:dyDescent="0.25">
      <c r="A1652" s="3">
        <f>TITRES_STAT!B1655</f>
        <v>44420</v>
      </c>
      <c r="B1652" s="6">
        <f>TITRES_STAT!D1655</f>
        <v>8.8468</v>
      </c>
      <c r="C1652" s="2">
        <f t="shared" si="197"/>
        <v>0</v>
      </c>
      <c r="D1652" s="2">
        <f t="shared" si="198"/>
        <v>8.8025800000000007</v>
      </c>
      <c r="E1652" s="2">
        <f t="shared" si="200"/>
        <v>8.8477399999999999</v>
      </c>
      <c r="F1652" s="2">
        <f t="shared" si="201"/>
        <v>8.83432</v>
      </c>
      <c r="G1652" s="2">
        <f t="shared" si="203"/>
        <v>8.6769160000000003</v>
      </c>
      <c r="H1652" s="2">
        <f t="shared" si="199"/>
        <v>7.5962235000000042</v>
      </c>
      <c r="I1652" s="2">
        <f t="array" ref="I1652">SUMPRODUCT(B1636:B1655, (ROW(B1636:B1655)-ROW(B1636)+1)) / (20*21/2)</f>
        <v>8.81023523809524</v>
      </c>
      <c r="J1652" s="2">
        <f t="shared" si="202"/>
        <v>8.8020813962200251</v>
      </c>
      <c r="K1652" s="2">
        <f t="shared" si="204"/>
        <v>8.6534863087356086</v>
      </c>
    </row>
    <row r="1653" spans="1:11" ht="13.5" x14ac:dyDescent="0.25">
      <c r="A1653" s="3">
        <f>TITRES_STAT!B1656</f>
        <v>44424</v>
      </c>
      <c r="B1653" s="6">
        <f>TITRES_STAT!D1656</f>
        <v>8.5888000000000009</v>
      </c>
      <c r="C1653" s="2">
        <f t="shared" si="197"/>
        <v>-0.25799999999999912</v>
      </c>
      <c r="D1653" s="2">
        <f t="shared" si="198"/>
        <v>8.7933599999999998</v>
      </c>
      <c r="E1653" s="2">
        <f t="shared" si="200"/>
        <v>8.8173300000000019</v>
      </c>
      <c r="F1653" s="2">
        <f t="shared" si="201"/>
        <v>8.8283649999999998</v>
      </c>
      <c r="G1653" s="2">
        <f t="shared" si="203"/>
        <v>8.6785040000000002</v>
      </c>
      <c r="H1653" s="2">
        <f t="shared" si="199"/>
        <v>7.6066820000000037</v>
      </c>
      <c r="I1653" s="2">
        <f t="array" ref="I1653">SUMPRODUCT(B1637:B1656, (ROW(B1637:B1656)-ROW(B1637)+1)) / (20*21/2)</f>
        <v>8.8079133333333353</v>
      </c>
      <c r="J1653" s="2">
        <f t="shared" si="202"/>
        <v>8.7817688822943083</v>
      </c>
      <c r="K1653" s="2">
        <f t="shared" si="204"/>
        <v>8.6509495907459772</v>
      </c>
    </row>
    <row r="1654" spans="1:11" ht="13.5" x14ac:dyDescent="0.25">
      <c r="A1654" s="3">
        <f>TITRES_STAT!B1657</f>
        <v>44425</v>
      </c>
      <c r="B1654" s="6">
        <f>TITRES_STAT!D1657</f>
        <v>8.8008000000000006</v>
      </c>
      <c r="C1654" s="2">
        <f t="shared" si="197"/>
        <v>0.21199999999999974</v>
      </c>
      <c r="D1654" s="2">
        <f t="shared" si="198"/>
        <v>8.7859999999999996</v>
      </c>
      <c r="E1654" s="2">
        <f t="shared" si="200"/>
        <v>8.8081200000000006</v>
      </c>
      <c r="F1654" s="2">
        <f t="shared" si="201"/>
        <v>8.8330099999999998</v>
      </c>
      <c r="G1654" s="2">
        <f t="shared" si="203"/>
        <v>8.6866779999999988</v>
      </c>
      <c r="H1654" s="2">
        <f t="shared" si="199"/>
        <v>7.6182005000000048</v>
      </c>
      <c r="I1654" s="2">
        <f t="array" ref="I1654">SUMPRODUCT(B1638:B1657, (ROW(B1638:B1657)-ROW(B1638)+1)) / (20*21/2)</f>
        <v>8.8086585714285714</v>
      </c>
      <c r="J1654" s="2">
        <f t="shared" si="202"/>
        <v>8.7835813696948506</v>
      </c>
      <c r="K1654" s="2">
        <f t="shared" si="204"/>
        <v>8.6568260773833909</v>
      </c>
    </row>
    <row r="1655" spans="1:11" ht="13.5" x14ac:dyDescent="0.25">
      <c r="A1655" s="3">
        <f>TITRES_STAT!B1658</f>
        <v>44426</v>
      </c>
      <c r="B1655" s="6">
        <f>TITRES_STAT!D1658</f>
        <v>8.8008000000000006</v>
      </c>
      <c r="C1655" s="2">
        <f t="shared" si="197"/>
        <v>0</v>
      </c>
      <c r="D1655" s="2">
        <f t="shared" si="198"/>
        <v>8.7768000000000015</v>
      </c>
      <c r="E1655" s="2">
        <f t="shared" si="200"/>
        <v>8.7989099999999993</v>
      </c>
      <c r="F1655" s="2">
        <f t="shared" si="201"/>
        <v>8.8251799999999996</v>
      </c>
      <c r="G1655" s="2">
        <f t="shared" si="203"/>
        <v>8.6948519999999991</v>
      </c>
      <c r="H1655" s="2">
        <f t="shared" si="199"/>
        <v>7.6306215000000046</v>
      </c>
      <c r="I1655" s="2">
        <f t="array" ref="I1655">SUMPRODUCT(B1639:B1658, (ROW(B1639:B1658)-ROW(B1639)+1)) / (20*21/2)</f>
        <v>8.8139261904761899</v>
      </c>
      <c r="J1655" s="2">
        <f t="shared" si="202"/>
        <v>8.785221239247722</v>
      </c>
      <c r="K1655" s="2">
        <f t="shared" si="204"/>
        <v>8.6624721135644354</v>
      </c>
    </row>
    <row r="1656" spans="1:11" ht="13.5" x14ac:dyDescent="0.25">
      <c r="A1656" s="3">
        <f>TITRES_STAT!B1659</f>
        <v>44427</v>
      </c>
      <c r="B1656" s="6">
        <f>TITRES_STAT!D1659</f>
        <v>8.8008000000000006</v>
      </c>
      <c r="C1656" s="2">
        <f t="shared" si="197"/>
        <v>0</v>
      </c>
      <c r="D1656" s="2">
        <f t="shared" si="198"/>
        <v>8.7676000000000016</v>
      </c>
      <c r="E1656" s="2">
        <f t="shared" si="200"/>
        <v>8.7896999999999998</v>
      </c>
      <c r="F1656" s="2">
        <f t="shared" si="201"/>
        <v>8.8205749999999998</v>
      </c>
      <c r="G1656" s="2">
        <f t="shared" si="203"/>
        <v>8.7030259999999995</v>
      </c>
      <c r="H1656" s="2">
        <f t="shared" si="199"/>
        <v>7.6424555000000041</v>
      </c>
      <c r="I1656" s="2">
        <f t="array" ref="I1656">SUMPRODUCT(B1640:B1659, (ROW(B1640:B1659)-ROW(B1640)+1)) / (20*21/2)</f>
        <v>8.8190180952380945</v>
      </c>
      <c r="J1656" s="2">
        <f t="shared" si="202"/>
        <v>8.7867049307479395</v>
      </c>
      <c r="K1656" s="2">
        <f t="shared" si="204"/>
        <v>8.6678967365619091</v>
      </c>
    </row>
    <row r="1657" spans="1:11" ht="13.5" x14ac:dyDescent="0.25">
      <c r="A1657" s="3">
        <f>TITRES_STAT!B1660</f>
        <v>44428</v>
      </c>
      <c r="B1657" s="6">
        <f>TITRES_STAT!D1660</f>
        <v>8.8284000000000002</v>
      </c>
      <c r="C1657" s="2">
        <f t="shared" si="197"/>
        <v>2.7599999999999625E-2</v>
      </c>
      <c r="D1657" s="2">
        <f t="shared" si="198"/>
        <v>8.7639200000000024</v>
      </c>
      <c r="E1657" s="2">
        <f t="shared" si="200"/>
        <v>8.7832499999999989</v>
      </c>
      <c r="F1657" s="2">
        <f t="shared" si="201"/>
        <v>8.819189999999999</v>
      </c>
      <c r="G1657" s="2">
        <f t="shared" si="203"/>
        <v>8.7103079999999995</v>
      </c>
      <c r="H1657" s="2">
        <f t="shared" si="199"/>
        <v>7.6553750000000047</v>
      </c>
      <c r="I1657" s="2">
        <f t="array" ref="I1657">SUMPRODUCT(B1641:B1660, (ROW(B1641:B1660)-ROW(B1641)+1)) / (20*21/2)</f>
        <v>8.8240223809523801</v>
      </c>
      <c r="J1657" s="2">
        <f t="shared" si="202"/>
        <v>8.7906758897243265</v>
      </c>
      <c r="K1657" s="2">
        <f t="shared" si="204"/>
        <v>8.6741909821869339</v>
      </c>
    </row>
    <row r="1658" spans="1:11" ht="13.5" x14ac:dyDescent="0.25">
      <c r="A1658" s="3">
        <f>TITRES_STAT!B1661</f>
        <v>44431</v>
      </c>
      <c r="B1658" s="6">
        <f>TITRES_STAT!D1661</f>
        <v>8.8744999999999994</v>
      </c>
      <c r="C1658" s="2">
        <f t="shared" si="197"/>
        <v>4.6099999999999142E-2</v>
      </c>
      <c r="D1658" s="2">
        <f t="shared" si="198"/>
        <v>8.8210599999999992</v>
      </c>
      <c r="E1658" s="2">
        <f t="shared" si="200"/>
        <v>8.8072100000000013</v>
      </c>
      <c r="F1658" s="2">
        <f t="shared" si="201"/>
        <v>8.8210350000000002</v>
      </c>
      <c r="G1658" s="2">
        <f t="shared" si="203"/>
        <v>8.7185119999999987</v>
      </c>
      <c r="H1658" s="2">
        <f t="shared" si="199"/>
        <v>7.6685250000000051</v>
      </c>
      <c r="I1658" s="2">
        <f t="array" ref="I1658">SUMPRODUCT(B1642:B1661, (ROW(B1642:B1661)-ROW(B1642)+1)) / (20*21/2)</f>
        <v>8.8345552380952377</v>
      </c>
      <c r="J1658" s="2">
        <f t="shared" si="202"/>
        <v>8.7986591383220087</v>
      </c>
      <c r="K1658" s="2">
        <f t="shared" si="204"/>
        <v>8.6820462377874463</v>
      </c>
    </row>
    <row r="1659" spans="1:11" ht="13.5" x14ac:dyDescent="0.25">
      <c r="A1659" s="3">
        <f>TITRES_STAT!B1662</f>
        <v>44432</v>
      </c>
      <c r="B1659" s="6">
        <f>TITRES_STAT!D1662</f>
        <v>8.8744999999999994</v>
      </c>
      <c r="C1659" s="2">
        <f t="shared" si="197"/>
        <v>0</v>
      </c>
      <c r="D1659" s="2">
        <f t="shared" si="198"/>
        <v>8.835799999999999</v>
      </c>
      <c r="E1659" s="2">
        <f t="shared" si="200"/>
        <v>8.8109000000000002</v>
      </c>
      <c r="F1659" s="2">
        <f t="shared" si="201"/>
        <v>8.8219550000000009</v>
      </c>
      <c r="G1659" s="2">
        <f t="shared" si="203"/>
        <v>8.7270759999999985</v>
      </c>
      <c r="H1659" s="2">
        <f t="shared" si="199"/>
        <v>7.6807730000000038</v>
      </c>
      <c r="I1659" s="2">
        <f t="array" ref="I1659">SUMPRODUCT(B1643:B1662, (ROW(B1643:B1662)-ROW(B1643)+1)) / (20*21/2)</f>
        <v>8.8442104761904758</v>
      </c>
      <c r="J1659" s="2">
        <f t="shared" si="202"/>
        <v>8.8058820775294357</v>
      </c>
      <c r="K1659" s="2">
        <f t="shared" si="204"/>
        <v>8.6895934441487217</v>
      </c>
    </row>
    <row r="1660" spans="1:11" ht="13.5" x14ac:dyDescent="0.25">
      <c r="A1660" s="3">
        <f>TITRES_STAT!B1663</f>
        <v>44433</v>
      </c>
      <c r="B1660" s="6">
        <f>TITRES_STAT!D1663</f>
        <v>8.8744999999999994</v>
      </c>
      <c r="C1660" s="2">
        <f t="shared" si="197"/>
        <v>0</v>
      </c>
      <c r="D1660" s="2">
        <f t="shared" si="198"/>
        <v>8.8505399999999987</v>
      </c>
      <c r="E1660" s="2">
        <f t="shared" si="200"/>
        <v>8.8136700000000001</v>
      </c>
      <c r="F1660" s="2">
        <f t="shared" si="201"/>
        <v>8.8284050000000001</v>
      </c>
      <c r="G1660" s="2">
        <f t="shared" si="203"/>
        <v>8.734557999999998</v>
      </c>
      <c r="H1660" s="2">
        <f t="shared" si="199"/>
        <v>7.6930660000000035</v>
      </c>
      <c r="I1660" s="2">
        <f t="array" ref="I1660">SUMPRODUCT(B1644:B1663, (ROW(B1644:B1663)-ROW(B1644)+1)) / (20*21/2)</f>
        <v>8.8536461904761907</v>
      </c>
      <c r="J1660" s="2">
        <f t="shared" si="202"/>
        <v>8.8124171177647277</v>
      </c>
      <c r="K1660" s="2">
        <f t="shared" si="204"/>
        <v>8.6968446816330847</v>
      </c>
    </row>
    <row r="1661" spans="1:11" ht="13.5" x14ac:dyDescent="0.25">
      <c r="A1661" s="3">
        <f>TITRES_STAT!B1664</f>
        <v>44434</v>
      </c>
      <c r="B1661" s="6">
        <f>TITRES_STAT!D1664</f>
        <v>8.9390000000000001</v>
      </c>
      <c r="C1661" s="2">
        <f t="shared" si="197"/>
        <v>6.4500000000000668E-2</v>
      </c>
      <c r="D1661" s="2">
        <f t="shared" si="198"/>
        <v>8.8781799999999986</v>
      </c>
      <c r="E1661" s="2">
        <f t="shared" si="200"/>
        <v>8.822890000000001</v>
      </c>
      <c r="F1661" s="2">
        <f t="shared" si="201"/>
        <v>8.8376200000000011</v>
      </c>
      <c r="G1661" s="2">
        <f t="shared" si="203"/>
        <v>8.7384579999999978</v>
      </c>
      <c r="H1661" s="2">
        <f t="shared" si="199"/>
        <v>7.7070800000000039</v>
      </c>
      <c r="I1661" s="2">
        <f t="array" ref="I1661">SUMPRODUCT(B1645:B1664, (ROW(B1645:B1664)-ROW(B1645)+1)) / (20*21/2)</f>
        <v>8.8628623809523805</v>
      </c>
      <c r="J1661" s="2">
        <f t="shared" si="202"/>
        <v>8.8244726303585637</v>
      </c>
      <c r="K1661" s="2">
        <f t="shared" si="204"/>
        <v>8.7063409686278668</v>
      </c>
    </row>
    <row r="1662" spans="1:11" ht="13.5" x14ac:dyDescent="0.25">
      <c r="A1662" s="3">
        <f>TITRES_STAT!B1665</f>
        <v>44435</v>
      </c>
      <c r="B1662" s="6">
        <f>TITRES_STAT!D1665</f>
        <v>8.9390000000000001</v>
      </c>
      <c r="C1662" s="2">
        <f t="shared" si="197"/>
        <v>0</v>
      </c>
      <c r="D1662" s="2">
        <f t="shared" si="198"/>
        <v>8.9002999999999997</v>
      </c>
      <c r="E1662" s="2">
        <f t="shared" si="200"/>
        <v>8.8321100000000001</v>
      </c>
      <c r="F1662" s="2">
        <f t="shared" si="201"/>
        <v>8.8399250000000009</v>
      </c>
      <c r="G1662" s="2">
        <f t="shared" si="203"/>
        <v>8.7425379999999979</v>
      </c>
      <c r="H1662" s="2">
        <f t="shared" si="199"/>
        <v>7.7197405000000048</v>
      </c>
      <c r="I1662" s="2">
        <f t="array" ref="I1662">SUMPRODUCT(B1646:B1665, (ROW(B1646:B1665)-ROW(B1646)+1)) / (20*21/2)</f>
        <v>8.8718590476190489</v>
      </c>
      <c r="J1662" s="2">
        <f t="shared" si="202"/>
        <v>8.8353799988958439</v>
      </c>
      <c r="K1662" s="2">
        <f t="shared" si="204"/>
        <v>8.7154648522110882</v>
      </c>
    </row>
    <row r="1663" spans="1:11" ht="13.5" x14ac:dyDescent="0.25">
      <c r="A1663" s="3">
        <f>TITRES_STAT!B1666</f>
        <v>44438</v>
      </c>
      <c r="B1663" s="6">
        <f>TITRES_STAT!D1666</f>
        <v>8.9390000000000001</v>
      </c>
      <c r="C1663" s="2">
        <f t="shared" si="197"/>
        <v>0</v>
      </c>
      <c r="D1663" s="2">
        <f t="shared" si="198"/>
        <v>8.9131999999999998</v>
      </c>
      <c r="E1663" s="2">
        <f t="shared" si="200"/>
        <v>8.8671299999999977</v>
      </c>
      <c r="F1663" s="2">
        <f t="shared" si="201"/>
        <v>8.8422300000000007</v>
      </c>
      <c r="G1663" s="2">
        <f t="shared" si="203"/>
        <v>8.7467979999999983</v>
      </c>
      <c r="H1663" s="2">
        <f t="shared" si="199"/>
        <v>7.7332130000000054</v>
      </c>
      <c r="I1663" s="2">
        <f t="array" ref="I1663">SUMPRODUCT(B1647:B1666, (ROW(B1647:B1666)-ROW(B1647)+1)) / (20*21/2)</f>
        <v>8.8806361904761904</v>
      </c>
      <c r="J1663" s="2">
        <f t="shared" si="202"/>
        <v>8.8452485704295736</v>
      </c>
      <c r="K1663" s="2">
        <f t="shared" si="204"/>
        <v>8.7242309364381043</v>
      </c>
    </row>
    <row r="1664" spans="1:11" ht="13.5" x14ac:dyDescent="0.25">
      <c r="A1664" s="3">
        <f>TITRES_STAT!B1667</f>
        <v>44439</v>
      </c>
      <c r="B1664" s="6">
        <f>TITRES_STAT!D1667</f>
        <v>8.9390000000000001</v>
      </c>
      <c r="C1664" s="2">
        <f t="shared" si="197"/>
        <v>0</v>
      </c>
      <c r="D1664" s="2">
        <f t="shared" si="198"/>
        <v>8.9260999999999999</v>
      </c>
      <c r="E1664" s="2">
        <f t="shared" si="200"/>
        <v>8.8809499999999986</v>
      </c>
      <c r="F1664" s="2">
        <f t="shared" si="201"/>
        <v>8.8445349999999987</v>
      </c>
      <c r="G1664" s="2">
        <f t="shared" si="203"/>
        <v>8.7510579999999987</v>
      </c>
      <c r="H1664" s="2">
        <f t="shared" si="199"/>
        <v>7.7460990000000063</v>
      </c>
      <c r="I1664" s="2">
        <f t="array" ref="I1664">SUMPRODUCT(B1648:B1667, (ROW(B1648:B1667)-ROW(B1648)+1)) / (20*21/2)</f>
        <v>8.8795366666666684</v>
      </c>
      <c r="J1664" s="2">
        <f t="shared" si="202"/>
        <v>8.8541772780077093</v>
      </c>
      <c r="K1664" s="2">
        <f t="shared" si="204"/>
        <v>8.7326532526562186</v>
      </c>
    </row>
    <row r="1665" spans="1:11" ht="13.5" x14ac:dyDescent="0.25">
      <c r="A1665" s="3">
        <f>TITRES_STAT!B1668</f>
        <v>44440</v>
      </c>
      <c r="B1665" s="6">
        <f>TITRES_STAT!D1668</f>
        <v>8.9390000000000001</v>
      </c>
      <c r="C1665" s="2">
        <f t="shared" si="197"/>
        <v>0</v>
      </c>
      <c r="D1665" s="2">
        <f t="shared" si="198"/>
        <v>8.9390000000000001</v>
      </c>
      <c r="E1665" s="2">
        <f t="shared" si="200"/>
        <v>8.8947699999999994</v>
      </c>
      <c r="F1665" s="2">
        <f t="shared" si="201"/>
        <v>8.8468399999999967</v>
      </c>
      <c r="G1665" s="2">
        <f t="shared" si="203"/>
        <v>8.7565819999999999</v>
      </c>
      <c r="H1665" s="2">
        <f t="shared" si="199"/>
        <v>7.7589850000000062</v>
      </c>
      <c r="I1665" s="2">
        <f t="array" ref="I1665">SUMPRODUCT(B1649:B1668, (ROW(B1649:B1668)-ROW(B1649)+1)) / (20*21/2)</f>
        <v>8.8795766666666651</v>
      </c>
      <c r="J1665" s="2">
        <f t="shared" si="202"/>
        <v>8.8622556324831656</v>
      </c>
      <c r="K1665" s="2">
        <f t="shared" si="204"/>
        <v>8.7407452819638181</v>
      </c>
    </row>
    <row r="1666" spans="1:11" ht="13.5" x14ac:dyDescent="0.25">
      <c r="A1666" s="3">
        <f>TITRES_STAT!B1669</f>
        <v>44441</v>
      </c>
      <c r="B1666" s="6">
        <f>TITRES_STAT!D1669</f>
        <v>8.9390000000000001</v>
      </c>
      <c r="C1666" s="2">
        <f t="shared" si="197"/>
        <v>0</v>
      </c>
      <c r="D1666" s="2">
        <f t="shared" si="198"/>
        <v>8.9390000000000001</v>
      </c>
      <c r="E1666" s="2">
        <f t="shared" si="200"/>
        <v>8.9085899999999985</v>
      </c>
      <c r="F1666" s="2">
        <f t="shared" si="201"/>
        <v>8.8491449999999965</v>
      </c>
      <c r="G1666" s="2">
        <f t="shared" si="203"/>
        <v>8.7621059999999993</v>
      </c>
      <c r="H1666" s="2">
        <f t="shared" si="199"/>
        <v>7.772006500000006</v>
      </c>
      <c r="I1666" s="2">
        <f t="array" ref="I1666">SUMPRODUCT(B1650:B1669, (ROW(B1650:B1669)-ROW(B1650)+1)) / (20*21/2)</f>
        <v>8.8786076190476173</v>
      </c>
      <c r="J1666" s="2">
        <f t="shared" si="202"/>
        <v>8.8695646198657201</v>
      </c>
      <c r="K1666" s="2">
        <f t="shared" si="204"/>
        <v>8.7485199767887671</v>
      </c>
    </row>
    <row r="1667" spans="1:11" ht="13.5" x14ac:dyDescent="0.25">
      <c r="A1667" s="3">
        <f>TITRES_STAT!B1670</f>
        <v>44442</v>
      </c>
      <c r="B1667" s="6">
        <f>TITRES_STAT!D1670</f>
        <v>8.8376000000000001</v>
      </c>
      <c r="C1667" s="2">
        <f t="shared" si="197"/>
        <v>-0.10139999999999993</v>
      </c>
      <c r="D1667" s="2">
        <f t="shared" si="198"/>
        <v>8.9187200000000004</v>
      </c>
      <c r="E1667" s="2">
        <f t="shared" si="200"/>
        <v>8.9095099999999992</v>
      </c>
      <c r="F1667" s="2">
        <f t="shared" si="201"/>
        <v>8.8463799999999981</v>
      </c>
      <c r="G1667" s="2">
        <f t="shared" si="203"/>
        <v>8.7674059999999994</v>
      </c>
      <c r="H1667" s="2">
        <f t="shared" si="199"/>
        <v>7.7845210000000069</v>
      </c>
      <c r="I1667" s="2">
        <f t="array" ref="I1667">SUMPRODUCT(B1651:B1670, (ROW(B1651:B1670)-ROW(B1651)+1)) / (20*21/2)</f>
        <v>8.8775947619047599</v>
      </c>
      <c r="J1667" s="2">
        <f t="shared" si="202"/>
        <v>8.8665203703546993</v>
      </c>
      <c r="K1667" s="2">
        <f t="shared" si="204"/>
        <v>8.7520133110323464</v>
      </c>
    </row>
    <row r="1668" spans="1:11" ht="13.5" x14ac:dyDescent="0.25">
      <c r="A1668" s="3">
        <f>TITRES_STAT!B1671</f>
        <v>44445</v>
      </c>
      <c r="B1668" s="6">
        <f>TITRES_STAT!D1671</f>
        <v>8.8468</v>
      </c>
      <c r="C1668" s="2">
        <f t="shared" ref="C1668:C1731" si="205">B1668-B1667</f>
        <v>9.1999999999998749E-3</v>
      </c>
      <c r="D1668" s="2">
        <f t="shared" si="198"/>
        <v>8.9002800000000004</v>
      </c>
      <c r="E1668" s="2">
        <f t="shared" si="200"/>
        <v>8.9067399999999992</v>
      </c>
      <c r="F1668" s="2">
        <f t="shared" si="201"/>
        <v>8.8569749999999985</v>
      </c>
      <c r="G1668" s="2">
        <f t="shared" si="203"/>
        <v>8.7712659999999989</v>
      </c>
      <c r="H1668" s="2">
        <f t="shared" si="199"/>
        <v>7.7970815000000062</v>
      </c>
      <c r="I1668" s="2">
        <f t="array" ref="I1668">SUMPRODUCT(B1652:B1671, (ROW(B1652:B1671)-ROW(B1652)+1)) / (20*21/2)</f>
        <v>8.8765819047619043</v>
      </c>
      <c r="J1668" s="2">
        <f t="shared" si="202"/>
        <v>8.8646422398447271</v>
      </c>
      <c r="K1668" s="2">
        <f t="shared" si="204"/>
        <v>8.7557304360899018</v>
      </c>
    </row>
    <row r="1669" spans="1:11" ht="13.5" x14ac:dyDescent="0.25">
      <c r="A1669" s="3">
        <f>TITRES_STAT!B1672</f>
        <v>44446</v>
      </c>
      <c r="B1669" s="6">
        <f>TITRES_STAT!D1672</f>
        <v>8.8468</v>
      </c>
      <c r="C1669" s="2">
        <f t="shared" si="205"/>
        <v>0</v>
      </c>
      <c r="D1669" s="2">
        <f t="shared" si="198"/>
        <v>8.8818400000000004</v>
      </c>
      <c r="E1669" s="2">
        <f t="shared" si="200"/>
        <v>8.9039699999999993</v>
      </c>
      <c r="F1669" s="2">
        <f t="shared" si="201"/>
        <v>8.8574349999999988</v>
      </c>
      <c r="G1669" s="2">
        <f t="shared" si="203"/>
        <v>8.7751259999999984</v>
      </c>
      <c r="H1669" s="2">
        <f t="shared" si="199"/>
        <v>7.8096870000000056</v>
      </c>
      <c r="I1669" s="2">
        <f t="array" ref="I1669">SUMPRODUCT(B1653:B1672, (ROW(B1653:B1672)-ROW(B1653)+1)) / (20*21/2)</f>
        <v>8.875569047619047</v>
      </c>
      <c r="J1669" s="2">
        <f t="shared" si="202"/>
        <v>8.8629429789071335</v>
      </c>
      <c r="K1669" s="2">
        <f t="shared" si="204"/>
        <v>8.7593017915373572</v>
      </c>
    </row>
    <row r="1670" spans="1:11" ht="13.5" x14ac:dyDescent="0.25">
      <c r="A1670" s="3">
        <f>TITRES_STAT!B1673</f>
        <v>44447</v>
      </c>
      <c r="B1670" s="6">
        <f>TITRES_STAT!D1673</f>
        <v>8.8468</v>
      </c>
      <c r="C1670" s="2">
        <f t="shared" si="205"/>
        <v>0</v>
      </c>
      <c r="D1670" s="2">
        <f t="shared" ref="D1670:D1733" si="206">AVERAGE(B1666:B1670)</f>
        <v>8.8634000000000022</v>
      </c>
      <c r="E1670" s="2">
        <f t="shared" si="200"/>
        <v>8.9011999999999993</v>
      </c>
      <c r="F1670" s="2">
        <f t="shared" si="201"/>
        <v>8.8574349999999988</v>
      </c>
      <c r="G1670" s="2">
        <f t="shared" si="203"/>
        <v>8.778985999999998</v>
      </c>
      <c r="H1670" s="2">
        <f t="shared" si="199"/>
        <v>7.8222925000000059</v>
      </c>
      <c r="I1670" s="2">
        <f t="array" ref="I1670">SUMPRODUCT(B1654:B1673, (ROW(B1654:B1673)-ROW(B1654)+1)) / (20*21/2)</f>
        <v>8.8570038095238122</v>
      </c>
      <c r="J1670" s="2">
        <f t="shared" si="202"/>
        <v>8.8614055523445483</v>
      </c>
      <c r="K1670" s="2">
        <f t="shared" si="204"/>
        <v>8.7627330938300112</v>
      </c>
    </row>
    <row r="1671" spans="1:11" ht="13.5" x14ac:dyDescent="0.25">
      <c r="A1671" s="3">
        <f>TITRES_STAT!B1674</f>
        <v>44448</v>
      </c>
      <c r="B1671" s="6">
        <f>TITRES_STAT!D1674</f>
        <v>8.8468</v>
      </c>
      <c r="C1671" s="2">
        <f t="shared" si="205"/>
        <v>0</v>
      </c>
      <c r="D1671" s="2">
        <f t="shared" si="206"/>
        <v>8.8449600000000004</v>
      </c>
      <c r="E1671" s="2">
        <f t="shared" si="200"/>
        <v>8.8919800000000002</v>
      </c>
      <c r="F1671" s="2">
        <f t="shared" si="201"/>
        <v>8.8574349999999988</v>
      </c>
      <c r="G1671" s="2">
        <f t="shared" si="203"/>
        <v>8.7833879999999969</v>
      </c>
      <c r="H1671" s="2">
        <f t="shared" si="199"/>
        <v>7.8341310000000055</v>
      </c>
      <c r="I1671" s="2">
        <f t="array" ref="I1671">SUMPRODUCT(B1655:B1674, (ROW(B1655:B1674)-ROW(B1655)+1)) / (20*21/2)</f>
        <v>8.8293161904761917</v>
      </c>
      <c r="J1671" s="2">
        <f t="shared" si="202"/>
        <v>8.8600145473593521</v>
      </c>
      <c r="K1671" s="2">
        <f t="shared" si="204"/>
        <v>8.7660298352484425</v>
      </c>
    </row>
    <row r="1672" spans="1:11" ht="13.5" x14ac:dyDescent="0.25">
      <c r="A1672" s="3">
        <f>TITRES_STAT!B1675</f>
        <v>44449</v>
      </c>
      <c r="B1672" s="6">
        <f>TITRES_STAT!D1675</f>
        <v>8.8468</v>
      </c>
      <c r="C1672" s="2">
        <f t="shared" si="205"/>
        <v>0</v>
      </c>
      <c r="D1672" s="2">
        <f t="shared" si="206"/>
        <v>8.8468</v>
      </c>
      <c r="E1672" s="2">
        <f t="shared" si="200"/>
        <v>8.8827600000000011</v>
      </c>
      <c r="F1672" s="2">
        <f t="shared" si="201"/>
        <v>8.8574349999999988</v>
      </c>
      <c r="G1672" s="2">
        <f t="shared" si="203"/>
        <v>8.7877899999999993</v>
      </c>
      <c r="H1672" s="2">
        <f t="shared" si="199"/>
        <v>7.8467820000000064</v>
      </c>
      <c r="I1672" s="2">
        <f t="array" ref="I1672">SUMPRODUCT(B1656:B1675, (ROW(B1656:B1675)-ROW(B1656)+1)) / (20*21/2)</f>
        <v>8.8027257142857138</v>
      </c>
      <c r="J1672" s="2">
        <f t="shared" si="202"/>
        <v>8.8587560190394132</v>
      </c>
      <c r="K1672" s="2">
        <f t="shared" si="204"/>
        <v>8.7691972926896788</v>
      </c>
    </row>
    <row r="1673" spans="1:11" ht="13.5" x14ac:dyDescent="0.25">
      <c r="A1673" s="3">
        <f>TITRES_STAT!B1676</f>
        <v>44452</v>
      </c>
      <c r="B1673" s="6">
        <f>TITRES_STAT!D1676</f>
        <v>8.6624999999999996</v>
      </c>
      <c r="C1673" s="2">
        <f t="shared" si="205"/>
        <v>-0.18430000000000035</v>
      </c>
      <c r="D1673" s="2">
        <f t="shared" si="206"/>
        <v>8.809940000000001</v>
      </c>
      <c r="E1673" s="2">
        <f t="shared" si="200"/>
        <v>8.8551099999999998</v>
      </c>
      <c r="F1673" s="2">
        <f t="shared" si="201"/>
        <v>8.8611199999999961</v>
      </c>
      <c r="G1673" s="2">
        <f t="shared" si="203"/>
        <v>8.7885059999999982</v>
      </c>
      <c r="H1673" s="2">
        <f t="shared" si="199"/>
        <v>7.8577895000000062</v>
      </c>
      <c r="I1673" s="2">
        <f t="array" ref="I1673">SUMPRODUCT(B1657:B1676, (ROW(B1657:B1676)-ROW(B1657)+1)) / (20*21/2)</f>
        <v>8.7772323809523822</v>
      </c>
      <c r="J1673" s="2">
        <f t="shared" si="202"/>
        <v>8.8400649696070879</v>
      </c>
      <c r="K1673" s="2">
        <f t="shared" si="204"/>
        <v>8.7650130851332211</v>
      </c>
    </row>
    <row r="1674" spans="1:11" ht="13.5" x14ac:dyDescent="0.25">
      <c r="A1674" s="3">
        <f>TITRES_STAT!B1677</f>
        <v>44453</v>
      </c>
      <c r="B1674" s="6">
        <f>TITRES_STAT!D1677</f>
        <v>8.5703999999999994</v>
      </c>
      <c r="C1674" s="2">
        <f t="shared" si="205"/>
        <v>-9.2100000000000293E-2</v>
      </c>
      <c r="D1674" s="2">
        <f t="shared" si="206"/>
        <v>8.7546599999999994</v>
      </c>
      <c r="E1674" s="2">
        <f t="shared" si="200"/>
        <v>8.8182500000000008</v>
      </c>
      <c r="F1674" s="2">
        <f t="shared" si="201"/>
        <v>8.8495999999999988</v>
      </c>
      <c r="G1674" s="2">
        <f t="shared" si="203"/>
        <v>8.7917100000000001</v>
      </c>
      <c r="H1674" s="2">
        <f t="shared" ref="H1674:H1737" si="207">AVERAGE(B1475:B1674)</f>
        <v>7.8682910000000073</v>
      </c>
      <c r="I1674" s="2">
        <f t="array" ref="I1674">SUMPRODUCT(B1658:B1677, (ROW(B1658:B1677)-ROW(B1658)+1)) / (20*21/2)</f>
        <v>8.7537123809523809</v>
      </c>
      <c r="J1674" s="2">
        <f t="shared" si="202"/>
        <v>8.8143825915492702</v>
      </c>
      <c r="K1674" s="2">
        <f t="shared" si="204"/>
        <v>8.7573811994417223</v>
      </c>
    </row>
    <row r="1675" spans="1:11" ht="13.5" x14ac:dyDescent="0.25">
      <c r="A1675" s="3">
        <f>TITRES_STAT!B1678</f>
        <v>44454</v>
      </c>
      <c r="B1675" s="6">
        <f>TITRES_STAT!D1678</f>
        <v>8.5703999999999994</v>
      </c>
      <c r="C1675" s="2">
        <f t="shared" si="205"/>
        <v>0</v>
      </c>
      <c r="D1675" s="2">
        <f t="shared" si="206"/>
        <v>8.6993799999999997</v>
      </c>
      <c r="E1675" s="2">
        <f t="shared" si="200"/>
        <v>8.7813900000000018</v>
      </c>
      <c r="F1675" s="2">
        <f t="shared" si="201"/>
        <v>8.8380799999999997</v>
      </c>
      <c r="G1675" s="2">
        <f t="shared" si="203"/>
        <v>8.7909440000000014</v>
      </c>
      <c r="H1675" s="2">
        <f t="shared" si="207"/>
        <v>7.8786575000000072</v>
      </c>
      <c r="I1675" s="2">
        <f t="array" ref="I1675">SUMPRODUCT(B1659:B1678, (ROW(B1659:B1678)-ROW(B1659)+1)) / (20*21/2)</f>
        <v>8.7313771428571449</v>
      </c>
      <c r="J1675" s="2">
        <f t="shared" si="202"/>
        <v>8.7911461542588629</v>
      </c>
      <c r="K1675" s="2">
        <f t="shared" si="204"/>
        <v>8.750048603385185</v>
      </c>
    </row>
    <row r="1676" spans="1:11" ht="13.5" x14ac:dyDescent="0.25">
      <c r="A1676" s="3">
        <f>TITRES_STAT!B1679</f>
        <v>44455</v>
      </c>
      <c r="B1676" s="6">
        <f>TITRES_STAT!D1679</f>
        <v>8.5703999999999994</v>
      </c>
      <c r="C1676" s="2">
        <f t="shared" si="205"/>
        <v>0</v>
      </c>
      <c r="D1676" s="2">
        <f t="shared" si="206"/>
        <v>8.6440999999999981</v>
      </c>
      <c r="E1676" s="2">
        <f t="shared" ref="E1676:E1739" si="208">AVERAGE(B1667:B1676)</f>
        <v>8.744530000000001</v>
      </c>
      <c r="F1676" s="2">
        <f t="shared" si="201"/>
        <v>8.8265599999999989</v>
      </c>
      <c r="G1676" s="2">
        <f t="shared" si="203"/>
        <v>8.7950520000000001</v>
      </c>
      <c r="H1676" s="2">
        <f t="shared" si="207"/>
        <v>7.8899265000000085</v>
      </c>
      <c r="I1676" s="2">
        <f t="array" ref="I1676">SUMPRODUCT(B1660:B1679, (ROW(B1660:B1679)-ROW(B1660)+1)) / (20*21/2)</f>
        <v>8.7095699999999994</v>
      </c>
      <c r="J1676" s="2">
        <f t="shared" si="202"/>
        <v>8.7701227109961142</v>
      </c>
      <c r="K1676" s="2">
        <f t="shared" si="204"/>
        <v>8.743003560115179</v>
      </c>
    </row>
    <row r="1677" spans="1:11" ht="13.5" x14ac:dyDescent="0.25">
      <c r="A1677" s="3">
        <f>TITRES_STAT!B1680</f>
        <v>44456</v>
      </c>
      <c r="B1677" s="6">
        <f>TITRES_STAT!D1680</f>
        <v>8.5795999999999992</v>
      </c>
      <c r="C1677" s="2">
        <f t="shared" si="205"/>
        <v>9.1999999999998749E-3</v>
      </c>
      <c r="D1677" s="2">
        <f t="shared" si="206"/>
        <v>8.5906599999999997</v>
      </c>
      <c r="E1677" s="2">
        <f t="shared" si="208"/>
        <v>8.718729999999999</v>
      </c>
      <c r="F1677" s="2">
        <f t="shared" si="201"/>
        <v>8.8141199999999991</v>
      </c>
      <c r="G1677" s="2">
        <f t="shared" si="203"/>
        <v>8.7944700000000005</v>
      </c>
      <c r="H1677" s="2">
        <f t="shared" si="207"/>
        <v>7.9004740000000071</v>
      </c>
      <c r="I1677" s="2">
        <f t="array" ref="I1677">SUMPRODUCT(B1661:B1680, (ROW(B1661:B1680)-ROW(B1661)+1)) / (20*21/2)</f>
        <v>8.6909633333333343</v>
      </c>
      <c r="J1677" s="2">
        <f t="shared" si="202"/>
        <v>8.7519776909012457</v>
      </c>
      <c r="K1677" s="2">
        <f t="shared" si="204"/>
        <v>8.7365955773655646</v>
      </c>
    </row>
    <row r="1678" spans="1:11" ht="13.5" x14ac:dyDescent="0.25">
      <c r="A1678" s="3">
        <f>TITRES_STAT!B1681</f>
        <v>44459</v>
      </c>
      <c r="B1678" s="6">
        <f>TITRES_STAT!D1681</f>
        <v>8.5795999999999992</v>
      </c>
      <c r="C1678" s="2">
        <f t="shared" si="205"/>
        <v>0</v>
      </c>
      <c r="D1678" s="2">
        <f t="shared" si="206"/>
        <v>8.5740799999999986</v>
      </c>
      <c r="E1678" s="2">
        <f t="shared" si="208"/>
        <v>8.6920099999999998</v>
      </c>
      <c r="F1678" s="2">
        <f t="shared" si="201"/>
        <v>8.7993750000000013</v>
      </c>
      <c r="G1678" s="2">
        <f t="shared" si="203"/>
        <v>8.7964140000000022</v>
      </c>
      <c r="H1678" s="2">
        <f t="shared" si="207"/>
        <v>7.9108865000000073</v>
      </c>
      <c r="I1678" s="2">
        <f t="array" ref="I1678">SUMPRODUCT(B1662:B1681, (ROW(B1662:B1681)-ROW(B1662)+1)) / (20*21/2)</f>
        <v>8.6737171428571429</v>
      </c>
      <c r="J1678" s="2">
        <f t="shared" si="202"/>
        <v>8.735560767958269</v>
      </c>
      <c r="K1678" s="2">
        <f t="shared" si="204"/>
        <v>8.7304388880571118</v>
      </c>
    </row>
    <row r="1679" spans="1:11" ht="13.5" x14ac:dyDescent="0.25">
      <c r="A1679" s="3">
        <f>TITRES_STAT!B1682</f>
        <v>44460</v>
      </c>
      <c r="B1679" s="6">
        <f>TITRES_STAT!D1682</f>
        <v>8.5703999999999994</v>
      </c>
      <c r="C1679" s="2">
        <f t="shared" si="205"/>
        <v>-9.1999999999998749E-3</v>
      </c>
      <c r="D1679" s="2">
        <f t="shared" si="206"/>
        <v>8.5740799999999986</v>
      </c>
      <c r="E1679" s="2">
        <f t="shared" si="208"/>
        <v>8.6643699999999999</v>
      </c>
      <c r="F1679" s="2">
        <f t="shared" si="201"/>
        <v>8.7841699999999996</v>
      </c>
      <c r="G1679" s="2">
        <f t="shared" si="203"/>
        <v>8.7999800000000015</v>
      </c>
      <c r="H1679" s="2">
        <f t="shared" si="207"/>
        <v>7.9213430000000074</v>
      </c>
      <c r="I1679" s="2">
        <f t="array" ref="I1679">SUMPRODUCT(B1663:B1682, (ROW(B1663:B1682)-ROW(B1663)+1)) / (20*21/2)</f>
        <v>8.6616528571428564</v>
      </c>
      <c r="J1679" s="2">
        <f t="shared" si="202"/>
        <v>8.7198311710098615</v>
      </c>
      <c r="K1679" s="2">
        <f t="shared" si="204"/>
        <v>8.7241628532313431</v>
      </c>
    </row>
    <row r="1680" spans="1:11" ht="13.5" x14ac:dyDescent="0.25">
      <c r="A1680" s="3">
        <f>TITRES_STAT!B1683</f>
        <v>44461</v>
      </c>
      <c r="B1680" s="6">
        <f>TITRES_STAT!D1683</f>
        <v>8.5888000000000009</v>
      </c>
      <c r="C1680" s="2">
        <f t="shared" si="205"/>
        <v>1.8400000000001526E-2</v>
      </c>
      <c r="D1680" s="2">
        <f t="shared" si="206"/>
        <v>8.5777599999999996</v>
      </c>
      <c r="E1680" s="2">
        <f t="shared" si="208"/>
        <v>8.6385699999999996</v>
      </c>
      <c r="F1680" s="2">
        <f t="shared" si="201"/>
        <v>8.7698850000000004</v>
      </c>
      <c r="G1680" s="2">
        <f t="shared" si="203"/>
        <v>8.7995820000000009</v>
      </c>
      <c r="H1680" s="2">
        <f t="shared" si="207"/>
        <v>7.9309890000000074</v>
      </c>
      <c r="I1680" s="2">
        <f t="array" ref="I1680">SUMPRODUCT(B1664:B1683, (ROW(B1664:B1683)-ROW(B1664)+1)) / (20*21/2)</f>
        <v>8.6475661904761907</v>
      </c>
      <c r="J1680" s="2">
        <f t="shared" si="202"/>
        <v>8.7073520118660657</v>
      </c>
      <c r="K1680" s="2">
        <f t="shared" si="204"/>
        <v>8.7188545060458011</v>
      </c>
    </row>
    <row r="1681" spans="1:11" ht="13.5" x14ac:dyDescent="0.25">
      <c r="A1681" s="3">
        <f>TITRES_STAT!B1684</f>
        <v>44462</v>
      </c>
      <c r="B1681" s="6">
        <f>TITRES_STAT!D1684</f>
        <v>8.5888000000000009</v>
      </c>
      <c r="C1681" s="2">
        <f t="shared" si="205"/>
        <v>0</v>
      </c>
      <c r="D1681" s="2">
        <f t="shared" si="206"/>
        <v>8.5814399999999988</v>
      </c>
      <c r="E1681" s="2">
        <f t="shared" si="208"/>
        <v>8.6127700000000011</v>
      </c>
      <c r="F1681" s="2">
        <f t="shared" si="201"/>
        <v>8.7523750000000007</v>
      </c>
      <c r="G1681" s="2">
        <f t="shared" si="203"/>
        <v>8.7964780000000005</v>
      </c>
      <c r="H1681" s="2">
        <f t="shared" si="207"/>
        <v>7.9401390000000074</v>
      </c>
      <c r="I1681" s="2">
        <f t="array" ref="I1681">SUMPRODUCT(B1665:B1684, (ROW(B1665:B1684)-ROW(B1665)+1)) / (20*21/2)</f>
        <v>8.6342709523809535</v>
      </c>
      <c r="J1681" s="2">
        <f t="shared" si="202"/>
        <v>8.6960613440692978</v>
      </c>
      <c r="K1681" s="2">
        <f t="shared" si="204"/>
        <v>8.7137543293381245</v>
      </c>
    </row>
    <row r="1682" spans="1:11" ht="13.5" x14ac:dyDescent="0.25">
      <c r="A1682" s="3">
        <f>TITRES_STAT!B1685</f>
        <v>44463</v>
      </c>
      <c r="B1682" s="6">
        <f>TITRES_STAT!D1685</f>
        <v>8.6257000000000001</v>
      </c>
      <c r="C1682" s="2">
        <f t="shared" si="205"/>
        <v>3.6899999999999267E-2</v>
      </c>
      <c r="D1682" s="2">
        <f t="shared" si="206"/>
        <v>8.5906599999999997</v>
      </c>
      <c r="E1682" s="2">
        <f t="shared" si="208"/>
        <v>8.5906599999999997</v>
      </c>
      <c r="F1682" s="2">
        <f t="shared" si="201"/>
        <v>8.7367099999999986</v>
      </c>
      <c r="G1682" s="2">
        <f t="shared" si="203"/>
        <v>8.7948340000000016</v>
      </c>
      <c r="H1682" s="2">
        <f t="shared" si="207"/>
        <v>7.949473500000007</v>
      </c>
      <c r="I1682" s="2">
        <f t="array" ref="I1682">SUMPRODUCT(B1666:B1685, (ROW(B1666:B1685)-ROW(B1666)+1)) / (20*21/2)</f>
        <v>8.6349728571428574</v>
      </c>
      <c r="J1682" s="2">
        <f t="shared" si="202"/>
        <v>8.6893602636817455</v>
      </c>
      <c r="K1682" s="2">
        <f t="shared" si="204"/>
        <v>8.7103012183836874</v>
      </c>
    </row>
    <row r="1683" spans="1:11" ht="13.5" x14ac:dyDescent="0.25">
      <c r="A1683" s="3">
        <f>TITRES_STAT!B1686</f>
        <v>44466</v>
      </c>
      <c r="B1683" s="6">
        <f>TITRES_STAT!D1686</f>
        <v>8.5888000000000009</v>
      </c>
      <c r="C1683" s="2">
        <f t="shared" si="205"/>
        <v>-3.6899999999999267E-2</v>
      </c>
      <c r="D1683" s="2">
        <f t="shared" si="206"/>
        <v>8.5924999999999994</v>
      </c>
      <c r="E1683" s="2">
        <f t="shared" si="208"/>
        <v>8.5832899999999999</v>
      </c>
      <c r="F1683" s="2">
        <f t="shared" si="201"/>
        <v>8.719199999999999</v>
      </c>
      <c r="G1683" s="2">
        <f t="shared" si="203"/>
        <v>8.7924520000000008</v>
      </c>
      <c r="H1683" s="2">
        <f t="shared" si="207"/>
        <v>7.9596160000000067</v>
      </c>
      <c r="I1683" s="2">
        <f t="array" ref="I1683">SUMPRODUCT(B1667:B1686, (ROW(B1667:B1686)-ROW(B1667)+1)) / (20*21/2)</f>
        <v>8.6323814285714295</v>
      </c>
      <c r="J1683" s="2">
        <f t="shared" si="202"/>
        <v>8.6797830957120556</v>
      </c>
      <c r="K1683" s="2">
        <f t="shared" si="204"/>
        <v>8.7055364647215825</v>
      </c>
    </row>
    <row r="1684" spans="1:11" ht="13.5" x14ac:dyDescent="0.25">
      <c r="A1684" s="3">
        <f>TITRES_STAT!B1687</f>
        <v>44467</v>
      </c>
      <c r="B1684" s="6">
        <f>TITRES_STAT!D1687</f>
        <v>8.5795999999999992</v>
      </c>
      <c r="C1684" s="2">
        <f t="shared" si="205"/>
        <v>-9.2000000000016513E-3</v>
      </c>
      <c r="D1684" s="2">
        <f t="shared" si="206"/>
        <v>8.594339999999999</v>
      </c>
      <c r="E1684" s="2">
        <f t="shared" si="208"/>
        <v>8.5842100000000006</v>
      </c>
      <c r="F1684" s="2">
        <f t="shared" ref="F1684:F1747" si="209">AVERAGE(B1665:B1684)</f>
        <v>8.7012299999999989</v>
      </c>
      <c r="G1684" s="2">
        <f t="shared" si="203"/>
        <v>8.789886000000001</v>
      </c>
      <c r="H1684" s="2">
        <f t="shared" si="207"/>
        <v>7.9700285000000077</v>
      </c>
      <c r="I1684" s="2">
        <f t="array" ref="I1684">SUMPRODUCT(B1668:B1687, (ROW(B1668:B1687)-ROW(B1668)+1)) / (20*21/2)</f>
        <v>8.6311066666666676</v>
      </c>
      <c r="J1684" s="2">
        <f t="shared" si="202"/>
        <v>8.6702418485013837</v>
      </c>
      <c r="K1684" s="2">
        <f t="shared" si="204"/>
        <v>8.7005977798305416</v>
      </c>
    </row>
    <row r="1685" spans="1:11" ht="13.5" x14ac:dyDescent="0.25">
      <c r="A1685" s="3">
        <f>TITRES_STAT!B1688</f>
        <v>44468</v>
      </c>
      <c r="B1685" s="6">
        <f>TITRES_STAT!D1688</f>
        <v>8.7086000000000006</v>
      </c>
      <c r="C1685" s="2">
        <f t="shared" si="205"/>
        <v>0.12900000000000134</v>
      </c>
      <c r="D1685" s="2">
        <f t="shared" si="206"/>
        <v>8.6182999999999996</v>
      </c>
      <c r="E1685" s="2">
        <f t="shared" si="208"/>
        <v>8.5980299999999996</v>
      </c>
      <c r="F1685" s="2">
        <f t="shared" si="209"/>
        <v>8.6897099999999998</v>
      </c>
      <c r="G1685" s="2">
        <f t="shared" si="203"/>
        <v>8.7849099999999982</v>
      </c>
      <c r="H1685" s="2">
        <f t="shared" si="207"/>
        <v>7.9811760000000085</v>
      </c>
      <c r="I1685" s="2">
        <f t="array" ref="I1685">SUMPRODUCT(B1669:B1688, (ROW(B1669:B1688)-ROW(B1669)+1)) / (20*21/2)</f>
        <v>8.6306657142857155</v>
      </c>
      <c r="J1685" s="2">
        <f t="shared" ref="J1685:J1748" si="210">$J$4*B1685+J1684*(1-$J$4)</f>
        <v>8.6738950057869655</v>
      </c>
      <c r="K1685" s="2">
        <f t="shared" si="204"/>
        <v>8.7009115923862073</v>
      </c>
    </row>
    <row r="1686" spans="1:11" ht="13.5" x14ac:dyDescent="0.25">
      <c r="A1686" s="3">
        <f>TITRES_STAT!B1689</f>
        <v>44469</v>
      </c>
      <c r="B1686" s="6">
        <f>TITRES_STAT!D1689</f>
        <v>8.6624999999999996</v>
      </c>
      <c r="C1686" s="2">
        <f t="shared" si="205"/>
        <v>-4.6100000000000918E-2</v>
      </c>
      <c r="D1686" s="2">
        <f t="shared" si="206"/>
        <v>8.6330400000000012</v>
      </c>
      <c r="E1686" s="2">
        <f t="shared" si="208"/>
        <v>8.6072400000000009</v>
      </c>
      <c r="F1686" s="2">
        <f t="shared" si="209"/>
        <v>8.6758849999999992</v>
      </c>
      <c r="G1686" s="2">
        <f t="shared" si="203"/>
        <v>8.7803020000000007</v>
      </c>
      <c r="H1686" s="2">
        <f t="shared" si="207"/>
        <v>7.9917775000000075</v>
      </c>
      <c r="I1686" s="2">
        <f t="array" ref="I1686">SUMPRODUCT(B1670:B1689, (ROW(B1670:B1689)-ROW(B1670)+1)) / (20*21/2)</f>
        <v>8.631102380952381</v>
      </c>
      <c r="J1686" s="2">
        <f t="shared" si="210"/>
        <v>8.6728097671405884</v>
      </c>
      <c r="K1686" s="2">
        <f t="shared" si="204"/>
        <v>8.6994052554298857</v>
      </c>
    </row>
    <row r="1687" spans="1:11" ht="13.5" x14ac:dyDescent="0.25">
      <c r="A1687" s="3">
        <f>TITRES_STAT!B1690</f>
        <v>44470</v>
      </c>
      <c r="B1687" s="6">
        <f>TITRES_STAT!D1690</f>
        <v>8.6624999999999996</v>
      </c>
      <c r="C1687" s="2">
        <f t="shared" si="205"/>
        <v>0</v>
      </c>
      <c r="D1687" s="2">
        <f t="shared" si="206"/>
        <v>8.6403999999999996</v>
      </c>
      <c r="E1687" s="2">
        <f t="shared" si="208"/>
        <v>8.6155299999999979</v>
      </c>
      <c r="F1687" s="2">
        <f t="shared" si="209"/>
        <v>8.6671299999999984</v>
      </c>
      <c r="G1687" s="2">
        <f t="shared" si="203"/>
        <v>8.7764299999999995</v>
      </c>
      <c r="H1687" s="2">
        <f t="shared" si="207"/>
        <v>8.002153000000007</v>
      </c>
      <c r="I1687" s="2">
        <f t="array" ref="I1687">SUMPRODUCT(B1671:B1690, (ROW(B1671:B1690)-ROW(B1671)+1)) / (20*21/2)</f>
        <v>8.632416666666666</v>
      </c>
      <c r="J1687" s="2">
        <f t="shared" si="210"/>
        <v>8.6718278845557695</v>
      </c>
      <c r="K1687" s="2">
        <f t="shared" si="204"/>
        <v>8.6979579905110675</v>
      </c>
    </row>
    <row r="1688" spans="1:11" ht="13.5" x14ac:dyDescent="0.25">
      <c r="A1688" s="3">
        <f>TITRES_STAT!B1691</f>
        <v>44473</v>
      </c>
      <c r="B1688" s="6">
        <f>TITRES_STAT!D1691</f>
        <v>8.6624999999999996</v>
      </c>
      <c r="C1688" s="2">
        <f t="shared" si="205"/>
        <v>0</v>
      </c>
      <c r="D1688" s="2">
        <f t="shared" si="206"/>
        <v>8.6551399999999994</v>
      </c>
      <c r="E1688" s="2">
        <f t="shared" si="208"/>
        <v>8.6238199999999985</v>
      </c>
      <c r="F1688" s="2">
        <f t="shared" si="209"/>
        <v>8.6579149999999991</v>
      </c>
      <c r="G1688" s="2">
        <f t="shared" si="203"/>
        <v>8.7729280000000003</v>
      </c>
      <c r="H1688" s="2">
        <f t="shared" si="207"/>
        <v>8.013476000000006</v>
      </c>
      <c r="I1688" s="2">
        <f t="array" ref="I1688">SUMPRODUCT(B1672:B1691, (ROW(B1672:B1691)-ROW(B1672)+1)) / (20*21/2)</f>
        <v>8.6389990476190484</v>
      </c>
      <c r="J1688" s="2">
        <f t="shared" si="210"/>
        <v>8.6709395145980768</v>
      </c>
      <c r="K1688" s="2">
        <f t="shared" si="204"/>
        <v>8.6965674810792617</v>
      </c>
    </row>
    <row r="1689" spans="1:11" ht="13.5" x14ac:dyDescent="0.25">
      <c r="A1689" s="3">
        <f>TITRES_STAT!B1692</f>
        <v>44474</v>
      </c>
      <c r="B1689" s="6">
        <f>TITRES_STAT!D1692</f>
        <v>8.6624999999999996</v>
      </c>
      <c r="C1689" s="2">
        <f t="shared" si="205"/>
        <v>0</v>
      </c>
      <c r="D1689" s="2">
        <f t="shared" si="206"/>
        <v>8.6717200000000005</v>
      </c>
      <c r="E1689" s="2">
        <f t="shared" si="208"/>
        <v>8.6330299999999998</v>
      </c>
      <c r="F1689" s="2">
        <f t="shared" si="209"/>
        <v>8.6486999999999998</v>
      </c>
      <c r="G1689" s="2">
        <f t="shared" si="203"/>
        <v>8.7690560000000009</v>
      </c>
      <c r="H1689" s="2">
        <f t="shared" si="207"/>
        <v>8.0243930000000052</v>
      </c>
      <c r="I1689" s="2">
        <f t="array" ref="I1689">SUMPRODUCT(B1673:B1692, (ROW(B1673:B1692)-ROW(B1673)+1)) / (20*21/2)</f>
        <v>8.6462395238095233</v>
      </c>
      <c r="J1689" s="2">
        <f t="shared" si="210"/>
        <v>8.6701357513030217</v>
      </c>
      <c r="K1689" s="2">
        <f t="shared" si="204"/>
        <v>8.6952315014290953</v>
      </c>
    </row>
    <row r="1690" spans="1:11" ht="13.5" x14ac:dyDescent="0.25">
      <c r="A1690" s="3">
        <f>TITRES_STAT!B1693</f>
        <v>44475</v>
      </c>
      <c r="B1690" s="6">
        <f>TITRES_STAT!D1693</f>
        <v>8.6624999999999996</v>
      </c>
      <c r="C1690" s="2">
        <f t="shared" si="205"/>
        <v>0</v>
      </c>
      <c r="D1690" s="2">
        <f t="shared" si="206"/>
        <v>8.6624999999999996</v>
      </c>
      <c r="E1690" s="2">
        <f t="shared" si="208"/>
        <v>8.6403999999999979</v>
      </c>
      <c r="F1690" s="2">
        <f t="shared" si="209"/>
        <v>8.6394849999999987</v>
      </c>
      <c r="G1690" s="2">
        <f t="shared" si="203"/>
        <v>8.7673960000000015</v>
      </c>
      <c r="H1690" s="2">
        <f t="shared" si="207"/>
        <v>8.035220000000006</v>
      </c>
      <c r="I1690" s="2">
        <f t="array" ref="I1690">SUMPRODUCT(B1674:B1693, (ROW(B1674:B1693)-ROW(B1674)+1)) / (20*21/2)</f>
        <v>8.645366666666666</v>
      </c>
      <c r="J1690" s="2">
        <f t="shared" si="210"/>
        <v>8.6694085368932097</v>
      </c>
      <c r="K1690" s="2">
        <f t="shared" si="204"/>
        <v>8.6939479131377588</v>
      </c>
    </row>
    <row r="1691" spans="1:11" ht="13.5" x14ac:dyDescent="0.25">
      <c r="A1691" s="3">
        <f>TITRES_STAT!B1694</f>
        <v>44476</v>
      </c>
      <c r="B1691" s="6">
        <f>TITRES_STAT!D1694</f>
        <v>8.7086000000000006</v>
      </c>
      <c r="C1691" s="2">
        <f t="shared" si="205"/>
        <v>4.6100000000000918E-2</v>
      </c>
      <c r="D1691" s="2">
        <f t="shared" si="206"/>
        <v>8.6717199999999988</v>
      </c>
      <c r="E1691" s="2">
        <f t="shared" si="208"/>
        <v>8.6523800000000008</v>
      </c>
      <c r="F1691" s="2">
        <f t="shared" si="209"/>
        <v>8.6325749999999992</v>
      </c>
      <c r="G1691" s="2">
        <f t="shared" si="203"/>
        <v>8.7664740000000023</v>
      </c>
      <c r="H1691" s="2">
        <f t="shared" si="207"/>
        <v>8.0462775000000075</v>
      </c>
      <c r="I1691" s="2">
        <f t="array" ref="I1691">SUMPRODUCT(B1675:B1694, (ROW(B1675:B1694)-ROW(B1675)+1)) / (20*21/2)</f>
        <v>8.6447128571428564</v>
      </c>
      <c r="J1691" s="2">
        <f t="shared" si="210"/>
        <v>8.6731410571890937</v>
      </c>
      <c r="K1691" s="2">
        <f t="shared" si="204"/>
        <v>8.6945225047794157</v>
      </c>
    </row>
    <row r="1692" spans="1:11" ht="13.5" x14ac:dyDescent="0.25">
      <c r="A1692" s="3">
        <f>TITRES_STAT!B1695</f>
        <v>44477</v>
      </c>
      <c r="B1692" s="6">
        <f>TITRES_STAT!D1695</f>
        <v>8.7086000000000006</v>
      </c>
      <c r="C1692" s="2">
        <f t="shared" si="205"/>
        <v>0</v>
      </c>
      <c r="D1692" s="2">
        <f t="shared" si="206"/>
        <v>8.6809400000000014</v>
      </c>
      <c r="E1692" s="2">
        <f t="shared" si="208"/>
        <v>8.6606699999999996</v>
      </c>
      <c r="F1692" s="2">
        <f t="shared" si="209"/>
        <v>8.6256649999999979</v>
      </c>
      <c r="G1692" s="2">
        <f t="shared" si="203"/>
        <v>8.7627880000000022</v>
      </c>
      <c r="H1692" s="2">
        <f t="shared" si="207"/>
        <v>8.0577860000000054</v>
      </c>
      <c r="I1692" s="2">
        <f t="array" ref="I1692">SUMPRODUCT(B1676:B1695, (ROW(B1676:B1695)-ROW(B1676)+1)) / (20*21/2)</f>
        <v>8.6675347619047614</v>
      </c>
      <c r="J1692" s="2">
        <f t="shared" si="210"/>
        <v>8.6765180993615605</v>
      </c>
      <c r="K1692" s="2">
        <f t="shared" si="204"/>
        <v>8.6950745634155187</v>
      </c>
    </row>
    <row r="1693" spans="1:11" ht="13.5" x14ac:dyDescent="0.25">
      <c r="A1693" s="3">
        <f>TITRES_STAT!B1696</f>
        <v>44480</v>
      </c>
      <c r="B1693" s="6">
        <f>TITRES_STAT!D1696</f>
        <v>8.6165000000000003</v>
      </c>
      <c r="C1693" s="2">
        <f t="shared" si="205"/>
        <v>-9.2100000000000293E-2</v>
      </c>
      <c r="D1693" s="2">
        <f t="shared" si="206"/>
        <v>8.6717399999999998</v>
      </c>
      <c r="E1693" s="2">
        <f t="shared" si="208"/>
        <v>8.6634400000000014</v>
      </c>
      <c r="F1693" s="2">
        <f t="shared" si="209"/>
        <v>8.6233649999999979</v>
      </c>
      <c r="G1693" s="2">
        <f t="shared" si="203"/>
        <v>8.7572600000000023</v>
      </c>
      <c r="H1693" s="2">
        <f t="shared" si="207"/>
        <v>8.0688340000000061</v>
      </c>
      <c r="I1693" s="2">
        <f t="array" ref="I1693">SUMPRODUCT(B1677:B1696, (ROW(B1677:B1696)-ROW(B1677)+1)) / (20*21/2)</f>
        <v>8.6898285714285706</v>
      </c>
      <c r="J1693" s="2">
        <f t="shared" si="210"/>
        <v>8.6708020898985545</v>
      </c>
      <c r="K1693" s="2">
        <f t="shared" si="204"/>
        <v>8.6919932079874584</v>
      </c>
    </row>
    <row r="1694" spans="1:11" ht="13.5" x14ac:dyDescent="0.25">
      <c r="A1694" s="3">
        <f>TITRES_STAT!B1697</f>
        <v>44481</v>
      </c>
      <c r="B1694" s="6">
        <f>TITRES_STAT!D1697</f>
        <v>8.6165000000000003</v>
      </c>
      <c r="C1694" s="2">
        <f t="shared" si="205"/>
        <v>0</v>
      </c>
      <c r="D1694" s="2">
        <f t="shared" si="206"/>
        <v>8.6625399999999999</v>
      </c>
      <c r="E1694" s="2">
        <f t="shared" si="208"/>
        <v>8.667130000000002</v>
      </c>
      <c r="F1694" s="2">
        <f t="shared" si="209"/>
        <v>8.6256699999999977</v>
      </c>
      <c r="G1694" s="2">
        <f t="shared" si="203"/>
        <v>8.7517320000000005</v>
      </c>
      <c r="H1694" s="2">
        <f t="shared" si="207"/>
        <v>8.0798820000000067</v>
      </c>
      <c r="I1694" s="2">
        <f t="array" ref="I1694">SUMPRODUCT(B1678:B1697, (ROW(B1678:B1697)-ROW(B1678)+1)) / (20*21/2)</f>
        <v>8.7106742857142851</v>
      </c>
      <c r="J1694" s="2">
        <f t="shared" si="210"/>
        <v>8.6656304622891689</v>
      </c>
      <c r="K1694" s="2">
        <f t="shared" si="204"/>
        <v>8.6890326900271653</v>
      </c>
    </row>
    <row r="1695" spans="1:11" ht="13.5" x14ac:dyDescent="0.25">
      <c r="A1695" s="3">
        <f>TITRES_STAT!B1698</f>
        <v>44482</v>
      </c>
      <c r="B1695" s="6">
        <f>TITRES_STAT!D1698</f>
        <v>8.8652999999999995</v>
      </c>
      <c r="C1695" s="2">
        <f t="shared" si="205"/>
        <v>0.24879999999999924</v>
      </c>
      <c r="D1695" s="2">
        <f t="shared" si="206"/>
        <v>8.7031000000000009</v>
      </c>
      <c r="E1695" s="2">
        <f t="shared" si="208"/>
        <v>8.6828000000000021</v>
      </c>
      <c r="F1695" s="2">
        <f t="shared" si="209"/>
        <v>8.6404149999999973</v>
      </c>
      <c r="G1695" s="2">
        <f t="shared" si="203"/>
        <v>8.7511799999999997</v>
      </c>
      <c r="H1695" s="2">
        <f t="shared" si="207"/>
        <v>8.0921290000000052</v>
      </c>
      <c r="I1695" s="2">
        <f t="array" ref="I1695">SUMPRODUCT(B1679:B1698, (ROW(B1679:B1698)-ROW(B1679)+1)) / (20*21/2)</f>
        <v>8.7362585714285714</v>
      </c>
      <c r="J1695" s="2">
        <f t="shared" si="210"/>
        <v>8.68464660873782</v>
      </c>
      <c r="K1695" s="2">
        <f t="shared" si="204"/>
        <v>8.6959451335555116</v>
      </c>
    </row>
    <row r="1696" spans="1:11" ht="13.5" x14ac:dyDescent="0.25">
      <c r="A1696" s="3">
        <f>TITRES_STAT!B1699</f>
        <v>44483</v>
      </c>
      <c r="B1696" s="6">
        <f>TITRES_STAT!D1699</f>
        <v>8.8744999999999994</v>
      </c>
      <c r="C1696" s="2">
        <f t="shared" si="205"/>
        <v>9.1999999999998749E-3</v>
      </c>
      <c r="D1696" s="2">
        <f t="shared" si="206"/>
        <v>8.7362799999999989</v>
      </c>
      <c r="E1696" s="2">
        <f t="shared" si="208"/>
        <v>8.7040000000000006</v>
      </c>
      <c r="F1696" s="2">
        <f t="shared" si="209"/>
        <v>8.655619999999999</v>
      </c>
      <c r="G1696" s="2">
        <f t="shared" si="203"/>
        <v>8.7508120000000016</v>
      </c>
      <c r="H1696" s="2">
        <f t="shared" si="207"/>
        <v>8.1049185000000055</v>
      </c>
      <c r="I1696" s="2">
        <f t="array" ref="I1696">SUMPRODUCT(B1680:B1699, (ROW(B1680:B1699)-ROW(B1680)+1)) / (20*21/2)</f>
        <v>8.7434552380952386</v>
      </c>
      <c r="J1696" s="2">
        <f t="shared" si="210"/>
        <v>8.7027278840961237</v>
      </c>
      <c r="K1696" s="2">
        <f t="shared" si="204"/>
        <v>8.7029472851807856</v>
      </c>
    </row>
    <row r="1697" spans="1:11" ht="13.5" x14ac:dyDescent="0.25">
      <c r="A1697" s="3">
        <f>TITRES_STAT!B1700</f>
        <v>44488</v>
      </c>
      <c r="B1697" s="6">
        <f>TITRES_STAT!D1700</f>
        <v>8.8744999999999994</v>
      </c>
      <c r="C1697" s="2">
        <f t="shared" si="205"/>
        <v>0</v>
      </c>
      <c r="D1697" s="2">
        <f t="shared" si="206"/>
        <v>8.7694599999999987</v>
      </c>
      <c r="E1697" s="2">
        <f t="shared" si="208"/>
        <v>8.725200000000001</v>
      </c>
      <c r="F1697" s="2">
        <f t="shared" si="209"/>
        <v>8.6703650000000003</v>
      </c>
      <c r="G1697" s="2">
        <f t="shared" si="203"/>
        <v>8.7504439999999999</v>
      </c>
      <c r="H1697" s="2">
        <f t="shared" si="207"/>
        <v>8.117753000000004</v>
      </c>
      <c r="I1697" s="2">
        <f t="array" ref="I1697">SUMPRODUCT(B1681:B1700, (ROW(B1681:B1700)-ROW(B1681)+1)) / (20*21/2)</f>
        <v>8.7576257142857141</v>
      </c>
      <c r="J1697" s="2">
        <f t="shared" si="210"/>
        <v>8.7190871332298272</v>
      </c>
      <c r="K1697" s="2">
        <f t="shared" si="204"/>
        <v>8.7096748426246755</v>
      </c>
    </row>
    <row r="1698" spans="1:11" ht="13.5" x14ac:dyDescent="0.25">
      <c r="A1698" s="3">
        <f>TITRES_STAT!B1701</f>
        <v>44489</v>
      </c>
      <c r="B1698" s="6">
        <f>TITRES_STAT!D1701</f>
        <v>8.9390000000000001</v>
      </c>
      <c r="C1698" s="2">
        <f t="shared" si="205"/>
        <v>6.4500000000000668E-2</v>
      </c>
      <c r="D1698" s="2">
        <f t="shared" si="206"/>
        <v>8.8339599999999994</v>
      </c>
      <c r="E1698" s="2">
        <f t="shared" si="208"/>
        <v>8.7528500000000005</v>
      </c>
      <c r="F1698" s="2">
        <f t="shared" si="209"/>
        <v>8.6883349999999986</v>
      </c>
      <c r="G1698" s="2">
        <f t="shared" si="203"/>
        <v>8.7565260000000009</v>
      </c>
      <c r="H1698" s="2">
        <f t="shared" si="207"/>
        <v>8.1308650000000053</v>
      </c>
      <c r="I1698" s="2">
        <f t="array" ref="I1698">SUMPRODUCT(B1682:B1701, (ROW(B1682:B1701)-ROW(B1682)+1)) / (20*21/2)</f>
        <v>8.768815238095236</v>
      </c>
      <c r="J1698" s="2">
        <f t="shared" si="210"/>
        <v>8.7400312157793678</v>
      </c>
      <c r="K1698" s="2">
        <f t="shared" si="204"/>
        <v>8.7186679860511589</v>
      </c>
    </row>
    <row r="1699" spans="1:11" ht="13.5" x14ac:dyDescent="0.25">
      <c r="A1699" s="3">
        <f>TITRES_STAT!B1702</f>
        <v>44490</v>
      </c>
      <c r="B1699" s="6">
        <f>TITRES_STAT!D1702</f>
        <v>8.7638999999999996</v>
      </c>
      <c r="C1699" s="2">
        <f t="shared" si="205"/>
        <v>-0.17510000000000048</v>
      </c>
      <c r="D1699" s="2">
        <f t="shared" si="206"/>
        <v>8.8634400000000007</v>
      </c>
      <c r="E1699" s="2">
        <f t="shared" si="208"/>
        <v>8.7629899999999985</v>
      </c>
      <c r="F1699" s="2">
        <f t="shared" si="209"/>
        <v>8.69801</v>
      </c>
      <c r="G1699" s="2">
        <f t="shared" si="203"/>
        <v>8.7550520000000009</v>
      </c>
      <c r="H1699" s="2">
        <f t="shared" si="207"/>
        <v>8.1431015000000055</v>
      </c>
      <c r="I1699" s="2">
        <f t="array" ref="I1699">SUMPRODUCT(B1683:B1702, (ROW(B1683:B1702)-ROW(B1683)+1)) / (20*21/2)</f>
        <v>8.7718447619047613</v>
      </c>
      <c r="J1699" s="2">
        <f t="shared" si="210"/>
        <v>8.7423044333241897</v>
      </c>
      <c r="K1699" s="2">
        <f t="shared" si="204"/>
        <v>8.7204417905197413</v>
      </c>
    </row>
    <row r="1700" spans="1:11" ht="13.5" x14ac:dyDescent="0.25">
      <c r="A1700" s="3">
        <f>TITRES_STAT!B1703</f>
        <v>44491</v>
      </c>
      <c r="B1700" s="6">
        <f>TITRES_STAT!D1703</f>
        <v>8.8468</v>
      </c>
      <c r="C1700" s="2">
        <f t="shared" si="205"/>
        <v>8.2900000000000418E-2</v>
      </c>
      <c r="D1700" s="2">
        <f t="shared" si="206"/>
        <v>8.8597399999999986</v>
      </c>
      <c r="E1700" s="2">
        <f t="shared" si="208"/>
        <v>8.7814200000000007</v>
      </c>
      <c r="F1700" s="2">
        <f t="shared" si="209"/>
        <v>8.7109100000000019</v>
      </c>
      <c r="G1700" s="2">
        <f t="shared" si="203"/>
        <v>8.7550519999999992</v>
      </c>
      <c r="H1700" s="2">
        <f t="shared" si="207"/>
        <v>8.1544890000000052</v>
      </c>
      <c r="I1700" s="2">
        <f t="array" ref="I1700">SUMPRODUCT(B1684:B1703, (ROW(B1684:B1703)-ROW(B1684)+1)) / (20*21/2)</f>
        <v>8.7733838095238088</v>
      </c>
      <c r="J1700" s="2">
        <f t="shared" si="210"/>
        <v>8.7522563920552194</v>
      </c>
      <c r="K1700" s="2">
        <f t="shared" si="204"/>
        <v>8.7253970144209276</v>
      </c>
    </row>
    <row r="1701" spans="1:11" ht="13.5" x14ac:dyDescent="0.25">
      <c r="A1701" s="3">
        <f>TITRES_STAT!B1704</f>
        <v>44494</v>
      </c>
      <c r="B1701" s="6">
        <f>TITRES_STAT!D1704</f>
        <v>8.8284000000000002</v>
      </c>
      <c r="C1701" s="2">
        <f t="shared" si="205"/>
        <v>-1.839999999999975E-2</v>
      </c>
      <c r="D1701" s="2">
        <f t="shared" si="206"/>
        <v>8.8505199999999995</v>
      </c>
      <c r="E1701" s="2">
        <f t="shared" si="208"/>
        <v>8.7934000000000001</v>
      </c>
      <c r="F1701" s="2">
        <f t="shared" si="209"/>
        <v>8.7228900000000014</v>
      </c>
      <c r="G1701" s="2">
        <f t="shared" si="203"/>
        <v>8.754684000000001</v>
      </c>
      <c r="H1701" s="2">
        <f t="shared" si="207"/>
        <v>8.166732000000005</v>
      </c>
      <c r="I1701" s="2">
        <f t="array" ref="I1701">SUMPRODUCT(B1685:B1704, (ROW(B1685:B1704)-ROW(B1685)+1)) / (20*21/2)</f>
        <v>8.7811957142857135</v>
      </c>
      <c r="J1701" s="2">
        <f t="shared" si="210"/>
        <v>8.7595081642404367</v>
      </c>
      <c r="K1701" s="2">
        <f t="shared" si="204"/>
        <v>8.7294363471887344</v>
      </c>
    </row>
    <row r="1702" spans="1:11" ht="13.5" x14ac:dyDescent="0.25">
      <c r="A1702" s="3">
        <f>TITRES_STAT!B1705</f>
        <v>44495</v>
      </c>
      <c r="B1702" s="6">
        <f>TITRES_STAT!D1705</f>
        <v>8.7546999999999997</v>
      </c>
      <c r="C1702" s="2">
        <f t="shared" si="205"/>
        <v>-7.3700000000000543E-2</v>
      </c>
      <c r="D1702" s="2">
        <f t="shared" si="206"/>
        <v>8.8265600000000006</v>
      </c>
      <c r="E1702" s="2">
        <f t="shared" si="208"/>
        <v>8.7980099999999997</v>
      </c>
      <c r="F1702" s="2">
        <f t="shared" si="209"/>
        <v>8.7293399999999988</v>
      </c>
      <c r="G1702" s="2">
        <f t="shared" si="203"/>
        <v>8.7528420000000011</v>
      </c>
      <c r="H1702" s="2">
        <f t="shared" si="207"/>
        <v>8.1780200000000054</v>
      </c>
      <c r="I1702" s="2">
        <f t="array" ref="I1702">SUMPRODUCT(B1686:B1705, (ROW(B1686:B1705)-ROW(B1686)+1)) / (20*21/2)</f>
        <v>8.7808476190476199</v>
      </c>
      <c r="J1702" s="2">
        <f t="shared" si="210"/>
        <v>8.7590502438365849</v>
      </c>
      <c r="K1702" s="2">
        <f t="shared" si="204"/>
        <v>8.7304270786715286</v>
      </c>
    </row>
    <row r="1703" spans="1:11" ht="13.5" x14ac:dyDescent="0.25">
      <c r="A1703" s="3">
        <f>TITRES_STAT!B1706</f>
        <v>44496</v>
      </c>
      <c r="B1703" s="6">
        <f>TITRES_STAT!D1706</f>
        <v>8.7454999999999998</v>
      </c>
      <c r="C1703" s="2">
        <f t="shared" si="205"/>
        <v>-9.1999999999998749E-3</v>
      </c>
      <c r="D1703" s="2">
        <f t="shared" si="206"/>
        <v>8.7878600000000002</v>
      </c>
      <c r="E1703" s="2">
        <f t="shared" si="208"/>
        <v>8.810909999999998</v>
      </c>
      <c r="F1703" s="2">
        <f t="shared" si="209"/>
        <v>8.7371749999999988</v>
      </c>
      <c r="G1703" s="2">
        <f t="shared" si="203"/>
        <v>8.7559759999999986</v>
      </c>
      <c r="H1703" s="2">
        <f t="shared" si="207"/>
        <v>8.188810500000006</v>
      </c>
      <c r="I1703" s="2">
        <f t="array" ref="I1703">SUMPRODUCT(B1687:B1706, (ROW(B1687:B1706)-ROW(B1687)+1)) / (20*21/2)</f>
        <v>8.7864666666666675</v>
      </c>
      <c r="J1703" s="2">
        <f t="shared" si="210"/>
        <v>8.7577597444235771</v>
      </c>
      <c r="K1703" s="2">
        <f t="shared" si="204"/>
        <v>8.7310181736255856</v>
      </c>
    </row>
    <row r="1704" spans="1:11" ht="13.5" x14ac:dyDescent="0.25">
      <c r="A1704" s="3">
        <f>TITRES_STAT!B1707</f>
        <v>44497</v>
      </c>
      <c r="B1704" s="6">
        <f>TITRES_STAT!D1707</f>
        <v>8.8192000000000004</v>
      </c>
      <c r="C1704" s="2">
        <f t="shared" si="205"/>
        <v>7.3700000000000543E-2</v>
      </c>
      <c r="D1704" s="2">
        <f t="shared" si="206"/>
        <v>8.798919999999999</v>
      </c>
      <c r="E1704" s="2">
        <f t="shared" si="208"/>
        <v>8.8311799999999998</v>
      </c>
      <c r="F1704" s="2">
        <f t="shared" si="209"/>
        <v>8.749155</v>
      </c>
      <c r="G1704" s="2">
        <f t="shared" si="203"/>
        <v>8.7563439999999986</v>
      </c>
      <c r="H1704" s="2">
        <f t="shared" si="207"/>
        <v>8.200421000000004</v>
      </c>
      <c r="I1704" s="2">
        <f t="array" ref="I1704">SUMPRODUCT(B1688:B1707, (ROW(B1688:B1707)-ROW(B1688)+1)) / (20*21/2)</f>
        <v>8.7747071428571441</v>
      </c>
      <c r="J1704" s="2">
        <f t="shared" si="210"/>
        <v>8.7636111973356172</v>
      </c>
      <c r="K1704" s="2">
        <f t="shared" si="204"/>
        <v>8.7344762844637991</v>
      </c>
    </row>
    <row r="1705" spans="1:11" ht="13.5" x14ac:dyDescent="0.25">
      <c r="A1705" s="3">
        <f>TITRES_STAT!B1708</f>
        <v>44498</v>
      </c>
      <c r="B1705" s="6">
        <f>TITRES_STAT!D1708</f>
        <v>8.7454999999999998</v>
      </c>
      <c r="C1705" s="2">
        <f t="shared" si="205"/>
        <v>-7.3700000000000543E-2</v>
      </c>
      <c r="D1705" s="2">
        <f t="shared" si="206"/>
        <v>8.7786600000000004</v>
      </c>
      <c r="E1705" s="2">
        <f t="shared" si="208"/>
        <v>8.8191999999999986</v>
      </c>
      <c r="F1705" s="2">
        <f t="shared" si="209"/>
        <v>8.7510000000000012</v>
      </c>
      <c r="G1705" s="2">
        <f t="shared" si="203"/>
        <v>8.7552380000000003</v>
      </c>
      <c r="H1705" s="2">
        <f t="shared" si="207"/>
        <v>8.2109860000000037</v>
      </c>
      <c r="I1705" s="2">
        <f t="array" ref="I1705">SUMPRODUCT(B1689:B1708, (ROW(B1689:B1708)-ROW(B1689)+1)) / (20*21/2)</f>
        <v>8.7806314285714286</v>
      </c>
      <c r="J1705" s="2">
        <f t="shared" si="210"/>
        <v>8.761886321398892</v>
      </c>
      <c r="K1705" s="2">
        <f t="shared" si="204"/>
        <v>8.7349085870338463</v>
      </c>
    </row>
    <row r="1706" spans="1:11" ht="13.5" x14ac:dyDescent="0.25">
      <c r="A1706" s="3">
        <f>TITRES_STAT!B1709</f>
        <v>44501</v>
      </c>
      <c r="B1706" s="6">
        <f>TITRES_STAT!D1709</f>
        <v>8.81</v>
      </c>
      <c r="C1706" s="2">
        <f t="shared" si="205"/>
        <v>6.4500000000000668E-2</v>
      </c>
      <c r="D1706" s="2">
        <f t="shared" si="206"/>
        <v>8.7749800000000011</v>
      </c>
      <c r="E1706" s="2">
        <f t="shared" si="208"/>
        <v>8.8127499999999994</v>
      </c>
      <c r="F1706" s="2">
        <f t="shared" si="209"/>
        <v>8.7583749999999991</v>
      </c>
      <c r="G1706" s="2">
        <f t="shared" si="203"/>
        <v>8.7554219999999994</v>
      </c>
      <c r="H1706" s="2">
        <f t="shared" si="207"/>
        <v>8.2216480000000036</v>
      </c>
      <c r="I1706" s="2">
        <f t="array" ref="I1706">SUMPRODUCT(B1690:B1709, (ROW(B1690:B1709)-ROW(B1690)+1)) / (20*21/2)</f>
        <v>8.7858095238095242</v>
      </c>
      <c r="J1706" s="2">
        <f t="shared" si="210"/>
        <v>8.76646857650376</v>
      </c>
      <c r="K1706" s="2">
        <f t="shared" si="204"/>
        <v>8.7378533483266363</v>
      </c>
    </row>
    <row r="1707" spans="1:11" ht="13.5" x14ac:dyDescent="0.25">
      <c r="A1707" s="3">
        <f>TITRES_STAT!B1710</f>
        <v>44502</v>
      </c>
      <c r="B1707" s="6">
        <f>TITRES_STAT!D1710</f>
        <v>8.6349</v>
      </c>
      <c r="C1707" s="2">
        <f t="shared" si="205"/>
        <v>-0.17510000000000048</v>
      </c>
      <c r="D1707" s="2">
        <f t="shared" si="206"/>
        <v>8.7510200000000005</v>
      </c>
      <c r="E1707" s="2">
        <f t="shared" si="208"/>
        <v>8.7887900000000023</v>
      </c>
      <c r="F1707" s="2">
        <f t="shared" si="209"/>
        <v>8.7569949999999999</v>
      </c>
      <c r="G1707" s="2">
        <f t="shared" si="203"/>
        <v>8.7515519999999984</v>
      </c>
      <c r="H1707" s="2">
        <f t="shared" si="207"/>
        <v>8.2314345000000042</v>
      </c>
      <c r="I1707" s="2">
        <f t="array" ref="I1707">SUMPRODUCT(B1691:B1710, (ROW(B1691:B1710)-ROW(B1691)+1)) / (20*21/2)</f>
        <v>8.7884890476190503</v>
      </c>
      <c r="J1707" s="2">
        <f t="shared" si="210"/>
        <v>8.7539382358843554</v>
      </c>
      <c r="K1707" s="2">
        <f t="shared" si="204"/>
        <v>8.7338159621177489</v>
      </c>
    </row>
    <row r="1708" spans="1:11" ht="13.5" x14ac:dyDescent="0.25">
      <c r="A1708" s="3">
        <f>TITRES_STAT!B1711</f>
        <v>44503</v>
      </c>
      <c r="B1708" s="6">
        <f>TITRES_STAT!D1711</f>
        <v>8.8192000000000004</v>
      </c>
      <c r="C1708" s="2">
        <f t="shared" si="205"/>
        <v>0.18430000000000035</v>
      </c>
      <c r="D1708" s="2">
        <f t="shared" si="206"/>
        <v>8.765760000000002</v>
      </c>
      <c r="E1708" s="2">
        <f t="shared" si="208"/>
        <v>8.7768100000000011</v>
      </c>
      <c r="F1708" s="2">
        <f t="shared" si="209"/>
        <v>8.7648299999999999</v>
      </c>
      <c r="G1708" s="2">
        <f t="shared" si="203"/>
        <v>8.7504460000000002</v>
      </c>
      <c r="H1708" s="2">
        <f t="shared" si="207"/>
        <v>8.2421425000000035</v>
      </c>
      <c r="I1708" s="2">
        <f t="array" ref="I1708">SUMPRODUCT(B1692:B1711, (ROW(B1692:B1711)-ROW(B1692)+1)) / (20*21/2)</f>
        <v>8.7905100000000012</v>
      </c>
      <c r="J1708" s="2">
        <f t="shared" si="210"/>
        <v>8.7601536419906072</v>
      </c>
      <c r="K1708" s="2">
        <f t="shared" si="204"/>
        <v>8.737164355760191</v>
      </c>
    </row>
    <row r="1709" spans="1:11" ht="13.5" x14ac:dyDescent="0.25">
      <c r="A1709" s="3">
        <f>TITRES_STAT!B1712</f>
        <v>44504</v>
      </c>
      <c r="B1709" s="6">
        <f>TITRES_STAT!D1712</f>
        <v>8.8192000000000004</v>
      </c>
      <c r="C1709" s="2">
        <f t="shared" si="205"/>
        <v>0</v>
      </c>
      <c r="D1709" s="2">
        <f t="shared" si="206"/>
        <v>8.765760000000002</v>
      </c>
      <c r="E1709" s="2">
        <f t="shared" si="208"/>
        <v>8.7823399999999996</v>
      </c>
      <c r="F1709" s="2">
        <f t="shared" si="209"/>
        <v>8.7726649999999982</v>
      </c>
      <c r="G1709" s="2">
        <f t="shared" si="203"/>
        <v>8.7493400000000001</v>
      </c>
      <c r="H1709" s="2">
        <f t="shared" si="207"/>
        <v>8.2519480000000023</v>
      </c>
      <c r="I1709" s="2">
        <f t="array" ref="I1709">SUMPRODUCT(B1693:B1712, (ROW(B1693:B1712)-ROW(B1693)+1)) / (20*21/2)</f>
        <v>8.7833109523809529</v>
      </c>
      <c r="J1709" s="2">
        <f t="shared" si="210"/>
        <v>8.7657771046581683</v>
      </c>
      <c r="K1709" s="2">
        <f t="shared" si="204"/>
        <v>8.7403814398480275</v>
      </c>
    </row>
    <row r="1710" spans="1:11" ht="13.5" x14ac:dyDescent="0.25">
      <c r="A1710" s="3">
        <f>TITRES_STAT!B1713</f>
        <v>44505</v>
      </c>
      <c r="B1710" s="6">
        <f>TITRES_STAT!D1713</f>
        <v>8.8008000000000006</v>
      </c>
      <c r="C1710" s="2">
        <f t="shared" si="205"/>
        <v>-1.839999999999975E-2</v>
      </c>
      <c r="D1710" s="2">
        <f t="shared" si="206"/>
        <v>8.7768200000000007</v>
      </c>
      <c r="E1710" s="2">
        <f t="shared" si="208"/>
        <v>8.7777399999999997</v>
      </c>
      <c r="F1710" s="2">
        <f t="shared" si="209"/>
        <v>8.7795799999999993</v>
      </c>
      <c r="G1710" s="2">
        <f t="shared" si="203"/>
        <v>8.7478659999999984</v>
      </c>
      <c r="H1710" s="2">
        <f t="shared" si="207"/>
        <v>8.2612105000000025</v>
      </c>
      <c r="I1710" s="2">
        <f t="array" ref="I1710">SUMPRODUCT(B1694:B1713, (ROW(B1694:B1713)-ROW(B1694)+1)) / (20*21/2)</f>
        <v>8.7673404761904763</v>
      </c>
      <c r="J1710" s="2">
        <f t="shared" si="210"/>
        <v>8.7691126185002481</v>
      </c>
      <c r="K1710" s="2">
        <f t="shared" si="204"/>
        <v>8.7427507951481047</v>
      </c>
    </row>
    <row r="1711" spans="1:11" ht="13.5" x14ac:dyDescent="0.25">
      <c r="A1711" s="3">
        <f>TITRES_STAT!B1714</f>
        <v>44508</v>
      </c>
      <c r="B1711" s="6">
        <f>TITRES_STAT!D1714</f>
        <v>8.8008000000000006</v>
      </c>
      <c r="C1711" s="2">
        <f t="shared" si="205"/>
        <v>0</v>
      </c>
      <c r="D1711" s="2">
        <f t="shared" si="206"/>
        <v>8.7749800000000011</v>
      </c>
      <c r="E1711" s="2">
        <f t="shared" si="208"/>
        <v>8.7749799999999993</v>
      </c>
      <c r="F1711" s="2">
        <f t="shared" si="209"/>
        <v>8.7841899999999988</v>
      </c>
      <c r="G1711" s="2">
        <f t="shared" si="203"/>
        <v>8.7451019999999975</v>
      </c>
      <c r="H1711" s="2">
        <f t="shared" si="207"/>
        <v>8.2691645000000022</v>
      </c>
      <c r="I1711" s="2">
        <f t="array" ref="I1711">SUMPRODUCT(B1695:B1714, (ROW(B1695:B1714)-ROW(B1695)+1)) / (20*21/2)</f>
        <v>8.7513699999999996</v>
      </c>
      <c r="J1711" s="2">
        <f t="shared" si="210"/>
        <v>8.7721304643573674</v>
      </c>
      <c r="K1711" s="2">
        <f t="shared" si="204"/>
        <v>8.7450272345540618</v>
      </c>
    </row>
    <row r="1712" spans="1:11" ht="13.5" x14ac:dyDescent="0.25">
      <c r="A1712" s="3">
        <f>TITRES_STAT!B1715</f>
        <v>44509</v>
      </c>
      <c r="B1712" s="6">
        <f>TITRES_STAT!D1715</f>
        <v>8.7086000000000006</v>
      </c>
      <c r="C1712" s="2">
        <f t="shared" si="205"/>
        <v>-9.220000000000006E-2</v>
      </c>
      <c r="D1712" s="2">
        <f t="shared" si="206"/>
        <v>8.7897199999999991</v>
      </c>
      <c r="E1712" s="2">
        <f t="shared" si="208"/>
        <v>8.7703700000000016</v>
      </c>
      <c r="F1712" s="2">
        <f t="shared" si="209"/>
        <v>8.7841899999999988</v>
      </c>
      <c r="G1712" s="2">
        <f t="shared" si="203"/>
        <v>8.7404939999999982</v>
      </c>
      <c r="H1712" s="2">
        <f t="shared" si="207"/>
        <v>8.2756200000000018</v>
      </c>
      <c r="I1712" s="2">
        <f t="array" ref="I1712">SUMPRODUCT(B1696:B1715, (ROW(B1696:B1715)-ROW(B1696)+1)) / (20*21/2)</f>
        <v>8.728370952380951</v>
      </c>
      <c r="J1712" s="2">
        <f t="shared" si="210"/>
        <v>8.7660799439423798</v>
      </c>
      <c r="K1712" s="2">
        <f t="shared" si="204"/>
        <v>8.7435987155519435</v>
      </c>
    </row>
    <row r="1713" spans="1:11" ht="13.5" x14ac:dyDescent="0.25">
      <c r="A1713" s="3">
        <f>TITRES_STAT!B1716</f>
        <v>44510</v>
      </c>
      <c r="B1713" s="6">
        <f>TITRES_STAT!D1716</f>
        <v>8.6165000000000003</v>
      </c>
      <c r="C1713" s="2">
        <f t="shared" si="205"/>
        <v>-9.2100000000000293E-2</v>
      </c>
      <c r="D1713" s="2">
        <f t="shared" si="206"/>
        <v>8.7491800000000008</v>
      </c>
      <c r="E1713" s="2">
        <f t="shared" si="208"/>
        <v>8.7574700000000014</v>
      </c>
      <c r="F1713" s="2">
        <f t="shared" si="209"/>
        <v>8.7841899999999988</v>
      </c>
      <c r="G1713" s="2">
        <f t="shared" si="203"/>
        <v>8.7340439999999973</v>
      </c>
      <c r="H1713" s="2">
        <f t="shared" si="207"/>
        <v>8.2811185000000016</v>
      </c>
      <c r="I1713" s="2">
        <f t="array" ref="I1713">SUMPRODUCT(B1697:B1716, (ROW(B1697:B1716)-ROW(B1697)+1)) / (20*21/2)</f>
        <v>8.7007652380952383</v>
      </c>
      <c r="J1713" s="2">
        <f t="shared" si="210"/>
        <v>8.7518342349954867</v>
      </c>
      <c r="K1713" s="2">
        <f t="shared" si="204"/>
        <v>8.7386144521969644</v>
      </c>
    </row>
    <row r="1714" spans="1:11" ht="13.5" x14ac:dyDescent="0.25">
      <c r="A1714" s="3">
        <f>TITRES_STAT!B1717</f>
        <v>44511</v>
      </c>
      <c r="B1714" s="6">
        <f>TITRES_STAT!D1717</f>
        <v>8.6165000000000003</v>
      </c>
      <c r="C1714" s="2">
        <f t="shared" si="205"/>
        <v>0</v>
      </c>
      <c r="D1714" s="2">
        <f t="shared" si="206"/>
        <v>8.7086400000000008</v>
      </c>
      <c r="E1714" s="2">
        <f t="shared" si="208"/>
        <v>8.7372000000000014</v>
      </c>
      <c r="F1714" s="2">
        <f t="shared" si="209"/>
        <v>8.7841900000000006</v>
      </c>
      <c r="G1714" s="2">
        <f t="shared" ref="G1714:G1777" si="211">AVERAGE(B1665:B1714)</f>
        <v>8.7275939999999981</v>
      </c>
      <c r="H1714" s="2">
        <f t="shared" si="207"/>
        <v>8.2876545000000021</v>
      </c>
      <c r="I1714" s="2">
        <f t="array" ref="I1714">SUMPRODUCT(B1698:B1717, (ROW(B1698:B1717)-ROW(B1698)+1)) / (20*21/2)</f>
        <v>8.6662752380952384</v>
      </c>
      <c r="J1714" s="2">
        <f t="shared" si="210"/>
        <v>8.7389452602340114</v>
      </c>
      <c r="K1714" s="2">
        <f t="shared" si="204"/>
        <v>8.733825650150024</v>
      </c>
    </row>
    <row r="1715" spans="1:11" ht="13.5" x14ac:dyDescent="0.25">
      <c r="A1715" s="3">
        <f>TITRES_STAT!B1718</f>
        <v>44512</v>
      </c>
      <c r="B1715" s="6">
        <f>TITRES_STAT!D1718</f>
        <v>8.5427</v>
      </c>
      <c r="C1715" s="2">
        <f t="shared" si="205"/>
        <v>-7.380000000000031E-2</v>
      </c>
      <c r="D1715" s="2">
        <f t="shared" si="206"/>
        <v>8.6570199999999993</v>
      </c>
      <c r="E1715" s="2">
        <f t="shared" si="208"/>
        <v>8.71692</v>
      </c>
      <c r="F1715" s="2">
        <f t="shared" si="209"/>
        <v>8.7680599999999984</v>
      </c>
      <c r="G1715" s="2">
        <f t="shared" si="211"/>
        <v>8.7196679999999986</v>
      </c>
      <c r="H1715" s="2">
        <f t="shared" si="207"/>
        <v>8.2938215000000017</v>
      </c>
      <c r="I1715" s="2">
        <f t="array" ref="I1715">SUMPRODUCT(B1699:B1718, (ROW(B1699:B1718)-ROW(B1699)+1)) / (20*21/2)</f>
        <v>8.6165585714285715</v>
      </c>
      <c r="J1715" s="2">
        <f t="shared" si="210"/>
        <v>8.7202552354498195</v>
      </c>
      <c r="K1715" s="2">
        <f t="shared" ref="K1715:K1778" si="212">$K$4*B1715+(1-$K$4)*K1714</f>
        <v>8.7263305266147295</v>
      </c>
    </row>
    <row r="1716" spans="1:11" ht="13.5" x14ac:dyDescent="0.25">
      <c r="A1716" s="3">
        <f>TITRES_STAT!B1719</f>
        <v>44515</v>
      </c>
      <c r="B1716" s="6">
        <f>TITRES_STAT!D1719</f>
        <v>8.4781999999999993</v>
      </c>
      <c r="C1716" s="2">
        <f t="shared" si="205"/>
        <v>-6.4500000000000668E-2</v>
      </c>
      <c r="D1716" s="2">
        <f t="shared" si="206"/>
        <v>8.5925000000000011</v>
      </c>
      <c r="E1716" s="2">
        <f t="shared" si="208"/>
        <v>8.6837400000000002</v>
      </c>
      <c r="F1716" s="2">
        <f t="shared" si="209"/>
        <v>8.7482449999999989</v>
      </c>
      <c r="G1716" s="2">
        <f t="shared" si="211"/>
        <v>8.7104519999999983</v>
      </c>
      <c r="H1716" s="2">
        <f t="shared" si="207"/>
        <v>8.299215000000002</v>
      </c>
      <c r="I1716" s="2">
        <f t="array" ref="I1716">SUMPRODUCT(B1700:B1719, (ROW(B1700:B1719)-ROW(B1700)+1)) / (20*21/2)</f>
        <v>8.601066666666668</v>
      </c>
      <c r="J1716" s="2">
        <f t="shared" si="210"/>
        <v>8.697202355883169</v>
      </c>
      <c r="K1716" s="2">
        <f t="shared" si="212"/>
        <v>8.7165999177278763</v>
      </c>
    </row>
    <row r="1717" spans="1:11" ht="13.5" x14ac:dyDescent="0.25">
      <c r="A1717" s="3">
        <f>TITRES_STAT!B1720</f>
        <v>44516</v>
      </c>
      <c r="B1717" s="6">
        <f>TITRES_STAT!D1720</f>
        <v>8.3861000000000008</v>
      </c>
      <c r="C1717" s="2">
        <f t="shared" si="205"/>
        <v>-9.2099999999998516E-2</v>
      </c>
      <c r="D1717" s="2">
        <f t="shared" si="206"/>
        <v>8.5280000000000005</v>
      </c>
      <c r="E1717" s="2">
        <f t="shared" si="208"/>
        <v>8.6588600000000007</v>
      </c>
      <c r="F1717" s="2">
        <f t="shared" si="209"/>
        <v>8.7238249999999997</v>
      </c>
      <c r="G1717" s="2">
        <f t="shared" si="211"/>
        <v>8.7014219999999991</v>
      </c>
      <c r="H1717" s="2">
        <f t="shared" si="207"/>
        <v>8.3043735000000023</v>
      </c>
      <c r="I1717" s="2">
        <f t="array" ref="I1717">SUMPRODUCT(B1701:B1720, (ROW(B1701:B1720)-ROW(B1701)+1)) / (20*21/2)</f>
        <v>8.5647728571428576</v>
      </c>
      <c r="J1717" s="2">
        <f t="shared" si="210"/>
        <v>8.6675735600847723</v>
      </c>
      <c r="K1717" s="2">
        <f t="shared" si="212"/>
        <v>8.7036391366405095</v>
      </c>
    </row>
    <row r="1718" spans="1:11" ht="13.5" x14ac:dyDescent="0.25">
      <c r="A1718" s="3">
        <f>TITRES_STAT!B1721</f>
        <v>44517</v>
      </c>
      <c r="B1718" s="6">
        <f>TITRES_STAT!D1721</f>
        <v>8.2018000000000004</v>
      </c>
      <c r="C1718" s="2">
        <f t="shared" si="205"/>
        <v>-0.18430000000000035</v>
      </c>
      <c r="D1718" s="2">
        <f t="shared" si="206"/>
        <v>8.4450599999999998</v>
      </c>
      <c r="E1718" s="2">
        <f t="shared" si="208"/>
        <v>8.5971200000000003</v>
      </c>
      <c r="F1718" s="2">
        <f t="shared" si="209"/>
        <v>8.6869649999999972</v>
      </c>
      <c r="G1718" s="2">
        <f t="shared" si="211"/>
        <v>8.688521999999999</v>
      </c>
      <c r="H1718" s="2">
        <f t="shared" si="207"/>
        <v>8.3086105000000003</v>
      </c>
      <c r="I1718" s="2">
        <f t="array" ref="I1718">SUMPRODUCT(B1702:B1721, (ROW(B1702:B1721)-ROW(B1702)+1)) / (20*21/2)</f>
        <v>8.5135595238095227</v>
      </c>
      <c r="J1718" s="2">
        <f t="shared" si="210"/>
        <v>8.623214173410032</v>
      </c>
      <c r="K1718" s="2">
        <f t="shared" si="212"/>
        <v>8.6839591704977455</v>
      </c>
    </row>
    <row r="1719" spans="1:11" ht="13.5" x14ac:dyDescent="0.25">
      <c r="A1719" s="3">
        <f>TITRES_STAT!B1722</f>
        <v>44518</v>
      </c>
      <c r="B1719" s="6">
        <f>TITRES_STAT!D1722</f>
        <v>8.5243000000000002</v>
      </c>
      <c r="C1719" s="2">
        <f t="shared" si="205"/>
        <v>0.32249999999999979</v>
      </c>
      <c r="D1719" s="2">
        <f t="shared" si="206"/>
        <v>8.4266199999999998</v>
      </c>
      <c r="E1719" s="2">
        <f t="shared" si="208"/>
        <v>8.5676300000000012</v>
      </c>
      <c r="F1719" s="2">
        <f t="shared" si="209"/>
        <v>8.6749849999999977</v>
      </c>
      <c r="G1719" s="2">
        <f t="shared" si="211"/>
        <v>8.682071999999998</v>
      </c>
      <c r="H1719" s="2">
        <f t="shared" si="207"/>
        <v>8.3146855000000013</v>
      </c>
      <c r="I1719" s="2">
        <f t="array" ref="I1719">SUMPRODUCT(B1703:B1722, (ROW(B1703:B1722)-ROW(B1703)+1)) / (20*21/2)</f>
        <v>8.4657690476190481</v>
      </c>
      <c r="J1719" s="2">
        <f t="shared" si="210"/>
        <v>8.6137937759424101</v>
      </c>
      <c r="K1719" s="2">
        <f t="shared" si="212"/>
        <v>8.6776980265566568</v>
      </c>
    </row>
    <row r="1720" spans="1:11" ht="13.5" x14ac:dyDescent="0.25">
      <c r="A1720" s="3">
        <f>TITRES_STAT!B1723</f>
        <v>44519</v>
      </c>
      <c r="B1720" s="6">
        <f>TITRES_STAT!D1723</f>
        <v>8.2939000000000007</v>
      </c>
      <c r="C1720" s="2">
        <f t="shared" si="205"/>
        <v>-0.23039999999999949</v>
      </c>
      <c r="D1720" s="2">
        <f t="shared" si="206"/>
        <v>8.3768600000000006</v>
      </c>
      <c r="E1720" s="2">
        <f t="shared" si="208"/>
        <v>8.51694</v>
      </c>
      <c r="F1720" s="2">
        <f t="shared" si="209"/>
        <v>8.6473399999999998</v>
      </c>
      <c r="G1720" s="2">
        <f t="shared" si="211"/>
        <v>8.6710139999999996</v>
      </c>
      <c r="H1720" s="2">
        <f t="shared" si="207"/>
        <v>8.3187515000000012</v>
      </c>
      <c r="I1720" s="2">
        <f t="array" ref="I1720">SUMPRODUCT(B1704:B1723, (ROW(B1704:B1723)-ROW(B1704)+1)) / (20*21/2)</f>
        <v>8.4210504761904765</v>
      </c>
      <c r="J1720" s="2">
        <f t="shared" si="210"/>
        <v>8.5833277020431336</v>
      </c>
      <c r="K1720" s="2">
        <f t="shared" si="212"/>
        <v>8.6626471235544358</v>
      </c>
    </row>
    <row r="1721" spans="1:11" ht="13.5" x14ac:dyDescent="0.25">
      <c r="A1721" s="3">
        <f>TITRES_STAT!B1724</f>
        <v>44522</v>
      </c>
      <c r="B1721" s="6">
        <f>TITRES_STAT!D1724</f>
        <v>8.1096000000000004</v>
      </c>
      <c r="C1721" s="2">
        <f t="shared" si="205"/>
        <v>-0.18430000000000035</v>
      </c>
      <c r="D1721" s="2">
        <f t="shared" si="206"/>
        <v>8.3031400000000009</v>
      </c>
      <c r="E1721" s="2">
        <f t="shared" si="208"/>
        <v>8.4478200000000019</v>
      </c>
      <c r="F1721" s="2">
        <f t="shared" si="209"/>
        <v>8.6113999999999997</v>
      </c>
      <c r="G1721" s="2">
        <f t="shared" si="211"/>
        <v>8.6562699999999992</v>
      </c>
      <c r="H1721" s="2">
        <f t="shared" si="207"/>
        <v>8.3218960000000024</v>
      </c>
      <c r="I1721" s="2">
        <f t="array" ref="I1721">SUMPRODUCT(B1705:B1724, (ROW(B1705:B1724)-ROW(B1705)+1)) / (20*21/2)</f>
        <v>8.3802361904761913</v>
      </c>
      <c r="J1721" s="2">
        <f t="shared" si="210"/>
        <v>8.5382107780390246</v>
      </c>
      <c r="K1721" s="2">
        <f t="shared" si="212"/>
        <v>8.6409590010621056</v>
      </c>
    </row>
    <row r="1722" spans="1:11" ht="13.5" x14ac:dyDescent="0.25">
      <c r="A1722" s="3">
        <f>TITRES_STAT!B1725</f>
        <v>44523</v>
      </c>
      <c r="B1722" s="6">
        <f>TITRES_STAT!D1725</f>
        <v>8.1096000000000004</v>
      </c>
      <c r="C1722" s="2">
        <f t="shared" si="205"/>
        <v>0</v>
      </c>
      <c r="D1722" s="2">
        <f t="shared" si="206"/>
        <v>8.2478400000000001</v>
      </c>
      <c r="E1722" s="2">
        <f t="shared" si="208"/>
        <v>8.3879199999999994</v>
      </c>
      <c r="F1722" s="2">
        <f t="shared" si="209"/>
        <v>8.5791450000000005</v>
      </c>
      <c r="G1722" s="2">
        <f t="shared" si="211"/>
        <v>8.6415259999999989</v>
      </c>
      <c r="H1722" s="2">
        <f t="shared" si="207"/>
        <v>8.3256720000000008</v>
      </c>
      <c r="I1722" s="2">
        <f t="array" ref="I1722">SUMPRODUCT(B1706:B1725, (ROW(B1706:B1725)-ROW(B1706)+1)) / (20*21/2)</f>
        <v>8.343633333333333</v>
      </c>
      <c r="J1722" s="2">
        <f t="shared" si="210"/>
        <v>8.49739070394007</v>
      </c>
      <c r="K1722" s="2">
        <f t="shared" si="212"/>
        <v>8.6201213931773175</v>
      </c>
    </row>
    <row r="1723" spans="1:11" ht="13.5" x14ac:dyDescent="0.25">
      <c r="A1723" s="3">
        <f>TITRES_STAT!B1726</f>
        <v>44524</v>
      </c>
      <c r="B1723" s="6">
        <f>TITRES_STAT!D1726</f>
        <v>8.1096000000000004</v>
      </c>
      <c r="C1723" s="2">
        <f t="shared" si="205"/>
        <v>0</v>
      </c>
      <c r="D1723" s="2">
        <f t="shared" si="206"/>
        <v>8.2294000000000018</v>
      </c>
      <c r="E1723" s="2">
        <f t="shared" si="208"/>
        <v>8.3372299999999999</v>
      </c>
      <c r="F1723" s="2">
        <f t="shared" si="209"/>
        <v>8.5473500000000016</v>
      </c>
      <c r="G1723" s="2">
        <f t="shared" si="211"/>
        <v>8.6304680000000005</v>
      </c>
      <c r="H1723" s="2">
        <f t="shared" si="207"/>
        <v>8.3294929999999994</v>
      </c>
      <c r="I1723" s="2">
        <f t="array" ref="I1723">SUMPRODUCT(B1707:B1726, (ROW(B1707:B1726)-ROW(B1707)+1)) / (20*21/2)</f>
        <v>8.3099709523809526</v>
      </c>
      <c r="J1723" s="2">
        <f t="shared" si="210"/>
        <v>8.4604582559457775</v>
      </c>
      <c r="K1723" s="2">
        <f t="shared" si="212"/>
        <v>8.6001009463860498</v>
      </c>
    </row>
    <row r="1724" spans="1:11" ht="13.5" x14ac:dyDescent="0.25">
      <c r="A1724" s="3">
        <f>TITRES_STAT!B1727</f>
        <v>44525</v>
      </c>
      <c r="B1724" s="6">
        <f>TITRES_STAT!D1727</f>
        <v>8.1188000000000002</v>
      </c>
      <c r="C1724" s="2">
        <f t="shared" si="205"/>
        <v>9.1999999999998749E-3</v>
      </c>
      <c r="D1724" s="2">
        <f t="shared" si="206"/>
        <v>8.1483000000000008</v>
      </c>
      <c r="E1724" s="2">
        <f t="shared" si="208"/>
        <v>8.2874599999999994</v>
      </c>
      <c r="F1724" s="2">
        <f t="shared" si="209"/>
        <v>8.5123300000000022</v>
      </c>
      <c r="G1724" s="2">
        <f t="shared" si="211"/>
        <v>8.6214359999999992</v>
      </c>
      <c r="H1724" s="2">
        <f t="shared" si="207"/>
        <v>8.3333150000000007</v>
      </c>
      <c r="I1724" s="2">
        <f t="array" ref="I1724">SUMPRODUCT(B1708:B1727, (ROW(B1708:B1727)-ROW(B1708)+1)) / (20*21/2)</f>
        <v>8.2795561904761907</v>
      </c>
      <c r="J1724" s="2">
        <f t="shared" si="210"/>
        <v>8.4279193744271321</v>
      </c>
      <c r="K1724" s="2">
        <f t="shared" si="212"/>
        <v>8.5812263994689495</v>
      </c>
    </row>
    <row r="1725" spans="1:11" ht="13.5" x14ac:dyDescent="0.25">
      <c r="A1725" s="3">
        <f>TITRES_STAT!B1728</f>
        <v>44526</v>
      </c>
      <c r="B1725" s="6">
        <f>TITRES_STAT!D1728</f>
        <v>8.1280000000000001</v>
      </c>
      <c r="C1725" s="2">
        <f t="shared" si="205"/>
        <v>9.1999999999998749E-3</v>
      </c>
      <c r="D1725" s="2">
        <f t="shared" si="206"/>
        <v>8.115120000000001</v>
      </c>
      <c r="E1725" s="2">
        <f t="shared" si="208"/>
        <v>8.245989999999999</v>
      </c>
      <c r="F1725" s="2">
        <f t="shared" si="209"/>
        <v>8.4814550000000004</v>
      </c>
      <c r="G1725" s="2">
        <f t="shared" si="211"/>
        <v>8.6125879999999988</v>
      </c>
      <c r="H1725" s="2">
        <f t="shared" si="207"/>
        <v>8.3374990000000011</v>
      </c>
      <c r="I1725" s="2">
        <f t="array" ref="I1725">SUMPRODUCT(B1709:B1728, (ROW(B1709:B1728)-ROW(B1709)+1)) / (20*21/2)</f>
        <v>8.2515552380952393</v>
      </c>
      <c r="J1725" s="2">
        <f t="shared" si="210"/>
        <v>8.3993556244816912</v>
      </c>
      <c r="K1725" s="2">
        <f t="shared" si="212"/>
        <v>8.5634528151760492</v>
      </c>
    </row>
    <row r="1726" spans="1:11" ht="13.5" x14ac:dyDescent="0.25">
      <c r="A1726" s="3">
        <f>TITRES_STAT!B1729</f>
        <v>44529</v>
      </c>
      <c r="B1726" s="6">
        <f>TITRES_STAT!D1729</f>
        <v>8.1280000000000001</v>
      </c>
      <c r="C1726" s="2">
        <f t="shared" si="205"/>
        <v>0</v>
      </c>
      <c r="D1726" s="2">
        <f t="shared" si="206"/>
        <v>8.1188000000000002</v>
      </c>
      <c r="E1726" s="2">
        <f t="shared" si="208"/>
        <v>8.2109699999999997</v>
      </c>
      <c r="F1726" s="2">
        <f t="shared" si="209"/>
        <v>8.4473549999999982</v>
      </c>
      <c r="G1726" s="2">
        <f t="shared" si="211"/>
        <v>8.6037399999999984</v>
      </c>
      <c r="H1726" s="2">
        <f t="shared" si="207"/>
        <v>8.3415924999999991</v>
      </c>
      <c r="I1726" s="2">
        <f t="array" ref="I1726">SUMPRODUCT(B1710:B1729, (ROW(B1710:B1729)-ROW(B1710)+1)) / (20*21/2)</f>
        <v>8.2382552380952383</v>
      </c>
      <c r="J1726" s="2">
        <f t="shared" si="210"/>
        <v>8.3735122316739119</v>
      </c>
      <c r="K1726" s="2">
        <f t="shared" si="212"/>
        <v>8.5463762341887541</v>
      </c>
    </row>
    <row r="1727" spans="1:11" ht="13.5" x14ac:dyDescent="0.25">
      <c r="A1727" s="3">
        <f>TITRES_STAT!B1730</f>
        <v>44530</v>
      </c>
      <c r="B1727" s="6">
        <f>TITRES_STAT!D1730</f>
        <v>8.1280000000000001</v>
      </c>
      <c r="C1727" s="2">
        <f t="shared" si="205"/>
        <v>0</v>
      </c>
      <c r="D1727" s="2">
        <f t="shared" si="206"/>
        <v>8.1224799999999995</v>
      </c>
      <c r="E1727" s="2">
        <f t="shared" si="208"/>
        <v>8.1851599999999998</v>
      </c>
      <c r="F1727" s="2">
        <f t="shared" si="209"/>
        <v>8.4220099999999967</v>
      </c>
      <c r="G1727" s="2">
        <f t="shared" si="211"/>
        <v>8.5947079999999989</v>
      </c>
      <c r="H1727" s="2">
        <f t="shared" si="207"/>
        <v>8.3447839999999989</v>
      </c>
      <c r="I1727" s="2">
        <f t="array" ref="I1727">SUMPRODUCT(B1711:B1730, (ROW(B1711:B1730)-ROW(B1711)+1)) / (20*21/2)</f>
        <v>8.2276761904761901</v>
      </c>
      <c r="J1727" s="2">
        <f t="shared" si="210"/>
        <v>8.350130114371634</v>
      </c>
      <c r="K1727" s="2">
        <f t="shared" si="212"/>
        <v>8.5299693230440976</v>
      </c>
    </row>
    <row r="1728" spans="1:11" ht="13.5" x14ac:dyDescent="0.25">
      <c r="A1728" s="3">
        <f>TITRES_STAT!B1731</f>
        <v>44531</v>
      </c>
      <c r="B1728" s="6">
        <f>TITRES_STAT!D1731</f>
        <v>8.1280000000000001</v>
      </c>
      <c r="C1728" s="2">
        <f t="shared" si="205"/>
        <v>0</v>
      </c>
      <c r="D1728" s="2">
        <f t="shared" si="206"/>
        <v>8.1261600000000005</v>
      </c>
      <c r="E1728" s="2">
        <f t="shared" si="208"/>
        <v>8.177780000000002</v>
      </c>
      <c r="F1728" s="2">
        <f t="shared" si="209"/>
        <v>8.3874499999999976</v>
      </c>
      <c r="G1728" s="2">
        <f t="shared" si="211"/>
        <v>8.5856759999999976</v>
      </c>
      <c r="H1728" s="2">
        <f t="shared" si="207"/>
        <v>8.3488774999999986</v>
      </c>
      <c r="I1728" s="2">
        <f t="array" ref="I1728">SUMPRODUCT(B1712:B1731, (ROW(B1712:B1731)-ROW(B1712)+1)) / (20*21/2)</f>
        <v>8.2197304761904757</v>
      </c>
      <c r="J1728" s="2">
        <f t="shared" si="210"/>
        <v>8.3289748653838593</v>
      </c>
      <c r="K1728" s="2">
        <f t="shared" si="212"/>
        <v>8.5142058201796242</v>
      </c>
    </row>
    <row r="1729" spans="1:11" ht="13.5" x14ac:dyDescent="0.25">
      <c r="A1729" s="3">
        <f>TITRES_STAT!B1732</f>
        <v>44532</v>
      </c>
      <c r="B1729" s="6">
        <f>TITRES_STAT!D1732</f>
        <v>8.2477999999999998</v>
      </c>
      <c r="C1729" s="2">
        <f t="shared" si="205"/>
        <v>0.11979999999999968</v>
      </c>
      <c r="D1729" s="2">
        <f t="shared" si="206"/>
        <v>8.151959999999999</v>
      </c>
      <c r="E1729" s="2">
        <f t="shared" si="208"/>
        <v>8.1501300000000008</v>
      </c>
      <c r="F1729" s="2">
        <f t="shared" si="209"/>
        <v>8.3588799999999974</v>
      </c>
      <c r="G1729" s="2">
        <f t="shared" si="211"/>
        <v>8.5792239999999964</v>
      </c>
      <c r="H1729" s="2">
        <f t="shared" si="207"/>
        <v>8.3526679999999995</v>
      </c>
      <c r="I1729" s="2">
        <f t="array" ref="I1729">SUMPRODUCT(B1713:B1732, (ROW(B1713:B1732)-ROW(B1713)+1)) / (20*21/2)</f>
        <v>8.2135419047619038</v>
      </c>
      <c r="J1729" s="2">
        <f t="shared" si="210"/>
        <v>8.3212439258234916</v>
      </c>
      <c r="K1729" s="2">
        <f t="shared" si="212"/>
        <v>8.5037585331137571</v>
      </c>
    </row>
    <row r="1730" spans="1:11" ht="13.5" x14ac:dyDescent="0.25">
      <c r="A1730" s="3">
        <f>TITRES_STAT!B1733</f>
        <v>44533</v>
      </c>
      <c r="B1730" s="6">
        <f>TITRES_STAT!D1733</f>
        <v>8.2477999999999998</v>
      </c>
      <c r="C1730" s="2">
        <f t="shared" si="205"/>
        <v>0</v>
      </c>
      <c r="D1730" s="2">
        <f t="shared" si="206"/>
        <v>8.1759199999999996</v>
      </c>
      <c r="E1730" s="2">
        <f t="shared" si="208"/>
        <v>8.1455199999999994</v>
      </c>
      <c r="F1730" s="2">
        <f t="shared" si="209"/>
        <v>8.3312299999999997</v>
      </c>
      <c r="G1730" s="2">
        <f t="shared" si="211"/>
        <v>8.572403999999997</v>
      </c>
      <c r="H1730" s="2">
        <f t="shared" si="207"/>
        <v>8.3564584999999987</v>
      </c>
      <c r="I1730" s="2">
        <f t="array" ref="I1730">SUMPRODUCT(B1714:B1733, (ROW(B1714:B1733)-ROW(B1714)+1)) / (20*21/2)</f>
        <v>8.2087152380952393</v>
      </c>
      <c r="J1730" s="2">
        <f t="shared" si="210"/>
        <v>8.3142492662212533</v>
      </c>
      <c r="K1730" s="2">
        <f t="shared" si="212"/>
        <v>8.4937209435798842</v>
      </c>
    </row>
    <row r="1731" spans="1:11" ht="13.5" x14ac:dyDescent="0.25">
      <c r="A1731" s="3">
        <f>TITRES_STAT!B1734</f>
        <v>44536</v>
      </c>
      <c r="B1731" s="6">
        <f>TITRES_STAT!D1734</f>
        <v>8.2477999999999998</v>
      </c>
      <c r="C1731" s="2">
        <f t="shared" si="205"/>
        <v>0</v>
      </c>
      <c r="D1731" s="2">
        <f t="shared" si="206"/>
        <v>8.1998799999999985</v>
      </c>
      <c r="E1731" s="2">
        <f t="shared" si="208"/>
        <v>8.1593400000000003</v>
      </c>
      <c r="F1731" s="2">
        <f t="shared" si="209"/>
        <v>8.3035800000000002</v>
      </c>
      <c r="G1731" s="2">
        <f t="shared" si="211"/>
        <v>8.5655839999999976</v>
      </c>
      <c r="H1731" s="2">
        <f t="shared" si="207"/>
        <v>8.3602939999999997</v>
      </c>
      <c r="I1731" s="2">
        <f t="array" ref="I1731">SUMPRODUCT(B1715:B1734, (ROW(B1715:B1734)-ROW(B1715)+1)) / (20*21/2)</f>
        <v>8.2057319047619064</v>
      </c>
      <c r="J1731" s="2">
        <f t="shared" si="210"/>
        <v>8.3079207646763713</v>
      </c>
      <c r="K1731" s="2">
        <f t="shared" si="212"/>
        <v>8.4840769850081248</v>
      </c>
    </row>
    <row r="1732" spans="1:11" ht="13.5" x14ac:dyDescent="0.25">
      <c r="A1732" s="3">
        <f>TITRES_STAT!B1735</f>
        <v>44537</v>
      </c>
      <c r="B1732" s="6">
        <f>TITRES_STAT!D1735</f>
        <v>8.2385999999999999</v>
      </c>
      <c r="C1732" s="2">
        <f t="shared" ref="C1732:C1795" si="213">B1732-B1731</f>
        <v>-9.1999999999998749E-3</v>
      </c>
      <c r="D1732" s="2">
        <f t="shared" si="206"/>
        <v>8.2219999999999978</v>
      </c>
      <c r="E1732" s="2">
        <f t="shared" si="208"/>
        <v>8.1722400000000004</v>
      </c>
      <c r="F1732" s="2">
        <f t="shared" si="209"/>
        <v>8.2800800000000017</v>
      </c>
      <c r="G1732" s="2">
        <f t="shared" si="211"/>
        <v>8.5578419999999973</v>
      </c>
      <c r="H1732" s="2">
        <f t="shared" si="207"/>
        <v>8.3640834999999996</v>
      </c>
      <c r="I1732" s="2">
        <f t="array" ref="I1732">SUMPRODUCT(B1716:B1735, (ROW(B1716:B1735)-ROW(B1716)+1)) / (20*21/2)</f>
        <v>8.203715714285714</v>
      </c>
      <c r="J1732" s="2">
        <f t="shared" si="210"/>
        <v>8.301318787088146</v>
      </c>
      <c r="K1732" s="2">
        <f t="shared" si="212"/>
        <v>8.4744504365764328</v>
      </c>
    </row>
    <row r="1733" spans="1:11" ht="13.5" x14ac:dyDescent="0.25">
      <c r="A1733" s="3">
        <f>TITRES_STAT!B1736</f>
        <v>44538</v>
      </c>
      <c r="B1733" s="6">
        <f>TITRES_STAT!D1736</f>
        <v>8.2294</v>
      </c>
      <c r="C1733" s="2">
        <f t="shared" si="213"/>
        <v>-9.1999999999998749E-3</v>
      </c>
      <c r="D1733" s="2">
        <f t="shared" si="206"/>
        <v>8.2422799999999992</v>
      </c>
      <c r="E1733" s="2">
        <f t="shared" si="208"/>
        <v>8.1842199999999998</v>
      </c>
      <c r="F1733" s="2">
        <f t="shared" si="209"/>
        <v>8.2607250000000008</v>
      </c>
      <c r="G1733" s="2">
        <f t="shared" si="211"/>
        <v>8.550653999999998</v>
      </c>
      <c r="H1733" s="2">
        <f t="shared" si="207"/>
        <v>8.368684</v>
      </c>
      <c r="I1733" s="2">
        <f t="array" ref="I1733">SUMPRODUCT(B1717:B1736, (ROW(B1717:B1736)-ROW(B1717)+1)) / (20*21/2)</f>
        <v>8.2041114285714301</v>
      </c>
      <c r="J1733" s="2">
        <f t="shared" si="210"/>
        <v>8.2944693787940373</v>
      </c>
      <c r="K1733" s="2">
        <f t="shared" si="212"/>
        <v>8.4648406155342197</v>
      </c>
    </row>
    <row r="1734" spans="1:11" ht="13.5" x14ac:dyDescent="0.25">
      <c r="A1734" s="3">
        <f>TITRES_STAT!B1737</f>
        <v>44539</v>
      </c>
      <c r="B1734" s="6">
        <f>TITRES_STAT!D1737</f>
        <v>8.2294</v>
      </c>
      <c r="C1734" s="2">
        <f t="shared" si="213"/>
        <v>0</v>
      </c>
      <c r="D1734" s="2">
        <f t="shared" ref="D1734:D1797" si="214">AVERAGE(B1730:B1734)</f>
        <v>8.2385999999999999</v>
      </c>
      <c r="E1734" s="2">
        <f t="shared" si="208"/>
        <v>8.1952800000000003</v>
      </c>
      <c r="F1734" s="2">
        <f t="shared" si="209"/>
        <v>8.2413699999999999</v>
      </c>
      <c r="G1734" s="2">
        <f t="shared" si="211"/>
        <v>8.5436499999999995</v>
      </c>
      <c r="H1734" s="2">
        <f t="shared" si="207"/>
        <v>8.3724275000000006</v>
      </c>
      <c r="I1734" s="2">
        <f t="array" ref="I1734">SUMPRODUCT(B1718:B1737, (ROW(B1718:B1737)-ROW(B1718)+1)) / (20*21/2)</f>
        <v>8.2030633333333345</v>
      </c>
      <c r="J1734" s="2">
        <f t="shared" si="210"/>
        <v>8.2882722950993664</v>
      </c>
      <c r="K1734" s="2">
        <f t="shared" si="212"/>
        <v>8.4556076502191519</v>
      </c>
    </row>
    <row r="1735" spans="1:11" ht="13.5" x14ac:dyDescent="0.25">
      <c r="A1735" s="3">
        <f>TITRES_STAT!B1738</f>
        <v>44540</v>
      </c>
      <c r="B1735" s="6">
        <f>TITRES_STAT!D1738</f>
        <v>8.2202000000000002</v>
      </c>
      <c r="C1735" s="2">
        <f t="shared" si="213"/>
        <v>-9.1999999999998749E-3</v>
      </c>
      <c r="D1735" s="2">
        <f t="shared" si="214"/>
        <v>8.2330799999999993</v>
      </c>
      <c r="E1735" s="2">
        <f t="shared" si="208"/>
        <v>8.2044999999999995</v>
      </c>
      <c r="F1735" s="2">
        <f t="shared" si="209"/>
        <v>8.2252449999999993</v>
      </c>
      <c r="G1735" s="2">
        <f t="shared" si="211"/>
        <v>8.5338819999999984</v>
      </c>
      <c r="H1735" s="2">
        <f t="shared" si="207"/>
        <v>8.3765310000000017</v>
      </c>
      <c r="I1735" s="2">
        <f t="array" ref="I1735">SUMPRODUCT(B1719:B1738, (ROW(B1719:B1738)-ROW(B1719)+1)) / (20*21/2)</f>
        <v>8.2028928571428601</v>
      </c>
      <c r="J1735" s="2">
        <f t="shared" si="210"/>
        <v>8.281789219375618</v>
      </c>
      <c r="K1735" s="2">
        <f t="shared" si="212"/>
        <v>8.4463759776615372</v>
      </c>
    </row>
    <row r="1736" spans="1:11" ht="13.5" x14ac:dyDescent="0.25">
      <c r="A1736" s="3">
        <f>TITRES_STAT!B1739</f>
        <v>44543</v>
      </c>
      <c r="B1736" s="6">
        <f>TITRES_STAT!D1739</f>
        <v>8.2294</v>
      </c>
      <c r="C1736" s="2">
        <f t="shared" si="213"/>
        <v>9.1999999999998749E-3</v>
      </c>
      <c r="D1736" s="2">
        <f t="shared" si="214"/>
        <v>8.2294</v>
      </c>
      <c r="E1736" s="2">
        <f t="shared" si="208"/>
        <v>8.2146399999999993</v>
      </c>
      <c r="F1736" s="2">
        <f t="shared" si="209"/>
        <v>8.2128049999999995</v>
      </c>
      <c r="G1736" s="2">
        <f t="shared" si="211"/>
        <v>8.5252199999999974</v>
      </c>
      <c r="H1736" s="2">
        <f t="shared" si="207"/>
        <v>8.3806805000000004</v>
      </c>
      <c r="I1736" s="2">
        <f t="array" ref="I1736">SUMPRODUCT(B1720:B1739, (ROW(B1720:B1739)-ROW(B1720)+1)) / (20*21/2)</f>
        <v>8.1983319047619041</v>
      </c>
      <c r="J1736" s="2">
        <f t="shared" si="210"/>
        <v>8.276799769911273</v>
      </c>
      <c r="K1736" s="2">
        <f t="shared" si="212"/>
        <v>8.4378671157924572</v>
      </c>
    </row>
    <row r="1737" spans="1:11" ht="13.5" x14ac:dyDescent="0.25">
      <c r="A1737" s="3">
        <f>TITRES_STAT!B1740</f>
        <v>44544</v>
      </c>
      <c r="B1737" s="6">
        <f>TITRES_STAT!D1740</f>
        <v>8.2018000000000004</v>
      </c>
      <c r="C1737" s="2">
        <f t="shared" si="213"/>
        <v>-2.7599999999999625E-2</v>
      </c>
      <c r="D1737" s="2">
        <f t="shared" si="214"/>
        <v>8.2220399999999998</v>
      </c>
      <c r="E1737" s="2">
        <f t="shared" si="208"/>
        <v>8.2220199999999988</v>
      </c>
      <c r="F1737" s="2">
        <f t="shared" si="209"/>
        <v>8.2035900000000002</v>
      </c>
      <c r="G1737" s="2">
        <f t="shared" si="211"/>
        <v>8.5160059999999973</v>
      </c>
      <c r="H1737" s="2">
        <f t="shared" si="207"/>
        <v>8.3852335</v>
      </c>
      <c r="I1737" s="2">
        <f t="array" ref="I1737">SUMPRODUCT(B1721:B1740, (ROW(B1721:B1740)-ROW(B1721)+1)) / (20*21/2)</f>
        <v>8.1946500000000011</v>
      </c>
      <c r="J1737" s="2">
        <f t="shared" si="210"/>
        <v>8.2696569346816275</v>
      </c>
      <c r="K1737" s="2">
        <f t="shared" si="212"/>
        <v>8.4286095818398135</v>
      </c>
    </row>
    <row r="1738" spans="1:11" ht="13.5" x14ac:dyDescent="0.25">
      <c r="A1738" s="3">
        <f>TITRES_STAT!B1741</f>
        <v>44545</v>
      </c>
      <c r="B1738" s="6">
        <f>TITRES_STAT!D1741</f>
        <v>8.2018000000000004</v>
      </c>
      <c r="C1738" s="2">
        <f t="shared" si="213"/>
        <v>0</v>
      </c>
      <c r="D1738" s="2">
        <f t="shared" si="214"/>
        <v>8.2165199999999992</v>
      </c>
      <c r="E1738" s="2">
        <f t="shared" si="208"/>
        <v>8.2294000000000018</v>
      </c>
      <c r="F1738" s="2">
        <f t="shared" si="209"/>
        <v>8.2035900000000002</v>
      </c>
      <c r="G1738" s="2">
        <f t="shared" si="211"/>
        <v>8.5067919999999972</v>
      </c>
      <c r="H1738" s="2">
        <f t="shared" ref="H1738:H1801" si="215">AVERAGE(B1539:B1738)</f>
        <v>8.3902375000000013</v>
      </c>
      <c r="I1738" s="2">
        <f t="array" ref="I1738">SUMPRODUCT(B1722:B1741, (ROW(B1722:B1741)-ROW(B1722)+1)) / (20*21/2)</f>
        <v>8.1916700000000002</v>
      </c>
      <c r="J1738" s="2">
        <f t="shared" si="210"/>
        <v>8.2631943694738528</v>
      </c>
      <c r="K1738" s="2">
        <f t="shared" si="212"/>
        <v>8.4197150884343319</v>
      </c>
    </row>
    <row r="1739" spans="1:11" ht="13.5" x14ac:dyDescent="0.25">
      <c r="A1739" s="3">
        <f>TITRES_STAT!B1742</f>
        <v>44546</v>
      </c>
      <c r="B1739" s="6">
        <f>TITRES_STAT!D1742</f>
        <v>8.1556999999999995</v>
      </c>
      <c r="C1739" s="2">
        <f t="shared" si="213"/>
        <v>-4.6100000000000918E-2</v>
      </c>
      <c r="D1739" s="2">
        <f t="shared" si="214"/>
        <v>8.2017799999999994</v>
      </c>
      <c r="E1739" s="2">
        <f t="shared" si="208"/>
        <v>8.2201899999999988</v>
      </c>
      <c r="F1739" s="2">
        <f t="shared" si="209"/>
        <v>8.1851599999999998</v>
      </c>
      <c r="G1739" s="2">
        <f t="shared" si="211"/>
        <v>8.4966559999999962</v>
      </c>
      <c r="H1739" s="2">
        <f t="shared" si="215"/>
        <v>8.3949210000000001</v>
      </c>
      <c r="I1739" s="2">
        <f t="array" ref="I1739">SUMPRODUCT(B1723:B1742, (ROW(B1723:B1742)-ROW(B1723)+1)) / (20*21/2)</f>
        <v>8.1885142857142856</v>
      </c>
      <c r="J1739" s="2">
        <f t="shared" si="210"/>
        <v>8.2529568104763431</v>
      </c>
      <c r="K1739" s="2">
        <f t="shared" si="212"/>
        <v>8.409361555554554</v>
      </c>
    </row>
    <row r="1740" spans="1:11" ht="13.5" x14ac:dyDescent="0.25">
      <c r="A1740" s="3">
        <f>TITRES_STAT!B1743</f>
        <v>44550</v>
      </c>
      <c r="B1740" s="6">
        <f>TITRES_STAT!D1743</f>
        <v>8.1464999999999996</v>
      </c>
      <c r="C1740" s="2">
        <f t="shared" si="213"/>
        <v>-9.1999999999998749E-3</v>
      </c>
      <c r="D1740" s="2">
        <f t="shared" si="214"/>
        <v>8.1870400000000014</v>
      </c>
      <c r="E1740" s="2">
        <f t="shared" ref="E1740:E1803" si="216">AVERAGE(B1731:B1740)</f>
        <v>8.2100600000000004</v>
      </c>
      <c r="F1740" s="2">
        <f t="shared" si="209"/>
        <v>8.1777899999999981</v>
      </c>
      <c r="G1740" s="2">
        <f t="shared" si="211"/>
        <v>8.4863359999999979</v>
      </c>
      <c r="H1740" s="2">
        <f t="shared" si="215"/>
        <v>8.399106999999999</v>
      </c>
      <c r="I1740" s="2">
        <f t="array" ref="I1740">SUMPRODUCT(B1724:B1743, (ROW(B1724:B1743)-ROW(B1724)+1)) / (20*21/2)</f>
        <v>8.1728971428571437</v>
      </c>
      <c r="J1740" s="2">
        <f t="shared" si="210"/>
        <v>8.242818066621453</v>
      </c>
      <c r="K1740" s="2">
        <f t="shared" si="212"/>
        <v>8.3990532592582969</v>
      </c>
    </row>
    <row r="1741" spans="1:11" ht="13.5" x14ac:dyDescent="0.25">
      <c r="A1741" s="3">
        <f>TITRES_STAT!B1744</f>
        <v>44551</v>
      </c>
      <c r="B1741" s="6">
        <f>TITRES_STAT!D1744</f>
        <v>8.1464999999999996</v>
      </c>
      <c r="C1741" s="2">
        <f t="shared" si="213"/>
        <v>0</v>
      </c>
      <c r="D1741" s="2">
        <f t="shared" si="214"/>
        <v>8.1704600000000003</v>
      </c>
      <c r="E1741" s="2">
        <f t="shared" si="216"/>
        <v>8.1999300000000002</v>
      </c>
      <c r="F1741" s="2">
        <f t="shared" si="209"/>
        <v>8.1796350000000011</v>
      </c>
      <c r="G1741" s="2">
        <f t="shared" si="211"/>
        <v>8.4750939999999986</v>
      </c>
      <c r="H1741" s="2">
        <f t="shared" si="215"/>
        <v>8.4043759999999992</v>
      </c>
      <c r="I1741" s="2">
        <f t="array" ref="I1741">SUMPRODUCT(B1725:B1744, (ROW(B1725:B1744)-ROW(B1725)+1)) / (20*21/2)</f>
        <v>8.1515661904761885</v>
      </c>
      <c r="J1741" s="2">
        <f t="shared" si="210"/>
        <v>8.2336449174194097</v>
      </c>
      <c r="K1741" s="2">
        <f t="shared" si="212"/>
        <v>8.3891492098756189</v>
      </c>
    </row>
    <row r="1742" spans="1:11" ht="13.5" x14ac:dyDescent="0.25">
      <c r="A1742" s="3">
        <f>TITRES_STAT!B1745</f>
        <v>44552</v>
      </c>
      <c r="B1742" s="6">
        <f>TITRES_STAT!D1745</f>
        <v>8.1464999999999996</v>
      </c>
      <c r="C1742" s="2">
        <f t="shared" si="213"/>
        <v>0</v>
      </c>
      <c r="D1742" s="2">
        <f t="shared" si="214"/>
        <v>8.1593999999999998</v>
      </c>
      <c r="E1742" s="2">
        <f t="shared" si="216"/>
        <v>8.1907200000000007</v>
      </c>
      <c r="F1742" s="2">
        <f t="shared" si="209"/>
        <v>8.1814800000000005</v>
      </c>
      <c r="G1742" s="2">
        <f t="shared" si="211"/>
        <v>8.4638519999999975</v>
      </c>
      <c r="H1742" s="2">
        <f t="shared" si="215"/>
        <v>8.4096449999999994</v>
      </c>
      <c r="I1742" s="2">
        <f t="array" ref="I1742">SUMPRODUCT(B1726:B1745, (ROW(B1726:B1745)-ROW(B1726)+1)) / (20*21/2)</f>
        <v>8.1283966666666654</v>
      </c>
      <c r="J1742" s="2">
        <f t="shared" si="210"/>
        <v>8.2253454014747032</v>
      </c>
      <c r="K1742" s="2">
        <f t="shared" si="212"/>
        <v>8.3796335545863787</v>
      </c>
    </row>
    <row r="1743" spans="1:11" ht="13.5" x14ac:dyDescent="0.25">
      <c r="A1743" s="3">
        <f>TITRES_STAT!B1746</f>
        <v>44553</v>
      </c>
      <c r="B1743" s="6">
        <f>TITRES_STAT!D1746</f>
        <v>8.0175000000000001</v>
      </c>
      <c r="C1743" s="2">
        <f t="shared" si="213"/>
        <v>-0.12899999999999956</v>
      </c>
      <c r="D1743" s="2">
        <f t="shared" si="214"/>
        <v>8.122539999999999</v>
      </c>
      <c r="E1743" s="2">
        <f t="shared" si="216"/>
        <v>8.16953</v>
      </c>
      <c r="F1743" s="2">
        <f t="shared" si="209"/>
        <v>8.1768750000000026</v>
      </c>
      <c r="G1743" s="2">
        <f t="shared" si="211"/>
        <v>8.4518719999999981</v>
      </c>
      <c r="H1743" s="2">
        <f t="shared" si="215"/>
        <v>8.4144944999999982</v>
      </c>
      <c r="I1743" s="2">
        <f t="array" ref="I1743">SUMPRODUCT(B1727:B1746, (ROW(B1727:B1746)-ROW(B1727)+1)) / (20*21/2)</f>
        <v>8.1149733333333316</v>
      </c>
      <c r="J1743" s="2">
        <f t="shared" si="210"/>
        <v>8.2055506013342558</v>
      </c>
      <c r="K1743" s="2">
        <f t="shared" si="212"/>
        <v>8.3654322387202473</v>
      </c>
    </row>
    <row r="1744" spans="1:11" ht="13.5" x14ac:dyDescent="0.25">
      <c r="A1744" s="3">
        <f>TITRES_STAT!B1747</f>
        <v>44554</v>
      </c>
      <c r="B1744" s="6">
        <f>TITRES_STAT!D1747</f>
        <v>7.9528999999999996</v>
      </c>
      <c r="C1744" s="2">
        <f t="shared" si="213"/>
        <v>-6.4600000000000435E-2</v>
      </c>
      <c r="D1744" s="2">
        <f t="shared" si="214"/>
        <v>8.0819799999999997</v>
      </c>
      <c r="E1744" s="2">
        <f t="shared" si="216"/>
        <v>8.1418800000000005</v>
      </c>
      <c r="F1744" s="2">
        <f t="shared" si="209"/>
        <v>8.1685800000000022</v>
      </c>
      <c r="G1744" s="2">
        <f t="shared" si="211"/>
        <v>8.4385999999999974</v>
      </c>
      <c r="H1744" s="2">
        <f t="shared" si="215"/>
        <v>8.4170809999999978</v>
      </c>
      <c r="I1744" s="2">
        <f t="array" ref="I1744">SUMPRODUCT(B1728:B1747, (ROW(B1728:B1747)-ROW(B1728)+1)) / (20*21/2)</f>
        <v>8.1020761904761898</v>
      </c>
      <c r="J1744" s="2">
        <f t="shared" si="210"/>
        <v>8.1814886393024224</v>
      </c>
      <c r="K1744" s="2">
        <f t="shared" si="212"/>
        <v>8.3492545038684725</v>
      </c>
    </row>
    <row r="1745" spans="1:11" ht="13.5" x14ac:dyDescent="0.25">
      <c r="A1745" s="3">
        <f>TITRES_STAT!B1748</f>
        <v>44557</v>
      </c>
      <c r="B1745" s="6">
        <f>TITRES_STAT!D1748</f>
        <v>7.9253</v>
      </c>
      <c r="C1745" s="2">
        <f t="shared" si="213"/>
        <v>-2.7599999999999625E-2</v>
      </c>
      <c r="D1745" s="2">
        <f t="shared" si="214"/>
        <v>8.0377399999999994</v>
      </c>
      <c r="E1745" s="2">
        <f t="shared" si="216"/>
        <v>8.1123900000000013</v>
      </c>
      <c r="F1745" s="2">
        <f t="shared" si="209"/>
        <v>8.1584450000000004</v>
      </c>
      <c r="G1745" s="2">
        <f t="shared" si="211"/>
        <v>8.4197999999999968</v>
      </c>
      <c r="H1745" s="2">
        <f t="shared" si="215"/>
        <v>8.4194394999999975</v>
      </c>
      <c r="I1745" s="2">
        <f t="array" ref="I1745">SUMPRODUCT(B1729:B1748, (ROW(B1729:B1748)-ROW(B1729)+1)) / (20*21/2)</f>
        <v>8.0984766666666683</v>
      </c>
      <c r="J1745" s="2">
        <f t="shared" si="210"/>
        <v>8.1570897212736195</v>
      </c>
      <c r="K1745" s="2">
        <f t="shared" si="212"/>
        <v>8.3326288370501018</v>
      </c>
    </row>
    <row r="1746" spans="1:11" ht="13.5" x14ac:dyDescent="0.25">
      <c r="A1746" s="3">
        <f>TITRES_STAT!B1749</f>
        <v>44558</v>
      </c>
      <c r="B1746" s="6">
        <f>TITRES_STAT!D1749</f>
        <v>8.0175000000000001</v>
      </c>
      <c r="C1746" s="2">
        <f t="shared" si="213"/>
        <v>9.220000000000006E-2</v>
      </c>
      <c r="D1746" s="2">
        <f t="shared" si="214"/>
        <v>8.0119399999999992</v>
      </c>
      <c r="E1746" s="2">
        <f t="shared" si="216"/>
        <v>8.0911999999999988</v>
      </c>
      <c r="F1746" s="2">
        <f t="shared" si="209"/>
        <v>8.1529200000000017</v>
      </c>
      <c r="G1746" s="2">
        <f t="shared" si="211"/>
        <v>8.4026599999999974</v>
      </c>
      <c r="H1746" s="2">
        <f t="shared" si="215"/>
        <v>8.422078499999996</v>
      </c>
      <c r="I1746" s="2">
        <f t="array" ref="I1746">SUMPRODUCT(B1730:B1749, (ROW(B1730:B1749)-ROW(B1730)+1)) / (20*21/2)</f>
        <v>8.0949647619047624</v>
      </c>
      <c r="J1746" s="2">
        <f t="shared" si="210"/>
        <v>8.1437954621047037</v>
      </c>
      <c r="K1746" s="2">
        <f t="shared" si="212"/>
        <v>8.3202708434402943</v>
      </c>
    </row>
    <row r="1747" spans="1:11" ht="13.5" x14ac:dyDescent="0.25">
      <c r="A1747" s="3">
        <f>TITRES_STAT!B1750</f>
        <v>44559</v>
      </c>
      <c r="B1747" s="6">
        <f>TITRES_STAT!D1750</f>
        <v>8.0175000000000001</v>
      </c>
      <c r="C1747" s="2">
        <f t="shared" si="213"/>
        <v>0</v>
      </c>
      <c r="D1747" s="2">
        <f t="shared" si="214"/>
        <v>7.9861399999999989</v>
      </c>
      <c r="E1747" s="2">
        <f t="shared" si="216"/>
        <v>8.0727700000000002</v>
      </c>
      <c r="F1747" s="2">
        <f t="shared" si="209"/>
        <v>8.1473950000000013</v>
      </c>
      <c r="G1747" s="2">
        <f t="shared" si="211"/>
        <v>8.3855199999999961</v>
      </c>
      <c r="H1747" s="2">
        <f t="shared" si="215"/>
        <v>8.4242659999999958</v>
      </c>
      <c r="I1747" s="2">
        <f t="array" ref="I1747">SUMPRODUCT(B1731:B1750, (ROW(B1731:B1750)-ROW(B1731)+1)) / (20*21/2)</f>
        <v>8.0921109523809527</v>
      </c>
      <c r="J1747" s="2">
        <f t="shared" si="210"/>
        <v>8.1317673228566374</v>
      </c>
      <c r="K1747" s="2">
        <f t="shared" si="212"/>
        <v>8.3083974770308711</v>
      </c>
    </row>
    <row r="1748" spans="1:11" ht="13.5" x14ac:dyDescent="0.25">
      <c r="A1748" s="3">
        <f>TITRES_STAT!B1751</f>
        <v>44560</v>
      </c>
      <c r="B1748" s="6">
        <f>TITRES_STAT!D1751</f>
        <v>8.1096000000000004</v>
      </c>
      <c r="C1748" s="2">
        <f t="shared" si="213"/>
        <v>9.2100000000000293E-2</v>
      </c>
      <c r="D1748" s="2">
        <f t="shared" si="214"/>
        <v>8.0045599999999997</v>
      </c>
      <c r="E1748" s="2">
        <f t="shared" si="216"/>
        <v>8.0635499999999993</v>
      </c>
      <c r="F1748" s="2">
        <f t="shared" ref="F1748:F1811" si="217">AVERAGE(B1729:B1748)</f>
        <v>8.1464750000000006</v>
      </c>
      <c r="G1748" s="2">
        <f t="shared" si="211"/>
        <v>8.3689319999999956</v>
      </c>
      <c r="H1748" s="2">
        <f t="shared" si="215"/>
        <v>8.427365499999997</v>
      </c>
      <c r="I1748" s="2">
        <f t="array" ref="I1748">SUMPRODUCT(B1732:B1751, (ROW(B1732:B1751)-ROW(B1732)+1)) / (20*21/2)</f>
        <v>8.089915238095239</v>
      </c>
      <c r="J1748" s="2">
        <f t="shared" si="210"/>
        <v>8.1296561492512431</v>
      </c>
      <c r="K1748" s="2">
        <f t="shared" si="212"/>
        <v>8.3006014975394642</v>
      </c>
    </row>
    <row r="1749" spans="1:11" ht="13.5" x14ac:dyDescent="0.25">
      <c r="A1749" s="3">
        <f>TITRES_STAT!B1752</f>
        <v>44561</v>
      </c>
      <c r="B1749" s="6">
        <f>TITRES_STAT!D1752</f>
        <v>8.1096000000000004</v>
      </c>
      <c r="C1749" s="2">
        <f t="shared" si="213"/>
        <v>0</v>
      </c>
      <c r="D1749" s="2">
        <f t="shared" si="214"/>
        <v>8.0359000000000016</v>
      </c>
      <c r="E1749" s="2">
        <f t="shared" si="216"/>
        <v>8.0589399999999998</v>
      </c>
      <c r="F1749" s="2">
        <f t="shared" si="217"/>
        <v>8.139565000000001</v>
      </c>
      <c r="G1749" s="2">
        <f t="shared" si="211"/>
        <v>8.3558459999999979</v>
      </c>
      <c r="H1749" s="2">
        <f t="shared" si="215"/>
        <v>8.4296074999999959</v>
      </c>
      <c r="I1749" s="2">
        <f t="array" ref="I1749">SUMPRODUCT(B1733:B1752, (ROW(B1733:B1752)-ROW(B1733)+1)) / (20*21/2)</f>
        <v>8.092768095238096</v>
      </c>
      <c r="J1749" s="2">
        <f t="shared" ref="J1749:J1812" si="218">$J$4*B1749+J1748*(1-$J$4)</f>
        <v>8.127746039798744</v>
      </c>
      <c r="K1749" s="2">
        <f t="shared" si="212"/>
        <v>8.2931112427339961</v>
      </c>
    </row>
    <row r="1750" spans="1:11" ht="13.5" x14ac:dyDescent="0.25">
      <c r="A1750" s="3">
        <f>TITRES_STAT!B1753</f>
        <v>44564</v>
      </c>
      <c r="B1750" s="6">
        <f>TITRES_STAT!D1753</f>
        <v>8.1096000000000004</v>
      </c>
      <c r="C1750" s="2">
        <f t="shared" si="213"/>
        <v>0</v>
      </c>
      <c r="D1750" s="2">
        <f t="shared" si="214"/>
        <v>8.0727599999999988</v>
      </c>
      <c r="E1750" s="2">
        <f t="shared" si="216"/>
        <v>8.0552499999999991</v>
      </c>
      <c r="F1750" s="2">
        <f t="shared" si="217"/>
        <v>8.1326550000000015</v>
      </c>
      <c r="G1750" s="2">
        <f t="shared" si="211"/>
        <v>8.3411019999999994</v>
      </c>
      <c r="H1750" s="2">
        <f t="shared" si="215"/>
        <v>8.4318944999999967</v>
      </c>
      <c r="I1750" s="2">
        <f t="array" ref="I1750">SUMPRODUCT(B1734:B1753, (ROW(B1734:B1753)-ROW(B1734)+1)) / (20*21/2)</f>
        <v>8.0960157142857145</v>
      </c>
      <c r="J1750" s="2">
        <f t="shared" si="218"/>
        <v>8.1260178455321963</v>
      </c>
      <c r="K1750" s="2">
        <f t="shared" si="212"/>
        <v>8.2859147234110946</v>
      </c>
    </row>
    <row r="1751" spans="1:11" ht="13.5" x14ac:dyDescent="0.25">
      <c r="A1751" s="3">
        <f>TITRES_STAT!B1754</f>
        <v>44565</v>
      </c>
      <c r="B1751" s="6">
        <f>TITRES_STAT!D1754</f>
        <v>8.1096000000000004</v>
      </c>
      <c r="C1751" s="2">
        <f t="shared" si="213"/>
        <v>0</v>
      </c>
      <c r="D1751" s="2">
        <f t="shared" si="214"/>
        <v>8.0911799999999996</v>
      </c>
      <c r="E1751" s="2">
        <f t="shared" si="216"/>
        <v>8.0515600000000003</v>
      </c>
      <c r="F1751" s="2">
        <f t="shared" si="217"/>
        <v>8.1257450000000002</v>
      </c>
      <c r="G1751" s="2">
        <f t="shared" si="211"/>
        <v>8.326725999999999</v>
      </c>
      <c r="H1751" s="2">
        <f t="shared" si="215"/>
        <v>8.4343619999999984</v>
      </c>
      <c r="I1751" s="2">
        <f t="array" ref="I1751">SUMPRODUCT(B1735:B1754, (ROW(B1735:B1754)-ROW(B1735)+1)) / (20*21/2)</f>
        <v>8.1119000000000003</v>
      </c>
      <c r="J1751" s="2">
        <f t="shared" si="218"/>
        <v>8.1244542411957958</v>
      </c>
      <c r="K1751" s="2">
        <f t="shared" si="212"/>
        <v>8.2790004205322276</v>
      </c>
    </row>
    <row r="1752" spans="1:11" ht="13.5" x14ac:dyDescent="0.25">
      <c r="A1752" s="3">
        <f>TITRES_STAT!B1755</f>
        <v>44566</v>
      </c>
      <c r="B1752" s="6">
        <f>TITRES_STAT!D1755</f>
        <v>8.1556999999999995</v>
      </c>
      <c r="C1752" s="2">
        <f t="shared" si="213"/>
        <v>4.6099999999999142E-2</v>
      </c>
      <c r="D1752" s="2">
        <f t="shared" si="214"/>
        <v>8.1188199999999995</v>
      </c>
      <c r="E1752" s="2">
        <f t="shared" si="216"/>
        <v>8.0524799999999992</v>
      </c>
      <c r="F1752" s="2">
        <f t="shared" si="217"/>
        <v>8.121599999999999</v>
      </c>
      <c r="G1752" s="2">
        <f t="shared" si="211"/>
        <v>8.3147459999999995</v>
      </c>
      <c r="H1752" s="2">
        <f t="shared" si="215"/>
        <v>8.4370599999999971</v>
      </c>
      <c r="I1752" s="2">
        <f t="array" ref="I1752">SUMPRODUCT(B1736:B1755, (ROW(B1736:B1755)-ROW(B1736)+1)) / (20*21/2)</f>
        <v>8.1275209523809515</v>
      </c>
      <c r="J1752" s="2">
        <f t="shared" si="218"/>
        <v>8.1274300277485771</v>
      </c>
      <c r="K1752" s="2">
        <f t="shared" si="212"/>
        <v>8.2741651099231213</v>
      </c>
    </row>
    <row r="1753" spans="1:11" ht="13.5" x14ac:dyDescent="0.25">
      <c r="A1753" s="3">
        <f>TITRES_STAT!B1756</f>
        <v>44567</v>
      </c>
      <c r="B1753" s="6">
        <f>TITRES_STAT!D1756</f>
        <v>8.1556999999999995</v>
      </c>
      <c r="C1753" s="2">
        <f t="shared" si="213"/>
        <v>0</v>
      </c>
      <c r="D1753" s="2">
        <f t="shared" si="214"/>
        <v>8.1280399999999986</v>
      </c>
      <c r="E1753" s="2">
        <f t="shared" si="216"/>
        <v>8.0662999999999982</v>
      </c>
      <c r="F1753" s="2">
        <f t="shared" si="217"/>
        <v>8.117915</v>
      </c>
      <c r="G1753" s="2">
        <f t="shared" si="211"/>
        <v>8.3029499999999992</v>
      </c>
      <c r="H1753" s="2">
        <f t="shared" si="215"/>
        <v>8.4397579999999977</v>
      </c>
      <c r="I1753" s="2">
        <f t="array" ref="I1753">SUMPRODUCT(B1737:B1756, (ROW(B1737:B1756)-ROW(B1737)+1)) / (20*21/2)</f>
        <v>8.1428347619047621</v>
      </c>
      <c r="J1753" s="2">
        <f t="shared" si="218"/>
        <v>8.130122406058236</v>
      </c>
      <c r="K1753" s="2">
        <f t="shared" si="212"/>
        <v>8.2695194193379002</v>
      </c>
    </row>
    <row r="1754" spans="1:11" ht="13.5" x14ac:dyDescent="0.25">
      <c r="A1754" s="3">
        <f>TITRES_STAT!B1757</f>
        <v>44568</v>
      </c>
      <c r="B1754" s="6">
        <f>TITRES_STAT!D1757</f>
        <v>8.2847000000000008</v>
      </c>
      <c r="C1754" s="2">
        <f t="shared" si="213"/>
        <v>0.12900000000000134</v>
      </c>
      <c r="D1754" s="2">
        <f t="shared" si="214"/>
        <v>8.1630599999999998</v>
      </c>
      <c r="E1754" s="2">
        <f t="shared" si="216"/>
        <v>8.0994799999999998</v>
      </c>
      <c r="F1754" s="2">
        <f t="shared" si="217"/>
        <v>8.1206799999999983</v>
      </c>
      <c r="G1754" s="2">
        <f t="shared" si="211"/>
        <v>8.2922600000000006</v>
      </c>
      <c r="H1754" s="2">
        <f t="shared" si="215"/>
        <v>8.4430559999999968</v>
      </c>
      <c r="I1754" s="2">
        <f t="array" ref="I1754">SUMPRODUCT(B1738:B1757, (ROW(B1738:B1757)-ROW(B1738)+1)) / (20*21/2)</f>
        <v>8.1587614285714292</v>
      </c>
      <c r="J1754" s="2">
        <f t="shared" si="218"/>
        <v>8.1448440816717369</v>
      </c>
      <c r="K1754" s="2">
        <f t="shared" si="212"/>
        <v>8.2701147362266099</v>
      </c>
    </row>
    <row r="1755" spans="1:11" ht="13.5" x14ac:dyDescent="0.25">
      <c r="A1755" s="3">
        <f>TITRES_STAT!B1758</f>
        <v>44571</v>
      </c>
      <c r="B1755" s="6">
        <f>TITRES_STAT!D1758</f>
        <v>8.2847000000000008</v>
      </c>
      <c r="C1755" s="2">
        <f t="shared" si="213"/>
        <v>0</v>
      </c>
      <c r="D1755" s="2">
        <f t="shared" si="214"/>
        <v>8.1980800000000009</v>
      </c>
      <c r="E1755" s="2">
        <f t="shared" si="216"/>
        <v>8.1354199999999999</v>
      </c>
      <c r="F1755" s="2">
        <f t="shared" si="217"/>
        <v>8.1239049999999988</v>
      </c>
      <c r="G1755" s="2">
        <f t="shared" si="211"/>
        <v>8.2830440000000003</v>
      </c>
      <c r="H1755" s="2">
        <f t="shared" si="215"/>
        <v>8.4463539999999959</v>
      </c>
      <c r="I1755" s="2">
        <f t="array" ref="I1755">SUMPRODUCT(B1739:B1758, (ROW(B1739:B1758)-ROW(B1739)+1)) / (20*21/2)</f>
        <v>8.1742495238095252</v>
      </c>
      <c r="J1755" s="2">
        <f t="shared" si="218"/>
        <v>8.1581636929410948</v>
      </c>
      <c r="K1755" s="2">
        <f t="shared" si="212"/>
        <v>8.2706867073549777</v>
      </c>
    </row>
    <row r="1756" spans="1:11" ht="13.5" x14ac:dyDescent="0.25">
      <c r="A1756" s="3">
        <f>TITRES_STAT!B1759</f>
        <v>44572</v>
      </c>
      <c r="B1756" s="6">
        <f>TITRES_STAT!D1759</f>
        <v>8.2847000000000008</v>
      </c>
      <c r="C1756" s="2">
        <f t="shared" si="213"/>
        <v>0</v>
      </c>
      <c r="D1756" s="2">
        <f t="shared" si="214"/>
        <v>8.2331000000000003</v>
      </c>
      <c r="E1756" s="2">
        <f t="shared" si="216"/>
        <v>8.1621399999999991</v>
      </c>
      <c r="F1756" s="2">
        <f t="shared" si="217"/>
        <v>8.126669999999999</v>
      </c>
      <c r="G1756" s="2">
        <f t="shared" si="211"/>
        <v>8.2725379999999991</v>
      </c>
      <c r="H1756" s="2">
        <f t="shared" si="215"/>
        <v>8.4503289999999964</v>
      </c>
      <c r="I1756" s="2">
        <f t="array" ref="I1756">SUMPRODUCT(B1740:B1759, (ROW(B1740:B1759)-ROW(B1740)+1)) / (20*21/2)</f>
        <v>8.1892990476190484</v>
      </c>
      <c r="J1756" s="2">
        <f t="shared" si="218"/>
        <v>8.170214769803847</v>
      </c>
      <c r="K1756" s="2">
        <f t="shared" si="212"/>
        <v>8.2712362482430173</v>
      </c>
    </row>
    <row r="1757" spans="1:11" ht="13.5" x14ac:dyDescent="0.25">
      <c r="A1757" s="3">
        <f>TITRES_STAT!B1760</f>
        <v>44573</v>
      </c>
      <c r="B1757" s="6">
        <f>TITRES_STAT!D1760</f>
        <v>8.2939000000000007</v>
      </c>
      <c r="C1757" s="2">
        <f t="shared" si="213"/>
        <v>9.1999999999998749E-3</v>
      </c>
      <c r="D1757" s="2">
        <f t="shared" si="214"/>
        <v>8.2607400000000002</v>
      </c>
      <c r="E1757" s="2">
        <f t="shared" si="216"/>
        <v>8.1897799999999989</v>
      </c>
      <c r="F1757" s="2">
        <f t="shared" si="217"/>
        <v>8.1312749999999987</v>
      </c>
      <c r="G1757" s="2">
        <f t="shared" si="211"/>
        <v>8.2657179999999997</v>
      </c>
      <c r="H1757" s="2">
        <f t="shared" si="215"/>
        <v>8.4543499999999945</v>
      </c>
      <c r="I1757" s="2">
        <f t="array" ref="I1757">SUMPRODUCT(B1741:B1760, (ROW(B1741:B1760)-ROW(B1741)+1)) / (20*21/2)</f>
        <v>8.194919047619047</v>
      </c>
      <c r="J1757" s="2">
        <f t="shared" si="218"/>
        <v>8.181994315536814</v>
      </c>
      <c r="K1757" s="2">
        <f t="shared" si="212"/>
        <v>8.2721250228217222</v>
      </c>
    </row>
    <row r="1758" spans="1:11" ht="13.5" x14ac:dyDescent="0.25">
      <c r="A1758" s="3">
        <f>TITRES_STAT!B1761</f>
        <v>44574</v>
      </c>
      <c r="B1758" s="6">
        <f>TITRES_STAT!D1761</f>
        <v>8.2939000000000007</v>
      </c>
      <c r="C1758" s="2">
        <f t="shared" si="213"/>
        <v>0</v>
      </c>
      <c r="D1758" s="2">
        <f t="shared" si="214"/>
        <v>8.2883800000000001</v>
      </c>
      <c r="E1758" s="2">
        <f t="shared" si="216"/>
        <v>8.2082099999999993</v>
      </c>
      <c r="F1758" s="2">
        <f t="shared" si="217"/>
        <v>8.1358800000000002</v>
      </c>
      <c r="G1758" s="2">
        <f t="shared" si="211"/>
        <v>8.2552119999999984</v>
      </c>
      <c r="H1758" s="2">
        <f t="shared" si="215"/>
        <v>8.4581449999999947</v>
      </c>
      <c r="I1758" s="2">
        <f t="array" ref="I1758">SUMPRODUCT(B1742:B1761, (ROW(B1742:B1761)-ROW(B1742)+1)) / (20*21/2)</f>
        <v>8.2002757142857146</v>
      </c>
      <c r="J1758" s="2">
        <f t="shared" si="218"/>
        <v>8.1926519997714031</v>
      </c>
      <c r="K1758" s="2">
        <f t="shared" si="212"/>
        <v>8.2729789434953798</v>
      </c>
    </row>
    <row r="1759" spans="1:11" ht="13.5" x14ac:dyDescent="0.25">
      <c r="A1759" s="3">
        <f>TITRES_STAT!B1762</f>
        <v>44575</v>
      </c>
      <c r="B1759" s="6">
        <f>TITRES_STAT!D1762</f>
        <v>8.2939000000000007</v>
      </c>
      <c r="C1759" s="2">
        <f t="shared" si="213"/>
        <v>0</v>
      </c>
      <c r="D1759" s="2">
        <f t="shared" si="214"/>
        <v>8.2902200000000015</v>
      </c>
      <c r="E1759" s="2">
        <f t="shared" si="216"/>
        <v>8.2266399999999997</v>
      </c>
      <c r="F1759" s="2">
        <f t="shared" si="217"/>
        <v>8.1427899999999998</v>
      </c>
      <c r="G1759" s="2">
        <f t="shared" si="211"/>
        <v>8.244705999999999</v>
      </c>
      <c r="H1759" s="2">
        <f t="shared" si="215"/>
        <v>8.4617594999999941</v>
      </c>
      <c r="I1759" s="2">
        <f t="array" ref="I1759">SUMPRODUCT(B1743:B1762, (ROW(B1743:B1762)-ROW(B1743)+1)) / (20*21/2)</f>
        <v>8.2053690476190475</v>
      </c>
      <c r="J1759" s="2">
        <f t="shared" si="218"/>
        <v>8.2022946664598404</v>
      </c>
      <c r="K1759" s="2">
        <f t="shared" si="212"/>
        <v>8.2737993770837956</v>
      </c>
    </row>
    <row r="1760" spans="1:11" ht="13.5" x14ac:dyDescent="0.25">
      <c r="A1760" s="3">
        <f>TITRES_STAT!B1763</f>
        <v>44578</v>
      </c>
      <c r="B1760" s="6">
        <f>TITRES_STAT!D1763</f>
        <v>8.2018000000000004</v>
      </c>
      <c r="C1760" s="2">
        <f t="shared" si="213"/>
        <v>-9.2100000000000293E-2</v>
      </c>
      <c r="D1760" s="2">
        <f t="shared" si="214"/>
        <v>8.2736400000000003</v>
      </c>
      <c r="E1760" s="2">
        <f t="shared" si="216"/>
        <v>8.2358600000000006</v>
      </c>
      <c r="F1760" s="2">
        <f t="shared" si="217"/>
        <v>8.1455549999999999</v>
      </c>
      <c r="G1760" s="2">
        <f t="shared" si="211"/>
        <v>8.2327259999999995</v>
      </c>
      <c r="H1760" s="2">
        <f t="shared" si="215"/>
        <v>8.4647334999999941</v>
      </c>
      <c r="I1760" s="2">
        <f t="array" ref="I1760">SUMPRODUCT(B1744:B1763, (ROW(B1744:B1763)-ROW(B1744)+1)) / (20*21/2)</f>
        <v>8.2189704761904743</v>
      </c>
      <c r="J1760" s="2">
        <f t="shared" si="218"/>
        <v>8.2022475553684266</v>
      </c>
      <c r="K1760" s="2">
        <f t="shared" si="212"/>
        <v>8.2709758721001183</v>
      </c>
    </row>
    <row r="1761" spans="1:11" ht="13.5" x14ac:dyDescent="0.25">
      <c r="A1761" s="3">
        <f>TITRES_STAT!B1764</f>
        <v>44579</v>
      </c>
      <c r="B1761" s="6">
        <f>TITRES_STAT!D1764</f>
        <v>8.2018000000000004</v>
      </c>
      <c r="C1761" s="2">
        <f t="shared" si="213"/>
        <v>0</v>
      </c>
      <c r="D1761" s="2">
        <f t="shared" si="214"/>
        <v>8.2570599999999992</v>
      </c>
      <c r="E1761" s="2">
        <f t="shared" si="216"/>
        <v>8.2450800000000015</v>
      </c>
      <c r="F1761" s="2">
        <f t="shared" si="217"/>
        <v>8.14832</v>
      </c>
      <c r="G1761" s="2">
        <f t="shared" si="211"/>
        <v>8.2207459999999983</v>
      </c>
      <c r="H1761" s="2">
        <f t="shared" si="215"/>
        <v>8.4677074999999942</v>
      </c>
      <c r="I1761" s="2">
        <f t="array" ref="I1761">SUMPRODUCT(B1745:B1764, (ROW(B1745:B1764)-ROW(B1745)+1)) / (20*21/2)</f>
        <v>8.2654842857142867</v>
      </c>
      <c r="J1761" s="2">
        <f t="shared" si="218"/>
        <v>8.2022049310476248</v>
      </c>
      <c r="K1761" s="2">
        <f t="shared" si="212"/>
        <v>8.2682630928020746</v>
      </c>
    </row>
    <row r="1762" spans="1:11" ht="13.5" x14ac:dyDescent="0.25">
      <c r="A1762" s="3">
        <f>TITRES_STAT!B1765</f>
        <v>44580</v>
      </c>
      <c r="B1762" s="6">
        <f>TITRES_STAT!D1765</f>
        <v>8.2018000000000004</v>
      </c>
      <c r="C1762" s="2">
        <f t="shared" si="213"/>
        <v>0</v>
      </c>
      <c r="D1762" s="2">
        <f t="shared" si="214"/>
        <v>8.2386400000000002</v>
      </c>
      <c r="E1762" s="2">
        <f t="shared" si="216"/>
        <v>8.2496900000000011</v>
      </c>
      <c r="F1762" s="2">
        <f t="shared" si="217"/>
        <v>8.1510849999999984</v>
      </c>
      <c r="G1762" s="2">
        <f t="shared" si="211"/>
        <v>8.2106099999999991</v>
      </c>
      <c r="H1762" s="2">
        <f t="shared" si="215"/>
        <v>8.4706814999999942</v>
      </c>
      <c r="I1762" s="2">
        <f t="array" ref="I1762">SUMPRODUCT(B1746:B1765, (ROW(B1746:B1765)-ROW(B1746)+1)) / (20*21/2)</f>
        <v>8.2832152380952397</v>
      </c>
      <c r="J1762" s="2">
        <f t="shared" si="218"/>
        <v>8.2021663661859456</v>
      </c>
      <c r="K1762" s="2">
        <f t="shared" si="212"/>
        <v>8.265656697005916</v>
      </c>
    </row>
    <row r="1763" spans="1:11" ht="13.5" x14ac:dyDescent="0.25">
      <c r="A1763" s="3">
        <f>TITRES_STAT!B1766</f>
        <v>44581</v>
      </c>
      <c r="B1763" s="6">
        <f>TITRES_STAT!D1766</f>
        <v>8.2939000000000007</v>
      </c>
      <c r="C1763" s="2">
        <f t="shared" si="213"/>
        <v>9.2100000000000293E-2</v>
      </c>
      <c r="D1763" s="2">
        <f t="shared" si="214"/>
        <v>8.2386400000000002</v>
      </c>
      <c r="E1763" s="2">
        <f t="shared" si="216"/>
        <v>8.2635100000000019</v>
      </c>
      <c r="F1763" s="2">
        <f t="shared" si="217"/>
        <v>8.1649049999999992</v>
      </c>
      <c r="G1763" s="2">
        <f t="shared" si="211"/>
        <v>8.2041579999999996</v>
      </c>
      <c r="H1763" s="2">
        <f t="shared" si="215"/>
        <v>8.4741159999999933</v>
      </c>
      <c r="I1763" s="2">
        <f t="array" ref="I1763">SUMPRODUCT(B1747:B1766, (ROW(B1747:B1766)-ROW(B1747)+1)) / (20*21/2)</f>
        <v>8.307523333333334</v>
      </c>
      <c r="J1763" s="2">
        <f t="shared" si="218"/>
        <v>8.2109029027396652</v>
      </c>
      <c r="K1763" s="2">
        <f t="shared" si="212"/>
        <v>8.2667642775154881</v>
      </c>
    </row>
    <row r="1764" spans="1:11" ht="13.5" x14ac:dyDescent="0.25">
      <c r="A1764" s="3">
        <f>TITRES_STAT!B1767</f>
        <v>44582</v>
      </c>
      <c r="B1764" s="6">
        <f>TITRES_STAT!D1767</f>
        <v>8.6532999999999998</v>
      </c>
      <c r="C1764" s="2">
        <f t="shared" si="213"/>
        <v>0.35939999999999905</v>
      </c>
      <c r="D1764" s="2">
        <f t="shared" si="214"/>
        <v>8.3105200000000004</v>
      </c>
      <c r="E1764" s="2">
        <f t="shared" si="216"/>
        <v>8.3003700000000009</v>
      </c>
      <c r="F1764" s="2">
        <f t="shared" si="217"/>
        <v>8.1999250000000004</v>
      </c>
      <c r="G1764" s="2">
        <f t="shared" si="211"/>
        <v>8.2048939999999995</v>
      </c>
      <c r="H1764" s="2">
        <f t="shared" si="215"/>
        <v>8.4790764999999926</v>
      </c>
      <c r="I1764" s="2">
        <f t="array" ref="I1764">SUMPRODUCT(B1748:B1767, (ROW(B1748:B1767)-ROW(B1748)+1)) / (20*21/2)</f>
        <v>8.3305138095238096</v>
      </c>
      <c r="J1764" s="2">
        <f t="shared" si="218"/>
        <v>8.2530359596216023</v>
      </c>
      <c r="K1764" s="2">
        <f t="shared" si="212"/>
        <v>8.2819225411423325</v>
      </c>
    </row>
    <row r="1765" spans="1:11" ht="13.5" x14ac:dyDescent="0.25">
      <c r="A1765" s="3">
        <f>TITRES_STAT!B1768</f>
        <v>44585</v>
      </c>
      <c r="B1765" s="6">
        <f>TITRES_STAT!D1768</f>
        <v>8.3861000000000008</v>
      </c>
      <c r="C1765" s="2">
        <f t="shared" si="213"/>
        <v>-0.26719999999999899</v>
      </c>
      <c r="D1765" s="2">
        <f t="shared" si="214"/>
        <v>8.3473799999999994</v>
      </c>
      <c r="E1765" s="2">
        <f t="shared" si="216"/>
        <v>8.310509999999999</v>
      </c>
      <c r="F1765" s="2">
        <f t="shared" si="217"/>
        <v>8.2229650000000003</v>
      </c>
      <c r="G1765" s="2">
        <f t="shared" si="211"/>
        <v>8.2017620000000004</v>
      </c>
      <c r="H1765" s="2">
        <f t="shared" si="215"/>
        <v>8.4827009999999934</v>
      </c>
      <c r="I1765" s="2">
        <f t="array" ref="I1765">SUMPRODUCT(B1749:B1768, (ROW(B1749:B1768)-ROW(B1749)+1)) / (20*21/2)</f>
        <v>8.3653142857142857</v>
      </c>
      <c r="J1765" s="2">
        <f t="shared" si="218"/>
        <v>8.2657087253719261</v>
      </c>
      <c r="K1765" s="2">
        <f t="shared" si="212"/>
        <v>8.28600793168577</v>
      </c>
    </row>
    <row r="1766" spans="1:11" ht="13.5" x14ac:dyDescent="0.25">
      <c r="A1766" s="3">
        <f>TITRES_STAT!B1769</f>
        <v>44586</v>
      </c>
      <c r="B1766" s="6">
        <f>TITRES_STAT!D1769</f>
        <v>8.4781999999999993</v>
      </c>
      <c r="C1766" s="2">
        <f t="shared" si="213"/>
        <v>9.2099999999998516E-2</v>
      </c>
      <c r="D1766" s="2">
        <f t="shared" si="214"/>
        <v>8.4026600000000009</v>
      </c>
      <c r="E1766" s="2">
        <f t="shared" si="216"/>
        <v>8.32986</v>
      </c>
      <c r="F1766" s="2">
        <f t="shared" si="217"/>
        <v>8.2460000000000004</v>
      </c>
      <c r="G1766" s="2">
        <f t="shared" si="211"/>
        <v>8.2017620000000004</v>
      </c>
      <c r="H1766" s="2">
        <f t="shared" si="215"/>
        <v>8.4867859999999933</v>
      </c>
      <c r="I1766" s="2">
        <f t="array" ref="I1766">SUMPRODUCT(B1750:B1769, (ROW(B1750:B1769)-ROW(B1750)+1)) / (20*21/2)</f>
        <v>8.3914704761904773</v>
      </c>
      <c r="J1766" s="2">
        <f t="shared" si="218"/>
        <v>8.2859459896222187</v>
      </c>
      <c r="K1766" s="2">
        <f t="shared" si="212"/>
        <v>8.2935448755412295</v>
      </c>
    </row>
    <row r="1767" spans="1:11" ht="13.5" x14ac:dyDescent="0.25">
      <c r="A1767" s="3">
        <f>TITRES_STAT!B1770</f>
        <v>44587</v>
      </c>
      <c r="B1767" s="6">
        <f>TITRES_STAT!D1770</f>
        <v>8.4873999999999992</v>
      </c>
      <c r="C1767" s="2">
        <f t="shared" si="213"/>
        <v>9.1999999999998749E-3</v>
      </c>
      <c r="D1767" s="2">
        <f t="shared" si="214"/>
        <v>8.4597800000000003</v>
      </c>
      <c r="E1767" s="2">
        <f t="shared" si="216"/>
        <v>8.3492099999999994</v>
      </c>
      <c r="F1767" s="2">
        <f t="shared" si="217"/>
        <v>8.2694950000000009</v>
      </c>
      <c r="G1767" s="2">
        <f t="shared" si="211"/>
        <v>8.2037880000000012</v>
      </c>
      <c r="H1767" s="2">
        <f t="shared" si="215"/>
        <v>8.4909169999999943</v>
      </c>
      <c r="I1767" s="2">
        <f t="array" ref="I1767">SUMPRODUCT(B1751:B1770, (ROW(B1751:B1770)-ROW(B1751)+1)) / (20*21/2)</f>
        <v>8.4145561904761905</v>
      </c>
      <c r="J1767" s="2">
        <f t="shared" si="218"/>
        <v>8.3051320858486744</v>
      </c>
      <c r="K1767" s="2">
        <f t="shared" si="212"/>
        <v>8.3011470372847107</v>
      </c>
    </row>
    <row r="1768" spans="1:11" ht="13.5" x14ac:dyDescent="0.25">
      <c r="A1768" s="3">
        <f>TITRES_STAT!B1771</f>
        <v>44588</v>
      </c>
      <c r="B1768" s="6">
        <f>TITRES_STAT!D1771</f>
        <v>8.6349</v>
      </c>
      <c r="C1768" s="2">
        <f t="shared" si="213"/>
        <v>0.14750000000000085</v>
      </c>
      <c r="D1768" s="2">
        <f t="shared" si="214"/>
        <v>8.5279800000000012</v>
      </c>
      <c r="E1768" s="2">
        <f t="shared" si="216"/>
        <v>8.383309999999998</v>
      </c>
      <c r="F1768" s="2">
        <f t="shared" si="217"/>
        <v>8.2957599999999996</v>
      </c>
      <c r="G1768" s="2">
        <f t="shared" si="211"/>
        <v>8.2124500000000005</v>
      </c>
      <c r="H1768" s="2">
        <f t="shared" si="215"/>
        <v>8.4952889999999943</v>
      </c>
      <c r="I1768" s="2">
        <f t="array" ref="I1768">SUMPRODUCT(B1752:B1771, (ROW(B1752:B1771)-ROW(B1752)+1)) / (20*21/2)</f>
        <v>8.4363676190476191</v>
      </c>
      <c r="J1768" s="2">
        <f t="shared" si="218"/>
        <v>8.3365385538630861</v>
      </c>
      <c r="K1768" s="2">
        <f t="shared" si="212"/>
        <v>8.3142353887637412</v>
      </c>
    </row>
    <row r="1769" spans="1:11" ht="13.5" x14ac:dyDescent="0.25">
      <c r="A1769" s="3">
        <f>TITRES_STAT!B1772</f>
        <v>44589</v>
      </c>
      <c r="B1769" s="6">
        <f>TITRES_STAT!D1772</f>
        <v>8.5703999999999994</v>
      </c>
      <c r="C1769" s="2">
        <f t="shared" si="213"/>
        <v>-6.4500000000000668E-2</v>
      </c>
      <c r="D1769" s="2">
        <f t="shared" si="214"/>
        <v>8.5114000000000001</v>
      </c>
      <c r="E1769" s="2">
        <f t="shared" si="216"/>
        <v>8.4109599999999993</v>
      </c>
      <c r="F1769" s="2">
        <f t="shared" si="217"/>
        <v>8.3187999999999995</v>
      </c>
      <c r="G1769" s="2">
        <f t="shared" si="211"/>
        <v>8.2133719999999997</v>
      </c>
      <c r="H1769" s="2">
        <f t="shared" si="215"/>
        <v>8.5004664999999946</v>
      </c>
      <c r="I1769" s="2">
        <f t="array" ref="I1769">SUMPRODUCT(B1753:B1772, (ROW(B1753:B1772)-ROW(B1753)+1)) / (20*21/2)</f>
        <v>8.4559847619047606</v>
      </c>
      <c r="J1769" s="2">
        <f t="shared" si="218"/>
        <v>8.3588110725427924</v>
      </c>
      <c r="K1769" s="2">
        <f t="shared" si="212"/>
        <v>8.3242810597926145</v>
      </c>
    </row>
    <row r="1770" spans="1:11" ht="13.5" x14ac:dyDescent="0.25">
      <c r="A1770" s="3">
        <f>TITRES_STAT!B1773</f>
        <v>44592</v>
      </c>
      <c r="B1770" s="6">
        <f>TITRES_STAT!D1773</f>
        <v>8.5611999999999995</v>
      </c>
      <c r="C1770" s="2">
        <f t="shared" si="213"/>
        <v>-9.1999999999998749E-3</v>
      </c>
      <c r="D1770" s="2">
        <f t="shared" si="214"/>
        <v>8.5464199999999995</v>
      </c>
      <c r="E1770" s="2">
        <f t="shared" si="216"/>
        <v>8.4469000000000012</v>
      </c>
      <c r="F1770" s="2">
        <f t="shared" si="217"/>
        <v>8.3413800000000009</v>
      </c>
      <c r="G1770" s="2">
        <f t="shared" si="211"/>
        <v>8.2187180000000009</v>
      </c>
      <c r="H1770" s="2">
        <f t="shared" si="215"/>
        <v>8.504469999999996</v>
      </c>
      <c r="I1770" s="2">
        <f t="array" ref="I1770">SUMPRODUCT(B1754:B1773, (ROW(B1754:B1773)-ROW(B1754)+1)) / (20*21/2)</f>
        <v>8.4911795238095245</v>
      </c>
      <c r="J1770" s="2">
        <f t="shared" si="218"/>
        <v>8.3780862084910979</v>
      </c>
      <c r="K1770" s="2">
        <f t="shared" si="212"/>
        <v>8.3335719986242776</v>
      </c>
    </row>
    <row r="1771" spans="1:11" ht="13.5" x14ac:dyDescent="0.25">
      <c r="A1771" s="3">
        <f>TITRES_STAT!B1774</f>
        <v>44593</v>
      </c>
      <c r="B1771" s="6">
        <f>TITRES_STAT!D1774</f>
        <v>8.5703999999999994</v>
      </c>
      <c r="C1771" s="2">
        <f t="shared" si="213"/>
        <v>9.1999999999998749E-3</v>
      </c>
      <c r="D1771" s="2">
        <f t="shared" si="214"/>
        <v>8.5648599999999995</v>
      </c>
      <c r="E1771" s="2">
        <f t="shared" si="216"/>
        <v>8.4837600000000002</v>
      </c>
      <c r="F1771" s="2">
        <f t="shared" si="217"/>
        <v>8.3644200000000009</v>
      </c>
      <c r="G1771" s="2">
        <f t="shared" si="211"/>
        <v>8.2279339999999994</v>
      </c>
      <c r="H1771" s="2">
        <f t="shared" si="215"/>
        <v>8.5080684999999967</v>
      </c>
      <c r="I1771" s="2">
        <f t="array" ref="I1771">SUMPRODUCT(B1755:B1774, (ROW(B1755:B1774)-ROW(B1755)+1)) / (20*21/2)</f>
        <v>8.5235219047619051</v>
      </c>
      <c r="J1771" s="2">
        <f t="shared" si="218"/>
        <v>8.3964018076824214</v>
      </c>
      <c r="K1771" s="2">
        <f t="shared" si="212"/>
        <v>8.342859371227247</v>
      </c>
    </row>
    <row r="1772" spans="1:11" ht="13.5" x14ac:dyDescent="0.25">
      <c r="A1772" s="3">
        <f>TITRES_STAT!B1775</f>
        <v>44594</v>
      </c>
      <c r="B1772" s="6">
        <f>TITRES_STAT!D1775</f>
        <v>8.5703999999999994</v>
      </c>
      <c r="C1772" s="2">
        <f t="shared" si="213"/>
        <v>0</v>
      </c>
      <c r="D1772" s="2">
        <f t="shared" si="214"/>
        <v>8.5814599999999999</v>
      </c>
      <c r="E1772" s="2">
        <f t="shared" si="216"/>
        <v>8.5206200000000027</v>
      </c>
      <c r="F1772" s="2">
        <f t="shared" si="217"/>
        <v>8.385155000000001</v>
      </c>
      <c r="G1772" s="2">
        <f t="shared" si="211"/>
        <v>8.2371499999999997</v>
      </c>
      <c r="H1772" s="2">
        <f t="shared" si="215"/>
        <v>8.5116669999999974</v>
      </c>
      <c r="I1772" s="2">
        <f t="array" ref="I1772">SUMPRODUCT(B1756:B1775, (ROW(B1756:B1775)-ROW(B1756)+1)) / (20*21/2)</f>
        <v>8.5185214285714288</v>
      </c>
      <c r="J1772" s="2">
        <f t="shared" si="218"/>
        <v>8.4129730640936184</v>
      </c>
      <c r="K1772" s="2">
        <f t="shared" si="212"/>
        <v>8.3517825331399038</v>
      </c>
    </row>
    <row r="1773" spans="1:11" ht="13.5" x14ac:dyDescent="0.25">
      <c r="A1773" s="3">
        <f>TITRES_STAT!B1776</f>
        <v>44595</v>
      </c>
      <c r="B1773" s="6">
        <f>TITRES_STAT!D1776</f>
        <v>8.7546999999999997</v>
      </c>
      <c r="C1773" s="2">
        <f t="shared" si="213"/>
        <v>0.18430000000000035</v>
      </c>
      <c r="D1773" s="2">
        <f t="shared" si="214"/>
        <v>8.6054199999999987</v>
      </c>
      <c r="E1773" s="2">
        <f t="shared" si="216"/>
        <v>8.5667000000000009</v>
      </c>
      <c r="F1773" s="2">
        <f t="shared" si="217"/>
        <v>8.4151050000000023</v>
      </c>
      <c r="G1773" s="2">
        <f t="shared" si="211"/>
        <v>8.2500520000000019</v>
      </c>
      <c r="H1773" s="2">
        <f t="shared" si="215"/>
        <v>8.5161869999999968</v>
      </c>
      <c r="I1773" s="2">
        <f t="array" ref="I1773">SUMPRODUCT(B1757:B1776, (ROW(B1757:B1776)-ROW(B1757)+1)) / (20*21/2)</f>
        <v>8.5130380952380946</v>
      </c>
      <c r="J1773" s="2">
        <f t="shared" si="218"/>
        <v>8.4455184865608928</v>
      </c>
      <c r="K1773" s="2">
        <f t="shared" si="212"/>
        <v>8.3675832181148095</v>
      </c>
    </row>
    <row r="1774" spans="1:11" ht="13.5" x14ac:dyDescent="0.25">
      <c r="A1774" s="3">
        <f>TITRES_STAT!B1777</f>
        <v>44596</v>
      </c>
      <c r="B1774" s="6">
        <f>TITRES_STAT!D1777</f>
        <v>8.7546999999999997</v>
      </c>
      <c r="C1774" s="2">
        <f t="shared" si="213"/>
        <v>0</v>
      </c>
      <c r="D1774" s="2">
        <f t="shared" si="214"/>
        <v>8.6422799999999995</v>
      </c>
      <c r="E1774" s="2">
        <f t="shared" si="216"/>
        <v>8.5768400000000007</v>
      </c>
      <c r="F1774" s="2">
        <f t="shared" si="217"/>
        <v>8.4386050000000008</v>
      </c>
      <c r="G1774" s="2">
        <f t="shared" si="211"/>
        <v>8.2627700000000015</v>
      </c>
      <c r="H1774" s="2">
        <f t="shared" si="215"/>
        <v>8.5205264999999955</v>
      </c>
      <c r="I1774" s="2">
        <f t="array" ref="I1774">SUMPRODUCT(B1758:B1777, (ROW(B1758:B1777)-ROW(B1758)+1)) / (20*21/2)</f>
        <v>8.5070719047619061</v>
      </c>
      <c r="J1774" s="2">
        <f t="shared" si="218"/>
        <v>8.4749643449836647</v>
      </c>
      <c r="K1774" s="2">
        <f t="shared" si="212"/>
        <v>8.3827642683848165</v>
      </c>
    </row>
    <row r="1775" spans="1:11" ht="13.5" x14ac:dyDescent="0.25">
      <c r="A1775" s="3">
        <f>TITRES_STAT!B1778</f>
        <v>44599</v>
      </c>
      <c r="B1775" s="6">
        <f>TITRES_STAT!D1778</f>
        <v>8.3861000000000008</v>
      </c>
      <c r="C1775" s="2">
        <f t="shared" si="213"/>
        <v>-0.36859999999999893</v>
      </c>
      <c r="D1775" s="2">
        <f t="shared" si="214"/>
        <v>8.6072600000000001</v>
      </c>
      <c r="E1775" s="2">
        <f t="shared" si="216"/>
        <v>8.5768400000000007</v>
      </c>
      <c r="F1775" s="2">
        <f t="shared" si="217"/>
        <v>8.4436749999999989</v>
      </c>
      <c r="G1775" s="2">
        <f t="shared" si="211"/>
        <v>8.2679320000000001</v>
      </c>
      <c r="H1775" s="2">
        <f t="shared" si="215"/>
        <v>8.5230229999999967</v>
      </c>
      <c r="I1775" s="2">
        <f t="array" ref="I1775">SUMPRODUCT(B1759:B1778, (ROW(B1759:B1778)-ROW(B1759)+1)) / (20*21/2)</f>
        <v>8.5182190476190467</v>
      </c>
      <c r="J1775" s="2">
        <f t="shared" si="218"/>
        <v>8.4665010740328395</v>
      </c>
      <c r="K1775" s="2">
        <f t="shared" si="212"/>
        <v>8.3828950813893339</v>
      </c>
    </row>
    <row r="1776" spans="1:11" ht="13.5" x14ac:dyDescent="0.25">
      <c r="A1776" s="3">
        <f>TITRES_STAT!B1779</f>
        <v>44600</v>
      </c>
      <c r="B1776" s="6">
        <f>TITRES_STAT!D1779</f>
        <v>8.3861000000000008</v>
      </c>
      <c r="C1776" s="2">
        <f t="shared" si="213"/>
        <v>0</v>
      </c>
      <c r="D1776" s="2">
        <f t="shared" si="214"/>
        <v>8.5703999999999994</v>
      </c>
      <c r="E1776" s="2">
        <f t="shared" si="216"/>
        <v>8.5676299999999994</v>
      </c>
      <c r="F1776" s="2">
        <f t="shared" si="217"/>
        <v>8.4487449999999988</v>
      </c>
      <c r="G1776" s="2">
        <f t="shared" si="211"/>
        <v>8.2730940000000004</v>
      </c>
      <c r="H1776" s="2">
        <f t="shared" si="215"/>
        <v>8.5255194999999961</v>
      </c>
      <c r="I1776" s="2">
        <f t="array" ref="I1776">SUMPRODUCT(B1760:B1779, (ROW(B1760:B1779)-ROW(B1760)+1)) / (20*21/2)</f>
        <v>8.5280495238095231</v>
      </c>
      <c r="J1776" s="2">
        <f t="shared" si="218"/>
        <v>8.4588438288868542</v>
      </c>
      <c r="K1776" s="2">
        <f t="shared" si="212"/>
        <v>8.3830207644721053</v>
      </c>
    </row>
    <row r="1777" spans="1:11" ht="13.5" x14ac:dyDescent="0.25">
      <c r="A1777" s="3">
        <f>TITRES_STAT!B1780</f>
        <v>44601</v>
      </c>
      <c r="B1777" s="6">
        <f>TITRES_STAT!D1780</f>
        <v>8.3861000000000008</v>
      </c>
      <c r="C1777" s="2">
        <f t="shared" si="213"/>
        <v>0</v>
      </c>
      <c r="D1777" s="2">
        <f t="shared" si="214"/>
        <v>8.5335399999999986</v>
      </c>
      <c r="E1777" s="2">
        <f t="shared" si="216"/>
        <v>8.557500000000001</v>
      </c>
      <c r="F1777" s="2">
        <f t="shared" si="217"/>
        <v>8.4533549999999984</v>
      </c>
      <c r="G1777" s="2">
        <f t="shared" si="211"/>
        <v>8.2782560000000007</v>
      </c>
      <c r="H1777" s="2">
        <f t="shared" si="215"/>
        <v>8.5290989999999969</v>
      </c>
      <c r="I1777" s="2">
        <f t="array" ref="I1777">SUMPRODUCT(B1761:B1780, (ROW(B1761:B1780)-ROW(B1761)+1)) / (20*21/2)</f>
        <v>8.5365633333333317</v>
      </c>
      <c r="J1777" s="2">
        <f t="shared" si="218"/>
        <v>8.4519158451833434</v>
      </c>
      <c r="K1777" s="2">
        <f t="shared" si="212"/>
        <v>8.3831415188065321</v>
      </c>
    </row>
    <row r="1778" spans="1:11" ht="13.5" x14ac:dyDescent="0.25">
      <c r="A1778" s="3">
        <f>TITRES_STAT!B1781</f>
        <v>44602</v>
      </c>
      <c r="B1778" s="6">
        <f>TITRES_STAT!D1781</f>
        <v>8.5703999999999994</v>
      </c>
      <c r="C1778" s="2">
        <f t="shared" si="213"/>
        <v>0.18429999999999858</v>
      </c>
      <c r="D1778" s="2">
        <f t="shared" si="214"/>
        <v>8.4966799999999996</v>
      </c>
      <c r="E1778" s="2">
        <f t="shared" si="216"/>
        <v>8.55105</v>
      </c>
      <c r="F1778" s="2">
        <f t="shared" si="217"/>
        <v>8.467179999999999</v>
      </c>
      <c r="G1778" s="2">
        <f t="shared" ref="G1778:G1841" si="219">AVERAGE(B1729:B1778)</f>
        <v>8.2871040000000011</v>
      </c>
      <c r="H1778" s="2">
        <f t="shared" si="215"/>
        <v>8.5340509999999981</v>
      </c>
      <c r="I1778" s="2">
        <f t="array" ref="I1778">SUMPRODUCT(B1762:B1781, (ROW(B1762:B1781)-ROW(B1762)+1)) / (20*21/2)</f>
        <v>8.5345409523809526</v>
      </c>
      <c r="J1778" s="2">
        <f t="shared" si="218"/>
        <v>8.4632000504039766</v>
      </c>
      <c r="K1778" s="2">
        <f t="shared" si="212"/>
        <v>8.3904849886572563</v>
      </c>
    </row>
    <row r="1779" spans="1:11" ht="13.5" x14ac:dyDescent="0.25">
      <c r="A1779" s="3">
        <f>TITRES_STAT!B1782</f>
        <v>44603</v>
      </c>
      <c r="B1779" s="6">
        <f>TITRES_STAT!D1782</f>
        <v>8.5703999999999994</v>
      </c>
      <c r="C1779" s="2">
        <f t="shared" si="213"/>
        <v>0</v>
      </c>
      <c r="D1779" s="2">
        <f t="shared" si="214"/>
        <v>8.4598200000000006</v>
      </c>
      <c r="E1779" s="2">
        <f t="shared" si="216"/>
        <v>8.55105</v>
      </c>
      <c r="F1779" s="2">
        <f t="shared" si="217"/>
        <v>8.4810049999999997</v>
      </c>
      <c r="G1779" s="2">
        <f t="shared" si="219"/>
        <v>8.2935560000000006</v>
      </c>
      <c r="H1779" s="2">
        <f t="shared" si="215"/>
        <v>8.5378749999999979</v>
      </c>
      <c r="I1779" s="2">
        <f t="array" ref="I1779">SUMPRODUCT(B1763:B1782, (ROW(B1763:B1782)-ROW(B1763)+1)) / (20*21/2)</f>
        <v>8.5312023809523829</v>
      </c>
      <c r="J1779" s="2">
        <f t="shared" si="218"/>
        <v>8.4734095694131213</v>
      </c>
      <c r="K1779" s="2">
        <f t="shared" ref="K1779:K1842" si="220">$K$4*B1779+(1-$K$4)*K1778</f>
        <v>8.397540479298149</v>
      </c>
    </row>
    <row r="1780" spans="1:11" ht="13.5" x14ac:dyDescent="0.25">
      <c r="A1780" s="3">
        <f>TITRES_STAT!B1783</f>
        <v>44606</v>
      </c>
      <c r="B1780" s="6">
        <f>TITRES_STAT!D1783</f>
        <v>8.5703999999999994</v>
      </c>
      <c r="C1780" s="2">
        <f t="shared" si="213"/>
        <v>0</v>
      </c>
      <c r="D1780" s="2">
        <f t="shared" si="214"/>
        <v>8.4966799999999996</v>
      </c>
      <c r="E1780" s="2">
        <f t="shared" si="216"/>
        <v>8.5519700000000007</v>
      </c>
      <c r="F1780" s="2">
        <f t="shared" si="217"/>
        <v>8.4994350000000018</v>
      </c>
      <c r="G1780" s="2">
        <f t="shared" si="219"/>
        <v>8.3000080000000018</v>
      </c>
      <c r="H1780" s="2">
        <f t="shared" si="215"/>
        <v>8.5416989999999995</v>
      </c>
      <c r="I1780" s="2">
        <f t="array" ref="I1780">SUMPRODUCT(B1764:B1783, (ROW(B1764:B1783)-ROW(B1764)+1)) / (20*21/2)</f>
        <v>8.526547619047621</v>
      </c>
      <c r="J1780" s="2">
        <f t="shared" si="218"/>
        <v>8.482646753278539</v>
      </c>
      <c r="K1780" s="2">
        <f t="shared" si="220"/>
        <v>8.4043192840315548</v>
      </c>
    </row>
    <row r="1781" spans="1:11" ht="13.5" x14ac:dyDescent="0.25">
      <c r="A1781" s="3">
        <f>TITRES_STAT!B1784</f>
        <v>44607</v>
      </c>
      <c r="B1781" s="6">
        <f>TITRES_STAT!D1784</f>
        <v>8.4781999999999993</v>
      </c>
      <c r="C1781" s="2">
        <f t="shared" si="213"/>
        <v>-9.220000000000006E-2</v>
      </c>
      <c r="D1781" s="2">
        <f t="shared" si="214"/>
        <v>8.5151000000000003</v>
      </c>
      <c r="E1781" s="2">
        <f t="shared" si="216"/>
        <v>8.5427499999999998</v>
      </c>
      <c r="F1781" s="2">
        <f t="shared" si="217"/>
        <v>8.5132550000000009</v>
      </c>
      <c r="G1781" s="2">
        <f t="shared" si="219"/>
        <v>8.3046160000000011</v>
      </c>
      <c r="H1781" s="2">
        <f t="shared" si="215"/>
        <v>8.5452874999999988</v>
      </c>
      <c r="I1781" s="2">
        <f t="array" ref="I1781">SUMPRODUCT(B1765:B1784, (ROW(B1765:B1784)-ROW(B1765)+1)) / (20*21/2)</f>
        <v>8.5210152380952398</v>
      </c>
      <c r="J1781" s="2">
        <f t="shared" si="218"/>
        <v>8.4822232529662962</v>
      </c>
      <c r="K1781" s="2">
        <f t="shared" si="220"/>
        <v>8.4072165670107086</v>
      </c>
    </row>
    <row r="1782" spans="1:11" ht="13.5" x14ac:dyDescent="0.25">
      <c r="A1782" s="3">
        <f>TITRES_STAT!B1785</f>
        <v>44608</v>
      </c>
      <c r="B1782" s="6">
        <f>TITRES_STAT!D1785</f>
        <v>8.4781999999999993</v>
      </c>
      <c r="C1782" s="2">
        <f t="shared" si="213"/>
        <v>0</v>
      </c>
      <c r="D1782" s="2">
        <f t="shared" si="214"/>
        <v>8.5335199999999993</v>
      </c>
      <c r="E1782" s="2">
        <f t="shared" si="216"/>
        <v>8.5335299999999989</v>
      </c>
      <c r="F1782" s="2">
        <f t="shared" si="217"/>
        <v>8.527075</v>
      </c>
      <c r="G1782" s="2">
        <f t="shared" si="219"/>
        <v>8.3094080000000012</v>
      </c>
      <c r="H1782" s="2">
        <f t="shared" si="215"/>
        <v>8.547974</v>
      </c>
      <c r="I1782" s="2">
        <f t="array" ref="I1782">SUMPRODUCT(B1766:B1785, (ROW(B1766:B1785)-ROW(B1766)+1)) / (20*21/2)</f>
        <v>8.5163166666666683</v>
      </c>
      <c r="J1782" s="2">
        <f t="shared" si="218"/>
        <v>8.4818400860171241</v>
      </c>
      <c r="K1782" s="2">
        <f t="shared" si="220"/>
        <v>8.4100002310495032</v>
      </c>
    </row>
    <row r="1783" spans="1:11" ht="13.5" x14ac:dyDescent="0.25">
      <c r="A1783" s="3">
        <f>TITRES_STAT!B1786</f>
        <v>44609</v>
      </c>
      <c r="B1783" s="6">
        <f>TITRES_STAT!D1786</f>
        <v>8.4781999999999993</v>
      </c>
      <c r="C1783" s="2">
        <f t="shared" si="213"/>
        <v>0</v>
      </c>
      <c r="D1783" s="2">
        <f t="shared" si="214"/>
        <v>8.5150800000000011</v>
      </c>
      <c r="E1783" s="2">
        <f t="shared" si="216"/>
        <v>8.5058799999999994</v>
      </c>
      <c r="F1783" s="2">
        <f t="shared" si="217"/>
        <v>8.5362899999999993</v>
      </c>
      <c r="G1783" s="2">
        <f t="shared" si="219"/>
        <v>8.3143840000000004</v>
      </c>
      <c r="H1783" s="2">
        <f t="shared" si="215"/>
        <v>8.5497579999999989</v>
      </c>
      <c r="I1783" s="2">
        <f t="array" ref="I1783">SUMPRODUCT(B1767:B1786, (ROW(B1767:B1786)-ROW(B1767)+1)) / (20*21/2)</f>
        <v>8.5041604761904761</v>
      </c>
      <c r="J1783" s="2">
        <f t="shared" si="218"/>
        <v>8.4814934111583504</v>
      </c>
      <c r="K1783" s="2">
        <f t="shared" si="220"/>
        <v>8.4126747317926593</v>
      </c>
    </row>
    <row r="1784" spans="1:11" ht="13.5" x14ac:dyDescent="0.25">
      <c r="A1784" s="3">
        <f>TITRES_STAT!B1787</f>
        <v>44610</v>
      </c>
      <c r="B1784" s="6">
        <f>TITRES_STAT!D1787</f>
        <v>8.4781999999999993</v>
      </c>
      <c r="C1784" s="2">
        <f t="shared" si="213"/>
        <v>0</v>
      </c>
      <c r="D1784" s="2">
        <f t="shared" si="214"/>
        <v>8.4966400000000011</v>
      </c>
      <c r="E1784" s="2">
        <f t="shared" si="216"/>
        <v>8.4782299999999999</v>
      </c>
      <c r="F1784" s="2">
        <f t="shared" si="217"/>
        <v>8.5275349999999968</v>
      </c>
      <c r="G1784" s="2">
        <f t="shared" si="219"/>
        <v>8.3193600000000014</v>
      </c>
      <c r="H1784" s="2">
        <f t="shared" si="215"/>
        <v>8.5515419999999978</v>
      </c>
      <c r="I1784" s="2">
        <f t="array" ref="I1784">SUMPRODUCT(B1768:B1787, (ROW(B1768:B1787)-ROW(B1768)+1)) / (20*21/2)</f>
        <v>8.5064028571428558</v>
      </c>
      <c r="J1784" s="2">
        <f t="shared" si="218"/>
        <v>8.4811797529527926</v>
      </c>
      <c r="K1784" s="2">
        <f t="shared" si="220"/>
        <v>8.4152443501537313</v>
      </c>
    </row>
    <row r="1785" spans="1:11" ht="13.5" x14ac:dyDescent="0.25">
      <c r="A1785" s="3">
        <f>TITRES_STAT!B1788</f>
        <v>44613</v>
      </c>
      <c r="B1785" s="6">
        <f>TITRES_STAT!D1788</f>
        <v>8.4781999999999993</v>
      </c>
      <c r="C1785" s="2">
        <f t="shared" si="213"/>
        <v>0</v>
      </c>
      <c r="D1785" s="2">
        <f t="shared" si="214"/>
        <v>8.4781999999999993</v>
      </c>
      <c r="E1785" s="2">
        <f t="shared" si="216"/>
        <v>8.4874399999999994</v>
      </c>
      <c r="F1785" s="2">
        <f t="shared" si="217"/>
        <v>8.5321399999999965</v>
      </c>
      <c r="G1785" s="2">
        <f t="shared" si="219"/>
        <v>8.3245200000000015</v>
      </c>
      <c r="H1785" s="2">
        <f t="shared" si="215"/>
        <v>8.5533709999999985</v>
      </c>
      <c r="I1785" s="2">
        <f t="array" ref="I1785">SUMPRODUCT(B1769:B1788, (ROW(B1769:B1788)-ROW(B1769)+1)) / (20*21/2)</f>
        <v>8.4837566666666646</v>
      </c>
      <c r="J1785" s="2">
        <f t="shared" si="218"/>
        <v>8.4808959669572879</v>
      </c>
      <c r="K1785" s="2">
        <f t="shared" si="220"/>
        <v>8.4177131991673093</v>
      </c>
    </row>
    <row r="1786" spans="1:11" ht="13.5" x14ac:dyDescent="0.25">
      <c r="A1786" s="3">
        <f>TITRES_STAT!B1789</f>
        <v>44614</v>
      </c>
      <c r="B1786" s="6">
        <f>TITRES_STAT!D1789</f>
        <v>8.4045000000000005</v>
      </c>
      <c r="C1786" s="2">
        <f t="shared" si="213"/>
        <v>-7.3699999999998766E-2</v>
      </c>
      <c r="D1786" s="2">
        <f t="shared" si="214"/>
        <v>8.4634599999999995</v>
      </c>
      <c r="E1786" s="2">
        <f t="shared" si="216"/>
        <v>8.489279999999999</v>
      </c>
      <c r="F1786" s="2">
        <f t="shared" si="217"/>
        <v>8.5284549999999975</v>
      </c>
      <c r="G1786" s="2">
        <f t="shared" si="219"/>
        <v>8.3280220000000025</v>
      </c>
      <c r="H1786" s="2">
        <f t="shared" si="215"/>
        <v>8.5536584999999974</v>
      </c>
      <c r="I1786" s="2">
        <f t="array" ref="I1786">SUMPRODUCT(B1770:B1789, (ROW(B1770:B1789)-ROW(B1770)+1)) / (20*21/2)</f>
        <v>8.4794104761904752</v>
      </c>
      <c r="J1786" s="2">
        <f t="shared" si="218"/>
        <v>8.4736201605804045</v>
      </c>
      <c r="K1786" s="2">
        <f t="shared" si="220"/>
        <v>8.4171950344940818</v>
      </c>
    </row>
    <row r="1787" spans="1:11" ht="13.5" x14ac:dyDescent="0.25">
      <c r="A1787" s="3">
        <f>TITRES_STAT!B1790</f>
        <v>44615</v>
      </c>
      <c r="B1787" s="6">
        <f>TITRES_STAT!D1790</f>
        <v>8.5519999999999996</v>
      </c>
      <c r="C1787" s="2">
        <f t="shared" si="213"/>
        <v>0.14749999999999908</v>
      </c>
      <c r="D1787" s="2">
        <f t="shared" si="214"/>
        <v>8.4782199999999985</v>
      </c>
      <c r="E1787" s="2">
        <f t="shared" si="216"/>
        <v>8.505869999999998</v>
      </c>
      <c r="F1787" s="2">
        <f t="shared" si="217"/>
        <v>8.5316849999999995</v>
      </c>
      <c r="G1787" s="2">
        <f t="shared" si="219"/>
        <v>8.3350260000000009</v>
      </c>
      <c r="H1787" s="2">
        <f t="shared" si="215"/>
        <v>8.5546834999999994</v>
      </c>
      <c r="I1787" s="2">
        <f t="array" ref="I1787">SUMPRODUCT(B1771:B1790, (ROW(B1771:B1790)-ROW(B1771)+1)) / (20*21/2)</f>
        <v>8.4746709523809525</v>
      </c>
      <c r="J1787" s="2">
        <f t="shared" si="218"/>
        <v>8.4810849071917946</v>
      </c>
      <c r="K1787" s="2">
        <f t="shared" si="220"/>
        <v>8.4224815037296086</v>
      </c>
    </row>
    <row r="1788" spans="1:11" ht="13.5" x14ac:dyDescent="0.25">
      <c r="A1788" s="3">
        <f>TITRES_STAT!B1791</f>
        <v>44616</v>
      </c>
      <c r="B1788" s="6">
        <f>TITRES_STAT!D1791</f>
        <v>8.2939000000000007</v>
      </c>
      <c r="C1788" s="2">
        <f t="shared" si="213"/>
        <v>-0.25809999999999889</v>
      </c>
      <c r="D1788" s="2">
        <f t="shared" si="214"/>
        <v>8.4413599999999995</v>
      </c>
      <c r="E1788" s="2">
        <f t="shared" si="216"/>
        <v>8.4782200000000021</v>
      </c>
      <c r="F1788" s="2">
        <f t="shared" si="217"/>
        <v>8.5146350000000002</v>
      </c>
      <c r="G1788" s="2">
        <f t="shared" si="219"/>
        <v>8.3368680000000026</v>
      </c>
      <c r="H1788" s="2">
        <f t="shared" si="215"/>
        <v>8.5531999999999968</v>
      </c>
      <c r="I1788" s="2">
        <f t="array" ref="I1788">SUMPRODUCT(B1772:B1791, (ROW(B1772:B1791)-ROW(B1772)+1)) / (20*21/2)</f>
        <v>8.4704142857142841</v>
      </c>
      <c r="J1788" s="2">
        <f t="shared" si="218"/>
        <v>8.4632577731735275</v>
      </c>
      <c r="K1788" s="2">
        <f t="shared" si="220"/>
        <v>8.417439091818645</v>
      </c>
    </row>
    <row r="1789" spans="1:11" ht="13.5" x14ac:dyDescent="0.25">
      <c r="A1789" s="3">
        <f>TITRES_STAT!B1792</f>
        <v>44617</v>
      </c>
      <c r="B1789" s="6">
        <f>TITRES_STAT!D1792</f>
        <v>8.4689999999999994</v>
      </c>
      <c r="C1789" s="2">
        <f t="shared" si="213"/>
        <v>0.1750999999999987</v>
      </c>
      <c r="D1789" s="2">
        <f t="shared" si="214"/>
        <v>8.4395199999999999</v>
      </c>
      <c r="E1789" s="2">
        <f t="shared" si="216"/>
        <v>8.4680800000000005</v>
      </c>
      <c r="F1789" s="2">
        <f t="shared" si="217"/>
        <v>8.5095650000000003</v>
      </c>
      <c r="G1789" s="2">
        <f t="shared" si="219"/>
        <v>8.3431340000000027</v>
      </c>
      <c r="H1789" s="2">
        <f t="shared" si="215"/>
        <v>8.5520054999999982</v>
      </c>
      <c r="I1789" s="2">
        <f t="array" ref="I1789">SUMPRODUCT(B1773:B1792, (ROW(B1773:B1792)-ROW(B1773)+1)) / (20*21/2)</f>
        <v>8.4508842857142845</v>
      </c>
      <c r="J1789" s="2">
        <f t="shared" si="218"/>
        <v>8.4638046519189061</v>
      </c>
      <c r="K1789" s="2">
        <f t="shared" si="220"/>
        <v>8.4194610882179131</v>
      </c>
    </row>
    <row r="1790" spans="1:11" ht="13.5" x14ac:dyDescent="0.25">
      <c r="A1790" s="3">
        <f>TITRES_STAT!B1793</f>
        <v>44620</v>
      </c>
      <c r="B1790" s="6">
        <f>TITRES_STAT!D1793</f>
        <v>8.4597999999999995</v>
      </c>
      <c r="C1790" s="2">
        <f t="shared" si="213"/>
        <v>-9.1999999999998749E-3</v>
      </c>
      <c r="D1790" s="2">
        <f t="shared" si="214"/>
        <v>8.4358400000000007</v>
      </c>
      <c r="E1790" s="2">
        <f t="shared" si="216"/>
        <v>8.45702</v>
      </c>
      <c r="F1790" s="2">
        <f t="shared" si="217"/>
        <v>8.5044950000000004</v>
      </c>
      <c r="G1790" s="2">
        <f t="shared" si="219"/>
        <v>8.349400000000001</v>
      </c>
      <c r="H1790" s="2">
        <f t="shared" si="215"/>
        <v>8.5514414999999993</v>
      </c>
      <c r="I1790" s="2">
        <f t="array" ref="I1790">SUMPRODUCT(B1774:B1793, (ROW(B1774:B1793)-ROW(B1774)+1)) / (20*21/2)</f>
        <v>8.4282804761904746</v>
      </c>
      <c r="J1790" s="2">
        <f t="shared" si="218"/>
        <v>8.4634232564980589</v>
      </c>
      <c r="K1790" s="2">
        <f t="shared" si="220"/>
        <v>8.4210430063270163</v>
      </c>
    </row>
    <row r="1791" spans="1:11" ht="13.5" x14ac:dyDescent="0.25">
      <c r="A1791" s="3">
        <f>TITRES_STAT!B1794</f>
        <v>44621</v>
      </c>
      <c r="B1791" s="6">
        <f>TITRES_STAT!D1794</f>
        <v>8.4597999999999995</v>
      </c>
      <c r="C1791" s="2">
        <f t="shared" si="213"/>
        <v>0</v>
      </c>
      <c r="D1791" s="2">
        <f t="shared" si="214"/>
        <v>8.4469000000000012</v>
      </c>
      <c r="E1791" s="2">
        <f t="shared" si="216"/>
        <v>8.4551800000000004</v>
      </c>
      <c r="F1791" s="2">
        <f t="shared" si="217"/>
        <v>8.4989650000000001</v>
      </c>
      <c r="G1791" s="2">
        <f t="shared" si="219"/>
        <v>8.3556660000000011</v>
      </c>
      <c r="H1791" s="2">
        <f t="shared" si="215"/>
        <v>8.5505614999999988</v>
      </c>
      <c r="I1791" s="2">
        <f t="array" ref="I1791">SUMPRODUCT(B1775:B1794, (ROW(B1775:B1794)-ROW(B1775)+1)) / (20*21/2)</f>
        <v>8.4247666666666667</v>
      </c>
      <c r="J1791" s="2">
        <f t="shared" si="218"/>
        <v>8.4630781844506249</v>
      </c>
      <c r="K1791" s="2">
        <f t="shared" si="220"/>
        <v>8.4225628884318411</v>
      </c>
    </row>
    <row r="1792" spans="1:11" ht="13.5" x14ac:dyDescent="0.25">
      <c r="A1792" s="3">
        <f>TITRES_STAT!B1795</f>
        <v>44622</v>
      </c>
      <c r="B1792" s="6">
        <f>TITRES_STAT!D1795</f>
        <v>8.2939000000000007</v>
      </c>
      <c r="C1792" s="2">
        <f t="shared" si="213"/>
        <v>-0.16589999999999883</v>
      </c>
      <c r="D1792" s="2">
        <f t="shared" si="214"/>
        <v>8.3952800000000014</v>
      </c>
      <c r="E1792" s="2">
        <f t="shared" si="216"/>
        <v>8.43675</v>
      </c>
      <c r="F1792" s="2">
        <f t="shared" si="217"/>
        <v>8.4851399999999995</v>
      </c>
      <c r="G1792" s="2">
        <f t="shared" si="219"/>
        <v>8.3586140000000011</v>
      </c>
      <c r="H1792" s="2">
        <f t="shared" si="215"/>
        <v>8.5496189999999999</v>
      </c>
      <c r="I1792" s="2">
        <f t="array" ref="I1792">SUMPRODUCT(B1776:B1795, (ROW(B1776:B1795)-ROW(B1776)+1)) / (20*21/2)</f>
        <v>8.4193280952380949</v>
      </c>
      <c r="J1792" s="2">
        <f t="shared" si="218"/>
        <v>8.4469659764077072</v>
      </c>
      <c r="K1792" s="2">
        <f t="shared" si="220"/>
        <v>8.4175172849639264</v>
      </c>
    </row>
    <row r="1793" spans="1:11" ht="13.5" x14ac:dyDescent="0.25">
      <c r="A1793" s="3">
        <f>TITRES_STAT!B1796</f>
        <v>44623</v>
      </c>
      <c r="B1793" s="6">
        <f>TITRES_STAT!D1796</f>
        <v>8.2477999999999998</v>
      </c>
      <c r="C1793" s="2">
        <f t="shared" si="213"/>
        <v>-4.6100000000000918E-2</v>
      </c>
      <c r="D1793" s="2">
        <f t="shared" si="214"/>
        <v>8.3860599999999987</v>
      </c>
      <c r="E1793" s="2">
        <f t="shared" si="216"/>
        <v>8.4137099999999982</v>
      </c>
      <c r="F1793" s="2">
        <f t="shared" si="217"/>
        <v>8.4597950000000015</v>
      </c>
      <c r="G1793" s="2">
        <f t="shared" si="219"/>
        <v>8.3632200000000019</v>
      </c>
      <c r="H1793" s="2">
        <f t="shared" si="215"/>
        <v>8.5482204999999993</v>
      </c>
      <c r="I1793" s="2">
        <f t="array" ref="I1793">SUMPRODUCT(B1777:B1796, (ROW(B1777:B1796)-ROW(B1777)+1)) / (20*21/2)</f>
        <v>8.413889523809523</v>
      </c>
      <c r="J1793" s="2">
        <f t="shared" si="218"/>
        <v>8.4279977881784021</v>
      </c>
      <c r="K1793" s="2">
        <f t="shared" si="220"/>
        <v>8.4108617051614196</v>
      </c>
    </row>
    <row r="1794" spans="1:11" ht="13.5" x14ac:dyDescent="0.25">
      <c r="A1794" s="3">
        <f>TITRES_STAT!B1797</f>
        <v>44624</v>
      </c>
      <c r="B1794" s="6">
        <f>TITRES_STAT!D1797</f>
        <v>8.4229000000000003</v>
      </c>
      <c r="C1794" s="2">
        <f t="shared" si="213"/>
        <v>0.17510000000000048</v>
      </c>
      <c r="D1794" s="2">
        <f t="shared" si="214"/>
        <v>8.3768399999999996</v>
      </c>
      <c r="E1794" s="2">
        <f t="shared" si="216"/>
        <v>8.4081799999999998</v>
      </c>
      <c r="F1794" s="2">
        <f t="shared" si="217"/>
        <v>8.4432050000000025</v>
      </c>
      <c r="G1794" s="2">
        <f t="shared" si="219"/>
        <v>8.3726200000000013</v>
      </c>
      <c r="H1794" s="2">
        <f t="shared" si="215"/>
        <v>8.5476974999999999</v>
      </c>
      <c r="I1794" s="2">
        <f t="array" ref="I1794">SUMPRODUCT(B1778:B1797, (ROW(B1778:B1797)-ROW(B1778)+1)) / (20*21/2)</f>
        <v>8.3917747619047631</v>
      </c>
      <c r="J1794" s="2">
        <f t="shared" si="218"/>
        <v>8.4275122845423631</v>
      </c>
      <c r="K1794" s="2">
        <f t="shared" si="220"/>
        <v>8.4113337951550893</v>
      </c>
    </row>
    <row r="1795" spans="1:11" ht="13.5" x14ac:dyDescent="0.25">
      <c r="A1795" s="3">
        <f>TITRES_STAT!B1798</f>
        <v>44627</v>
      </c>
      <c r="B1795" s="6">
        <f>TITRES_STAT!D1798</f>
        <v>8.3861000000000008</v>
      </c>
      <c r="C1795" s="2">
        <f t="shared" si="213"/>
        <v>-3.67999999999995E-2</v>
      </c>
      <c r="D1795" s="2">
        <f t="shared" si="214"/>
        <v>8.3620999999999999</v>
      </c>
      <c r="E1795" s="2">
        <f t="shared" si="216"/>
        <v>8.3989700000000003</v>
      </c>
      <c r="F1795" s="2">
        <f t="shared" si="217"/>
        <v>8.4432050000000007</v>
      </c>
      <c r="G1795" s="2">
        <f t="shared" si="219"/>
        <v>8.3818360000000016</v>
      </c>
      <c r="H1795" s="2">
        <f t="shared" si="215"/>
        <v>8.5472614999999994</v>
      </c>
      <c r="I1795" s="2">
        <f t="array" ref="I1795">SUMPRODUCT(B1779:B1798, (ROW(B1779:B1798)-ROW(B1779)+1)) / (20*21/2)</f>
        <v>8.3871700000000011</v>
      </c>
      <c r="J1795" s="2">
        <f t="shared" si="218"/>
        <v>8.4235682574430903</v>
      </c>
      <c r="K1795" s="2">
        <f t="shared" si="220"/>
        <v>8.4103442345607728</v>
      </c>
    </row>
    <row r="1796" spans="1:11" ht="13.5" x14ac:dyDescent="0.25">
      <c r="A1796" s="3">
        <f>TITRES_STAT!B1799</f>
        <v>44628</v>
      </c>
      <c r="B1796" s="6">
        <f>TITRES_STAT!D1799</f>
        <v>8.3861000000000008</v>
      </c>
      <c r="C1796" s="2">
        <f t="shared" ref="C1796:C1859" si="221">B1796-B1795</f>
        <v>0</v>
      </c>
      <c r="D1796" s="2">
        <f t="shared" si="214"/>
        <v>8.3473599999999983</v>
      </c>
      <c r="E1796" s="2">
        <f t="shared" si="216"/>
        <v>8.3971300000000006</v>
      </c>
      <c r="F1796" s="2">
        <f t="shared" si="217"/>
        <v>8.4432050000000007</v>
      </c>
      <c r="G1796" s="2">
        <f t="shared" si="219"/>
        <v>8.3892080000000018</v>
      </c>
      <c r="H1796" s="2">
        <f t="shared" si="215"/>
        <v>8.5464194999999989</v>
      </c>
      <c r="I1796" s="2">
        <f t="array" ref="I1796">SUMPRODUCT(B1780:B1799, (ROW(B1780:B1799)-ROW(B1780)+1)) / (20*21/2)</f>
        <v>8.3834428571428568</v>
      </c>
      <c r="J1796" s="2">
        <f t="shared" si="218"/>
        <v>8.4199998519723191</v>
      </c>
      <c r="K1796" s="2">
        <f t="shared" si="220"/>
        <v>8.4093934802642725</v>
      </c>
    </row>
    <row r="1797" spans="1:11" ht="13.5" x14ac:dyDescent="0.25">
      <c r="A1797" s="3">
        <f>TITRES_STAT!B1800</f>
        <v>44629</v>
      </c>
      <c r="B1797" s="6">
        <f>TITRES_STAT!D1800</f>
        <v>8.2110000000000003</v>
      </c>
      <c r="C1797" s="2">
        <f t="shared" si="221"/>
        <v>-0.17510000000000048</v>
      </c>
      <c r="D1797" s="2">
        <f t="shared" si="214"/>
        <v>8.3307800000000007</v>
      </c>
      <c r="E1797" s="2">
        <f t="shared" si="216"/>
        <v>8.3630300000000002</v>
      </c>
      <c r="F1797" s="2">
        <f t="shared" si="217"/>
        <v>8.4344500000000018</v>
      </c>
      <c r="G1797" s="2">
        <f t="shared" si="219"/>
        <v>8.3930780000000027</v>
      </c>
      <c r="H1797" s="2">
        <f t="shared" si="215"/>
        <v>8.5447469999999992</v>
      </c>
      <c r="I1797" s="2">
        <f t="array" ref="I1797">SUMPRODUCT(B1781:B1800, (ROW(B1781:B1800)-ROW(B1781)+1)) / (20*21/2)</f>
        <v>8.3788314285714307</v>
      </c>
      <c r="J1797" s="2">
        <f t="shared" si="218"/>
        <v>8.4000951041654304</v>
      </c>
      <c r="K1797" s="2">
        <f t="shared" si="220"/>
        <v>8.4016133437833194</v>
      </c>
    </row>
    <row r="1798" spans="1:11" ht="13.5" x14ac:dyDescent="0.25">
      <c r="A1798" s="3">
        <f>TITRES_STAT!B1801</f>
        <v>44630</v>
      </c>
      <c r="B1798" s="6">
        <f>TITRES_STAT!D1801</f>
        <v>8.3861000000000008</v>
      </c>
      <c r="C1798" s="2">
        <f t="shared" si="221"/>
        <v>0.17510000000000048</v>
      </c>
      <c r="D1798" s="2">
        <f t="shared" ref="D1798:D1861" si="222">AVERAGE(B1794:B1798)</f>
        <v>8.3584399999999999</v>
      </c>
      <c r="E1798" s="2">
        <f t="shared" si="216"/>
        <v>8.3722499999999993</v>
      </c>
      <c r="F1798" s="2">
        <f t="shared" si="217"/>
        <v>8.4252350000000025</v>
      </c>
      <c r="G1798" s="2">
        <f t="shared" si="219"/>
        <v>8.398608000000003</v>
      </c>
      <c r="H1798" s="2">
        <f t="shared" si="215"/>
        <v>8.543904999999997</v>
      </c>
      <c r="I1798" s="2">
        <f t="array" ref="I1798">SUMPRODUCT(B1782:B1801, (ROW(B1782:B1801)-ROW(B1782)+1)) / (20*21/2)</f>
        <v>8.3751857142857151</v>
      </c>
      <c r="J1798" s="2">
        <f t="shared" si="218"/>
        <v>8.3987622371020567</v>
      </c>
      <c r="K1798" s="2">
        <f t="shared" si="220"/>
        <v>8.4010049773604436</v>
      </c>
    </row>
    <row r="1799" spans="1:11" ht="13.5" x14ac:dyDescent="0.25">
      <c r="A1799" s="3">
        <f>TITRES_STAT!B1802</f>
        <v>44631</v>
      </c>
      <c r="B1799" s="6">
        <f>TITRES_STAT!D1802</f>
        <v>8.3861000000000008</v>
      </c>
      <c r="C1799" s="2">
        <f t="shared" si="221"/>
        <v>0</v>
      </c>
      <c r="D1799" s="2">
        <f t="shared" si="222"/>
        <v>8.3510799999999996</v>
      </c>
      <c r="E1799" s="2">
        <f t="shared" si="216"/>
        <v>8.3639600000000005</v>
      </c>
      <c r="F1799" s="2">
        <f t="shared" si="217"/>
        <v>8.4160200000000014</v>
      </c>
      <c r="G1799" s="2">
        <f t="shared" si="219"/>
        <v>8.4041380000000032</v>
      </c>
      <c r="H1799" s="2">
        <f t="shared" si="215"/>
        <v>8.5430174999999977</v>
      </c>
      <c r="I1799" s="2">
        <f t="array" ref="I1799">SUMPRODUCT(B1783:B1802, (ROW(B1783:B1802)-ROW(B1783)+1)) / (20*21/2)</f>
        <v>8.372066666666667</v>
      </c>
      <c r="J1799" s="2">
        <f t="shared" si="218"/>
        <v>8.397556309759004</v>
      </c>
      <c r="K1799" s="2">
        <f t="shared" si="220"/>
        <v>8.4004204684443486</v>
      </c>
    </row>
    <row r="1800" spans="1:11" ht="13.5" x14ac:dyDescent="0.25">
      <c r="A1800" s="3">
        <f>TITRES_STAT!B1803</f>
        <v>44634</v>
      </c>
      <c r="B1800" s="6">
        <f>TITRES_STAT!D1803</f>
        <v>8.3675999999999995</v>
      </c>
      <c r="C1800" s="2">
        <f t="shared" si="221"/>
        <v>-1.8500000000001293E-2</v>
      </c>
      <c r="D1800" s="2">
        <f t="shared" si="222"/>
        <v>8.3473800000000011</v>
      </c>
      <c r="E1800" s="2">
        <f t="shared" si="216"/>
        <v>8.3547399999999996</v>
      </c>
      <c r="F1800" s="2">
        <f t="shared" si="217"/>
        <v>8.4058800000000016</v>
      </c>
      <c r="G1800" s="2">
        <f t="shared" si="219"/>
        <v>8.4092980000000015</v>
      </c>
      <c r="H1800" s="2">
        <f t="shared" si="215"/>
        <v>8.5420829999999981</v>
      </c>
      <c r="I1800" s="2">
        <f t="array" ref="I1800">SUMPRODUCT(B1784:B1803, (ROW(B1784:B1803)-ROW(B1784)+1)) / (20*21/2)</f>
        <v>8.3694742857142863</v>
      </c>
      <c r="J1800" s="2">
        <f t="shared" si="218"/>
        <v>8.3947033278771936</v>
      </c>
      <c r="K1800" s="2">
        <f t="shared" si="220"/>
        <v>8.3991333912504533</v>
      </c>
    </row>
    <row r="1801" spans="1:11" ht="13.5" x14ac:dyDescent="0.25">
      <c r="A1801" s="3">
        <f>TITRES_STAT!B1804</f>
        <v>44635</v>
      </c>
      <c r="B1801" s="6">
        <f>TITRES_STAT!D1804</f>
        <v>8.3675999999999995</v>
      </c>
      <c r="C1801" s="2">
        <f t="shared" si="221"/>
        <v>0</v>
      </c>
      <c r="D1801" s="2">
        <f t="shared" si="222"/>
        <v>8.3436800000000009</v>
      </c>
      <c r="E1801" s="2">
        <f t="shared" si="216"/>
        <v>8.3455199999999987</v>
      </c>
      <c r="F1801" s="2">
        <f t="shared" si="217"/>
        <v>8.4003499999999995</v>
      </c>
      <c r="G1801" s="2">
        <f t="shared" si="219"/>
        <v>8.4144580000000015</v>
      </c>
      <c r="H1801" s="2">
        <f t="shared" si="215"/>
        <v>8.5415089999999978</v>
      </c>
      <c r="I1801" s="2">
        <f t="array" ref="I1801">SUMPRODUCT(B1785:B1804, (ROW(B1785:B1804)-ROW(B1785)+1)) / (20*21/2)</f>
        <v>8.3674085714285713</v>
      </c>
      <c r="J1801" s="2">
        <f t="shared" si="218"/>
        <v>8.3921220585555556</v>
      </c>
      <c r="K1801" s="2">
        <f t="shared" si="220"/>
        <v>8.3978967876720034</v>
      </c>
    </row>
    <row r="1802" spans="1:11" ht="13.5" x14ac:dyDescent="0.25">
      <c r="A1802" s="3">
        <f>TITRES_STAT!B1805</f>
        <v>44636</v>
      </c>
      <c r="B1802" s="6">
        <f>TITRES_STAT!D1805</f>
        <v>8.3675999999999995</v>
      </c>
      <c r="C1802" s="2">
        <f t="shared" si="221"/>
        <v>0</v>
      </c>
      <c r="D1802" s="2">
        <f t="shared" si="222"/>
        <v>8.375</v>
      </c>
      <c r="E1802" s="2">
        <f t="shared" si="216"/>
        <v>8.3528899999999986</v>
      </c>
      <c r="F1802" s="2">
        <f t="shared" si="217"/>
        <v>8.3948200000000011</v>
      </c>
      <c r="G1802" s="2">
        <f t="shared" si="219"/>
        <v>8.4186960000000006</v>
      </c>
      <c r="H1802" s="2">
        <f t="shared" ref="H1802:H1865" si="223">AVERAGE(B1603:B1802)</f>
        <v>8.5407999999999991</v>
      </c>
      <c r="I1802" s="2">
        <f t="array" ref="I1802">SUMPRODUCT(B1786:B1805, (ROW(B1786:B1805)-ROW(B1786)+1)) / (20*21/2)</f>
        <v>8.3658695238095255</v>
      </c>
      <c r="J1802" s="2">
        <f t="shared" si="218"/>
        <v>8.3897866244074066</v>
      </c>
      <c r="K1802" s="2">
        <f t="shared" si="220"/>
        <v>8.3967086783515335</v>
      </c>
    </row>
    <row r="1803" spans="1:11" ht="13.5" x14ac:dyDescent="0.25">
      <c r="A1803" s="3">
        <f>TITRES_STAT!B1806</f>
        <v>44637</v>
      </c>
      <c r="B1803" s="6">
        <f>TITRES_STAT!D1806</f>
        <v>8.3675999999999995</v>
      </c>
      <c r="C1803" s="2">
        <f t="shared" si="221"/>
        <v>0</v>
      </c>
      <c r="D1803" s="2">
        <f t="shared" si="222"/>
        <v>8.3712999999999997</v>
      </c>
      <c r="E1803" s="2">
        <f t="shared" si="216"/>
        <v>8.3648699999999998</v>
      </c>
      <c r="F1803" s="2">
        <f t="shared" si="217"/>
        <v>8.3892900000000008</v>
      </c>
      <c r="G1803" s="2">
        <f t="shared" si="219"/>
        <v>8.4229339999999997</v>
      </c>
      <c r="H1803" s="2">
        <f t="shared" si="223"/>
        <v>8.5400910000000003</v>
      </c>
      <c r="I1803" s="2">
        <f t="array" ref="I1803">SUMPRODUCT(B1787:B1806, (ROW(B1787:B1806)-ROW(B1787)+1)) / (20*21/2)</f>
        <v>8.3648571428571419</v>
      </c>
      <c r="J1803" s="2">
        <f t="shared" si="218"/>
        <v>8.3876736125590821</v>
      </c>
      <c r="K1803" s="2">
        <f t="shared" si="220"/>
        <v>8.3955671615534335</v>
      </c>
    </row>
    <row r="1804" spans="1:11" ht="13.5" x14ac:dyDescent="0.25">
      <c r="A1804" s="3">
        <f>TITRES_STAT!B1807</f>
        <v>44638</v>
      </c>
      <c r="B1804" s="6">
        <f>TITRES_STAT!D1807</f>
        <v>8.3675999999999995</v>
      </c>
      <c r="C1804" s="2">
        <f t="shared" si="221"/>
        <v>0</v>
      </c>
      <c r="D1804" s="2">
        <f t="shared" si="222"/>
        <v>8.3675999999999995</v>
      </c>
      <c r="E1804" s="2">
        <f t="shared" ref="E1804:E1867" si="224">AVERAGE(B1795:B1804)</f>
        <v>8.3593399999999995</v>
      </c>
      <c r="F1804" s="2">
        <f t="shared" si="217"/>
        <v>8.3837600000000023</v>
      </c>
      <c r="G1804" s="2">
        <f t="shared" si="219"/>
        <v>8.424591999999997</v>
      </c>
      <c r="H1804" s="2">
        <f t="shared" si="223"/>
        <v>8.5399685000000005</v>
      </c>
      <c r="I1804" s="2">
        <f t="array" ref="I1804">SUMPRODUCT(B1788:B1807, (ROW(B1788:B1807)-ROW(B1788)+1)) / (20*21/2)</f>
        <v>8.3640204761904773</v>
      </c>
      <c r="J1804" s="2">
        <f t="shared" si="218"/>
        <v>8.3857618399344069</v>
      </c>
      <c r="K1804" s="2">
        <f t="shared" si="220"/>
        <v>8.3944704101199648</v>
      </c>
    </row>
    <row r="1805" spans="1:11" ht="13.5" x14ac:dyDescent="0.25">
      <c r="A1805" s="3">
        <f>TITRES_STAT!B1808</f>
        <v>44641</v>
      </c>
      <c r="B1805" s="6">
        <f>TITRES_STAT!D1808</f>
        <v>8.3675999999999995</v>
      </c>
      <c r="C1805" s="2">
        <f t="shared" si="221"/>
        <v>0</v>
      </c>
      <c r="D1805" s="2">
        <f t="shared" si="222"/>
        <v>8.3675999999999995</v>
      </c>
      <c r="E1805" s="2">
        <f t="shared" si="224"/>
        <v>8.3574899999999985</v>
      </c>
      <c r="F1805" s="2">
        <f t="shared" si="217"/>
        <v>8.3782300000000021</v>
      </c>
      <c r="G1805" s="2">
        <f t="shared" si="219"/>
        <v>8.426249999999996</v>
      </c>
      <c r="H1805" s="2">
        <f t="shared" si="223"/>
        <v>8.5398460000000007</v>
      </c>
      <c r="I1805" s="2">
        <f t="array" ref="I1805">SUMPRODUCT(B1789:B1808, (ROW(B1789:B1808)-ROW(B1789)+1)) / (20*21/2)</f>
        <v>8.364061904761904</v>
      </c>
      <c r="J1805" s="2">
        <f t="shared" si="218"/>
        <v>8.3840321408930354</v>
      </c>
      <c r="K1805" s="2">
        <f t="shared" si="220"/>
        <v>8.3934166685466334</v>
      </c>
    </row>
    <row r="1806" spans="1:11" ht="13.5" x14ac:dyDescent="0.25">
      <c r="A1806" s="3">
        <f>TITRES_STAT!B1809</f>
        <v>44642</v>
      </c>
      <c r="B1806" s="6">
        <f>TITRES_STAT!D1809</f>
        <v>8.3675999999999995</v>
      </c>
      <c r="C1806" s="2">
        <f t="shared" si="221"/>
        <v>0</v>
      </c>
      <c r="D1806" s="2">
        <f t="shared" si="222"/>
        <v>8.3675999999999995</v>
      </c>
      <c r="E1806" s="2">
        <f t="shared" si="224"/>
        <v>8.3556399999999975</v>
      </c>
      <c r="F1806" s="2">
        <f t="shared" si="217"/>
        <v>8.3763850000000026</v>
      </c>
      <c r="G1806" s="2">
        <f t="shared" si="219"/>
        <v>8.4279079999999968</v>
      </c>
      <c r="H1806" s="2">
        <f t="shared" si="223"/>
        <v>8.5397235000000009</v>
      </c>
      <c r="I1806" s="2">
        <f t="array" ref="I1806">SUMPRODUCT(B1790:B1809, (ROW(B1790:B1809)-ROW(B1790)+1)) / (20*21/2)</f>
        <v>8.361123809523809</v>
      </c>
      <c r="J1806" s="2">
        <f t="shared" si="218"/>
        <v>8.3824671750936979</v>
      </c>
      <c r="K1806" s="2">
        <f t="shared" si="220"/>
        <v>8.3924042501722553</v>
      </c>
    </row>
    <row r="1807" spans="1:11" ht="13.5" x14ac:dyDescent="0.25">
      <c r="A1807" s="3">
        <f>TITRES_STAT!B1810</f>
        <v>44643</v>
      </c>
      <c r="B1807" s="6">
        <f>TITRES_STAT!D1810</f>
        <v>8.3675999999999995</v>
      </c>
      <c r="C1807" s="2">
        <f t="shared" si="221"/>
        <v>0</v>
      </c>
      <c r="D1807" s="2">
        <f t="shared" si="222"/>
        <v>8.3675999999999995</v>
      </c>
      <c r="E1807" s="2">
        <f t="shared" si="224"/>
        <v>8.371299999999998</v>
      </c>
      <c r="F1807" s="2">
        <f t="shared" si="217"/>
        <v>8.3671650000000017</v>
      </c>
      <c r="G1807" s="2">
        <f t="shared" si="219"/>
        <v>8.429381999999995</v>
      </c>
      <c r="H1807" s="2">
        <f t="shared" si="223"/>
        <v>8.5392400000000013</v>
      </c>
      <c r="I1807" s="2">
        <f t="array" ref="I1807">SUMPRODUCT(B1791:B1810, (ROW(B1791:B1810)-ROW(B1791)+1)) / (20*21/2)</f>
        <v>8.3588000000000005</v>
      </c>
      <c r="J1807" s="2">
        <f t="shared" si="218"/>
        <v>8.381051253656203</v>
      </c>
      <c r="K1807" s="2">
        <f t="shared" si="220"/>
        <v>8.3914315344792261</v>
      </c>
    </row>
    <row r="1808" spans="1:11" ht="13.5" x14ac:dyDescent="0.25">
      <c r="A1808" s="3">
        <f>TITRES_STAT!B1811</f>
        <v>44644</v>
      </c>
      <c r="B1808" s="6">
        <f>TITRES_STAT!D1811</f>
        <v>8.3675999999999995</v>
      </c>
      <c r="C1808" s="2">
        <f t="shared" si="221"/>
        <v>0</v>
      </c>
      <c r="D1808" s="2">
        <f t="shared" si="222"/>
        <v>8.3675999999999995</v>
      </c>
      <c r="E1808" s="2">
        <f t="shared" si="224"/>
        <v>8.3694499999999969</v>
      </c>
      <c r="F1808" s="2">
        <f t="shared" si="217"/>
        <v>8.3708500000000008</v>
      </c>
      <c r="G1808" s="2">
        <f t="shared" si="219"/>
        <v>8.430855999999995</v>
      </c>
      <c r="H1808" s="2">
        <f t="shared" si="223"/>
        <v>8.5387565000000034</v>
      </c>
      <c r="I1808" s="2">
        <f t="array" ref="I1808">SUMPRODUCT(B1792:B1811, (ROW(B1792:B1811)-ROW(B1792)+1)) / (20*21/2)</f>
        <v>8.3570466666666654</v>
      </c>
      <c r="J1808" s="2">
        <f t="shared" si="218"/>
        <v>8.3797701818794224</v>
      </c>
      <c r="K1808" s="2">
        <f t="shared" si="220"/>
        <v>8.3904969644996488</v>
      </c>
    </row>
    <row r="1809" spans="1:11" ht="13.5" x14ac:dyDescent="0.25">
      <c r="A1809" s="3">
        <f>TITRES_STAT!B1812</f>
        <v>44645</v>
      </c>
      <c r="B1809" s="6">
        <f>TITRES_STAT!D1812</f>
        <v>8.34</v>
      </c>
      <c r="C1809" s="2">
        <f t="shared" si="221"/>
        <v>-2.7599999999999625E-2</v>
      </c>
      <c r="D1809" s="2">
        <f t="shared" si="222"/>
        <v>8.3620800000000006</v>
      </c>
      <c r="E1809" s="2">
        <f t="shared" si="224"/>
        <v>8.3648399999999974</v>
      </c>
      <c r="F1809" s="2">
        <f t="shared" si="217"/>
        <v>8.3643999999999998</v>
      </c>
      <c r="G1809" s="2">
        <f t="shared" si="219"/>
        <v>8.4317779999999942</v>
      </c>
      <c r="H1809" s="2">
        <f t="shared" si="223"/>
        <v>8.5382250000000042</v>
      </c>
      <c r="I1809" s="2">
        <f t="array" ref="I1809">SUMPRODUCT(B1793:B1812, (ROW(B1793:B1812)-ROW(B1793)+1)) / (20*21/2)</f>
        <v>8.3558638095238091</v>
      </c>
      <c r="J1809" s="2">
        <f t="shared" si="218"/>
        <v>8.3759825455099541</v>
      </c>
      <c r="K1809" s="2">
        <f t="shared" si="220"/>
        <v>8.3885166913820157</v>
      </c>
    </row>
    <row r="1810" spans="1:11" ht="13.5" x14ac:dyDescent="0.25">
      <c r="A1810" s="3">
        <f>TITRES_STAT!B1813</f>
        <v>44648</v>
      </c>
      <c r="B1810" s="6">
        <f>TITRES_STAT!D1813</f>
        <v>8.34</v>
      </c>
      <c r="C1810" s="2">
        <f t="shared" si="221"/>
        <v>0</v>
      </c>
      <c r="D1810" s="2">
        <f t="shared" si="222"/>
        <v>8.3565599999999982</v>
      </c>
      <c r="E1810" s="2">
        <f t="shared" si="224"/>
        <v>8.3620799999999988</v>
      </c>
      <c r="F1810" s="2">
        <f t="shared" si="217"/>
        <v>8.358410000000001</v>
      </c>
      <c r="G1810" s="2">
        <f t="shared" si="219"/>
        <v>8.4345419999999951</v>
      </c>
      <c r="H1810" s="2">
        <f t="shared" si="223"/>
        <v>8.5374230000000022</v>
      </c>
      <c r="I1810" s="2">
        <f t="array" ref="I1810">SUMPRODUCT(B1794:B1813, (ROW(B1794:B1813)-ROW(B1794)+1)) / (20*21/2)</f>
        <v>8.3500709523809515</v>
      </c>
      <c r="J1810" s="2">
        <f t="shared" si="218"/>
        <v>8.3725556364137681</v>
      </c>
      <c r="K1810" s="2">
        <f t="shared" si="220"/>
        <v>8.3866140760337</v>
      </c>
    </row>
    <row r="1811" spans="1:11" ht="13.5" x14ac:dyDescent="0.25">
      <c r="A1811" s="3">
        <f>TITRES_STAT!B1814</f>
        <v>44649</v>
      </c>
      <c r="B1811" s="6">
        <f>TITRES_STAT!D1814</f>
        <v>8.34</v>
      </c>
      <c r="C1811" s="2">
        <f t="shared" si="221"/>
        <v>0</v>
      </c>
      <c r="D1811" s="2">
        <f t="shared" si="222"/>
        <v>8.3510400000000011</v>
      </c>
      <c r="E1811" s="2">
        <f t="shared" si="224"/>
        <v>8.3593200000000003</v>
      </c>
      <c r="F1811" s="2">
        <f t="shared" si="217"/>
        <v>8.3524199999999986</v>
      </c>
      <c r="G1811" s="2">
        <f t="shared" si="219"/>
        <v>8.437305999999996</v>
      </c>
      <c r="H1811" s="2">
        <f t="shared" si="223"/>
        <v>8.5354030000000005</v>
      </c>
      <c r="I1811" s="2">
        <f t="array" ref="I1811">SUMPRODUCT(B1795:B1814, (ROW(B1795:B1814)-ROW(B1795)+1)) / (20*21/2)</f>
        <v>8.3440585714285707</v>
      </c>
      <c r="J1811" s="2">
        <f t="shared" si="218"/>
        <v>8.3694550996124573</v>
      </c>
      <c r="K1811" s="2">
        <f t="shared" si="220"/>
        <v>8.3847860730519859</v>
      </c>
    </row>
    <row r="1812" spans="1:11" ht="13.5" x14ac:dyDescent="0.25">
      <c r="A1812" s="3">
        <f>TITRES_STAT!B1815</f>
        <v>44650</v>
      </c>
      <c r="B1812" s="6">
        <f>TITRES_STAT!D1815</f>
        <v>8.34</v>
      </c>
      <c r="C1812" s="2">
        <f t="shared" si="221"/>
        <v>0</v>
      </c>
      <c r="D1812" s="2">
        <f t="shared" si="222"/>
        <v>8.3455199999999987</v>
      </c>
      <c r="E1812" s="2">
        <f t="shared" si="224"/>
        <v>8.35656</v>
      </c>
      <c r="F1812" s="2">
        <f t="shared" ref="F1812:F1875" si="225">AVERAGE(B1793:B1812)</f>
        <v>8.3547249999999984</v>
      </c>
      <c r="G1812" s="2">
        <f t="shared" si="219"/>
        <v>8.4400699999999951</v>
      </c>
      <c r="H1812" s="2">
        <f t="shared" si="223"/>
        <v>8.5334280000000007</v>
      </c>
      <c r="I1812" s="2">
        <f t="array" ref="I1812">SUMPRODUCT(B1796:B1815, (ROW(B1796:B1815)-ROW(B1796)+1)) / (20*21/2)</f>
        <v>8.3386604761904746</v>
      </c>
      <c r="J1812" s="2">
        <f t="shared" si="218"/>
        <v>8.366649852030319</v>
      </c>
      <c r="K1812" s="2">
        <f t="shared" si="220"/>
        <v>8.3830297564617116</v>
      </c>
    </row>
    <row r="1813" spans="1:11" ht="13.5" x14ac:dyDescent="0.25">
      <c r="A1813" s="3">
        <f>TITRES_STAT!B1816</f>
        <v>44651</v>
      </c>
      <c r="B1813" s="6">
        <f>TITRES_STAT!D1816</f>
        <v>8.2939000000000007</v>
      </c>
      <c r="C1813" s="2">
        <f t="shared" si="221"/>
        <v>-4.6099999999999142E-2</v>
      </c>
      <c r="D1813" s="2">
        <f t="shared" si="222"/>
        <v>8.3307800000000007</v>
      </c>
      <c r="E1813" s="2">
        <f t="shared" si="224"/>
        <v>8.3491900000000019</v>
      </c>
      <c r="F1813" s="2">
        <f t="shared" si="225"/>
        <v>8.3570299999999982</v>
      </c>
      <c r="G1813" s="2">
        <f t="shared" si="219"/>
        <v>8.4400699999999951</v>
      </c>
      <c r="H1813" s="2">
        <f t="shared" si="223"/>
        <v>8.5312674999999984</v>
      </c>
      <c r="I1813" s="2">
        <f t="array" ref="I1813">SUMPRODUCT(B1797:B1816, (ROW(B1797:B1816)-ROW(B1797)+1)) / (20*21/2)</f>
        <v>8.3337014285714286</v>
      </c>
      <c r="J1813" s="2">
        <f t="shared" ref="J1813:J1876" si="226">$J$4*B1813+J1812*(1-$J$4)</f>
        <v>8.3597212946940971</v>
      </c>
      <c r="K1813" s="2">
        <f t="shared" si="220"/>
        <v>8.379534471894587</v>
      </c>
    </row>
    <row r="1814" spans="1:11" ht="13.5" x14ac:dyDescent="0.25">
      <c r="A1814" s="3">
        <f>TITRES_STAT!B1817</f>
        <v>44652</v>
      </c>
      <c r="B1814" s="6">
        <f>TITRES_STAT!D1817</f>
        <v>8.2939000000000007</v>
      </c>
      <c r="C1814" s="2">
        <f t="shared" si="221"/>
        <v>0</v>
      </c>
      <c r="D1814" s="2">
        <f t="shared" si="222"/>
        <v>8.3215600000000016</v>
      </c>
      <c r="E1814" s="2">
        <f t="shared" si="224"/>
        <v>8.341820000000002</v>
      </c>
      <c r="F1814" s="2">
        <f t="shared" si="225"/>
        <v>8.350579999999999</v>
      </c>
      <c r="G1814" s="2">
        <f t="shared" si="219"/>
        <v>8.4328819999999958</v>
      </c>
      <c r="H1814" s="2">
        <f t="shared" si="223"/>
        <v>8.5291069999999998</v>
      </c>
      <c r="I1814" s="2">
        <f t="array" ref="I1814">SUMPRODUCT(B1798:B1817, (ROW(B1798:B1817)-ROW(B1798)+1)) / (20*21/2)</f>
        <v>8.3291814285714292</v>
      </c>
      <c r="J1814" s="2">
        <f t="shared" si="226"/>
        <v>8.3534525999613258</v>
      </c>
      <c r="K1814" s="2">
        <f t="shared" si="220"/>
        <v>8.3761762573104868</v>
      </c>
    </row>
    <row r="1815" spans="1:11" ht="13.5" x14ac:dyDescent="0.25">
      <c r="A1815" s="3">
        <f>TITRES_STAT!B1818</f>
        <v>44655</v>
      </c>
      <c r="B1815" s="6">
        <f>TITRES_STAT!D1818</f>
        <v>8.2939000000000007</v>
      </c>
      <c r="C1815" s="2">
        <f t="shared" si="221"/>
        <v>0</v>
      </c>
      <c r="D1815" s="2">
        <f t="shared" si="222"/>
        <v>8.3123400000000007</v>
      </c>
      <c r="E1815" s="2">
        <f t="shared" si="224"/>
        <v>8.3344500000000004</v>
      </c>
      <c r="F1815" s="2">
        <f t="shared" si="225"/>
        <v>8.3459699999999994</v>
      </c>
      <c r="G1815" s="2">
        <f t="shared" si="219"/>
        <v>8.4310379999999956</v>
      </c>
      <c r="H1815" s="2">
        <f t="shared" si="223"/>
        <v>8.5272624999999991</v>
      </c>
      <c r="I1815" s="2">
        <f t="array" ref="I1815">SUMPRODUCT(B1799:B1818, (ROW(B1799:B1818)-ROW(B1799)+1)) / (20*21/2)</f>
        <v>8.2891619047619045</v>
      </c>
      <c r="J1815" s="2">
        <f t="shared" si="226"/>
        <v>8.3477809237745326</v>
      </c>
      <c r="K1815" s="2">
        <f t="shared" si="220"/>
        <v>8.3729497374159578</v>
      </c>
    </row>
    <row r="1816" spans="1:11" ht="13.5" x14ac:dyDescent="0.25">
      <c r="A1816" s="3">
        <f>TITRES_STAT!B1819</f>
        <v>44656</v>
      </c>
      <c r="B1816" s="6">
        <f>TITRES_STAT!D1819</f>
        <v>8.2939000000000007</v>
      </c>
      <c r="C1816" s="2">
        <f t="shared" si="221"/>
        <v>0</v>
      </c>
      <c r="D1816" s="2">
        <f t="shared" si="222"/>
        <v>8.3031199999999998</v>
      </c>
      <c r="E1816" s="2">
        <f t="shared" si="224"/>
        <v>8.3270800000000005</v>
      </c>
      <c r="F1816" s="2">
        <f t="shared" si="225"/>
        <v>8.3413599999999999</v>
      </c>
      <c r="G1816" s="2">
        <f t="shared" si="219"/>
        <v>8.4273519999999955</v>
      </c>
      <c r="H1816" s="2">
        <f t="shared" si="223"/>
        <v>8.5254180000000002</v>
      </c>
      <c r="I1816" s="2">
        <f t="array" ref="I1816">SUMPRODUCT(B1800:B1819, (ROW(B1800:B1819)-ROW(B1800)+1)) / (20*21/2)</f>
        <v>8.2855652380952378</v>
      </c>
      <c r="J1816" s="2">
        <f t="shared" si="226"/>
        <v>8.3426494072245774</v>
      </c>
      <c r="K1816" s="2">
        <f t="shared" si="220"/>
        <v>8.3698497477133724</v>
      </c>
    </row>
    <row r="1817" spans="1:11" ht="13.5" x14ac:dyDescent="0.25">
      <c r="A1817" s="3">
        <f>TITRES_STAT!B1820</f>
        <v>44657</v>
      </c>
      <c r="B1817" s="6">
        <f>TITRES_STAT!D1820</f>
        <v>8.2939000000000007</v>
      </c>
      <c r="C1817" s="2">
        <f t="shared" si="221"/>
        <v>0</v>
      </c>
      <c r="D1817" s="2">
        <f t="shared" si="222"/>
        <v>8.2939000000000007</v>
      </c>
      <c r="E1817" s="2">
        <f t="shared" si="224"/>
        <v>8.3197100000000006</v>
      </c>
      <c r="F1817" s="2">
        <f t="shared" si="225"/>
        <v>8.3455050000000011</v>
      </c>
      <c r="G1817" s="2">
        <f t="shared" si="219"/>
        <v>8.4234819999999964</v>
      </c>
      <c r="H1817" s="2">
        <f t="shared" si="223"/>
        <v>8.5240244999999994</v>
      </c>
      <c r="I1817" s="2">
        <f t="array" ref="I1817">SUMPRODUCT(B1801:B1820, (ROW(B1801:B1820)-ROW(B1801)+1)) / (20*21/2)</f>
        <v>8.2824514285714272</v>
      </c>
      <c r="J1817" s="2">
        <f t="shared" si="226"/>
        <v>8.3380066065365224</v>
      </c>
      <c r="K1817" s="2">
        <f t="shared" si="220"/>
        <v>8.366871326234417</v>
      </c>
    </row>
    <row r="1818" spans="1:11" ht="13.5" x14ac:dyDescent="0.25">
      <c r="A1818" s="3">
        <f>TITRES_STAT!B1821</f>
        <v>44658</v>
      </c>
      <c r="B1818" s="6">
        <f>TITRES_STAT!D1821</f>
        <v>7.9253</v>
      </c>
      <c r="C1818" s="2">
        <f t="shared" si="221"/>
        <v>-0.3686000000000007</v>
      </c>
      <c r="D1818" s="2">
        <f t="shared" si="222"/>
        <v>8.2201800000000009</v>
      </c>
      <c r="E1818" s="2">
        <f t="shared" si="224"/>
        <v>8.2754799999999982</v>
      </c>
      <c r="F1818" s="2">
        <f t="shared" si="225"/>
        <v>8.3224650000000011</v>
      </c>
      <c r="G1818" s="2">
        <f t="shared" si="219"/>
        <v>8.4092899999999968</v>
      </c>
      <c r="H1818" s="2">
        <f t="shared" si="223"/>
        <v>8.5203819999999997</v>
      </c>
      <c r="I1818" s="2">
        <f t="array" ref="I1818">SUMPRODUCT(B1802:B1821, (ROW(B1802:B1821)-ROW(B1802)+1)) / (20*21/2)</f>
        <v>8.2797323809523817</v>
      </c>
      <c r="J1818" s="2">
        <f t="shared" si="226"/>
        <v>8.2987012154378057</v>
      </c>
      <c r="K1818" s="2">
        <f t="shared" si="220"/>
        <v>8.3495548036369893</v>
      </c>
    </row>
    <row r="1819" spans="1:11" ht="13.5" x14ac:dyDescent="0.25">
      <c r="A1819" s="3">
        <f>TITRES_STAT!B1822</f>
        <v>44659</v>
      </c>
      <c r="B1819" s="6">
        <f>TITRES_STAT!D1822</f>
        <v>8.2847000000000008</v>
      </c>
      <c r="C1819" s="2">
        <f t="shared" si="221"/>
        <v>0.35940000000000083</v>
      </c>
      <c r="D1819" s="2">
        <f t="shared" si="222"/>
        <v>8.2183400000000013</v>
      </c>
      <c r="E1819" s="2">
        <f t="shared" si="224"/>
        <v>8.2699500000000015</v>
      </c>
      <c r="F1819" s="2">
        <f t="shared" si="225"/>
        <v>8.3173950000000012</v>
      </c>
      <c r="G1819" s="2">
        <f t="shared" si="219"/>
        <v>8.4035759999999957</v>
      </c>
      <c r="H1819" s="2">
        <f t="shared" si="223"/>
        <v>8.5185364999999997</v>
      </c>
      <c r="I1819" s="2">
        <f t="array" ref="I1819">SUMPRODUCT(B1803:B1822, (ROW(B1803:B1822)-ROW(B1803)+1)) / (20*21/2)</f>
        <v>8.2431795238095233</v>
      </c>
      <c r="J1819" s="2">
        <f t="shared" si="226"/>
        <v>8.2973677663484899</v>
      </c>
      <c r="K1819" s="2">
        <f t="shared" si="220"/>
        <v>8.3470114780041662</v>
      </c>
    </row>
    <row r="1820" spans="1:11" ht="13.5" x14ac:dyDescent="0.25">
      <c r="A1820" s="3">
        <f>TITRES_STAT!B1823</f>
        <v>44662</v>
      </c>
      <c r="B1820" s="6">
        <f>TITRES_STAT!D1823</f>
        <v>8.2847000000000008</v>
      </c>
      <c r="C1820" s="2">
        <f t="shared" si="221"/>
        <v>0</v>
      </c>
      <c r="D1820" s="2">
        <f t="shared" si="222"/>
        <v>8.2164999999999999</v>
      </c>
      <c r="E1820" s="2">
        <f t="shared" si="224"/>
        <v>8.2644200000000012</v>
      </c>
      <c r="F1820" s="2">
        <f t="shared" si="225"/>
        <v>8.31325</v>
      </c>
      <c r="G1820" s="2">
        <f t="shared" si="219"/>
        <v>8.3980459999999955</v>
      </c>
      <c r="H1820" s="2">
        <f t="shared" si="223"/>
        <v>8.5166909999999998</v>
      </c>
      <c r="I1820" s="2">
        <f t="array" ref="I1820">SUMPRODUCT(B1804:B1823, (ROW(B1804:B1823)-ROW(B1804)+1)) / (20*21/2)</f>
        <v>8.235066190476191</v>
      </c>
      <c r="J1820" s="2">
        <f t="shared" si="226"/>
        <v>8.296161312410538</v>
      </c>
      <c r="K1820" s="2">
        <f t="shared" si="220"/>
        <v>8.3445678906314544</v>
      </c>
    </row>
    <row r="1821" spans="1:11" ht="13.5" x14ac:dyDescent="0.25">
      <c r="A1821" s="3">
        <f>TITRES_STAT!B1824</f>
        <v>44663</v>
      </c>
      <c r="B1821" s="6">
        <f>TITRES_STAT!D1824</f>
        <v>8.2847000000000008</v>
      </c>
      <c r="C1821" s="2">
        <f t="shared" si="221"/>
        <v>0</v>
      </c>
      <c r="D1821" s="2">
        <f t="shared" si="222"/>
        <v>8.2146600000000003</v>
      </c>
      <c r="E1821" s="2">
        <f t="shared" si="224"/>
        <v>8.2588899999999992</v>
      </c>
      <c r="F1821" s="2">
        <f t="shared" si="225"/>
        <v>8.3091049999999989</v>
      </c>
      <c r="G1821" s="2">
        <f t="shared" si="219"/>
        <v>8.3923319999999961</v>
      </c>
      <c r="H1821" s="2">
        <f t="shared" si="223"/>
        <v>8.5149809999999988</v>
      </c>
      <c r="I1821" s="2">
        <f t="array" ref="I1821">SUMPRODUCT(B1805:B1824, (ROW(B1805:B1824)-ROW(B1805)+1)) / (20*21/2)</f>
        <v>8.235637619047619</v>
      </c>
      <c r="J1821" s="2">
        <f t="shared" si="226"/>
        <v>8.2950697588476299</v>
      </c>
      <c r="K1821" s="2">
        <f t="shared" si="220"/>
        <v>8.3422201302145353</v>
      </c>
    </row>
    <row r="1822" spans="1:11" ht="13.5" x14ac:dyDescent="0.25">
      <c r="A1822" s="3">
        <f>TITRES_STAT!B1825</f>
        <v>44664</v>
      </c>
      <c r="B1822" s="6">
        <f>TITRES_STAT!D1825</f>
        <v>7.9253</v>
      </c>
      <c r="C1822" s="2">
        <f t="shared" si="221"/>
        <v>-0.35940000000000083</v>
      </c>
      <c r="D1822" s="2">
        <f t="shared" si="222"/>
        <v>8.1409400000000005</v>
      </c>
      <c r="E1822" s="2">
        <f t="shared" si="224"/>
        <v>8.2174200000000006</v>
      </c>
      <c r="F1822" s="2">
        <f t="shared" si="225"/>
        <v>8.2869899999999994</v>
      </c>
      <c r="G1822" s="2">
        <f t="shared" si="219"/>
        <v>8.3794299999999957</v>
      </c>
      <c r="H1822" s="2">
        <f t="shared" si="223"/>
        <v>8.5114739999999998</v>
      </c>
      <c r="I1822" s="2">
        <f t="array" ref="I1822">SUMPRODUCT(B1806:B1825, (ROW(B1806:B1825)-ROW(B1806)+1)) / (20*21/2)</f>
        <v>8.2366038095238086</v>
      </c>
      <c r="J1822" s="2">
        <f t="shared" si="226"/>
        <v>8.2598535913383309</v>
      </c>
      <c r="K1822" s="2">
        <f t="shared" si="220"/>
        <v>8.3258703211865157</v>
      </c>
    </row>
    <row r="1823" spans="1:11" ht="13.5" x14ac:dyDescent="0.25">
      <c r="A1823" s="3">
        <f>TITRES_STAT!B1826</f>
        <v>44665</v>
      </c>
      <c r="B1823" s="6">
        <f>TITRES_STAT!D1826</f>
        <v>8.2018000000000004</v>
      </c>
      <c r="C1823" s="2">
        <f t="shared" si="221"/>
        <v>0.27650000000000041</v>
      </c>
      <c r="D1823" s="2">
        <f t="shared" si="222"/>
        <v>8.1962399999999995</v>
      </c>
      <c r="E1823" s="2">
        <f t="shared" si="224"/>
        <v>8.2082100000000011</v>
      </c>
      <c r="F1823" s="2">
        <f t="shared" si="225"/>
        <v>8.2787000000000006</v>
      </c>
      <c r="G1823" s="2">
        <f t="shared" si="219"/>
        <v>8.3683719999999973</v>
      </c>
      <c r="H1823" s="2">
        <f t="shared" si="223"/>
        <v>8.509349499999999</v>
      </c>
      <c r="I1823" s="2">
        <f t="array" ref="I1823">SUMPRODUCT(B1807:B1826, (ROW(B1807:B1826)-ROW(B1807)+1)) / (20*21/2)</f>
        <v>8.2379647619047613</v>
      </c>
      <c r="J1823" s="2">
        <f t="shared" si="226"/>
        <v>8.2543246778775377</v>
      </c>
      <c r="K1823" s="2">
        <f t="shared" si="220"/>
        <v>8.3210048183948881</v>
      </c>
    </row>
    <row r="1824" spans="1:11" ht="13.5" x14ac:dyDescent="0.25">
      <c r="A1824" s="3">
        <f>TITRES_STAT!B1827</f>
        <v>44666</v>
      </c>
      <c r="B1824" s="6">
        <f>TITRES_STAT!D1827</f>
        <v>8.2847000000000008</v>
      </c>
      <c r="C1824" s="2">
        <f t="shared" si="221"/>
        <v>8.2900000000000418E-2</v>
      </c>
      <c r="D1824" s="2">
        <f t="shared" si="222"/>
        <v>8.1962399999999995</v>
      </c>
      <c r="E1824" s="2">
        <f t="shared" si="224"/>
        <v>8.2072900000000004</v>
      </c>
      <c r="F1824" s="2">
        <f t="shared" si="225"/>
        <v>8.2745550000000012</v>
      </c>
      <c r="G1824" s="2">
        <f t="shared" si="219"/>
        <v>8.3589719999999978</v>
      </c>
      <c r="H1824" s="2">
        <f t="shared" si="223"/>
        <v>8.5087219999999988</v>
      </c>
      <c r="I1824" s="2">
        <f t="array" ref="I1824">SUMPRODUCT(B1808:B1827, (ROW(B1808:B1827)-ROW(B1808)+1)) / (20*21/2)</f>
        <v>8.2397204761904757</v>
      </c>
      <c r="J1824" s="2">
        <f t="shared" si="226"/>
        <v>8.2572175656987241</v>
      </c>
      <c r="K1824" s="2">
        <f t="shared" si="220"/>
        <v>8.3195811000264612</v>
      </c>
    </row>
    <row r="1825" spans="1:11" ht="13.5" x14ac:dyDescent="0.25">
      <c r="A1825" s="3">
        <f>TITRES_STAT!B1828</f>
        <v>44669</v>
      </c>
      <c r="B1825" s="6">
        <f>TITRES_STAT!D1828</f>
        <v>8.2847000000000008</v>
      </c>
      <c r="C1825" s="2">
        <f t="shared" si="221"/>
        <v>0</v>
      </c>
      <c r="D1825" s="2">
        <f t="shared" si="222"/>
        <v>8.1962399999999995</v>
      </c>
      <c r="E1825" s="2">
        <f t="shared" si="224"/>
        <v>8.2063700000000015</v>
      </c>
      <c r="F1825" s="2">
        <f t="shared" si="225"/>
        <v>8.2704099999999983</v>
      </c>
      <c r="G1825" s="2">
        <f t="shared" si="219"/>
        <v>8.3569439999999968</v>
      </c>
      <c r="H1825" s="2">
        <f t="shared" si="223"/>
        <v>8.5071019999999979</v>
      </c>
      <c r="I1825" s="2">
        <f t="array" ref="I1825">SUMPRODUCT(B1809:B1828, (ROW(B1809:B1828)-ROW(B1809)+1)) / (20*21/2)</f>
        <v>8.2401185714285727</v>
      </c>
      <c r="J1825" s="2">
        <f t="shared" si="226"/>
        <v>8.2598349403940841</v>
      </c>
      <c r="K1825" s="2">
        <f t="shared" si="220"/>
        <v>8.3182132137509139</v>
      </c>
    </row>
    <row r="1826" spans="1:11" ht="13.5" x14ac:dyDescent="0.25">
      <c r="A1826" s="3">
        <f>TITRES_STAT!B1829</f>
        <v>44670</v>
      </c>
      <c r="B1826" s="6">
        <f>TITRES_STAT!D1829</f>
        <v>8.2847000000000008</v>
      </c>
      <c r="C1826" s="2">
        <f t="shared" si="221"/>
        <v>0</v>
      </c>
      <c r="D1826" s="2">
        <f t="shared" si="222"/>
        <v>8.1962399999999995</v>
      </c>
      <c r="E1826" s="2">
        <f t="shared" si="224"/>
        <v>8.2054500000000008</v>
      </c>
      <c r="F1826" s="2">
        <f t="shared" si="225"/>
        <v>8.2662649999999989</v>
      </c>
      <c r="G1826" s="2">
        <f t="shared" si="219"/>
        <v>8.3549159999999976</v>
      </c>
      <c r="H1826" s="2">
        <f t="shared" si="223"/>
        <v>8.5067004999999991</v>
      </c>
      <c r="I1826" s="2">
        <f t="array" ref="I1826">SUMPRODUCT(B1810:B1829, (ROW(B1810:B1829)-ROW(B1810)+1)) / (20*21/2)</f>
        <v>8.2409990476190469</v>
      </c>
      <c r="J1826" s="2">
        <f t="shared" si="226"/>
        <v>8.2622030413089327</v>
      </c>
      <c r="K1826" s="2">
        <f t="shared" si="220"/>
        <v>8.3168989700744067</v>
      </c>
    </row>
    <row r="1827" spans="1:11" ht="13.5" x14ac:dyDescent="0.25">
      <c r="A1827" s="3">
        <f>TITRES_STAT!B1830</f>
        <v>44671</v>
      </c>
      <c r="B1827" s="6">
        <f>TITRES_STAT!D1830</f>
        <v>8.2847000000000008</v>
      </c>
      <c r="C1827" s="2">
        <f t="shared" si="221"/>
        <v>0</v>
      </c>
      <c r="D1827" s="2">
        <f t="shared" si="222"/>
        <v>8.2681199999999997</v>
      </c>
      <c r="E1827" s="2">
        <f t="shared" si="224"/>
        <v>8.2045300000000001</v>
      </c>
      <c r="F1827" s="2">
        <f t="shared" si="225"/>
        <v>8.2621199999999995</v>
      </c>
      <c r="G1827" s="2">
        <f t="shared" si="219"/>
        <v>8.3528879999999983</v>
      </c>
      <c r="H1827" s="2">
        <f t="shared" si="223"/>
        <v>8.5050804999999965</v>
      </c>
      <c r="I1827" s="2">
        <f t="array" ref="I1827">SUMPRODUCT(B1811:B1830, (ROW(B1811:B1830)-ROW(B1811)+1)) / (20*21/2)</f>
        <v>8.2422304761904766</v>
      </c>
      <c r="J1827" s="2">
        <f t="shared" si="226"/>
        <v>8.2643456088033194</v>
      </c>
      <c r="K1827" s="2">
        <f t="shared" si="220"/>
        <v>8.3156362653656064</v>
      </c>
    </row>
    <row r="1828" spans="1:11" ht="13.5" x14ac:dyDescent="0.25">
      <c r="A1828" s="3">
        <f>TITRES_STAT!B1831</f>
        <v>44672</v>
      </c>
      <c r="B1828" s="6">
        <f>TITRES_STAT!D1831</f>
        <v>8.2662999999999993</v>
      </c>
      <c r="C1828" s="2">
        <f t="shared" si="221"/>
        <v>-1.8400000000001526E-2</v>
      </c>
      <c r="D1828" s="2">
        <f t="shared" si="222"/>
        <v>8.2810200000000016</v>
      </c>
      <c r="E1828" s="2">
        <f t="shared" si="224"/>
        <v>8.2386300000000006</v>
      </c>
      <c r="F1828" s="2">
        <f t="shared" si="225"/>
        <v>8.2570549999999994</v>
      </c>
      <c r="G1828" s="2">
        <f t="shared" si="219"/>
        <v>8.3468059999999991</v>
      </c>
      <c r="H1828" s="2">
        <f t="shared" si="223"/>
        <v>8.5039999999999978</v>
      </c>
      <c r="I1828" s="2">
        <f t="array" ref="I1828">SUMPRODUCT(B1812:B1831, (ROW(B1812:B1831)-ROW(B1812)+1)) / (20*21/2)</f>
        <v>8.2438128571428582</v>
      </c>
      <c r="J1828" s="2">
        <f t="shared" si="226"/>
        <v>8.2645317412982422</v>
      </c>
      <c r="K1828" s="2">
        <f t="shared" si="220"/>
        <v>8.3137015098610743</v>
      </c>
    </row>
    <row r="1829" spans="1:11" ht="13.5" x14ac:dyDescent="0.25">
      <c r="A1829" s="3">
        <f>TITRES_STAT!B1832</f>
        <v>44673</v>
      </c>
      <c r="B1829" s="6">
        <f>TITRES_STAT!D1832</f>
        <v>8.2662999999999993</v>
      </c>
      <c r="C1829" s="2">
        <f t="shared" si="221"/>
        <v>0</v>
      </c>
      <c r="D1829" s="2">
        <f t="shared" si="222"/>
        <v>8.2773400000000006</v>
      </c>
      <c r="E1829" s="2">
        <f t="shared" si="224"/>
        <v>8.2367900000000009</v>
      </c>
      <c r="F1829" s="2">
        <f t="shared" si="225"/>
        <v>8.2533700000000003</v>
      </c>
      <c r="G1829" s="2">
        <f t="shared" si="219"/>
        <v>8.3407239999999998</v>
      </c>
      <c r="H1829" s="2">
        <f t="shared" si="223"/>
        <v>8.5033709999999978</v>
      </c>
      <c r="I1829" s="2">
        <f t="array" ref="I1829">SUMPRODUCT(B1813:B1832, (ROW(B1813:B1832)-ROW(B1813)+1)) / (20*21/2)</f>
        <v>8.2422319047619048</v>
      </c>
      <c r="J1829" s="2">
        <f t="shared" si="226"/>
        <v>8.2647001468888845</v>
      </c>
      <c r="K1829" s="2">
        <f t="shared" si="220"/>
        <v>8.3118426271214254</v>
      </c>
    </row>
    <row r="1830" spans="1:11" ht="13.5" x14ac:dyDescent="0.25">
      <c r="A1830" s="3">
        <f>TITRES_STAT!B1833</f>
        <v>44676</v>
      </c>
      <c r="B1830" s="6">
        <f>TITRES_STAT!D1833</f>
        <v>8.2662999999999993</v>
      </c>
      <c r="C1830" s="2">
        <f t="shared" si="221"/>
        <v>0</v>
      </c>
      <c r="D1830" s="2">
        <f t="shared" si="222"/>
        <v>8.2736600000000013</v>
      </c>
      <c r="E1830" s="2">
        <f t="shared" si="224"/>
        <v>8.2349500000000013</v>
      </c>
      <c r="F1830" s="2">
        <f t="shared" si="225"/>
        <v>8.249685000000003</v>
      </c>
      <c r="G1830" s="2">
        <f t="shared" si="219"/>
        <v>8.3346420000000006</v>
      </c>
      <c r="H1830" s="2">
        <f t="shared" si="223"/>
        <v>8.5016589999999983</v>
      </c>
      <c r="I1830" s="2">
        <f t="array" ref="I1830">SUMPRODUCT(B1814:B1833, (ROW(B1814:B1833)-ROW(B1814)+1)) / (20*21/2)</f>
        <v>8.2411776190476189</v>
      </c>
      <c r="J1830" s="2">
        <f t="shared" si="226"/>
        <v>8.2648525138518476</v>
      </c>
      <c r="K1830" s="2">
        <f t="shared" si="220"/>
        <v>8.3100566417441151</v>
      </c>
    </row>
    <row r="1831" spans="1:11" ht="13.5" x14ac:dyDescent="0.25">
      <c r="A1831" s="3">
        <f>TITRES_STAT!B1834</f>
        <v>44677</v>
      </c>
      <c r="B1831" s="6">
        <f>TITRES_STAT!D1834</f>
        <v>8.2662999999999993</v>
      </c>
      <c r="C1831" s="2">
        <f t="shared" si="221"/>
        <v>0</v>
      </c>
      <c r="D1831" s="2">
        <f t="shared" si="222"/>
        <v>8.2699800000000003</v>
      </c>
      <c r="E1831" s="2">
        <f t="shared" si="224"/>
        <v>8.2331099999999999</v>
      </c>
      <c r="F1831" s="2">
        <f t="shared" si="225"/>
        <v>8.2460000000000004</v>
      </c>
      <c r="G1831" s="2">
        <f t="shared" si="219"/>
        <v>8.3304039999999997</v>
      </c>
      <c r="H1831" s="2">
        <f t="shared" si="223"/>
        <v>8.499270499999998</v>
      </c>
      <c r="I1831" s="2">
        <f t="array" ref="I1831">SUMPRODUCT(B1815:B1834, (ROW(B1815:B1834)-ROW(B1815)+1)) / (20*21/2)</f>
        <v>8.2378019047619055</v>
      </c>
      <c r="J1831" s="2">
        <f t="shared" si="226"/>
        <v>8.2649903696754805</v>
      </c>
      <c r="K1831" s="2">
        <f t="shared" si="220"/>
        <v>8.3083406950090524</v>
      </c>
    </row>
    <row r="1832" spans="1:11" ht="13.5" x14ac:dyDescent="0.25">
      <c r="A1832" s="3">
        <f>TITRES_STAT!B1835</f>
        <v>44678</v>
      </c>
      <c r="B1832" s="6">
        <f>TITRES_STAT!D1835</f>
        <v>8.2294</v>
      </c>
      <c r="C1832" s="2">
        <f t="shared" si="221"/>
        <v>-3.6899999999999267E-2</v>
      </c>
      <c r="D1832" s="2">
        <f t="shared" si="222"/>
        <v>8.2589199999999998</v>
      </c>
      <c r="E1832" s="2">
        <f t="shared" si="224"/>
        <v>8.2635199999999998</v>
      </c>
      <c r="F1832" s="2">
        <f t="shared" si="225"/>
        <v>8.2404700000000002</v>
      </c>
      <c r="G1832" s="2">
        <f t="shared" si="219"/>
        <v>8.3254280000000005</v>
      </c>
      <c r="H1832" s="2">
        <f t="shared" si="223"/>
        <v>8.496877999999997</v>
      </c>
      <c r="I1832" s="2">
        <f t="array" ref="I1832">SUMPRODUCT(B1816:B1835, (ROW(B1816:B1835)-ROW(B1816)+1)) / (20*21/2)</f>
        <v>8.2348647619047632</v>
      </c>
      <c r="J1832" s="2">
        <f t="shared" si="226"/>
        <v>8.2616008106587682</v>
      </c>
      <c r="K1832" s="2">
        <f t="shared" si="220"/>
        <v>8.3052449814792855</v>
      </c>
    </row>
    <row r="1833" spans="1:11" ht="13.5" x14ac:dyDescent="0.25">
      <c r="A1833" s="3">
        <f>TITRES_STAT!B1836</f>
        <v>44679</v>
      </c>
      <c r="B1833" s="6">
        <f>TITRES_STAT!D1836</f>
        <v>8.2294</v>
      </c>
      <c r="C1833" s="2">
        <f t="shared" si="221"/>
        <v>0</v>
      </c>
      <c r="D1833" s="2">
        <f t="shared" si="222"/>
        <v>8.2515399999999985</v>
      </c>
      <c r="E1833" s="2">
        <f t="shared" si="224"/>
        <v>8.2662800000000001</v>
      </c>
      <c r="F1833" s="2">
        <f t="shared" si="225"/>
        <v>8.2372449999999997</v>
      </c>
      <c r="G1833" s="2">
        <f t="shared" si="219"/>
        <v>8.3204519999999995</v>
      </c>
      <c r="H1833" s="2">
        <f t="shared" si="223"/>
        <v>8.4944854999999979</v>
      </c>
      <c r="I1833" s="2">
        <f t="array" ref="I1833">SUMPRODUCT(B1817:B1836, (ROW(B1817:B1836)-ROW(B1817)+1)) / (20*21/2)</f>
        <v>8.2191947619047614</v>
      </c>
      <c r="J1833" s="2">
        <f t="shared" si="226"/>
        <v>8.2585340667865044</v>
      </c>
      <c r="K1833" s="2">
        <f t="shared" si="220"/>
        <v>8.302270668480098</v>
      </c>
    </row>
    <row r="1834" spans="1:11" ht="13.5" x14ac:dyDescent="0.25">
      <c r="A1834" s="3">
        <f>TITRES_STAT!B1837</f>
        <v>44680</v>
      </c>
      <c r="B1834" s="6">
        <f>TITRES_STAT!D1837</f>
        <v>8.2018000000000004</v>
      </c>
      <c r="C1834" s="2">
        <f t="shared" si="221"/>
        <v>-2.7599999999999625E-2</v>
      </c>
      <c r="D1834" s="2">
        <f t="shared" si="222"/>
        <v>8.2386400000000002</v>
      </c>
      <c r="E1834" s="2">
        <f t="shared" si="224"/>
        <v>8.2579900000000013</v>
      </c>
      <c r="F1834" s="2">
        <f t="shared" si="225"/>
        <v>8.23264</v>
      </c>
      <c r="G1834" s="2">
        <f t="shared" si="219"/>
        <v>8.3149239999999995</v>
      </c>
      <c r="H1834" s="2">
        <f t="shared" si="223"/>
        <v>8.4919549999999973</v>
      </c>
      <c r="I1834" s="2">
        <f t="array" ref="I1834">SUMPRODUCT(B1818:B1837, (ROW(B1818:B1837)-ROW(B1818)+1)) / (20*21/2)</f>
        <v>8.1914600000000011</v>
      </c>
      <c r="J1834" s="2">
        <f t="shared" si="226"/>
        <v>8.2531308223306468</v>
      </c>
      <c r="K1834" s="2">
        <f t="shared" si="220"/>
        <v>8.2983306422651921</v>
      </c>
    </row>
    <row r="1835" spans="1:11" ht="13.5" x14ac:dyDescent="0.25">
      <c r="A1835" s="3">
        <f>TITRES_STAT!B1838</f>
        <v>44685</v>
      </c>
      <c r="B1835" s="6">
        <f>TITRES_STAT!D1838</f>
        <v>8.2018000000000004</v>
      </c>
      <c r="C1835" s="2">
        <f t="shared" si="221"/>
        <v>0</v>
      </c>
      <c r="D1835" s="2">
        <f t="shared" si="222"/>
        <v>8.2257399999999983</v>
      </c>
      <c r="E1835" s="2">
        <f t="shared" si="224"/>
        <v>8.2497000000000007</v>
      </c>
      <c r="F1835" s="2">
        <f t="shared" si="225"/>
        <v>8.2280350000000002</v>
      </c>
      <c r="G1835" s="2">
        <f t="shared" si="219"/>
        <v>8.3093959999999996</v>
      </c>
      <c r="H1835" s="2">
        <f t="shared" si="223"/>
        <v>8.4881769999999985</v>
      </c>
      <c r="I1835" s="2">
        <f t="array" ref="I1835">SUMPRODUCT(B1819:B1838, (ROW(B1819:B1838)-ROW(B1819)+1)) / (20*21/2)</f>
        <v>8.147928095238095</v>
      </c>
      <c r="J1835" s="2">
        <f t="shared" si="226"/>
        <v>8.2482421725848702</v>
      </c>
      <c r="K1835" s="2">
        <f t="shared" si="220"/>
        <v>8.2945451268822445</v>
      </c>
    </row>
    <row r="1836" spans="1:11" ht="13.5" x14ac:dyDescent="0.25">
      <c r="A1836" s="3">
        <f>TITRES_STAT!B1839</f>
        <v>44686</v>
      </c>
      <c r="B1836" s="6">
        <f>TITRES_STAT!D1839</f>
        <v>8.0634999999999994</v>
      </c>
      <c r="C1836" s="2">
        <f t="shared" si="221"/>
        <v>-0.13830000000000098</v>
      </c>
      <c r="D1836" s="2">
        <f t="shared" si="222"/>
        <v>8.185179999999999</v>
      </c>
      <c r="E1836" s="2">
        <f t="shared" si="224"/>
        <v>8.2275800000000014</v>
      </c>
      <c r="F1836" s="2">
        <f t="shared" si="225"/>
        <v>8.2165149999999993</v>
      </c>
      <c r="G1836" s="2">
        <f t="shared" si="219"/>
        <v>8.3025759999999984</v>
      </c>
      <c r="H1836" s="2">
        <f t="shared" si="223"/>
        <v>8.4840299999999971</v>
      </c>
      <c r="I1836" s="2">
        <f t="array" ref="I1836">SUMPRODUCT(B1820:B1839, (ROW(B1820:B1839)-ROW(B1820)+1)) / (20*21/2)</f>
        <v>8.1096642857142864</v>
      </c>
      <c r="J1836" s="2">
        <f t="shared" si="226"/>
        <v>8.2306476799577393</v>
      </c>
      <c r="K1836" s="2">
        <f t="shared" si="220"/>
        <v>8.2854845336711769</v>
      </c>
    </row>
    <row r="1837" spans="1:11" ht="13.5" x14ac:dyDescent="0.25">
      <c r="A1837" s="3">
        <f>TITRES_STAT!B1840</f>
        <v>44687</v>
      </c>
      <c r="B1837" s="6">
        <f>TITRES_STAT!D1840</f>
        <v>7.9253</v>
      </c>
      <c r="C1837" s="2">
        <f t="shared" si="221"/>
        <v>-0.13819999999999943</v>
      </c>
      <c r="D1837" s="2">
        <f t="shared" si="222"/>
        <v>8.1243599999999994</v>
      </c>
      <c r="E1837" s="2">
        <f t="shared" si="224"/>
        <v>8.1916400000000014</v>
      </c>
      <c r="F1837" s="2">
        <f t="shared" si="225"/>
        <v>8.198084999999999</v>
      </c>
      <c r="G1837" s="2">
        <f t="shared" si="219"/>
        <v>8.2900419999999979</v>
      </c>
      <c r="H1837" s="2">
        <f t="shared" si="223"/>
        <v>8.4793759999999985</v>
      </c>
      <c r="I1837" s="2">
        <f t="array" ref="I1837">SUMPRODUCT(B1821:B1840, (ROW(B1821:B1840)-ROW(B1821)+1)) / (20*21/2)</f>
        <v>8.0781509523809536</v>
      </c>
      <c r="J1837" s="2">
        <f t="shared" si="226"/>
        <v>8.201566948533193</v>
      </c>
      <c r="K1837" s="2">
        <f t="shared" si="220"/>
        <v>8.2713596499977982</v>
      </c>
    </row>
    <row r="1838" spans="1:11" ht="13.5" x14ac:dyDescent="0.25">
      <c r="A1838" s="3">
        <f>TITRES_STAT!B1841</f>
        <v>44690</v>
      </c>
      <c r="B1838" s="6">
        <f>TITRES_STAT!D1841</f>
        <v>7.7409999999999997</v>
      </c>
      <c r="C1838" s="2">
        <f t="shared" si="221"/>
        <v>-0.18430000000000035</v>
      </c>
      <c r="D1838" s="2">
        <f t="shared" si="222"/>
        <v>8.0266800000000007</v>
      </c>
      <c r="E1838" s="2">
        <f t="shared" si="224"/>
        <v>8.1391099999999987</v>
      </c>
      <c r="F1838" s="2">
        <f t="shared" si="225"/>
        <v>8.1888699999999996</v>
      </c>
      <c r="G1838" s="2">
        <f t="shared" si="219"/>
        <v>8.2789839999999977</v>
      </c>
      <c r="H1838" s="2">
        <f t="shared" si="223"/>
        <v>8.4738929999999986</v>
      </c>
      <c r="I1838" s="2">
        <f t="array" ref="I1838">SUMPRODUCT(B1822:B1841, (ROW(B1822:B1841)-ROW(B1822)+1)) / (20*21/2)</f>
        <v>8.0487880952380948</v>
      </c>
      <c r="J1838" s="2">
        <f t="shared" si="226"/>
        <v>8.1577034296252702</v>
      </c>
      <c r="K1838" s="2">
        <f t="shared" si="220"/>
        <v>8.2505612323508259</v>
      </c>
    </row>
    <row r="1839" spans="1:11" ht="13.5" x14ac:dyDescent="0.25">
      <c r="A1839" s="3">
        <f>TITRES_STAT!B1842</f>
        <v>44691</v>
      </c>
      <c r="B1839" s="6">
        <f>TITRES_STAT!D1842</f>
        <v>7.7870999999999997</v>
      </c>
      <c r="C1839" s="2">
        <f t="shared" si="221"/>
        <v>4.610000000000003E-2</v>
      </c>
      <c r="D1839" s="2">
        <f t="shared" si="222"/>
        <v>7.94374</v>
      </c>
      <c r="E1839" s="2">
        <f t="shared" si="224"/>
        <v>8.0911899999999992</v>
      </c>
      <c r="F1839" s="2">
        <f t="shared" si="225"/>
        <v>8.1639900000000019</v>
      </c>
      <c r="G1839" s="2">
        <f t="shared" si="219"/>
        <v>8.2653459999999992</v>
      </c>
      <c r="H1839" s="2">
        <f t="shared" si="223"/>
        <v>8.4685480000000002</v>
      </c>
      <c r="I1839" s="2">
        <f t="array" ref="I1839">SUMPRODUCT(B1823:B1842, (ROW(B1823:B1842)-ROW(B1823)+1)) / (20*21/2)</f>
        <v>8.0558709523809515</v>
      </c>
      <c r="J1839" s="2">
        <f t="shared" si="226"/>
        <v>8.1224078648990545</v>
      </c>
      <c r="K1839" s="2">
        <f t="shared" si="220"/>
        <v>8.2323862820625582</v>
      </c>
    </row>
    <row r="1840" spans="1:11" ht="13.5" x14ac:dyDescent="0.25">
      <c r="A1840" s="3">
        <f>TITRES_STAT!B1843</f>
        <v>44692</v>
      </c>
      <c r="B1840" s="6">
        <f>TITRES_STAT!D1843</f>
        <v>7.8331</v>
      </c>
      <c r="C1840" s="2">
        <f t="shared" si="221"/>
        <v>4.6000000000000263E-2</v>
      </c>
      <c r="D1840" s="2">
        <f t="shared" si="222"/>
        <v>7.8699999999999992</v>
      </c>
      <c r="E1840" s="2">
        <f t="shared" si="224"/>
        <v>8.0478699999999996</v>
      </c>
      <c r="F1840" s="2">
        <f t="shared" si="225"/>
        <v>8.1414100000000023</v>
      </c>
      <c r="G1840" s="2">
        <f t="shared" si="219"/>
        <v>8.2528119999999987</v>
      </c>
      <c r="H1840" s="2">
        <f t="shared" si="223"/>
        <v>8.4639860000000002</v>
      </c>
      <c r="I1840" s="2">
        <f t="array" ref="I1840">SUMPRODUCT(B1824:B1843, (ROW(B1824:B1843)-ROW(B1824)+1)) / (20*21/2)</f>
        <v>8.0458590476190484</v>
      </c>
      <c r="J1840" s="2">
        <f t="shared" si="226"/>
        <v>8.0948547349086688</v>
      </c>
      <c r="K1840" s="2">
        <f t="shared" si="220"/>
        <v>8.2167279964914783</v>
      </c>
    </row>
    <row r="1841" spans="1:11" ht="13.5" x14ac:dyDescent="0.25">
      <c r="A1841" s="3">
        <f>TITRES_STAT!B1844</f>
        <v>44693</v>
      </c>
      <c r="B1841" s="6">
        <f>TITRES_STAT!D1844</f>
        <v>7.8331</v>
      </c>
      <c r="C1841" s="2">
        <f t="shared" si="221"/>
        <v>0</v>
      </c>
      <c r="D1841" s="2">
        <f t="shared" si="222"/>
        <v>7.8239199999999993</v>
      </c>
      <c r="E1841" s="2">
        <f t="shared" si="224"/>
        <v>8.0045500000000001</v>
      </c>
      <c r="F1841" s="2">
        <f t="shared" si="225"/>
        <v>8.1188300000000027</v>
      </c>
      <c r="G1841" s="2">
        <f t="shared" si="219"/>
        <v>8.2402779999999964</v>
      </c>
      <c r="H1841" s="2">
        <f t="shared" si="223"/>
        <v>8.459378000000001</v>
      </c>
      <c r="I1841" s="2">
        <f t="array" ref="I1841">SUMPRODUCT(B1825:B1844, (ROW(B1825:B1844)-ROW(B1825)+1)) / (20*21/2)</f>
        <v>8.0366790476190477</v>
      </c>
      <c r="J1841" s="2">
        <f t="shared" si="226"/>
        <v>8.0699257125364152</v>
      </c>
      <c r="K1841" s="2">
        <f t="shared" si="220"/>
        <v>8.2016837613349498</v>
      </c>
    </row>
    <row r="1842" spans="1:11" ht="13.5" x14ac:dyDescent="0.25">
      <c r="A1842" s="3">
        <f>TITRES_STAT!B1845</f>
        <v>44694</v>
      </c>
      <c r="B1842" s="6">
        <f>TITRES_STAT!D1845</f>
        <v>8.1931999999999992</v>
      </c>
      <c r="C1842" s="2">
        <f t="shared" si="221"/>
        <v>0.3600999999999992</v>
      </c>
      <c r="D1842" s="2">
        <f t="shared" si="222"/>
        <v>7.8774999999999995</v>
      </c>
      <c r="E1842" s="2">
        <f t="shared" si="224"/>
        <v>8.0009300000000003</v>
      </c>
      <c r="F1842" s="2">
        <f t="shared" si="225"/>
        <v>8.132225</v>
      </c>
      <c r="G1842" s="2">
        <f t="shared" ref="G1842:G1905" si="227">AVERAGE(B1793:B1842)</f>
        <v>8.2382639999999974</v>
      </c>
      <c r="H1842" s="2">
        <f t="shared" si="223"/>
        <v>8.4558795000000018</v>
      </c>
      <c r="I1842" s="2">
        <f t="array" ref="I1842">SUMPRODUCT(B1826:B1845, (ROW(B1826:B1845)-ROW(B1826)+1)) / (20*21/2)</f>
        <v>8.0111542857142872</v>
      </c>
      <c r="J1842" s="2">
        <f t="shared" si="226"/>
        <v>8.0816661208662808</v>
      </c>
      <c r="K1842" s="2">
        <f t="shared" si="220"/>
        <v>8.2013510648120107</v>
      </c>
    </row>
    <row r="1843" spans="1:11" ht="13.5" x14ac:dyDescent="0.25">
      <c r="A1843" s="3">
        <f>TITRES_STAT!B1846</f>
        <v>44697</v>
      </c>
      <c r="B1843" s="6">
        <f>TITRES_STAT!D1846</f>
        <v>8.0271000000000008</v>
      </c>
      <c r="C1843" s="2">
        <f t="shared" si="221"/>
        <v>-0.16609999999999836</v>
      </c>
      <c r="D1843" s="2">
        <f t="shared" si="222"/>
        <v>7.9347199999999987</v>
      </c>
      <c r="E1843" s="2">
        <f t="shared" si="224"/>
        <v>7.9807000000000015</v>
      </c>
      <c r="F1843" s="2">
        <f t="shared" si="225"/>
        <v>8.1234900000000003</v>
      </c>
      <c r="G1843" s="2">
        <f t="shared" si="227"/>
        <v>8.2338499999999968</v>
      </c>
      <c r="H1843" s="2">
        <f t="shared" si="223"/>
        <v>8.4515505000000015</v>
      </c>
      <c r="I1843" s="2">
        <f t="array" ref="I1843">SUMPRODUCT(B1827:B1846, (ROW(B1827:B1846)-ROW(B1827)+1)) / (20*21/2)</f>
        <v>7.9789442857142872</v>
      </c>
      <c r="J1843" s="2">
        <f t="shared" si="226"/>
        <v>8.0764693474504448</v>
      </c>
      <c r="K1843" s="2">
        <f t="shared" ref="K1843:K1906" si="228">$K$4*B1843+(1-$K$4)*K1842</f>
        <v>8.1945176897213443</v>
      </c>
    </row>
    <row r="1844" spans="1:11" ht="13.5" x14ac:dyDescent="0.25">
      <c r="A1844" s="3">
        <f>TITRES_STAT!B1847</f>
        <v>44698</v>
      </c>
      <c r="B1844" s="6">
        <f>TITRES_STAT!D1847</f>
        <v>8.0271000000000008</v>
      </c>
      <c r="C1844" s="2">
        <f t="shared" si="221"/>
        <v>0</v>
      </c>
      <c r="D1844" s="2">
        <f t="shared" si="222"/>
        <v>7.9827200000000005</v>
      </c>
      <c r="E1844" s="2">
        <f t="shared" si="224"/>
        <v>7.9632300000000003</v>
      </c>
      <c r="F1844" s="2">
        <f t="shared" si="225"/>
        <v>8.1106099999999994</v>
      </c>
      <c r="G1844" s="2">
        <f t="shared" si="227"/>
        <v>8.225933999999997</v>
      </c>
      <c r="H1844" s="2">
        <f t="shared" si="223"/>
        <v>8.4472215000000013</v>
      </c>
      <c r="I1844" s="2">
        <f t="array" ref="I1844">SUMPRODUCT(B1828:B1847, (ROW(B1828:B1847)-ROW(B1828)+1)) / (20*21/2)</f>
        <v>7.9536695238095234</v>
      </c>
      <c r="J1844" s="2">
        <f t="shared" si="226"/>
        <v>8.0717675048361173</v>
      </c>
      <c r="K1844" s="2">
        <f t="shared" si="228"/>
        <v>8.1879522901244286</v>
      </c>
    </row>
    <row r="1845" spans="1:11" ht="13.5" x14ac:dyDescent="0.25">
      <c r="A1845" s="3">
        <f>TITRES_STAT!B1848</f>
        <v>44699</v>
      </c>
      <c r="B1845" s="6">
        <f>TITRES_STAT!D1848</f>
        <v>7.8426</v>
      </c>
      <c r="C1845" s="2">
        <f t="shared" si="221"/>
        <v>-0.18450000000000077</v>
      </c>
      <c r="D1845" s="2">
        <f t="shared" si="222"/>
        <v>7.9846199999999996</v>
      </c>
      <c r="E1845" s="2">
        <f t="shared" si="224"/>
        <v>7.9273100000000003</v>
      </c>
      <c r="F1845" s="2">
        <f t="shared" si="225"/>
        <v>8.0885049999999996</v>
      </c>
      <c r="G1845" s="2">
        <f t="shared" si="227"/>
        <v>8.2150639999999981</v>
      </c>
      <c r="H1845" s="2">
        <f t="shared" si="223"/>
        <v>8.4419700000000013</v>
      </c>
      <c r="I1845" s="2">
        <f t="array" ref="I1845">SUMPRODUCT(B1829:B1848, (ROW(B1829:B1848)-ROW(B1829)+1)) / (20*21/2)</f>
        <v>7.9439009523809512</v>
      </c>
      <c r="J1845" s="2">
        <f t="shared" si="226"/>
        <v>8.0499420281850593</v>
      </c>
      <c r="K1845" s="2">
        <f t="shared" si="228"/>
        <v>8.1744090630607253</v>
      </c>
    </row>
    <row r="1846" spans="1:11" ht="13.5" x14ac:dyDescent="0.25">
      <c r="A1846" s="3">
        <f>TITRES_STAT!B1849</f>
        <v>44700</v>
      </c>
      <c r="B1846" s="6">
        <f>TITRES_STAT!D1849</f>
        <v>7.7503000000000002</v>
      </c>
      <c r="C1846" s="2">
        <f t="shared" si="221"/>
        <v>-9.2299999999999827E-2</v>
      </c>
      <c r="D1846" s="2">
        <f t="shared" si="222"/>
        <v>7.9680600000000013</v>
      </c>
      <c r="E1846" s="2">
        <f t="shared" si="224"/>
        <v>7.8959900000000003</v>
      </c>
      <c r="F1846" s="2">
        <f t="shared" si="225"/>
        <v>8.0617850000000004</v>
      </c>
      <c r="G1846" s="2">
        <f t="shared" si="227"/>
        <v>8.2023479999999971</v>
      </c>
      <c r="H1846" s="2">
        <f t="shared" si="223"/>
        <v>8.4362570000000012</v>
      </c>
      <c r="I1846" s="2">
        <f t="array" ref="I1846">SUMPRODUCT(B1830:B1849, (ROW(B1830:B1849)-ROW(B1830)+1)) / (20*21/2)</f>
        <v>7.9401109523809517</v>
      </c>
      <c r="J1846" s="2">
        <f t="shared" si="226"/>
        <v>8.0214046921674349</v>
      </c>
      <c r="K1846" s="2">
        <f t="shared" si="228"/>
        <v>8.1577773350975598</v>
      </c>
    </row>
    <row r="1847" spans="1:11" ht="13.5" x14ac:dyDescent="0.25">
      <c r="A1847" s="3">
        <f>TITRES_STAT!B1850</f>
        <v>44701</v>
      </c>
      <c r="B1847" s="6">
        <f>TITRES_STAT!D1850</f>
        <v>7.7964000000000002</v>
      </c>
      <c r="C1847" s="2">
        <f t="shared" si="221"/>
        <v>4.610000000000003E-2</v>
      </c>
      <c r="D1847" s="2">
        <f t="shared" si="222"/>
        <v>7.8887</v>
      </c>
      <c r="E1847" s="2">
        <f t="shared" si="224"/>
        <v>7.8831000000000007</v>
      </c>
      <c r="F1847" s="2">
        <f t="shared" si="225"/>
        <v>8.037370000000001</v>
      </c>
      <c r="G1847" s="2">
        <f t="shared" si="227"/>
        <v>8.194055999999998</v>
      </c>
      <c r="H1847" s="2">
        <f t="shared" si="223"/>
        <v>8.4307745000000018</v>
      </c>
      <c r="I1847" s="2">
        <f t="array" ref="I1847">SUMPRODUCT(B1831:B1850, (ROW(B1831:B1850)-ROW(B1831)+1)) / (20*21/2)</f>
        <v>7.9332795238095235</v>
      </c>
      <c r="J1847" s="2">
        <f t="shared" si="226"/>
        <v>7.9999756738657748</v>
      </c>
      <c r="K1847" s="2">
        <f t="shared" si="228"/>
        <v>8.1436056748976551</v>
      </c>
    </row>
    <row r="1848" spans="1:11" ht="13.5" x14ac:dyDescent="0.25">
      <c r="A1848" s="3">
        <f>TITRES_STAT!B1851</f>
        <v>44704</v>
      </c>
      <c r="B1848" s="6">
        <f>TITRES_STAT!D1851</f>
        <v>7.9348000000000001</v>
      </c>
      <c r="C1848" s="2">
        <f t="shared" si="221"/>
        <v>0.13839999999999986</v>
      </c>
      <c r="D1848" s="2">
        <f t="shared" si="222"/>
        <v>7.8702400000000008</v>
      </c>
      <c r="E1848" s="2">
        <f t="shared" si="224"/>
        <v>7.9024799999999997</v>
      </c>
      <c r="F1848" s="2">
        <f t="shared" si="225"/>
        <v>8.0207949999999997</v>
      </c>
      <c r="G1848" s="2">
        <f t="shared" si="227"/>
        <v>8.1850299999999976</v>
      </c>
      <c r="H1848" s="2">
        <f t="shared" si="223"/>
        <v>8.4272740000000006</v>
      </c>
      <c r="I1848" s="2">
        <f t="array" ref="I1848">SUMPRODUCT(B1832:B1851, (ROW(B1832:B1851)-ROW(B1832)+1)) / (20*21/2)</f>
        <v>7.9280266666666659</v>
      </c>
      <c r="J1848" s="2">
        <f t="shared" si="226"/>
        <v>7.9937684668309394</v>
      </c>
      <c r="K1848" s="2">
        <f t="shared" si="228"/>
        <v>8.1354172170585315</v>
      </c>
    </row>
    <row r="1849" spans="1:11" ht="13.5" x14ac:dyDescent="0.25">
      <c r="A1849" s="3">
        <f>TITRES_STAT!B1852</f>
        <v>44705</v>
      </c>
      <c r="B1849" s="6">
        <f>TITRES_STAT!D1852</f>
        <v>7.9809999999999999</v>
      </c>
      <c r="C1849" s="2">
        <f t="shared" si="221"/>
        <v>4.6199999999999797E-2</v>
      </c>
      <c r="D1849" s="2">
        <f t="shared" si="222"/>
        <v>7.861019999999999</v>
      </c>
      <c r="E1849" s="2">
        <f t="shared" si="224"/>
        <v>7.9218700000000002</v>
      </c>
      <c r="F1849" s="2">
        <f t="shared" si="225"/>
        <v>8.0065300000000015</v>
      </c>
      <c r="G1849" s="2">
        <f t="shared" si="227"/>
        <v>8.1769279999999984</v>
      </c>
      <c r="H1849" s="2">
        <f t="shared" si="223"/>
        <v>8.4229910000000014</v>
      </c>
      <c r="I1849" s="2">
        <f t="array" ref="I1849">SUMPRODUCT(B1833:B1852, (ROW(B1833:B1852)-ROW(B1833)+1)) / (20*21/2)</f>
        <v>7.9067809523809514</v>
      </c>
      <c r="J1849" s="2">
        <f t="shared" si="226"/>
        <v>7.9925524223708502</v>
      </c>
      <c r="K1849" s="2">
        <f t="shared" si="228"/>
        <v>8.1293616399189812</v>
      </c>
    </row>
    <row r="1850" spans="1:11" ht="13.5" x14ac:dyDescent="0.25">
      <c r="A1850" s="3">
        <f>TITRES_STAT!B1853</f>
        <v>44706</v>
      </c>
      <c r="B1850" s="6">
        <f>TITRES_STAT!D1853</f>
        <v>7.9348000000000001</v>
      </c>
      <c r="C1850" s="2">
        <f t="shared" si="221"/>
        <v>-4.6199999999999797E-2</v>
      </c>
      <c r="D1850" s="2">
        <f t="shared" si="222"/>
        <v>7.8794599999999999</v>
      </c>
      <c r="E1850" s="2">
        <f t="shared" si="224"/>
        <v>7.9320399999999989</v>
      </c>
      <c r="F1850" s="2">
        <f t="shared" si="225"/>
        <v>7.9899550000000001</v>
      </c>
      <c r="G1850" s="2">
        <f t="shared" si="227"/>
        <v>8.1682719999999964</v>
      </c>
      <c r="H1850" s="2">
        <f t="shared" si="223"/>
        <v>8.418431</v>
      </c>
      <c r="I1850" s="2">
        <f t="array" ref="I1850">SUMPRODUCT(B1834:B1853, (ROW(B1834:B1853)-ROW(B1834)+1)) / (20*21/2)</f>
        <v>7.9133023809523797</v>
      </c>
      <c r="J1850" s="2">
        <f t="shared" si="226"/>
        <v>7.9870521916688642</v>
      </c>
      <c r="K1850" s="2">
        <f t="shared" si="228"/>
        <v>8.1217317716868642</v>
      </c>
    </row>
    <row r="1851" spans="1:11" ht="13.5" x14ac:dyDescent="0.25">
      <c r="A1851" s="3">
        <f>TITRES_STAT!B1854</f>
        <v>44707</v>
      </c>
      <c r="B1851" s="6">
        <f>TITRES_STAT!D1854</f>
        <v>7.9348000000000001</v>
      </c>
      <c r="C1851" s="2">
        <f t="shared" si="221"/>
        <v>0</v>
      </c>
      <c r="D1851" s="2">
        <f t="shared" si="222"/>
        <v>7.9163600000000001</v>
      </c>
      <c r="E1851" s="2">
        <f t="shared" si="224"/>
        <v>7.9422100000000002</v>
      </c>
      <c r="F1851" s="2">
        <f t="shared" si="225"/>
        <v>7.9733800000000006</v>
      </c>
      <c r="G1851" s="2">
        <f t="shared" si="227"/>
        <v>8.159615999999998</v>
      </c>
      <c r="H1851" s="2">
        <f t="shared" si="223"/>
        <v>8.4138710000000003</v>
      </c>
      <c r="I1851" s="2">
        <f t="array" ref="I1851">SUMPRODUCT(B1835:B1854, (ROW(B1835:B1854)-ROW(B1835)+1)) / (20*21/2)</f>
        <v>7.9129166666666659</v>
      </c>
      <c r="J1851" s="2">
        <f t="shared" si="226"/>
        <v>7.9820757924623056</v>
      </c>
      <c r="K1851" s="2">
        <f t="shared" si="228"/>
        <v>8.1144011139736545</v>
      </c>
    </row>
    <row r="1852" spans="1:11" ht="13.5" x14ac:dyDescent="0.25">
      <c r="A1852" s="3">
        <f>TITRES_STAT!B1855</f>
        <v>44708</v>
      </c>
      <c r="B1852" s="6">
        <f>TITRES_STAT!D1855</f>
        <v>7.7503000000000002</v>
      </c>
      <c r="C1852" s="2">
        <f t="shared" si="221"/>
        <v>-0.18449999999999989</v>
      </c>
      <c r="D1852" s="2">
        <f t="shared" si="222"/>
        <v>7.9071400000000001</v>
      </c>
      <c r="E1852" s="2">
        <f t="shared" si="224"/>
        <v>7.8979200000000009</v>
      </c>
      <c r="F1852" s="2">
        <f t="shared" si="225"/>
        <v>7.9494250000000006</v>
      </c>
      <c r="G1852" s="2">
        <f t="shared" si="227"/>
        <v>8.1472699999999971</v>
      </c>
      <c r="H1852" s="2">
        <f t="shared" si="223"/>
        <v>8.4083884999999992</v>
      </c>
      <c r="I1852" s="2">
        <f t="array" ref="I1852">SUMPRODUCT(B1836:B1855, (ROW(B1836:B1855)-ROW(B1836)+1)) / (20*21/2)</f>
        <v>7.9138023809523803</v>
      </c>
      <c r="J1852" s="2">
        <f t="shared" si="226"/>
        <v>7.9600019074658954</v>
      </c>
      <c r="K1852" s="2">
        <f t="shared" si="228"/>
        <v>8.1001226389158649</v>
      </c>
    </row>
    <row r="1853" spans="1:11" ht="13.5" x14ac:dyDescent="0.25">
      <c r="A1853" s="3">
        <f>TITRES_STAT!B1856</f>
        <v>44711</v>
      </c>
      <c r="B1853" s="6">
        <f>TITRES_STAT!D1856</f>
        <v>8.0178999999999991</v>
      </c>
      <c r="C1853" s="2">
        <f t="shared" si="221"/>
        <v>0.26759999999999895</v>
      </c>
      <c r="D1853" s="2">
        <f t="shared" si="222"/>
        <v>7.9237599999999997</v>
      </c>
      <c r="E1853" s="2">
        <f t="shared" si="224"/>
        <v>7.8970000000000011</v>
      </c>
      <c r="F1853" s="2">
        <f t="shared" si="225"/>
        <v>7.9388500000000004</v>
      </c>
      <c r="G1853" s="2">
        <f t="shared" si="227"/>
        <v>8.1402759999999983</v>
      </c>
      <c r="H1853" s="2">
        <f t="shared" si="223"/>
        <v>8.4055339999999994</v>
      </c>
      <c r="I1853" s="2">
        <f t="array" ref="I1853">SUMPRODUCT(B1837:B1856, (ROW(B1837:B1856)-ROW(B1837)+1)) / (20*21/2)</f>
        <v>7.9159595238095237</v>
      </c>
      <c r="J1853" s="2">
        <f t="shared" si="226"/>
        <v>7.9655160115167627</v>
      </c>
      <c r="K1853" s="2">
        <f t="shared" si="228"/>
        <v>8.0968982217034782</v>
      </c>
    </row>
    <row r="1854" spans="1:11" ht="13.5" x14ac:dyDescent="0.25">
      <c r="A1854" s="3">
        <f>TITRES_STAT!B1857</f>
        <v>44712</v>
      </c>
      <c r="B1854" s="6">
        <f>TITRES_STAT!D1857</f>
        <v>7.9348000000000001</v>
      </c>
      <c r="C1854" s="2">
        <f t="shared" si="221"/>
        <v>-8.3099999999999064E-2</v>
      </c>
      <c r="D1854" s="2">
        <f t="shared" si="222"/>
        <v>7.9145200000000004</v>
      </c>
      <c r="E1854" s="2">
        <f t="shared" si="224"/>
        <v>7.8877700000000006</v>
      </c>
      <c r="F1854" s="2">
        <f t="shared" si="225"/>
        <v>7.9254999999999995</v>
      </c>
      <c r="G1854" s="2">
        <f t="shared" si="227"/>
        <v>8.1316199999999981</v>
      </c>
      <c r="H1854" s="2">
        <f t="shared" si="223"/>
        <v>8.4012039999999999</v>
      </c>
      <c r="I1854" s="2">
        <f t="array" ref="I1854">SUMPRODUCT(B1838:B1857, (ROW(B1838:B1857)-ROW(B1838)+1)) / (20*21/2)</f>
        <v>7.918729523809521</v>
      </c>
      <c r="J1854" s="2">
        <f t="shared" si="226"/>
        <v>7.9625906770865944</v>
      </c>
      <c r="K1854" s="2">
        <f t="shared" si="228"/>
        <v>8.0905414286954986</v>
      </c>
    </row>
    <row r="1855" spans="1:11" ht="13.5" x14ac:dyDescent="0.25">
      <c r="A1855" s="3">
        <f>TITRES_STAT!B1858</f>
        <v>44713</v>
      </c>
      <c r="B1855" s="6">
        <f>TITRES_STAT!D1858</f>
        <v>7.9348000000000001</v>
      </c>
      <c r="C1855" s="2">
        <f t="shared" si="221"/>
        <v>0</v>
      </c>
      <c r="D1855" s="2">
        <f t="shared" si="222"/>
        <v>7.9145200000000004</v>
      </c>
      <c r="E1855" s="2">
        <f t="shared" si="224"/>
        <v>7.8969899999999997</v>
      </c>
      <c r="F1855" s="2">
        <f t="shared" si="225"/>
        <v>7.9121499999999987</v>
      </c>
      <c r="G1855" s="2">
        <f t="shared" si="227"/>
        <v>8.1229639999999979</v>
      </c>
      <c r="H1855" s="2">
        <f t="shared" si="223"/>
        <v>8.3968740000000004</v>
      </c>
      <c r="I1855" s="2">
        <f t="array" ref="I1855">SUMPRODUCT(B1839:B1858, (ROW(B1839:B1858)-ROW(B1839)+1)) / (20*21/2)</f>
        <v>7.921454285714284</v>
      </c>
      <c r="J1855" s="2">
        <f t="shared" si="226"/>
        <v>7.9599439459354899</v>
      </c>
      <c r="K1855" s="2">
        <f t="shared" si="228"/>
        <v>8.0844339216878325</v>
      </c>
    </row>
    <row r="1856" spans="1:11" ht="13.5" x14ac:dyDescent="0.25">
      <c r="A1856" s="3">
        <f>TITRES_STAT!B1859</f>
        <v>44714</v>
      </c>
      <c r="B1856" s="6">
        <f>TITRES_STAT!D1859</f>
        <v>7.9348000000000001</v>
      </c>
      <c r="C1856" s="2">
        <f t="shared" si="221"/>
        <v>0</v>
      </c>
      <c r="D1856" s="2">
        <f t="shared" si="222"/>
        <v>7.9145200000000004</v>
      </c>
      <c r="E1856" s="2">
        <f t="shared" si="224"/>
        <v>7.9154399999999994</v>
      </c>
      <c r="F1856" s="2">
        <f t="shared" si="225"/>
        <v>7.9057149999999989</v>
      </c>
      <c r="G1856" s="2">
        <f t="shared" si="227"/>
        <v>8.1143079999999994</v>
      </c>
      <c r="H1856" s="2">
        <f t="shared" si="223"/>
        <v>8.3925440000000009</v>
      </c>
      <c r="I1856" s="2">
        <f t="array" ref="I1856">SUMPRODUCT(B1840:B1859, (ROW(B1840:B1859)-ROW(B1840)+1)) / (20*21/2)</f>
        <v>7.9232561904761898</v>
      </c>
      <c r="J1856" s="2">
        <f t="shared" si="226"/>
        <v>7.9575492844178237</v>
      </c>
      <c r="K1856" s="2">
        <f t="shared" si="228"/>
        <v>8.0785659247588981</v>
      </c>
    </row>
    <row r="1857" spans="1:11" ht="13.5" x14ac:dyDescent="0.25">
      <c r="A1857" s="3">
        <f>TITRES_STAT!B1860</f>
        <v>44715</v>
      </c>
      <c r="B1857" s="6">
        <f>TITRES_STAT!D1860</f>
        <v>7.9348000000000001</v>
      </c>
      <c r="C1857" s="2">
        <f t="shared" si="221"/>
        <v>0</v>
      </c>
      <c r="D1857" s="2">
        <f t="shared" si="222"/>
        <v>7.9514200000000006</v>
      </c>
      <c r="E1857" s="2">
        <f t="shared" si="224"/>
        <v>7.9292800000000003</v>
      </c>
      <c r="F1857" s="2">
        <f t="shared" si="225"/>
        <v>7.9061899999999978</v>
      </c>
      <c r="G1857" s="2">
        <f t="shared" si="227"/>
        <v>8.1056519999999992</v>
      </c>
      <c r="H1857" s="2">
        <f t="shared" si="223"/>
        <v>8.3880759999999999</v>
      </c>
      <c r="I1857" s="2">
        <f t="array" ref="I1857">SUMPRODUCT(B1841:B1860, (ROW(B1841:B1860)-ROW(B1841)+1)) / (20*21/2)</f>
        <v>7.8979928571428575</v>
      </c>
      <c r="J1857" s="2">
        <f t="shared" si="226"/>
        <v>7.9553826859018404</v>
      </c>
      <c r="K1857" s="2">
        <f t="shared" si="228"/>
        <v>8.0729280453565888</v>
      </c>
    </row>
    <row r="1858" spans="1:11" ht="13.5" x14ac:dyDescent="0.25">
      <c r="A1858" s="3">
        <f>TITRES_STAT!B1861</f>
        <v>44718</v>
      </c>
      <c r="B1858" s="6">
        <f>TITRES_STAT!D1861</f>
        <v>7.9348000000000001</v>
      </c>
      <c r="C1858" s="2">
        <f t="shared" si="221"/>
        <v>0</v>
      </c>
      <c r="D1858" s="2">
        <f t="shared" si="222"/>
        <v>7.9348000000000001</v>
      </c>
      <c r="E1858" s="2">
        <f t="shared" si="224"/>
        <v>7.9292800000000003</v>
      </c>
      <c r="F1858" s="2">
        <f t="shared" si="225"/>
        <v>7.9158799999999987</v>
      </c>
      <c r="G1858" s="2">
        <f t="shared" si="227"/>
        <v>8.096995999999999</v>
      </c>
      <c r="H1858" s="2">
        <f t="shared" si="223"/>
        <v>8.3833774999999999</v>
      </c>
      <c r="I1858" s="2">
        <f t="array" ref="I1858">SUMPRODUCT(B1842:B1861, (ROW(B1842:B1861)-ROW(B1842)+1)) / (20*21/2)</f>
        <v>7.8911442857142857</v>
      </c>
      <c r="J1858" s="2">
        <f t="shared" si="226"/>
        <v>7.9534224301016652</v>
      </c>
      <c r="K1858" s="2">
        <f t="shared" si="228"/>
        <v>8.0675112592641742</v>
      </c>
    </row>
    <row r="1859" spans="1:11" ht="13.5" x14ac:dyDescent="0.25">
      <c r="A1859" s="3">
        <f>TITRES_STAT!B1862</f>
        <v>44719</v>
      </c>
      <c r="B1859" s="6">
        <f>TITRES_STAT!D1862</f>
        <v>7.9348000000000001</v>
      </c>
      <c r="C1859" s="2">
        <f t="shared" si="221"/>
        <v>0</v>
      </c>
      <c r="D1859" s="2">
        <f t="shared" si="222"/>
        <v>7.9348000000000001</v>
      </c>
      <c r="E1859" s="2">
        <f t="shared" si="224"/>
        <v>7.9246600000000003</v>
      </c>
      <c r="F1859" s="2">
        <f t="shared" si="225"/>
        <v>7.923264999999998</v>
      </c>
      <c r="G1859" s="2">
        <f t="shared" si="227"/>
        <v>8.0888919999999995</v>
      </c>
      <c r="H1859" s="2">
        <f t="shared" si="223"/>
        <v>8.3786789999999982</v>
      </c>
      <c r="I1859" s="2">
        <f t="array" ref="I1859">SUMPRODUCT(B1843:B1862, (ROW(B1843:B1862)-ROW(B1843)+1)) / (20*21/2)</f>
        <v>7.8666695238095228</v>
      </c>
      <c r="J1859" s="2">
        <f t="shared" si="226"/>
        <v>7.9516488653300783</v>
      </c>
      <c r="K1859" s="2">
        <f t="shared" si="228"/>
        <v>8.0623068961557749</v>
      </c>
    </row>
    <row r="1860" spans="1:11" ht="13.5" x14ac:dyDescent="0.25">
      <c r="A1860" s="3">
        <f>TITRES_STAT!B1863</f>
        <v>44720</v>
      </c>
      <c r="B1860" s="6">
        <f>TITRES_STAT!D1863</f>
        <v>7.6580000000000004</v>
      </c>
      <c r="C1860" s="2">
        <f t="shared" ref="C1860:C1923" si="229">B1860-B1859</f>
        <v>-0.27679999999999971</v>
      </c>
      <c r="D1860" s="2">
        <f t="shared" si="222"/>
        <v>7.8794399999999998</v>
      </c>
      <c r="E1860" s="2">
        <f t="shared" si="224"/>
        <v>7.896980000000001</v>
      </c>
      <c r="F1860" s="2">
        <f t="shared" si="225"/>
        <v>7.9145099999999973</v>
      </c>
      <c r="G1860" s="2">
        <f t="shared" si="227"/>
        <v>8.0752520000000008</v>
      </c>
      <c r="H1860" s="2">
        <f t="shared" si="223"/>
        <v>8.3725964999999967</v>
      </c>
      <c r="I1860" s="2">
        <f t="array" ref="I1860">SUMPRODUCT(B1844:B1863, (ROW(B1844:B1863)-ROW(B1844)+1)) / (20*21/2)</f>
        <v>7.8429909523809513</v>
      </c>
      <c r="J1860" s="2">
        <f t="shared" si="226"/>
        <v>7.9236823067272137</v>
      </c>
      <c r="K1860" s="2">
        <f t="shared" si="228"/>
        <v>8.0464517237575102</v>
      </c>
    </row>
    <row r="1861" spans="1:11" ht="13.5" x14ac:dyDescent="0.25">
      <c r="A1861" s="3">
        <f>TITRES_STAT!B1864</f>
        <v>44721</v>
      </c>
      <c r="B1861" s="6">
        <f>TITRES_STAT!D1864</f>
        <v>7.8426</v>
      </c>
      <c r="C1861" s="2">
        <f t="shared" si="229"/>
        <v>0.18459999999999965</v>
      </c>
      <c r="D1861" s="2">
        <f t="shared" si="222"/>
        <v>7.8609999999999998</v>
      </c>
      <c r="E1861" s="2">
        <f t="shared" si="224"/>
        <v>7.8877600000000019</v>
      </c>
      <c r="F1861" s="2">
        <f t="shared" si="225"/>
        <v>7.9149849999999988</v>
      </c>
      <c r="G1861" s="2">
        <f t="shared" si="227"/>
        <v>8.0653039999999994</v>
      </c>
      <c r="H1861" s="2">
        <f t="shared" si="223"/>
        <v>8.367114499999996</v>
      </c>
      <c r="I1861" s="2">
        <f t="array" ref="I1861">SUMPRODUCT(B1845:B1864, (ROW(B1845:B1864)-ROW(B1845)+1)) / (20*21/2)</f>
        <v>7.8035766666666655</v>
      </c>
      <c r="J1861" s="2">
        <f t="shared" si="226"/>
        <v>7.9159601822770025</v>
      </c>
      <c r="K1861" s="2">
        <f t="shared" si="228"/>
        <v>8.0384575385121178</v>
      </c>
    </row>
    <row r="1862" spans="1:11" ht="13.5" x14ac:dyDescent="0.25">
      <c r="A1862" s="3">
        <f>TITRES_STAT!B1865</f>
        <v>44722</v>
      </c>
      <c r="B1862" s="6">
        <f>TITRES_STAT!D1865</f>
        <v>7.6580000000000004</v>
      </c>
      <c r="C1862" s="2">
        <f t="shared" si="229"/>
        <v>-0.18459999999999965</v>
      </c>
      <c r="D1862" s="2">
        <f t="shared" ref="D1862:D1925" si="230">AVERAGE(B1858:B1862)</f>
        <v>7.8056399999999995</v>
      </c>
      <c r="E1862" s="2">
        <f t="shared" si="224"/>
        <v>7.8785300000000005</v>
      </c>
      <c r="F1862" s="2">
        <f t="shared" si="225"/>
        <v>7.8882249999999985</v>
      </c>
      <c r="G1862" s="2">
        <f t="shared" si="227"/>
        <v>8.0516639999999988</v>
      </c>
      <c r="H1862" s="2">
        <f t="shared" si="223"/>
        <v>8.3607094999999951</v>
      </c>
      <c r="I1862" s="2">
        <f t="array" ref="I1862">SUMPRODUCT(B1846:B1865, (ROW(B1846:B1865)-ROW(B1846)+1)) / (20*21/2)</f>
        <v>7.7668866666666645</v>
      </c>
      <c r="J1862" s="2">
        <f t="shared" si="226"/>
        <v>7.8913925458696683</v>
      </c>
      <c r="K1862" s="2">
        <f t="shared" si="228"/>
        <v>8.0235376350410554</v>
      </c>
    </row>
    <row r="1863" spans="1:11" ht="13.5" x14ac:dyDescent="0.25">
      <c r="A1863" s="3">
        <f>TITRES_STAT!B1866</f>
        <v>44725</v>
      </c>
      <c r="B1863" s="6">
        <f>TITRES_STAT!D1866</f>
        <v>7.6395999999999997</v>
      </c>
      <c r="C1863" s="2">
        <f t="shared" si="229"/>
        <v>-1.8400000000000638E-2</v>
      </c>
      <c r="D1863" s="2">
        <f t="shared" si="230"/>
        <v>7.7466000000000008</v>
      </c>
      <c r="E1863" s="2">
        <f t="shared" si="224"/>
        <v>7.8407</v>
      </c>
      <c r="F1863" s="2">
        <f t="shared" si="225"/>
        <v>7.8688499999999992</v>
      </c>
      <c r="G1863" s="2">
        <f t="shared" si="227"/>
        <v>8.0385779999999976</v>
      </c>
      <c r="H1863" s="2">
        <f t="shared" si="223"/>
        <v>8.3542124999999956</v>
      </c>
      <c r="I1863" s="2">
        <f t="array" ref="I1863">SUMPRODUCT(B1847:B1866, (ROW(B1847:B1866)-ROW(B1847)+1)) / (20*21/2)</f>
        <v>7.7513757142857145</v>
      </c>
      <c r="J1863" s="2">
        <f t="shared" si="226"/>
        <v>7.8674123034058905</v>
      </c>
      <c r="K1863" s="2">
        <f t="shared" si="228"/>
        <v>8.0084812571963084</v>
      </c>
    </row>
    <row r="1864" spans="1:11" ht="13.5" x14ac:dyDescent="0.25">
      <c r="A1864" s="3">
        <f>TITRES_STAT!B1867</f>
        <v>44726</v>
      </c>
      <c r="B1864" s="6">
        <f>TITRES_STAT!D1867</f>
        <v>7.4550000000000001</v>
      </c>
      <c r="C1864" s="2">
        <f t="shared" si="229"/>
        <v>-0.18459999999999965</v>
      </c>
      <c r="D1864" s="2">
        <f t="shared" si="230"/>
        <v>7.6506400000000001</v>
      </c>
      <c r="E1864" s="2">
        <f t="shared" si="224"/>
        <v>7.7927200000000001</v>
      </c>
      <c r="F1864" s="2">
        <f t="shared" si="225"/>
        <v>7.8402449999999986</v>
      </c>
      <c r="G1864" s="2">
        <f t="shared" si="227"/>
        <v>8.0217999999999972</v>
      </c>
      <c r="H1864" s="2">
        <f t="shared" si="223"/>
        <v>8.3467924999999958</v>
      </c>
      <c r="I1864" s="2">
        <f t="array" ref="I1864">SUMPRODUCT(B1848:B1867, (ROW(B1848:B1867)-ROW(B1848)+1)) / (20*21/2)</f>
        <v>7.7363042857142856</v>
      </c>
      <c r="J1864" s="2">
        <f t="shared" si="226"/>
        <v>7.8281349411767582</v>
      </c>
      <c r="K1864" s="2">
        <f t="shared" si="228"/>
        <v>7.9867761098552768</v>
      </c>
    </row>
    <row r="1865" spans="1:11" ht="13.5" x14ac:dyDescent="0.25">
      <c r="A1865" s="3">
        <f>TITRES_STAT!B1868</f>
        <v>44727</v>
      </c>
      <c r="B1865" s="6">
        <f>TITRES_STAT!D1868</f>
        <v>7.4550000000000001</v>
      </c>
      <c r="C1865" s="2">
        <f t="shared" si="229"/>
        <v>0</v>
      </c>
      <c r="D1865" s="2">
        <f t="shared" si="230"/>
        <v>7.6100399999999997</v>
      </c>
      <c r="E1865" s="2">
        <f t="shared" si="224"/>
        <v>7.7447400000000002</v>
      </c>
      <c r="F1865" s="2">
        <f t="shared" si="225"/>
        <v>7.8208650000000004</v>
      </c>
      <c r="G1865" s="2">
        <f t="shared" si="227"/>
        <v>8.0050219999999985</v>
      </c>
      <c r="H1865" s="2">
        <f t="shared" si="223"/>
        <v>8.3393724999999961</v>
      </c>
      <c r="I1865" s="2">
        <f t="array" ref="I1865">SUMPRODUCT(B1849:B1868, (ROW(B1849:B1868)-ROW(B1849)+1)) / (20*21/2)</f>
        <v>7.7218919047619039</v>
      </c>
      <c r="J1865" s="2">
        <f t="shared" si="226"/>
        <v>7.7925982801123048</v>
      </c>
      <c r="K1865" s="2">
        <f t="shared" si="228"/>
        <v>7.9659221447629127</v>
      </c>
    </row>
    <row r="1866" spans="1:11" ht="13.5" x14ac:dyDescent="0.25">
      <c r="A1866" s="3">
        <f>TITRES_STAT!B1869</f>
        <v>44728</v>
      </c>
      <c r="B1866" s="6">
        <f>TITRES_STAT!D1869</f>
        <v>7.6580000000000004</v>
      </c>
      <c r="C1866" s="2">
        <f t="shared" si="229"/>
        <v>0.20300000000000029</v>
      </c>
      <c r="D1866" s="2">
        <f t="shared" si="230"/>
        <v>7.5731200000000003</v>
      </c>
      <c r="E1866" s="2">
        <f t="shared" si="224"/>
        <v>7.7170600000000009</v>
      </c>
      <c r="F1866" s="2">
        <f t="shared" si="225"/>
        <v>7.8162499999999993</v>
      </c>
      <c r="G1866" s="2">
        <f t="shared" si="227"/>
        <v>7.992303999999999</v>
      </c>
      <c r="H1866" s="2">
        <f t="shared" ref="H1866:H1929" si="231">AVERAGE(B1667:B1866)</f>
        <v>8.3329674999999952</v>
      </c>
      <c r="I1866" s="2">
        <f t="array" ref="I1866">SUMPRODUCT(B1850:B1869, (ROW(B1850:B1869)-ROW(B1850)+1)) / (20*21/2)</f>
        <v>7.7087976190476191</v>
      </c>
      <c r="J1866" s="2">
        <f t="shared" si="226"/>
        <v>7.7797793962920849</v>
      </c>
      <c r="K1866" s="2">
        <f t="shared" si="228"/>
        <v>7.9538467665369161</v>
      </c>
    </row>
    <row r="1867" spans="1:11" ht="13.5" x14ac:dyDescent="0.25">
      <c r="A1867" s="3">
        <f>TITRES_STAT!B1870</f>
        <v>44729</v>
      </c>
      <c r="B1867" s="6">
        <f>TITRES_STAT!D1870</f>
        <v>7.6580000000000004</v>
      </c>
      <c r="C1867" s="2">
        <f t="shared" si="229"/>
        <v>0</v>
      </c>
      <c r="D1867" s="2">
        <f t="shared" si="230"/>
        <v>7.5731200000000003</v>
      </c>
      <c r="E1867" s="2">
        <f t="shared" si="224"/>
        <v>7.6893799999999999</v>
      </c>
      <c r="F1867" s="2">
        <f t="shared" si="225"/>
        <v>7.8093300000000001</v>
      </c>
      <c r="G1867" s="2">
        <f t="shared" si="227"/>
        <v>7.9795859999999994</v>
      </c>
      <c r="H1867" s="2">
        <f t="shared" si="231"/>
        <v>8.327069499999995</v>
      </c>
      <c r="I1867" s="2">
        <f t="array" ref="I1867">SUMPRODUCT(B1851:B1870, (ROW(B1851:B1870)-ROW(B1851)+1)) / (20*21/2)</f>
        <v>7.6963652380952379</v>
      </c>
      <c r="J1867" s="2">
        <f t="shared" si="226"/>
        <v>7.768181358549981</v>
      </c>
      <c r="K1867" s="2">
        <f t="shared" si="228"/>
        <v>7.9422449325550764</v>
      </c>
    </row>
    <row r="1868" spans="1:11" ht="13.5" x14ac:dyDescent="0.25">
      <c r="A1868" s="3">
        <f>TITRES_STAT!B1871</f>
        <v>44732</v>
      </c>
      <c r="B1868" s="6">
        <f>TITRES_STAT!D1871</f>
        <v>7.6580000000000004</v>
      </c>
      <c r="C1868" s="2">
        <f t="shared" si="229"/>
        <v>0</v>
      </c>
      <c r="D1868" s="2">
        <f t="shared" si="230"/>
        <v>7.5768000000000004</v>
      </c>
      <c r="E1868" s="2">
        <f t="shared" ref="E1868:E1931" si="232">AVERAGE(B1859:B1868)</f>
        <v>7.6617000000000006</v>
      </c>
      <c r="F1868" s="2">
        <f t="shared" si="225"/>
        <v>7.7954899999999983</v>
      </c>
      <c r="G1868" s="2">
        <f t="shared" si="227"/>
        <v>7.97424</v>
      </c>
      <c r="H1868" s="2">
        <f t="shared" si="231"/>
        <v>8.3211254999999937</v>
      </c>
      <c r="I1868" s="2">
        <f t="array" ref="I1868">SUMPRODUCT(B1852:B1871, (ROW(B1852:B1871)-ROW(B1852)+1)) / (20*21/2)</f>
        <v>7.6598090476190475</v>
      </c>
      <c r="J1868" s="2">
        <f t="shared" si="226"/>
        <v>7.7576878958309345</v>
      </c>
      <c r="K1868" s="2">
        <f t="shared" si="228"/>
        <v>7.9310980724548772</v>
      </c>
    </row>
    <row r="1869" spans="1:11" ht="13.5" x14ac:dyDescent="0.25">
      <c r="A1869" s="3">
        <f>TITRES_STAT!B1872</f>
        <v>44733</v>
      </c>
      <c r="B1869" s="6">
        <f>TITRES_STAT!D1872</f>
        <v>7.6580000000000004</v>
      </c>
      <c r="C1869" s="2">
        <f t="shared" si="229"/>
        <v>0</v>
      </c>
      <c r="D1869" s="2">
        <f t="shared" si="230"/>
        <v>7.6174000000000008</v>
      </c>
      <c r="E1869" s="2">
        <f t="shared" si="232"/>
        <v>7.6340199999999996</v>
      </c>
      <c r="F1869" s="2">
        <f t="shared" si="225"/>
        <v>7.7793399999999977</v>
      </c>
      <c r="G1869" s="2">
        <f t="shared" si="227"/>
        <v>7.9617060000000004</v>
      </c>
      <c r="H1869" s="2">
        <f t="shared" si="231"/>
        <v>8.3151814999999925</v>
      </c>
      <c r="I1869" s="2">
        <f t="array" ref="I1869">SUMPRODUCT(B1853:B1872, (ROW(B1853:B1872)-ROW(B1853)+1)) / (20*21/2)</f>
        <v>7.6258890476190473</v>
      </c>
      <c r="J1869" s="2">
        <f t="shared" si="226"/>
        <v>7.748193810513702</v>
      </c>
      <c r="K1869" s="2">
        <f t="shared" si="228"/>
        <v>7.9203883441233138</v>
      </c>
    </row>
    <row r="1870" spans="1:11" ht="13.5" x14ac:dyDescent="0.25">
      <c r="A1870" s="3">
        <f>TITRES_STAT!B1873</f>
        <v>44734</v>
      </c>
      <c r="B1870" s="6">
        <f>TITRES_STAT!D1873</f>
        <v>7.6487999999999996</v>
      </c>
      <c r="C1870" s="2">
        <f t="shared" si="229"/>
        <v>-9.2000000000007631E-3</v>
      </c>
      <c r="D1870" s="2">
        <f t="shared" si="230"/>
        <v>7.6561599999999999</v>
      </c>
      <c r="E1870" s="2">
        <f t="shared" si="232"/>
        <v>7.6330999999999989</v>
      </c>
      <c r="F1870" s="2">
        <f t="shared" si="225"/>
        <v>7.7650399999999991</v>
      </c>
      <c r="G1870" s="2">
        <f t="shared" si="227"/>
        <v>7.9489880000000008</v>
      </c>
      <c r="H1870" s="2">
        <f t="shared" si="231"/>
        <v>8.3091914999999918</v>
      </c>
      <c r="I1870" s="2">
        <f t="array" ref="I1870">SUMPRODUCT(B1854:B1873, (ROW(B1854:B1873)-ROW(B1854)+1)) / (20*21/2)</f>
        <v>7.5937266666666661</v>
      </c>
      <c r="J1870" s="2">
        <f t="shared" si="226"/>
        <v>7.7387277333219204</v>
      </c>
      <c r="K1870" s="2">
        <f t="shared" si="228"/>
        <v>7.9097378208243603</v>
      </c>
    </row>
    <row r="1871" spans="1:11" ht="13.5" x14ac:dyDescent="0.25">
      <c r="A1871" s="3">
        <f>TITRES_STAT!B1874</f>
        <v>44735</v>
      </c>
      <c r="B1871" s="6">
        <f>TITRES_STAT!D1874</f>
        <v>7.3811999999999998</v>
      </c>
      <c r="C1871" s="2">
        <f t="shared" si="229"/>
        <v>-0.26759999999999984</v>
      </c>
      <c r="D1871" s="2">
        <f t="shared" si="230"/>
        <v>7.6007999999999996</v>
      </c>
      <c r="E1871" s="2">
        <f t="shared" si="232"/>
        <v>7.5869599999999995</v>
      </c>
      <c r="F1871" s="2">
        <f t="shared" si="225"/>
        <v>7.7373599999999998</v>
      </c>
      <c r="G1871" s="2">
        <f t="shared" si="227"/>
        <v>7.9309180000000001</v>
      </c>
      <c r="H1871" s="2">
        <f t="shared" si="231"/>
        <v>8.3018634999999925</v>
      </c>
      <c r="I1871" s="2">
        <f t="array" ref="I1871">SUMPRODUCT(B1855:B1874, (ROW(B1855:B1874)-ROW(B1855)+1)) / (20*21/2)</f>
        <v>7.5645961904761894</v>
      </c>
      <c r="J1871" s="2">
        <f t="shared" si="226"/>
        <v>7.704677473005547</v>
      </c>
      <c r="K1871" s="2">
        <f t="shared" si="228"/>
        <v>7.8890108474586995</v>
      </c>
    </row>
    <row r="1872" spans="1:11" ht="13.5" x14ac:dyDescent="0.25">
      <c r="A1872" s="3">
        <f>TITRES_STAT!B1875</f>
        <v>44736</v>
      </c>
      <c r="B1872" s="6">
        <f>TITRES_STAT!D1875</f>
        <v>7.3811999999999998</v>
      </c>
      <c r="C1872" s="2">
        <f t="shared" si="229"/>
        <v>0</v>
      </c>
      <c r="D1872" s="2">
        <f t="shared" si="230"/>
        <v>7.5454399999999993</v>
      </c>
      <c r="E1872" s="2">
        <f t="shared" si="232"/>
        <v>7.5592800000000011</v>
      </c>
      <c r="F1872" s="2">
        <f t="shared" si="225"/>
        <v>7.7189050000000012</v>
      </c>
      <c r="G1872" s="2">
        <f t="shared" si="227"/>
        <v>7.9200359999999987</v>
      </c>
      <c r="H1872" s="2">
        <f t="shared" si="231"/>
        <v>8.2945354999999914</v>
      </c>
      <c r="I1872" s="2">
        <f t="array" ref="I1872">SUMPRODUCT(B1856:B1875, (ROW(B1856:B1875)-ROW(B1856)+1)) / (20*21/2)</f>
        <v>7.5293209523809503</v>
      </c>
      <c r="J1872" s="2">
        <f t="shared" si="226"/>
        <v>7.6738700946240668</v>
      </c>
      <c r="K1872" s="2">
        <f t="shared" si="228"/>
        <v>7.8690966965779658</v>
      </c>
    </row>
    <row r="1873" spans="1:11" ht="13.5" x14ac:dyDescent="0.25">
      <c r="A1873" s="3">
        <f>TITRES_STAT!B1876</f>
        <v>44739</v>
      </c>
      <c r="B1873" s="6">
        <f>TITRES_STAT!D1876</f>
        <v>7.3811999999999998</v>
      </c>
      <c r="C1873" s="2">
        <f t="shared" si="229"/>
        <v>0</v>
      </c>
      <c r="D1873" s="2">
        <f t="shared" si="230"/>
        <v>7.4900800000000007</v>
      </c>
      <c r="E1873" s="2">
        <f t="shared" si="232"/>
        <v>7.5334400000000015</v>
      </c>
      <c r="F1873" s="2">
        <f t="shared" si="225"/>
        <v>7.6870700000000012</v>
      </c>
      <c r="G1873" s="2">
        <f t="shared" si="227"/>
        <v>7.9036239999999989</v>
      </c>
      <c r="H1873" s="2">
        <f t="shared" si="231"/>
        <v>8.2881289999999925</v>
      </c>
      <c r="I1873" s="2">
        <f t="array" ref="I1873">SUMPRODUCT(B1857:B1876, (ROW(B1857:B1876)-ROW(B1857)+1)) / (20*21/2)</f>
        <v>7.4971209523809517</v>
      </c>
      <c r="J1873" s="2">
        <f t="shared" si="226"/>
        <v>7.6459967522789176</v>
      </c>
      <c r="K1873" s="2">
        <f t="shared" si="228"/>
        <v>7.8499634927905948</v>
      </c>
    </row>
    <row r="1874" spans="1:11" ht="13.5" x14ac:dyDescent="0.25">
      <c r="A1874" s="3">
        <f>TITRES_STAT!B1877</f>
        <v>44740</v>
      </c>
      <c r="B1874" s="6">
        <f>TITRES_STAT!D1877</f>
        <v>7.3811999999999998</v>
      </c>
      <c r="C1874" s="2">
        <f t="shared" si="229"/>
        <v>0</v>
      </c>
      <c r="D1874" s="2">
        <f t="shared" si="230"/>
        <v>7.4347200000000004</v>
      </c>
      <c r="E1874" s="2">
        <f t="shared" si="232"/>
        <v>7.5260600000000011</v>
      </c>
      <c r="F1874" s="2">
        <f t="shared" si="225"/>
        <v>7.6593900000000001</v>
      </c>
      <c r="G1874" s="2">
        <f t="shared" si="227"/>
        <v>7.8855539999999982</v>
      </c>
      <c r="H1874" s="2">
        <f t="shared" si="231"/>
        <v>8.2821829999999927</v>
      </c>
      <c r="I1874" s="2">
        <f t="array" ref="I1874">SUMPRODUCT(B1858:B1877, (ROW(B1858:B1877)-ROW(B1858)+1)) / (20*21/2)</f>
        <v>7.4767771428571432</v>
      </c>
      <c r="J1874" s="2">
        <f t="shared" si="226"/>
        <v>7.6207780139666399</v>
      </c>
      <c r="K1874" s="2">
        <f t="shared" si="228"/>
        <v>7.8315806107203754</v>
      </c>
    </row>
    <row r="1875" spans="1:11" ht="13.5" x14ac:dyDescent="0.25">
      <c r="A1875" s="3">
        <f>TITRES_STAT!B1878</f>
        <v>44741</v>
      </c>
      <c r="B1875" s="6">
        <f>TITRES_STAT!D1878</f>
        <v>7.2889999999999997</v>
      </c>
      <c r="C1875" s="2">
        <f t="shared" si="229"/>
        <v>-9.220000000000006E-2</v>
      </c>
      <c r="D1875" s="2">
        <f t="shared" si="230"/>
        <v>7.3627599999999997</v>
      </c>
      <c r="E1875" s="2">
        <f t="shared" si="232"/>
        <v>7.5094599999999998</v>
      </c>
      <c r="F1875" s="2">
        <f t="shared" si="225"/>
        <v>7.6271000000000004</v>
      </c>
      <c r="G1875" s="2">
        <f t="shared" si="227"/>
        <v>7.8656399999999982</v>
      </c>
      <c r="H1875" s="2">
        <f t="shared" si="231"/>
        <v>8.2757759999999934</v>
      </c>
      <c r="I1875" s="2">
        <f t="array" ref="I1875">SUMPRODUCT(B1859:B1878, (ROW(B1859:B1878)-ROW(B1859)+1)) / (20*21/2)</f>
        <v>7.4590695238095241</v>
      </c>
      <c r="J1875" s="2">
        <f t="shared" si="226"/>
        <v>7.5891801078745793</v>
      </c>
      <c r="K1875" s="2">
        <f t="shared" si="228"/>
        <v>7.8103029397117343</v>
      </c>
    </row>
    <row r="1876" spans="1:11" ht="13.5" x14ac:dyDescent="0.25">
      <c r="A1876" s="3">
        <f>TITRES_STAT!B1879</f>
        <v>44742</v>
      </c>
      <c r="B1876" s="6">
        <f>TITRES_STAT!D1879</f>
        <v>7.2889999999999997</v>
      </c>
      <c r="C1876" s="2">
        <f t="shared" si="229"/>
        <v>0</v>
      </c>
      <c r="D1876" s="2">
        <f t="shared" si="230"/>
        <v>7.3443200000000006</v>
      </c>
      <c r="E1876" s="2">
        <f t="shared" si="232"/>
        <v>7.4725599999999996</v>
      </c>
      <c r="F1876" s="2">
        <f t="shared" ref="F1876:F1939" si="233">AVERAGE(B1857:B1876)</f>
        <v>7.5948099999999998</v>
      </c>
      <c r="G1876" s="2">
        <f t="shared" si="227"/>
        <v>7.8457259999999982</v>
      </c>
      <c r="H1876" s="2">
        <f t="shared" si="231"/>
        <v>8.269368999999994</v>
      </c>
      <c r="I1876" s="2">
        <f t="array" ref="I1876">SUMPRODUCT(B1860:B1879, (ROW(B1860:B1879)-ROW(B1860)+1)) / (20*21/2)</f>
        <v>7.4439980952380944</v>
      </c>
      <c r="J1876" s="2">
        <f t="shared" si="226"/>
        <v>7.5605915261722387</v>
      </c>
      <c r="K1876" s="2">
        <f t="shared" si="228"/>
        <v>7.7898596871740189</v>
      </c>
    </row>
    <row r="1877" spans="1:11" ht="13.5" x14ac:dyDescent="0.25">
      <c r="A1877" s="3">
        <f>TITRES_STAT!B1880</f>
        <v>44743</v>
      </c>
      <c r="B1877" s="6">
        <f>TITRES_STAT!D1880</f>
        <v>7.3811999999999998</v>
      </c>
      <c r="C1877" s="2">
        <f t="shared" si="229"/>
        <v>9.220000000000006E-2</v>
      </c>
      <c r="D1877" s="2">
        <f t="shared" si="230"/>
        <v>7.3443200000000006</v>
      </c>
      <c r="E1877" s="2">
        <f t="shared" si="232"/>
        <v>7.4448800000000004</v>
      </c>
      <c r="F1877" s="2">
        <f t="shared" si="233"/>
        <v>7.5671300000000006</v>
      </c>
      <c r="G1877" s="2">
        <f t="shared" si="227"/>
        <v>7.8276559999999975</v>
      </c>
      <c r="H1877" s="2">
        <f t="shared" si="231"/>
        <v>8.2633769999999931</v>
      </c>
      <c r="I1877" s="2">
        <f t="array" ref="I1877">SUMPRODUCT(B1861:B1880, (ROW(B1861:B1880)-ROW(B1861)+1)) / (20*21/2)</f>
        <v>7.4315628571428576</v>
      </c>
      <c r="J1877" s="2">
        <f t="shared" ref="J1877:J1940" si="234">$J$4*B1877+J1876*(1-$J$4)</f>
        <v>7.54350661891774</v>
      </c>
      <c r="K1877" s="2">
        <f t="shared" si="228"/>
        <v>7.7738338170887635</v>
      </c>
    </row>
    <row r="1878" spans="1:11" ht="13.5" x14ac:dyDescent="0.25">
      <c r="A1878" s="3">
        <f>TITRES_STAT!B1881</f>
        <v>44746</v>
      </c>
      <c r="B1878" s="6">
        <f>TITRES_STAT!D1881</f>
        <v>7.3811999999999998</v>
      </c>
      <c r="C1878" s="2">
        <f t="shared" si="229"/>
        <v>0</v>
      </c>
      <c r="D1878" s="2">
        <f t="shared" si="230"/>
        <v>7.3443199999999988</v>
      </c>
      <c r="E1878" s="2">
        <f t="shared" si="232"/>
        <v>7.4171999999999993</v>
      </c>
      <c r="F1878" s="2">
        <f t="shared" si="233"/>
        <v>7.5394500000000004</v>
      </c>
      <c r="G1878" s="2">
        <f t="shared" si="227"/>
        <v>7.8099539999999958</v>
      </c>
      <c r="H1878" s="2">
        <f t="shared" si="231"/>
        <v>8.257384999999994</v>
      </c>
      <c r="I1878" s="2">
        <f t="array" ref="I1878">SUMPRODUCT(B1862:B1881, (ROW(B1862:B1881)-ROW(B1862)+1)) / (20*21/2)</f>
        <v>7.4204457142857141</v>
      </c>
      <c r="J1878" s="2">
        <f t="shared" si="234"/>
        <v>7.5280488456874792</v>
      </c>
      <c r="K1878" s="2">
        <f t="shared" si="228"/>
        <v>7.7584364124970477</v>
      </c>
    </row>
    <row r="1879" spans="1:11" ht="13.5" x14ac:dyDescent="0.25">
      <c r="A1879" s="3">
        <f>TITRES_STAT!B1882</f>
        <v>44747</v>
      </c>
      <c r="B1879" s="6">
        <f>TITRES_STAT!D1882</f>
        <v>7.3811999999999998</v>
      </c>
      <c r="C1879" s="2">
        <f t="shared" si="229"/>
        <v>0</v>
      </c>
      <c r="D1879" s="2">
        <f t="shared" si="230"/>
        <v>7.3443199999999988</v>
      </c>
      <c r="E1879" s="2">
        <f t="shared" si="232"/>
        <v>7.3895200000000019</v>
      </c>
      <c r="F1879" s="2">
        <f t="shared" si="233"/>
        <v>7.5117700000000012</v>
      </c>
      <c r="G1879" s="2">
        <f t="shared" si="227"/>
        <v>7.792251999999996</v>
      </c>
      <c r="H1879" s="2">
        <f t="shared" si="231"/>
        <v>8.2514389999999942</v>
      </c>
      <c r="I1879" s="2">
        <f t="array" ref="I1879">SUMPRODUCT(B1863:B1882, (ROW(B1863:B1882)-ROW(B1863)+1)) / (20*21/2)</f>
        <v>7.4027447619047608</v>
      </c>
      <c r="J1879" s="2">
        <f t="shared" si="234"/>
        <v>7.5140632413362907</v>
      </c>
      <c r="K1879" s="2">
        <f t="shared" si="228"/>
        <v>7.7436428276932423</v>
      </c>
    </row>
    <row r="1880" spans="1:11" ht="13.5" x14ac:dyDescent="0.25">
      <c r="A1880" s="3">
        <f>TITRES_STAT!B1883</f>
        <v>44748</v>
      </c>
      <c r="B1880" s="6">
        <f>TITRES_STAT!D1883</f>
        <v>7.3811999999999998</v>
      </c>
      <c r="C1880" s="2">
        <f t="shared" si="229"/>
        <v>0</v>
      </c>
      <c r="D1880" s="2">
        <f t="shared" si="230"/>
        <v>7.3627599999999997</v>
      </c>
      <c r="E1880" s="2">
        <f t="shared" si="232"/>
        <v>7.3627599999999997</v>
      </c>
      <c r="F1880" s="2">
        <f t="shared" si="233"/>
        <v>7.497930000000002</v>
      </c>
      <c r="G1880" s="2">
        <f t="shared" si="227"/>
        <v>7.7745499999999961</v>
      </c>
      <c r="H1880" s="2">
        <f t="shared" si="231"/>
        <v>8.245400999999994</v>
      </c>
      <c r="I1880" s="2">
        <f t="array" ref="I1880">SUMPRODUCT(B1864:B1883, (ROW(B1864:B1883)-ROW(B1864)+1)) / (20*21/2)</f>
        <v>7.3780104761904752</v>
      </c>
      <c r="J1880" s="2">
        <f t="shared" si="234"/>
        <v>7.5014095993042629</v>
      </c>
      <c r="K1880" s="2">
        <f t="shared" si="228"/>
        <v>7.7294293834699781</v>
      </c>
    </row>
    <row r="1881" spans="1:11" ht="13.5" x14ac:dyDescent="0.25">
      <c r="A1881" s="3">
        <f>TITRES_STAT!B1884</f>
        <v>44749</v>
      </c>
      <c r="B1881" s="6">
        <f>TITRES_STAT!D1884</f>
        <v>7.3811999999999998</v>
      </c>
      <c r="C1881" s="2">
        <f t="shared" si="229"/>
        <v>0</v>
      </c>
      <c r="D1881" s="2">
        <f t="shared" si="230"/>
        <v>7.3811999999999998</v>
      </c>
      <c r="E1881" s="2">
        <f t="shared" si="232"/>
        <v>7.3627599999999997</v>
      </c>
      <c r="F1881" s="2">
        <f t="shared" si="233"/>
        <v>7.4748600000000023</v>
      </c>
      <c r="G1881" s="2">
        <f t="shared" si="227"/>
        <v>7.7568479999999953</v>
      </c>
      <c r="H1881" s="2">
        <f t="shared" si="231"/>
        <v>8.2393629999999956</v>
      </c>
      <c r="I1881" s="2">
        <f t="array" ref="I1881">SUMPRODUCT(B1865:B1884, (ROW(B1865:B1884)-ROW(B1865)+1)) / (20*21/2)</f>
        <v>7.3553852380952378</v>
      </c>
      <c r="J1881" s="2">
        <f t="shared" si="234"/>
        <v>7.4899610660371909</v>
      </c>
      <c r="K1881" s="2">
        <f t="shared" si="228"/>
        <v>7.7157733292162538</v>
      </c>
    </row>
    <row r="1882" spans="1:11" ht="13.5" x14ac:dyDescent="0.25">
      <c r="A1882" s="3">
        <f>TITRES_STAT!B1885</f>
        <v>44750</v>
      </c>
      <c r="B1882" s="6">
        <f>TITRES_STAT!D1885</f>
        <v>7.2889999999999997</v>
      </c>
      <c r="C1882" s="2">
        <f t="shared" si="229"/>
        <v>-9.220000000000006E-2</v>
      </c>
      <c r="D1882" s="2">
        <f t="shared" si="230"/>
        <v>7.3627599999999997</v>
      </c>
      <c r="E1882" s="2">
        <f t="shared" si="232"/>
        <v>7.3535399999999997</v>
      </c>
      <c r="F1882" s="2">
        <f t="shared" si="233"/>
        <v>7.4564100000000026</v>
      </c>
      <c r="G1882" s="2">
        <f t="shared" si="227"/>
        <v>7.7380399999999963</v>
      </c>
      <c r="H1882" s="2">
        <f t="shared" si="231"/>
        <v>8.2326794999999944</v>
      </c>
      <c r="I1882" s="2">
        <f t="array" ref="I1882">SUMPRODUCT(B1866:B1885, (ROW(B1866:B1885)-ROW(B1866)+1)) / (20*21/2)</f>
        <v>7.33399</v>
      </c>
      <c r="J1882" s="2">
        <f t="shared" si="234"/>
        <v>7.4708219168907917</v>
      </c>
      <c r="K1882" s="2">
        <f t="shared" si="228"/>
        <v>7.6990371202273806</v>
      </c>
    </row>
    <row r="1883" spans="1:11" ht="13.5" x14ac:dyDescent="0.25">
      <c r="A1883" s="3">
        <f>TITRES_STAT!B1886</f>
        <v>44753</v>
      </c>
      <c r="B1883" s="6">
        <f>TITRES_STAT!D1886</f>
        <v>7.1966999999999999</v>
      </c>
      <c r="C1883" s="2">
        <f t="shared" si="229"/>
        <v>-9.2299999999999827E-2</v>
      </c>
      <c r="D1883" s="2">
        <f t="shared" si="230"/>
        <v>7.3258600000000005</v>
      </c>
      <c r="E1883" s="2">
        <f t="shared" si="232"/>
        <v>7.3350899999999992</v>
      </c>
      <c r="F1883" s="2">
        <f t="shared" si="233"/>
        <v>7.4342650000000017</v>
      </c>
      <c r="G1883" s="2">
        <f t="shared" si="227"/>
        <v>7.7173859999999967</v>
      </c>
      <c r="H1883" s="2">
        <f t="shared" si="231"/>
        <v>8.2257189999999945</v>
      </c>
      <c r="I1883" s="2">
        <f t="array" ref="I1883">SUMPRODUCT(B1867:B1886, (ROW(B1867:B1886)-ROW(B1867)+1)) / (20*21/2)</f>
        <v>7.3094342857142856</v>
      </c>
      <c r="J1883" s="2">
        <f t="shared" si="234"/>
        <v>7.4447150676630969</v>
      </c>
      <c r="K1883" s="2">
        <f t="shared" si="228"/>
        <v>7.6793376253165029</v>
      </c>
    </row>
    <row r="1884" spans="1:11" ht="13.5" x14ac:dyDescent="0.25">
      <c r="A1884" s="3">
        <f>TITRES_STAT!B1887</f>
        <v>44754</v>
      </c>
      <c r="B1884" s="6">
        <f>TITRES_STAT!D1887</f>
        <v>7.1966999999999999</v>
      </c>
      <c r="C1884" s="2">
        <f t="shared" si="229"/>
        <v>0</v>
      </c>
      <c r="D1884" s="2">
        <f t="shared" si="230"/>
        <v>7.2889600000000003</v>
      </c>
      <c r="E1884" s="2">
        <f t="shared" si="232"/>
        <v>7.3166399999999978</v>
      </c>
      <c r="F1884" s="2">
        <f t="shared" si="233"/>
        <v>7.4213500000000012</v>
      </c>
      <c r="G1884" s="2">
        <f t="shared" si="227"/>
        <v>7.6972839999999962</v>
      </c>
      <c r="H1884" s="2">
        <f t="shared" si="231"/>
        <v>8.2188044999999939</v>
      </c>
      <c r="I1884" s="2">
        <f t="array" ref="I1884">SUMPRODUCT(B1868:B1887, (ROW(B1868:B1887)-ROW(B1868)+1)) / (20*21/2)</f>
        <v>7.3018185714285719</v>
      </c>
      <c r="J1884" s="2">
        <f t="shared" si="234"/>
        <v>7.4210945850285155</v>
      </c>
      <c r="K1884" s="2">
        <f t="shared" si="228"/>
        <v>7.6604106596178161</v>
      </c>
    </row>
    <row r="1885" spans="1:11" ht="13.5" x14ac:dyDescent="0.25">
      <c r="A1885" s="3">
        <f>TITRES_STAT!B1888</f>
        <v>44755</v>
      </c>
      <c r="B1885" s="6">
        <f>TITRES_STAT!D1888</f>
        <v>7.1966999999999999</v>
      </c>
      <c r="C1885" s="2">
        <f t="shared" si="229"/>
        <v>0</v>
      </c>
      <c r="D1885" s="2">
        <f t="shared" si="230"/>
        <v>7.2520600000000002</v>
      </c>
      <c r="E1885" s="2">
        <f t="shared" si="232"/>
        <v>7.3074099999999991</v>
      </c>
      <c r="F1885" s="2">
        <f t="shared" si="233"/>
        <v>7.4084350000000017</v>
      </c>
      <c r="G1885" s="2">
        <f t="shared" si="227"/>
        <v>7.6771819999999957</v>
      </c>
      <c r="H1885" s="2">
        <f t="shared" si="231"/>
        <v>8.2112449999999946</v>
      </c>
      <c r="I1885" s="2">
        <f t="array" ref="I1885">SUMPRODUCT(B1869:B1888, (ROW(B1869:B1888)-ROW(B1869)+1)) / (20*21/2)</f>
        <v>7.3059690476190484</v>
      </c>
      <c r="J1885" s="2">
        <f t="shared" si="234"/>
        <v>7.3997236721686566</v>
      </c>
      <c r="K1885" s="2">
        <f t="shared" si="228"/>
        <v>7.6422259278680977</v>
      </c>
    </row>
    <row r="1886" spans="1:11" ht="13.5" x14ac:dyDescent="0.25">
      <c r="A1886" s="3">
        <f>TITRES_STAT!B1889</f>
        <v>44756</v>
      </c>
      <c r="B1886" s="6">
        <f>TITRES_STAT!D1889</f>
        <v>7.1505999999999998</v>
      </c>
      <c r="C1886" s="2">
        <f t="shared" si="229"/>
        <v>-4.610000000000003E-2</v>
      </c>
      <c r="D1886" s="2">
        <f t="shared" si="230"/>
        <v>7.20594</v>
      </c>
      <c r="E1886" s="2">
        <f t="shared" si="232"/>
        <v>7.2935699999999999</v>
      </c>
      <c r="F1886" s="2">
        <f t="shared" si="233"/>
        <v>7.3830650000000002</v>
      </c>
      <c r="G1886" s="2">
        <f t="shared" si="227"/>
        <v>7.6589239999999954</v>
      </c>
      <c r="H1886" s="2">
        <f t="shared" si="231"/>
        <v>8.2036854999999935</v>
      </c>
      <c r="I1886" s="2">
        <f t="array" ref="I1886">SUMPRODUCT(B1870:B1889, (ROW(B1870:B1889)-ROW(B1870)+1)) / (20*21/2)</f>
        <v>7.3113057142857132</v>
      </c>
      <c r="J1886" s="2">
        <f t="shared" si="234"/>
        <v>7.3759976081525949</v>
      </c>
      <c r="K1886" s="2">
        <f t="shared" si="228"/>
        <v>7.6229464797164077</v>
      </c>
    </row>
    <row r="1887" spans="1:11" ht="13.5" x14ac:dyDescent="0.25">
      <c r="A1887" s="3">
        <f>TITRES_STAT!B1890</f>
        <v>44757</v>
      </c>
      <c r="B1887" s="6">
        <f>TITRES_STAT!D1890</f>
        <v>7.3030999999999997</v>
      </c>
      <c r="C1887" s="2">
        <f t="shared" si="229"/>
        <v>0.15249999999999986</v>
      </c>
      <c r="D1887" s="2">
        <f t="shared" si="230"/>
        <v>7.2087599999999998</v>
      </c>
      <c r="E1887" s="2">
        <f t="shared" si="232"/>
        <v>7.2857600000000007</v>
      </c>
      <c r="F1887" s="2">
        <f t="shared" si="233"/>
        <v>7.3653200000000014</v>
      </c>
      <c r="G1887" s="2">
        <f t="shared" si="227"/>
        <v>7.6464799999999942</v>
      </c>
      <c r="H1887" s="2">
        <f t="shared" si="231"/>
        <v>8.1968884999999947</v>
      </c>
      <c r="I1887" s="2">
        <f t="array" ref="I1887">SUMPRODUCT(B1871:B1890, (ROW(B1871:B1890)-ROW(B1871)+1)) / (20*21/2)</f>
        <v>7.2995047619047613</v>
      </c>
      <c r="J1887" s="2">
        <f t="shared" si="234"/>
        <v>7.369054978804729</v>
      </c>
      <c r="K1887" s="2">
        <f t="shared" si="228"/>
        <v>7.6104034805118426</v>
      </c>
    </row>
    <row r="1888" spans="1:11" ht="13.5" x14ac:dyDescent="0.25">
      <c r="A1888" s="3">
        <f>TITRES_STAT!B1891</f>
        <v>44760</v>
      </c>
      <c r="B1888" s="6">
        <f>TITRES_STAT!D1891</f>
        <v>7.4089</v>
      </c>
      <c r="C1888" s="2">
        <f t="shared" si="229"/>
        <v>0.10580000000000034</v>
      </c>
      <c r="D1888" s="2">
        <f t="shared" si="230"/>
        <v>7.2511999999999999</v>
      </c>
      <c r="E1888" s="2">
        <f t="shared" si="232"/>
        <v>7.2885299999999997</v>
      </c>
      <c r="F1888" s="2">
        <f t="shared" si="233"/>
        <v>7.3528649999999995</v>
      </c>
      <c r="G1888" s="2">
        <f t="shared" si="227"/>
        <v>7.6398379999999948</v>
      </c>
      <c r="H1888" s="2">
        <f t="shared" si="231"/>
        <v>8.1906204999999943</v>
      </c>
      <c r="I1888" s="2">
        <f t="array" ref="I1888">SUMPRODUCT(B1872:B1891, (ROW(B1872:B1891)-ROW(B1872)+1)) / (20*21/2)</f>
        <v>7.2897623809523804</v>
      </c>
      <c r="J1888" s="2">
        <f t="shared" si="234"/>
        <v>7.3728497427280884</v>
      </c>
      <c r="K1888" s="2">
        <f t="shared" si="228"/>
        <v>7.6025013832368682</v>
      </c>
    </row>
    <row r="1889" spans="1:11" ht="13.5" x14ac:dyDescent="0.25">
      <c r="A1889" s="3">
        <f>TITRES_STAT!B1892</f>
        <v>44761</v>
      </c>
      <c r="B1889" s="6">
        <f>TITRES_STAT!D1892</f>
        <v>7.4089</v>
      </c>
      <c r="C1889" s="2">
        <f t="shared" si="229"/>
        <v>0</v>
      </c>
      <c r="D1889" s="2">
        <f t="shared" si="230"/>
        <v>7.2936400000000008</v>
      </c>
      <c r="E1889" s="2">
        <f t="shared" si="232"/>
        <v>7.2912999999999997</v>
      </c>
      <c r="F1889" s="2">
        <f t="shared" si="233"/>
        <v>7.3404100000000003</v>
      </c>
      <c r="G1889" s="2">
        <f t="shared" si="227"/>
        <v>7.6322739999999953</v>
      </c>
      <c r="H1889" s="2">
        <f t="shared" si="231"/>
        <v>8.1843524999999939</v>
      </c>
      <c r="I1889" s="2">
        <f t="array" ref="I1889">SUMPRODUCT(B1873:B1892, (ROW(B1873:B1892)-ROW(B1873)+1)) / (20*21/2)</f>
        <v>7.3082995238095236</v>
      </c>
      <c r="J1889" s="2">
        <f t="shared" si="234"/>
        <v>7.3762831005635086</v>
      </c>
      <c r="K1889" s="2">
        <f t="shared" si="228"/>
        <v>7.5949091721295403</v>
      </c>
    </row>
    <row r="1890" spans="1:11" ht="13.5" x14ac:dyDescent="0.25">
      <c r="A1890" s="3">
        <f>TITRES_STAT!B1893</f>
        <v>44762</v>
      </c>
      <c r="B1890" s="6">
        <f>TITRES_STAT!D1893</f>
        <v>7.2164999999999999</v>
      </c>
      <c r="C1890" s="2">
        <f t="shared" si="229"/>
        <v>-0.19240000000000013</v>
      </c>
      <c r="D1890" s="2">
        <f t="shared" si="230"/>
        <v>7.2976000000000001</v>
      </c>
      <c r="E1890" s="2">
        <f t="shared" si="232"/>
        <v>7.2748299999999997</v>
      </c>
      <c r="F1890" s="2">
        <f t="shared" si="233"/>
        <v>7.3187949999999988</v>
      </c>
      <c r="G1890" s="2">
        <f t="shared" si="227"/>
        <v>7.6199419999999964</v>
      </c>
      <c r="H1890" s="2">
        <f t="shared" si="231"/>
        <v>8.1771224999999941</v>
      </c>
      <c r="I1890" s="2">
        <f t="array" ref="I1890">SUMPRODUCT(B1874:B1893, (ROW(B1874:B1893)-ROW(B1874)+1)) / (20*21/2)</f>
        <v>7.3124938095238097</v>
      </c>
      <c r="J1890" s="2">
        <f t="shared" si="234"/>
        <v>7.3610656624146031</v>
      </c>
      <c r="K1890" s="2">
        <f t="shared" si="228"/>
        <v>7.5800695967519118</v>
      </c>
    </row>
    <row r="1891" spans="1:11" ht="13.5" x14ac:dyDescent="0.25">
      <c r="A1891" s="3">
        <f>TITRES_STAT!B1894</f>
        <v>44763</v>
      </c>
      <c r="B1891" s="6">
        <f>TITRES_STAT!D1894</f>
        <v>7.2164999999999999</v>
      </c>
      <c r="C1891" s="2">
        <f t="shared" si="229"/>
        <v>0</v>
      </c>
      <c r="D1891" s="2">
        <f t="shared" si="230"/>
        <v>7.3107799999999994</v>
      </c>
      <c r="E1891" s="2">
        <f t="shared" si="232"/>
        <v>7.2583600000000006</v>
      </c>
      <c r="F1891" s="2">
        <f t="shared" si="233"/>
        <v>7.3105599999999997</v>
      </c>
      <c r="G1891" s="2">
        <f t="shared" si="227"/>
        <v>7.6076099999999975</v>
      </c>
      <c r="H1891" s="2">
        <f t="shared" si="231"/>
        <v>8.1696619999999953</v>
      </c>
      <c r="I1891" s="2">
        <f t="array" ref="I1891">SUMPRODUCT(B1875:B1894, (ROW(B1875:B1894)-ROW(B1875)+1)) / (20*21/2)</f>
        <v>7.3213661904761898</v>
      </c>
      <c r="J1891" s="2">
        <f t="shared" si="234"/>
        <v>7.3472975040894033</v>
      </c>
      <c r="K1891" s="2">
        <f t="shared" si="228"/>
        <v>7.5658119655067395</v>
      </c>
    </row>
    <row r="1892" spans="1:11" ht="13.5" x14ac:dyDescent="0.25">
      <c r="A1892" s="3">
        <f>TITRES_STAT!B1895</f>
        <v>44764</v>
      </c>
      <c r="B1892" s="6">
        <f>TITRES_STAT!D1895</f>
        <v>7.5052000000000003</v>
      </c>
      <c r="C1892" s="2">
        <f t="shared" si="229"/>
        <v>0.2887000000000004</v>
      </c>
      <c r="D1892" s="2">
        <f t="shared" si="230"/>
        <v>7.3512000000000004</v>
      </c>
      <c r="E1892" s="2">
        <f t="shared" si="232"/>
        <v>7.2799800000000001</v>
      </c>
      <c r="F1892" s="2">
        <f t="shared" si="233"/>
        <v>7.3167599999999995</v>
      </c>
      <c r="G1892" s="2">
        <f t="shared" si="227"/>
        <v>7.593849999999998</v>
      </c>
      <c r="H1892" s="2">
        <f t="shared" si="231"/>
        <v>8.1636449999999972</v>
      </c>
      <c r="I1892" s="2">
        <f t="array" ref="I1892">SUMPRODUCT(B1876:B1895, (ROW(B1876:B1895)-ROW(B1876)+1)) / (20*21/2)</f>
        <v>7.3301066666666665</v>
      </c>
      <c r="J1892" s="2">
        <f t="shared" si="234"/>
        <v>7.3623358370332692</v>
      </c>
      <c r="K1892" s="2">
        <f t="shared" si="228"/>
        <v>7.5634350256829457</v>
      </c>
    </row>
    <row r="1893" spans="1:11" ht="13.5" x14ac:dyDescent="0.25">
      <c r="A1893" s="3">
        <f>TITRES_STAT!B1896</f>
        <v>44768</v>
      </c>
      <c r="B1893" s="6">
        <f>TITRES_STAT!D1896</f>
        <v>7.3608000000000002</v>
      </c>
      <c r="C1893" s="2">
        <f t="shared" si="229"/>
        <v>-0.14440000000000008</v>
      </c>
      <c r="D1893" s="2">
        <f t="shared" si="230"/>
        <v>7.3415799999999987</v>
      </c>
      <c r="E1893" s="2">
        <f t="shared" si="232"/>
        <v>7.2963899999999997</v>
      </c>
      <c r="F1893" s="2">
        <f t="shared" si="233"/>
        <v>7.3157399999999999</v>
      </c>
      <c r="G1893" s="2">
        <f t="shared" si="227"/>
        <v>7.5805239999999978</v>
      </c>
      <c r="H1893" s="2">
        <f t="shared" si="231"/>
        <v>8.1573664999999966</v>
      </c>
      <c r="I1893" s="2">
        <f t="array" ref="I1893">SUMPRODUCT(B1877:B1896, (ROW(B1877:B1896)-ROW(B1877)+1)) / (20*21/2)</f>
        <v>7.3382761904761908</v>
      </c>
      <c r="J1893" s="2">
        <f t="shared" si="234"/>
        <v>7.362189566839624</v>
      </c>
      <c r="K1893" s="2">
        <f t="shared" si="228"/>
        <v>7.5554885540875363</v>
      </c>
    </row>
    <row r="1894" spans="1:11" ht="13.5" x14ac:dyDescent="0.25">
      <c r="A1894" s="3">
        <f>TITRES_STAT!B1897</f>
        <v>44769</v>
      </c>
      <c r="B1894" s="6">
        <f>TITRES_STAT!D1897</f>
        <v>7.4089</v>
      </c>
      <c r="C1894" s="2">
        <f t="shared" si="229"/>
        <v>4.809999999999981E-2</v>
      </c>
      <c r="D1894" s="2">
        <f t="shared" si="230"/>
        <v>7.3415800000000004</v>
      </c>
      <c r="E1894" s="2">
        <f t="shared" si="232"/>
        <v>7.3176100000000002</v>
      </c>
      <c r="F1894" s="2">
        <f t="shared" si="233"/>
        <v>7.317124999999999</v>
      </c>
      <c r="G1894" s="2">
        <f t="shared" si="227"/>
        <v>7.568159999999998</v>
      </c>
      <c r="H1894" s="2">
        <f t="shared" si="231"/>
        <v>8.1513284999999964</v>
      </c>
      <c r="I1894" s="2">
        <f t="array" ref="I1894">SUMPRODUCT(B1878:B1897, (ROW(B1878:B1897)-ROW(B1878)+1)) / (20*21/2)</f>
        <v>7.355046190476191</v>
      </c>
      <c r="J1894" s="2">
        <f t="shared" si="234"/>
        <v>7.3666381795215647</v>
      </c>
      <c r="K1894" s="2">
        <f t="shared" si="228"/>
        <v>7.5497399833390055</v>
      </c>
    </row>
    <row r="1895" spans="1:11" ht="13.5" x14ac:dyDescent="0.25">
      <c r="A1895" s="3">
        <f>TITRES_STAT!B1898</f>
        <v>44770</v>
      </c>
      <c r="B1895" s="6">
        <f>TITRES_STAT!D1898</f>
        <v>7.4089</v>
      </c>
      <c r="C1895" s="2">
        <f t="shared" si="229"/>
        <v>0</v>
      </c>
      <c r="D1895" s="2">
        <f t="shared" si="230"/>
        <v>7.3800600000000003</v>
      </c>
      <c r="E1895" s="2">
        <f t="shared" si="232"/>
        <v>7.3388299999999997</v>
      </c>
      <c r="F1895" s="2">
        <f t="shared" si="233"/>
        <v>7.3231199999999985</v>
      </c>
      <c r="G1895" s="2">
        <f t="shared" si="227"/>
        <v>7.5594859999999997</v>
      </c>
      <c r="H1895" s="2">
        <f t="shared" si="231"/>
        <v>8.1440464999999964</v>
      </c>
      <c r="I1895" s="2">
        <f t="array" ref="I1895">SUMPRODUCT(B1879:B1898, (ROW(B1879:B1898)-ROW(B1879)+1)) / (20*21/2)</f>
        <v>7.3712257142857158</v>
      </c>
      <c r="J1895" s="2">
        <f t="shared" si="234"/>
        <v>7.3706631148052253</v>
      </c>
      <c r="K1895" s="2">
        <f t="shared" si="228"/>
        <v>7.5442168467374762</v>
      </c>
    </row>
    <row r="1896" spans="1:11" ht="13.5" x14ac:dyDescent="0.25">
      <c r="A1896" s="3">
        <f>TITRES_STAT!B1899</f>
        <v>44771</v>
      </c>
      <c r="B1896" s="6">
        <f>TITRES_STAT!D1899</f>
        <v>7.4089</v>
      </c>
      <c r="C1896" s="2">
        <f t="shared" si="229"/>
        <v>0</v>
      </c>
      <c r="D1896" s="2">
        <f t="shared" si="230"/>
        <v>7.4185400000000001</v>
      </c>
      <c r="E1896" s="2">
        <f t="shared" si="232"/>
        <v>7.3646600000000007</v>
      </c>
      <c r="F1896" s="2">
        <f t="shared" si="233"/>
        <v>7.3291149999999989</v>
      </c>
      <c r="G1896" s="2">
        <f t="shared" si="227"/>
        <v>7.5526580000000001</v>
      </c>
      <c r="H1896" s="2">
        <f t="shared" si="231"/>
        <v>8.1367184999999953</v>
      </c>
      <c r="I1896" s="2">
        <f t="array" ref="I1896">SUMPRODUCT(B1880:B1899, (ROW(B1880:B1899)-ROW(B1880)+1)) / (20*21/2)</f>
        <v>7.3913957142857143</v>
      </c>
      <c r="J1896" s="2">
        <f t="shared" si="234"/>
        <v>7.3743047229190131</v>
      </c>
      <c r="K1896" s="2">
        <f t="shared" si="228"/>
        <v>7.538910303728164</v>
      </c>
    </row>
    <row r="1897" spans="1:11" ht="13.5" x14ac:dyDescent="0.25">
      <c r="A1897" s="3">
        <f>TITRES_STAT!B1900</f>
        <v>44774</v>
      </c>
      <c r="B1897" s="6">
        <f>TITRES_STAT!D1900</f>
        <v>7.5052000000000003</v>
      </c>
      <c r="C1897" s="2">
        <f t="shared" si="229"/>
        <v>9.6300000000000274E-2</v>
      </c>
      <c r="D1897" s="2">
        <f t="shared" si="230"/>
        <v>7.4185400000000001</v>
      </c>
      <c r="E1897" s="2">
        <f t="shared" si="232"/>
        <v>7.3848700000000012</v>
      </c>
      <c r="F1897" s="2">
        <f t="shared" si="233"/>
        <v>7.3353149999999996</v>
      </c>
      <c r="G1897" s="2">
        <f t="shared" si="227"/>
        <v>7.5468340000000014</v>
      </c>
      <c r="H1897" s="2">
        <f t="shared" si="231"/>
        <v>8.1298719999999953</v>
      </c>
      <c r="I1897" s="2">
        <f t="array" ref="I1897">SUMPRODUCT(B1881:B1900, (ROW(B1881:B1900)-ROW(B1881)+1)) / (20*21/2)</f>
        <v>7.4244890476190468</v>
      </c>
      <c r="J1897" s="2">
        <f t="shared" si="234"/>
        <v>7.3867709397838688</v>
      </c>
      <c r="K1897" s="2">
        <f t="shared" si="228"/>
        <v>7.5375883310329419</v>
      </c>
    </row>
    <row r="1898" spans="1:11" ht="13.5" x14ac:dyDescent="0.25">
      <c r="A1898" s="3">
        <f>TITRES_STAT!B1901</f>
        <v>44775</v>
      </c>
      <c r="B1898" s="6">
        <f>TITRES_STAT!D1901</f>
        <v>7.5052000000000003</v>
      </c>
      <c r="C1898" s="2">
        <f t="shared" si="229"/>
        <v>0</v>
      </c>
      <c r="D1898" s="2">
        <f t="shared" si="230"/>
        <v>7.447420000000001</v>
      </c>
      <c r="E1898" s="2">
        <f t="shared" si="232"/>
        <v>7.3945000000000007</v>
      </c>
      <c r="F1898" s="2">
        <f t="shared" si="233"/>
        <v>7.3415149999999993</v>
      </c>
      <c r="G1898" s="2">
        <f t="shared" si="227"/>
        <v>7.5382420000000012</v>
      </c>
      <c r="H1898" s="2">
        <f t="shared" si="231"/>
        <v>8.122702999999996</v>
      </c>
      <c r="I1898" s="2">
        <f t="array" ref="I1898">SUMPRODUCT(B1882:B1901, (ROW(B1882:B1901)-ROW(B1882)+1)) / (20*21/2)</f>
        <v>7.4707423809523812</v>
      </c>
      <c r="J1898" s="2">
        <f t="shared" si="234"/>
        <v>7.3980498978996909</v>
      </c>
      <c r="K1898" s="2">
        <f t="shared" si="228"/>
        <v>7.5363182004041995</v>
      </c>
    </row>
    <row r="1899" spans="1:11" ht="13.5" x14ac:dyDescent="0.25">
      <c r="A1899" s="3">
        <f>TITRES_STAT!B1902</f>
        <v>44776</v>
      </c>
      <c r="B1899" s="6">
        <f>TITRES_STAT!D1902</f>
        <v>7.5533000000000001</v>
      </c>
      <c r="C1899" s="2">
        <f t="shared" si="229"/>
        <v>4.809999999999981E-2</v>
      </c>
      <c r="D1899" s="2">
        <f t="shared" si="230"/>
        <v>7.4763000000000002</v>
      </c>
      <c r="E1899" s="2">
        <f t="shared" si="232"/>
        <v>7.4089400000000012</v>
      </c>
      <c r="F1899" s="2">
        <f t="shared" si="233"/>
        <v>7.3501199999999995</v>
      </c>
      <c r="G1899" s="2">
        <f t="shared" si="227"/>
        <v>7.529688000000001</v>
      </c>
      <c r="H1899" s="2">
        <f t="shared" si="231"/>
        <v>8.1166499999999981</v>
      </c>
      <c r="I1899" s="2">
        <f t="array" ref="I1899">SUMPRODUCT(B1883:B1902, (ROW(B1883:B1902)-ROW(B1883)+1)) / (20*21/2)</f>
        <v>7.5230033333333335</v>
      </c>
      <c r="J1899" s="2">
        <f t="shared" si="234"/>
        <v>7.4128356219092444</v>
      </c>
      <c r="K1899" s="2">
        <f t="shared" si="228"/>
        <v>7.5369841533295254</v>
      </c>
    </row>
    <row r="1900" spans="1:11" ht="13.5" x14ac:dyDescent="0.25">
      <c r="A1900" s="3">
        <f>TITRES_STAT!B1903</f>
        <v>44777</v>
      </c>
      <c r="B1900" s="6">
        <f>TITRES_STAT!D1903</f>
        <v>7.6976000000000004</v>
      </c>
      <c r="C1900" s="2">
        <f t="shared" si="229"/>
        <v>0.14430000000000032</v>
      </c>
      <c r="D1900" s="2">
        <f t="shared" si="230"/>
        <v>7.5340400000000001</v>
      </c>
      <c r="E1900" s="2">
        <f t="shared" si="232"/>
        <v>7.4570500000000006</v>
      </c>
      <c r="F1900" s="2">
        <f t="shared" si="233"/>
        <v>7.3659400000000002</v>
      </c>
      <c r="G1900" s="2">
        <f t="shared" si="227"/>
        <v>7.5249440000000014</v>
      </c>
      <c r="H1900" s="2">
        <f t="shared" si="231"/>
        <v>8.1109039999999961</v>
      </c>
      <c r="I1900" s="2">
        <f t="array" ref="I1900">SUMPRODUCT(B1884:B1903, (ROW(B1884:B1903)-ROW(B1884)+1)) / (20*21/2)</f>
        <v>7.5813347619047624</v>
      </c>
      <c r="J1900" s="2">
        <f t="shared" si="234"/>
        <v>7.4399560388702692</v>
      </c>
      <c r="K1900" s="2">
        <f t="shared" si="228"/>
        <v>7.5432828139832697</v>
      </c>
    </row>
    <row r="1901" spans="1:11" ht="13.5" x14ac:dyDescent="0.25">
      <c r="A1901" s="3">
        <f>TITRES_STAT!B1904</f>
        <v>44778</v>
      </c>
      <c r="B1901" s="6">
        <f>TITRES_STAT!D1904</f>
        <v>7.8516000000000004</v>
      </c>
      <c r="C1901" s="2">
        <f t="shared" si="229"/>
        <v>0.15399999999999991</v>
      </c>
      <c r="D1901" s="2">
        <f t="shared" si="230"/>
        <v>7.622580000000001</v>
      </c>
      <c r="E1901" s="2">
        <f t="shared" si="232"/>
        <v>7.5205600000000006</v>
      </c>
      <c r="F1901" s="2">
        <f t="shared" si="233"/>
        <v>7.3894599999999997</v>
      </c>
      <c r="G1901" s="2">
        <f t="shared" si="227"/>
        <v>7.5232800000000006</v>
      </c>
      <c r="H1901" s="2">
        <f t="shared" si="231"/>
        <v>8.1060199999999956</v>
      </c>
      <c r="I1901" s="2">
        <f t="array" ref="I1901">SUMPRODUCT(B1885:B1904, (ROW(B1885:B1904)-ROW(B1885)+1)) / (20*21/2)</f>
        <v>7.6356771428571433</v>
      </c>
      <c r="J1901" s="2">
        <f t="shared" si="234"/>
        <v>7.4791602256445291</v>
      </c>
      <c r="K1901" s="2">
        <f t="shared" si="228"/>
        <v>7.5553736840231416</v>
      </c>
    </row>
    <row r="1902" spans="1:11" ht="13.5" x14ac:dyDescent="0.25">
      <c r="A1902" s="3">
        <f>TITRES_STAT!B1905</f>
        <v>44781</v>
      </c>
      <c r="B1902" s="6">
        <f>TITRES_STAT!D1905</f>
        <v>7.9382000000000001</v>
      </c>
      <c r="C1902" s="2">
        <f t="shared" si="229"/>
        <v>8.6599999999999788E-2</v>
      </c>
      <c r="D1902" s="2">
        <f t="shared" si="230"/>
        <v>7.7091800000000008</v>
      </c>
      <c r="E1902" s="2">
        <f t="shared" si="232"/>
        <v>7.56386</v>
      </c>
      <c r="F1902" s="2">
        <f t="shared" si="233"/>
        <v>7.4219200000000001</v>
      </c>
      <c r="G1902" s="2">
        <f t="shared" si="227"/>
        <v>7.527038000000001</v>
      </c>
      <c r="H1902" s="2">
        <f t="shared" si="231"/>
        <v>8.1019374999999982</v>
      </c>
      <c r="I1902" s="2">
        <f t="array" ref="I1902">SUMPRODUCT(B1886:B1905, (ROW(B1886:B1905)-ROW(B1886)+1)) / (20*21/2)</f>
        <v>7.6979447619047621</v>
      </c>
      <c r="J1902" s="2">
        <f t="shared" si="234"/>
        <v>7.5228782993926693</v>
      </c>
      <c r="K1902" s="2">
        <f t="shared" si="228"/>
        <v>7.5703864807281169</v>
      </c>
    </row>
    <row r="1903" spans="1:11" ht="13.5" x14ac:dyDescent="0.25">
      <c r="A1903" s="3">
        <f>TITRES_STAT!B1906</f>
        <v>44782</v>
      </c>
      <c r="B1903" s="6">
        <f>TITRES_STAT!D1906</f>
        <v>8.0343999999999998</v>
      </c>
      <c r="C1903" s="2">
        <f t="shared" si="229"/>
        <v>9.6199999999999619E-2</v>
      </c>
      <c r="D1903" s="2">
        <f t="shared" si="230"/>
        <v>7.8150199999999996</v>
      </c>
      <c r="E1903" s="2">
        <f t="shared" si="232"/>
        <v>7.6312200000000008</v>
      </c>
      <c r="F1903" s="2">
        <f t="shared" si="233"/>
        <v>7.4638049999999989</v>
      </c>
      <c r="G1903" s="2">
        <f t="shared" si="227"/>
        <v>7.5273680000000009</v>
      </c>
      <c r="H1903" s="2">
        <f t="shared" si="231"/>
        <v>8.0983819999999973</v>
      </c>
      <c r="I1903" s="2">
        <f t="array" ref="I1903">SUMPRODUCT(B1887:B1906, (ROW(B1887:B1906)-ROW(B1887)+1)) / (20*21/2)</f>
        <v>7.7482942857142874</v>
      </c>
      <c r="J1903" s="2">
        <f t="shared" si="234"/>
        <v>7.5715946518314627</v>
      </c>
      <c r="K1903" s="2">
        <f t="shared" si="228"/>
        <v>7.588583089327015</v>
      </c>
    </row>
    <row r="1904" spans="1:11" ht="13.5" x14ac:dyDescent="0.25">
      <c r="A1904" s="3">
        <f>TITRES_STAT!B1907</f>
        <v>44783</v>
      </c>
      <c r="B1904" s="6">
        <f>TITRES_STAT!D1907</f>
        <v>8.0343999999999998</v>
      </c>
      <c r="C1904" s="2">
        <f t="shared" si="229"/>
        <v>0</v>
      </c>
      <c r="D1904" s="2">
        <f t="shared" si="230"/>
        <v>7.9112399999999994</v>
      </c>
      <c r="E1904" s="2">
        <f t="shared" si="232"/>
        <v>7.6937700000000007</v>
      </c>
      <c r="F1904" s="2">
        <f t="shared" si="233"/>
        <v>7.5056900000000013</v>
      </c>
      <c r="G1904" s="2">
        <f t="shared" si="227"/>
        <v>7.5293600000000005</v>
      </c>
      <c r="H1904" s="2">
        <f t="shared" si="231"/>
        <v>8.0944579999999977</v>
      </c>
      <c r="I1904" s="2">
        <f t="array" ref="I1904">SUMPRODUCT(B1888:B1907, (ROW(B1888:B1907)-ROW(B1888)+1)) / (20*21/2)</f>
        <v>7.794206190476193</v>
      </c>
      <c r="J1904" s="2">
        <f t="shared" si="234"/>
        <v>7.6156713516570385</v>
      </c>
      <c r="K1904" s="2">
        <f t="shared" si="228"/>
        <v>7.6060661054318386</v>
      </c>
    </row>
    <row r="1905" spans="1:11" ht="13.5" x14ac:dyDescent="0.25">
      <c r="A1905" s="3">
        <f>TITRES_STAT!B1908</f>
        <v>44784</v>
      </c>
      <c r="B1905" s="6">
        <f>TITRES_STAT!D1908</f>
        <v>8.1594999999999995</v>
      </c>
      <c r="C1905" s="2">
        <f t="shared" si="229"/>
        <v>0.12509999999999977</v>
      </c>
      <c r="D1905" s="2">
        <f t="shared" si="230"/>
        <v>8.0036199999999997</v>
      </c>
      <c r="E1905" s="2">
        <f t="shared" si="232"/>
        <v>7.7688299999999995</v>
      </c>
      <c r="F1905" s="2">
        <f t="shared" si="233"/>
        <v>7.5538300000000005</v>
      </c>
      <c r="G1905" s="2">
        <f t="shared" si="227"/>
        <v>7.5338539999999998</v>
      </c>
      <c r="H1905" s="2">
        <f t="shared" si="231"/>
        <v>8.0915279999999985</v>
      </c>
      <c r="I1905" s="2">
        <f t="array" ref="I1905">SUMPRODUCT(B1889:B1908, (ROW(B1889:B1908)-ROW(B1889)+1)) / (20*21/2)</f>
        <v>7.8354923809523802</v>
      </c>
      <c r="J1905" s="2">
        <f t="shared" si="234"/>
        <v>7.6674645562611294</v>
      </c>
      <c r="K1905" s="2">
        <f t="shared" si="228"/>
        <v>7.6277693954149042</v>
      </c>
    </row>
    <row r="1906" spans="1:11" ht="13.5" x14ac:dyDescent="0.25">
      <c r="A1906" s="3">
        <f>TITRES_STAT!B1909</f>
        <v>44785</v>
      </c>
      <c r="B1906" s="6">
        <f>TITRES_STAT!D1909</f>
        <v>8.0824999999999996</v>
      </c>
      <c r="C1906" s="2">
        <f t="shared" si="229"/>
        <v>-7.6999999999999957E-2</v>
      </c>
      <c r="D1906" s="2">
        <f t="shared" si="230"/>
        <v>8.0497999999999994</v>
      </c>
      <c r="E1906" s="2">
        <f t="shared" si="232"/>
        <v>7.8361899999999993</v>
      </c>
      <c r="F1906" s="2">
        <f t="shared" si="233"/>
        <v>7.6004250000000013</v>
      </c>
      <c r="G1906" s="2">
        <f t="shared" ref="G1906:G1969" si="235">AVERAGE(B1857:B1906)</f>
        <v>7.5368079999999997</v>
      </c>
      <c r="H1906" s="2">
        <f t="shared" si="231"/>
        <v>8.0878904999999985</v>
      </c>
      <c r="I1906" s="2">
        <f t="array" ref="I1906">SUMPRODUCT(B1890:B1909, (ROW(B1890:B1909)-ROW(B1890)+1)) / (20*21/2)</f>
        <v>7.8561976190476166</v>
      </c>
      <c r="J1906" s="2">
        <f t="shared" si="234"/>
        <v>7.7069917413791167</v>
      </c>
      <c r="K1906" s="2">
        <f t="shared" si="228"/>
        <v>7.6456019681437324</v>
      </c>
    </row>
    <row r="1907" spans="1:11" ht="13.5" x14ac:dyDescent="0.25">
      <c r="A1907" s="3">
        <f>TITRES_STAT!B1910</f>
        <v>44788</v>
      </c>
      <c r="B1907" s="6">
        <f>TITRES_STAT!D1910</f>
        <v>8.0824999999999996</v>
      </c>
      <c r="C1907" s="2">
        <f t="shared" si="229"/>
        <v>0</v>
      </c>
      <c r="D1907" s="2">
        <f t="shared" si="230"/>
        <v>8.0786599999999993</v>
      </c>
      <c r="E1907" s="2">
        <f t="shared" si="232"/>
        <v>7.8939199999999996</v>
      </c>
      <c r="F1907" s="2">
        <f t="shared" si="233"/>
        <v>7.6393950000000022</v>
      </c>
      <c r="G1907" s="2">
        <f t="shared" si="235"/>
        <v>7.5397619999999996</v>
      </c>
      <c r="H1907" s="2">
        <f t="shared" si="231"/>
        <v>8.0851284999999979</v>
      </c>
      <c r="I1907" s="2">
        <f t="array" ref="I1907">SUMPRODUCT(B1891:B1910, (ROW(B1891:B1910)-ROW(B1891)+1)) / (20*21/2)</f>
        <v>7.8746119047619043</v>
      </c>
      <c r="J1907" s="2">
        <f t="shared" si="234"/>
        <v>7.7427544326763433</v>
      </c>
      <c r="K1907" s="2">
        <f t="shared" ref="K1907:K1970" si="236">$K$4*B1907+(1-$K$4)*K1906</f>
        <v>7.6627352242949591</v>
      </c>
    </row>
    <row r="1908" spans="1:11" ht="13.5" x14ac:dyDescent="0.25">
      <c r="A1908" s="3">
        <f>TITRES_STAT!B1911</f>
        <v>44789</v>
      </c>
      <c r="B1908" s="6">
        <f>TITRES_STAT!D1911</f>
        <v>8.0729000000000006</v>
      </c>
      <c r="C1908" s="2">
        <f t="shared" si="229"/>
        <v>-9.5999999999989427E-3</v>
      </c>
      <c r="D1908" s="2">
        <f t="shared" si="230"/>
        <v>8.0863599999999991</v>
      </c>
      <c r="E1908" s="2">
        <f t="shared" si="232"/>
        <v>7.9506899999999998</v>
      </c>
      <c r="F1908" s="2">
        <f t="shared" si="233"/>
        <v>7.6725950000000012</v>
      </c>
      <c r="G1908" s="2">
        <f t="shared" si="235"/>
        <v>7.5425239999999993</v>
      </c>
      <c r="H1908" s="2">
        <f t="shared" si="231"/>
        <v>8.0813969999999991</v>
      </c>
      <c r="I1908" s="2">
        <f t="array" ref="I1908">SUMPRODUCT(B1892:B1911, (ROW(B1892:B1911)-ROW(B1892)+1)) / (20*21/2)</f>
        <v>7.8898190476190466</v>
      </c>
      <c r="J1908" s="2">
        <f t="shared" si="234"/>
        <v>7.7741968676595494</v>
      </c>
      <c r="K1908" s="2">
        <f t="shared" si="236"/>
        <v>7.6788201174598623</v>
      </c>
    </row>
    <row r="1909" spans="1:11" ht="13.5" x14ac:dyDescent="0.25">
      <c r="A1909" s="3">
        <f>TITRES_STAT!B1912</f>
        <v>44790</v>
      </c>
      <c r="B1909" s="6">
        <f>TITRES_STAT!D1912</f>
        <v>7.89</v>
      </c>
      <c r="C1909" s="2">
        <f t="shared" si="229"/>
        <v>-0.18290000000000095</v>
      </c>
      <c r="D1909" s="2">
        <f t="shared" si="230"/>
        <v>8.05748</v>
      </c>
      <c r="E1909" s="2">
        <f t="shared" si="232"/>
        <v>7.9843599999999997</v>
      </c>
      <c r="F1909" s="2">
        <f t="shared" si="233"/>
        <v>7.6966500000000009</v>
      </c>
      <c r="G1909" s="2">
        <f t="shared" si="235"/>
        <v>7.5416279999999993</v>
      </c>
      <c r="H1909" s="2">
        <f t="shared" si="231"/>
        <v>8.0767509999999998</v>
      </c>
      <c r="I1909" s="2">
        <f t="array" ref="I1909">SUMPRODUCT(B1893:B1912, (ROW(B1893:B1912)-ROW(B1893)+1)) / (20*21/2)</f>
        <v>7.901819047619048</v>
      </c>
      <c r="J1909" s="2">
        <f t="shared" si="234"/>
        <v>7.7852257374062592</v>
      </c>
      <c r="K1909" s="2">
        <f t="shared" si="236"/>
        <v>7.6871016814810442</v>
      </c>
    </row>
    <row r="1910" spans="1:11" ht="13.5" x14ac:dyDescent="0.25">
      <c r="A1910" s="3">
        <f>TITRES_STAT!B1913</f>
        <v>44791</v>
      </c>
      <c r="B1910" s="6">
        <f>TITRES_STAT!D1913</f>
        <v>7.89</v>
      </c>
      <c r="C1910" s="2">
        <f t="shared" si="229"/>
        <v>0</v>
      </c>
      <c r="D1910" s="2">
        <f t="shared" si="230"/>
        <v>8.0035799999999995</v>
      </c>
      <c r="E1910" s="2">
        <f t="shared" si="232"/>
        <v>8.0036000000000005</v>
      </c>
      <c r="F1910" s="2">
        <f t="shared" si="233"/>
        <v>7.7303249999999988</v>
      </c>
      <c r="G1910" s="2">
        <f t="shared" si="235"/>
        <v>7.5462679999999986</v>
      </c>
      <c r="H1910" s="2">
        <f t="shared" si="231"/>
        <v>8.072197000000001</v>
      </c>
      <c r="I1910" s="2">
        <f t="array" ref="I1910">SUMPRODUCT(B1894:B1913, (ROW(B1894:B1913)-ROW(B1894)+1)) / (20*21/2)</f>
        <v>7.9110723809523797</v>
      </c>
      <c r="J1910" s="2">
        <f t="shared" si="234"/>
        <v>7.7952042386056632</v>
      </c>
      <c r="K1910" s="2">
        <f t="shared" si="236"/>
        <v>7.6950584782857092</v>
      </c>
    </row>
    <row r="1911" spans="1:11" ht="13.5" x14ac:dyDescent="0.25">
      <c r="A1911" s="3">
        <f>TITRES_STAT!B1914</f>
        <v>44792</v>
      </c>
      <c r="B1911" s="6">
        <f>TITRES_STAT!D1914</f>
        <v>7.89</v>
      </c>
      <c r="C1911" s="2">
        <f t="shared" si="229"/>
        <v>0</v>
      </c>
      <c r="D1911" s="2">
        <f t="shared" si="230"/>
        <v>7.9650800000000004</v>
      </c>
      <c r="E1911" s="2">
        <f t="shared" si="232"/>
        <v>8.007439999999999</v>
      </c>
      <c r="F1911" s="2">
        <f t="shared" si="233"/>
        <v>7.7639999999999976</v>
      </c>
      <c r="G1911" s="2">
        <f t="shared" si="235"/>
        <v>7.5472159999999988</v>
      </c>
      <c r="H1911" s="2">
        <f t="shared" si="231"/>
        <v>8.0676430000000021</v>
      </c>
      <c r="I1911" s="2">
        <f t="array" ref="I1911">SUMPRODUCT(B1895:B1914, (ROW(B1895:B1914)-ROW(B1895)+1)) / (20*21/2)</f>
        <v>7.9178514285714279</v>
      </c>
      <c r="J1911" s="2">
        <f t="shared" si="234"/>
        <v>7.8042324063575048</v>
      </c>
      <c r="K1911" s="2">
        <f t="shared" si="236"/>
        <v>7.7027032438431329</v>
      </c>
    </row>
    <row r="1912" spans="1:11" ht="13.5" x14ac:dyDescent="0.25">
      <c r="A1912" s="3">
        <f>TITRES_STAT!B1915</f>
        <v>44795</v>
      </c>
      <c r="B1912" s="6">
        <f>TITRES_STAT!D1915</f>
        <v>7.89</v>
      </c>
      <c r="C1912" s="2">
        <f t="shared" si="229"/>
        <v>0</v>
      </c>
      <c r="D1912" s="2">
        <f t="shared" si="230"/>
        <v>7.9265799999999995</v>
      </c>
      <c r="E1912" s="2">
        <f t="shared" si="232"/>
        <v>8.0026200000000003</v>
      </c>
      <c r="F1912" s="2">
        <f t="shared" si="233"/>
        <v>7.7832399999999975</v>
      </c>
      <c r="G1912" s="2">
        <f t="shared" si="235"/>
        <v>7.5518559999999981</v>
      </c>
      <c r="H1912" s="2">
        <f t="shared" si="231"/>
        <v>8.0635500000000029</v>
      </c>
      <c r="I1912" s="2">
        <f t="array" ref="I1912">SUMPRODUCT(B1896:B1915, (ROW(B1896:B1915)-ROW(B1896)+1)) / (20*21/2)</f>
        <v>7.9049757142857144</v>
      </c>
      <c r="J1912" s="2">
        <f t="shared" si="234"/>
        <v>7.8124007486091713</v>
      </c>
      <c r="K1912" s="2">
        <f t="shared" si="236"/>
        <v>7.7100482146728142</v>
      </c>
    </row>
    <row r="1913" spans="1:11" ht="13.5" x14ac:dyDescent="0.25">
      <c r="A1913" s="3">
        <f>TITRES_STAT!B1916</f>
        <v>44796</v>
      </c>
      <c r="B1913" s="6">
        <f>TITRES_STAT!D1916</f>
        <v>7.8803999999999998</v>
      </c>
      <c r="C1913" s="2">
        <f t="shared" si="229"/>
        <v>-9.5999999999998309E-3</v>
      </c>
      <c r="D1913" s="2">
        <f t="shared" si="230"/>
        <v>7.8880799999999995</v>
      </c>
      <c r="E1913" s="2">
        <f t="shared" si="232"/>
        <v>7.9872199999999989</v>
      </c>
      <c r="F1913" s="2">
        <f t="shared" si="233"/>
        <v>7.8092199999999989</v>
      </c>
      <c r="G1913" s="2">
        <f t="shared" si="235"/>
        <v>7.5566719999999972</v>
      </c>
      <c r="H1913" s="2">
        <f t="shared" si="231"/>
        <v>8.0598695000000014</v>
      </c>
      <c r="I1913" s="2">
        <f t="array" ref="I1913">SUMPRODUCT(B1897:B1916, (ROW(B1897:B1916)-ROW(B1897)+1)) / (20*21/2)</f>
        <v>7.8898109523809516</v>
      </c>
      <c r="J1913" s="2">
        <f t="shared" si="234"/>
        <v>7.8188768677892506</v>
      </c>
      <c r="K1913" s="2">
        <f t="shared" si="236"/>
        <v>7.7167286768425081</v>
      </c>
    </row>
    <row r="1914" spans="1:11" ht="13.5" x14ac:dyDescent="0.25">
      <c r="A1914" s="3">
        <f>TITRES_STAT!B1917</f>
        <v>44797</v>
      </c>
      <c r="B1914" s="6">
        <f>TITRES_STAT!D1917</f>
        <v>7.8803999999999998</v>
      </c>
      <c r="C1914" s="2">
        <f t="shared" si="229"/>
        <v>0</v>
      </c>
      <c r="D1914" s="2">
        <f t="shared" si="230"/>
        <v>7.8861599999999994</v>
      </c>
      <c r="E1914" s="2">
        <f t="shared" si="232"/>
        <v>7.9718199999999992</v>
      </c>
      <c r="F1914" s="2">
        <f t="shared" si="233"/>
        <v>7.832795</v>
      </c>
      <c r="G1914" s="2">
        <f t="shared" si="235"/>
        <v>7.565179999999998</v>
      </c>
      <c r="H1914" s="2">
        <f t="shared" si="231"/>
        <v>8.0561890000000016</v>
      </c>
      <c r="I1914" s="2">
        <f t="array" ref="I1914">SUMPRODUCT(B1898:B1917, (ROW(B1898:B1917)-ROW(B1898)+1)) / (20*21/2)</f>
        <v>7.8476599999999994</v>
      </c>
      <c r="J1914" s="2">
        <f t="shared" si="234"/>
        <v>7.8247362137140843</v>
      </c>
      <c r="K1914" s="2">
        <f t="shared" si="236"/>
        <v>7.7231471601035864</v>
      </c>
    </row>
    <row r="1915" spans="1:11" ht="13.5" x14ac:dyDescent="0.25">
      <c r="A1915" s="3">
        <f>TITRES_STAT!B1918</f>
        <v>44798</v>
      </c>
      <c r="B1915" s="6">
        <f>TITRES_STAT!D1918</f>
        <v>7.6976000000000004</v>
      </c>
      <c r="C1915" s="2">
        <f t="shared" si="229"/>
        <v>-0.18279999999999941</v>
      </c>
      <c r="D1915" s="2">
        <f t="shared" si="230"/>
        <v>7.8476799999999995</v>
      </c>
      <c r="E1915" s="2">
        <f t="shared" si="232"/>
        <v>7.92563</v>
      </c>
      <c r="F1915" s="2">
        <f t="shared" si="233"/>
        <v>7.8472300000000006</v>
      </c>
      <c r="G1915" s="2">
        <f t="shared" si="235"/>
        <v>7.5700319999999985</v>
      </c>
      <c r="H1915" s="2">
        <f t="shared" si="231"/>
        <v>8.0519635000000012</v>
      </c>
      <c r="I1915" s="2">
        <f t="array" ref="I1915">SUMPRODUCT(B1899:B1918, (ROW(B1899:B1918)-ROW(B1899)+1)) / (20*21/2)</f>
        <v>7.8141690476190488</v>
      </c>
      <c r="J1915" s="2">
        <f t="shared" si="234"/>
        <v>7.8126280028841713</v>
      </c>
      <c r="K1915" s="2">
        <f t="shared" si="236"/>
        <v>7.7221453106877593</v>
      </c>
    </row>
    <row r="1916" spans="1:11" ht="13.5" x14ac:dyDescent="0.25">
      <c r="A1916" s="3">
        <f>TITRES_STAT!B1919</f>
        <v>44799</v>
      </c>
      <c r="B1916" s="6">
        <f>TITRES_STAT!D1919</f>
        <v>7.6879999999999997</v>
      </c>
      <c r="C1916" s="2">
        <f t="shared" si="229"/>
        <v>-9.6000000000007191E-3</v>
      </c>
      <c r="D1916" s="2">
        <f t="shared" si="230"/>
        <v>7.8072800000000004</v>
      </c>
      <c r="E1916" s="2">
        <f t="shared" si="232"/>
        <v>7.8861800000000004</v>
      </c>
      <c r="F1916" s="2">
        <f t="shared" si="233"/>
        <v>7.861184999999999</v>
      </c>
      <c r="G1916" s="2">
        <f t="shared" si="235"/>
        <v>7.570631999999998</v>
      </c>
      <c r="H1916" s="2">
        <f t="shared" si="231"/>
        <v>8.0480125000000022</v>
      </c>
      <c r="I1916" s="2">
        <f t="array" ref="I1916">SUMPRODUCT(B1900:B1919, (ROW(B1900:B1919)-ROW(B1900)+1)) / (20*21/2)</f>
        <v>7.7770114285714271</v>
      </c>
      <c r="J1916" s="2">
        <f t="shared" si="234"/>
        <v>7.8007586692761555</v>
      </c>
      <c r="K1916" s="2">
        <f t="shared" si="236"/>
        <v>7.7208062788960827</v>
      </c>
    </row>
    <row r="1917" spans="1:11" ht="13.5" x14ac:dyDescent="0.25">
      <c r="A1917" s="3">
        <f>TITRES_STAT!B1920</f>
        <v>44802</v>
      </c>
      <c r="B1917" s="6">
        <f>TITRES_STAT!D1920</f>
        <v>7.4185999999999996</v>
      </c>
      <c r="C1917" s="2">
        <f t="shared" si="229"/>
        <v>-0.26940000000000008</v>
      </c>
      <c r="D1917" s="2">
        <f t="shared" si="230"/>
        <v>7.7129999999999992</v>
      </c>
      <c r="E1917" s="2">
        <f t="shared" si="232"/>
        <v>7.8197900000000002</v>
      </c>
      <c r="F1917" s="2">
        <f t="shared" si="233"/>
        <v>7.8568549999999986</v>
      </c>
      <c r="G1917" s="2">
        <f t="shared" si="235"/>
        <v>7.5658439999999985</v>
      </c>
      <c r="H1917" s="2">
        <f t="shared" si="231"/>
        <v>8.0431750000000015</v>
      </c>
      <c r="I1917" s="2">
        <f t="array" ref="I1917">SUMPRODUCT(B1901:B1920, (ROW(B1901:B1920)-ROW(B1901)+1)) / (20*21/2)</f>
        <v>7.7402661904761887</v>
      </c>
      <c r="J1917" s="2">
        <f t="shared" si="234"/>
        <v>7.7643626055355686</v>
      </c>
      <c r="K1917" s="2">
        <f t="shared" si="236"/>
        <v>7.7089550522727066</v>
      </c>
    </row>
    <row r="1918" spans="1:11" ht="13.5" x14ac:dyDescent="0.25">
      <c r="A1918" s="3">
        <f>TITRES_STAT!B1921</f>
        <v>44803</v>
      </c>
      <c r="B1918" s="6">
        <f>TITRES_STAT!D1921</f>
        <v>7.5052000000000003</v>
      </c>
      <c r="C1918" s="2">
        <f t="shared" si="229"/>
        <v>8.6600000000000676E-2</v>
      </c>
      <c r="D1918" s="2">
        <f t="shared" si="230"/>
        <v>7.6379599999999996</v>
      </c>
      <c r="E1918" s="2">
        <f t="shared" si="232"/>
        <v>7.76302</v>
      </c>
      <c r="F1918" s="2">
        <f t="shared" si="233"/>
        <v>7.8568549999999986</v>
      </c>
      <c r="G1918" s="2">
        <f t="shared" si="235"/>
        <v>7.5627879999999985</v>
      </c>
      <c r="H1918" s="2">
        <f t="shared" si="231"/>
        <v>8.0396920000000023</v>
      </c>
      <c r="I1918" s="2">
        <f t="array" ref="I1918">SUMPRODUCT(B1902:B1921, (ROW(B1902:B1921)-ROW(B1902)+1)) / (20*21/2)</f>
        <v>7.6972871428571441</v>
      </c>
      <c r="J1918" s="2">
        <f t="shared" si="234"/>
        <v>7.739680452627419</v>
      </c>
      <c r="K1918" s="2">
        <f t="shared" si="236"/>
        <v>7.7009646580659341</v>
      </c>
    </row>
    <row r="1919" spans="1:11" ht="13.5" x14ac:dyDescent="0.25">
      <c r="A1919" s="3">
        <f>TITRES_STAT!B1922</f>
        <v>44804</v>
      </c>
      <c r="B1919" s="6">
        <f>TITRES_STAT!D1922</f>
        <v>7.4667000000000003</v>
      </c>
      <c r="C1919" s="2">
        <f t="shared" si="229"/>
        <v>-3.8499999999999979E-2</v>
      </c>
      <c r="D1919" s="2">
        <f t="shared" si="230"/>
        <v>7.5552200000000012</v>
      </c>
      <c r="E1919" s="2">
        <f t="shared" si="232"/>
        <v>7.7206900000000003</v>
      </c>
      <c r="F1919" s="2">
        <f t="shared" si="233"/>
        <v>7.8525249999999982</v>
      </c>
      <c r="G1919" s="2">
        <f t="shared" si="235"/>
        <v>7.5589619999999975</v>
      </c>
      <c r="H1919" s="2">
        <f t="shared" si="231"/>
        <v>8.0344040000000021</v>
      </c>
      <c r="I1919" s="2">
        <f t="array" ref="I1919">SUMPRODUCT(B1903:B1922, (ROW(B1903:B1922)-ROW(B1903)+1)) / (20*21/2)</f>
        <v>7.6537552380952372</v>
      </c>
      <c r="J1919" s="2">
        <f t="shared" si="234"/>
        <v>7.7136823142819502</v>
      </c>
      <c r="K1919" s="2">
        <f t="shared" si="236"/>
        <v>7.6917778087300155</v>
      </c>
    </row>
    <row r="1920" spans="1:11" ht="13.5" x14ac:dyDescent="0.25">
      <c r="A1920" s="3">
        <f>TITRES_STAT!B1923</f>
        <v>44805</v>
      </c>
      <c r="B1920" s="6">
        <f>TITRES_STAT!D1923</f>
        <v>7.4667000000000003</v>
      </c>
      <c r="C1920" s="2">
        <f t="shared" si="229"/>
        <v>0</v>
      </c>
      <c r="D1920" s="2">
        <f t="shared" si="230"/>
        <v>7.5090400000000006</v>
      </c>
      <c r="E1920" s="2">
        <f t="shared" si="232"/>
        <v>7.6783600000000005</v>
      </c>
      <c r="F1920" s="2">
        <f t="shared" si="233"/>
        <v>7.8409800000000001</v>
      </c>
      <c r="G1920" s="2">
        <f t="shared" si="235"/>
        <v>7.5553199999999983</v>
      </c>
      <c r="H1920" s="2">
        <f t="shared" si="231"/>
        <v>8.0302680000000013</v>
      </c>
      <c r="I1920" s="2">
        <f t="array" ref="I1920">SUMPRODUCT(B1904:B1923, (ROW(B1904:B1923)-ROW(B1904)+1)) / (20*21/2)</f>
        <v>7.6111442857142846</v>
      </c>
      <c r="J1920" s="2">
        <f t="shared" si="234"/>
        <v>7.6901601891122402</v>
      </c>
      <c r="K1920" s="2">
        <f t="shared" si="236"/>
        <v>7.6829512279955052</v>
      </c>
    </row>
    <row r="1921" spans="1:11" ht="13.5" x14ac:dyDescent="0.25">
      <c r="A1921" s="3">
        <f>TITRES_STAT!B1924</f>
        <v>44806</v>
      </c>
      <c r="B1921" s="6">
        <f>TITRES_STAT!D1924</f>
        <v>7.3897000000000004</v>
      </c>
      <c r="C1921" s="2">
        <f t="shared" si="229"/>
        <v>-7.6999999999999957E-2</v>
      </c>
      <c r="D1921" s="2">
        <f t="shared" si="230"/>
        <v>7.4493799999999997</v>
      </c>
      <c r="E1921" s="2">
        <f t="shared" si="232"/>
        <v>7.6283300000000009</v>
      </c>
      <c r="F1921" s="2">
        <f t="shared" si="233"/>
        <v>7.8178849999999995</v>
      </c>
      <c r="G1921" s="2">
        <f t="shared" si="235"/>
        <v>7.5554899999999998</v>
      </c>
      <c r="H1921" s="2">
        <f t="shared" si="231"/>
        <v>8.0266685000000013</v>
      </c>
      <c r="I1921" s="2">
        <f t="array" ref="I1921">SUMPRODUCT(B1905:B1924, (ROW(B1905:B1924)-ROW(B1905)+1)) / (20*21/2)</f>
        <v>7.5764133333333339</v>
      </c>
      <c r="J1921" s="2">
        <f t="shared" si="234"/>
        <v>7.6615449330063132</v>
      </c>
      <c r="K1921" s="2">
        <f t="shared" si="236"/>
        <v>7.6714511798388187</v>
      </c>
    </row>
    <row r="1922" spans="1:11" ht="13.5" x14ac:dyDescent="0.25">
      <c r="A1922" s="3">
        <f>TITRES_STAT!B1925</f>
        <v>44809</v>
      </c>
      <c r="B1922" s="6">
        <f>TITRES_STAT!D1925</f>
        <v>7.3608000000000002</v>
      </c>
      <c r="C1922" s="2">
        <f t="shared" si="229"/>
        <v>-2.8900000000000148E-2</v>
      </c>
      <c r="D1922" s="2">
        <f t="shared" si="230"/>
        <v>7.4378200000000003</v>
      </c>
      <c r="E1922" s="2">
        <f t="shared" si="232"/>
        <v>7.5754100000000006</v>
      </c>
      <c r="F1922" s="2">
        <f t="shared" si="233"/>
        <v>7.7890150000000009</v>
      </c>
      <c r="G1922" s="2">
        <f t="shared" si="235"/>
        <v>7.5550819999999996</v>
      </c>
      <c r="H1922" s="2">
        <f t="shared" si="231"/>
        <v>8.022924500000002</v>
      </c>
      <c r="I1922" s="2">
        <f t="array" ref="I1922">SUMPRODUCT(B1906:B1925, (ROW(B1906:B1925)-ROW(B1906)+1)) / (20*21/2)</f>
        <v>7.5438380952380957</v>
      </c>
      <c r="J1922" s="2">
        <f t="shared" si="234"/>
        <v>7.6329025584342833</v>
      </c>
      <c r="K1922" s="2">
        <f t="shared" si="236"/>
        <v>7.6592687806294535</v>
      </c>
    </row>
    <row r="1923" spans="1:11" ht="13.5" x14ac:dyDescent="0.25">
      <c r="A1923" s="3">
        <f>TITRES_STAT!B1926</f>
        <v>44810</v>
      </c>
      <c r="B1923" s="6">
        <f>TITRES_STAT!D1926</f>
        <v>7.3415999999999997</v>
      </c>
      <c r="C1923" s="2">
        <f t="shared" si="229"/>
        <v>-1.920000000000055E-2</v>
      </c>
      <c r="D1923" s="2">
        <f t="shared" si="230"/>
        <v>7.4051</v>
      </c>
      <c r="E1923" s="2">
        <f t="shared" si="232"/>
        <v>7.5215300000000003</v>
      </c>
      <c r="F1923" s="2">
        <f t="shared" si="233"/>
        <v>7.7543750000000005</v>
      </c>
      <c r="G1923" s="2">
        <f t="shared" si="235"/>
        <v>7.5542899999999982</v>
      </c>
      <c r="H1923" s="2">
        <f t="shared" si="231"/>
        <v>8.0190845000000017</v>
      </c>
      <c r="I1923" s="2">
        <f t="array" ref="I1923">SUMPRODUCT(B1907:B1926, (ROW(B1907:B1926)-ROW(B1907)+1)) / (20*21/2)</f>
        <v>7.4774028571428568</v>
      </c>
      <c r="J1923" s="2">
        <f t="shared" si="234"/>
        <v>7.6051594576310189</v>
      </c>
      <c r="K1923" s="2">
        <f t="shared" si="236"/>
        <v>7.6468111813890829</v>
      </c>
    </row>
    <row r="1924" spans="1:11" ht="13.5" x14ac:dyDescent="0.25">
      <c r="A1924" s="3">
        <f>TITRES_STAT!B1927</f>
        <v>44811</v>
      </c>
      <c r="B1924" s="6">
        <f>TITRES_STAT!D1927</f>
        <v>7.3897000000000004</v>
      </c>
      <c r="C1924" s="2">
        <f t="shared" ref="C1924:C1987" si="237">B1924-B1923</f>
        <v>4.8100000000000698E-2</v>
      </c>
      <c r="D1924" s="2">
        <f t="shared" si="230"/>
        <v>7.3897000000000004</v>
      </c>
      <c r="E1924" s="2">
        <f t="shared" si="232"/>
        <v>7.4724600000000008</v>
      </c>
      <c r="F1924" s="2">
        <f t="shared" si="233"/>
        <v>7.7221400000000004</v>
      </c>
      <c r="G1924" s="2">
        <f t="shared" si="235"/>
        <v>7.5544600000000006</v>
      </c>
      <c r="H1924" s="2">
        <f t="shared" si="231"/>
        <v>8.0154390000000024</v>
      </c>
      <c r="I1924" s="2">
        <f t="array" ref="I1924">SUMPRODUCT(B1908:B1927, (ROW(B1908:B1927)-ROW(B1908)+1)) / (20*21/2)</f>
        <v>7.4198576190476189</v>
      </c>
      <c r="J1924" s="2">
        <f t="shared" si="234"/>
        <v>7.584639509285207</v>
      </c>
      <c r="K1924" s="2">
        <f t="shared" si="236"/>
        <v>7.6367283899620606</v>
      </c>
    </row>
    <row r="1925" spans="1:11" ht="13.5" x14ac:dyDescent="0.25">
      <c r="A1925" s="3">
        <f>TITRES_STAT!B1928</f>
        <v>44812</v>
      </c>
      <c r="B1925" s="6">
        <f>TITRES_STAT!D1928</f>
        <v>7.3800999999999997</v>
      </c>
      <c r="C1925" s="2">
        <f t="shared" si="237"/>
        <v>-9.6000000000007191E-3</v>
      </c>
      <c r="D1925" s="2">
        <f t="shared" si="230"/>
        <v>7.3723800000000015</v>
      </c>
      <c r="E1925" s="2">
        <f t="shared" si="232"/>
        <v>7.4407100000000002</v>
      </c>
      <c r="F1925" s="2">
        <f t="shared" si="233"/>
        <v>7.6831700000000014</v>
      </c>
      <c r="G1925" s="2">
        <f t="shared" si="235"/>
        <v>7.5562820000000013</v>
      </c>
      <c r="H1925" s="2">
        <f t="shared" si="231"/>
        <v>8.0116995000000024</v>
      </c>
      <c r="I1925" s="2">
        <f t="array" ref="I1925">SUMPRODUCT(B1909:B1928, (ROW(B1909:B1928)-ROW(B1909)+1)) / (20*21/2)</f>
        <v>7.3627714285714294</v>
      </c>
      <c r="J1925" s="2">
        <f t="shared" si="234"/>
        <v>7.5651595560199496</v>
      </c>
      <c r="K1925" s="2">
        <f t="shared" si="236"/>
        <v>7.6266645315321764</v>
      </c>
    </row>
    <row r="1926" spans="1:11" ht="13.5" x14ac:dyDescent="0.25">
      <c r="A1926" s="3">
        <f>TITRES_STAT!B1929</f>
        <v>44813</v>
      </c>
      <c r="B1926" s="6">
        <f>TITRES_STAT!D1929</f>
        <v>6.9855999999999998</v>
      </c>
      <c r="C1926" s="2">
        <f t="shared" si="237"/>
        <v>-0.39449999999999985</v>
      </c>
      <c r="D1926" s="2">
        <f t="shared" ref="D1926:D1989" si="238">AVERAGE(B1922:B1926)</f>
        <v>7.2915599999999996</v>
      </c>
      <c r="E1926" s="2">
        <f t="shared" si="232"/>
        <v>7.3704700000000001</v>
      </c>
      <c r="F1926" s="2">
        <f t="shared" si="233"/>
        <v>7.6283250000000011</v>
      </c>
      <c r="G1926" s="2">
        <f t="shared" si="235"/>
        <v>7.5502140000000004</v>
      </c>
      <c r="H1926" s="2">
        <f t="shared" si="231"/>
        <v>8.0059875000000016</v>
      </c>
      <c r="I1926" s="2">
        <f t="array" ref="I1926">SUMPRODUCT(B1910:B1929, (ROW(B1910:B1929)-ROW(B1910)+1)) / (20*21/2)</f>
        <v>7.2879942857142863</v>
      </c>
      <c r="J1926" s="2">
        <f t="shared" si="234"/>
        <v>7.5099634078275734</v>
      </c>
      <c r="K1926" s="2">
        <f t="shared" si="236"/>
        <v>7.6015247459818944</v>
      </c>
    </row>
    <row r="1927" spans="1:11" ht="13.5" x14ac:dyDescent="0.25">
      <c r="A1927" s="3">
        <f>TITRES_STAT!B1930</f>
        <v>44816</v>
      </c>
      <c r="B1927" s="6">
        <f>TITRES_STAT!D1930</f>
        <v>7.0240999999999998</v>
      </c>
      <c r="C1927" s="2">
        <f t="shared" si="237"/>
        <v>3.8499999999999979E-2</v>
      </c>
      <c r="D1927" s="2">
        <f t="shared" si="238"/>
        <v>7.2242199999999999</v>
      </c>
      <c r="E1927" s="2">
        <f t="shared" si="232"/>
        <v>7.3310200000000005</v>
      </c>
      <c r="F1927" s="2">
        <f t="shared" si="233"/>
        <v>7.5754050000000008</v>
      </c>
      <c r="G1927" s="2">
        <f t="shared" si="235"/>
        <v>7.5430719999999996</v>
      </c>
      <c r="H1927" s="2">
        <f t="shared" si="231"/>
        <v>8.0004680000000015</v>
      </c>
      <c r="I1927" s="2">
        <f t="array" ref="I1927">SUMPRODUCT(B1911:B1930, (ROW(B1911:B1930)-ROW(B1911)+1)) / (20*21/2)</f>
        <v>7.2205438095238081</v>
      </c>
      <c r="J1927" s="2">
        <f t="shared" si="234"/>
        <v>7.4636907023201857</v>
      </c>
      <c r="K1927" s="2">
        <f t="shared" si="236"/>
        <v>7.5788806382963303</v>
      </c>
    </row>
    <row r="1928" spans="1:11" ht="13.5" x14ac:dyDescent="0.25">
      <c r="A1928" s="3">
        <f>TITRES_STAT!B1931</f>
        <v>44817</v>
      </c>
      <c r="B1928" s="6">
        <f>TITRES_STAT!D1931</f>
        <v>6.976</v>
      </c>
      <c r="C1928" s="2">
        <f t="shared" si="237"/>
        <v>-4.809999999999981E-2</v>
      </c>
      <c r="D1928" s="2">
        <f t="shared" si="238"/>
        <v>7.1511000000000013</v>
      </c>
      <c r="E1928" s="2">
        <f t="shared" si="232"/>
        <v>7.2780999999999993</v>
      </c>
      <c r="F1928" s="2">
        <f t="shared" si="233"/>
        <v>7.5205600000000015</v>
      </c>
      <c r="G1928" s="2">
        <f t="shared" si="235"/>
        <v>7.534968000000001</v>
      </c>
      <c r="H1928" s="2">
        <f t="shared" si="231"/>
        <v>7.9947080000000028</v>
      </c>
      <c r="I1928" s="2">
        <f t="array" ref="I1928">SUMPRODUCT(B1912:B1931, (ROW(B1912:B1931)-ROW(B1912)+1)) / (20*21/2)</f>
        <v>7.1658333333333344</v>
      </c>
      <c r="J1928" s="2">
        <f t="shared" si="234"/>
        <v>7.4172439687658827</v>
      </c>
      <c r="K1928" s="2">
        <f t="shared" si="236"/>
        <v>7.5552382603239252</v>
      </c>
    </row>
    <row r="1929" spans="1:11" ht="13.5" x14ac:dyDescent="0.25">
      <c r="A1929" s="3">
        <f>TITRES_STAT!B1932</f>
        <v>44818</v>
      </c>
      <c r="B1929" s="6">
        <f>TITRES_STAT!D1932</f>
        <v>6.7354000000000003</v>
      </c>
      <c r="C1929" s="2">
        <f t="shared" si="237"/>
        <v>-0.2405999999999997</v>
      </c>
      <c r="D1929" s="2">
        <f t="shared" si="238"/>
        <v>7.0202399999999994</v>
      </c>
      <c r="E1929" s="2">
        <f t="shared" si="232"/>
        <v>7.2049700000000003</v>
      </c>
      <c r="F1929" s="2">
        <f t="shared" si="233"/>
        <v>7.4628300000000012</v>
      </c>
      <c r="G1929" s="2">
        <f t="shared" si="235"/>
        <v>7.5220520000000013</v>
      </c>
      <c r="H1929" s="2">
        <f t="shared" si="231"/>
        <v>7.9871460000000036</v>
      </c>
      <c r="I1929" s="2">
        <f t="array" ref="I1929">SUMPRODUCT(B1913:B1932, (ROW(B1913:B1932)-ROW(B1913)+1)) / (20*21/2)</f>
        <v>7.1015057142857145</v>
      </c>
      <c r="J1929" s="2">
        <f t="shared" si="234"/>
        <v>7.3523064479310367</v>
      </c>
      <c r="K1929" s="2">
        <f t="shared" si="236"/>
        <v>7.5230877403112224</v>
      </c>
    </row>
    <row r="1930" spans="1:11" ht="13.5" x14ac:dyDescent="0.25">
      <c r="A1930" s="3">
        <f>TITRES_STAT!B1933</f>
        <v>44819</v>
      </c>
      <c r="B1930" s="6">
        <f>TITRES_STAT!D1933</f>
        <v>6.7545999999999999</v>
      </c>
      <c r="C1930" s="2">
        <f t="shared" si="237"/>
        <v>1.9199999999999662E-2</v>
      </c>
      <c r="D1930" s="2">
        <f t="shared" si="238"/>
        <v>6.8951400000000005</v>
      </c>
      <c r="E1930" s="2">
        <f t="shared" si="232"/>
        <v>7.1337599999999997</v>
      </c>
      <c r="F1930" s="2">
        <f t="shared" si="233"/>
        <v>7.4060600000000019</v>
      </c>
      <c r="G1930" s="2">
        <f t="shared" si="235"/>
        <v>7.5095200000000002</v>
      </c>
      <c r="H1930" s="2">
        <f t="shared" ref="H1930:H1993" si="239">AVERAGE(B1731:B1930)</f>
        <v>7.9796800000000028</v>
      </c>
      <c r="I1930" s="2">
        <f t="array" ref="I1930">SUMPRODUCT(B1914:B1933, (ROW(B1914:B1933)-ROW(B1914)+1)) / (20*21/2)</f>
        <v>7.0456938095238089</v>
      </c>
      <c r="J1930" s="2">
        <f t="shared" si="234"/>
        <v>7.295382024318557</v>
      </c>
      <c r="K1930" s="2">
        <f t="shared" si="236"/>
        <v>7.4929509661813709</v>
      </c>
    </row>
    <row r="1931" spans="1:11" ht="13.5" x14ac:dyDescent="0.25">
      <c r="A1931" s="3">
        <f>TITRES_STAT!B1934</f>
        <v>44820</v>
      </c>
      <c r="B1931" s="6">
        <f>TITRES_STAT!D1934</f>
        <v>6.8315999999999999</v>
      </c>
      <c r="C1931" s="2">
        <f t="shared" si="237"/>
        <v>7.6999999999999957E-2</v>
      </c>
      <c r="D1931" s="2">
        <f t="shared" si="238"/>
        <v>6.8643400000000003</v>
      </c>
      <c r="E1931" s="2">
        <f t="shared" si="232"/>
        <v>7.0779499999999986</v>
      </c>
      <c r="F1931" s="2">
        <f t="shared" si="233"/>
        <v>7.3531400000000016</v>
      </c>
      <c r="G1931" s="2">
        <f t="shared" si="235"/>
        <v>7.4985279999999985</v>
      </c>
      <c r="H1931" s="2">
        <f t="shared" si="239"/>
        <v>7.9725990000000033</v>
      </c>
      <c r="I1931" s="2">
        <f t="array" ref="I1931">SUMPRODUCT(B1915:B1934, (ROW(B1915:B1934)-ROW(B1915)+1)) / (20*21/2)</f>
        <v>6.9918052380952371</v>
      </c>
      <c r="J1931" s="2">
        <f t="shared" si="234"/>
        <v>7.2512123077167896</v>
      </c>
      <c r="K1931" s="2">
        <f t="shared" si="236"/>
        <v>7.467015634174258</v>
      </c>
    </row>
    <row r="1932" spans="1:11" ht="13.5" x14ac:dyDescent="0.25">
      <c r="A1932" s="3">
        <f>TITRES_STAT!B1935</f>
        <v>44823</v>
      </c>
      <c r="B1932" s="6">
        <f>TITRES_STAT!D1935</f>
        <v>6.6776999999999997</v>
      </c>
      <c r="C1932" s="2">
        <f t="shared" si="237"/>
        <v>-0.15390000000000015</v>
      </c>
      <c r="D1932" s="2">
        <f t="shared" si="238"/>
        <v>6.7950600000000012</v>
      </c>
      <c r="E1932" s="2">
        <f t="shared" ref="E1932:E1995" si="240">AVERAGE(B1923:B1932)</f>
        <v>7.0096399999999992</v>
      </c>
      <c r="F1932" s="2">
        <f t="shared" si="233"/>
        <v>7.2925250000000004</v>
      </c>
      <c r="G1932" s="2">
        <f t="shared" si="235"/>
        <v>7.4863019999999993</v>
      </c>
      <c r="H1932" s="2">
        <f t="shared" si="239"/>
        <v>7.9647945000000027</v>
      </c>
      <c r="I1932" s="2">
        <f t="array" ref="I1932">SUMPRODUCT(B1916:B1935, (ROW(B1916:B1935)-ROW(B1916)+1)) / (20*21/2)</f>
        <v>6.9391090476190476</v>
      </c>
      <c r="J1932" s="2">
        <f t="shared" si="234"/>
        <v>7.1965920879342384</v>
      </c>
      <c r="K1932" s="2">
        <f t="shared" si="236"/>
        <v>7.4360620798929151</v>
      </c>
    </row>
    <row r="1933" spans="1:11" ht="13.5" x14ac:dyDescent="0.25">
      <c r="A1933" s="3">
        <f>TITRES_STAT!B1936</f>
        <v>44824</v>
      </c>
      <c r="B1933" s="6">
        <f>TITRES_STAT!D1936</f>
        <v>6.7065000000000001</v>
      </c>
      <c r="C1933" s="2">
        <f t="shared" si="237"/>
        <v>2.8800000000000381E-2</v>
      </c>
      <c r="D1933" s="2">
        <f t="shared" si="238"/>
        <v>6.7411599999999989</v>
      </c>
      <c r="E1933" s="2">
        <f t="shared" si="240"/>
        <v>6.946130000000001</v>
      </c>
      <c r="F1933" s="2">
        <f t="shared" si="233"/>
        <v>7.2338300000000002</v>
      </c>
      <c r="G1933" s="2">
        <f t="shared" si="235"/>
        <v>7.4764980000000003</v>
      </c>
      <c r="H1933" s="2">
        <f t="shared" si="239"/>
        <v>7.9571800000000028</v>
      </c>
      <c r="I1933" s="2">
        <f t="array" ref="I1933">SUMPRODUCT(B1917:B1936, (ROW(B1917:B1936)-ROW(B1917)+1)) / (20*21/2)</f>
        <v>6.8952114285714305</v>
      </c>
      <c r="J1933" s="2">
        <f t="shared" si="234"/>
        <v>7.1499166509881205</v>
      </c>
      <c r="K1933" s="2">
        <f t="shared" si="236"/>
        <v>7.4074518022500557</v>
      </c>
    </row>
    <row r="1934" spans="1:11" ht="13.5" x14ac:dyDescent="0.25">
      <c r="A1934" s="3">
        <f>TITRES_STAT!B1937</f>
        <v>44825</v>
      </c>
      <c r="B1934" s="6">
        <f>TITRES_STAT!D1937</f>
        <v>6.6680000000000001</v>
      </c>
      <c r="C1934" s="2">
        <f t="shared" si="237"/>
        <v>-3.8499999999999979E-2</v>
      </c>
      <c r="D1934" s="2">
        <f t="shared" si="238"/>
        <v>6.7276799999999994</v>
      </c>
      <c r="E1934" s="2">
        <f t="shared" si="240"/>
        <v>6.8739600000000012</v>
      </c>
      <c r="F1934" s="2">
        <f t="shared" si="233"/>
        <v>7.1732100000000001</v>
      </c>
      <c r="G1934" s="2">
        <f t="shared" si="235"/>
        <v>7.4659239999999985</v>
      </c>
      <c r="H1934" s="2">
        <f t="shared" si="239"/>
        <v>7.9493730000000014</v>
      </c>
      <c r="I1934" s="2">
        <f t="array" ref="I1934">SUMPRODUCT(B1918:B1937, (ROW(B1918:B1937)-ROW(B1918)+1)) / (20*21/2)</f>
        <v>6.8498071428571423</v>
      </c>
      <c r="J1934" s="2">
        <f t="shared" si="234"/>
        <v>7.1040198270844899</v>
      </c>
      <c r="K1934" s="2">
        <f t="shared" si="236"/>
        <v>7.3784536923578967</v>
      </c>
    </row>
    <row r="1935" spans="1:11" ht="13.5" x14ac:dyDescent="0.25">
      <c r="A1935" s="3">
        <f>TITRES_STAT!B1938</f>
        <v>44826</v>
      </c>
      <c r="B1935" s="6">
        <f>TITRES_STAT!D1938</f>
        <v>6.6199000000000003</v>
      </c>
      <c r="C1935" s="2">
        <f t="shared" si="237"/>
        <v>-4.809999999999981E-2</v>
      </c>
      <c r="D1935" s="2">
        <f t="shared" si="238"/>
        <v>6.7007400000000006</v>
      </c>
      <c r="E1935" s="2">
        <f t="shared" si="240"/>
        <v>6.7979399999999996</v>
      </c>
      <c r="F1935" s="2">
        <f t="shared" si="233"/>
        <v>7.1193250000000008</v>
      </c>
      <c r="G1935" s="2">
        <f t="shared" si="235"/>
        <v>7.4543879999999989</v>
      </c>
      <c r="H1935" s="2">
        <f t="shared" si="239"/>
        <v>7.9413715000000016</v>
      </c>
      <c r="I1935" s="2">
        <f t="array" ref="I1935">SUMPRODUCT(B1919:B1938, (ROW(B1919:B1938)-ROW(B1919)+1)) / (20*21/2)</f>
        <v>6.799181428571428</v>
      </c>
      <c r="J1935" s="2">
        <f t="shared" si="234"/>
        <v>7.0579131768859673</v>
      </c>
      <c r="K1935" s="2">
        <f t="shared" si="236"/>
        <v>7.3487064887360187</v>
      </c>
    </row>
    <row r="1936" spans="1:11" ht="13.5" x14ac:dyDescent="0.25">
      <c r="A1936" s="3">
        <f>TITRES_STAT!B1939</f>
        <v>44827</v>
      </c>
      <c r="B1936" s="6">
        <f>TITRES_STAT!D1939</f>
        <v>6.6584000000000003</v>
      </c>
      <c r="C1936" s="2">
        <f t="shared" si="237"/>
        <v>3.8499999999999979E-2</v>
      </c>
      <c r="D1936" s="2">
        <f t="shared" si="238"/>
        <v>6.6661000000000001</v>
      </c>
      <c r="E1936" s="2">
        <f t="shared" si="240"/>
        <v>6.7652199999999993</v>
      </c>
      <c r="F1936" s="2">
        <f t="shared" si="233"/>
        <v>7.0678450000000002</v>
      </c>
      <c r="G1936" s="2">
        <f t="shared" si="235"/>
        <v>7.4445439999999987</v>
      </c>
      <c r="H1936" s="2">
        <f t="shared" si="239"/>
        <v>7.9335165000000014</v>
      </c>
      <c r="I1936" s="2">
        <f t="array" ref="I1936">SUMPRODUCT(B1920:B1939, (ROW(B1920:B1939)-ROW(B1920)+1)) / (20*21/2)</f>
        <v>6.7515285714285707</v>
      </c>
      <c r="J1936" s="2">
        <f t="shared" si="234"/>
        <v>7.0198643028968277</v>
      </c>
      <c r="K1936" s="2">
        <f t="shared" si="236"/>
        <v>7.3216356460404883</v>
      </c>
    </row>
    <row r="1937" spans="1:11" ht="13.5" x14ac:dyDescent="0.25">
      <c r="A1937" s="3">
        <f>TITRES_STAT!B1940</f>
        <v>44830</v>
      </c>
      <c r="B1937" s="6">
        <f>TITRES_STAT!D1940</f>
        <v>6.5911</v>
      </c>
      <c r="C1937" s="2">
        <f t="shared" si="237"/>
        <v>-6.730000000000036E-2</v>
      </c>
      <c r="D1937" s="2">
        <f t="shared" si="238"/>
        <v>6.6487800000000004</v>
      </c>
      <c r="E1937" s="2">
        <f t="shared" si="240"/>
        <v>6.7219199999999999</v>
      </c>
      <c r="F1937" s="2">
        <f t="shared" si="233"/>
        <v>7.0264700000000015</v>
      </c>
      <c r="G1937" s="2">
        <f t="shared" si="235"/>
        <v>7.4303039999999987</v>
      </c>
      <c r="H1937" s="2">
        <f t="shared" si="239"/>
        <v>7.9254630000000024</v>
      </c>
      <c r="I1937" s="2">
        <f t="array" ref="I1937">SUMPRODUCT(B1921:B1940, (ROW(B1921:B1940)-ROW(B1921)+1)) / (20*21/2)</f>
        <v>6.6966809523809516</v>
      </c>
      <c r="J1937" s="2">
        <f t="shared" si="234"/>
        <v>6.9790296073828442</v>
      </c>
      <c r="K1937" s="2">
        <f t="shared" si="236"/>
        <v>7.2929871893330178</v>
      </c>
    </row>
    <row r="1938" spans="1:11" ht="13.5" x14ac:dyDescent="0.25">
      <c r="A1938" s="3">
        <f>TITRES_STAT!B1941</f>
        <v>44831</v>
      </c>
      <c r="B1938" s="6">
        <f>TITRES_STAT!D1941</f>
        <v>6.4949000000000003</v>
      </c>
      <c r="C1938" s="2">
        <f t="shared" si="237"/>
        <v>-9.6199999999999619E-2</v>
      </c>
      <c r="D1938" s="2">
        <f t="shared" si="238"/>
        <v>6.6064600000000002</v>
      </c>
      <c r="E1938" s="2">
        <f t="shared" si="240"/>
        <v>6.6738099999999987</v>
      </c>
      <c r="F1938" s="2">
        <f t="shared" si="233"/>
        <v>6.9759550000000008</v>
      </c>
      <c r="G1938" s="2">
        <f t="shared" si="235"/>
        <v>7.4120239999999979</v>
      </c>
      <c r="H1938" s="2">
        <f t="shared" si="239"/>
        <v>7.9169285000000027</v>
      </c>
      <c r="I1938" s="2">
        <f t="array" ref="I1938">SUMPRODUCT(B1922:B1941, (ROW(B1922:B1941)-ROW(B1922)+1)) / (20*21/2)</f>
        <v>6.6379866666666656</v>
      </c>
      <c r="J1938" s="2">
        <f t="shared" si="234"/>
        <v>6.9329220257273354</v>
      </c>
      <c r="K1938" s="2">
        <f t="shared" si="236"/>
        <v>7.2616896524964289</v>
      </c>
    </row>
    <row r="1939" spans="1:11" ht="13.5" x14ac:dyDescent="0.25">
      <c r="A1939" s="3">
        <f>TITRES_STAT!B1942</f>
        <v>44832</v>
      </c>
      <c r="B1939" s="6">
        <f>TITRES_STAT!D1942</f>
        <v>6.4756</v>
      </c>
      <c r="C1939" s="2">
        <f t="shared" si="237"/>
        <v>-1.9300000000000317E-2</v>
      </c>
      <c r="D1939" s="2">
        <f t="shared" si="238"/>
        <v>6.5679800000000004</v>
      </c>
      <c r="E1939" s="2">
        <f t="shared" si="240"/>
        <v>6.647829999999999</v>
      </c>
      <c r="F1939" s="2">
        <f t="shared" si="233"/>
        <v>6.926400000000001</v>
      </c>
      <c r="G1939" s="2">
        <f t="shared" si="235"/>
        <v>7.3933579999999992</v>
      </c>
      <c r="H1939" s="2">
        <f t="shared" si="239"/>
        <v>7.9085280000000013</v>
      </c>
      <c r="I1939" s="2">
        <f t="array" ref="I1939">SUMPRODUCT(B1923:B1942, (ROW(B1923:B1942)-ROW(B1923)+1)) / (20*21/2)</f>
        <v>6.5846990476190479</v>
      </c>
      <c r="J1939" s="2">
        <f t="shared" si="234"/>
        <v>6.8893675470866365</v>
      </c>
      <c r="K1939" s="2">
        <f t="shared" si="236"/>
        <v>7.2308626073004909</v>
      </c>
    </row>
    <row r="1940" spans="1:11" ht="13.5" x14ac:dyDescent="0.25">
      <c r="A1940" s="3">
        <f>TITRES_STAT!B1943</f>
        <v>44833</v>
      </c>
      <c r="B1940" s="6">
        <f>TITRES_STAT!D1943</f>
        <v>6.3505000000000003</v>
      </c>
      <c r="C1940" s="2">
        <f t="shared" si="237"/>
        <v>-0.12509999999999977</v>
      </c>
      <c r="D1940" s="2">
        <f t="shared" si="238"/>
        <v>6.5141000000000009</v>
      </c>
      <c r="E1940" s="2">
        <f t="shared" si="240"/>
        <v>6.6074200000000003</v>
      </c>
      <c r="F1940" s="2">
        <f t="shared" ref="F1940:F2003" si="241">AVERAGE(B1921:B1940)</f>
        <v>6.8705900000000018</v>
      </c>
      <c r="G1940" s="2">
        <f t="shared" si="235"/>
        <v>7.3760379999999977</v>
      </c>
      <c r="H1940" s="2">
        <f t="shared" si="239"/>
        <v>7.899548000000002</v>
      </c>
      <c r="I1940" s="2">
        <f t="array" ref="I1940">SUMPRODUCT(B1924:B1943, (ROW(B1924:B1943)-ROW(B1924)+1)) / (20*21/2)</f>
        <v>6.5412614285714286</v>
      </c>
      <c r="J1940" s="2">
        <f t="shared" si="234"/>
        <v>6.8380468283164806</v>
      </c>
      <c r="K1940" s="2">
        <f t="shared" si="236"/>
        <v>7.1963385834847857</v>
      </c>
    </row>
    <row r="1941" spans="1:11" ht="13.5" x14ac:dyDescent="0.25">
      <c r="A1941" s="3">
        <f>TITRES_STAT!B1944</f>
        <v>44834</v>
      </c>
      <c r="B1941" s="6">
        <f>TITRES_STAT!D1944</f>
        <v>6.2542999999999997</v>
      </c>
      <c r="C1941" s="2">
        <f t="shared" si="237"/>
        <v>-9.6200000000000507E-2</v>
      </c>
      <c r="D1941" s="2">
        <f t="shared" si="238"/>
        <v>6.433279999999999</v>
      </c>
      <c r="E1941" s="2">
        <f t="shared" si="240"/>
        <v>6.54969</v>
      </c>
      <c r="F1941" s="2">
        <f t="shared" si="241"/>
        <v>6.8138199999999998</v>
      </c>
      <c r="G1941" s="2">
        <f t="shared" si="235"/>
        <v>7.3567939999999972</v>
      </c>
      <c r="H1941" s="2">
        <f t="shared" si="239"/>
        <v>7.8900870000000021</v>
      </c>
      <c r="I1941" s="2">
        <f t="array" ref="I1941">SUMPRODUCT(B1925:B1944, (ROW(B1925:B1944)-ROW(B1925)+1)) / (20*21/2)</f>
        <v>6.5073533333333327</v>
      </c>
      <c r="J1941" s="2">
        <f t="shared" ref="J1941:J2004" si="242">$J$4*B1941+J1940*(1-$J$4)</f>
        <v>6.7824518922863399</v>
      </c>
      <c r="K1941" s="2">
        <f t="shared" si="236"/>
        <v>7.1593958939363631</v>
      </c>
    </row>
    <row r="1942" spans="1:11" ht="13.5" x14ac:dyDescent="0.25">
      <c r="A1942" s="3">
        <f>TITRES_STAT!B1945</f>
        <v>44837</v>
      </c>
      <c r="B1942" s="6">
        <f>TITRES_STAT!D1945</f>
        <v>6.2542999999999997</v>
      </c>
      <c r="C1942" s="2">
        <f t="shared" si="237"/>
        <v>0</v>
      </c>
      <c r="D1942" s="2">
        <f t="shared" si="238"/>
        <v>6.3659200000000009</v>
      </c>
      <c r="E1942" s="2">
        <f t="shared" si="240"/>
        <v>6.5073500000000006</v>
      </c>
      <c r="F1942" s="2">
        <f t="shared" si="241"/>
        <v>6.758494999999999</v>
      </c>
      <c r="G1942" s="2">
        <f t="shared" si="235"/>
        <v>7.3317759999999987</v>
      </c>
      <c r="H1942" s="2">
        <f t="shared" si="239"/>
        <v>7.880626000000003</v>
      </c>
      <c r="I1942" s="2">
        <f t="array" ref="I1942">SUMPRODUCT(B1926:B1945, (ROW(B1926:B1945)-ROW(B1926)+1)) / (20*21/2)</f>
        <v>6.4774795238095244</v>
      </c>
      <c r="J1942" s="2">
        <f t="shared" si="242"/>
        <v>6.7321517120685934</v>
      </c>
      <c r="K1942" s="2">
        <f t="shared" si="236"/>
        <v>7.1239019373114081</v>
      </c>
    </row>
    <row r="1943" spans="1:11" ht="13.5" x14ac:dyDescent="0.25">
      <c r="A1943" s="3">
        <f>TITRES_STAT!B1946</f>
        <v>44838</v>
      </c>
      <c r="B1943" s="6">
        <f>TITRES_STAT!D1946</f>
        <v>6.3023999999999996</v>
      </c>
      <c r="C1943" s="2">
        <f t="shared" si="237"/>
        <v>4.809999999999981E-2</v>
      </c>
      <c r="D1943" s="2">
        <f t="shared" si="238"/>
        <v>6.32742</v>
      </c>
      <c r="E1943" s="2">
        <f t="shared" si="240"/>
        <v>6.466940000000001</v>
      </c>
      <c r="F1943" s="2">
        <f t="shared" si="241"/>
        <v>6.7065350000000006</v>
      </c>
      <c r="G1943" s="2">
        <f t="shared" si="235"/>
        <v>7.3106079999999976</v>
      </c>
      <c r="H1943" s="2">
        <f t="shared" si="239"/>
        <v>7.8720505000000038</v>
      </c>
      <c r="I1943" s="2">
        <f t="array" ref="I1943">SUMPRODUCT(B1927:B1946, (ROW(B1927:B1946)-ROW(B1927)+1)) / (20*21/2)</f>
        <v>6.453468571428572</v>
      </c>
      <c r="J1943" s="2">
        <f t="shared" si="242"/>
        <v>6.6912229775858707</v>
      </c>
      <c r="K1943" s="2">
        <f t="shared" si="236"/>
        <v>7.0916861750639022</v>
      </c>
    </row>
    <row r="1944" spans="1:11" ht="13.5" x14ac:dyDescent="0.25">
      <c r="A1944" s="3">
        <f>TITRES_STAT!B1947</f>
        <v>44839</v>
      </c>
      <c r="B1944" s="6">
        <f>TITRES_STAT!D1947</f>
        <v>6.3505000000000003</v>
      </c>
      <c r="C1944" s="2">
        <f t="shared" si="237"/>
        <v>4.8100000000000698E-2</v>
      </c>
      <c r="D1944" s="2">
        <f t="shared" si="238"/>
        <v>6.3024000000000004</v>
      </c>
      <c r="E1944" s="2">
        <f t="shared" si="240"/>
        <v>6.4351900000000004</v>
      </c>
      <c r="F1944" s="2">
        <f t="shared" si="241"/>
        <v>6.6545750000000012</v>
      </c>
      <c r="G1944" s="2">
        <f t="shared" si="235"/>
        <v>7.2894399999999999</v>
      </c>
      <c r="H1944" s="2">
        <f t="shared" si="239"/>
        <v>7.8640385000000039</v>
      </c>
      <c r="I1944" s="2">
        <f t="array" ref="I1944">SUMPRODUCT(B1928:B1947, (ROW(B1928:B1947)-ROW(B1928)+1)) / (20*21/2)</f>
        <v>6.4324819047619037</v>
      </c>
      <c r="J1944" s="2">
        <f t="shared" si="242"/>
        <v>6.6587731701967403</v>
      </c>
      <c r="K1944" s="2">
        <f t="shared" si="236"/>
        <v>7.062620050551593</v>
      </c>
    </row>
    <row r="1945" spans="1:11" ht="13.5" x14ac:dyDescent="0.25">
      <c r="A1945" s="3">
        <f>TITRES_STAT!B1948</f>
        <v>44840</v>
      </c>
      <c r="B1945" s="6">
        <f>TITRES_STAT!D1948</f>
        <v>6.3409000000000004</v>
      </c>
      <c r="C1945" s="2">
        <f t="shared" si="237"/>
        <v>-9.5999999999998309E-3</v>
      </c>
      <c r="D1945" s="2">
        <f t="shared" si="238"/>
        <v>6.3004800000000003</v>
      </c>
      <c r="E1945" s="2">
        <f t="shared" si="240"/>
        <v>6.4072900000000006</v>
      </c>
      <c r="F1945" s="2">
        <f t="shared" si="241"/>
        <v>6.6026150000000001</v>
      </c>
      <c r="G1945" s="2">
        <f t="shared" si="235"/>
        <v>7.2680799999999985</v>
      </c>
      <c r="H1945" s="2">
        <f t="shared" si="239"/>
        <v>7.8561165000000042</v>
      </c>
      <c r="I1945" s="2">
        <f t="array" ref="I1945">SUMPRODUCT(B1929:B1948, (ROW(B1929:B1948)-ROW(B1929)+1)) / (20*21/2)</f>
        <v>6.4348647619047608</v>
      </c>
      <c r="J1945" s="2">
        <f t="shared" si="242"/>
        <v>6.6284995349399081</v>
      </c>
      <c r="K1945" s="2">
        <f t="shared" si="236"/>
        <v>7.0343173034711386</v>
      </c>
    </row>
    <row r="1946" spans="1:11" ht="13.5" x14ac:dyDescent="0.25">
      <c r="A1946" s="3">
        <f>TITRES_STAT!B1949</f>
        <v>44841</v>
      </c>
      <c r="B1946" s="6">
        <f>TITRES_STAT!D1949</f>
        <v>6.3505000000000003</v>
      </c>
      <c r="C1946" s="2">
        <f t="shared" si="237"/>
        <v>9.5999999999998309E-3</v>
      </c>
      <c r="D1946" s="2">
        <f t="shared" si="238"/>
        <v>6.3197200000000002</v>
      </c>
      <c r="E1946" s="2">
        <f t="shared" si="240"/>
        <v>6.3765000000000001</v>
      </c>
      <c r="F1946" s="2">
        <f t="shared" si="241"/>
        <v>6.5708600000000006</v>
      </c>
      <c r="G1946" s="2">
        <f t="shared" si="235"/>
        <v>7.2469119999999982</v>
      </c>
      <c r="H1946" s="2">
        <f t="shared" si="239"/>
        <v>7.8477815000000035</v>
      </c>
      <c r="I1946" s="2">
        <f t="array" ref="I1946">SUMPRODUCT(B1930:B1949, (ROW(B1930:B1949)-ROW(B1930)+1)) / (20*21/2)</f>
        <v>6.4383038095238092</v>
      </c>
      <c r="J1946" s="2">
        <f t="shared" si="242"/>
        <v>6.6020233887551552</v>
      </c>
      <c r="K1946" s="2">
        <f t="shared" si="236"/>
        <v>7.0075009386291338</v>
      </c>
    </row>
    <row r="1947" spans="1:11" ht="13.5" x14ac:dyDescent="0.25">
      <c r="A1947" s="3">
        <f>TITRES_STAT!B1950</f>
        <v>44844</v>
      </c>
      <c r="B1947" s="6">
        <f>TITRES_STAT!D1950</f>
        <v>6.3505000000000003</v>
      </c>
      <c r="C1947" s="2">
        <f t="shared" si="237"/>
        <v>0</v>
      </c>
      <c r="D1947" s="2">
        <f t="shared" si="238"/>
        <v>6.3389600000000002</v>
      </c>
      <c r="E1947" s="2">
        <f t="shared" si="240"/>
        <v>6.3524399999999996</v>
      </c>
      <c r="F1947" s="2">
        <f t="shared" si="241"/>
        <v>6.5371800000000011</v>
      </c>
      <c r="G1947" s="2">
        <f t="shared" si="235"/>
        <v>7.2238179999999996</v>
      </c>
      <c r="H1947" s="2">
        <f t="shared" si="239"/>
        <v>7.8394465000000038</v>
      </c>
      <c r="I1947" s="2">
        <f t="array" ref="I1947">SUMPRODUCT(B1931:B1950, (ROW(B1931:B1950)-ROW(B1931)+1)) / (20*21/2)</f>
        <v>6.4279466666666663</v>
      </c>
      <c r="J1947" s="2">
        <f t="shared" si="242"/>
        <v>6.5780687803022833</v>
      </c>
      <c r="K1947" s="2">
        <f t="shared" si="236"/>
        <v>6.9817361959377955</v>
      </c>
    </row>
    <row r="1948" spans="1:11" ht="13.5" x14ac:dyDescent="0.25">
      <c r="A1948" s="3">
        <f>TITRES_STAT!B1951</f>
        <v>44845</v>
      </c>
      <c r="B1948" s="6">
        <f>TITRES_STAT!D1951</f>
        <v>6.5621999999999998</v>
      </c>
      <c r="C1948" s="2">
        <f t="shared" si="237"/>
        <v>0.21169999999999956</v>
      </c>
      <c r="D1948" s="2">
        <f t="shared" si="238"/>
        <v>6.3909200000000004</v>
      </c>
      <c r="E1948" s="2">
        <f t="shared" si="240"/>
        <v>6.3591699999999998</v>
      </c>
      <c r="F1948" s="2">
        <f t="shared" si="241"/>
        <v>6.5164899999999992</v>
      </c>
      <c r="G1948" s="2">
        <f t="shared" si="235"/>
        <v>7.2049579999999995</v>
      </c>
      <c r="H1948" s="2">
        <f t="shared" si="239"/>
        <v>7.8317095000000041</v>
      </c>
      <c r="I1948" s="2">
        <f t="array" ref="I1948">SUMPRODUCT(B1932:B1951, (ROW(B1932:B1951)-ROW(B1932)+1)) / (20*21/2)</f>
        <v>6.4339514285714294</v>
      </c>
      <c r="J1948" s="2">
        <f t="shared" si="242"/>
        <v>6.5765574678925418</v>
      </c>
      <c r="K1948" s="2">
        <f t="shared" si="236"/>
        <v>6.9652837960970979</v>
      </c>
    </row>
    <row r="1949" spans="1:11" ht="13.5" x14ac:dyDescent="0.25">
      <c r="A1949" s="3">
        <f>TITRES_STAT!B1952</f>
        <v>44846</v>
      </c>
      <c r="B1949" s="6">
        <f>TITRES_STAT!D1952</f>
        <v>6.5526</v>
      </c>
      <c r="C1949" s="2">
        <f t="shared" si="237"/>
        <v>-9.5999999999998309E-3</v>
      </c>
      <c r="D1949" s="2">
        <f t="shared" si="238"/>
        <v>6.4313400000000005</v>
      </c>
      <c r="E1949" s="2">
        <f t="shared" si="240"/>
        <v>6.3668699999999996</v>
      </c>
      <c r="F1949" s="2">
        <f t="shared" si="241"/>
        <v>6.5073499999999997</v>
      </c>
      <c r="G1949" s="2">
        <f t="shared" si="235"/>
        <v>7.184943999999998</v>
      </c>
      <c r="H1949" s="2">
        <f t="shared" si="239"/>
        <v>7.8239245000000039</v>
      </c>
      <c r="I1949" s="2">
        <f t="array" ref="I1949">SUMPRODUCT(B1933:B1952, (ROW(B1933:B1952)-ROW(B1933)+1)) / (20*21/2)</f>
        <v>6.4394466666666652</v>
      </c>
      <c r="J1949" s="2">
        <f t="shared" si="242"/>
        <v>6.5742758042837277</v>
      </c>
      <c r="K1949" s="2">
        <f t="shared" si="236"/>
        <v>6.9491001178187801</v>
      </c>
    </row>
    <row r="1950" spans="1:11" ht="13.5" x14ac:dyDescent="0.25">
      <c r="A1950" s="3">
        <f>TITRES_STAT!B1953</f>
        <v>44847</v>
      </c>
      <c r="B1950" s="6">
        <f>TITRES_STAT!D1953</f>
        <v>6.3986000000000001</v>
      </c>
      <c r="C1950" s="2">
        <f t="shared" si="237"/>
        <v>-0.15399999999999991</v>
      </c>
      <c r="D1950" s="2">
        <f t="shared" si="238"/>
        <v>6.4428800000000006</v>
      </c>
      <c r="E1950" s="2">
        <f t="shared" si="240"/>
        <v>6.3716799999999996</v>
      </c>
      <c r="F1950" s="2">
        <f t="shared" si="241"/>
        <v>6.4895499999999995</v>
      </c>
      <c r="G1950" s="2">
        <f t="shared" si="235"/>
        <v>7.1589639999999983</v>
      </c>
      <c r="H1950" s="2">
        <f t="shared" si="239"/>
        <v>7.8153695000000036</v>
      </c>
      <c r="I1950" s="2">
        <f t="array" ref="I1950">SUMPRODUCT(B1934:B1953, (ROW(B1934:B1953)-ROW(B1934)+1)) / (20*21/2)</f>
        <v>6.4373819047619047</v>
      </c>
      <c r="J1950" s="2">
        <f t="shared" si="242"/>
        <v>6.5575447753043248</v>
      </c>
      <c r="K1950" s="2">
        <f t="shared" si="236"/>
        <v>6.9275118779043181</v>
      </c>
    </row>
    <row r="1951" spans="1:11" ht="13.5" x14ac:dyDescent="0.25">
      <c r="A1951" s="3">
        <f>TITRES_STAT!B1954</f>
        <v>44848</v>
      </c>
      <c r="B1951" s="6">
        <f>TITRES_STAT!D1954</f>
        <v>6.5526</v>
      </c>
      <c r="C1951" s="2">
        <f t="shared" si="237"/>
        <v>0.15399999999999991</v>
      </c>
      <c r="D1951" s="2">
        <f t="shared" si="238"/>
        <v>6.4832999999999998</v>
      </c>
      <c r="E1951" s="2">
        <f t="shared" si="240"/>
        <v>6.40151</v>
      </c>
      <c r="F1951" s="2">
        <f t="shared" si="241"/>
        <v>6.4756</v>
      </c>
      <c r="G1951" s="2">
        <f t="shared" si="235"/>
        <v>7.1329839999999987</v>
      </c>
      <c r="H1951" s="2">
        <f t="shared" si="239"/>
        <v>7.8075845000000026</v>
      </c>
      <c r="I1951" s="2">
        <f t="array" ref="I1951">SUMPRODUCT(B1935:B1954, (ROW(B1935:B1954)-ROW(B1935)+1)) / (20*21/2)</f>
        <v>6.4365542857142861</v>
      </c>
      <c r="J1951" s="2">
        <f t="shared" si="242"/>
        <v>6.5570738443229599</v>
      </c>
      <c r="K1951" s="2">
        <f t="shared" si="236"/>
        <v>6.912809451319835</v>
      </c>
    </row>
    <row r="1952" spans="1:11" ht="13.5" x14ac:dyDescent="0.25">
      <c r="A1952" s="3">
        <f>TITRES_STAT!B1955</f>
        <v>44851</v>
      </c>
      <c r="B1952" s="6">
        <f>TITRES_STAT!D1955</f>
        <v>6.5332999999999997</v>
      </c>
      <c r="C1952" s="2">
        <f t="shared" si="237"/>
        <v>-1.9300000000000317E-2</v>
      </c>
      <c r="D1952" s="2">
        <f t="shared" si="238"/>
        <v>6.5198599999999987</v>
      </c>
      <c r="E1952" s="2">
        <f t="shared" si="240"/>
        <v>6.4294099999999998</v>
      </c>
      <c r="F1952" s="2">
        <f t="shared" si="241"/>
        <v>6.4683800000000007</v>
      </c>
      <c r="G1952" s="2">
        <f t="shared" si="235"/>
        <v>7.1048859999999987</v>
      </c>
      <c r="H1952" s="2">
        <f t="shared" si="239"/>
        <v>7.7994725000000029</v>
      </c>
      <c r="I1952" s="2">
        <f t="array" ref="I1952">SUMPRODUCT(B1936:B1955, (ROW(B1936:B1955)-ROW(B1936)+1)) / (20*21/2)</f>
        <v>6.4257900000000001</v>
      </c>
      <c r="J1952" s="2">
        <f t="shared" si="242"/>
        <v>6.5548096686731547</v>
      </c>
      <c r="K1952" s="2">
        <f t="shared" si="236"/>
        <v>6.8979267277386649</v>
      </c>
    </row>
    <row r="1953" spans="1:11" ht="13.5" x14ac:dyDescent="0.25">
      <c r="A1953" s="3">
        <f>TITRES_STAT!B1956</f>
        <v>44852</v>
      </c>
      <c r="B1953" s="6">
        <f>TITRES_STAT!D1956</f>
        <v>6.4466999999999999</v>
      </c>
      <c r="C1953" s="2">
        <f t="shared" si="237"/>
        <v>-8.6599999999999788E-2</v>
      </c>
      <c r="D1953" s="2">
        <f t="shared" si="238"/>
        <v>6.4967600000000001</v>
      </c>
      <c r="E1953" s="2">
        <f t="shared" si="240"/>
        <v>6.4438399999999998</v>
      </c>
      <c r="F1953" s="2">
        <f t="shared" si="241"/>
        <v>6.4553899999999995</v>
      </c>
      <c r="G1953" s="2">
        <f t="shared" si="235"/>
        <v>7.0731320000000002</v>
      </c>
      <c r="H1953" s="2">
        <f t="shared" si="239"/>
        <v>7.7909275000000022</v>
      </c>
      <c r="I1953" s="2">
        <f t="array" ref="I1953">SUMPRODUCT(B1937:B1956, (ROW(B1937:B1956)-ROW(B1937)+1)) / (20*21/2)</f>
        <v>6.4182285714285703</v>
      </c>
      <c r="J1953" s="2">
        <f t="shared" si="242"/>
        <v>6.5445135097519014</v>
      </c>
      <c r="K1953" s="2">
        <f t="shared" si="236"/>
        <v>6.8802315619449921</v>
      </c>
    </row>
    <row r="1954" spans="1:11" ht="13.5" x14ac:dyDescent="0.25">
      <c r="A1954" s="3">
        <f>TITRES_STAT!B1957</f>
        <v>44853</v>
      </c>
      <c r="B1954" s="6">
        <f>TITRES_STAT!D1957</f>
        <v>6.4466999999999999</v>
      </c>
      <c r="C1954" s="2">
        <f t="shared" si="237"/>
        <v>0</v>
      </c>
      <c r="D1954" s="2">
        <f t="shared" si="238"/>
        <v>6.475579999999999</v>
      </c>
      <c r="E1954" s="2">
        <f t="shared" si="240"/>
        <v>6.4534599999999998</v>
      </c>
      <c r="F1954" s="2">
        <f t="shared" si="241"/>
        <v>6.4443249999999992</v>
      </c>
      <c r="G1954" s="2">
        <f t="shared" si="235"/>
        <v>7.0413780000000008</v>
      </c>
      <c r="H1954" s="2">
        <f t="shared" si="239"/>
        <v>7.781737500000002</v>
      </c>
      <c r="I1954" s="2">
        <f t="array" ref="I1954">SUMPRODUCT(B1938:B1957, (ROW(B1938:B1957)-ROW(B1938)+1)) / (20*21/2)</f>
        <v>6.4121333333333332</v>
      </c>
      <c r="J1954" s="2">
        <f t="shared" si="242"/>
        <v>6.5351979373945772</v>
      </c>
      <c r="K1954" s="2">
        <f t="shared" si="236"/>
        <v>6.863230324221659</v>
      </c>
    </row>
    <row r="1955" spans="1:11" ht="13.5" x14ac:dyDescent="0.25">
      <c r="A1955" s="3">
        <f>TITRES_STAT!B1958</f>
        <v>44854</v>
      </c>
      <c r="B1955" s="6">
        <f>TITRES_STAT!D1958</f>
        <v>6.3312999999999997</v>
      </c>
      <c r="C1955" s="2">
        <f t="shared" si="237"/>
        <v>-0.11540000000000017</v>
      </c>
      <c r="D1955" s="2">
        <f t="shared" si="238"/>
        <v>6.4621200000000005</v>
      </c>
      <c r="E1955" s="2">
        <f t="shared" si="240"/>
        <v>6.4525000000000006</v>
      </c>
      <c r="F1955" s="2">
        <f t="shared" si="241"/>
        <v>6.4298949999999992</v>
      </c>
      <c r="G1955" s="2">
        <f t="shared" si="235"/>
        <v>7.0048140000000014</v>
      </c>
      <c r="H1955" s="2">
        <f t="shared" si="239"/>
        <v>7.7719705000000019</v>
      </c>
      <c r="I1955" s="2">
        <f t="array" ref="I1955">SUMPRODUCT(B1939:B1958, (ROW(B1939:B1958)-ROW(B1939)+1)) / (20*21/2)</f>
        <v>6.4062695238095246</v>
      </c>
      <c r="J1955" s="2">
        <f t="shared" si="242"/>
        <v>6.5157790862141409</v>
      </c>
      <c r="K1955" s="2">
        <f t="shared" si="236"/>
        <v>6.842370311507084</v>
      </c>
    </row>
    <row r="1956" spans="1:11" ht="13.5" x14ac:dyDescent="0.25">
      <c r="A1956" s="3">
        <f>TITRES_STAT!B1959</f>
        <v>44855</v>
      </c>
      <c r="B1956" s="6">
        <f>TITRES_STAT!D1959</f>
        <v>6.3505000000000003</v>
      </c>
      <c r="C1956" s="2">
        <f t="shared" si="237"/>
        <v>1.920000000000055E-2</v>
      </c>
      <c r="D1956" s="2">
        <f t="shared" si="238"/>
        <v>6.4216999999999995</v>
      </c>
      <c r="E1956" s="2">
        <f t="shared" si="240"/>
        <v>6.4524999999999988</v>
      </c>
      <c r="F1956" s="2">
        <f t="shared" si="241"/>
        <v>6.4144999999999994</v>
      </c>
      <c r="G1956" s="2">
        <f t="shared" si="235"/>
        <v>6.9701740000000019</v>
      </c>
      <c r="H1956" s="2">
        <f t="shared" si="239"/>
        <v>7.7622995000000028</v>
      </c>
      <c r="I1956" s="2">
        <f t="array" ref="I1956">SUMPRODUCT(B1940:B1959, (ROW(B1940:B1959)-ROW(B1940)+1)) / (20*21/2)</f>
        <v>6.4020533333333347</v>
      </c>
      <c r="J1956" s="2">
        <f t="shared" si="242"/>
        <v>6.5000382208604135</v>
      </c>
      <c r="K1956" s="2">
        <f t="shared" si="236"/>
        <v>6.8230812796832776</v>
      </c>
    </row>
    <row r="1957" spans="1:11" ht="13.5" x14ac:dyDescent="0.25">
      <c r="A1957" s="3">
        <f>TITRES_STAT!B1960</f>
        <v>44858</v>
      </c>
      <c r="B1957" s="6">
        <f>TITRES_STAT!D1960</f>
        <v>6.3505000000000003</v>
      </c>
      <c r="C1957" s="2">
        <f t="shared" si="237"/>
        <v>0</v>
      </c>
      <c r="D1957" s="2">
        <f t="shared" si="238"/>
        <v>6.3851399999999998</v>
      </c>
      <c r="E1957" s="2">
        <f t="shared" si="240"/>
        <v>6.4524999999999988</v>
      </c>
      <c r="F1957" s="2">
        <f t="shared" si="241"/>
        <v>6.4024699999999992</v>
      </c>
      <c r="G1957" s="2">
        <f t="shared" si="235"/>
        <v>6.9355340000000014</v>
      </c>
      <c r="H1957" s="2">
        <f t="shared" si="239"/>
        <v>7.7525825000000017</v>
      </c>
      <c r="I1957" s="2">
        <f t="array" ref="I1957">SUMPRODUCT(B1941:B1960, (ROW(B1941:B1960)-ROW(B1941)+1)) / (20*21/2)</f>
        <v>6.3984328571428568</v>
      </c>
      <c r="J1957" s="2">
        <f t="shared" si="242"/>
        <v>6.4857964855403747</v>
      </c>
      <c r="K1957" s="2">
        <f t="shared" si="236"/>
        <v>6.8045486804800124</v>
      </c>
    </row>
    <row r="1958" spans="1:11" ht="13.5" x14ac:dyDescent="0.25">
      <c r="A1958" s="3">
        <f>TITRES_STAT!B1961</f>
        <v>44859</v>
      </c>
      <c r="B1958" s="6">
        <f>TITRES_STAT!D1961</f>
        <v>6.3409000000000004</v>
      </c>
      <c r="C1958" s="2">
        <f t="shared" si="237"/>
        <v>-9.5999999999998309E-3</v>
      </c>
      <c r="D1958" s="2">
        <f t="shared" si="238"/>
        <v>6.3639799999999997</v>
      </c>
      <c r="E1958" s="2">
        <f t="shared" si="240"/>
        <v>6.4303700000000008</v>
      </c>
      <c r="F1958" s="2">
        <f t="shared" si="241"/>
        <v>6.3947699999999994</v>
      </c>
      <c r="G1958" s="2">
        <f t="shared" si="235"/>
        <v>6.9008940000000027</v>
      </c>
      <c r="H1958" s="2">
        <f t="shared" si="239"/>
        <v>7.7428175000000019</v>
      </c>
      <c r="I1958" s="2">
        <f t="array" ref="I1958">SUMPRODUCT(B1942:B1961, (ROW(B1942:B1961)-ROW(B1942)+1)) / (20*21/2)</f>
        <v>6.3856504761904755</v>
      </c>
      <c r="J1958" s="2">
        <f t="shared" si="242"/>
        <v>6.4719968202508156</v>
      </c>
      <c r="K1958" s="2">
        <f t="shared" si="236"/>
        <v>6.7863663792847184</v>
      </c>
    </row>
    <row r="1959" spans="1:11" ht="13.5" x14ac:dyDescent="0.25">
      <c r="A1959" s="3">
        <f>TITRES_STAT!B1962</f>
        <v>44860</v>
      </c>
      <c r="B1959" s="6">
        <f>TITRES_STAT!D1962</f>
        <v>6.3505000000000003</v>
      </c>
      <c r="C1959" s="2">
        <f t="shared" si="237"/>
        <v>9.5999999999998309E-3</v>
      </c>
      <c r="D1959" s="2">
        <f t="shared" si="238"/>
        <v>6.3447399999999998</v>
      </c>
      <c r="E1959" s="2">
        <f t="shared" si="240"/>
        <v>6.4101599999999994</v>
      </c>
      <c r="F1959" s="2">
        <f t="shared" si="241"/>
        <v>6.3885149999999991</v>
      </c>
      <c r="G1959" s="2">
        <f t="shared" si="235"/>
        <v>6.8701040000000022</v>
      </c>
      <c r="H1959" s="2">
        <f t="shared" si="239"/>
        <v>7.7331005000000017</v>
      </c>
      <c r="I1959" s="2">
        <f t="array" ref="I1959">SUMPRODUCT(B1943:B1962, (ROW(B1943:B1962)-ROW(B1943)+1)) / (20*21/2)</f>
        <v>6.3811157142857144</v>
      </c>
      <c r="J1959" s="2">
        <f t="shared" si="242"/>
        <v>6.4604256945126428</v>
      </c>
      <c r="K1959" s="2">
        <f t="shared" si="236"/>
        <v>6.7692735800970834</v>
      </c>
    </row>
    <row r="1960" spans="1:11" ht="13.5" x14ac:dyDescent="0.25">
      <c r="A1960" s="3">
        <f>TITRES_STAT!B1963</f>
        <v>44861</v>
      </c>
      <c r="B1960" s="6">
        <f>TITRES_STAT!D1963</f>
        <v>6.3505000000000003</v>
      </c>
      <c r="C1960" s="2">
        <f t="shared" si="237"/>
        <v>0</v>
      </c>
      <c r="D1960" s="2">
        <f t="shared" si="238"/>
        <v>6.3485800000000001</v>
      </c>
      <c r="E1960" s="2">
        <f t="shared" si="240"/>
        <v>6.4053500000000003</v>
      </c>
      <c r="F1960" s="2">
        <f t="shared" si="241"/>
        <v>6.3885149999999999</v>
      </c>
      <c r="G1960" s="2">
        <f t="shared" si="235"/>
        <v>6.8393140000000026</v>
      </c>
      <c r="H1960" s="2">
        <f t="shared" si="239"/>
        <v>7.7238440000000015</v>
      </c>
      <c r="I1960" s="2">
        <f t="array" ref="I1960">SUMPRODUCT(B1944:B1963, (ROW(B1944:B1963)-ROW(B1944)+1)) / (20*21/2)</f>
        <v>6.3679209523809526</v>
      </c>
      <c r="J1960" s="2">
        <f t="shared" si="242"/>
        <v>6.449956580749534</v>
      </c>
      <c r="K1960" s="2">
        <f t="shared" si="236"/>
        <v>6.7528510867599429</v>
      </c>
    </row>
    <row r="1961" spans="1:11" ht="13.5" x14ac:dyDescent="0.25">
      <c r="A1961" s="3">
        <f>TITRES_STAT!B1964</f>
        <v>44862</v>
      </c>
      <c r="B1961" s="6">
        <f>TITRES_STAT!D1964</f>
        <v>6.2542999999999997</v>
      </c>
      <c r="C1961" s="2">
        <f t="shared" si="237"/>
        <v>-9.6200000000000507E-2</v>
      </c>
      <c r="D1961" s="2">
        <f t="shared" si="238"/>
        <v>6.3293400000000002</v>
      </c>
      <c r="E1961" s="2">
        <f t="shared" si="240"/>
        <v>6.3755199999999999</v>
      </c>
      <c r="F1961" s="2">
        <f t="shared" si="241"/>
        <v>6.3885149999999999</v>
      </c>
      <c r="G1961" s="2">
        <f t="shared" si="235"/>
        <v>6.8066000000000031</v>
      </c>
      <c r="H1961" s="2">
        <f t="shared" si="239"/>
        <v>7.7141065000000024</v>
      </c>
      <c r="I1961" s="2">
        <f t="array" ref="I1961">SUMPRODUCT(B1945:B1964, (ROW(B1945:B1964)-ROW(B1945)+1)) / (20*21/2)</f>
        <v>6.3549552380952381</v>
      </c>
      <c r="J1961" s="2">
        <f t="shared" si="242"/>
        <v>6.4313226206781495</v>
      </c>
      <c r="K1961" s="2">
        <f t="shared" si="236"/>
        <v>6.7333000637497493</v>
      </c>
    </row>
    <row r="1962" spans="1:11" ht="13.5" x14ac:dyDescent="0.25">
      <c r="A1962" s="3">
        <f>TITRES_STAT!B1965</f>
        <v>44865</v>
      </c>
      <c r="B1962" s="6">
        <f>TITRES_STAT!D1965</f>
        <v>6.3409000000000004</v>
      </c>
      <c r="C1962" s="2">
        <f t="shared" si="237"/>
        <v>8.6600000000000676E-2</v>
      </c>
      <c r="D1962" s="2">
        <f t="shared" si="238"/>
        <v>6.3274200000000009</v>
      </c>
      <c r="E1962" s="2">
        <f t="shared" si="240"/>
        <v>6.356279999999999</v>
      </c>
      <c r="F1962" s="2">
        <f t="shared" si="241"/>
        <v>6.3928449999999994</v>
      </c>
      <c r="G1962" s="2">
        <f t="shared" si="235"/>
        <v>6.7756180000000015</v>
      </c>
      <c r="H1962" s="2">
        <f t="shared" si="239"/>
        <v>7.7048020000000017</v>
      </c>
      <c r="I1962" s="2">
        <f t="array" ref="I1962">SUMPRODUCT(B1946:B1965, (ROW(B1946:B1965)-ROW(B1946)+1)) / (20*21/2)</f>
        <v>6.3231999999999999</v>
      </c>
      <c r="J1962" s="2">
        <f t="shared" si="242"/>
        <v>6.422710942518326</v>
      </c>
      <c r="K1962" s="2">
        <f t="shared" si="236"/>
        <v>6.7179118259556425</v>
      </c>
    </row>
    <row r="1963" spans="1:11" ht="13.5" x14ac:dyDescent="0.25">
      <c r="A1963" s="3">
        <f>TITRES_STAT!B1966</f>
        <v>44866</v>
      </c>
      <c r="B1963" s="6">
        <f>TITRES_STAT!D1966</f>
        <v>6.2542999999999997</v>
      </c>
      <c r="C1963" s="2">
        <f t="shared" si="237"/>
        <v>-8.6600000000000676E-2</v>
      </c>
      <c r="D1963" s="2">
        <f t="shared" si="238"/>
        <v>6.3101000000000003</v>
      </c>
      <c r="E1963" s="2">
        <f t="shared" si="240"/>
        <v>6.33704</v>
      </c>
      <c r="F1963" s="2">
        <f t="shared" si="241"/>
        <v>6.3904399999999999</v>
      </c>
      <c r="G1963" s="2">
        <f t="shared" si="235"/>
        <v>6.7430960000000013</v>
      </c>
      <c r="H1963" s="2">
        <f t="shared" si="239"/>
        <v>7.6946040000000027</v>
      </c>
      <c r="I1963" s="2">
        <f t="array" ref="I1963">SUMPRODUCT(B1947:B1966, (ROW(B1947:B1966)-ROW(B1947)+1)) / (20*21/2)</f>
        <v>6.2937433333333326</v>
      </c>
      <c r="J1963" s="2">
        <f t="shared" si="242"/>
        <v>6.4066718051356286</v>
      </c>
      <c r="K1963" s="2">
        <f t="shared" si="236"/>
        <v>6.6997309700358141</v>
      </c>
    </row>
    <row r="1964" spans="1:11" ht="13.5" x14ac:dyDescent="0.25">
      <c r="A1964" s="3">
        <f>TITRES_STAT!B1967</f>
        <v>44867</v>
      </c>
      <c r="B1964" s="6">
        <f>TITRES_STAT!D1967</f>
        <v>6.2542999999999997</v>
      </c>
      <c r="C1964" s="2">
        <f t="shared" si="237"/>
        <v>0</v>
      </c>
      <c r="D1964" s="2">
        <f t="shared" si="238"/>
        <v>6.2908600000000003</v>
      </c>
      <c r="E1964" s="2">
        <f t="shared" si="240"/>
        <v>6.3178000000000001</v>
      </c>
      <c r="F1964" s="2">
        <f t="shared" si="241"/>
        <v>6.3856299999999999</v>
      </c>
      <c r="G1964" s="2">
        <f t="shared" si="235"/>
        <v>6.7105740000000029</v>
      </c>
      <c r="H1964" s="2">
        <f t="shared" si="239"/>
        <v>7.682609000000002</v>
      </c>
      <c r="I1964" s="2">
        <f t="array" ref="I1964">SUMPRODUCT(B1948:B1967, (ROW(B1948:B1967)-ROW(B1948)+1)) / (20*21/2)</f>
        <v>6.2794038095238092</v>
      </c>
      <c r="J1964" s="2">
        <f t="shared" si="242"/>
        <v>6.3921602046465207</v>
      </c>
      <c r="K1964" s="2">
        <f t="shared" si="236"/>
        <v>6.6822630888579395</v>
      </c>
    </row>
    <row r="1965" spans="1:11" ht="13.5" x14ac:dyDescent="0.25">
      <c r="A1965" s="3">
        <f>TITRES_STAT!B1968</f>
        <v>44868</v>
      </c>
      <c r="B1965" s="6">
        <f>TITRES_STAT!D1968</f>
        <v>6.0522</v>
      </c>
      <c r="C1965" s="2">
        <f t="shared" si="237"/>
        <v>-0.20209999999999972</v>
      </c>
      <c r="D1965" s="2">
        <f t="shared" si="238"/>
        <v>6.2311999999999994</v>
      </c>
      <c r="E1965" s="2">
        <f t="shared" si="240"/>
        <v>6.2898899999999998</v>
      </c>
      <c r="F1965" s="2">
        <f t="shared" si="241"/>
        <v>6.3711950000000002</v>
      </c>
      <c r="G1965" s="2">
        <f t="shared" si="235"/>
        <v>6.677666000000003</v>
      </c>
      <c r="H1965" s="2">
        <f t="shared" si="239"/>
        <v>7.670939500000002</v>
      </c>
      <c r="I1965" s="2">
        <f t="array" ref="I1965">SUMPRODUCT(B1949:B1968, (ROW(B1949:B1968)-ROW(B1949)+1)) / (20*21/2)</f>
        <v>6.2611704761904763</v>
      </c>
      <c r="J1965" s="2">
        <f t="shared" si="242"/>
        <v>6.3597830422992327</v>
      </c>
      <c r="K1965" s="2">
        <f t="shared" si="236"/>
        <v>6.6575547324321382</v>
      </c>
    </row>
    <row r="1966" spans="1:11" ht="13.5" x14ac:dyDescent="0.25">
      <c r="A1966" s="3">
        <f>TITRES_STAT!B1969</f>
        <v>44869</v>
      </c>
      <c r="B1966" s="6">
        <f>TITRES_STAT!D1969</f>
        <v>6.0618999999999996</v>
      </c>
      <c r="C1966" s="2">
        <f t="shared" si="237"/>
        <v>9.6999999999995978E-3</v>
      </c>
      <c r="D1966" s="2">
        <f t="shared" si="238"/>
        <v>6.1927199999999996</v>
      </c>
      <c r="E1966" s="2">
        <f t="shared" si="240"/>
        <v>6.2610299999999999</v>
      </c>
      <c r="F1966" s="2">
        <f t="shared" si="241"/>
        <v>6.3567649999999993</v>
      </c>
      <c r="G1966" s="2">
        <f t="shared" si="235"/>
        <v>6.645144000000001</v>
      </c>
      <c r="H1966" s="2">
        <f t="shared" si="239"/>
        <v>7.6588580000000013</v>
      </c>
      <c r="I1966" s="2">
        <f t="array" ref="I1966">SUMPRODUCT(B1950:B1969, (ROW(B1950:B1969)-ROW(B1950)+1)) / (20*21/2)</f>
        <v>6.2448614285714275</v>
      </c>
      <c r="J1966" s="2">
        <f t="shared" si="242"/>
        <v>6.3314132287469249</v>
      </c>
      <c r="K1966" s="2">
        <f t="shared" si="236"/>
        <v>6.634195723317152</v>
      </c>
    </row>
    <row r="1967" spans="1:11" ht="13.5" x14ac:dyDescent="0.25">
      <c r="A1967" s="3">
        <f>TITRES_STAT!B1970</f>
        <v>44872</v>
      </c>
      <c r="B1967" s="6">
        <f>TITRES_STAT!D1970</f>
        <v>6.2061999999999999</v>
      </c>
      <c r="C1967" s="2">
        <f t="shared" si="237"/>
        <v>0.14430000000000032</v>
      </c>
      <c r="D1967" s="2">
        <f t="shared" si="238"/>
        <v>6.1657799999999998</v>
      </c>
      <c r="E1967" s="2">
        <f t="shared" si="240"/>
        <v>6.2466000000000008</v>
      </c>
      <c r="F1967" s="2">
        <f t="shared" si="241"/>
        <v>6.3495499999999989</v>
      </c>
      <c r="G1967" s="2">
        <f t="shared" si="235"/>
        <v>6.620896000000001</v>
      </c>
      <c r="H1967" s="2">
        <f t="shared" si="239"/>
        <v>7.647452000000003</v>
      </c>
      <c r="I1967" s="2">
        <f t="array" ref="I1967">SUMPRODUCT(B1951:B1970, (ROW(B1951:B1970)-ROW(B1951)+1)) / (20*21/2)</f>
        <v>6.230430952380952</v>
      </c>
      <c r="J1967" s="2">
        <f t="shared" si="242"/>
        <v>6.3194881593424554</v>
      </c>
      <c r="K1967" s="2">
        <f t="shared" si="236"/>
        <v>6.6174115773047149</v>
      </c>
    </row>
    <row r="1968" spans="1:11" ht="13.5" x14ac:dyDescent="0.25">
      <c r="A1968" s="3">
        <f>TITRES_STAT!B1971</f>
        <v>44873</v>
      </c>
      <c r="B1968" s="6">
        <f>TITRES_STAT!D1971</f>
        <v>6.1581000000000001</v>
      </c>
      <c r="C1968" s="2">
        <f t="shared" si="237"/>
        <v>-4.809999999999981E-2</v>
      </c>
      <c r="D1968" s="2">
        <f t="shared" si="238"/>
        <v>6.1465399999999999</v>
      </c>
      <c r="E1968" s="2">
        <f t="shared" si="240"/>
        <v>6.2283200000000001</v>
      </c>
      <c r="F1968" s="2">
        <f t="shared" si="241"/>
        <v>6.329345</v>
      </c>
      <c r="G1968" s="2">
        <f t="shared" si="235"/>
        <v>6.593954000000001</v>
      </c>
      <c r="H1968" s="2">
        <f t="shared" si="239"/>
        <v>7.6350680000000049</v>
      </c>
      <c r="I1968" s="2">
        <f t="array" ref="I1968">SUMPRODUCT(B1952:B1971, (ROW(B1952:B1971)-ROW(B1952)+1)) / (20*21/2)</f>
        <v>6.2162314285714295</v>
      </c>
      <c r="J1968" s="2">
        <f t="shared" si="242"/>
        <v>6.3041178584526971</v>
      </c>
      <c r="K1968" s="2">
        <f t="shared" si="236"/>
        <v>6.5993993585868829</v>
      </c>
    </row>
    <row r="1969" spans="1:11" ht="13.5" x14ac:dyDescent="0.25">
      <c r="A1969" s="3">
        <f>TITRES_STAT!B1972</f>
        <v>44874</v>
      </c>
      <c r="B1969" s="6">
        <f>TITRES_STAT!D1972</f>
        <v>6.1581000000000001</v>
      </c>
      <c r="C1969" s="2">
        <f t="shared" si="237"/>
        <v>0</v>
      </c>
      <c r="D1969" s="2">
        <f t="shared" si="238"/>
        <v>6.1273</v>
      </c>
      <c r="E1969" s="2">
        <f t="shared" si="240"/>
        <v>6.2090800000000002</v>
      </c>
      <c r="F1969" s="2">
        <f t="shared" si="241"/>
        <v>6.3096199999999998</v>
      </c>
      <c r="G1969" s="2">
        <f t="shared" si="235"/>
        <v>6.567782000000002</v>
      </c>
      <c r="H1969" s="2">
        <f t="shared" si="239"/>
        <v>7.6230065000000051</v>
      </c>
      <c r="I1969" s="2">
        <f t="array" ref="I1969">SUMPRODUCT(B1953:B1972, (ROW(B1953:B1972)-ROW(B1953)+1)) / (20*21/2)</f>
        <v>6.2039561904761902</v>
      </c>
      <c r="J1969" s="2">
        <f t="shared" si="242"/>
        <v>6.2902113957429169</v>
      </c>
      <c r="K1969" s="2">
        <f t="shared" si="236"/>
        <v>6.5820935013873969</v>
      </c>
    </row>
    <row r="1970" spans="1:11" ht="13.5" x14ac:dyDescent="0.25">
      <c r="A1970" s="3">
        <f>TITRES_STAT!B1973</f>
        <v>44875</v>
      </c>
      <c r="B1970" s="6">
        <f>TITRES_STAT!D1973</f>
        <v>6.1581000000000001</v>
      </c>
      <c r="C1970" s="2">
        <f t="shared" si="237"/>
        <v>0</v>
      </c>
      <c r="D1970" s="2">
        <f t="shared" si="238"/>
        <v>6.1484800000000011</v>
      </c>
      <c r="E1970" s="2">
        <f t="shared" si="240"/>
        <v>6.1898399999999993</v>
      </c>
      <c r="F1970" s="2">
        <f t="shared" si="241"/>
        <v>6.2975950000000003</v>
      </c>
      <c r="G1970" s="2">
        <f t="shared" ref="G1970:G2033" si="243">AVERAGE(B1921:B1970)</f>
        <v>6.5416100000000021</v>
      </c>
      <c r="H1970" s="2">
        <f t="shared" si="239"/>
        <v>7.6109910000000038</v>
      </c>
      <c r="I1970" s="2">
        <f t="array" ref="I1970">SUMPRODUCT(B1954:B1973, (ROW(B1954:B1973)-ROW(B1954)+1)) / (20*21/2)</f>
        <v>6.1935133333333328</v>
      </c>
      <c r="J1970" s="2">
        <f t="shared" si="242"/>
        <v>6.2776293580531153</v>
      </c>
      <c r="K1970" s="2">
        <f t="shared" si="236"/>
        <v>6.5654663052545574</v>
      </c>
    </row>
    <row r="1971" spans="1:11" ht="13.5" x14ac:dyDescent="0.25">
      <c r="A1971" s="3">
        <f>TITRES_STAT!B1974</f>
        <v>44876</v>
      </c>
      <c r="B1971" s="6">
        <f>TITRES_STAT!D1974</f>
        <v>6.1485000000000003</v>
      </c>
      <c r="C1971" s="2">
        <f t="shared" si="237"/>
        <v>-9.5999999999998309E-3</v>
      </c>
      <c r="D1971" s="2">
        <f t="shared" si="238"/>
        <v>6.1657999999999999</v>
      </c>
      <c r="E1971" s="2">
        <f t="shared" si="240"/>
        <v>6.1792599999999993</v>
      </c>
      <c r="F1971" s="2">
        <f t="shared" si="241"/>
        <v>6.2773900000000005</v>
      </c>
      <c r="G1971" s="2">
        <f t="shared" si="243"/>
        <v>6.5167860000000006</v>
      </c>
      <c r="H1971" s="2">
        <f t="shared" si="239"/>
        <v>7.5988815000000045</v>
      </c>
      <c r="I1971" s="2">
        <f t="array" ref="I1971">SUMPRODUCT(B1955:B1974, (ROW(B1955:B1974)-ROW(B1955)+1)) / (20*21/2)</f>
        <v>6.167071428571429</v>
      </c>
      <c r="J1971" s="2">
        <f t="shared" si="242"/>
        <v>6.265331323952819</v>
      </c>
      <c r="K1971" s="2">
        <f t="shared" ref="K1971:K2034" si="244">$K$4*B1971+(1-$K$4)*K1970</f>
        <v>6.549114685440653</v>
      </c>
    </row>
    <row r="1972" spans="1:11" ht="13.5" x14ac:dyDescent="0.25">
      <c r="A1972" s="3">
        <f>TITRES_STAT!B1975</f>
        <v>44879</v>
      </c>
      <c r="B1972" s="6">
        <f>TITRES_STAT!D1975</f>
        <v>6.1485000000000003</v>
      </c>
      <c r="C1972" s="2">
        <f t="shared" si="237"/>
        <v>0</v>
      </c>
      <c r="D1972" s="2">
        <f t="shared" si="238"/>
        <v>6.154259999999999</v>
      </c>
      <c r="E1972" s="2">
        <f t="shared" si="240"/>
        <v>6.1600199999999994</v>
      </c>
      <c r="F1972" s="2">
        <f t="shared" si="241"/>
        <v>6.2581499999999988</v>
      </c>
      <c r="G1972" s="2">
        <f t="shared" si="243"/>
        <v>6.4925400000000018</v>
      </c>
      <c r="H1972" s="2">
        <f t="shared" si="239"/>
        <v>7.5867720000000043</v>
      </c>
      <c r="I1972" s="2">
        <f t="array" ref="I1972">SUMPRODUCT(B1956:B1975, (ROW(B1956:B1975)-ROW(B1956)+1)) / (20*21/2)</f>
        <v>6.1429204761904748</v>
      </c>
      <c r="J1972" s="2">
        <f t="shared" si="242"/>
        <v>6.2542045311954082</v>
      </c>
      <c r="K1972" s="2">
        <f t="shared" si="244"/>
        <v>6.5334043056194506</v>
      </c>
    </row>
    <row r="1973" spans="1:11" ht="13.5" x14ac:dyDescent="0.25">
      <c r="A1973" s="3">
        <f>TITRES_STAT!B1976</f>
        <v>44880</v>
      </c>
      <c r="B1973" s="6">
        <f>TITRES_STAT!D1976</f>
        <v>6.1485000000000003</v>
      </c>
      <c r="C1973" s="2">
        <f t="shared" si="237"/>
        <v>0</v>
      </c>
      <c r="D1973" s="2">
        <f t="shared" si="238"/>
        <v>6.1523399999999997</v>
      </c>
      <c r="E1973" s="2">
        <f t="shared" si="240"/>
        <v>6.1494399999999994</v>
      </c>
      <c r="F1973" s="2">
        <f t="shared" si="241"/>
        <v>6.2432399999999992</v>
      </c>
      <c r="G1973" s="2">
        <f t="shared" si="243"/>
        <v>6.4686780000000024</v>
      </c>
      <c r="H1973" s="2">
        <f t="shared" si="239"/>
        <v>7.5737410000000036</v>
      </c>
      <c r="I1973" s="2">
        <f t="array" ref="I1973">SUMPRODUCT(B1957:B1976, (ROW(B1957:B1976)-ROW(B1957)+1)) / (20*21/2)</f>
        <v>6.1205109523809522</v>
      </c>
      <c r="J1973" s="2">
        <f t="shared" si="242"/>
        <v>6.2441374329863217</v>
      </c>
      <c r="K1973" s="2">
        <f t="shared" si="244"/>
        <v>6.51831001912457</v>
      </c>
    </row>
    <row r="1974" spans="1:11" ht="13.5" x14ac:dyDescent="0.25">
      <c r="A1974" s="3">
        <f>TITRES_STAT!B1977</f>
        <v>44881</v>
      </c>
      <c r="B1974" s="6">
        <f>TITRES_STAT!D1977</f>
        <v>5.9656000000000002</v>
      </c>
      <c r="C1974" s="2">
        <f t="shared" si="237"/>
        <v>-0.18290000000000006</v>
      </c>
      <c r="D1974" s="2">
        <f t="shared" si="238"/>
        <v>6.1138400000000006</v>
      </c>
      <c r="E1974" s="2">
        <f t="shared" si="240"/>
        <v>6.1205699999999998</v>
      </c>
      <c r="F1974" s="2">
        <f t="shared" si="241"/>
        <v>6.2191850000000004</v>
      </c>
      <c r="G1974" s="2">
        <f t="shared" si="243"/>
        <v>6.440196000000002</v>
      </c>
      <c r="H1974" s="2">
        <f t="shared" si="239"/>
        <v>7.5597955000000034</v>
      </c>
      <c r="I1974" s="2">
        <f t="array" ref="I1974">SUMPRODUCT(B1958:B1977, (ROW(B1958:B1977)-ROW(B1958)+1)) / (20*21/2)</f>
        <v>6.0816104761904759</v>
      </c>
      <c r="J1974" s="2">
        <f t="shared" si="242"/>
        <v>6.217610058416196</v>
      </c>
      <c r="K1974" s="2">
        <f t="shared" si="244"/>
        <v>6.4966351164138025</v>
      </c>
    </row>
    <row r="1975" spans="1:11" ht="13.5" x14ac:dyDescent="0.25">
      <c r="A1975" s="3">
        <f>TITRES_STAT!B1978</f>
        <v>44882</v>
      </c>
      <c r="B1975" s="6">
        <f>TITRES_STAT!D1978</f>
        <v>5.9656000000000002</v>
      </c>
      <c r="C1975" s="2">
        <f t="shared" si="237"/>
        <v>0</v>
      </c>
      <c r="D1975" s="2">
        <f t="shared" si="238"/>
        <v>6.0753400000000015</v>
      </c>
      <c r="E1975" s="2">
        <f t="shared" si="240"/>
        <v>6.11191</v>
      </c>
      <c r="F1975" s="2">
        <f t="shared" si="241"/>
        <v>6.200899999999999</v>
      </c>
      <c r="G1975" s="2">
        <f t="shared" si="243"/>
        <v>6.411906000000001</v>
      </c>
      <c r="H1975" s="2">
        <f t="shared" si="239"/>
        <v>7.5476930000000042</v>
      </c>
      <c r="I1975" s="2">
        <f t="array" ref="I1975">SUMPRODUCT(B1959:B1978, (ROW(B1959:B1978)-ROW(B1959)+1)) / (20*21/2)</f>
        <v>6.0592019047619043</v>
      </c>
      <c r="J1975" s="2">
        <f t="shared" si="242"/>
        <v>6.1936091004717966</v>
      </c>
      <c r="K1975" s="2">
        <f t="shared" si="244"/>
        <v>6.4758102098877721</v>
      </c>
    </row>
    <row r="1976" spans="1:11" ht="13.5" x14ac:dyDescent="0.25">
      <c r="A1976" s="3">
        <f>TITRES_STAT!B1979</f>
        <v>44883</v>
      </c>
      <c r="B1976" s="6">
        <f>TITRES_STAT!D1979</f>
        <v>5.9656000000000002</v>
      </c>
      <c r="C1976" s="2">
        <f t="shared" si="237"/>
        <v>0</v>
      </c>
      <c r="D1976" s="2">
        <f t="shared" si="238"/>
        <v>6.0387600000000008</v>
      </c>
      <c r="E1976" s="2">
        <f t="shared" si="240"/>
        <v>6.1022800000000004</v>
      </c>
      <c r="F1976" s="2">
        <f t="shared" si="241"/>
        <v>6.1816550000000001</v>
      </c>
      <c r="G1976" s="2">
        <f t="shared" si="243"/>
        <v>6.3915060000000015</v>
      </c>
      <c r="H1976" s="2">
        <f t="shared" si="239"/>
        <v>7.535590500000005</v>
      </c>
      <c r="I1976" s="2">
        <f t="array" ref="I1976">SUMPRODUCT(B1960:B1979, (ROW(B1960:B1979)-ROW(B1960)+1)) / (20*21/2)</f>
        <v>6.0433904761904769</v>
      </c>
      <c r="J1976" s="2">
        <f t="shared" si="242"/>
        <v>6.1718939480459118</v>
      </c>
      <c r="K1976" s="2">
        <f t="shared" si="244"/>
        <v>6.4558019663627615</v>
      </c>
    </row>
    <row r="1977" spans="1:11" ht="13.5" x14ac:dyDescent="0.25">
      <c r="A1977" s="3">
        <f>TITRES_STAT!B1980</f>
        <v>44886</v>
      </c>
      <c r="B1977" s="6">
        <f>TITRES_STAT!D1980</f>
        <v>5.7732000000000001</v>
      </c>
      <c r="C1977" s="2">
        <f t="shared" si="237"/>
        <v>-0.19240000000000013</v>
      </c>
      <c r="D1977" s="2">
        <f t="shared" si="238"/>
        <v>5.9637000000000011</v>
      </c>
      <c r="E1977" s="2">
        <f t="shared" si="240"/>
        <v>6.05898</v>
      </c>
      <c r="F1977" s="2">
        <f t="shared" si="241"/>
        <v>6.1527900000000004</v>
      </c>
      <c r="G1977" s="2">
        <f t="shared" si="243"/>
        <v>6.3664880000000004</v>
      </c>
      <c r="H1977" s="2">
        <f t="shared" si="239"/>
        <v>7.5225260000000045</v>
      </c>
      <c r="I1977" s="2">
        <f t="array" ref="I1977">SUMPRODUCT(B1961:B1980, (ROW(B1961:B1980)-ROW(B1961)+1)) / (20*21/2)</f>
        <v>6.029411904761905</v>
      </c>
      <c r="J1977" s="2">
        <f t="shared" si="242"/>
        <v>6.1339230958510633</v>
      </c>
      <c r="K1977" s="2">
        <f t="shared" si="244"/>
        <v>6.4290332617995158</v>
      </c>
    </row>
    <row r="1978" spans="1:11" ht="13.5" x14ac:dyDescent="0.25">
      <c r="A1978" s="3">
        <f>TITRES_STAT!B1981</f>
        <v>44887</v>
      </c>
      <c r="B1978" s="6">
        <f>TITRES_STAT!D1981</f>
        <v>5.9175000000000004</v>
      </c>
      <c r="C1978" s="2">
        <f t="shared" si="237"/>
        <v>0.14430000000000032</v>
      </c>
      <c r="D1978" s="2">
        <f t="shared" si="238"/>
        <v>5.9174999999999995</v>
      </c>
      <c r="E1978" s="2">
        <f t="shared" si="240"/>
        <v>6.0349200000000014</v>
      </c>
      <c r="F1978" s="2">
        <f t="shared" si="241"/>
        <v>6.1316199999999998</v>
      </c>
      <c r="G1978" s="2">
        <f t="shared" si="243"/>
        <v>6.3453180000000007</v>
      </c>
      <c r="H1978" s="2">
        <f t="shared" si="239"/>
        <v>7.5092615000000054</v>
      </c>
      <c r="I1978" s="2">
        <f t="array" ref="I1978">SUMPRODUCT(B1962:B1981, (ROW(B1962:B1981)-ROW(B1962)+1)) / (20*21/2)</f>
        <v>6.0511804761904768</v>
      </c>
      <c r="J1978" s="2">
        <f t="shared" si="242"/>
        <v>6.1133113724366765</v>
      </c>
      <c r="K1978" s="2">
        <f t="shared" si="244"/>
        <v>6.4089731338858096</v>
      </c>
    </row>
    <row r="1979" spans="1:11" ht="13.5" x14ac:dyDescent="0.25">
      <c r="A1979" s="3">
        <f>TITRES_STAT!B1982</f>
        <v>44888</v>
      </c>
      <c r="B1979" s="6">
        <f>TITRES_STAT!D1982</f>
        <v>5.9656000000000002</v>
      </c>
      <c r="C1979" s="2">
        <f t="shared" si="237"/>
        <v>4.809999999999981E-2</v>
      </c>
      <c r="D1979" s="2">
        <f t="shared" si="238"/>
        <v>5.9174999999999995</v>
      </c>
      <c r="E1979" s="2">
        <f t="shared" si="240"/>
        <v>6.015670000000001</v>
      </c>
      <c r="F1979" s="2">
        <f t="shared" si="241"/>
        <v>6.1123749999999992</v>
      </c>
      <c r="G1979" s="2">
        <f t="shared" si="243"/>
        <v>6.3299219999999998</v>
      </c>
      <c r="H1979" s="2">
        <f t="shared" si="239"/>
        <v>7.4962375000000065</v>
      </c>
      <c r="I1979" s="2">
        <f t="array" ref="I1979">SUMPRODUCT(B1963:B1982, (ROW(B1963:B1982)-ROW(B1963)+1)) / (20*21/2)</f>
        <v>6.0799519047619048</v>
      </c>
      <c r="J1979" s="2">
        <f t="shared" si="242"/>
        <v>6.0992436226808024</v>
      </c>
      <c r="K1979" s="2">
        <f t="shared" si="244"/>
        <v>6.3915859521647977</v>
      </c>
    </row>
    <row r="1980" spans="1:11" ht="13.5" x14ac:dyDescent="0.25">
      <c r="A1980" s="3">
        <f>TITRES_STAT!B1983</f>
        <v>44889</v>
      </c>
      <c r="B1980" s="6">
        <f>TITRES_STAT!D1983</f>
        <v>5.9656000000000002</v>
      </c>
      <c r="C1980" s="2">
        <f t="shared" si="237"/>
        <v>0</v>
      </c>
      <c r="D1980" s="2">
        <f t="shared" si="238"/>
        <v>5.9175000000000013</v>
      </c>
      <c r="E1980" s="2">
        <f t="shared" si="240"/>
        <v>5.9964200000000023</v>
      </c>
      <c r="F1980" s="2">
        <f t="shared" si="241"/>
        <v>6.0931299999999986</v>
      </c>
      <c r="G1980" s="2">
        <f t="shared" si="243"/>
        <v>6.3141420000000004</v>
      </c>
      <c r="H1980" s="2">
        <f t="shared" si="239"/>
        <v>7.483213500000006</v>
      </c>
      <c r="I1980" s="2">
        <f t="array" ref="I1980">SUMPRODUCT(B1964:B1983, (ROW(B1964:B1983)-ROW(B1964)+1)) / (20*21/2)</f>
        <v>6.0965342857142861</v>
      </c>
      <c r="J1980" s="2">
        <f t="shared" si="242"/>
        <v>6.0865156586159648</v>
      </c>
      <c r="K1980" s="2">
        <f t="shared" si="244"/>
        <v>6.374880620707355</v>
      </c>
    </row>
    <row r="1981" spans="1:11" ht="13.5" x14ac:dyDescent="0.25">
      <c r="A1981" s="3">
        <f>TITRES_STAT!B1984</f>
        <v>44890</v>
      </c>
      <c r="B1981" s="6">
        <f>TITRES_STAT!D1984</f>
        <v>6.3216999999999999</v>
      </c>
      <c r="C1981" s="2">
        <f t="shared" si="237"/>
        <v>0.35609999999999964</v>
      </c>
      <c r="D1981" s="2">
        <f t="shared" si="238"/>
        <v>5.9887200000000007</v>
      </c>
      <c r="E1981" s="2">
        <f t="shared" si="240"/>
        <v>6.0137400000000003</v>
      </c>
      <c r="F1981" s="2">
        <f t="shared" si="241"/>
        <v>6.0964999999999989</v>
      </c>
      <c r="G1981" s="2">
        <f t="shared" si="243"/>
        <v>6.3039440000000004</v>
      </c>
      <c r="H1981" s="2">
        <f t="shared" si="239"/>
        <v>7.4724310000000047</v>
      </c>
      <c r="I1981" s="2">
        <f t="array" ref="I1981">SUMPRODUCT(B1965:B1984, (ROW(B1965:B1984)-ROW(B1965)+1)) / (20*21/2)</f>
        <v>6.1249395238095241</v>
      </c>
      <c r="J1981" s="2">
        <f t="shared" si="242"/>
        <v>6.108914167319206</v>
      </c>
      <c r="K1981" s="2">
        <f t="shared" si="244"/>
        <v>6.3727951061698116</v>
      </c>
    </row>
    <row r="1982" spans="1:11" ht="13.5" x14ac:dyDescent="0.25">
      <c r="A1982" s="3">
        <f>TITRES_STAT!B1985</f>
        <v>44893</v>
      </c>
      <c r="B1982" s="6">
        <f>TITRES_STAT!D1985</f>
        <v>6.3986000000000001</v>
      </c>
      <c r="C1982" s="2">
        <f t="shared" si="237"/>
        <v>7.690000000000019E-2</v>
      </c>
      <c r="D1982" s="2">
        <f t="shared" si="238"/>
        <v>6.1138000000000003</v>
      </c>
      <c r="E1982" s="2">
        <f t="shared" si="240"/>
        <v>6.0387500000000012</v>
      </c>
      <c r="F1982" s="2">
        <f t="shared" si="241"/>
        <v>6.0993849999999989</v>
      </c>
      <c r="G1982" s="2">
        <f t="shared" si="243"/>
        <v>6.2983620000000009</v>
      </c>
      <c r="H1982" s="2">
        <f t="shared" si="239"/>
        <v>7.4620330000000035</v>
      </c>
      <c r="I1982" s="2">
        <f t="array" ref="I1982">SUMPRODUCT(B1966:B1985, (ROW(B1966:B1985)-ROW(B1966)+1)) / (20*21/2)</f>
        <v>6.1526576190476199</v>
      </c>
      <c r="J1982" s="2">
        <f t="shared" si="242"/>
        <v>6.1365032942411863</v>
      </c>
      <c r="K1982" s="2">
        <f t="shared" si="244"/>
        <v>6.3738070627906032</v>
      </c>
    </row>
    <row r="1983" spans="1:11" ht="13.5" x14ac:dyDescent="0.25">
      <c r="A1983" s="3">
        <f>TITRES_STAT!B1986</f>
        <v>44894</v>
      </c>
      <c r="B1983" s="6">
        <f>TITRES_STAT!D1986</f>
        <v>6.2735000000000003</v>
      </c>
      <c r="C1983" s="2">
        <f t="shared" si="237"/>
        <v>-0.12509999999999977</v>
      </c>
      <c r="D1983" s="2">
        <f t="shared" si="238"/>
        <v>6.1849999999999996</v>
      </c>
      <c r="E1983" s="2">
        <f t="shared" si="240"/>
        <v>6.0512500000000005</v>
      </c>
      <c r="F1983" s="2">
        <f t="shared" si="241"/>
        <v>6.100344999999999</v>
      </c>
      <c r="G1983" s="2">
        <f t="shared" si="243"/>
        <v>6.289702000000001</v>
      </c>
      <c r="H1983" s="2">
        <f t="shared" si="239"/>
        <v>7.4510095000000032</v>
      </c>
      <c r="I1983" s="2">
        <f t="array" ref="I1983">SUMPRODUCT(B1967:B1986, (ROW(B1967:B1986)-ROW(B1967)+1)) / (20*21/2)</f>
        <v>6.1640690476190487</v>
      </c>
      <c r="J1983" s="2">
        <f t="shared" si="242"/>
        <v>6.1495505995515503</v>
      </c>
      <c r="K1983" s="2">
        <f t="shared" si="244"/>
        <v>6.3698734524850895</v>
      </c>
    </row>
    <row r="1984" spans="1:11" ht="13.5" x14ac:dyDescent="0.25">
      <c r="A1984" s="3">
        <f>TITRES_STAT!B1987</f>
        <v>44895</v>
      </c>
      <c r="B1984" s="6">
        <f>TITRES_STAT!D1987</f>
        <v>6.3986000000000001</v>
      </c>
      <c r="C1984" s="2">
        <f t="shared" si="237"/>
        <v>0.12509999999999977</v>
      </c>
      <c r="D1984" s="2">
        <f t="shared" si="238"/>
        <v>6.2716000000000012</v>
      </c>
      <c r="E1984" s="2">
        <f t="shared" si="240"/>
        <v>6.0945499999999999</v>
      </c>
      <c r="F1984" s="2">
        <f t="shared" si="241"/>
        <v>6.1075600000000003</v>
      </c>
      <c r="G1984" s="2">
        <f t="shared" si="243"/>
        <v>6.2843140000000002</v>
      </c>
      <c r="H1984" s="2">
        <f t="shared" si="239"/>
        <v>7.4406115000000037</v>
      </c>
      <c r="I1984" s="2">
        <f t="array" ref="I1984">SUMPRODUCT(B1968:B1987, (ROW(B1968:B1987)-ROW(B1968)+1)) / (20*21/2)</f>
        <v>6.1883528571428572</v>
      </c>
      <c r="J1984" s="2">
        <f t="shared" si="242"/>
        <v>6.1732695900704497</v>
      </c>
      <c r="K1984" s="2">
        <f t="shared" si="244"/>
        <v>6.3709999837601838</v>
      </c>
    </row>
    <row r="1985" spans="1:11" ht="13.5" x14ac:dyDescent="0.25">
      <c r="A1985" s="3">
        <f>TITRES_STAT!B1988</f>
        <v>44896</v>
      </c>
      <c r="B1985" s="6">
        <f>TITRES_STAT!D1988</f>
        <v>6.3986000000000001</v>
      </c>
      <c r="C1985" s="2">
        <f t="shared" si="237"/>
        <v>0</v>
      </c>
      <c r="D1985" s="2">
        <f t="shared" si="238"/>
        <v>6.358200000000001</v>
      </c>
      <c r="E1985" s="2">
        <f t="shared" si="240"/>
        <v>6.1378500000000011</v>
      </c>
      <c r="F1985" s="2">
        <f t="shared" si="241"/>
        <v>6.1248800000000001</v>
      </c>
      <c r="G1985" s="2">
        <f t="shared" si="243"/>
        <v>6.2798880000000006</v>
      </c>
      <c r="H1985" s="2">
        <f t="shared" si="239"/>
        <v>7.4302135000000042</v>
      </c>
      <c r="I1985" s="2">
        <f t="array" ref="I1985">SUMPRODUCT(B1969:B1988, (ROW(B1969:B1988)-ROW(B1969)+1)) / (20*21/2)</f>
        <v>6.1760328571428591</v>
      </c>
      <c r="J1985" s="2">
        <f t="shared" si="242"/>
        <v>6.1947296291113592</v>
      </c>
      <c r="K1985" s="2">
        <f t="shared" si="244"/>
        <v>6.3720823373382158</v>
      </c>
    </row>
    <row r="1986" spans="1:11" ht="13.5" x14ac:dyDescent="0.25">
      <c r="A1986" s="3">
        <f>TITRES_STAT!B1989</f>
        <v>44897</v>
      </c>
      <c r="B1986" s="6">
        <f>TITRES_STAT!D1989</f>
        <v>6.2446999999999999</v>
      </c>
      <c r="C1986" s="2">
        <f t="shared" si="237"/>
        <v>-0.15390000000000015</v>
      </c>
      <c r="D1986" s="2">
        <f t="shared" si="238"/>
        <v>6.3428000000000013</v>
      </c>
      <c r="E1986" s="2">
        <f t="shared" si="240"/>
        <v>6.1657600000000006</v>
      </c>
      <c r="F1986" s="2">
        <f t="shared" si="241"/>
        <v>6.1340199999999996</v>
      </c>
      <c r="G1986" s="2">
        <f t="shared" si="243"/>
        <v>6.2716140000000005</v>
      </c>
      <c r="H1986" s="2">
        <f t="shared" si="239"/>
        <v>7.4194145000000038</v>
      </c>
      <c r="I1986" s="2">
        <f t="array" ref="I1986">SUMPRODUCT(B1970:B1989, (ROW(B1970:B1989)-ROW(B1970)+1)) / (20*21/2)</f>
        <v>6.1873047619047625</v>
      </c>
      <c r="J1986" s="2">
        <f t="shared" si="242"/>
        <v>6.1994887120531343</v>
      </c>
      <c r="K1986" s="2">
        <f t="shared" si="244"/>
        <v>6.3670869515602471</v>
      </c>
    </row>
    <row r="1987" spans="1:11" ht="13.5" x14ac:dyDescent="0.25">
      <c r="A1987" s="3">
        <f>TITRES_STAT!B1990</f>
        <v>44900</v>
      </c>
      <c r="B1987" s="6">
        <f>TITRES_STAT!D1990</f>
        <v>6.3890000000000002</v>
      </c>
      <c r="C1987" s="2">
        <f t="shared" si="237"/>
        <v>0.14430000000000032</v>
      </c>
      <c r="D1987" s="2">
        <f t="shared" si="238"/>
        <v>6.3408800000000003</v>
      </c>
      <c r="E1987" s="2">
        <f t="shared" si="240"/>
        <v>6.2273400000000008</v>
      </c>
      <c r="F1987" s="2">
        <f t="shared" si="241"/>
        <v>6.14316</v>
      </c>
      <c r="G1987" s="2">
        <f t="shared" si="243"/>
        <v>6.2675720000000013</v>
      </c>
      <c r="H1987" s="2">
        <f t="shared" si="239"/>
        <v>7.4085995000000029</v>
      </c>
      <c r="I1987" s="2">
        <f t="array" ref="I1987">SUMPRODUCT(B1971:B1990, (ROW(B1971:B1990)-ROW(B1971)+1)) / (20*21/2)</f>
        <v>6.2045376190476187</v>
      </c>
      <c r="J1987" s="2">
        <f t="shared" si="242"/>
        <v>6.2175374061433129</v>
      </c>
      <c r="K1987" s="2">
        <f t="shared" si="244"/>
        <v>6.3679462867931784</v>
      </c>
    </row>
    <row r="1988" spans="1:11" ht="13.5" x14ac:dyDescent="0.25">
      <c r="A1988" s="3">
        <f>TITRES_STAT!B1991</f>
        <v>44901</v>
      </c>
      <c r="B1988" s="6">
        <f>TITRES_STAT!D1991</f>
        <v>6.0137999999999998</v>
      </c>
      <c r="C1988" s="2">
        <f t="shared" ref="C1988:C2051" si="245">B1988-B1987</f>
        <v>-0.37520000000000042</v>
      </c>
      <c r="D1988" s="2">
        <f t="shared" si="238"/>
        <v>6.2889399999999993</v>
      </c>
      <c r="E1988" s="2">
        <f t="shared" si="240"/>
        <v>6.2369700000000012</v>
      </c>
      <c r="F1988" s="2">
        <f t="shared" si="241"/>
        <v>6.1359450000000004</v>
      </c>
      <c r="G1988" s="2">
        <f t="shared" si="243"/>
        <v>6.257950000000001</v>
      </c>
      <c r="H1988" s="2">
        <f t="shared" si="239"/>
        <v>7.3971990000000014</v>
      </c>
      <c r="I1988" s="2">
        <f t="array" ref="I1988">SUMPRODUCT(B1972:B1991, (ROW(B1972:B1991)-ROW(B1972)+1)) / (20*21/2)</f>
        <v>6.1962485714285727</v>
      </c>
      <c r="J1988" s="2">
        <f t="shared" si="242"/>
        <v>6.1981338436534736</v>
      </c>
      <c r="K1988" s="2">
        <f t="shared" si="244"/>
        <v>6.3540581971150152</v>
      </c>
    </row>
    <row r="1989" spans="1:11" ht="13.5" x14ac:dyDescent="0.25">
      <c r="A1989" s="3">
        <f>TITRES_STAT!B1992</f>
        <v>44902</v>
      </c>
      <c r="B1989" s="6">
        <f>TITRES_STAT!D1992</f>
        <v>6.2542999999999997</v>
      </c>
      <c r="C1989" s="2">
        <f t="shared" si="245"/>
        <v>0.24049999999999994</v>
      </c>
      <c r="D1989" s="2">
        <f t="shared" si="238"/>
        <v>6.2600800000000003</v>
      </c>
      <c r="E1989" s="2">
        <f t="shared" si="240"/>
        <v>6.2658400000000016</v>
      </c>
      <c r="F1989" s="2">
        <f t="shared" si="241"/>
        <v>6.1407550000000004</v>
      </c>
      <c r="G1989" s="2">
        <f t="shared" si="243"/>
        <v>6.2535239999999996</v>
      </c>
      <c r="H1989" s="2">
        <f t="shared" si="239"/>
        <v>7.3861255000000021</v>
      </c>
      <c r="I1989" s="2">
        <f t="array" ref="I1989">SUMPRODUCT(B1973:B1992, (ROW(B1973:B1992)-ROW(B1973)+1)) / (20*21/2)</f>
        <v>6.1883719047619037</v>
      </c>
      <c r="J1989" s="2">
        <f t="shared" si="242"/>
        <v>6.2034830014007616</v>
      </c>
      <c r="K1989" s="2">
        <f t="shared" si="244"/>
        <v>6.3501461109536423</v>
      </c>
    </row>
    <row r="1990" spans="1:11" ht="13.5" x14ac:dyDescent="0.25">
      <c r="A1990" s="3">
        <f>TITRES_STAT!B1993</f>
        <v>44903</v>
      </c>
      <c r="B1990" s="6">
        <f>TITRES_STAT!D1993</f>
        <v>6.3216999999999999</v>
      </c>
      <c r="C1990" s="2">
        <f t="shared" si="245"/>
        <v>6.7400000000000126E-2</v>
      </c>
      <c r="D1990" s="2">
        <f t="shared" ref="D1990:D2053" si="246">AVERAGE(B1986:B1990)</f>
        <v>6.2446999999999999</v>
      </c>
      <c r="E1990" s="2">
        <f t="shared" si="240"/>
        <v>6.3014500000000009</v>
      </c>
      <c r="F1990" s="2">
        <f t="shared" si="241"/>
        <v>6.1489350000000016</v>
      </c>
      <c r="G1990" s="2">
        <f t="shared" si="243"/>
        <v>6.252948</v>
      </c>
      <c r="H1990" s="2">
        <f t="shared" si="239"/>
        <v>7.3754350000000013</v>
      </c>
      <c r="I1990" s="2">
        <f t="array" ref="I1990">SUMPRODUCT(B1974:B1993, (ROW(B1974:B1993)-ROW(B1974)+1)) / (20*21/2)</f>
        <v>6.1983171428571433</v>
      </c>
      <c r="J1990" s="2">
        <f t="shared" si="242"/>
        <v>6.2147417631721176</v>
      </c>
      <c r="K1990" s="2">
        <f t="shared" si="244"/>
        <v>6.3490305771907547</v>
      </c>
    </row>
    <row r="1991" spans="1:11" ht="13.5" x14ac:dyDescent="0.25">
      <c r="A1991" s="3">
        <f>TITRES_STAT!B1994</f>
        <v>44904</v>
      </c>
      <c r="B1991" s="6">
        <f>TITRES_STAT!D1994</f>
        <v>6.0618999999999996</v>
      </c>
      <c r="C1991" s="2">
        <f t="shared" si="245"/>
        <v>-0.25980000000000025</v>
      </c>
      <c r="D1991" s="2">
        <f t="shared" si="246"/>
        <v>6.2081400000000002</v>
      </c>
      <c r="E1991" s="2">
        <f t="shared" si="240"/>
        <v>6.2754700000000012</v>
      </c>
      <c r="F1991" s="2">
        <f t="shared" si="241"/>
        <v>6.1446049999999994</v>
      </c>
      <c r="G1991" s="2">
        <f t="shared" si="243"/>
        <v>6.2490999999999994</v>
      </c>
      <c r="H1991" s="2">
        <f t="shared" si="239"/>
        <v>7.363445500000001</v>
      </c>
      <c r="I1991" s="2">
        <f t="array" ref="I1991">SUMPRODUCT(B1975:B1994, (ROW(B1975:B1994)-ROW(B1975)+1)) / (20*21/2)</f>
        <v>6.1903947619047619</v>
      </c>
      <c r="J1991" s="2">
        <f t="shared" si="242"/>
        <v>6.2001854047747731</v>
      </c>
      <c r="K1991" s="2">
        <f t="shared" si="244"/>
        <v>6.3377705545558225</v>
      </c>
    </row>
    <row r="1992" spans="1:11" ht="13.5" x14ac:dyDescent="0.25">
      <c r="A1992" s="3">
        <f>TITRES_STAT!B1995</f>
        <v>44907</v>
      </c>
      <c r="B1992" s="6">
        <f>TITRES_STAT!D1995</f>
        <v>6.0618999999999996</v>
      </c>
      <c r="C1992" s="2">
        <f t="shared" si="245"/>
        <v>0</v>
      </c>
      <c r="D1992" s="2">
        <f t="shared" si="246"/>
        <v>6.1427199999999997</v>
      </c>
      <c r="E1992" s="2">
        <f t="shared" si="240"/>
        <v>6.2418000000000005</v>
      </c>
      <c r="F1992" s="2">
        <f t="shared" si="241"/>
        <v>6.1402749999999999</v>
      </c>
      <c r="G1992" s="2">
        <f t="shared" si="243"/>
        <v>6.2452519999999989</v>
      </c>
      <c r="H1992" s="2">
        <f t="shared" si="239"/>
        <v>7.3522855000000016</v>
      </c>
      <c r="I1992" s="2">
        <f t="array" ref="I1992">SUMPRODUCT(B1976:B1995, (ROW(B1976:B1995)-ROW(B1976)+1)) / (20*21/2)</f>
        <v>6.198509047619047</v>
      </c>
      <c r="J1992" s="2">
        <f t="shared" si="242"/>
        <v>6.1870153662247951</v>
      </c>
      <c r="K1992" s="2">
        <f t="shared" si="244"/>
        <v>6.3269521014359871</v>
      </c>
    </row>
    <row r="1993" spans="1:11" ht="13.5" x14ac:dyDescent="0.25">
      <c r="A1993" s="3">
        <f>TITRES_STAT!B1996</f>
        <v>44908</v>
      </c>
      <c r="B1993" s="6">
        <f>TITRES_STAT!D1996</f>
        <v>6.2446999999999999</v>
      </c>
      <c r="C1993" s="2">
        <f t="shared" si="245"/>
        <v>0.1828000000000003</v>
      </c>
      <c r="D1993" s="2">
        <f t="shared" si="246"/>
        <v>6.1889000000000012</v>
      </c>
      <c r="E1993" s="2">
        <f t="shared" si="240"/>
        <v>6.2389200000000002</v>
      </c>
      <c r="F1993" s="2">
        <f t="shared" si="241"/>
        <v>6.145084999999999</v>
      </c>
      <c r="G1993" s="2">
        <f t="shared" si="243"/>
        <v>6.2440980000000001</v>
      </c>
      <c r="H1993" s="2">
        <f t="shared" si="239"/>
        <v>7.342270000000001</v>
      </c>
      <c r="I1993" s="2">
        <f t="array" ref="I1993">SUMPRODUCT(B1977:B1996, (ROW(B1977:B1996)-ROW(B1977)+1)) / (20*21/2)</f>
        <v>6.1888447619047611</v>
      </c>
      <c r="J1993" s="2">
        <f t="shared" si="242"/>
        <v>6.1925091408700528</v>
      </c>
      <c r="K1993" s="2">
        <f t="shared" si="244"/>
        <v>6.3237265288306546</v>
      </c>
    </row>
    <row r="1994" spans="1:11" ht="13.5" x14ac:dyDescent="0.25">
      <c r="A1994" s="3">
        <f>TITRES_STAT!B1997</f>
        <v>44909</v>
      </c>
      <c r="B1994" s="6">
        <f>TITRES_STAT!D1997</f>
        <v>6.0618999999999996</v>
      </c>
      <c r="C1994" s="2">
        <f t="shared" si="245"/>
        <v>-0.1828000000000003</v>
      </c>
      <c r="D1994" s="2">
        <f t="shared" si="246"/>
        <v>6.1504199999999996</v>
      </c>
      <c r="E1994" s="2">
        <f t="shared" si="240"/>
        <v>6.2052500000000013</v>
      </c>
      <c r="F1994" s="2">
        <f t="shared" si="241"/>
        <v>6.1498999999999988</v>
      </c>
      <c r="G1994" s="2">
        <f t="shared" si="243"/>
        <v>6.2383259999999998</v>
      </c>
      <c r="H1994" s="2">
        <f t="shared" ref="H1994:H2057" si="247">AVERAGE(B1795:B1994)</f>
        <v>7.3304650000000002</v>
      </c>
      <c r="I1994" s="2">
        <f t="array" ref="I1994">SUMPRODUCT(B1978:B1997, (ROW(B1978:B1997)-ROW(B1978)+1)) / (20*21/2)</f>
        <v>6.1713885714285706</v>
      </c>
      <c r="J1994" s="2">
        <f t="shared" si="242"/>
        <v>6.1800701750729052</v>
      </c>
      <c r="K1994" s="2">
        <f t="shared" si="244"/>
        <v>6.3134588218176884</v>
      </c>
    </row>
    <row r="1995" spans="1:11" ht="13.5" x14ac:dyDescent="0.25">
      <c r="A1995" s="3">
        <f>TITRES_STAT!B1998</f>
        <v>44910</v>
      </c>
      <c r="B1995" s="6">
        <f>TITRES_STAT!D1998</f>
        <v>6.2351000000000001</v>
      </c>
      <c r="C1995" s="2">
        <f t="shared" si="245"/>
        <v>0.17320000000000046</v>
      </c>
      <c r="D1995" s="2">
        <f t="shared" si="246"/>
        <v>6.1330999999999998</v>
      </c>
      <c r="E1995" s="2">
        <f t="shared" si="240"/>
        <v>6.1889000000000012</v>
      </c>
      <c r="F1995" s="2">
        <f t="shared" si="241"/>
        <v>6.1633749999999994</v>
      </c>
      <c r="G1995" s="2">
        <f t="shared" si="243"/>
        <v>6.2362099999999989</v>
      </c>
      <c r="H1995" s="2">
        <f t="shared" si="247"/>
        <v>7.3197099999999997</v>
      </c>
      <c r="I1995" s="2">
        <f t="array" ref="I1995">SUMPRODUCT(B1979:B1998, (ROW(B1979:B1998)-ROW(B1979)+1)) / (20*21/2)</f>
        <v>6.1694195238095233</v>
      </c>
      <c r="J1995" s="2">
        <f t="shared" si="242"/>
        <v>6.1853111107802476</v>
      </c>
      <c r="K1995" s="2">
        <f t="shared" si="244"/>
        <v>6.3103859268444458</v>
      </c>
    </row>
    <row r="1996" spans="1:11" ht="13.5" x14ac:dyDescent="0.25">
      <c r="A1996" s="3">
        <f>TITRES_STAT!B1999</f>
        <v>44911</v>
      </c>
      <c r="B1996" s="6">
        <f>TITRES_STAT!D1999</f>
        <v>6.0618999999999996</v>
      </c>
      <c r="C1996" s="2">
        <f t="shared" si="245"/>
        <v>-0.17320000000000046</v>
      </c>
      <c r="D1996" s="2">
        <f t="shared" si="246"/>
        <v>6.1330999999999989</v>
      </c>
      <c r="E1996" s="2">
        <f t="shared" ref="E1996:E2059" si="248">AVERAGE(B1987:B1996)</f>
        <v>6.1706200000000013</v>
      </c>
      <c r="F1996" s="2">
        <f t="shared" si="241"/>
        <v>6.1681899999999992</v>
      </c>
      <c r="G1996" s="2">
        <f t="shared" si="243"/>
        <v>6.2304379999999977</v>
      </c>
      <c r="H1996" s="2">
        <f t="shared" si="247"/>
        <v>7.3080889999999998</v>
      </c>
      <c r="I1996" s="2">
        <f t="array" ref="I1996">SUMPRODUCT(B1980:B1999, (ROW(B1980:B1999)-ROW(B1980)+1)) / (20*21/2)</f>
        <v>6.1479714285714264</v>
      </c>
      <c r="J1996" s="2">
        <f t="shared" si="242"/>
        <v>6.1735576716583198</v>
      </c>
      <c r="K1996" s="2">
        <f t="shared" si="244"/>
        <v>6.3006413806936834</v>
      </c>
    </row>
    <row r="1997" spans="1:11" ht="13.5" x14ac:dyDescent="0.25">
      <c r="A1997" s="3">
        <f>TITRES_STAT!B2000</f>
        <v>44914</v>
      </c>
      <c r="B1997" s="6">
        <f>TITRES_STAT!D2000</f>
        <v>5.9848999999999997</v>
      </c>
      <c r="C1997" s="2">
        <f t="shared" si="245"/>
        <v>-7.6999999999999957E-2</v>
      </c>
      <c r="D1997" s="2">
        <f t="shared" si="246"/>
        <v>6.1177000000000001</v>
      </c>
      <c r="E1997" s="2">
        <f t="shared" si="248"/>
        <v>6.1302100000000008</v>
      </c>
      <c r="F1997" s="2">
        <f t="shared" si="241"/>
        <v>6.178774999999999</v>
      </c>
      <c r="G1997" s="2">
        <f t="shared" si="243"/>
        <v>6.223125999999997</v>
      </c>
      <c r="H1997" s="2">
        <f t="shared" si="247"/>
        <v>7.2969584999999988</v>
      </c>
      <c r="I1997" s="2">
        <f t="array" ref="I1997">SUMPRODUCT(B1981:B2000, (ROW(B1981:B2000)-ROW(B1981)+1)) / (20*21/2)</f>
        <v>6.1311138095238089</v>
      </c>
      <c r="J1997" s="2">
        <f t="shared" si="242"/>
        <v>6.155590274357527</v>
      </c>
      <c r="K1997" s="2">
        <f t="shared" si="244"/>
        <v>6.2882593657645192</v>
      </c>
    </row>
    <row r="1998" spans="1:11" ht="13.5" x14ac:dyDescent="0.25">
      <c r="A1998" s="3">
        <f>TITRES_STAT!B2001</f>
        <v>44915</v>
      </c>
      <c r="B1998" s="6">
        <f>TITRES_STAT!D2001</f>
        <v>6.1581000000000001</v>
      </c>
      <c r="C1998" s="2">
        <f t="shared" si="245"/>
        <v>0.17320000000000046</v>
      </c>
      <c r="D1998" s="2">
        <f t="shared" si="246"/>
        <v>6.1003799999999995</v>
      </c>
      <c r="E1998" s="2">
        <f t="shared" si="248"/>
        <v>6.1446400000000008</v>
      </c>
      <c r="F1998" s="2">
        <f t="shared" si="241"/>
        <v>6.1908049999999992</v>
      </c>
      <c r="G1998" s="2">
        <f t="shared" si="243"/>
        <v>6.215043999999998</v>
      </c>
      <c r="H1998" s="2">
        <f t="shared" si="247"/>
        <v>7.2858184999999995</v>
      </c>
      <c r="I1998" s="2">
        <f t="array" ref="I1998">SUMPRODUCT(B1982:B2001, (ROW(B1982:B2001)-ROW(B1982)+1)) / (20*21/2)</f>
        <v>6.1140266666666658</v>
      </c>
      <c r="J1998" s="2">
        <f t="shared" si="242"/>
        <v>6.1558292958472869</v>
      </c>
      <c r="K1998" s="2">
        <f t="shared" si="244"/>
        <v>6.2831550769110089</v>
      </c>
    </row>
    <row r="1999" spans="1:11" ht="13.5" x14ac:dyDescent="0.25">
      <c r="A1999" s="3">
        <f>TITRES_STAT!B2002</f>
        <v>44916</v>
      </c>
      <c r="B1999" s="6">
        <f>TITRES_STAT!D2002</f>
        <v>5.9656000000000002</v>
      </c>
      <c r="C1999" s="2">
        <f t="shared" si="245"/>
        <v>-0.19249999999999989</v>
      </c>
      <c r="D1999" s="2">
        <f t="shared" si="246"/>
        <v>6.0811200000000003</v>
      </c>
      <c r="E1999" s="2">
        <f t="shared" si="248"/>
        <v>6.1157700000000004</v>
      </c>
      <c r="F1999" s="2">
        <f t="shared" si="241"/>
        <v>6.1908049999999992</v>
      </c>
      <c r="G1999" s="2">
        <f t="shared" si="243"/>
        <v>6.2033039999999975</v>
      </c>
      <c r="H1999" s="2">
        <f t="shared" si="247"/>
        <v>7.2737159999999994</v>
      </c>
      <c r="I1999" s="2">
        <f t="array" ref="I1999">SUMPRODUCT(B1983:B2002, (ROW(B1983:B2002)-ROW(B1983)+1)) / (20*21/2)</f>
        <v>6.0984057142857138</v>
      </c>
      <c r="J1999" s="2">
        <f t="shared" si="242"/>
        <v>6.1377122200523075</v>
      </c>
      <c r="K1999" s="2">
        <f t="shared" si="244"/>
        <v>6.2707019366399894</v>
      </c>
    </row>
    <row r="2000" spans="1:11" ht="13.5" x14ac:dyDescent="0.25">
      <c r="A2000" s="3">
        <f>TITRES_STAT!B2003</f>
        <v>44917</v>
      </c>
      <c r="B2000" s="6">
        <f>TITRES_STAT!D2003</f>
        <v>6.0137999999999998</v>
      </c>
      <c r="C2000" s="2">
        <f t="shared" si="245"/>
        <v>4.8199999999999577E-2</v>
      </c>
      <c r="D2000" s="2">
        <f t="shared" si="246"/>
        <v>6.036859999999999</v>
      </c>
      <c r="E2000" s="2">
        <f t="shared" si="248"/>
        <v>6.0849799999999998</v>
      </c>
      <c r="F2000" s="2">
        <f t="shared" si="241"/>
        <v>6.1932149999999995</v>
      </c>
      <c r="G2000" s="2">
        <f t="shared" si="243"/>
        <v>6.1956079999999982</v>
      </c>
      <c r="H2000" s="2">
        <f t="shared" si="247"/>
        <v>7.2619469999999993</v>
      </c>
      <c r="I2000" s="2">
        <f t="array" ref="I2000">SUMPRODUCT(B1984:B2003, (ROW(B1984:B2003)-ROW(B1984)+1)) / (20*21/2)</f>
        <v>6.0846171428571436</v>
      </c>
      <c r="J2000" s="2">
        <f t="shared" si="242"/>
        <v>6.1259110562378023</v>
      </c>
      <c r="K2000" s="2">
        <f t="shared" si="244"/>
        <v>6.2606273508894024</v>
      </c>
    </row>
    <row r="2001" spans="1:11" ht="13.5" x14ac:dyDescent="0.25">
      <c r="A2001" s="3">
        <f>TITRES_STAT!B2004</f>
        <v>44918</v>
      </c>
      <c r="B2001" s="6">
        <f>TITRES_STAT!D2004</f>
        <v>6.0137999999999998</v>
      </c>
      <c r="C2001" s="2">
        <f t="shared" si="245"/>
        <v>0</v>
      </c>
      <c r="D2001" s="2">
        <f t="shared" si="246"/>
        <v>6.0272400000000008</v>
      </c>
      <c r="E2001" s="2">
        <f t="shared" si="248"/>
        <v>6.0801699999999999</v>
      </c>
      <c r="F2001" s="2">
        <f t="shared" si="241"/>
        <v>6.1778199999999996</v>
      </c>
      <c r="G2001" s="2">
        <f t="shared" si="243"/>
        <v>6.1848319999999974</v>
      </c>
      <c r="H2001" s="2">
        <f t="shared" si="247"/>
        <v>7.2501779999999973</v>
      </c>
      <c r="I2001" s="2">
        <f t="array" ref="I2001">SUMPRODUCT(B1985:B2004, (ROW(B1985:B2004)-ROW(B1985)+1)) / (20*21/2)</f>
        <v>6.0638176190476187</v>
      </c>
      <c r="J2001" s="2">
        <f t="shared" si="242"/>
        <v>6.1152338127865828</v>
      </c>
      <c r="K2001" s="2">
        <f t="shared" si="244"/>
        <v>6.2509478469329558</v>
      </c>
    </row>
    <row r="2002" spans="1:11" ht="13.5" x14ac:dyDescent="0.25">
      <c r="A2002" s="3">
        <f>TITRES_STAT!B2005</f>
        <v>44921</v>
      </c>
      <c r="B2002" s="6">
        <f>TITRES_STAT!D2005</f>
        <v>6.0137999999999998</v>
      </c>
      <c r="C2002" s="2">
        <f t="shared" si="245"/>
        <v>0</v>
      </c>
      <c r="D2002" s="2">
        <f t="shared" si="246"/>
        <v>6.0330199999999996</v>
      </c>
      <c r="E2002" s="2">
        <f t="shared" si="248"/>
        <v>6.0753600000000008</v>
      </c>
      <c r="F2002" s="2">
        <f t="shared" si="241"/>
        <v>6.1585799999999997</v>
      </c>
      <c r="G2002" s="2">
        <f t="shared" si="243"/>
        <v>6.1744419999999982</v>
      </c>
      <c r="H2002" s="2">
        <f t="shared" si="247"/>
        <v>7.2384089999999981</v>
      </c>
      <c r="I2002" s="2">
        <f t="array" ref="I2002">SUMPRODUCT(B1986:B2005, (ROW(B1986:B2005)-ROW(B1986)+1)) / (20*21/2)</f>
        <v>6.0535104761904766</v>
      </c>
      <c r="J2002" s="2">
        <f t="shared" si="242"/>
        <v>6.1055734496640515</v>
      </c>
      <c r="K2002" s="2">
        <f t="shared" si="244"/>
        <v>6.2416479313669582</v>
      </c>
    </row>
    <row r="2003" spans="1:11" ht="13.5" x14ac:dyDescent="0.25">
      <c r="A2003" s="3">
        <f>TITRES_STAT!B2006</f>
        <v>44922</v>
      </c>
      <c r="B2003" s="6">
        <f>TITRES_STAT!D2006</f>
        <v>6.0137999999999998</v>
      </c>
      <c r="C2003" s="2">
        <f t="shared" si="245"/>
        <v>0</v>
      </c>
      <c r="D2003" s="2">
        <f t="shared" si="246"/>
        <v>6.0041600000000006</v>
      </c>
      <c r="E2003" s="2">
        <f t="shared" si="248"/>
        <v>6.0522700000000018</v>
      </c>
      <c r="F2003" s="2">
        <f t="shared" si="241"/>
        <v>6.1455950000000001</v>
      </c>
      <c r="G2003" s="2">
        <f t="shared" si="243"/>
        <v>6.1657839999999986</v>
      </c>
      <c r="H2003" s="2">
        <f t="shared" si="247"/>
        <v>7.2266399999999988</v>
      </c>
      <c r="I2003" s="2">
        <f t="array" ref="I2003">SUMPRODUCT(B1987:B2006, (ROW(B1987:B2006)-ROW(B1987)+1)) / (20*21/2)</f>
        <v>6.0367880952380943</v>
      </c>
      <c r="J2003" s="2">
        <f t="shared" si="242"/>
        <v>6.0968331211246181</v>
      </c>
      <c r="K2003" s="2">
        <f t="shared" si="244"/>
        <v>6.2327127183721762</v>
      </c>
    </row>
    <row r="2004" spans="1:11" ht="13.5" x14ac:dyDescent="0.25">
      <c r="A2004" s="3">
        <f>TITRES_STAT!B2007</f>
        <v>44923</v>
      </c>
      <c r="B2004" s="6">
        <f>TITRES_STAT!D2007</f>
        <v>5.9272</v>
      </c>
      <c r="C2004" s="2">
        <f t="shared" si="245"/>
        <v>-8.6599999999999788E-2</v>
      </c>
      <c r="D2004" s="2">
        <f t="shared" si="246"/>
        <v>5.99648</v>
      </c>
      <c r="E2004" s="2">
        <f t="shared" si="248"/>
        <v>6.0388000000000002</v>
      </c>
      <c r="F2004" s="2">
        <f t="shared" ref="F2004:F2067" si="249">AVERAGE(B1985:B2004)</f>
        <v>6.1220250000000007</v>
      </c>
      <c r="G2004" s="2">
        <f t="shared" si="243"/>
        <v>6.1553939999999985</v>
      </c>
      <c r="H2004" s="2">
        <f t="shared" si="247"/>
        <v>7.2144379999999986</v>
      </c>
      <c r="I2004" s="2">
        <f t="array" ref="I2004">SUMPRODUCT(B1988:B2007, (ROW(B1988:B2007)-ROW(B1988)+1)) / (20*21/2)</f>
        <v>6.0389871428571427</v>
      </c>
      <c r="J2004" s="2">
        <f t="shared" si="242"/>
        <v>6.0806775857794158</v>
      </c>
      <c r="K2004" s="2">
        <f t="shared" si="244"/>
        <v>6.2207318274556203</v>
      </c>
    </row>
    <row r="2005" spans="1:11" ht="13.5" x14ac:dyDescent="0.25">
      <c r="A2005" s="3">
        <f>TITRES_STAT!B2008</f>
        <v>44924</v>
      </c>
      <c r="B2005" s="6">
        <f>TITRES_STAT!D2008</f>
        <v>6.0137999999999998</v>
      </c>
      <c r="C2005" s="2">
        <f t="shared" si="245"/>
        <v>8.6599999999999788E-2</v>
      </c>
      <c r="D2005" s="2">
        <f t="shared" si="246"/>
        <v>5.99648</v>
      </c>
      <c r="E2005" s="2">
        <f t="shared" si="248"/>
        <v>6.0166700000000004</v>
      </c>
      <c r="F2005" s="2">
        <f t="shared" si="249"/>
        <v>6.1027850000000008</v>
      </c>
      <c r="G2005" s="2">
        <f t="shared" si="243"/>
        <v>6.149044</v>
      </c>
      <c r="H2005" s="2">
        <f t="shared" si="247"/>
        <v>7.2026689999999984</v>
      </c>
      <c r="I2005" s="2">
        <f t="array" ref="I2005">SUMPRODUCT(B1989:B2008, (ROW(B1989:B2008)-ROW(B1989)+1)) / (20*21/2)</f>
        <v>6.041590952380953</v>
      </c>
      <c r="J2005" s="2">
        <f t="shared" ref="J2005:J2068" si="250">$J$4*B2005+J2004*(1-$J$4)</f>
        <v>6.0743082918956617</v>
      </c>
      <c r="K2005" s="2">
        <f t="shared" si="244"/>
        <v>6.2126168538299105</v>
      </c>
    </row>
    <row r="2006" spans="1:11" ht="13.5" x14ac:dyDescent="0.25">
      <c r="A2006" s="3">
        <f>TITRES_STAT!B2009</f>
        <v>44925</v>
      </c>
      <c r="B2006" s="6">
        <f>TITRES_STAT!D2009</f>
        <v>5.9272</v>
      </c>
      <c r="C2006" s="2">
        <f t="shared" si="245"/>
        <v>-8.6599999999999788E-2</v>
      </c>
      <c r="D2006" s="2">
        <f t="shared" si="246"/>
        <v>5.9791599999999994</v>
      </c>
      <c r="E2006" s="2">
        <f t="shared" si="248"/>
        <v>6.0032000000000014</v>
      </c>
      <c r="F2006" s="2">
        <f t="shared" si="249"/>
        <v>6.0869100000000014</v>
      </c>
      <c r="G2006" s="2">
        <f t="shared" si="243"/>
        <v>6.1405780000000005</v>
      </c>
      <c r="H2006" s="2">
        <f t="shared" si="247"/>
        <v>7.1904669999999991</v>
      </c>
      <c r="I2006" s="2">
        <f t="array" ref="I2006">SUMPRODUCT(B1990:B2009, (ROW(B1990:B2009)-ROW(B1990)+1)) / (20*21/2)</f>
        <v>6.0172114285714269</v>
      </c>
      <c r="J2006" s="2">
        <f t="shared" si="250"/>
        <v>6.0602979783817892</v>
      </c>
      <c r="K2006" s="2">
        <f t="shared" si="244"/>
        <v>6.2014240360326589</v>
      </c>
    </row>
    <row r="2007" spans="1:11" ht="13.5" x14ac:dyDescent="0.25">
      <c r="A2007" s="3">
        <f>TITRES_STAT!B2010</f>
        <v>44928</v>
      </c>
      <c r="B2007" s="6">
        <f>TITRES_STAT!D2010</f>
        <v>6.11</v>
      </c>
      <c r="C2007" s="2">
        <f t="shared" si="245"/>
        <v>0.1828000000000003</v>
      </c>
      <c r="D2007" s="2">
        <f t="shared" si="246"/>
        <v>5.9983999999999993</v>
      </c>
      <c r="E2007" s="2">
        <f t="shared" si="248"/>
        <v>6.0157100000000003</v>
      </c>
      <c r="F2007" s="2">
        <f t="shared" si="249"/>
        <v>6.072960000000001</v>
      </c>
      <c r="G2007" s="2">
        <f t="shared" si="243"/>
        <v>6.1357680000000014</v>
      </c>
      <c r="H2007" s="2">
        <f t="shared" si="247"/>
        <v>7.1791789999999978</v>
      </c>
      <c r="I2007" s="2">
        <f t="array" ref="I2007">SUMPRODUCT(B1991:B2010, (ROW(B1991:B2010)-ROW(B1991)+1)) / (20*21/2)</f>
        <v>5.9903128571428574</v>
      </c>
      <c r="J2007" s="2">
        <f t="shared" si="250"/>
        <v>6.0650315042501903</v>
      </c>
      <c r="K2007" s="2">
        <f t="shared" si="244"/>
        <v>6.1978387797176522</v>
      </c>
    </row>
    <row r="2008" spans="1:11" ht="13.5" x14ac:dyDescent="0.25">
      <c r="A2008" s="3">
        <f>TITRES_STAT!B2011</f>
        <v>44929</v>
      </c>
      <c r="B2008" s="6">
        <f>TITRES_STAT!D2011</f>
        <v>6.1002999999999998</v>
      </c>
      <c r="C2008" s="2">
        <f t="shared" si="245"/>
        <v>-9.700000000000486E-3</v>
      </c>
      <c r="D2008" s="2">
        <f t="shared" si="246"/>
        <v>6.0156999999999998</v>
      </c>
      <c r="E2008" s="2">
        <f t="shared" si="248"/>
        <v>6.0099299999999989</v>
      </c>
      <c r="F2008" s="2">
        <f t="shared" si="249"/>
        <v>6.0772850000000016</v>
      </c>
      <c r="G2008" s="2">
        <f t="shared" si="243"/>
        <v>6.1309560000000012</v>
      </c>
      <c r="H2008" s="2">
        <f t="shared" si="247"/>
        <v>7.1678424999999981</v>
      </c>
      <c r="I2008" s="2">
        <f t="array" ref="I2008">SUMPRODUCT(B1992:B2011, (ROW(B1992:B2011)-ROW(B1992)+1)) / (20*21/2)</f>
        <v>5.9651119047619039</v>
      </c>
      <c r="J2008" s="2">
        <f t="shared" si="250"/>
        <v>6.068390408607315</v>
      </c>
      <c r="K2008" s="2">
        <f t="shared" si="244"/>
        <v>6.1940137295326467</v>
      </c>
    </row>
    <row r="2009" spans="1:11" ht="13.5" x14ac:dyDescent="0.25">
      <c r="A2009" s="3">
        <f>TITRES_STAT!B2012</f>
        <v>44930</v>
      </c>
      <c r="B2009" s="6">
        <f>TITRES_STAT!D2012</f>
        <v>5.8212999999999999</v>
      </c>
      <c r="C2009" s="2">
        <f t="shared" si="245"/>
        <v>-0.27899999999999991</v>
      </c>
      <c r="D2009" s="2">
        <f t="shared" si="246"/>
        <v>5.9945199999999996</v>
      </c>
      <c r="E2009" s="2">
        <f t="shared" si="248"/>
        <v>5.9954999999999998</v>
      </c>
      <c r="F2009" s="2">
        <f t="shared" si="249"/>
        <v>6.0556350000000005</v>
      </c>
      <c r="G2009" s="2">
        <f t="shared" si="243"/>
        <v>6.1203720000000006</v>
      </c>
      <c r="H2009" s="2">
        <f t="shared" si="247"/>
        <v>7.1552489999999977</v>
      </c>
      <c r="I2009" s="2">
        <f t="array" ref="I2009">SUMPRODUCT(B1993:B2012, (ROW(B1993:B2012)-ROW(B1993)+1)) / (20*21/2)</f>
        <v>5.941331428571428</v>
      </c>
      <c r="J2009" s="2">
        <f t="shared" si="250"/>
        <v>6.0448579887399516</v>
      </c>
      <c r="K2009" s="2">
        <f t="shared" si="244"/>
        <v>6.1793975048450918</v>
      </c>
    </row>
    <row r="2010" spans="1:11" ht="13.5" x14ac:dyDescent="0.25">
      <c r="A2010" s="3">
        <f>TITRES_STAT!B2013</f>
        <v>44931</v>
      </c>
      <c r="B2010" s="6">
        <f>TITRES_STAT!D2013</f>
        <v>5.7732000000000001</v>
      </c>
      <c r="C2010" s="2">
        <f t="shared" si="245"/>
        <v>-4.809999999999981E-2</v>
      </c>
      <c r="D2010" s="2">
        <f t="shared" si="246"/>
        <v>5.9463999999999997</v>
      </c>
      <c r="E2010" s="2">
        <f t="shared" si="248"/>
        <v>5.9714399999999994</v>
      </c>
      <c r="F2010" s="2">
        <f t="shared" si="249"/>
        <v>6.0282100000000005</v>
      </c>
      <c r="G2010" s="2">
        <f t="shared" si="243"/>
        <v>6.1088260000000005</v>
      </c>
      <c r="H2010" s="2">
        <f t="shared" si="247"/>
        <v>7.1424149999999988</v>
      </c>
      <c r="I2010" s="2">
        <f t="array" ref="I2010">SUMPRODUCT(B1994:B2013, (ROW(B1994:B2013)-ROW(B1994)+1)) / (20*21/2)</f>
        <v>5.9125523809523806</v>
      </c>
      <c r="J2010" s="2">
        <f t="shared" si="250"/>
        <v>6.0189857993361473</v>
      </c>
      <c r="K2010" s="2">
        <f t="shared" si="244"/>
        <v>6.1634681909295983</v>
      </c>
    </row>
    <row r="2011" spans="1:11" ht="13.5" x14ac:dyDescent="0.25">
      <c r="A2011" s="3">
        <f>TITRES_STAT!B2014</f>
        <v>44932</v>
      </c>
      <c r="B2011" s="6">
        <f>TITRES_STAT!D2014</f>
        <v>5.7636000000000003</v>
      </c>
      <c r="C2011" s="2">
        <f t="shared" si="245"/>
        <v>-9.5999999999998309E-3</v>
      </c>
      <c r="D2011" s="2">
        <f t="shared" si="246"/>
        <v>5.9136800000000003</v>
      </c>
      <c r="E2011" s="2">
        <f t="shared" si="248"/>
        <v>5.9464200000000007</v>
      </c>
      <c r="F2011" s="2">
        <f t="shared" si="249"/>
        <v>6.0132950000000003</v>
      </c>
      <c r="G2011" s="2">
        <f t="shared" si="243"/>
        <v>6.0990120000000001</v>
      </c>
      <c r="H2011" s="2">
        <f t="shared" si="247"/>
        <v>7.1295329999999977</v>
      </c>
      <c r="I2011" s="2">
        <f t="array" ref="I2011">SUMPRODUCT(B1995:B2014, (ROW(B1995:B2014)-ROW(B1995)+1)) / (20*21/2)</f>
        <v>5.8753947619047615</v>
      </c>
      <c r="J2011" s="2">
        <f t="shared" si="250"/>
        <v>5.9946633422565148</v>
      </c>
      <c r="K2011" s="2">
        <f t="shared" si="244"/>
        <v>6.1477870854029479</v>
      </c>
    </row>
    <row r="2012" spans="1:11" ht="13.5" x14ac:dyDescent="0.25">
      <c r="A2012" s="3">
        <f>TITRES_STAT!B2015</f>
        <v>44935</v>
      </c>
      <c r="B2012" s="6">
        <f>TITRES_STAT!D2015</f>
        <v>5.7636000000000003</v>
      </c>
      <c r="C2012" s="2">
        <f t="shared" si="245"/>
        <v>0</v>
      </c>
      <c r="D2012" s="2">
        <f t="shared" si="246"/>
        <v>5.8444000000000003</v>
      </c>
      <c r="E2012" s="2">
        <f t="shared" si="248"/>
        <v>5.9214000000000002</v>
      </c>
      <c r="F2012" s="2">
        <f t="shared" si="249"/>
        <v>5.99838</v>
      </c>
      <c r="G2012" s="2">
        <f t="shared" si="243"/>
        <v>6.0874660000000009</v>
      </c>
      <c r="H2012" s="2">
        <f t="shared" si="247"/>
        <v>7.1166509999999974</v>
      </c>
      <c r="I2012" s="2">
        <f t="array" ref="I2012">SUMPRODUCT(B1996:B2015, (ROW(B1996:B2015)-ROW(B1996)+1)) / (20*21/2)</f>
        <v>5.8588519047619041</v>
      </c>
      <c r="J2012" s="2">
        <f t="shared" si="250"/>
        <v>5.9726573096606561</v>
      </c>
      <c r="K2012" s="2">
        <f t="shared" si="244"/>
        <v>6.1327209251910677</v>
      </c>
    </row>
    <row r="2013" spans="1:11" ht="13.5" x14ac:dyDescent="0.25">
      <c r="A2013" s="3">
        <f>TITRES_STAT!B2016</f>
        <v>44936</v>
      </c>
      <c r="B2013" s="6">
        <f>TITRES_STAT!D2016</f>
        <v>5.6962000000000002</v>
      </c>
      <c r="C2013" s="2">
        <f t="shared" si="245"/>
        <v>-6.7400000000000126E-2</v>
      </c>
      <c r="D2013" s="2">
        <f t="shared" si="246"/>
        <v>5.7635800000000001</v>
      </c>
      <c r="E2013" s="2">
        <f t="shared" si="248"/>
        <v>5.8896399999999991</v>
      </c>
      <c r="F2013" s="2">
        <f t="shared" si="249"/>
        <v>5.9709550000000009</v>
      </c>
      <c r="G2013" s="2">
        <f t="shared" si="243"/>
        <v>6.0763039999999986</v>
      </c>
      <c r="H2013" s="2">
        <f t="shared" si="247"/>
        <v>7.1036624999999978</v>
      </c>
      <c r="I2013" s="2">
        <f t="array" ref="I2013">SUMPRODUCT(B1997:B2016, (ROW(B1997:B2016)-ROW(B1997)+1)) / (20*21/2)</f>
        <v>5.8720038095238101</v>
      </c>
      <c r="J2013" s="2">
        <f t="shared" si="250"/>
        <v>5.9463280420739268</v>
      </c>
      <c r="K2013" s="2">
        <f t="shared" si="244"/>
        <v>6.1156024575365162</v>
      </c>
    </row>
    <row r="2014" spans="1:11" ht="13.5" x14ac:dyDescent="0.25">
      <c r="A2014" s="3">
        <f>TITRES_STAT!B2017</f>
        <v>44937</v>
      </c>
      <c r="B2014" s="6">
        <f>TITRES_STAT!D2017</f>
        <v>5.5808</v>
      </c>
      <c r="C2014" s="2">
        <f t="shared" si="245"/>
        <v>-0.11540000000000017</v>
      </c>
      <c r="D2014" s="2">
        <f t="shared" si="246"/>
        <v>5.7154800000000003</v>
      </c>
      <c r="E2014" s="2">
        <f t="shared" si="248"/>
        <v>5.8549999999999995</v>
      </c>
      <c r="F2014" s="2">
        <f t="shared" si="249"/>
        <v>5.9469000000000003</v>
      </c>
      <c r="G2014" s="2">
        <f t="shared" si="243"/>
        <v>6.0628340000000005</v>
      </c>
      <c r="H2014" s="2">
        <f t="shared" si="247"/>
        <v>7.0900969999999974</v>
      </c>
      <c r="I2014" s="2">
        <f t="array" ref="I2014">SUMPRODUCT(B1998:B2017, (ROW(B1998:B2017)-ROW(B1998)+1)) / (20*21/2)</f>
        <v>5.8668223809523798</v>
      </c>
      <c r="J2014" s="2">
        <f t="shared" si="250"/>
        <v>5.9115158475906959</v>
      </c>
      <c r="K2014" s="2">
        <f t="shared" si="244"/>
        <v>6.0946298121429274</v>
      </c>
    </row>
    <row r="2015" spans="1:11" ht="13.5" x14ac:dyDescent="0.25">
      <c r="A2015" s="3">
        <f>TITRES_STAT!B2018</f>
        <v>44938</v>
      </c>
      <c r="B2015" s="6">
        <f>TITRES_STAT!D2018</f>
        <v>5.7732000000000001</v>
      </c>
      <c r="C2015" s="2">
        <f t="shared" si="245"/>
        <v>0.19240000000000013</v>
      </c>
      <c r="D2015" s="2">
        <f t="shared" si="246"/>
        <v>5.7154800000000003</v>
      </c>
      <c r="E2015" s="2">
        <f t="shared" si="248"/>
        <v>5.83094</v>
      </c>
      <c r="F2015" s="2">
        <f t="shared" si="249"/>
        <v>5.9238049999999998</v>
      </c>
      <c r="G2015" s="2">
        <f t="shared" si="243"/>
        <v>6.0572539999999995</v>
      </c>
      <c r="H2015" s="2">
        <f t="shared" si="247"/>
        <v>7.0774934999999974</v>
      </c>
      <c r="I2015" s="2">
        <f t="array" ref="I2015">SUMPRODUCT(B1999:B2018, (ROW(B1999:B2018)-ROW(B1999)+1)) / (20*21/2)</f>
        <v>5.8621909523809519</v>
      </c>
      <c r="J2015" s="2">
        <f t="shared" si="250"/>
        <v>5.8983429097249154</v>
      </c>
      <c r="K2015" s="2">
        <f t="shared" si="244"/>
        <v>6.0820247214706562</v>
      </c>
    </row>
    <row r="2016" spans="1:11" ht="13.5" x14ac:dyDescent="0.25">
      <c r="A2016" s="3">
        <f>TITRES_STAT!B2019</f>
        <v>44939</v>
      </c>
      <c r="B2016" s="6">
        <f>TITRES_STAT!D2019</f>
        <v>6.0618999999999996</v>
      </c>
      <c r="C2016" s="2">
        <f t="shared" si="245"/>
        <v>0.28869999999999951</v>
      </c>
      <c r="D2016" s="2">
        <f t="shared" si="246"/>
        <v>5.7751400000000004</v>
      </c>
      <c r="E2016" s="2">
        <f t="shared" si="248"/>
        <v>5.8444099999999999</v>
      </c>
      <c r="F2016" s="2">
        <f t="shared" si="249"/>
        <v>5.9238049999999998</v>
      </c>
      <c r="G2016" s="2">
        <f t="shared" si="243"/>
        <v>6.0572539999999995</v>
      </c>
      <c r="H2016" s="2">
        <f t="shared" si="247"/>
        <v>7.0663334999999972</v>
      </c>
      <c r="I2016" s="2">
        <f t="array" ref="I2016">SUMPRODUCT(B2000:B2019, (ROW(B2000:B2019)-ROW(B2000)+1)) / (20*21/2)</f>
        <v>5.8516009523809513</v>
      </c>
      <c r="J2016" s="2">
        <f t="shared" si="250"/>
        <v>5.9139197754653994</v>
      </c>
      <c r="K2016" s="2">
        <f t="shared" si="244"/>
        <v>6.0812355167071015</v>
      </c>
    </row>
    <row r="2017" spans="1:11" ht="13.5" x14ac:dyDescent="0.25">
      <c r="A2017" s="3">
        <f>TITRES_STAT!B2020</f>
        <v>44942</v>
      </c>
      <c r="B2017" s="6">
        <f>TITRES_STAT!D2020</f>
        <v>5.8693999999999997</v>
      </c>
      <c r="C2017" s="2">
        <f t="shared" si="245"/>
        <v>-0.19249999999999989</v>
      </c>
      <c r="D2017" s="2">
        <f t="shared" si="246"/>
        <v>5.7962999999999996</v>
      </c>
      <c r="E2017" s="2">
        <f t="shared" si="248"/>
        <v>5.8203499999999995</v>
      </c>
      <c r="F2017" s="2">
        <f t="shared" si="249"/>
        <v>5.9180299999999999</v>
      </c>
      <c r="G2017" s="2">
        <f t="shared" si="243"/>
        <v>6.0505179999999985</v>
      </c>
      <c r="H2017" s="2">
        <f t="shared" si="247"/>
        <v>7.0542109999999969</v>
      </c>
      <c r="I2017" s="2">
        <f t="array" ref="I2017">SUMPRODUCT(B2001:B2020, (ROW(B2001:B2020)-ROW(B2001)+1)) / (20*21/2)</f>
        <v>5.840007142857143</v>
      </c>
      <c r="J2017" s="2">
        <f t="shared" si="250"/>
        <v>5.9096797968496473</v>
      </c>
      <c r="K2017" s="2">
        <f t="shared" si="244"/>
        <v>6.0729282415421171</v>
      </c>
    </row>
    <row r="2018" spans="1:11" ht="13.5" x14ac:dyDescent="0.25">
      <c r="A2018" s="3">
        <f>TITRES_STAT!B2021</f>
        <v>44943</v>
      </c>
      <c r="B2018" s="6">
        <f>TITRES_STAT!D2021</f>
        <v>5.8693999999999997</v>
      </c>
      <c r="C2018" s="2">
        <f t="shared" si="245"/>
        <v>0</v>
      </c>
      <c r="D2018" s="2">
        <f t="shared" si="246"/>
        <v>5.83094</v>
      </c>
      <c r="E2018" s="2">
        <f t="shared" si="248"/>
        <v>5.7972600000000005</v>
      </c>
      <c r="F2018" s="2">
        <f t="shared" si="249"/>
        <v>5.9035949999999993</v>
      </c>
      <c r="G2018" s="2">
        <f t="shared" si="243"/>
        <v>6.0447439999999997</v>
      </c>
      <c r="H2018" s="2">
        <f t="shared" si="247"/>
        <v>7.0439314999999976</v>
      </c>
      <c r="I2018" s="2">
        <f t="array" ref="I2018">SUMPRODUCT(B2002:B2021, (ROW(B2002:B2021)-ROW(B2002)+1)) / (20*21/2)</f>
        <v>5.8469685714285724</v>
      </c>
      <c r="J2018" s="2">
        <f t="shared" si="250"/>
        <v>5.9058436257211095</v>
      </c>
      <c r="K2018" s="2">
        <f t="shared" si="244"/>
        <v>6.0649467418737988</v>
      </c>
    </row>
    <row r="2019" spans="1:11" ht="13.5" x14ac:dyDescent="0.25">
      <c r="A2019" s="3">
        <f>TITRES_STAT!B2022</f>
        <v>44944</v>
      </c>
      <c r="B2019" s="6">
        <f>TITRES_STAT!D2022</f>
        <v>5.7923999999999998</v>
      </c>
      <c r="C2019" s="2">
        <f t="shared" si="245"/>
        <v>-7.6999999999999957E-2</v>
      </c>
      <c r="D2019" s="2">
        <f t="shared" si="246"/>
        <v>5.8732600000000001</v>
      </c>
      <c r="E2019" s="2">
        <f t="shared" si="248"/>
        <v>5.7943699999999998</v>
      </c>
      <c r="F2019" s="2">
        <f t="shared" si="249"/>
        <v>5.8949349999999994</v>
      </c>
      <c r="G2019" s="2">
        <f t="shared" si="243"/>
        <v>6.0374299999999996</v>
      </c>
      <c r="H2019" s="2">
        <f t="shared" si="247"/>
        <v>7.0314699999999979</v>
      </c>
      <c r="I2019" s="2">
        <f t="array" ref="I2019">SUMPRODUCT(B2003:B2022, (ROW(B2003:B2022)-ROW(B2003)+1)) / (20*21/2)</f>
        <v>5.8450433333333338</v>
      </c>
      <c r="J2019" s="2">
        <f t="shared" si="250"/>
        <v>5.8950394708905272</v>
      </c>
      <c r="K2019" s="2">
        <f t="shared" si="244"/>
        <v>6.0542586343493356</v>
      </c>
    </row>
    <row r="2020" spans="1:11" ht="13.5" x14ac:dyDescent="0.25">
      <c r="A2020" s="3">
        <f>TITRES_STAT!B2023</f>
        <v>44945</v>
      </c>
      <c r="B2020" s="6">
        <f>TITRES_STAT!D2023</f>
        <v>5.7732000000000001</v>
      </c>
      <c r="C2020" s="2">
        <f t="shared" si="245"/>
        <v>-1.9199999999999662E-2</v>
      </c>
      <c r="D2020" s="2">
        <f t="shared" si="246"/>
        <v>5.8732600000000001</v>
      </c>
      <c r="E2020" s="2">
        <f t="shared" si="248"/>
        <v>5.7943699999999998</v>
      </c>
      <c r="F2020" s="2">
        <f t="shared" si="249"/>
        <v>5.8829049999999992</v>
      </c>
      <c r="G2020" s="2">
        <f t="shared" si="243"/>
        <v>6.0297319999999992</v>
      </c>
      <c r="H2020" s="2">
        <f t="shared" si="247"/>
        <v>7.018912499999999</v>
      </c>
      <c r="I2020" s="2">
        <f t="array" ref="I2020">SUMPRODUCT(B2004:B2023, (ROW(B2004:B2023)-ROW(B2004)+1)) / (20*21/2)</f>
        <v>5.8356038095238087</v>
      </c>
      <c r="J2020" s="2">
        <f t="shared" si="250"/>
        <v>5.8834357117580964</v>
      </c>
      <c r="K2020" s="2">
        <f t="shared" si="244"/>
        <v>6.0432367271199503</v>
      </c>
    </row>
    <row r="2021" spans="1:11" ht="13.5" x14ac:dyDescent="0.25">
      <c r="A2021" s="3">
        <f>TITRES_STAT!B2024</f>
        <v>44946</v>
      </c>
      <c r="B2021" s="6">
        <f>TITRES_STAT!D2024</f>
        <v>5.9560000000000004</v>
      </c>
      <c r="C2021" s="2">
        <f t="shared" si="245"/>
        <v>0.1828000000000003</v>
      </c>
      <c r="D2021" s="2">
        <f t="shared" si="246"/>
        <v>5.8520799999999991</v>
      </c>
      <c r="E2021" s="2">
        <f t="shared" si="248"/>
        <v>5.8136100000000006</v>
      </c>
      <c r="F2021" s="2">
        <f t="shared" si="249"/>
        <v>5.8800150000000002</v>
      </c>
      <c r="G2021" s="2">
        <f t="shared" si="243"/>
        <v>6.0258819999999984</v>
      </c>
      <c r="H2021" s="2">
        <f t="shared" si="247"/>
        <v>7.0072689999999991</v>
      </c>
      <c r="I2021" s="2">
        <f t="array" ref="I2021">SUMPRODUCT(B2005:B2024, (ROW(B2005:B2024)-ROW(B2005)+1)) / (20*21/2)</f>
        <v>5.8273100000000007</v>
      </c>
      <c r="J2021" s="2">
        <f t="shared" si="250"/>
        <v>5.8903465963525639</v>
      </c>
      <c r="K2021" s="2">
        <f t="shared" si="244"/>
        <v>6.0398156789975994</v>
      </c>
    </row>
    <row r="2022" spans="1:11" ht="13.5" x14ac:dyDescent="0.25">
      <c r="A2022" s="3">
        <f>TITRES_STAT!B2025</f>
        <v>44949</v>
      </c>
      <c r="B2022" s="6">
        <f>TITRES_STAT!D2025</f>
        <v>5.8597999999999999</v>
      </c>
      <c r="C2022" s="2">
        <f t="shared" si="245"/>
        <v>-9.6200000000000507E-2</v>
      </c>
      <c r="D2022" s="2">
        <f t="shared" si="246"/>
        <v>5.8501599999999998</v>
      </c>
      <c r="E2022" s="2">
        <f t="shared" si="248"/>
        <v>5.8232300000000006</v>
      </c>
      <c r="F2022" s="2">
        <f t="shared" si="249"/>
        <v>5.8723150000000004</v>
      </c>
      <c r="G2022" s="2">
        <f t="shared" si="243"/>
        <v>6.0201079999999987</v>
      </c>
      <c r="H2022" s="2">
        <f t="shared" si="247"/>
        <v>6.9969414999999984</v>
      </c>
      <c r="I2022" s="2">
        <f t="array" ref="I2022">SUMPRODUCT(B2006:B2025, (ROW(B2006:B2025)-ROW(B2006)+1)) / (20*21/2)</f>
        <v>5.8069209523809526</v>
      </c>
      <c r="J2022" s="2">
        <f t="shared" si="250"/>
        <v>5.887437396699938</v>
      </c>
      <c r="K2022" s="2">
        <f t="shared" si="244"/>
        <v>6.0327562406055373</v>
      </c>
    </row>
    <row r="2023" spans="1:11" ht="13.5" x14ac:dyDescent="0.25">
      <c r="A2023" s="3">
        <f>TITRES_STAT!B2026</f>
        <v>44950</v>
      </c>
      <c r="B2023" s="6">
        <f>TITRES_STAT!D2026</f>
        <v>5.7732000000000001</v>
      </c>
      <c r="C2023" s="2">
        <f t="shared" si="245"/>
        <v>-8.6599999999999788E-2</v>
      </c>
      <c r="D2023" s="2">
        <f t="shared" si="246"/>
        <v>5.8309199999999999</v>
      </c>
      <c r="E2023" s="2">
        <f t="shared" si="248"/>
        <v>5.8309300000000004</v>
      </c>
      <c r="F2023" s="2">
        <f t="shared" si="249"/>
        <v>5.8602850000000002</v>
      </c>
      <c r="G2023" s="2">
        <f t="shared" si="243"/>
        <v>6.0126019999999993</v>
      </c>
      <c r="H2023" s="2">
        <f t="shared" si="247"/>
        <v>6.9847984999999984</v>
      </c>
      <c r="I2023" s="2">
        <f t="array" ref="I2023">SUMPRODUCT(B2007:B2026, (ROW(B2007:B2026)-ROW(B2007)+1)) / (20*21/2)</f>
        <v>5.7919857142857145</v>
      </c>
      <c r="J2023" s="2">
        <f t="shared" si="250"/>
        <v>5.8765576446332775</v>
      </c>
      <c r="K2023" s="2">
        <f t="shared" si="244"/>
        <v>6.0225775645033597</v>
      </c>
    </row>
    <row r="2024" spans="1:11" ht="13.5" x14ac:dyDescent="0.25">
      <c r="A2024" s="3">
        <f>TITRES_STAT!B2027</f>
        <v>44951</v>
      </c>
      <c r="B2024" s="6">
        <f>TITRES_STAT!D2027</f>
        <v>5.7732000000000001</v>
      </c>
      <c r="C2024" s="2">
        <f t="shared" si="245"/>
        <v>0</v>
      </c>
      <c r="D2024" s="2">
        <f t="shared" si="246"/>
        <v>5.8270799999999996</v>
      </c>
      <c r="E2024" s="2">
        <f t="shared" si="248"/>
        <v>5.8501700000000003</v>
      </c>
      <c r="F2024" s="2">
        <f t="shared" si="249"/>
        <v>5.8525850000000004</v>
      </c>
      <c r="G2024" s="2">
        <f t="shared" si="243"/>
        <v>6.0087539999999988</v>
      </c>
      <c r="H2024" s="2">
        <f t="shared" si="247"/>
        <v>6.9722409999999995</v>
      </c>
      <c r="I2024" s="2">
        <f t="array" ref="I2024">SUMPRODUCT(B2008:B2027, (ROW(B2008:B2027)-ROW(B2008)+1)) / (20*21/2)</f>
        <v>5.7855752380952383</v>
      </c>
      <c r="J2024" s="2">
        <f t="shared" si="250"/>
        <v>5.8667140594301088</v>
      </c>
      <c r="K2024" s="2">
        <f t="shared" si="244"/>
        <v>6.0127980521698943</v>
      </c>
    </row>
    <row r="2025" spans="1:11" ht="13.5" x14ac:dyDescent="0.25">
      <c r="A2025" s="3">
        <f>TITRES_STAT!B2028</f>
        <v>44952</v>
      </c>
      <c r="B2025" s="6">
        <f>TITRES_STAT!D2028</f>
        <v>5.6384999999999996</v>
      </c>
      <c r="C2025" s="2">
        <f t="shared" si="245"/>
        <v>-0.13470000000000049</v>
      </c>
      <c r="D2025" s="2">
        <f t="shared" si="246"/>
        <v>5.8001399999999999</v>
      </c>
      <c r="E2025" s="2">
        <f t="shared" si="248"/>
        <v>5.8367000000000004</v>
      </c>
      <c r="F2025" s="2">
        <f t="shared" si="249"/>
        <v>5.8338200000000002</v>
      </c>
      <c r="G2025" s="2">
        <f t="shared" si="243"/>
        <v>6.002212000000001</v>
      </c>
      <c r="H2025" s="2">
        <f t="shared" si="247"/>
        <v>6.9590099999999984</v>
      </c>
      <c r="I2025" s="2">
        <f t="array" ref="I2025">SUMPRODUCT(B2009:B2028, (ROW(B2009:B2028)-ROW(B2009)+1)) / (20*21/2)</f>
        <v>5.765279047619047</v>
      </c>
      <c r="J2025" s="2">
        <f t="shared" si="250"/>
        <v>5.8449793871034315</v>
      </c>
      <c r="K2025" s="2">
        <f t="shared" si="244"/>
        <v>5.9981196971828403</v>
      </c>
    </row>
    <row r="2026" spans="1:11" ht="13.5" x14ac:dyDescent="0.25">
      <c r="A2026" s="3">
        <f>TITRES_STAT!B2029</f>
        <v>44953</v>
      </c>
      <c r="B2026" s="6">
        <f>TITRES_STAT!D2029</f>
        <v>5.6769999999999996</v>
      </c>
      <c r="C2026" s="2">
        <f t="shared" si="245"/>
        <v>3.8499999999999979E-2</v>
      </c>
      <c r="D2026" s="2">
        <f t="shared" si="246"/>
        <v>5.7443399999999993</v>
      </c>
      <c r="E2026" s="2">
        <f t="shared" si="248"/>
        <v>5.7982100000000001</v>
      </c>
      <c r="F2026" s="2">
        <f t="shared" si="249"/>
        <v>5.8213099999999995</v>
      </c>
      <c r="G2026" s="2">
        <f t="shared" si="243"/>
        <v>5.9964400000000015</v>
      </c>
      <c r="H2026" s="2">
        <f t="shared" si="247"/>
        <v>6.9459714999999971</v>
      </c>
      <c r="I2026" s="2">
        <f t="array" ref="I2026">SUMPRODUCT(B2010:B2029, (ROW(B2010:B2029)-ROW(B2010)+1)) / (20*21/2)</f>
        <v>5.7629919047619049</v>
      </c>
      <c r="J2026" s="2">
        <f t="shared" si="250"/>
        <v>5.8289813502364378</v>
      </c>
      <c r="K2026" s="2">
        <f t="shared" si="244"/>
        <v>5.9855267678815522</v>
      </c>
    </row>
    <row r="2027" spans="1:11" ht="13.5" x14ac:dyDescent="0.25">
      <c r="A2027" s="3">
        <f>TITRES_STAT!B2030</f>
        <v>44956</v>
      </c>
      <c r="B2027" s="6">
        <f>TITRES_STAT!D2030</f>
        <v>5.7539999999999996</v>
      </c>
      <c r="C2027" s="2">
        <f t="shared" si="245"/>
        <v>7.6999999999999957E-2</v>
      </c>
      <c r="D2027" s="2">
        <f t="shared" si="246"/>
        <v>5.7231799999999993</v>
      </c>
      <c r="E2027" s="2">
        <f t="shared" si="248"/>
        <v>5.78667</v>
      </c>
      <c r="F2027" s="2">
        <f t="shared" si="249"/>
        <v>5.8035100000000011</v>
      </c>
      <c r="G2027" s="2">
        <f t="shared" si="243"/>
        <v>5.9960560000000012</v>
      </c>
      <c r="H2027" s="2">
        <f t="shared" si="247"/>
        <v>6.9333179999999972</v>
      </c>
      <c r="I2027" s="2">
        <f t="array" ref="I2027">SUMPRODUCT(B2011:B2030, (ROW(B2011:B2030)-ROW(B2011)+1)) / (20*21/2)</f>
        <v>5.7610252380952378</v>
      </c>
      <c r="J2027" s="2">
        <f t="shared" si="250"/>
        <v>5.8218402692615392</v>
      </c>
      <c r="K2027" s="2">
        <f t="shared" si="244"/>
        <v>5.976447286788158</v>
      </c>
    </row>
    <row r="2028" spans="1:11" ht="13.5" x14ac:dyDescent="0.25">
      <c r="A2028" s="3">
        <f>TITRES_STAT!B2031</f>
        <v>44957</v>
      </c>
      <c r="B2028" s="6">
        <f>TITRES_STAT!D2031</f>
        <v>5.5903999999999998</v>
      </c>
      <c r="C2028" s="2">
        <f t="shared" si="245"/>
        <v>-0.16359999999999975</v>
      </c>
      <c r="D2028" s="2">
        <f t="shared" si="246"/>
        <v>5.6866199999999996</v>
      </c>
      <c r="E2028" s="2">
        <f t="shared" si="248"/>
        <v>5.7587700000000002</v>
      </c>
      <c r="F2028" s="2">
        <f t="shared" si="249"/>
        <v>5.7780150000000008</v>
      </c>
      <c r="G2028" s="2">
        <f t="shared" si="243"/>
        <v>5.9895140000000016</v>
      </c>
      <c r="H2028" s="2">
        <f t="shared" si="247"/>
        <v>6.9199384999999962</v>
      </c>
      <c r="I2028" s="2">
        <f t="array" ref="I2028">SUMPRODUCT(B2012:B2031, (ROW(B2012:B2031)-ROW(B2012)+1)) / (20*21/2)</f>
        <v>5.7426547619047614</v>
      </c>
      <c r="J2028" s="2">
        <f t="shared" si="250"/>
        <v>5.7997983388556777</v>
      </c>
      <c r="K2028" s="2">
        <f t="shared" si="244"/>
        <v>5.9613081775023486</v>
      </c>
    </row>
    <row r="2029" spans="1:11" ht="13.5" x14ac:dyDescent="0.25">
      <c r="A2029" s="3">
        <f>TITRES_STAT!B2032</f>
        <v>44958</v>
      </c>
      <c r="B2029" s="6">
        <f>TITRES_STAT!D2032</f>
        <v>5.7539999999999996</v>
      </c>
      <c r="C2029" s="2">
        <f t="shared" si="245"/>
        <v>0.16359999999999975</v>
      </c>
      <c r="D2029" s="2">
        <f t="shared" si="246"/>
        <v>5.6827799999999993</v>
      </c>
      <c r="E2029" s="2">
        <f t="shared" si="248"/>
        <v>5.7549299999999999</v>
      </c>
      <c r="F2029" s="2">
        <f t="shared" si="249"/>
        <v>5.7746500000000003</v>
      </c>
      <c r="G2029" s="2">
        <f t="shared" si="243"/>
        <v>5.9852820000000007</v>
      </c>
      <c r="H2029" s="2">
        <f t="shared" si="247"/>
        <v>6.9073769999999941</v>
      </c>
      <c r="I2029" s="2">
        <f t="array" ref="I2029">SUMPRODUCT(B2013:B2032, (ROW(B2013:B2032)-ROW(B2013)+1)) / (20*21/2)</f>
        <v>5.7425642857142858</v>
      </c>
      <c r="J2029" s="2">
        <f t="shared" si="250"/>
        <v>5.7954365922979942</v>
      </c>
      <c r="K2029" s="2">
        <f t="shared" si="244"/>
        <v>5.9531784450512761</v>
      </c>
    </row>
    <row r="2030" spans="1:11" ht="13.5" x14ac:dyDescent="0.25">
      <c r="A2030" s="3">
        <f>TITRES_STAT!B2033</f>
        <v>44959</v>
      </c>
      <c r="B2030" s="6">
        <f>TITRES_STAT!D2033</f>
        <v>5.7539999999999996</v>
      </c>
      <c r="C2030" s="2">
        <f t="shared" si="245"/>
        <v>0</v>
      </c>
      <c r="D2030" s="2">
        <f t="shared" si="246"/>
        <v>5.7058799999999987</v>
      </c>
      <c r="E2030" s="2">
        <f t="shared" si="248"/>
        <v>5.7530099999999997</v>
      </c>
      <c r="F2030" s="2">
        <f t="shared" si="249"/>
        <v>5.7736900000000002</v>
      </c>
      <c r="G2030" s="2">
        <f t="shared" si="243"/>
        <v>5.9810500000000024</v>
      </c>
      <c r="H2030" s="2">
        <f t="shared" si="247"/>
        <v>6.8948154999999938</v>
      </c>
      <c r="I2030" s="2">
        <f t="array" ref="I2030">SUMPRODUCT(B2014:B2033, (ROW(B2014:B2033)-ROW(B2014)+1)) / (20*21/2)</f>
        <v>5.7699595238095229</v>
      </c>
      <c r="J2030" s="2">
        <f t="shared" si="250"/>
        <v>5.7914902501743759</v>
      </c>
      <c r="K2030" s="2">
        <f t="shared" si="244"/>
        <v>5.9453675256375007</v>
      </c>
    </row>
    <row r="2031" spans="1:11" ht="13.5" x14ac:dyDescent="0.25">
      <c r="A2031" s="3">
        <f>TITRES_STAT!B2034</f>
        <v>44960</v>
      </c>
      <c r="B2031" s="6">
        <f>TITRES_STAT!D2034</f>
        <v>5.5808</v>
      </c>
      <c r="C2031" s="2">
        <f t="shared" si="245"/>
        <v>-0.17319999999999958</v>
      </c>
      <c r="D2031" s="2">
        <f t="shared" si="246"/>
        <v>5.6866399999999988</v>
      </c>
      <c r="E2031" s="2">
        <f t="shared" si="248"/>
        <v>5.71549</v>
      </c>
      <c r="F2031" s="2">
        <f t="shared" si="249"/>
        <v>5.7645500000000007</v>
      </c>
      <c r="G2031" s="2">
        <f t="shared" si="243"/>
        <v>5.9662320000000033</v>
      </c>
      <c r="H2031" s="2">
        <f t="shared" si="247"/>
        <v>6.8813879999999941</v>
      </c>
      <c r="I2031" s="2">
        <f t="array" ref="I2031">SUMPRODUCT(B2015:B2034, (ROW(B2015:B2034)-ROW(B2015)+1)) / (20*21/2)</f>
        <v>5.8094119047619044</v>
      </c>
      <c r="J2031" s="2">
        <f t="shared" si="250"/>
        <v>5.7714245120625307</v>
      </c>
      <c r="K2031" s="2">
        <f t="shared" si="244"/>
        <v>5.9310707599262269</v>
      </c>
    </row>
    <row r="2032" spans="1:11" ht="13.5" x14ac:dyDescent="0.25">
      <c r="A2032" s="3">
        <f>TITRES_STAT!B2035</f>
        <v>44963</v>
      </c>
      <c r="B2032" s="6">
        <f>TITRES_STAT!D2035</f>
        <v>5.7636000000000003</v>
      </c>
      <c r="C2032" s="2">
        <f t="shared" si="245"/>
        <v>0.1828000000000003</v>
      </c>
      <c r="D2032" s="2">
        <f t="shared" si="246"/>
        <v>5.6885599999999998</v>
      </c>
      <c r="E2032" s="2">
        <f t="shared" si="248"/>
        <v>5.7058699999999991</v>
      </c>
      <c r="F2032" s="2">
        <f t="shared" si="249"/>
        <v>5.7645500000000007</v>
      </c>
      <c r="G2032" s="2">
        <f t="shared" si="243"/>
        <v>5.9535320000000027</v>
      </c>
      <c r="H2032" s="2">
        <f t="shared" si="247"/>
        <v>6.8690589999999956</v>
      </c>
      <c r="I2032" s="2">
        <f t="array" ref="I2032">SUMPRODUCT(B2016:B2035, (ROW(B2016:B2035)-ROW(B2016)+1)) / (20*21/2)</f>
        <v>5.8495985714285705</v>
      </c>
      <c r="J2032" s="2">
        <f t="shared" si="250"/>
        <v>5.7706793204375284</v>
      </c>
      <c r="K2032" s="2">
        <f t="shared" si="244"/>
        <v>5.9245032791448065</v>
      </c>
    </row>
    <row r="2033" spans="1:11" ht="13.5" x14ac:dyDescent="0.25">
      <c r="A2033" s="3">
        <f>TITRES_STAT!B2036</f>
        <v>44964</v>
      </c>
      <c r="B2033" s="6">
        <f>TITRES_STAT!D2036</f>
        <v>6.0522</v>
      </c>
      <c r="C2033" s="2">
        <f t="shared" si="245"/>
        <v>0.28859999999999975</v>
      </c>
      <c r="D2033" s="2">
        <f t="shared" si="246"/>
        <v>5.7809200000000001</v>
      </c>
      <c r="E2033" s="2">
        <f t="shared" si="248"/>
        <v>5.7337699999999998</v>
      </c>
      <c r="F2033" s="2">
        <f t="shared" si="249"/>
        <v>5.7823500000000001</v>
      </c>
      <c r="G2033" s="2">
        <f t="shared" si="243"/>
        <v>5.9491060000000031</v>
      </c>
      <c r="H2033" s="2">
        <f t="shared" si="247"/>
        <v>6.8581729999999963</v>
      </c>
      <c r="I2033" s="2">
        <f t="array" ref="I2033">SUMPRODUCT(B2017:B2036, (ROW(B2017:B2036)-ROW(B2017)+1)) / (20*21/2)</f>
        <v>5.8875857142857146</v>
      </c>
      <c r="J2033" s="2">
        <f t="shared" si="250"/>
        <v>5.7974908137291923</v>
      </c>
      <c r="K2033" s="2">
        <f t="shared" si="244"/>
        <v>5.9295109936881474</v>
      </c>
    </row>
    <row r="2034" spans="1:11" ht="13.5" x14ac:dyDescent="0.25">
      <c r="A2034" s="3">
        <f>TITRES_STAT!B2037</f>
        <v>44965</v>
      </c>
      <c r="B2034" s="6">
        <f>TITRES_STAT!D2037</f>
        <v>6.1966000000000001</v>
      </c>
      <c r="C2034" s="2">
        <f t="shared" si="245"/>
        <v>0.14440000000000008</v>
      </c>
      <c r="D2034" s="2">
        <f t="shared" si="246"/>
        <v>5.8694399999999991</v>
      </c>
      <c r="E2034" s="2">
        <f t="shared" si="248"/>
        <v>5.7761100000000001</v>
      </c>
      <c r="F2034" s="2">
        <f t="shared" si="249"/>
        <v>5.8131400000000015</v>
      </c>
      <c r="G2034" s="2">
        <f t="shared" ref="G2034:G2097" si="251">AVERAGE(B1985:B2034)</f>
        <v>5.9450660000000024</v>
      </c>
      <c r="H2034" s="2">
        <f t="shared" si="247"/>
        <v>6.8481469999999947</v>
      </c>
      <c r="I2034" s="2">
        <f t="array" ref="I2034">SUMPRODUCT(B2018:B2037, (ROW(B2018:B2037)-ROW(B2018)+1)) / (20*21/2)</f>
        <v>5.9247480952380949</v>
      </c>
      <c r="J2034" s="2">
        <f t="shared" si="250"/>
        <v>5.8355012124216508</v>
      </c>
      <c r="K2034" s="2">
        <f t="shared" si="244"/>
        <v>5.939985072367044</v>
      </c>
    </row>
    <row r="2035" spans="1:11" ht="13.5" x14ac:dyDescent="0.25">
      <c r="A2035" s="3">
        <f>TITRES_STAT!B2038</f>
        <v>44966</v>
      </c>
      <c r="B2035" s="6">
        <f>TITRES_STAT!D2038</f>
        <v>6.2351000000000001</v>
      </c>
      <c r="C2035" s="2">
        <f t="shared" si="245"/>
        <v>3.8499999999999979E-2</v>
      </c>
      <c r="D2035" s="2">
        <f t="shared" si="246"/>
        <v>5.9656599999999997</v>
      </c>
      <c r="E2035" s="2">
        <f t="shared" si="248"/>
        <v>5.8357699999999992</v>
      </c>
      <c r="F2035" s="2">
        <f t="shared" si="249"/>
        <v>5.8362350000000012</v>
      </c>
      <c r="G2035" s="2">
        <f t="shared" si="251"/>
        <v>5.9417960000000019</v>
      </c>
      <c r="H2035" s="2">
        <f t="shared" si="247"/>
        <v>6.8383134999999937</v>
      </c>
      <c r="I2035" s="2">
        <f t="array" ref="I2035">SUMPRODUCT(B2019:B2038, (ROW(B2019:B2038)-ROW(B2019)+1)) / (20*21/2)</f>
        <v>5.9546642857142862</v>
      </c>
      <c r="J2035" s="2">
        <f t="shared" si="250"/>
        <v>5.8735582398100643</v>
      </c>
      <c r="K2035" s="2">
        <f t="shared" ref="K2035:K2098" si="252">$K$4*B2035+(1-$K$4)*K2034</f>
        <v>5.9515582067840231</v>
      </c>
    </row>
    <row r="2036" spans="1:11" ht="13.5" x14ac:dyDescent="0.25">
      <c r="A2036" s="3">
        <f>TITRES_STAT!B2039</f>
        <v>44967</v>
      </c>
      <c r="B2036" s="6">
        <f>TITRES_STAT!D2039</f>
        <v>6.2351000000000001</v>
      </c>
      <c r="C2036" s="2">
        <f t="shared" si="245"/>
        <v>0</v>
      </c>
      <c r="D2036" s="2">
        <f t="shared" si="246"/>
        <v>6.0965199999999999</v>
      </c>
      <c r="E2036" s="2">
        <f t="shared" si="248"/>
        <v>5.8915800000000003</v>
      </c>
      <c r="F2036" s="2">
        <f t="shared" si="249"/>
        <v>5.8448950000000002</v>
      </c>
      <c r="G2036" s="2">
        <f t="shared" si="251"/>
        <v>5.9416040000000008</v>
      </c>
      <c r="H2036" s="2">
        <f t="shared" si="247"/>
        <v>6.8291714999999957</v>
      </c>
      <c r="I2036" s="2">
        <f t="array" ref="I2036">SUMPRODUCT(B2020:B2039, (ROW(B2020:B2039)-ROW(B2020)+1)) / (20*21/2)</f>
        <v>5.9886190476190473</v>
      </c>
      <c r="J2036" s="2">
        <f t="shared" si="250"/>
        <v>5.9079907883995819</v>
      </c>
      <c r="K2036" s="2">
        <f t="shared" si="252"/>
        <v>5.9626774927924933</v>
      </c>
    </row>
    <row r="2037" spans="1:11" ht="13.5" x14ac:dyDescent="0.25">
      <c r="A2037" s="3">
        <f>TITRES_STAT!B2040</f>
        <v>44970</v>
      </c>
      <c r="B2037" s="6">
        <f>TITRES_STAT!D2040</f>
        <v>6.2351000000000001</v>
      </c>
      <c r="C2037" s="2">
        <f t="shared" si="245"/>
        <v>0</v>
      </c>
      <c r="D2037" s="2">
        <f t="shared" si="246"/>
        <v>6.1908199999999995</v>
      </c>
      <c r="E2037" s="2">
        <f t="shared" si="248"/>
        <v>5.9396900000000006</v>
      </c>
      <c r="F2037" s="2">
        <f t="shared" si="249"/>
        <v>5.8631800000000007</v>
      </c>
      <c r="G2037" s="2">
        <f t="shared" si="251"/>
        <v>5.9385259999999995</v>
      </c>
      <c r="H2037" s="2">
        <f t="shared" si="247"/>
        <v>6.8207204999999957</v>
      </c>
      <c r="I2037" s="2">
        <f t="array" ref="I2037">SUMPRODUCT(B2021:B2040, (ROW(B2021:B2040)-ROW(B2021)+1)) / (20*21/2)</f>
        <v>6.0222942857142847</v>
      </c>
      <c r="J2037" s="2">
        <f t="shared" si="250"/>
        <v>5.9391440466472405</v>
      </c>
      <c r="K2037" s="2">
        <f t="shared" si="252"/>
        <v>5.9733607283692587</v>
      </c>
    </row>
    <row r="2038" spans="1:11" ht="13.5" x14ac:dyDescent="0.25">
      <c r="A2038" s="3">
        <f>TITRES_STAT!B2041</f>
        <v>44971</v>
      </c>
      <c r="B2038" s="6">
        <f>TITRES_STAT!D2041</f>
        <v>6.1772999999999998</v>
      </c>
      <c r="C2038" s="2">
        <f t="shared" si="245"/>
        <v>-5.7800000000000296E-2</v>
      </c>
      <c r="D2038" s="2">
        <f t="shared" si="246"/>
        <v>6.2158399999999991</v>
      </c>
      <c r="E2038" s="2">
        <f t="shared" si="248"/>
        <v>5.9983800000000009</v>
      </c>
      <c r="F2038" s="2">
        <f t="shared" si="249"/>
        <v>5.8785749999999997</v>
      </c>
      <c r="G2038" s="2">
        <f t="shared" si="251"/>
        <v>5.9417960000000001</v>
      </c>
      <c r="H2038" s="2">
        <f t="shared" si="247"/>
        <v>6.8129019999999958</v>
      </c>
      <c r="I2038" s="2">
        <f t="array" ref="I2038">SUMPRODUCT(B2022:B2041, (ROW(B2022:B2041)-ROW(B2022)+1)) / (20*21/2)</f>
        <v>6.0536785714285708</v>
      </c>
      <c r="J2038" s="2">
        <f t="shared" si="250"/>
        <v>5.9618255660141699</v>
      </c>
      <c r="K2038" s="2">
        <f t="shared" si="252"/>
        <v>5.9813583468645817</v>
      </c>
    </row>
    <row r="2039" spans="1:11" ht="13.5" x14ac:dyDescent="0.25">
      <c r="A2039" s="3">
        <f>TITRES_STAT!B2042</f>
        <v>44972</v>
      </c>
      <c r="B2039" s="6">
        <f>TITRES_STAT!D2042</f>
        <v>6.2351000000000001</v>
      </c>
      <c r="C2039" s="2">
        <f t="shared" si="245"/>
        <v>5.7800000000000296E-2</v>
      </c>
      <c r="D2039" s="2">
        <f t="shared" si="246"/>
        <v>6.2235399999999998</v>
      </c>
      <c r="E2039" s="2">
        <f t="shared" si="248"/>
        <v>6.0464900000000004</v>
      </c>
      <c r="F2039" s="2">
        <f t="shared" si="249"/>
        <v>5.9007100000000001</v>
      </c>
      <c r="G2039" s="2">
        <f t="shared" si="251"/>
        <v>5.9414119999999988</v>
      </c>
      <c r="H2039" s="2">
        <f t="shared" si="247"/>
        <v>6.8051419999999965</v>
      </c>
      <c r="I2039" s="2">
        <f t="array" ref="I2039">SUMPRODUCT(B2023:B2042, (ROW(B2023:B2042)-ROW(B2023)+1)) / (20*21/2)</f>
        <v>6.0918900000000002</v>
      </c>
      <c r="J2039" s="2">
        <f t="shared" si="250"/>
        <v>5.9878517025842486</v>
      </c>
      <c r="K2039" s="2">
        <f t="shared" si="252"/>
        <v>5.9913089999287159</v>
      </c>
    </row>
    <row r="2040" spans="1:11" ht="13.5" x14ac:dyDescent="0.25">
      <c r="A2040" s="3">
        <f>TITRES_STAT!B2043</f>
        <v>44973</v>
      </c>
      <c r="B2040" s="6">
        <f>TITRES_STAT!D2043</f>
        <v>6.2542999999999997</v>
      </c>
      <c r="C2040" s="2">
        <f t="shared" si="245"/>
        <v>1.9199999999999662E-2</v>
      </c>
      <c r="D2040" s="2">
        <f t="shared" si="246"/>
        <v>6.2273800000000001</v>
      </c>
      <c r="E2040" s="2">
        <f t="shared" si="248"/>
        <v>6.0965200000000008</v>
      </c>
      <c r="F2040" s="2">
        <f t="shared" si="249"/>
        <v>5.9247650000000007</v>
      </c>
      <c r="G2040" s="2">
        <f t="shared" si="251"/>
        <v>5.9400639999999996</v>
      </c>
      <c r="H2040" s="2">
        <f t="shared" si="247"/>
        <v>6.7972479999999971</v>
      </c>
      <c r="I2040" s="2">
        <f t="array" ref="I2040">SUMPRODUCT(B2024:B2043, (ROW(B2024:B2043)-ROW(B2024)+1)) / (20*21/2)</f>
        <v>6.13697238095238</v>
      </c>
      <c r="J2040" s="2">
        <f t="shared" si="250"/>
        <v>6.0132277309095583</v>
      </c>
      <c r="K2040" s="2">
        <f t="shared" si="252"/>
        <v>6.0016223724805311</v>
      </c>
    </row>
    <row r="2041" spans="1:11" ht="13.5" x14ac:dyDescent="0.25">
      <c r="A2041" s="3">
        <f>TITRES_STAT!B2044</f>
        <v>44974</v>
      </c>
      <c r="B2041" s="6">
        <f>TITRES_STAT!D2044</f>
        <v>6.2542999999999997</v>
      </c>
      <c r="C2041" s="2">
        <f t="shared" si="245"/>
        <v>0</v>
      </c>
      <c r="D2041" s="2">
        <f t="shared" si="246"/>
        <v>6.2312200000000004</v>
      </c>
      <c r="E2041" s="2">
        <f t="shared" si="248"/>
        <v>6.1638700000000011</v>
      </c>
      <c r="F2041" s="2">
        <f t="shared" si="249"/>
        <v>5.939680000000001</v>
      </c>
      <c r="G2041" s="2">
        <f t="shared" si="251"/>
        <v>5.9439119999999992</v>
      </c>
      <c r="H2041" s="2">
        <f t="shared" si="247"/>
        <v>6.7893539999999977</v>
      </c>
      <c r="I2041" s="2">
        <f t="array" ref="I2041">SUMPRODUCT(B2025:B2044, (ROW(B2025:B2044)-ROW(B2025)+1)) / (20*21/2)</f>
        <v>6.1623980952380961</v>
      </c>
      <c r="J2041" s="2">
        <f t="shared" si="250"/>
        <v>6.0361869946324571</v>
      </c>
      <c r="K2041" s="2">
        <f t="shared" si="252"/>
        <v>6.0115312990499223</v>
      </c>
    </row>
    <row r="2042" spans="1:11" ht="13.5" x14ac:dyDescent="0.25">
      <c r="A2042" s="3">
        <f>TITRES_STAT!B2045</f>
        <v>44977</v>
      </c>
      <c r="B2042" s="6">
        <f>TITRES_STAT!D2045</f>
        <v>6.3409000000000004</v>
      </c>
      <c r="C2042" s="2">
        <f t="shared" si="245"/>
        <v>8.6600000000000676E-2</v>
      </c>
      <c r="D2042" s="2">
        <f t="shared" si="246"/>
        <v>6.2523800000000005</v>
      </c>
      <c r="E2042" s="2">
        <f t="shared" si="248"/>
        <v>6.2216000000000005</v>
      </c>
      <c r="F2042" s="2">
        <f t="shared" si="249"/>
        <v>5.9637350000000007</v>
      </c>
      <c r="G2042" s="2">
        <f t="shared" si="251"/>
        <v>5.9494919999999993</v>
      </c>
      <c r="H2042" s="2">
        <f t="shared" si="247"/>
        <v>6.7800924999999976</v>
      </c>
      <c r="I2042" s="2">
        <f t="array" ref="I2042">SUMPRODUCT(B2026:B2045, (ROW(B2026:B2045)-ROW(B2026)+1)) / (20*21/2)</f>
        <v>6.1937347619047625</v>
      </c>
      <c r="J2042" s="2">
        <f t="shared" si="250"/>
        <v>6.0652072808579378</v>
      </c>
      <c r="K2042" s="2">
        <f t="shared" si="252"/>
        <v>6.0244477186950238</v>
      </c>
    </row>
    <row r="2043" spans="1:11" ht="13.5" x14ac:dyDescent="0.25">
      <c r="A2043" s="3">
        <f>TITRES_STAT!B2046</f>
        <v>44978</v>
      </c>
      <c r="B2043" s="6">
        <f>TITRES_STAT!D2046</f>
        <v>6.4371</v>
      </c>
      <c r="C2043" s="2">
        <f t="shared" si="245"/>
        <v>9.6199999999999619E-2</v>
      </c>
      <c r="D2043" s="2">
        <f t="shared" si="246"/>
        <v>6.3043400000000007</v>
      </c>
      <c r="E2043" s="2">
        <f t="shared" si="248"/>
        <v>6.2600899999999999</v>
      </c>
      <c r="F2043" s="2">
        <f t="shared" si="249"/>
        <v>5.9969300000000008</v>
      </c>
      <c r="G2043" s="2">
        <f t="shared" si="251"/>
        <v>5.9533399999999981</v>
      </c>
      <c r="H2043" s="2">
        <f t="shared" si="247"/>
        <v>6.7721424999999984</v>
      </c>
      <c r="I2043" s="2">
        <f t="array" ref="I2043">SUMPRODUCT(B2027:B2046, (ROW(B2027:B2046)-ROW(B2027)+1)) / (20*21/2)</f>
        <v>6.2125190476190468</v>
      </c>
      <c r="J2043" s="2">
        <f t="shared" si="250"/>
        <v>6.1006256350619434</v>
      </c>
      <c r="K2043" s="2">
        <f t="shared" si="252"/>
        <v>6.0406301610991404</v>
      </c>
    </row>
    <row r="2044" spans="1:11" ht="13.5" x14ac:dyDescent="0.25">
      <c r="A2044" s="3">
        <f>TITRES_STAT!B2047</f>
        <v>44979</v>
      </c>
      <c r="B2044" s="6">
        <f>TITRES_STAT!D2047</f>
        <v>6.2638999999999996</v>
      </c>
      <c r="C2044" s="2">
        <f t="shared" si="245"/>
        <v>-0.17320000000000046</v>
      </c>
      <c r="D2044" s="2">
        <f t="shared" si="246"/>
        <v>6.3101000000000003</v>
      </c>
      <c r="E2044" s="2">
        <f t="shared" si="248"/>
        <v>6.2668200000000001</v>
      </c>
      <c r="F2044" s="2">
        <f t="shared" si="249"/>
        <v>6.021465000000001</v>
      </c>
      <c r="G2044" s="2">
        <f t="shared" si="251"/>
        <v>5.957379999999997</v>
      </c>
      <c r="H2044" s="2">
        <f t="shared" si="247"/>
        <v>6.7633264999999971</v>
      </c>
      <c r="I2044" s="2">
        <f t="array" ref="I2044">SUMPRODUCT(B2028:B2047, (ROW(B2028:B2047)-ROW(B2028)+1)) / (20*21/2)</f>
        <v>6.2377161904761902</v>
      </c>
      <c r="J2044" s="2">
        <f t="shared" si="250"/>
        <v>6.1161755745798541</v>
      </c>
      <c r="K2044" s="2">
        <f t="shared" si="252"/>
        <v>6.0493858410560373</v>
      </c>
    </row>
    <row r="2045" spans="1:11" ht="13.5" x14ac:dyDescent="0.25">
      <c r="A2045" s="3">
        <f>TITRES_STAT!B2048</f>
        <v>44980</v>
      </c>
      <c r="B2045" s="6">
        <f>TITRES_STAT!D2048</f>
        <v>6.3505000000000003</v>
      </c>
      <c r="C2045" s="2">
        <f t="shared" si="245"/>
        <v>8.6600000000000676E-2</v>
      </c>
      <c r="D2045" s="2">
        <f t="shared" si="246"/>
        <v>6.3293400000000002</v>
      </c>
      <c r="E2045" s="2">
        <f t="shared" si="248"/>
        <v>6.2783599999999993</v>
      </c>
      <c r="F2045" s="2">
        <f t="shared" si="249"/>
        <v>6.0570650000000006</v>
      </c>
      <c r="G2045" s="2">
        <f t="shared" si="251"/>
        <v>5.9596879999999972</v>
      </c>
      <c r="H2045" s="2">
        <f t="shared" si="247"/>
        <v>6.7558659999999975</v>
      </c>
      <c r="I2045" s="2">
        <f t="array" ref="I2045">SUMPRODUCT(B2029:B2048, (ROW(B2029:B2048)-ROW(B2029)+1)) / (20*21/2)</f>
        <v>6.2683204761904756</v>
      </c>
      <c r="J2045" s="2">
        <f t="shared" si="250"/>
        <v>6.1384921865246298</v>
      </c>
      <c r="K2045" s="2">
        <f t="shared" si="252"/>
        <v>6.0611942394459968</v>
      </c>
    </row>
    <row r="2046" spans="1:11" ht="13.5" x14ac:dyDescent="0.25">
      <c r="A2046" s="3">
        <f>TITRES_STAT!B2049</f>
        <v>44981</v>
      </c>
      <c r="B2046" s="6">
        <f>TITRES_STAT!D2049</f>
        <v>6.2542999999999997</v>
      </c>
      <c r="C2046" s="2">
        <f t="shared" si="245"/>
        <v>-9.6200000000000507E-2</v>
      </c>
      <c r="D2046" s="2">
        <f t="shared" si="246"/>
        <v>6.3293400000000002</v>
      </c>
      <c r="E2046" s="2">
        <f t="shared" si="248"/>
        <v>6.2802800000000003</v>
      </c>
      <c r="F2046" s="2">
        <f t="shared" si="249"/>
        <v>6.0859300000000012</v>
      </c>
      <c r="G2046" s="2">
        <f t="shared" si="251"/>
        <v>5.9635359999999968</v>
      </c>
      <c r="H2046" s="2">
        <f t="shared" si="247"/>
        <v>6.7483859999999982</v>
      </c>
      <c r="I2046" s="2">
        <f t="array" ref="I2046">SUMPRODUCT(B2030:B2049, (ROW(B2030:B2049)-ROW(B2030)+1)) / (20*21/2)</f>
        <v>6.2921500000000004</v>
      </c>
      <c r="J2046" s="2">
        <f t="shared" si="250"/>
        <v>6.1495215020937124</v>
      </c>
      <c r="K2046" s="2">
        <f t="shared" si="252"/>
        <v>6.0687670143696835</v>
      </c>
    </row>
    <row r="2047" spans="1:11" ht="13.5" x14ac:dyDescent="0.25">
      <c r="A2047" s="3">
        <f>TITRES_STAT!B2050</f>
        <v>44984</v>
      </c>
      <c r="B2047" s="6">
        <f>TITRES_STAT!D2050</f>
        <v>6.3505000000000003</v>
      </c>
      <c r="C2047" s="2">
        <f t="shared" si="245"/>
        <v>9.6200000000000507E-2</v>
      </c>
      <c r="D2047" s="2">
        <f t="shared" si="246"/>
        <v>6.3312600000000003</v>
      </c>
      <c r="E2047" s="2">
        <f t="shared" si="248"/>
        <v>6.2918199999999995</v>
      </c>
      <c r="F2047" s="2">
        <f t="shared" si="249"/>
        <v>6.1157550000000001</v>
      </c>
      <c r="G2047" s="2">
        <f t="shared" si="251"/>
        <v>5.9708479999999966</v>
      </c>
      <c r="H2047" s="2">
        <f t="shared" si="247"/>
        <v>6.7411564999999998</v>
      </c>
      <c r="I2047" s="2">
        <f t="array" ref="I2047">SUMPRODUCT(B2031:B2050, (ROW(B2031:B2050)-ROW(B2031)+1)) / (20*21/2)</f>
        <v>6.3073590476190482</v>
      </c>
      <c r="J2047" s="2">
        <f t="shared" si="250"/>
        <v>6.1686623114181209</v>
      </c>
      <c r="K2047" s="2">
        <f t="shared" si="252"/>
        <v>6.0798153667473436</v>
      </c>
    </row>
    <row r="2048" spans="1:11" ht="13.5" x14ac:dyDescent="0.25">
      <c r="A2048" s="3">
        <f>TITRES_STAT!B2051</f>
        <v>44985</v>
      </c>
      <c r="B2048" s="6">
        <f>TITRES_STAT!D2051</f>
        <v>6.4371</v>
      </c>
      <c r="C2048" s="2">
        <f t="shared" si="245"/>
        <v>8.6599999999999788E-2</v>
      </c>
      <c r="D2048" s="2">
        <f t="shared" si="246"/>
        <v>6.3312600000000003</v>
      </c>
      <c r="E2048" s="2">
        <f t="shared" si="248"/>
        <v>6.3178000000000001</v>
      </c>
      <c r="F2048" s="2">
        <f t="shared" si="249"/>
        <v>6.1580900000000005</v>
      </c>
      <c r="G2048" s="2">
        <f t="shared" si="251"/>
        <v>5.9764279999999976</v>
      </c>
      <c r="H2048" s="2">
        <f t="shared" si="247"/>
        <v>6.7336679999999998</v>
      </c>
      <c r="I2048" s="2">
        <f t="array" ref="I2048">SUMPRODUCT(B2032:B2051, (ROW(B2032:B2051)-ROW(B2032)+1)) / (20*21/2)</f>
        <v>6.303232380952382</v>
      </c>
      <c r="J2048" s="2">
        <f t="shared" si="250"/>
        <v>6.1942278055687758</v>
      </c>
      <c r="K2048" s="2">
        <f t="shared" si="252"/>
        <v>6.0938265288356828</v>
      </c>
    </row>
    <row r="2049" spans="1:11" ht="13.5" x14ac:dyDescent="0.25">
      <c r="A2049" s="3">
        <f>TITRES_STAT!B2052</f>
        <v>44986</v>
      </c>
      <c r="B2049" s="6">
        <f>TITRES_STAT!D2052</f>
        <v>6.4082999999999997</v>
      </c>
      <c r="C2049" s="2">
        <f t="shared" si="245"/>
        <v>-2.8800000000000381E-2</v>
      </c>
      <c r="D2049" s="2">
        <f t="shared" si="246"/>
        <v>6.3601400000000003</v>
      </c>
      <c r="E2049" s="2">
        <f t="shared" si="248"/>
        <v>6.335119999999999</v>
      </c>
      <c r="F2049" s="2">
        <f t="shared" si="249"/>
        <v>6.1908049999999992</v>
      </c>
      <c r="G2049" s="2">
        <f t="shared" si="251"/>
        <v>5.9852819999999971</v>
      </c>
      <c r="H2049" s="2">
        <f t="shared" si="247"/>
        <v>6.7258045000000006</v>
      </c>
      <c r="I2049" s="2">
        <f t="array" ref="I2049">SUMPRODUCT(B2033:B2052, (ROW(B2033:B2052)-ROW(B2033)+1)) / (20*21/2)</f>
        <v>6.3127604761904772</v>
      </c>
      <c r="J2049" s="2">
        <f t="shared" si="250"/>
        <v>6.2146156336098448</v>
      </c>
      <c r="K2049" s="2">
        <f t="shared" si="252"/>
        <v>6.1061588218225191</v>
      </c>
    </row>
    <row r="2050" spans="1:11" ht="13.5" x14ac:dyDescent="0.25">
      <c r="A2050" s="3">
        <f>TITRES_STAT!B2053</f>
        <v>44987</v>
      </c>
      <c r="B2050" s="6">
        <f>TITRES_STAT!D2053</f>
        <v>6.3505000000000003</v>
      </c>
      <c r="C2050" s="2">
        <f t="shared" si="245"/>
        <v>-5.7799999999999407E-2</v>
      </c>
      <c r="D2050" s="2">
        <f t="shared" si="246"/>
        <v>6.3601400000000003</v>
      </c>
      <c r="E2050" s="2">
        <f t="shared" si="248"/>
        <v>6.3447399999999989</v>
      </c>
      <c r="F2050" s="2">
        <f t="shared" si="249"/>
        <v>6.2206299999999999</v>
      </c>
      <c r="G2050" s="2">
        <f t="shared" si="251"/>
        <v>5.9920159999999978</v>
      </c>
      <c r="H2050" s="2">
        <f t="shared" si="247"/>
        <v>6.7178830000000014</v>
      </c>
      <c r="I2050" s="2">
        <f t="array" ref="I2050">SUMPRODUCT(B2034:B2053, (ROW(B2034:B2053)-ROW(B2034)+1)) / (20*21/2)</f>
        <v>6.3011699999999999</v>
      </c>
      <c r="J2050" s="2">
        <f t="shared" si="250"/>
        <v>6.2275570018374786</v>
      </c>
      <c r="K2050" s="2">
        <f t="shared" si="252"/>
        <v>6.115740828809872</v>
      </c>
    </row>
    <row r="2051" spans="1:11" ht="13.5" x14ac:dyDescent="0.25">
      <c r="A2051" s="3">
        <f>TITRES_STAT!B2054</f>
        <v>44988</v>
      </c>
      <c r="B2051" s="6">
        <f>TITRES_STAT!D2054</f>
        <v>6.1772999999999998</v>
      </c>
      <c r="C2051" s="2">
        <f t="shared" si="245"/>
        <v>-0.17320000000000046</v>
      </c>
      <c r="D2051" s="2">
        <f t="shared" si="246"/>
        <v>6.3447399999999998</v>
      </c>
      <c r="E2051" s="2">
        <f t="shared" si="248"/>
        <v>6.33704</v>
      </c>
      <c r="F2051" s="2">
        <f t="shared" si="249"/>
        <v>6.2504549999999997</v>
      </c>
      <c r="G2051" s="2">
        <f t="shared" si="251"/>
        <v>5.9952859999999983</v>
      </c>
      <c r="H2051" s="2">
        <f t="shared" si="247"/>
        <v>6.7090955000000019</v>
      </c>
      <c r="I2051" s="2">
        <f t="array" ref="I2051">SUMPRODUCT(B2035:B2054, (ROW(B2035:B2054)-ROW(B2035)+1)) / (20*21/2)</f>
        <v>6.2982371428571433</v>
      </c>
      <c r="J2051" s="2">
        <f t="shared" si="250"/>
        <v>6.2227706207100999</v>
      </c>
      <c r="K2051" s="2">
        <f t="shared" si="252"/>
        <v>6.1181549139545828</v>
      </c>
    </row>
    <row r="2052" spans="1:11" ht="13.5" x14ac:dyDescent="0.25">
      <c r="A2052" s="3">
        <f>TITRES_STAT!B2055</f>
        <v>44991</v>
      </c>
      <c r="B2052" s="6">
        <f>TITRES_STAT!D2055</f>
        <v>6.3505000000000003</v>
      </c>
      <c r="C2052" s="2">
        <f t="shared" ref="C2052:C2115" si="253">B2052-B2051</f>
        <v>0.17320000000000046</v>
      </c>
      <c r="D2052" s="2">
        <f t="shared" si="246"/>
        <v>6.3447399999999998</v>
      </c>
      <c r="E2052" s="2">
        <f t="shared" si="248"/>
        <v>6.3379999999999992</v>
      </c>
      <c r="F2052" s="2">
        <f t="shared" si="249"/>
        <v>6.2797999999999998</v>
      </c>
      <c r="G2052" s="2">
        <f t="shared" si="251"/>
        <v>6.002019999999999</v>
      </c>
      <c r="H2052" s="2">
        <f t="shared" si="247"/>
        <v>6.7020965000000023</v>
      </c>
      <c r="I2052" s="2">
        <f t="array" ref="I2052">SUMPRODUCT(B2036:B2055, (ROW(B2036:B2055)-ROW(B2036)+1)) / (20*21/2)</f>
        <v>6.2904485714285716</v>
      </c>
      <c r="J2052" s="2">
        <f t="shared" si="250"/>
        <v>6.2349353234996148</v>
      </c>
      <c r="K2052" s="2">
        <f t="shared" si="252"/>
        <v>6.1272664859563646</v>
      </c>
    </row>
    <row r="2053" spans="1:11" ht="13.5" x14ac:dyDescent="0.25">
      <c r="A2053" s="3">
        <f>TITRES_STAT!B2056</f>
        <v>44992</v>
      </c>
      <c r="B2053" s="6">
        <f>TITRES_STAT!D2056</f>
        <v>6.1581000000000001</v>
      </c>
      <c r="C2053" s="2">
        <f t="shared" si="253"/>
        <v>-0.19240000000000013</v>
      </c>
      <c r="D2053" s="2">
        <f t="shared" si="246"/>
        <v>6.2889400000000002</v>
      </c>
      <c r="E2053" s="2">
        <f t="shared" si="248"/>
        <v>6.3100999999999994</v>
      </c>
      <c r="F2053" s="2">
        <f t="shared" si="249"/>
        <v>6.2850950000000001</v>
      </c>
      <c r="G2053" s="2">
        <f t="shared" si="251"/>
        <v>6.0049059999999983</v>
      </c>
      <c r="H2053" s="2">
        <f t="shared" si="247"/>
        <v>6.6927975000000037</v>
      </c>
      <c r="I2053" s="2">
        <f t="array" ref="I2053">SUMPRODUCT(B2037:B2056, (ROW(B2037:B2056)-ROW(B2037)+1)) / (20*21/2)</f>
        <v>6.2818833333333322</v>
      </c>
      <c r="J2053" s="2">
        <f t="shared" si="250"/>
        <v>6.2276176736425093</v>
      </c>
      <c r="K2053" s="2">
        <f t="shared" si="252"/>
        <v>6.1284756433698409</v>
      </c>
    </row>
    <row r="2054" spans="1:11" ht="13.5" x14ac:dyDescent="0.25">
      <c r="A2054" s="3">
        <f>TITRES_STAT!B2057</f>
        <v>44993</v>
      </c>
      <c r="B2054" s="6">
        <f>TITRES_STAT!D2057</f>
        <v>6.2542999999999997</v>
      </c>
      <c r="C2054" s="2">
        <f t="shared" si="253"/>
        <v>9.6199999999999619E-2</v>
      </c>
      <c r="D2054" s="2">
        <f t="shared" ref="D2054:D2117" si="254">AVERAGE(B2050:B2054)</f>
        <v>6.25814</v>
      </c>
      <c r="E2054" s="2">
        <f t="shared" si="248"/>
        <v>6.3091400000000002</v>
      </c>
      <c r="F2054" s="2">
        <f t="shared" si="249"/>
        <v>6.2879799999999992</v>
      </c>
      <c r="G2054" s="2">
        <f t="shared" si="251"/>
        <v>6.0114479999999979</v>
      </c>
      <c r="H2054" s="2">
        <f t="shared" si="247"/>
        <v>6.684395000000003</v>
      </c>
      <c r="I2054" s="2">
        <f t="array" ref="I2054">SUMPRODUCT(B2038:B2057, (ROW(B2038:B2057)-ROW(B2038)+1)) / (20*21/2)</f>
        <v>6.2670823809523819</v>
      </c>
      <c r="J2054" s="2">
        <f t="shared" si="250"/>
        <v>6.2301588475813183</v>
      </c>
      <c r="K2054" s="2">
        <f t="shared" si="252"/>
        <v>6.1334099318651418</v>
      </c>
    </row>
    <row r="2055" spans="1:11" ht="13.5" x14ac:dyDescent="0.25">
      <c r="A2055" s="3">
        <f>TITRES_STAT!B2058</f>
        <v>44994</v>
      </c>
      <c r="B2055" s="6">
        <f>TITRES_STAT!D2058</f>
        <v>6.2061999999999999</v>
      </c>
      <c r="C2055" s="2">
        <f t="shared" si="253"/>
        <v>-4.809999999999981E-2</v>
      </c>
      <c r="D2055" s="2">
        <f t="shared" si="254"/>
        <v>6.2292800000000002</v>
      </c>
      <c r="E2055" s="2">
        <f t="shared" si="248"/>
        <v>6.2947100000000002</v>
      </c>
      <c r="F2055" s="2">
        <f t="shared" si="249"/>
        <v>6.2865349999999989</v>
      </c>
      <c r="G2055" s="2">
        <f t="shared" si="251"/>
        <v>6.0152959999999993</v>
      </c>
      <c r="H2055" s="2">
        <f t="shared" si="247"/>
        <v>6.6757520000000037</v>
      </c>
      <c r="I2055" s="2">
        <f t="array" ref="I2055">SUMPRODUCT(B2039:B2058, (ROW(B2039:B2058)-ROW(B2039)+1)) / (20*21/2)</f>
        <v>6.2555380952380952</v>
      </c>
      <c r="J2055" s="2">
        <f t="shared" si="250"/>
        <v>6.2278770525735734</v>
      </c>
      <c r="K2055" s="2">
        <f t="shared" si="252"/>
        <v>6.1362644443410188</v>
      </c>
    </row>
    <row r="2056" spans="1:11" ht="13.5" x14ac:dyDescent="0.25">
      <c r="A2056" s="3">
        <f>TITRES_STAT!B2059</f>
        <v>44995</v>
      </c>
      <c r="B2056" s="6">
        <f>TITRES_STAT!D2059</f>
        <v>6.1966000000000001</v>
      </c>
      <c r="C2056" s="2">
        <f t="shared" si="253"/>
        <v>-9.5999999999998309E-3</v>
      </c>
      <c r="D2056" s="2">
        <f t="shared" si="254"/>
        <v>6.2331400000000006</v>
      </c>
      <c r="E2056" s="2">
        <f t="shared" si="248"/>
        <v>6.2889400000000011</v>
      </c>
      <c r="F2056" s="2">
        <f t="shared" si="249"/>
        <v>6.2846099999999998</v>
      </c>
      <c r="G2056" s="2">
        <f t="shared" si="251"/>
        <v>6.0206840000000001</v>
      </c>
      <c r="H2056" s="2">
        <f t="shared" si="247"/>
        <v>6.667061000000003</v>
      </c>
      <c r="I2056" s="2">
        <f t="array" ref="I2056">SUMPRODUCT(B2040:B2059, (ROW(B2040:B2059)-ROW(B2040)+1)) / (20*21/2)</f>
        <v>6.2440852380952387</v>
      </c>
      <c r="J2056" s="2">
        <f t="shared" si="250"/>
        <v>6.2248982856618049</v>
      </c>
      <c r="K2056" s="2">
        <f t="shared" si="252"/>
        <v>6.1386305445629397</v>
      </c>
    </row>
    <row r="2057" spans="1:11" ht="13.5" x14ac:dyDescent="0.25">
      <c r="A2057" s="3">
        <f>TITRES_STAT!B2060</f>
        <v>44998</v>
      </c>
      <c r="B2057" s="6">
        <f>TITRES_STAT!D2060</f>
        <v>6.1292</v>
      </c>
      <c r="C2057" s="2">
        <f t="shared" si="253"/>
        <v>-6.7400000000000126E-2</v>
      </c>
      <c r="D2057" s="2">
        <f t="shared" si="254"/>
        <v>6.1888800000000002</v>
      </c>
      <c r="E2057" s="2">
        <f t="shared" si="248"/>
        <v>6.2668099999999995</v>
      </c>
      <c r="F2057" s="2">
        <f t="shared" si="249"/>
        <v>6.2793149999999995</v>
      </c>
      <c r="G2057" s="2">
        <f t="shared" si="251"/>
        <v>6.0210680000000005</v>
      </c>
      <c r="H2057" s="2">
        <f t="shared" si="247"/>
        <v>6.6580330000000041</v>
      </c>
      <c r="I2057" s="2">
        <f t="array" ref="I2057">SUMPRODUCT(B2041:B2060, (ROW(B2041:B2060)-ROW(B2041)+1)) / (20*21/2)</f>
        <v>6.2329990476190478</v>
      </c>
      <c r="J2057" s="2">
        <f t="shared" si="250"/>
        <v>6.2157841632178235</v>
      </c>
      <c r="K2057" s="2">
        <f t="shared" si="252"/>
        <v>6.1382607192859622</v>
      </c>
    </row>
    <row r="2058" spans="1:11" ht="13.5" x14ac:dyDescent="0.25">
      <c r="A2058" s="3">
        <f>TITRES_STAT!B2061</f>
        <v>44999</v>
      </c>
      <c r="B2058" s="6">
        <f>TITRES_STAT!D2061</f>
        <v>6.1581000000000001</v>
      </c>
      <c r="C2058" s="2">
        <f t="shared" si="253"/>
        <v>2.8900000000000148E-2</v>
      </c>
      <c r="D2058" s="2">
        <f t="shared" si="254"/>
        <v>6.1888800000000002</v>
      </c>
      <c r="E2058" s="2">
        <f t="shared" si="248"/>
        <v>6.2389099999999988</v>
      </c>
      <c r="F2058" s="2">
        <f t="shared" si="249"/>
        <v>6.2783549999999995</v>
      </c>
      <c r="G2058" s="2">
        <f t="shared" si="251"/>
        <v>6.0222239999999996</v>
      </c>
      <c r="H2058" s="2">
        <f t="shared" ref="H2058:H2121" si="255">AVERAGE(B1859:B2058)</f>
        <v>6.6491495000000045</v>
      </c>
      <c r="I2058" s="2">
        <f t="array" ref="I2058">SUMPRODUCT(B2042:B2061, (ROW(B2042:B2061)-ROW(B2042)+1)) / (20*21/2)</f>
        <v>6.2223709523809516</v>
      </c>
      <c r="J2058" s="2">
        <f t="shared" si="250"/>
        <v>6.2102904333875539</v>
      </c>
      <c r="K2058" s="2">
        <f t="shared" si="252"/>
        <v>6.1390387302943559</v>
      </c>
    </row>
    <row r="2059" spans="1:11" ht="13.5" x14ac:dyDescent="0.25">
      <c r="A2059" s="3">
        <f>TITRES_STAT!B2062</f>
        <v>45000</v>
      </c>
      <c r="B2059" s="6">
        <f>TITRES_STAT!D2062</f>
        <v>6.1581000000000001</v>
      </c>
      <c r="C2059" s="2">
        <f t="shared" si="253"/>
        <v>0</v>
      </c>
      <c r="D2059" s="2">
        <f t="shared" si="254"/>
        <v>6.1696400000000002</v>
      </c>
      <c r="E2059" s="2">
        <f t="shared" si="248"/>
        <v>6.2138899999999992</v>
      </c>
      <c r="F2059" s="2">
        <f t="shared" si="249"/>
        <v>6.2745049999999996</v>
      </c>
      <c r="G2059" s="2">
        <f t="shared" si="251"/>
        <v>6.0289599999999997</v>
      </c>
      <c r="H2059" s="2">
        <f t="shared" si="255"/>
        <v>6.640266000000004</v>
      </c>
      <c r="I2059" s="2">
        <f t="array" ref="I2059">SUMPRODUCT(B2043:B2062, (ROW(B2043:B2062)-ROW(B2043)+1)) / (20*21/2)</f>
        <v>6.2122009523809529</v>
      </c>
      <c r="J2059" s="2">
        <f t="shared" si="250"/>
        <v>6.2053199159220718</v>
      </c>
      <c r="K2059" s="2">
        <f t="shared" si="252"/>
        <v>6.1397862310671263</v>
      </c>
    </row>
    <row r="2060" spans="1:11" ht="13.5" x14ac:dyDescent="0.25">
      <c r="A2060" s="3">
        <f>TITRES_STAT!B2063</f>
        <v>45001</v>
      </c>
      <c r="B2060" s="6">
        <f>TITRES_STAT!D2063</f>
        <v>6.1581000000000001</v>
      </c>
      <c r="C2060" s="2">
        <f t="shared" si="253"/>
        <v>0</v>
      </c>
      <c r="D2060" s="2">
        <f t="shared" si="254"/>
        <v>6.1600200000000012</v>
      </c>
      <c r="E2060" s="2">
        <f t="shared" ref="E2060:E2123" si="256">AVERAGE(B2051:B2060)</f>
        <v>6.1946499999999993</v>
      </c>
      <c r="F2060" s="2">
        <f t="shared" si="249"/>
        <v>6.2696950000000005</v>
      </c>
      <c r="G2060" s="2">
        <f t="shared" si="251"/>
        <v>6.0366580000000001</v>
      </c>
      <c r="H2060" s="2">
        <f t="shared" si="255"/>
        <v>6.6327665000000033</v>
      </c>
      <c r="I2060" s="2">
        <f t="array" ref="I2060">SUMPRODUCT(B2044:B2063, (ROW(B2044:B2063)-ROW(B2044)+1)) / (20*21/2)</f>
        <v>6.2267299999999999</v>
      </c>
      <c r="J2060" s="2">
        <f t="shared" si="250"/>
        <v>6.2008227810723504</v>
      </c>
      <c r="K2060" s="2">
        <f t="shared" si="252"/>
        <v>6.1405044180841015</v>
      </c>
    </row>
    <row r="2061" spans="1:11" ht="13.5" x14ac:dyDescent="0.25">
      <c r="A2061" s="3">
        <f>TITRES_STAT!B2064</f>
        <v>45002</v>
      </c>
      <c r="B2061" s="6">
        <f>TITRES_STAT!D2064</f>
        <v>6.1581000000000001</v>
      </c>
      <c r="C2061" s="2">
        <f t="shared" si="253"/>
        <v>0</v>
      </c>
      <c r="D2061" s="2">
        <f t="shared" si="254"/>
        <v>6.1523200000000005</v>
      </c>
      <c r="E2061" s="2">
        <f t="shared" si="256"/>
        <v>6.1927299999999992</v>
      </c>
      <c r="F2061" s="2">
        <f t="shared" si="249"/>
        <v>6.2648850000000014</v>
      </c>
      <c r="G2061" s="2">
        <f t="shared" si="251"/>
        <v>6.0445479999999998</v>
      </c>
      <c r="H2061" s="2">
        <f t="shared" si="255"/>
        <v>6.6243440000000042</v>
      </c>
      <c r="I2061" s="2">
        <f t="array" ref="I2061">SUMPRODUCT(B2045:B2064, (ROW(B2045:B2064)-ROW(B2045)+1)) / (20*21/2)</f>
        <v>6.2413961904761903</v>
      </c>
      <c r="J2061" s="2">
        <f t="shared" si="250"/>
        <v>6.1967539447797453</v>
      </c>
      <c r="K2061" s="2">
        <f t="shared" si="252"/>
        <v>6.1411944409043331</v>
      </c>
    </row>
    <row r="2062" spans="1:11" ht="13.5" x14ac:dyDescent="0.25">
      <c r="A2062" s="3">
        <f>TITRES_STAT!B2065</f>
        <v>45006</v>
      </c>
      <c r="B2062" s="6">
        <f>TITRES_STAT!D2065</f>
        <v>6.1581000000000001</v>
      </c>
      <c r="C2062" s="2">
        <f t="shared" si="253"/>
        <v>0</v>
      </c>
      <c r="D2062" s="2">
        <f t="shared" si="254"/>
        <v>6.1581000000000001</v>
      </c>
      <c r="E2062" s="2">
        <f t="shared" si="256"/>
        <v>6.1734899999999993</v>
      </c>
      <c r="F2062" s="2">
        <f t="shared" si="249"/>
        <v>6.255745000000001</v>
      </c>
      <c r="G2062" s="2">
        <f t="shared" si="251"/>
        <v>6.0524379999999995</v>
      </c>
      <c r="H2062" s="2">
        <f t="shared" si="255"/>
        <v>6.6168445000000045</v>
      </c>
      <c r="I2062" s="2">
        <f t="array" ref="I2062">SUMPRODUCT(B2046:B2065, (ROW(B2046:B2065)-ROW(B2046)+1)) / (20*21/2)</f>
        <v>6.2590319047619047</v>
      </c>
      <c r="J2062" s="2">
        <f t="shared" si="250"/>
        <v>6.1930726167054839</v>
      </c>
      <c r="K2062" s="2">
        <f t="shared" si="252"/>
        <v>6.1418574040061236</v>
      </c>
    </row>
    <row r="2063" spans="1:11" ht="13.5" x14ac:dyDescent="0.25">
      <c r="A2063" s="3">
        <f>TITRES_STAT!B2066</f>
        <v>45007</v>
      </c>
      <c r="B2063" s="6">
        <f>TITRES_STAT!D2066</f>
        <v>6.4082999999999997</v>
      </c>
      <c r="C2063" s="2">
        <f t="shared" si="253"/>
        <v>0.25019999999999953</v>
      </c>
      <c r="D2063" s="2">
        <f t="shared" si="254"/>
        <v>6.2081400000000002</v>
      </c>
      <c r="E2063" s="2">
        <f t="shared" si="256"/>
        <v>6.1985099999999989</v>
      </c>
      <c r="F2063" s="2">
        <f t="shared" si="249"/>
        <v>6.2543050000000004</v>
      </c>
      <c r="G2063" s="2">
        <f t="shared" si="251"/>
        <v>6.066679999999999</v>
      </c>
      <c r="H2063" s="2">
        <f t="shared" si="255"/>
        <v>6.610688000000005</v>
      </c>
      <c r="I2063" s="2">
        <f t="array" ref="I2063">SUMPRODUCT(B2047:B2066, (ROW(B2047:B2066)-ROW(B2047)+1)) / (20*21/2)</f>
        <v>6.2743809523809517</v>
      </c>
      <c r="J2063" s="2">
        <f t="shared" si="250"/>
        <v>6.2135704627335331</v>
      </c>
      <c r="K2063" s="2">
        <f t="shared" si="252"/>
        <v>6.1523061332607858</v>
      </c>
    </row>
    <row r="2064" spans="1:11" ht="13.5" x14ac:dyDescent="0.25">
      <c r="A2064" s="3">
        <f>TITRES_STAT!B2067</f>
        <v>45008</v>
      </c>
      <c r="B2064" s="6">
        <f>TITRES_STAT!D2067</f>
        <v>6.4082999999999997</v>
      </c>
      <c r="C2064" s="2">
        <f t="shared" si="253"/>
        <v>0</v>
      </c>
      <c r="D2064" s="2">
        <f t="shared" si="254"/>
        <v>6.2581800000000003</v>
      </c>
      <c r="E2064" s="2">
        <f t="shared" si="256"/>
        <v>6.2139099999999994</v>
      </c>
      <c r="F2064" s="2">
        <f t="shared" si="249"/>
        <v>6.2615250000000007</v>
      </c>
      <c r="G2064" s="2">
        <f t="shared" si="251"/>
        <v>6.0832299999999995</v>
      </c>
      <c r="H2064" s="2">
        <f t="shared" si="255"/>
        <v>6.605454500000004</v>
      </c>
      <c r="I2064" s="2">
        <f t="array" ref="I2064">SUMPRODUCT(B2048:B2067, (ROW(B2048:B2067)-ROW(B2048)+1)) / (20*21/2)</f>
        <v>6.2815719047619041</v>
      </c>
      <c r="J2064" s="2">
        <f t="shared" si="250"/>
        <v>6.232116132949387</v>
      </c>
      <c r="K2064" s="2">
        <f t="shared" si="252"/>
        <v>6.1623451084270293</v>
      </c>
    </row>
    <row r="2065" spans="1:11" ht="13.5" x14ac:dyDescent="0.25">
      <c r="A2065" s="3">
        <f>TITRES_STAT!B2068</f>
        <v>45009</v>
      </c>
      <c r="B2065" s="6">
        <f>TITRES_STAT!D2068</f>
        <v>6.4466999999999999</v>
      </c>
      <c r="C2065" s="2">
        <f t="shared" si="253"/>
        <v>3.8400000000000212E-2</v>
      </c>
      <c r="D2065" s="2">
        <f t="shared" si="254"/>
        <v>6.3159000000000001</v>
      </c>
      <c r="E2065" s="2">
        <f t="shared" si="256"/>
        <v>6.2379599999999993</v>
      </c>
      <c r="F2065" s="2">
        <f t="shared" si="249"/>
        <v>6.2663350000000007</v>
      </c>
      <c r="G2065" s="2">
        <f t="shared" si="251"/>
        <v>6.0966999999999993</v>
      </c>
      <c r="H2065" s="2">
        <f t="shared" si="255"/>
        <v>6.6004130000000041</v>
      </c>
      <c r="I2065" s="2">
        <f t="array" ref="I2065">SUMPRODUCT(B2049:B2068, (ROW(B2049:B2068)-ROW(B2049)+1)) / (20*21/2)</f>
        <v>6.2887628571428564</v>
      </c>
      <c r="J2065" s="2">
        <f t="shared" si="250"/>
        <v>6.2525526917161116</v>
      </c>
      <c r="K2065" s="2">
        <f t="shared" si="252"/>
        <v>6.1734962806455771</v>
      </c>
    </row>
    <row r="2066" spans="1:11" ht="13.5" x14ac:dyDescent="0.25">
      <c r="A2066" s="3">
        <f>TITRES_STAT!B2069</f>
        <v>45012</v>
      </c>
      <c r="B2066" s="6">
        <f>TITRES_STAT!D2069</f>
        <v>6.4275000000000002</v>
      </c>
      <c r="C2066" s="2">
        <f t="shared" si="253"/>
        <v>-1.9199999999999662E-2</v>
      </c>
      <c r="D2066" s="2">
        <f t="shared" si="254"/>
        <v>6.3697800000000004</v>
      </c>
      <c r="E2066" s="2">
        <f t="shared" si="256"/>
        <v>6.2610499999999991</v>
      </c>
      <c r="F2066" s="2">
        <f t="shared" si="249"/>
        <v>6.2749950000000005</v>
      </c>
      <c r="G2066" s="2">
        <f t="shared" si="251"/>
        <v>6.104012</v>
      </c>
      <c r="H2066" s="2">
        <f t="shared" si="255"/>
        <v>6.5942605000000034</v>
      </c>
      <c r="I2066" s="2">
        <f t="array" ref="I2066">SUMPRODUCT(B2050:B2069, (ROW(B2050:B2069)-ROW(B2050)+1)) / (20*21/2)</f>
        <v>6.287204285714286</v>
      </c>
      <c r="J2066" s="2">
        <f t="shared" si="250"/>
        <v>6.2692143401241012</v>
      </c>
      <c r="K2066" s="2">
        <f t="shared" si="252"/>
        <v>6.1834572108163393</v>
      </c>
    </row>
    <row r="2067" spans="1:11" ht="13.5" x14ac:dyDescent="0.25">
      <c r="A2067" s="3">
        <f>TITRES_STAT!B2070</f>
        <v>45013</v>
      </c>
      <c r="B2067" s="6">
        <f>TITRES_STAT!D2070</f>
        <v>6.3505000000000003</v>
      </c>
      <c r="C2067" s="2">
        <f t="shared" si="253"/>
        <v>-7.6999999999999957E-2</v>
      </c>
      <c r="D2067" s="2">
        <f t="shared" si="254"/>
        <v>6.4082600000000012</v>
      </c>
      <c r="E2067" s="2">
        <f t="shared" si="256"/>
        <v>6.2831799999999998</v>
      </c>
      <c r="F2067" s="2">
        <f t="shared" si="249"/>
        <v>6.2749949999999997</v>
      </c>
      <c r="G2067" s="2">
        <f t="shared" si="251"/>
        <v>6.1136340000000011</v>
      </c>
      <c r="H2067" s="2">
        <f t="shared" si="255"/>
        <v>6.587723000000004</v>
      </c>
      <c r="I2067" s="2">
        <f t="array" ref="I2067">SUMPRODUCT(B2051:B2070, (ROW(B2051:B2070)-ROW(B2051)+1)) / (20*21/2)</f>
        <v>6.2955409523809518</v>
      </c>
      <c r="J2067" s="2">
        <f t="shared" si="250"/>
        <v>6.276955831540854</v>
      </c>
      <c r="K2067" s="2">
        <f t="shared" si="252"/>
        <v>6.1900079084313857</v>
      </c>
    </row>
    <row r="2068" spans="1:11" ht="13.5" x14ac:dyDescent="0.25">
      <c r="A2068" s="3">
        <f>TITRES_STAT!B2071</f>
        <v>45014</v>
      </c>
      <c r="B2068" s="6">
        <f>TITRES_STAT!D2071</f>
        <v>6.3505000000000003</v>
      </c>
      <c r="C2068" s="2">
        <f t="shared" si="253"/>
        <v>0</v>
      </c>
      <c r="D2068" s="2">
        <f t="shared" si="254"/>
        <v>6.3967000000000001</v>
      </c>
      <c r="E2068" s="2">
        <f t="shared" si="256"/>
        <v>6.3024199999999997</v>
      </c>
      <c r="F2068" s="2">
        <f t="shared" ref="F2068:F2131" si="257">AVERAGE(B2049:B2068)</f>
        <v>6.2706649999999993</v>
      </c>
      <c r="G2068" s="2">
        <f t="shared" si="251"/>
        <v>6.1232560000000005</v>
      </c>
      <c r="H2068" s="2">
        <f t="shared" si="255"/>
        <v>6.5811855000000037</v>
      </c>
      <c r="I2068" s="2">
        <f t="array" ref="I2068">SUMPRODUCT(B2052:B2071, (ROW(B2052:B2071)-ROW(B2052)+1)) / (20*21/2)</f>
        <v>6.3038776190476176</v>
      </c>
      <c r="J2068" s="2">
        <f t="shared" si="250"/>
        <v>6.2839600380607727</v>
      </c>
      <c r="K2068" s="2">
        <f t="shared" si="252"/>
        <v>6.1963017159438811</v>
      </c>
    </row>
    <row r="2069" spans="1:11" ht="13.5" x14ac:dyDescent="0.25">
      <c r="A2069" s="3">
        <f>TITRES_STAT!B2072</f>
        <v>45015</v>
      </c>
      <c r="B2069" s="6">
        <f>TITRES_STAT!D2072</f>
        <v>6.2542999999999997</v>
      </c>
      <c r="C2069" s="2">
        <f t="shared" si="253"/>
        <v>-9.6200000000000507E-2</v>
      </c>
      <c r="D2069" s="2">
        <f t="shared" si="254"/>
        <v>6.3658999999999999</v>
      </c>
      <c r="E2069" s="2">
        <f t="shared" si="256"/>
        <v>6.3120400000000005</v>
      </c>
      <c r="F2069" s="2">
        <f t="shared" si="257"/>
        <v>6.2629649999999994</v>
      </c>
      <c r="G2069" s="2">
        <f t="shared" si="251"/>
        <v>6.1324940000000003</v>
      </c>
      <c r="H2069" s="2">
        <f t="shared" si="255"/>
        <v>6.5741670000000045</v>
      </c>
      <c r="I2069" s="2">
        <f t="array" ref="I2069">SUMPRODUCT(B2053:B2072, (ROW(B2053:B2072)-ROW(B2053)+1)) / (20*21/2)</f>
        <v>6.320551428571429</v>
      </c>
      <c r="J2069" s="2">
        <f t="shared" ref="J2069:J2132" si="258">$J$4*B2069+J2068*(1-$J$4)</f>
        <v>6.2811352725311753</v>
      </c>
      <c r="K2069" s="2">
        <f t="shared" si="252"/>
        <v>6.1985761584558858</v>
      </c>
    </row>
    <row r="2070" spans="1:11" ht="13.5" x14ac:dyDescent="0.25">
      <c r="A2070" s="3">
        <f>TITRES_STAT!B2073</f>
        <v>45016</v>
      </c>
      <c r="B2070" s="6">
        <f>TITRES_STAT!D2073</f>
        <v>6.3505000000000003</v>
      </c>
      <c r="C2070" s="2">
        <f t="shared" si="253"/>
        <v>9.6200000000000507E-2</v>
      </c>
      <c r="D2070" s="2">
        <f t="shared" si="254"/>
        <v>6.3466600000000009</v>
      </c>
      <c r="E2070" s="2">
        <f t="shared" si="256"/>
        <v>6.3312799999999996</v>
      </c>
      <c r="F2070" s="2">
        <f t="shared" si="257"/>
        <v>6.2629649999999986</v>
      </c>
      <c r="G2070" s="2">
        <f t="shared" si="251"/>
        <v>6.1440400000000013</v>
      </c>
      <c r="H2070" s="2">
        <f t="shared" si="255"/>
        <v>6.5676755000000036</v>
      </c>
      <c r="I2070" s="2">
        <f t="array" ref="I2070">SUMPRODUCT(B2054:B2073, (ROW(B2054:B2073)-ROW(B2054)+1)) / (20*21/2)</f>
        <v>6.3450147619047623</v>
      </c>
      <c r="J2070" s="2">
        <f t="shared" si="258"/>
        <v>6.2877414370520164</v>
      </c>
      <c r="K2070" s="2">
        <f t="shared" si="252"/>
        <v>6.2045339561634982</v>
      </c>
    </row>
    <row r="2071" spans="1:11" ht="13.5" x14ac:dyDescent="0.25">
      <c r="A2071" s="3">
        <f>TITRES_STAT!B2074</f>
        <v>45019</v>
      </c>
      <c r="B2071" s="6">
        <f>TITRES_STAT!D2074</f>
        <v>6.3505000000000003</v>
      </c>
      <c r="C2071" s="2">
        <f t="shared" si="253"/>
        <v>0</v>
      </c>
      <c r="D2071" s="2">
        <f t="shared" si="254"/>
        <v>6.3312600000000003</v>
      </c>
      <c r="E2071" s="2">
        <f t="shared" si="256"/>
        <v>6.3505199999999986</v>
      </c>
      <c r="F2071" s="2">
        <f t="shared" si="257"/>
        <v>6.2716249999999985</v>
      </c>
      <c r="G2071" s="2">
        <f t="shared" si="251"/>
        <v>6.151930000000001</v>
      </c>
      <c r="H2071" s="2">
        <f t="shared" si="255"/>
        <v>6.562522000000004</v>
      </c>
      <c r="I2071" s="2">
        <f t="array" ref="I2071">SUMPRODUCT(B2055:B2074, (ROW(B2055:B2074)-ROW(B2055)+1)) / (20*21/2)</f>
        <v>6.3594438095238086</v>
      </c>
      <c r="J2071" s="2">
        <f t="shared" si="258"/>
        <v>6.2937184430470632</v>
      </c>
      <c r="K2071" s="2">
        <f t="shared" si="252"/>
        <v>6.2102581147453222</v>
      </c>
    </row>
    <row r="2072" spans="1:11" ht="13.5" x14ac:dyDescent="0.25">
      <c r="A2072" s="3">
        <f>TITRES_STAT!B2075</f>
        <v>45020</v>
      </c>
      <c r="B2072" s="6">
        <f>TITRES_STAT!D2075</f>
        <v>6.4466999999999999</v>
      </c>
      <c r="C2072" s="2">
        <f t="shared" si="253"/>
        <v>9.6199999999999619E-2</v>
      </c>
      <c r="D2072" s="2">
        <f t="shared" si="254"/>
        <v>6.3505000000000003</v>
      </c>
      <c r="E2072" s="2">
        <f t="shared" si="256"/>
        <v>6.3793799999999994</v>
      </c>
      <c r="F2072" s="2">
        <f t="shared" si="257"/>
        <v>6.2764349999999993</v>
      </c>
      <c r="G2072" s="2">
        <f t="shared" si="251"/>
        <v>6.1636680000000013</v>
      </c>
      <c r="H2072" s="2">
        <f t="shared" si="255"/>
        <v>6.5578495000000041</v>
      </c>
      <c r="I2072" s="2">
        <f t="array" ref="I2072">SUMPRODUCT(B2056:B2075, (ROW(B2056:B2075)-ROW(B2056)+1)) / (20*21/2)</f>
        <v>6.3637947619047619</v>
      </c>
      <c r="J2072" s="2">
        <f t="shared" si="258"/>
        <v>6.3082881151378185</v>
      </c>
      <c r="K2072" s="2">
        <f t="shared" si="252"/>
        <v>6.2195303455396234</v>
      </c>
    </row>
    <row r="2073" spans="1:11" ht="13.5" x14ac:dyDescent="0.25">
      <c r="A2073" s="3">
        <f>TITRES_STAT!B2076</f>
        <v>45021</v>
      </c>
      <c r="B2073" s="6">
        <f>TITRES_STAT!D2076</f>
        <v>6.5332999999999997</v>
      </c>
      <c r="C2073" s="2">
        <f t="shared" si="253"/>
        <v>8.6599999999999788E-2</v>
      </c>
      <c r="D2073" s="2">
        <f t="shared" si="254"/>
        <v>6.38706</v>
      </c>
      <c r="E2073" s="2">
        <f t="shared" si="256"/>
        <v>6.3918799999999996</v>
      </c>
      <c r="F2073" s="2">
        <f t="shared" si="257"/>
        <v>6.2951949999999979</v>
      </c>
      <c r="G2073" s="2">
        <f t="shared" si="251"/>
        <v>6.1788700000000008</v>
      </c>
      <c r="H2073" s="2">
        <f t="shared" si="255"/>
        <v>6.5536100000000044</v>
      </c>
      <c r="I2073" s="2">
        <f t="array" ref="I2073">SUMPRODUCT(B2057:B2076, (ROW(B2057:B2076)-ROW(B2057)+1)) / (20*21/2)</f>
        <v>6.3674585714285721</v>
      </c>
      <c r="J2073" s="2">
        <f t="shared" si="258"/>
        <v>6.3297178184580263</v>
      </c>
      <c r="K2073" s="2">
        <f t="shared" si="252"/>
        <v>6.2318350378714031</v>
      </c>
    </row>
    <row r="2074" spans="1:11" ht="13.5" x14ac:dyDescent="0.25">
      <c r="A2074" s="3">
        <f>TITRES_STAT!B2077</f>
        <v>45022</v>
      </c>
      <c r="B2074" s="6">
        <f>TITRES_STAT!D2077</f>
        <v>6.4466999999999999</v>
      </c>
      <c r="C2074" s="2">
        <f t="shared" si="253"/>
        <v>-8.6599999999999788E-2</v>
      </c>
      <c r="D2074" s="2">
        <f t="shared" si="254"/>
        <v>6.4255400000000007</v>
      </c>
      <c r="E2074" s="2">
        <f t="shared" si="256"/>
        <v>6.3957199999999998</v>
      </c>
      <c r="F2074" s="2">
        <f t="shared" si="257"/>
        <v>6.3048149999999978</v>
      </c>
      <c r="G2074" s="2">
        <f t="shared" si="251"/>
        <v>6.1923400000000006</v>
      </c>
      <c r="H2074" s="2">
        <f t="shared" si="255"/>
        <v>6.5489375000000054</v>
      </c>
      <c r="I2074" s="2">
        <f t="array" ref="I2074">SUMPRODUCT(B2058:B2077, (ROW(B2058:B2077)-ROW(B2058)+1)) / (20*21/2)</f>
        <v>6.3612276190476189</v>
      </c>
      <c r="J2074" s="2">
        <f t="shared" si="258"/>
        <v>6.3408589786048806</v>
      </c>
      <c r="K2074" s="2">
        <f t="shared" si="252"/>
        <v>6.2402611148176224</v>
      </c>
    </row>
    <row r="2075" spans="1:11" ht="13.5" x14ac:dyDescent="0.25">
      <c r="A2075" s="3">
        <f>TITRES_STAT!B2078</f>
        <v>45023</v>
      </c>
      <c r="B2075" s="6">
        <f>TITRES_STAT!D2078</f>
        <v>6.3505000000000003</v>
      </c>
      <c r="C2075" s="2">
        <f t="shared" si="253"/>
        <v>-9.6199999999999619E-2</v>
      </c>
      <c r="D2075" s="2">
        <f t="shared" si="254"/>
        <v>6.4255400000000007</v>
      </c>
      <c r="E2075" s="2">
        <f t="shared" si="256"/>
        <v>6.3861000000000008</v>
      </c>
      <c r="F2075" s="2">
        <f t="shared" si="257"/>
        <v>6.3120299999999983</v>
      </c>
      <c r="G2075" s="2">
        <f t="shared" si="251"/>
        <v>6.2065799999999998</v>
      </c>
      <c r="H2075" s="2">
        <f t="shared" si="255"/>
        <v>6.5442450000000054</v>
      </c>
      <c r="I2075" s="2">
        <f t="array" ref="I2075">SUMPRODUCT(B2059:B2078, (ROW(B2059:B2078)-ROW(B2059)+1)) / (20*21/2)</f>
        <v>6.3635628571428571</v>
      </c>
      <c r="J2075" s="2">
        <f t="shared" si="258"/>
        <v>6.3417771711187019</v>
      </c>
      <c r="K2075" s="2">
        <f t="shared" si="252"/>
        <v>6.2445842083541869</v>
      </c>
    </row>
    <row r="2076" spans="1:11" ht="13.5" x14ac:dyDescent="0.25">
      <c r="A2076" s="3">
        <f>TITRES_STAT!B2079</f>
        <v>45026</v>
      </c>
      <c r="B2076" s="6">
        <f>TITRES_STAT!D2079</f>
        <v>6.3505000000000003</v>
      </c>
      <c r="C2076" s="2">
        <f t="shared" si="253"/>
        <v>0</v>
      </c>
      <c r="D2076" s="2">
        <f t="shared" si="254"/>
        <v>6.4255400000000007</v>
      </c>
      <c r="E2076" s="2">
        <f t="shared" si="256"/>
        <v>6.3783999999999992</v>
      </c>
      <c r="F2076" s="2">
        <f t="shared" si="257"/>
        <v>6.3197249999999983</v>
      </c>
      <c r="G2076" s="2">
        <f t="shared" si="251"/>
        <v>6.2200500000000014</v>
      </c>
      <c r="H2076" s="2">
        <f t="shared" si="255"/>
        <v>6.5395525000000063</v>
      </c>
      <c r="I2076" s="2">
        <f t="array" ref="I2076">SUMPRODUCT(B2060:B2079, (ROW(B2060:B2079)-ROW(B2060)+1)) / (20*21/2)</f>
        <v>6.3649819047619047</v>
      </c>
      <c r="J2076" s="2">
        <f t="shared" si="258"/>
        <v>6.3426079167264451</v>
      </c>
      <c r="K2076" s="2">
        <f t="shared" si="252"/>
        <v>6.2487377688108863</v>
      </c>
    </row>
    <row r="2077" spans="1:11" ht="13.5" x14ac:dyDescent="0.25">
      <c r="A2077" s="3">
        <f>TITRES_STAT!B2080</f>
        <v>45027</v>
      </c>
      <c r="B2077" s="6">
        <f>TITRES_STAT!D2080</f>
        <v>6.2542999999999997</v>
      </c>
      <c r="C2077" s="2">
        <f t="shared" si="253"/>
        <v>-9.6200000000000507E-2</v>
      </c>
      <c r="D2077" s="2">
        <f t="shared" si="254"/>
        <v>6.38706</v>
      </c>
      <c r="E2077" s="2">
        <f t="shared" si="256"/>
        <v>6.3687799999999992</v>
      </c>
      <c r="F2077" s="2">
        <f t="shared" si="257"/>
        <v>6.3259799999999986</v>
      </c>
      <c r="G2077" s="2">
        <f t="shared" si="251"/>
        <v>6.2300560000000011</v>
      </c>
      <c r="H2077" s="2">
        <f t="shared" si="255"/>
        <v>6.533918000000007</v>
      </c>
      <c r="I2077" s="2">
        <f t="array" ref="I2077">SUMPRODUCT(B2061:B2080, (ROW(B2061:B2080)-ROW(B2061)+1)) / (20*21/2)</f>
        <v>6.364570476190476</v>
      </c>
      <c r="J2077" s="2">
        <f t="shared" si="258"/>
        <v>6.3341976389429737</v>
      </c>
      <c r="K2077" s="2">
        <f t="shared" si="252"/>
        <v>6.2489558955241851</v>
      </c>
    </row>
    <row r="2078" spans="1:11" ht="13.5" x14ac:dyDescent="0.25">
      <c r="A2078" s="3">
        <f>TITRES_STAT!B2081</f>
        <v>45028</v>
      </c>
      <c r="B2078" s="6">
        <f>TITRES_STAT!D2081</f>
        <v>6.3505000000000003</v>
      </c>
      <c r="C2078" s="2">
        <f t="shared" si="253"/>
        <v>9.6200000000000507E-2</v>
      </c>
      <c r="D2078" s="2">
        <f t="shared" si="254"/>
        <v>6.3505000000000003</v>
      </c>
      <c r="E2078" s="2">
        <f t="shared" si="256"/>
        <v>6.3687799999999992</v>
      </c>
      <c r="F2078" s="2">
        <f t="shared" si="257"/>
        <v>6.3355999999999986</v>
      </c>
      <c r="G2078" s="2">
        <f t="shared" si="251"/>
        <v>6.2452580000000015</v>
      </c>
      <c r="H2078" s="2">
        <f t="shared" si="255"/>
        <v>6.5287645000000065</v>
      </c>
      <c r="I2078" s="2">
        <f t="array" ref="I2078">SUMPRODUCT(B2062:B2081, (ROW(B2062:B2081)-ROW(B2062)+1)) / (20*21/2)</f>
        <v>6.373364761904762</v>
      </c>
      <c r="J2078" s="2">
        <f t="shared" si="258"/>
        <v>6.3357502447579286</v>
      </c>
      <c r="K2078" s="2">
        <f t="shared" si="252"/>
        <v>6.2529380172683355</v>
      </c>
    </row>
    <row r="2079" spans="1:11" ht="13.5" x14ac:dyDescent="0.25">
      <c r="A2079" s="3">
        <f>TITRES_STAT!B2082</f>
        <v>45029</v>
      </c>
      <c r="B2079" s="6">
        <f>TITRES_STAT!D2082</f>
        <v>6.3505000000000003</v>
      </c>
      <c r="C2079" s="2">
        <f t="shared" si="253"/>
        <v>0</v>
      </c>
      <c r="D2079" s="2">
        <f t="shared" si="254"/>
        <v>6.3312600000000003</v>
      </c>
      <c r="E2079" s="2">
        <f t="shared" si="256"/>
        <v>6.3783999999999992</v>
      </c>
      <c r="F2079" s="2">
        <f t="shared" si="257"/>
        <v>6.3452199999999994</v>
      </c>
      <c r="G2079" s="2">
        <f t="shared" si="251"/>
        <v>6.2571880000000011</v>
      </c>
      <c r="H2079" s="2">
        <f t="shared" si="255"/>
        <v>6.523611000000006</v>
      </c>
      <c r="I2079" s="2">
        <f t="array" ref="I2079">SUMPRODUCT(B2063:B2082, (ROW(B2063:B2082)-ROW(B2063)+1)) / (20*21/2)</f>
        <v>6.3881180952380952</v>
      </c>
      <c r="J2079" s="2">
        <f t="shared" si="258"/>
        <v>6.3371549833524119</v>
      </c>
      <c r="K2079" s="2">
        <f t="shared" si="252"/>
        <v>6.25676397737546</v>
      </c>
    </row>
    <row r="2080" spans="1:11" ht="13.5" x14ac:dyDescent="0.25">
      <c r="A2080" s="3">
        <f>TITRES_STAT!B2083</f>
        <v>45030</v>
      </c>
      <c r="B2080" s="6">
        <f>TITRES_STAT!D2083</f>
        <v>6.3409000000000004</v>
      </c>
      <c r="C2080" s="2">
        <f t="shared" si="253"/>
        <v>-9.5999999999998309E-3</v>
      </c>
      <c r="D2080" s="2">
        <f t="shared" si="254"/>
        <v>6.3293400000000002</v>
      </c>
      <c r="E2080" s="2">
        <f t="shared" si="256"/>
        <v>6.3774399999999991</v>
      </c>
      <c r="F2080" s="2">
        <f t="shared" si="257"/>
        <v>6.354359999999998</v>
      </c>
      <c r="G2080" s="2">
        <f t="shared" si="251"/>
        <v>6.2689260000000004</v>
      </c>
      <c r="H2080" s="2">
        <f t="shared" si="255"/>
        <v>6.5184095000000051</v>
      </c>
      <c r="I2080" s="2">
        <f t="array" ref="I2080">SUMPRODUCT(B2064:B2083, (ROW(B2064:B2083)-ROW(B2064)+1)) / (20*21/2)</f>
        <v>6.3937971428571432</v>
      </c>
      <c r="J2080" s="2">
        <f t="shared" si="258"/>
        <v>6.3375116516045633</v>
      </c>
      <c r="K2080" s="2">
        <f t="shared" si="252"/>
        <v>6.2600634292430897</v>
      </c>
    </row>
    <row r="2081" spans="1:11" ht="13.5" x14ac:dyDescent="0.25">
      <c r="A2081" s="3">
        <f>TITRES_STAT!B2084</f>
        <v>45033</v>
      </c>
      <c r="B2081" s="6">
        <f>TITRES_STAT!D2084</f>
        <v>6.4466999999999999</v>
      </c>
      <c r="C2081" s="2">
        <f t="shared" si="253"/>
        <v>0.10579999999999945</v>
      </c>
      <c r="D2081" s="2">
        <f t="shared" si="254"/>
        <v>6.3485800000000001</v>
      </c>
      <c r="E2081" s="2">
        <f t="shared" si="256"/>
        <v>6.38706</v>
      </c>
      <c r="F2081" s="2">
        <f t="shared" si="257"/>
        <v>6.3687899999999988</v>
      </c>
      <c r="G2081" s="2">
        <f t="shared" si="251"/>
        <v>6.2862439999999999</v>
      </c>
      <c r="H2081" s="2">
        <f t="shared" si="255"/>
        <v>6.5137370000000043</v>
      </c>
      <c r="I2081" s="2">
        <f t="array" ref="I2081">SUMPRODUCT(B2065:B2084, (ROW(B2065:B2084)-ROW(B2065)+1)) / (20*21/2)</f>
        <v>6.4176266666666661</v>
      </c>
      <c r="J2081" s="2">
        <f t="shared" si="258"/>
        <v>6.3479105419279378</v>
      </c>
      <c r="K2081" s="2">
        <f t="shared" si="252"/>
        <v>6.2673825104492433</v>
      </c>
    </row>
    <row r="2082" spans="1:11" ht="13.5" x14ac:dyDescent="0.25">
      <c r="A2082" s="3">
        <f>TITRES_STAT!B2085</f>
        <v>45034</v>
      </c>
      <c r="B2082" s="6">
        <f>TITRES_STAT!D2085</f>
        <v>6.5236999999999998</v>
      </c>
      <c r="C2082" s="2">
        <f t="shared" si="253"/>
        <v>7.6999999999999957E-2</v>
      </c>
      <c r="D2082" s="2">
        <f t="shared" si="254"/>
        <v>6.4024600000000005</v>
      </c>
      <c r="E2082" s="2">
        <f t="shared" si="256"/>
        <v>6.3947599999999998</v>
      </c>
      <c r="F2082" s="2">
        <f t="shared" si="257"/>
        <v>6.3870699999999996</v>
      </c>
      <c r="G2082" s="2">
        <f t="shared" si="251"/>
        <v>6.3014460000000012</v>
      </c>
      <c r="H2082" s="2">
        <f t="shared" si="255"/>
        <v>6.5099105000000028</v>
      </c>
      <c r="I2082" s="2">
        <f t="array" ref="I2082">SUMPRODUCT(B2066:B2085, (ROW(B2066:B2085)-ROW(B2066)+1)) / (20*21/2)</f>
        <v>6.4660138095238109</v>
      </c>
      <c r="J2082" s="2">
        <f t="shared" si="258"/>
        <v>6.3646523950776581</v>
      </c>
      <c r="K2082" s="2">
        <f t="shared" si="252"/>
        <v>6.2774341767061363</v>
      </c>
    </row>
    <row r="2083" spans="1:11" ht="13.5" x14ac:dyDescent="0.25">
      <c r="A2083" s="3">
        <f>TITRES_STAT!B2086</f>
        <v>45035</v>
      </c>
      <c r="B2083" s="6">
        <f>TITRES_STAT!D2086</f>
        <v>6.4466999999999999</v>
      </c>
      <c r="C2083" s="2">
        <f t="shared" si="253"/>
        <v>-7.6999999999999957E-2</v>
      </c>
      <c r="D2083" s="2">
        <f t="shared" si="254"/>
        <v>6.4216999999999995</v>
      </c>
      <c r="E2083" s="2">
        <f t="shared" si="256"/>
        <v>6.3860999999999999</v>
      </c>
      <c r="F2083" s="2">
        <f t="shared" si="257"/>
        <v>6.3889899999999997</v>
      </c>
      <c r="G2083" s="2">
        <f t="shared" si="251"/>
        <v>6.3093360000000009</v>
      </c>
      <c r="H2083" s="2">
        <f t="shared" si="255"/>
        <v>6.5061605000000018</v>
      </c>
      <c r="I2083" s="2">
        <f t="array" ref="I2083">SUMPRODUCT(B2067:B2086, (ROW(B2067:B2086)-ROW(B2067)+1)) / (20*21/2)</f>
        <v>6.5094490476190483</v>
      </c>
      <c r="J2083" s="2">
        <f t="shared" si="258"/>
        <v>6.3724664526893093</v>
      </c>
      <c r="K2083" s="2">
        <f t="shared" si="252"/>
        <v>6.2840720521294253</v>
      </c>
    </row>
    <row r="2084" spans="1:11" ht="13.5" x14ac:dyDescent="0.25">
      <c r="A2084" s="3">
        <f>TITRES_STAT!B2087</f>
        <v>45036</v>
      </c>
      <c r="B2084" s="6">
        <f>TITRES_STAT!D2087</f>
        <v>6.6391999999999998</v>
      </c>
      <c r="C2084" s="2">
        <f t="shared" si="253"/>
        <v>0.19249999999999989</v>
      </c>
      <c r="D2084" s="2">
        <f t="shared" si="254"/>
        <v>6.4794400000000012</v>
      </c>
      <c r="E2084" s="2">
        <f t="shared" si="256"/>
        <v>6.4053500000000003</v>
      </c>
      <c r="F2084" s="2">
        <f t="shared" si="257"/>
        <v>6.4005349999999996</v>
      </c>
      <c r="G2084" s="2">
        <f t="shared" si="251"/>
        <v>6.318188000000001</v>
      </c>
      <c r="H2084" s="2">
        <f t="shared" si="255"/>
        <v>6.5033730000000016</v>
      </c>
      <c r="I2084" s="2">
        <f t="array" ref="I2084">SUMPRODUCT(B2068:B2087, (ROW(B2068:B2087)-ROW(B2068)+1)) / (20*21/2)</f>
        <v>6.5278261904761905</v>
      </c>
      <c r="J2084" s="2">
        <f t="shared" si="258"/>
        <v>6.3978696476712802</v>
      </c>
      <c r="K2084" s="2">
        <f t="shared" si="252"/>
        <v>6.2979986383204283</v>
      </c>
    </row>
    <row r="2085" spans="1:11" ht="13.5" x14ac:dyDescent="0.25">
      <c r="A2085" s="3">
        <f>TITRES_STAT!B2088</f>
        <v>45040</v>
      </c>
      <c r="B2085" s="6">
        <f>TITRES_STAT!D2088</f>
        <v>6.9085999999999999</v>
      </c>
      <c r="C2085" s="2">
        <f t="shared" si="253"/>
        <v>0.26940000000000008</v>
      </c>
      <c r="D2085" s="2">
        <f t="shared" si="254"/>
        <v>6.5929799999999998</v>
      </c>
      <c r="E2085" s="2">
        <f t="shared" si="256"/>
        <v>6.4611600000000013</v>
      </c>
      <c r="F2085" s="2">
        <f t="shared" si="257"/>
        <v>6.4236300000000002</v>
      </c>
      <c r="G2085" s="2">
        <f t="shared" si="251"/>
        <v>6.331658</v>
      </c>
      <c r="H2085" s="2">
        <f t="shared" si="255"/>
        <v>6.5019325000000014</v>
      </c>
      <c r="I2085" s="2">
        <f t="array" ref="I2085">SUMPRODUCT(B2069:B2088, (ROW(B2069:B2088)-ROW(B2069)+1)) / (20*21/2)</f>
        <v>6.553990476190477</v>
      </c>
      <c r="J2085" s="2">
        <f t="shared" si="258"/>
        <v>6.4465106336073488</v>
      </c>
      <c r="K2085" s="2">
        <f t="shared" si="252"/>
        <v>6.3219437897588433</v>
      </c>
    </row>
    <row r="2086" spans="1:11" ht="13.5" x14ac:dyDescent="0.25">
      <c r="A2086" s="3">
        <f>TITRES_STAT!B2089</f>
        <v>45041</v>
      </c>
      <c r="B2086" s="6">
        <f>TITRES_STAT!D2089</f>
        <v>6.8796999999999997</v>
      </c>
      <c r="C2086" s="2">
        <f t="shared" si="253"/>
        <v>-2.8900000000000148E-2</v>
      </c>
      <c r="D2086" s="2">
        <f t="shared" si="254"/>
        <v>6.6795799999999996</v>
      </c>
      <c r="E2086" s="2">
        <f t="shared" si="256"/>
        <v>6.5140800000000016</v>
      </c>
      <c r="F2086" s="2">
        <f t="shared" si="257"/>
        <v>6.4462400000000004</v>
      </c>
      <c r="G2086" s="2">
        <f t="shared" si="251"/>
        <v>6.3445500000000017</v>
      </c>
      <c r="H2086" s="2">
        <f t="shared" si="255"/>
        <v>6.5005780000000017</v>
      </c>
      <c r="I2086" s="2">
        <f t="array" ref="I2086">SUMPRODUCT(B2070:B2089, (ROW(B2070:B2089)-ROW(B2070)+1)) / (20*21/2)</f>
        <v>6.5783219047619044</v>
      </c>
      <c r="J2086" s="2">
        <f t="shared" si="258"/>
        <v>6.4877667637399821</v>
      </c>
      <c r="K2086" s="2">
        <f t="shared" si="252"/>
        <v>6.34381658231732</v>
      </c>
    </row>
    <row r="2087" spans="1:11" ht="13.5" x14ac:dyDescent="0.25">
      <c r="A2087" s="3">
        <f>TITRES_STAT!B2090</f>
        <v>45042</v>
      </c>
      <c r="B2087" s="6">
        <f>TITRES_STAT!D2090</f>
        <v>6.6391999999999998</v>
      </c>
      <c r="C2087" s="2">
        <f t="shared" si="253"/>
        <v>-0.24049999999999994</v>
      </c>
      <c r="D2087" s="2">
        <f t="shared" si="254"/>
        <v>6.7026799999999991</v>
      </c>
      <c r="E2087" s="2">
        <f t="shared" si="256"/>
        <v>6.5525700000000002</v>
      </c>
      <c r="F2087" s="2">
        <f t="shared" si="257"/>
        <v>6.4606750000000002</v>
      </c>
      <c r="G2087" s="2">
        <f t="shared" si="251"/>
        <v>6.3526320000000007</v>
      </c>
      <c r="H2087" s="2">
        <f t="shared" si="255"/>
        <v>6.4972585000000018</v>
      </c>
      <c r="I2087" s="2">
        <f t="array" ref="I2087">SUMPRODUCT(B2071:B2090, (ROW(B2071:B2090)-ROW(B2071)+1)) / (20*21/2)</f>
        <v>6.5912004761904752</v>
      </c>
      <c r="J2087" s="2">
        <f t="shared" si="258"/>
        <v>6.502188976717127</v>
      </c>
      <c r="K2087" s="2">
        <f t="shared" si="252"/>
        <v>6.3554002457558569</v>
      </c>
    </row>
    <row r="2088" spans="1:11" ht="13.5" x14ac:dyDescent="0.25">
      <c r="A2088" s="3">
        <f>TITRES_STAT!B2091</f>
        <v>45043</v>
      </c>
      <c r="B2088" s="6">
        <f>TITRES_STAT!D2091</f>
        <v>6.7354000000000003</v>
      </c>
      <c r="C2088" s="2">
        <f t="shared" si="253"/>
        <v>9.6200000000000507E-2</v>
      </c>
      <c r="D2088" s="2">
        <f t="shared" si="254"/>
        <v>6.760419999999999</v>
      </c>
      <c r="E2088" s="2">
        <f t="shared" si="256"/>
        <v>6.5910600000000006</v>
      </c>
      <c r="F2088" s="2">
        <f t="shared" si="257"/>
        <v>6.4799199999999999</v>
      </c>
      <c r="G2088" s="2">
        <f t="shared" si="251"/>
        <v>6.3637940000000022</v>
      </c>
      <c r="H2088" s="2">
        <f t="shared" si="255"/>
        <v>6.4938910000000023</v>
      </c>
      <c r="I2088" s="2">
        <f t="array" ref="I2088">SUMPRODUCT(B2072:B2091, (ROW(B2072:B2091)-ROW(B2072)+1)) / (20*21/2)</f>
        <v>6.5981233333333336</v>
      </c>
      <c r="J2088" s="2">
        <f t="shared" si="258"/>
        <v>6.5243995503631158</v>
      </c>
      <c r="K2088" s="2">
        <f t="shared" si="252"/>
        <v>6.3703021969026867</v>
      </c>
    </row>
    <row r="2089" spans="1:11" ht="13.5" x14ac:dyDescent="0.25">
      <c r="A2089" s="3">
        <f>TITRES_STAT!B2092</f>
        <v>45044</v>
      </c>
      <c r="B2089" s="6">
        <f>TITRES_STAT!D2092</f>
        <v>6.7354000000000003</v>
      </c>
      <c r="C2089" s="2">
        <f t="shared" si="253"/>
        <v>0</v>
      </c>
      <c r="D2089" s="2">
        <f t="shared" si="254"/>
        <v>6.7796599999999998</v>
      </c>
      <c r="E2089" s="2">
        <f t="shared" si="256"/>
        <v>6.6295500000000001</v>
      </c>
      <c r="F2089" s="2">
        <f t="shared" si="257"/>
        <v>6.5039749999999996</v>
      </c>
      <c r="G2089" s="2">
        <f t="shared" si="251"/>
        <v>6.3738000000000037</v>
      </c>
      <c r="H2089" s="2">
        <f t="shared" si="255"/>
        <v>6.4905235000000019</v>
      </c>
      <c r="I2089" s="2">
        <f t="array" ref="I2089">SUMPRODUCT(B2073:B2092, (ROW(B2073:B2092)-ROW(B2073)+1)) / (20*21/2)</f>
        <v>6.5910719047619049</v>
      </c>
      <c r="J2089" s="2">
        <f t="shared" si="258"/>
        <v>6.5444948312809146</v>
      </c>
      <c r="K2089" s="2">
        <f t="shared" si="252"/>
        <v>6.3846197578084638</v>
      </c>
    </row>
    <row r="2090" spans="1:11" ht="13.5" x14ac:dyDescent="0.25">
      <c r="A2090" s="3">
        <f>TITRES_STAT!B2093</f>
        <v>45048</v>
      </c>
      <c r="B2090" s="6">
        <f>TITRES_STAT!D2093</f>
        <v>6.6391999999999998</v>
      </c>
      <c r="C2090" s="2">
        <f t="shared" si="253"/>
        <v>-9.6200000000000507E-2</v>
      </c>
      <c r="D2090" s="2">
        <f t="shared" si="254"/>
        <v>6.7257800000000003</v>
      </c>
      <c r="E2090" s="2">
        <f t="shared" si="256"/>
        <v>6.6593800000000005</v>
      </c>
      <c r="F2090" s="2">
        <f t="shared" si="257"/>
        <v>6.5184099999999985</v>
      </c>
      <c r="G2090" s="2">
        <f t="shared" si="251"/>
        <v>6.3814980000000041</v>
      </c>
      <c r="H2090" s="2">
        <f t="shared" si="255"/>
        <v>6.4876370000000021</v>
      </c>
      <c r="I2090" s="2">
        <f t="array" ref="I2090">SUMPRODUCT(B2074:B2093, (ROW(B2074:B2093)-ROW(B2074)+1)) / (20*21/2)</f>
        <v>6.5977171428571442</v>
      </c>
      <c r="J2090" s="2">
        <f t="shared" si="258"/>
        <v>6.553514371158923</v>
      </c>
      <c r="K2090" s="2">
        <f t="shared" si="252"/>
        <v>6.3946032967179356</v>
      </c>
    </row>
    <row r="2091" spans="1:11" ht="13.5" x14ac:dyDescent="0.25">
      <c r="A2091" s="3">
        <f>TITRES_STAT!B2094</f>
        <v>45049</v>
      </c>
      <c r="B2091" s="6">
        <f>TITRES_STAT!D2094</f>
        <v>6.5911</v>
      </c>
      <c r="C2091" s="2">
        <f t="shared" si="253"/>
        <v>-4.809999999999981E-2</v>
      </c>
      <c r="D2091" s="2">
        <f t="shared" si="254"/>
        <v>6.6680599999999997</v>
      </c>
      <c r="E2091" s="2">
        <f t="shared" si="256"/>
        <v>6.673820000000001</v>
      </c>
      <c r="F2091" s="2">
        <f t="shared" si="257"/>
        <v>6.5304400000000005</v>
      </c>
      <c r="G2091" s="2">
        <f t="shared" si="251"/>
        <v>6.3882340000000033</v>
      </c>
      <c r="H2091" s="2">
        <f t="shared" si="255"/>
        <v>6.4845100000000011</v>
      </c>
      <c r="I2091" s="2">
        <f t="array" ref="I2091">SUMPRODUCT(B2075:B2094, (ROW(B2075:B2094)-ROW(B2075)+1)) / (20*21/2)</f>
        <v>6.5939652380952394</v>
      </c>
      <c r="J2091" s="2">
        <f t="shared" si="258"/>
        <v>6.5570939548580727</v>
      </c>
      <c r="K2091" s="2">
        <f t="shared" si="252"/>
        <v>6.4023090497878208</v>
      </c>
    </row>
    <row r="2092" spans="1:11" ht="13.5" x14ac:dyDescent="0.25">
      <c r="A2092" s="3">
        <f>TITRES_STAT!B2095</f>
        <v>45050</v>
      </c>
      <c r="B2092" s="6">
        <f>TITRES_STAT!D2095</f>
        <v>6.4564000000000004</v>
      </c>
      <c r="C2092" s="2">
        <f t="shared" si="253"/>
        <v>-0.1346999999999996</v>
      </c>
      <c r="D2092" s="2">
        <f t="shared" si="254"/>
        <v>6.6315</v>
      </c>
      <c r="E2092" s="2">
        <f t="shared" si="256"/>
        <v>6.6670899999999991</v>
      </c>
      <c r="F2092" s="2">
        <f t="shared" si="257"/>
        <v>6.5309250000000008</v>
      </c>
      <c r="G2092" s="2">
        <f t="shared" si="251"/>
        <v>6.3905440000000029</v>
      </c>
      <c r="H2092" s="2">
        <f t="shared" si="255"/>
        <v>6.4792660000000026</v>
      </c>
      <c r="I2092" s="2">
        <f t="array" ref="I2092">SUMPRODUCT(B2076:B2095, (ROW(B2076:B2095)-ROW(B2076)+1)) / (20*21/2)</f>
        <v>6.5835647619047615</v>
      </c>
      <c r="J2092" s="2">
        <f t="shared" si="258"/>
        <v>6.5475040543953993</v>
      </c>
      <c r="K2092" s="2">
        <f t="shared" si="252"/>
        <v>6.4044302635216317</v>
      </c>
    </row>
    <row r="2093" spans="1:11" ht="13.5" x14ac:dyDescent="0.25">
      <c r="A2093" s="3">
        <f>TITRES_STAT!B2096</f>
        <v>45051</v>
      </c>
      <c r="B2093" s="6">
        <f>TITRES_STAT!D2096</f>
        <v>6.6006999999999998</v>
      </c>
      <c r="C2093" s="2">
        <f t="shared" si="253"/>
        <v>0.14429999999999943</v>
      </c>
      <c r="D2093" s="2">
        <f t="shared" si="254"/>
        <v>6.6045600000000011</v>
      </c>
      <c r="E2093" s="2">
        <f t="shared" si="256"/>
        <v>6.6824899999999996</v>
      </c>
      <c r="F2093" s="2">
        <f t="shared" si="257"/>
        <v>6.5342949999999984</v>
      </c>
      <c r="G2093" s="2">
        <f t="shared" si="251"/>
        <v>6.3938160000000028</v>
      </c>
      <c r="H2093" s="2">
        <f t="shared" si="255"/>
        <v>6.4754655000000021</v>
      </c>
      <c r="I2093" s="2">
        <f t="array" ref="I2093">SUMPRODUCT(B2077:B2096, (ROW(B2077:B2096)-ROW(B2077)+1)) / (20*21/2)</f>
        <v>6.5737119047619039</v>
      </c>
      <c r="J2093" s="2">
        <f t="shared" si="258"/>
        <v>6.5525703349291708</v>
      </c>
      <c r="K2093" s="2">
        <f t="shared" si="252"/>
        <v>6.4121271159325479</v>
      </c>
    </row>
    <row r="2094" spans="1:11" ht="13.5" x14ac:dyDescent="0.25">
      <c r="A2094" s="3">
        <f>TITRES_STAT!B2097</f>
        <v>45054</v>
      </c>
      <c r="B2094" s="6">
        <f>TITRES_STAT!D2097</f>
        <v>6.4949000000000003</v>
      </c>
      <c r="C2094" s="2">
        <f t="shared" si="253"/>
        <v>-0.10579999999999945</v>
      </c>
      <c r="D2094" s="2">
        <f t="shared" si="254"/>
        <v>6.5564599999999995</v>
      </c>
      <c r="E2094" s="2">
        <f t="shared" si="256"/>
        <v>6.6680599999999997</v>
      </c>
      <c r="F2094" s="2">
        <f t="shared" si="257"/>
        <v>6.5367049999999995</v>
      </c>
      <c r="G2094" s="2">
        <f t="shared" si="251"/>
        <v>6.3984360000000029</v>
      </c>
      <c r="H2094" s="2">
        <f t="shared" si="255"/>
        <v>6.470895500000001</v>
      </c>
      <c r="I2094" s="2">
        <f t="array" ref="I2094">SUMPRODUCT(B2078:B2097, (ROW(B2078:B2097)-ROW(B2078)+1)) / (20*21/2)</f>
        <v>6.5872752380952386</v>
      </c>
      <c r="J2094" s="2">
        <f t="shared" si="258"/>
        <v>6.547077922078774</v>
      </c>
      <c r="K2094" s="2">
        <f t="shared" si="252"/>
        <v>6.4153731113861738</v>
      </c>
    </row>
    <row r="2095" spans="1:11" ht="13.5" x14ac:dyDescent="0.25">
      <c r="A2095" s="3">
        <f>TITRES_STAT!B2098</f>
        <v>45055</v>
      </c>
      <c r="B2095" s="6">
        <f>TITRES_STAT!D2098</f>
        <v>6.4275000000000002</v>
      </c>
      <c r="C2095" s="2">
        <f t="shared" si="253"/>
        <v>-6.7400000000000126E-2</v>
      </c>
      <c r="D2095" s="2">
        <f t="shared" si="254"/>
        <v>6.5141200000000001</v>
      </c>
      <c r="E2095" s="2">
        <f t="shared" si="256"/>
        <v>6.6199500000000002</v>
      </c>
      <c r="F2095" s="2">
        <f t="shared" si="257"/>
        <v>6.5405550000000003</v>
      </c>
      <c r="G2095" s="2">
        <f t="shared" si="251"/>
        <v>6.3999760000000023</v>
      </c>
      <c r="H2095" s="2">
        <f t="shared" si="255"/>
        <v>6.4659885000000008</v>
      </c>
      <c r="I2095" s="2">
        <f t="array" ref="I2095">SUMPRODUCT(B2079:B2098, (ROW(B2079:B2098)-ROW(B2079)+1)) / (20*21/2)</f>
        <v>6.5932814285714292</v>
      </c>
      <c r="J2095" s="2">
        <f t="shared" si="258"/>
        <v>6.5356895485474631</v>
      </c>
      <c r="K2095" s="2">
        <f t="shared" si="252"/>
        <v>6.41584867564554</v>
      </c>
    </row>
    <row r="2096" spans="1:11" ht="13.5" x14ac:dyDescent="0.25">
      <c r="A2096" s="3">
        <f>TITRES_STAT!B2099</f>
        <v>45056</v>
      </c>
      <c r="B2096" s="6">
        <f>TITRES_STAT!D2099</f>
        <v>6.4371</v>
      </c>
      <c r="C2096" s="2">
        <f t="shared" si="253"/>
        <v>9.5999999999998309E-3</v>
      </c>
      <c r="D2096" s="2">
        <f t="shared" si="254"/>
        <v>6.4833200000000009</v>
      </c>
      <c r="E2096" s="2">
        <f t="shared" si="256"/>
        <v>6.5756899999999998</v>
      </c>
      <c r="F2096" s="2">
        <f t="shared" si="257"/>
        <v>6.5448850000000007</v>
      </c>
      <c r="G2096" s="2">
        <f t="shared" si="251"/>
        <v>6.4036320000000009</v>
      </c>
      <c r="H2096" s="2">
        <f t="shared" si="255"/>
        <v>6.4611295000000011</v>
      </c>
      <c r="I2096" s="2">
        <f t="array" ref="I2096">SUMPRODUCT(B2080:B2099, (ROW(B2080:B2099)-ROW(B2080)+1)) / (20*21/2)</f>
        <v>6.5979585714285713</v>
      </c>
      <c r="J2096" s="2">
        <f t="shared" si="258"/>
        <v>6.5263000677334189</v>
      </c>
      <c r="K2096" s="2">
        <f t="shared" si="252"/>
        <v>6.4166820609143427</v>
      </c>
    </row>
    <row r="2097" spans="1:11" ht="13.5" x14ac:dyDescent="0.25">
      <c r="A2097" s="3">
        <f>TITRES_STAT!B2100</f>
        <v>45057</v>
      </c>
      <c r="B2097" s="6">
        <f>TITRES_STAT!D2100</f>
        <v>6.6872999999999996</v>
      </c>
      <c r="C2097" s="2">
        <f t="shared" si="253"/>
        <v>0.25019999999999953</v>
      </c>
      <c r="D2097" s="2">
        <f t="shared" si="254"/>
        <v>6.5295000000000005</v>
      </c>
      <c r="E2097" s="2">
        <f t="shared" si="256"/>
        <v>6.5805000000000007</v>
      </c>
      <c r="F2097" s="2">
        <f t="shared" si="257"/>
        <v>6.566535</v>
      </c>
      <c r="G2097" s="2">
        <f t="shared" si="251"/>
        <v>6.4103680000000001</v>
      </c>
      <c r="H2097" s="2">
        <f t="shared" si="255"/>
        <v>6.4570400000000019</v>
      </c>
      <c r="I2097" s="2">
        <f t="array" ref="I2097">SUMPRODUCT(B2081:B2100, (ROW(B2081:B2100)-ROW(B2081)+1)) / (20*21/2)</f>
        <v>6.563735238095239</v>
      </c>
      <c r="J2097" s="2">
        <f t="shared" si="258"/>
        <v>6.5416333946159506</v>
      </c>
      <c r="K2097" s="2">
        <f t="shared" si="252"/>
        <v>6.4272945291137802</v>
      </c>
    </row>
    <row r="2098" spans="1:11" ht="13.5" x14ac:dyDescent="0.25">
      <c r="A2098" s="3">
        <f>TITRES_STAT!B2101</f>
        <v>45058</v>
      </c>
      <c r="B2098" s="6">
        <f>TITRES_STAT!D2101</f>
        <v>6.6295999999999999</v>
      </c>
      <c r="C2098" s="2">
        <f t="shared" si="253"/>
        <v>-5.769999999999964E-2</v>
      </c>
      <c r="D2098" s="2">
        <f t="shared" si="254"/>
        <v>6.5352800000000002</v>
      </c>
      <c r="E2098" s="2">
        <f t="shared" si="256"/>
        <v>6.5699200000000006</v>
      </c>
      <c r="F2098" s="2">
        <f t="shared" si="257"/>
        <v>6.5804900000000002</v>
      </c>
      <c r="G2098" s="2">
        <f t="shared" ref="G2098:G2161" si="259">AVERAGE(B2049:B2098)</f>
        <v>6.4142179999999982</v>
      </c>
      <c r="H2098" s="2">
        <f t="shared" si="255"/>
        <v>6.4526620000000001</v>
      </c>
      <c r="I2098" s="2">
        <f t="array" ref="I2098">SUMPRODUCT(B2082:B2101, (ROW(B2082:B2101)-ROW(B2082)+1)) / (20*21/2)</f>
        <v>6.5061871428571436</v>
      </c>
      <c r="J2098" s="2">
        <f t="shared" si="258"/>
        <v>6.5500111665572884</v>
      </c>
      <c r="K2098" s="2">
        <f t="shared" si="252"/>
        <v>6.4352280769916712</v>
      </c>
    </row>
    <row r="2099" spans="1:11" ht="13.5" x14ac:dyDescent="0.25">
      <c r="A2099" s="3">
        <f>TITRES_STAT!B2102</f>
        <v>45061</v>
      </c>
      <c r="B2099" s="6">
        <f>TITRES_STAT!D2102</f>
        <v>6.6295999999999999</v>
      </c>
      <c r="C2099" s="2">
        <f t="shared" si="253"/>
        <v>0</v>
      </c>
      <c r="D2099" s="2">
        <f t="shared" si="254"/>
        <v>6.5622199999999991</v>
      </c>
      <c r="E2099" s="2">
        <f t="shared" si="256"/>
        <v>6.5593400000000006</v>
      </c>
      <c r="F2099" s="2">
        <f t="shared" si="257"/>
        <v>6.5944450000000003</v>
      </c>
      <c r="G2099" s="2">
        <f t="shared" si="259"/>
        <v>6.4186439999999969</v>
      </c>
      <c r="H2099" s="2">
        <f t="shared" si="255"/>
        <v>6.4480434999999998</v>
      </c>
      <c r="I2099" s="2">
        <f t="array" ref="I2099">SUMPRODUCT(B2083:B2102, (ROW(B2083:B2102)-ROW(B2083)+1)) / (20*21/2)</f>
        <v>6.4306761904761895</v>
      </c>
      <c r="J2099" s="2">
        <f t="shared" si="258"/>
        <v>6.5575910554565944</v>
      </c>
      <c r="K2099" s="2">
        <f t="shared" ref="K2099:K2162" si="260">$K$4*B2099+(1-$K$4)*K2098</f>
        <v>6.4428505053449392</v>
      </c>
    </row>
    <row r="2100" spans="1:11" ht="13.5" x14ac:dyDescent="0.25">
      <c r="A2100" s="3">
        <f>TITRES_STAT!B2103</f>
        <v>45062</v>
      </c>
      <c r="B2100" s="6">
        <f>TITRES_STAT!D2103</f>
        <v>6.2351000000000001</v>
      </c>
      <c r="C2100" s="2">
        <f t="shared" si="253"/>
        <v>-0.39449999999999985</v>
      </c>
      <c r="D2100" s="2">
        <f t="shared" si="254"/>
        <v>6.5237399999999992</v>
      </c>
      <c r="E2100" s="2">
        <f t="shared" si="256"/>
        <v>6.5189300000000001</v>
      </c>
      <c r="F2100" s="2">
        <f t="shared" si="257"/>
        <v>6.5891549999999999</v>
      </c>
      <c r="G2100" s="2">
        <f t="shared" si="259"/>
        <v>6.4163359999999967</v>
      </c>
      <c r="H2100" s="2">
        <f t="shared" si="255"/>
        <v>6.4407309999999995</v>
      </c>
      <c r="I2100" s="2">
        <f t="array" ref="I2100">SUMPRODUCT(B2084:B2103, (ROW(B2084:B2103)-ROW(B2084)+1)) / (20*21/2)</f>
        <v>6.3587390476190464</v>
      </c>
      <c r="J2100" s="2">
        <f t="shared" si="258"/>
        <v>6.5268776216035853</v>
      </c>
      <c r="K2100" s="2">
        <f t="shared" si="260"/>
        <v>6.4347034267039618</v>
      </c>
    </row>
    <row r="2101" spans="1:11" ht="13.5" x14ac:dyDescent="0.25">
      <c r="A2101" s="3">
        <f>TITRES_STAT!B2104</f>
        <v>45063</v>
      </c>
      <c r="B2101" s="6">
        <f>TITRES_STAT!D2104</f>
        <v>5.9848999999999997</v>
      </c>
      <c r="C2101" s="2">
        <f t="shared" si="253"/>
        <v>-0.25020000000000042</v>
      </c>
      <c r="D2101" s="2">
        <f t="shared" si="254"/>
        <v>6.4333</v>
      </c>
      <c r="E2101" s="2">
        <f t="shared" si="256"/>
        <v>6.45831</v>
      </c>
      <c r="F2101" s="2">
        <f t="shared" si="257"/>
        <v>6.566065</v>
      </c>
      <c r="G2101" s="2">
        <f t="shared" si="259"/>
        <v>6.4124879999999962</v>
      </c>
      <c r="H2101" s="2">
        <f t="shared" si="255"/>
        <v>6.4313974999999983</v>
      </c>
      <c r="I2101" s="2">
        <f t="array" ref="I2101">SUMPRODUCT(B2085:B2104, (ROW(B2085:B2104)-ROW(B2085)+1)) / (20*21/2)</f>
        <v>6.2890947619047619</v>
      </c>
      <c r="J2101" s="2">
        <f t="shared" si="258"/>
        <v>6.4752607052603866</v>
      </c>
      <c r="K2101" s="2">
        <f t="shared" si="260"/>
        <v>6.4170640766371401</v>
      </c>
    </row>
    <row r="2102" spans="1:11" ht="13.5" x14ac:dyDescent="0.25">
      <c r="A2102" s="3">
        <f>TITRES_STAT!B2105</f>
        <v>45064</v>
      </c>
      <c r="B2102" s="6">
        <f>TITRES_STAT!D2105</f>
        <v>5.7732000000000001</v>
      </c>
      <c r="C2102" s="2">
        <f t="shared" si="253"/>
        <v>-0.21169999999999956</v>
      </c>
      <c r="D2102" s="2">
        <f t="shared" si="254"/>
        <v>6.2504799999999996</v>
      </c>
      <c r="E2102" s="2">
        <f t="shared" si="256"/>
        <v>6.3899900000000001</v>
      </c>
      <c r="F2102" s="2">
        <f t="shared" si="257"/>
        <v>6.5285399999999978</v>
      </c>
      <c r="G2102" s="2">
        <f t="shared" si="259"/>
        <v>6.4009419999999979</v>
      </c>
      <c r="H2102" s="2">
        <f t="shared" si="255"/>
        <v>6.4205724999999987</v>
      </c>
      <c r="I2102" s="2">
        <f t="array" ref="I2102">SUMPRODUCT(B2086:B2105, (ROW(B2086:B2105)-ROW(B2086)+1)) / (20*21/2)</f>
        <v>6.2428580952380948</v>
      </c>
      <c r="J2102" s="2">
        <f t="shared" si="258"/>
        <v>6.4083977809498736</v>
      </c>
      <c r="K2102" s="2">
        <f t="shared" si="260"/>
        <v>6.3918145050043114</v>
      </c>
    </row>
    <row r="2103" spans="1:11" ht="13.5" x14ac:dyDescent="0.25">
      <c r="A2103" s="3">
        <f>TITRES_STAT!B2106</f>
        <v>45065</v>
      </c>
      <c r="B2103" s="6">
        <f>TITRES_STAT!D2106</f>
        <v>5.7732000000000001</v>
      </c>
      <c r="C2103" s="2">
        <f t="shared" si="253"/>
        <v>0</v>
      </c>
      <c r="D2103" s="2">
        <f t="shared" si="254"/>
        <v>6.0791999999999993</v>
      </c>
      <c r="E2103" s="2">
        <f t="shared" si="256"/>
        <v>6.3072400000000002</v>
      </c>
      <c r="F2103" s="2">
        <f t="shared" si="257"/>
        <v>6.494864999999999</v>
      </c>
      <c r="G2103" s="2">
        <f t="shared" si="259"/>
        <v>6.3932439999999966</v>
      </c>
      <c r="H2103" s="2">
        <f t="shared" si="255"/>
        <v>6.4092664999999984</v>
      </c>
      <c r="I2103" s="2">
        <f t="array" ref="I2103">SUMPRODUCT(B2087:B2106, (ROW(B2087:B2106)-ROW(B2087)+1)) / (20*21/2)</f>
        <v>6.2057023809523812</v>
      </c>
      <c r="J2103" s="2">
        <f t="shared" si="258"/>
        <v>6.3479027541927433</v>
      </c>
      <c r="K2103" s="2">
        <f t="shared" si="260"/>
        <v>6.3675551126512016</v>
      </c>
    </row>
    <row r="2104" spans="1:11" ht="13.5" x14ac:dyDescent="0.25">
      <c r="A2104" s="3">
        <f>TITRES_STAT!B2107</f>
        <v>45068</v>
      </c>
      <c r="B2104" s="6">
        <f>TITRES_STAT!D2107</f>
        <v>5.7636000000000003</v>
      </c>
      <c r="C2104" s="2">
        <f t="shared" si="253"/>
        <v>-9.5999999999998309E-3</v>
      </c>
      <c r="D2104" s="2">
        <f t="shared" si="254"/>
        <v>5.9059999999999997</v>
      </c>
      <c r="E2104" s="2">
        <f t="shared" si="256"/>
        <v>6.2341099999999994</v>
      </c>
      <c r="F2104" s="2">
        <f t="shared" si="257"/>
        <v>6.4510849999999991</v>
      </c>
      <c r="G2104" s="2">
        <f t="shared" si="259"/>
        <v>6.3834299999999962</v>
      </c>
      <c r="H2104" s="2">
        <f t="shared" si="255"/>
        <v>6.3979124999999986</v>
      </c>
      <c r="I2104" s="2">
        <f t="array" ref="I2104">SUMPRODUCT(B2088:B2107, (ROW(B2088:B2107)-ROW(B2088)+1)) / (20*21/2)</f>
        <v>6.1735842857142851</v>
      </c>
      <c r="J2104" s="2">
        <f t="shared" si="258"/>
        <v>6.2922548728410534</v>
      </c>
      <c r="K2104" s="2">
        <f t="shared" si="260"/>
        <v>6.3438705984295858</v>
      </c>
    </row>
    <row r="2105" spans="1:11" ht="13.5" x14ac:dyDescent="0.25">
      <c r="A2105" s="3">
        <f>TITRES_STAT!B2108</f>
        <v>45069</v>
      </c>
      <c r="B2105" s="6">
        <f>TITRES_STAT!D2108</f>
        <v>5.9656000000000002</v>
      </c>
      <c r="C2105" s="2">
        <f t="shared" si="253"/>
        <v>0.20199999999999996</v>
      </c>
      <c r="D2105" s="2">
        <f t="shared" si="254"/>
        <v>5.8521000000000001</v>
      </c>
      <c r="E2105" s="2">
        <f t="shared" si="256"/>
        <v>6.1879200000000001</v>
      </c>
      <c r="F2105" s="2">
        <f t="shared" si="257"/>
        <v>6.4039349999999997</v>
      </c>
      <c r="G2105" s="2">
        <f t="shared" si="259"/>
        <v>6.3786179999999959</v>
      </c>
      <c r="H2105" s="2">
        <f t="shared" si="255"/>
        <v>6.3869429999999987</v>
      </c>
      <c r="I2105" s="2">
        <f t="array" ref="I2105">SUMPRODUCT(B2089:B2108, (ROW(B2089:B2108)-ROW(B2089)+1)) / (20*21/2)</f>
        <v>6.1398176190476201</v>
      </c>
      <c r="J2105" s="2">
        <f t="shared" si="258"/>
        <v>6.2611448849514293</v>
      </c>
      <c r="K2105" s="2">
        <f t="shared" si="260"/>
        <v>6.3290364573147002</v>
      </c>
    </row>
    <row r="2106" spans="1:11" ht="13.5" x14ac:dyDescent="0.25">
      <c r="A2106" s="3">
        <f>TITRES_STAT!B2109</f>
        <v>45070</v>
      </c>
      <c r="B2106" s="6">
        <f>TITRES_STAT!D2109</f>
        <v>6.0137999999999998</v>
      </c>
      <c r="C2106" s="2">
        <f t="shared" si="253"/>
        <v>4.8199999999999577E-2</v>
      </c>
      <c r="D2106" s="2">
        <f t="shared" si="254"/>
        <v>5.8578800000000006</v>
      </c>
      <c r="E2106" s="2">
        <f t="shared" si="256"/>
        <v>6.1455900000000003</v>
      </c>
      <c r="F2106" s="2">
        <f t="shared" si="257"/>
        <v>6.3606399999999992</v>
      </c>
      <c r="G2106" s="2">
        <f t="shared" si="259"/>
        <v>6.3749619999999956</v>
      </c>
      <c r="H2106" s="2">
        <f t="shared" si="255"/>
        <v>6.3765994999999984</v>
      </c>
      <c r="I2106" s="2">
        <f t="array" ref="I2106">SUMPRODUCT(B2090:B2109, (ROW(B2090:B2109)-ROW(B2090)+1)) / (20*21/2)</f>
        <v>6.1179180952380952</v>
      </c>
      <c r="J2106" s="2">
        <f t="shared" si="258"/>
        <v>6.2375882292417693</v>
      </c>
      <c r="K2106" s="2">
        <f t="shared" si="260"/>
        <v>6.3166742433023595</v>
      </c>
    </row>
    <row r="2107" spans="1:11" ht="13.5" x14ac:dyDescent="0.25">
      <c r="A2107" s="3">
        <f>TITRES_STAT!B2110</f>
        <v>45071</v>
      </c>
      <c r="B2107" s="6">
        <f>TITRES_STAT!D2110</f>
        <v>6.0233999999999996</v>
      </c>
      <c r="C2107" s="2">
        <f t="shared" si="253"/>
        <v>9.5999999999998309E-3</v>
      </c>
      <c r="D2107" s="2">
        <f t="shared" si="254"/>
        <v>5.9079199999999998</v>
      </c>
      <c r="E2107" s="2">
        <f t="shared" si="256"/>
        <v>6.0791999999999993</v>
      </c>
      <c r="F2107" s="2">
        <f t="shared" si="257"/>
        <v>6.3298499999999995</v>
      </c>
      <c r="G2107" s="2">
        <f t="shared" si="259"/>
        <v>6.3728459999999965</v>
      </c>
      <c r="H2107" s="2">
        <f t="shared" si="255"/>
        <v>6.3663039999999986</v>
      </c>
      <c r="I2107" s="2">
        <f t="array" ref="I2107">SUMPRODUCT(B2091:B2110, (ROW(B2091:B2110)-ROW(B2091)+1)) / (20*21/2)</f>
        <v>6.1083876190476181</v>
      </c>
      <c r="J2107" s="2">
        <f t="shared" si="258"/>
        <v>6.2171893502663629</v>
      </c>
      <c r="K2107" s="2">
        <f t="shared" si="260"/>
        <v>6.3051732925846204</v>
      </c>
    </row>
    <row r="2108" spans="1:11" ht="13.5" x14ac:dyDescent="0.25">
      <c r="A2108" s="3">
        <f>TITRES_STAT!B2111</f>
        <v>45072</v>
      </c>
      <c r="B2108" s="6">
        <f>TITRES_STAT!D2111</f>
        <v>5.9752999999999998</v>
      </c>
      <c r="C2108" s="2">
        <f t="shared" si="253"/>
        <v>-4.809999999999981E-2</v>
      </c>
      <c r="D2108" s="2">
        <f t="shared" si="254"/>
        <v>5.94834</v>
      </c>
      <c r="E2108" s="2">
        <f t="shared" si="256"/>
        <v>6.0137699999999992</v>
      </c>
      <c r="F2108" s="2">
        <f t="shared" si="257"/>
        <v>6.2918450000000004</v>
      </c>
      <c r="G2108" s="2">
        <f t="shared" si="259"/>
        <v>6.3691899999999952</v>
      </c>
      <c r="H2108" s="2">
        <f t="shared" si="255"/>
        <v>6.355815999999999</v>
      </c>
      <c r="I2108" s="2">
        <f t="array" ref="I2108">SUMPRODUCT(B2092:B2111, (ROW(B2092:B2111)-ROW(B2092)+1)) / (20*21/2)</f>
        <v>6.101148095238095</v>
      </c>
      <c r="J2108" s="2">
        <f t="shared" si="258"/>
        <v>6.1941522692886135</v>
      </c>
      <c r="K2108" s="2">
        <f t="shared" si="260"/>
        <v>6.2922370850322826</v>
      </c>
    </row>
    <row r="2109" spans="1:11" ht="13.5" x14ac:dyDescent="0.25">
      <c r="A2109" s="3">
        <f>TITRES_STAT!B2112</f>
        <v>45075</v>
      </c>
      <c r="B2109" s="6">
        <f>TITRES_STAT!D2112</f>
        <v>6.0618999999999996</v>
      </c>
      <c r="C2109" s="2">
        <f t="shared" si="253"/>
        <v>8.6599999999999788E-2</v>
      </c>
      <c r="D2109" s="2">
        <f t="shared" si="254"/>
        <v>6.008</v>
      </c>
      <c r="E2109" s="2">
        <f t="shared" si="256"/>
        <v>5.9569999999999999</v>
      </c>
      <c r="F2109" s="2">
        <f t="shared" si="257"/>
        <v>6.2581699999999998</v>
      </c>
      <c r="G2109" s="2">
        <f t="shared" si="259"/>
        <v>6.3672659999999963</v>
      </c>
      <c r="H2109" s="2">
        <f t="shared" si="255"/>
        <v>6.346675499999999</v>
      </c>
      <c r="I2109" s="2">
        <f t="array" ref="I2109">SUMPRODUCT(B2093:B2112, (ROW(B2093:B2112)-ROW(B2093)+1)) / (20*21/2)</f>
        <v>6.1051323809523801</v>
      </c>
      <c r="J2109" s="2">
        <f t="shared" si="258"/>
        <v>6.1815568150706506</v>
      </c>
      <c r="K2109" s="2">
        <f t="shared" si="260"/>
        <v>6.2832042581682721</v>
      </c>
    </row>
    <row r="2110" spans="1:11" ht="13.5" x14ac:dyDescent="0.25">
      <c r="A2110" s="3">
        <f>TITRES_STAT!B2113</f>
        <v>45076</v>
      </c>
      <c r="B2110" s="6">
        <f>TITRES_STAT!D2113</f>
        <v>6.1581000000000001</v>
      </c>
      <c r="C2110" s="2">
        <f t="shared" si="253"/>
        <v>9.6200000000000507E-2</v>
      </c>
      <c r="D2110" s="2">
        <f t="shared" si="254"/>
        <v>6.0465</v>
      </c>
      <c r="E2110" s="2">
        <f t="shared" si="256"/>
        <v>5.9492999999999991</v>
      </c>
      <c r="F2110" s="2">
        <f t="shared" si="257"/>
        <v>6.2341150000000001</v>
      </c>
      <c r="G2110" s="2">
        <f t="shared" si="259"/>
        <v>6.3672659999999963</v>
      </c>
      <c r="H2110" s="2">
        <f t="shared" si="255"/>
        <v>6.3380159999999997</v>
      </c>
      <c r="I2110" s="2">
        <f t="array" ref="I2110">SUMPRODUCT(B2094:B2113, (ROW(B2094:B2113)-ROW(B2094)+1)) / (20*21/2)</f>
        <v>6.1009171428571429</v>
      </c>
      <c r="J2110" s="2">
        <f t="shared" si="258"/>
        <v>6.1793228326829688</v>
      </c>
      <c r="K2110" s="2">
        <f t="shared" si="260"/>
        <v>6.2782982088283399</v>
      </c>
    </row>
    <row r="2111" spans="1:11" ht="13.5" x14ac:dyDescent="0.25">
      <c r="A2111" s="3">
        <f>TITRES_STAT!B2114</f>
        <v>45077</v>
      </c>
      <c r="B2111" s="6">
        <f>TITRES_STAT!D2114</f>
        <v>6.1581000000000001</v>
      </c>
      <c r="C2111" s="2">
        <f t="shared" si="253"/>
        <v>0</v>
      </c>
      <c r="D2111" s="2">
        <f t="shared" si="254"/>
        <v>6.0753600000000008</v>
      </c>
      <c r="E2111" s="2">
        <f t="shared" si="256"/>
        <v>5.9666199999999998</v>
      </c>
      <c r="F2111" s="2">
        <f t="shared" si="257"/>
        <v>6.2124649999999999</v>
      </c>
      <c r="G2111" s="2">
        <f t="shared" si="259"/>
        <v>6.3672659999999963</v>
      </c>
      <c r="H2111" s="2">
        <f t="shared" si="255"/>
        <v>6.3293565000000012</v>
      </c>
      <c r="I2111" s="2">
        <f t="array" ref="I2111">SUMPRODUCT(B2095:B2114, (ROW(B2095:B2114)-ROW(B2095)+1)) / (20*21/2)</f>
        <v>6.1125523809523807</v>
      </c>
      <c r="J2111" s="2">
        <f t="shared" si="258"/>
        <v>6.1773016105226866</v>
      </c>
      <c r="K2111" s="2">
        <f t="shared" si="260"/>
        <v>6.2735845535801698</v>
      </c>
    </row>
    <row r="2112" spans="1:11" ht="13.5" x14ac:dyDescent="0.25">
      <c r="A2112" s="3">
        <f>TITRES_STAT!B2115</f>
        <v>45078</v>
      </c>
      <c r="B2112" s="6">
        <f>TITRES_STAT!D2115</f>
        <v>6.2542999999999997</v>
      </c>
      <c r="C2112" s="2">
        <f t="shared" si="253"/>
        <v>9.6199999999999619E-2</v>
      </c>
      <c r="D2112" s="2">
        <f t="shared" si="254"/>
        <v>6.1215400000000004</v>
      </c>
      <c r="E2112" s="2">
        <f t="shared" si="256"/>
        <v>6.0147299999999992</v>
      </c>
      <c r="F2112" s="2">
        <f t="shared" si="257"/>
        <v>6.2023600000000005</v>
      </c>
      <c r="G2112" s="2">
        <f t="shared" si="259"/>
        <v>6.3691899999999979</v>
      </c>
      <c r="H2112" s="2">
        <f t="shared" si="255"/>
        <v>6.3211780000000006</v>
      </c>
      <c r="I2112" s="2">
        <f t="array" ref="I2112">SUMPRODUCT(B2096:B2115, (ROW(B2096:B2115)-ROW(B2096)+1)) / (20*21/2)</f>
        <v>6.1232757142857128</v>
      </c>
      <c r="J2112" s="2">
        <f t="shared" si="258"/>
        <v>6.1846347904729067</v>
      </c>
      <c r="K2112" s="2">
        <f t="shared" si="260"/>
        <v>6.2728282965770257</v>
      </c>
    </row>
    <row r="2113" spans="1:11" ht="13.5" x14ac:dyDescent="0.25">
      <c r="A2113" s="3">
        <f>TITRES_STAT!B2116</f>
        <v>45079</v>
      </c>
      <c r="B2113" s="6">
        <f>TITRES_STAT!D2116</f>
        <v>6.1581000000000001</v>
      </c>
      <c r="C2113" s="2">
        <f t="shared" si="253"/>
        <v>-9.6199999999999619E-2</v>
      </c>
      <c r="D2113" s="2">
        <f t="shared" si="254"/>
        <v>6.1581000000000001</v>
      </c>
      <c r="E2113" s="2">
        <f t="shared" si="256"/>
        <v>6.0532199999999996</v>
      </c>
      <c r="F2113" s="2">
        <f t="shared" si="257"/>
        <v>6.1802299999999999</v>
      </c>
      <c r="G2113" s="2">
        <f t="shared" si="259"/>
        <v>6.3641859999999975</v>
      </c>
      <c r="H2113" s="2">
        <f t="shared" si="255"/>
        <v>6.3125665</v>
      </c>
      <c r="I2113" s="2">
        <f t="array" ref="I2113">SUMPRODUCT(B2097:B2116, (ROW(B2097:B2116)-ROW(B2097)+1)) / (20*21/2)</f>
        <v>6.1319338095238081</v>
      </c>
      <c r="J2113" s="2">
        <f t="shared" si="258"/>
        <v>6.1821076675707243</v>
      </c>
      <c r="K2113" s="2">
        <f t="shared" si="260"/>
        <v>6.2683291476916523</v>
      </c>
    </row>
    <row r="2114" spans="1:11" ht="13.5" x14ac:dyDescent="0.25">
      <c r="A2114" s="3">
        <f>TITRES_STAT!B2117</f>
        <v>45082</v>
      </c>
      <c r="B2114" s="6">
        <f>TITRES_STAT!D2117</f>
        <v>6.3023999999999996</v>
      </c>
      <c r="C2114" s="2">
        <f t="shared" si="253"/>
        <v>0.14429999999999943</v>
      </c>
      <c r="D2114" s="2">
        <f t="shared" si="254"/>
        <v>6.2061999999999999</v>
      </c>
      <c r="E2114" s="2">
        <f t="shared" si="256"/>
        <v>6.1070999999999991</v>
      </c>
      <c r="F2114" s="2">
        <f t="shared" si="257"/>
        <v>6.1706050000000001</v>
      </c>
      <c r="G2114" s="2">
        <f t="shared" si="259"/>
        <v>6.3620679999999981</v>
      </c>
      <c r="H2114" s="2">
        <f t="shared" si="255"/>
        <v>6.304676500000002</v>
      </c>
      <c r="I2114" s="2">
        <f t="array" ref="I2114">SUMPRODUCT(B2098:B2117, (ROW(B2098:B2117)-ROW(B2098)+1)) / (20*21/2)</f>
        <v>6.1414623809523805</v>
      </c>
      <c r="J2114" s="2">
        <f t="shared" si="258"/>
        <v>6.1935640801830365</v>
      </c>
      <c r="K2114" s="2">
        <f t="shared" si="260"/>
        <v>6.2696652595468816</v>
      </c>
    </row>
    <row r="2115" spans="1:11" ht="13.5" x14ac:dyDescent="0.25">
      <c r="A2115" s="3">
        <f>TITRES_STAT!B2118</f>
        <v>45083</v>
      </c>
      <c r="B2115" s="6">
        <f>TITRES_STAT!D2118</f>
        <v>6.2831999999999999</v>
      </c>
      <c r="C2115" s="2">
        <f t="shared" si="253"/>
        <v>-1.9199999999999662E-2</v>
      </c>
      <c r="D2115" s="2">
        <f t="shared" si="254"/>
        <v>6.2312199999999995</v>
      </c>
      <c r="E2115" s="2">
        <f t="shared" si="256"/>
        <v>6.1388599999999993</v>
      </c>
      <c r="F2115" s="2">
        <f t="shared" si="257"/>
        <v>6.1633900000000006</v>
      </c>
      <c r="G2115" s="2">
        <f t="shared" si="259"/>
        <v>6.3587979999999993</v>
      </c>
      <c r="H2115" s="2">
        <f t="shared" si="255"/>
        <v>6.2976045000000012</v>
      </c>
      <c r="I2115" s="2">
        <f t="array" ref="I2115">SUMPRODUCT(B2099:B2118, (ROW(B2099:B2118)-ROW(B2099)+1)) / (20*21/2)</f>
        <v>6.1438909523809517</v>
      </c>
      <c r="J2115" s="2">
        <f t="shared" si="258"/>
        <v>6.2021008344513184</v>
      </c>
      <c r="K2115" s="2">
        <f t="shared" si="260"/>
        <v>6.2701960336822982</v>
      </c>
    </row>
    <row r="2116" spans="1:11" ht="13.5" x14ac:dyDescent="0.25">
      <c r="A2116" s="3">
        <f>TITRES_STAT!B2119</f>
        <v>45084</v>
      </c>
      <c r="B2116" s="6">
        <f>TITRES_STAT!D2119</f>
        <v>6.2542999999999997</v>
      </c>
      <c r="C2116" s="2">
        <f t="shared" ref="C2116:C2179" si="261">B2116-B2115</f>
        <v>-2.8900000000000148E-2</v>
      </c>
      <c r="D2116" s="2">
        <f t="shared" si="254"/>
        <v>6.2504600000000003</v>
      </c>
      <c r="E2116" s="2">
        <f t="shared" si="256"/>
        <v>6.1629100000000001</v>
      </c>
      <c r="F2116" s="2">
        <f t="shared" si="257"/>
        <v>6.1542500000000002</v>
      </c>
      <c r="G2116" s="2">
        <f t="shared" si="259"/>
        <v>6.3553339999999983</v>
      </c>
      <c r="H2116" s="2">
        <f t="shared" si="255"/>
        <v>6.2904360000000006</v>
      </c>
      <c r="I2116" s="2">
        <f t="array" ref="I2116">SUMPRODUCT(B2100:B2119, (ROW(B2100:B2119)-ROW(B2100)+1)) / (20*21/2)</f>
        <v>6.1568123809523794</v>
      </c>
      <c r="J2116" s="2">
        <f t="shared" si="258"/>
        <v>6.2070721835511931</v>
      </c>
      <c r="K2116" s="2">
        <f t="shared" si="260"/>
        <v>6.269572659812404</v>
      </c>
    </row>
    <row r="2117" spans="1:11" ht="13.5" x14ac:dyDescent="0.25">
      <c r="A2117" s="3">
        <f>TITRES_STAT!B2120</f>
        <v>45085</v>
      </c>
      <c r="B2117" s="6">
        <f>TITRES_STAT!D2120</f>
        <v>6.2542999999999997</v>
      </c>
      <c r="C2117" s="2">
        <f t="shared" si="261"/>
        <v>0</v>
      </c>
      <c r="D2117" s="2">
        <f t="shared" si="254"/>
        <v>6.2504600000000003</v>
      </c>
      <c r="E2117" s="2">
        <f t="shared" si="256"/>
        <v>6.1859999999999999</v>
      </c>
      <c r="F2117" s="2">
        <f t="shared" si="257"/>
        <v>6.1326000000000001</v>
      </c>
      <c r="G2117" s="2">
        <f t="shared" si="259"/>
        <v>6.3534099999999993</v>
      </c>
      <c r="H2117" s="2">
        <f t="shared" si="255"/>
        <v>6.2846145000000009</v>
      </c>
      <c r="I2117" s="2">
        <f t="array" ref="I2117">SUMPRODUCT(B2101:B2120, (ROW(B2101:B2120)-ROW(B2101)+1)) / (20*21/2)</f>
        <v>6.1706523809523821</v>
      </c>
      <c r="J2117" s="2">
        <f t="shared" si="258"/>
        <v>6.2115700708320318</v>
      </c>
      <c r="K2117" s="2">
        <f t="shared" si="260"/>
        <v>6.2689737319766241</v>
      </c>
    </row>
    <row r="2118" spans="1:11" ht="13.5" x14ac:dyDescent="0.25">
      <c r="A2118" s="3">
        <f>TITRES_STAT!B2121</f>
        <v>45086</v>
      </c>
      <c r="B2118" s="6">
        <f>TITRES_STAT!D2121</f>
        <v>6.1581000000000001</v>
      </c>
      <c r="C2118" s="2">
        <f t="shared" si="261"/>
        <v>-9.6199999999999619E-2</v>
      </c>
      <c r="D2118" s="2">
        <f t="shared" ref="D2118:D2181" si="262">AVERAGE(B2114:B2118)</f>
        <v>6.2504600000000003</v>
      </c>
      <c r="E2118" s="2">
        <f t="shared" si="256"/>
        <v>6.2042799999999998</v>
      </c>
      <c r="F2118" s="2">
        <f t="shared" si="257"/>
        <v>6.1090250000000008</v>
      </c>
      <c r="G2118" s="2">
        <f t="shared" si="259"/>
        <v>6.3495619999999997</v>
      </c>
      <c r="H2118" s="2">
        <f t="shared" si="255"/>
        <v>6.2778790000000022</v>
      </c>
      <c r="I2118" s="2">
        <f t="array" ref="I2118">SUMPRODUCT(B2102:B2121, (ROW(B2102:B2121)-ROW(B2102)+1)) / (20*21/2)</f>
        <v>6.1844923809523804</v>
      </c>
      <c r="J2118" s="2">
        <f t="shared" si="258"/>
        <v>6.2064776831337429</v>
      </c>
      <c r="K2118" s="2">
        <f t="shared" si="260"/>
        <v>6.2646257424873451</v>
      </c>
    </row>
    <row r="2119" spans="1:11" ht="13.5" x14ac:dyDescent="0.25">
      <c r="A2119" s="3">
        <f>TITRES_STAT!B2122</f>
        <v>45089</v>
      </c>
      <c r="B2119" s="6">
        <f>TITRES_STAT!D2122</f>
        <v>6.2446999999999999</v>
      </c>
      <c r="C2119" s="2">
        <f t="shared" si="261"/>
        <v>8.6599999999999788E-2</v>
      </c>
      <c r="D2119" s="2">
        <f t="shared" si="262"/>
        <v>6.2389200000000002</v>
      </c>
      <c r="E2119" s="2">
        <f t="shared" si="256"/>
        <v>6.2225599999999996</v>
      </c>
      <c r="F2119" s="2">
        <f t="shared" si="257"/>
        <v>6.0897800000000002</v>
      </c>
      <c r="G2119" s="2">
        <f t="shared" si="259"/>
        <v>6.3493700000000004</v>
      </c>
      <c r="H2119" s="2">
        <f t="shared" si="255"/>
        <v>6.2717690000000026</v>
      </c>
      <c r="I2119" s="2">
        <f t="array" ref="I2119">SUMPRODUCT(B2103:B2122, (ROW(B2103:B2122)-ROW(B2103)+1)) / (20*21/2)</f>
        <v>6.1953028571428561</v>
      </c>
      <c r="J2119" s="2">
        <f t="shared" si="258"/>
        <v>6.2101179037876717</v>
      </c>
      <c r="K2119" s="2">
        <f t="shared" si="260"/>
        <v>6.2638443408211746</v>
      </c>
    </row>
    <row r="2120" spans="1:11" ht="13.5" x14ac:dyDescent="0.25">
      <c r="A2120" s="3">
        <f>TITRES_STAT!B2123</f>
        <v>45090</v>
      </c>
      <c r="B2120" s="6">
        <f>TITRES_STAT!D2123</f>
        <v>6.2351000000000001</v>
      </c>
      <c r="C2120" s="2">
        <f t="shared" si="261"/>
        <v>-9.5999999999998309E-3</v>
      </c>
      <c r="D2120" s="2">
        <f t="shared" si="262"/>
        <v>6.2293000000000003</v>
      </c>
      <c r="E2120" s="2">
        <f t="shared" si="256"/>
        <v>6.2302599999999995</v>
      </c>
      <c r="F2120" s="2">
        <f t="shared" si="257"/>
        <v>6.0897800000000002</v>
      </c>
      <c r="G2120" s="2">
        <f t="shared" si="259"/>
        <v>6.3470619999999993</v>
      </c>
      <c r="H2120" s="2">
        <f t="shared" si="255"/>
        <v>6.2656110000000025</v>
      </c>
      <c r="I2120" s="2">
        <f t="array" ref="I2120">SUMPRODUCT(B2104:B2123, (ROW(B2104:B2123)-ROW(B2104)+1)) / (20*21/2)</f>
        <v>6.2067580952380954</v>
      </c>
      <c r="J2120" s="2">
        <f t="shared" si="258"/>
        <v>6.2124971510459881</v>
      </c>
      <c r="K2120" s="2">
        <f t="shared" si="260"/>
        <v>6.2627171117693639</v>
      </c>
    </row>
    <row r="2121" spans="1:11" ht="13.5" x14ac:dyDescent="0.25">
      <c r="A2121" s="3">
        <f>TITRES_STAT!B2124</f>
        <v>45091</v>
      </c>
      <c r="B2121" s="6">
        <f>TITRES_STAT!D2124</f>
        <v>6.2351000000000001</v>
      </c>
      <c r="C2121" s="2">
        <f t="shared" si="261"/>
        <v>0</v>
      </c>
      <c r="D2121" s="2">
        <f t="shared" si="262"/>
        <v>6.22546</v>
      </c>
      <c r="E2121" s="2">
        <f t="shared" si="256"/>
        <v>6.2379600000000002</v>
      </c>
      <c r="F2121" s="2">
        <f t="shared" si="257"/>
        <v>6.10229</v>
      </c>
      <c r="G2121" s="2">
        <f t="shared" si="259"/>
        <v>6.3447539999999991</v>
      </c>
      <c r="H2121" s="2">
        <f t="shared" si="255"/>
        <v>6.2598380000000029</v>
      </c>
      <c r="I2121" s="2">
        <f t="array" ref="I2121">SUMPRODUCT(B2105:B2124, (ROW(B2105:B2124)-ROW(B2105)+1)) / (20*21/2)</f>
        <v>6.2159680952380967</v>
      </c>
      <c r="J2121" s="2">
        <f t="shared" si="258"/>
        <v>6.2146498033273225</v>
      </c>
      <c r="K2121" s="2">
        <f t="shared" si="260"/>
        <v>6.2616340877784085</v>
      </c>
    </row>
    <row r="2122" spans="1:11" ht="13.5" x14ac:dyDescent="0.25">
      <c r="A2122" s="3">
        <f>TITRES_STAT!B2125</f>
        <v>45092</v>
      </c>
      <c r="B2122" s="6">
        <f>TITRES_STAT!D2125</f>
        <v>6.2157999999999998</v>
      </c>
      <c r="C2122" s="2">
        <f t="shared" si="261"/>
        <v>-1.9300000000000317E-2</v>
      </c>
      <c r="D2122" s="2">
        <f t="shared" si="262"/>
        <v>6.2177600000000002</v>
      </c>
      <c r="E2122" s="2">
        <f t="shared" si="256"/>
        <v>6.2341100000000012</v>
      </c>
      <c r="F2122" s="2">
        <f t="shared" si="257"/>
        <v>6.1244199999999998</v>
      </c>
      <c r="G2122" s="2">
        <f t="shared" si="259"/>
        <v>6.3401360000000002</v>
      </c>
      <c r="H2122" s="2">
        <f t="shared" ref="H2122:H2185" si="263">AVERAGE(B1923:B2122)</f>
        <v>6.2541130000000029</v>
      </c>
      <c r="I2122" s="2">
        <f t="array" ref="I2122">SUMPRODUCT(B2106:B2125, (ROW(B2106:B2125)-ROW(B2106)+1)) / (20*21/2)</f>
        <v>6.2228871428571439</v>
      </c>
      <c r="J2122" s="2">
        <f t="shared" si="258"/>
        <v>6.2147593458675772</v>
      </c>
      <c r="K2122" s="2">
        <f t="shared" si="260"/>
        <v>6.2598366725714119</v>
      </c>
    </row>
    <row r="2123" spans="1:11" ht="13.5" x14ac:dyDescent="0.25">
      <c r="A2123" s="3">
        <f>TITRES_STAT!B2126</f>
        <v>45093</v>
      </c>
      <c r="B2123" s="6">
        <f>TITRES_STAT!D2126</f>
        <v>6.2446999999999999</v>
      </c>
      <c r="C2123" s="2">
        <f t="shared" si="261"/>
        <v>2.8900000000000148E-2</v>
      </c>
      <c r="D2123" s="2">
        <f t="shared" si="262"/>
        <v>6.2350800000000008</v>
      </c>
      <c r="E2123" s="2">
        <f t="shared" si="256"/>
        <v>6.242770000000001</v>
      </c>
      <c r="F2123" s="2">
        <f t="shared" si="257"/>
        <v>6.1479949999999999</v>
      </c>
      <c r="G2123" s="2">
        <f t="shared" si="259"/>
        <v>6.3343640000000008</v>
      </c>
      <c r="H2123" s="2">
        <f t="shared" si="263"/>
        <v>6.2486285000000024</v>
      </c>
      <c r="I2123" s="2">
        <f t="array" ref="I2123">SUMPRODUCT(B2107:B2126, (ROW(B2107:B2126)-ROW(B2107)+1)) / (20*21/2)</f>
        <v>6.1954866666666657</v>
      </c>
      <c r="J2123" s="2">
        <f t="shared" si="258"/>
        <v>6.2176108367373315</v>
      </c>
      <c r="K2123" s="2">
        <f t="shared" si="260"/>
        <v>6.2592430775686116</v>
      </c>
    </row>
    <row r="2124" spans="1:11" ht="13.5" x14ac:dyDescent="0.25">
      <c r="A2124" s="3">
        <f>TITRES_STAT!B2127</f>
        <v>45096</v>
      </c>
      <c r="B2124" s="6">
        <f>TITRES_STAT!D2127</f>
        <v>6.2446999999999999</v>
      </c>
      <c r="C2124" s="2">
        <f t="shared" si="261"/>
        <v>0</v>
      </c>
      <c r="D2124" s="2">
        <f t="shared" si="262"/>
        <v>6.2350800000000008</v>
      </c>
      <c r="E2124" s="2">
        <f t="shared" ref="E2124:E2187" si="264">AVERAGE(B2115:B2124)</f>
        <v>6.237000000000001</v>
      </c>
      <c r="F2124" s="2">
        <f t="shared" si="257"/>
        <v>6.1720499999999996</v>
      </c>
      <c r="G2124" s="2">
        <f t="shared" si="259"/>
        <v>6.330324000000001</v>
      </c>
      <c r="H2124" s="2">
        <f t="shared" si="263"/>
        <v>6.2429035000000024</v>
      </c>
      <c r="I2124" s="2">
        <f t="array" ref="I2124">SUMPRODUCT(B2108:B2127, (ROW(B2108:B2127)-ROW(B2108)+1)) / (20*21/2)</f>
        <v>6.1686361904761897</v>
      </c>
      <c r="J2124" s="2">
        <f t="shared" si="258"/>
        <v>6.2201907570480612</v>
      </c>
      <c r="K2124" s="2">
        <f t="shared" si="260"/>
        <v>6.2586727608012156</v>
      </c>
    </row>
    <row r="2125" spans="1:11" ht="13.5" x14ac:dyDescent="0.25">
      <c r="A2125" s="3">
        <f>TITRES_STAT!B2128</f>
        <v>45097</v>
      </c>
      <c r="B2125" s="6">
        <f>TITRES_STAT!D2128</f>
        <v>6.2446999999999999</v>
      </c>
      <c r="C2125" s="2">
        <f t="shared" si="261"/>
        <v>0</v>
      </c>
      <c r="D2125" s="2">
        <f t="shared" si="262"/>
        <v>6.2370000000000001</v>
      </c>
      <c r="E2125" s="2">
        <f t="shared" si="264"/>
        <v>6.2331500000000002</v>
      </c>
      <c r="F2125" s="2">
        <f t="shared" si="257"/>
        <v>6.1860049999999998</v>
      </c>
      <c r="G2125" s="2">
        <f t="shared" si="259"/>
        <v>6.3282080000000009</v>
      </c>
      <c r="H2125" s="2">
        <f t="shared" si="263"/>
        <v>6.2372265000000029</v>
      </c>
      <c r="I2125" s="2">
        <f t="array" ref="I2125">SUMPRODUCT(B2109:B2128, (ROW(B2109:B2128)-ROW(B2109)+1)) / (20*21/2)</f>
        <v>6.157962380952382</v>
      </c>
      <c r="J2125" s="2">
        <f t="shared" si="258"/>
        <v>6.2225249706625316</v>
      </c>
      <c r="K2125" s="2">
        <f t="shared" si="260"/>
        <v>6.2581248093972466</v>
      </c>
    </row>
    <row r="2126" spans="1:11" ht="13.5" x14ac:dyDescent="0.25">
      <c r="A2126" s="3">
        <f>TITRES_STAT!B2129</f>
        <v>45098</v>
      </c>
      <c r="B2126" s="6">
        <f>TITRES_STAT!D2129</f>
        <v>5.8982999999999999</v>
      </c>
      <c r="C2126" s="2">
        <f t="shared" si="261"/>
        <v>-0.34640000000000004</v>
      </c>
      <c r="D2126" s="2">
        <f t="shared" si="262"/>
        <v>6.1696399999999993</v>
      </c>
      <c r="E2126" s="2">
        <f t="shared" si="264"/>
        <v>6.1975500000000006</v>
      </c>
      <c r="F2126" s="2">
        <f t="shared" si="257"/>
        <v>6.1802299999999999</v>
      </c>
      <c r="G2126" s="2">
        <f t="shared" si="259"/>
        <v>6.3191640000000016</v>
      </c>
      <c r="H2126" s="2">
        <f t="shared" si="263"/>
        <v>6.2317900000000019</v>
      </c>
      <c r="I2126" s="2">
        <f t="array" ref="I2126">SUMPRODUCT(B2110:B2129, (ROW(B2110:B2129)-ROW(B2110)+1)) / (20*21/2)</f>
        <v>6.1459523809523811</v>
      </c>
      <c r="J2126" s="2">
        <f t="shared" si="258"/>
        <v>6.1916464020280042</v>
      </c>
      <c r="K2126" s="2">
        <f t="shared" si="260"/>
        <v>6.2440140325581384</v>
      </c>
    </row>
    <row r="2127" spans="1:11" ht="13.5" x14ac:dyDescent="0.25">
      <c r="A2127" s="3">
        <f>TITRES_STAT!B2130</f>
        <v>45099</v>
      </c>
      <c r="B2127" s="6">
        <f>TITRES_STAT!D2130</f>
        <v>5.8982999999999999</v>
      </c>
      <c r="C2127" s="2">
        <f t="shared" si="261"/>
        <v>0</v>
      </c>
      <c r="D2127" s="2">
        <f t="shared" si="262"/>
        <v>6.106139999999999</v>
      </c>
      <c r="E2127" s="2">
        <f t="shared" si="264"/>
        <v>6.16195</v>
      </c>
      <c r="F2127" s="2">
        <f t="shared" si="257"/>
        <v>6.1739750000000004</v>
      </c>
      <c r="G2127" s="2">
        <f t="shared" si="259"/>
        <v>6.312044000000002</v>
      </c>
      <c r="H2127" s="2">
        <f t="shared" si="263"/>
        <v>6.2261610000000021</v>
      </c>
      <c r="I2127" s="2">
        <f t="array" ref="I2127">SUMPRODUCT(B2111:B2130, (ROW(B2111:B2130)-ROW(B2111)+1)) / (20*21/2)</f>
        <v>6.1330742857142857</v>
      </c>
      <c r="J2127" s="2">
        <f t="shared" si="258"/>
        <v>6.1637086494539082</v>
      </c>
      <c r="K2127" s="2">
        <f t="shared" si="260"/>
        <v>6.2304566195166426</v>
      </c>
    </row>
    <row r="2128" spans="1:11" ht="13.5" x14ac:dyDescent="0.25">
      <c r="A2128" s="3">
        <f>TITRES_STAT!B2131</f>
        <v>45100</v>
      </c>
      <c r="B2128" s="6">
        <f>TITRES_STAT!D2131</f>
        <v>6.0618999999999996</v>
      </c>
      <c r="C2128" s="2">
        <f t="shared" si="261"/>
        <v>0.16359999999999975</v>
      </c>
      <c r="D2128" s="2">
        <f t="shared" si="262"/>
        <v>6.0695799999999993</v>
      </c>
      <c r="E2128" s="2">
        <f t="shared" si="264"/>
        <v>6.152330000000001</v>
      </c>
      <c r="F2128" s="2">
        <f t="shared" si="257"/>
        <v>6.1783049999999999</v>
      </c>
      <c r="G2128" s="2">
        <f t="shared" si="259"/>
        <v>6.3062720000000017</v>
      </c>
      <c r="H2128" s="2">
        <f t="shared" si="263"/>
        <v>6.2215905000000031</v>
      </c>
      <c r="I2128" s="2">
        <f t="array" ref="I2128">SUMPRODUCT(B2112:B2131, (ROW(B2112:B2131)-ROW(B2112)+1)) / (20*21/2)</f>
        <v>6.1070033333333322</v>
      </c>
      <c r="J2128" s="2">
        <f t="shared" si="258"/>
        <v>6.1540125876011551</v>
      </c>
      <c r="K2128" s="2">
        <f t="shared" si="260"/>
        <v>6.2238465560061869</v>
      </c>
    </row>
    <row r="2129" spans="1:11" ht="13.5" x14ac:dyDescent="0.25">
      <c r="A2129" s="3">
        <f>TITRES_STAT!B2132</f>
        <v>45103</v>
      </c>
      <c r="B2129" s="6">
        <f>TITRES_STAT!D2132</f>
        <v>6.0522</v>
      </c>
      <c r="C2129" s="2">
        <f t="shared" si="261"/>
        <v>-9.6999999999995978E-3</v>
      </c>
      <c r="D2129" s="2">
        <f t="shared" si="262"/>
        <v>6.0310800000000002</v>
      </c>
      <c r="E2129" s="2">
        <f t="shared" si="264"/>
        <v>6.1330800000000005</v>
      </c>
      <c r="F2129" s="2">
        <f t="shared" si="257"/>
        <v>6.1778199999999996</v>
      </c>
      <c r="G2129" s="2">
        <f t="shared" si="259"/>
        <v>6.3003060000000017</v>
      </c>
      <c r="H2129" s="2">
        <f t="shared" si="263"/>
        <v>6.2181745000000035</v>
      </c>
      <c r="I2129" s="2">
        <f t="array" ref="I2129">SUMPRODUCT(B2113:B2132, (ROW(B2113:B2132)-ROW(B2113)+1)) / (20*21/2)</f>
        <v>6.0959123809523819</v>
      </c>
      <c r="J2129" s="2">
        <f t="shared" si="258"/>
        <v>6.144316150686759</v>
      </c>
      <c r="K2129" s="2">
        <f t="shared" si="260"/>
        <v>6.2171153185157486</v>
      </c>
    </row>
    <row r="2130" spans="1:11" ht="13.5" x14ac:dyDescent="0.25">
      <c r="A2130" s="3">
        <f>TITRES_STAT!B2133</f>
        <v>45104</v>
      </c>
      <c r="B2130" s="6">
        <f>TITRES_STAT!D2133</f>
        <v>6.0426000000000002</v>
      </c>
      <c r="C2130" s="2">
        <f t="shared" si="261"/>
        <v>-9.5999999999998309E-3</v>
      </c>
      <c r="D2130" s="2">
        <f t="shared" si="262"/>
        <v>5.9906600000000001</v>
      </c>
      <c r="E2130" s="2">
        <f t="shared" si="264"/>
        <v>6.1138300000000001</v>
      </c>
      <c r="F2130" s="2">
        <f t="shared" si="257"/>
        <v>6.1720449999999998</v>
      </c>
      <c r="G2130" s="2">
        <f t="shared" si="259"/>
        <v>6.2943400000000009</v>
      </c>
      <c r="H2130" s="2">
        <f t="shared" si="263"/>
        <v>6.2146145000000033</v>
      </c>
      <c r="I2130" s="2">
        <f t="array" ref="I2130">SUMPRODUCT(B2114:B2133, (ROW(B2114:B2133)-ROW(B2114)+1)) / (20*21/2)</f>
        <v>6.0601723809523804</v>
      </c>
      <c r="J2130" s="2">
        <f t="shared" si="258"/>
        <v>6.1346288982404014</v>
      </c>
      <c r="K2130" s="2">
        <f t="shared" si="260"/>
        <v>6.210271580534739</v>
      </c>
    </row>
    <row r="2131" spans="1:11" ht="13.5" x14ac:dyDescent="0.25">
      <c r="A2131" s="3">
        <f>TITRES_STAT!B2134</f>
        <v>45107</v>
      </c>
      <c r="B2131" s="6">
        <f>TITRES_STAT!D2134</f>
        <v>5.8982999999999999</v>
      </c>
      <c r="C2131" s="2">
        <f t="shared" si="261"/>
        <v>-0.14430000000000032</v>
      </c>
      <c r="D2131" s="2">
        <f t="shared" si="262"/>
        <v>5.9906600000000001</v>
      </c>
      <c r="E2131" s="2">
        <f t="shared" si="264"/>
        <v>6.0801499999999997</v>
      </c>
      <c r="F2131" s="2">
        <f t="shared" si="257"/>
        <v>6.1590549999999995</v>
      </c>
      <c r="G2131" s="2">
        <f t="shared" si="259"/>
        <v>6.2833720000000008</v>
      </c>
      <c r="H2131" s="2">
        <f t="shared" si="263"/>
        <v>6.2099480000000025</v>
      </c>
      <c r="I2131" s="2">
        <f t="array" ref="I2131">SUMPRODUCT(B2115:B2134, (ROW(B2115:B2134)-ROW(B2115)+1)) / (20*21/2)</f>
        <v>6.0528366666666678</v>
      </c>
      <c r="J2131" s="2">
        <f t="shared" si="258"/>
        <v>6.1121213841222675</v>
      </c>
      <c r="K2131" s="2">
        <f t="shared" si="260"/>
        <v>6.1980374009059256</v>
      </c>
    </row>
    <row r="2132" spans="1:11" ht="13.5" x14ac:dyDescent="0.25">
      <c r="A2132" s="3">
        <f>TITRES_STAT!B2135</f>
        <v>45110</v>
      </c>
      <c r="B2132" s="6">
        <f>TITRES_STAT!D2135</f>
        <v>6.0426000000000002</v>
      </c>
      <c r="C2132" s="2">
        <f t="shared" si="261"/>
        <v>0.14430000000000032</v>
      </c>
      <c r="D2132" s="2">
        <f t="shared" si="262"/>
        <v>6.01952</v>
      </c>
      <c r="E2132" s="2">
        <f t="shared" si="264"/>
        <v>6.0628299999999999</v>
      </c>
      <c r="F2132" s="2">
        <f t="shared" ref="F2132:F2195" si="265">AVERAGE(B2113:B2132)</f>
        <v>6.1484700000000005</v>
      </c>
      <c r="G2132" s="2">
        <f t="shared" si="259"/>
        <v>6.2737499999999997</v>
      </c>
      <c r="H2132" s="2">
        <f t="shared" si="263"/>
        <v>6.2067725000000031</v>
      </c>
      <c r="I2132" s="2">
        <f t="array" ref="I2132">SUMPRODUCT(B2116:B2135, (ROW(B2116:B2135)-ROW(B2116)+1)) / (20*21/2)</f>
        <v>6.045778095238096</v>
      </c>
      <c r="J2132" s="2">
        <f t="shared" si="258"/>
        <v>6.1055002999201475</v>
      </c>
      <c r="K2132" s="2">
        <f t="shared" si="260"/>
        <v>6.1919418165566737</v>
      </c>
    </row>
    <row r="2133" spans="1:11" ht="13.5" x14ac:dyDescent="0.25">
      <c r="A2133" s="3">
        <f>TITRES_STAT!B2136</f>
        <v>45111</v>
      </c>
      <c r="B2133" s="6">
        <f>TITRES_STAT!D2136</f>
        <v>5.7732000000000001</v>
      </c>
      <c r="C2133" s="2">
        <f t="shared" si="261"/>
        <v>-0.26940000000000008</v>
      </c>
      <c r="D2133" s="2">
        <f t="shared" si="262"/>
        <v>5.9617799999999992</v>
      </c>
      <c r="E2133" s="2">
        <f t="shared" si="264"/>
        <v>6.0156799999999997</v>
      </c>
      <c r="F2133" s="2">
        <f t="shared" si="265"/>
        <v>6.1292250000000008</v>
      </c>
      <c r="G2133" s="2">
        <f t="shared" si="259"/>
        <v>6.260279999999999</v>
      </c>
      <c r="H2133" s="2">
        <f t="shared" si="263"/>
        <v>6.2021060000000032</v>
      </c>
      <c r="I2133" s="2">
        <f t="array" ref="I2133">SUMPRODUCT(B2117:B2136, (ROW(B2117:B2136)-ROW(B2117)+1)) / (20*21/2)</f>
        <v>6.0325319047619059</v>
      </c>
      <c r="J2133" s="2">
        <f t="shared" ref="J2133:J2196" si="266">$J$4*B2133+J2132*(1-$J$4)</f>
        <v>6.0738526523087053</v>
      </c>
      <c r="K2133" s="2">
        <f t="shared" si="260"/>
        <v>6.1755205688485688</v>
      </c>
    </row>
    <row r="2134" spans="1:11" ht="13.5" x14ac:dyDescent="0.25">
      <c r="A2134" s="3">
        <f>TITRES_STAT!B2137</f>
        <v>45112</v>
      </c>
      <c r="B2134" s="6">
        <f>TITRES_STAT!D2137</f>
        <v>6.0522</v>
      </c>
      <c r="C2134" s="2">
        <f t="shared" si="261"/>
        <v>0.27899999999999991</v>
      </c>
      <c r="D2134" s="2">
        <f t="shared" si="262"/>
        <v>5.9617799999999992</v>
      </c>
      <c r="E2134" s="2">
        <f t="shared" si="264"/>
        <v>5.9964300000000001</v>
      </c>
      <c r="F2134" s="2">
        <f t="shared" si="265"/>
        <v>6.116715000000001</v>
      </c>
      <c r="G2134" s="2">
        <f t="shared" si="259"/>
        <v>6.2485399999999993</v>
      </c>
      <c r="H2134" s="2">
        <f t="shared" si="263"/>
        <v>6.1990270000000045</v>
      </c>
      <c r="I2134" s="2">
        <f t="array" ref="I2134">SUMPRODUCT(B2118:B2137, (ROW(B2118:B2137)-ROW(B2118)+1)) / (20*21/2)</f>
        <v>6.020660476190475</v>
      </c>
      <c r="J2134" s="2">
        <f t="shared" si="266"/>
        <v>6.0717904949459722</v>
      </c>
      <c r="K2134" s="2">
        <f t="shared" si="260"/>
        <v>6.1706844681094095</v>
      </c>
    </row>
    <row r="2135" spans="1:11" ht="13.5" x14ac:dyDescent="0.25">
      <c r="A2135" s="3">
        <f>TITRES_STAT!B2138</f>
        <v>45113</v>
      </c>
      <c r="B2135" s="6">
        <f>TITRES_STAT!D2138</f>
        <v>6.0426000000000002</v>
      </c>
      <c r="C2135" s="2">
        <f t="shared" si="261"/>
        <v>-9.5999999999998309E-3</v>
      </c>
      <c r="D2135" s="2">
        <f t="shared" si="262"/>
        <v>5.9617799999999992</v>
      </c>
      <c r="E2135" s="2">
        <f t="shared" si="264"/>
        <v>5.9762199999999996</v>
      </c>
      <c r="F2135" s="2">
        <f t="shared" si="265"/>
        <v>6.1046850000000008</v>
      </c>
      <c r="G2135" s="2">
        <f t="shared" si="259"/>
        <v>6.2312199999999986</v>
      </c>
      <c r="H2135" s="2">
        <f t="shared" si="263"/>
        <v>6.1961405000000038</v>
      </c>
      <c r="I2135" s="2">
        <f t="array" ref="I2135">SUMPRODUCT(B2119:B2138, (ROW(B2119:B2138)-ROW(B2119)+1)) / (20*21/2)</f>
        <v>5.9918399999999989</v>
      </c>
      <c r="J2135" s="2">
        <f t="shared" si="266"/>
        <v>6.0690104478082612</v>
      </c>
      <c r="K2135" s="2">
        <f t="shared" si="260"/>
        <v>6.1656615477913936</v>
      </c>
    </row>
    <row r="2136" spans="1:11" ht="13.5" x14ac:dyDescent="0.25">
      <c r="A2136" s="3">
        <f>TITRES_STAT!B2139</f>
        <v>45114</v>
      </c>
      <c r="B2136" s="6">
        <f>TITRES_STAT!D2139</f>
        <v>5.9656000000000002</v>
      </c>
      <c r="C2136" s="2">
        <f t="shared" si="261"/>
        <v>-7.6999999999999957E-2</v>
      </c>
      <c r="D2136" s="2">
        <f t="shared" si="262"/>
        <v>5.9752399999999994</v>
      </c>
      <c r="E2136" s="2">
        <f t="shared" si="264"/>
        <v>5.9829500000000007</v>
      </c>
      <c r="F2136" s="2">
        <f t="shared" si="265"/>
        <v>6.0902499999999993</v>
      </c>
      <c r="G2136" s="2">
        <f t="shared" si="259"/>
        <v>6.2129379999999976</v>
      </c>
      <c r="H2136" s="2">
        <f t="shared" si="263"/>
        <v>6.1926765000000019</v>
      </c>
      <c r="I2136" s="2">
        <f t="array" ref="I2136">SUMPRODUCT(B2120:B2139, (ROW(B2120:B2139)-ROW(B2120)+1)) / (20*21/2)</f>
        <v>5.9776809523809522</v>
      </c>
      <c r="J2136" s="2">
        <f t="shared" si="266"/>
        <v>6.0591618337312845</v>
      </c>
      <c r="K2136" s="2">
        <f t="shared" si="260"/>
        <v>6.1578159968976145</v>
      </c>
    </row>
    <row r="2137" spans="1:11" ht="13.5" x14ac:dyDescent="0.25">
      <c r="A2137" s="3">
        <f>TITRES_STAT!B2140</f>
        <v>45117</v>
      </c>
      <c r="B2137" s="6">
        <f>TITRES_STAT!D2140</f>
        <v>5.9656000000000002</v>
      </c>
      <c r="C2137" s="2">
        <f t="shared" si="261"/>
        <v>0</v>
      </c>
      <c r="D2137" s="2">
        <f t="shared" si="262"/>
        <v>5.9598400000000016</v>
      </c>
      <c r="E2137" s="2">
        <f t="shared" si="264"/>
        <v>5.9896800000000008</v>
      </c>
      <c r="F2137" s="2">
        <f t="shared" si="265"/>
        <v>6.0758149999999986</v>
      </c>
      <c r="G2137" s="2">
        <f t="shared" si="259"/>
        <v>6.1994659999999984</v>
      </c>
      <c r="H2137" s="2">
        <f t="shared" si="263"/>
        <v>6.1895490000000031</v>
      </c>
      <c r="I2137" s="2">
        <f t="array" ref="I2137">SUMPRODUCT(B2121:B2140, (ROW(B2121:B2140)-ROW(B2121)+1)) / (20*21/2)</f>
        <v>5.9651257142857146</v>
      </c>
      <c r="J2137" s="2">
        <f t="shared" si="266"/>
        <v>6.0502511828997338</v>
      </c>
      <c r="K2137" s="2">
        <f t="shared" si="260"/>
        <v>6.1502781146663352</v>
      </c>
    </row>
    <row r="2138" spans="1:11" ht="13.5" x14ac:dyDescent="0.25">
      <c r="A2138" s="3">
        <f>TITRES_STAT!B2141</f>
        <v>45118</v>
      </c>
      <c r="B2138" s="6">
        <f>TITRES_STAT!D2141</f>
        <v>5.7732000000000001</v>
      </c>
      <c r="C2138" s="2">
        <f t="shared" si="261"/>
        <v>-0.19240000000000013</v>
      </c>
      <c r="D2138" s="2">
        <f t="shared" si="262"/>
        <v>5.9598400000000007</v>
      </c>
      <c r="E2138" s="2">
        <f t="shared" si="264"/>
        <v>5.9608100000000004</v>
      </c>
      <c r="F2138" s="2">
        <f t="shared" si="265"/>
        <v>6.0565699999999989</v>
      </c>
      <c r="G2138" s="2">
        <f t="shared" si="259"/>
        <v>6.1802219999999979</v>
      </c>
      <c r="H2138" s="2">
        <f t="shared" si="263"/>
        <v>6.1859405000000027</v>
      </c>
      <c r="I2138" s="2">
        <f t="array" ref="I2138">SUMPRODUCT(B2122:B2141, (ROW(B2122:B2141)-ROW(B2122)+1)) / (20*21/2)</f>
        <v>5.954128571428571</v>
      </c>
      <c r="J2138" s="2">
        <f t="shared" si="266"/>
        <v>6.0238653559569029</v>
      </c>
      <c r="K2138" s="2">
        <f t="shared" si="260"/>
        <v>6.1354907376205965</v>
      </c>
    </row>
    <row r="2139" spans="1:11" ht="13.5" x14ac:dyDescent="0.25">
      <c r="A2139" s="3">
        <f>TITRES_STAT!B2142</f>
        <v>45119</v>
      </c>
      <c r="B2139" s="6">
        <f>TITRES_STAT!D2142</f>
        <v>5.9078999999999997</v>
      </c>
      <c r="C2139" s="2">
        <f t="shared" si="261"/>
        <v>0.1346999999999996</v>
      </c>
      <c r="D2139" s="2">
        <f t="shared" si="262"/>
        <v>5.9309799999999999</v>
      </c>
      <c r="E2139" s="2">
        <f t="shared" si="264"/>
        <v>5.9463800000000004</v>
      </c>
      <c r="F2139" s="2">
        <f t="shared" si="265"/>
        <v>6.0397299999999996</v>
      </c>
      <c r="G2139" s="2">
        <f t="shared" si="259"/>
        <v>6.1636719999999965</v>
      </c>
      <c r="H2139" s="2">
        <f t="shared" si="263"/>
        <v>6.1831020000000025</v>
      </c>
      <c r="I2139" s="2">
        <f t="array" ref="I2139">SUMPRODUCT(B2123:B2142, (ROW(B2123:B2142)-ROW(B2123)+1)) / (20*21/2)</f>
        <v>5.9446895238095241</v>
      </c>
      <c r="J2139" s="2">
        <f t="shared" si="266"/>
        <v>6.0128210363419594</v>
      </c>
      <c r="K2139" s="2">
        <f t="shared" si="260"/>
        <v>6.1265656106550832</v>
      </c>
    </row>
    <row r="2140" spans="1:11" ht="13.5" x14ac:dyDescent="0.25">
      <c r="A2140" s="3">
        <f>TITRES_STAT!B2143</f>
        <v>45120</v>
      </c>
      <c r="B2140" s="6">
        <f>TITRES_STAT!D2143</f>
        <v>5.9078999999999997</v>
      </c>
      <c r="C2140" s="2">
        <f t="shared" si="261"/>
        <v>0</v>
      </c>
      <c r="D2140" s="2">
        <f t="shared" si="262"/>
        <v>5.9040399999999993</v>
      </c>
      <c r="E2140" s="2">
        <f t="shared" si="264"/>
        <v>5.9329099999999997</v>
      </c>
      <c r="F2140" s="2">
        <f t="shared" si="265"/>
        <v>6.0233699999999999</v>
      </c>
      <c r="G2140" s="2">
        <f t="shared" si="259"/>
        <v>6.1490459999999976</v>
      </c>
      <c r="H2140" s="2">
        <f t="shared" si="263"/>
        <v>6.1808890000000023</v>
      </c>
      <c r="I2140" s="2">
        <f t="array" ref="I2140">SUMPRODUCT(B2124:B2143, (ROW(B2124:B2143)-ROW(B2124)+1)) / (20*21/2)</f>
        <v>5.9367166666666664</v>
      </c>
      <c r="J2140" s="2">
        <f t="shared" si="266"/>
        <v>6.0028285566903445</v>
      </c>
      <c r="K2140" s="2">
        <f t="shared" si="260"/>
        <v>6.1179904886686103</v>
      </c>
    </row>
    <row r="2141" spans="1:11" ht="13.5" x14ac:dyDescent="0.25">
      <c r="A2141" s="3">
        <f>TITRES_STAT!B2144</f>
        <v>45121</v>
      </c>
      <c r="B2141" s="6">
        <f>TITRES_STAT!D2144</f>
        <v>5.9078999999999997</v>
      </c>
      <c r="C2141" s="2">
        <f t="shared" si="261"/>
        <v>0</v>
      </c>
      <c r="D2141" s="2">
        <f t="shared" si="262"/>
        <v>5.8925000000000001</v>
      </c>
      <c r="E2141" s="2">
        <f t="shared" si="264"/>
        <v>5.9338699999999998</v>
      </c>
      <c r="F2141" s="2">
        <f t="shared" si="265"/>
        <v>6.0070099999999993</v>
      </c>
      <c r="G2141" s="2">
        <f t="shared" si="259"/>
        <v>6.1353819999999972</v>
      </c>
      <c r="H2141" s="2">
        <f t="shared" si="263"/>
        <v>6.179157</v>
      </c>
      <c r="I2141" s="2">
        <f t="array" ref="I2141">SUMPRODUCT(B2125:B2144, (ROW(B2125:B2144)-ROW(B2125)+1)) / (20*21/2)</f>
        <v>5.929433333333332</v>
      </c>
      <c r="J2141" s="2">
        <f t="shared" si="266"/>
        <v>5.9937877417674548</v>
      </c>
      <c r="K2141" s="2">
        <f t="shared" si="260"/>
        <v>6.1097516459757237</v>
      </c>
    </row>
    <row r="2142" spans="1:11" ht="13.5" x14ac:dyDescent="0.25">
      <c r="A2142" s="3">
        <f>TITRES_STAT!B2145</f>
        <v>45124</v>
      </c>
      <c r="B2142" s="6">
        <f>TITRES_STAT!D2145</f>
        <v>5.9078999999999997</v>
      </c>
      <c r="C2142" s="2">
        <f t="shared" si="261"/>
        <v>0</v>
      </c>
      <c r="D2142" s="2">
        <f t="shared" si="262"/>
        <v>5.8809599999999991</v>
      </c>
      <c r="E2142" s="2">
        <f t="shared" si="264"/>
        <v>5.9203999999999999</v>
      </c>
      <c r="F2142" s="2">
        <f t="shared" si="265"/>
        <v>5.9916149999999986</v>
      </c>
      <c r="G2142" s="2">
        <f t="shared" si="259"/>
        <v>6.1244119999999977</v>
      </c>
      <c r="H2142" s="2">
        <f t="shared" si="263"/>
        <v>6.1774250000000004</v>
      </c>
      <c r="I2142" s="2">
        <f t="array" ref="I2142">SUMPRODUCT(B2126:B2145, (ROW(B2126:B2145)-ROW(B2126)+1)) / (20*21/2)</f>
        <v>5.9302090476190488</v>
      </c>
      <c r="J2142" s="2">
        <f t="shared" si="266"/>
        <v>5.9856079568372209</v>
      </c>
      <c r="K2142" s="2">
        <f t="shared" si="260"/>
        <v>6.1018358951531457</v>
      </c>
    </row>
    <row r="2143" spans="1:11" ht="13.5" x14ac:dyDescent="0.25">
      <c r="A2143" s="3">
        <f>TITRES_STAT!B2146</f>
        <v>45125</v>
      </c>
      <c r="B2143" s="6">
        <f>TITRES_STAT!D2146</f>
        <v>5.9078999999999997</v>
      </c>
      <c r="C2143" s="2">
        <f t="shared" si="261"/>
        <v>0</v>
      </c>
      <c r="D2143" s="2">
        <f t="shared" si="262"/>
        <v>5.9078999999999997</v>
      </c>
      <c r="E2143" s="2">
        <f t="shared" si="264"/>
        <v>5.9338699999999998</v>
      </c>
      <c r="F2143" s="2">
        <f t="shared" si="265"/>
        <v>5.9747749999999993</v>
      </c>
      <c r="G2143" s="2">
        <f t="shared" si="259"/>
        <v>6.1105559999999972</v>
      </c>
      <c r="H2143" s="2">
        <f t="shared" si="263"/>
        <v>6.1754525000000005</v>
      </c>
      <c r="I2143" s="2">
        <f t="array" ref="I2143">SUMPRODUCT(B2127:B2146, (ROW(B2127:B2146)-ROW(B2127)+1)) / (20*21/2)</f>
        <v>5.9369042857142862</v>
      </c>
      <c r="J2143" s="2">
        <f t="shared" si="266"/>
        <v>5.9782071990432</v>
      </c>
      <c r="K2143" s="2">
        <f t="shared" si="260"/>
        <v>6.0942305659314542</v>
      </c>
    </row>
    <row r="2144" spans="1:11" ht="13.5" x14ac:dyDescent="0.25">
      <c r="A2144" s="3">
        <f>TITRES_STAT!B2147</f>
        <v>45127</v>
      </c>
      <c r="B2144" s="6">
        <f>TITRES_STAT!D2147</f>
        <v>5.8982999999999999</v>
      </c>
      <c r="C2144" s="2">
        <f t="shared" si="261"/>
        <v>-9.5999999999998309E-3</v>
      </c>
      <c r="D2144" s="2">
        <f t="shared" si="262"/>
        <v>5.9059799999999996</v>
      </c>
      <c r="E2144" s="2">
        <f t="shared" si="264"/>
        <v>5.9184799999999989</v>
      </c>
      <c r="F2144" s="2">
        <f t="shared" si="265"/>
        <v>5.9574549999999995</v>
      </c>
      <c r="G2144" s="2">
        <f t="shared" si="259"/>
        <v>6.0986239999999974</v>
      </c>
      <c r="H2144" s="2">
        <f t="shared" si="263"/>
        <v>6.1731915000000006</v>
      </c>
      <c r="I2144" s="2">
        <f t="array" ref="I2144">SUMPRODUCT(B2128:B2147, (ROW(B2128:B2147)-ROW(B2128)+1)) / (20*21/2)</f>
        <v>5.9338780952380947</v>
      </c>
      <c r="J2144" s="2">
        <f t="shared" si="266"/>
        <v>5.970596989610514</v>
      </c>
      <c r="K2144" s="2">
        <f t="shared" si="260"/>
        <v>6.0865470143262987</v>
      </c>
    </row>
    <row r="2145" spans="1:11" ht="13.5" x14ac:dyDescent="0.25">
      <c r="A2145" s="3">
        <f>TITRES_STAT!B2148</f>
        <v>45128</v>
      </c>
      <c r="B2145" s="6">
        <f>TITRES_STAT!D2148</f>
        <v>5.9656000000000002</v>
      </c>
      <c r="C2145" s="2">
        <f t="shared" si="261"/>
        <v>6.730000000000036E-2</v>
      </c>
      <c r="D2145" s="2">
        <f t="shared" si="262"/>
        <v>5.9175200000000006</v>
      </c>
      <c r="E2145" s="2">
        <f t="shared" si="264"/>
        <v>5.910779999999999</v>
      </c>
      <c r="F2145" s="2">
        <f t="shared" si="265"/>
        <v>5.9434999999999993</v>
      </c>
      <c r="G2145" s="2">
        <f t="shared" si="259"/>
        <v>6.0893859999999975</v>
      </c>
      <c r="H2145" s="2">
        <f t="shared" si="263"/>
        <v>6.1713149999999999</v>
      </c>
      <c r="I2145" s="2">
        <f t="array" ref="I2145">SUMPRODUCT(B2129:B2148, (ROW(B2129:B2148)-ROW(B2129)+1)) / (20*21/2)</f>
        <v>5.9390080952380959</v>
      </c>
      <c r="J2145" s="2">
        <f t="shared" si="266"/>
        <v>5.970121085838084</v>
      </c>
      <c r="K2145" s="2">
        <f t="shared" si="260"/>
        <v>6.0818039941566404</v>
      </c>
    </row>
    <row r="2146" spans="1:11" ht="13.5" x14ac:dyDescent="0.25">
      <c r="A2146" s="3">
        <f>TITRES_STAT!B2149</f>
        <v>45131</v>
      </c>
      <c r="B2146" s="6">
        <f>TITRES_STAT!D2149</f>
        <v>6.0137999999999998</v>
      </c>
      <c r="C2146" s="2">
        <f t="shared" si="261"/>
        <v>4.8199999999999577E-2</v>
      </c>
      <c r="D2146" s="2">
        <f t="shared" si="262"/>
        <v>5.938699999999999</v>
      </c>
      <c r="E2146" s="2">
        <f t="shared" si="264"/>
        <v>5.9155999999999995</v>
      </c>
      <c r="F2146" s="2">
        <f t="shared" si="265"/>
        <v>5.9492750000000001</v>
      </c>
      <c r="G2146" s="2">
        <f t="shared" si="259"/>
        <v>6.0809199999999972</v>
      </c>
      <c r="H2146" s="2">
        <f t="shared" si="263"/>
        <v>6.1696314999999977</v>
      </c>
      <c r="I2146" s="2">
        <f t="array" ref="I2146">SUMPRODUCT(B2130:B2149, (ROW(B2130:B2149)-ROW(B2130)+1)) / (20*21/2)</f>
        <v>5.9444133333333333</v>
      </c>
      <c r="J2146" s="2">
        <f t="shared" si="266"/>
        <v>5.9742809824249328</v>
      </c>
      <c r="K2146" s="2">
        <f t="shared" si="260"/>
        <v>6.0791371708563808</v>
      </c>
    </row>
    <row r="2147" spans="1:11" ht="13.5" x14ac:dyDescent="0.25">
      <c r="A2147" s="3">
        <f>TITRES_STAT!B2150</f>
        <v>45133</v>
      </c>
      <c r="B2147" s="6">
        <f>TITRES_STAT!D2150</f>
        <v>5.9175000000000004</v>
      </c>
      <c r="C2147" s="2">
        <f t="shared" si="261"/>
        <v>-9.6299999999999386E-2</v>
      </c>
      <c r="D2147" s="2">
        <f t="shared" si="262"/>
        <v>5.94062</v>
      </c>
      <c r="E2147" s="2">
        <f t="shared" si="264"/>
        <v>5.9107900000000004</v>
      </c>
      <c r="F2147" s="2">
        <f t="shared" si="265"/>
        <v>5.9502350000000002</v>
      </c>
      <c r="G2147" s="2">
        <f t="shared" si="259"/>
        <v>6.065523999999999</v>
      </c>
      <c r="H2147" s="2">
        <f t="shared" si="263"/>
        <v>6.167466499999998</v>
      </c>
      <c r="I2147" s="2">
        <f t="array" ref="I2147">SUMPRODUCT(B2131:B2150, (ROW(B2131:B2150)-ROW(B2131)+1)) / (20*21/2)</f>
        <v>5.9463809523809514</v>
      </c>
      <c r="J2147" s="2">
        <f t="shared" si="266"/>
        <v>5.9688732698130345</v>
      </c>
      <c r="K2147" s="2">
        <f t="shared" si="260"/>
        <v>6.0727984582737777</v>
      </c>
    </row>
    <row r="2148" spans="1:11" ht="13.5" x14ac:dyDescent="0.25">
      <c r="A2148" s="3">
        <f>TITRES_STAT!B2151</f>
        <v>45134</v>
      </c>
      <c r="B2148" s="6">
        <f>TITRES_STAT!D2151</f>
        <v>6.0041000000000002</v>
      </c>
      <c r="C2148" s="2">
        <f t="shared" si="261"/>
        <v>8.6599999999999788E-2</v>
      </c>
      <c r="D2148" s="2">
        <f t="shared" si="262"/>
        <v>5.9598600000000008</v>
      </c>
      <c r="E2148" s="2">
        <f t="shared" si="264"/>
        <v>5.9338800000000003</v>
      </c>
      <c r="F2148" s="2">
        <f t="shared" si="265"/>
        <v>5.9473450000000003</v>
      </c>
      <c r="G2148" s="2">
        <f t="shared" si="259"/>
        <v>6.0530139999999992</v>
      </c>
      <c r="H2148" s="2">
        <f t="shared" si="263"/>
        <v>6.1646759999999983</v>
      </c>
      <c r="I2148" s="2">
        <f t="array" ref="I2148">SUMPRODUCT(B2132:B2151, (ROW(B2132:B2151)-ROW(B2132)+1)) / (20*21/2)</f>
        <v>5.9478009523809519</v>
      </c>
      <c r="J2148" s="2">
        <f t="shared" si="266"/>
        <v>5.9722281964975075</v>
      </c>
      <c r="K2148" s="2">
        <f t="shared" si="260"/>
        <v>6.0701044010865708</v>
      </c>
    </row>
    <row r="2149" spans="1:11" ht="13.5" x14ac:dyDescent="0.25">
      <c r="A2149" s="3">
        <f>TITRES_STAT!B2152</f>
        <v>45135</v>
      </c>
      <c r="B2149" s="6">
        <f>TITRES_STAT!D2152</f>
        <v>6.0041000000000002</v>
      </c>
      <c r="C2149" s="2">
        <f t="shared" si="261"/>
        <v>0</v>
      </c>
      <c r="D2149" s="2">
        <f t="shared" si="262"/>
        <v>5.9810200000000009</v>
      </c>
      <c r="E2149" s="2">
        <f t="shared" si="264"/>
        <v>5.9435000000000002</v>
      </c>
      <c r="F2149" s="2">
        <f t="shared" si="265"/>
        <v>5.9449399999999999</v>
      </c>
      <c r="G2149" s="2">
        <f t="shared" si="259"/>
        <v>6.0405039999999994</v>
      </c>
      <c r="H2149" s="2">
        <f t="shared" si="263"/>
        <v>6.1619334999999991</v>
      </c>
      <c r="I2149" s="2">
        <f t="array" ref="I2149">SUMPRODUCT(B2133:B2152, (ROW(B2133:B2152)-ROW(B2133)+1)) / (20*21/2)</f>
        <v>5.9489461904761916</v>
      </c>
      <c r="J2149" s="2">
        <f t="shared" si="266"/>
        <v>5.9752636063548881</v>
      </c>
      <c r="K2149" s="2">
        <f t="shared" si="260"/>
        <v>6.0675159932008231</v>
      </c>
    </row>
    <row r="2150" spans="1:11" ht="13.5" x14ac:dyDescent="0.25">
      <c r="A2150" s="3">
        <f>TITRES_STAT!B2153</f>
        <v>45138</v>
      </c>
      <c r="B2150" s="6">
        <f>TITRES_STAT!D2153</f>
        <v>5.9656000000000002</v>
      </c>
      <c r="C2150" s="2">
        <f t="shared" si="261"/>
        <v>-3.8499999999999979E-2</v>
      </c>
      <c r="D2150" s="2">
        <f t="shared" si="262"/>
        <v>5.9810200000000009</v>
      </c>
      <c r="E2150" s="2">
        <f t="shared" si="264"/>
        <v>5.9492700000000003</v>
      </c>
      <c r="F2150" s="2">
        <f t="shared" si="265"/>
        <v>5.9410899999999991</v>
      </c>
      <c r="G2150" s="2">
        <f t="shared" si="259"/>
        <v>6.035114000000001</v>
      </c>
      <c r="H2150" s="2">
        <f t="shared" si="263"/>
        <v>6.1597684999999993</v>
      </c>
      <c r="I2150" s="2">
        <f t="array" ref="I2150">SUMPRODUCT(B2134:B2153, (ROW(B2134:B2153)-ROW(B2134)+1)) / (20*21/2)</f>
        <v>5.950503809523811</v>
      </c>
      <c r="J2150" s="2">
        <f t="shared" si="266"/>
        <v>5.9743432628925177</v>
      </c>
      <c r="K2150" s="2">
        <f t="shared" si="260"/>
        <v>6.0635192875851054</v>
      </c>
    </row>
    <row r="2151" spans="1:11" ht="13.5" x14ac:dyDescent="0.25">
      <c r="A2151" s="3">
        <f>TITRES_STAT!B2154</f>
        <v>45139</v>
      </c>
      <c r="B2151" s="6">
        <f>TITRES_STAT!D2154</f>
        <v>5.9560000000000004</v>
      </c>
      <c r="C2151" s="2">
        <f t="shared" si="261"/>
        <v>-9.5999999999998309E-3</v>
      </c>
      <c r="D2151" s="2">
        <f t="shared" si="262"/>
        <v>5.9694599999999998</v>
      </c>
      <c r="E2151" s="2">
        <f t="shared" si="264"/>
        <v>5.9540800000000003</v>
      </c>
      <c r="F2151" s="2">
        <f t="shared" si="265"/>
        <v>5.943975</v>
      </c>
      <c r="G2151" s="2">
        <f t="shared" si="259"/>
        <v>6.0345360000000001</v>
      </c>
      <c r="H2151" s="2">
        <f t="shared" si="263"/>
        <v>6.1567854999999971</v>
      </c>
      <c r="I2151" s="2">
        <f t="array" ref="I2151">SUMPRODUCT(B2135:B2154, (ROW(B2135:B2154)-ROW(B2135)+1)) / (20*21/2)</f>
        <v>5.9511909523809532</v>
      </c>
      <c r="J2151" s="2">
        <f t="shared" si="266"/>
        <v>5.9725962854741832</v>
      </c>
      <c r="K2151" s="2">
        <f t="shared" si="260"/>
        <v>6.0593028449347086</v>
      </c>
    </row>
    <row r="2152" spans="1:11" ht="13.5" x14ac:dyDescent="0.25">
      <c r="A2152" s="3">
        <f>TITRES_STAT!B2155</f>
        <v>45140</v>
      </c>
      <c r="B2152" s="6">
        <f>TITRES_STAT!D2155</f>
        <v>5.9560000000000004</v>
      </c>
      <c r="C2152" s="2">
        <f t="shared" si="261"/>
        <v>0</v>
      </c>
      <c r="D2152" s="2">
        <f t="shared" si="262"/>
        <v>5.9771599999999996</v>
      </c>
      <c r="E2152" s="2">
        <f t="shared" si="264"/>
        <v>5.9588900000000011</v>
      </c>
      <c r="F2152" s="2">
        <f t="shared" si="265"/>
        <v>5.9396450000000005</v>
      </c>
      <c r="G2152" s="2">
        <f t="shared" si="259"/>
        <v>6.0381920000000022</v>
      </c>
      <c r="H2152" s="2">
        <f t="shared" si="263"/>
        <v>6.1538989999999965</v>
      </c>
      <c r="I2152" s="2">
        <f t="array" ref="I2152">SUMPRODUCT(B2136:B2155, (ROW(B2136:B2155)-ROW(B2136)+1)) / (20*21/2)</f>
        <v>5.9486695238095244</v>
      </c>
      <c r="J2152" s="2">
        <f t="shared" si="266"/>
        <v>5.9710156868575943</v>
      </c>
      <c r="K2152" s="2">
        <f t="shared" si="260"/>
        <v>6.0552517529764849</v>
      </c>
    </row>
    <row r="2153" spans="1:11" ht="13.5" x14ac:dyDescent="0.25">
      <c r="A2153" s="3">
        <f>TITRES_STAT!B2156</f>
        <v>45141</v>
      </c>
      <c r="B2153" s="6">
        <f>TITRES_STAT!D2156</f>
        <v>5.9560000000000004</v>
      </c>
      <c r="C2153" s="2">
        <f t="shared" si="261"/>
        <v>0</v>
      </c>
      <c r="D2153" s="2">
        <f t="shared" si="262"/>
        <v>5.9675399999999996</v>
      </c>
      <c r="E2153" s="2">
        <f t="shared" si="264"/>
        <v>5.9637000000000011</v>
      </c>
      <c r="F2153" s="2">
        <f t="shared" si="265"/>
        <v>5.9487849999999991</v>
      </c>
      <c r="G2153" s="2">
        <f t="shared" si="259"/>
        <v>6.0418480000000025</v>
      </c>
      <c r="H2153" s="2">
        <f t="shared" si="263"/>
        <v>6.1514454999999968</v>
      </c>
      <c r="I2153" s="2">
        <f t="array" ref="I2153">SUMPRODUCT(B2137:B2156, (ROW(B2137:B2156)-ROW(B2137)+1)) / (20*21/2)</f>
        <v>5.9467438095238094</v>
      </c>
      <c r="J2153" s="2">
        <f t="shared" si="266"/>
        <v>5.9695856214425858</v>
      </c>
      <c r="K2153" s="2">
        <f t="shared" si="260"/>
        <v>6.0513595273695637</v>
      </c>
    </row>
    <row r="2154" spans="1:11" ht="13.5" x14ac:dyDescent="0.25">
      <c r="A2154" s="3">
        <f>TITRES_STAT!B2157</f>
        <v>45142</v>
      </c>
      <c r="B2154" s="6">
        <f>TITRES_STAT!D2157</f>
        <v>5.9560000000000004</v>
      </c>
      <c r="C2154" s="2">
        <f t="shared" si="261"/>
        <v>0</v>
      </c>
      <c r="D2154" s="2">
        <f t="shared" si="262"/>
        <v>5.9579199999999997</v>
      </c>
      <c r="E2154" s="2">
        <f t="shared" si="264"/>
        <v>5.9694700000000021</v>
      </c>
      <c r="F2154" s="2">
        <f t="shared" si="265"/>
        <v>5.943975</v>
      </c>
      <c r="G2154" s="2">
        <f t="shared" si="259"/>
        <v>6.0456960000000031</v>
      </c>
      <c r="H2154" s="2">
        <f t="shared" si="263"/>
        <v>6.1489919999999954</v>
      </c>
      <c r="I2154" s="2">
        <f t="array" ref="I2154">SUMPRODUCT(B2138:B2157, (ROW(B2138:B2157)-ROW(B2138)+1)) / (20*21/2)</f>
        <v>5.9450471428571428</v>
      </c>
      <c r="J2154" s="2">
        <f t="shared" si="266"/>
        <v>5.9682917527337684</v>
      </c>
      <c r="K2154" s="2">
        <f t="shared" si="260"/>
        <v>6.0476199380609534</v>
      </c>
    </row>
    <row r="2155" spans="1:11" ht="13.5" x14ac:dyDescent="0.25">
      <c r="A2155" s="3">
        <f>TITRES_STAT!B2158</f>
        <v>45145</v>
      </c>
      <c r="B2155" s="6">
        <f>TITRES_STAT!D2158</f>
        <v>5.9175000000000004</v>
      </c>
      <c r="C2155" s="2">
        <f t="shared" si="261"/>
        <v>-3.8499999999999979E-2</v>
      </c>
      <c r="D2155" s="2">
        <f t="shared" si="262"/>
        <v>5.9483000000000006</v>
      </c>
      <c r="E2155" s="2">
        <f t="shared" si="264"/>
        <v>5.9646600000000021</v>
      </c>
      <c r="F2155" s="2">
        <f t="shared" si="265"/>
        <v>5.9377199999999997</v>
      </c>
      <c r="G2155" s="2">
        <f t="shared" si="259"/>
        <v>6.0447340000000018</v>
      </c>
      <c r="H2155" s="2">
        <f t="shared" si="263"/>
        <v>6.1469229999999948</v>
      </c>
      <c r="I2155" s="2">
        <f t="array" ref="I2155">SUMPRODUCT(B2139:B2158, (ROW(B2139:B2158)-ROW(B2139)+1)) / (20*21/2)</f>
        <v>5.9435795238095235</v>
      </c>
      <c r="J2155" s="2">
        <f t="shared" si="266"/>
        <v>5.9634544429496001</v>
      </c>
      <c r="K2155" s="2">
        <f t="shared" si="260"/>
        <v>6.0425171953918966</v>
      </c>
    </row>
    <row r="2156" spans="1:11" ht="13.5" x14ac:dyDescent="0.25">
      <c r="A2156" s="3">
        <f>TITRES_STAT!B2159</f>
        <v>45146</v>
      </c>
      <c r="B2156" s="6">
        <f>TITRES_STAT!D2159</f>
        <v>5.9175000000000004</v>
      </c>
      <c r="C2156" s="2">
        <f t="shared" si="261"/>
        <v>0</v>
      </c>
      <c r="D2156" s="2">
        <f t="shared" si="262"/>
        <v>5.9406000000000008</v>
      </c>
      <c r="E2156" s="2">
        <f t="shared" si="264"/>
        <v>5.9550300000000007</v>
      </c>
      <c r="F2156" s="2">
        <f t="shared" si="265"/>
        <v>5.9353150000000001</v>
      </c>
      <c r="G2156" s="2">
        <f t="shared" si="259"/>
        <v>6.0428080000000026</v>
      </c>
      <c r="H2156" s="2">
        <f t="shared" si="263"/>
        <v>6.1447579999999959</v>
      </c>
      <c r="I2156" s="2">
        <f t="array" ref="I2156">SUMPRODUCT(B2140:B2159, (ROW(B2140:B2159)-ROW(B2140)+1)) / (20*21/2)</f>
        <v>5.941424761904762</v>
      </c>
      <c r="J2156" s="2">
        <f t="shared" si="266"/>
        <v>5.959077829335353</v>
      </c>
      <c r="K2156" s="2">
        <f t="shared" si="260"/>
        <v>6.037614560278489</v>
      </c>
    </row>
    <row r="2157" spans="1:11" ht="13.5" x14ac:dyDescent="0.25">
      <c r="A2157" s="3">
        <f>TITRES_STAT!B2160</f>
        <v>45147</v>
      </c>
      <c r="B2157" s="6">
        <f>TITRES_STAT!D2160</f>
        <v>5.9175000000000004</v>
      </c>
      <c r="C2157" s="2">
        <f t="shared" si="261"/>
        <v>0</v>
      </c>
      <c r="D2157" s="2">
        <f t="shared" si="262"/>
        <v>5.932900000000001</v>
      </c>
      <c r="E2157" s="2">
        <f t="shared" si="264"/>
        <v>5.9550300000000007</v>
      </c>
      <c r="F2157" s="2">
        <f t="shared" si="265"/>
        <v>5.9329100000000006</v>
      </c>
      <c r="G2157" s="2">
        <f t="shared" si="259"/>
        <v>6.0406900000000032</v>
      </c>
      <c r="H2157" s="2">
        <f t="shared" si="263"/>
        <v>6.1425929999999962</v>
      </c>
      <c r="I2157" s="2">
        <f t="array" ref="I2157">SUMPRODUCT(B2141:B2160, (ROW(B2141:B2160)-ROW(B2141)+1)) / (20*21/2)</f>
        <v>5.9392242857142845</v>
      </c>
      <c r="J2157" s="2">
        <f t="shared" si="266"/>
        <v>5.9551180360653193</v>
      </c>
      <c r="K2157" s="2">
        <f t="shared" si="260"/>
        <v>6.0329041853656076</v>
      </c>
    </row>
    <row r="2158" spans="1:11" ht="13.5" x14ac:dyDescent="0.25">
      <c r="A2158" s="3">
        <f>TITRES_STAT!B2161</f>
        <v>45148</v>
      </c>
      <c r="B2158" s="6">
        <f>TITRES_STAT!D2161</f>
        <v>5.9175000000000004</v>
      </c>
      <c r="C2158" s="2">
        <f t="shared" si="261"/>
        <v>0</v>
      </c>
      <c r="D2158" s="2">
        <f t="shared" si="262"/>
        <v>5.9252000000000002</v>
      </c>
      <c r="E2158" s="2">
        <f t="shared" si="264"/>
        <v>5.9463700000000017</v>
      </c>
      <c r="F2158" s="2">
        <f t="shared" si="265"/>
        <v>5.940125000000001</v>
      </c>
      <c r="G2158" s="2">
        <f t="shared" si="259"/>
        <v>6.0395340000000033</v>
      </c>
      <c r="H2158" s="2">
        <f t="shared" si="263"/>
        <v>6.1404759999999952</v>
      </c>
      <c r="I2158" s="2">
        <f t="array" ref="I2158">SUMPRODUCT(B2142:B2161, (ROW(B2142:B2161)-ROW(B2142)+1)) / (20*21/2)</f>
        <v>5.9360638095238087</v>
      </c>
      <c r="J2158" s="2">
        <f t="shared" si="266"/>
        <v>5.9515353659638608</v>
      </c>
      <c r="K2158" s="2">
        <f t="shared" si="260"/>
        <v>6.0283785310375446</v>
      </c>
    </row>
    <row r="2159" spans="1:11" ht="13.5" x14ac:dyDescent="0.25">
      <c r="A2159" s="3">
        <f>TITRES_STAT!B2162</f>
        <v>45149</v>
      </c>
      <c r="B2159" s="6">
        <f>TITRES_STAT!D2162</f>
        <v>5.9175000000000004</v>
      </c>
      <c r="C2159" s="2">
        <f t="shared" si="261"/>
        <v>0</v>
      </c>
      <c r="D2159" s="2">
        <f t="shared" si="262"/>
        <v>5.9175000000000004</v>
      </c>
      <c r="E2159" s="2">
        <f t="shared" si="264"/>
        <v>5.9377100000000009</v>
      </c>
      <c r="F2159" s="2">
        <f t="shared" si="265"/>
        <v>5.9406050000000015</v>
      </c>
      <c r="G2159" s="2">
        <f t="shared" si="259"/>
        <v>6.0366460000000028</v>
      </c>
      <c r="H2159" s="2">
        <f t="shared" si="263"/>
        <v>6.1383109999999954</v>
      </c>
      <c r="I2159" s="2">
        <f t="array" ref="I2159">SUMPRODUCT(B2143:B2162, (ROW(B2143:B2162)-ROW(B2143)+1)) / (20*21/2)</f>
        <v>5.9292366666666663</v>
      </c>
      <c r="J2159" s="2">
        <f t="shared" si="266"/>
        <v>5.9482939025387314</v>
      </c>
      <c r="K2159" s="2">
        <f t="shared" si="260"/>
        <v>6.0240303533497981</v>
      </c>
    </row>
    <row r="2160" spans="1:11" ht="13.5" x14ac:dyDescent="0.25">
      <c r="A2160" s="3">
        <f>TITRES_STAT!B2163</f>
        <v>45152</v>
      </c>
      <c r="B2160" s="6">
        <f>TITRES_STAT!D2163</f>
        <v>5.9175000000000004</v>
      </c>
      <c r="C2160" s="2">
        <f t="shared" si="261"/>
        <v>0</v>
      </c>
      <c r="D2160" s="2">
        <f t="shared" si="262"/>
        <v>5.9175000000000004</v>
      </c>
      <c r="E2160" s="2">
        <f t="shared" si="264"/>
        <v>5.9329000000000018</v>
      </c>
      <c r="F2160" s="2">
        <f t="shared" si="265"/>
        <v>5.9410850000000019</v>
      </c>
      <c r="G2160" s="2">
        <f t="shared" si="259"/>
        <v>6.0318340000000026</v>
      </c>
      <c r="H2160" s="2">
        <f t="shared" si="263"/>
        <v>6.1361459999999939</v>
      </c>
      <c r="I2160" s="2">
        <f t="array" ref="I2160">SUMPRODUCT(B2144:B2163, (ROW(B2144:B2163)-ROW(B2144)+1)) / (20*21/2)</f>
        <v>5.9253452380952369</v>
      </c>
      <c r="J2160" s="2">
        <f t="shared" si="266"/>
        <v>5.9453611499159953</v>
      </c>
      <c r="K2160" s="2">
        <f t="shared" si="260"/>
        <v>6.01985269243412</v>
      </c>
    </row>
    <row r="2161" spans="1:11" ht="13.5" x14ac:dyDescent="0.25">
      <c r="A2161" s="3">
        <f>TITRES_STAT!B2164</f>
        <v>45153</v>
      </c>
      <c r="B2161" s="6">
        <f>TITRES_STAT!D2164</f>
        <v>5.9078999999999997</v>
      </c>
      <c r="C2161" s="2">
        <f t="shared" si="261"/>
        <v>-9.6000000000007191E-3</v>
      </c>
      <c r="D2161" s="2">
        <f t="shared" si="262"/>
        <v>5.9155800000000003</v>
      </c>
      <c r="E2161" s="2">
        <f t="shared" si="264"/>
        <v>5.9280900000000019</v>
      </c>
      <c r="F2161" s="2">
        <f t="shared" si="265"/>
        <v>5.9410850000000019</v>
      </c>
      <c r="G2161" s="2">
        <f t="shared" si="259"/>
        <v>6.0268300000000012</v>
      </c>
      <c r="H2161" s="2">
        <f t="shared" si="263"/>
        <v>6.1344139999999934</v>
      </c>
      <c r="I2161" s="2">
        <f t="array" ref="I2161">SUMPRODUCT(B2145:B2164, (ROW(B2145:B2164)-ROW(B2145)+1)) / (20*21/2)</f>
        <v>5.9205852380952386</v>
      </c>
      <c r="J2161" s="2">
        <f t="shared" si="266"/>
        <v>5.9417934213525667</v>
      </c>
      <c r="K2161" s="2">
        <f t="shared" si="260"/>
        <v>6.0154623907700362</v>
      </c>
    </row>
    <row r="2162" spans="1:11" ht="13.5" x14ac:dyDescent="0.25">
      <c r="A2162" s="3">
        <f>TITRES_STAT!B2165</f>
        <v>45154</v>
      </c>
      <c r="B2162" s="6">
        <f>TITRES_STAT!D2165</f>
        <v>5.8693999999999997</v>
      </c>
      <c r="C2162" s="2">
        <f t="shared" si="261"/>
        <v>-3.8499999999999979E-2</v>
      </c>
      <c r="D2162" s="2">
        <f t="shared" si="262"/>
        <v>5.9059600000000003</v>
      </c>
      <c r="E2162" s="2">
        <f t="shared" si="264"/>
        <v>5.9194300000000011</v>
      </c>
      <c r="F2162" s="2">
        <f t="shared" si="265"/>
        <v>5.939160000000002</v>
      </c>
      <c r="G2162" s="2">
        <f t="shared" ref="G2162:G2225" si="267">AVERAGE(B2113:B2162)</f>
        <v>6.0191320000000008</v>
      </c>
      <c r="H2162" s="2">
        <f t="shared" si="263"/>
        <v>6.1320564999999938</v>
      </c>
      <c r="I2162" s="2">
        <f t="array" ref="I2162">SUMPRODUCT(B2146:B2165, (ROW(B2146:B2165)-ROW(B2146)+1)) / (20*21/2)</f>
        <v>5.9158709523809518</v>
      </c>
      <c r="J2162" s="2">
        <f t="shared" si="266"/>
        <v>5.9348988097951789</v>
      </c>
      <c r="K2162" s="2">
        <f t="shared" si="260"/>
        <v>6.009734453877094</v>
      </c>
    </row>
    <row r="2163" spans="1:11" ht="13.5" x14ac:dyDescent="0.25">
      <c r="A2163" s="3">
        <f>TITRES_STAT!B2166</f>
        <v>45155</v>
      </c>
      <c r="B2163" s="6">
        <f>TITRES_STAT!D2166</f>
        <v>5.8982999999999999</v>
      </c>
      <c r="C2163" s="2">
        <f t="shared" si="261"/>
        <v>2.8900000000000148E-2</v>
      </c>
      <c r="D2163" s="2">
        <f t="shared" si="262"/>
        <v>5.9021199999999991</v>
      </c>
      <c r="E2163" s="2">
        <f t="shared" si="264"/>
        <v>5.9136599999999993</v>
      </c>
      <c r="F2163" s="2">
        <f t="shared" si="265"/>
        <v>5.9386800000000024</v>
      </c>
      <c r="G2163" s="2">
        <f t="shared" si="267"/>
        <v>6.0139360000000011</v>
      </c>
      <c r="H2163" s="2">
        <f t="shared" si="263"/>
        <v>6.1302764999999946</v>
      </c>
      <c r="I2163" s="2">
        <f t="array" ref="I2163">SUMPRODUCT(B2147:B2166, (ROW(B2147:B2166)-ROW(B2147)+1)) / (20*21/2)</f>
        <v>5.9115228571428577</v>
      </c>
      <c r="J2163" s="2">
        <f t="shared" si="266"/>
        <v>5.9314132088623044</v>
      </c>
      <c r="K2163" s="2">
        <f t="shared" ref="K2163:K2226" si="268">$K$4*B2163+(1-$K$4)*K2162</f>
        <v>6.0053644752936783</v>
      </c>
    </row>
    <row r="2164" spans="1:11" ht="13.5" x14ac:dyDescent="0.25">
      <c r="A2164" s="3">
        <f>TITRES_STAT!B2167</f>
        <v>45156</v>
      </c>
      <c r="B2164" s="6">
        <f>TITRES_STAT!D2167</f>
        <v>5.8887</v>
      </c>
      <c r="C2164" s="2">
        <f t="shared" si="261"/>
        <v>-9.5999999999998309E-3</v>
      </c>
      <c r="D2164" s="2">
        <f t="shared" si="262"/>
        <v>5.8963599999999996</v>
      </c>
      <c r="E2164" s="2">
        <f t="shared" si="264"/>
        <v>5.90693</v>
      </c>
      <c r="F2164" s="2">
        <f t="shared" si="265"/>
        <v>5.9382000000000019</v>
      </c>
      <c r="G2164" s="2">
        <f t="shared" si="267"/>
        <v>6.0056620000000001</v>
      </c>
      <c r="H2164" s="2">
        <f t="shared" si="263"/>
        <v>6.128448499999994</v>
      </c>
      <c r="I2164" s="2">
        <f t="array" ref="I2164">SUMPRODUCT(B2148:B2167, (ROW(B2148:B2167)-ROW(B2148)+1)) / (20*21/2)</f>
        <v>5.8967704761904756</v>
      </c>
      <c r="J2164" s="2">
        <f t="shared" si="266"/>
        <v>5.9273452842087515</v>
      </c>
      <c r="K2164" s="2">
        <f t="shared" si="268"/>
        <v>6.0007893978311815</v>
      </c>
    </row>
    <row r="2165" spans="1:11" ht="13.5" x14ac:dyDescent="0.25">
      <c r="A2165" s="3">
        <f>TITRES_STAT!B2168</f>
        <v>45159</v>
      </c>
      <c r="B2165" s="6">
        <f>TITRES_STAT!D2168</f>
        <v>5.8887</v>
      </c>
      <c r="C2165" s="2">
        <f t="shared" si="261"/>
        <v>0</v>
      </c>
      <c r="D2165" s="2">
        <f t="shared" si="262"/>
        <v>5.8906000000000001</v>
      </c>
      <c r="E2165" s="2">
        <f t="shared" si="264"/>
        <v>5.9040499999999998</v>
      </c>
      <c r="F2165" s="2">
        <f t="shared" si="265"/>
        <v>5.9343550000000018</v>
      </c>
      <c r="G2165" s="2">
        <f t="shared" si="267"/>
        <v>5.9977720000000003</v>
      </c>
      <c r="H2165" s="2">
        <f t="shared" si="263"/>
        <v>6.1276309999999929</v>
      </c>
      <c r="I2165" s="2">
        <f t="array" ref="I2165">SUMPRODUCT(B2149:B2168, (ROW(B2149:B2168)-ROW(B2149)+1)) / (20*21/2)</f>
        <v>5.8790385714285724</v>
      </c>
      <c r="J2165" s="2">
        <f t="shared" si="266"/>
        <v>5.9236647809507748</v>
      </c>
      <c r="K2165" s="2">
        <f t="shared" si="268"/>
        <v>5.9963937351711349</v>
      </c>
    </row>
    <row r="2166" spans="1:11" ht="13.5" x14ac:dyDescent="0.25">
      <c r="A2166" s="3">
        <f>TITRES_STAT!B2169</f>
        <v>45160</v>
      </c>
      <c r="B2166" s="6">
        <f>TITRES_STAT!D2169</f>
        <v>5.8887</v>
      </c>
      <c r="C2166" s="2">
        <f t="shared" si="261"/>
        <v>0</v>
      </c>
      <c r="D2166" s="2">
        <f t="shared" si="262"/>
        <v>5.8867599999999998</v>
      </c>
      <c r="E2166" s="2">
        <f t="shared" si="264"/>
        <v>5.9011699999999996</v>
      </c>
      <c r="F2166" s="2">
        <f t="shared" si="265"/>
        <v>5.9281000000000015</v>
      </c>
      <c r="G2166" s="2">
        <f t="shared" si="267"/>
        <v>5.9904599999999979</v>
      </c>
      <c r="H2166" s="2">
        <f t="shared" si="263"/>
        <v>6.1267649999999936</v>
      </c>
      <c r="I2166" s="2">
        <f t="array" ref="I2166">SUMPRODUCT(B2150:B2169, (ROW(B2150:B2169)-ROW(B2150)+1)) / (20*21/2)</f>
        <v>5.8616752380952386</v>
      </c>
      <c r="J2166" s="2">
        <f t="shared" si="266"/>
        <v>5.9203348018126061</v>
      </c>
      <c r="K2166" s="2">
        <f t="shared" si="268"/>
        <v>5.9921704514389331</v>
      </c>
    </row>
    <row r="2167" spans="1:11" ht="13.5" x14ac:dyDescent="0.25">
      <c r="A2167" s="3">
        <f>TITRES_STAT!B2170</f>
        <v>45161</v>
      </c>
      <c r="B2167" s="6">
        <f>TITRES_STAT!D2170</f>
        <v>5.7732000000000001</v>
      </c>
      <c r="C2167" s="2">
        <f t="shared" si="261"/>
        <v>-0.11549999999999994</v>
      </c>
      <c r="D2167" s="2">
        <f t="shared" si="262"/>
        <v>5.8675199999999998</v>
      </c>
      <c r="E2167" s="2">
        <f t="shared" si="264"/>
        <v>5.8867400000000005</v>
      </c>
      <c r="F2167" s="2">
        <f t="shared" si="265"/>
        <v>5.9208850000000011</v>
      </c>
      <c r="G2167" s="2">
        <f t="shared" si="267"/>
        <v>5.9808379999999968</v>
      </c>
      <c r="H2167" s="2">
        <f t="shared" si="263"/>
        <v>6.1245999999999921</v>
      </c>
      <c r="I2167" s="2">
        <f t="array" ref="I2167">SUMPRODUCT(B2151:B2170, (ROW(B2151:B2170)-ROW(B2151)+1)) / (20*21/2)</f>
        <v>5.8502214285714285</v>
      </c>
      <c r="J2167" s="2">
        <f t="shared" si="266"/>
        <v>5.9063219635447393</v>
      </c>
      <c r="K2167" s="2">
        <f t="shared" si="268"/>
        <v>5.9835833749119161</v>
      </c>
    </row>
    <row r="2168" spans="1:11" ht="13.5" x14ac:dyDescent="0.25">
      <c r="A2168" s="3">
        <f>TITRES_STAT!B2171</f>
        <v>45162</v>
      </c>
      <c r="B2168" s="6">
        <f>TITRES_STAT!D2171</f>
        <v>5.7347000000000001</v>
      </c>
      <c r="C2168" s="2">
        <f t="shared" si="261"/>
        <v>-3.8499999999999979E-2</v>
      </c>
      <c r="D2168" s="2">
        <f t="shared" si="262"/>
        <v>5.8347999999999995</v>
      </c>
      <c r="E2168" s="2">
        <f t="shared" si="264"/>
        <v>5.8684600000000007</v>
      </c>
      <c r="F2168" s="2">
        <f t="shared" si="265"/>
        <v>5.9074150000000021</v>
      </c>
      <c r="G2168" s="2">
        <f t="shared" si="267"/>
        <v>5.9723699999999962</v>
      </c>
      <c r="H2168" s="2">
        <f t="shared" si="263"/>
        <v>6.1224829999999928</v>
      </c>
      <c r="I2168" s="2">
        <f t="array" ref="I2168">SUMPRODUCT(B2152:B2171, (ROW(B2152:B2171)-ROW(B2152)+1)) / (20*21/2)</f>
        <v>5.8396838095238106</v>
      </c>
      <c r="J2168" s="2">
        <f t="shared" si="266"/>
        <v>5.8899770146357167</v>
      </c>
      <c r="K2168" s="2">
        <f t="shared" si="268"/>
        <v>5.9738232425624291</v>
      </c>
    </row>
    <row r="2169" spans="1:11" ht="13.5" x14ac:dyDescent="0.25">
      <c r="A2169" s="3">
        <f>TITRES_STAT!B2172</f>
        <v>45163</v>
      </c>
      <c r="B2169" s="6">
        <f>TITRES_STAT!D2172</f>
        <v>5.7251000000000003</v>
      </c>
      <c r="C2169" s="2">
        <f t="shared" si="261"/>
        <v>-9.5999999999998309E-3</v>
      </c>
      <c r="D2169" s="2">
        <f t="shared" si="262"/>
        <v>5.8020800000000001</v>
      </c>
      <c r="E2169" s="2">
        <f t="shared" si="264"/>
        <v>5.8492199999999999</v>
      </c>
      <c r="F2169" s="2">
        <f t="shared" si="265"/>
        <v>5.8934650000000008</v>
      </c>
      <c r="G2169" s="2">
        <f t="shared" si="267"/>
        <v>5.9619779999999967</v>
      </c>
      <c r="H2169" s="2">
        <f t="shared" si="263"/>
        <v>6.1203179999999939</v>
      </c>
      <c r="I2169" s="2">
        <f t="array" ref="I2169">SUMPRODUCT(B2153:B2172, (ROW(B2153:B2172)-ROW(B2153)+1)) / (20*21/2)</f>
        <v>5.8410166666666665</v>
      </c>
      <c r="J2169" s="2">
        <f t="shared" si="266"/>
        <v>5.8742744418132675</v>
      </c>
      <c r="K2169" s="2">
        <f t="shared" si="268"/>
        <v>5.9640693899129218</v>
      </c>
    </row>
    <row r="2170" spans="1:11" ht="13.5" x14ac:dyDescent="0.25">
      <c r="A2170" s="3">
        <f>TITRES_STAT!B2173</f>
        <v>45166</v>
      </c>
      <c r="B2170" s="6">
        <f>TITRES_STAT!D2173</f>
        <v>5.7732000000000001</v>
      </c>
      <c r="C2170" s="2">
        <f t="shared" si="261"/>
        <v>4.809999999999981E-2</v>
      </c>
      <c r="D2170" s="2">
        <f t="shared" si="262"/>
        <v>5.7789799999999998</v>
      </c>
      <c r="E2170" s="2">
        <f t="shared" si="264"/>
        <v>5.8347900000000008</v>
      </c>
      <c r="F2170" s="2">
        <f t="shared" si="265"/>
        <v>5.8838450000000018</v>
      </c>
      <c r="G2170" s="2">
        <f t="shared" si="267"/>
        <v>5.9527399999999941</v>
      </c>
      <c r="H2170" s="2">
        <f t="shared" si="263"/>
        <v>6.1183934999999954</v>
      </c>
      <c r="I2170" s="2">
        <f t="array" ref="I2170">SUMPRODUCT(B2154:B2173, (ROW(B2154:B2173)-ROW(B2154)+1)) / (20*21/2)</f>
        <v>5.8316699999999981</v>
      </c>
      <c r="J2170" s="2">
        <f t="shared" si="266"/>
        <v>5.8646483044977185</v>
      </c>
      <c r="K2170" s="2">
        <f t="shared" si="268"/>
        <v>5.9565843157986897</v>
      </c>
    </row>
    <row r="2171" spans="1:11" ht="13.5" x14ac:dyDescent="0.25">
      <c r="A2171" s="3">
        <f>TITRES_STAT!B2174</f>
        <v>45167</v>
      </c>
      <c r="B2171" s="6">
        <f>TITRES_STAT!D2174</f>
        <v>5.7732000000000001</v>
      </c>
      <c r="C2171" s="2">
        <f t="shared" si="261"/>
        <v>0</v>
      </c>
      <c r="D2171" s="2">
        <f t="shared" si="262"/>
        <v>5.7558799999999994</v>
      </c>
      <c r="E2171" s="2">
        <f t="shared" si="264"/>
        <v>5.8213200000000001</v>
      </c>
      <c r="F2171" s="2">
        <f t="shared" si="265"/>
        <v>5.8747050000000014</v>
      </c>
      <c r="G2171" s="2">
        <f t="shared" si="267"/>
        <v>5.9435019999999943</v>
      </c>
      <c r="H2171" s="2">
        <f t="shared" si="263"/>
        <v>6.1165169999999947</v>
      </c>
      <c r="I2171" s="2">
        <f t="array" ref="I2171">SUMPRODUCT(B2155:B2174, (ROW(B2155:B2174)-ROW(B2155)+1)) / (20*21/2)</f>
        <v>5.8149461904761903</v>
      </c>
      <c r="J2171" s="2">
        <f t="shared" si="266"/>
        <v>5.8559389421646024</v>
      </c>
      <c r="K2171" s="2">
        <f t="shared" si="268"/>
        <v>5.9493927740026624</v>
      </c>
    </row>
    <row r="2172" spans="1:11" ht="13.5" x14ac:dyDescent="0.25">
      <c r="A2172" s="3">
        <f>TITRES_STAT!B2175</f>
        <v>45168</v>
      </c>
      <c r="B2172" s="6">
        <f>TITRES_STAT!D2175</f>
        <v>5.8887</v>
      </c>
      <c r="C2172" s="2">
        <f t="shared" si="261"/>
        <v>0.11549999999999994</v>
      </c>
      <c r="D2172" s="2">
        <f t="shared" si="262"/>
        <v>5.7789799999999998</v>
      </c>
      <c r="E2172" s="2">
        <f t="shared" si="264"/>
        <v>5.8232499999999998</v>
      </c>
      <c r="F2172" s="2">
        <f t="shared" si="265"/>
        <v>5.8713400000000018</v>
      </c>
      <c r="G2172" s="2">
        <f t="shared" si="267"/>
        <v>5.9369599999999947</v>
      </c>
      <c r="H2172" s="2">
        <f t="shared" si="263"/>
        <v>6.1152179999999943</v>
      </c>
      <c r="I2172" s="2">
        <f t="array" ref="I2172">SUMPRODUCT(B2156:B2175, (ROW(B2156:B2175)-ROW(B2156)+1)) / (20*21/2)</f>
        <v>5.8077528571428569</v>
      </c>
      <c r="J2172" s="2">
        <f t="shared" si="266"/>
        <v>5.8590590429108307</v>
      </c>
      <c r="K2172" s="2">
        <f t="shared" si="268"/>
        <v>5.947012665218244</v>
      </c>
    </row>
    <row r="2173" spans="1:11" ht="13.5" x14ac:dyDescent="0.25">
      <c r="A2173" s="3">
        <f>TITRES_STAT!B2176</f>
        <v>45169</v>
      </c>
      <c r="B2173" s="6">
        <f>TITRES_STAT!D2176</f>
        <v>5.7732000000000001</v>
      </c>
      <c r="C2173" s="2">
        <f t="shared" si="261"/>
        <v>-0.11549999999999994</v>
      </c>
      <c r="D2173" s="2">
        <f t="shared" si="262"/>
        <v>5.7866799999999996</v>
      </c>
      <c r="E2173" s="2">
        <f t="shared" si="264"/>
        <v>5.8107400000000009</v>
      </c>
      <c r="F2173" s="2">
        <f t="shared" si="265"/>
        <v>5.8621999999999996</v>
      </c>
      <c r="G2173" s="2">
        <f t="shared" si="267"/>
        <v>5.9275299999999946</v>
      </c>
      <c r="H2173" s="2">
        <f t="shared" si="263"/>
        <v>6.1133414999999953</v>
      </c>
      <c r="I2173" s="2">
        <f t="array" ref="I2173">SUMPRODUCT(B2157:B2176, (ROW(B2157:B2176)-ROW(B2157)+1)) / (20*21/2)</f>
        <v>5.8012466666666667</v>
      </c>
      <c r="J2173" s="2">
        <f t="shared" si="266"/>
        <v>5.8508819912050374</v>
      </c>
      <c r="K2173" s="2">
        <f t="shared" si="268"/>
        <v>5.9401964822685089</v>
      </c>
    </row>
    <row r="2174" spans="1:11" ht="13.5" x14ac:dyDescent="0.25">
      <c r="A2174" s="3">
        <f>TITRES_STAT!B2177</f>
        <v>45170</v>
      </c>
      <c r="B2174" s="6">
        <f>TITRES_STAT!D2177</f>
        <v>5.6866000000000003</v>
      </c>
      <c r="C2174" s="2">
        <f t="shared" si="261"/>
        <v>-8.6599999999999788E-2</v>
      </c>
      <c r="D2174" s="2">
        <f t="shared" si="262"/>
        <v>5.7789799999999998</v>
      </c>
      <c r="E2174" s="2">
        <f t="shared" si="264"/>
        <v>5.7905300000000004</v>
      </c>
      <c r="F2174" s="2">
        <f t="shared" si="265"/>
        <v>5.8487300000000007</v>
      </c>
      <c r="G2174" s="2">
        <f t="shared" si="267"/>
        <v>5.916367999999995</v>
      </c>
      <c r="H2174" s="2">
        <f t="shared" si="263"/>
        <v>6.1119464999999966</v>
      </c>
      <c r="I2174" s="2">
        <f t="array" ref="I2174">SUMPRODUCT(B2158:B2177, (ROW(B2158:B2177)-ROW(B2158)+1)) / (20*21/2)</f>
        <v>5.7954276190476195</v>
      </c>
      <c r="J2174" s="2">
        <f t="shared" si="266"/>
        <v>5.8352360872807481</v>
      </c>
      <c r="K2174" s="2">
        <f t="shared" si="268"/>
        <v>5.9302515221795478</v>
      </c>
    </row>
    <row r="2175" spans="1:11" ht="13.5" x14ac:dyDescent="0.25">
      <c r="A2175" s="3">
        <f>TITRES_STAT!B2178</f>
        <v>45173</v>
      </c>
      <c r="B2175" s="6">
        <f>TITRES_STAT!D2178</f>
        <v>5.7732000000000001</v>
      </c>
      <c r="C2175" s="2">
        <f t="shared" si="261"/>
        <v>8.6599999999999788E-2</v>
      </c>
      <c r="D2175" s="2">
        <f t="shared" si="262"/>
        <v>5.7789799999999989</v>
      </c>
      <c r="E2175" s="2">
        <f t="shared" si="264"/>
        <v>5.7789800000000007</v>
      </c>
      <c r="F2175" s="2">
        <f t="shared" si="265"/>
        <v>5.8415150000000011</v>
      </c>
      <c r="G2175" s="2">
        <f t="shared" si="267"/>
        <v>5.9069379999999958</v>
      </c>
      <c r="H2175" s="2">
        <f t="shared" si="263"/>
        <v>6.110984499999998</v>
      </c>
      <c r="I2175" s="2">
        <f t="array" ref="I2175">SUMPRODUCT(B2159:B2178, (ROW(B2159:B2178)-ROW(B2159)+1)) / (20*21/2)</f>
        <v>5.7902957142857145</v>
      </c>
      <c r="J2175" s="2">
        <f t="shared" si="266"/>
        <v>5.8293278884921058</v>
      </c>
      <c r="K2175" s="2">
        <f t="shared" si="268"/>
        <v>5.9240926389568207</v>
      </c>
    </row>
    <row r="2176" spans="1:11" ht="13.5" x14ac:dyDescent="0.25">
      <c r="A2176" s="3">
        <f>TITRES_STAT!B2179</f>
        <v>45174</v>
      </c>
      <c r="B2176" s="6">
        <f>TITRES_STAT!D2179</f>
        <v>5.7732000000000001</v>
      </c>
      <c r="C2176" s="2">
        <f t="shared" si="261"/>
        <v>0</v>
      </c>
      <c r="D2176" s="2">
        <f t="shared" si="262"/>
        <v>5.7789799999999998</v>
      </c>
      <c r="E2176" s="2">
        <f t="shared" si="264"/>
        <v>5.7674300000000001</v>
      </c>
      <c r="F2176" s="2">
        <f t="shared" si="265"/>
        <v>5.8343000000000007</v>
      </c>
      <c r="G2176" s="2">
        <f t="shared" si="267"/>
        <v>5.904435999999996</v>
      </c>
      <c r="H2176" s="2">
        <f t="shared" si="263"/>
        <v>6.1100224999999986</v>
      </c>
      <c r="I2176" s="2">
        <f t="array" ref="I2176">SUMPRODUCT(B2160:B2179, (ROW(B2160:B2179)-ROW(B2160)+1)) / (20*21/2)</f>
        <v>5.7858509523809518</v>
      </c>
      <c r="J2176" s="2">
        <f t="shared" si="266"/>
        <v>5.8239823753023821</v>
      </c>
      <c r="K2176" s="2">
        <f t="shared" si="268"/>
        <v>5.9181752805663574</v>
      </c>
    </row>
    <row r="2177" spans="1:11" ht="13.5" x14ac:dyDescent="0.25">
      <c r="A2177" s="3">
        <f>TITRES_STAT!B2180</f>
        <v>45175</v>
      </c>
      <c r="B2177" s="6">
        <f>TITRES_STAT!D2180</f>
        <v>5.7732000000000001</v>
      </c>
      <c r="C2177" s="2">
        <f t="shared" si="261"/>
        <v>0</v>
      </c>
      <c r="D2177" s="2">
        <f t="shared" si="262"/>
        <v>5.7558799999999994</v>
      </c>
      <c r="E2177" s="2">
        <f t="shared" si="264"/>
        <v>5.7674300000000009</v>
      </c>
      <c r="F2177" s="2">
        <f t="shared" si="265"/>
        <v>5.8270850000000012</v>
      </c>
      <c r="G2177" s="2">
        <f t="shared" si="267"/>
        <v>5.9019339999999962</v>
      </c>
      <c r="H2177" s="2">
        <f t="shared" si="263"/>
        <v>6.1100224999999986</v>
      </c>
      <c r="I2177" s="2">
        <f t="array" ref="I2177">SUMPRODUCT(B2161:B2180, (ROW(B2161:B2180)-ROW(B2161)+1)) / (20*21/2)</f>
        <v>5.771093333333333</v>
      </c>
      <c r="J2177" s="2">
        <f t="shared" si="266"/>
        <v>5.8191459586069172</v>
      </c>
      <c r="K2177" s="2">
        <f t="shared" si="268"/>
        <v>5.9124899754461087</v>
      </c>
    </row>
    <row r="2178" spans="1:11" ht="13.5" x14ac:dyDescent="0.25">
      <c r="A2178" s="3">
        <f>TITRES_STAT!B2181</f>
        <v>45176</v>
      </c>
      <c r="B2178" s="6">
        <f>TITRES_STAT!D2181</f>
        <v>5.7732000000000001</v>
      </c>
      <c r="C2178" s="2">
        <f t="shared" si="261"/>
        <v>0</v>
      </c>
      <c r="D2178" s="2">
        <f t="shared" si="262"/>
        <v>5.7558799999999994</v>
      </c>
      <c r="E2178" s="2">
        <f t="shared" si="264"/>
        <v>5.7712800000000009</v>
      </c>
      <c r="F2178" s="2">
        <f t="shared" si="265"/>
        <v>5.8198700000000008</v>
      </c>
      <c r="G2178" s="2">
        <f t="shared" si="267"/>
        <v>5.8961599999999956</v>
      </c>
      <c r="H2178" s="2">
        <f t="shared" si="263"/>
        <v>6.1093009999999994</v>
      </c>
      <c r="I2178" s="2">
        <f t="array" ref="I2178">SUMPRODUCT(B2162:B2181, (ROW(B2162:B2181)-ROW(B2162)+1)) / (20*21/2)</f>
        <v>5.7255061904761915</v>
      </c>
      <c r="J2178" s="2">
        <f t="shared" si="266"/>
        <v>5.8147701530253064</v>
      </c>
      <c r="K2178" s="2">
        <f t="shared" si="268"/>
        <v>5.9070276234678296</v>
      </c>
    </row>
    <row r="2179" spans="1:11" ht="13.5" x14ac:dyDescent="0.25">
      <c r="A2179" s="3">
        <f>TITRES_STAT!B2182</f>
        <v>45177</v>
      </c>
      <c r="B2179" s="6">
        <f>TITRES_STAT!D2182</f>
        <v>5.7732000000000001</v>
      </c>
      <c r="C2179" s="2">
        <f t="shared" si="261"/>
        <v>0</v>
      </c>
      <c r="D2179" s="2">
        <f t="shared" si="262"/>
        <v>5.7732000000000001</v>
      </c>
      <c r="E2179" s="2">
        <f t="shared" si="264"/>
        <v>5.7760900000000017</v>
      </c>
      <c r="F2179" s="2">
        <f t="shared" si="265"/>
        <v>5.8126550000000012</v>
      </c>
      <c r="G2179" s="2">
        <f t="shared" si="267"/>
        <v>5.8905799999999955</v>
      </c>
      <c r="H2179" s="2">
        <f t="shared" si="263"/>
        <v>6.108339</v>
      </c>
      <c r="I2179" s="2">
        <f t="array" ref="I2179">SUMPRODUCT(B2163:B2182, (ROW(B2163:B2182)-ROW(B2163)+1)) / (20*21/2)</f>
        <v>5.6707995238095243</v>
      </c>
      <c r="J2179" s="2">
        <f t="shared" si="266"/>
        <v>5.8108110908324209</v>
      </c>
      <c r="K2179" s="2">
        <f t="shared" si="268"/>
        <v>5.9017794813710518</v>
      </c>
    </row>
    <row r="2180" spans="1:11" ht="13.5" x14ac:dyDescent="0.25">
      <c r="A2180" s="3">
        <f>TITRES_STAT!B2183</f>
        <v>45180</v>
      </c>
      <c r="B2180" s="6">
        <f>TITRES_STAT!D2183</f>
        <v>5.6577000000000002</v>
      </c>
      <c r="C2180" s="2">
        <f t="shared" ref="C2180:C2243" si="269">B2180-B2179</f>
        <v>-0.11549999999999994</v>
      </c>
      <c r="D2180" s="2">
        <f t="shared" si="262"/>
        <v>5.7501000000000007</v>
      </c>
      <c r="E2180" s="2">
        <f t="shared" si="264"/>
        <v>5.7645400000000002</v>
      </c>
      <c r="F2180" s="2">
        <f t="shared" si="265"/>
        <v>5.7996650000000018</v>
      </c>
      <c r="G2180" s="2">
        <f t="shared" si="267"/>
        <v>5.8828819999999959</v>
      </c>
      <c r="H2180" s="2">
        <f t="shared" si="263"/>
        <v>6.1067994999999993</v>
      </c>
      <c r="I2180" s="2">
        <f t="array" ref="I2180">SUMPRODUCT(B2164:B2183, (ROW(B2164:B2183)-ROW(B2164)+1)) / (20*21/2)</f>
        <v>5.6467857142857145</v>
      </c>
      <c r="J2180" s="2">
        <f t="shared" si="266"/>
        <v>5.7962290821817142</v>
      </c>
      <c r="K2180" s="2">
        <f t="shared" si="268"/>
        <v>5.8922077370035595</v>
      </c>
    </row>
    <row r="2181" spans="1:11" ht="13.5" x14ac:dyDescent="0.25">
      <c r="A2181" s="3">
        <f>TITRES_STAT!B2184</f>
        <v>45181</v>
      </c>
      <c r="B2181" s="6">
        <f>TITRES_STAT!D2184</f>
        <v>5.3209999999999997</v>
      </c>
      <c r="C2181" s="2">
        <f t="shared" si="269"/>
        <v>-0.33670000000000044</v>
      </c>
      <c r="D2181" s="2">
        <f t="shared" si="262"/>
        <v>5.6596599999999997</v>
      </c>
      <c r="E2181" s="2">
        <f t="shared" si="264"/>
        <v>5.7193200000000006</v>
      </c>
      <c r="F2181" s="2">
        <f t="shared" si="265"/>
        <v>5.7703200000000008</v>
      </c>
      <c r="G2181" s="2">
        <f t="shared" si="267"/>
        <v>5.8713359999999968</v>
      </c>
      <c r="H2181" s="2">
        <f t="shared" si="263"/>
        <v>6.1017959999999993</v>
      </c>
      <c r="I2181" s="2">
        <f t="array" ref="I2181">SUMPRODUCT(B2165:B2184, (ROW(B2165:B2184)-ROW(B2165)+1)) / (20*21/2)</f>
        <v>5.6247423809523802</v>
      </c>
      <c r="J2181" s="2">
        <f t="shared" si="266"/>
        <v>5.7509691695929792</v>
      </c>
      <c r="K2181" s="2">
        <f t="shared" si="268"/>
        <v>5.8698074335916557</v>
      </c>
    </row>
    <row r="2182" spans="1:11" ht="13.5" x14ac:dyDescent="0.25">
      <c r="A2182" s="3">
        <f>TITRES_STAT!B2185</f>
        <v>45182</v>
      </c>
      <c r="B2182" s="6">
        <f>TITRES_STAT!D2185</f>
        <v>5.1959</v>
      </c>
      <c r="C2182" s="2">
        <f t="shared" si="269"/>
        <v>-0.12509999999999977</v>
      </c>
      <c r="D2182" s="2">
        <f t="shared" ref="D2182:D2245" si="270">AVERAGE(B2178:B2182)</f>
        <v>5.5442000000000009</v>
      </c>
      <c r="E2182" s="2">
        <f t="shared" si="264"/>
        <v>5.6500399999999997</v>
      </c>
      <c r="F2182" s="2">
        <f t="shared" si="265"/>
        <v>5.7366450000000011</v>
      </c>
      <c r="G2182" s="2">
        <f t="shared" si="267"/>
        <v>5.8544019999999977</v>
      </c>
      <c r="H2182" s="2">
        <f t="shared" si="263"/>
        <v>6.0957824999999977</v>
      </c>
      <c r="I2182" s="2">
        <f t="array" ref="I2182">SUMPRODUCT(B2166:B2185, (ROW(B2166:B2185)-ROW(B2166)+1)) / (20*21/2)</f>
        <v>5.5899666666666672</v>
      </c>
      <c r="J2182" s="2">
        <f t="shared" si="266"/>
        <v>5.6981054391555528</v>
      </c>
      <c r="K2182" s="2">
        <f t="shared" si="268"/>
        <v>5.8433796910978657</v>
      </c>
    </row>
    <row r="2183" spans="1:11" ht="13.5" x14ac:dyDescent="0.25">
      <c r="A2183" s="3">
        <f>TITRES_STAT!B2186</f>
        <v>45183</v>
      </c>
      <c r="B2183" s="6">
        <f>TITRES_STAT!D2186</f>
        <v>5.4844999999999997</v>
      </c>
      <c r="C2183" s="2">
        <f t="shared" si="269"/>
        <v>0.28859999999999975</v>
      </c>
      <c r="D2183" s="2">
        <f t="shared" si="270"/>
        <v>5.4864600000000001</v>
      </c>
      <c r="E2183" s="2">
        <f t="shared" si="264"/>
        <v>5.6211699999999993</v>
      </c>
      <c r="F2183" s="2">
        <f t="shared" si="265"/>
        <v>5.7159550000000001</v>
      </c>
      <c r="G2183" s="2">
        <f t="shared" si="267"/>
        <v>5.8486279999999988</v>
      </c>
      <c r="H2183" s="2">
        <f t="shared" si="263"/>
        <v>6.0918374999999978</v>
      </c>
      <c r="I2183" s="2">
        <f t="array" ref="I2183">SUMPRODUCT(B2167:B2186, (ROW(B2167:B2186)-ROW(B2167)+1)) / (20*21/2)</f>
        <v>5.569762857142857</v>
      </c>
      <c r="J2183" s="2">
        <f t="shared" si="266"/>
        <v>5.6777620639978812</v>
      </c>
      <c r="K2183" s="2">
        <f t="shared" si="268"/>
        <v>5.8293059777214795</v>
      </c>
    </row>
    <row r="2184" spans="1:11" ht="13.5" x14ac:dyDescent="0.25">
      <c r="A2184" s="3">
        <f>TITRES_STAT!B2187</f>
        <v>45184</v>
      </c>
      <c r="B2184" s="6">
        <f>TITRES_STAT!D2187</f>
        <v>5.4844999999999997</v>
      </c>
      <c r="C2184" s="2">
        <f t="shared" si="269"/>
        <v>0</v>
      </c>
      <c r="D2184" s="2">
        <f t="shared" si="270"/>
        <v>5.4287200000000002</v>
      </c>
      <c r="E2184" s="2">
        <f t="shared" si="264"/>
        <v>5.6009599999999988</v>
      </c>
      <c r="F2184" s="2">
        <f t="shared" si="265"/>
        <v>5.6957450000000005</v>
      </c>
      <c r="G2184" s="2">
        <f t="shared" si="267"/>
        <v>5.8372739999999999</v>
      </c>
      <c r="H2184" s="2">
        <f t="shared" si="263"/>
        <v>6.087266999999998</v>
      </c>
      <c r="I2184" s="2">
        <f t="array" ref="I2184">SUMPRODUCT(B2168:B2187, (ROW(B2168:B2187)-ROW(B2168)+1)) / (20*21/2)</f>
        <v>5.5497828571428576</v>
      </c>
      <c r="J2184" s="2">
        <f t="shared" si="266"/>
        <v>5.6593561531409398</v>
      </c>
      <c r="K2184" s="2">
        <f t="shared" si="268"/>
        <v>5.8157841746735786</v>
      </c>
    </row>
    <row r="2185" spans="1:11" ht="13.5" x14ac:dyDescent="0.25">
      <c r="A2185" s="3">
        <f>TITRES_STAT!B2188</f>
        <v>45187</v>
      </c>
      <c r="B2185" s="6">
        <f>TITRES_STAT!D2188</f>
        <v>5.3305999999999996</v>
      </c>
      <c r="C2185" s="2">
        <f t="shared" si="269"/>
        <v>-0.15390000000000015</v>
      </c>
      <c r="D2185" s="2">
        <f t="shared" si="270"/>
        <v>5.3633000000000006</v>
      </c>
      <c r="E2185" s="2">
        <f t="shared" si="264"/>
        <v>5.5566999999999993</v>
      </c>
      <c r="F2185" s="2">
        <f t="shared" si="265"/>
        <v>5.66784</v>
      </c>
      <c r="G2185" s="2">
        <f t="shared" si="267"/>
        <v>5.8230340000000016</v>
      </c>
      <c r="H2185" s="2">
        <f t="shared" si="263"/>
        <v>6.0819269999999985</v>
      </c>
      <c r="I2185" s="2">
        <f t="array" ref="I2185">SUMPRODUCT(B2169:B2188, (ROW(B2169:B2188)-ROW(B2169)+1)) / (20*21/2)</f>
        <v>5.5295780952380946</v>
      </c>
      <c r="J2185" s="2">
        <f t="shared" si="266"/>
        <v>5.6280460433179931</v>
      </c>
      <c r="K2185" s="2">
        <f t="shared" si="268"/>
        <v>5.7967573442942228</v>
      </c>
    </row>
    <row r="2186" spans="1:11" ht="13.5" x14ac:dyDescent="0.25">
      <c r="A2186" s="3">
        <f>TITRES_STAT!B2189</f>
        <v>45188</v>
      </c>
      <c r="B2186" s="6">
        <f>TITRES_STAT!D2189</f>
        <v>5.4557000000000002</v>
      </c>
      <c r="C2186" s="2">
        <f t="shared" si="269"/>
        <v>0.12510000000000066</v>
      </c>
      <c r="D2186" s="2">
        <f t="shared" si="270"/>
        <v>5.3902400000000004</v>
      </c>
      <c r="E2186" s="2">
        <f t="shared" si="264"/>
        <v>5.5249499999999987</v>
      </c>
      <c r="F2186" s="2">
        <f t="shared" si="265"/>
        <v>5.6461899999999998</v>
      </c>
      <c r="G2186" s="2">
        <f t="shared" si="267"/>
        <v>5.8128360000000017</v>
      </c>
      <c r="H2186" s="2">
        <f t="shared" ref="H2186:H2249" si="271">AVERAGE(B1987:B2186)</f>
        <v>6.0779819999999996</v>
      </c>
      <c r="I2186" s="2">
        <f t="array" ref="I2186">SUMPRODUCT(B2170:B2189, (ROW(B2170:B2189)-ROW(B2170)+1)) / (20*21/2)</f>
        <v>5.5117995238095245</v>
      </c>
      <c r="J2186" s="2">
        <f t="shared" si="266"/>
        <v>5.6116321344305655</v>
      </c>
      <c r="K2186" s="2">
        <f t="shared" si="268"/>
        <v>5.7833825464787632</v>
      </c>
    </row>
    <row r="2187" spans="1:11" ht="13.5" x14ac:dyDescent="0.25">
      <c r="A2187" s="3">
        <f>TITRES_STAT!B2190</f>
        <v>45189</v>
      </c>
      <c r="B2187" s="6">
        <f>TITRES_STAT!D2190</f>
        <v>5.4363999999999999</v>
      </c>
      <c r="C2187" s="2">
        <f t="shared" si="269"/>
        <v>-1.9300000000000317E-2</v>
      </c>
      <c r="D2187" s="2">
        <f t="shared" si="270"/>
        <v>5.4383399999999993</v>
      </c>
      <c r="E2187" s="2">
        <f t="shared" si="264"/>
        <v>5.4912699999999992</v>
      </c>
      <c r="F2187" s="2">
        <f t="shared" si="265"/>
        <v>5.6293500000000005</v>
      </c>
      <c r="G2187" s="2">
        <f t="shared" si="267"/>
        <v>5.802252000000002</v>
      </c>
      <c r="H2187" s="2">
        <f t="shared" si="271"/>
        <v>6.0732189999999999</v>
      </c>
      <c r="I2187" s="2">
        <f t="array" ref="I2187">SUMPRODUCT(B2171:B2190, (ROW(B2171:B2190)-ROW(B2171)+1)) / (20*21/2)</f>
        <v>5.4826128571428576</v>
      </c>
      <c r="J2187" s="2">
        <f t="shared" si="266"/>
        <v>5.5949433597228921</v>
      </c>
      <c r="K2187" s="2">
        <f t="shared" si="268"/>
        <v>5.769775387793322</v>
      </c>
    </row>
    <row r="2188" spans="1:11" ht="13.5" x14ac:dyDescent="0.25">
      <c r="A2188" s="3">
        <f>TITRES_STAT!B2191</f>
        <v>45190</v>
      </c>
      <c r="B2188" s="6">
        <f>TITRES_STAT!D2191</f>
        <v>5.4172000000000002</v>
      </c>
      <c r="C2188" s="2">
        <f t="shared" si="269"/>
        <v>-1.9199999999999662E-2</v>
      </c>
      <c r="D2188" s="2">
        <f t="shared" si="270"/>
        <v>5.4248799999999999</v>
      </c>
      <c r="E2188" s="2">
        <f t="shared" ref="E2188:E2251" si="272">AVERAGE(B2179:B2188)</f>
        <v>5.4556699999999996</v>
      </c>
      <c r="F2188" s="2">
        <f t="shared" si="265"/>
        <v>5.6134749999999993</v>
      </c>
      <c r="G2188" s="2">
        <f t="shared" si="267"/>
        <v>5.7951320000000024</v>
      </c>
      <c r="H2188" s="2">
        <f t="shared" si="271"/>
        <v>6.0702360000000013</v>
      </c>
      <c r="I2188" s="2">
        <f t="array" ref="I2188">SUMPRODUCT(B2172:B2191, (ROW(B2172:B2191)-ROW(B2172)+1)) / (20*21/2)</f>
        <v>5.4602980952380955</v>
      </c>
      <c r="J2188" s="2">
        <f t="shared" si="266"/>
        <v>5.5780154207016643</v>
      </c>
      <c r="K2188" s="2">
        <f t="shared" si="268"/>
        <v>5.7559489019975061</v>
      </c>
    </row>
    <row r="2189" spans="1:11" ht="13.5" x14ac:dyDescent="0.25">
      <c r="A2189" s="3">
        <f>TITRES_STAT!B2192</f>
        <v>45191</v>
      </c>
      <c r="B2189" s="6">
        <f>TITRES_STAT!D2192</f>
        <v>5.4268000000000001</v>
      </c>
      <c r="C2189" s="2">
        <f t="shared" si="269"/>
        <v>9.5999999999998309E-3</v>
      </c>
      <c r="D2189" s="2">
        <f t="shared" si="270"/>
        <v>5.4133399999999998</v>
      </c>
      <c r="E2189" s="2">
        <f t="shared" si="272"/>
        <v>5.42103</v>
      </c>
      <c r="F2189" s="2">
        <f t="shared" si="265"/>
        <v>5.59856</v>
      </c>
      <c r="G2189" s="2">
        <f t="shared" si="267"/>
        <v>5.7855100000000013</v>
      </c>
      <c r="H2189" s="2">
        <f t="shared" si="271"/>
        <v>6.0660985000000007</v>
      </c>
      <c r="I2189" s="2">
        <f t="array" ref="I2189">SUMPRODUCT(B2173:B2192, (ROW(B2173:B2192)-ROW(B2173)+1)) / (20*21/2)</f>
        <v>5.4354642857142847</v>
      </c>
      <c r="J2189" s="2">
        <f t="shared" si="266"/>
        <v>5.5636139520634114</v>
      </c>
      <c r="K2189" s="2">
        <f t="shared" si="268"/>
        <v>5.7430411019191734</v>
      </c>
    </row>
    <row r="2190" spans="1:11" ht="13.5" x14ac:dyDescent="0.25">
      <c r="A2190" s="3">
        <f>TITRES_STAT!B2193</f>
        <v>45194</v>
      </c>
      <c r="B2190" s="6">
        <f>TITRES_STAT!D2193</f>
        <v>5.2920999999999996</v>
      </c>
      <c r="C2190" s="2">
        <f t="shared" si="269"/>
        <v>-0.13470000000000049</v>
      </c>
      <c r="D2190" s="2">
        <f t="shared" si="270"/>
        <v>5.40564</v>
      </c>
      <c r="E2190" s="2">
        <f t="shared" si="272"/>
        <v>5.3844699999999994</v>
      </c>
      <c r="F2190" s="2">
        <f t="shared" si="265"/>
        <v>5.5745050000000003</v>
      </c>
      <c r="G2190" s="2">
        <f t="shared" si="267"/>
        <v>5.773194000000001</v>
      </c>
      <c r="H2190" s="2">
        <f t="shared" si="271"/>
        <v>6.0609505000000006</v>
      </c>
      <c r="I2190" s="2">
        <f t="array" ref="I2190">SUMPRODUCT(B2174:B2193, (ROW(B2174:B2193)-ROW(B2174)+1)) / (20*21/2)</f>
        <v>5.4134714285714294</v>
      </c>
      <c r="J2190" s="2">
        <f t="shared" si="266"/>
        <v>5.5377554804383244</v>
      </c>
      <c r="K2190" s="2">
        <f t="shared" si="268"/>
        <v>5.7253571371380296</v>
      </c>
    </row>
    <row r="2191" spans="1:11" ht="13.5" x14ac:dyDescent="0.25">
      <c r="A2191" s="3">
        <f>TITRES_STAT!B2194</f>
        <v>45195</v>
      </c>
      <c r="B2191" s="6">
        <f>TITRES_STAT!D2194</f>
        <v>5.3402000000000003</v>
      </c>
      <c r="C2191" s="2">
        <f t="shared" si="269"/>
        <v>4.8100000000000698E-2</v>
      </c>
      <c r="D2191" s="2">
        <f t="shared" si="270"/>
        <v>5.3825399999999997</v>
      </c>
      <c r="E2191" s="2">
        <f t="shared" si="272"/>
        <v>5.3863900000000005</v>
      </c>
      <c r="F2191" s="2">
        <f t="shared" si="265"/>
        <v>5.552855000000001</v>
      </c>
      <c r="G2191" s="2">
        <f t="shared" si="267"/>
        <v>5.7618400000000012</v>
      </c>
      <c r="H2191" s="2">
        <f t="shared" si="271"/>
        <v>6.0573420000000002</v>
      </c>
      <c r="I2191" s="2">
        <f t="array" ref="I2191">SUMPRODUCT(B2175:B2194, (ROW(B2175:B2194)-ROW(B2175)+1)) / (20*21/2)</f>
        <v>5.3937695238095245</v>
      </c>
      <c r="J2191" s="2">
        <f t="shared" si="266"/>
        <v>5.5189406727775321</v>
      </c>
      <c r="K2191" s="2">
        <f t="shared" si="268"/>
        <v>5.7102529356816367</v>
      </c>
    </row>
    <row r="2192" spans="1:11" ht="13.5" x14ac:dyDescent="0.25">
      <c r="A2192" s="3">
        <f>TITRES_STAT!B2195</f>
        <v>45197</v>
      </c>
      <c r="B2192" s="6">
        <f>TITRES_STAT!D2195</f>
        <v>5.2920999999999996</v>
      </c>
      <c r="C2192" s="2">
        <f t="shared" si="269"/>
        <v>-4.8100000000000698E-2</v>
      </c>
      <c r="D2192" s="2">
        <f t="shared" si="270"/>
        <v>5.3536799999999998</v>
      </c>
      <c r="E2192" s="2">
        <f t="shared" si="272"/>
        <v>5.3960099999999995</v>
      </c>
      <c r="F2192" s="2">
        <f t="shared" si="265"/>
        <v>5.5230249999999996</v>
      </c>
      <c r="G2192" s="2">
        <f t="shared" si="267"/>
        <v>5.749524000000001</v>
      </c>
      <c r="H2192" s="2">
        <f t="shared" si="271"/>
        <v>6.0534929999999996</v>
      </c>
      <c r="I2192" s="2">
        <f t="array" ref="I2192">SUMPRODUCT(B2176:B2195, (ROW(B2176:B2195)-ROW(B2176)+1)) / (20*21/2)</f>
        <v>5.3759461904761903</v>
      </c>
      <c r="J2192" s="2">
        <f t="shared" si="266"/>
        <v>5.4973367991796716</v>
      </c>
      <c r="K2192" s="2">
        <f t="shared" si="268"/>
        <v>5.6938547813411802</v>
      </c>
    </row>
    <row r="2193" spans="1:11" ht="13.5" x14ac:dyDescent="0.25">
      <c r="A2193" s="3">
        <f>TITRES_STAT!B2196</f>
        <v>45198</v>
      </c>
      <c r="B2193" s="6">
        <f>TITRES_STAT!D2196</f>
        <v>5.2920999999999996</v>
      </c>
      <c r="C2193" s="2">
        <f t="shared" si="269"/>
        <v>0</v>
      </c>
      <c r="D2193" s="2">
        <f t="shared" si="270"/>
        <v>5.3286599999999993</v>
      </c>
      <c r="E2193" s="2">
        <f t="shared" si="272"/>
        <v>5.3767699999999996</v>
      </c>
      <c r="F2193" s="2">
        <f t="shared" si="265"/>
        <v>5.4989699999999999</v>
      </c>
      <c r="G2193" s="2">
        <f t="shared" si="267"/>
        <v>5.7372080000000016</v>
      </c>
      <c r="H2193" s="2">
        <f t="shared" si="271"/>
        <v>6.0487299999999991</v>
      </c>
      <c r="I2193" s="2">
        <f t="array" ref="I2193">SUMPRODUCT(B2177:B2196, (ROW(B2177:B2196)-ROW(B2177)+1)) / (20*21/2)</f>
        <v>5.352166190476189</v>
      </c>
      <c r="J2193" s="2">
        <f t="shared" si="266"/>
        <v>5.4777904373530362</v>
      </c>
      <c r="K2193" s="2">
        <f t="shared" si="268"/>
        <v>5.6780996918768203</v>
      </c>
    </row>
    <row r="2194" spans="1:11" ht="13.5" x14ac:dyDescent="0.25">
      <c r="A2194" s="3">
        <f>TITRES_STAT!B2197</f>
        <v>45201</v>
      </c>
      <c r="B2194" s="6">
        <f>TITRES_STAT!D2197</f>
        <v>5.2920999999999996</v>
      </c>
      <c r="C2194" s="2">
        <f t="shared" si="269"/>
        <v>0</v>
      </c>
      <c r="D2194" s="2">
        <f t="shared" si="270"/>
        <v>5.3017200000000004</v>
      </c>
      <c r="E2194" s="2">
        <f t="shared" si="272"/>
        <v>5.3575299999999997</v>
      </c>
      <c r="F2194" s="2">
        <f t="shared" si="265"/>
        <v>5.4792450000000006</v>
      </c>
      <c r="G2194" s="2">
        <f t="shared" si="267"/>
        <v>5.7250840000000016</v>
      </c>
      <c r="H2194" s="2">
        <f t="shared" si="271"/>
        <v>6.0448809999999993</v>
      </c>
      <c r="I2194" s="2">
        <f t="array" ref="I2194">SUMPRODUCT(B2178:B2197, (ROW(B2178:B2197)-ROW(B2178)+1)) / (20*21/2)</f>
        <v>5.3475847619047618</v>
      </c>
      <c r="J2194" s="2">
        <f t="shared" si="266"/>
        <v>5.460105633795604</v>
      </c>
      <c r="K2194" s="2">
        <f t="shared" si="268"/>
        <v>5.6629624490581216</v>
      </c>
    </row>
    <row r="2195" spans="1:11" ht="13.5" x14ac:dyDescent="0.25">
      <c r="A2195" s="3">
        <f>TITRES_STAT!B2198</f>
        <v>45202</v>
      </c>
      <c r="B2195" s="6">
        <f>TITRES_STAT!D2198</f>
        <v>5.2920999999999996</v>
      </c>
      <c r="C2195" s="2">
        <f t="shared" si="269"/>
        <v>0</v>
      </c>
      <c r="D2195" s="2">
        <f t="shared" si="270"/>
        <v>5.3017200000000004</v>
      </c>
      <c r="E2195" s="2">
        <f t="shared" si="272"/>
        <v>5.3536799999999989</v>
      </c>
      <c r="F2195" s="2">
        <f t="shared" si="265"/>
        <v>5.45519</v>
      </c>
      <c r="G2195" s="2">
        <f t="shared" si="267"/>
        <v>5.7116140000000017</v>
      </c>
      <c r="H2195" s="2">
        <f t="shared" si="271"/>
        <v>6.0401659999999984</v>
      </c>
      <c r="I2195" s="2">
        <f t="array" ref="I2195">SUMPRODUCT(B2179:B2198, (ROW(B2179:B2198)-ROW(B2179)+1)) / (20*21/2)</f>
        <v>5.3439676190476186</v>
      </c>
      <c r="J2195" s="2">
        <f t="shared" si="266"/>
        <v>5.444105097243642</v>
      </c>
      <c r="K2195" s="2">
        <f t="shared" si="268"/>
        <v>5.648418823604862</v>
      </c>
    </row>
    <row r="2196" spans="1:11" ht="13.5" x14ac:dyDescent="0.25">
      <c r="A2196" s="3">
        <f>TITRES_STAT!B2199</f>
        <v>45203</v>
      </c>
      <c r="B2196" s="6">
        <f>TITRES_STAT!D2199</f>
        <v>5.2054999999999998</v>
      </c>
      <c r="C2196" s="2">
        <f t="shared" si="269"/>
        <v>-8.6599999999999788E-2</v>
      </c>
      <c r="D2196" s="2">
        <f t="shared" si="270"/>
        <v>5.2747799999999998</v>
      </c>
      <c r="E2196" s="2">
        <f t="shared" si="272"/>
        <v>5.3286599999999993</v>
      </c>
      <c r="F2196" s="2">
        <f t="shared" ref="F2196:F2259" si="273">AVERAGE(B2177:B2196)</f>
        <v>5.4268049999999999</v>
      </c>
      <c r="G2196" s="2">
        <f t="shared" si="267"/>
        <v>5.6954479999999998</v>
      </c>
      <c r="H2196" s="2">
        <f t="shared" si="271"/>
        <v>6.0358839999999985</v>
      </c>
      <c r="I2196" s="2">
        <f t="array" ref="I2196">SUMPRODUCT(B2180:B2199, (ROW(B2180:B2199)-ROW(B2180)+1)) / (20*21/2)</f>
        <v>5.3422747619047621</v>
      </c>
      <c r="J2196" s="2">
        <f t="shared" si="266"/>
        <v>5.4213808022680565</v>
      </c>
      <c r="K2196" s="2">
        <f t="shared" si="268"/>
        <v>5.6310494579732993</v>
      </c>
    </row>
    <row r="2197" spans="1:11" ht="13.5" x14ac:dyDescent="0.25">
      <c r="A2197" s="3">
        <f>TITRES_STAT!B2200</f>
        <v>45204</v>
      </c>
      <c r="B2197" s="6">
        <f>TITRES_STAT!D2200</f>
        <v>5.3787000000000003</v>
      </c>
      <c r="C2197" s="2">
        <f t="shared" si="269"/>
        <v>0.17320000000000046</v>
      </c>
      <c r="D2197" s="2">
        <f t="shared" si="270"/>
        <v>5.2920999999999996</v>
      </c>
      <c r="E2197" s="2">
        <f t="shared" si="272"/>
        <v>5.3228899999999992</v>
      </c>
      <c r="F2197" s="2">
        <f t="shared" si="273"/>
        <v>5.4070800000000006</v>
      </c>
      <c r="G2197" s="2">
        <f t="shared" si="267"/>
        <v>5.6846720000000008</v>
      </c>
      <c r="H2197" s="2">
        <f t="shared" si="271"/>
        <v>6.0328529999999976</v>
      </c>
      <c r="I2197" s="2">
        <f t="array" ref="I2197">SUMPRODUCT(B2181:B2200, (ROW(B2181:B2200)-ROW(B2181)+1)) / (20*21/2)</f>
        <v>5.3425061904761906</v>
      </c>
      <c r="J2197" s="2">
        <f t="shared" ref="J2197:J2260" si="274">$J$4*B2197+J2196*(1-$J$4)</f>
        <v>5.4173159639568134</v>
      </c>
      <c r="K2197" s="2">
        <f t="shared" si="268"/>
        <v>5.6211534007978763</v>
      </c>
    </row>
    <row r="2198" spans="1:11" ht="13.5" x14ac:dyDescent="0.25">
      <c r="A2198" s="3">
        <f>TITRES_STAT!B2201</f>
        <v>45205</v>
      </c>
      <c r="B2198" s="6">
        <f>TITRES_STAT!D2201</f>
        <v>5.3691000000000004</v>
      </c>
      <c r="C2198" s="2">
        <f t="shared" si="269"/>
        <v>-9.5999999999998309E-3</v>
      </c>
      <c r="D2198" s="2">
        <f t="shared" si="270"/>
        <v>5.3074999999999992</v>
      </c>
      <c r="E2198" s="2">
        <f t="shared" si="272"/>
        <v>5.3180800000000001</v>
      </c>
      <c r="F2198" s="2">
        <f t="shared" si="273"/>
        <v>5.3868750000000007</v>
      </c>
      <c r="G2198" s="2">
        <f t="shared" si="267"/>
        <v>5.6719720000000002</v>
      </c>
      <c r="H2198" s="2">
        <f t="shared" si="271"/>
        <v>6.0289079999999977</v>
      </c>
      <c r="I2198" s="2">
        <f t="array" ref="I2198">SUMPRODUCT(B2182:B2201, (ROW(B2182:B2201)-ROW(B2182)+1)) / (20*21/2)</f>
        <v>5.3413595238095253</v>
      </c>
      <c r="J2198" s="2">
        <f t="shared" si="274"/>
        <v>5.412723967389498</v>
      </c>
      <c r="K2198" s="2">
        <f t="shared" si="268"/>
        <v>5.6112689537077642</v>
      </c>
    </row>
    <row r="2199" spans="1:11" ht="13.5" x14ac:dyDescent="0.25">
      <c r="A2199" s="3">
        <f>TITRES_STAT!B2202</f>
        <v>45208</v>
      </c>
      <c r="B2199" s="6">
        <f>TITRES_STAT!D2202</f>
        <v>5.3691000000000004</v>
      </c>
      <c r="C2199" s="2">
        <f t="shared" si="269"/>
        <v>0</v>
      </c>
      <c r="D2199" s="2">
        <f t="shared" si="270"/>
        <v>5.3228999999999997</v>
      </c>
      <c r="E2199" s="2">
        <f t="shared" si="272"/>
        <v>5.312310000000001</v>
      </c>
      <c r="F2199" s="2">
        <f t="shared" si="273"/>
        <v>5.3666700000000009</v>
      </c>
      <c r="G2199" s="2">
        <f t="shared" si="267"/>
        <v>5.6592719999999996</v>
      </c>
      <c r="H2199" s="2">
        <f t="shared" si="271"/>
        <v>6.0259254999999969</v>
      </c>
      <c r="I2199" s="2">
        <f t="array" ref="I2199">SUMPRODUCT(B2183:B2202, (ROW(B2183:B2202)-ROW(B2183)+1)) / (20*21/2)</f>
        <v>5.3401214285714298</v>
      </c>
      <c r="J2199" s="2">
        <f t="shared" si="274"/>
        <v>5.4085693038285934</v>
      </c>
      <c r="K2199" s="2">
        <f t="shared" si="268"/>
        <v>5.6017721319937346</v>
      </c>
    </row>
    <row r="2200" spans="1:11" ht="13.5" x14ac:dyDescent="0.25">
      <c r="A2200" s="3">
        <f>TITRES_STAT!B2203</f>
        <v>45209</v>
      </c>
      <c r="B2200" s="6">
        <f>TITRES_STAT!D2203</f>
        <v>5.3691000000000004</v>
      </c>
      <c r="C2200" s="2">
        <f t="shared" si="269"/>
        <v>0</v>
      </c>
      <c r="D2200" s="2">
        <f t="shared" si="270"/>
        <v>5.3382999999999994</v>
      </c>
      <c r="E2200" s="2">
        <f t="shared" si="272"/>
        <v>5.3200100000000017</v>
      </c>
      <c r="F2200" s="2">
        <f t="shared" si="273"/>
        <v>5.352240000000001</v>
      </c>
      <c r="G2200" s="2">
        <f t="shared" si="267"/>
        <v>5.6473420000000019</v>
      </c>
      <c r="H2200" s="2">
        <f t="shared" si="271"/>
        <v>6.0227019999999971</v>
      </c>
      <c r="I2200" s="2">
        <f t="array" ref="I2200">SUMPRODUCT(B2184:B2203, (ROW(B2184:B2203)-ROW(B2184)+1)) / (20*21/2)</f>
        <v>5.3372819047619053</v>
      </c>
      <c r="J2200" s="2">
        <f t="shared" si="274"/>
        <v>5.4048103225115849</v>
      </c>
      <c r="K2200" s="2">
        <f t="shared" si="268"/>
        <v>5.5926477346606474</v>
      </c>
    </row>
    <row r="2201" spans="1:11" ht="13.5" x14ac:dyDescent="0.25">
      <c r="A2201" s="3">
        <f>TITRES_STAT!B2204</f>
        <v>45210</v>
      </c>
      <c r="B2201" s="6">
        <f>TITRES_STAT!D2204</f>
        <v>5.3402000000000003</v>
      </c>
      <c r="C2201" s="2">
        <f t="shared" si="269"/>
        <v>-2.8900000000000148E-2</v>
      </c>
      <c r="D2201" s="2">
        <f t="shared" si="270"/>
        <v>5.36524</v>
      </c>
      <c r="E2201" s="2">
        <f t="shared" si="272"/>
        <v>5.3200100000000017</v>
      </c>
      <c r="F2201" s="2">
        <f t="shared" si="273"/>
        <v>5.3532000000000002</v>
      </c>
      <c r="G2201" s="2">
        <f t="shared" si="267"/>
        <v>5.6350260000000016</v>
      </c>
      <c r="H2201" s="2">
        <f t="shared" si="271"/>
        <v>6.019333999999998</v>
      </c>
      <c r="I2201" s="2">
        <f t="array" ref="I2201">SUMPRODUCT(B2185:B2204, (ROW(B2185:B2204)-ROW(B2185)+1)) / (20*21/2)</f>
        <v>5.3269276190476198</v>
      </c>
      <c r="J2201" s="2">
        <f t="shared" si="274"/>
        <v>5.3986569584628628</v>
      </c>
      <c r="K2201" s="2">
        <f t="shared" si="268"/>
        <v>5.5827478234974848</v>
      </c>
    </row>
    <row r="2202" spans="1:11" ht="13.5" x14ac:dyDescent="0.25">
      <c r="A2202" s="3">
        <f>TITRES_STAT!B2205</f>
        <v>45211</v>
      </c>
      <c r="B2202" s="6">
        <f>TITRES_STAT!D2205</f>
        <v>5.3402000000000003</v>
      </c>
      <c r="C2202" s="2">
        <f t="shared" si="269"/>
        <v>0</v>
      </c>
      <c r="D2202" s="2">
        <f t="shared" si="270"/>
        <v>5.3575400000000002</v>
      </c>
      <c r="E2202" s="2">
        <f t="shared" si="272"/>
        <v>5.3248200000000008</v>
      </c>
      <c r="F2202" s="2">
        <f t="shared" si="273"/>
        <v>5.3604149999999997</v>
      </c>
      <c r="G2202" s="2">
        <f t="shared" si="267"/>
        <v>5.6227100000000005</v>
      </c>
      <c r="H2202" s="2">
        <f t="shared" si="271"/>
        <v>6.015965999999997</v>
      </c>
      <c r="I2202" s="2">
        <f t="array" ref="I2202">SUMPRODUCT(B2186:B2205, (ROW(B2186:B2205)-ROW(B2186)+1)) / (20*21/2)</f>
        <v>5.3470423809523808</v>
      </c>
      <c r="J2202" s="2">
        <f t="shared" si="274"/>
        <v>5.3930896290854475</v>
      </c>
      <c r="K2202" s="2">
        <f t="shared" si="268"/>
        <v>5.5732361441446425</v>
      </c>
    </row>
    <row r="2203" spans="1:11" ht="13.5" x14ac:dyDescent="0.25">
      <c r="A2203" s="3">
        <f>TITRES_STAT!B2206</f>
        <v>45212</v>
      </c>
      <c r="B2203" s="6">
        <f>TITRES_STAT!D2206</f>
        <v>5.3305999999999996</v>
      </c>
      <c r="C2203" s="2">
        <f t="shared" si="269"/>
        <v>-9.6000000000007191E-3</v>
      </c>
      <c r="D2203" s="2">
        <f t="shared" si="270"/>
        <v>5.3498400000000004</v>
      </c>
      <c r="E2203" s="2">
        <f t="shared" si="272"/>
        <v>5.3286700000000007</v>
      </c>
      <c r="F2203" s="2">
        <f t="shared" si="273"/>
        <v>5.3527199999999997</v>
      </c>
      <c r="G2203" s="2">
        <f t="shared" si="267"/>
        <v>5.6102020000000001</v>
      </c>
      <c r="H2203" s="2">
        <f t="shared" si="271"/>
        <v>6.0125499999999974</v>
      </c>
      <c r="I2203" s="2">
        <f t="array" ref="I2203">SUMPRODUCT(B2187:B2206, (ROW(B2187:B2206)-ROW(B2187)+1)) / (20*21/2)</f>
        <v>5.36701761904762</v>
      </c>
      <c r="J2203" s="2">
        <f t="shared" si="274"/>
        <v>5.3871382358392141</v>
      </c>
      <c r="K2203" s="2">
        <f t="shared" si="268"/>
        <v>5.5637210012370097</v>
      </c>
    </row>
    <row r="2204" spans="1:11" ht="13.5" x14ac:dyDescent="0.25">
      <c r="A2204" s="3">
        <f>TITRES_STAT!B2207</f>
        <v>45215</v>
      </c>
      <c r="B2204" s="6">
        <f>TITRES_STAT!D2207</f>
        <v>5.2439999999999998</v>
      </c>
      <c r="C2204" s="2">
        <f t="shared" si="269"/>
        <v>-8.6599999999999788E-2</v>
      </c>
      <c r="D2204" s="2">
        <f t="shared" si="270"/>
        <v>5.3248200000000008</v>
      </c>
      <c r="E2204" s="2">
        <f t="shared" si="272"/>
        <v>5.3238599999999998</v>
      </c>
      <c r="F2204" s="2">
        <f t="shared" si="273"/>
        <v>5.3406949999999993</v>
      </c>
      <c r="G2204" s="2">
        <f t="shared" si="267"/>
        <v>5.5959619999999992</v>
      </c>
      <c r="H2204" s="2">
        <f t="shared" si="271"/>
        <v>6.0091339999999969</v>
      </c>
      <c r="I2204" s="2">
        <f t="array" ref="I2204">SUMPRODUCT(B2188:B2207, (ROW(B2188:B2207)-ROW(B2188)+1)) / (20*21/2)</f>
        <v>5.3855747619047625</v>
      </c>
      <c r="J2204" s="2">
        <f t="shared" si="274"/>
        <v>5.3735060229021459</v>
      </c>
      <c r="K2204" s="2">
        <f t="shared" si="268"/>
        <v>5.5511829227571265</v>
      </c>
    </row>
    <row r="2205" spans="1:11" ht="13.5" x14ac:dyDescent="0.25">
      <c r="A2205" s="3">
        <f>TITRES_STAT!B2208</f>
        <v>45216</v>
      </c>
      <c r="B2205" s="6">
        <f>TITRES_STAT!D2208</f>
        <v>5.5518999999999998</v>
      </c>
      <c r="C2205" s="2">
        <f t="shared" si="269"/>
        <v>0.30790000000000006</v>
      </c>
      <c r="D2205" s="2">
        <f t="shared" si="270"/>
        <v>5.3613799999999996</v>
      </c>
      <c r="E2205" s="2">
        <f t="shared" si="272"/>
        <v>5.3498400000000004</v>
      </c>
      <c r="F2205" s="2">
        <f t="shared" si="273"/>
        <v>5.3517600000000005</v>
      </c>
      <c r="G2205" s="2">
        <f t="shared" si="267"/>
        <v>5.5886500000000012</v>
      </c>
      <c r="H2205" s="2">
        <f t="shared" si="271"/>
        <v>6.006824499999996</v>
      </c>
      <c r="I2205" s="2">
        <f t="array" ref="I2205">SUMPRODUCT(B2189:B2208, (ROW(B2189:B2208)-ROW(B2189)+1)) / (20*21/2)</f>
        <v>5.4136580952380946</v>
      </c>
      <c r="J2205" s="2">
        <f t="shared" si="274"/>
        <v>5.3904959254828935</v>
      </c>
      <c r="K2205" s="2">
        <f t="shared" si="268"/>
        <v>5.5512110434333177</v>
      </c>
    </row>
    <row r="2206" spans="1:11" ht="13.5" x14ac:dyDescent="0.25">
      <c r="A2206" s="3">
        <f>TITRES_STAT!B2209</f>
        <v>45217</v>
      </c>
      <c r="B2206" s="6">
        <f>TITRES_STAT!D2209</f>
        <v>5.5614999999999997</v>
      </c>
      <c r="C2206" s="2">
        <f t="shared" si="269"/>
        <v>9.5999999999998309E-3</v>
      </c>
      <c r="D2206" s="2">
        <f t="shared" si="270"/>
        <v>5.40564</v>
      </c>
      <c r="E2206" s="2">
        <f t="shared" si="272"/>
        <v>5.3854400000000009</v>
      </c>
      <c r="F2206" s="2">
        <f t="shared" si="273"/>
        <v>5.3570499999999992</v>
      </c>
      <c r="G2206" s="2">
        <f t="shared" si="267"/>
        <v>5.5815300000000017</v>
      </c>
      <c r="H2206" s="2">
        <f t="shared" si="271"/>
        <v>6.0049959999999967</v>
      </c>
      <c r="I2206" s="2">
        <f t="array" ref="I2206">SUMPRODUCT(B2190:B2209, (ROW(B2190:B2209)-ROW(B2190)+1)) / (20*21/2)</f>
        <v>5.4405961904761897</v>
      </c>
      <c r="J2206" s="2">
        <f t="shared" si="274"/>
        <v>5.4067820278178562</v>
      </c>
      <c r="K2206" s="2">
        <f t="shared" si="268"/>
        <v>5.5516145319261287</v>
      </c>
    </row>
    <row r="2207" spans="1:11" ht="13.5" x14ac:dyDescent="0.25">
      <c r="A2207" s="3">
        <f>TITRES_STAT!B2210</f>
        <v>45218</v>
      </c>
      <c r="B2207" s="6">
        <f>TITRES_STAT!D2210</f>
        <v>5.5518999999999998</v>
      </c>
      <c r="C2207" s="2">
        <f t="shared" si="269"/>
        <v>-9.5999999999998309E-3</v>
      </c>
      <c r="D2207" s="2">
        <f t="shared" si="270"/>
        <v>5.4479799999999994</v>
      </c>
      <c r="E2207" s="2">
        <f t="shared" si="272"/>
        <v>5.4027599999999989</v>
      </c>
      <c r="F2207" s="2">
        <f t="shared" si="273"/>
        <v>5.362825</v>
      </c>
      <c r="G2207" s="2">
        <f t="shared" si="267"/>
        <v>5.574218000000001</v>
      </c>
      <c r="H2207" s="2">
        <f t="shared" si="271"/>
        <v>6.0022054999999952</v>
      </c>
      <c r="I2207" s="2">
        <f t="array" ref="I2207">SUMPRODUCT(B2191:B2210, (ROW(B2191:B2210)-ROW(B2191)+1)) / (20*21/2)</f>
        <v>5.4682728571428578</v>
      </c>
      <c r="J2207" s="2">
        <f t="shared" si="274"/>
        <v>5.4206027870732978</v>
      </c>
      <c r="K2207" s="2">
        <f t="shared" si="268"/>
        <v>5.5516257267525555</v>
      </c>
    </row>
    <row r="2208" spans="1:11" ht="13.5" x14ac:dyDescent="0.25">
      <c r="A2208" s="3">
        <f>TITRES_STAT!B2211</f>
        <v>45219</v>
      </c>
      <c r="B2208" s="6">
        <f>TITRES_STAT!D2211</f>
        <v>5.6577000000000002</v>
      </c>
      <c r="C2208" s="2">
        <f t="shared" si="269"/>
        <v>0.10580000000000034</v>
      </c>
      <c r="D2208" s="2">
        <f t="shared" si="270"/>
        <v>5.5133999999999999</v>
      </c>
      <c r="E2208" s="2">
        <f t="shared" si="272"/>
        <v>5.4316200000000006</v>
      </c>
      <c r="F2208" s="2">
        <f t="shared" si="273"/>
        <v>5.3748500000000003</v>
      </c>
      <c r="G2208" s="2">
        <f t="shared" si="267"/>
        <v>5.5690220000000021</v>
      </c>
      <c r="H2208" s="2">
        <f t="shared" si="271"/>
        <v>5.999992499999995</v>
      </c>
      <c r="I2208" s="2">
        <f t="array" ref="I2208">SUMPRODUCT(B2192:B2211, (ROW(B2192:B2211)-ROW(B2192)+1)) / (20*21/2)</f>
        <v>5.4941166666666668</v>
      </c>
      <c r="J2208" s="2">
        <f t="shared" si="274"/>
        <v>5.4431834740186984</v>
      </c>
      <c r="K2208" s="2">
        <f t="shared" si="268"/>
        <v>5.5557855021740243</v>
      </c>
    </row>
    <row r="2209" spans="1:11" ht="13.5" x14ac:dyDescent="0.25">
      <c r="A2209" s="3">
        <f>TITRES_STAT!B2212</f>
        <v>45222</v>
      </c>
      <c r="B2209" s="6">
        <f>TITRES_STAT!D2212</f>
        <v>5.6577000000000002</v>
      </c>
      <c r="C2209" s="2">
        <f t="shared" si="269"/>
        <v>0</v>
      </c>
      <c r="D2209" s="2">
        <f t="shared" si="270"/>
        <v>5.5961400000000001</v>
      </c>
      <c r="E2209" s="2">
        <f t="shared" si="272"/>
        <v>5.4604799999999996</v>
      </c>
      <c r="F2209" s="2">
        <f t="shared" si="273"/>
        <v>5.386395000000002</v>
      </c>
      <c r="G2209" s="2">
        <f t="shared" si="267"/>
        <v>5.5638260000000015</v>
      </c>
      <c r="H2209" s="2">
        <f t="shared" si="271"/>
        <v>5.9991744999999943</v>
      </c>
      <c r="I2209" s="2">
        <f t="array" ref="I2209">SUMPRODUCT(B2193:B2212, (ROW(B2193:B2212)-ROW(B2193)+1)) / (20*21/2)</f>
        <v>5.5183566666666657</v>
      </c>
      <c r="J2209" s="2">
        <f t="shared" si="274"/>
        <v>5.4636136193502516</v>
      </c>
      <c r="K2209" s="2">
        <f t="shared" si="268"/>
        <v>5.5597821491475923</v>
      </c>
    </row>
    <row r="2210" spans="1:11" ht="13.5" x14ac:dyDescent="0.25">
      <c r="A2210" s="3">
        <f>TITRES_STAT!B2213</f>
        <v>45223</v>
      </c>
      <c r="B2210" s="6">
        <f>TITRES_STAT!D2213</f>
        <v>5.6769999999999996</v>
      </c>
      <c r="C2210" s="2">
        <f t="shared" si="269"/>
        <v>1.9299999999999429E-2</v>
      </c>
      <c r="D2210" s="2">
        <f t="shared" si="270"/>
        <v>5.6211599999999988</v>
      </c>
      <c r="E2210" s="2">
        <f t="shared" si="272"/>
        <v>5.4912699999999992</v>
      </c>
      <c r="F2210" s="2">
        <f t="shared" si="273"/>
        <v>5.4056400000000009</v>
      </c>
      <c r="G2210" s="2">
        <f t="shared" si="267"/>
        <v>5.5590160000000015</v>
      </c>
      <c r="H2210" s="2">
        <f t="shared" si="271"/>
        <v>5.9986934999999937</v>
      </c>
      <c r="I2210" s="2">
        <f t="array" ref="I2210">SUMPRODUCT(B2194:B2213, (ROW(B2194:B2213)-ROW(B2194)+1)) / (20*21/2)</f>
        <v>5.5370971428571423</v>
      </c>
      <c r="J2210" s="2">
        <f t="shared" si="274"/>
        <v>5.4839361317930848</v>
      </c>
      <c r="K2210" s="2">
        <f t="shared" si="268"/>
        <v>5.5643789276123927</v>
      </c>
    </row>
    <row r="2211" spans="1:11" ht="13.5" x14ac:dyDescent="0.25">
      <c r="A2211" s="3">
        <f>TITRES_STAT!B2214</f>
        <v>45224</v>
      </c>
      <c r="B2211" s="6">
        <f>TITRES_STAT!D2214</f>
        <v>5.6769999999999996</v>
      </c>
      <c r="C2211" s="2">
        <f t="shared" si="269"/>
        <v>0</v>
      </c>
      <c r="D2211" s="2">
        <f t="shared" si="270"/>
        <v>5.6442600000000001</v>
      </c>
      <c r="E2211" s="2">
        <f t="shared" si="272"/>
        <v>5.5249499999999996</v>
      </c>
      <c r="F2211" s="2">
        <f t="shared" si="273"/>
        <v>5.4224800000000002</v>
      </c>
      <c r="G2211" s="2">
        <f t="shared" si="267"/>
        <v>5.5543980000000026</v>
      </c>
      <c r="H2211" s="2">
        <f t="shared" si="271"/>
        <v>5.9982604999999918</v>
      </c>
      <c r="I2211" s="2">
        <f t="array" ref="I2211">SUMPRODUCT(B2195:B2214, (ROW(B2195:B2214)-ROW(B2195)+1)) / (20*21/2)</f>
        <v>5.5541880952380955</v>
      </c>
      <c r="J2211" s="2">
        <f t="shared" si="274"/>
        <v>5.5023231668604105</v>
      </c>
      <c r="K2211" s="2">
        <f t="shared" si="268"/>
        <v>5.5687954402550437</v>
      </c>
    </row>
    <row r="2212" spans="1:11" ht="13.5" x14ac:dyDescent="0.25">
      <c r="A2212" s="3">
        <f>TITRES_STAT!B2215</f>
        <v>45225</v>
      </c>
      <c r="B2212" s="6">
        <f>TITRES_STAT!D2215</f>
        <v>5.6769999999999996</v>
      </c>
      <c r="C2212" s="2">
        <f t="shared" si="269"/>
        <v>0</v>
      </c>
      <c r="D2212" s="2">
        <f t="shared" si="270"/>
        <v>5.6692799999999997</v>
      </c>
      <c r="E2212" s="2">
        <f t="shared" si="272"/>
        <v>5.5586299999999991</v>
      </c>
      <c r="F2212" s="2">
        <f t="shared" si="273"/>
        <v>5.4417249999999999</v>
      </c>
      <c r="G2212" s="2">
        <f t="shared" si="267"/>
        <v>5.5505500000000021</v>
      </c>
      <c r="H2212" s="2">
        <f t="shared" si="271"/>
        <v>5.9978274999999917</v>
      </c>
      <c r="I2212" s="2">
        <f t="array" ref="I2212">SUMPRODUCT(B2196:B2215, (ROW(B2196:B2215)-ROW(B2196)+1)) / (20*21/2)</f>
        <v>5.5696295238095228</v>
      </c>
      <c r="J2212" s="2">
        <f t="shared" si="274"/>
        <v>5.5189590557308472</v>
      </c>
      <c r="K2212" s="2">
        <f t="shared" si="268"/>
        <v>5.5730387563234736</v>
      </c>
    </row>
    <row r="2213" spans="1:11" ht="13.5" x14ac:dyDescent="0.25">
      <c r="A2213" s="3">
        <f>TITRES_STAT!B2216</f>
        <v>45226</v>
      </c>
      <c r="B2213" s="6">
        <f>TITRES_STAT!D2216</f>
        <v>5.6384999999999996</v>
      </c>
      <c r="C2213" s="2">
        <f t="shared" si="269"/>
        <v>-3.8499999999999979E-2</v>
      </c>
      <c r="D2213" s="2">
        <f t="shared" si="270"/>
        <v>5.6654399999999994</v>
      </c>
      <c r="E2213" s="2">
        <f t="shared" si="272"/>
        <v>5.5894199999999996</v>
      </c>
      <c r="F2213" s="2">
        <f t="shared" si="273"/>
        <v>5.4590449999999988</v>
      </c>
      <c r="G2213" s="2">
        <f t="shared" si="267"/>
        <v>5.5453540000000023</v>
      </c>
      <c r="H2213" s="2">
        <f t="shared" si="271"/>
        <v>5.9975389999999917</v>
      </c>
      <c r="I2213" s="2">
        <f t="array" ref="I2213">SUMPRODUCT(B2197:B2216, (ROW(B2197:B2216)-ROW(B2197)+1)) / (20*21/2)</f>
        <v>5.5815833333333327</v>
      </c>
      <c r="J2213" s="2">
        <f t="shared" si="274"/>
        <v>5.5303439075660048</v>
      </c>
      <c r="K2213" s="2">
        <f t="shared" si="268"/>
        <v>5.5756058639186321</v>
      </c>
    </row>
    <row r="2214" spans="1:11" ht="13.5" x14ac:dyDescent="0.25">
      <c r="A2214" s="3">
        <f>TITRES_STAT!B2217</f>
        <v>45229</v>
      </c>
      <c r="B2214" s="6">
        <f>TITRES_STAT!D2217</f>
        <v>5.6384999999999996</v>
      </c>
      <c r="C2214" s="2">
        <f t="shared" si="269"/>
        <v>0</v>
      </c>
      <c r="D2214" s="2">
        <f t="shared" si="270"/>
        <v>5.6616</v>
      </c>
      <c r="E2214" s="2">
        <f t="shared" si="272"/>
        <v>5.62887</v>
      </c>
      <c r="F2214" s="2">
        <f t="shared" si="273"/>
        <v>5.4763649999999986</v>
      </c>
      <c r="G2214" s="2">
        <f t="shared" si="267"/>
        <v>5.5403500000000028</v>
      </c>
      <c r="H2214" s="2">
        <f t="shared" si="271"/>
        <v>5.9978274999999925</v>
      </c>
      <c r="I2214" s="2">
        <f t="array" ref="I2214">SUMPRODUCT(B2198:B2217, (ROW(B2198:B2217)-ROW(B2198)+1)) / (20*21/2)</f>
        <v>5.5915671428571416</v>
      </c>
      <c r="J2214" s="2">
        <f t="shared" si="274"/>
        <v>5.540644487797814</v>
      </c>
      <c r="K2214" s="2">
        <f t="shared" si="268"/>
        <v>5.5780723006277055</v>
      </c>
    </row>
    <row r="2215" spans="1:11" ht="13.5" x14ac:dyDescent="0.25">
      <c r="A2215" s="3">
        <f>TITRES_STAT!B2218</f>
        <v>45230</v>
      </c>
      <c r="B2215" s="6">
        <f>TITRES_STAT!D2218</f>
        <v>5.6384999999999996</v>
      </c>
      <c r="C2215" s="2">
        <f t="shared" si="269"/>
        <v>0</v>
      </c>
      <c r="D2215" s="2">
        <f t="shared" si="270"/>
        <v>5.6539000000000001</v>
      </c>
      <c r="E2215" s="2">
        <f t="shared" si="272"/>
        <v>5.6375299999999999</v>
      </c>
      <c r="F2215" s="2">
        <f t="shared" si="273"/>
        <v>5.4936849999999993</v>
      </c>
      <c r="G2215" s="2">
        <f t="shared" si="267"/>
        <v>5.5353460000000014</v>
      </c>
      <c r="H2215" s="2">
        <f t="shared" si="271"/>
        <v>5.9971539999999921</v>
      </c>
      <c r="I2215" s="2">
        <f t="array" ref="I2215">SUMPRODUCT(B2199:B2218, (ROW(B2199:B2218)-ROW(B2199)+1)) / (20*21/2)</f>
        <v>5.5994914285714286</v>
      </c>
      <c r="J2215" s="2">
        <f t="shared" si="274"/>
        <v>5.5499640603884988</v>
      </c>
      <c r="K2215" s="2">
        <f t="shared" si="268"/>
        <v>5.5804420143285807</v>
      </c>
    </row>
    <row r="2216" spans="1:11" ht="13.5" x14ac:dyDescent="0.25">
      <c r="A2216" s="3">
        <f>TITRES_STAT!B2219</f>
        <v>45231</v>
      </c>
      <c r="B2216" s="6">
        <f>TITRES_STAT!D2219</f>
        <v>5.6192000000000002</v>
      </c>
      <c r="C2216" s="2">
        <f t="shared" si="269"/>
        <v>-1.9299999999999429E-2</v>
      </c>
      <c r="D2216" s="2">
        <f t="shared" si="270"/>
        <v>5.6423399999999999</v>
      </c>
      <c r="E2216" s="2">
        <f t="shared" si="272"/>
        <v>5.6433</v>
      </c>
      <c r="F2216" s="2">
        <f t="shared" si="273"/>
        <v>5.5143699999999995</v>
      </c>
      <c r="G2216" s="2">
        <f t="shared" si="267"/>
        <v>5.5299560000000021</v>
      </c>
      <c r="H2216" s="2">
        <f t="shared" si="271"/>
        <v>5.9949404999999931</v>
      </c>
      <c r="I2216" s="2">
        <f t="array" ref="I2216">SUMPRODUCT(B2200:B2219, (ROW(B2200:B2219)-ROW(B2200)+1)) / (20*21/2)</f>
        <v>5.6062704761904767</v>
      </c>
      <c r="J2216" s="2">
        <f t="shared" si="274"/>
        <v>5.5565579593991181</v>
      </c>
      <c r="K2216" s="2">
        <f t="shared" si="268"/>
        <v>5.5819619353353032</v>
      </c>
    </row>
    <row r="2217" spans="1:11" ht="13.5" x14ac:dyDescent="0.25">
      <c r="A2217" s="3">
        <f>TITRES_STAT!B2220</f>
        <v>45232</v>
      </c>
      <c r="B2217" s="6">
        <f>TITRES_STAT!D2220</f>
        <v>5.6192000000000002</v>
      </c>
      <c r="C2217" s="2">
        <f t="shared" si="269"/>
        <v>0</v>
      </c>
      <c r="D2217" s="2">
        <f t="shared" si="270"/>
        <v>5.6307799999999997</v>
      </c>
      <c r="E2217" s="2">
        <f t="shared" si="272"/>
        <v>5.6500299999999992</v>
      </c>
      <c r="F2217" s="2">
        <f t="shared" si="273"/>
        <v>5.5263949999999982</v>
      </c>
      <c r="G2217" s="2">
        <f t="shared" si="267"/>
        <v>5.5268759999999997</v>
      </c>
      <c r="H2217" s="2">
        <f t="shared" si="271"/>
        <v>5.9936894999999932</v>
      </c>
      <c r="I2217" s="2">
        <f t="array" ref="I2217">SUMPRODUCT(B2201:B2220, (ROW(B2201:B2220)-ROW(B2201)+1)) / (20*21/2)</f>
        <v>5.611904285714286</v>
      </c>
      <c r="J2217" s="2">
        <f t="shared" si="274"/>
        <v>5.5625238680277738</v>
      </c>
      <c r="K2217" s="2">
        <f t="shared" si="268"/>
        <v>5.5834222515966641</v>
      </c>
    </row>
    <row r="2218" spans="1:11" ht="13.5" x14ac:dyDescent="0.25">
      <c r="A2218" s="3">
        <f>TITRES_STAT!B2221</f>
        <v>45233</v>
      </c>
      <c r="B2218" s="6">
        <f>TITRES_STAT!D2221</f>
        <v>5.6096000000000004</v>
      </c>
      <c r="C2218" s="2">
        <f t="shared" si="269"/>
        <v>-9.5999999999998309E-3</v>
      </c>
      <c r="D2218" s="2">
        <f t="shared" si="270"/>
        <v>5.625</v>
      </c>
      <c r="E2218" s="2">
        <f t="shared" si="272"/>
        <v>5.6452200000000001</v>
      </c>
      <c r="F2218" s="2">
        <f t="shared" si="273"/>
        <v>5.5384199999999995</v>
      </c>
      <c r="G2218" s="2">
        <f t="shared" si="267"/>
        <v>5.524373999999999</v>
      </c>
      <c r="H2218" s="2">
        <f t="shared" si="271"/>
        <v>5.9923904999999937</v>
      </c>
      <c r="I2218" s="2">
        <f t="array" ref="I2218">SUMPRODUCT(B2202:B2221, (ROW(B2202:B2221)-ROW(B2202)+1)) / (20*21/2)</f>
        <v>5.6163928571428574</v>
      </c>
      <c r="J2218" s="2">
        <f t="shared" si="274"/>
        <v>5.5670073091679857</v>
      </c>
      <c r="K2218" s="2">
        <f t="shared" si="268"/>
        <v>5.5844488299654227</v>
      </c>
    </row>
    <row r="2219" spans="1:11" ht="13.5" x14ac:dyDescent="0.25">
      <c r="A2219" s="3">
        <f>TITRES_STAT!B2222</f>
        <v>45236</v>
      </c>
      <c r="B2219" s="6">
        <f>TITRES_STAT!D2222</f>
        <v>5.6096000000000004</v>
      </c>
      <c r="C2219" s="2">
        <f t="shared" si="269"/>
        <v>0</v>
      </c>
      <c r="D2219" s="2">
        <f t="shared" si="270"/>
        <v>5.6192200000000003</v>
      </c>
      <c r="E2219" s="2">
        <f t="shared" si="272"/>
        <v>5.6404100000000001</v>
      </c>
      <c r="F2219" s="2">
        <f t="shared" si="273"/>
        <v>5.550444999999999</v>
      </c>
      <c r="G2219" s="2">
        <f t="shared" si="267"/>
        <v>5.5220639999999994</v>
      </c>
      <c r="H2219" s="2">
        <f t="shared" si="271"/>
        <v>5.991476499999993</v>
      </c>
      <c r="I2219" s="2">
        <f t="array" ref="I2219">SUMPRODUCT(B2203:B2222, (ROW(B2203:B2222)-ROW(B2203)+1)) / (20*21/2)</f>
        <v>5.6351795238095237</v>
      </c>
      <c r="J2219" s="2">
        <f t="shared" si="274"/>
        <v>5.571063755913892</v>
      </c>
      <c r="K2219" s="2">
        <f t="shared" si="268"/>
        <v>5.5854351503589355</v>
      </c>
    </row>
    <row r="2220" spans="1:11" ht="13.5" x14ac:dyDescent="0.25">
      <c r="A2220" s="3">
        <f>TITRES_STAT!B2223</f>
        <v>45237</v>
      </c>
      <c r="B2220" s="6">
        <f>TITRES_STAT!D2223</f>
        <v>5.6096000000000004</v>
      </c>
      <c r="C2220" s="2">
        <f t="shared" si="269"/>
        <v>0</v>
      </c>
      <c r="D2220" s="2">
        <f t="shared" si="270"/>
        <v>5.6134399999999998</v>
      </c>
      <c r="E2220" s="2">
        <f t="shared" si="272"/>
        <v>5.6336700000000004</v>
      </c>
      <c r="F2220" s="2">
        <f t="shared" si="273"/>
        <v>5.5624699999999994</v>
      </c>
      <c r="G2220" s="2">
        <f t="shared" si="267"/>
        <v>5.5187919999999995</v>
      </c>
      <c r="H2220" s="2">
        <f t="shared" si="271"/>
        <v>5.9906584999999923</v>
      </c>
      <c r="I2220" s="2">
        <f t="array" ref="I2220">SUMPRODUCT(B2204:B2223, (ROW(B2204:B2223)-ROW(B2204)+1)) / (20*21/2)</f>
        <v>5.6519042857142852</v>
      </c>
      <c r="J2220" s="2">
        <f t="shared" si="274"/>
        <v>5.5747338743982837</v>
      </c>
      <c r="K2220" s="2">
        <f t="shared" si="268"/>
        <v>5.5863827915213307</v>
      </c>
    </row>
    <row r="2221" spans="1:11" ht="13.5" x14ac:dyDescent="0.25">
      <c r="A2221" s="3">
        <f>TITRES_STAT!B2224</f>
        <v>45238</v>
      </c>
      <c r="B2221" s="6">
        <f>TITRES_STAT!D2224</f>
        <v>5.6096000000000004</v>
      </c>
      <c r="C2221" s="2">
        <f t="shared" si="269"/>
        <v>0</v>
      </c>
      <c r="D2221" s="2">
        <f t="shared" si="270"/>
        <v>5.6115200000000005</v>
      </c>
      <c r="E2221" s="2">
        <f t="shared" si="272"/>
        <v>5.6269299999999998</v>
      </c>
      <c r="F2221" s="2">
        <f t="shared" si="273"/>
        <v>5.5759400000000001</v>
      </c>
      <c r="G2221" s="2">
        <f t="shared" si="267"/>
        <v>5.5155200000000013</v>
      </c>
      <c r="H2221" s="2">
        <f t="shared" si="271"/>
        <v>5.9889264999999936</v>
      </c>
      <c r="I2221" s="2">
        <f t="array" ref="I2221">SUMPRODUCT(B2205:B2224, (ROW(B2205:B2224)-ROW(B2205)+1)) / (20*21/2)</f>
        <v>5.6665214285714285</v>
      </c>
      <c r="J2221" s="2">
        <f t="shared" si="274"/>
        <v>5.5780544577889231</v>
      </c>
      <c r="K2221" s="2">
        <f t="shared" si="268"/>
        <v>5.5872932702852003</v>
      </c>
    </row>
    <row r="2222" spans="1:11" ht="13.5" x14ac:dyDescent="0.25">
      <c r="A2222" s="3">
        <f>TITRES_STAT!B2225</f>
        <v>45239</v>
      </c>
      <c r="B2222" s="6">
        <f>TITRES_STAT!D2225</f>
        <v>5.7732000000000001</v>
      </c>
      <c r="C2222" s="2">
        <f t="shared" si="269"/>
        <v>0.16359999999999975</v>
      </c>
      <c r="D2222" s="2">
        <f t="shared" si="270"/>
        <v>5.6423199999999998</v>
      </c>
      <c r="E2222" s="2">
        <f t="shared" si="272"/>
        <v>5.6365499999999997</v>
      </c>
      <c r="F2222" s="2">
        <f t="shared" si="273"/>
        <v>5.5975900000000003</v>
      </c>
      <c r="G2222" s="2">
        <f t="shared" si="267"/>
        <v>5.5132099999999991</v>
      </c>
      <c r="H2222" s="2">
        <f t="shared" si="271"/>
        <v>5.9884934999999935</v>
      </c>
      <c r="I2222" s="2">
        <f t="array" ref="I2222">SUMPRODUCT(B2206:B2225, (ROW(B2206:B2225)-ROW(B2206)+1)) / (20*21/2)</f>
        <v>5.6969423809523807</v>
      </c>
      <c r="J2222" s="2">
        <f t="shared" si="274"/>
        <v>5.5966397475233114</v>
      </c>
      <c r="K2222" s="2">
        <f t="shared" si="268"/>
        <v>5.5945837302740165</v>
      </c>
    </row>
    <row r="2223" spans="1:11" ht="13.5" x14ac:dyDescent="0.25">
      <c r="A2223" s="3">
        <f>TITRES_STAT!B2226</f>
        <v>45240</v>
      </c>
      <c r="B2223" s="6">
        <f>TITRES_STAT!D2226</f>
        <v>5.7732000000000001</v>
      </c>
      <c r="C2223" s="2">
        <f t="shared" si="269"/>
        <v>0</v>
      </c>
      <c r="D2223" s="2">
        <f t="shared" si="270"/>
        <v>5.6750400000000001</v>
      </c>
      <c r="E2223" s="2">
        <f t="shared" si="272"/>
        <v>5.6500200000000005</v>
      </c>
      <c r="F2223" s="2">
        <f t="shared" si="273"/>
        <v>5.6197200000000009</v>
      </c>
      <c r="G2223" s="2">
        <f t="shared" si="267"/>
        <v>5.5132099999999991</v>
      </c>
      <c r="H2223" s="2">
        <f t="shared" si="271"/>
        <v>5.9884934999999935</v>
      </c>
      <c r="I2223" s="2">
        <f t="array" ref="I2223">SUMPRODUCT(B2207:B2226, (ROW(B2207:B2226)-ROW(B2207)+1)) / (20*21/2)</f>
        <v>5.7208123809523812</v>
      </c>
      <c r="J2223" s="2">
        <f t="shared" si="274"/>
        <v>5.6134550096639488</v>
      </c>
      <c r="K2223" s="2">
        <f t="shared" si="268"/>
        <v>5.6015882898711142</v>
      </c>
    </row>
    <row r="2224" spans="1:11" ht="13.5" x14ac:dyDescent="0.25">
      <c r="A2224" s="3">
        <f>TITRES_STAT!B2227</f>
        <v>45243</v>
      </c>
      <c r="B2224" s="6">
        <f>TITRES_STAT!D2227</f>
        <v>5.7732000000000001</v>
      </c>
      <c r="C2224" s="2">
        <f t="shared" si="269"/>
        <v>0</v>
      </c>
      <c r="D2224" s="2">
        <f t="shared" si="270"/>
        <v>5.7077599999999995</v>
      </c>
      <c r="E2224" s="2">
        <f t="shared" si="272"/>
        <v>5.6634900000000012</v>
      </c>
      <c r="F2224" s="2">
        <f t="shared" si="273"/>
        <v>5.6461800000000011</v>
      </c>
      <c r="G2224" s="2">
        <f t="shared" si="267"/>
        <v>5.5149419999999987</v>
      </c>
      <c r="H2224" s="2">
        <f t="shared" si="271"/>
        <v>5.9884934999999953</v>
      </c>
      <c r="I2224" s="2">
        <f t="array" ref="I2224">SUMPRODUCT(B2208:B2227, (ROW(B2208:B2227)-ROW(B2208)+1)) / (20*21/2)</f>
        <v>5.7429871428571424</v>
      </c>
      <c r="J2224" s="2">
        <f t="shared" si="274"/>
        <v>5.628668818267383</v>
      </c>
      <c r="K2224" s="2">
        <f t="shared" si="268"/>
        <v>5.6083181608565607</v>
      </c>
    </row>
    <row r="2225" spans="1:11" ht="13.5" x14ac:dyDescent="0.25">
      <c r="A2225" s="3">
        <f>TITRES_STAT!B2228</f>
        <v>45244</v>
      </c>
      <c r="B2225" s="6">
        <f>TITRES_STAT!D2228</f>
        <v>5.9656000000000002</v>
      </c>
      <c r="C2225" s="2">
        <f t="shared" si="269"/>
        <v>0.19240000000000013</v>
      </c>
      <c r="D2225" s="2">
        <f t="shared" si="270"/>
        <v>5.7789599999999997</v>
      </c>
      <c r="E2225" s="2">
        <f t="shared" si="272"/>
        <v>5.696200000000001</v>
      </c>
      <c r="F2225" s="2">
        <f t="shared" si="273"/>
        <v>5.6668649999999996</v>
      </c>
      <c r="G2225" s="2">
        <f t="shared" si="267"/>
        <v>5.5187899999999983</v>
      </c>
      <c r="H2225" s="2">
        <f t="shared" si="271"/>
        <v>5.9901289999999952</v>
      </c>
      <c r="I2225" s="2">
        <f t="array" ref="I2225">SUMPRODUCT(B2209:B2228, (ROW(B2209:B2228)-ROW(B2209)+1)) / (20*21/2)</f>
        <v>5.784497142857143</v>
      </c>
      <c r="J2225" s="2">
        <f t="shared" si="274"/>
        <v>5.6607575022419185</v>
      </c>
      <c r="K2225" s="2">
        <f t="shared" si="268"/>
        <v>5.6223292133719891</v>
      </c>
    </row>
    <row r="2226" spans="1:11" ht="13.5" x14ac:dyDescent="0.25">
      <c r="A2226" s="3">
        <f>TITRES_STAT!B2229</f>
        <v>45245</v>
      </c>
      <c r="B2226" s="6">
        <f>TITRES_STAT!D2229</f>
        <v>5.9175000000000004</v>
      </c>
      <c r="C2226" s="2">
        <f t="shared" si="269"/>
        <v>-4.809999999999981E-2</v>
      </c>
      <c r="D2226" s="2">
        <f t="shared" si="270"/>
        <v>5.8405400000000007</v>
      </c>
      <c r="E2226" s="2">
        <f t="shared" si="272"/>
        <v>5.7260300000000015</v>
      </c>
      <c r="F2226" s="2">
        <f t="shared" si="273"/>
        <v>5.6846650000000007</v>
      </c>
      <c r="G2226" s="2">
        <f t="shared" ref="G2226:G2289" si="275">AVERAGE(B2177:B2226)</f>
        <v>5.5216759999999985</v>
      </c>
      <c r="H2226" s="2">
        <f t="shared" si="271"/>
        <v>5.9913314999999958</v>
      </c>
      <c r="I2226" s="2">
        <f t="array" ref="I2226">SUMPRODUCT(B2210:B2229, (ROW(B2210:B2229)-ROW(B2210)+1)) / (20*21/2)</f>
        <v>5.8163923809523803</v>
      </c>
      <c r="J2226" s="2">
        <f t="shared" si="274"/>
        <v>5.685209168695069</v>
      </c>
      <c r="K2226" s="2">
        <f t="shared" si="268"/>
        <v>5.6339045383377941</v>
      </c>
    </row>
    <row r="2227" spans="1:11" ht="13.5" x14ac:dyDescent="0.25">
      <c r="A2227" s="3">
        <f>TITRES_STAT!B2230</f>
        <v>45246</v>
      </c>
      <c r="B2227" s="6">
        <f>TITRES_STAT!D2230</f>
        <v>5.9175000000000004</v>
      </c>
      <c r="C2227" s="2">
        <f t="shared" si="269"/>
        <v>0</v>
      </c>
      <c r="D2227" s="2">
        <f t="shared" si="270"/>
        <v>5.8694000000000006</v>
      </c>
      <c r="E2227" s="2">
        <f t="shared" si="272"/>
        <v>5.7558600000000011</v>
      </c>
      <c r="F2227" s="2">
        <f t="shared" si="273"/>
        <v>5.7029450000000006</v>
      </c>
      <c r="G2227" s="2">
        <f t="shared" si="275"/>
        <v>5.5245620000000004</v>
      </c>
      <c r="H2227" s="2">
        <f t="shared" si="271"/>
        <v>5.992148999999996</v>
      </c>
      <c r="I2227" s="2">
        <f t="array" ref="I2227">SUMPRODUCT(B2211:B2230, (ROW(B2211:B2230)-ROW(B2211)+1)) / (20*21/2)</f>
        <v>5.8206961904761902</v>
      </c>
      <c r="J2227" s="2">
        <f t="shared" si="274"/>
        <v>5.707332105009824</v>
      </c>
      <c r="K2227" s="2">
        <f t="shared" ref="K2227:K2290" si="276">$K$4*B2227+(1-$K$4)*K2226</f>
        <v>5.6450259289912141</v>
      </c>
    </row>
    <row r="2228" spans="1:11" ht="13.5" x14ac:dyDescent="0.25">
      <c r="A2228" s="3">
        <f>TITRES_STAT!B2231</f>
        <v>45247</v>
      </c>
      <c r="B2228" s="6">
        <f>TITRES_STAT!D2231</f>
        <v>6.1387999999999998</v>
      </c>
      <c r="C2228" s="2">
        <f t="shared" si="269"/>
        <v>0.22129999999999939</v>
      </c>
      <c r="D2228" s="2">
        <f t="shared" si="270"/>
        <v>5.94252</v>
      </c>
      <c r="E2228" s="2">
        <f t="shared" si="272"/>
        <v>5.8087800000000014</v>
      </c>
      <c r="F2228" s="2">
        <f t="shared" si="273"/>
        <v>5.7270000000000012</v>
      </c>
      <c r="G2228" s="2">
        <f t="shared" si="275"/>
        <v>5.5318740000000002</v>
      </c>
      <c r="H2228" s="2">
        <f t="shared" si="271"/>
        <v>5.9948909999999964</v>
      </c>
      <c r="I2228" s="2">
        <f t="array" ref="I2228">SUMPRODUCT(B2212:B2231, (ROW(B2212:B2231)-ROW(B2212)+1)) / (20*21/2)</f>
        <v>5.8455361904761904</v>
      </c>
      <c r="J2228" s="2">
        <f t="shared" si="274"/>
        <v>5.7484242854850791</v>
      </c>
      <c r="K2228" s="2">
        <f t="shared" si="276"/>
        <v>5.6643896180503823</v>
      </c>
    </row>
    <row r="2229" spans="1:11" ht="13.5" x14ac:dyDescent="0.25">
      <c r="A2229" s="3">
        <f>TITRES_STAT!B2232</f>
        <v>45250</v>
      </c>
      <c r="B2229" s="6">
        <f>TITRES_STAT!D2232</f>
        <v>6.0618999999999996</v>
      </c>
      <c r="C2229" s="2">
        <f t="shared" si="269"/>
        <v>-7.690000000000019E-2</v>
      </c>
      <c r="D2229" s="2">
        <f t="shared" si="270"/>
        <v>6.0002599999999999</v>
      </c>
      <c r="E2229" s="2">
        <f t="shared" si="272"/>
        <v>5.8540100000000006</v>
      </c>
      <c r="F2229" s="2">
        <f t="shared" si="273"/>
        <v>5.7472100000000008</v>
      </c>
      <c r="G2229" s="2">
        <f t="shared" si="275"/>
        <v>5.537647999999999</v>
      </c>
      <c r="H2229" s="2">
        <f t="shared" si="271"/>
        <v>5.9964304999999953</v>
      </c>
      <c r="I2229" s="2">
        <f t="array" ref="I2229">SUMPRODUCT(B2213:B2232, (ROW(B2213:B2232)-ROW(B2213)+1)) / (20*21/2)</f>
        <v>5.8788485714285708</v>
      </c>
      <c r="J2229" s="2">
        <f t="shared" si="274"/>
        <v>5.7782791154388811</v>
      </c>
      <c r="K2229" s="2">
        <f t="shared" si="276"/>
        <v>5.6799782604797784</v>
      </c>
    </row>
    <row r="2230" spans="1:11" ht="13.5" x14ac:dyDescent="0.25">
      <c r="A2230" s="3">
        <f>TITRES_STAT!B2233</f>
        <v>45251</v>
      </c>
      <c r="B2230" s="6">
        <f>TITRES_STAT!D2233</f>
        <v>5.7923999999999998</v>
      </c>
      <c r="C2230" s="2">
        <f t="shared" si="269"/>
        <v>-0.26949999999999985</v>
      </c>
      <c r="D2230" s="2">
        <f t="shared" si="270"/>
        <v>5.9656199999999995</v>
      </c>
      <c r="E2230" s="2">
        <f t="shared" si="272"/>
        <v>5.8722900000000005</v>
      </c>
      <c r="F2230" s="2">
        <f t="shared" si="273"/>
        <v>5.75298</v>
      </c>
      <c r="G2230" s="2">
        <f t="shared" si="275"/>
        <v>5.5403419999999981</v>
      </c>
      <c r="H2230" s="2">
        <f t="shared" si="271"/>
        <v>5.9966224999999973</v>
      </c>
      <c r="I2230" s="2">
        <f t="array" ref="I2230">SUMPRODUCT(B2214:B2233, (ROW(B2214:B2233)-ROW(B2214)+1)) / (20*21/2)</f>
        <v>5.9045580952380954</v>
      </c>
      <c r="J2230" s="2">
        <f t="shared" si="274"/>
        <v>5.7796239615875589</v>
      </c>
      <c r="K2230" s="2">
        <f t="shared" si="276"/>
        <v>5.6843869561472378</v>
      </c>
    </row>
    <row r="2231" spans="1:11" ht="13.5" x14ac:dyDescent="0.25">
      <c r="A2231" s="3">
        <f>TITRES_STAT!B2234</f>
        <v>45252</v>
      </c>
      <c r="B2231" s="6">
        <f>TITRES_STAT!D2234</f>
        <v>6.0137999999999998</v>
      </c>
      <c r="C2231" s="2">
        <f t="shared" si="269"/>
        <v>0.22140000000000004</v>
      </c>
      <c r="D2231" s="2">
        <f t="shared" si="270"/>
        <v>5.9848800000000004</v>
      </c>
      <c r="E2231" s="2">
        <f t="shared" si="272"/>
        <v>5.9127099999999997</v>
      </c>
      <c r="F2231" s="2">
        <f t="shared" si="273"/>
        <v>5.7698200000000011</v>
      </c>
      <c r="G2231" s="2">
        <f t="shared" si="275"/>
        <v>5.5541979999999977</v>
      </c>
      <c r="H2231" s="2">
        <f t="shared" si="271"/>
        <v>5.9987874999999971</v>
      </c>
      <c r="I2231" s="2">
        <f t="array" ref="I2231">SUMPRODUCT(B2215:B2234, (ROW(B2215:B2234)-ROW(B2215)+1)) / (20*21/2)</f>
        <v>5.9328323809523811</v>
      </c>
      <c r="J2231" s="2">
        <f t="shared" si="274"/>
        <v>5.8019264414363629</v>
      </c>
      <c r="K2231" s="2">
        <f t="shared" si="276"/>
        <v>5.6973051147296996</v>
      </c>
    </row>
    <row r="2232" spans="1:11" ht="13.5" x14ac:dyDescent="0.25">
      <c r="A2232" s="3">
        <f>TITRES_STAT!B2235</f>
        <v>45253</v>
      </c>
      <c r="B2232" s="6">
        <f>TITRES_STAT!D2235</f>
        <v>6.1196000000000002</v>
      </c>
      <c r="C2232" s="2">
        <f t="shared" si="269"/>
        <v>0.10580000000000034</v>
      </c>
      <c r="D2232" s="2">
        <f t="shared" si="270"/>
        <v>6.0252999999999997</v>
      </c>
      <c r="E2232" s="2">
        <f t="shared" si="272"/>
        <v>5.9473499999999992</v>
      </c>
      <c r="F2232" s="2">
        <f t="shared" si="273"/>
        <v>5.7919500000000008</v>
      </c>
      <c r="G2232" s="2">
        <f t="shared" si="275"/>
        <v>5.572671999999999</v>
      </c>
      <c r="H2232" s="2">
        <f t="shared" si="271"/>
        <v>6.0005674999999963</v>
      </c>
      <c r="I2232" s="2">
        <f t="array" ref="I2232">SUMPRODUCT(B2216:B2235, (ROW(B2216:B2235)-ROW(B2216)+1)) / (20*21/2)</f>
        <v>5.9588614285714279</v>
      </c>
      <c r="J2232" s="2">
        <f t="shared" si="274"/>
        <v>5.8321810660614712</v>
      </c>
      <c r="K2232" s="2">
        <f t="shared" si="276"/>
        <v>5.7138656984657894</v>
      </c>
    </row>
    <row r="2233" spans="1:11" ht="13.5" x14ac:dyDescent="0.25">
      <c r="A2233" s="3">
        <f>TITRES_STAT!B2236</f>
        <v>45254</v>
      </c>
      <c r="B2233" s="6">
        <f>TITRES_STAT!D2236</f>
        <v>6.0618999999999996</v>
      </c>
      <c r="C2233" s="2">
        <f t="shared" si="269"/>
        <v>-5.7700000000000529E-2</v>
      </c>
      <c r="D2233" s="2">
        <f t="shared" si="270"/>
        <v>6.0099199999999993</v>
      </c>
      <c r="E2233" s="2">
        <f t="shared" si="272"/>
        <v>5.9762200000000005</v>
      </c>
      <c r="F2233" s="2">
        <f t="shared" si="273"/>
        <v>5.8131200000000005</v>
      </c>
      <c r="G2233" s="2">
        <f t="shared" si="275"/>
        <v>5.5842199999999993</v>
      </c>
      <c r="H2233" s="2">
        <f t="shared" si="271"/>
        <v>6.0006159999999955</v>
      </c>
      <c r="I2233" s="2">
        <f t="array" ref="I2233">SUMPRODUCT(B2217:B2236, (ROW(B2217:B2236)-ROW(B2217)+1)) / (20*21/2)</f>
        <v>5.9817214285714284</v>
      </c>
      <c r="J2233" s="2">
        <f t="shared" si="274"/>
        <v>5.8540590597699023</v>
      </c>
      <c r="K2233" s="2">
        <f t="shared" si="276"/>
        <v>5.7275141024475236</v>
      </c>
    </row>
    <row r="2234" spans="1:11" ht="13.5" x14ac:dyDescent="0.25">
      <c r="A2234" s="3">
        <f>TITRES_STAT!B2237</f>
        <v>45257</v>
      </c>
      <c r="B2234" s="6">
        <f>TITRES_STAT!D2237</f>
        <v>6.11</v>
      </c>
      <c r="C2234" s="2">
        <f t="shared" si="269"/>
        <v>4.8100000000000698E-2</v>
      </c>
      <c r="D2234" s="2">
        <f t="shared" si="270"/>
        <v>6.019540000000001</v>
      </c>
      <c r="E2234" s="2">
        <f t="shared" si="272"/>
        <v>6.0099</v>
      </c>
      <c r="F2234" s="2">
        <f t="shared" si="273"/>
        <v>5.8366950000000006</v>
      </c>
      <c r="G2234" s="2">
        <f t="shared" si="275"/>
        <v>5.5967299999999991</v>
      </c>
      <c r="H2234" s="2">
        <f t="shared" si="271"/>
        <v>6.0001829999999954</v>
      </c>
      <c r="I2234" s="2">
        <f t="array" ref="I2234">SUMPRODUCT(B2218:B2237, (ROW(B2218:B2237)-ROW(B2218)+1)) / (20*21/2)</f>
        <v>6.0022904761904758</v>
      </c>
      <c r="J2234" s="2">
        <f t="shared" si="274"/>
        <v>5.8784343874108647</v>
      </c>
      <c r="K2234" s="2">
        <f t="shared" si="276"/>
        <v>5.7425135494103658</v>
      </c>
    </row>
    <row r="2235" spans="1:11" ht="13.5" x14ac:dyDescent="0.25">
      <c r="A2235" s="3">
        <f>TITRES_STAT!B2238</f>
        <v>45258</v>
      </c>
      <c r="B2235" s="6">
        <f>TITRES_STAT!D2238</f>
        <v>6.11</v>
      </c>
      <c r="C2235" s="2">
        <f t="shared" si="269"/>
        <v>0</v>
      </c>
      <c r="D2235" s="2">
        <f t="shared" si="270"/>
        <v>6.0830599999999997</v>
      </c>
      <c r="E2235" s="2">
        <f t="shared" si="272"/>
        <v>6.0243399999999996</v>
      </c>
      <c r="F2235" s="2">
        <f t="shared" si="273"/>
        <v>5.8602700000000008</v>
      </c>
      <c r="G2235" s="2">
        <f t="shared" si="275"/>
        <v>5.6123179999999993</v>
      </c>
      <c r="H2235" s="2">
        <f t="shared" si="271"/>
        <v>5.9995574999999954</v>
      </c>
      <c r="I2235" s="2">
        <f t="array" ref="I2235">SUMPRODUCT(B2219:B2238, (ROW(B2219:B2238)-ROW(B2219)+1)) / (20*21/2)</f>
        <v>6.0169114285714285</v>
      </c>
      <c r="J2235" s="2">
        <f t="shared" si="274"/>
        <v>5.900488255276497</v>
      </c>
      <c r="K2235" s="2">
        <f t="shared" si="276"/>
        <v>5.7569247827668217</v>
      </c>
    </row>
    <row r="2236" spans="1:11" ht="13.5" x14ac:dyDescent="0.25">
      <c r="A2236" s="3">
        <f>TITRES_STAT!B2239</f>
        <v>45259</v>
      </c>
      <c r="B2236" s="6">
        <f>TITRES_STAT!D2239</f>
        <v>6.1002999999999998</v>
      </c>
      <c r="C2236" s="2">
        <f t="shared" si="269"/>
        <v>-9.700000000000486E-3</v>
      </c>
      <c r="D2236" s="2">
        <f t="shared" si="270"/>
        <v>6.1003600000000002</v>
      </c>
      <c r="E2236" s="2">
        <f t="shared" si="272"/>
        <v>6.0426200000000003</v>
      </c>
      <c r="F2236" s="2">
        <f t="shared" si="273"/>
        <v>5.8843250000000014</v>
      </c>
      <c r="G2236" s="2">
        <f t="shared" si="275"/>
        <v>5.6252099999999992</v>
      </c>
      <c r="H2236" s="2">
        <f t="shared" si="271"/>
        <v>5.9988834999999963</v>
      </c>
      <c r="I2236" s="2">
        <f t="array" ref="I2236">SUMPRODUCT(B2220:B2239, (ROW(B2220:B2239)-ROW(B2220)+1)) / (20*21/2)</f>
        <v>6.0293785714285715</v>
      </c>
      <c r="J2236" s="2">
        <f t="shared" si="274"/>
        <v>5.9195179452501634</v>
      </c>
      <c r="K2236" s="2">
        <f t="shared" si="276"/>
        <v>5.7703904775602801</v>
      </c>
    </row>
    <row r="2237" spans="1:11" ht="13.5" x14ac:dyDescent="0.25">
      <c r="A2237" s="3">
        <f>TITRES_STAT!B2240</f>
        <v>45260</v>
      </c>
      <c r="B2237" s="6">
        <f>TITRES_STAT!D2240</f>
        <v>6.1002999999999998</v>
      </c>
      <c r="C2237" s="2">
        <f t="shared" si="269"/>
        <v>0</v>
      </c>
      <c r="D2237" s="2">
        <f t="shared" si="270"/>
        <v>6.0965000000000007</v>
      </c>
      <c r="E2237" s="2">
        <f t="shared" si="272"/>
        <v>6.0608999999999993</v>
      </c>
      <c r="F2237" s="2">
        <f t="shared" si="273"/>
        <v>5.9083800000000011</v>
      </c>
      <c r="G2237" s="2">
        <f t="shared" si="275"/>
        <v>5.6384879999999997</v>
      </c>
      <c r="H2237" s="2">
        <f t="shared" si="271"/>
        <v>5.9982094999999971</v>
      </c>
      <c r="I2237" s="2">
        <f t="array" ref="I2237">SUMPRODUCT(B2221:B2240, (ROW(B2221:B2240)-ROW(B2221)+1)) / (20*21/2)</f>
        <v>6.0213585714285704</v>
      </c>
      <c r="J2237" s="2">
        <f t="shared" si="274"/>
        <v>5.9367352837977663</v>
      </c>
      <c r="K2237" s="2">
        <f t="shared" si="276"/>
        <v>5.7833281058912496</v>
      </c>
    </row>
    <row r="2238" spans="1:11" ht="13.5" x14ac:dyDescent="0.25">
      <c r="A2238" s="3">
        <f>TITRES_STAT!B2241</f>
        <v>45261</v>
      </c>
      <c r="B2238" s="6">
        <f>TITRES_STAT!D2241</f>
        <v>6.0618999999999996</v>
      </c>
      <c r="C2238" s="2">
        <f t="shared" si="269"/>
        <v>-3.8400000000000212E-2</v>
      </c>
      <c r="D2238" s="2">
        <f t="shared" si="270"/>
        <v>6.0965000000000007</v>
      </c>
      <c r="E2238" s="2">
        <f t="shared" si="272"/>
        <v>6.0532099999999991</v>
      </c>
      <c r="F2238" s="2">
        <f t="shared" si="273"/>
        <v>5.9309950000000011</v>
      </c>
      <c r="G2238" s="2">
        <f t="shared" si="275"/>
        <v>5.6513819999999999</v>
      </c>
      <c r="H2238" s="2">
        <f t="shared" si="271"/>
        <v>5.9976324999999973</v>
      </c>
      <c r="I2238" s="2">
        <f t="array" ref="I2238">SUMPRODUCT(B2222:B2241, (ROW(B2222:B2241)-ROW(B2222)+1)) / (20*21/2)</f>
        <v>6.0121014285714276</v>
      </c>
      <c r="J2238" s="2">
        <f t="shared" si="274"/>
        <v>5.9486557329598835</v>
      </c>
      <c r="K2238" s="2">
        <f t="shared" si="276"/>
        <v>5.7942524938955149</v>
      </c>
    </row>
    <row r="2239" spans="1:11" ht="13.5" x14ac:dyDescent="0.25">
      <c r="A2239" s="3">
        <f>TITRES_STAT!B2242</f>
        <v>45264</v>
      </c>
      <c r="B2239" s="6">
        <f>TITRES_STAT!D2242</f>
        <v>6.0618999999999996</v>
      </c>
      <c r="C2239" s="2">
        <f t="shared" si="269"/>
        <v>0</v>
      </c>
      <c r="D2239" s="2">
        <f t="shared" si="270"/>
        <v>6.0868800000000007</v>
      </c>
      <c r="E2239" s="2">
        <f t="shared" si="272"/>
        <v>6.05321</v>
      </c>
      <c r="F2239" s="2">
        <f t="shared" si="273"/>
        <v>5.9536099999999994</v>
      </c>
      <c r="G2239" s="2">
        <f t="shared" si="275"/>
        <v>5.664083999999999</v>
      </c>
      <c r="H2239" s="2">
        <f t="shared" si="271"/>
        <v>5.9967664999999979</v>
      </c>
      <c r="I2239" s="2">
        <f t="array" ref="I2239">SUMPRODUCT(B2223:B2242, (ROW(B2223:B2242)-ROW(B2223)+1)) / (20*21/2)</f>
        <v>6.0190166666666682</v>
      </c>
      <c r="J2239" s="2">
        <f t="shared" si="274"/>
        <v>5.9594409012494181</v>
      </c>
      <c r="K2239" s="2">
        <f t="shared" si="276"/>
        <v>5.804748474527063</v>
      </c>
    </row>
    <row r="2240" spans="1:11" ht="13.5" x14ac:dyDescent="0.25">
      <c r="A2240" s="3">
        <f>TITRES_STAT!B2243</f>
        <v>45265</v>
      </c>
      <c r="B2240" s="6">
        <f>TITRES_STAT!D2243</f>
        <v>5.8693999999999997</v>
      </c>
      <c r="C2240" s="2">
        <f t="shared" si="269"/>
        <v>-0.19249999999999989</v>
      </c>
      <c r="D2240" s="2">
        <f t="shared" si="270"/>
        <v>6.038759999999999</v>
      </c>
      <c r="E2240" s="2">
        <f t="shared" si="272"/>
        <v>6.0609099999999998</v>
      </c>
      <c r="F2240" s="2">
        <f t="shared" si="273"/>
        <v>5.9665999999999997</v>
      </c>
      <c r="G2240" s="2">
        <f t="shared" si="275"/>
        <v>5.6756299999999991</v>
      </c>
      <c r="H2240" s="2">
        <f t="shared" si="271"/>
        <v>5.9948419999999984</v>
      </c>
      <c r="I2240" s="2">
        <f t="array" ref="I2240">SUMPRODUCT(B2224:B2243, (ROW(B2224:B2243)-ROW(B2224)+1)) / (20*21/2)</f>
        <v>6.0246033333333333</v>
      </c>
      <c r="J2240" s="2">
        <f t="shared" si="274"/>
        <v>5.9508655773209016</v>
      </c>
      <c r="K2240" s="2">
        <f t="shared" si="276"/>
        <v>5.8072838284671784</v>
      </c>
    </row>
    <row r="2241" spans="1:11" ht="13.5" x14ac:dyDescent="0.25">
      <c r="A2241" s="3">
        <f>TITRES_STAT!B2244</f>
        <v>45266</v>
      </c>
      <c r="B2241" s="6">
        <f>TITRES_STAT!D2244</f>
        <v>5.8693999999999997</v>
      </c>
      <c r="C2241" s="2">
        <f t="shared" si="269"/>
        <v>0</v>
      </c>
      <c r="D2241" s="2">
        <f t="shared" si="270"/>
        <v>5.9925799999999994</v>
      </c>
      <c r="E2241" s="2">
        <f t="shared" si="272"/>
        <v>6.0464700000000002</v>
      </c>
      <c r="F2241" s="2">
        <f t="shared" si="273"/>
        <v>5.97959</v>
      </c>
      <c r="G2241" s="2">
        <f t="shared" si="275"/>
        <v>5.6862139999999988</v>
      </c>
      <c r="H2241" s="2">
        <f t="shared" si="271"/>
        <v>5.992917499999999</v>
      </c>
      <c r="I2241" s="2">
        <f t="array" ref="I2241">SUMPRODUCT(B2225:B2244, (ROW(B2225:B2244)-ROW(B2225)+1)) / (20*21/2)</f>
        <v>6.028861428571429</v>
      </c>
      <c r="J2241" s="2">
        <f t="shared" si="274"/>
        <v>5.943106950909387</v>
      </c>
      <c r="K2241" s="2">
        <f t="shared" si="276"/>
        <v>5.8097197567625836</v>
      </c>
    </row>
    <row r="2242" spans="1:11" ht="13.5" x14ac:dyDescent="0.25">
      <c r="A2242" s="3">
        <f>TITRES_STAT!B2245</f>
        <v>45267</v>
      </c>
      <c r="B2242" s="6">
        <f>TITRES_STAT!D2245</f>
        <v>6.0522</v>
      </c>
      <c r="C2242" s="2">
        <f t="shared" si="269"/>
        <v>0.1828000000000003</v>
      </c>
      <c r="D2242" s="2">
        <f t="shared" si="270"/>
        <v>5.9829599999999994</v>
      </c>
      <c r="E2242" s="2">
        <f t="shared" si="272"/>
        <v>6.0397300000000005</v>
      </c>
      <c r="F2242" s="2">
        <f t="shared" si="273"/>
        <v>5.9935399999999994</v>
      </c>
      <c r="G2242" s="2">
        <f t="shared" si="275"/>
        <v>5.7014159999999992</v>
      </c>
      <c r="H2242" s="2">
        <f t="shared" si="271"/>
        <v>5.9914739999999993</v>
      </c>
      <c r="I2242" s="2">
        <f t="array" ref="I2242">SUMPRODUCT(B2226:B2245, (ROW(B2226:B2245)-ROW(B2226)+1)) / (20*21/2)</f>
        <v>6.0317909523809528</v>
      </c>
      <c r="J2242" s="2">
        <f t="shared" si="274"/>
        <v>5.9534967651084933</v>
      </c>
      <c r="K2242" s="2">
        <f t="shared" si="276"/>
        <v>5.8192287859091492</v>
      </c>
    </row>
    <row r="2243" spans="1:11" ht="13.5" x14ac:dyDescent="0.25">
      <c r="A2243" s="3">
        <f>TITRES_STAT!B2246</f>
        <v>45268</v>
      </c>
      <c r="B2243" s="6">
        <f>TITRES_STAT!D2246</f>
        <v>6.0522</v>
      </c>
      <c r="C2243" s="2">
        <f t="shared" si="269"/>
        <v>0</v>
      </c>
      <c r="D2243" s="2">
        <f t="shared" si="270"/>
        <v>5.9810199999999991</v>
      </c>
      <c r="E2243" s="2">
        <f t="shared" si="272"/>
        <v>6.0387599999999999</v>
      </c>
      <c r="F2243" s="2">
        <f t="shared" si="273"/>
        <v>6.0074899999999998</v>
      </c>
      <c r="G2243" s="2">
        <f t="shared" si="275"/>
        <v>5.7166180000000004</v>
      </c>
      <c r="H2243" s="2">
        <f t="shared" si="271"/>
        <v>5.9895495000000007</v>
      </c>
      <c r="I2243" s="2">
        <f t="array" ref="I2243">SUMPRODUCT(B2227:B2246, (ROW(B2227:B2246)-ROW(B2227)+1)) / (20*21/2)</f>
        <v>6.0214795238095231</v>
      </c>
      <c r="J2243" s="2">
        <f t="shared" si="274"/>
        <v>5.9628970731933997</v>
      </c>
      <c r="K2243" s="2">
        <f t="shared" si="276"/>
        <v>5.8283649119519279</v>
      </c>
    </row>
    <row r="2244" spans="1:11" ht="13.5" x14ac:dyDescent="0.25">
      <c r="A2244" s="3">
        <f>TITRES_STAT!B2247</f>
        <v>45271</v>
      </c>
      <c r="B2244" s="6">
        <f>TITRES_STAT!D2247</f>
        <v>6.0522</v>
      </c>
      <c r="C2244" s="2">
        <f t="shared" ref="C2244:C2307" si="277">B2244-B2243</f>
        <v>0</v>
      </c>
      <c r="D2244" s="2">
        <f t="shared" si="270"/>
        <v>5.9790799999999997</v>
      </c>
      <c r="E2244" s="2">
        <f t="shared" si="272"/>
        <v>6.0329800000000002</v>
      </c>
      <c r="F2244" s="2">
        <f t="shared" si="273"/>
        <v>6.0214400000000001</v>
      </c>
      <c r="G2244" s="2">
        <f t="shared" si="275"/>
        <v>5.7318200000000017</v>
      </c>
      <c r="H2244" s="2">
        <f t="shared" si="271"/>
        <v>5.9884910000000016</v>
      </c>
      <c r="I2244" s="2">
        <f t="array" ref="I2244">SUMPRODUCT(B2228:B2247, (ROW(B2228:B2247)-ROW(B2228)+1)) / (20*21/2)</f>
        <v>6.0065871428571427</v>
      </c>
      <c r="J2244" s="2">
        <f t="shared" si="274"/>
        <v>5.9714021138416467</v>
      </c>
      <c r="K2244" s="2">
        <f t="shared" si="276"/>
        <v>5.8371427585420488</v>
      </c>
    </row>
    <row r="2245" spans="1:11" ht="13.5" x14ac:dyDescent="0.25">
      <c r="A2245" s="3">
        <f>TITRES_STAT!B2248</f>
        <v>45272</v>
      </c>
      <c r="B2245" s="6">
        <f>TITRES_STAT!D2248</f>
        <v>6.0522</v>
      </c>
      <c r="C2245" s="2">
        <f t="shared" si="277"/>
        <v>0</v>
      </c>
      <c r="D2245" s="2">
        <f t="shared" si="270"/>
        <v>6.0156399999999994</v>
      </c>
      <c r="E2245" s="2">
        <f t="shared" si="272"/>
        <v>6.0271999999999988</v>
      </c>
      <c r="F2245" s="2">
        <f t="shared" si="273"/>
        <v>6.0257699999999996</v>
      </c>
      <c r="G2245" s="2">
        <f t="shared" si="275"/>
        <v>5.747022000000003</v>
      </c>
      <c r="H2245" s="2">
        <f t="shared" si="271"/>
        <v>5.9869995000000014</v>
      </c>
      <c r="I2245" s="2">
        <f t="array" ref="I2245">SUMPRODUCT(B2229:B2248, (ROW(B2229:B2248)-ROW(B2229)+1)) / (20*21/2)</f>
        <v>5.9919238095238097</v>
      </c>
      <c r="J2245" s="2">
        <f t="shared" si="274"/>
        <v>5.9790971506186334</v>
      </c>
      <c r="K2245" s="2">
        <f t="shared" si="276"/>
        <v>5.845576375854125</v>
      </c>
    </row>
    <row r="2246" spans="1:11" ht="13.5" x14ac:dyDescent="0.25">
      <c r="A2246" s="3">
        <f>TITRES_STAT!B2249</f>
        <v>45273</v>
      </c>
      <c r="B2246" s="6">
        <f>TITRES_STAT!D2249</f>
        <v>5.9175000000000004</v>
      </c>
      <c r="C2246" s="2">
        <f t="shared" si="277"/>
        <v>-0.1346999999999996</v>
      </c>
      <c r="D2246" s="2">
        <f t="shared" ref="D2246:D2309" si="278">AVERAGE(B2242:B2246)</f>
        <v>6.0252600000000003</v>
      </c>
      <c r="E2246" s="2">
        <f t="shared" si="272"/>
        <v>6.0089199999999989</v>
      </c>
      <c r="F2246" s="2">
        <f t="shared" si="273"/>
        <v>6.0257699999999996</v>
      </c>
      <c r="G2246" s="2">
        <f t="shared" si="275"/>
        <v>5.7612620000000039</v>
      </c>
      <c r="H2246" s="2">
        <f t="shared" si="271"/>
        <v>5.9853155000000013</v>
      </c>
      <c r="I2246" s="2">
        <f t="array" ref="I2246">SUMPRODUCT(B2230:B2249, (ROW(B2230:B2249)-ROW(B2230)+1)) / (20*21/2)</f>
        <v>5.9831242857142852</v>
      </c>
      <c r="J2246" s="2">
        <f t="shared" si="274"/>
        <v>5.9732307553216204</v>
      </c>
      <c r="K2246" s="2">
        <f t="shared" si="276"/>
        <v>5.8483969101343556</v>
      </c>
    </row>
    <row r="2247" spans="1:11" ht="13.5" x14ac:dyDescent="0.25">
      <c r="A2247" s="3">
        <f>TITRES_STAT!B2250</f>
        <v>45274</v>
      </c>
      <c r="B2247" s="6">
        <f>TITRES_STAT!D2250</f>
        <v>5.8693999999999997</v>
      </c>
      <c r="C2247" s="2">
        <f t="shared" si="277"/>
        <v>-4.8100000000000698E-2</v>
      </c>
      <c r="D2247" s="2">
        <f t="shared" si="278"/>
        <v>5.9886999999999997</v>
      </c>
      <c r="E2247" s="2">
        <f t="shared" si="272"/>
        <v>5.98583</v>
      </c>
      <c r="F2247" s="2">
        <f t="shared" si="273"/>
        <v>6.0233649999999992</v>
      </c>
      <c r="G2247" s="2">
        <f t="shared" si="275"/>
        <v>5.7710760000000025</v>
      </c>
      <c r="H2247" s="2">
        <f t="shared" si="271"/>
        <v>5.9829100000000013</v>
      </c>
      <c r="I2247" s="2">
        <f t="array" ref="I2247">SUMPRODUCT(B2231:B2250, (ROW(B2231:B2250)-ROW(B2231)+1)) / (20*21/2)</f>
        <v>5.9750123809523812</v>
      </c>
      <c r="J2247" s="2">
        <f t="shared" si="274"/>
        <v>5.9633421119576564</v>
      </c>
      <c r="K2247" s="2">
        <f t="shared" si="276"/>
        <v>5.8492205607173222</v>
      </c>
    </row>
    <row r="2248" spans="1:11" ht="13.5" x14ac:dyDescent="0.25">
      <c r="A2248" s="3">
        <f>TITRES_STAT!B2251</f>
        <v>45275</v>
      </c>
      <c r="B2248" s="6">
        <f>TITRES_STAT!D2251</f>
        <v>5.8693999999999997</v>
      </c>
      <c r="C2248" s="2">
        <f t="shared" si="277"/>
        <v>0</v>
      </c>
      <c r="D2248" s="2">
        <f t="shared" si="278"/>
        <v>5.95214</v>
      </c>
      <c r="E2248" s="2">
        <f t="shared" si="272"/>
        <v>5.9665799999999987</v>
      </c>
      <c r="F2248" s="2">
        <f t="shared" si="273"/>
        <v>6.0098949999999993</v>
      </c>
      <c r="G2248" s="2">
        <f t="shared" si="275"/>
        <v>5.7810820000000023</v>
      </c>
      <c r="H2248" s="2">
        <f t="shared" si="271"/>
        <v>5.9800715000000011</v>
      </c>
      <c r="I2248" s="2">
        <f t="array" ref="I2248">SUMPRODUCT(B2232:B2251, (ROW(B2232:B2251)-ROW(B2232)+1)) / (20*21/2)</f>
        <v>5.9617238095238099</v>
      </c>
      <c r="J2248" s="2">
        <f t="shared" si="274"/>
        <v>5.954395244152165</v>
      </c>
      <c r="K2248" s="2">
        <f t="shared" si="276"/>
        <v>5.8500119112774271</v>
      </c>
    </row>
    <row r="2249" spans="1:11" ht="13.5" x14ac:dyDescent="0.25">
      <c r="A2249" s="3">
        <f>TITRES_STAT!B2252</f>
        <v>45278</v>
      </c>
      <c r="B2249" s="6">
        <f>TITRES_STAT!D2252</f>
        <v>5.9175000000000004</v>
      </c>
      <c r="C2249" s="2">
        <f t="shared" si="277"/>
        <v>4.8100000000000698E-2</v>
      </c>
      <c r="D2249" s="2">
        <f t="shared" si="278"/>
        <v>5.9251999999999994</v>
      </c>
      <c r="E2249" s="2">
        <f t="shared" si="272"/>
        <v>5.95214</v>
      </c>
      <c r="F2249" s="2">
        <f t="shared" si="273"/>
        <v>6.002675</v>
      </c>
      <c r="G2249" s="2">
        <f t="shared" si="275"/>
        <v>5.7920500000000015</v>
      </c>
      <c r="H2249" s="2">
        <f t="shared" si="271"/>
        <v>5.9776175000000009</v>
      </c>
      <c r="I2249" s="2">
        <f t="array" ref="I2249">SUMPRODUCT(B2233:B2252, (ROW(B2233:B2252)-ROW(B2233)+1)) / (20*21/2)</f>
        <v>5.939960952380952</v>
      </c>
      <c r="J2249" s="2">
        <f t="shared" si="274"/>
        <v>5.9508814113757689</v>
      </c>
      <c r="K2249" s="2">
        <f t="shared" si="276"/>
        <v>5.8526585029920382</v>
      </c>
    </row>
    <row r="2250" spans="1:11" ht="13.5" x14ac:dyDescent="0.25">
      <c r="A2250" s="3">
        <f>TITRES_STAT!B2253</f>
        <v>45279</v>
      </c>
      <c r="B2250" s="6">
        <f>TITRES_STAT!D2253</f>
        <v>5.9175000000000004</v>
      </c>
      <c r="C2250" s="2">
        <f t="shared" si="277"/>
        <v>0</v>
      </c>
      <c r="D2250" s="2">
        <f t="shared" si="278"/>
        <v>5.8982599999999996</v>
      </c>
      <c r="E2250" s="2">
        <f t="shared" si="272"/>
        <v>5.9569500000000009</v>
      </c>
      <c r="F2250" s="2">
        <f t="shared" si="273"/>
        <v>6.0089300000000003</v>
      </c>
      <c r="G2250" s="2">
        <f t="shared" si="275"/>
        <v>5.8030180000000016</v>
      </c>
      <c r="H2250" s="2">
        <f t="shared" ref="H2250:H2313" si="279">AVERAGE(B2051:B2250)</f>
        <v>5.9754525000000012</v>
      </c>
      <c r="I2250" s="2">
        <f t="array" ref="I2250">SUMPRODUCT(B2234:B2253, (ROW(B2234:B2253)-ROW(B2234)+1)) / (20*21/2)</f>
        <v>5.9198476190476192</v>
      </c>
      <c r="J2250" s="2">
        <f t="shared" si="274"/>
        <v>5.9477022293399813</v>
      </c>
      <c r="K2250" s="2">
        <f t="shared" si="276"/>
        <v>5.855201306796272</v>
      </c>
    </row>
    <row r="2251" spans="1:11" ht="13.5" x14ac:dyDescent="0.25">
      <c r="A2251" s="3">
        <f>TITRES_STAT!B2254</f>
        <v>45280</v>
      </c>
      <c r="B2251" s="6">
        <f>TITRES_STAT!D2254</f>
        <v>5.8693999999999997</v>
      </c>
      <c r="C2251" s="2">
        <f t="shared" si="277"/>
        <v>-4.8100000000000698E-2</v>
      </c>
      <c r="D2251" s="2">
        <f t="shared" si="278"/>
        <v>5.8886400000000005</v>
      </c>
      <c r="E2251" s="2">
        <f t="shared" si="272"/>
        <v>5.9569500000000009</v>
      </c>
      <c r="F2251" s="2">
        <f t="shared" si="273"/>
        <v>6.001710000000001</v>
      </c>
      <c r="G2251" s="2">
        <f t="shared" si="275"/>
        <v>5.8136020000000004</v>
      </c>
      <c r="H2251" s="2">
        <f t="shared" si="279"/>
        <v>5.9739130000000014</v>
      </c>
      <c r="I2251" s="2">
        <f t="array" ref="I2251">SUMPRODUCT(B2235:B2254, (ROW(B2235:B2254)-ROW(B2235)+1)) / (20*21/2)</f>
        <v>5.9148519047619059</v>
      </c>
      <c r="J2251" s="2">
        <f t="shared" si="274"/>
        <v>5.9402448741647449</v>
      </c>
      <c r="K2251" s="2">
        <f t="shared" si="276"/>
        <v>5.8557581182944576</v>
      </c>
    </row>
    <row r="2252" spans="1:11" ht="13.5" x14ac:dyDescent="0.25">
      <c r="A2252" s="3">
        <f>TITRES_STAT!B2255</f>
        <v>45281</v>
      </c>
      <c r="B2252" s="6">
        <f>TITRES_STAT!D2255</f>
        <v>5.7732000000000001</v>
      </c>
      <c r="C2252" s="2">
        <f t="shared" si="277"/>
        <v>-9.6199999999999619E-2</v>
      </c>
      <c r="D2252" s="2">
        <f t="shared" si="278"/>
        <v>5.8693999999999997</v>
      </c>
      <c r="E2252" s="2">
        <f t="shared" ref="E2252:E2315" si="280">AVERAGE(B2243:B2252)</f>
        <v>5.929050000000001</v>
      </c>
      <c r="F2252" s="2">
        <f t="shared" si="273"/>
        <v>5.9843900000000003</v>
      </c>
      <c r="G2252" s="2">
        <f t="shared" si="275"/>
        <v>5.8222620000000003</v>
      </c>
      <c r="H2252" s="2">
        <f t="shared" si="279"/>
        <v>5.9710265000000016</v>
      </c>
      <c r="I2252" s="2">
        <f t="array" ref="I2252">SUMPRODUCT(B2236:B2255, (ROW(B2236:B2255)-ROW(B2236)+1)) / (20*21/2)</f>
        <v>5.9107728571428568</v>
      </c>
      <c r="J2252" s="2">
        <f t="shared" si="274"/>
        <v>5.9243358385300073</v>
      </c>
      <c r="K2252" s="2">
        <f t="shared" si="276"/>
        <v>5.8525205450280087</v>
      </c>
    </row>
    <row r="2253" spans="1:11" ht="13.5" x14ac:dyDescent="0.25">
      <c r="A2253" s="3">
        <f>TITRES_STAT!B2256</f>
        <v>45282</v>
      </c>
      <c r="B2253" s="6">
        <f>TITRES_STAT!D2256</f>
        <v>5.7732000000000001</v>
      </c>
      <c r="C2253" s="2">
        <f t="shared" si="277"/>
        <v>0</v>
      </c>
      <c r="D2253" s="2">
        <f t="shared" si="278"/>
        <v>5.8501599999999998</v>
      </c>
      <c r="E2253" s="2">
        <f t="shared" si="280"/>
        <v>5.9011500000000012</v>
      </c>
      <c r="F2253" s="2">
        <f t="shared" si="273"/>
        <v>5.9699550000000006</v>
      </c>
      <c r="G2253" s="2">
        <f t="shared" si="275"/>
        <v>5.8311140000000004</v>
      </c>
      <c r="H2253" s="2">
        <f t="shared" si="279"/>
        <v>5.9691020000000012</v>
      </c>
      <c r="I2253" s="2">
        <f t="array" ref="I2253">SUMPRODUCT(B2237:B2256, (ROW(B2237:B2256)-ROW(B2237)+1)) / (20*21/2)</f>
        <v>5.9057819047619047</v>
      </c>
      <c r="J2253" s="2">
        <f t="shared" si="274"/>
        <v>5.9099419491461971</v>
      </c>
      <c r="K2253" s="2">
        <f t="shared" si="276"/>
        <v>5.8494099354190672</v>
      </c>
    </row>
    <row r="2254" spans="1:11" ht="13.5" x14ac:dyDescent="0.25">
      <c r="A2254" s="3">
        <f>TITRES_STAT!B2257</f>
        <v>45285</v>
      </c>
      <c r="B2254" s="6">
        <f>TITRES_STAT!D2257</f>
        <v>5.9175000000000004</v>
      </c>
      <c r="C2254" s="2">
        <f t="shared" si="277"/>
        <v>0.14430000000000032</v>
      </c>
      <c r="D2254" s="2">
        <f t="shared" si="278"/>
        <v>5.8501599999999998</v>
      </c>
      <c r="E2254" s="2">
        <f t="shared" si="280"/>
        <v>5.8876800000000005</v>
      </c>
      <c r="F2254" s="2">
        <f t="shared" si="273"/>
        <v>5.9603300000000008</v>
      </c>
      <c r="G2254" s="2">
        <f t="shared" si="275"/>
        <v>5.844584000000002</v>
      </c>
      <c r="H2254" s="2">
        <f t="shared" si="279"/>
        <v>5.9674180000000012</v>
      </c>
      <c r="I2254" s="2">
        <f t="array" ref="I2254">SUMPRODUCT(B2238:B2257, (ROW(B2238:B2257)-ROW(B2238)+1)) / (20*21/2)</f>
        <v>5.8971719047619047</v>
      </c>
      <c r="J2254" s="2">
        <f t="shared" si="274"/>
        <v>5.9106617635132261</v>
      </c>
      <c r="K2254" s="2">
        <f t="shared" si="276"/>
        <v>5.8520801340300848</v>
      </c>
    </row>
    <row r="2255" spans="1:11" ht="13.5" x14ac:dyDescent="0.25">
      <c r="A2255" s="3">
        <f>TITRES_STAT!B2258</f>
        <v>45286</v>
      </c>
      <c r="B2255" s="6">
        <f>TITRES_STAT!D2258</f>
        <v>5.9175000000000004</v>
      </c>
      <c r="C2255" s="2">
        <f t="shared" si="277"/>
        <v>0</v>
      </c>
      <c r="D2255" s="2">
        <f t="shared" si="278"/>
        <v>5.8501600000000007</v>
      </c>
      <c r="E2255" s="2">
        <f t="shared" si="280"/>
        <v>5.8742100000000006</v>
      </c>
      <c r="F2255" s="2">
        <f t="shared" si="273"/>
        <v>5.950705000000001</v>
      </c>
      <c r="G2255" s="2">
        <f t="shared" si="275"/>
        <v>5.8518960000000018</v>
      </c>
      <c r="H2255" s="2">
        <f t="shared" si="279"/>
        <v>5.9659745000000006</v>
      </c>
      <c r="I2255" s="2">
        <f t="array" ref="I2255">SUMPRODUCT(B2239:B2258, (ROW(B2239:B2258)-ROW(B2239)+1)) / (20*21/2)</f>
        <v>5.8824195238095225</v>
      </c>
      <c r="J2255" s="2">
        <f t="shared" si="274"/>
        <v>5.9113130241310143</v>
      </c>
      <c r="K2255" s="2">
        <f t="shared" si="276"/>
        <v>5.854645618970082</v>
      </c>
    </row>
    <row r="2256" spans="1:11" ht="13.5" x14ac:dyDescent="0.25">
      <c r="A2256" s="3">
        <f>TITRES_STAT!B2259</f>
        <v>45287</v>
      </c>
      <c r="B2256" s="6">
        <f>TITRES_STAT!D2259</f>
        <v>5.8982999999999999</v>
      </c>
      <c r="C2256" s="2">
        <f t="shared" si="277"/>
        <v>-1.920000000000055E-2</v>
      </c>
      <c r="D2256" s="2">
        <f t="shared" si="278"/>
        <v>5.8559400000000004</v>
      </c>
      <c r="E2256" s="2">
        <f t="shared" si="280"/>
        <v>5.8722900000000005</v>
      </c>
      <c r="F2256" s="2">
        <f t="shared" si="273"/>
        <v>5.9406050000000006</v>
      </c>
      <c r="G2256" s="2">
        <f t="shared" si="275"/>
        <v>5.858632000000001</v>
      </c>
      <c r="H2256" s="2">
        <f t="shared" si="279"/>
        <v>5.9644830000000022</v>
      </c>
      <c r="I2256" s="2">
        <f t="array" ref="I2256">SUMPRODUCT(B2240:B2259, (ROW(B2240:B2259)-ROW(B2240)+1)) / (20*21/2)</f>
        <v>5.8736228571428564</v>
      </c>
      <c r="J2256" s="2">
        <f t="shared" si="274"/>
        <v>5.9100736884994891</v>
      </c>
      <c r="K2256" s="2">
        <f t="shared" si="276"/>
        <v>5.8563575554810585</v>
      </c>
    </row>
    <row r="2257" spans="1:11" ht="13.5" x14ac:dyDescent="0.25">
      <c r="A2257" s="3">
        <f>TITRES_STAT!B2260</f>
        <v>45288</v>
      </c>
      <c r="B2257" s="6">
        <f>TITRES_STAT!D2260</f>
        <v>5.8502000000000001</v>
      </c>
      <c r="C2257" s="2">
        <f t="shared" si="277"/>
        <v>-4.809999999999981E-2</v>
      </c>
      <c r="D2257" s="2">
        <f t="shared" si="278"/>
        <v>5.87134</v>
      </c>
      <c r="E2257" s="2">
        <f t="shared" si="280"/>
        <v>5.8703700000000003</v>
      </c>
      <c r="F2257" s="2">
        <f t="shared" si="273"/>
        <v>5.9281000000000015</v>
      </c>
      <c r="G2257" s="2">
        <f t="shared" si="275"/>
        <v>5.8645980000000009</v>
      </c>
      <c r="H2257" s="2">
        <f t="shared" si="279"/>
        <v>5.9630880000000026</v>
      </c>
      <c r="I2257" s="2">
        <f t="array" ref="I2257">SUMPRODUCT(B2241:B2260, (ROW(B2241:B2260)-ROW(B2241)+1)) / (20*21/2)</f>
        <v>5.8613909523809529</v>
      </c>
      <c r="J2257" s="2">
        <f t="shared" si="274"/>
        <v>5.904371432451919</v>
      </c>
      <c r="K2257" s="2">
        <f t="shared" si="276"/>
        <v>5.8561160827170964</v>
      </c>
    </row>
    <row r="2258" spans="1:11" ht="13.5" x14ac:dyDescent="0.25">
      <c r="A2258" s="3">
        <f>TITRES_STAT!B2261</f>
        <v>45289</v>
      </c>
      <c r="B2258" s="6">
        <f>TITRES_STAT!D2261</f>
        <v>5.7732000000000001</v>
      </c>
      <c r="C2258" s="2">
        <f t="shared" si="277"/>
        <v>-7.6999999999999957E-2</v>
      </c>
      <c r="D2258" s="2">
        <f t="shared" si="278"/>
        <v>5.87134</v>
      </c>
      <c r="E2258" s="2">
        <f t="shared" si="280"/>
        <v>5.8607500000000012</v>
      </c>
      <c r="F2258" s="2">
        <f t="shared" si="273"/>
        <v>5.9136650000000008</v>
      </c>
      <c r="G2258" s="2">
        <f t="shared" si="275"/>
        <v>5.8669080000000005</v>
      </c>
      <c r="H2258" s="2">
        <f t="shared" si="279"/>
        <v>5.9611635000000023</v>
      </c>
      <c r="I2258" s="2">
        <f t="array" ref="I2258">SUMPRODUCT(B2242:B2261, (ROW(B2242:B2261)-ROW(B2242)+1)) / (20*21/2)</f>
        <v>5.8496171428571433</v>
      </c>
      <c r="J2258" s="2">
        <f t="shared" si="274"/>
        <v>5.8918789150755462</v>
      </c>
      <c r="K2258" s="2">
        <f t="shared" si="276"/>
        <v>5.8528644716301512</v>
      </c>
    </row>
    <row r="2259" spans="1:11" ht="13.5" x14ac:dyDescent="0.25">
      <c r="A2259" s="3">
        <f>TITRES_STAT!B2262</f>
        <v>45293</v>
      </c>
      <c r="B2259" s="6">
        <f>TITRES_STAT!D2262</f>
        <v>5.8212999999999999</v>
      </c>
      <c r="C2259" s="2">
        <f t="shared" si="277"/>
        <v>4.809999999999981E-2</v>
      </c>
      <c r="D2259" s="2">
        <f t="shared" si="278"/>
        <v>5.8521000000000001</v>
      </c>
      <c r="E2259" s="2">
        <f t="shared" si="280"/>
        <v>5.8511300000000004</v>
      </c>
      <c r="F2259" s="2">
        <f t="shared" si="273"/>
        <v>5.9016350000000006</v>
      </c>
      <c r="G2259" s="2">
        <f t="shared" si="275"/>
        <v>5.8701800000000013</v>
      </c>
      <c r="H2259" s="2">
        <f t="shared" si="279"/>
        <v>5.9594795000000031</v>
      </c>
      <c r="I2259" s="2">
        <f t="array" ref="I2259">SUMPRODUCT(B2243:B2262, (ROW(B2243:B2262)-ROW(B2243)+1)) / (20*21/2)</f>
        <v>5.8373871428571427</v>
      </c>
      <c r="J2259" s="2">
        <f t="shared" si="274"/>
        <v>5.8851571136397798</v>
      </c>
      <c r="K2259" s="2">
        <f t="shared" si="276"/>
        <v>5.8516266492132827</v>
      </c>
    </row>
    <row r="2260" spans="1:11" ht="13.5" x14ac:dyDescent="0.25">
      <c r="A2260" s="3">
        <f>TITRES_STAT!B2263</f>
        <v>45294</v>
      </c>
      <c r="B2260" s="6">
        <f>TITRES_STAT!D2263</f>
        <v>5.7732000000000001</v>
      </c>
      <c r="C2260" s="2">
        <f t="shared" si="277"/>
        <v>-4.809999999999981E-2</v>
      </c>
      <c r="D2260" s="2">
        <f t="shared" si="278"/>
        <v>5.8232400000000002</v>
      </c>
      <c r="E2260" s="2">
        <f t="shared" si="280"/>
        <v>5.8367000000000013</v>
      </c>
      <c r="F2260" s="2">
        <f t="shared" ref="F2260:F2323" si="281">AVERAGE(B2241:B2260)</f>
        <v>5.8968250000000015</v>
      </c>
      <c r="G2260" s="2">
        <f t="shared" si="275"/>
        <v>5.872104000000002</v>
      </c>
      <c r="H2260" s="2">
        <f t="shared" si="279"/>
        <v>5.9575550000000028</v>
      </c>
      <c r="I2260" s="2">
        <f t="array" ref="I2260">SUMPRODUCT(B2244:B2263, (ROW(B2244:B2263)-ROW(B2244)+1)) / (20*21/2)</f>
        <v>5.8265314285714274</v>
      </c>
      <c r="J2260" s="2">
        <f t="shared" si="274"/>
        <v>5.8744945313883727</v>
      </c>
      <c r="K2260" s="2">
        <f t="shared" si="276"/>
        <v>5.8485510943421737</v>
      </c>
    </row>
    <row r="2261" spans="1:11" ht="13.5" x14ac:dyDescent="0.25">
      <c r="A2261" s="3">
        <f>TITRES_STAT!B2264</f>
        <v>45295</v>
      </c>
      <c r="B2261" s="6">
        <f>TITRES_STAT!D2264</f>
        <v>5.7732000000000001</v>
      </c>
      <c r="C2261" s="2">
        <f t="shared" si="277"/>
        <v>0</v>
      </c>
      <c r="D2261" s="2">
        <f t="shared" si="278"/>
        <v>5.7982199999999997</v>
      </c>
      <c r="E2261" s="2">
        <f t="shared" si="280"/>
        <v>5.8270800000000005</v>
      </c>
      <c r="F2261" s="2">
        <f t="shared" si="281"/>
        <v>5.8920150000000016</v>
      </c>
      <c r="G2261" s="2">
        <f t="shared" si="275"/>
        <v>5.8740279999999991</v>
      </c>
      <c r="H2261" s="2">
        <f t="shared" si="279"/>
        <v>5.9556305000000034</v>
      </c>
      <c r="I2261" s="2">
        <f t="array" ref="I2261">SUMPRODUCT(B2245:B2264, (ROW(B2245:B2264)-ROW(B2245)+1)) / (20*21/2)</f>
        <v>5.8088023809523817</v>
      </c>
      <c r="J2261" s="2">
        <f t="shared" ref="J2261:J2324" si="282">$J$4*B2261+J2260*(1-$J$4)</f>
        <v>5.8648474331609091</v>
      </c>
      <c r="K2261" s="2">
        <f t="shared" si="276"/>
        <v>5.8455961494660098</v>
      </c>
    </row>
    <row r="2262" spans="1:11" ht="13.5" x14ac:dyDescent="0.25">
      <c r="A2262" s="3">
        <f>TITRES_STAT!B2265</f>
        <v>45296</v>
      </c>
      <c r="B2262" s="6">
        <f>TITRES_STAT!D2265</f>
        <v>5.7636000000000003</v>
      </c>
      <c r="C2262" s="2">
        <f t="shared" si="277"/>
        <v>-9.5999999999998309E-3</v>
      </c>
      <c r="D2262" s="2">
        <f t="shared" si="278"/>
        <v>5.7808999999999999</v>
      </c>
      <c r="E2262" s="2">
        <f t="shared" si="280"/>
        <v>5.8261200000000004</v>
      </c>
      <c r="F2262" s="2">
        <f t="shared" si="281"/>
        <v>5.8775850000000016</v>
      </c>
      <c r="G2262" s="2">
        <f t="shared" si="275"/>
        <v>5.8757599999999988</v>
      </c>
      <c r="H2262" s="2">
        <f t="shared" si="279"/>
        <v>5.9536580000000052</v>
      </c>
      <c r="I2262" s="2">
        <f t="array" ref="I2262">SUMPRODUCT(B2246:B2265, (ROW(B2246:B2265)-ROW(B2246)+1)) / (20*21/2)</f>
        <v>5.7653647619047632</v>
      </c>
      <c r="J2262" s="2">
        <f t="shared" si="282"/>
        <v>5.8552048204789182</v>
      </c>
      <c r="K2262" s="2">
        <f t="shared" si="276"/>
        <v>5.8423806141928329</v>
      </c>
    </row>
    <row r="2263" spans="1:11" ht="13.5" x14ac:dyDescent="0.25">
      <c r="A2263" s="3">
        <f>TITRES_STAT!B2266</f>
        <v>45299</v>
      </c>
      <c r="B2263" s="6">
        <f>TITRES_STAT!D2266</f>
        <v>5.7636000000000003</v>
      </c>
      <c r="C2263" s="2">
        <f t="shared" si="277"/>
        <v>0</v>
      </c>
      <c r="D2263" s="2">
        <f t="shared" si="278"/>
        <v>5.7789799999999998</v>
      </c>
      <c r="E2263" s="2">
        <f t="shared" si="280"/>
        <v>5.8251599999999994</v>
      </c>
      <c r="F2263" s="2">
        <f t="shared" si="281"/>
        <v>5.8631550000000008</v>
      </c>
      <c r="G2263" s="2">
        <f t="shared" si="275"/>
        <v>5.8782619999999994</v>
      </c>
      <c r="H2263" s="2">
        <f t="shared" si="279"/>
        <v>5.9504345000000054</v>
      </c>
      <c r="I2263" s="2">
        <f t="array" ref="I2263">SUMPRODUCT(B2247:B2266, (ROW(B2247:B2266)-ROW(B2247)+1)) / (20*21/2)</f>
        <v>5.7507457142857135</v>
      </c>
      <c r="J2263" s="2">
        <f t="shared" si="282"/>
        <v>5.8464805518618785</v>
      </c>
      <c r="K2263" s="2">
        <f t="shared" si="276"/>
        <v>5.8392911783421342</v>
      </c>
    </row>
    <row r="2264" spans="1:11" ht="13.5" x14ac:dyDescent="0.25">
      <c r="A2264" s="3">
        <f>TITRES_STAT!B2267</f>
        <v>45300</v>
      </c>
      <c r="B2264" s="6">
        <f>TITRES_STAT!D2267</f>
        <v>5.6769999999999996</v>
      </c>
      <c r="C2264" s="2">
        <f t="shared" si="277"/>
        <v>-8.6600000000000676E-2</v>
      </c>
      <c r="D2264" s="2">
        <f t="shared" si="278"/>
        <v>5.7501200000000008</v>
      </c>
      <c r="E2264" s="2">
        <f t="shared" si="280"/>
        <v>5.8011100000000004</v>
      </c>
      <c r="F2264" s="2">
        <f t="shared" si="281"/>
        <v>5.8443950000000005</v>
      </c>
      <c r="G2264" s="2">
        <f t="shared" si="275"/>
        <v>5.8790320000000005</v>
      </c>
      <c r="H2264" s="2">
        <f t="shared" si="279"/>
        <v>5.9467780000000054</v>
      </c>
      <c r="I2264" s="2">
        <f t="array" ref="I2264">SUMPRODUCT(B2248:B2267, (ROW(B2248:B2267)-ROW(B2248)+1)) / (20*21/2)</f>
        <v>5.7456114285714284</v>
      </c>
      <c r="J2264" s="2">
        <f t="shared" si="282"/>
        <v>5.8303395469226524</v>
      </c>
      <c r="K2264" s="2">
        <f t="shared" si="276"/>
        <v>5.8329268184071488</v>
      </c>
    </row>
    <row r="2265" spans="1:11" ht="13.5" x14ac:dyDescent="0.25">
      <c r="A2265" s="3">
        <f>TITRES_STAT!B2268</f>
        <v>45301</v>
      </c>
      <c r="B2265" s="6">
        <f>TITRES_STAT!D2268</f>
        <v>5.3883000000000001</v>
      </c>
      <c r="C2265" s="2">
        <f t="shared" si="277"/>
        <v>-0.28869999999999951</v>
      </c>
      <c r="D2265" s="2">
        <f t="shared" si="278"/>
        <v>5.6731400000000001</v>
      </c>
      <c r="E2265" s="2">
        <f t="shared" si="280"/>
        <v>5.7481900000000001</v>
      </c>
      <c r="F2265" s="2">
        <f t="shared" si="281"/>
        <v>5.8112000000000004</v>
      </c>
      <c r="G2265" s="2">
        <f t="shared" si="275"/>
        <v>5.8740280000000009</v>
      </c>
      <c r="H2265" s="2">
        <f t="shared" si="279"/>
        <v>5.9414860000000056</v>
      </c>
      <c r="I2265" s="2">
        <f t="array" ref="I2265">SUMPRODUCT(B2249:B2268, (ROW(B2249:B2268)-ROW(B2249)+1)) / (20*21/2)</f>
        <v>5.7438252380952379</v>
      </c>
      <c r="J2265" s="2">
        <f t="shared" si="282"/>
        <v>5.7882405424538286</v>
      </c>
      <c r="K2265" s="2">
        <f t="shared" si="276"/>
        <v>5.8154904725872605</v>
      </c>
    </row>
    <row r="2266" spans="1:11" ht="13.5" x14ac:dyDescent="0.25">
      <c r="A2266" s="3">
        <f>TITRES_STAT!B2269</f>
        <v>45302</v>
      </c>
      <c r="B2266" s="6">
        <f>TITRES_STAT!D2269</f>
        <v>5.6577000000000002</v>
      </c>
      <c r="C2266" s="2">
        <f t="shared" si="277"/>
        <v>0.26940000000000008</v>
      </c>
      <c r="D2266" s="2">
        <f t="shared" si="278"/>
        <v>5.6500399999999997</v>
      </c>
      <c r="E2266" s="2">
        <f t="shared" si="280"/>
        <v>5.7241299999999997</v>
      </c>
      <c r="F2266" s="2">
        <f t="shared" si="281"/>
        <v>5.7982099999999992</v>
      </c>
      <c r="G2266" s="2">
        <f t="shared" si="275"/>
        <v>5.8747980000000011</v>
      </c>
      <c r="H2266" s="2">
        <f t="shared" si="279"/>
        <v>5.9376370000000058</v>
      </c>
      <c r="I2266" s="2">
        <f t="array" ref="I2266">SUMPRODUCT(B2250:B2269, (ROW(B2250:B2269)-ROW(B2250)+1)) / (20*21/2)</f>
        <v>5.7544114285714292</v>
      </c>
      <c r="J2266" s="2">
        <f t="shared" si="282"/>
        <v>5.7758081098391783</v>
      </c>
      <c r="K2266" s="2">
        <f t="shared" si="276"/>
        <v>5.8093026109171717</v>
      </c>
    </row>
    <row r="2267" spans="1:11" ht="13.5" x14ac:dyDescent="0.25">
      <c r="A2267" s="3">
        <f>TITRES_STAT!B2270</f>
        <v>45303</v>
      </c>
      <c r="B2267" s="6">
        <f>TITRES_STAT!D2270</f>
        <v>5.7443</v>
      </c>
      <c r="C2267" s="2">
        <f t="shared" si="277"/>
        <v>8.6599999999999788E-2</v>
      </c>
      <c r="D2267" s="2">
        <f t="shared" si="278"/>
        <v>5.6461800000000002</v>
      </c>
      <c r="E2267" s="2">
        <f t="shared" si="280"/>
        <v>5.7135400000000001</v>
      </c>
      <c r="F2267" s="2">
        <f t="shared" si="281"/>
        <v>5.7919549999999997</v>
      </c>
      <c r="G2267" s="2">
        <f t="shared" si="275"/>
        <v>5.8773000000000017</v>
      </c>
      <c r="H2267" s="2">
        <f t="shared" si="279"/>
        <v>5.9346060000000058</v>
      </c>
      <c r="I2267" s="2">
        <f t="array" ref="I2267">SUMPRODUCT(B2251:B2270, (ROW(B2251:B2270)-ROW(B2251)+1)) / (20*21/2)</f>
        <v>5.7705842857142846</v>
      </c>
      <c r="J2267" s="2">
        <f t="shared" si="282"/>
        <v>5.7728073374735427</v>
      </c>
      <c r="K2267" s="2">
        <f t="shared" si="276"/>
        <v>5.8067534889204193</v>
      </c>
    </row>
    <row r="2268" spans="1:11" ht="13.5" x14ac:dyDescent="0.25">
      <c r="A2268" s="3">
        <f>TITRES_STAT!B2271</f>
        <v>45306</v>
      </c>
      <c r="B2268" s="6">
        <f>TITRES_STAT!D2271</f>
        <v>5.7732000000000001</v>
      </c>
      <c r="C2268" s="2">
        <f t="shared" si="277"/>
        <v>2.8900000000000148E-2</v>
      </c>
      <c r="D2268" s="2">
        <f t="shared" si="278"/>
        <v>5.6480999999999995</v>
      </c>
      <c r="E2268" s="2">
        <f t="shared" si="280"/>
        <v>5.7135400000000001</v>
      </c>
      <c r="F2268" s="2">
        <f t="shared" si="281"/>
        <v>5.7871450000000006</v>
      </c>
      <c r="G2268" s="2">
        <f t="shared" si="275"/>
        <v>5.8805720000000008</v>
      </c>
      <c r="H2268" s="2">
        <f t="shared" si="279"/>
        <v>5.931719500000006</v>
      </c>
      <c r="I2268" s="2">
        <f t="array" ref="I2268">SUMPRODUCT(B2252:B2271, (ROW(B2252:B2271)-ROW(B2252)+1)) / (20*21/2)</f>
        <v>5.7874880952380954</v>
      </c>
      <c r="J2268" s="2">
        <f t="shared" si="282"/>
        <v>5.772844733904634</v>
      </c>
      <c r="K2268" s="2">
        <f t="shared" si="276"/>
        <v>5.8054376658255009</v>
      </c>
    </row>
    <row r="2269" spans="1:11" ht="13.5" x14ac:dyDescent="0.25">
      <c r="A2269" s="3">
        <f>TITRES_STAT!B2272</f>
        <v>45307</v>
      </c>
      <c r="B2269" s="6">
        <f>TITRES_STAT!D2272</f>
        <v>5.8982999999999999</v>
      </c>
      <c r="C2269" s="2">
        <f t="shared" si="277"/>
        <v>0.12509999999999977</v>
      </c>
      <c r="D2269" s="2">
        <f t="shared" si="278"/>
        <v>5.692359999999999</v>
      </c>
      <c r="E2269" s="2">
        <f t="shared" si="280"/>
        <v>5.7212399999999999</v>
      </c>
      <c r="F2269" s="2">
        <f t="shared" si="281"/>
        <v>5.7861850000000006</v>
      </c>
      <c r="G2269" s="2">
        <f t="shared" si="275"/>
        <v>5.8863460000000005</v>
      </c>
      <c r="H2269" s="2">
        <f t="shared" si="279"/>
        <v>5.9299395000000068</v>
      </c>
      <c r="I2269" s="2">
        <f t="array" ref="I2269">SUMPRODUCT(B2253:B2272, (ROW(B2253:B2272)-ROW(B2253)+1)) / (20*21/2)</f>
        <v>5.8039338095238104</v>
      </c>
      <c r="J2269" s="2">
        <f t="shared" si="282"/>
        <v>5.7847928544851452</v>
      </c>
      <c r="K2269" s="2">
        <f t="shared" si="276"/>
        <v>5.8090793259892068</v>
      </c>
    </row>
    <row r="2270" spans="1:11" ht="13.5" x14ac:dyDescent="0.25">
      <c r="A2270" s="3">
        <f>TITRES_STAT!B2273</f>
        <v>45308</v>
      </c>
      <c r="B2270" s="6">
        <f>TITRES_STAT!D2273</f>
        <v>5.9560000000000004</v>
      </c>
      <c r="C2270" s="2">
        <f t="shared" si="277"/>
        <v>5.7700000000000529E-2</v>
      </c>
      <c r="D2270" s="2">
        <f t="shared" si="278"/>
        <v>5.8058999999999994</v>
      </c>
      <c r="E2270" s="2">
        <f t="shared" si="280"/>
        <v>5.7395200000000006</v>
      </c>
      <c r="F2270" s="2">
        <f t="shared" si="281"/>
        <v>5.7881100000000014</v>
      </c>
      <c r="G2270" s="2">
        <f t="shared" si="275"/>
        <v>5.8932739999999999</v>
      </c>
      <c r="H2270" s="2">
        <f t="shared" si="279"/>
        <v>5.927967000000006</v>
      </c>
      <c r="I2270" s="2">
        <f t="array" ref="I2270">SUMPRODUCT(B2254:B2273, (ROW(B2254:B2273)-ROW(B2254)+1)) / (20*21/2)</f>
        <v>5.8194633333333341</v>
      </c>
      <c r="J2270" s="2">
        <f t="shared" si="282"/>
        <v>5.8010982969151312</v>
      </c>
      <c r="K2270" s="2">
        <f t="shared" si="276"/>
        <v>5.8148409210484537</v>
      </c>
    </row>
    <row r="2271" spans="1:11" ht="13.5" x14ac:dyDescent="0.25">
      <c r="A2271" s="3">
        <f>TITRES_STAT!B2274</f>
        <v>45309</v>
      </c>
      <c r="B2271" s="6">
        <f>TITRES_STAT!D2274</f>
        <v>5.9656000000000002</v>
      </c>
      <c r="C2271" s="2">
        <f t="shared" si="277"/>
        <v>9.5999999999998309E-3</v>
      </c>
      <c r="D2271" s="2">
        <f t="shared" si="278"/>
        <v>5.8674800000000005</v>
      </c>
      <c r="E2271" s="2">
        <f t="shared" si="280"/>
        <v>5.7587600000000005</v>
      </c>
      <c r="F2271" s="2">
        <f t="shared" si="281"/>
        <v>5.7929200000000005</v>
      </c>
      <c r="G2271" s="2">
        <f t="shared" si="275"/>
        <v>5.9003940000000004</v>
      </c>
      <c r="H2271" s="2">
        <f t="shared" si="279"/>
        <v>5.9260425000000057</v>
      </c>
      <c r="I2271" s="2">
        <f t="array" ref="I2271">SUMPRODUCT(B2255:B2274, (ROW(B2255:B2274)-ROW(B2255)+1)) / (20*21/2)</f>
        <v>5.8203338095238095</v>
      </c>
      <c r="J2271" s="2">
        <f t="shared" si="282"/>
        <v>5.816765125780357</v>
      </c>
      <c r="K2271" s="2">
        <f t="shared" si="276"/>
        <v>5.8207530417916526</v>
      </c>
    </row>
    <row r="2272" spans="1:11" ht="13.5" x14ac:dyDescent="0.25">
      <c r="A2272" s="3">
        <f>TITRES_STAT!B2275</f>
        <v>45310</v>
      </c>
      <c r="B2272" s="6">
        <f>TITRES_STAT!D2275</f>
        <v>5.9656000000000002</v>
      </c>
      <c r="C2272" s="2">
        <f t="shared" si="277"/>
        <v>0</v>
      </c>
      <c r="D2272" s="2">
        <f t="shared" si="278"/>
        <v>5.91174</v>
      </c>
      <c r="E2272" s="2">
        <f t="shared" si="280"/>
        <v>5.7789600000000005</v>
      </c>
      <c r="F2272" s="2">
        <f t="shared" si="281"/>
        <v>5.8025399999999996</v>
      </c>
      <c r="G2272" s="2">
        <f t="shared" si="275"/>
        <v>5.9042419999999991</v>
      </c>
      <c r="H2272" s="2">
        <f t="shared" si="279"/>
        <v>5.9236370000000047</v>
      </c>
      <c r="I2272" s="2">
        <f t="array" ref="I2272">SUMPRODUCT(B2256:B2275, (ROW(B2256:B2275)-ROW(B2256)+1)) / (20*21/2)</f>
        <v>5.8216623809523806</v>
      </c>
      <c r="J2272" s="2">
        <f t="shared" si="282"/>
        <v>5.8309398757060373</v>
      </c>
      <c r="K2272" s="2">
        <f t="shared" si="276"/>
        <v>5.8264333146625678</v>
      </c>
    </row>
    <row r="2273" spans="1:11" ht="13.5" x14ac:dyDescent="0.25">
      <c r="A2273" s="3">
        <f>TITRES_STAT!B2276</f>
        <v>45313</v>
      </c>
      <c r="B2273" s="6">
        <f>TITRES_STAT!D2276</f>
        <v>5.9656000000000002</v>
      </c>
      <c r="C2273" s="2">
        <f t="shared" si="277"/>
        <v>0</v>
      </c>
      <c r="D2273" s="2">
        <f t="shared" si="278"/>
        <v>5.9502199999999998</v>
      </c>
      <c r="E2273" s="2">
        <f t="shared" si="280"/>
        <v>5.7991600000000005</v>
      </c>
      <c r="F2273" s="2">
        <f t="shared" si="281"/>
        <v>5.8121599999999995</v>
      </c>
      <c r="G2273" s="2">
        <f t="shared" si="275"/>
        <v>5.9080899999999996</v>
      </c>
      <c r="H2273" s="2">
        <f t="shared" si="279"/>
        <v>5.9207985000000045</v>
      </c>
      <c r="I2273" s="2">
        <f t="array" ref="I2273">SUMPRODUCT(B2257:B2276, (ROW(B2257:B2276)-ROW(B2257)+1)) / (20*21/2)</f>
        <v>5.8234490476190484</v>
      </c>
      <c r="J2273" s="2">
        <f t="shared" si="282"/>
        <v>5.8437646494483202</v>
      </c>
      <c r="K2273" s="2">
        <f t="shared" si="276"/>
        <v>5.8318908317346239</v>
      </c>
    </row>
    <row r="2274" spans="1:11" ht="13.5" x14ac:dyDescent="0.25">
      <c r="A2274" s="3">
        <f>TITRES_STAT!B2277</f>
        <v>45314</v>
      </c>
      <c r="B2274" s="6">
        <f>TITRES_STAT!D2277</f>
        <v>5.8212999999999999</v>
      </c>
      <c r="C2274" s="2">
        <f t="shared" si="277"/>
        <v>-0.14430000000000032</v>
      </c>
      <c r="D2274" s="2">
        <f t="shared" si="278"/>
        <v>5.9348200000000002</v>
      </c>
      <c r="E2274" s="2">
        <f t="shared" si="280"/>
        <v>5.8135900000000005</v>
      </c>
      <c r="F2274" s="2">
        <f t="shared" si="281"/>
        <v>5.8073499999999996</v>
      </c>
      <c r="G2274" s="2">
        <f t="shared" si="275"/>
        <v>5.909052</v>
      </c>
      <c r="H2274" s="2">
        <f t="shared" si="279"/>
        <v>5.9176715000000044</v>
      </c>
      <c r="I2274" s="2">
        <f t="array" ref="I2274">SUMPRODUCT(B2258:B2277, (ROW(B2258:B2277)-ROW(B2258)+1)) / (20*21/2)</f>
        <v>5.821021428571429</v>
      </c>
      <c r="J2274" s="2">
        <f t="shared" si="282"/>
        <v>5.8416251590246704</v>
      </c>
      <c r="K2274" s="2">
        <f t="shared" si="276"/>
        <v>5.8314755049999327</v>
      </c>
    </row>
    <row r="2275" spans="1:11" ht="13.5" x14ac:dyDescent="0.25">
      <c r="A2275" s="3">
        <f>TITRES_STAT!B2278</f>
        <v>45315</v>
      </c>
      <c r="B2275" s="6">
        <f>TITRES_STAT!D2278</f>
        <v>5.8212999999999999</v>
      </c>
      <c r="C2275" s="2">
        <f t="shared" si="277"/>
        <v>0</v>
      </c>
      <c r="D2275" s="2">
        <f t="shared" si="278"/>
        <v>5.9078800000000005</v>
      </c>
      <c r="E2275" s="2">
        <f t="shared" si="280"/>
        <v>5.8568900000000008</v>
      </c>
      <c r="F2275" s="2">
        <f t="shared" si="281"/>
        <v>5.8025399999999987</v>
      </c>
      <c r="G2275" s="2">
        <f t="shared" si="275"/>
        <v>5.9061660000000007</v>
      </c>
      <c r="H2275" s="2">
        <f t="shared" si="279"/>
        <v>5.9150255000000049</v>
      </c>
      <c r="I2275" s="2">
        <f t="array" ref="I2275">SUMPRODUCT(B2259:B2278, (ROW(B2259:B2278)-ROW(B2259)+1)) / (20*21/2)</f>
        <v>5.8327033333333338</v>
      </c>
      <c r="J2275" s="2">
        <f t="shared" si="282"/>
        <v>5.8396894295937489</v>
      </c>
      <c r="K2275" s="2">
        <f t="shared" si="276"/>
        <v>5.8310764655881711</v>
      </c>
    </row>
    <row r="2276" spans="1:11" ht="13.5" x14ac:dyDescent="0.25">
      <c r="A2276" s="3">
        <f>TITRES_STAT!B2279</f>
        <v>45316</v>
      </c>
      <c r="B2276" s="6">
        <f>TITRES_STAT!D2279</f>
        <v>5.8212999999999999</v>
      </c>
      <c r="C2276" s="2">
        <f t="shared" si="277"/>
        <v>0</v>
      </c>
      <c r="D2276" s="2">
        <f t="shared" si="278"/>
        <v>5.8790200000000006</v>
      </c>
      <c r="E2276" s="2">
        <f t="shared" si="280"/>
        <v>5.8732500000000005</v>
      </c>
      <c r="F2276" s="2">
        <f t="shared" si="281"/>
        <v>5.7986899999999988</v>
      </c>
      <c r="G2276" s="2">
        <f t="shared" si="275"/>
        <v>5.904242</v>
      </c>
      <c r="H2276" s="2">
        <f t="shared" si="279"/>
        <v>5.9123795000000055</v>
      </c>
      <c r="I2276" s="2">
        <f t="array" ref="I2276">SUMPRODUCT(B2260:B2279, (ROW(B2260:B2279)-ROW(B2260)+1)) / (20*21/2)</f>
        <v>5.8464504761904772</v>
      </c>
      <c r="J2276" s="2">
        <f t="shared" si="282"/>
        <v>5.8379380553467248</v>
      </c>
      <c r="K2276" s="2">
        <f t="shared" si="276"/>
        <v>5.8306930747807924</v>
      </c>
    </row>
    <row r="2277" spans="1:11" ht="13.5" x14ac:dyDescent="0.25">
      <c r="A2277" s="3">
        <f>TITRES_STAT!B2280</f>
        <v>45317</v>
      </c>
      <c r="B2277" s="6">
        <f>TITRES_STAT!D2280</f>
        <v>5.7732000000000001</v>
      </c>
      <c r="C2277" s="2">
        <f t="shared" si="277"/>
        <v>-4.809999999999981E-2</v>
      </c>
      <c r="D2277" s="2">
        <f t="shared" si="278"/>
        <v>5.8405399999999998</v>
      </c>
      <c r="E2277" s="2">
        <f t="shared" si="280"/>
        <v>5.8761400000000013</v>
      </c>
      <c r="F2277" s="2">
        <f t="shared" si="281"/>
        <v>5.7948399999999989</v>
      </c>
      <c r="G2277" s="2">
        <f t="shared" si="275"/>
        <v>5.9013559999999998</v>
      </c>
      <c r="H2277" s="2">
        <f t="shared" si="279"/>
        <v>5.9099740000000054</v>
      </c>
      <c r="I2277" s="2">
        <f t="array" ref="I2277">SUMPRODUCT(B2261:B2280, (ROW(B2261:B2280)-ROW(B2261)+1)) / (20*21/2)</f>
        <v>5.859601904761905</v>
      </c>
      <c r="J2277" s="2">
        <f t="shared" si="282"/>
        <v>5.8317725262660849</v>
      </c>
      <c r="K2277" s="2">
        <f t="shared" si="276"/>
        <v>5.8284384443972321</v>
      </c>
    </row>
    <row r="2278" spans="1:11" ht="13.5" x14ac:dyDescent="0.25">
      <c r="A2278" s="3">
        <f>TITRES_STAT!B2281</f>
        <v>45320</v>
      </c>
      <c r="B2278" s="6">
        <f>TITRES_STAT!D2281</f>
        <v>5.9175000000000004</v>
      </c>
      <c r="C2278" s="2">
        <f t="shared" si="277"/>
        <v>0.14430000000000032</v>
      </c>
      <c r="D2278" s="2">
        <f t="shared" si="278"/>
        <v>5.8309199999999999</v>
      </c>
      <c r="E2278" s="2">
        <f t="shared" si="280"/>
        <v>5.8905700000000012</v>
      </c>
      <c r="F2278" s="2">
        <f t="shared" si="281"/>
        <v>5.8020549999999984</v>
      </c>
      <c r="G2278" s="2">
        <f t="shared" si="275"/>
        <v>5.8969300000000002</v>
      </c>
      <c r="H2278" s="2">
        <f t="shared" si="279"/>
        <v>5.9078090000000056</v>
      </c>
      <c r="I2278" s="2">
        <f t="array" ref="I2278">SUMPRODUCT(B2262:B2281, (ROW(B2262:B2281)-ROW(B2262)+1)) / (20*21/2)</f>
        <v>5.855433333333333</v>
      </c>
      <c r="J2278" s="2">
        <f t="shared" si="282"/>
        <v>5.8399370475740771</v>
      </c>
      <c r="K2278" s="2">
        <f t="shared" si="276"/>
        <v>5.8319310544208705</v>
      </c>
    </row>
    <row r="2279" spans="1:11" ht="13.5" x14ac:dyDescent="0.25">
      <c r="A2279" s="3">
        <f>TITRES_STAT!B2282</f>
        <v>45321</v>
      </c>
      <c r="B2279" s="6">
        <f>TITRES_STAT!D2282</f>
        <v>5.9463999999999997</v>
      </c>
      <c r="C2279" s="2">
        <f t="shared" si="277"/>
        <v>2.889999999999926E-2</v>
      </c>
      <c r="D2279" s="2">
        <f t="shared" si="278"/>
        <v>5.8559400000000004</v>
      </c>
      <c r="E2279" s="2">
        <f t="shared" si="280"/>
        <v>5.8953800000000003</v>
      </c>
      <c r="F2279" s="2">
        <f t="shared" si="281"/>
        <v>5.8083099999999988</v>
      </c>
      <c r="G2279" s="2">
        <f t="shared" si="275"/>
        <v>5.8946199999999997</v>
      </c>
      <c r="H2279" s="2">
        <f t="shared" si="279"/>
        <v>5.9057885000000052</v>
      </c>
      <c r="I2279" s="2">
        <f t="array" ref="I2279">SUMPRODUCT(B2263:B2282, (ROW(B2263:B2282)-ROW(B2263)+1)) / (20*21/2)</f>
        <v>5.8604266666666662</v>
      </c>
      <c r="J2279" s="2">
        <f t="shared" si="282"/>
        <v>5.8500763763765455</v>
      </c>
      <c r="K2279" s="2">
        <f t="shared" si="276"/>
        <v>5.8364200326788751</v>
      </c>
    </row>
    <row r="2280" spans="1:11" ht="13.5" x14ac:dyDescent="0.25">
      <c r="A2280" s="3">
        <f>TITRES_STAT!B2283</f>
        <v>45322</v>
      </c>
      <c r="B2280" s="6">
        <f>TITRES_STAT!D2283</f>
        <v>5.9463999999999997</v>
      </c>
      <c r="C2280" s="2">
        <f t="shared" si="277"/>
        <v>0</v>
      </c>
      <c r="D2280" s="2">
        <f t="shared" si="278"/>
        <v>5.88096</v>
      </c>
      <c r="E2280" s="2">
        <f t="shared" si="280"/>
        <v>5.8944199999999993</v>
      </c>
      <c r="F2280" s="2">
        <f t="shared" si="281"/>
        <v>5.8169699999999995</v>
      </c>
      <c r="G2280" s="2">
        <f t="shared" si="275"/>
        <v>5.8976999999999986</v>
      </c>
      <c r="H2280" s="2">
        <f t="shared" si="279"/>
        <v>5.9038160000000053</v>
      </c>
      <c r="I2280" s="2">
        <f t="array" ref="I2280">SUMPRODUCT(B2264:B2283, (ROW(B2264:B2283)-ROW(B2264)+1)) / (20*21/2)</f>
        <v>5.8557542857142852</v>
      </c>
      <c r="J2280" s="2">
        <f t="shared" si="282"/>
        <v>5.8592500548168749</v>
      </c>
      <c r="K2280" s="2">
        <f t="shared" si="276"/>
        <v>5.8407329725738215</v>
      </c>
    </row>
    <row r="2281" spans="1:11" ht="13.5" x14ac:dyDescent="0.25">
      <c r="A2281" s="3">
        <f>TITRES_STAT!B2284</f>
        <v>45323</v>
      </c>
      <c r="B2281" s="6">
        <f>TITRES_STAT!D2284</f>
        <v>5.7732000000000001</v>
      </c>
      <c r="C2281" s="2">
        <f t="shared" si="277"/>
        <v>-0.17319999999999958</v>
      </c>
      <c r="D2281" s="2">
        <f t="shared" si="278"/>
        <v>5.87134</v>
      </c>
      <c r="E2281" s="2">
        <f t="shared" si="280"/>
        <v>5.8751800000000003</v>
      </c>
      <c r="F2281" s="2">
        <f t="shared" si="281"/>
        <v>5.8169699999999995</v>
      </c>
      <c r="G2281" s="2">
        <f t="shared" si="275"/>
        <v>5.8928879999999983</v>
      </c>
      <c r="H2281" s="2">
        <f t="shared" si="279"/>
        <v>5.9004485000000049</v>
      </c>
      <c r="I2281" s="2">
        <f t="array" ref="I2281">SUMPRODUCT(B2265:B2284, (ROW(B2265:B2284)-ROW(B2265)+1)) / (20*21/2)</f>
        <v>5.8510361904761901</v>
      </c>
      <c r="J2281" s="2">
        <f t="shared" si="282"/>
        <v>5.8510548115009824</v>
      </c>
      <c r="K2281" s="2">
        <f t="shared" si="276"/>
        <v>5.8380846207081811</v>
      </c>
    </row>
    <row r="2282" spans="1:11" ht="13.5" x14ac:dyDescent="0.25">
      <c r="A2282" s="3">
        <f>TITRES_STAT!B2285</f>
        <v>45324</v>
      </c>
      <c r="B2282" s="6">
        <f>TITRES_STAT!D2285</f>
        <v>5.8693999999999997</v>
      </c>
      <c r="C2282" s="2">
        <f t="shared" si="277"/>
        <v>9.6199999999999619E-2</v>
      </c>
      <c r="D2282" s="2">
        <f t="shared" si="278"/>
        <v>5.8905799999999999</v>
      </c>
      <c r="E2282" s="2">
        <f t="shared" si="280"/>
        <v>5.8655599999999994</v>
      </c>
      <c r="F2282" s="2">
        <f t="shared" si="281"/>
        <v>5.82226</v>
      </c>
      <c r="G2282" s="2">
        <f t="shared" si="275"/>
        <v>5.8878839999999979</v>
      </c>
      <c r="H2282" s="2">
        <f t="shared" si="279"/>
        <v>5.8971770000000046</v>
      </c>
      <c r="I2282" s="2">
        <f t="array" ref="I2282">SUMPRODUCT(B2266:B2285, (ROW(B2266:B2285)-ROW(B2266)+1)) / (20*21/2)</f>
        <v>5.8458600000000009</v>
      </c>
      <c r="J2282" s="2">
        <f t="shared" si="282"/>
        <v>5.8528019723104121</v>
      </c>
      <c r="K2282" s="2">
        <f t="shared" si="276"/>
        <v>5.839312674798057</v>
      </c>
    </row>
    <row r="2283" spans="1:11" ht="13.5" x14ac:dyDescent="0.25">
      <c r="A2283" s="3">
        <f>TITRES_STAT!B2286</f>
        <v>45327</v>
      </c>
      <c r="B2283" s="6">
        <f>TITRES_STAT!D2286</f>
        <v>5.7732000000000001</v>
      </c>
      <c r="C2283" s="2">
        <f t="shared" si="277"/>
        <v>-9.6199999999999619E-2</v>
      </c>
      <c r="D2283" s="2">
        <f t="shared" si="278"/>
        <v>5.86172</v>
      </c>
      <c r="E2283" s="2">
        <f t="shared" si="280"/>
        <v>5.8463200000000004</v>
      </c>
      <c r="F2283" s="2">
        <f t="shared" si="281"/>
        <v>5.8227400000000005</v>
      </c>
      <c r="G2283" s="2">
        <f t="shared" si="275"/>
        <v>5.8821099999999991</v>
      </c>
      <c r="H2283" s="2">
        <f t="shared" si="279"/>
        <v>5.8938095000000041</v>
      </c>
      <c r="I2283" s="2">
        <f t="array" ref="I2283">SUMPRODUCT(B2267:B2286, (ROW(B2267:B2286)-ROW(B2267)+1)) / (20*21/2)</f>
        <v>5.8388509523809518</v>
      </c>
      <c r="J2283" s="2">
        <f t="shared" si="282"/>
        <v>5.8452208320903729</v>
      </c>
      <c r="K2283" s="2">
        <f t="shared" si="276"/>
        <v>5.8367200208844077</v>
      </c>
    </row>
    <row r="2284" spans="1:11" ht="13.5" x14ac:dyDescent="0.25">
      <c r="A2284" s="3">
        <f>TITRES_STAT!B2287</f>
        <v>45328</v>
      </c>
      <c r="B2284" s="6">
        <f>TITRES_STAT!D2287</f>
        <v>5.7732000000000001</v>
      </c>
      <c r="C2284" s="2">
        <f t="shared" si="277"/>
        <v>0</v>
      </c>
      <c r="D2284" s="2">
        <f t="shared" si="278"/>
        <v>5.8270799999999996</v>
      </c>
      <c r="E2284" s="2">
        <f t="shared" si="280"/>
        <v>5.8415100000000013</v>
      </c>
      <c r="F2284" s="2">
        <f t="shared" si="281"/>
        <v>5.8275500000000005</v>
      </c>
      <c r="G2284" s="2">
        <f t="shared" si="275"/>
        <v>5.8753739999999981</v>
      </c>
      <c r="H2284" s="2">
        <f t="shared" si="279"/>
        <v>5.8894795000000046</v>
      </c>
      <c r="I2284" s="2">
        <f t="array" ref="I2284">SUMPRODUCT(B2268:B2287, (ROW(B2268:B2287)-ROW(B2268)+1)) / (20*21/2)</f>
        <v>5.8432061904761898</v>
      </c>
      <c r="J2284" s="2">
        <f t="shared" si="282"/>
        <v>5.8383617052246235</v>
      </c>
      <c r="K2284" s="2">
        <f t="shared" si="276"/>
        <v>5.8342290396732546</v>
      </c>
    </row>
    <row r="2285" spans="1:11" ht="13.5" x14ac:dyDescent="0.25">
      <c r="A2285" s="3">
        <f>TITRES_STAT!B2288</f>
        <v>45329</v>
      </c>
      <c r="B2285" s="6">
        <f>TITRES_STAT!D2288</f>
        <v>5.7732000000000001</v>
      </c>
      <c r="C2285" s="2">
        <f t="shared" si="277"/>
        <v>0</v>
      </c>
      <c r="D2285" s="2">
        <f t="shared" si="278"/>
        <v>5.79244</v>
      </c>
      <c r="E2285" s="2">
        <f t="shared" si="280"/>
        <v>5.8367000000000013</v>
      </c>
      <c r="F2285" s="2">
        <f t="shared" si="281"/>
        <v>5.8467950000000011</v>
      </c>
      <c r="G2285" s="2">
        <f t="shared" si="275"/>
        <v>5.8686379999999971</v>
      </c>
      <c r="H2285" s="2">
        <f t="shared" si="279"/>
        <v>5.8838025000000043</v>
      </c>
      <c r="I2285" s="2">
        <f t="array" ref="I2285">SUMPRODUCT(B2269:B2288, (ROW(B2269:B2288)-ROW(B2269)+1)) / (20*21/2)</f>
        <v>5.8431614285714284</v>
      </c>
      <c r="J2285" s="2">
        <f t="shared" si="282"/>
        <v>5.8321558285365649</v>
      </c>
      <c r="K2285" s="2">
        <f t="shared" si="276"/>
        <v>5.8318357439997941</v>
      </c>
    </row>
    <row r="2286" spans="1:11" ht="13.5" x14ac:dyDescent="0.25">
      <c r="A2286" s="3">
        <f>TITRES_STAT!B2289</f>
        <v>45330</v>
      </c>
      <c r="B2286" s="6">
        <f>TITRES_STAT!D2289</f>
        <v>5.7732000000000001</v>
      </c>
      <c r="C2286" s="2">
        <f t="shared" si="277"/>
        <v>0</v>
      </c>
      <c r="D2286" s="2">
        <f t="shared" si="278"/>
        <v>5.79244</v>
      </c>
      <c r="E2286" s="2">
        <f t="shared" si="280"/>
        <v>5.8318900000000014</v>
      </c>
      <c r="F2286" s="2">
        <f t="shared" si="281"/>
        <v>5.8525700000000009</v>
      </c>
      <c r="G2286" s="2">
        <f t="shared" si="275"/>
        <v>5.8620959999999975</v>
      </c>
      <c r="H2286" s="2">
        <f t="shared" si="279"/>
        <v>5.8782700000000041</v>
      </c>
      <c r="I2286" s="2">
        <f t="array" ref="I2286">SUMPRODUCT(B2270:B2289, (ROW(B2270:B2289)-ROW(B2270)+1)) / (20*21/2)</f>
        <v>5.8427042857142855</v>
      </c>
      <c r="J2286" s="2">
        <f t="shared" si="282"/>
        <v>5.8265409877235594</v>
      </c>
      <c r="K2286" s="2">
        <f t="shared" si="276"/>
        <v>5.8295363030586254</v>
      </c>
    </row>
    <row r="2287" spans="1:11" ht="13.5" x14ac:dyDescent="0.25">
      <c r="A2287" s="3">
        <f>TITRES_STAT!B2290</f>
        <v>45331</v>
      </c>
      <c r="B2287" s="6">
        <f>TITRES_STAT!D2290</f>
        <v>5.8982999999999999</v>
      </c>
      <c r="C2287" s="2">
        <f t="shared" si="277"/>
        <v>0.12509999999999977</v>
      </c>
      <c r="D2287" s="2">
        <f t="shared" si="278"/>
        <v>5.7982199999999997</v>
      </c>
      <c r="E2287" s="2">
        <f t="shared" si="280"/>
        <v>5.8444000000000011</v>
      </c>
      <c r="F2287" s="2">
        <f t="shared" si="281"/>
        <v>5.8602700000000016</v>
      </c>
      <c r="G2287" s="2">
        <f t="shared" si="275"/>
        <v>5.8580559999999977</v>
      </c>
      <c r="H2287" s="2">
        <f t="shared" si="279"/>
        <v>5.8745655000000045</v>
      </c>
      <c r="I2287" s="2">
        <f t="array" ref="I2287">SUMPRODUCT(B2271:B2290, (ROW(B2271:B2290)-ROW(B2271)+1)) / (20*21/2)</f>
        <v>5.8424304761904757</v>
      </c>
      <c r="J2287" s="2">
        <f t="shared" si="282"/>
        <v>5.8333751793689341</v>
      </c>
      <c r="K2287" s="2">
        <f t="shared" si="276"/>
        <v>5.8322329186249533</v>
      </c>
    </row>
    <row r="2288" spans="1:11" ht="13.5" x14ac:dyDescent="0.25">
      <c r="A2288" s="3">
        <f>TITRES_STAT!B2291</f>
        <v>45334</v>
      </c>
      <c r="B2288" s="6">
        <f>TITRES_STAT!D2291</f>
        <v>5.8597999999999999</v>
      </c>
      <c r="C2288" s="2">
        <f t="shared" si="277"/>
        <v>-3.8499999999999979E-2</v>
      </c>
      <c r="D2288" s="2">
        <f t="shared" si="278"/>
        <v>5.8155400000000004</v>
      </c>
      <c r="E2288" s="2">
        <f t="shared" si="280"/>
        <v>5.8386300000000002</v>
      </c>
      <c r="F2288" s="2">
        <f t="shared" si="281"/>
        <v>5.8646000000000011</v>
      </c>
      <c r="G2288" s="2">
        <f t="shared" si="275"/>
        <v>5.8540139999999985</v>
      </c>
      <c r="H2288" s="2">
        <f t="shared" si="279"/>
        <v>5.8701875000000037</v>
      </c>
      <c r="I2288" s="2">
        <f t="array" ref="I2288">SUMPRODUCT(B2272:B2291, (ROW(B2272:B2291)-ROW(B2272)+1)) / (20*21/2)</f>
        <v>5.8426147619047608</v>
      </c>
      <c r="J2288" s="2">
        <f t="shared" si="282"/>
        <v>5.8358918289528452</v>
      </c>
      <c r="K2288" s="2">
        <f t="shared" si="276"/>
        <v>5.8333139806396614</v>
      </c>
    </row>
    <row r="2289" spans="1:11" ht="13.5" x14ac:dyDescent="0.25">
      <c r="A2289" s="3">
        <f>TITRES_STAT!B2292</f>
        <v>45335</v>
      </c>
      <c r="B2289" s="6">
        <f>TITRES_STAT!D2292</f>
        <v>5.8597999999999999</v>
      </c>
      <c r="C2289" s="2">
        <f t="shared" si="277"/>
        <v>0</v>
      </c>
      <c r="D2289" s="2">
        <f t="shared" si="278"/>
        <v>5.8328600000000002</v>
      </c>
      <c r="E2289" s="2">
        <f t="shared" si="280"/>
        <v>5.8299700000000003</v>
      </c>
      <c r="F2289" s="2">
        <f t="shared" si="281"/>
        <v>5.8626750000000012</v>
      </c>
      <c r="G2289" s="2">
        <f t="shared" si="275"/>
        <v>5.8499719999999993</v>
      </c>
      <c r="H2289" s="2">
        <f t="shared" si="279"/>
        <v>5.8658095000000037</v>
      </c>
      <c r="I2289" s="2">
        <f t="array" ref="I2289">SUMPRODUCT(B2273:B2292, (ROW(B2273:B2292)-ROW(B2273)+1)) / (20*21/2)</f>
        <v>5.8350552380952383</v>
      </c>
      <c r="J2289" s="2">
        <f t="shared" si="282"/>
        <v>5.8381687976240029</v>
      </c>
      <c r="K2289" s="2">
        <f t="shared" si="276"/>
        <v>5.8343526480655576</v>
      </c>
    </row>
    <row r="2290" spans="1:11" ht="13.5" x14ac:dyDescent="0.25">
      <c r="A2290" s="3">
        <f>TITRES_STAT!B2293</f>
        <v>45336</v>
      </c>
      <c r="B2290" s="6">
        <f>TITRES_STAT!D2293</f>
        <v>5.8597999999999999</v>
      </c>
      <c r="C2290" s="2">
        <f t="shared" si="277"/>
        <v>0</v>
      </c>
      <c r="D2290" s="2">
        <f t="shared" si="278"/>
        <v>5.8501799999999999</v>
      </c>
      <c r="E2290" s="2">
        <f t="shared" si="280"/>
        <v>5.8213099999999995</v>
      </c>
      <c r="F2290" s="2">
        <f t="shared" si="281"/>
        <v>5.8578650000000012</v>
      </c>
      <c r="G2290" s="2">
        <f t="shared" ref="G2290:G2353" si="283">AVERAGE(B2241:B2290)</f>
        <v>5.8497800000000009</v>
      </c>
      <c r="H2290" s="2">
        <f t="shared" si="279"/>
        <v>5.8619125000000034</v>
      </c>
      <c r="I2290" s="2">
        <f t="array" ref="I2290">SUMPRODUCT(B2274:B2293, (ROW(B2274:B2293)-ROW(B2274)+1)) / (20*21/2)</f>
        <v>5.8174119047619053</v>
      </c>
      <c r="J2290" s="2">
        <f t="shared" si="282"/>
        <v>5.840228912136002</v>
      </c>
      <c r="K2290" s="2">
        <f t="shared" si="276"/>
        <v>5.8353505834355364</v>
      </c>
    </row>
    <row r="2291" spans="1:11" ht="13.5" x14ac:dyDescent="0.25">
      <c r="A2291" s="3">
        <f>TITRES_STAT!B2294</f>
        <v>45337</v>
      </c>
      <c r="B2291" s="6">
        <f>TITRES_STAT!D2294</f>
        <v>5.8597999999999999</v>
      </c>
      <c r="C2291" s="2">
        <f t="shared" si="277"/>
        <v>0</v>
      </c>
      <c r="D2291" s="2">
        <f t="shared" si="278"/>
        <v>5.8674999999999997</v>
      </c>
      <c r="E2291" s="2">
        <f t="shared" si="280"/>
        <v>5.8299700000000003</v>
      </c>
      <c r="F2291" s="2">
        <f t="shared" si="281"/>
        <v>5.8525750000000016</v>
      </c>
      <c r="G2291" s="2">
        <f t="shared" si="283"/>
        <v>5.8495880000000007</v>
      </c>
      <c r="H2291" s="2">
        <f t="shared" si="279"/>
        <v>5.8582560000000035</v>
      </c>
      <c r="I2291" s="2">
        <f t="array" ref="I2291">SUMPRODUCT(B2275:B2294, (ROW(B2275:B2294)-ROW(B2275)+1)) / (20*21/2)</f>
        <v>5.8012347619047615</v>
      </c>
      <c r="J2291" s="2">
        <f t="shared" si="282"/>
        <v>5.8420928252659063</v>
      </c>
      <c r="K2291" s="2">
        <f t="shared" ref="K2291:K2354" si="284">$K$4*B2291+(1-$K$4)*K2290</f>
        <v>5.8363093840851237</v>
      </c>
    </row>
    <row r="2292" spans="1:11" ht="13.5" x14ac:dyDescent="0.25">
      <c r="A2292" s="3">
        <f>TITRES_STAT!B2295</f>
        <v>45338</v>
      </c>
      <c r="B2292" s="6">
        <f>TITRES_STAT!D2295</f>
        <v>5.7732000000000001</v>
      </c>
      <c r="C2292" s="2">
        <f t="shared" si="277"/>
        <v>-8.6599999999999788E-2</v>
      </c>
      <c r="D2292" s="2">
        <f t="shared" si="278"/>
        <v>5.8424800000000001</v>
      </c>
      <c r="E2292" s="2">
        <f t="shared" si="280"/>
        <v>5.8203499999999995</v>
      </c>
      <c r="F2292" s="2">
        <f t="shared" si="281"/>
        <v>5.8429550000000017</v>
      </c>
      <c r="G2292" s="2">
        <f t="shared" si="283"/>
        <v>5.8440080000000014</v>
      </c>
      <c r="H2292" s="2">
        <f t="shared" si="279"/>
        <v>5.8548400000000029</v>
      </c>
      <c r="I2292" s="2">
        <f t="array" ref="I2292">SUMPRODUCT(B2276:B2295, (ROW(B2276:B2295)-ROW(B2276)+1)) / (20*21/2)</f>
        <v>5.7858366666666674</v>
      </c>
      <c r="J2292" s="2">
        <f t="shared" si="282"/>
        <v>5.8355316038120106</v>
      </c>
      <c r="K2292" s="2">
        <f t="shared" si="284"/>
        <v>5.8338345062778636</v>
      </c>
    </row>
    <row r="2293" spans="1:11" ht="13.5" x14ac:dyDescent="0.25">
      <c r="A2293" s="3">
        <f>TITRES_STAT!B2296</f>
        <v>45341</v>
      </c>
      <c r="B2293" s="6">
        <f>TITRES_STAT!D2296</f>
        <v>5.6577000000000002</v>
      </c>
      <c r="C2293" s="2">
        <f t="shared" si="277"/>
        <v>-0.11549999999999994</v>
      </c>
      <c r="D2293" s="2">
        <f t="shared" si="278"/>
        <v>5.80206</v>
      </c>
      <c r="E2293" s="2">
        <f t="shared" si="280"/>
        <v>5.8087999999999997</v>
      </c>
      <c r="F2293" s="2">
        <f t="shared" si="281"/>
        <v>5.8275600000000027</v>
      </c>
      <c r="G2293" s="2">
        <f t="shared" si="283"/>
        <v>5.8361180000000017</v>
      </c>
      <c r="H2293" s="2">
        <f t="shared" si="279"/>
        <v>5.850125000000002</v>
      </c>
      <c r="I2293" s="2">
        <f t="array" ref="I2293">SUMPRODUCT(B2277:B2296, (ROW(B2277:B2296)-ROW(B2277)+1)) / (20*21/2)</f>
        <v>5.7712176190476203</v>
      </c>
      <c r="J2293" s="2">
        <f t="shared" si="282"/>
        <v>5.8185952605918194</v>
      </c>
      <c r="K2293" s="2">
        <f t="shared" si="284"/>
        <v>5.8269272707375555</v>
      </c>
    </row>
    <row r="2294" spans="1:11" ht="13.5" x14ac:dyDescent="0.25">
      <c r="A2294" s="3">
        <f>TITRES_STAT!B2297</f>
        <v>45342</v>
      </c>
      <c r="B2294" s="6">
        <f>TITRES_STAT!D2297</f>
        <v>5.6577000000000002</v>
      </c>
      <c r="C2294" s="2">
        <f t="shared" si="277"/>
        <v>0</v>
      </c>
      <c r="D2294" s="2">
        <f t="shared" si="278"/>
        <v>5.7616399999999999</v>
      </c>
      <c r="E2294" s="2">
        <f t="shared" si="280"/>
        <v>5.79725</v>
      </c>
      <c r="F2294" s="2">
        <f t="shared" si="281"/>
        <v>5.8193800000000024</v>
      </c>
      <c r="G2294" s="2">
        <f t="shared" si="283"/>
        <v>5.8282280000000002</v>
      </c>
      <c r="H2294" s="2">
        <f t="shared" si="279"/>
        <v>5.8459390000000022</v>
      </c>
      <c r="I2294" s="2">
        <f t="array" ref="I2294">SUMPRODUCT(B2278:B2297, (ROW(B2278:B2297)-ROW(B2278)+1)) / (20*21/2)</f>
        <v>5.7592157142857134</v>
      </c>
      <c r="J2294" s="2">
        <f t="shared" si="282"/>
        <v>5.8032719024402182</v>
      </c>
      <c r="K2294" s="2">
        <f t="shared" si="284"/>
        <v>5.8202909071792206</v>
      </c>
    </row>
    <row r="2295" spans="1:11" ht="13.5" x14ac:dyDescent="0.25">
      <c r="A2295" s="3">
        <f>TITRES_STAT!B2298</f>
        <v>45343</v>
      </c>
      <c r="B2295" s="6">
        <f>TITRES_STAT!D2298</f>
        <v>5.6577000000000002</v>
      </c>
      <c r="C2295" s="2">
        <f t="shared" si="277"/>
        <v>0</v>
      </c>
      <c r="D2295" s="2">
        <f t="shared" si="278"/>
        <v>5.7212199999999998</v>
      </c>
      <c r="E2295" s="2">
        <f t="shared" si="280"/>
        <v>5.7857000000000003</v>
      </c>
      <c r="F2295" s="2">
        <f t="shared" si="281"/>
        <v>5.8112000000000021</v>
      </c>
      <c r="G2295" s="2">
        <f t="shared" si="283"/>
        <v>5.8203379999999996</v>
      </c>
      <c r="H2295" s="2">
        <f t="shared" si="279"/>
        <v>5.8420900000000016</v>
      </c>
      <c r="I2295" s="2">
        <f t="array" ref="I2295">SUMPRODUCT(B2279:B2298, (ROW(B2279:B2298)-ROW(B2279)+1)) / (20*21/2)</f>
        <v>5.7467576190476191</v>
      </c>
      <c r="J2295" s="2">
        <f t="shared" si="282"/>
        <v>5.7894079117316259</v>
      </c>
      <c r="K2295" s="2">
        <f t="shared" si="284"/>
        <v>5.8139147931721924</v>
      </c>
    </row>
    <row r="2296" spans="1:11" ht="13.5" x14ac:dyDescent="0.25">
      <c r="A2296" s="3">
        <f>TITRES_STAT!B2299</f>
        <v>45344</v>
      </c>
      <c r="B2296" s="6">
        <f>TITRES_STAT!D2299</f>
        <v>5.6577000000000002</v>
      </c>
      <c r="C2296" s="2">
        <f t="shared" si="277"/>
        <v>0</v>
      </c>
      <c r="D2296" s="2">
        <f t="shared" si="278"/>
        <v>5.6807999999999996</v>
      </c>
      <c r="E2296" s="2">
        <f t="shared" si="280"/>
        <v>5.7741499999999997</v>
      </c>
      <c r="F2296" s="2">
        <f t="shared" si="281"/>
        <v>5.8030200000000036</v>
      </c>
      <c r="G2296" s="2">
        <f t="shared" si="283"/>
        <v>5.815141999999998</v>
      </c>
      <c r="H2296" s="2">
        <f t="shared" si="279"/>
        <v>5.8381930000000022</v>
      </c>
      <c r="I2296" s="2">
        <f t="array" ref="I2296">SUMPRODUCT(B2280:B2299, (ROW(B2280:B2299)-ROW(B2280)+1)) / (20*21/2)</f>
        <v>5.7345666666666668</v>
      </c>
      <c r="J2296" s="2">
        <f t="shared" si="282"/>
        <v>5.7768643010905194</v>
      </c>
      <c r="K2296" s="2">
        <f t="shared" si="284"/>
        <v>5.8077887228517149</v>
      </c>
    </row>
    <row r="2297" spans="1:11" ht="13.5" x14ac:dyDescent="0.25">
      <c r="A2297" s="3">
        <f>TITRES_STAT!B2300</f>
        <v>45345</v>
      </c>
      <c r="B2297" s="6">
        <f>TITRES_STAT!D2300</f>
        <v>5.6769999999999996</v>
      </c>
      <c r="C2297" s="2">
        <f t="shared" si="277"/>
        <v>1.9299999999999429E-2</v>
      </c>
      <c r="D2297" s="2">
        <f t="shared" si="278"/>
        <v>5.6615599999999997</v>
      </c>
      <c r="E2297" s="2">
        <f t="shared" si="280"/>
        <v>5.7520199999999999</v>
      </c>
      <c r="F2297" s="2">
        <f t="shared" si="281"/>
        <v>5.7982100000000019</v>
      </c>
      <c r="G2297" s="2">
        <f t="shared" si="283"/>
        <v>5.8112939999999993</v>
      </c>
      <c r="H2297" s="2">
        <f t="shared" si="279"/>
        <v>5.8331415000000018</v>
      </c>
      <c r="I2297" s="2">
        <f t="array" ref="I2297">SUMPRODUCT(B2281:B2300, (ROW(B2281:B2300)-ROW(B2281)+1)) / (20*21/2)</f>
        <v>5.7237504761904763</v>
      </c>
      <c r="J2297" s="2">
        <f t="shared" si="282"/>
        <v>5.7673534152723747</v>
      </c>
      <c r="K2297" s="2">
        <f t="shared" si="284"/>
        <v>5.8026597533281183</v>
      </c>
    </row>
    <row r="2298" spans="1:11" ht="13.5" x14ac:dyDescent="0.25">
      <c r="A2298" s="3">
        <f>TITRES_STAT!B2301</f>
        <v>45348</v>
      </c>
      <c r="B2298" s="6">
        <f>TITRES_STAT!D2301</f>
        <v>5.6673999999999998</v>
      </c>
      <c r="C2298" s="2">
        <f t="shared" si="277"/>
        <v>-9.5999999999998309E-3</v>
      </c>
      <c r="D2298" s="2">
        <f t="shared" si="278"/>
        <v>5.6635000000000009</v>
      </c>
      <c r="E2298" s="2">
        <f t="shared" si="280"/>
        <v>5.73278</v>
      </c>
      <c r="F2298" s="2">
        <f t="shared" si="281"/>
        <v>5.7857050000000019</v>
      </c>
      <c r="G2298" s="2">
        <f t="shared" si="283"/>
        <v>5.8072540000000004</v>
      </c>
      <c r="H2298" s="2">
        <f t="shared" si="279"/>
        <v>5.8283305000000007</v>
      </c>
      <c r="I2298" s="2">
        <f t="array" ref="I2298">SUMPRODUCT(B2282:B2301, (ROW(B2282:B2301)-ROW(B2282)+1)) / (20*21/2)</f>
        <v>5.7143090476190483</v>
      </c>
      <c r="J2298" s="2">
        <f t="shared" si="282"/>
        <v>5.7578340423892911</v>
      </c>
      <c r="K2298" s="2">
        <f t="shared" si="284"/>
        <v>5.7973554492760355</v>
      </c>
    </row>
    <row r="2299" spans="1:11" ht="13.5" x14ac:dyDescent="0.25">
      <c r="A2299" s="3">
        <f>TITRES_STAT!B2302</f>
        <v>45349</v>
      </c>
      <c r="B2299" s="6">
        <f>TITRES_STAT!D2302</f>
        <v>5.6577000000000002</v>
      </c>
      <c r="C2299" s="2">
        <f t="shared" si="277"/>
        <v>-9.6999999999995978E-3</v>
      </c>
      <c r="D2299" s="2">
        <f t="shared" si="278"/>
        <v>5.6635000000000009</v>
      </c>
      <c r="E2299" s="2">
        <f t="shared" si="280"/>
        <v>5.7125699999999995</v>
      </c>
      <c r="F2299" s="2">
        <f t="shared" si="281"/>
        <v>5.7712700000000021</v>
      </c>
      <c r="G2299" s="2">
        <f t="shared" si="283"/>
        <v>5.8020580000000006</v>
      </c>
      <c r="H2299" s="2">
        <f t="shared" si="279"/>
        <v>5.8234710000000005</v>
      </c>
      <c r="I2299" s="2">
        <f t="array" ref="I2299">SUMPRODUCT(B2283:B2302, (ROW(B2283:B2302)-ROW(B2283)+1)) / (20*21/2)</f>
        <v>5.6990080952380948</v>
      </c>
      <c r="J2299" s="2">
        <f t="shared" si="282"/>
        <v>5.7482974669236446</v>
      </c>
      <c r="K2299" s="2">
        <f t="shared" si="284"/>
        <v>5.7918787649907015</v>
      </c>
    </row>
    <row r="2300" spans="1:11" ht="13.5" x14ac:dyDescent="0.25">
      <c r="A2300" s="3">
        <f>TITRES_STAT!B2303</f>
        <v>45350</v>
      </c>
      <c r="B2300" s="6">
        <f>TITRES_STAT!D2303</f>
        <v>5.6577000000000002</v>
      </c>
      <c r="C2300" s="2">
        <f t="shared" si="277"/>
        <v>0</v>
      </c>
      <c r="D2300" s="2">
        <f t="shared" si="278"/>
        <v>5.6634999999999991</v>
      </c>
      <c r="E2300" s="2">
        <f t="shared" si="280"/>
        <v>5.692359999999999</v>
      </c>
      <c r="F2300" s="2">
        <f t="shared" si="281"/>
        <v>5.7568350000000015</v>
      </c>
      <c r="G2300" s="2">
        <f t="shared" si="283"/>
        <v>5.7968620000000008</v>
      </c>
      <c r="H2300" s="2">
        <f t="shared" si="279"/>
        <v>5.8205840000000002</v>
      </c>
      <c r="I2300" s="2">
        <f t="array" ref="I2300">SUMPRODUCT(B2284:B2303, (ROW(B2284:B2303)-ROW(B2284)+1)) / (20*21/2)</f>
        <v>5.6841214285714274</v>
      </c>
      <c r="J2300" s="2">
        <f t="shared" si="282"/>
        <v>5.7396691367404404</v>
      </c>
      <c r="K2300" s="2">
        <f t="shared" si="284"/>
        <v>5.786616852638125</v>
      </c>
    </row>
    <row r="2301" spans="1:11" ht="13.5" x14ac:dyDescent="0.25">
      <c r="A2301" s="3">
        <f>TITRES_STAT!B2304</f>
        <v>45351</v>
      </c>
      <c r="B2301" s="6">
        <f>TITRES_STAT!D2304</f>
        <v>5.6577000000000002</v>
      </c>
      <c r="C2301" s="2">
        <f t="shared" si="277"/>
        <v>0</v>
      </c>
      <c r="D2301" s="2">
        <f t="shared" si="278"/>
        <v>5.6634999999999991</v>
      </c>
      <c r="E2301" s="2">
        <f t="shared" si="280"/>
        <v>5.6721499999999994</v>
      </c>
      <c r="F2301" s="2">
        <f t="shared" si="281"/>
        <v>5.7510600000000016</v>
      </c>
      <c r="G2301" s="2">
        <f t="shared" si="283"/>
        <v>5.7926280000000006</v>
      </c>
      <c r="H2301" s="2">
        <f t="shared" si="279"/>
        <v>5.8189479999999989</v>
      </c>
      <c r="I2301" s="2">
        <f t="array" ref="I2301">SUMPRODUCT(B2285:B2304, (ROW(B2285:B2304)-ROW(B2285)+1)) / (20*21/2)</f>
        <v>5.6692271428571432</v>
      </c>
      <c r="J2301" s="2">
        <f t="shared" si="282"/>
        <v>5.7318625522889706</v>
      </c>
      <c r="K2301" s="2">
        <f t="shared" si="284"/>
        <v>5.781561289789571</v>
      </c>
    </row>
    <row r="2302" spans="1:11" ht="13.5" x14ac:dyDescent="0.25">
      <c r="A2302" s="3">
        <f>TITRES_STAT!B2305</f>
        <v>45352</v>
      </c>
      <c r="B2302" s="6">
        <f>TITRES_STAT!D2305</f>
        <v>5.5903999999999998</v>
      </c>
      <c r="C2302" s="2">
        <f t="shared" si="277"/>
        <v>-6.730000000000036E-2</v>
      </c>
      <c r="D2302" s="2">
        <f t="shared" si="278"/>
        <v>5.6461799999999993</v>
      </c>
      <c r="E2302" s="2">
        <f t="shared" si="280"/>
        <v>5.6538699999999995</v>
      </c>
      <c r="F2302" s="2">
        <f t="shared" si="281"/>
        <v>5.7371100000000013</v>
      </c>
      <c r="G2302" s="2">
        <f t="shared" si="283"/>
        <v>5.7889720000000002</v>
      </c>
      <c r="H2302" s="2">
        <f t="shared" si="279"/>
        <v>5.818033999999999</v>
      </c>
      <c r="I2302" s="2">
        <f t="array" ref="I2302">SUMPRODUCT(B2286:B2305, (ROW(B2286:B2305)-ROW(B2286)+1)) / (20*21/2)</f>
        <v>5.6552952380952375</v>
      </c>
      <c r="J2302" s="2">
        <f t="shared" si="282"/>
        <v>5.7183899282614492</v>
      </c>
      <c r="K2302" s="2">
        <f t="shared" si="284"/>
        <v>5.7740647686213524</v>
      </c>
    </row>
    <row r="2303" spans="1:11" ht="13.5" x14ac:dyDescent="0.25">
      <c r="A2303" s="3">
        <f>TITRES_STAT!B2306</f>
        <v>45355</v>
      </c>
      <c r="B2303" s="6">
        <f>TITRES_STAT!D2306</f>
        <v>5.5808</v>
      </c>
      <c r="C2303" s="2">
        <f t="shared" si="277"/>
        <v>-9.5999999999998309E-3</v>
      </c>
      <c r="D2303" s="2">
        <f t="shared" si="278"/>
        <v>5.6288600000000004</v>
      </c>
      <c r="E2303" s="2">
        <f t="shared" si="280"/>
        <v>5.6461799999999993</v>
      </c>
      <c r="F2303" s="2">
        <f t="shared" si="281"/>
        <v>5.7274900000000013</v>
      </c>
      <c r="G2303" s="2">
        <f t="shared" si="283"/>
        <v>5.7851239999999997</v>
      </c>
      <c r="H2303" s="2">
        <f t="shared" si="279"/>
        <v>5.8170719999999996</v>
      </c>
      <c r="I2303" s="2">
        <f t="array" ref="I2303">SUMPRODUCT(B2287:B2306, (ROW(B2287:B2306)-ROW(B2287)+1)) / (20*21/2)</f>
        <v>5.6386685714285711</v>
      </c>
      <c r="J2303" s="2">
        <f t="shared" si="282"/>
        <v>5.7052861255698826</v>
      </c>
      <c r="K2303" s="2">
        <f t="shared" si="284"/>
        <v>5.7664857580871818</v>
      </c>
    </row>
    <row r="2304" spans="1:11" ht="13.5" x14ac:dyDescent="0.25">
      <c r="A2304" s="3">
        <f>TITRES_STAT!B2307</f>
        <v>45356</v>
      </c>
      <c r="B2304" s="6">
        <f>TITRES_STAT!D2307</f>
        <v>5.5711000000000004</v>
      </c>
      <c r="C2304" s="2">
        <f t="shared" si="277"/>
        <v>-9.6999999999995978E-3</v>
      </c>
      <c r="D2304" s="2">
        <f t="shared" si="278"/>
        <v>5.6115399999999998</v>
      </c>
      <c r="E2304" s="2">
        <f t="shared" si="280"/>
        <v>5.6375200000000003</v>
      </c>
      <c r="F2304" s="2">
        <f t="shared" si="281"/>
        <v>5.717385000000001</v>
      </c>
      <c r="G2304" s="2">
        <f t="shared" si="283"/>
        <v>5.7781960000000003</v>
      </c>
      <c r="H2304" s="2">
        <f t="shared" si="279"/>
        <v>5.8161094999999987</v>
      </c>
      <c r="I2304" s="2">
        <f t="array" ref="I2304">SUMPRODUCT(B2288:B2307, (ROW(B2288:B2307)-ROW(B2288)+1)) / (20*21/2)</f>
        <v>5.6185966666666669</v>
      </c>
      <c r="J2304" s="2">
        <f t="shared" si="282"/>
        <v>5.6925064945632275</v>
      </c>
      <c r="K2304" s="2">
        <f t="shared" si="284"/>
        <v>5.7588235714955278</v>
      </c>
    </row>
    <row r="2305" spans="1:11" ht="13.5" x14ac:dyDescent="0.25">
      <c r="A2305" s="3">
        <f>TITRES_STAT!B2308</f>
        <v>45357</v>
      </c>
      <c r="B2305" s="6">
        <f>TITRES_STAT!D2308</f>
        <v>5.5711000000000004</v>
      </c>
      <c r="C2305" s="2">
        <f t="shared" si="277"/>
        <v>0</v>
      </c>
      <c r="D2305" s="2">
        <f t="shared" si="278"/>
        <v>5.5942200000000009</v>
      </c>
      <c r="E2305" s="2">
        <f t="shared" si="280"/>
        <v>5.6288600000000004</v>
      </c>
      <c r="F2305" s="2">
        <f t="shared" si="281"/>
        <v>5.7072800000000008</v>
      </c>
      <c r="G2305" s="2">
        <f t="shared" si="283"/>
        <v>5.771268000000001</v>
      </c>
      <c r="H2305" s="2">
        <f t="shared" si="279"/>
        <v>5.814136999999997</v>
      </c>
      <c r="I2305" s="2">
        <f t="array" ref="I2305">SUMPRODUCT(B2289:B2308, (ROW(B2289:B2308)-ROW(B2289)+1)) / (20*21/2)</f>
        <v>5.6004952380952382</v>
      </c>
      <c r="J2305" s="2">
        <f t="shared" si="282"/>
        <v>5.6809439712714918</v>
      </c>
      <c r="K2305" s="2">
        <f t="shared" si="284"/>
        <v>5.7514618628094283</v>
      </c>
    </row>
    <row r="2306" spans="1:11" ht="13.5" x14ac:dyDescent="0.25">
      <c r="A2306" s="3">
        <f>TITRES_STAT!B2309</f>
        <v>45358</v>
      </c>
      <c r="B2306" s="6">
        <f>TITRES_STAT!D2309</f>
        <v>5.5327000000000002</v>
      </c>
      <c r="C2306" s="2">
        <f t="shared" si="277"/>
        <v>-3.8400000000000212E-2</v>
      </c>
      <c r="D2306" s="2">
        <f t="shared" si="278"/>
        <v>5.5692199999999996</v>
      </c>
      <c r="E2306" s="2">
        <f t="shared" si="280"/>
        <v>5.6163599999999994</v>
      </c>
      <c r="F2306" s="2">
        <f t="shared" si="281"/>
        <v>5.6952550000000013</v>
      </c>
      <c r="G2306" s="2">
        <f t="shared" si="283"/>
        <v>5.7639560000000003</v>
      </c>
      <c r="H2306" s="2">
        <f t="shared" si="279"/>
        <v>5.8117314999999969</v>
      </c>
      <c r="I2306" s="2">
        <f t="array" ref="I2306">SUMPRODUCT(B2290:B2309, (ROW(B2290:B2309)-ROW(B2290)+1)) / (20*21/2)</f>
        <v>5.5832666666666668</v>
      </c>
      <c r="J2306" s="2">
        <f t="shared" si="282"/>
        <v>5.6668254978170642</v>
      </c>
      <c r="K2306" s="2">
        <f t="shared" si="284"/>
        <v>5.7428829662286667</v>
      </c>
    </row>
    <row r="2307" spans="1:11" ht="13.5" x14ac:dyDescent="0.25">
      <c r="A2307" s="3">
        <f>TITRES_STAT!B2310</f>
        <v>45359</v>
      </c>
      <c r="B2307" s="6">
        <f>TITRES_STAT!D2310</f>
        <v>5.4844999999999997</v>
      </c>
      <c r="C2307" s="2">
        <f t="shared" si="277"/>
        <v>-4.8200000000000465E-2</v>
      </c>
      <c r="D2307" s="2">
        <f t="shared" si="278"/>
        <v>5.5480400000000012</v>
      </c>
      <c r="E2307" s="2">
        <f t="shared" si="280"/>
        <v>5.5971099999999989</v>
      </c>
      <c r="F2307" s="2">
        <f t="shared" si="281"/>
        <v>5.6745650000000003</v>
      </c>
      <c r="G2307" s="2">
        <f t="shared" si="283"/>
        <v>5.756642000000002</v>
      </c>
      <c r="H2307" s="2">
        <f t="shared" si="279"/>
        <v>5.8090369999999973</v>
      </c>
      <c r="I2307" s="2">
        <f t="array" ref="I2307">SUMPRODUCT(B2291:B2310, (ROW(B2291:B2310)-ROW(B2291)+1)) / (20*21/2)</f>
        <v>5.567870952380952</v>
      </c>
      <c r="J2307" s="2">
        <f t="shared" si="282"/>
        <v>5.6494611646916297</v>
      </c>
      <c r="K2307" s="2">
        <f t="shared" si="284"/>
        <v>5.7327503008863667</v>
      </c>
    </row>
    <row r="2308" spans="1:11" ht="13.5" x14ac:dyDescent="0.25">
      <c r="A2308" s="3">
        <f>TITRES_STAT!B2311</f>
        <v>45362</v>
      </c>
      <c r="B2308" s="6">
        <f>TITRES_STAT!D2311</f>
        <v>5.4844999999999997</v>
      </c>
      <c r="C2308" s="2">
        <f t="shared" ref="C2308:C2371" si="285">B2308-B2307</f>
        <v>0</v>
      </c>
      <c r="D2308" s="2">
        <f t="shared" si="278"/>
        <v>5.5287800000000002</v>
      </c>
      <c r="E2308" s="2">
        <f t="shared" si="280"/>
        <v>5.5788199999999994</v>
      </c>
      <c r="F2308" s="2">
        <f t="shared" si="281"/>
        <v>5.6558000000000002</v>
      </c>
      <c r="G2308" s="2">
        <f t="shared" si="283"/>
        <v>5.7508680000000014</v>
      </c>
      <c r="H2308" s="2">
        <f t="shared" si="279"/>
        <v>5.8065829999999972</v>
      </c>
      <c r="I2308" s="2">
        <f t="array" ref="I2308">SUMPRODUCT(B2292:B2311, (ROW(B2292:B2311)-ROW(B2292)+1)) / (20*21/2)</f>
        <v>5.5543080952380954</v>
      </c>
      <c r="J2308" s="2">
        <f t="shared" si="282"/>
        <v>5.6337505775781409</v>
      </c>
      <c r="K2308" s="2">
        <f t="shared" si="284"/>
        <v>5.7230149949692546</v>
      </c>
    </row>
    <row r="2309" spans="1:11" ht="13.5" x14ac:dyDescent="0.25">
      <c r="A2309" s="3">
        <f>TITRES_STAT!B2312</f>
        <v>45363</v>
      </c>
      <c r="B2309" s="6">
        <f>TITRES_STAT!D2312</f>
        <v>5.4748999999999999</v>
      </c>
      <c r="C2309" s="2">
        <f t="shared" si="285"/>
        <v>-9.5999999999998309E-3</v>
      </c>
      <c r="D2309" s="2">
        <f t="shared" si="278"/>
        <v>5.5095399999999994</v>
      </c>
      <c r="E2309" s="2">
        <f t="shared" si="280"/>
        <v>5.5605399999999987</v>
      </c>
      <c r="F2309" s="2">
        <f t="shared" si="281"/>
        <v>5.6365549999999995</v>
      </c>
      <c r="G2309" s="2">
        <f t="shared" si="283"/>
        <v>5.7439400000000012</v>
      </c>
      <c r="H2309" s="2">
        <f t="shared" si="279"/>
        <v>5.8036479999999964</v>
      </c>
      <c r="I2309" s="2">
        <f t="array" ref="I2309">SUMPRODUCT(B2293:B2312, (ROW(B2293:B2312)-ROW(B2293)+1)) / (20*21/2)</f>
        <v>5.547159047619048</v>
      </c>
      <c r="J2309" s="2">
        <f t="shared" si="282"/>
        <v>5.6186219511421269</v>
      </c>
      <c r="K2309" s="2">
        <f t="shared" si="284"/>
        <v>5.7132849951665392</v>
      </c>
    </row>
    <row r="2310" spans="1:11" ht="13.5" x14ac:dyDescent="0.25">
      <c r="A2310" s="3">
        <f>TITRES_STAT!B2313</f>
        <v>45364</v>
      </c>
      <c r="B2310" s="6">
        <f>TITRES_STAT!D2313</f>
        <v>5.4748999999999999</v>
      </c>
      <c r="C2310" s="2">
        <f t="shared" si="285"/>
        <v>0</v>
      </c>
      <c r="D2310" s="2">
        <f t="shared" ref="D2310:D2373" si="286">AVERAGE(B2306:B2310)</f>
        <v>5.4902999999999995</v>
      </c>
      <c r="E2310" s="2">
        <f t="shared" si="280"/>
        <v>5.5422599999999997</v>
      </c>
      <c r="F2310" s="2">
        <f t="shared" si="281"/>
        <v>5.6173099999999998</v>
      </c>
      <c r="G2310" s="2">
        <f t="shared" si="283"/>
        <v>5.7379740000000004</v>
      </c>
      <c r="H2310" s="2">
        <f t="shared" si="279"/>
        <v>5.8002319999999941</v>
      </c>
      <c r="I2310" s="2">
        <f t="array" ref="I2310">SUMPRODUCT(B2294:B2313, (ROW(B2294:B2313)-ROW(B2294)+1)) / (20*21/2)</f>
        <v>5.5375347619047615</v>
      </c>
      <c r="J2310" s="2">
        <f t="shared" si="282"/>
        <v>5.6049341462714475</v>
      </c>
      <c r="K2310" s="2">
        <f t="shared" si="284"/>
        <v>5.7039365639835387</v>
      </c>
    </row>
    <row r="2311" spans="1:11" ht="13.5" x14ac:dyDescent="0.25">
      <c r="A2311" s="3">
        <f>TITRES_STAT!B2314</f>
        <v>45365</v>
      </c>
      <c r="B2311" s="6">
        <f>TITRES_STAT!D2314</f>
        <v>5.4748999999999999</v>
      </c>
      <c r="C2311" s="2">
        <f t="shared" si="285"/>
        <v>0</v>
      </c>
      <c r="D2311" s="2">
        <f t="shared" si="286"/>
        <v>5.4787399999999993</v>
      </c>
      <c r="E2311" s="2">
        <f t="shared" si="280"/>
        <v>5.523979999999999</v>
      </c>
      <c r="F2311" s="2">
        <f t="shared" si="281"/>
        <v>5.5980650000000001</v>
      </c>
      <c r="G2311" s="2">
        <f t="shared" si="283"/>
        <v>5.7320080000000022</v>
      </c>
      <c r="H2311" s="2">
        <f t="shared" si="279"/>
        <v>5.7968159999999935</v>
      </c>
      <c r="I2311" s="2">
        <f t="array" ref="I2311">SUMPRODUCT(B2295:B2314, (ROW(B2295:B2314)-ROW(B2295)+1)) / (20*21/2)</f>
        <v>5.5278209523809521</v>
      </c>
      <c r="J2311" s="2">
        <f t="shared" si="282"/>
        <v>5.5925499418646423</v>
      </c>
      <c r="K2311" s="2">
        <f t="shared" si="284"/>
        <v>5.6949547379449692</v>
      </c>
    </row>
    <row r="2312" spans="1:11" ht="13.5" x14ac:dyDescent="0.25">
      <c r="A2312" s="3">
        <f>TITRES_STAT!B2315</f>
        <v>45366</v>
      </c>
      <c r="B2312" s="6">
        <f>TITRES_STAT!D2315</f>
        <v>5.5229999999999997</v>
      </c>
      <c r="C2312" s="2">
        <f t="shared" si="285"/>
        <v>4.809999999999981E-2</v>
      </c>
      <c r="D2312" s="2">
        <f t="shared" si="286"/>
        <v>5.48644</v>
      </c>
      <c r="E2312" s="2">
        <f t="shared" si="280"/>
        <v>5.5172399999999993</v>
      </c>
      <c r="F2312" s="2">
        <f t="shared" si="281"/>
        <v>5.5855550000000012</v>
      </c>
      <c r="G2312" s="2">
        <f t="shared" si="283"/>
        <v>5.7271960000000028</v>
      </c>
      <c r="H2312" s="2">
        <f t="shared" si="279"/>
        <v>5.7931594999999927</v>
      </c>
      <c r="I2312" s="2">
        <f t="array" ref="I2312">SUMPRODUCT(B2296:B2315, (ROW(B2296:B2315)-ROW(B2296)+1)) / (20*21/2)</f>
        <v>5.5107299999999997</v>
      </c>
      <c r="J2312" s="2">
        <f t="shared" si="282"/>
        <v>5.5859261378775331</v>
      </c>
      <c r="K2312" s="2">
        <f t="shared" si="284"/>
        <v>5.6882114148883032</v>
      </c>
    </row>
    <row r="2313" spans="1:11" ht="13.5" x14ac:dyDescent="0.25">
      <c r="A2313" s="3">
        <f>TITRES_STAT!B2316</f>
        <v>45369</v>
      </c>
      <c r="B2313" s="6">
        <f>TITRES_STAT!D2316</f>
        <v>5.4844999999999997</v>
      </c>
      <c r="C2313" s="2">
        <f t="shared" si="285"/>
        <v>-3.8499999999999979E-2</v>
      </c>
      <c r="D2313" s="2">
        <f t="shared" si="286"/>
        <v>5.48644</v>
      </c>
      <c r="E2313" s="2">
        <f t="shared" si="280"/>
        <v>5.5076099999999997</v>
      </c>
      <c r="F2313" s="2">
        <f t="shared" si="281"/>
        <v>5.5768950000000004</v>
      </c>
      <c r="G2313" s="2">
        <f t="shared" si="283"/>
        <v>5.7216140000000015</v>
      </c>
      <c r="H2313" s="2">
        <f t="shared" si="279"/>
        <v>5.7897914999999935</v>
      </c>
      <c r="I2313" s="2">
        <f t="array" ref="I2313">SUMPRODUCT(B2297:B2316, (ROW(B2297:B2316)-ROW(B2297)+1)) / (20*21/2)</f>
        <v>5.5040838095238094</v>
      </c>
      <c r="J2313" s="2">
        <f t="shared" si="282"/>
        <v>5.5762665056987206</v>
      </c>
      <c r="K2313" s="2">
        <f t="shared" si="284"/>
        <v>5.6802227319515071</v>
      </c>
    </row>
    <row r="2314" spans="1:11" ht="13.5" x14ac:dyDescent="0.25">
      <c r="A2314" s="3">
        <f>TITRES_STAT!B2317</f>
        <v>45370</v>
      </c>
      <c r="B2314" s="6">
        <f>TITRES_STAT!D2317</f>
        <v>5.4748999999999999</v>
      </c>
      <c r="C2314" s="2">
        <f t="shared" si="285"/>
        <v>-9.5999999999998309E-3</v>
      </c>
      <c r="D2314" s="2">
        <f t="shared" si="286"/>
        <v>5.48644</v>
      </c>
      <c r="E2314" s="2">
        <f t="shared" si="280"/>
        <v>5.4979899999999997</v>
      </c>
      <c r="F2314" s="2">
        <f t="shared" si="281"/>
        <v>5.5677550000000009</v>
      </c>
      <c r="G2314" s="2">
        <f t="shared" si="283"/>
        <v>5.7175720000000023</v>
      </c>
      <c r="H2314" s="2">
        <f t="shared" ref="H2314:H2377" si="287">AVERAGE(B2115:B2314)</f>
        <v>5.785653999999993</v>
      </c>
      <c r="I2314" s="2">
        <f t="array" ref="I2314">SUMPRODUCT(B2298:B2317, (ROW(B2298:B2317)-ROW(B2298)+1)) / (20*21/2)</f>
        <v>5.5028528571428579</v>
      </c>
      <c r="J2314" s="2">
        <f t="shared" si="282"/>
        <v>5.566612552775033</v>
      </c>
      <c r="K2314" s="2">
        <f t="shared" si="284"/>
        <v>5.6721708601102723</v>
      </c>
    </row>
    <row r="2315" spans="1:11" ht="13.5" x14ac:dyDescent="0.25">
      <c r="A2315" s="3">
        <f>TITRES_STAT!B2318</f>
        <v>45372</v>
      </c>
      <c r="B2315" s="6">
        <f>TITRES_STAT!D2318</f>
        <v>5.3883000000000001</v>
      </c>
      <c r="C2315" s="2">
        <f t="shared" si="285"/>
        <v>-8.6599999999999788E-2</v>
      </c>
      <c r="D2315" s="2">
        <f t="shared" si="286"/>
        <v>5.4691199999999993</v>
      </c>
      <c r="E2315" s="2">
        <f t="shared" si="280"/>
        <v>5.479709999999999</v>
      </c>
      <c r="F2315" s="2">
        <f t="shared" si="281"/>
        <v>5.554285000000001</v>
      </c>
      <c r="G2315" s="2">
        <f t="shared" si="283"/>
        <v>5.7175720000000023</v>
      </c>
      <c r="H2315" s="2">
        <f t="shared" si="287"/>
        <v>5.7811794999999924</v>
      </c>
      <c r="I2315" s="2">
        <f t="array" ref="I2315">SUMPRODUCT(B2299:B2318, (ROW(B2299:B2318)-ROW(B2299)+1)) / (20*21/2)</f>
        <v>5.5023090476190468</v>
      </c>
      <c r="J2315" s="2">
        <f t="shared" si="282"/>
        <v>5.5496304048916967</v>
      </c>
      <c r="K2315" s="2">
        <f t="shared" si="284"/>
        <v>5.6610386695177128</v>
      </c>
    </row>
    <row r="2316" spans="1:11" ht="13.5" x14ac:dyDescent="0.25">
      <c r="A2316" s="3">
        <f>TITRES_STAT!B2319</f>
        <v>45373</v>
      </c>
      <c r="B2316" s="6">
        <f>TITRES_STAT!D2319</f>
        <v>5.4844999999999997</v>
      </c>
      <c r="C2316" s="2">
        <f t="shared" si="285"/>
        <v>9.6199999999999619E-2</v>
      </c>
      <c r="D2316" s="2">
        <f t="shared" si="286"/>
        <v>5.4710400000000003</v>
      </c>
      <c r="E2316" s="2">
        <f t="shared" ref="E2316:E2379" si="288">AVERAGE(B2307:B2316)</f>
        <v>5.4748899999999985</v>
      </c>
      <c r="F2316" s="2">
        <f t="shared" si="281"/>
        <v>5.5456250000000002</v>
      </c>
      <c r="G2316" s="2">
        <f t="shared" si="283"/>
        <v>5.7141080000000022</v>
      </c>
      <c r="H2316" s="2">
        <f t="shared" si="287"/>
        <v>5.7773304999999926</v>
      </c>
      <c r="I2316" s="2">
        <f t="array" ref="I2316">SUMPRODUCT(B2300:B2319, (ROW(B2300:B2319)-ROW(B2300)+1)) / (20*21/2)</f>
        <v>5.5024066666666664</v>
      </c>
      <c r="J2316" s="2">
        <f t="shared" si="282"/>
        <v>5.5434275091877252</v>
      </c>
      <c r="K2316" s="2">
        <f t="shared" si="284"/>
        <v>5.6541155844385873</v>
      </c>
    </row>
    <row r="2317" spans="1:11" ht="13.5" x14ac:dyDescent="0.25">
      <c r="A2317" s="3">
        <f>TITRES_STAT!B2320</f>
        <v>45376</v>
      </c>
      <c r="B2317" s="6">
        <f>TITRES_STAT!D2320</f>
        <v>5.5327000000000002</v>
      </c>
      <c r="C2317" s="2">
        <f t="shared" si="285"/>
        <v>4.8200000000000465E-2</v>
      </c>
      <c r="D2317" s="2">
        <f t="shared" si="286"/>
        <v>5.4729799999999997</v>
      </c>
      <c r="E2317" s="2">
        <f t="shared" si="288"/>
        <v>5.479709999999999</v>
      </c>
      <c r="F2317" s="2">
        <f t="shared" si="281"/>
        <v>5.5384100000000007</v>
      </c>
      <c r="G2317" s="2">
        <f t="shared" si="283"/>
        <v>5.7098760000000013</v>
      </c>
      <c r="H2317" s="2">
        <f t="shared" si="287"/>
        <v>5.773722499999991</v>
      </c>
      <c r="I2317" s="2">
        <f t="array" ref="I2317">SUMPRODUCT(B2301:B2320, (ROW(B2301:B2320)-ROW(B2301)+1)) / (20*21/2)</f>
        <v>5.5260042857142855</v>
      </c>
      <c r="J2317" s="2">
        <f t="shared" si="282"/>
        <v>5.5424058416460378</v>
      </c>
      <c r="K2317" s="2">
        <f t="shared" si="284"/>
        <v>5.649354188970408</v>
      </c>
    </row>
    <row r="2318" spans="1:11" ht="13.5" x14ac:dyDescent="0.25">
      <c r="A2318" s="3">
        <f>TITRES_STAT!B2321</f>
        <v>45377</v>
      </c>
      <c r="B2318" s="6">
        <f>TITRES_STAT!D2321</f>
        <v>5.5327000000000002</v>
      </c>
      <c r="C2318" s="2">
        <f t="shared" si="285"/>
        <v>0</v>
      </c>
      <c r="D2318" s="2">
        <f t="shared" si="286"/>
        <v>5.4826199999999998</v>
      </c>
      <c r="E2318" s="2">
        <f t="shared" si="288"/>
        <v>5.4845299999999995</v>
      </c>
      <c r="F2318" s="2">
        <f t="shared" si="281"/>
        <v>5.5316750000000008</v>
      </c>
      <c r="G2318" s="2">
        <f t="shared" si="283"/>
        <v>5.7050660000000004</v>
      </c>
      <c r="H2318" s="2">
        <f t="shared" si="287"/>
        <v>5.7705954999999918</v>
      </c>
      <c r="I2318" s="2">
        <f t="array" ref="I2318">SUMPRODUCT(B2302:B2321, (ROW(B2302:B2321)-ROW(B2302)+1)) / (20*21/2)</f>
        <v>5.5582138095238101</v>
      </c>
      <c r="J2318" s="2">
        <f t="shared" si="282"/>
        <v>5.5414814757749866</v>
      </c>
      <c r="K2318" s="2">
        <f t="shared" si="284"/>
        <v>5.6447795148931377</v>
      </c>
    </row>
    <row r="2319" spans="1:11" ht="13.5" x14ac:dyDescent="0.25">
      <c r="A2319" s="3">
        <f>TITRES_STAT!B2322</f>
        <v>45378</v>
      </c>
      <c r="B2319" s="6">
        <f>TITRES_STAT!D2322</f>
        <v>5.5327000000000002</v>
      </c>
      <c r="C2319" s="2">
        <f t="shared" si="285"/>
        <v>0</v>
      </c>
      <c r="D2319" s="2">
        <f t="shared" si="286"/>
        <v>5.4941800000000001</v>
      </c>
      <c r="E2319" s="2">
        <f t="shared" si="288"/>
        <v>5.4903099999999991</v>
      </c>
      <c r="F2319" s="2">
        <f t="shared" si="281"/>
        <v>5.5254250000000003</v>
      </c>
      <c r="G2319" s="2">
        <f t="shared" si="283"/>
        <v>5.6977539999999998</v>
      </c>
      <c r="H2319" s="2">
        <f t="shared" si="287"/>
        <v>5.7670354999999915</v>
      </c>
      <c r="I2319" s="2">
        <f t="array" ref="I2319">SUMPRODUCT(B2303:B2322, (ROW(B2303:B2322)-ROW(B2303)+1)) / (20*21/2)</f>
        <v>5.5894152380952384</v>
      </c>
      <c r="J2319" s="2">
        <f t="shared" si="282"/>
        <v>5.5406451447487974</v>
      </c>
      <c r="K2319" s="2">
        <f t="shared" si="284"/>
        <v>5.6403842397992898</v>
      </c>
    </row>
    <row r="2320" spans="1:11" ht="13.5" x14ac:dyDescent="0.25">
      <c r="A2320" s="3">
        <f>TITRES_STAT!B2323</f>
        <v>45379</v>
      </c>
      <c r="B2320" s="6">
        <f>TITRES_STAT!D2323</f>
        <v>5.7732000000000001</v>
      </c>
      <c r="C2320" s="2">
        <f t="shared" si="285"/>
        <v>0.24049999999999994</v>
      </c>
      <c r="D2320" s="2">
        <f t="shared" si="286"/>
        <v>5.5711599999999999</v>
      </c>
      <c r="E2320" s="2">
        <f t="shared" si="288"/>
        <v>5.5201399999999996</v>
      </c>
      <c r="F2320" s="2">
        <f t="shared" si="281"/>
        <v>5.5312000000000001</v>
      </c>
      <c r="G2320" s="2">
        <f t="shared" si="283"/>
        <v>5.6940979999999994</v>
      </c>
      <c r="H2320" s="2">
        <f t="shared" si="287"/>
        <v>5.7647259999999916</v>
      </c>
      <c r="I2320" s="2">
        <f t="array" ref="I2320">SUMPRODUCT(B2304:B2323, (ROW(B2304:B2323)-ROW(B2304)+1)) / (20*21/2)</f>
        <v>5.6183738095238089</v>
      </c>
      <c r="J2320" s="2">
        <f t="shared" si="282"/>
        <v>5.5627932262012934</v>
      </c>
      <c r="K2320" s="2">
        <f t="shared" si="284"/>
        <v>5.6455927009836318</v>
      </c>
    </row>
    <row r="2321" spans="1:11" ht="13.5" x14ac:dyDescent="0.25">
      <c r="A2321" s="3">
        <f>TITRES_STAT!B2324</f>
        <v>45380</v>
      </c>
      <c r="B2321" s="6">
        <f>TITRES_STAT!D2324</f>
        <v>5.8693999999999997</v>
      </c>
      <c r="C2321" s="2">
        <f t="shared" si="285"/>
        <v>9.6199999999999619E-2</v>
      </c>
      <c r="D2321" s="2">
        <f t="shared" si="286"/>
        <v>5.6481399999999997</v>
      </c>
      <c r="E2321" s="2">
        <f t="shared" si="288"/>
        <v>5.55959</v>
      </c>
      <c r="F2321" s="2">
        <f t="shared" si="281"/>
        <v>5.541785</v>
      </c>
      <c r="G2321" s="2">
        <f t="shared" si="283"/>
        <v>5.6921739999999978</v>
      </c>
      <c r="H2321" s="2">
        <f t="shared" si="287"/>
        <v>5.7628974999999913</v>
      </c>
      <c r="I2321" s="2">
        <f t="array" ref="I2321">SUMPRODUCT(B2305:B2324, (ROW(B2305:B2324)-ROW(B2305)+1)) / (20*21/2)</f>
        <v>5.6460038095238092</v>
      </c>
      <c r="J2321" s="2">
        <f t="shared" si="282"/>
        <v>5.5919938713249797</v>
      </c>
      <c r="K2321" s="2">
        <f t="shared" si="284"/>
        <v>5.6543694578078032</v>
      </c>
    </row>
    <row r="2322" spans="1:11" ht="13.5" x14ac:dyDescent="0.25">
      <c r="A2322" s="3">
        <f>TITRES_STAT!B2325</f>
        <v>45383</v>
      </c>
      <c r="B2322" s="6">
        <f>TITRES_STAT!D2325</f>
        <v>5.8693999999999997</v>
      </c>
      <c r="C2322" s="2">
        <f t="shared" si="285"/>
        <v>0</v>
      </c>
      <c r="D2322" s="2">
        <f t="shared" si="286"/>
        <v>5.7154799999999994</v>
      </c>
      <c r="E2322" s="2">
        <f t="shared" si="288"/>
        <v>5.5942299999999996</v>
      </c>
      <c r="F2322" s="2">
        <f t="shared" si="281"/>
        <v>5.5557350000000003</v>
      </c>
      <c r="G2322" s="2">
        <f t="shared" si="283"/>
        <v>5.6902499999999989</v>
      </c>
      <c r="H2322" s="2">
        <f t="shared" si="287"/>
        <v>5.7611654999999926</v>
      </c>
      <c r="I2322" s="2">
        <f t="array" ref="I2322">SUMPRODUCT(B2306:B2325, (ROW(B2306:B2325)-ROW(B2306)+1)) / (20*21/2)</f>
        <v>5.681420952380952</v>
      </c>
      <c r="J2322" s="2">
        <f t="shared" si="282"/>
        <v>5.6184135026273623</v>
      </c>
      <c r="K2322" s="2">
        <f t="shared" si="284"/>
        <v>5.6628020280898506</v>
      </c>
    </row>
    <row r="2323" spans="1:11" ht="13.5" x14ac:dyDescent="0.25">
      <c r="A2323" s="3">
        <f>TITRES_STAT!B2326</f>
        <v>45384</v>
      </c>
      <c r="B2323" s="6">
        <f>TITRES_STAT!D2326</f>
        <v>5.8597999999999999</v>
      </c>
      <c r="C2323" s="2">
        <f t="shared" si="285"/>
        <v>-9.5999999999998309E-3</v>
      </c>
      <c r="D2323" s="2">
        <f t="shared" si="286"/>
        <v>5.7808999999999999</v>
      </c>
      <c r="E2323" s="2">
        <f t="shared" si="288"/>
        <v>5.6317599999999999</v>
      </c>
      <c r="F2323" s="2">
        <f t="shared" si="281"/>
        <v>5.5696849999999998</v>
      </c>
      <c r="G2323" s="2">
        <f t="shared" si="283"/>
        <v>5.6881339999999989</v>
      </c>
      <c r="H2323" s="2">
        <f t="shared" si="287"/>
        <v>5.7592409999999923</v>
      </c>
      <c r="I2323" s="2">
        <f t="array" ref="I2323">SUMPRODUCT(B2307:B2326, (ROW(B2307:B2326)-ROW(B2307)+1)) / (20*21/2)</f>
        <v>5.7260052380952384</v>
      </c>
      <c r="J2323" s="2">
        <f t="shared" si="282"/>
        <v>5.6414026928533278</v>
      </c>
      <c r="K2323" s="2">
        <f t="shared" si="284"/>
        <v>5.6705274387529938</v>
      </c>
    </row>
    <row r="2324" spans="1:11" ht="13.5" x14ac:dyDescent="0.25">
      <c r="A2324" s="3">
        <f>TITRES_STAT!B2327</f>
        <v>45385</v>
      </c>
      <c r="B2324" s="6">
        <f>TITRES_STAT!D2327</f>
        <v>5.8597999999999999</v>
      </c>
      <c r="C2324" s="2">
        <f t="shared" si="285"/>
        <v>0</v>
      </c>
      <c r="D2324" s="2">
        <f t="shared" si="286"/>
        <v>5.8463200000000004</v>
      </c>
      <c r="E2324" s="2">
        <f t="shared" si="288"/>
        <v>5.6702500000000002</v>
      </c>
      <c r="F2324" s="2">
        <f t="shared" ref="F2324:F2387" si="289">AVERAGE(B2305:B2324)</f>
        <v>5.5841200000000013</v>
      </c>
      <c r="G2324" s="2">
        <f t="shared" si="283"/>
        <v>5.688904</v>
      </c>
      <c r="H2324" s="2">
        <f t="shared" si="287"/>
        <v>5.7573164999999911</v>
      </c>
      <c r="I2324" s="2">
        <f t="array" ref="I2324">SUMPRODUCT(B2308:B2327, (ROW(B2308:B2327)-ROW(B2308)+1)) / (20*21/2)</f>
        <v>5.7808523809523802</v>
      </c>
      <c r="J2324" s="2">
        <f t="shared" si="282"/>
        <v>5.6622024363911061</v>
      </c>
      <c r="K2324" s="2">
        <f t="shared" si="284"/>
        <v>5.6779498921352296</v>
      </c>
    </row>
    <row r="2325" spans="1:11" ht="13.5" x14ac:dyDescent="0.25">
      <c r="A2325" s="3">
        <f>TITRES_STAT!B2328</f>
        <v>45386</v>
      </c>
      <c r="B2325" s="6">
        <f>TITRES_STAT!D2328</f>
        <v>5.9560000000000004</v>
      </c>
      <c r="C2325" s="2">
        <f t="shared" si="285"/>
        <v>9.6200000000000507E-2</v>
      </c>
      <c r="D2325" s="2">
        <f t="shared" si="286"/>
        <v>5.8828799999999992</v>
      </c>
      <c r="E2325" s="2">
        <f t="shared" si="288"/>
        <v>5.7270200000000004</v>
      </c>
      <c r="F2325" s="2">
        <f t="shared" si="289"/>
        <v>5.6033650000000002</v>
      </c>
      <c r="G2325" s="2">
        <f t="shared" si="283"/>
        <v>5.6915979999999999</v>
      </c>
      <c r="H2325" s="2">
        <f t="shared" si="287"/>
        <v>5.7558729999999922</v>
      </c>
      <c r="I2325" s="2">
        <f t="array" ref="I2325">SUMPRODUCT(B2309:B2328, (ROW(B2309:B2328)-ROW(B2309)+1)) / (20*21/2)</f>
        <v>5.8258438095238096</v>
      </c>
      <c r="J2325" s="2">
        <f t="shared" ref="J2325:J2388" si="290">$J$4*B2325+J2324*(1-$J$4)</f>
        <v>5.6901831567348102</v>
      </c>
      <c r="K2325" s="2">
        <f t="shared" si="284"/>
        <v>5.6888538179338477</v>
      </c>
    </row>
    <row r="2326" spans="1:11" ht="13.5" x14ac:dyDescent="0.25">
      <c r="A2326" s="3">
        <f>TITRES_STAT!B2329</f>
        <v>45387</v>
      </c>
      <c r="B2326" s="6">
        <f>TITRES_STAT!D2329</f>
        <v>6.0715000000000003</v>
      </c>
      <c r="C2326" s="2">
        <f t="shared" si="285"/>
        <v>0.11549999999999994</v>
      </c>
      <c r="D2326" s="2">
        <f t="shared" si="286"/>
        <v>5.9232999999999993</v>
      </c>
      <c r="E2326" s="2">
        <f t="shared" si="288"/>
        <v>5.7857200000000004</v>
      </c>
      <c r="F2326" s="2">
        <f t="shared" si="289"/>
        <v>5.6303049999999999</v>
      </c>
      <c r="G2326" s="2">
        <f t="shared" si="283"/>
        <v>5.6966020000000013</v>
      </c>
      <c r="H2326" s="2">
        <f t="shared" si="287"/>
        <v>5.7567389999999925</v>
      </c>
      <c r="I2326" s="2">
        <f t="array" ref="I2326">SUMPRODUCT(B2310:B2329, (ROW(B2310:B2329)-ROW(B2310)+1)) / (20*21/2)</f>
        <v>5.8393195238095226</v>
      </c>
      <c r="J2326" s="2">
        <f t="shared" si="290"/>
        <v>5.7264990465695904</v>
      </c>
      <c r="K2326" s="2">
        <f t="shared" si="284"/>
        <v>5.7038595505638936</v>
      </c>
    </row>
    <row r="2327" spans="1:11" ht="13.5" x14ac:dyDescent="0.25">
      <c r="A2327" s="3">
        <f>TITRES_STAT!B2330</f>
        <v>45390</v>
      </c>
      <c r="B2327" s="6">
        <f>TITRES_STAT!D2330</f>
        <v>6.2061999999999999</v>
      </c>
      <c r="C2327" s="2">
        <f t="shared" si="285"/>
        <v>0.1346999999999996</v>
      </c>
      <c r="D2327" s="2">
        <f t="shared" si="286"/>
        <v>5.9906600000000001</v>
      </c>
      <c r="E2327" s="2">
        <f t="shared" si="288"/>
        <v>5.8530700000000007</v>
      </c>
      <c r="F2327" s="2">
        <f t="shared" si="289"/>
        <v>5.6663899999999998</v>
      </c>
      <c r="G2327" s="2">
        <f t="shared" si="283"/>
        <v>5.7052620000000012</v>
      </c>
      <c r="H2327" s="2">
        <f t="shared" si="287"/>
        <v>5.7582784999999932</v>
      </c>
      <c r="I2327" s="2">
        <f t="array" ref="I2327">SUMPRODUCT(B2311:B2330, (ROW(B2311:B2330)-ROW(B2311)+1)) / (20*21/2)</f>
        <v>5.8840347619047622</v>
      </c>
      <c r="J2327" s="2">
        <f t="shared" si="290"/>
        <v>5.7721848516582011</v>
      </c>
      <c r="K2327" s="2">
        <f t="shared" si="284"/>
        <v>5.7235591760319764</v>
      </c>
    </row>
    <row r="2328" spans="1:11" ht="13.5" x14ac:dyDescent="0.25">
      <c r="A2328" s="3">
        <f>TITRES_STAT!B2331</f>
        <v>45394</v>
      </c>
      <c r="B2328" s="6">
        <f>TITRES_STAT!D2331</f>
        <v>6.1387999999999998</v>
      </c>
      <c r="C2328" s="2">
        <f t="shared" si="285"/>
        <v>-6.7400000000000126E-2</v>
      </c>
      <c r="D2328" s="2">
        <f t="shared" si="286"/>
        <v>6.0464599999999997</v>
      </c>
      <c r="E2328" s="2">
        <f t="shared" si="288"/>
        <v>5.9136800000000012</v>
      </c>
      <c r="F2328" s="2">
        <f t="shared" si="289"/>
        <v>5.6991050000000003</v>
      </c>
      <c r="G2328" s="2">
        <f t="shared" si="283"/>
        <v>5.7096880000000025</v>
      </c>
      <c r="H2328" s="2">
        <f t="shared" si="287"/>
        <v>5.7586629999999932</v>
      </c>
      <c r="I2328" s="2">
        <f t="array" ref="I2328">SUMPRODUCT(B2312:B2331, (ROW(B2312:B2331)-ROW(B2312)+1)) / (20*21/2)</f>
        <v>5.9574357142857144</v>
      </c>
      <c r="J2328" s="2">
        <f t="shared" si="290"/>
        <v>5.8071005800717055</v>
      </c>
      <c r="K2328" s="2">
        <f t="shared" si="284"/>
        <v>5.7398431299130754</v>
      </c>
    </row>
    <row r="2329" spans="1:11" ht="13.5" x14ac:dyDescent="0.25">
      <c r="A2329" s="3">
        <f>TITRES_STAT!B2332</f>
        <v>45397</v>
      </c>
      <c r="B2329" s="6">
        <f>TITRES_STAT!D2332</f>
        <v>5.8406000000000002</v>
      </c>
      <c r="C2329" s="2">
        <f t="shared" si="285"/>
        <v>-0.29819999999999958</v>
      </c>
      <c r="D2329" s="2">
        <f t="shared" si="286"/>
        <v>6.0426199999999994</v>
      </c>
      <c r="E2329" s="2">
        <f t="shared" si="288"/>
        <v>5.9444700000000008</v>
      </c>
      <c r="F2329" s="2">
        <f t="shared" si="289"/>
        <v>5.71739</v>
      </c>
      <c r="G2329" s="2">
        <f t="shared" si="283"/>
        <v>5.7075720000000025</v>
      </c>
      <c r="H2329" s="2">
        <f t="shared" si="287"/>
        <v>5.7576049999999928</v>
      </c>
      <c r="I2329" s="2">
        <f t="array" ref="I2329">SUMPRODUCT(B2313:B2332, (ROW(B2313:B2332)-ROW(B2313)+1)) / (20*21/2)</f>
        <v>6.0460042857142859</v>
      </c>
      <c r="J2329" s="2">
        <f t="shared" si="290"/>
        <v>5.8102910010172577</v>
      </c>
      <c r="K2329" s="2">
        <f t="shared" si="284"/>
        <v>5.7437943797204056</v>
      </c>
    </row>
    <row r="2330" spans="1:11" ht="13.5" x14ac:dyDescent="0.25">
      <c r="A2330" s="3">
        <f>TITRES_STAT!B2333</f>
        <v>45398</v>
      </c>
      <c r="B2330" s="6">
        <f>TITRES_STAT!D2333</f>
        <v>6.1868999999999996</v>
      </c>
      <c r="C2330" s="2">
        <f t="shared" si="285"/>
        <v>0.34629999999999939</v>
      </c>
      <c r="D2330" s="2">
        <f t="shared" si="286"/>
        <v>6.0888000000000009</v>
      </c>
      <c r="E2330" s="2">
        <f t="shared" si="288"/>
        <v>5.9858400000000005</v>
      </c>
      <c r="F2330" s="2">
        <f t="shared" si="289"/>
        <v>5.7529899999999987</v>
      </c>
      <c r="G2330" s="2">
        <f t="shared" si="283"/>
        <v>5.7123820000000016</v>
      </c>
      <c r="H2330" s="2">
        <f t="shared" si="287"/>
        <v>5.7583264999999928</v>
      </c>
      <c r="I2330" s="2">
        <f t="array" ref="I2330">SUMPRODUCT(B2314:B2333, (ROW(B2314:B2333)-ROW(B2314)+1)) / (20*21/2)</f>
        <v>6.1333804761904762</v>
      </c>
      <c r="J2330" s="2">
        <f t="shared" si="290"/>
        <v>5.8461585247298995</v>
      </c>
      <c r="K2330" s="2">
        <f t="shared" si="284"/>
        <v>5.7611710707117627</v>
      </c>
    </row>
    <row r="2331" spans="1:11" ht="13.5" x14ac:dyDescent="0.25">
      <c r="A2331" s="3">
        <f>TITRES_STAT!B2334</f>
        <v>45399</v>
      </c>
      <c r="B2331" s="6">
        <f>TITRES_STAT!D2334</f>
        <v>6.5236999999999998</v>
      </c>
      <c r="C2331" s="2">
        <f t="shared" si="285"/>
        <v>0.33680000000000021</v>
      </c>
      <c r="D2331" s="2">
        <f t="shared" si="286"/>
        <v>6.1792400000000001</v>
      </c>
      <c r="E2331" s="2">
        <f t="shared" si="288"/>
        <v>6.0512700000000006</v>
      </c>
      <c r="F2331" s="2">
        <f t="shared" si="289"/>
        <v>5.8054299999999994</v>
      </c>
      <c r="G2331" s="2">
        <f t="shared" si="283"/>
        <v>5.7273920000000009</v>
      </c>
      <c r="H2331" s="2">
        <f t="shared" si="287"/>
        <v>5.7614534999999929</v>
      </c>
      <c r="I2331" s="2">
        <f t="array" ref="I2331">SUMPRODUCT(B2315:B2334, (ROW(B2315:B2334)-ROW(B2315)+1)) / (20*21/2)</f>
        <v>6.2118185714285721</v>
      </c>
      <c r="J2331" s="2">
        <f t="shared" si="290"/>
        <v>5.910686284279433</v>
      </c>
      <c r="K2331" s="2">
        <f t="shared" si="284"/>
        <v>5.7910741659779683</v>
      </c>
    </row>
    <row r="2332" spans="1:11" ht="13.5" x14ac:dyDescent="0.25">
      <c r="A2332" s="3">
        <f>TITRES_STAT!B2335</f>
        <v>45400</v>
      </c>
      <c r="B2332" s="6">
        <f>TITRES_STAT!D2335</f>
        <v>6.7354000000000003</v>
      </c>
      <c r="C2332" s="2">
        <f t="shared" si="285"/>
        <v>0.21170000000000044</v>
      </c>
      <c r="D2332" s="2">
        <f t="shared" si="286"/>
        <v>6.2850799999999989</v>
      </c>
      <c r="E2332" s="2">
        <f t="shared" si="288"/>
        <v>6.1378700000000004</v>
      </c>
      <c r="F2332" s="2">
        <f t="shared" si="289"/>
        <v>5.8660499999999995</v>
      </c>
      <c r="G2332" s="2">
        <f t="shared" si="283"/>
        <v>5.7447119999999998</v>
      </c>
      <c r="H2332" s="2">
        <f t="shared" si="287"/>
        <v>5.7649174999999948</v>
      </c>
      <c r="I2332" s="2">
        <f t="array" ref="I2332">SUMPRODUCT(B2316:B2335, (ROW(B2316:B2335)-ROW(B2316)+1)) / (20*21/2)</f>
        <v>6.2777533333333331</v>
      </c>
      <c r="J2332" s="2">
        <f t="shared" si="290"/>
        <v>5.9892304476813916</v>
      </c>
      <c r="K2332" s="2">
        <f t="shared" si="284"/>
        <v>5.8281065516258916</v>
      </c>
    </row>
    <row r="2333" spans="1:11" ht="13.5" x14ac:dyDescent="0.25">
      <c r="A2333" s="3">
        <f>TITRES_STAT!B2336</f>
        <v>45401</v>
      </c>
      <c r="B2333" s="6">
        <f>TITRES_STAT!D2336</f>
        <v>6.7835000000000001</v>
      </c>
      <c r="C2333" s="2">
        <f t="shared" si="285"/>
        <v>4.809999999999981E-2</v>
      </c>
      <c r="D2333" s="2">
        <f t="shared" si="286"/>
        <v>6.4140199999999989</v>
      </c>
      <c r="E2333" s="2">
        <f t="shared" si="288"/>
        <v>6.2302399999999993</v>
      </c>
      <c r="F2333" s="2">
        <f t="shared" si="289"/>
        <v>5.9309999999999992</v>
      </c>
      <c r="G2333" s="2">
        <f t="shared" si="283"/>
        <v>5.7649179999999998</v>
      </c>
      <c r="H2333" s="2">
        <f t="shared" si="287"/>
        <v>5.7699689999999952</v>
      </c>
      <c r="I2333" s="2">
        <f t="array" ref="I2333">SUMPRODUCT(B2317:B2336, (ROW(B2317:B2336)-ROW(B2317)+1)) / (20*21/2)</f>
        <v>6.332921428571427</v>
      </c>
      <c r="J2333" s="2">
        <f t="shared" si="290"/>
        <v>6.0648751669498306</v>
      </c>
      <c r="K2333" s="2">
        <f t="shared" si="284"/>
        <v>5.8655729613660537</v>
      </c>
    </row>
    <row r="2334" spans="1:11" ht="13.5" x14ac:dyDescent="0.25">
      <c r="A2334" s="3">
        <f>TITRES_STAT!B2337</f>
        <v>45404</v>
      </c>
      <c r="B2334" s="6">
        <f>TITRES_STAT!D2337</f>
        <v>6.7545999999999999</v>
      </c>
      <c r="C2334" s="2">
        <f t="shared" si="285"/>
        <v>-2.8900000000000148E-2</v>
      </c>
      <c r="D2334" s="2">
        <f t="shared" si="286"/>
        <v>6.5968199999999992</v>
      </c>
      <c r="E2334" s="2">
        <f t="shared" si="288"/>
        <v>6.3197199999999993</v>
      </c>
      <c r="F2334" s="2">
        <f t="shared" si="289"/>
        <v>5.9949849999999998</v>
      </c>
      <c r="G2334" s="2">
        <f t="shared" si="283"/>
        <v>5.7845460000000015</v>
      </c>
      <c r="H2334" s="2">
        <f t="shared" si="287"/>
        <v>5.7734809999999959</v>
      </c>
      <c r="I2334" s="2">
        <f t="array" ref="I2334">SUMPRODUCT(B2318:B2337, (ROW(B2318:B2337)-ROW(B2318)+1)) / (20*21/2)</f>
        <v>6.4000004761904767</v>
      </c>
      <c r="J2334" s="2">
        <f t="shared" si="290"/>
        <v>6.1305632462879416</v>
      </c>
      <c r="K2334" s="2">
        <f t="shared" si="284"/>
        <v>5.9004367668026791</v>
      </c>
    </row>
    <row r="2335" spans="1:11" ht="13.5" x14ac:dyDescent="0.25">
      <c r="A2335" s="3">
        <f>TITRES_STAT!B2338</f>
        <v>45405</v>
      </c>
      <c r="B2335" s="6">
        <f>TITRES_STAT!D2338</f>
        <v>6.6872999999999996</v>
      </c>
      <c r="C2335" s="2">
        <f t="shared" si="285"/>
        <v>-6.730000000000036E-2</v>
      </c>
      <c r="D2335" s="2">
        <f t="shared" si="286"/>
        <v>6.6968999999999994</v>
      </c>
      <c r="E2335" s="2">
        <f t="shared" si="288"/>
        <v>6.3928499999999993</v>
      </c>
      <c r="F2335" s="2">
        <f t="shared" si="289"/>
        <v>6.0599349999999994</v>
      </c>
      <c r="G2335" s="2">
        <f t="shared" si="283"/>
        <v>5.8028280000000008</v>
      </c>
      <c r="H2335" s="2">
        <f t="shared" si="287"/>
        <v>5.7767044999999975</v>
      </c>
      <c r="I2335" s="2">
        <f t="array" ref="I2335">SUMPRODUCT(B2319:B2338, (ROW(B2319:B2338)-ROW(B2319)+1)) / (20*21/2)</f>
        <v>6.4609399999999999</v>
      </c>
      <c r="J2335" s="2">
        <f t="shared" si="290"/>
        <v>6.1835857942605186</v>
      </c>
      <c r="K2335" s="2">
        <f t="shared" si="284"/>
        <v>5.9312941484966917</v>
      </c>
    </row>
    <row r="2336" spans="1:11" ht="13.5" x14ac:dyDescent="0.25">
      <c r="A2336" s="3">
        <f>TITRES_STAT!B2339</f>
        <v>45406</v>
      </c>
      <c r="B2336" s="6">
        <f>TITRES_STAT!D2339</f>
        <v>6.6391999999999998</v>
      </c>
      <c r="C2336" s="2">
        <f t="shared" si="285"/>
        <v>-4.809999999999981E-2</v>
      </c>
      <c r="D2336" s="2">
        <f t="shared" si="286"/>
        <v>6.7200000000000006</v>
      </c>
      <c r="E2336" s="2">
        <f t="shared" si="288"/>
        <v>6.4496199999999986</v>
      </c>
      <c r="F2336" s="2">
        <f t="shared" si="289"/>
        <v>6.1176699999999995</v>
      </c>
      <c r="G2336" s="2">
        <f t="shared" si="283"/>
        <v>5.8201480000000014</v>
      </c>
      <c r="H2336" s="2">
        <f t="shared" si="287"/>
        <v>5.7800724999999975</v>
      </c>
      <c r="I2336" s="2">
        <f t="array" ref="I2336">SUMPRODUCT(B2320:B2339, (ROW(B2320:B2339)-ROW(B2320)+1)) / (20*21/2)</f>
        <v>6.5148257142857142</v>
      </c>
      <c r="J2336" s="2">
        <f t="shared" si="290"/>
        <v>6.2269776233785645</v>
      </c>
      <c r="K2336" s="2">
        <f t="shared" si="284"/>
        <v>5.9590551622811354</v>
      </c>
    </row>
    <row r="2337" spans="1:11" ht="13.5" x14ac:dyDescent="0.25">
      <c r="A2337" s="3">
        <f>TITRES_STAT!B2340</f>
        <v>45407</v>
      </c>
      <c r="B2337" s="6">
        <f>TITRES_STAT!D2340</f>
        <v>6.8220000000000001</v>
      </c>
      <c r="C2337" s="2">
        <f t="shared" si="285"/>
        <v>0.1828000000000003</v>
      </c>
      <c r="D2337" s="2">
        <f t="shared" si="286"/>
        <v>6.7373199999999995</v>
      </c>
      <c r="E2337" s="2">
        <f t="shared" si="288"/>
        <v>6.5111999999999997</v>
      </c>
      <c r="F2337" s="2">
        <f t="shared" si="289"/>
        <v>6.1821349999999997</v>
      </c>
      <c r="G2337" s="2">
        <f t="shared" si="283"/>
        <v>5.838622</v>
      </c>
      <c r="H2337" s="2">
        <f t="shared" si="287"/>
        <v>5.7843544999999956</v>
      </c>
      <c r="I2337" s="2">
        <f t="array" ref="I2337">SUMPRODUCT(B2321:B2340, (ROW(B2321:B2340)-ROW(B2321)+1)) / (20*21/2)</f>
        <v>6.558950952380953</v>
      </c>
      <c r="J2337" s="2">
        <f t="shared" si="290"/>
        <v>6.2836464211520342</v>
      </c>
      <c r="K2337" s="2">
        <f t="shared" si="284"/>
        <v>5.9928961363093256</v>
      </c>
    </row>
    <row r="2338" spans="1:11" ht="13.5" x14ac:dyDescent="0.25">
      <c r="A2338" s="3">
        <f>TITRES_STAT!B2341</f>
        <v>45408</v>
      </c>
      <c r="B2338" s="6">
        <f>TITRES_STAT!D2341</f>
        <v>6.8220000000000001</v>
      </c>
      <c r="C2338" s="2">
        <f t="shared" si="285"/>
        <v>0</v>
      </c>
      <c r="D2338" s="2">
        <f t="shared" si="286"/>
        <v>6.7450199999999993</v>
      </c>
      <c r="E2338" s="2">
        <f t="shared" si="288"/>
        <v>6.5795199999999996</v>
      </c>
      <c r="F2338" s="2">
        <f t="shared" si="289"/>
        <v>6.2465999999999999</v>
      </c>
      <c r="G2338" s="2">
        <f t="shared" si="283"/>
        <v>5.8578660000000005</v>
      </c>
      <c r="H2338" s="2">
        <f t="shared" si="287"/>
        <v>5.7895984999999959</v>
      </c>
      <c r="I2338" s="2">
        <f t="array" ref="I2338">SUMPRODUCT(B2322:B2341, (ROW(B2322:B2341)-ROW(B2322)+1)) / (20*21/2)</f>
        <v>6.6367966666666671</v>
      </c>
      <c r="J2338" s="2">
        <f t="shared" si="290"/>
        <v>6.3349181905661256</v>
      </c>
      <c r="K2338" s="2">
        <f t="shared" si="284"/>
        <v>6.0254100133168027</v>
      </c>
    </row>
    <row r="2339" spans="1:11" ht="13.5" x14ac:dyDescent="0.25">
      <c r="A2339" s="3">
        <f>TITRES_STAT!B2342</f>
        <v>45411</v>
      </c>
      <c r="B2339" s="6">
        <f>TITRES_STAT!D2342</f>
        <v>6.8124000000000002</v>
      </c>
      <c r="C2339" s="2">
        <f t="shared" si="285"/>
        <v>-9.5999999999998309E-3</v>
      </c>
      <c r="D2339" s="2">
        <f t="shared" si="286"/>
        <v>6.7565799999999996</v>
      </c>
      <c r="E2339" s="2">
        <f t="shared" si="288"/>
        <v>6.6767000000000012</v>
      </c>
      <c r="F2339" s="2">
        <f t="shared" si="289"/>
        <v>6.3105850000000006</v>
      </c>
      <c r="G2339" s="2">
        <f t="shared" si="283"/>
        <v>5.8769180000000008</v>
      </c>
      <c r="H2339" s="2">
        <f t="shared" si="287"/>
        <v>5.794120999999997</v>
      </c>
      <c r="I2339" s="2">
        <f t="array" ref="I2339">SUMPRODUCT(B2323:B2342, (ROW(B2323:B2342)-ROW(B2323)+1)) / (20*21/2)</f>
        <v>6.7368204761904771</v>
      </c>
      <c r="J2339" s="2">
        <f t="shared" si="290"/>
        <v>6.3803926486074465</v>
      </c>
      <c r="K2339" s="2">
        <f t="shared" si="284"/>
        <v>6.0562723657357518</v>
      </c>
    </row>
    <row r="2340" spans="1:11" ht="13.5" x14ac:dyDescent="0.25">
      <c r="A2340" s="3">
        <f>TITRES_STAT!B2343</f>
        <v>45412</v>
      </c>
      <c r="B2340" s="6">
        <f>TITRES_STAT!D2343</f>
        <v>6.7739000000000003</v>
      </c>
      <c r="C2340" s="2">
        <f t="shared" si="285"/>
        <v>-3.8499999999999979E-2</v>
      </c>
      <c r="D2340" s="2">
        <f t="shared" si="286"/>
        <v>6.7739000000000003</v>
      </c>
      <c r="E2340" s="2">
        <f t="shared" si="288"/>
        <v>6.7354000000000003</v>
      </c>
      <c r="F2340" s="2">
        <f t="shared" si="289"/>
        <v>6.3606199999999999</v>
      </c>
      <c r="G2340" s="2">
        <f t="shared" si="283"/>
        <v>5.8952000000000018</v>
      </c>
      <c r="H2340" s="2">
        <f t="shared" si="287"/>
        <v>5.7984509999999956</v>
      </c>
      <c r="I2340" s="2">
        <f t="array" ref="I2340">SUMPRODUCT(B2324:B2343, (ROW(B2324:B2343)-ROW(B2324)+1)) / (20*21/2)</f>
        <v>6.8411066666666676</v>
      </c>
      <c r="J2340" s="2">
        <f t="shared" si="290"/>
        <v>6.4178695392162606</v>
      </c>
      <c r="K2340" s="2">
        <f t="shared" si="284"/>
        <v>6.0844146259029781</v>
      </c>
    </row>
    <row r="2341" spans="1:11" ht="13.5" x14ac:dyDescent="0.25">
      <c r="A2341" s="3">
        <f>TITRES_STAT!B2344</f>
        <v>45414</v>
      </c>
      <c r="B2341" s="6">
        <f>TITRES_STAT!D2344</f>
        <v>7.1779999999999999</v>
      </c>
      <c r="C2341" s="2">
        <f t="shared" si="285"/>
        <v>0.40409999999999968</v>
      </c>
      <c r="D2341" s="2">
        <f t="shared" si="286"/>
        <v>6.881660000000001</v>
      </c>
      <c r="E2341" s="2">
        <f t="shared" si="288"/>
        <v>6.8008300000000004</v>
      </c>
      <c r="F2341" s="2">
        <f t="shared" si="289"/>
        <v>6.4260500000000009</v>
      </c>
      <c r="G2341" s="2">
        <f t="shared" si="283"/>
        <v>5.9215640000000018</v>
      </c>
      <c r="H2341" s="2">
        <f t="shared" si="287"/>
        <v>5.8048014999999964</v>
      </c>
      <c r="I2341" s="2">
        <f t="array" ref="I2341">SUMPRODUCT(B2325:B2344, (ROW(B2325:B2344)-ROW(B2325)+1)) / (20*21/2)</f>
        <v>6.9279376190476203</v>
      </c>
      <c r="J2341" s="2">
        <f t="shared" si="290"/>
        <v>6.4902629164337595</v>
      </c>
      <c r="K2341" s="2">
        <f t="shared" si="284"/>
        <v>6.1273003268479593</v>
      </c>
    </row>
    <row r="2342" spans="1:11" ht="13.5" x14ac:dyDescent="0.25">
      <c r="A2342" s="3">
        <f>TITRES_STAT!B2345</f>
        <v>45415</v>
      </c>
      <c r="B2342" s="6">
        <f>TITRES_STAT!D2345</f>
        <v>7.4763000000000002</v>
      </c>
      <c r="C2342" s="2">
        <f t="shared" si="285"/>
        <v>0.29830000000000023</v>
      </c>
      <c r="D2342" s="2">
        <f t="shared" si="286"/>
        <v>7.0125200000000003</v>
      </c>
      <c r="E2342" s="2">
        <f t="shared" si="288"/>
        <v>6.8749199999999986</v>
      </c>
      <c r="F2342" s="2">
        <f t="shared" si="289"/>
        <v>6.5063949999999995</v>
      </c>
      <c r="G2342" s="2">
        <f t="shared" si="283"/>
        <v>5.9556260000000023</v>
      </c>
      <c r="H2342" s="2">
        <f t="shared" si="287"/>
        <v>5.8126434999999956</v>
      </c>
      <c r="I2342" s="2">
        <f t="array" ref="I2342">SUMPRODUCT(B2326:B2345, (ROW(B2326:B2345)-ROW(B2326)+1)) / (20*21/2)</f>
        <v>7.0206761904761912</v>
      </c>
      <c r="J2342" s="2">
        <f t="shared" si="290"/>
        <v>6.5841712101067342</v>
      </c>
      <c r="K2342" s="2">
        <f t="shared" si="284"/>
        <v>6.1802022748147056</v>
      </c>
    </row>
    <row r="2343" spans="1:11" ht="13.5" x14ac:dyDescent="0.25">
      <c r="A2343" s="3">
        <f>TITRES_STAT!B2346</f>
        <v>45418</v>
      </c>
      <c r="B2343" s="6">
        <f>TITRES_STAT!D2346</f>
        <v>7.6013999999999999</v>
      </c>
      <c r="C2343" s="2">
        <f t="shared" si="285"/>
        <v>0.12509999999999977</v>
      </c>
      <c r="D2343" s="2">
        <f t="shared" si="286"/>
        <v>7.1684000000000001</v>
      </c>
      <c r="E2343" s="2">
        <f t="shared" si="288"/>
        <v>6.9567099999999993</v>
      </c>
      <c r="F2343" s="2">
        <f t="shared" si="289"/>
        <v>6.5934749999999998</v>
      </c>
      <c r="G2343" s="2">
        <f t="shared" si="283"/>
        <v>5.9945000000000013</v>
      </c>
      <c r="H2343" s="2">
        <f t="shared" si="287"/>
        <v>5.8211109999999966</v>
      </c>
      <c r="I2343" s="2">
        <f t="array" ref="I2343">SUMPRODUCT(B2327:B2346, (ROW(B2327:B2346)-ROW(B2327)+1)) / (20*21/2)</f>
        <v>7.1007695238095243</v>
      </c>
      <c r="J2343" s="2">
        <f t="shared" si="290"/>
        <v>6.6810501424775213</v>
      </c>
      <c r="K2343" s="2">
        <f t="shared" si="284"/>
        <v>6.2359355189396197</v>
      </c>
    </row>
    <row r="2344" spans="1:11" ht="13.5" x14ac:dyDescent="0.25">
      <c r="A2344" s="3">
        <f>TITRES_STAT!B2347</f>
        <v>45419</v>
      </c>
      <c r="B2344" s="6">
        <f>TITRES_STAT!D2347</f>
        <v>7.5052000000000003</v>
      </c>
      <c r="C2344" s="2">
        <f t="shared" si="285"/>
        <v>-9.6199999999999619E-2</v>
      </c>
      <c r="D2344" s="2">
        <f t="shared" si="286"/>
        <v>7.306960000000001</v>
      </c>
      <c r="E2344" s="2">
        <f t="shared" si="288"/>
        <v>7.031769999999999</v>
      </c>
      <c r="F2344" s="2">
        <f t="shared" si="289"/>
        <v>6.6757449999999992</v>
      </c>
      <c r="G2344" s="2">
        <f t="shared" si="283"/>
        <v>6.0314500000000022</v>
      </c>
      <c r="H2344" s="2">
        <f t="shared" si="287"/>
        <v>5.8291454999999965</v>
      </c>
      <c r="I2344" s="2">
        <f t="array" ref="I2344">SUMPRODUCT(B2328:B2347, (ROW(B2328:B2347)-ROW(B2328)+1)) / (20*21/2)</f>
        <v>7.1735776190476184</v>
      </c>
      <c r="J2344" s="2">
        <f t="shared" si="290"/>
        <v>6.7595406050987092</v>
      </c>
      <c r="K2344" s="2">
        <f t="shared" si="284"/>
        <v>6.2857105966282623</v>
      </c>
    </row>
    <row r="2345" spans="1:11" ht="13.5" x14ac:dyDescent="0.25">
      <c r="A2345" s="3">
        <f>TITRES_STAT!B2348</f>
        <v>45420</v>
      </c>
      <c r="B2345" s="6">
        <f>TITRES_STAT!D2348</f>
        <v>7.6494999999999997</v>
      </c>
      <c r="C2345" s="2">
        <f t="shared" si="285"/>
        <v>0.14429999999999943</v>
      </c>
      <c r="D2345" s="2">
        <f t="shared" si="286"/>
        <v>7.482079999999999</v>
      </c>
      <c r="E2345" s="2">
        <f t="shared" si="288"/>
        <v>7.1279899999999996</v>
      </c>
      <c r="F2345" s="2">
        <f t="shared" si="289"/>
        <v>6.760419999999999</v>
      </c>
      <c r="G2345" s="2">
        <f t="shared" si="283"/>
        <v>6.0712860000000015</v>
      </c>
      <c r="H2345" s="2">
        <f t="shared" si="287"/>
        <v>5.8375649999999961</v>
      </c>
      <c r="I2345" s="2">
        <f t="array" ref="I2345">SUMPRODUCT(B2329:B2348, (ROW(B2329:B2348)-ROW(B2329)+1)) / (20*21/2)</f>
        <v>7.239741904761904</v>
      </c>
      <c r="J2345" s="2">
        <f t="shared" si="290"/>
        <v>6.8442986427083561</v>
      </c>
      <c r="K2345" s="2">
        <f t="shared" si="284"/>
        <v>6.3391925340153898</v>
      </c>
    </row>
    <row r="2346" spans="1:11" ht="13.5" x14ac:dyDescent="0.25">
      <c r="A2346" s="3">
        <f>TITRES_STAT!B2349</f>
        <v>45421</v>
      </c>
      <c r="B2346" s="6">
        <f>TITRES_STAT!D2349</f>
        <v>7.6013999999999999</v>
      </c>
      <c r="C2346" s="2">
        <f t="shared" si="285"/>
        <v>-4.809999999999981E-2</v>
      </c>
      <c r="D2346" s="2">
        <f t="shared" si="286"/>
        <v>7.5667600000000004</v>
      </c>
      <c r="E2346" s="2">
        <f t="shared" si="288"/>
        <v>7.2242100000000011</v>
      </c>
      <c r="F2346" s="2">
        <f t="shared" si="289"/>
        <v>6.8369149999999994</v>
      </c>
      <c r="G2346" s="2">
        <f t="shared" si="283"/>
        <v>6.1101600000000005</v>
      </c>
      <c r="H2346" s="2">
        <f t="shared" si="287"/>
        <v>5.8455029999999963</v>
      </c>
      <c r="I2346" s="2">
        <f t="array" ref="I2346">SUMPRODUCT(B2330:B2349, (ROW(B2330:B2349)-ROW(B2330)+1)) / (20*21/2)</f>
        <v>7.2851985714285723</v>
      </c>
      <c r="J2346" s="2">
        <f t="shared" si="290"/>
        <v>6.9164035338789889</v>
      </c>
      <c r="K2346" s="2">
        <f t="shared" si="284"/>
        <v>6.3886908660147865</v>
      </c>
    </row>
    <row r="2347" spans="1:11" ht="13.5" x14ac:dyDescent="0.25">
      <c r="A2347" s="3">
        <f>TITRES_STAT!B2350</f>
        <v>45422</v>
      </c>
      <c r="B2347" s="6">
        <f>TITRES_STAT!D2350</f>
        <v>7.6013999999999999</v>
      </c>
      <c r="C2347" s="2">
        <f t="shared" si="285"/>
        <v>0</v>
      </c>
      <c r="D2347" s="2">
        <f t="shared" si="286"/>
        <v>7.59178</v>
      </c>
      <c r="E2347" s="2">
        <f t="shared" si="288"/>
        <v>7.3021500000000001</v>
      </c>
      <c r="F2347" s="2">
        <f t="shared" si="289"/>
        <v>6.9066749999999999</v>
      </c>
      <c r="G2347" s="2">
        <f t="shared" si="283"/>
        <v>6.1486480000000006</v>
      </c>
      <c r="H2347" s="2">
        <f t="shared" si="287"/>
        <v>5.8539224999999968</v>
      </c>
      <c r="I2347" s="2">
        <f t="array" ref="I2347">SUMPRODUCT(B2331:B2350, (ROW(B2331:B2350)-ROW(B2331)+1)) / (20*21/2)</f>
        <v>7.3137861904761916</v>
      </c>
      <c r="J2347" s="2">
        <f t="shared" si="290"/>
        <v>6.9816412925571809</v>
      </c>
      <c r="K2347" s="2">
        <f t="shared" si="284"/>
        <v>6.4362480869553833</v>
      </c>
    </row>
    <row r="2348" spans="1:11" ht="13.5" x14ac:dyDescent="0.25">
      <c r="A2348" s="3">
        <f>TITRES_STAT!B2351</f>
        <v>45425</v>
      </c>
      <c r="B2348" s="6">
        <f>TITRES_STAT!D2351</f>
        <v>7.6013999999999999</v>
      </c>
      <c r="C2348" s="2">
        <f t="shared" si="285"/>
        <v>0</v>
      </c>
      <c r="D2348" s="2">
        <f t="shared" si="286"/>
        <v>7.59178</v>
      </c>
      <c r="E2348" s="2">
        <f t="shared" si="288"/>
        <v>7.38009</v>
      </c>
      <c r="F2348" s="2">
        <f t="shared" si="289"/>
        <v>6.9798050000000007</v>
      </c>
      <c r="G2348" s="2">
        <f t="shared" si="283"/>
        <v>6.1873280000000008</v>
      </c>
      <c r="H2348" s="2">
        <f t="shared" si="287"/>
        <v>5.8619089999999971</v>
      </c>
      <c r="I2348" s="2">
        <f t="array" ref="I2348">SUMPRODUCT(B2332:B2351, (ROW(B2332:B2351)-ROW(B2332)+1)) / (20*21/2)</f>
        <v>7.332202857142855</v>
      </c>
      <c r="J2348" s="2">
        <f t="shared" si="290"/>
        <v>7.040665931361259</v>
      </c>
      <c r="K2348" s="2">
        <f t="shared" si="284"/>
        <v>6.4819403188394862</v>
      </c>
    </row>
    <row r="2349" spans="1:11" ht="13.5" x14ac:dyDescent="0.25">
      <c r="A2349" s="3">
        <f>TITRES_STAT!B2352</f>
        <v>45426</v>
      </c>
      <c r="B2349" s="6">
        <f>TITRES_STAT!D2352</f>
        <v>7.4570999999999996</v>
      </c>
      <c r="C2349" s="2">
        <f t="shared" si="285"/>
        <v>-0.14430000000000032</v>
      </c>
      <c r="D2349" s="2">
        <f t="shared" si="286"/>
        <v>7.5821599999999991</v>
      </c>
      <c r="E2349" s="2">
        <f t="shared" si="288"/>
        <v>7.4445600000000001</v>
      </c>
      <c r="F2349" s="2">
        <f t="shared" si="289"/>
        <v>7.0606300000000006</v>
      </c>
      <c r="G2349" s="2">
        <f t="shared" si="283"/>
        <v>6.2233160000000005</v>
      </c>
      <c r="H2349" s="2">
        <f t="shared" si="287"/>
        <v>5.8691739999999974</v>
      </c>
      <c r="I2349" s="2">
        <f t="array" ref="I2349">SUMPRODUCT(B2333:B2352, (ROW(B2333:B2352)-ROW(B2333)+1)) / (20*21/2)</f>
        <v>7.342281428571428</v>
      </c>
      <c r="J2349" s="2">
        <f t="shared" si="290"/>
        <v>7.0803263188506627</v>
      </c>
      <c r="K2349" s="2">
        <f t="shared" si="284"/>
        <v>6.5201818749634279</v>
      </c>
    </row>
    <row r="2350" spans="1:11" ht="13.5" x14ac:dyDescent="0.25">
      <c r="A2350" s="3">
        <f>TITRES_STAT!B2353</f>
        <v>45427</v>
      </c>
      <c r="B2350" s="6">
        <f>TITRES_STAT!D2353</f>
        <v>7.3608000000000002</v>
      </c>
      <c r="C2350" s="2">
        <f t="shared" si="285"/>
        <v>-9.6299999999999386E-2</v>
      </c>
      <c r="D2350" s="2">
        <f t="shared" si="286"/>
        <v>7.524420000000001</v>
      </c>
      <c r="E2350" s="2">
        <f t="shared" si="288"/>
        <v>7.5032499999999986</v>
      </c>
      <c r="F2350" s="2">
        <f t="shared" si="289"/>
        <v>7.1193250000000008</v>
      </c>
      <c r="G2350" s="2">
        <f t="shared" si="283"/>
        <v>6.2573780000000001</v>
      </c>
      <c r="H2350" s="2">
        <f t="shared" si="287"/>
        <v>5.8761499999999964</v>
      </c>
      <c r="I2350" s="2">
        <f t="array" ref="I2350">SUMPRODUCT(B2334:B2353, (ROW(B2334:B2353)-ROW(B2334)+1)) / (20*21/2)</f>
        <v>7.3590019047619037</v>
      </c>
      <c r="J2350" s="2">
        <f t="shared" si="290"/>
        <v>7.1070380980077426</v>
      </c>
      <c r="K2350" s="2">
        <f t="shared" si="284"/>
        <v>6.5531472916315288</v>
      </c>
    </row>
    <row r="2351" spans="1:11" ht="13.5" x14ac:dyDescent="0.25">
      <c r="A2351" s="3">
        <f>TITRES_STAT!B2354</f>
        <v>45428</v>
      </c>
      <c r="B2351" s="6">
        <f>TITRES_STAT!D2354</f>
        <v>7.3127000000000004</v>
      </c>
      <c r="C2351" s="2">
        <f t="shared" si="285"/>
        <v>-4.809999999999981E-2</v>
      </c>
      <c r="D2351" s="2">
        <f t="shared" si="286"/>
        <v>7.4666800000000011</v>
      </c>
      <c r="E2351" s="2">
        <f t="shared" si="288"/>
        <v>7.5167200000000012</v>
      </c>
      <c r="F2351" s="2">
        <f t="shared" si="289"/>
        <v>7.1587750000000012</v>
      </c>
      <c r="G2351" s="2">
        <f t="shared" si="283"/>
        <v>6.2904780000000002</v>
      </c>
      <c r="H2351" s="2">
        <f t="shared" si="287"/>
        <v>5.8829334999999956</v>
      </c>
      <c r="I2351" s="2">
        <f t="array" ref="I2351">SUMPRODUCT(B2335:B2354, (ROW(B2335:B2354)-ROW(B2335)+1)) / (20*21/2)</f>
        <v>7.3858019047619043</v>
      </c>
      <c r="J2351" s="2">
        <f t="shared" si="290"/>
        <v>7.1266249458165296</v>
      </c>
      <c r="K2351" s="2">
        <f t="shared" si="284"/>
        <v>6.582933672351861</v>
      </c>
    </row>
    <row r="2352" spans="1:11" ht="13.5" x14ac:dyDescent="0.25">
      <c r="A2352" s="3">
        <f>TITRES_STAT!B2355</f>
        <v>45429</v>
      </c>
      <c r="B2352" s="6">
        <f>TITRES_STAT!D2355</f>
        <v>7.2645999999999997</v>
      </c>
      <c r="C2352" s="2">
        <f t="shared" si="285"/>
        <v>-4.8100000000000698E-2</v>
      </c>
      <c r="D2352" s="2">
        <f t="shared" si="286"/>
        <v>7.3993200000000003</v>
      </c>
      <c r="E2352" s="2">
        <f t="shared" si="288"/>
        <v>7.4955499999999997</v>
      </c>
      <c r="F2352" s="2">
        <f t="shared" si="289"/>
        <v>7.1852350000000005</v>
      </c>
      <c r="G2352" s="2">
        <f t="shared" si="283"/>
        <v>6.3239619999999999</v>
      </c>
      <c r="H2352" s="2">
        <f t="shared" si="287"/>
        <v>5.8894764999999962</v>
      </c>
      <c r="I2352" s="2">
        <f t="array" ref="I2352">SUMPRODUCT(B2336:B2355, (ROW(B2336:B2355)-ROW(B2336)+1)) / (20*21/2)</f>
        <v>7.4503119047619055</v>
      </c>
      <c r="J2352" s="2">
        <f t="shared" si="290"/>
        <v>7.1397654271673368</v>
      </c>
      <c r="K2352" s="2">
        <f t="shared" si="284"/>
        <v>6.6096656852008078</v>
      </c>
    </row>
    <row r="2353" spans="1:11" ht="13.5" x14ac:dyDescent="0.25">
      <c r="A2353" s="3">
        <f>TITRES_STAT!B2356</f>
        <v>45432</v>
      </c>
      <c r="B2353" s="6">
        <f>TITRES_STAT!D2356</f>
        <v>7.3608000000000002</v>
      </c>
      <c r="C2353" s="2">
        <f t="shared" si="285"/>
        <v>9.6200000000000507E-2</v>
      </c>
      <c r="D2353" s="2">
        <f t="shared" si="286"/>
        <v>7.3512000000000004</v>
      </c>
      <c r="E2353" s="2">
        <f t="shared" si="288"/>
        <v>7.4714899999999984</v>
      </c>
      <c r="F2353" s="2">
        <f t="shared" si="289"/>
        <v>7.2141000000000002</v>
      </c>
      <c r="G2353" s="2">
        <f t="shared" si="283"/>
        <v>6.3595620000000004</v>
      </c>
      <c r="H2353" s="2">
        <f t="shared" si="287"/>
        <v>5.8965004999999948</v>
      </c>
      <c r="I2353" s="2">
        <f t="array" ref="I2353">SUMPRODUCT(B2337:B2356, (ROW(B2337:B2356)-ROW(B2337)+1)) / (20*21/2)</f>
        <v>7.5189971428571427</v>
      </c>
      <c r="J2353" s="2">
        <f t="shared" si="290"/>
        <v>7.1608163388656854</v>
      </c>
      <c r="K2353" s="2">
        <f t="shared" si="284"/>
        <v>6.6391219328399922</v>
      </c>
    </row>
    <row r="2354" spans="1:11" ht="13.5" x14ac:dyDescent="0.25">
      <c r="A2354" s="3">
        <f>TITRES_STAT!B2357</f>
        <v>45433</v>
      </c>
      <c r="B2354" s="6">
        <f>TITRES_STAT!D2357</f>
        <v>7.4954999999999998</v>
      </c>
      <c r="C2354" s="2">
        <f t="shared" si="285"/>
        <v>0.1346999999999996</v>
      </c>
      <c r="D2354" s="2">
        <f t="shared" si="286"/>
        <v>7.3588799999999992</v>
      </c>
      <c r="E2354" s="2">
        <f t="shared" si="288"/>
        <v>7.4705199999999987</v>
      </c>
      <c r="F2354" s="2">
        <f t="shared" si="289"/>
        <v>7.2511449999999993</v>
      </c>
      <c r="G2354" s="2">
        <f t="shared" ref="G2354:G2417" si="291">AVERAGE(B2305:B2354)</f>
        <v>6.3980500000000005</v>
      </c>
      <c r="H2354" s="2">
        <f t="shared" si="287"/>
        <v>5.9041979999999956</v>
      </c>
      <c r="I2354" s="2">
        <f t="array" ref="I2354">SUMPRODUCT(B2338:B2357, (ROW(B2338:B2357)-ROW(B2338)+1)) / (20*21/2)</f>
        <v>7.5911147619047608</v>
      </c>
      <c r="J2354" s="2">
        <f t="shared" si="290"/>
        <v>7.1926909732594302</v>
      </c>
      <c r="K2354" s="2">
        <f t="shared" si="284"/>
        <v>6.672705386454111</v>
      </c>
    </row>
    <row r="2355" spans="1:11" ht="13.5" x14ac:dyDescent="0.25">
      <c r="A2355" s="3">
        <f>TITRES_STAT!B2358</f>
        <v>45434</v>
      </c>
      <c r="B2355" s="6">
        <f>TITRES_STAT!D2358</f>
        <v>7.9284999999999997</v>
      </c>
      <c r="C2355" s="2">
        <f t="shared" si="285"/>
        <v>0.43299999999999983</v>
      </c>
      <c r="D2355" s="2">
        <f t="shared" si="286"/>
        <v>7.4724199999999996</v>
      </c>
      <c r="E2355" s="2">
        <f t="shared" si="288"/>
        <v>7.4984200000000003</v>
      </c>
      <c r="F2355" s="2">
        <f t="shared" si="289"/>
        <v>7.3132049999999991</v>
      </c>
      <c r="G2355" s="2">
        <f t="shared" si="291"/>
        <v>6.4451979999999995</v>
      </c>
      <c r="H2355" s="2">
        <f t="shared" si="287"/>
        <v>5.9142529999999969</v>
      </c>
      <c r="I2355" s="2">
        <f t="array" ref="I2355">SUMPRODUCT(B2339:B2358, (ROW(B2339:B2358)-ROW(B2339)+1)) / (20*21/2)</f>
        <v>7.6569552380952386</v>
      </c>
      <c r="J2355" s="2">
        <f t="shared" si="290"/>
        <v>7.262768023425199</v>
      </c>
      <c r="K2355" s="2">
        <f t="shared" ref="K2355:K2418" si="292">$K$4*B2355+(1-$K$4)*K2354</f>
        <v>6.7219522340441467</v>
      </c>
    </row>
    <row r="2356" spans="1:11" ht="13.5" x14ac:dyDescent="0.25">
      <c r="A2356" s="3">
        <f>TITRES_STAT!B2359</f>
        <v>45435</v>
      </c>
      <c r="B2356" s="6">
        <f>TITRES_STAT!D2359</f>
        <v>8.0343999999999998</v>
      </c>
      <c r="C2356" s="2">
        <f t="shared" si="285"/>
        <v>0.10590000000000011</v>
      </c>
      <c r="D2356" s="2">
        <f t="shared" si="286"/>
        <v>7.6167599999999993</v>
      </c>
      <c r="E2356" s="2">
        <f t="shared" si="288"/>
        <v>7.5417200000000006</v>
      </c>
      <c r="F2356" s="2">
        <f t="shared" si="289"/>
        <v>7.3829650000000013</v>
      </c>
      <c r="G2356" s="2">
        <f t="shared" si="291"/>
        <v>6.4952319999999997</v>
      </c>
      <c r="H2356" s="2">
        <f t="shared" si="287"/>
        <v>5.9248374999999962</v>
      </c>
      <c r="I2356" s="2">
        <f t="array" ref="I2356">SUMPRODUCT(B2340:B2359, (ROW(B2340:B2359)-ROW(B2340)+1)) / (20*21/2)</f>
        <v>7.7183566666666668</v>
      </c>
      <c r="J2356" s="2">
        <f t="shared" si="290"/>
        <v>7.3362567830989889</v>
      </c>
      <c r="K2356" s="2">
        <f t="shared" si="292"/>
        <v>6.7734207738855527</v>
      </c>
    </row>
    <row r="2357" spans="1:11" ht="13.5" x14ac:dyDescent="0.25">
      <c r="A2357" s="3">
        <f>TITRES_STAT!B2360</f>
        <v>45436</v>
      </c>
      <c r="B2357" s="6">
        <f>TITRES_STAT!D2360</f>
        <v>8.1402000000000001</v>
      </c>
      <c r="C2357" s="2">
        <f t="shared" si="285"/>
        <v>0.10580000000000034</v>
      </c>
      <c r="D2357" s="2">
        <f t="shared" si="286"/>
        <v>7.7918800000000008</v>
      </c>
      <c r="E2357" s="2">
        <f t="shared" si="288"/>
        <v>7.5955999999999992</v>
      </c>
      <c r="F2357" s="2">
        <f t="shared" si="289"/>
        <v>7.448875000000001</v>
      </c>
      <c r="G2357" s="2">
        <f t="shared" si="291"/>
        <v>6.5483459999999987</v>
      </c>
      <c r="H2357" s="2">
        <f t="shared" si="287"/>
        <v>5.9359509999999966</v>
      </c>
      <c r="I2357" s="2">
        <f t="array" ref="I2357">SUMPRODUCT(B2341:B2360, (ROW(B2341:B2360)-ROW(B2341)+1)) / (20*21/2)</f>
        <v>7.7751719047619048</v>
      </c>
      <c r="J2357" s="2">
        <f t="shared" si="290"/>
        <v>7.412822803756228</v>
      </c>
      <c r="K2357" s="2">
        <f t="shared" si="292"/>
        <v>6.8270199592233745</v>
      </c>
    </row>
    <row r="2358" spans="1:11" ht="13.5" x14ac:dyDescent="0.25">
      <c r="A2358" s="3">
        <f>TITRES_STAT!B2361</f>
        <v>45439</v>
      </c>
      <c r="B2358" s="6">
        <f>TITRES_STAT!D2361</f>
        <v>8.1402000000000001</v>
      </c>
      <c r="C2358" s="2">
        <f t="shared" si="285"/>
        <v>0</v>
      </c>
      <c r="D2358" s="2">
        <f t="shared" si="286"/>
        <v>7.9477599999999997</v>
      </c>
      <c r="E2358" s="2">
        <f t="shared" si="288"/>
        <v>7.6494799999999996</v>
      </c>
      <c r="F2358" s="2">
        <f t="shared" si="289"/>
        <v>7.5147849999999989</v>
      </c>
      <c r="G2358" s="2">
        <f t="shared" si="291"/>
        <v>6.6014599999999994</v>
      </c>
      <c r="H2358" s="2">
        <f t="shared" si="287"/>
        <v>5.9470644999999971</v>
      </c>
      <c r="I2358" s="2">
        <f t="array" ref="I2358">SUMPRODUCT(B2342:B2361, (ROW(B2342:B2361)-ROW(B2342)+1)) / (20*21/2)</f>
        <v>7.8161357142857124</v>
      </c>
      <c r="J2358" s="2">
        <f t="shared" si="290"/>
        <v>7.4820968224461115</v>
      </c>
      <c r="K2358" s="2">
        <f t="shared" si="292"/>
        <v>6.8785172157244183</v>
      </c>
    </row>
    <row r="2359" spans="1:11" ht="13.5" x14ac:dyDescent="0.25">
      <c r="A2359" s="3">
        <f>TITRES_STAT!B2362</f>
        <v>45440</v>
      </c>
      <c r="B2359" s="6">
        <f>TITRES_STAT!D2362</f>
        <v>8.1594999999999995</v>
      </c>
      <c r="C2359" s="2">
        <f t="shared" si="285"/>
        <v>1.9299999999999429E-2</v>
      </c>
      <c r="D2359" s="2">
        <f t="shared" si="286"/>
        <v>8.0805600000000002</v>
      </c>
      <c r="E2359" s="2">
        <f t="shared" si="288"/>
        <v>7.7197199999999997</v>
      </c>
      <c r="F2359" s="2">
        <f t="shared" si="289"/>
        <v>7.5821400000000008</v>
      </c>
      <c r="G2359" s="2">
        <f t="shared" si="291"/>
        <v>6.6551519999999993</v>
      </c>
      <c r="H2359" s="2">
        <f t="shared" si="287"/>
        <v>5.9582744999999964</v>
      </c>
      <c r="I2359" s="2">
        <f t="array" ref="I2359">SUMPRODUCT(B2343:B2362, (ROW(B2343:B2362)-ROW(B2343)+1)) / (20*21/2)</f>
        <v>7.8683733333333317</v>
      </c>
      <c r="J2359" s="2">
        <f t="shared" si="290"/>
        <v>7.5466114107845765</v>
      </c>
      <c r="K2359" s="2">
        <f t="shared" si="292"/>
        <v>6.9287518347156176</v>
      </c>
    </row>
    <row r="2360" spans="1:11" ht="13.5" x14ac:dyDescent="0.25">
      <c r="A2360" s="3">
        <f>TITRES_STAT!B2363</f>
        <v>45441</v>
      </c>
      <c r="B2360" s="6">
        <f>TITRES_STAT!D2363</f>
        <v>8.1786999999999992</v>
      </c>
      <c r="C2360" s="2">
        <f t="shared" si="285"/>
        <v>1.9199999999999662E-2</v>
      </c>
      <c r="D2360" s="2">
        <f t="shared" si="286"/>
        <v>8.1305999999999994</v>
      </c>
      <c r="E2360" s="2">
        <f t="shared" si="288"/>
        <v>7.8015099999999986</v>
      </c>
      <c r="F2360" s="2">
        <f t="shared" si="289"/>
        <v>7.6523799999999991</v>
      </c>
      <c r="G2360" s="2">
        <f t="shared" si="291"/>
        <v>6.7092279999999986</v>
      </c>
      <c r="H2360" s="2">
        <f t="shared" si="287"/>
        <v>5.9695804999999957</v>
      </c>
      <c r="I2360" s="2">
        <f t="array" ref="I2360">SUMPRODUCT(B2344:B2363, (ROW(B2344:B2363)-ROW(B2344)+1)) / (20*21/2)</f>
        <v>7.9196880952380937</v>
      </c>
      <c r="J2360" s="2">
        <f t="shared" si="290"/>
        <v>7.6068103240431881</v>
      </c>
      <c r="K2360" s="2">
        <f t="shared" si="292"/>
        <v>6.9777694098248091</v>
      </c>
    </row>
    <row r="2361" spans="1:11" ht="13.5" x14ac:dyDescent="0.25">
      <c r="A2361" s="3">
        <f>TITRES_STAT!B2364</f>
        <v>45442</v>
      </c>
      <c r="B2361" s="6">
        <f>TITRES_STAT!D2364</f>
        <v>8.0824999999999996</v>
      </c>
      <c r="C2361" s="2">
        <f t="shared" si="285"/>
        <v>-9.6199999999999619E-2</v>
      </c>
      <c r="D2361" s="2">
        <f t="shared" si="286"/>
        <v>8.1402199999999993</v>
      </c>
      <c r="E2361" s="2">
        <f t="shared" si="288"/>
        <v>7.8784899999999993</v>
      </c>
      <c r="F2361" s="2">
        <f t="shared" si="289"/>
        <v>7.6976050000000011</v>
      </c>
      <c r="G2361" s="2">
        <f t="shared" si="291"/>
        <v>6.7613799999999982</v>
      </c>
      <c r="H2361" s="2">
        <f t="shared" si="287"/>
        <v>5.9804534999999968</v>
      </c>
      <c r="I2361" s="2">
        <f t="array" ref="I2361">SUMPRODUCT(B2345:B2364, (ROW(B2345:B2364)-ROW(B2345)+1)) / (20*21/2)</f>
        <v>7.9677957142857148</v>
      </c>
      <c r="J2361" s="2">
        <f t="shared" si="290"/>
        <v>7.6521141027057418</v>
      </c>
      <c r="K2361" s="2">
        <f t="shared" si="292"/>
        <v>7.0210921780669739</v>
      </c>
    </row>
    <row r="2362" spans="1:11" ht="13.5" x14ac:dyDescent="0.25">
      <c r="A2362" s="3">
        <f>TITRES_STAT!B2365</f>
        <v>45443</v>
      </c>
      <c r="B2362" s="6">
        <f>TITRES_STAT!D2365</f>
        <v>8.2461000000000002</v>
      </c>
      <c r="C2362" s="2">
        <f t="shared" si="285"/>
        <v>0.16360000000000063</v>
      </c>
      <c r="D2362" s="2">
        <f t="shared" si="286"/>
        <v>8.1614000000000004</v>
      </c>
      <c r="E2362" s="2">
        <f t="shared" si="288"/>
        <v>7.9766400000000006</v>
      </c>
      <c r="F2362" s="2">
        <f t="shared" si="289"/>
        <v>7.7360950000000015</v>
      </c>
      <c r="G2362" s="2">
        <f t="shared" si="291"/>
        <v>6.8158419999999991</v>
      </c>
      <c r="H2362" s="2">
        <f t="shared" si="287"/>
        <v>5.9923369999999974</v>
      </c>
      <c r="I2362" s="2">
        <f t="array" ref="I2362">SUMPRODUCT(B2346:B2365, (ROW(B2346:B2365)-ROW(B2346)+1)) / (20*21/2)</f>
        <v>8.0213999999999999</v>
      </c>
      <c r="J2362" s="2">
        <f t="shared" si="290"/>
        <v>7.708684188162338</v>
      </c>
      <c r="K2362" s="2">
        <f t="shared" si="292"/>
        <v>7.0691317004957206</v>
      </c>
    </row>
    <row r="2363" spans="1:11" ht="13.5" x14ac:dyDescent="0.25">
      <c r="A2363" s="3">
        <f>TITRES_STAT!B2366</f>
        <v>45446</v>
      </c>
      <c r="B2363" s="6">
        <f>TITRES_STAT!D2366</f>
        <v>8.2749000000000006</v>
      </c>
      <c r="C2363" s="2">
        <f t="shared" si="285"/>
        <v>2.8800000000000381E-2</v>
      </c>
      <c r="D2363" s="2">
        <f t="shared" si="286"/>
        <v>8.1883400000000002</v>
      </c>
      <c r="E2363" s="2">
        <f t="shared" si="288"/>
        <v>8.0680499999999995</v>
      </c>
      <c r="F2363" s="2">
        <f t="shared" si="289"/>
        <v>7.7697700000000012</v>
      </c>
      <c r="G2363" s="2">
        <f t="shared" si="291"/>
        <v>6.8716499999999998</v>
      </c>
      <c r="H2363" s="2">
        <f t="shared" si="287"/>
        <v>6.0042199999999966</v>
      </c>
      <c r="I2363" s="2">
        <f t="array" ref="I2363">SUMPRODUCT(B2347:B2366, (ROW(B2347:B2366)-ROW(B2347)+1)) / (20*21/2)</f>
        <v>8.0761585714285715</v>
      </c>
      <c r="J2363" s="2">
        <f t="shared" si="290"/>
        <v>7.7626095035754492</v>
      </c>
      <c r="K2363" s="2">
        <f t="shared" si="292"/>
        <v>7.1164167318488296</v>
      </c>
    </row>
    <row r="2364" spans="1:11" ht="13.5" x14ac:dyDescent="0.25">
      <c r="A2364" s="3">
        <f>TITRES_STAT!B2367</f>
        <v>45447</v>
      </c>
      <c r="B2364" s="6">
        <f>TITRES_STAT!D2367</f>
        <v>8.2749000000000006</v>
      </c>
      <c r="C2364" s="2">
        <f t="shared" si="285"/>
        <v>0</v>
      </c>
      <c r="D2364" s="2">
        <f t="shared" si="286"/>
        <v>8.2114200000000004</v>
      </c>
      <c r="E2364" s="2">
        <f t="shared" si="288"/>
        <v>8.1459900000000012</v>
      </c>
      <c r="F2364" s="2">
        <f t="shared" si="289"/>
        <v>7.8082550000000008</v>
      </c>
      <c r="G2364" s="2">
        <f t="shared" si="291"/>
        <v>6.9276499999999999</v>
      </c>
      <c r="H2364" s="2">
        <f t="shared" si="287"/>
        <v>6.0161509999999963</v>
      </c>
      <c r="I2364" s="2">
        <f t="array" ref="I2364">SUMPRODUCT(B2348:B2367, (ROW(B2348:B2367)-ROW(B2348)+1)) / (20*21/2)</f>
        <v>8.1316033333333309</v>
      </c>
      <c r="J2364" s="2">
        <f t="shared" si="290"/>
        <v>7.8113990746635018</v>
      </c>
      <c r="K2364" s="2">
        <f t="shared" si="292"/>
        <v>7.161847448246915</v>
      </c>
    </row>
    <row r="2365" spans="1:11" ht="13.5" x14ac:dyDescent="0.25">
      <c r="A2365" s="3">
        <f>TITRES_STAT!B2368</f>
        <v>45448</v>
      </c>
      <c r="B2365" s="6">
        <f>TITRES_STAT!D2368</f>
        <v>8.3711000000000002</v>
      </c>
      <c r="C2365" s="2">
        <f t="shared" si="285"/>
        <v>9.6199999999999619E-2</v>
      </c>
      <c r="D2365" s="2">
        <f t="shared" si="286"/>
        <v>8.2499000000000002</v>
      </c>
      <c r="E2365" s="2">
        <f t="shared" si="288"/>
        <v>8.1902500000000007</v>
      </c>
      <c r="F2365" s="2">
        <f t="shared" si="289"/>
        <v>7.8443350000000009</v>
      </c>
      <c r="G2365" s="2">
        <f t="shared" si="291"/>
        <v>6.9873060000000011</v>
      </c>
      <c r="H2365" s="2">
        <f t="shared" si="287"/>
        <v>6.0285629999999957</v>
      </c>
      <c r="I2365" s="2">
        <f t="array" ref="I2365">SUMPRODUCT(B2349:B2368, (ROW(B2349:B2368)-ROW(B2349)+1)) / (20*21/2)</f>
        <v>8.1645909523809514</v>
      </c>
      <c r="J2365" s="2">
        <f t="shared" si="290"/>
        <v>7.864703924695549</v>
      </c>
      <c r="K2365" s="2">
        <f t="shared" si="292"/>
        <v>7.2092691169431147</v>
      </c>
    </row>
    <row r="2366" spans="1:11" ht="13.5" x14ac:dyDescent="0.25">
      <c r="A2366" s="3">
        <f>TITRES_STAT!B2369</f>
        <v>45449</v>
      </c>
      <c r="B2366" s="6">
        <f>TITRES_STAT!D2369</f>
        <v>8.4192999999999998</v>
      </c>
      <c r="C2366" s="2">
        <f t="shared" si="285"/>
        <v>4.8199999999999577E-2</v>
      </c>
      <c r="D2366" s="2">
        <f t="shared" si="286"/>
        <v>8.317260000000001</v>
      </c>
      <c r="E2366" s="2">
        <f t="shared" si="288"/>
        <v>8.2287399999999984</v>
      </c>
      <c r="F2366" s="2">
        <f t="shared" si="289"/>
        <v>7.88523</v>
      </c>
      <c r="G2366" s="2">
        <f t="shared" si="291"/>
        <v>7.0460020000000005</v>
      </c>
      <c r="H2366" s="2">
        <f t="shared" si="287"/>
        <v>6.0412159999999959</v>
      </c>
      <c r="I2366" s="2">
        <f t="array" ref="I2366">SUMPRODUCT(B2350:B2369, (ROW(B2350:B2369)-ROW(B2350)+1)) / (20*21/2)</f>
        <v>8.1806285714285707</v>
      </c>
      <c r="J2366" s="2">
        <f t="shared" si="290"/>
        <v>7.9175225985340676</v>
      </c>
      <c r="K2366" s="2">
        <f t="shared" si="292"/>
        <v>7.2567213084355418</v>
      </c>
    </row>
    <row r="2367" spans="1:11" ht="13.5" x14ac:dyDescent="0.25">
      <c r="A2367" s="3">
        <f>TITRES_STAT!B2370</f>
        <v>45450</v>
      </c>
      <c r="B2367" s="6">
        <f>TITRES_STAT!D2370</f>
        <v>8.4673999999999996</v>
      </c>
      <c r="C2367" s="2">
        <f t="shared" si="285"/>
        <v>4.809999999999981E-2</v>
      </c>
      <c r="D2367" s="2">
        <f t="shared" si="286"/>
        <v>8.3615200000000005</v>
      </c>
      <c r="E2367" s="2">
        <f t="shared" si="288"/>
        <v>8.2614599999999996</v>
      </c>
      <c r="F2367" s="2">
        <f t="shared" si="289"/>
        <v>7.9285299999999994</v>
      </c>
      <c r="G2367" s="2">
        <f t="shared" si="291"/>
        <v>7.1046960000000015</v>
      </c>
      <c r="H2367" s="2">
        <f t="shared" si="287"/>
        <v>6.0546869999999959</v>
      </c>
      <c r="I2367" s="2">
        <f t="array" ref="I2367">SUMPRODUCT(B2351:B2370, (ROW(B2351:B2370)-ROW(B2351)+1)) / (20*21/2)</f>
        <v>8.2026209523809523</v>
      </c>
      <c r="J2367" s="2">
        <f t="shared" si="290"/>
        <v>7.9698918748641558</v>
      </c>
      <c r="K2367" s="2">
        <f t="shared" si="292"/>
        <v>7.3041989041831679</v>
      </c>
    </row>
    <row r="2368" spans="1:11" ht="13.5" x14ac:dyDescent="0.25">
      <c r="A2368" s="3">
        <f>TITRES_STAT!B2371</f>
        <v>45453</v>
      </c>
      <c r="B2368" s="6">
        <f>TITRES_STAT!D2371</f>
        <v>8.2749000000000006</v>
      </c>
      <c r="C2368" s="2">
        <f t="shared" si="285"/>
        <v>-0.19249999999999901</v>
      </c>
      <c r="D2368" s="2">
        <f t="shared" si="286"/>
        <v>8.3615200000000005</v>
      </c>
      <c r="E2368" s="2">
        <f t="shared" si="288"/>
        <v>8.2749300000000012</v>
      </c>
      <c r="F2368" s="2">
        <f t="shared" si="289"/>
        <v>7.962205</v>
      </c>
      <c r="G2368" s="2">
        <f t="shared" si="291"/>
        <v>7.1595400000000016</v>
      </c>
      <c r="H2368" s="2">
        <f t="shared" si="287"/>
        <v>6.0673879999999949</v>
      </c>
      <c r="I2368" s="2">
        <f t="array" ref="I2368">SUMPRODUCT(B2352:B2371, (ROW(B2352:B2371)-ROW(B2352)+1)) / (20*21/2)</f>
        <v>8.2113276190476192</v>
      </c>
      <c r="J2368" s="2">
        <f t="shared" si="290"/>
        <v>7.9989402677342358</v>
      </c>
      <c r="K2368" s="2">
        <f t="shared" si="292"/>
        <v>7.3422656138230442</v>
      </c>
    </row>
    <row r="2369" spans="1:11" ht="13.5" x14ac:dyDescent="0.25">
      <c r="A2369" s="3">
        <f>TITRES_STAT!B2372</f>
        <v>45454</v>
      </c>
      <c r="B2369" s="6">
        <f>TITRES_STAT!D2372</f>
        <v>8.1305999999999994</v>
      </c>
      <c r="C2369" s="2">
        <f t="shared" si="285"/>
        <v>-0.14430000000000121</v>
      </c>
      <c r="D2369" s="2">
        <f t="shared" si="286"/>
        <v>8.3326600000000006</v>
      </c>
      <c r="E2369" s="2">
        <f t="shared" si="288"/>
        <v>8.2720400000000005</v>
      </c>
      <c r="F2369" s="2">
        <f t="shared" si="289"/>
        <v>7.9958799999999997</v>
      </c>
      <c r="G2369" s="2">
        <f t="shared" si="291"/>
        <v>7.2114980000000015</v>
      </c>
      <c r="H2369" s="2">
        <f t="shared" si="287"/>
        <v>6.0794154999999943</v>
      </c>
      <c r="I2369" s="2">
        <f t="array" ref="I2369">SUMPRODUCT(B2353:B2372, (ROW(B2353:B2372)-ROW(B2353)+1)) / (20*21/2)</f>
        <v>8.2161395238095238</v>
      </c>
      <c r="J2369" s="2">
        <f t="shared" si="290"/>
        <v>8.0114792898547851</v>
      </c>
      <c r="K2369" s="2">
        <f t="shared" si="292"/>
        <v>7.373180687790768</v>
      </c>
    </row>
    <row r="2370" spans="1:11" ht="13.5" x14ac:dyDescent="0.25">
      <c r="A2370" s="3">
        <f>TITRES_STAT!B2373</f>
        <v>45455</v>
      </c>
      <c r="B2370" s="6">
        <f>TITRES_STAT!D2373</f>
        <v>8.2268000000000008</v>
      </c>
      <c r="C2370" s="2">
        <f t="shared" si="285"/>
        <v>9.6200000000001396E-2</v>
      </c>
      <c r="D2370" s="2">
        <f t="shared" si="286"/>
        <v>8.3038000000000007</v>
      </c>
      <c r="E2370" s="2">
        <f t="shared" si="288"/>
        <v>8.2768499999999996</v>
      </c>
      <c r="F2370" s="2">
        <f t="shared" si="289"/>
        <v>8.0391799999999982</v>
      </c>
      <c r="G2370" s="2">
        <f t="shared" si="291"/>
        <v>7.2605700000000022</v>
      </c>
      <c r="H2370" s="2">
        <f t="shared" si="287"/>
        <v>6.0916834999999949</v>
      </c>
      <c r="I2370" s="2">
        <f t="array" ref="I2370">SUMPRODUCT(B2354:B2373, (ROW(B2354:B2373)-ROW(B2354)+1)) / (20*21/2)</f>
        <v>8.2342371428571415</v>
      </c>
      <c r="J2370" s="2">
        <f t="shared" si="290"/>
        <v>8.0319860241543299</v>
      </c>
      <c r="K2370" s="2">
        <f t="shared" si="292"/>
        <v>7.4066559549362285</v>
      </c>
    </row>
    <row r="2371" spans="1:11" ht="13.5" x14ac:dyDescent="0.25">
      <c r="A2371" s="3">
        <f>TITRES_STAT!B2374</f>
        <v>45456</v>
      </c>
      <c r="B2371" s="6">
        <f>TITRES_STAT!D2374</f>
        <v>8.1305999999999994</v>
      </c>
      <c r="C2371" s="2">
        <f t="shared" si="285"/>
        <v>-9.6200000000001396E-2</v>
      </c>
      <c r="D2371" s="2">
        <f t="shared" si="286"/>
        <v>8.2460599999999999</v>
      </c>
      <c r="E2371" s="2">
        <f t="shared" si="288"/>
        <v>8.2816599999999987</v>
      </c>
      <c r="F2371" s="2">
        <f t="shared" si="289"/>
        <v>8.0800749999999972</v>
      </c>
      <c r="G2371" s="2">
        <f t="shared" si="291"/>
        <v>7.3057940000000032</v>
      </c>
      <c r="H2371" s="2">
        <f t="shared" si="287"/>
        <v>6.103470499999994</v>
      </c>
      <c r="I2371" s="2">
        <f t="array" ref="I2371">SUMPRODUCT(B2355:B2374, (ROW(B2355:B2374)-ROW(B2355)+1)) / (20*21/2)</f>
        <v>8.2532938095238091</v>
      </c>
      <c r="J2371" s="2">
        <f t="shared" si="290"/>
        <v>8.0413778313777264</v>
      </c>
      <c r="K2371" s="2">
        <f t="shared" si="292"/>
        <v>7.4350459174877486</v>
      </c>
    </row>
    <row r="2372" spans="1:11" ht="13.5" x14ac:dyDescent="0.25">
      <c r="A2372" s="3">
        <f>TITRES_STAT!B2375</f>
        <v>45457</v>
      </c>
      <c r="B2372" s="6">
        <f>TITRES_STAT!D2375</f>
        <v>8.1305999999999994</v>
      </c>
      <c r="C2372" s="2">
        <f t="shared" ref="C2372:C2435" si="293">B2372-B2371</f>
        <v>0</v>
      </c>
      <c r="D2372" s="2">
        <f t="shared" si="286"/>
        <v>8.178700000000001</v>
      </c>
      <c r="E2372" s="2">
        <f t="shared" si="288"/>
        <v>8.2701100000000007</v>
      </c>
      <c r="F2372" s="2">
        <f t="shared" si="289"/>
        <v>8.1233749999999993</v>
      </c>
      <c r="G2372" s="2">
        <f t="shared" si="291"/>
        <v>7.3510180000000025</v>
      </c>
      <c r="H2372" s="2">
        <f t="shared" si="287"/>
        <v>6.1146799999999937</v>
      </c>
      <c r="I2372" s="2">
        <f t="array" ref="I2372">SUMPRODUCT(B2356:B2375, (ROW(B2356:B2375)-ROW(B2356)+1)) / (20*21/2)</f>
        <v>8.2745999999999995</v>
      </c>
      <c r="J2372" s="2">
        <f t="shared" si="290"/>
        <v>8.049875180770325</v>
      </c>
      <c r="K2372" s="2">
        <f t="shared" si="292"/>
        <v>7.4623225481745035</v>
      </c>
    </row>
    <row r="2373" spans="1:11" ht="13.5" x14ac:dyDescent="0.25">
      <c r="A2373" s="3">
        <f>TITRES_STAT!B2376</f>
        <v>45461</v>
      </c>
      <c r="B2373" s="6">
        <f>TITRES_STAT!D2376</f>
        <v>8.3133999999999997</v>
      </c>
      <c r="C2373" s="2">
        <f t="shared" si="293"/>
        <v>0.1828000000000003</v>
      </c>
      <c r="D2373" s="2">
        <f t="shared" si="286"/>
        <v>8.1864000000000008</v>
      </c>
      <c r="E2373" s="2">
        <f t="shared" si="288"/>
        <v>8.2739600000000006</v>
      </c>
      <c r="F2373" s="2">
        <f t="shared" si="289"/>
        <v>8.1710049999999974</v>
      </c>
      <c r="G2373" s="2">
        <f t="shared" si="291"/>
        <v>7.4000900000000032</v>
      </c>
      <c r="H2373" s="2">
        <f t="shared" si="287"/>
        <v>6.1273809999999935</v>
      </c>
      <c r="I2373" s="2">
        <f t="array" ref="I2373">SUMPRODUCT(B2357:B2376, (ROW(B2357:B2376)-ROW(B2357)+1)) / (20*21/2)</f>
        <v>8.2934776190476196</v>
      </c>
      <c r="J2373" s="2">
        <f t="shared" si="290"/>
        <v>8.0749727826017228</v>
      </c>
      <c r="K2373" s="2">
        <f t="shared" si="292"/>
        <v>7.4956981345206017</v>
      </c>
    </row>
    <row r="2374" spans="1:11" ht="13.5" x14ac:dyDescent="0.25">
      <c r="A2374" s="3">
        <f>TITRES_STAT!B2377</f>
        <v>45462</v>
      </c>
      <c r="B2374" s="6">
        <f>TITRES_STAT!D2377</f>
        <v>8.3711000000000002</v>
      </c>
      <c r="C2374" s="2">
        <f t="shared" si="293"/>
        <v>5.7700000000000529E-2</v>
      </c>
      <c r="D2374" s="2">
        <f t="shared" ref="D2374:D2437" si="294">AVERAGE(B2370:B2374)</f>
        <v>8.2345000000000006</v>
      </c>
      <c r="E2374" s="2">
        <f t="shared" si="288"/>
        <v>8.2835800000000006</v>
      </c>
      <c r="F2374" s="2">
        <f t="shared" si="289"/>
        <v>8.2147850000000009</v>
      </c>
      <c r="G2374" s="2">
        <f t="shared" si="291"/>
        <v>7.4503160000000035</v>
      </c>
      <c r="H2374" s="2">
        <f t="shared" si="287"/>
        <v>6.1408034999999934</v>
      </c>
      <c r="I2374" s="2">
        <f t="array" ref="I2374">SUMPRODUCT(B2358:B2377, (ROW(B2358:B2377)-ROW(B2358)+1)) / (20*21/2)</f>
        <v>8.3040119047619054</v>
      </c>
      <c r="J2374" s="2">
        <f t="shared" si="290"/>
        <v>8.1031753747348922</v>
      </c>
      <c r="K2374" s="2">
        <f t="shared" si="292"/>
        <v>7.5300276194413627</v>
      </c>
    </row>
    <row r="2375" spans="1:11" ht="13.5" x14ac:dyDescent="0.25">
      <c r="A2375" s="3">
        <f>TITRES_STAT!B2378</f>
        <v>45463</v>
      </c>
      <c r="B2375" s="6">
        <f>TITRES_STAT!D2378</f>
        <v>8.4384999999999994</v>
      </c>
      <c r="C2375" s="2">
        <f t="shared" si="293"/>
        <v>6.7399999999999238E-2</v>
      </c>
      <c r="D2375" s="2">
        <f t="shared" si="294"/>
        <v>8.2768399999999982</v>
      </c>
      <c r="E2375" s="2">
        <f t="shared" si="288"/>
        <v>8.2903200000000012</v>
      </c>
      <c r="F2375" s="2">
        <f t="shared" si="289"/>
        <v>8.2402850000000001</v>
      </c>
      <c r="G2375" s="2">
        <f t="shared" si="291"/>
        <v>7.4999660000000032</v>
      </c>
      <c r="H2375" s="2">
        <f t="shared" si="287"/>
        <v>6.1541299999999941</v>
      </c>
      <c r="I2375" s="2">
        <f t="array" ref="I2375">SUMPRODUCT(B2359:B2378, (ROW(B2359:B2378)-ROW(B2359)+1)) / (20*21/2)</f>
        <v>8.3244466666666668</v>
      </c>
      <c r="J2375" s="2">
        <f t="shared" si="290"/>
        <v>8.1351110533315687</v>
      </c>
      <c r="K2375" s="2">
        <f t="shared" si="292"/>
        <v>7.5656539873064075</v>
      </c>
    </row>
    <row r="2376" spans="1:11" ht="13.5" x14ac:dyDescent="0.25">
      <c r="A2376" s="3">
        <f>TITRES_STAT!B2379</f>
        <v>45464</v>
      </c>
      <c r="B2376" s="6">
        <f>TITRES_STAT!D2379</f>
        <v>8.4384999999999994</v>
      </c>
      <c r="C2376" s="2">
        <f t="shared" si="293"/>
        <v>0</v>
      </c>
      <c r="D2376" s="2">
        <f t="shared" si="294"/>
        <v>8.3384199999999993</v>
      </c>
      <c r="E2376" s="2">
        <f t="shared" si="288"/>
        <v>8.2922400000000014</v>
      </c>
      <c r="F2376" s="2">
        <f t="shared" si="289"/>
        <v>8.2604900000000008</v>
      </c>
      <c r="G2376" s="2">
        <f t="shared" si="291"/>
        <v>7.5473060000000025</v>
      </c>
      <c r="H2376" s="2">
        <f t="shared" si="287"/>
        <v>6.1674564999999948</v>
      </c>
      <c r="I2376" s="2">
        <f t="array" ref="I2376">SUMPRODUCT(B2360:B2379, (ROW(B2360:B2379)-ROW(B2360)+1)) / (20*21/2)</f>
        <v>8.3230700000000013</v>
      </c>
      <c r="J2376" s="2">
        <f t="shared" si="290"/>
        <v>8.1640052387285618</v>
      </c>
      <c r="K2376" s="2">
        <f t="shared" si="292"/>
        <v>7.5998832427061567</v>
      </c>
    </row>
    <row r="2377" spans="1:11" ht="13.5" x14ac:dyDescent="0.25">
      <c r="A2377" s="3">
        <f>TITRES_STAT!B2380</f>
        <v>45467</v>
      </c>
      <c r="B2377" s="6">
        <f>TITRES_STAT!D2380</f>
        <v>8.3711000000000002</v>
      </c>
      <c r="C2377" s="2">
        <f t="shared" si="293"/>
        <v>-6.7399999999999238E-2</v>
      </c>
      <c r="D2377" s="2">
        <f t="shared" si="294"/>
        <v>8.3865199999999991</v>
      </c>
      <c r="E2377" s="2">
        <f t="shared" si="288"/>
        <v>8.2826100000000018</v>
      </c>
      <c r="F2377" s="2">
        <f t="shared" si="289"/>
        <v>8.2720350000000007</v>
      </c>
      <c r="G2377" s="2">
        <f t="shared" si="291"/>
        <v>7.5906040000000026</v>
      </c>
      <c r="H2377" s="2">
        <f t="shared" si="287"/>
        <v>6.1804459999999963</v>
      </c>
      <c r="I2377" s="2">
        <f t="array" ref="I2377">SUMPRODUCT(B2361:B2380, (ROW(B2361:B2380)-ROW(B2361)+1)) / (20*21/2)</f>
        <v>8.3394771428571417</v>
      </c>
      <c r="J2377" s="2">
        <f t="shared" si="290"/>
        <v>8.183728549325842</v>
      </c>
      <c r="K2377" s="2">
        <f t="shared" si="292"/>
        <v>7.6301270371098369</v>
      </c>
    </row>
    <row r="2378" spans="1:11" ht="13.5" x14ac:dyDescent="0.25">
      <c r="A2378" s="3">
        <f>TITRES_STAT!B2381</f>
        <v>45468</v>
      </c>
      <c r="B2378" s="6">
        <f>TITRES_STAT!D2381</f>
        <v>8.4865999999999993</v>
      </c>
      <c r="C2378" s="2">
        <f t="shared" si="293"/>
        <v>0.11549999999999905</v>
      </c>
      <c r="D2378" s="2">
        <f t="shared" si="294"/>
        <v>8.4211600000000004</v>
      </c>
      <c r="E2378" s="2">
        <f t="shared" si="288"/>
        <v>8.3037799999999997</v>
      </c>
      <c r="F2378" s="2">
        <f t="shared" si="289"/>
        <v>8.2893550000000022</v>
      </c>
      <c r="G2378" s="2">
        <f t="shared" si="291"/>
        <v>7.6375600000000032</v>
      </c>
      <c r="H2378" s="2">
        <f t="shared" ref="H2378:H2441" si="295">AVERAGE(B2179:B2378)</f>
        <v>6.1940129999999956</v>
      </c>
      <c r="I2378" s="2">
        <f t="array" ref="I2378">SUMPRODUCT(B2362:B2381, (ROW(B2362:B2381)-ROW(B2362)+1)) / (20*21/2)</f>
        <v>8.3526714285714281</v>
      </c>
      <c r="J2378" s="2">
        <f t="shared" si="290"/>
        <v>8.2125734493900477</v>
      </c>
      <c r="K2378" s="2">
        <f t="shared" si="292"/>
        <v>7.6637142121251376</v>
      </c>
    </row>
    <row r="2379" spans="1:11" ht="13.5" x14ac:dyDescent="0.25">
      <c r="A2379" s="3">
        <f>TITRES_STAT!B2382</f>
        <v>45469</v>
      </c>
      <c r="B2379" s="6">
        <f>TITRES_STAT!D2382</f>
        <v>8.2749000000000006</v>
      </c>
      <c r="C2379" s="2">
        <f t="shared" si="293"/>
        <v>-0.21169999999999867</v>
      </c>
      <c r="D2379" s="2">
        <f t="shared" si="294"/>
        <v>8.4019200000000005</v>
      </c>
      <c r="E2379" s="2">
        <f t="shared" si="288"/>
        <v>8.3182099999999988</v>
      </c>
      <c r="F2379" s="2">
        <f t="shared" si="289"/>
        <v>8.2951250000000023</v>
      </c>
      <c r="G2379" s="2">
        <f t="shared" si="291"/>
        <v>7.6862460000000032</v>
      </c>
      <c r="H2379" s="2">
        <f t="shared" si="295"/>
        <v>6.2065214999999947</v>
      </c>
      <c r="I2379" s="2">
        <f t="array" ref="I2379">SUMPRODUCT(B2363:B2382, (ROW(B2363:B2382)-ROW(B2363)+1)) / (20*21/2)</f>
        <v>8.3659628571428559</v>
      </c>
      <c r="J2379" s="2">
        <f t="shared" si="290"/>
        <v>8.2185093113529</v>
      </c>
      <c r="K2379" s="2">
        <f t="shared" si="292"/>
        <v>7.6876822822378772</v>
      </c>
    </row>
    <row r="2380" spans="1:11" ht="13.5" x14ac:dyDescent="0.25">
      <c r="A2380" s="3">
        <f>TITRES_STAT!B2383</f>
        <v>45470</v>
      </c>
      <c r="B2380" s="6">
        <f>TITRES_STAT!D2383</f>
        <v>8.4673999999999996</v>
      </c>
      <c r="C2380" s="2">
        <f t="shared" si="293"/>
        <v>0.19249999999999901</v>
      </c>
      <c r="D2380" s="2">
        <f t="shared" si="294"/>
        <v>8.4077000000000002</v>
      </c>
      <c r="E2380" s="2">
        <f t="shared" ref="E2380:E2443" si="296">AVERAGE(B2371:B2380)</f>
        <v>8.3422699999999992</v>
      </c>
      <c r="F2380" s="2">
        <f t="shared" si="289"/>
        <v>8.3095600000000012</v>
      </c>
      <c r="G2380" s="2">
        <f t="shared" si="291"/>
        <v>7.7318560000000023</v>
      </c>
      <c r="H2380" s="2">
        <f t="shared" si="295"/>
        <v>6.2205699999999959</v>
      </c>
      <c r="I2380" s="2">
        <f t="array" ref="I2380">SUMPRODUCT(B2364:B2383, (ROW(B2364:B2383)-ROW(B2364)+1)) / (20*21/2)</f>
        <v>8.3782004761904769</v>
      </c>
      <c r="J2380" s="2">
        <f t="shared" si="290"/>
        <v>8.2422131864621484</v>
      </c>
      <c r="K2380" s="2">
        <f t="shared" si="292"/>
        <v>7.7182594476403139</v>
      </c>
    </row>
    <row r="2381" spans="1:11" ht="13.5" x14ac:dyDescent="0.25">
      <c r="A2381" s="3">
        <f>TITRES_STAT!B2384</f>
        <v>45471</v>
      </c>
      <c r="B2381" s="6">
        <f>TITRES_STAT!D2384</f>
        <v>8.4481000000000002</v>
      </c>
      <c r="C2381" s="2">
        <f t="shared" si="293"/>
        <v>-1.9299999999999429E-2</v>
      </c>
      <c r="D2381" s="2">
        <f t="shared" si="294"/>
        <v>8.4096200000000003</v>
      </c>
      <c r="E2381" s="2">
        <f t="shared" si="296"/>
        <v>8.374019999999998</v>
      </c>
      <c r="F2381" s="2">
        <f t="shared" si="289"/>
        <v>8.3278400000000019</v>
      </c>
      <c r="G2381" s="2">
        <f t="shared" si="291"/>
        <v>7.7703440000000032</v>
      </c>
      <c r="H2381" s="2">
        <f t="shared" si="295"/>
        <v>6.2362054999999952</v>
      </c>
      <c r="I2381" s="2">
        <f t="array" ref="I2381">SUMPRODUCT(B2365:B2384, (ROW(B2365:B2384)-ROW(B2365)+1)) / (20*21/2)</f>
        <v>8.38035</v>
      </c>
      <c r="J2381" s="2">
        <f t="shared" si="290"/>
        <v>8.2618214544181345</v>
      </c>
      <c r="K2381" s="2">
        <f t="shared" si="292"/>
        <v>7.746880645772066</v>
      </c>
    </row>
    <row r="2382" spans="1:11" ht="13.5" x14ac:dyDescent="0.25">
      <c r="A2382" s="3">
        <f>TITRES_STAT!B2385</f>
        <v>45474</v>
      </c>
      <c r="B2382" s="6">
        <f>TITRES_STAT!D2385</f>
        <v>8.4673999999999996</v>
      </c>
      <c r="C2382" s="2">
        <f t="shared" si="293"/>
        <v>1.9299999999999429E-2</v>
      </c>
      <c r="D2382" s="2">
        <f t="shared" si="294"/>
        <v>8.4288799999999977</v>
      </c>
      <c r="E2382" s="2">
        <f t="shared" si="296"/>
        <v>8.4076999999999984</v>
      </c>
      <c r="F2382" s="2">
        <f t="shared" si="289"/>
        <v>8.3389050000000005</v>
      </c>
      <c r="G2382" s="2">
        <f t="shared" si="291"/>
        <v>7.8049840000000028</v>
      </c>
      <c r="H2382" s="2">
        <f t="shared" si="295"/>
        <v>6.2525629999999959</v>
      </c>
      <c r="I2382" s="2">
        <f t="array" ref="I2382">SUMPRODUCT(B2366:B2385, (ROW(B2366:B2385)-ROW(B2366)+1)) / (20*21/2)</f>
        <v>8.3820414285714282</v>
      </c>
      <c r="J2382" s="2">
        <f t="shared" si="290"/>
        <v>8.2814003635211701</v>
      </c>
      <c r="K2382" s="2">
        <f t="shared" si="292"/>
        <v>7.7751363067221817</v>
      </c>
    </row>
    <row r="2383" spans="1:11" ht="13.5" x14ac:dyDescent="0.25">
      <c r="A2383" s="3">
        <f>TITRES_STAT!B2386</f>
        <v>45475</v>
      </c>
      <c r="B2383" s="6">
        <f>TITRES_STAT!D2386</f>
        <v>8.4673999999999996</v>
      </c>
      <c r="C2383" s="2">
        <f t="shared" si="293"/>
        <v>0</v>
      </c>
      <c r="D2383" s="2">
        <f t="shared" si="294"/>
        <v>8.4250399999999992</v>
      </c>
      <c r="E2383" s="2">
        <f t="shared" si="296"/>
        <v>8.4230999999999998</v>
      </c>
      <c r="F2383" s="2">
        <f t="shared" si="289"/>
        <v>8.3485300000000002</v>
      </c>
      <c r="G2383" s="2">
        <f t="shared" si="291"/>
        <v>7.8386620000000029</v>
      </c>
      <c r="H2383" s="2">
        <f t="shared" si="295"/>
        <v>6.2674774999999956</v>
      </c>
      <c r="I2383" s="2">
        <f t="array" ref="I2383">SUMPRODUCT(B2367:B2386, (ROW(B2367:B2386)-ROW(B2367)+1)) / (20*21/2)</f>
        <v>8.3919804761904757</v>
      </c>
      <c r="J2383" s="2">
        <f t="shared" si="290"/>
        <v>8.2991146146143926</v>
      </c>
      <c r="K2383" s="2">
        <f t="shared" si="292"/>
        <v>7.802283902536999</v>
      </c>
    </row>
    <row r="2384" spans="1:11" ht="13.5" x14ac:dyDescent="0.25">
      <c r="A2384" s="3">
        <f>TITRES_STAT!B2387</f>
        <v>45476</v>
      </c>
      <c r="B2384" s="6">
        <f>TITRES_STAT!D2387</f>
        <v>8.3711000000000002</v>
      </c>
      <c r="C2384" s="2">
        <f t="shared" si="293"/>
        <v>-9.6299999999999386E-2</v>
      </c>
      <c r="D2384" s="2">
        <f t="shared" si="294"/>
        <v>8.4442799999999991</v>
      </c>
      <c r="E2384" s="2">
        <f t="shared" si="296"/>
        <v>8.4230999999999998</v>
      </c>
      <c r="F2384" s="2">
        <f t="shared" si="289"/>
        <v>8.3533400000000011</v>
      </c>
      <c r="G2384" s="2">
        <f t="shared" si="291"/>
        <v>7.8709920000000011</v>
      </c>
      <c r="H2384" s="2">
        <f t="shared" si="295"/>
        <v>6.281910499999996</v>
      </c>
      <c r="I2384" s="2">
        <f t="array" ref="I2384">SUMPRODUCT(B2368:B2387, (ROW(B2368:B2387)-ROW(B2368)+1)) / (20*21/2)</f>
        <v>8.3861652380952378</v>
      </c>
      <c r="J2384" s="2">
        <f t="shared" si="290"/>
        <v>8.305970365603498</v>
      </c>
      <c r="K2384" s="2">
        <f t="shared" si="292"/>
        <v>7.8245904161629998</v>
      </c>
    </row>
    <row r="2385" spans="1:11" ht="13.5" x14ac:dyDescent="0.25">
      <c r="A2385" s="3">
        <f>TITRES_STAT!B2388</f>
        <v>45477</v>
      </c>
      <c r="B2385" s="6">
        <f>TITRES_STAT!D2388</f>
        <v>8.3711000000000002</v>
      </c>
      <c r="C2385" s="2">
        <f t="shared" si="293"/>
        <v>0</v>
      </c>
      <c r="D2385" s="2">
        <f t="shared" si="294"/>
        <v>8.42502</v>
      </c>
      <c r="E2385" s="2">
        <f t="shared" si="296"/>
        <v>8.4163599999999992</v>
      </c>
      <c r="F2385" s="2">
        <f t="shared" si="289"/>
        <v>8.3533400000000011</v>
      </c>
      <c r="G2385" s="2">
        <f t="shared" si="291"/>
        <v>7.9046680000000018</v>
      </c>
      <c r="H2385" s="2">
        <f t="shared" si="295"/>
        <v>6.297112999999996</v>
      </c>
      <c r="I2385" s="2">
        <f t="array" ref="I2385">SUMPRODUCT(B2369:B2388, (ROW(B2369:B2388)-ROW(B2369)+1)) / (20*21/2)</f>
        <v>8.3884985714285722</v>
      </c>
      <c r="J2385" s="2">
        <f t="shared" si="290"/>
        <v>8.3121731879269731</v>
      </c>
      <c r="K2385" s="2">
        <f t="shared" si="292"/>
        <v>7.8460221645487653</v>
      </c>
    </row>
    <row r="2386" spans="1:11" ht="13.5" x14ac:dyDescent="0.25">
      <c r="A2386" s="3">
        <f>TITRES_STAT!B2389</f>
        <v>45478</v>
      </c>
      <c r="B2386" s="6">
        <f>TITRES_STAT!D2389</f>
        <v>8.4577000000000009</v>
      </c>
      <c r="C2386" s="2">
        <f t="shared" si="293"/>
        <v>8.6600000000000676E-2</v>
      </c>
      <c r="D2386" s="2">
        <f t="shared" si="294"/>
        <v>8.4269400000000001</v>
      </c>
      <c r="E2386" s="2">
        <f t="shared" si="296"/>
        <v>8.4182799999999993</v>
      </c>
      <c r="F2386" s="2">
        <f t="shared" si="289"/>
        <v>8.3552600000000012</v>
      </c>
      <c r="G2386" s="2">
        <f t="shared" si="291"/>
        <v>7.9410380000000025</v>
      </c>
      <c r="H2386" s="2">
        <f t="shared" si="295"/>
        <v>6.312122999999997</v>
      </c>
      <c r="I2386" s="2">
        <f t="array" ref="I2386">SUMPRODUCT(B2370:B2389, (ROW(B2370:B2389)-ROW(B2370)+1)) / (20*21/2)</f>
        <v>8.3903738095238101</v>
      </c>
      <c r="J2386" s="2">
        <f t="shared" si="290"/>
        <v>8.3260328843148805</v>
      </c>
      <c r="K2386" s="2">
        <f t="shared" si="292"/>
        <v>7.8700095306448921</v>
      </c>
    </row>
    <row r="2387" spans="1:11" ht="13.5" x14ac:dyDescent="0.25">
      <c r="A2387" s="3">
        <f>TITRES_STAT!B2390</f>
        <v>45481</v>
      </c>
      <c r="B2387" s="6">
        <f>TITRES_STAT!D2390</f>
        <v>8.2942</v>
      </c>
      <c r="C2387" s="2">
        <f t="shared" si="293"/>
        <v>-0.16350000000000087</v>
      </c>
      <c r="D2387" s="2">
        <f t="shared" si="294"/>
        <v>8.3923000000000005</v>
      </c>
      <c r="E2387" s="2">
        <f t="shared" si="296"/>
        <v>8.4105899999999991</v>
      </c>
      <c r="F2387" s="2">
        <f t="shared" si="289"/>
        <v>8.3466000000000005</v>
      </c>
      <c r="G2387" s="2">
        <f t="shared" si="291"/>
        <v>7.9704820000000014</v>
      </c>
      <c r="H2387" s="2">
        <f t="shared" si="295"/>
        <v>6.3264119999999977</v>
      </c>
      <c r="I2387" s="2">
        <f t="array" ref="I2387">SUMPRODUCT(B2371:B2390, (ROW(B2371:B2390)-ROW(B2371)+1)) / (20*21/2)</f>
        <v>8.3901895238095232</v>
      </c>
      <c r="J2387" s="2">
        <f t="shared" si="290"/>
        <v>8.3230011810467968</v>
      </c>
      <c r="K2387" s="2">
        <f t="shared" si="292"/>
        <v>7.8866444510117599</v>
      </c>
    </row>
    <row r="2388" spans="1:11" ht="13.5" x14ac:dyDescent="0.25">
      <c r="A2388" s="3">
        <f>TITRES_STAT!B2391</f>
        <v>45482</v>
      </c>
      <c r="B2388" s="6">
        <f>TITRES_STAT!D2391</f>
        <v>8.3711000000000002</v>
      </c>
      <c r="C2388" s="2">
        <f t="shared" si="293"/>
        <v>7.690000000000019E-2</v>
      </c>
      <c r="D2388" s="2">
        <f t="shared" si="294"/>
        <v>8.3730399999999996</v>
      </c>
      <c r="E2388" s="2">
        <f t="shared" si="296"/>
        <v>8.3990399999999994</v>
      </c>
      <c r="F2388" s="2">
        <f t="shared" ref="F2388:F2451" si="297">AVERAGE(B2369:B2388)</f>
        <v>8.3514099999999996</v>
      </c>
      <c r="G2388" s="2">
        <f t="shared" si="291"/>
        <v>8.0014640000000004</v>
      </c>
      <c r="H2388" s="2">
        <f t="shared" si="295"/>
        <v>6.3411814999999976</v>
      </c>
      <c r="I2388" s="2">
        <f t="array" ref="I2388">SUMPRODUCT(B2372:B2391, (ROW(B2372:B2391)-ROW(B2372)+1)) / (20*21/2)</f>
        <v>8.3884495238095234</v>
      </c>
      <c r="J2388" s="2">
        <f t="shared" si="290"/>
        <v>8.3275820209471014</v>
      </c>
      <c r="K2388" s="2">
        <f t="shared" si="292"/>
        <v>7.9056427078348284</v>
      </c>
    </row>
    <row r="2389" spans="1:11" ht="13.5" x14ac:dyDescent="0.25">
      <c r="A2389" s="3">
        <f>TITRES_STAT!B2392</f>
        <v>45483</v>
      </c>
      <c r="B2389" s="6">
        <f>TITRES_STAT!D2392</f>
        <v>8.3711000000000002</v>
      </c>
      <c r="C2389" s="2">
        <f t="shared" si="293"/>
        <v>0</v>
      </c>
      <c r="D2389" s="2">
        <f t="shared" si="294"/>
        <v>8.3730399999999996</v>
      </c>
      <c r="E2389" s="2">
        <f t="shared" si="296"/>
        <v>8.4086599999999994</v>
      </c>
      <c r="F2389" s="2">
        <f t="shared" si="297"/>
        <v>8.3634349999999991</v>
      </c>
      <c r="G2389" s="2">
        <f t="shared" si="291"/>
        <v>8.0326380000000004</v>
      </c>
      <c r="H2389" s="2">
        <f t="shared" si="295"/>
        <v>6.3559029999999987</v>
      </c>
      <c r="I2389" s="2">
        <f t="array" ref="I2389">SUMPRODUCT(B2373:B2392, (ROW(B2373:B2392)-ROW(B2373)+1)) / (20*21/2)</f>
        <v>8.3957319047619059</v>
      </c>
      <c r="J2389" s="2">
        <f t="shared" ref="J2389:J2452" si="298">$J$4*B2389+J2388*(1-$J$4)</f>
        <v>8.3317265903807112</v>
      </c>
      <c r="K2389" s="2">
        <f t="shared" si="292"/>
        <v>7.9238959349785612</v>
      </c>
    </row>
    <row r="2390" spans="1:11" ht="13.5" x14ac:dyDescent="0.25">
      <c r="A2390" s="3">
        <f>TITRES_STAT!B2393</f>
        <v>45484</v>
      </c>
      <c r="B2390" s="6">
        <f>TITRES_STAT!D2393</f>
        <v>8.3614999999999995</v>
      </c>
      <c r="C2390" s="2">
        <f t="shared" si="293"/>
        <v>-9.6000000000007191E-3</v>
      </c>
      <c r="D2390" s="2">
        <f t="shared" si="294"/>
        <v>8.3711199999999995</v>
      </c>
      <c r="E2390" s="2">
        <f t="shared" si="296"/>
        <v>8.3980699999999988</v>
      </c>
      <c r="F2390" s="2">
        <f t="shared" si="297"/>
        <v>8.3701699999999999</v>
      </c>
      <c r="G2390" s="2">
        <f t="shared" si="291"/>
        <v>8.0643899999999995</v>
      </c>
      <c r="H2390" s="2">
        <f t="shared" si="295"/>
        <v>6.3712499999999981</v>
      </c>
      <c r="I2390" s="2">
        <f t="array" ref="I2390">SUMPRODUCT(B2374:B2393, (ROW(B2374:B2393)-ROW(B2374)+1)) / (20*21/2)</f>
        <v>8.4023804761904763</v>
      </c>
      <c r="J2390" s="2">
        <f t="shared" si="298"/>
        <v>8.3345621532015954</v>
      </c>
      <c r="K2390" s="2">
        <f t="shared" si="292"/>
        <v>7.9410568787048925</v>
      </c>
    </row>
    <row r="2391" spans="1:11" ht="13.5" x14ac:dyDescent="0.25">
      <c r="A2391" s="3">
        <f>TITRES_STAT!B2394</f>
        <v>45485</v>
      </c>
      <c r="B2391" s="6">
        <f>TITRES_STAT!D2394</f>
        <v>8.3519000000000005</v>
      </c>
      <c r="C2391" s="2">
        <f t="shared" si="293"/>
        <v>-9.5999999999989427E-3</v>
      </c>
      <c r="D2391" s="2">
        <f t="shared" si="294"/>
        <v>8.3499599999999994</v>
      </c>
      <c r="E2391" s="2">
        <f t="shared" si="296"/>
        <v>8.3884500000000006</v>
      </c>
      <c r="F2391" s="2">
        <f t="shared" si="297"/>
        <v>8.3812350000000002</v>
      </c>
      <c r="G2391" s="2">
        <f t="shared" si="291"/>
        <v>8.0878680000000003</v>
      </c>
      <c r="H2391" s="2">
        <f t="shared" si="295"/>
        <v>6.3863084999999975</v>
      </c>
      <c r="I2391" s="2">
        <f t="array" ref="I2391">SUMPRODUCT(B2375:B2394, (ROW(B2375:B2394)-ROW(B2375)+1)) / (20*21/2)</f>
        <v>8.4257052380952384</v>
      </c>
      <c r="J2391" s="2">
        <f t="shared" si="298"/>
        <v>8.3362133767062048</v>
      </c>
      <c r="K2391" s="2">
        <f t="shared" si="292"/>
        <v>7.9571683736576428</v>
      </c>
    </row>
    <row r="2392" spans="1:11" ht="13.5" x14ac:dyDescent="0.25">
      <c r="A2392" s="3">
        <f>TITRES_STAT!B2395</f>
        <v>45488</v>
      </c>
      <c r="B2392" s="6">
        <f>TITRES_STAT!D2395</f>
        <v>8.4577000000000009</v>
      </c>
      <c r="C2392" s="2">
        <f t="shared" si="293"/>
        <v>0.10580000000000034</v>
      </c>
      <c r="D2392" s="2">
        <f t="shared" si="294"/>
        <v>8.3826600000000013</v>
      </c>
      <c r="E2392" s="2">
        <f t="shared" si="296"/>
        <v>8.38748</v>
      </c>
      <c r="F2392" s="2">
        <f t="shared" si="297"/>
        <v>8.3975899999999992</v>
      </c>
      <c r="G2392" s="2">
        <f t="shared" si="291"/>
        <v>8.1074959999999994</v>
      </c>
      <c r="H2392" s="2">
        <f t="shared" si="295"/>
        <v>6.4021364999999966</v>
      </c>
      <c r="I2392" s="2">
        <f t="array" ref="I2392">SUMPRODUCT(B2376:B2395, (ROW(B2376:B2395)-ROW(B2376)+1)) / (20*21/2)</f>
        <v>8.4687771428571423</v>
      </c>
      <c r="J2392" s="2">
        <f t="shared" si="298"/>
        <v>8.3477835313056143</v>
      </c>
      <c r="K2392" s="2">
        <f t="shared" si="292"/>
        <v>7.976797064886755</v>
      </c>
    </row>
    <row r="2393" spans="1:11" ht="13.5" x14ac:dyDescent="0.25">
      <c r="A2393" s="3">
        <f>TITRES_STAT!B2396</f>
        <v>45489</v>
      </c>
      <c r="B2393" s="6">
        <f>TITRES_STAT!D2396</f>
        <v>8.4673999999999996</v>
      </c>
      <c r="C2393" s="2">
        <f t="shared" si="293"/>
        <v>9.6999999999987097E-3</v>
      </c>
      <c r="D2393" s="2">
        <f t="shared" si="294"/>
        <v>8.4019200000000005</v>
      </c>
      <c r="E2393" s="2">
        <f t="shared" si="296"/>
        <v>8.38748</v>
      </c>
      <c r="F2393" s="2">
        <f t="shared" si="297"/>
        <v>8.405289999999999</v>
      </c>
      <c r="G2393" s="2">
        <f t="shared" si="291"/>
        <v>8.1248160000000009</v>
      </c>
      <c r="H2393" s="2">
        <f t="shared" si="295"/>
        <v>6.4180129999999966</v>
      </c>
      <c r="I2393" s="2">
        <f t="array" ref="I2393">SUMPRODUCT(B2377:B2396, (ROW(B2377:B2396)-ROW(B2377)+1)) / (20*21/2)</f>
        <v>8.5097871428571441</v>
      </c>
      <c r="J2393" s="2">
        <f t="shared" si="298"/>
        <v>8.3591755759431745</v>
      </c>
      <c r="K2393" s="2">
        <f t="shared" si="292"/>
        <v>7.9960363956755103</v>
      </c>
    </row>
    <row r="2394" spans="1:11" ht="13.5" x14ac:dyDescent="0.25">
      <c r="A2394" s="3">
        <f>TITRES_STAT!B2397</f>
        <v>45490</v>
      </c>
      <c r="B2394" s="6">
        <f>TITRES_STAT!D2397</f>
        <v>8.6501999999999999</v>
      </c>
      <c r="C2394" s="2">
        <f t="shared" si="293"/>
        <v>0.1828000000000003</v>
      </c>
      <c r="D2394" s="2">
        <f t="shared" si="294"/>
        <v>8.4577399999999994</v>
      </c>
      <c r="E2394" s="2">
        <f t="shared" si="296"/>
        <v>8.4153899999999986</v>
      </c>
      <c r="F2394" s="2">
        <f t="shared" si="297"/>
        <v>8.4192450000000001</v>
      </c>
      <c r="G2394" s="2">
        <f t="shared" si="291"/>
        <v>8.1477160000000008</v>
      </c>
      <c r="H2394" s="2">
        <f t="shared" si="295"/>
        <v>6.4348034999999983</v>
      </c>
      <c r="I2394" s="2">
        <f t="array" ref="I2394">SUMPRODUCT(B2378:B2397, (ROW(B2378:B2397)-ROW(B2378)+1)) / (20*21/2)</f>
        <v>8.5487352380952384</v>
      </c>
      <c r="J2394" s="2">
        <f t="shared" si="298"/>
        <v>8.3868921877581109</v>
      </c>
      <c r="K2394" s="2">
        <f t="shared" si="292"/>
        <v>8.0216898703549013</v>
      </c>
    </row>
    <row r="2395" spans="1:11" ht="13.5" x14ac:dyDescent="0.25">
      <c r="A2395" s="3">
        <f>TITRES_STAT!B2398</f>
        <v>45491</v>
      </c>
      <c r="B2395" s="6">
        <f>TITRES_STAT!D2398</f>
        <v>8.8714999999999993</v>
      </c>
      <c r="C2395" s="2">
        <f t="shared" si="293"/>
        <v>0.22129999999999939</v>
      </c>
      <c r="D2395" s="2">
        <f t="shared" si="294"/>
        <v>8.5597399999999997</v>
      </c>
      <c r="E2395" s="2">
        <f t="shared" si="296"/>
        <v>8.4654299999999996</v>
      </c>
      <c r="F2395" s="2">
        <f t="shared" si="297"/>
        <v>8.4408949999999994</v>
      </c>
      <c r="G2395" s="2">
        <f t="shared" si="291"/>
        <v>8.1721559999999993</v>
      </c>
      <c r="H2395" s="2">
        <f t="shared" si="295"/>
        <v>6.4527004999999971</v>
      </c>
      <c r="I2395" s="2">
        <f t="array" ref="I2395">SUMPRODUCT(B2379:B2398, (ROW(B2379:B2398)-ROW(B2379)+1)) / (20*21/2)</f>
        <v>8.5926338095238091</v>
      </c>
      <c r="J2395" s="2">
        <f t="shared" si="298"/>
        <v>8.4330453127335279</v>
      </c>
      <c r="K2395" s="2">
        <f t="shared" si="292"/>
        <v>8.0550157577919634</v>
      </c>
    </row>
    <row r="2396" spans="1:11" ht="13.5" x14ac:dyDescent="0.25">
      <c r="A2396" s="3">
        <f>TITRES_STAT!B2399</f>
        <v>45492</v>
      </c>
      <c r="B2396" s="6">
        <f>TITRES_STAT!D2399</f>
        <v>8.8714999999999993</v>
      </c>
      <c r="C2396" s="2">
        <f t="shared" si="293"/>
        <v>0</v>
      </c>
      <c r="D2396" s="2">
        <f t="shared" si="294"/>
        <v>8.6636599999999984</v>
      </c>
      <c r="E2396" s="2">
        <f t="shared" si="296"/>
        <v>8.5068099999999998</v>
      </c>
      <c r="F2396" s="2">
        <f t="shared" si="297"/>
        <v>8.4625450000000004</v>
      </c>
      <c r="G2396" s="2">
        <f t="shared" si="291"/>
        <v>8.1975580000000008</v>
      </c>
      <c r="H2396" s="2">
        <f t="shared" si="295"/>
        <v>6.4710304999999968</v>
      </c>
      <c r="I2396" s="2">
        <f t="array" ref="I2396">SUMPRODUCT(B2380:B2399, (ROW(B2380:B2399)-ROW(B2380)+1)) / (20*21/2)</f>
        <v>8.6334090476190468</v>
      </c>
      <c r="J2396" s="2">
        <f t="shared" si="298"/>
        <v>8.4748029019970019</v>
      </c>
      <c r="K2396" s="2">
        <f t="shared" si="292"/>
        <v>8.0870347476824751</v>
      </c>
    </row>
    <row r="2397" spans="1:11" ht="13.5" x14ac:dyDescent="0.25">
      <c r="A2397" s="3">
        <f>TITRES_STAT!B2400</f>
        <v>45495</v>
      </c>
      <c r="B2397" s="6">
        <f>TITRES_STAT!D2400</f>
        <v>8.8714999999999993</v>
      </c>
      <c r="C2397" s="2">
        <f t="shared" si="293"/>
        <v>0</v>
      </c>
      <c r="D2397" s="2">
        <f t="shared" si="294"/>
        <v>8.7464199999999988</v>
      </c>
      <c r="E2397" s="2">
        <f t="shared" si="296"/>
        <v>8.5645399999999992</v>
      </c>
      <c r="F2397" s="2">
        <f t="shared" si="297"/>
        <v>8.487565</v>
      </c>
      <c r="G2397" s="2">
        <f t="shared" si="291"/>
        <v>8.2229600000000005</v>
      </c>
      <c r="H2397" s="2">
        <f t="shared" si="295"/>
        <v>6.4884944999999981</v>
      </c>
      <c r="I2397" s="2">
        <f t="array" ref="I2397">SUMPRODUCT(B2381:B2400, (ROW(B2381:B2400)-ROW(B2381)+1)) / (20*21/2)</f>
        <v>8.6719466666666651</v>
      </c>
      <c r="J2397" s="2">
        <f t="shared" si="298"/>
        <v>8.5125835779972867</v>
      </c>
      <c r="K2397" s="2">
        <f t="shared" si="292"/>
        <v>8.1177980909106147</v>
      </c>
    </row>
    <row r="2398" spans="1:11" ht="13.5" x14ac:dyDescent="0.25">
      <c r="A2398" s="3">
        <f>TITRES_STAT!B2401</f>
        <v>45496</v>
      </c>
      <c r="B2398" s="6">
        <f>TITRES_STAT!D2401</f>
        <v>8.9484999999999992</v>
      </c>
      <c r="C2398" s="2">
        <f t="shared" si="293"/>
        <v>7.6999999999999957E-2</v>
      </c>
      <c r="D2398" s="2">
        <f t="shared" si="294"/>
        <v>8.8426399999999994</v>
      </c>
      <c r="E2398" s="2">
        <f t="shared" si="296"/>
        <v>8.6222799999999999</v>
      </c>
      <c r="F2398" s="2">
        <f t="shared" si="297"/>
        <v>8.5106599999999979</v>
      </c>
      <c r="G2398" s="2">
        <f t="shared" si="291"/>
        <v>8.2499020000000023</v>
      </c>
      <c r="H2398" s="2">
        <f t="shared" si="295"/>
        <v>6.5063914999999959</v>
      </c>
      <c r="I2398" s="2">
        <f t="array" ref="I2398">SUMPRODUCT(B2382:B2401, (ROW(B2382:B2401)-ROW(B2382)+1)) / (20*21/2)</f>
        <v>8.7091076190476198</v>
      </c>
      <c r="J2398" s="2">
        <f t="shared" si="298"/>
        <v>8.5540994277118312</v>
      </c>
      <c r="K2398" s="2">
        <f t="shared" si="292"/>
        <v>8.1503746363651004</v>
      </c>
    </row>
    <row r="2399" spans="1:11" ht="13.5" x14ac:dyDescent="0.25">
      <c r="A2399" s="3">
        <f>TITRES_STAT!B2402</f>
        <v>45497</v>
      </c>
      <c r="B2399" s="6">
        <f>TITRES_STAT!D2402</f>
        <v>8.9388000000000005</v>
      </c>
      <c r="C2399" s="2">
        <f t="shared" si="293"/>
        <v>-9.6999999999987097E-3</v>
      </c>
      <c r="D2399" s="2">
        <f t="shared" si="294"/>
        <v>8.9003600000000009</v>
      </c>
      <c r="E2399" s="2">
        <f t="shared" si="296"/>
        <v>8.6790500000000002</v>
      </c>
      <c r="F2399" s="2">
        <f t="shared" si="297"/>
        <v>8.5438549999999989</v>
      </c>
      <c r="G2399" s="2">
        <f t="shared" si="291"/>
        <v>8.279536000000002</v>
      </c>
      <c r="H2399" s="2">
        <f t="shared" si="295"/>
        <v>6.5242399999999963</v>
      </c>
      <c r="I2399" s="2">
        <f t="array" ref="I2399">SUMPRODUCT(B2383:B2402, (ROW(B2383:B2402)-ROW(B2383)+1)) / (20*21/2)</f>
        <v>8.7475066666666663</v>
      </c>
      <c r="J2399" s="2">
        <f t="shared" si="298"/>
        <v>8.5907375774535613</v>
      </c>
      <c r="K2399" s="2">
        <f t="shared" si="292"/>
        <v>8.1812932780762733</v>
      </c>
    </row>
    <row r="2400" spans="1:11" ht="13.5" x14ac:dyDescent="0.25">
      <c r="A2400" s="3">
        <f>TITRES_STAT!B2403</f>
        <v>45499</v>
      </c>
      <c r="B2400" s="6">
        <f>TITRES_STAT!D2403</f>
        <v>8.9484999999999992</v>
      </c>
      <c r="C2400" s="2">
        <f t="shared" si="293"/>
        <v>9.6999999999987097E-3</v>
      </c>
      <c r="D2400" s="2">
        <f t="shared" si="294"/>
        <v>8.9157600000000006</v>
      </c>
      <c r="E2400" s="2">
        <f t="shared" si="296"/>
        <v>8.7377499999999984</v>
      </c>
      <c r="F2400" s="2">
        <f t="shared" si="297"/>
        <v>8.5679099999999995</v>
      </c>
      <c r="G2400" s="2">
        <f t="shared" si="291"/>
        <v>8.3112900000000032</v>
      </c>
      <c r="H2400" s="2">
        <f t="shared" si="295"/>
        <v>6.5421369999999968</v>
      </c>
      <c r="I2400" s="2">
        <f t="array" ref="I2400">SUMPRODUCT(B2384:B2403, (ROW(B2384:B2403)-ROW(B2384)+1)) / (20*21/2)</f>
        <v>8.7842999999999982</v>
      </c>
      <c r="J2400" s="2">
        <f t="shared" si="298"/>
        <v>8.6248101891246503</v>
      </c>
      <c r="K2400" s="2">
        <f t="shared" si="292"/>
        <v>8.211379816190929</v>
      </c>
    </row>
    <row r="2401" spans="1:11" ht="13.5" x14ac:dyDescent="0.25">
      <c r="A2401" s="3">
        <f>TITRES_STAT!B2404</f>
        <v>45502</v>
      </c>
      <c r="B2401" s="6">
        <f>TITRES_STAT!D2404</f>
        <v>8.9581</v>
      </c>
      <c r="C2401" s="2">
        <f t="shared" si="293"/>
        <v>9.6000000000007191E-3</v>
      </c>
      <c r="D2401" s="2">
        <f t="shared" si="294"/>
        <v>8.9330800000000004</v>
      </c>
      <c r="E2401" s="2">
        <f t="shared" si="296"/>
        <v>8.7983699999999985</v>
      </c>
      <c r="F2401" s="2">
        <f t="shared" si="297"/>
        <v>8.5934099999999987</v>
      </c>
      <c r="G2401" s="2">
        <f t="shared" si="291"/>
        <v>8.3441980000000022</v>
      </c>
      <c r="H2401" s="2">
        <f t="shared" si="295"/>
        <v>6.5602264999999962</v>
      </c>
      <c r="I2401" s="2">
        <f t="array" ref="I2401">SUMPRODUCT(B2385:B2404, (ROW(B2385:B2404)-ROW(B2385)+1)) / (20*21/2)</f>
        <v>8.8240228571428574</v>
      </c>
      <c r="J2401" s="2">
        <f t="shared" si="298"/>
        <v>8.6565520758746839</v>
      </c>
      <c r="K2401" s="2">
        <f t="shared" si="292"/>
        <v>8.2406629606540296</v>
      </c>
    </row>
    <row r="2402" spans="1:11" ht="13.5" x14ac:dyDescent="0.25">
      <c r="A2402" s="3">
        <f>TITRES_STAT!B2405</f>
        <v>45503</v>
      </c>
      <c r="B2402" s="6">
        <f>TITRES_STAT!D2405</f>
        <v>8.9966000000000008</v>
      </c>
      <c r="C2402" s="2">
        <f t="shared" si="293"/>
        <v>3.8500000000000867E-2</v>
      </c>
      <c r="D2402" s="2">
        <f t="shared" si="294"/>
        <v>8.9581</v>
      </c>
      <c r="E2402" s="2">
        <f t="shared" si="296"/>
        <v>8.8522599999999994</v>
      </c>
      <c r="F2402" s="2">
        <f t="shared" si="297"/>
        <v>8.6198699999999988</v>
      </c>
      <c r="G2402" s="2">
        <f t="shared" si="291"/>
        <v>8.3788380000000036</v>
      </c>
      <c r="H2402" s="2">
        <f t="shared" si="295"/>
        <v>6.5785084999999981</v>
      </c>
      <c r="I2402" s="2">
        <f t="array" ref="I2402">SUMPRODUCT(B2386:B2405, (ROW(B2386:B2405)-ROW(B2386)+1)) / (20*21/2)</f>
        <v>8.8613609523809522</v>
      </c>
      <c r="J2402" s="2">
        <f t="shared" si="298"/>
        <v>8.6889375924580481</v>
      </c>
      <c r="K2402" s="2">
        <f t="shared" si="292"/>
        <v>8.2703075504323031</v>
      </c>
    </row>
    <row r="2403" spans="1:11" ht="13.5" x14ac:dyDescent="0.25">
      <c r="A2403" s="3">
        <f>TITRES_STAT!B2406</f>
        <v>45504</v>
      </c>
      <c r="B2403" s="6">
        <f>TITRES_STAT!D2406</f>
        <v>9.0061999999999998</v>
      </c>
      <c r="C2403" s="2">
        <f t="shared" si="293"/>
        <v>9.5999999999989427E-3</v>
      </c>
      <c r="D2403" s="2">
        <f t="shared" si="294"/>
        <v>8.9696400000000001</v>
      </c>
      <c r="E2403" s="2">
        <f t="shared" si="296"/>
        <v>8.9061399999999988</v>
      </c>
      <c r="F2403" s="2">
        <f t="shared" si="297"/>
        <v>8.6468099999999986</v>
      </c>
      <c r="G2403" s="2">
        <f t="shared" si="291"/>
        <v>8.4117460000000008</v>
      </c>
      <c r="H2403" s="2">
        <f t="shared" si="295"/>
        <v>6.5968864999999992</v>
      </c>
      <c r="I2403" s="2">
        <f t="array" ref="I2403">SUMPRODUCT(B2387:B2406, (ROW(B2387:B2406)-ROW(B2387)+1)) / (20*21/2)</f>
        <v>8.8981066666666671</v>
      </c>
      <c r="J2403" s="2">
        <f t="shared" si="298"/>
        <v>8.7191530598429967</v>
      </c>
      <c r="K2403" s="2">
        <f t="shared" si="292"/>
        <v>8.2991660778663299</v>
      </c>
    </row>
    <row r="2404" spans="1:11" ht="13.5" x14ac:dyDescent="0.25">
      <c r="A2404" s="3">
        <f>TITRES_STAT!B2407</f>
        <v>45505</v>
      </c>
      <c r="B2404" s="6">
        <f>TITRES_STAT!D2407</f>
        <v>9.0639000000000003</v>
      </c>
      <c r="C2404" s="2">
        <f t="shared" si="293"/>
        <v>5.7700000000000529E-2</v>
      </c>
      <c r="D2404" s="2">
        <f t="shared" si="294"/>
        <v>8.9946599999999997</v>
      </c>
      <c r="E2404" s="2">
        <f t="shared" si="296"/>
        <v>8.9475100000000012</v>
      </c>
      <c r="F2404" s="2">
        <f t="shared" si="297"/>
        <v>8.6814499999999981</v>
      </c>
      <c r="G2404" s="2">
        <f t="shared" si="291"/>
        <v>8.4431140000000031</v>
      </c>
      <c r="H2404" s="2">
        <f t="shared" si="295"/>
        <v>6.6159859999999995</v>
      </c>
      <c r="I2404" s="2">
        <f t="array" ref="I2404">SUMPRODUCT(B2388:B2407, (ROW(B2388:B2407)-ROW(B2388)+1)) / (20*21/2)</f>
        <v>8.9317823809523809</v>
      </c>
      <c r="J2404" s="2">
        <f t="shared" si="298"/>
        <v>8.7519861017627107</v>
      </c>
      <c r="K2404" s="2">
        <f t="shared" si="292"/>
        <v>8.329155643440199</v>
      </c>
    </row>
    <row r="2405" spans="1:11" ht="13.5" x14ac:dyDescent="0.25">
      <c r="A2405" s="3">
        <f>TITRES_STAT!B2408</f>
        <v>45506</v>
      </c>
      <c r="B2405" s="6">
        <f>TITRES_STAT!D2408</f>
        <v>9.0734999999999992</v>
      </c>
      <c r="C2405" s="2">
        <f t="shared" si="293"/>
        <v>9.5999999999989427E-3</v>
      </c>
      <c r="D2405" s="2">
        <f t="shared" si="294"/>
        <v>9.0196599999999982</v>
      </c>
      <c r="E2405" s="2">
        <f t="shared" si="296"/>
        <v>8.9677100000000003</v>
      </c>
      <c r="F2405" s="2">
        <f t="shared" si="297"/>
        <v>8.716569999999999</v>
      </c>
      <c r="G2405" s="2">
        <f t="shared" si="291"/>
        <v>8.466014000000003</v>
      </c>
      <c r="H2405" s="2">
        <f t="shared" si="295"/>
        <v>6.6335939999999995</v>
      </c>
      <c r="I2405" s="2">
        <f t="array" ref="I2405">SUMPRODUCT(B2389:B2408, (ROW(B2389:B2408)-ROW(B2389)+1)) / (20*21/2)</f>
        <v>8.9606952380952372</v>
      </c>
      <c r="J2405" s="2">
        <f t="shared" si="298"/>
        <v>8.7826064730234048</v>
      </c>
      <c r="K2405" s="2">
        <f t="shared" si="292"/>
        <v>8.3583456182072506</v>
      </c>
    </row>
    <row r="2406" spans="1:11" ht="13.5" x14ac:dyDescent="0.25">
      <c r="A2406" s="3">
        <f>TITRES_STAT!B2409</f>
        <v>45509</v>
      </c>
      <c r="B2406" s="6">
        <f>TITRES_STAT!D2409</f>
        <v>9.1023999999999994</v>
      </c>
      <c r="C2406" s="2">
        <f t="shared" si="293"/>
        <v>2.8900000000000148E-2</v>
      </c>
      <c r="D2406" s="2">
        <f t="shared" si="294"/>
        <v>9.0485199999999999</v>
      </c>
      <c r="E2406" s="2">
        <f t="shared" si="296"/>
        <v>8.9908000000000001</v>
      </c>
      <c r="F2406" s="2">
        <f t="shared" si="297"/>
        <v>8.7488049999999991</v>
      </c>
      <c r="G2406" s="2">
        <f t="shared" si="291"/>
        <v>8.4873740000000026</v>
      </c>
      <c r="H2406" s="2">
        <f t="shared" si="295"/>
        <v>6.6512985000000002</v>
      </c>
      <c r="I2406" s="2">
        <f t="array" ref="I2406">SUMPRODUCT(B2390:B2409, (ROW(B2390:B2409)-ROW(B2390)+1)) / (20*21/2)</f>
        <v>8.9770095238095244</v>
      </c>
      <c r="J2406" s="2">
        <f t="shared" si="298"/>
        <v>8.8130629994021277</v>
      </c>
      <c r="K2406" s="2">
        <f t="shared" si="292"/>
        <v>8.3875242214148109</v>
      </c>
    </row>
    <row r="2407" spans="1:11" ht="13.5" x14ac:dyDescent="0.25">
      <c r="A2407" s="3">
        <f>TITRES_STAT!B2410</f>
        <v>45510</v>
      </c>
      <c r="B2407" s="6">
        <f>TITRES_STAT!D2410</f>
        <v>9.1023999999999994</v>
      </c>
      <c r="C2407" s="2">
        <f t="shared" si="293"/>
        <v>0</v>
      </c>
      <c r="D2407" s="2">
        <f t="shared" si="294"/>
        <v>9.06968</v>
      </c>
      <c r="E2407" s="2">
        <f t="shared" si="296"/>
        <v>9.01389</v>
      </c>
      <c r="F2407" s="2">
        <f t="shared" si="297"/>
        <v>8.7892149999999987</v>
      </c>
      <c r="G2407" s="2">
        <f t="shared" si="291"/>
        <v>8.5066180000000013</v>
      </c>
      <c r="H2407" s="2">
        <f t="shared" si="295"/>
        <v>6.6690510000000005</v>
      </c>
      <c r="I2407" s="2">
        <f t="array" ref="I2407">SUMPRODUCT(B2391:B2410, (ROW(B2391:B2410)-ROW(B2391)+1)) / (20*21/2)</f>
        <v>8.9903452380952391</v>
      </c>
      <c r="J2407" s="2">
        <f t="shared" si="298"/>
        <v>8.8406189042209729</v>
      </c>
      <c r="K2407" s="2">
        <f t="shared" si="292"/>
        <v>8.415558565673054</v>
      </c>
    </row>
    <row r="2408" spans="1:11" ht="13.5" x14ac:dyDescent="0.25">
      <c r="A2408" s="3">
        <f>TITRES_STAT!B2411</f>
        <v>45511</v>
      </c>
      <c r="B2408" s="6">
        <f>TITRES_STAT!D2411</f>
        <v>9.0928000000000004</v>
      </c>
      <c r="C2408" s="2">
        <f t="shared" si="293"/>
        <v>-9.5999999999989427E-3</v>
      </c>
      <c r="D2408" s="2">
        <f t="shared" si="294"/>
        <v>9.0869999999999997</v>
      </c>
      <c r="E2408" s="2">
        <f t="shared" si="296"/>
        <v>9.028319999999999</v>
      </c>
      <c r="F2408" s="2">
        <f t="shared" si="297"/>
        <v>8.8252999999999986</v>
      </c>
      <c r="G2408" s="2">
        <f t="shared" si="291"/>
        <v>8.5256700000000016</v>
      </c>
      <c r="H2408" s="2">
        <f t="shared" si="295"/>
        <v>6.6862264999999992</v>
      </c>
      <c r="I2408" s="2">
        <f t="array" ref="I2408">SUMPRODUCT(B2392:B2411, (ROW(B2392:B2411)-ROW(B2392)+1)) / (20*21/2)</f>
        <v>9.0006566666666679</v>
      </c>
      <c r="J2408" s="2">
        <f t="shared" si="298"/>
        <v>8.8646361514380239</v>
      </c>
      <c r="K2408" s="2">
        <f t="shared" si="292"/>
        <v>8.4421170532937193</v>
      </c>
    </row>
    <row r="2409" spans="1:11" ht="13.5" x14ac:dyDescent="0.25">
      <c r="A2409" s="3">
        <f>TITRES_STAT!B2412</f>
        <v>45512</v>
      </c>
      <c r="B2409" s="6">
        <f>TITRES_STAT!D2412</f>
        <v>8.9966000000000008</v>
      </c>
      <c r="C2409" s="2">
        <f t="shared" si="293"/>
        <v>-9.6199999999999619E-2</v>
      </c>
      <c r="D2409" s="2">
        <f t="shared" si="294"/>
        <v>9.0735399999999995</v>
      </c>
      <c r="E2409" s="2">
        <f t="shared" si="296"/>
        <v>9.0340999999999987</v>
      </c>
      <c r="F2409" s="2">
        <f t="shared" si="297"/>
        <v>8.8565749999999976</v>
      </c>
      <c r="G2409" s="2">
        <f t="shared" si="291"/>
        <v>8.5424120000000023</v>
      </c>
      <c r="H2409" s="2">
        <f t="shared" si="295"/>
        <v>6.7029209999999981</v>
      </c>
      <c r="I2409" s="2">
        <f t="array" ref="I2409">SUMPRODUCT(B2393:B2412, (ROW(B2393:B2412)-ROW(B2393)+1)) / (20*21/2)</f>
        <v>9.0069742857142874</v>
      </c>
      <c r="J2409" s="2">
        <f t="shared" si="298"/>
        <v>8.8772041370153563</v>
      </c>
      <c r="K2409" s="2">
        <f t="shared" si="292"/>
        <v>8.4638614825763181</v>
      </c>
    </row>
    <row r="2410" spans="1:11" ht="13.5" x14ac:dyDescent="0.25">
      <c r="A2410" s="3">
        <f>TITRES_STAT!B2413</f>
        <v>45513</v>
      </c>
      <c r="B2410" s="6">
        <f>TITRES_STAT!D2413</f>
        <v>8.9966000000000008</v>
      </c>
      <c r="C2410" s="2">
        <f t="shared" si="293"/>
        <v>0</v>
      </c>
      <c r="D2410" s="2">
        <f t="shared" si="294"/>
        <v>9.0581600000000009</v>
      </c>
      <c r="E2410" s="2">
        <f t="shared" si="296"/>
        <v>9.0389099999999996</v>
      </c>
      <c r="F2410" s="2">
        <f t="shared" si="297"/>
        <v>8.8883299999999998</v>
      </c>
      <c r="G2410" s="2">
        <f t="shared" si="291"/>
        <v>8.5587700000000027</v>
      </c>
      <c r="H2410" s="2">
        <f t="shared" si="295"/>
        <v>6.7195189999999991</v>
      </c>
      <c r="I2410" s="2">
        <f t="array" ref="I2410">SUMPRODUCT(B2394:B2413, (ROW(B2394:B2413)-ROW(B2394)+1)) / (20*21/2)</f>
        <v>9.0025338095238077</v>
      </c>
      <c r="J2410" s="2">
        <f t="shared" si="298"/>
        <v>8.8885751715853232</v>
      </c>
      <c r="K2410" s="2">
        <f t="shared" si="292"/>
        <v>8.4847531891419532</v>
      </c>
    </row>
    <row r="2411" spans="1:11" ht="13.5" x14ac:dyDescent="0.25">
      <c r="A2411" s="3">
        <f>TITRES_STAT!B2414</f>
        <v>45516</v>
      </c>
      <c r="B2411" s="6">
        <f>TITRES_STAT!D2414</f>
        <v>8.9966000000000008</v>
      </c>
      <c r="C2411" s="2">
        <f t="shared" si="293"/>
        <v>0</v>
      </c>
      <c r="D2411" s="2">
        <f t="shared" si="294"/>
        <v>9.0370000000000008</v>
      </c>
      <c r="E2411" s="2">
        <f t="shared" si="296"/>
        <v>9.0427599999999995</v>
      </c>
      <c r="F2411" s="2">
        <f t="shared" si="297"/>
        <v>8.9205649999999999</v>
      </c>
      <c r="G2411" s="2">
        <f t="shared" si="291"/>
        <v>8.5770520000000037</v>
      </c>
      <c r="H2411" s="2">
        <f t="shared" si="295"/>
        <v>6.7361169999999984</v>
      </c>
      <c r="I2411" s="2">
        <f t="array" ref="I2411">SUMPRODUCT(B2395:B2414, (ROW(B2395:B2414)-ROW(B2395)+1)) / (20*21/2)</f>
        <v>8.9951076190476194</v>
      </c>
      <c r="J2411" s="2">
        <f t="shared" si="298"/>
        <v>8.8988632504819591</v>
      </c>
      <c r="K2411" s="2">
        <f t="shared" si="292"/>
        <v>8.5048256130971698</v>
      </c>
    </row>
    <row r="2412" spans="1:11" ht="13.5" x14ac:dyDescent="0.25">
      <c r="A2412" s="3">
        <f>TITRES_STAT!B2415</f>
        <v>45518</v>
      </c>
      <c r="B2412" s="6">
        <f>TITRES_STAT!D2415</f>
        <v>8.9869000000000003</v>
      </c>
      <c r="C2412" s="2">
        <f t="shared" si="293"/>
        <v>-9.700000000000486E-3</v>
      </c>
      <c r="D2412" s="2">
        <f t="shared" si="294"/>
        <v>9.0138999999999996</v>
      </c>
      <c r="E2412" s="2">
        <f t="shared" si="296"/>
        <v>9.0417900000000007</v>
      </c>
      <c r="F2412" s="2">
        <f t="shared" si="297"/>
        <v>8.947025</v>
      </c>
      <c r="G2412" s="2">
        <f t="shared" si="291"/>
        <v>8.5918680000000034</v>
      </c>
      <c r="H2412" s="2">
        <f t="shared" si="295"/>
        <v>6.7526664999999984</v>
      </c>
      <c r="I2412" s="2">
        <f t="array" ref="I2412">SUMPRODUCT(B2396:B2415, (ROW(B2396:B2415)-ROW(B2396)+1)) / (20*21/2)</f>
        <v>8.9865361904761905</v>
      </c>
      <c r="J2412" s="2">
        <f t="shared" si="298"/>
        <v>8.9072477028170098</v>
      </c>
      <c r="K2412" s="2">
        <f t="shared" si="292"/>
        <v>8.523730491014927</v>
      </c>
    </row>
    <row r="2413" spans="1:11" ht="13.5" x14ac:dyDescent="0.25">
      <c r="A2413" s="3">
        <f>TITRES_STAT!B2416</f>
        <v>45519</v>
      </c>
      <c r="B2413" s="6">
        <f>TITRES_STAT!D2416</f>
        <v>8.9003999999999994</v>
      </c>
      <c r="C2413" s="2">
        <f t="shared" si="293"/>
        <v>-8.6500000000000909E-2</v>
      </c>
      <c r="D2413" s="2">
        <f t="shared" si="294"/>
        <v>8.9754199999999997</v>
      </c>
      <c r="E2413" s="2">
        <f t="shared" si="296"/>
        <v>9.0312100000000015</v>
      </c>
      <c r="F2413" s="2">
        <f t="shared" si="297"/>
        <v>8.9686749999999993</v>
      </c>
      <c r="G2413" s="2">
        <f t="shared" si="291"/>
        <v>8.6043780000000023</v>
      </c>
      <c r="H2413" s="2">
        <f t="shared" si="295"/>
        <v>6.7689759999999977</v>
      </c>
      <c r="I2413" s="2">
        <f t="array" ref="I2413">SUMPRODUCT(B2397:B2416, (ROW(B2397:B2416)-ROW(B2397)+1)) / (20*21/2)</f>
        <v>8.9778733333333349</v>
      </c>
      <c r="J2413" s="2">
        <f t="shared" si="298"/>
        <v>8.906595540643961</v>
      </c>
      <c r="K2413" s="2">
        <f t="shared" si="292"/>
        <v>8.5385018443084597</v>
      </c>
    </row>
    <row r="2414" spans="1:11" ht="13.5" x14ac:dyDescent="0.25">
      <c r="A2414" s="3">
        <f>TITRES_STAT!B2417</f>
        <v>45520</v>
      </c>
      <c r="B2414" s="6">
        <f>TITRES_STAT!D2417</f>
        <v>8.8907000000000007</v>
      </c>
      <c r="C2414" s="2">
        <f t="shared" si="293"/>
        <v>-9.6999999999987097E-3</v>
      </c>
      <c r="D2414" s="2">
        <f t="shared" si="294"/>
        <v>8.9542400000000004</v>
      </c>
      <c r="E2414" s="2">
        <f t="shared" si="296"/>
        <v>9.01389</v>
      </c>
      <c r="F2414" s="2">
        <f t="shared" si="297"/>
        <v>8.9807000000000006</v>
      </c>
      <c r="G2414" s="2">
        <f t="shared" si="291"/>
        <v>8.6166940000000025</v>
      </c>
      <c r="H2414" s="2">
        <f t="shared" si="295"/>
        <v>6.7852369999999977</v>
      </c>
      <c r="I2414" s="2">
        <f t="array" ref="I2414">SUMPRODUCT(B2398:B2417, (ROW(B2398:B2417)-ROW(B2398)+1)) / (20*21/2)</f>
        <v>8.9746238095238109</v>
      </c>
      <c r="J2414" s="2">
        <f t="shared" si="298"/>
        <v>8.9050816796302499</v>
      </c>
      <c r="K2414" s="2">
        <f t="shared" si="292"/>
        <v>8.552313536688521</v>
      </c>
    </row>
    <row r="2415" spans="1:11" ht="13.5" x14ac:dyDescent="0.25">
      <c r="A2415" s="3">
        <f>TITRES_STAT!B2418</f>
        <v>45523</v>
      </c>
      <c r="B2415" s="6">
        <f>TITRES_STAT!D2418</f>
        <v>8.8907000000000007</v>
      </c>
      <c r="C2415" s="2">
        <f t="shared" si="293"/>
        <v>0</v>
      </c>
      <c r="D2415" s="2">
        <f t="shared" si="294"/>
        <v>8.9330600000000011</v>
      </c>
      <c r="E2415" s="2">
        <f t="shared" si="296"/>
        <v>8.9956099999999992</v>
      </c>
      <c r="F2415" s="2">
        <f t="shared" si="297"/>
        <v>8.9816600000000015</v>
      </c>
      <c r="G2415" s="2">
        <f t="shared" si="291"/>
        <v>8.627086000000002</v>
      </c>
      <c r="H2415" s="2">
        <f t="shared" si="295"/>
        <v>6.8014979999999969</v>
      </c>
      <c r="I2415" s="2">
        <f t="array" ref="I2415">SUMPRODUCT(B2399:B2418, (ROW(B2399:B2418)-ROW(B2399)+1)) / (20*21/2)</f>
        <v>8.9710076190476205</v>
      </c>
      <c r="J2415" s="2">
        <f t="shared" si="298"/>
        <v>8.9037119958559394</v>
      </c>
      <c r="K2415" s="2">
        <f t="shared" si="292"/>
        <v>8.565583594073285</v>
      </c>
    </row>
    <row r="2416" spans="1:11" ht="13.5" x14ac:dyDescent="0.25">
      <c r="A2416" s="3">
        <f>TITRES_STAT!B2419</f>
        <v>45524</v>
      </c>
      <c r="B2416" s="6">
        <f>TITRES_STAT!D2419</f>
        <v>8.8907000000000007</v>
      </c>
      <c r="C2416" s="2">
        <f t="shared" si="293"/>
        <v>0</v>
      </c>
      <c r="D2416" s="2">
        <f t="shared" si="294"/>
        <v>8.91188</v>
      </c>
      <c r="E2416" s="2">
        <f t="shared" si="296"/>
        <v>8.9744399999999978</v>
      </c>
      <c r="F2416" s="2">
        <f t="shared" si="297"/>
        <v>8.9826200000000007</v>
      </c>
      <c r="G2416" s="2">
        <f t="shared" si="291"/>
        <v>8.636514</v>
      </c>
      <c r="H2416" s="2">
        <f t="shared" si="295"/>
        <v>6.8178554999999958</v>
      </c>
      <c r="I2416" s="2">
        <f t="array" ref="I2416">SUMPRODUCT(B2400:B2419, (ROW(B2400:B2419)-ROW(B2400)+1)) / (20*21/2)</f>
        <v>8.96646761904762</v>
      </c>
      <c r="J2416" s="2">
        <f t="shared" si="298"/>
        <v>8.9024727581553726</v>
      </c>
      <c r="K2416" s="2">
        <f t="shared" si="292"/>
        <v>8.5783332570508044</v>
      </c>
    </row>
    <row r="2417" spans="1:11" ht="13.5" x14ac:dyDescent="0.25">
      <c r="A2417" s="3">
        <f>TITRES_STAT!B2420</f>
        <v>45525</v>
      </c>
      <c r="B2417" s="6">
        <f>TITRES_STAT!D2420</f>
        <v>8.9484999999999992</v>
      </c>
      <c r="C2417" s="2">
        <f t="shared" si="293"/>
        <v>5.7799999999998519E-2</v>
      </c>
      <c r="D2417" s="2">
        <f t="shared" si="294"/>
        <v>8.9041999999999994</v>
      </c>
      <c r="E2417" s="2">
        <f t="shared" si="296"/>
        <v>8.9590499999999995</v>
      </c>
      <c r="F2417" s="2">
        <f t="shared" si="297"/>
        <v>8.9864700000000006</v>
      </c>
      <c r="G2417" s="2">
        <f t="shared" si="291"/>
        <v>8.6461360000000003</v>
      </c>
      <c r="H2417" s="2">
        <f t="shared" si="295"/>
        <v>6.8345019999999952</v>
      </c>
      <c r="I2417" s="2">
        <f t="array" ref="I2417">SUMPRODUCT(B2401:B2420, (ROW(B2401:B2420)-ROW(B2401)+1)) / (20*21/2)</f>
        <v>8.9610133333333337</v>
      </c>
      <c r="J2417" s="2">
        <f t="shared" si="298"/>
        <v>8.9068563049977172</v>
      </c>
      <c r="K2417" s="2">
        <f t="shared" si="292"/>
        <v>8.5928495999115562</v>
      </c>
    </row>
    <row r="2418" spans="1:11" ht="13.5" x14ac:dyDescent="0.25">
      <c r="A2418" s="3">
        <f>TITRES_STAT!B2421</f>
        <v>45526</v>
      </c>
      <c r="B2418" s="6">
        <f>TITRES_STAT!D2421</f>
        <v>8.9484999999999992</v>
      </c>
      <c r="C2418" s="2">
        <f t="shared" si="293"/>
        <v>0</v>
      </c>
      <c r="D2418" s="2">
        <f t="shared" si="294"/>
        <v>8.9138199999999976</v>
      </c>
      <c r="E2418" s="2">
        <f t="shared" si="296"/>
        <v>8.9446199999999987</v>
      </c>
      <c r="F2418" s="2">
        <f t="shared" si="297"/>
        <v>8.9864700000000006</v>
      </c>
      <c r="G2418" s="2">
        <f t="shared" ref="G2418:G2481" si="299">AVERAGE(B2369:B2418)</f>
        <v>8.6596079999999986</v>
      </c>
      <c r="H2418" s="2">
        <f t="shared" si="295"/>
        <v>6.8511964999999968</v>
      </c>
      <c r="I2418" s="2">
        <f t="array" ref="I2418">SUMPRODUCT(B2402:B2421, (ROW(B2402:B2421)-ROW(B2402)+1)) / (20*21/2)</f>
        <v>8.9556509523809531</v>
      </c>
      <c r="J2418" s="2">
        <f t="shared" si="298"/>
        <v>8.9108223711884094</v>
      </c>
      <c r="K2418" s="2">
        <f t="shared" si="292"/>
        <v>8.6067966744248281</v>
      </c>
    </row>
    <row r="2419" spans="1:11" ht="13.5" x14ac:dyDescent="0.25">
      <c r="A2419" s="3">
        <f>TITRES_STAT!B2422</f>
        <v>45527</v>
      </c>
      <c r="B2419" s="6">
        <f>TITRES_STAT!D2422</f>
        <v>8.9388000000000005</v>
      </c>
      <c r="C2419" s="2">
        <f t="shared" si="293"/>
        <v>-9.6999999999987097E-3</v>
      </c>
      <c r="D2419" s="2">
        <f t="shared" si="294"/>
        <v>8.9234399999999994</v>
      </c>
      <c r="E2419" s="2">
        <f t="shared" si="296"/>
        <v>8.9388400000000008</v>
      </c>
      <c r="F2419" s="2">
        <f t="shared" si="297"/>
        <v>8.9864700000000006</v>
      </c>
      <c r="G2419" s="2">
        <f t="shared" si="299"/>
        <v>8.6757720000000003</v>
      </c>
      <c r="H2419" s="2">
        <f t="shared" si="295"/>
        <v>6.8678424999999974</v>
      </c>
      <c r="I2419" s="2">
        <f t="array" ref="I2419">SUMPRODUCT(B2403:B2422, (ROW(B2403:B2422)-ROW(B2403)+1)) / (20*21/2)</f>
        <v>8.9504261904761915</v>
      </c>
      <c r="J2419" s="2">
        <f t="shared" si="298"/>
        <v>8.913486907265705</v>
      </c>
      <c r="K2419" s="2">
        <f t="shared" ref="K2419:K2482" si="300">$K$4*B2419+(1-$K$4)*K2418</f>
        <v>8.6198164126826793</v>
      </c>
    </row>
    <row r="2420" spans="1:11" ht="13.5" x14ac:dyDescent="0.25">
      <c r="A2420" s="3">
        <f>TITRES_STAT!B2423</f>
        <v>45530</v>
      </c>
      <c r="B2420" s="6">
        <f>TITRES_STAT!D2423</f>
        <v>8.9291999999999998</v>
      </c>
      <c r="C2420" s="2">
        <f t="shared" si="293"/>
        <v>-9.6000000000007191E-3</v>
      </c>
      <c r="D2420" s="2">
        <f t="shared" si="294"/>
        <v>8.931140000000001</v>
      </c>
      <c r="E2420" s="2">
        <f t="shared" si="296"/>
        <v>8.9321000000000002</v>
      </c>
      <c r="F2420" s="2">
        <f t="shared" si="297"/>
        <v>8.9855050000000016</v>
      </c>
      <c r="G2420" s="2">
        <f t="shared" si="299"/>
        <v>8.6898199999999992</v>
      </c>
      <c r="H2420" s="2">
        <f t="shared" si="295"/>
        <v>6.8844404999999957</v>
      </c>
      <c r="I2420" s="2">
        <f t="array" ref="I2420">SUMPRODUCT(B2404:B2423, (ROW(B2404:B2423)-ROW(B2404)+1)) / (20*21/2)</f>
        <v>8.938189047619046</v>
      </c>
      <c r="J2420" s="2">
        <f t="shared" si="298"/>
        <v>8.9149833922880202</v>
      </c>
      <c r="K2420" s="2">
        <f t="shared" si="300"/>
        <v>8.6319491023813981</v>
      </c>
    </row>
    <row r="2421" spans="1:11" ht="13.5" x14ac:dyDescent="0.25">
      <c r="A2421" s="3">
        <f>TITRES_STAT!B2424</f>
        <v>45531</v>
      </c>
      <c r="B2421" s="6">
        <f>TITRES_STAT!D2424</f>
        <v>8.9291999999999998</v>
      </c>
      <c r="C2421" s="2">
        <f t="shared" si="293"/>
        <v>0</v>
      </c>
      <c r="D2421" s="2">
        <f t="shared" si="294"/>
        <v>8.9388400000000008</v>
      </c>
      <c r="E2421" s="2">
        <f t="shared" si="296"/>
        <v>8.9253599999999995</v>
      </c>
      <c r="F2421" s="2">
        <f t="shared" si="297"/>
        <v>8.9840599999999995</v>
      </c>
      <c r="G2421" s="2">
        <f t="shared" si="299"/>
        <v>8.7057919999999989</v>
      </c>
      <c r="H2421" s="2">
        <f t="shared" si="295"/>
        <v>6.901038499999995</v>
      </c>
      <c r="I2421" s="2">
        <f t="array" ref="I2421">SUMPRODUCT(B2405:B2424, (ROW(B2405:B2424)-ROW(B2405)+1)) / (20*21/2)</f>
        <v>8.946847142857143</v>
      </c>
      <c r="J2421" s="2">
        <f t="shared" si="298"/>
        <v>8.9163373549272578</v>
      </c>
      <c r="K2421" s="2">
        <f t="shared" si="300"/>
        <v>8.6436060003272264</v>
      </c>
    </row>
    <row r="2422" spans="1:11" ht="13.5" x14ac:dyDescent="0.25">
      <c r="A2422" s="3">
        <f>TITRES_STAT!B2425</f>
        <v>45532</v>
      </c>
      <c r="B2422" s="6">
        <f>TITRES_STAT!D2425</f>
        <v>8.9291999999999998</v>
      </c>
      <c r="C2422" s="2">
        <f t="shared" si="293"/>
        <v>0</v>
      </c>
      <c r="D2422" s="2">
        <f t="shared" si="294"/>
        <v>8.9349799999999995</v>
      </c>
      <c r="E2422" s="2">
        <f t="shared" si="296"/>
        <v>8.9195899999999977</v>
      </c>
      <c r="F2422" s="2">
        <f t="shared" si="297"/>
        <v>8.9806899999999992</v>
      </c>
      <c r="G2422" s="2">
        <f t="shared" si="299"/>
        <v>8.7217639999999967</v>
      </c>
      <c r="H2422" s="2">
        <f t="shared" si="295"/>
        <v>6.9168184999999944</v>
      </c>
      <c r="I2422" s="2">
        <f t="array" ref="I2422">SUMPRODUCT(B2406:B2425, (ROW(B2406:B2425)-ROW(B2406)+1)) / (20*21/2)</f>
        <v>8.9555052380952365</v>
      </c>
      <c r="J2422" s="2">
        <f t="shared" si="298"/>
        <v>8.9175623687437096</v>
      </c>
      <c r="K2422" s="2">
        <f t="shared" si="300"/>
        <v>8.6548057650202761</v>
      </c>
    </row>
    <row r="2423" spans="1:11" ht="13.5" x14ac:dyDescent="0.25">
      <c r="A2423" s="3">
        <f>TITRES_STAT!B2426</f>
        <v>45533</v>
      </c>
      <c r="B2423" s="6">
        <f>TITRES_STAT!D2426</f>
        <v>8.8521999999999998</v>
      </c>
      <c r="C2423" s="2">
        <f t="shared" si="293"/>
        <v>-7.6999999999999957E-2</v>
      </c>
      <c r="D2423" s="2">
        <f t="shared" si="294"/>
        <v>8.9157200000000021</v>
      </c>
      <c r="E2423" s="2">
        <f t="shared" si="296"/>
        <v>8.914769999999999</v>
      </c>
      <c r="F2423" s="2">
        <f t="shared" si="297"/>
        <v>8.9729900000000011</v>
      </c>
      <c r="G2423" s="2">
        <f t="shared" si="299"/>
        <v>8.7325399999999984</v>
      </c>
      <c r="H2423" s="2">
        <f t="shared" si="295"/>
        <v>6.9322134999999943</v>
      </c>
      <c r="I2423" s="2">
        <f t="array" ref="I2423">SUMPRODUCT(B2407:B2426, (ROW(B2407:B2426)-ROW(B2407)+1)) / (20*21/2)</f>
        <v>8.9926185714285705</v>
      </c>
      <c r="J2423" s="2">
        <f t="shared" si="298"/>
        <v>8.9113373812443086</v>
      </c>
      <c r="K2423" s="2">
        <f t="shared" si="300"/>
        <v>8.6625467154116382</v>
      </c>
    </row>
    <row r="2424" spans="1:11" ht="13.5" x14ac:dyDescent="0.25">
      <c r="A2424" s="3">
        <f>TITRES_STAT!B2427</f>
        <v>45534</v>
      </c>
      <c r="B2424" s="6">
        <f>TITRES_STAT!D2427</f>
        <v>9.0639000000000003</v>
      </c>
      <c r="C2424" s="2">
        <f t="shared" si="293"/>
        <v>0.21170000000000044</v>
      </c>
      <c r="D2424" s="2">
        <f t="shared" si="294"/>
        <v>8.9407399999999999</v>
      </c>
      <c r="E2424" s="2">
        <f t="shared" si="296"/>
        <v>8.9320899999999988</v>
      </c>
      <c r="F2424" s="2">
        <f t="shared" si="297"/>
        <v>8.9729900000000011</v>
      </c>
      <c r="G2424" s="2">
        <f t="shared" si="299"/>
        <v>8.7463959999999972</v>
      </c>
      <c r="H2424" s="2">
        <f t="shared" si="295"/>
        <v>6.948666999999995</v>
      </c>
      <c r="I2424" s="2">
        <f t="array" ref="I2424">SUMPRODUCT(B2408:B2427, (ROW(B2408:B2427)-ROW(B2408)+1)) / (20*21/2)</f>
        <v>9.02574238095238</v>
      </c>
      <c r="J2424" s="2">
        <f t="shared" si="298"/>
        <v>8.9258671544591373</v>
      </c>
      <c r="K2424" s="2">
        <f t="shared" si="300"/>
        <v>8.6782860599052984</v>
      </c>
    </row>
    <row r="2425" spans="1:11" ht="13.5" x14ac:dyDescent="0.25">
      <c r="A2425" s="3">
        <f>TITRES_STAT!B2428</f>
        <v>45537</v>
      </c>
      <c r="B2425" s="6">
        <f>TITRES_STAT!D2428</f>
        <v>9.0639000000000003</v>
      </c>
      <c r="C2425" s="2">
        <f t="shared" si="293"/>
        <v>0</v>
      </c>
      <c r="D2425" s="2">
        <f t="shared" si="294"/>
        <v>8.9676800000000014</v>
      </c>
      <c r="E2425" s="2">
        <f t="shared" si="296"/>
        <v>8.9494100000000021</v>
      </c>
      <c r="F2425" s="2">
        <f t="shared" si="297"/>
        <v>8.9725099999999998</v>
      </c>
      <c r="G2425" s="2">
        <f t="shared" si="299"/>
        <v>8.7589039999999976</v>
      </c>
      <c r="H2425" s="2">
        <f t="shared" si="295"/>
        <v>6.9641584999999955</v>
      </c>
      <c r="I2425" s="2">
        <f t="array" ref="I2425">SUMPRODUCT(B2409:B2428, (ROW(B2409:B2428)-ROW(B2409)+1)) / (20*21/2)</f>
        <v>9.0614333333333335</v>
      </c>
      <c r="J2425" s="2">
        <f t="shared" si="298"/>
        <v>8.9390131397487433</v>
      </c>
      <c r="K2425" s="2">
        <f t="shared" si="300"/>
        <v>8.69340817520313</v>
      </c>
    </row>
    <row r="2426" spans="1:11" ht="13.5" x14ac:dyDescent="0.25">
      <c r="A2426" s="3">
        <f>TITRES_STAT!B2429</f>
        <v>45538</v>
      </c>
      <c r="B2426" s="6">
        <f>TITRES_STAT!D2429</f>
        <v>9.3621999999999996</v>
      </c>
      <c r="C2426" s="2">
        <f t="shared" si="293"/>
        <v>0.29829999999999934</v>
      </c>
      <c r="D2426" s="2">
        <f t="shared" si="294"/>
        <v>9.0542800000000003</v>
      </c>
      <c r="E2426" s="2">
        <f t="shared" si="296"/>
        <v>8.9965600000000006</v>
      </c>
      <c r="F2426" s="2">
        <f t="shared" si="297"/>
        <v>8.9854999999999983</v>
      </c>
      <c r="G2426" s="2">
        <f t="shared" si="299"/>
        <v>8.777377999999997</v>
      </c>
      <c r="H2426" s="2">
        <f t="shared" si="295"/>
        <v>6.9813819999999955</v>
      </c>
      <c r="I2426" s="2">
        <f t="array" ref="I2426">SUMPRODUCT(B2410:B2429, (ROW(B2410:B2429)-ROW(B2410)+1)) / (20*21/2)</f>
        <v>9.1003766666666657</v>
      </c>
      <c r="J2426" s="2">
        <f t="shared" si="298"/>
        <v>8.9793166502488635</v>
      </c>
      <c r="K2426" s="2">
        <f t="shared" si="300"/>
        <v>8.719635305587321</v>
      </c>
    </row>
    <row r="2427" spans="1:11" ht="13.5" x14ac:dyDescent="0.25">
      <c r="A2427" s="3">
        <f>TITRES_STAT!B2430</f>
        <v>45539</v>
      </c>
      <c r="B2427" s="6">
        <f>TITRES_STAT!D2430</f>
        <v>9.3332999999999995</v>
      </c>
      <c r="C2427" s="2">
        <f t="shared" si="293"/>
        <v>-2.8900000000000148E-2</v>
      </c>
      <c r="D2427" s="2">
        <f t="shared" si="294"/>
        <v>9.1350999999999996</v>
      </c>
      <c r="E2427" s="2">
        <f t="shared" si="296"/>
        <v>9.0350400000000004</v>
      </c>
      <c r="F2427" s="2">
        <f t="shared" si="297"/>
        <v>8.9970449999999982</v>
      </c>
      <c r="G2427" s="2">
        <f t="shared" si="299"/>
        <v>8.7966219999999975</v>
      </c>
      <c r="H2427" s="2">
        <f t="shared" si="295"/>
        <v>6.9984609999999954</v>
      </c>
      <c r="I2427" s="2">
        <f t="array" ref="I2427">SUMPRODUCT(B2411:B2430, (ROW(B2411:B2430)-ROW(B2411)+1)) / (20*21/2)</f>
        <v>9.1510566666666673</v>
      </c>
      <c r="J2427" s="2">
        <f t="shared" si="298"/>
        <v>9.0130293502251622</v>
      </c>
      <c r="K2427" s="2">
        <f t="shared" si="300"/>
        <v>8.7437005877211522</v>
      </c>
    </row>
    <row r="2428" spans="1:11" ht="13.5" x14ac:dyDescent="0.25">
      <c r="A2428" s="3">
        <f>TITRES_STAT!B2431</f>
        <v>45540</v>
      </c>
      <c r="B2428" s="6">
        <f>TITRES_STAT!D2431</f>
        <v>9.3718000000000004</v>
      </c>
      <c r="C2428" s="2">
        <f t="shared" si="293"/>
        <v>3.8500000000000867E-2</v>
      </c>
      <c r="D2428" s="2">
        <f t="shared" si="294"/>
        <v>9.23902</v>
      </c>
      <c r="E2428" s="2">
        <f t="shared" si="296"/>
        <v>9.0773700000000019</v>
      </c>
      <c r="F2428" s="2">
        <f t="shared" si="297"/>
        <v>9.0109949999999976</v>
      </c>
      <c r="G2428" s="2">
        <f t="shared" si="299"/>
        <v>8.8143259999999959</v>
      </c>
      <c r="H2428" s="2">
        <f t="shared" si="295"/>
        <v>7.0146259999999936</v>
      </c>
      <c r="I2428" s="2">
        <f t="array" ref="I2428">SUMPRODUCT(B2412:B2431, (ROW(B2412:B2431)-ROW(B2412)+1)) / (20*21/2)</f>
        <v>9.1953666666666649</v>
      </c>
      <c r="J2428" s="2">
        <f t="shared" si="298"/>
        <v>9.0471979835370515</v>
      </c>
      <c r="K2428" s="2">
        <f t="shared" si="300"/>
        <v>8.7683319372222837</v>
      </c>
    </row>
    <row r="2429" spans="1:11" ht="13.5" x14ac:dyDescent="0.25">
      <c r="A2429" s="3">
        <f>TITRES_STAT!B2432</f>
        <v>45541</v>
      </c>
      <c r="B2429" s="6">
        <f>TITRES_STAT!D2432</f>
        <v>9.4199000000000002</v>
      </c>
      <c r="C2429" s="2">
        <f t="shared" si="293"/>
        <v>4.809999999999981E-2</v>
      </c>
      <c r="D2429" s="2">
        <f t="shared" si="294"/>
        <v>9.3102199999999993</v>
      </c>
      <c r="E2429" s="2">
        <f t="shared" si="296"/>
        <v>9.1254799999999996</v>
      </c>
      <c r="F2429" s="2">
        <f t="shared" si="297"/>
        <v>9.0321600000000011</v>
      </c>
      <c r="G2429" s="2">
        <f t="shared" si="299"/>
        <v>8.8372259999999958</v>
      </c>
      <c r="H2429" s="2">
        <f t="shared" si="295"/>
        <v>7.0314159999999957</v>
      </c>
      <c r="I2429" s="2">
        <f t="array" ref="I2429">SUMPRODUCT(B2413:B2432, (ROW(B2413:B2432)-ROW(B2413)+1)) / (20*21/2)</f>
        <v>9.2279947619047622</v>
      </c>
      <c r="J2429" s="2">
        <f t="shared" si="298"/>
        <v>9.0826934136763793</v>
      </c>
      <c r="K2429" s="2">
        <f t="shared" si="300"/>
        <v>8.7938836259586655</v>
      </c>
    </row>
    <row r="2430" spans="1:11" ht="13.5" x14ac:dyDescent="0.25">
      <c r="A2430" s="3">
        <f>TITRES_STAT!B2433</f>
        <v>45544</v>
      </c>
      <c r="B2430" s="6">
        <f>TITRES_STAT!D2433</f>
        <v>9.5642999999999994</v>
      </c>
      <c r="C2430" s="2">
        <f t="shared" si="293"/>
        <v>0.1443999999999992</v>
      </c>
      <c r="D2430" s="2">
        <f t="shared" si="294"/>
        <v>9.4103000000000012</v>
      </c>
      <c r="E2430" s="2">
        <f t="shared" si="296"/>
        <v>9.1889900000000004</v>
      </c>
      <c r="F2430" s="2">
        <f t="shared" si="297"/>
        <v>9.0605450000000012</v>
      </c>
      <c r="G2430" s="2">
        <f t="shared" si="299"/>
        <v>8.859163999999998</v>
      </c>
      <c r="H2430" s="2">
        <f t="shared" si="295"/>
        <v>7.0502754999999944</v>
      </c>
      <c r="I2430" s="2">
        <f t="array" ref="I2430">SUMPRODUCT(B2414:B2433, (ROW(B2414:B2433)-ROW(B2414)+1)) / (20*21/2)</f>
        <v>9.2585147619047614</v>
      </c>
      <c r="J2430" s="2">
        <f t="shared" si="298"/>
        <v>9.1285607076119621</v>
      </c>
      <c r="K2430" s="2">
        <f t="shared" si="300"/>
        <v>8.8240960327838156</v>
      </c>
    </row>
    <row r="2431" spans="1:11" ht="13.5" x14ac:dyDescent="0.25">
      <c r="A2431" s="3">
        <f>TITRES_STAT!B2434</f>
        <v>45545</v>
      </c>
      <c r="B2431" s="6">
        <f>TITRES_STAT!D2434</f>
        <v>9.5258000000000003</v>
      </c>
      <c r="C2431" s="2">
        <f t="shared" si="293"/>
        <v>-3.8499999999999091E-2</v>
      </c>
      <c r="D2431" s="2">
        <f t="shared" si="294"/>
        <v>9.4430200000000006</v>
      </c>
      <c r="E2431" s="2">
        <f t="shared" si="296"/>
        <v>9.2486500000000014</v>
      </c>
      <c r="F2431" s="2">
        <f t="shared" si="297"/>
        <v>9.0870050000000013</v>
      </c>
      <c r="G2431" s="2">
        <f t="shared" si="299"/>
        <v>8.8807179999999963</v>
      </c>
      <c r="H2431" s="2">
        <f t="shared" si="295"/>
        <v>7.0678354999999957</v>
      </c>
      <c r="I2431" s="2">
        <f t="array" ref="I2431">SUMPRODUCT(B2415:B2434, (ROW(B2415:B2434)-ROW(B2415)+1)) / (20*21/2)</f>
        <v>9.295676666666667</v>
      </c>
      <c r="J2431" s="2">
        <f t="shared" si="298"/>
        <v>9.1663930211727287</v>
      </c>
      <c r="K2431" s="2">
        <f t="shared" si="300"/>
        <v>8.8516138354197462</v>
      </c>
    </row>
    <row r="2432" spans="1:11" ht="13.5" x14ac:dyDescent="0.25">
      <c r="A2432" s="3">
        <f>TITRES_STAT!B2435</f>
        <v>45546</v>
      </c>
      <c r="B2432" s="6">
        <f>TITRES_STAT!D2435</f>
        <v>9.4296000000000006</v>
      </c>
      <c r="C2432" s="2">
        <f t="shared" si="293"/>
        <v>-9.6199999999999619E-2</v>
      </c>
      <c r="D2432" s="2">
        <f t="shared" si="294"/>
        <v>9.4622799999999998</v>
      </c>
      <c r="E2432" s="2">
        <f t="shared" si="296"/>
        <v>9.2986900000000023</v>
      </c>
      <c r="F2432" s="2">
        <f t="shared" si="297"/>
        <v>9.10914</v>
      </c>
      <c r="G2432" s="2">
        <f t="shared" si="299"/>
        <v>8.8999619999999968</v>
      </c>
      <c r="H2432" s="2">
        <f t="shared" si="295"/>
        <v>7.0843854999999927</v>
      </c>
      <c r="I2432" s="2">
        <f t="array" ref="I2432">SUMPRODUCT(B2416:B2435, (ROW(B2416:B2435)-ROW(B2416)+1)) / (20*21/2)</f>
        <v>9.3298142857142867</v>
      </c>
      <c r="J2432" s="2">
        <f t="shared" si="298"/>
        <v>9.1914603524896119</v>
      </c>
      <c r="K2432" s="2">
        <f t="shared" si="300"/>
        <v>8.8742799595209334</v>
      </c>
    </row>
    <row r="2433" spans="1:11" ht="13.5" x14ac:dyDescent="0.25">
      <c r="A2433" s="3">
        <f>TITRES_STAT!B2436</f>
        <v>45547</v>
      </c>
      <c r="B2433" s="6">
        <f>TITRES_STAT!D2436</f>
        <v>9.4296000000000006</v>
      </c>
      <c r="C2433" s="2">
        <f t="shared" si="293"/>
        <v>0</v>
      </c>
      <c r="D2433" s="2">
        <f t="shared" si="294"/>
        <v>9.4738399999999992</v>
      </c>
      <c r="E2433" s="2">
        <f t="shared" si="296"/>
        <v>9.3564299999999996</v>
      </c>
      <c r="F2433" s="2">
        <f t="shared" si="297"/>
        <v>9.1356000000000002</v>
      </c>
      <c r="G2433" s="2">
        <f t="shared" si="299"/>
        <v>8.9192059999999973</v>
      </c>
      <c r="H2433" s="2">
        <f t="shared" si="295"/>
        <v>7.101223999999994</v>
      </c>
      <c r="I2433" s="2">
        <f t="array" ref="I2433">SUMPRODUCT(B2417:B2436, (ROW(B2417:B2436)-ROW(B2417)+1)) / (20*21/2)</f>
        <v>9.3425942857142861</v>
      </c>
      <c r="J2433" s="2">
        <f t="shared" si="298"/>
        <v>9.2141403189191724</v>
      </c>
      <c r="K2433" s="2">
        <f t="shared" si="300"/>
        <v>8.8960572160103091</v>
      </c>
    </row>
    <row r="2434" spans="1:11" ht="13.5" x14ac:dyDescent="0.25">
      <c r="A2434" s="3">
        <f>TITRES_STAT!B2437</f>
        <v>45548</v>
      </c>
      <c r="B2434" s="6">
        <f>TITRES_STAT!D2437</f>
        <v>9.5258000000000003</v>
      </c>
      <c r="C2434" s="2">
        <f t="shared" si="293"/>
        <v>9.6199999999999619E-2</v>
      </c>
      <c r="D2434" s="2">
        <f t="shared" si="294"/>
        <v>9.4950200000000002</v>
      </c>
      <c r="E2434" s="2">
        <f t="shared" si="296"/>
        <v>9.4026199999999989</v>
      </c>
      <c r="F2434" s="2">
        <f t="shared" si="297"/>
        <v>9.1673550000000006</v>
      </c>
      <c r="G2434" s="2">
        <f t="shared" si="299"/>
        <v>8.9422999999999959</v>
      </c>
      <c r="H2434" s="2">
        <f t="shared" si="295"/>
        <v>7.1183029999999929</v>
      </c>
      <c r="I2434" s="2">
        <f t="array" ref="I2434">SUMPRODUCT(B2418:B2437, (ROW(B2418:B2437)-ROW(B2418)+1)) / (20*21/2)</f>
        <v>9.3532666666666646</v>
      </c>
      <c r="J2434" s="2">
        <f t="shared" si="298"/>
        <v>9.2438221933078228</v>
      </c>
      <c r="K2434" s="2">
        <f t="shared" si="300"/>
        <v>8.9207530114608868</v>
      </c>
    </row>
    <row r="2435" spans="1:11" ht="13.5" x14ac:dyDescent="0.25">
      <c r="A2435" s="3">
        <f>TITRES_STAT!B2438</f>
        <v>45551</v>
      </c>
      <c r="B2435" s="6">
        <f>TITRES_STAT!D2438</f>
        <v>9.5258000000000003</v>
      </c>
      <c r="C2435" s="2">
        <f t="shared" si="293"/>
        <v>0</v>
      </c>
      <c r="D2435" s="2">
        <f t="shared" si="294"/>
        <v>9.4873200000000004</v>
      </c>
      <c r="E2435" s="2">
        <f t="shared" si="296"/>
        <v>9.4488099999999999</v>
      </c>
      <c r="F2435" s="2">
        <f t="shared" si="297"/>
        <v>9.199110000000001</v>
      </c>
      <c r="G2435" s="2">
        <f t="shared" si="299"/>
        <v>8.9653939999999981</v>
      </c>
      <c r="H2435" s="2">
        <f t="shared" si="295"/>
        <v>7.1353819999999919</v>
      </c>
      <c r="I2435" s="2">
        <f t="array" ref="I2435">SUMPRODUCT(B2419:B2438, (ROW(B2419:B2438)-ROW(B2419)+1)) / (20*21/2)</f>
        <v>9.3621066666666675</v>
      </c>
      <c r="J2435" s="2">
        <f t="shared" si="298"/>
        <v>9.2706772225166016</v>
      </c>
      <c r="K2435" s="2">
        <f t="shared" si="300"/>
        <v>8.9444803443447753</v>
      </c>
    </row>
    <row r="2436" spans="1:11" ht="13.5" x14ac:dyDescent="0.25">
      <c r="A2436" s="3">
        <f>TITRES_STAT!B2439</f>
        <v>45552</v>
      </c>
      <c r="B2436" s="6">
        <f>TITRES_STAT!D2439</f>
        <v>9.3332999999999995</v>
      </c>
      <c r="C2436" s="2">
        <f t="shared" ref="C2436:C2499" si="301">B2436-B2435</f>
        <v>-0.19250000000000078</v>
      </c>
      <c r="D2436" s="2">
        <f t="shared" si="294"/>
        <v>9.4488200000000013</v>
      </c>
      <c r="E2436" s="2">
        <f t="shared" si="296"/>
        <v>9.445920000000001</v>
      </c>
      <c r="F2436" s="2">
        <f t="shared" si="297"/>
        <v>9.2212399999999999</v>
      </c>
      <c r="G2436" s="2">
        <f t="shared" si="299"/>
        <v>8.9829059999999981</v>
      </c>
      <c r="H2436" s="2">
        <f t="shared" si="295"/>
        <v>7.1515469999999928</v>
      </c>
      <c r="I2436" s="2">
        <f t="array" ref="I2436">SUMPRODUCT(B2420:B2439, (ROW(B2420:B2439)-ROW(B2420)+1)) / (20*21/2)</f>
        <v>9.3691142857142857</v>
      </c>
      <c r="J2436" s="2">
        <f t="shared" si="298"/>
        <v>9.276641296562639</v>
      </c>
      <c r="K2436" s="2">
        <f t="shared" si="300"/>
        <v>8.9597281739783146</v>
      </c>
    </row>
    <row r="2437" spans="1:11" ht="13.5" x14ac:dyDescent="0.25">
      <c r="A2437" s="3">
        <f>TITRES_STAT!B2440</f>
        <v>45553</v>
      </c>
      <c r="B2437" s="6">
        <f>TITRES_STAT!D2440</f>
        <v>9.3332999999999995</v>
      </c>
      <c r="C2437" s="2">
        <f t="shared" si="301"/>
        <v>0</v>
      </c>
      <c r="D2437" s="2">
        <f t="shared" si="294"/>
        <v>9.4295600000000004</v>
      </c>
      <c r="E2437" s="2">
        <f t="shared" si="296"/>
        <v>9.4459199999999992</v>
      </c>
      <c r="F2437" s="2">
        <f t="shared" si="297"/>
        <v>9.2404800000000016</v>
      </c>
      <c r="G2437" s="2">
        <f t="shared" si="299"/>
        <v>9.0036879999999986</v>
      </c>
      <c r="H2437" s="2">
        <f t="shared" si="295"/>
        <v>7.1677119999999919</v>
      </c>
      <c r="I2437" s="2">
        <f t="array" ref="I2437">SUMPRODUCT(B2421:B2440, (ROW(B2421:B2440)-ROW(B2421)+1)) / (20*21/2)</f>
        <v>9.3742433333333324</v>
      </c>
      <c r="J2437" s="2">
        <f t="shared" si="298"/>
        <v>9.2820373635566717</v>
      </c>
      <c r="K2437" s="2">
        <f t="shared" si="300"/>
        <v>8.9743780495085783</v>
      </c>
    </row>
    <row r="2438" spans="1:11" ht="13.5" x14ac:dyDescent="0.25">
      <c r="A2438" s="3">
        <f>TITRES_STAT!B2441</f>
        <v>45554</v>
      </c>
      <c r="B2438" s="6">
        <f>TITRES_STAT!D2441</f>
        <v>9.3332999999999995</v>
      </c>
      <c r="C2438" s="2">
        <f t="shared" si="301"/>
        <v>0</v>
      </c>
      <c r="D2438" s="2">
        <f t="shared" ref="D2438:D2501" si="302">AVERAGE(B2434:B2438)</f>
        <v>9.4103000000000012</v>
      </c>
      <c r="E2438" s="2">
        <f t="shared" si="296"/>
        <v>9.4420699999999975</v>
      </c>
      <c r="F2438" s="2">
        <f t="shared" si="297"/>
        <v>9.2597200000000033</v>
      </c>
      <c r="G2438" s="2">
        <f t="shared" si="299"/>
        <v>9.0229319999999991</v>
      </c>
      <c r="H2438" s="2">
        <f t="shared" si="295"/>
        <v>7.1840689999999938</v>
      </c>
      <c r="I2438" s="2">
        <f t="array" ref="I2438">SUMPRODUCT(B2422:B2441, (ROW(B2422:B2441)-ROW(B2422)+1)) / (20*21/2)</f>
        <v>9.3774480952380941</v>
      </c>
      <c r="J2438" s="2">
        <f t="shared" si="298"/>
        <v>9.286919519408416</v>
      </c>
      <c r="K2438" s="2">
        <f t="shared" si="300"/>
        <v>8.9884534201160857</v>
      </c>
    </row>
    <row r="2439" spans="1:11" ht="13.5" x14ac:dyDescent="0.25">
      <c r="A2439" s="3">
        <f>TITRES_STAT!B2442</f>
        <v>45555</v>
      </c>
      <c r="B2439" s="6">
        <f>TITRES_STAT!D2442</f>
        <v>9.3332999999999995</v>
      </c>
      <c r="C2439" s="2">
        <f t="shared" si="301"/>
        <v>0</v>
      </c>
      <c r="D2439" s="2">
        <f t="shared" si="302"/>
        <v>9.3718000000000004</v>
      </c>
      <c r="E2439" s="2">
        <f t="shared" si="296"/>
        <v>9.4334099999999985</v>
      </c>
      <c r="F2439" s="2">
        <f t="shared" si="297"/>
        <v>9.2794450000000026</v>
      </c>
      <c r="G2439" s="2">
        <f t="shared" si="299"/>
        <v>9.0421759999999978</v>
      </c>
      <c r="H2439" s="2">
        <f t="shared" si="295"/>
        <v>7.2004259999999931</v>
      </c>
      <c r="I2439" s="2">
        <f t="array" ref="I2439">SUMPRODUCT(B2423:B2442, (ROW(B2423:B2442)-ROW(B2423)+1)) / (20*21/2)</f>
        <v>9.3787285714285691</v>
      </c>
      <c r="J2439" s="2">
        <f t="shared" si="298"/>
        <v>9.2913367080361855</v>
      </c>
      <c r="K2439" s="2">
        <f t="shared" si="300"/>
        <v>9.0019768154056514</v>
      </c>
    </row>
    <row r="2440" spans="1:11" ht="13.5" x14ac:dyDescent="0.25">
      <c r="A2440" s="3">
        <f>TITRES_STAT!B2443</f>
        <v>45558</v>
      </c>
      <c r="B2440" s="6">
        <f>TITRES_STAT!D2443</f>
        <v>9.3332999999999995</v>
      </c>
      <c r="C2440" s="2">
        <f t="shared" si="301"/>
        <v>0</v>
      </c>
      <c r="D2440" s="2">
        <f t="shared" si="302"/>
        <v>9.3332999999999995</v>
      </c>
      <c r="E2440" s="2">
        <f t="shared" si="296"/>
        <v>9.4103099999999991</v>
      </c>
      <c r="F2440" s="2">
        <f t="shared" si="297"/>
        <v>9.2996500000000033</v>
      </c>
      <c r="G2440" s="2">
        <f t="shared" si="299"/>
        <v>9.0616119999999984</v>
      </c>
      <c r="H2440" s="2">
        <f t="shared" si="295"/>
        <v>7.2177454999999942</v>
      </c>
      <c r="I2440" s="2">
        <f t="array" ref="I2440">SUMPRODUCT(B2424:B2443, (ROW(B2424:B2443)-ROW(B2424)+1)) / (20*21/2)</f>
        <v>9.3835895238095226</v>
      </c>
      <c r="J2440" s="2">
        <f t="shared" si="298"/>
        <v>9.2953332120327392</v>
      </c>
      <c r="K2440" s="2">
        <f t="shared" si="300"/>
        <v>9.0149698814681756</v>
      </c>
    </row>
    <row r="2441" spans="1:11" ht="13.5" x14ac:dyDescent="0.25">
      <c r="A2441" s="3">
        <f>TITRES_STAT!B2444</f>
        <v>45559</v>
      </c>
      <c r="B2441" s="6">
        <f>TITRES_STAT!D2444</f>
        <v>9.3332999999999995</v>
      </c>
      <c r="C2441" s="2">
        <f t="shared" si="301"/>
        <v>0</v>
      </c>
      <c r="D2441" s="2">
        <f t="shared" si="302"/>
        <v>9.3332999999999995</v>
      </c>
      <c r="E2441" s="2">
        <f t="shared" si="296"/>
        <v>9.3910599999999995</v>
      </c>
      <c r="F2441" s="2">
        <f t="shared" si="297"/>
        <v>9.3198550000000022</v>
      </c>
      <c r="G2441" s="2">
        <f t="shared" si="299"/>
        <v>9.0812399999999975</v>
      </c>
      <c r="H2441" s="2">
        <f t="shared" si="295"/>
        <v>7.2350649999999952</v>
      </c>
      <c r="I2441" s="2">
        <f t="array" ref="I2441">SUMPRODUCT(B2425:B2444, (ROW(B2425:B2444)-ROW(B2425)+1)) / (20*21/2)</f>
        <v>9.3831319047619033</v>
      </c>
      <c r="J2441" s="2">
        <f t="shared" si="298"/>
        <v>9.2989490966010493</v>
      </c>
      <c r="K2441" s="2">
        <f t="shared" si="300"/>
        <v>9.0274534155282478</v>
      </c>
    </row>
    <row r="2442" spans="1:11" ht="13.5" x14ac:dyDescent="0.25">
      <c r="A2442" s="3">
        <f>TITRES_STAT!B2445</f>
        <v>45560</v>
      </c>
      <c r="B2442" s="6">
        <f>TITRES_STAT!D2445</f>
        <v>9.3332999999999995</v>
      </c>
      <c r="C2442" s="2">
        <f t="shared" si="301"/>
        <v>0</v>
      </c>
      <c r="D2442" s="2">
        <f t="shared" si="302"/>
        <v>9.3332999999999995</v>
      </c>
      <c r="E2442" s="2">
        <f t="shared" si="296"/>
        <v>9.3814299999999982</v>
      </c>
      <c r="F2442" s="2">
        <f t="shared" si="297"/>
        <v>9.3400600000000047</v>
      </c>
      <c r="G2442" s="2">
        <f t="shared" si="299"/>
        <v>9.0987519999999993</v>
      </c>
      <c r="H2442" s="2">
        <f t="shared" ref="H2442:H2505" si="303">AVERAGE(B2243:B2442)</f>
        <v>7.2514704999999946</v>
      </c>
      <c r="I2442" s="2">
        <f t="array" ref="I2442">SUMPRODUCT(B2426:B2445, (ROW(B2426:B2445)-ROW(B2426)+1)) / (20*21/2)</f>
        <v>9.3812538095238072</v>
      </c>
      <c r="J2442" s="2">
        <f t="shared" si="298"/>
        <v>9.3022206112104726</v>
      </c>
      <c r="K2442" s="2">
        <f t="shared" si="300"/>
        <v>9.0394473992330227</v>
      </c>
    </row>
    <row r="2443" spans="1:11" ht="13.5" x14ac:dyDescent="0.25">
      <c r="A2443" s="3">
        <f>TITRES_STAT!B2446</f>
        <v>45561</v>
      </c>
      <c r="B2443" s="6">
        <f>TITRES_STAT!D2446</f>
        <v>9.3910999999999998</v>
      </c>
      <c r="C2443" s="2">
        <f t="shared" si="301"/>
        <v>5.7800000000000296E-2</v>
      </c>
      <c r="D2443" s="2">
        <f t="shared" si="302"/>
        <v>9.3448600000000006</v>
      </c>
      <c r="E2443" s="2">
        <f t="shared" si="296"/>
        <v>9.3775799999999983</v>
      </c>
      <c r="F2443" s="2">
        <f t="shared" si="297"/>
        <v>9.3670050000000025</v>
      </c>
      <c r="G2443" s="2">
        <f t="shared" si="299"/>
        <v>9.1172259999999987</v>
      </c>
      <c r="H2443" s="2">
        <f t="shared" si="303"/>
        <v>7.2681649999999953</v>
      </c>
      <c r="I2443" s="2">
        <f t="array" ref="I2443">SUMPRODUCT(B2427:B2446, (ROW(B2427:B2446)-ROW(B2427)+1)) / (20*21/2)</f>
        <v>9.3706219047619044</v>
      </c>
      <c r="J2443" s="2">
        <f t="shared" si="298"/>
        <v>9.3106853149047133</v>
      </c>
      <c r="K2443" s="2">
        <f t="shared" si="300"/>
        <v>9.0532376973023148</v>
      </c>
    </row>
    <row r="2444" spans="1:11" ht="13.5" x14ac:dyDescent="0.25">
      <c r="A2444" s="3">
        <f>TITRES_STAT!B2447</f>
        <v>45562</v>
      </c>
      <c r="B2444" s="6">
        <f>TITRES_STAT!D2447</f>
        <v>9.3621999999999996</v>
      </c>
      <c r="C2444" s="2">
        <f t="shared" si="301"/>
        <v>-2.8900000000000148E-2</v>
      </c>
      <c r="D2444" s="2">
        <f t="shared" si="302"/>
        <v>9.3506400000000003</v>
      </c>
      <c r="E2444" s="2">
        <f t="shared" ref="E2444:E2507" si="304">AVERAGE(B2435:B2444)</f>
        <v>9.3612199999999994</v>
      </c>
      <c r="F2444" s="2">
        <f t="shared" si="297"/>
        <v>9.3819200000000009</v>
      </c>
      <c r="G2444" s="2">
        <f t="shared" si="299"/>
        <v>9.1314659999999996</v>
      </c>
      <c r="H2444" s="2">
        <f t="shared" si="303"/>
        <v>7.2847149999999949</v>
      </c>
      <c r="I2444" s="2">
        <f t="array" ref="I2444">SUMPRODUCT(B2428:B2447, (ROW(B2428:B2447)-ROW(B2428)+1)) / (20*21/2)</f>
        <v>9.3511947619047611</v>
      </c>
      <c r="J2444" s="2">
        <f t="shared" si="298"/>
        <v>9.3155914753899793</v>
      </c>
      <c r="K2444" s="2">
        <f t="shared" si="300"/>
        <v>9.0653538660355579</v>
      </c>
    </row>
    <row r="2445" spans="1:11" ht="13.5" x14ac:dyDescent="0.25">
      <c r="A2445" s="3">
        <f>TITRES_STAT!B2448</f>
        <v>45565</v>
      </c>
      <c r="B2445" s="6">
        <f>TITRES_STAT!D2448</f>
        <v>9.3621999999999996</v>
      </c>
      <c r="C2445" s="2">
        <f t="shared" si="301"/>
        <v>0</v>
      </c>
      <c r="D2445" s="2">
        <f t="shared" si="302"/>
        <v>9.35642</v>
      </c>
      <c r="E2445" s="2">
        <f t="shared" si="304"/>
        <v>9.3448600000000006</v>
      </c>
      <c r="F2445" s="2">
        <f t="shared" si="297"/>
        <v>9.3968349999999994</v>
      </c>
      <c r="G2445" s="2">
        <f t="shared" si="299"/>
        <v>9.1412800000000001</v>
      </c>
      <c r="H2445" s="2">
        <f t="shared" si="303"/>
        <v>7.3012649999999955</v>
      </c>
      <c r="I2445" s="2">
        <f t="array" ref="I2445">SUMPRODUCT(B2429:B2448, (ROW(B2429:B2448)-ROW(B2429)+1)) / (20*21/2)</f>
        <v>9.3187119047619049</v>
      </c>
      <c r="J2445" s="2">
        <f t="shared" si="298"/>
        <v>9.3200303824956947</v>
      </c>
      <c r="K2445" s="2">
        <f t="shared" si="300"/>
        <v>9.0769948908969091</v>
      </c>
    </row>
    <row r="2446" spans="1:11" ht="13.5" x14ac:dyDescent="0.25">
      <c r="A2446" s="3">
        <f>TITRES_STAT!B2449</f>
        <v>45566</v>
      </c>
      <c r="B2446" s="6">
        <f>TITRES_STAT!D2449</f>
        <v>9.2851999999999997</v>
      </c>
      <c r="C2446" s="2">
        <f t="shared" si="301"/>
        <v>-7.6999999999999957E-2</v>
      </c>
      <c r="D2446" s="2">
        <f t="shared" si="302"/>
        <v>9.3467999999999982</v>
      </c>
      <c r="E2446" s="2">
        <f t="shared" si="304"/>
        <v>9.3400500000000015</v>
      </c>
      <c r="F2446" s="2">
        <f t="shared" si="297"/>
        <v>9.3929849999999995</v>
      </c>
      <c r="G2446" s="2">
        <f t="shared" si="299"/>
        <v>9.1495540000000002</v>
      </c>
      <c r="H2446" s="2">
        <f t="shared" si="303"/>
        <v>7.318103499999995</v>
      </c>
      <c r="I2446" s="2">
        <f t="array" ref="I2446">SUMPRODUCT(B2430:B2449, (ROW(B2430:B2449)-ROW(B2430)+1)) / (20*21/2)</f>
        <v>9.292367619047619</v>
      </c>
      <c r="J2446" s="2">
        <f t="shared" si="298"/>
        <v>9.3167132032103908</v>
      </c>
      <c r="K2446" s="2">
        <f t="shared" si="300"/>
        <v>9.0851597971362459</v>
      </c>
    </row>
    <row r="2447" spans="1:11" ht="13.5" x14ac:dyDescent="0.25">
      <c r="A2447" s="3">
        <f>TITRES_STAT!B2450</f>
        <v>45567</v>
      </c>
      <c r="B2447" s="6">
        <f>TITRES_STAT!D2450</f>
        <v>9.1890000000000001</v>
      </c>
      <c r="C2447" s="2">
        <f t="shared" si="301"/>
        <v>-9.6199999999999619E-2</v>
      </c>
      <c r="D2447" s="2">
        <f t="shared" si="302"/>
        <v>9.3179400000000001</v>
      </c>
      <c r="E2447" s="2">
        <f t="shared" si="304"/>
        <v>9.3256200000000007</v>
      </c>
      <c r="F2447" s="2">
        <f t="shared" si="297"/>
        <v>9.3857699999999991</v>
      </c>
      <c r="G2447" s="2">
        <f t="shared" si="299"/>
        <v>9.1559039999999996</v>
      </c>
      <c r="H2447" s="2">
        <f t="shared" si="303"/>
        <v>7.3347014999999951</v>
      </c>
      <c r="I2447" s="2">
        <f t="array" ref="I2447">SUMPRODUCT(B2431:B2450, (ROW(B2431:B2450)-ROW(B2431)+1)) / (20*21/2)</f>
        <v>9.2721619047619033</v>
      </c>
      <c r="J2447" s="2">
        <f t="shared" si="298"/>
        <v>9.3045500409998763</v>
      </c>
      <c r="K2447" s="2">
        <f t="shared" si="300"/>
        <v>9.0892319619544324</v>
      </c>
    </row>
    <row r="2448" spans="1:11" ht="13.5" x14ac:dyDescent="0.25">
      <c r="A2448" s="3">
        <f>TITRES_STAT!B2451</f>
        <v>45568</v>
      </c>
      <c r="B2448" s="6">
        <f>TITRES_STAT!D2451</f>
        <v>9.0447000000000006</v>
      </c>
      <c r="C2448" s="2">
        <f t="shared" si="301"/>
        <v>-0.14429999999999943</v>
      </c>
      <c r="D2448" s="2">
        <f t="shared" si="302"/>
        <v>9.2486599999999992</v>
      </c>
      <c r="E2448" s="2">
        <f t="shared" si="304"/>
        <v>9.2967600000000008</v>
      </c>
      <c r="F2448" s="2">
        <f t="shared" si="297"/>
        <v>9.3694149999999983</v>
      </c>
      <c r="G2448" s="2">
        <f t="shared" si="299"/>
        <v>9.1578280000000003</v>
      </c>
      <c r="H2448" s="2">
        <f t="shared" si="303"/>
        <v>7.3505779999999961</v>
      </c>
      <c r="I2448" s="2">
        <f t="array" ref="I2448">SUMPRODUCT(B2432:B2451, (ROW(B2432:B2451)-ROW(B2432)+1)) / (20*21/2)</f>
        <v>9.2539723809523782</v>
      </c>
      <c r="J2448" s="2">
        <f t="shared" si="298"/>
        <v>9.2798024180475061</v>
      </c>
      <c r="K2448" s="2">
        <f t="shared" si="300"/>
        <v>9.0874856105052384</v>
      </c>
    </row>
    <row r="2449" spans="1:11" ht="13.5" x14ac:dyDescent="0.25">
      <c r="A2449" s="3">
        <f>TITRES_STAT!B2452</f>
        <v>45569</v>
      </c>
      <c r="B2449" s="6">
        <f>TITRES_STAT!D2452</f>
        <v>9.0928000000000004</v>
      </c>
      <c r="C2449" s="2">
        <f t="shared" si="301"/>
        <v>4.809999999999981E-2</v>
      </c>
      <c r="D2449" s="2">
        <f t="shared" si="302"/>
        <v>9.1947799999999997</v>
      </c>
      <c r="E2449" s="2">
        <f t="shared" si="304"/>
        <v>9.27271</v>
      </c>
      <c r="F2449" s="2">
        <f t="shared" si="297"/>
        <v>9.3530599999999993</v>
      </c>
      <c r="G2449" s="2">
        <f t="shared" si="299"/>
        <v>9.1609079999999992</v>
      </c>
      <c r="H2449" s="2">
        <f t="shared" si="303"/>
        <v>7.3664544999999961</v>
      </c>
      <c r="I2449" s="2">
        <f t="array" ref="I2449">SUMPRODUCT(B2433:B2452, (ROW(B2433:B2452)-ROW(B2433)+1)) / (20*21/2)</f>
        <v>9.2421966666666684</v>
      </c>
      <c r="J2449" s="2">
        <f t="shared" si="298"/>
        <v>9.2619926639477441</v>
      </c>
      <c r="K2449" s="2">
        <f t="shared" si="300"/>
        <v>9.0876940179364052</v>
      </c>
    </row>
    <row r="2450" spans="1:11" ht="13.5" x14ac:dyDescent="0.25">
      <c r="A2450" s="3">
        <f>TITRES_STAT!B2453</f>
        <v>45572</v>
      </c>
      <c r="B2450" s="6">
        <f>TITRES_STAT!D2453</f>
        <v>9.1409000000000002</v>
      </c>
      <c r="C2450" s="2">
        <f t="shared" si="301"/>
        <v>4.809999999999981E-2</v>
      </c>
      <c r="D2450" s="2">
        <f t="shared" si="302"/>
        <v>9.1505200000000002</v>
      </c>
      <c r="E2450" s="2">
        <f t="shared" si="304"/>
        <v>9.2534700000000019</v>
      </c>
      <c r="F2450" s="2">
        <f t="shared" si="297"/>
        <v>9.3318899999999978</v>
      </c>
      <c r="G2450" s="2">
        <f t="shared" si="299"/>
        <v>9.1647560000000006</v>
      </c>
      <c r="H2450" s="2">
        <f t="shared" si="303"/>
        <v>7.3825714999999956</v>
      </c>
      <c r="I2450" s="2">
        <f t="array" ref="I2450">SUMPRODUCT(B2434:B2453, (ROW(B2434:B2453)-ROW(B2434)+1)) / (20*21/2)</f>
        <v>9.2343190476190458</v>
      </c>
      <c r="J2450" s="2">
        <f t="shared" si="298"/>
        <v>9.2504600292860548</v>
      </c>
      <c r="K2450" s="2">
        <f t="shared" si="300"/>
        <v>9.0897805270369378</v>
      </c>
    </row>
    <row r="2451" spans="1:11" ht="13.5" x14ac:dyDescent="0.25">
      <c r="A2451" s="3">
        <f>TITRES_STAT!B2454</f>
        <v>45573</v>
      </c>
      <c r="B2451" s="6">
        <f>TITRES_STAT!D2454</f>
        <v>9.1409000000000002</v>
      </c>
      <c r="C2451" s="2">
        <f t="shared" si="301"/>
        <v>0</v>
      </c>
      <c r="D2451" s="2">
        <f t="shared" si="302"/>
        <v>9.1216600000000003</v>
      </c>
      <c r="E2451" s="2">
        <f t="shared" si="304"/>
        <v>9.2342300000000002</v>
      </c>
      <c r="F2451" s="2">
        <f t="shared" si="297"/>
        <v>9.3126449999999981</v>
      </c>
      <c r="G2451" s="2">
        <f t="shared" si="299"/>
        <v>9.168412</v>
      </c>
      <c r="H2451" s="2">
        <f t="shared" si="303"/>
        <v>7.3989289999999972</v>
      </c>
      <c r="I2451" s="2">
        <f t="array" ref="I2451">SUMPRODUCT(B2435:B2454, (ROW(B2435:B2454)-ROW(B2435)+1)) / (20*21/2)</f>
        <v>9.2237828571428579</v>
      </c>
      <c r="J2451" s="2">
        <f t="shared" si="298"/>
        <v>9.2400257407826221</v>
      </c>
      <c r="K2451" s="2">
        <f t="shared" si="300"/>
        <v>9.0917852122511764</v>
      </c>
    </row>
    <row r="2452" spans="1:11" ht="13.5" x14ac:dyDescent="0.25">
      <c r="A2452" s="3">
        <f>TITRES_STAT!B2455</f>
        <v>45574</v>
      </c>
      <c r="B2452" s="6">
        <f>TITRES_STAT!D2455</f>
        <v>9.1890000000000001</v>
      </c>
      <c r="C2452" s="2">
        <f t="shared" si="301"/>
        <v>4.809999999999981E-2</v>
      </c>
      <c r="D2452" s="2">
        <f t="shared" si="302"/>
        <v>9.1216600000000021</v>
      </c>
      <c r="E2452" s="2">
        <f t="shared" si="304"/>
        <v>9.2198000000000011</v>
      </c>
      <c r="F2452" s="2">
        <f t="shared" ref="F2452:F2515" si="305">AVERAGE(B2433:B2452)</f>
        <v>9.300614999999997</v>
      </c>
      <c r="G2452" s="2">
        <f t="shared" si="299"/>
        <v>9.1722599999999996</v>
      </c>
      <c r="H2452" s="2">
        <f t="shared" si="303"/>
        <v>7.416007999999997</v>
      </c>
      <c r="I2452" s="2">
        <f t="array" ref="I2452">SUMPRODUCT(B2436:B2455, (ROW(B2436:B2455)-ROW(B2436)+1)) / (20*21/2)</f>
        <v>9.2185628571428566</v>
      </c>
      <c r="J2452" s="2">
        <f t="shared" si="298"/>
        <v>9.2351661464223724</v>
      </c>
      <c r="K2452" s="2">
        <f t="shared" si="300"/>
        <v>9.0955975568687784</v>
      </c>
    </row>
    <row r="2453" spans="1:11" ht="13.5" x14ac:dyDescent="0.25">
      <c r="A2453" s="3">
        <f>TITRES_STAT!B2456</f>
        <v>45575</v>
      </c>
      <c r="B2453" s="6">
        <f>TITRES_STAT!D2456</f>
        <v>9.2179000000000002</v>
      </c>
      <c r="C2453" s="2">
        <f t="shared" si="301"/>
        <v>2.8900000000000148E-2</v>
      </c>
      <c r="D2453" s="2">
        <f t="shared" si="302"/>
        <v>9.1562999999999999</v>
      </c>
      <c r="E2453" s="2">
        <f t="shared" si="304"/>
        <v>9.2024800000000013</v>
      </c>
      <c r="F2453" s="2">
        <f t="shared" si="305"/>
        <v>9.290029999999998</v>
      </c>
      <c r="G2453" s="2">
        <f t="shared" si="299"/>
        <v>9.1764939999999999</v>
      </c>
      <c r="H2453" s="2">
        <f t="shared" si="303"/>
        <v>7.4332314999999971</v>
      </c>
      <c r="I2453" s="2">
        <f t="array" ref="I2453">SUMPRODUCT(B2437:B2456, (ROW(B2437:B2456)-ROW(B2437)+1)) / (20*21/2)</f>
        <v>9.2093042857142855</v>
      </c>
      <c r="J2453" s="2">
        <f t="shared" ref="J2453:J2516" si="306">$J$4*B2453+J2452*(1-$J$4)</f>
        <v>9.2335217515250037</v>
      </c>
      <c r="K2453" s="2">
        <f t="shared" si="300"/>
        <v>9.1003937311092198</v>
      </c>
    </row>
    <row r="2454" spans="1:11" ht="13.5" x14ac:dyDescent="0.25">
      <c r="A2454" s="3">
        <f>TITRES_STAT!B2457</f>
        <v>45576</v>
      </c>
      <c r="B2454" s="6">
        <f>TITRES_STAT!D2457</f>
        <v>9.1793999999999993</v>
      </c>
      <c r="C2454" s="2">
        <f t="shared" si="301"/>
        <v>-3.8500000000000867E-2</v>
      </c>
      <c r="D2454" s="2">
        <f t="shared" si="302"/>
        <v>9.1736199999999997</v>
      </c>
      <c r="E2454" s="2">
        <f t="shared" si="304"/>
        <v>9.1842000000000006</v>
      </c>
      <c r="F2454" s="2">
        <f t="shared" si="305"/>
        <v>9.2727099999999982</v>
      </c>
      <c r="G2454" s="2">
        <f t="shared" si="299"/>
        <v>9.1788039999999995</v>
      </c>
      <c r="H2454" s="2">
        <f t="shared" si="303"/>
        <v>7.4495409999999973</v>
      </c>
      <c r="I2454" s="2">
        <f t="array" ref="I2454">SUMPRODUCT(B2438:B2457, (ROW(B2438:B2457)-ROW(B2438)+1)) / (20*21/2)</f>
        <v>9.1807180952380953</v>
      </c>
      <c r="J2454" s="2">
        <f t="shared" si="306"/>
        <v>9.2283672989988119</v>
      </c>
      <c r="K2454" s="2">
        <f t="shared" si="300"/>
        <v>9.1034920161637594</v>
      </c>
    </row>
    <row r="2455" spans="1:11" ht="13.5" x14ac:dyDescent="0.25">
      <c r="A2455" s="3">
        <f>TITRES_STAT!B2458</f>
        <v>45579</v>
      </c>
      <c r="B2455" s="6">
        <f>TITRES_STAT!D2458</f>
        <v>9.2179000000000002</v>
      </c>
      <c r="C2455" s="2">
        <f t="shared" si="301"/>
        <v>3.8500000000000867E-2</v>
      </c>
      <c r="D2455" s="2">
        <f t="shared" si="302"/>
        <v>9.1890200000000011</v>
      </c>
      <c r="E2455" s="2">
        <f t="shared" si="304"/>
        <v>9.1697700000000015</v>
      </c>
      <c r="F2455" s="2">
        <f t="shared" si="305"/>
        <v>9.2573149999999966</v>
      </c>
      <c r="G2455" s="2">
        <f t="shared" si="299"/>
        <v>9.181692</v>
      </c>
      <c r="H2455" s="2">
        <f t="shared" si="303"/>
        <v>7.4660429999999982</v>
      </c>
      <c r="I2455" s="2">
        <f t="array" ref="I2455">SUMPRODUCT(B2439:B2458, (ROW(B2439:B2458)-ROW(B2439)+1)) / (20*21/2)</f>
        <v>9.1585452380952397</v>
      </c>
      <c r="J2455" s="2">
        <f t="shared" si="306"/>
        <v>9.2273704133798784</v>
      </c>
      <c r="K2455" s="2">
        <f t="shared" si="300"/>
        <v>9.1079786037651811</v>
      </c>
    </row>
    <row r="2456" spans="1:11" ht="13.5" x14ac:dyDescent="0.25">
      <c r="A2456" s="3">
        <f>TITRES_STAT!B2459</f>
        <v>45581</v>
      </c>
      <c r="B2456" s="6">
        <f>TITRES_STAT!D2459</f>
        <v>9.1600999999999999</v>
      </c>
      <c r="C2456" s="2">
        <f t="shared" si="301"/>
        <v>-5.7800000000000296E-2</v>
      </c>
      <c r="D2456" s="2">
        <f t="shared" si="302"/>
        <v>9.1928599999999996</v>
      </c>
      <c r="E2456" s="2">
        <f t="shared" si="304"/>
        <v>9.1572599999999991</v>
      </c>
      <c r="F2456" s="2">
        <f t="shared" si="305"/>
        <v>9.2486549999999994</v>
      </c>
      <c r="G2456" s="2">
        <f t="shared" si="299"/>
        <v>9.1828459999999978</v>
      </c>
      <c r="H2456" s="2">
        <f t="shared" si="303"/>
        <v>7.4823519999999988</v>
      </c>
      <c r="I2456" s="2">
        <f t="array" ref="I2456">SUMPRODUCT(B2440:B2459, (ROW(B2440:B2459)-ROW(B2440)+1)) / (20*21/2)</f>
        <v>9.1562995238095244</v>
      </c>
      <c r="J2456" s="2">
        <f t="shared" si="306"/>
        <v>9.2209637073436994</v>
      </c>
      <c r="K2456" s="2">
        <f t="shared" si="300"/>
        <v>9.1100225800881152</v>
      </c>
    </row>
    <row r="2457" spans="1:11" ht="13.5" x14ac:dyDescent="0.25">
      <c r="A2457" s="3">
        <f>TITRES_STAT!B2460</f>
        <v>45582</v>
      </c>
      <c r="B2457" s="6">
        <f>TITRES_STAT!D2460</f>
        <v>8.9484999999999992</v>
      </c>
      <c r="C2457" s="2">
        <f t="shared" si="301"/>
        <v>-0.21160000000000068</v>
      </c>
      <c r="D2457" s="2">
        <f t="shared" si="302"/>
        <v>9.1447599999999998</v>
      </c>
      <c r="E2457" s="2">
        <f t="shared" si="304"/>
        <v>9.1332100000000001</v>
      </c>
      <c r="F2457" s="2">
        <f t="shared" si="305"/>
        <v>9.2294149999999995</v>
      </c>
      <c r="G2457" s="2">
        <f t="shared" si="299"/>
        <v>9.1797679999999993</v>
      </c>
      <c r="H2457" s="2">
        <f t="shared" si="303"/>
        <v>7.4978434999999983</v>
      </c>
      <c r="I2457" s="2">
        <f t="array" ref="I2457">SUMPRODUCT(B2441:B2460, (ROW(B2441:B2460)-ROW(B2441)+1)) / (20*21/2)</f>
        <v>9.1639028571428547</v>
      </c>
      <c r="J2457" s="2">
        <f t="shared" si="306"/>
        <v>9.1950147828347752</v>
      </c>
      <c r="K2457" s="2">
        <f t="shared" si="300"/>
        <v>9.1036883612611295</v>
      </c>
    </row>
    <row r="2458" spans="1:11" ht="13.5" x14ac:dyDescent="0.25">
      <c r="A2458" s="3">
        <f>TITRES_STAT!B2461</f>
        <v>45583</v>
      </c>
      <c r="B2458" s="6">
        <f>TITRES_STAT!D2461</f>
        <v>8.9966000000000008</v>
      </c>
      <c r="C2458" s="2">
        <f t="shared" si="301"/>
        <v>4.8100000000001586E-2</v>
      </c>
      <c r="D2458" s="2">
        <f t="shared" si="302"/>
        <v>9.1005000000000003</v>
      </c>
      <c r="E2458" s="2">
        <f t="shared" si="304"/>
        <v>9.1283999999999992</v>
      </c>
      <c r="F2458" s="2">
        <f t="shared" si="305"/>
        <v>9.2125799999999991</v>
      </c>
      <c r="G2458" s="2">
        <f t="shared" si="299"/>
        <v>9.1778439999999986</v>
      </c>
      <c r="H2458" s="2">
        <f t="shared" si="303"/>
        <v>7.5139604999999987</v>
      </c>
      <c r="I2458" s="2">
        <f t="array" ref="I2458">SUMPRODUCT(B2442:B2461, (ROW(B2442:B2461)-ROW(B2442)+1)) / (20*21/2)</f>
        <v>9.169906666666666</v>
      </c>
      <c r="J2458" s="2">
        <f t="shared" si="306"/>
        <v>9.176118136850512</v>
      </c>
      <c r="K2458" s="2">
        <f t="shared" si="300"/>
        <v>9.0994888176822624</v>
      </c>
    </row>
    <row r="2459" spans="1:11" ht="13.5" x14ac:dyDescent="0.25">
      <c r="A2459" s="3">
        <f>TITRES_STAT!B2462</f>
        <v>45586</v>
      </c>
      <c r="B2459" s="6">
        <f>TITRES_STAT!D2462</f>
        <v>9.1890000000000001</v>
      </c>
      <c r="C2459" s="2">
        <f t="shared" si="301"/>
        <v>0.19239999999999924</v>
      </c>
      <c r="D2459" s="2">
        <f t="shared" si="302"/>
        <v>9.1024199999999986</v>
      </c>
      <c r="E2459" s="2">
        <f t="shared" si="304"/>
        <v>9.1380200000000009</v>
      </c>
      <c r="F2459" s="2">
        <f t="shared" si="305"/>
        <v>9.2053649999999969</v>
      </c>
      <c r="G2459" s="2">
        <f t="shared" si="299"/>
        <v>9.181692</v>
      </c>
      <c r="H2459" s="2">
        <f t="shared" si="303"/>
        <v>7.5307989999999982</v>
      </c>
      <c r="I2459" s="2">
        <f t="array" ref="I2459">SUMPRODUCT(B2443:B2462, (ROW(B2443:B2462)-ROW(B2443)+1)) / (20*21/2)</f>
        <v>9.1753166666666672</v>
      </c>
      <c r="J2459" s="2">
        <f t="shared" si="306"/>
        <v>9.1773449809599867</v>
      </c>
      <c r="K2459" s="2">
        <f t="shared" si="300"/>
        <v>9.1029990601260948</v>
      </c>
    </row>
    <row r="2460" spans="1:11" ht="13.5" x14ac:dyDescent="0.25">
      <c r="A2460" s="3">
        <f>TITRES_STAT!B2463</f>
        <v>45587</v>
      </c>
      <c r="B2460" s="6">
        <f>TITRES_STAT!D2463</f>
        <v>9.2851999999999997</v>
      </c>
      <c r="C2460" s="2">
        <f t="shared" si="301"/>
        <v>9.6199999999999619E-2</v>
      </c>
      <c r="D2460" s="2">
        <f t="shared" si="302"/>
        <v>9.1158800000000006</v>
      </c>
      <c r="E2460" s="2">
        <f t="shared" si="304"/>
        <v>9.1524500000000018</v>
      </c>
      <c r="F2460" s="2">
        <f t="shared" si="305"/>
        <v>9.2029600000000009</v>
      </c>
      <c r="G2460" s="2">
        <f t="shared" si="299"/>
        <v>9.1874639999999985</v>
      </c>
      <c r="H2460" s="2">
        <f t="shared" si="303"/>
        <v>7.5483589999999978</v>
      </c>
      <c r="I2460" s="2">
        <f t="array" ref="I2460">SUMPRODUCT(B2444:B2463, (ROW(B2444:B2463)-ROW(B2444)+1)) / (20*21/2)</f>
        <v>9.1856738095238093</v>
      </c>
      <c r="J2460" s="2">
        <f t="shared" si="306"/>
        <v>9.187616887535226</v>
      </c>
      <c r="K2460" s="2">
        <f t="shared" si="300"/>
        <v>9.1101441950231106</v>
      </c>
    </row>
    <row r="2461" spans="1:11" ht="13.5" x14ac:dyDescent="0.25">
      <c r="A2461" s="3">
        <f>TITRES_STAT!B2464</f>
        <v>45588</v>
      </c>
      <c r="B2461" s="6">
        <f>TITRES_STAT!D2464</f>
        <v>9.266</v>
      </c>
      <c r="C2461" s="2">
        <f t="shared" si="301"/>
        <v>-1.9199999999999662E-2</v>
      </c>
      <c r="D2461" s="2">
        <f t="shared" si="302"/>
        <v>9.13706</v>
      </c>
      <c r="E2461" s="2">
        <f t="shared" si="304"/>
        <v>9.1649600000000007</v>
      </c>
      <c r="F2461" s="2">
        <f t="shared" si="305"/>
        <v>9.1995949999999986</v>
      </c>
      <c r="G2461" s="2">
        <f t="shared" si="299"/>
        <v>9.1928519999999985</v>
      </c>
      <c r="H2461" s="2">
        <f t="shared" si="303"/>
        <v>7.5658229999999991</v>
      </c>
      <c r="I2461" s="2">
        <f t="array" ref="I2461">SUMPRODUCT(B2445:B2464, (ROW(B2445:B2464)-ROW(B2445)+1)) / (20*21/2)</f>
        <v>9.1854433333333319</v>
      </c>
      <c r="J2461" s="2">
        <f t="shared" si="306"/>
        <v>9.1950819458652049</v>
      </c>
      <c r="K2461" s="2">
        <f t="shared" si="300"/>
        <v>9.1162561873751464</v>
      </c>
    </row>
    <row r="2462" spans="1:11" ht="13.5" x14ac:dyDescent="0.25">
      <c r="A2462" s="3">
        <f>TITRES_STAT!B2465</f>
        <v>45589</v>
      </c>
      <c r="B2462" s="6">
        <f>TITRES_STAT!D2465</f>
        <v>9.2563999999999993</v>
      </c>
      <c r="C2462" s="2">
        <f t="shared" si="301"/>
        <v>-9.6000000000007191E-3</v>
      </c>
      <c r="D2462" s="2">
        <f t="shared" si="302"/>
        <v>9.198640000000001</v>
      </c>
      <c r="E2462" s="2">
        <f t="shared" si="304"/>
        <v>9.1716999999999995</v>
      </c>
      <c r="F2462" s="2">
        <f t="shared" si="305"/>
        <v>9.1957499999999985</v>
      </c>
      <c r="G2462" s="2">
        <f t="shared" si="299"/>
        <v>9.1982419999999987</v>
      </c>
      <c r="H2462" s="2">
        <f t="shared" si="303"/>
        <v>7.5832869999999994</v>
      </c>
      <c r="I2462" s="2">
        <f t="array" ref="I2462">SUMPRODUCT(B2446:B2465, (ROW(B2446:B2465)-ROW(B2446)+1)) / (20*21/2)</f>
        <v>9.1970376190476202</v>
      </c>
      <c r="J2462" s="2">
        <f t="shared" si="306"/>
        <v>9.2009217605447091</v>
      </c>
      <c r="K2462" s="2">
        <f t="shared" si="300"/>
        <v>9.1217520231643565</v>
      </c>
    </row>
    <row r="2463" spans="1:11" ht="13.5" x14ac:dyDescent="0.25">
      <c r="A2463" s="3">
        <f>TITRES_STAT!B2466</f>
        <v>45590</v>
      </c>
      <c r="B2463" s="6">
        <f>TITRES_STAT!D2466</f>
        <v>9.3045000000000009</v>
      </c>
      <c r="C2463" s="2">
        <f t="shared" si="301"/>
        <v>4.8100000000001586E-2</v>
      </c>
      <c r="D2463" s="2">
        <f t="shared" si="302"/>
        <v>9.2602200000000003</v>
      </c>
      <c r="E2463" s="2">
        <f t="shared" si="304"/>
        <v>9.1803600000000003</v>
      </c>
      <c r="F2463" s="2">
        <f t="shared" si="305"/>
        <v>9.1914200000000008</v>
      </c>
      <c r="G2463" s="2">
        <f t="shared" si="299"/>
        <v>9.2063240000000004</v>
      </c>
      <c r="H2463" s="2">
        <f t="shared" si="303"/>
        <v>7.6009914999999992</v>
      </c>
      <c r="I2463" s="2">
        <f t="array" ref="I2463">SUMPRODUCT(B2447:B2466, (ROW(B2447:B2466)-ROW(B2447)+1)) / (20*21/2)</f>
        <v>9.190573333333333</v>
      </c>
      <c r="J2463" s="2">
        <f t="shared" si="306"/>
        <v>9.2107863547785467</v>
      </c>
      <c r="K2463" s="2">
        <f t="shared" si="300"/>
        <v>9.1289186104912439</v>
      </c>
    </row>
    <row r="2464" spans="1:11" ht="13.5" x14ac:dyDescent="0.25">
      <c r="A2464" s="3">
        <f>TITRES_STAT!B2467</f>
        <v>45593</v>
      </c>
      <c r="B2464" s="6">
        <f>TITRES_STAT!D2467</f>
        <v>9.1890000000000001</v>
      </c>
      <c r="C2464" s="2">
        <f t="shared" si="301"/>
        <v>-0.11550000000000082</v>
      </c>
      <c r="D2464" s="2">
        <f t="shared" si="302"/>
        <v>9.2602200000000003</v>
      </c>
      <c r="E2464" s="2">
        <f t="shared" si="304"/>
        <v>9.1813199999999995</v>
      </c>
      <c r="F2464" s="2">
        <f t="shared" si="305"/>
        <v>9.1827599999999983</v>
      </c>
      <c r="G2464" s="2">
        <f t="shared" si="299"/>
        <v>9.2122900000000012</v>
      </c>
      <c r="H2464" s="2">
        <f t="shared" si="303"/>
        <v>7.6185514999999997</v>
      </c>
      <c r="I2464" s="2">
        <f t="array" ref="I2464">SUMPRODUCT(B2448:B2467, (ROW(B2448:B2467)-ROW(B2448)+1)) / (20*21/2)</f>
        <v>9.1922671428571423</v>
      </c>
      <c r="J2464" s="2">
        <f t="shared" si="306"/>
        <v>9.2087114638472567</v>
      </c>
      <c r="K2464" s="2">
        <f t="shared" si="300"/>
        <v>9.1312747434131563</v>
      </c>
    </row>
    <row r="2465" spans="1:11" ht="13.5" x14ac:dyDescent="0.25">
      <c r="A2465" s="3">
        <f>TITRES_STAT!B2468</f>
        <v>45594</v>
      </c>
      <c r="B2465" s="6">
        <f>TITRES_STAT!D2468</f>
        <v>9.3045000000000009</v>
      </c>
      <c r="C2465" s="2">
        <f t="shared" si="301"/>
        <v>0.11550000000000082</v>
      </c>
      <c r="D2465" s="2">
        <f t="shared" si="302"/>
        <v>9.2640800000000016</v>
      </c>
      <c r="E2465" s="2">
        <f t="shared" si="304"/>
        <v>9.189980000000002</v>
      </c>
      <c r="F2465" s="2">
        <f t="shared" si="305"/>
        <v>9.1798749999999991</v>
      </c>
      <c r="G2465" s="2">
        <f t="shared" si="299"/>
        <v>9.2205660000000016</v>
      </c>
      <c r="H2465" s="2">
        <f t="shared" si="303"/>
        <v>7.6381324999999993</v>
      </c>
      <c r="I2465" s="2">
        <f t="array" ref="I2465">SUMPRODUCT(B2449:B2468, (ROW(B2449:B2468)-ROW(B2449)+1)) / (20*21/2)</f>
        <v>9.2049609523809544</v>
      </c>
      <c r="J2465" s="2">
        <f t="shared" si="306"/>
        <v>9.2178341815760891</v>
      </c>
      <c r="K2465" s="2">
        <f t="shared" si="300"/>
        <v>9.1380678907302872</v>
      </c>
    </row>
    <row r="2466" spans="1:11" ht="13.5" x14ac:dyDescent="0.25">
      <c r="A2466" s="3">
        <f>TITRES_STAT!B2469</f>
        <v>45595</v>
      </c>
      <c r="B2466" s="6">
        <f>TITRES_STAT!D2469</f>
        <v>9.1120000000000001</v>
      </c>
      <c r="C2466" s="2">
        <f t="shared" si="301"/>
        <v>-0.19250000000000078</v>
      </c>
      <c r="D2466" s="2">
        <f t="shared" si="302"/>
        <v>9.2332800000000006</v>
      </c>
      <c r="E2466" s="2">
        <f t="shared" si="304"/>
        <v>9.1851700000000012</v>
      </c>
      <c r="F2466" s="2">
        <f t="shared" si="305"/>
        <v>9.1712149999999983</v>
      </c>
      <c r="G2466" s="2">
        <f t="shared" si="299"/>
        <v>9.2249920000000003</v>
      </c>
      <c r="H2466" s="2">
        <f t="shared" si="303"/>
        <v>7.6554039999999999</v>
      </c>
      <c r="I2466" s="2">
        <f t="array" ref="I2466">SUMPRODUCT(B2450:B2469, (ROW(B2450:B2469)-ROW(B2450)+1)) / (20*21/2)</f>
        <v>9.2155033333333325</v>
      </c>
      <c r="J2466" s="2">
        <f t="shared" si="306"/>
        <v>9.2077547357116991</v>
      </c>
      <c r="K2466" s="2">
        <f t="shared" si="300"/>
        <v>9.1370456205055692</v>
      </c>
    </row>
    <row r="2467" spans="1:11" ht="13.5" x14ac:dyDescent="0.25">
      <c r="A2467" s="3">
        <f>TITRES_STAT!B2470</f>
        <v>45596</v>
      </c>
      <c r="B2467" s="6">
        <f>TITRES_STAT!D2470</f>
        <v>9.1890000000000001</v>
      </c>
      <c r="C2467" s="2">
        <f t="shared" si="301"/>
        <v>7.6999999999999957E-2</v>
      </c>
      <c r="D2467" s="2">
        <f t="shared" si="302"/>
        <v>9.2198000000000011</v>
      </c>
      <c r="E2467" s="2">
        <f t="shared" si="304"/>
        <v>9.209220000000002</v>
      </c>
      <c r="F2467" s="2">
        <f t="shared" si="305"/>
        <v>9.1712149999999966</v>
      </c>
      <c r="G2467" s="2">
        <f t="shared" si="299"/>
        <v>9.2298020000000012</v>
      </c>
      <c r="H2467" s="2">
        <f t="shared" si="303"/>
        <v>7.6726274999999999</v>
      </c>
      <c r="I2467" s="2">
        <f t="array" ref="I2467">SUMPRODUCT(B2451:B2470, (ROW(B2451:B2470)-ROW(B2451)+1)) / (20*21/2)</f>
        <v>9.2773119047619055</v>
      </c>
      <c r="J2467" s="2">
        <f t="shared" si="306"/>
        <v>9.2059685704058225</v>
      </c>
      <c r="K2467" s="2">
        <f t="shared" si="300"/>
        <v>9.1390830471524094</v>
      </c>
    </row>
    <row r="2468" spans="1:11" ht="13.5" x14ac:dyDescent="0.25">
      <c r="A2468" s="3">
        <f>TITRES_STAT!B2471</f>
        <v>45597</v>
      </c>
      <c r="B2468" s="6">
        <f>TITRES_STAT!D2471</f>
        <v>9.3045000000000009</v>
      </c>
      <c r="C2468" s="2">
        <f t="shared" si="301"/>
        <v>0.11550000000000082</v>
      </c>
      <c r="D2468" s="2">
        <f t="shared" si="302"/>
        <v>9.2198000000000011</v>
      </c>
      <c r="E2468" s="2">
        <f t="shared" si="304"/>
        <v>9.2400099999999998</v>
      </c>
      <c r="F2468" s="2">
        <f t="shared" si="305"/>
        <v>9.1842049999999968</v>
      </c>
      <c r="G2468" s="2">
        <f t="shared" si="299"/>
        <v>9.2369220000000034</v>
      </c>
      <c r="H2468" s="2">
        <f t="shared" si="303"/>
        <v>7.6902839999999992</v>
      </c>
      <c r="I2468" s="2">
        <f t="array" ref="I2468">SUMPRODUCT(B2452:B2471, (ROW(B2452:B2471)-ROW(B2452)+1)) / (20*21/2)</f>
        <v>9.3880138095238106</v>
      </c>
      <c r="J2468" s="2">
        <f t="shared" si="306"/>
        <v>9.2153525160814596</v>
      </c>
      <c r="K2468" s="2">
        <f t="shared" si="300"/>
        <v>9.1455699864797655</v>
      </c>
    </row>
    <row r="2469" spans="1:11" ht="13.5" x14ac:dyDescent="0.25">
      <c r="A2469" s="3">
        <f>TITRES_STAT!B2472</f>
        <v>45600</v>
      </c>
      <c r="B2469" s="6">
        <f>TITRES_STAT!D2472</f>
        <v>9.2949000000000002</v>
      </c>
      <c r="C2469" s="2">
        <f t="shared" si="301"/>
        <v>-9.6000000000007191E-3</v>
      </c>
      <c r="D2469" s="2">
        <f t="shared" si="302"/>
        <v>9.2409799999999986</v>
      </c>
      <c r="E2469" s="2">
        <f t="shared" si="304"/>
        <v>9.2506000000000004</v>
      </c>
      <c r="F2469" s="2">
        <f t="shared" si="305"/>
        <v>9.194309999999998</v>
      </c>
      <c r="G2469" s="2">
        <f t="shared" si="299"/>
        <v>9.2440440000000041</v>
      </c>
      <c r="H2469" s="2">
        <f t="shared" si="303"/>
        <v>7.707266999999999</v>
      </c>
      <c r="I2469" s="2">
        <f t="array" ref="I2469">SUMPRODUCT(B2453:B2472, (ROW(B2453:B2472)-ROW(B2453)+1)) / (20*21/2)</f>
        <v>9.5110828571428581</v>
      </c>
      <c r="J2469" s="2">
        <f t="shared" si="306"/>
        <v>9.2229284669308456</v>
      </c>
      <c r="K2469" s="2">
        <f t="shared" si="300"/>
        <v>9.151426065441342</v>
      </c>
    </row>
    <row r="2470" spans="1:11" ht="13.5" x14ac:dyDescent="0.25">
      <c r="A2470" s="3">
        <f>TITRES_STAT!B2473</f>
        <v>45601</v>
      </c>
      <c r="B2470" s="6">
        <f>TITRES_STAT!D2473</f>
        <v>9.8432999999999993</v>
      </c>
      <c r="C2470" s="2">
        <f t="shared" si="301"/>
        <v>0.54839999999999911</v>
      </c>
      <c r="D2470" s="2">
        <f t="shared" si="302"/>
        <v>9.3487400000000012</v>
      </c>
      <c r="E2470" s="2">
        <f t="shared" si="304"/>
        <v>9.3064100000000014</v>
      </c>
      <c r="F2470" s="2">
        <f t="shared" si="305"/>
        <v>9.2294300000000007</v>
      </c>
      <c r="G2470" s="2">
        <f t="shared" si="299"/>
        <v>9.2623260000000034</v>
      </c>
      <c r="H2470" s="2">
        <f t="shared" si="303"/>
        <v>7.7267035000000002</v>
      </c>
      <c r="I2470" s="2">
        <f t="array" ref="I2470">SUMPRODUCT(B2454:B2473, (ROW(B2454:B2473)-ROW(B2454)+1)) / (20*21/2)</f>
        <v>9.6275080952380954</v>
      </c>
      <c r="J2470" s="2">
        <f t="shared" si="306"/>
        <v>9.28201147008029</v>
      </c>
      <c r="K2470" s="2">
        <f t="shared" si="300"/>
        <v>9.1785583766005061</v>
      </c>
    </row>
    <row r="2471" spans="1:11" ht="13.5" x14ac:dyDescent="0.25">
      <c r="A2471" s="3">
        <f>TITRES_STAT!B2474</f>
        <v>45602</v>
      </c>
      <c r="B2471" s="6">
        <f>TITRES_STAT!D2474</f>
        <v>10.3918</v>
      </c>
      <c r="C2471" s="2">
        <f t="shared" si="301"/>
        <v>0.54850000000000065</v>
      </c>
      <c r="D2471" s="2">
        <f t="shared" si="302"/>
        <v>9.6046999999999993</v>
      </c>
      <c r="E2471" s="2">
        <f t="shared" si="304"/>
        <v>9.4189900000000009</v>
      </c>
      <c r="F2471" s="2">
        <f t="shared" si="305"/>
        <v>9.291974999999999</v>
      </c>
      <c r="G2471" s="2">
        <f t="shared" si="299"/>
        <v>9.291578000000003</v>
      </c>
      <c r="H2471" s="2">
        <f t="shared" si="303"/>
        <v>7.7488345000000001</v>
      </c>
      <c r="I2471" s="2">
        <f t="array" ref="I2471">SUMPRODUCT(B2455:B2474, (ROW(B2455:B2474)-ROW(B2455)+1)) / (20*21/2)</f>
        <v>9.7355985714285698</v>
      </c>
      <c r="J2471" s="2">
        <f t="shared" si="306"/>
        <v>9.3877056157869294</v>
      </c>
      <c r="K2471" s="2">
        <f t="shared" si="300"/>
        <v>9.2261364794789191</v>
      </c>
    </row>
    <row r="2472" spans="1:11" ht="13.5" x14ac:dyDescent="0.25">
      <c r="A2472" s="3">
        <f>TITRES_STAT!B2475</f>
        <v>45603</v>
      </c>
      <c r="B2472" s="6">
        <f>TITRES_STAT!D2475</f>
        <v>10.584199999999999</v>
      </c>
      <c r="C2472" s="2">
        <f t="shared" si="301"/>
        <v>0.19239999999999924</v>
      </c>
      <c r="D2472" s="2">
        <f t="shared" si="302"/>
        <v>9.8837399999999995</v>
      </c>
      <c r="E2472" s="2">
        <f t="shared" si="304"/>
        <v>9.5517700000000012</v>
      </c>
      <c r="F2472" s="2">
        <f t="shared" si="305"/>
        <v>9.3617349999999995</v>
      </c>
      <c r="G2472" s="2">
        <f t="shared" si="299"/>
        <v>9.324678000000004</v>
      </c>
      <c r="H2472" s="2">
        <f t="shared" si="303"/>
        <v>7.7719275000000003</v>
      </c>
      <c r="I2472" s="2">
        <f t="array" ref="I2472">SUMPRODUCT(B2456:B2475, (ROW(B2456:B2475)-ROW(B2456)+1)) / (20*21/2)</f>
        <v>9.8343385714285709</v>
      </c>
      <c r="J2472" s="2">
        <f t="shared" si="306"/>
        <v>9.5016574619024592</v>
      </c>
      <c r="K2472" s="2">
        <f t="shared" si="300"/>
        <v>9.2793938724405294</v>
      </c>
    </row>
    <row r="2473" spans="1:11" ht="13.5" x14ac:dyDescent="0.25">
      <c r="A2473" s="3">
        <f>TITRES_STAT!B2476</f>
        <v>45604</v>
      </c>
      <c r="B2473" s="6">
        <f>TITRES_STAT!D2476</f>
        <v>10.584199999999999</v>
      </c>
      <c r="C2473" s="2">
        <f t="shared" si="301"/>
        <v>0</v>
      </c>
      <c r="D2473" s="2">
        <f t="shared" si="302"/>
        <v>10.139679999999998</v>
      </c>
      <c r="E2473" s="2">
        <f t="shared" si="304"/>
        <v>9.6797399999999989</v>
      </c>
      <c r="F2473" s="2">
        <f t="shared" si="305"/>
        <v>9.4300500000000014</v>
      </c>
      <c r="G2473" s="2">
        <f t="shared" si="299"/>
        <v>9.3593180000000036</v>
      </c>
      <c r="H2473" s="2">
        <f t="shared" si="303"/>
        <v>7.7950205000000015</v>
      </c>
      <c r="I2473" s="2">
        <f t="array" ref="I2473">SUMPRODUCT(B2457:B2476, (ROW(B2457:B2476)-ROW(B2457)+1)) / (20*21/2)</f>
        <v>9.921306190476189</v>
      </c>
      <c r="J2473" s="2">
        <f t="shared" si="306"/>
        <v>9.6047567512450822</v>
      </c>
      <c r="K2473" s="2">
        <f t="shared" si="300"/>
        <v>9.3305627401879594</v>
      </c>
    </row>
    <row r="2474" spans="1:11" ht="13.5" x14ac:dyDescent="0.25">
      <c r="A2474" s="3">
        <f>TITRES_STAT!B2477</f>
        <v>45607</v>
      </c>
      <c r="B2474" s="6">
        <f>TITRES_STAT!D2477</f>
        <v>10.565</v>
      </c>
      <c r="C2474" s="2">
        <f t="shared" si="301"/>
        <v>-1.9199999999999662E-2</v>
      </c>
      <c r="D2474" s="2">
        <f t="shared" si="302"/>
        <v>10.393699999999999</v>
      </c>
      <c r="E2474" s="2">
        <f t="shared" si="304"/>
        <v>9.817339999999998</v>
      </c>
      <c r="F2474" s="2">
        <f t="shared" si="305"/>
        <v>9.4993300000000005</v>
      </c>
      <c r="G2474" s="2">
        <f t="shared" si="299"/>
        <v>9.3893400000000025</v>
      </c>
      <c r="H2474" s="2">
        <f t="shared" si="303"/>
        <v>7.8187390000000017</v>
      </c>
      <c r="I2474" s="2">
        <f t="array" ref="I2474">SUMPRODUCT(B2458:B2477, (ROW(B2458:B2477)-ROW(B2458)+1)) / (20*21/2)</f>
        <v>9.9964914285714279</v>
      </c>
      <c r="J2474" s="2">
        <f t="shared" si="306"/>
        <v>9.6962084892217408</v>
      </c>
      <c r="K2474" s="2">
        <f t="shared" si="300"/>
        <v>9.3789720444943132</v>
      </c>
    </row>
    <row r="2475" spans="1:11" ht="13.5" x14ac:dyDescent="0.25">
      <c r="A2475" s="3">
        <f>TITRES_STAT!B2478</f>
        <v>45608</v>
      </c>
      <c r="B2475" s="6">
        <f>TITRES_STAT!D2478</f>
        <v>10.536099999999999</v>
      </c>
      <c r="C2475" s="2">
        <f t="shared" si="301"/>
        <v>-2.8900000000000148E-2</v>
      </c>
      <c r="D2475" s="2">
        <f t="shared" si="302"/>
        <v>10.532259999999999</v>
      </c>
      <c r="E2475" s="2">
        <f t="shared" si="304"/>
        <v>9.9405000000000001</v>
      </c>
      <c r="F2475" s="2">
        <f t="shared" si="305"/>
        <v>9.5652400000000011</v>
      </c>
      <c r="G2475" s="2">
        <f t="shared" si="299"/>
        <v>9.4187840000000023</v>
      </c>
      <c r="H2475" s="2">
        <f t="shared" si="303"/>
        <v>7.8423130000000016</v>
      </c>
      <c r="I2475" s="2">
        <f t="array" ref="I2475">SUMPRODUCT(B2459:B2478, (ROW(B2459:B2478)-ROW(B2459)+1)) / (20*21/2)</f>
        <v>10.056419047619048</v>
      </c>
      <c r="J2475" s="2">
        <f t="shared" si="306"/>
        <v>9.7761981569149086</v>
      </c>
      <c r="K2475" s="2">
        <f t="shared" si="300"/>
        <v>9.4243496113768881</v>
      </c>
    </row>
    <row r="2476" spans="1:11" ht="13.5" x14ac:dyDescent="0.25">
      <c r="A2476" s="3">
        <f>TITRES_STAT!B2479</f>
        <v>45609</v>
      </c>
      <c r="B2476" s="6">
        <f>TITRES_STAT!D2479</f>
        <v>10.478400000000001</v>
      </c>
      <c r="C2476" s="2">
        <f t="shared" si="301"/>
        <v>-5.7699999999998752E-2</v>
      </c>
      <c r="D2476" s="2">
        <f t="shared" si="302"/>
        <v>10.549579999999999</v>
      </c>
      <c r="E2476" s="2">
        <f t="shared" si="304"/>
        <v>10.07714</v>
      </c>
      <c r="F2476" s="2">
        <f t="shared" si="305"/>
        <v>9.6311550000000015</v>
      </c>
      <c r="G2476" s="2">
        <f t="shared" si="299"/>
        <v>9.4411080000000016</v>
      </c>
      <c r="H2476" s="2">
        <f t="shared" si="303"/>
        <v>7.8655985000000017</v>
      </c>
      <c r="I2476" s="2">
        <f t="array" ref="I2476">SUMPRODUCT(B2460:B2479, (ROW(B2460:B2479)-ROW(B2460)+1)) / (20*21/2)</f>
        <v>10.106311428571429</v>
      </c>
      <c r="J2476" s="2">
        <f t="shared" si="306"/>
        <v>9.8430745229230112</v>
      </c>
      <c r="K2476" s="2">
        <f t="shared" si="300"/>
        <v>9.4656849207346578</v>
      </c>
    </row>
    <row r="2477" spans="1:11" ht="13.5" x14ac:dyDescent="0.25">
      <c r="A2477" s="3">
        <f>TITRES_STAT!B2480</f>
        <v>45610</v>
      </c>
      <c r="B2477" s="6">
        <f>TITRES_STAT!D2480</f>
        <v>10.4206</v>
      </c>
      <c r="C2477" s="2">
        <f t="shared" si="301"/>
        <v>-5.7800000000000296E-2</v>
      </c>
      <c r="D2477" s="2">
        <f t="shared" si="302"/>
        <v>10.516859999999999</v>
      </c>
      <c r="E2477" s="2">
        <f t="shared" si="304"/>
        <v>10.200300000000002</v>
      </c>
      <c r="F2477" s="2">
        <f t="shared" si="305"/>
        <v>9.7047600000000021</v>
      </c>
      <c r="G2477" s="2">
        <f t="shared" si="299"/>
        <v>9.4628540000000001</v>
      </c>
      <c r="H2477" s="2">
        <f t="shared" si="303"/>
        <v>7.8888355000000017</v>
      </c>
      <c r="I2477" s="2">
        <f t="array" ref="I2477">SUMPRODUCT(B2461:B2480, (ROW(B2461:B2480)-ROW(B2461)+1)) / (20*21/2)</f>
        <v>10.139029999999998</v>
      </c>
      <c r="J2477" s="2">
        <f t="shared" si="306"/>
        <v>9.8980769493112959</v>
      </c>
      <c r="K2477" s="2">
        <f t="shared" si="300"/>
        <v>9.5031325709019256</v>
      </c>
    </row>
    <row r="2478" spans="1:11" ht="13.5" x14ac:dyDescent="0.25">
      <c r="A2478" s="3">
        <f>TITRES_STAT!B2481</f>
        <v>45611</v>
      </c>
      <c r="B2478" s="6">
        <f>TITRES_STAT!D2481</f>
        <v>10.334</v>
      </c>
      <c r="C2478" s="2">
        <f t="shared" si="301"/>
        <v>-8.6600000000000676E-2</v>
      </c>
      <c r="D2478" s="2">
        <f t="shared" si="302"/>
        <v>10.466820000000002</v>
      </c>
      <c r="E2478" s="2">
        <f t="shared" si="304"/>
        <v>10.30325</v>
      </c>
      <c r="F2478" s="2">
        <f t="shared" si="305"/>
        <v>9.77163</v>
      </c>
      <c r="G2478" s="2">
        <f t="shared" si="299"/>
        <v>9.4820980000000006</v>
      </c>
      <c r="H2478" s="2">
        <f t="shared" si="303"/>
        <v>7.9109180000000014</v>
      </c>
      <c r="I2478" s="2">
        <f t="array" ref="I2478">SUMPRODUCT(B2462:B2481, (ROW(B2462:B2481)-ROW(B2462)+1)) / (20*21/2)</f>
        <v>10.161113809523808</v>
      </c>
      <c r="J2478" s="2">
        <f t="shared" si="306"/>
        <v>9.9395934303292677</v>
      </c>
      <c r="K2478" s="2">
        <f t="shared" si="300"/>
        <v>9.5357156073371439</v>
      </c>
    </row>
    <row r="2479" spans="1:11" ht="13.5" x14ac:dyDescent="0.25">
      <c r="A2479" s="3">
        <f>TITRES_STAT!B2482</f>
        <v>45614</v>
      </c>
      <c r="B2479" s="6">
        <f>TITRES_STAT!D2482</f>
        <v>10.295500000000001</v>
      </c>
      <c r="C2479" s="2">
        <f t="shared" si="301"/>
        <v>-3.8499999999999091E-2</v>
      </c>
      <c r="D2479" s="2">
        <f t="shared" si="302"/>
        <v>10.41292</v>
      </c>
      <c r="E2479" s="2">
        <f t="shared" si="304"/>
        <v>10.403309999999999</v>
      </c>
      <c r="F2479" s="2">
        <f t="shared" si="305"/>
        <v>9.8269550000000017</v>
      </c>
      <c r="G2479" s="2">
        <f t="shared" si="299"/>
        <v>9.4996100000000006</v>
      </c>
      <c r="H2479" s="2">
        <f t="shared" si="303"/>
        <v>7.9326635000000012</v>
      </c>
      <c r="I2479" s="2">
        <f t="array" ref="I2479">SUMPRODUCT(B2463:B2482, (ROW(B2463:B2482)-ROW(B2463)+1)) / (20*21/2)</f>
        <v>10.178297142857142</v>
      </c>
      <c r="J2479" s="2">
        <f t="shared" si="306"/>
        <v>9.9734892941074325</v>
      </c>
      <c r="K2479" s="2">
        <f t="shared" si="300"/>
        <v>9.5655110737160811</v>
      </c>
    </row>
    <row r="2480" spans="1:11" ht="13.5" x14ac:dyDescent="0.25">
      <c r="A2480" s="3">
        <f>TITRES_STAT!B2483</f>
        <v>45615</v>
      </c>
      <c r="B2480" s="6">
        <f>TITRES_STAT!D2483</f>
        <v>10.170500000000001</v>
      </c>
      <c r="C2480" s="2">
        <f t="shared" si="301"/>
        <v>-0.125</v>
      </c>
      <c r="D2480" s="2">
        <f t="shared" si="302"/>
        <v>10.3398</v>
      </c>
      <c r="E2480" s="2">
        <f t="shared" si="304"/>
        <v>10.436030000000001</v>
      </c>
      <c r="F2480" s="2">
        <f t="shared" si="305"/>
        <v>9.871220000000001</v>
      </c>
      <c r="G2480" s="2">
        <f t="shared" si="299"/>
        <v>9.5117340000000006</v>
      </c>
      <c r="H2480" s="2">
        <f t="shared" si="303"/>
        <v>7.9537840000000006</v>
      </c>
      <c r="I2480" s="2">
        <f t="array" ref="I2480">SUMPRODUCT(B2464:B2483, (ROW(B2464:B2483)-ROW(B2464)+1)) / (20*21/2)</f>
        <v>10.185075238095239</v>
      </c>
      <c r="J2480" s="2">
        <f t="shared" si="306"/>
        <v>9.9922522184781517</v>
      </c>
      <c r="K2480" s="2">
        <f t="shared" si="300"/>
        <v>9.5892361296487838</v>
      </c>
    </row>
    <row r="2481" spans="1:11" ht="13.5" x14ac:dyDescent="0.25">
      <c r="A2481" s="3">
        <f>TITRES_STAT!B2484</f>
        <v>45616</v>
      </c>
      <c r="B2481" s="6">
        <f>TITRES_STAT!D2484</f>
        <v>10.1031</v>
      </c>
      <c r="C2481" s="2">
        <f t="shared" si="301"/>
        <v>-6.7400000000001015E-2</v>
      </c>
      <c r="D2481" s="2">
        <f t="shared" si="302"/>
        <v>10.26474</v>
      </c>
      <c r="E2481" s="2">
        <f t="shared" si="304"/>
        <v>10.407160000000001</v>
      </c>
      <c r="F2481" s="2">
        <f t="shared" si="305"/>
        <v>9.913075000000001</v>
      </c>
      <c r="G2481" s="2">
        <f t="shared" si="299"/>
        <v>9.5232799999999997</v>
      </c>
      <c r="H2481" s="2">
        <f t="shared" si="303"/>
        <v>7.9754335000000003</v>
      </c>
      <c r="I2481" s="2">
        <f t="array" ref="I2481">SUMPRODUCT(B2465:B2484, (ROW(B2465:B2484)-ROW(B2465)+1)) / (20*21/2)</f>
        <v>10.195750476190476</v>
      </c>
      <c r="J2481" s="2">
        <f t="shared" si="306"/>
        <v>10.002809150051661</v>
      </c>
      <c r="K2481" s="2">
        <f t="shared" si="300"/>
        <v>9.6093876539762828</v>
      </c>
    </row>
    <row r="2482" spans="1:11" ht="13.5" x14ac:dyDescent="0.25">
      <c r="A2482" s="3">
        <f>TITRES_STAT!B2485</f>
        <v>45617</v>
      </c>
      <c r="B2482" s="6">
        <f>TITRES_STAT!D2485</f>
        <v>10.093500000000001</v>
      </c>
      <c r="C2482" s="2">
        <f t="shared" si="301"/>
        <v>-9.5999999999989427E-3</v>
      </c>
      <c r="D2482" s="2">
        <f t="shared" si="302"/>
        <v>10.19932</v>
      </c>
      <c r="E2482" s="2">
        <f t="shared" si="304"/>
        <v>10.358090000000001</v>
      </c>
      <c r="F2482" s="2">
        <f t="shared" si="305"/>
        <v>9.9549300000000009</v>
      </c>
      <c r="G2482" s="2">
        <f t="shared" ref="G2482:G2545" si="307">AVERAGE(B2433:B2482)</f>
        <v>9.5365579999999994</v>
      </c>
      <c r="H2482" s="2">
        <f t="shared" si="303"/>
        <v>7.9965539999999997</v>
      </c>
      <c r="I2482" s="2">
        <f t="array" ref="I2482">SUMPRODUCT(B2466:B2485, (ROW(B2466:B2485)-ROW(B2466)+1)) / (20*21/2)</f>
        <v>10.202072857142857</v>
      </c>
      <c r="J2482" s="2">
        <f t="shared" si="306"/>
        <v>10.011446373856266</v>
      </c>
      <c r="K2482" s="2">
        <f t="shared" si="300"/>
        <v>9.6283724518595655</v>
      </c>
    </row>
    <row r="2483" spans="1:11" ht="13.5" x14ac:dyDescent="0.25">
      <c r="A2483" s="3">
        <f>TITRES_STAT!B2486</f>
        <v>45618</v>
      </c>
      <c r="B2483" s="6">
        <f>TITRES_STAT!D2486</f>
        <v>10.0261</v>
      </c>
      <c r="C2483" s="2">
        <f t="shared" si="301"/>
        <v>-6.7400000000001015E-2</v>
      </c>
      <c r="D2483" s="2">
        <f t="shared" si="302"/>
        <v>10.137739999999999</v>
      </c>
      <c r="E2483" s="2">
        <f t="shared" si="304"/>
        <v>10.302280000000001</v>
      </c>
      <c r="F2483" s="2">
        <f t="shared" si="305"/>
        <v>9.9910100000000028</v>
      </c>
      <c r="G2483" s="2">
        <f t="shared" si="307"/>
        <v>9.548487999999999</v>
      </c>
      <c r="H2483" s="2">
        <f t="shared" si="303"/>
        <v>8.0178185000000006</v>
      </c>
      <c r="I2483" s="2">
        <f t="array" ref="I2483">SUMPRODUCT(B2467:B2486, (ROW(B2467:B2486)-ROW(B2467)+1)) / (20*21/2)</f>
        <v>10.195430476190477</v>
      </c>
      <c r="J2483" s="2">
        <f t="shared" si="306"/>
        <v>10.012841957298527</v>
      </c>
      <c r="K2483" s="2">
        <f t="shared" ref="K2483:K2546" si="308">$K$4*B2483+(1-$K$4)*K2482</f>
        <v>9.6439696106101707</v>
      </c>
    </row>
    <row r="2484" spans="1:11" ht="13.5" x14ac:dyDescent="0.25">
      <c r="A2484" s="3">
        <f>TITRES_STAT!B2487</f>
        <v>45621</v>
      </c>
      <c r="B2484" s="6">
        <f>TITRES_STAT!D2487</f>
        <v>10.1031</v>
      </c>
      <c r="C2484" s="2">
        <f t="shared" si="301"/>
        <v>7.6999999999999957E-2</v>
      </c>
      <c r="D2484" s="2">
        <f t="shared" si="302"/>
        <v>10.099259999999999</v>
      </c>
      <c r="E2484" s="2">
        <f t="shared" si="304"/>
        <v>10.25609</v>
      </c>
      <c r="F2484" s="2">
        <f t="shared" si="305"/>
        <v>10.036715000000003</v>
      </c>
      <c r="G2484" s="2">
        <f t="shared" si="307"/>
        <v>9.5600339999999999</v>
      </c>
      <c r="H2484" s="2">
        <f t="shared" si="303"/>
        <v>8.0394680000000012</v>
      </c>
      <c r="I2484" s="2">
        <f t="array" ref="I2484">SUMPRODUCT(B2468:B2487, (ROW(B2468:B2487)-ROW(B2468)+1)) / (20*21/2)</f>
        <v>10.170783809523812</v>
      </c>
      <c r="J2484" s="2">
        <f t="shared" si="306"/>
        <v>10.021437961365333</v>
      </c>
      <c r="K2484" s="2">
        <f t="shared" si="308"/>
        <v>9.6619747239195757</v>
      </c>
    </row>
    <row r="2485" spans="1:11" ht="13.5" x14ac:dyDescent="0.25">
      <c r="A2485" s="3">
        <f>TITRES_STAT!B2488</f>
        <v>45622</v>
      </c>
      <c r="B2485" s="6">
        <f>TITRES_STAT!D2488</f>
        <v>10.1031</v>
      </c>
      <c r="C2485" s="2">
        <f t="shared" si="301"/>
        <v>0</v>
      </c>
      <c r="D2485" s="2">
        <f t="shared" si="302"/>
        <v>10.08578</v>
      </c>
      <c r="E2485" s="2">
        <f t="shared" si="304"/>
        <v>10.21279</v>
      </c>
      <c r="F2485" s="2">
        <f t="shared" si="305"/>
        <v>10.076645000000003</v>
      </c>
      <c r="G2485" s="2">
        <f t="shared" si="307"/>
        <v>9.5715799999999991</v>
      </c>
      <c r="H2485" s="2">
        <f t="shared" si="303"/>
        <v>8.0611175000000017</v>
      </c>
      <c r="I2485" s="2">
        <f t="array" ref="I2485">SUMPRODUCT(B2469:B2488, (ROW(B2469:B2488)-ROW(B2469)+1)) / (20*21/2)</f>
        <v>10.156672380952379</v>
      </c>
      <c r="J2485" s="2">
        <f t="shared" si="306"/>
        <v>10.029215298378158</v>
      </c>
      <c r="K2485" s="2">
        <f t="shared" si="308"/>
        <v>9.679273754354103</v>
      </c>
    </row>
    <row r="2486" spans="1:11" ht="13.5" x14ac:dyDescent="0.25">
      <c r="A2486" s="3">
        <f>TITRES_STAT!B2489</f>
        <v>45623</v>
      </c>
      <c r="B2486" s="6">
        <f>TITRES_STAT!D2489</f>
        <v>10.0069</v>
      </c>
      <c r="C2486" s="2">
        <f t="shared" si="301"/>
        <v>-9.6199999999999619E-2</v>
      </c>
      <c r="D2486" s="2">
        <f t="shared" si="302"/>
        <v>10.06654</v>
      </c>
      <c r="E2486" s="2">
        <f t="shared" si="304"/>
        <v>10.16564</v>
      </c>
      <c r="F2486" s="2">
        <f t="shared" si="305"/>
        <v>10.121390000000003</v>
      </c>
      <c r="G2486" s="2">
        <f t="shared" si="307"/>
        <v>9.5850519999999975</v>
      </c>
      <c r="H2486" s="2">
        <f t="shared" si="303"/>
        <v>8.0822860000000016</v>
      </c>
      <c r="I2486" s="2">
        <f t="array" ref="I2486">SUMPRODUCT(B2470:B2489, (ROW(B2470:B2489)-ROW(B2470)+1)) / (20*21/2)</f>
        <v>10.148378095238096</v>
      </c>
      <c r="J2486" s="2">
        <f t="shared" si="306"/>
        <v>10.027090031865953</v>
      </c>
      <c r="K2486" s="2">
        <f t="shared" si="308"/>
        <v>9.6921218424186488</v>
      </c>
    </row>
    <row r="2487" spans="1:11" ht="13.5" x14ac:dyDescent="0.25">
      <c r="A2487" s="3">
        <f>TITRES_STAT!B2490</f>
        <v>45624</v>
      </c>
      <c r="B2487" s="6">
        <f>TITRES_STAT!D2490</f>
        <v>9.8626000000000005</v>
      </c>
      <c r="C2487" s="2">
        <f t="shared" si="301"/>
        <v>-0.14429999999999943</v>
      </c>
      <c r="D2487" s="2">
        <f t="shared" si="302"/>
        <v>10.02036</v>
      </c>
      <c r="E2487" s="2">
        <f t="shared" si="304"/>
        <v>10.10984</v>
      </c>
      <c r="F2487" s="2">
        <f t="shared" si="305"/>
        <v>10.155070000000004</v>
      </c>
      <c r="G2487" s="2">
        <f t="shared" si="307"/>
        <v>9.5956379999999974</v>
      </c>
      <c r="H2487" s="2">
        <f t="shared" si="303"/>
        <v>8.1021075000000007</v>
      </c>
      <c r="I2487" s="2">
        <f t="array" ref="I2487">SUMPRODUCT(B2471:B2490, (ROW(B2471:B2490)-ROW(B2471)+1)) / (20*21/2)</f>
        <v>10.136235238095237</v>
      </c>
      <c r="J2487" s="2">
        <f t="shared" si="306"/>
        <v>10.011424314545385</v>
      </c>
      <c r="K2487" s="2">
        <f t="shared" si="308"/>
        <v>9.6988072603630151</v>
      </c>
    </row>
    <row r="2488" spans="1:11" ht="13.5" x14ac:dyDescent="0.25">
      <c r="A2488" s="3">
        <f>TITRES_STAT!B2491</f>
        <v>45625</v>
      </c>
      <c r="B2488" s="6">
        <f>TITRES_STAT!D2491</f>
        <v>10.0069</v>
      </c>
      <c r="C2488" s="2">
        <f t="shared" si="301"/>
        <v>0.14429999999999943</v>
      </c>
      <c r="D2488" s="2">
        <f t="shared" si="302"/>
        <v>10.01652</v>
      </c>
      <c r="E2488" s="2">
        <f t="shared" si="304"/>
        <v>10.07713</v>
      </c>
      <c r="F2488" s="2">
        <f t="shared" si="305"/>
        <v>10.190190000000003</v>
      </c>
      <c r="G2488" s="2">
        <f t="shared" si="307"/>
        <v>9.6091099999999958</v>
      </c>
      <c r="H2488" s="2">
        <f t="shared" si="303"/>
        <v>8.1228429999999996</v>
      </c>
      <c r="I2488" s="2">
        <f t="array" ref="I2488">SUMPRODUCT(B2472:B2491, (ROW(B2472:B2491)-ROW(B2472)+1)) / (20*21/2)</f>
        <v>10.141179047619049</v>
      </c>
      <c r="J2488" s="2">
        <f t="shared" si="306"/>
        <v>10.010993427445825</v>
      </c>
      <c r="K2488" s="2">
        <f t="shared" si="308"/>
        <v>9.7108893285840736</v>
      </c>
    </row>
    <row r="2489" spans="1:11" ht="13.5" x14ac:dyDescent="0.25">
      <c r="A2489" s="3">
        <f>TITRES_STAT!B2492</f>
        <v>45628</v>
      </c>
      <c r="B2489" s="6">
        <f>TITRES_STAT!D2492</f>
        <v>10.1031</v>
      </c>
      <c r="C2489" s="2">
        <f t="shared" si="301"/>
        <v>9.6199999999999619E-2</v>
      </c>
      <c r="D2489" s="2">
        <f t="shared" si="302"/>
        <v>10.01652</v>
      </c>
      <c r="E2489" s="2">
        <f t="shared" si="304"/>
        <v>10.057889999999999</v>
      </c>
      <c r="F2489" s="2">
        <f t="shared" si="305"/>
        <v>10.230600000000001</v>
      </c>
      <c r="G2489" s="2">
        <f t="shared" si="307"/>
        <v>9.6245059999999949</v>
      </c>
      <c r="H2489" s="2">
        <f t="shared" si="303"/>
        <v>8.1440595000000009</v>
      </c>
      <c r="I2489" s="2">
        <f t="array" ref="I2489">SUMPRODUCT(B2473:B2492, (ROW(B2473:B2492)-ROW(B2473)+1)) / (20*21/2)</f>
        <v>10.144752857142857</v>
      </c>
      <c r="J2489" s="2">
        <f t="shared" si="306"/>
        <v>10.019765481974794</v>
      </c>
      <c r="K2489" s="2">
        <f t="shared" si="308"/>
        <v>9.7262701392278359</v>
      </c>
    </row>
    <row r="2490" spans="1:11" ht="13.5" x14ac:dyDescent="0.25">
      <c r="A2490" s="3">
        <f>TITRES_STAT!B2493</f>
        <v>45629</v>
      </c>
      <c r="B2490" s="6">
        <f>TITRES_STAT!D2493</f>
        <v>10.1031</v>
      </c>
      <c r="C2490" s="2">
        <f t="shared" si="301"/>
        <v>0</v>
      </c>
      <c r="D2490" s="2">
        <f t="shared" si="302"/>
        <v>10.01652</v>
      </c>
      <c r="E2490" s="2">
        <f t="shared" si="304"/>
        <v>10.05115</v>
      </c>
      <c r="F2490" s="2">
        <f t="shared" si="305"/>
        <v>10.243590000000005</v>
      </c>
      <c r="G2490" s="2">
        <f t="shared" si="307"/>
        <v>9.6399019999999958</v>
      </c>
      <c r="H2490" s="2">
        <f t="shared" si="303"/>
        <v>8.1652760000000004</v>
      </c>
      <c r="I2490" s="2">
        <f t="array" ref="I2490">SUMPRODUCT(B2474:B2493, (ROW(B2474:B2493)-ROW(B2474)+1)) / (20*21/2)</f>
        <v>10.133297619047617</v>
      </c>
      <c r="J2490" s="2">
        <f t="shared" si="306"/>
        <v>10.027702102739099</v>
      </c>
      <c r="K2490" s="2">
        <f t="shared" si="308"/>
        <v>9.7410477808267455</v>
      </c>
    </row>
    <row r="2491" spans="1:11" ht="13.5" x14ac:dyDescent="0.25">
      <c r="A2491" s="3">
        <f>TITRES_STAT!B2494</f>
        <v>45630</v>
      </c>
      <c r="B2491" s="6">
        <f>TITRES_STAT!D2494</f>
        <v>10.295500000000001</v>
      </c>
      <c r="C2491" s="2">
        <f t="shared" si="301"/>
        <v>0.19240000000000101</v>
      </c>
      <c r="D2491" s="2">
        <f t="shared" si="302"/>
        <v>10.07424</v>
      </c>
      <c r="E2491" s="2">
        <f t="shared" si="304"/>
        <v>10.07039</v>
      </c>
      <c r="F2491" s="2">
        <f t="shared" si="305"/>
        <v>10.238775000000002</v>
      </c>
      <c r="G2491" s="2">
        <f t="shared" si="307"/>
        <v>9.6591459999999945</v>
      </c>
      <c r="H2491" s="2">
        <f t="shared" si="303"/>
        <v>8.187454500000003</v>
      </c>
      <c r="I2491" s="2">
        <f t="array" ref="I2491">SUMPRODUCT(B2475:B2494, (ROW(B2475:B2494)-ROW(B2475)+1)) / (20*21/2)</f>
        <v>10.124133333333335</v>
      </c>
      <c r="J2491" s="2">
        <f t="shared" si="306"/>
        <v>10.053206664382994</v>
      </c>
      <c r="K2491" s="2">
        <f t="shared" si="308"/>
        <v>9.7627910051080509</v>
      </c>
    </row>
    <row r="2492" spans="1:11" ht="13.5" x14ac:dyDescent="0.25">
      <c r="A2492" s="3">
        <f>TITRES_STAT!B2495</f>
        <v>45631</v>
      </c>
      <c r="B2492" s="6">
        <f>TITRES_STAT!D2495</f>
        <v>10.276300000000001</v>
      </c>
      <c r="C2492" s="2">
        <f t="shared" si="301"/>
        <v>-1.9199999999999662E-2</v>
      </c>
      <c r="D2492" s="2">
        <f t="shared" si="302"/>
        <v>10.156980000000001</v>
      </c>
      <c r="E2492" s="2">
        <f t="shared" si="304"/>
        <v>10.08867</v>
      </c>
      <c r="F2492" s="2">
        <f t="shared" si="305"/>
        <v>10.223380000000002</v>
      </c>
      <c r="G2492" s="2">
        <f t="shared" si="307"/>
        <v>9.6780059999999963</v>
      </c>
      <c r="H2492" s="2">
        <f t="shared" si="303"/>
        <v>8.209970000000002</v>
      </c>
      <c r="I2492" s="2">
        <f t="array" ref="I2492">SUMPRODUCT(B2476:B2495, (ROW(B2476:B2495)-ROW(B2476)+1)) / (20*21/2)</f>
        <v>10.117168571428572</v>
      </c>
      <c r="J2492" s="2">
        <f t="shared" si="306"/>
        <v>10.07445364872747</v>
      </c>
      <c r="K2492" s="2">
        <f t="shared" si="308"/>
        <v>9.7829286127508723</v>
      </c>
    </row>
    <row r="2493" spans="1:11" ht="13.5" x14ac:dyDescent="0.25">
      <c r="A2493" s="3">
        <f>TITRES_STAT!B2496</f>
        <v>45632</v>
      </c>
      <c r="B2493" s="6">
        <f>TITRES_STAT!D2496</f>
        <v>10.1031</v>
      </c>
      <c r="C2493" s="2">
        <f t="shared" si="301"/>
        <v>-0.17320000000000135</v>
      </c>
      <c r="D2493" s="2">
        <f t="shared" si="302"/>
        <v>10.176219999999999</v>
      </c>
      <c r="E2493" s="2">
        <f t="shared" si="304"/>
        <v>10.09637</v>
      </c>
      <c r="F2493" s="2">
        <f t="shared" si="305"/>
        <v>10.199325000000002</v>
      </c>
      <c r="G2493" s="2">
        <f t="shared" si="307"/>
        <v>9.6922459999999973</v>
      </c>
      <c r="H2493" s="2">
        <f t="shared" si="303"/>
        <v>8.2321970000000029</v>
      </c>
      <c r="I2493" s="2">
        <f t="array" ref="I2493">SUMPRODUCT(B2477:B2496, (ROW(B2477:B2496)-ROW(B2477)+1)) / (20*21/2)</f>
        <v>10.124180000000001</v>
      </c>
      <c r="J2493" s="2">
        <f t="shared" si="306"/>
        <v>10.077181872658187</v>
      </c>
      <c r="K2493" s="2">
        <f t="shared" si="308"/>
        <v>9.7954843534273088</v>
      </c>
    </row>
    <row r="2494" spans="1:11" ht="13.5" x14ac:dyDescent="0.25">
      <c r="A2494" s="3">
        <f>TITRES_STAT!B2497</f>
        <v>45635</v>
      </c>
      <c r="B2494" s="6">
        <f>TITRES_STAT!D2497</f>
        <v>10.1031</v>
      </c>
      <c r="C2494" s="2">
        <f t="shared" si="301"/>
        <v>0</v>
      </c>
      <c r="D2494" s="2">
        <f t="shared" si="302"/>
        <v>10.176219999999999</v>
      </c>
      <c r="E2494" s="2">
        <f t="shared" si="304"/>
        <v>10.09637</v>
      </c>
      <c r="F2494" s="2">
        <f t="shared" si="305"/>
        <v>10.176230000000002</v>
      </c>
      <c r="G2494" s="2">
        <f t="shared" si="307"/>
        <v>9.7070639999999955</v>
      </c>
      <c r="H2494" s="2">
        <f t="shared" si="303"/>
        <v>8.254424000000002</v>
      </c>
      <c r="I2494" s="2">
        <f t="array" ref="I2494">SUMPRODUCT(B2478:B2497, (ROW(B2478:B2497)-ROW(B2478)+1)) / (20*21/2)</f>
        <v>10.12871619047619</v>
      </c>
      <c r="J2494" s="2">
        <f t="shared" si="306"/>
        <v>10.079650265738358</v>
      </c>
      <c r="K2494" s="2">
        <f t="shared" si="308"/>
        <v>9.8075477121164347</v>
      </c>
    </row>
    <row r="2495" spans="1:11" ht="13.5" x14ac:dyDescent="0.25">
      <c r="A2495" s="3">
        <f>TITRES_STAT!B2498</f>
        <v>45636</v>
      </c>
      <c r="B2495" s="6">
        <f>TITRES_STAT!D2498</f>
        <v>10.1031</v>
      </c>
      <c r="C2495" s="2">
        <f t="shared" si="301"/>
        <v>0</v>
      </c>
      <c r="D2495" s="2">
        <f t="shared" si="302"/>
        <v>10.176219999999999</v>
      </c>
      <c r="E2495" s="2">
        <f t="shared" si="304"/>
        <v>10.09637</v>
      </c>
      <c r="F2495" s="2">
        <f t="shared" si="305"/>
        <v>10.154580000000003</v>
      </c>
      <c r="G2495" s="2">
        <f t="shared" si="307"/>
        <v>9.7218819999999955</v>
      </c>
      <c r="H2495" s="2">
        <f t="shared" si="303"/>
        <v>8.2766510000000011</v>
      </c>
      <c r="I2495" s="2">
        <f t="array" ref="I2495">SUMPRODUCT(B2479:B2498, (ROW(B2479:B2498)-ROW(B2479)+1)) / (20*21/2)</f>
        <v>10.134351904761903</v>
      </c>
      <c r="J2495" s="2">
        <f t="shared" si="306"/>
        <v>10.081883573763276</v>
      </c>
      <c r="K2495" s="2">
        <f t="shared" si="308"/>
        <v>9.8191379979157905</v>
      </c>
    </row>
    <row r="2496" spans="1:11" ht="13.5" x14ac:dyDescent="0.25">
      <c r="A2496" s="3">
        <f>TITRES_STAT!B2499</f>
        <v>45637</v>
      </c>
      <c r="B2496" s="6">
        <f>TITRES_STAT!D2499</f>
        <v>10.228199999999999</v>
      </c>
      <c r="C2496" s="2">
        <f t="shared" si="301"/>
        <v>0.12509999999999977</v>
      </c>
      <c r="D2496" s="2">
        <f t="shared" si="302"/>
        <v>10.16276</v>
      </c>
      <c r="E2496" s="2">
        <f t="shared" si="304"/>
        <v>10.118500000000001</v>
      </c>
      <c r="F2496" s="2">
        <f t="shared" si="305"/>
        <v>10.14207</v>
      </c>
      <c r="G2496" s="2">
        <f t="shared" si="307"/>
        <v>9.7407419999999956</v>
      </c>
      <c r="H2496" s="2">
        <f t="shared" si="303"/>
        <v>8.2995035000000037</v>
      </c>
      <c r="I2496" s="2">
        <f t="array" ref="I2496">SUMPRODUCT(B2480:B2499, (ROW(B2480:B2499)-ROW(B2480)+1)) / (20*21/2)</f>
        <v>10.141589047619046</v>
      </c>
      <c r="J2496" s="2">
        <f t="shared" si="306"/>
        <v>10.095818471500108</v>
      </c>
      <c r="K2496" s="2">
        <f t="shared" si="308"/>
        <v>9.8351796450563462</v>
      </c>
    </row>
    <row r="2497" spans="1:11" ht="13.5" x14ac:dyDescent="0.25">
      <c r="A2497" s="3">
        <f>TITRES_STAT!B2500</f>
        <v>45638</v>
      </c>
      <c r="B2497" s="6">
        <f>TITRES_STAT!D2500</f>
        <v>10.1897</v>
      </c>
      <c r="C2497" s="2">
        <f t="shared" si="301"/>
        <v>-3.8499999999999091E-2</v>
      </c>
      <c r="D2497" s="2">
        <f t="shared" si="302"/>
        <v>10.145440000000001</v>
      </c>
      <c r="E2497" s="2">
        <f t="shared" si="304"/>
        <v>10.151210000000001</v>
      </c>
      <c r="F2497" s="2">
        <f t="shared" si="305"/>
        <v>10.130525</v>
      </c>
      <c r="G2497" s="2">
        <f t="shared" si="307"/>
        <v>9.7607559999999953</v>
      </c>
      <c r="H2497" s="2">
        <f t="shared" si="303"/>
        <v>8.3220670000000023</v>
      </c>
      <c r="I2497" s="2">
        <f t="array" ref="I2497">SUMPRODUCT(B2481:B2500, (ROW(B2481:B2500)-ROW(B2481)+1)) / (20*21/2)</f>
        <v>10.130960476190475</v>
      </c>
      <c r="J2497" s="2">
        <f t="shared" si="306"/>
        <v>10.104759569452478</v>
      </c>
      <c r="K2497" s="2">
        <f t="shared" si="308"/>
        <v>9.8490824040737444</v>
      </c>
    </row>
    <row r="2498" spans="1:11" ht="13.5" x14ac:dyDescent="0.25">
      <c r="A2498" s="3">
        <f>TITRES_STAT!B2501</f>
        <v>45639</v>
      </c>
      <c r="B2498" s="6">
        <f>TITRES_STAT!D2501</f>
        <v>10.1897</v>
      </c>
      <c r="C2498" s="2">
        <f t="shared" si="301"/>
        <v>0</v>
      </c>
      <c r="D2498" s="2">
        <f t="shared" si="302"/>
        <v>10.16276</v>
      </c>
      <c r="E2498" s="2">
        <f t="shared" si="304"/>
        <v>10.16949</v>
      </c>
      <c r="F2498" s="2">
        <f t="shared" si="305"/>
        <v>10.12331</v>
      </c>
      <c r="G2498" s="2">
        <f t="shared" si="307"/>
        <v>9.783655999999997</v>
      </c>
      <c r="H2498" s="2">
        <f t="shared" si="303"/>
        <v>8.3446785000000023</v>
      </c>
      <c r="I2498" s="2">
        <f t="array" ref="I2498">SUMPRODUCT(B2482:B2501, (ROW(B2482:B2501)-ROW(B2482)+1)) / (20*21/2)</f>
        <v>10.130272857142858</v>
      </c>
      <c r="J2498" s="2">
        <f t="shared" si="306"/>
        <v>10.112849134266527</v>
      </c>
      <c r="K2498" s="2">
        <f t="shared" si="308"/>
        <v>9.8624399568551659</v>
      </c>
    </row>
    <row r="2499" spans="1:11" ht="13.5" x14ac:dyDescent="0.25">
      <c r="A2499" s="3">
        <f>TITRES_STAT!B2502</f>
        <v>45642</v>
      </c>
      <c r="B2499" s="6">
        <f>TITRES_STAT!D2502</f>
        <v>10.199299999999999</v>
      </c>
      <c r="C2499" s="2">
        <f t="shared" si="301"/>
        <v>9.5999999999989427E-3</v>
      </c>
      <c r="D2499" s="2">
        <f t="shared" si="302"/>
        <v>10.182</v>
      </c>
      <c r="E2499" s="2">
        <f t="shared" si="304"/>
        <v>10.179109999999998</v>
      </c>
      <c r="F2499" s="2">
        <f t="shared" si="305"/>
        <v>10.118499999999999</v>
      </c>
      <c r="G2499" s="2">
        <f t="shared" si="307"/>
        <v>9.8057859999999959</v>
      </c>
      <c r="H2499" s="2">
        <f t="shared" si="303"/>
        <v>8.3673865000000021</v>
      </c>
      <c r="I2499" s="2">
        <f t="array" ref="I2499">SUMPRODUCT(B2483:B2502, (ROW(B2483:B2502)-ROW(B2483)+1)) / (20*21/2)</f>
        <v>10.129585238095238</v>
      </c>
      <c r="J2499" s="2">
        <f t="shared" si="306"/>
        <v>10.121082550050668</v>
      </c>
      <c r="K2499" s="2">
        <f t="shared" si="308"/>
        <v>9.8756501546255517</v>
      </c>
    </row>
    <row r="2500" spans="1:11" ht="13.5" x14ac:dyDescent="0.25">
      <c r="A2500" s="3">
        <f>TITRES_STAT!B2503</f>
        <v>45644</v>
      </c>
      <c r="B2500" s="6">
        <f>TITRES_STAT!D2503</f>
        <v>10.0069</v>
      </c>
      <c r="C2500" s="2">
        <f t="shared" ref="C2500:C2563" si="309">B2500-B2499</f>
        <v>-0.19239999999999924</v>
      </c>
      <c r="D2500" s="2">
        <f t="shared" si="302"/>
        <v>10.16276</v>
      </c>
      <c r="E2500" s="2">
        <f t="shared" si="304"/>
        <v>10.16949</v>
      </c>
      <c r="F2500" s="2">
        <f t="shared" si="305"/>
        <v>10.11032</v>
      </c>
      <c r="G2500" s="2">
        <f t="shared" si="307"/>
        <v>9.8231059999999975</v>
      </c>
      <c r="H2500" s="2">
        <f t="shared" si="303"/>
        <v>8.3891325000000041</v>
      </c>
      <c r="I2500" s="2">
        <f t="array" ref="I2500">SUMPRODUCT(B2484:B2503, (ROW(B2484:B2503)-ROW(B2484)+1)) / (20*21/2)</f>
        <v>10.11969</v>
      </c>
      <c r="J2500" s="2">
        <f t="shared" si="306"/>
        <v>10.110208021474413</v>
      </c>
      <c r="K2500" s="2">
        <f t="shared" si="308"/>
        <v>9.880797207385335</v>
      </c>
    </row>
    <row r="2501" spans="1:11" ht="13.5" x14ac:dyDescent="0.25">
      <c r="A2501" s="3">
        <f>TITRES_STAT!B2504</f>
        <v>45645</v>
      </c>
      <c r="B2501" s="6">
        <f>TITRES_STAT!D2504</f>
        <v>10.1031</v>
      </c>
      <c r="C2501" s="2">
        <f t="shared" si="309"/>
        <v>9.6199999999999619E-2</v>
      </c>
      <c r="D2501" s="2">
        <f t="shared" si="302"/>
        <v>10.137739999999999</v>
      </c>
      <c r="E2501" s="2">
        <f t="shared" si="304"/>
        <v>10.15025</v>
      </c>
      <c r="F2501" s="2">
        <f t="shared" si="305"/>
        <v>10.110319999999998</v>
      </c>
      <c r="G2501" s="2">
        <f t="shared" si="307"/>
        <v>9.8423499999999962</v>
      </c>
      <c r="H2501" s="2">
        <f t="shared" si="303"/>
        <v>8.411359500000005</v>
      </c>
      <c r="I2501" s="2">
        <f t="array" ref="I2501">SUMPRODUCT(B2485:B2504, (ROW(B2485:B2504)-ROW(B2485)+1)) / (20*21/2)</f>
        <v>10.109886190476189</v>
      </c>
      <c r="J2501" s="2">
        <f t="shared" si="306"/>
        <v>10.109531067048279</v>
      </c>
      <c r="K2501" s="2">
        <f t="shared" si="308"/>
        <v>9.8895149639584599</v>
      </c>
    </row>
    <row r="2502" spans="1:11" ht="13.5" x14ac:dyDescent="0.25">
      <c r="A2502" s="3">
        <f>TITRES_STAT!B2505</f>
        <v>45646</v>
      </c>
      <c r="B2502" s="6">
        <f>TITRES_STAT!D2505</f>
        <v>10.1031</v>
      </c>
      <c r="C2502" s="2">
        <f t="shared" si="309"/>
        <v>0</v>
      </c>
      <c r="D2502" s="2">
        <f t="shared" ref="D2502:D2565" si="310">AVERAGE(B2498:B2502)</f>
        <v>10.120419999999999</v>
      </c>
      <c r="E2502" s="2">
        <f t="shared" si="304"/>
        <v>10.13293</v>
      </c>
      <c r="F2502" s="2">
        <f t="shared" si="305"/>
        <v>10.110799999999999</v>
      </c>
      <c r="G2502" s="2">
        <f t="shared" si="307"/>
        <v>9.8606319999999954</v>
      </c>
      <c r="H2502" s="2">
        <f t="shared" si="303"/>
        <v>8.4339230000000036</v>
      </c>
      <c r="I2502" s="2">
        <f t="array" ref="I2502">SUMPRODUCT(B2486:B2505, (ROW(B2486:B2505)-ROW(B2486)+1)) / (20*21/2)</f>
        <v>10.100540476190476</v>
      </c>
      <c r="J2502" s="2">
        <f t="shared" si="306"/>
        <v>10.108918584472251</v>
      </c>
      <c r="K2502" s="2">
        <f t="shared" si="308"/>
        <v>9.8978908477247955</v>
      </c>
    </row>
    <row r="2503" spans="1:11" ht="13.5" x14ac:dyDescent="0.25">
      <c r="A2503" s="3">
        <f>TITRES_STAT!B2506</f>
        <v>45649</v>
      </c>
      <c r="B2503" s="6">
        <f>TITRES_STAT!D2506</f>
        <v>10.0069</v>
      </c>
      <c r="C2503" s="2">
        <f t="shared" si="309"/>
        <v>-9.6199999999999619E-2</v>
      </c>
      <c r="D2503" s="2">
        <f t="shared" si="310"/>
        <v>10.08386</v>
      </c>
      <c r="E2503" s="2">
        <f t="shared" si="304"/>
        <v>10.12331</v>
      </c>
      <c r="F2503" s="2">
        <f t="shared" si="305"/>
        <v>10.10984</v>
      </c>
      <c r="G2503" s="2">
        <f t="shared" si="307"/>
        <v>9.8764119999999949</v>
      </c>
      <c r="H2503" s="2">
        <f t="shared" si="303"/>
        <v>8.4560535000000066</v>
      </c>
      <c r="I2503" s="2">
        <f t="array" ref="I2503">SUMPRODUCT(B2487:B2506, (ROW(B2487:B2506)-ROW(B2487)+1)) / (20*21/2)</f>
        <v>10.090738571428572</v>
      </c>
      <c r="J2503" s="2">
        <f t="shared" si="306"/>
        <v>10.099202528808227</v>
      </c>
      <c r="K2503" s="2">
        <f t="shared" si="308"/>
        <v>9.9021657164414698</v>
      </c>
    </row>
    <row r="2504" spans="1:11" ht="13.5" x14ac:dyDescent="0.25">
      <c r="A2504" s="3">
        <f>TITRES_STAT!B2507</f>
        <v>45650</v>
      </c>
      <c r="B2504" s="6">
        <f>TITRES_STAT!D2507</f>
        <v>10.0069</v>
      </c>
      <c r="C2504" s="2">
        <f t="shared" si="309"/>
        <v>0</v>
      </c>
      <c r="D2504" s="2">
        <f t="shared" si="310"/>
        <v>10.04538</v>
      </c>
      <c r="E2504" s="2">
        <f t="shared" si="304"/>
        <v>10.113690000000002</v>
      </c>
      <c r="F2504" s="2">
        <f t="shared" si="305"/>
        <v>10.105030000000001</v>
      </c>
      <c r="G2504" s="2">
        <f t="shared" si="307"/>
        <v>9.8929619999999954</v>
      </c>
      <c r="H2504" s="2">
        <f t="shared" si="303"/>
        <v>8.4782325000000078</v>
      </c>
      <c r="I2504" s="2">
        <f t="array" ref="I2504">SUMPRODUCT(B2488:B2507, (ROW(B2488:B2507)-ROW(B2488)+1)) / (20*21/2)</f>
        <v>10.080982380952381</v>
      </c>
      <c r="J2504" s="2">
        <f t="shared" si="306"/>
        <v>10.090411811778873</v>
      </c>
      <c r="K2504" s="2">
        <f t="shared" si="308"/>
        <v>9.9062729432476875</v>
      </c>
    </row>
    <row r="2505" spans="1:11" ht="13.5" x14ac:dyDescent="0.25">
      <c r="A2505" s="3">
        <f>TITRES_STAT!B2508</f>
        <v>45651</v>
      </c>
      <c r="B2505" s="6">
        <f>TITRES_STAT!D2508</f>
        <v>10.0069</v>
      </c>
      <c r="C2505" s="2">
        <f t="shared" si="309"/>
        <v>0</v>
      </c>
      <c r="D2505" s="2">
        <f t="shared" si="310"/>
        <v>10.04538</v>
      </c>
      <c r="E2505" s="2">
        <f t="shared" si="304"/>
        <v>10.10407</v>
      </c>
      <c r="F2505" s="2">
        <f t="shared" si="305"/>
        <v>10.100220000000002</v>
      </c>
      <c r="G2505" s="2">
        <f t="shared" si="307"/>
        <v>9.9087419999999948</v>
      </c>
      <c r="H2505" s="2">
        <f t="shared" si="303"/>
        <v>8.5004115000000073</v>
      </c>
      <c r="I2505" s="2">
        <f t="array" ref="I2505">SUMPRODUCT(B2489:B2508, (ROW(B2489:B2508)-ROW(B2489)+1)) / (20*21/2)</f>
        <v>10.070584761904762</v>
      </c>
      <c r="J2505" s="2">
        <f t="shared" si="306"/>
        <v>10.082458305895171</v>
      </c>
      <c r="K2505" s="2">
        <f t="shared" si="308"/>
        <v>9.9102191023360131</v>
      </c>
    </row>
    <row r="2506" spans="1:11" ht="13.5" x14ac:dyDescent="0.25">
      <c r="A2506" s="3">
        <f>TITRES_STAT!B2509</f>
        <v>45652</v>
      </c>
      <c r="B2506" s="6">
        <f>TITRES_STAT!D2509</f>
        <v>9.9972999999999992</v>
      </c>
      <c r="C2506" s="2">
        <f t="shared" si="309"/>
        <v>-9.6000000000007191E-3</v>
      </c>
      <c r="D2506" s="2">
        <f t="shared" si="310"/>
        <v>10.02422</v>
      </c>
      <c r="E2506" s="2">
        <f t="shared" si="304"/>
        <v>10.08098</v>
      </c>
      <c r="F2506" s="2">
        <f t="shared" si="305"/>
        <v>10.099740000000001</v>
      </c>
      <c r="G2506" s="2">
        <f t="shared" si="307"/>
        <v>9.9254859999999958</v>
      </c>
      <c r="H2506" s="2">
        <f t="shared" ref="H2506:H2569" si="311">AVERAGE(B2307:B2506)</f>
        <v>8.5227345000000074</v>
      </c>
      <c r="I2506" s="2">
        <f t="array" ref="I2506">SUMPRODUCT(B2490:B2509, (ROW(B2490:B2509)-ROW(B2490)+1)) / (20*21/2)</f>
        <v>10.05656619047619</v>
      </c>
      <c r="J2506" s="2">
        <f t="shared" si="306"/>
        <v>10.074347991048013</v>
      </c>
      <c r="K2506" s="2">
        <f t="shared" si="308"/>
        <v>9.913634039499307</v>
      </c>
    </row>
    <row r="2507" spans="1:11" ht="13.5" x14ac:dyDescent="0.25">
      <c r="A2507" s="3">
        <f>TITRES_STAT!B2510</f>
        <v>45653</v>
      </c>
      <c r="B2507" s="6">
        <f>TITRES_STAT!D2510</f>
        <v>9.9972999999999992</v>
      </c>
      <c r="C2507" s="2">
        <f t="shared" si="309"/>
        <v>0</v>
      </c>
      <c r="D2507" s="2">
        <f t="shared" si="310"/>
        <v>10.00306</v>
      </c>
      <c r="E2507" s="2">
        <f t="shared" si="304"/>
        <v>10.061739999999999</v>
      </c>
      <c r="F2507" s="2">
        <f t="shared" si="305"/>
        <v>10.106475</v>
      </c>
      <c r="G2507" s="2">
        <f t="shared" si="307"/>
        <v>9.946461999999995</v>
      </c>
      <c r="H2507" s="2">
        <f t="shared" si="311"/>
        <v>8.5452985000000066</v>
      </c>
      <c r="I2507" s="2">
        <f t="array" ref="I2507">SUMPRODUCT(B2491:B2510, (ROW(B2491:B2510)-ROW(B2491)+1)) / (20*21/2)</f>
        <v>10.052396666666667</v>
      </c>
      <c r="J2507" s="2">
        <f t="shared" si="306"/>
        <v>10.067010087138678</v>
      </c>
      <c r="K2507" s="2">
        <f t="shared" si="308"/>
        <v>9.9169150575581568</v>
      </c>
    </row>
    <row r="2508" spans="1:11" ht="13.5" x14ac:dyDescent="0.25">
      <c r="A2508" s="3">
        <f>TITRES_STAT!B2511</f>
        <v>45656</v>
      </c>
      <c r="B2508" s="6">
        <f>TITRES_STAT!D2511</f>
        <v>9.9972999999999992</v>
      </c>
      <c r="C2508" s="2">
        <f t="shared" si="309"/>
        <v>0</v>
      </c>
      <c r="D2508" s="2">
        <f t="shared" si="310"/>
        <v>10.001139999999998</v>
      </c>
      <c r="E2508" s="2">
        <f t="shared" ref="E2508:E2571" si="312">AVERAGE(B2499:B2508)</f>
        <v>10.042499999999999</v>
      </c>
      <c r="F2508" s="2">
        <f t="shared" si="305"/>
        <v>10.105995</v>
      </c>
      <c r="G2508" s="2">
        <f t="shared" si="307"/>
        <v>9.9664759999999948</v>
      </c>
      <c r="H2508" s="2">
        <f t="shared" si="311"/>
        <v>8.5678625000000075</v>
      </c>
      <c r="I2508" s="2">
        <f t="array" ref="I2508">SUMPRODUCT(B2492:B2511, (ROW(B2492:B2511)-ROW(B2492)+1)) / (20*21/2)</f>
        <v>10.023713333333333</v>
      </c>
      <c r="J2508" s="2">
        <f t="shared" si="306"/>
        <v>10.06037103122071</v>
      </c>
      <c r="K2508" s="2">
        <f t="shared" si="308"/>
        <v>9.9200674082421507</v>
      </c>
    </row>
    <row r="2509" spans="1:11" ht="13.5" x14ac:dyDescent="0.25">
      <c r="A2509" s="3">
        <f>TITRES_STAT!B2512</f>
        <v>45657</v>
      </c>
      <c r="B2509" s="6">
        <f>TITRES_STAT!D2512</f>
        <v>9.9588000000000001</v>
      </c>
      <c r="C2509" s="2">
        <f t="shared" si="309"/>
        <v>-3.8499999999999091E-2</v>
      </c>
      <c r="D2509" s="2">
        <f t="shared" si="310"/>
        <v>9.9915199999999995</v>
      </c>
      <c r="E2509" s="2">
        <f t="shared" si="312"/>
        <v>10.018449999999998</v>
      </c>
      <c r="F2509" s="2">
        <f t="shared" si="305"/>
        <v>10.09878</v>
      </c>
      <c r="G2509" s="2">
        <f t="shared" si="307"/>
        <v>9.9818719999999956</v>
      </c>
      <c r="H2509" s="2">
        <f t="shared" si="311"/>
        <v>8.5902820000000073</v>
      </c>
      <c r="I2509" s="2">
        <f t="array" ref="I2509">SUMPRODUCT(B2493:B2512, (ROW(B2493:B2512)-ROW(B2493)+1)) / (20*21/2)</f>
        <v>10.012993333333332</v>
      </c>
      <c r="J2509" s="2">
        <f t="shared" si="306"/>
        <v>10.05069759967588</v>
      </c>
      <c r="K2509" s="2">
        <f t="shared" si="308"/>
        <v>9.9215863334091257</v>
      </c>
    </row>
    <row r="2510" spans="1:11" ht="13.5" x14ac:dyDescent="0.25">
      <c r="A2510" s="3">
        <f>TITRES_STAT!B2513</f>
        <v>45659</v>
      </c>
      <c r="B2510" s="6">
        <f>TITRES_STAT!D2513</f>
        <v>10.055</v>
      </c>
      <c r="C2510" s="2">
        <f t="shared" si="309"/>
        <v>9.6199999999999619E-2</v>
      </c>
      <c r="D2510" s="2">
        <f t="shared" si="310"/>
        <v>10.001139999999999</v>
      </c>
      <c r="E2510" s="2">
        <f t="shared" si="312"/>
        <v>10.023259999999999</v>
      </c>
      <c r="F2510" s="2">
        <f t="shared" si="305"/>
        <v>10.096374999999998</v>
      </c>
      <c r="G2510" s="2">
        <f t="shared" si="307"/>
        <v>9.9972679999999965</v>
      </c>
      <c r="H2510" s="2">
        <f t="shared" si="311"/>
        <v>8.6131825000000077</v>
      </c>
      <c r="I2510" s="2">
        <f t="array" ref="I2510">SUMPRODUCT(B2494:B2513, (ROW(B2494:B2513)-ROW(B2494)+1)) / (20*21/2)</f>
        <v>10.003785238095238</v>
      </c>
      <c r="J2510" s="2">
        <f t="shared" si="306"/>
        <v>10.051107352087701</v>
      </c>
      <c r="K2510" s="2">
        <f t="shared" si="308"/>
        <v>9.9268182419028861</v>
      </c>
    </row>
    <row r="2511" spans="1:11" ht="13.5" x14ac:dyDescent="0.25">
      <c r="A2511" s="3">
        <f>TITRES_STAT!B2514</f>
        <v>45660</v>
      </c>
      <c r="B2511" s="6">
        <f>TITRES_STAT!D2514</f>
        <v>9.7951999999999995</v>
      </c>
      <c r="C2511" s="2">
        <f t="shared" si="309"/>
        <v>-0.25980000000000025</v>
      </c>
      <c r="D2511" s="2">
        <f t="shared" si="310"/>
        <v>9.9607199999999985</v>
      </c>
      <c r="E2511" s="2">
        <f t="shared" si="312"/>
        <v>9.9924699999999973</v>
      </c>
      <c r="F2511" s="2">
        <f t="shared" si="305"/>
        <v>10.071359999999999</v>
      </c>
      <c r="G2511" s="2">
        <f t="shared" si="307"/>
        <v>10.007851999999996</v>
      </c>
      <c r="H2511" s="2">
        <f t="shared" si="311"/>
        <v>8.6347840000000087</v>
      </c>
      <c r="I2511" s="2">
        <f t="array" ref="I2511">SUMPRODUCT(B2495:B2514, (ROW(B2495:B2514)-ROW(B2495)+1)) / (20*21/2)</f>
        <v>10.004426190476192</v>
      </c>
      <c r="J2511" s="2">
        <f t="shared" si="306"/>
        <v>10.026735223317443</v>
      </c>
      <c r="K2511" s="2">
        <f t="shared" si="308"/>
        <v>9.9216567422204207</v>
      </c>
    </row>
    <row r="2512" spans="1:11" ht="13.5" x14ac:dyDescent="0.25">
      <c r="A2512" s="3">
        <f>TITRES_STAT!B2515</f>
        <v>45663</v>
      </c>
      <c r="B2512" s="6">
        <f>TITRES_STAT!D2515</f>
        <v>9.9588000000000001</v>
      </c>
      <c r="C2512" s="2">
        <f t="shared" si="309"/>
        <v>0.16360000000000063</v>
      </c>
      <c r="D2512" s="2">
        <f t="shared" si="310"/>
        <v>9.9530200000000004</v>
      </c>
      <c r="E2512" s="2">
        <f t="shared" si="312"/>
        <v>9.9780399999999982</v>
      </c>
      <c r="F2512" s="2">
        <f t="shared" si="305"/>
        <v>10.055484999999999</v>
      </c>
      <c r="G2512" s="2">
        <f t="shared" si="307"/>
        <v>10.021899999999997</v>
      </c>
      <c r="H2512" s="2">
        <f t="shared" si="311"/>
        <v>8.65696300000001</v>
      </c>
      <c r="I2512" s="2">
        <f t="array" ref="I2512">SUMPRODUCT(B2496:B2515, (ROW(B2496:B2515)-ROW(B2496)+1)) / (20*21/2)</f>
        <v>10.032791428571429</v>
      </c>
      <c r="J2512" s="2">
        <f t="shared" si="306"/>
        <v>10.020265202049115</v>
      </c>
      <c r="K2512" s="2">
        <f t="shared" si="308"/>
        <v>9.9231133405647185</v>
      </c>
    </row>
    <row r="2513" spans="1:11" ht="13.5" x14ac:dyDescent="0.25">
      <c r="A2513" s="3">
        <f>TITRES_STAT!B2516</f>
        <v>45664</v>
      </c>
      <c r="B2513" s="6">
        <f>TITRES_STAT!D2516</f>
        <v>9.9588000000000001</v>
      </c>
      <c r="C2513" s="2">
        <f t="shared" si="309"/>
        <v>0</v>
      </c>
      <c r="D2513" s="2">
        <f t="shared" si="310"/>
        <v>9.9453199999999988</v>
      </c>
      <c r="E2513" s="2">
        <f t="shared" si="312"/>
        <v>9.9732299999999974</v>
      </c>
      <c r="F2513" s="2">
        <f t="shared" si="305"/>
        <v>10.048269999999999</v>
      </c>
      <c r="G2513" s="2">
        <f t="shared" si="307"/>
        <v>10.034985999999998</v>
      </c>
      <c r="H2513" s="2">
        <f t="shared" si="311"/>
        <v>8.6793345000000102</v>
      </c>
      <c r="I2513" s="2">
        <f t="array" ref="I2513">SUMPRODUCT(B2497:B2516, (ROW(B2497:B2516)-ROW(B2497)+1)) / (20*21/2)</f>
        <v>10.07375380952381</v>
      </c>
      <c r="J2513" s="2">
        <f t="shared" si="306"/>
        <v>10.014411373282533</v>
      </c>
      <c r="K2513" s="2">
        <f t="shared" si="308"/>
        <v>9.9245128174053185</v>
      </c>
    </row>
    <row r="2514" spans="1:11" ht="13.5" x14ac:dyDescent="0.25">
      <c r="A2514" s="3">
        <f>TITRES_STAT!B2517</f>
        <v>45665</v>
      </c>
      <c r="B2514" s="6">
        <f>TITRES_STAT!D2517</f>
        <v>10.055</v>
      </c>
      <c r="C2514" s="2">
        <f t="shared" si="309"/>
        <v>9.6199999999999619E-2</v>
      </c>
      <c r="D2514" s="2">
        <f t="shared" si="310"/>
        <v>9.9645600000000005</v>
      </c>
      <c r="E2514" s="2">
        <f t="shared" si="312"/>
        <v>9.9780399999999982</v>
      </c>
      <c r="F2514" s="2">
        <f t="shared" si="305"/>
        <v>10.045865000000001</v>
      </c>
      <c r="G2514" s="2">
        <f t="shared" si="307"/>
        <v>10.052305999999998</v>
      </c>
      <c r="H2514" s="2">
        <f t="shared" si="311"/>
        <v>8.7022350000000106</v>
      </c>
      <c r="I2514" s="2">
        <f t="array" ref="I2514">SUMPRODUCT(B2498:B2517, (ROW(B2498:B2517)-ROW(B2498)+1)) / (20*21/2)</f>
        <v>10.113479047619046</v>
      </c>
      <c r="J2514" s="2">
        <f t="shared" si="306"/>
        <v>10.018276956779435</v>
      </c>
      <c r="K2514" s="2">
        <f t="shared" si="308"/>
        <v>9.9296299618207975</v>
      </c>
    </row>
    <row r="2515" spans="1:11" ht="13.5" x14ac:dyDescent="0.25">
      <c r="A2515" s="3">
        <f>TITRES_STAT!B2518</f>
        <v>45666</v>
      </c>
      <c r="B2515" s="6">
        <f>TITRES_STAT!D2518</f>
        <v>10.3437</v>
      </c>
      <c r="C2515" s="2">
        <f t="shared" si="309"/>
        <v>0.2887000000000004</v>
      </c>
      <c r="D2515" s="2">
        <f t="shared" si="310"/>
        <v>10.022299999999998</v>
      </c>
      <c r="E2515" s="2">
        <f t="shared" si="312"/>
        <v>10.011719999999999</v>
      </c>
      <c r="F2515" s="2">
        <f t="shared" si="305"/>
        <v>10.057895</v>
      </c>
      <c r="G2515" s="2">
        <f t="shared" si="307"/>
        <v>10.073089999999999</v>
      </c>
      <c r="H2515" s="2">
        <f t="shared" si="311"/>
        <v>8.7270120000000091</v>
      </c>
      <c r="I2515" s="2">
        <f t="array" ref="I2515">SUMPRODUCT(B2499:B2518, (ROW(B2499:B2518)-ROW(B2499)+1)) / (20*21/2)</f>
        <v>10.15178380952381</v>
      </c>
      <c r="J2515" s="2">
        <f t="shared" si="306"/>
        <v>10.049269627562346</v>
      </c>
      <c r="K2515" s="2">
        <f t="shared" si="308"/>
        <v>9.9458680025337092</v>
      </c>
    </row>
    <row r="2516" spans="1:11" ht="13.5" x14ac:dyDescent="0.25">
      <c r="A2516" s="3">
        <f>TITRES_STAT!B2519</f>
        <v>45667</v>
      </c>
      <c r="B2516" s="6">
        <f>TITRES_STAT!D2519</f>
        <v>10.488</v>
      </c>
      <c r="C2516" s="2">
        <f t="shared" si="309"/>
        <v>0.14429999999999943</v>
      </c>
      <c r="D2516" s="2">
        <f t="shared" si="310"/>
        <v>10.16086</v>
      </c>
      <c r="E2516" s="2">
        <f t="shared" si="312"/>
        <v>10.060789999999999</v>
      </c>
      <c r="F2516" s="2">
        <f t="shared" ref="F2516:F2579" si="313">AVERAGE(B2497:B2516)</f>
        <v>10.070885000000001</v>
      </c>
      <c r="G2516" s="2">
        <f t="shared" si="307"/>
        <v>10.10061</v>
      </c>
      <c r="H2516" s="2">
        <f t="shared" si="311"/>
        <v>8.7520295000000097</v>
      </c>
      <c r="I2516" s="2">
        <f t="array" ref="I2516">SUMPRODUCT(B2500:B2519, (ROW(B2500:B2519)-ROW(B2500)+1)) / (20*21/2)</f>
        <v>10.18775380952381</v>
      </c>
      <c r="J2516" s="2">
        <f t="shared" si="306"/>
        <v>10.091053472556407</v>
      </c>
      <c r="K2516" s="2">
        <f t="shared" si="308"/>
        <v>9.9671280808657201</v>
      </c>
    </row>
    <row r="2517" spans="1:11" ht="13.5" x14ac:dyDescent="0.25">
      <c r="A2517" s="3">
        <f>TITRES_STAT!B2520</f>
        <v>45670</v>
      </c>
      <c r="B2517" s="6">
        <f>TITRES_STAT!D2520</f>
        <v>10.488</v>
      </c>
      <c r="C2517" s="2">
        <f t="shared" si="309"/>
        <v>0</v>
      </c>
      <c r="D2517" s="2">
        <f t="shared" si="310"/>
        <v>10.2667</v>
      </c>
      <c r="E2517" s="2">
        <f t="shared" si="312"/>
        <v>10.109859999999999</v>
      </c>
      <c r="F2517" s="2">
        <f t="shared" si="313"/>
        <v>10.085799999999999</v>
      </c>
      <c r="G2517" s="2">
        <f t="shared" si="307"/>
        <v>10.12659</v>
      </c>
      <c r="H2517" s="2">
        <f t="shared" si="311"/>
        <v>8.7768060000000112</v>
      </c>
      <c r="I2517" s="2">
        <f t="array" ref="I2517">SUMPRODUCT(B2501:B2520, (ROW(B2501:B2520)-ROW(B2501)+1)) / (20*21/2)</f>
        <v>10.221470952380951</v>
      </c>
      <c r="J2517" s="2">
        <f t="shared" ref="J2517:J2580" si="314">$J$4*B2517+J2516*(1-$J$4)</f>
        <v>10.12885790374151</v>
      </c>
      <c r="K2517" s="2">
        <f t="shared" si="308"/>
        <v>9.9875544306356918</v>
      </c>
    </row>
    <row r="2518" spans="1:11" ht="13.5" x14ac:dyDescent="0.25">
      <c r="A2518" s="3">
        <f>TITRES_STAT!B2521</f>
        <v>45671</v>
      </c>
      <c r="B2518" s="6">
        <f>TITRES_STAT!D2521</f>
        <v>10.488</v>
      </c>
      <c r="C2518" s="2">
        <f t="shared" si="309"/>
        <v>0</v>
      </c>
      <c r="D2518" s="2">
        <f t="shared" si="310"/>
        <v>10.372539999999999</v>
      </c>
      <c r="E2518" s="2">
        <f t="shared" si="312"/>
        <v>10.15893</v>
      </c>
      <c r="F2518" s="2">
        <f t="shared" si="313"/>
        <v>10.100714999999999</v>
      </c>
      <c r="G2518" s="2">
        <f t="shared" si="307"/>
        <v>10.150259999999999</v>
      </c>
      <c r="H2518" s="2">
        <f t="shared" si="311"/>
        <v>8.801582500000011</v>
      </c>
      <c r="I2518" s="2">
        <f t="array" ref="I2518">SUMPRODUCT(B2502:B2521, (ROW(B2502:B2521)-ROW(B2502)+1)) / (20*21/2)</f>
        <v>10.248408095238096</v>
      </c>
      <c r="J2518" s="2">
        <f t="shared" si="314"/>
        <v>10.163061912908985</v>
      </c>
      <c r="K2518" s="2">
        <f t="shared" si="308"/>
        <v>10.00717974708135</v>
      </c>
    </row>
    <row r="2519" spans="1:11" ht="13.5" x14ac:dyDescent="0.25">
      <c r="A2519" s="3">
        <f>TITRES_STAT!B2522</f>
        <v>45672</v>
      </c>
      <c r="B2519" s="6">
        <f>TITRES_STAT!D2522</f>
        <v>10.478400000000001</v>
      </c>
      <c r="C2519" s="2">
        <f t="shared" si="309"/>
        <v>-9.5999999999989427E-3</v>
      </c>
      <c r="D2519" s="2">
        <f t="shared" si="310"/>
        <v>10.45722</v>
      </c>
      <c r="E2519" s="2">
        <f t="shared" si="312"/>
        <v>10.210890000000001</v>
      </c>
      <c r="F2519" s="2">
        <f t="shared" si="313"/>
        <v>10.11467</v>
      </c>
      <c r="G2519" s="2">
        <f t="shared" si="307"/>
        <v>10.17393</v>
      </c>
      <c r="H2519" s="2">
        <f t="shared" si="311"/>
        <v>8.8263110000000111</v>
      </c>
      <c r="I2519" s="2">
        <f t="array" ref="I2519">SUMPRODUCT(B2503:B2522, (ROW(B2503:B2522)-ROW(B2503)+1)) / (20*21/2)</f>
        <v>10.272919047619046</v>
      </c>
      <c r="J2519" s="2">
        <f t="shared" si="314"/>
        <v>10.193094111679557</v>
      </c>
      <c r="K2519" s="2">
        <f t="shared" si="308"/>
        <v>10.025658972686005</v>
      </c>
    </row>
    <row r="2520" spans="1:11" ht="13.5" x14ac:dyDescent="0.25">
      <c r="A2520" s="3">
        <f>TITRES_STAT!B2523</f>
        <v>45673</v>
      </c>
      <c r="B2520" s="6">
        <f>TITRES_STAT!D2523</f>
        <v>10.4687</v>
      </c>
      <c r="C2520" s="2">
        <f t="shared" si="309"/>
        <v>-9.700000000000486E-3</v>
      </c>
      <c r="D2520" s="2">
        <f t="shared" si="310"/>
        <v>10.48222</v>
      </c>
      <c r="E2520" s="2">
        <f t="shared" si="312"/>
        <v>10.25226</v>
      </c>
      <c r="F2520" s="2">
        <f t="shared" si="313"/>
        <v>10.13776</v>
      </c>
      <c r="G2520" s="2">
        <f t="shared" si="307"/>
        <v>10.186438000000003</v>
      </c>
      <c r="H2520" s="2">
        <f t="shared" si="311"/>
        <v>8.8497885000000096</v>
      </c>
      <c r="I2520" s="2">
        <f t="array" ref="I2520">SUMPRODUCT(B2504:B2523, (ROW(B2504:B2523)-ROW(B2504)+1)) / (20*21/2)</f>
        <v>10.284963809523809</v>
      </c>
      <c r="J2520" s="2">
        <f t="shared" si="314"/>
        <v>10.219342291519599</v>
      </c>
      <c r="K2520" s="2">
        <f t="shared" si="308"/>
        <v>10.043033130619888</v>
      </c>
    </row>
    <row r="2521" spans="1:11" ht="13.5" x14ac:dyDescent="0.25">
      <c r="A2521" s="3">
        <f>TITRES_STAT!B2524</f>
        <v>45674</v>
      </c>
      <c r="B2521" s="6">
        <f>TITRES_STAT!D2524</f>
        <v>10.4206</v>
      </c>
      <c r="C2521" s="2">
        <f t="shared" si="309"/>
        <v>-4.809999999999981E-2</v>
      </c>
      <c r="D2521" s="2">
        <f t="shared" si="310"/>
        <v>10.46874</v>
      </c>
      <c r="E2521" s="2">
        <f t="shared" si="312"/>
        <v>10.3148</v>
      </c>
      <c r="F2521" s="2">
        <f t="shared" si="313"/>
        <v>10.153635</v>
      </c>
      <c r="G2521" s="2">
        <f t="shared" si="307"/>
        <v>10.187014</v>
      </c>
      <c r="H2521" s="2">
        <f t="shared" si="311"/>
        <v>8.8725445000000107</v>
      </c>
      <c r="I2521" s="2">
        <f t="array" ref="I2521">SUMPRODUCT(B2505:B2524, (ROW(B2505:B2524)-ROW(B2505)+1)) / (20*21/2)</f>
        <v>10.293805714285712</v>
      </c>
      <c r="J2521" s="2">
        <f t="shared" si="314"/>
        <v>10.238509692327256</v>
      </c>
      <c r="K2521" s="2">
        <f t="shared" si="308"/>
        <v>10.057839674517147</v>
      </c>
    </row>
    <row r="2522" spans="1:11" ht="13.5" x14ac:dyDescent="0.25">
      <c r="A2522" s="3">
        <f>TITRES_STAT!B2525</f>
        <v>45677</v>
      </c>
      <c r="B2522" s="6">
        <f>TITRES_STAT!D2525</f>
        <v>10.411</v>
      </c>
      <c r="C2522" s="2">
        <f t="shared" si="309"/>
        <v>-9.6000000000007191E-3</v>
      </c>
      <c r="D2522" s="2">
        <f t="shared" si="310"/>
        <v>10.453340000000001</v>
      </c>
      <c r="E2522" s="2">
        <f t="shared" si="312"/>
        <v>10.36002</v>
      </c>
      <c r="F2522" s="2">
        <f t="shared" si="313"/>
        <v>10.169030000000001</v>
      </c>
      <c r="G2522" s="2">
        <f t="shared" si="307"/>
        <v>10.183549999999999</v>
      </c>
      <c r="H2522" s="2">
        <f t="shared" si="311"/>
        <v>8.8952525000000104</v>
      </c>
      <c r="I2522" s="2">
        <f t="array" ref="I2522">SUMPRODUCT(B2506:B2525, (ROW(B2506:B2525)-ROW(B2506)+1)) / (20*21/2)</f>
        <v>10.300450476190479</v>
      </c>
      <c r="J2522" s="2">
        <f t="shared" si="314"/>
        <v>10.25493734067704</v>
      </c>
      <c r="K2522" s="2">
        <f t="shared" si="308"/>
        <v>10.071689099045887</v>
      </c>
    </row>
    <row r="2523" spans="1:11" ht="13.5" x14ac:dyDescent="0.25">
      <c r="A2523" s="3">
        <f>TITRES_STAT!B2526</f>
        <v>45678</v>
      </c>
      <c r="B2523" s="6">
        <f>TITRES_STAT!D2526</f>
        <v>10.295500000000001</v>
      </c>
      <c r="C2523" s="2">
        <f t="shared" si="309"/>
        <v>-0.11549999999999905</v>
      </c>
      <c r="D2523" s="2">
        <f t="shared" si="310"/>
        <v>10.414840000000002</v>
      </c>
      <c r="E2523" s="2">
        <f t="shared" si="312"/>
        <v>10.393690000000001</v>
      </c>
      <c r="F2523" s="2">
        <f t="shared" si="313"/>
        <v>10.18346</v>
      </c>
      <c r="G2523" s="2">
        <f t="shared" si="307"/>
        <v>10.177776</v>
      </c>
      <c r="H2523" s="2">
        <f t="shared" si="311"/>
        <v>8.9174310000000112</v>
      </c>
      <c r="I2523" s="2">
        <f t="array" ref="I2523">SUMPRODUCT(B2507:B2526, (ROW(B2507:B2526)-ROW(B2507)+1)) / (20*21/2)</f>
        <v>10.31684857142857</v>
      </c>
      <c r="J2523" s="2">
        <f t="shared" si="314"/>
        <v>10.258800451088751</v>
      </c>
      <c r="K2523" s="2">
        <f t="shared" si="308"/>
        <v>10.08046599712252</v>
      </c>
    </row>
    <row r="2524" spans="1:11" ht="13.5" x14ac:dyDescent="0.25">
      <c r="A2524" s="3">
        <f>TITRES_STAT!B2527</f>
        <v>45679</v>
      </c>
      <c r="B2524" s="6">
        <f>TITRES_STAT!D2527</f>
        <v>10.276300000000001</v>
      </c>
      <c r="C2524" s="2">
        <f t="shared" si="309"/>
        <v>-1.9199999999999662E-2</v>
      </c>
      <c r="D2524" s="2">
        <f t="shared" si="310"/>
        <v>10.374419999999999</v>
      </c>
      <c r="E2524" s="2">
        <f t="shared" si="312"/>
        <v>10.41582</v>
      </c>
      <c r="F2524" s="2">
        <f t="shared" si="313"/>
        <v>10.19693</v>
      </c>
      <c r="G2524" s="2">
        <f t="shared" si="307"/>
        <v>10.172001999999999</v>
      </c>
      <c r="H2524" s="2">
        <f t="shared" si="311"/>
        <v>8.939513500000011</v>
      </c>
      <c r="I2524" s="2">
        <f t="array" ref="I2524">SUMPRODUCT(B2508:B2527, (ROW(B2508:B2527)-ROW(B2508)+1)) / (20*21/2)</f>
        <v>10.334166666666668</v>
      </c>
      <c r="J2524" s="2">
        <f t="shared" si="314"/>
        <v>10.260467074794585</v>
      </c>
      <c r="K2524" s="2">
        <f t="shared" si="308"/>
        <v>10.088145761941243</v>
      </c>
    </row>
    <row r="2525" spans="1:11" ht="13.5" x14ac:dyDescent="0.25">
      <c r="A2525" s="3">
        <f>TITRES_STAT!B2528</f>
        <v>45680</v>
      </c>
      <c r="B2525" s="6">
        <f>TITRES_STAT!D2528</f>
        <v>10.2667</v>
      </c>
      <c r="C2525" s="2">
        <f t="shared" si="309"/>
        <v>-9.6000000000007191E-3</v>
      </c>
      <c r="D2525" s="2">
        <f t="shared" si="310"/>
        <v>10.334020000000001</v>
      </c>
      <c r="E2525" s="2">
        <f t="shared" si="312"/>
        <v>10.40812</v>
      </c>
      <c r="F2525" s="2">
        <f t="shared" si="313"/>
        <v>10.20992</v>
      </c>
      <c r="G2525" s="2">
        <f t="shared" si="307"/>
        <v>10.166613999999999</v>
      </c>
      <c r="H2525" s="2">
        <f t="shared" si="311"/>
        <v>8.9610670000000088</v>
      </c>
      <c r="I2525" s="2">
        <f t="array" ref="I2525">SUMPRODUCT(B2509:B2528, (ROW(B2509:B2528)-ROW(B2509)+1)) / (20*21/2)</f>
        <v>10.343105238095237</v>
      </c>
      <c r="J2525" s="2">
        <f t="shared" si="314"/>
        <v>10.26106068671891</v>
      </c>
      <c r="K2525" s="2">
        <f t="shared" si="308"/>
        <v>10.09514788892394</v>
      </c>
    </row>
    <row r="2526" spans="1:11" ht="13.5" x14ac:dyDescent="0.25">
      <c r="A2526" s="3">
        <f>TITRES_STAT!B2529</f>
        <v>45681</v>
      </c>
      <c r="B2526" s="6">
        <f>TITRES_STAT!D2529</f>
        <v>10.382099999999999</v>
      </c>
      <c r="C2526" s="2">
        <f t="shared" si="309"/>
        <v>0.11539999999999928</v>
      </c>
      <c r="D2526" s="2">
        <f t="shared" si="310"/>
        <v>10.326319999999999</v>
      </c>
      <c r="E2526" s="2">
        <f t="shared" si="312"/>
        <v>10.39753</v>
      </c>
      <c r="F2526" s="2">
        <f t="shared" si="313"/>
        <v>10.22916</v>
      </c>
      <c r="G2526" s="2">
        <f t="shared" si="307"/>
        <v>10.164687999999998</v>
      </c>
      <c r="H2526" s="2">
        <f t="shared" si="311"/>
        <v>8.9826200000000096</v>
      </c>
      <c r="I2526" s="2">
        <f t="array" ref="I2526">SUMPRODUCT(B2510:B2529, (ROW(B2510:B2529)-ROW(B2510)+1)) / (20*21/2)</f>
        <v>10.336641904761903</v>
      </c>
      <c r="J2526" s="2">
        <f t="shared" si="314"/>
        <v>10.272588240364728</v>
      </c>
      <c r="K2526" s="2">
        <f t="shared" si="308"/>
        <v>10.106400912887707</v>
      </c>
    </row>
    <row r="2527" spans="1:11" ht="13.5" x14ac:dyDescent="0.25">
      <c r="A2527" s="3">
        <f>TITRES_STAT!B2530</f>
        <v>45684</v>
      </c>
      <c r="B2527" s="6">
        <f>TITRES_STAT!D2530</f>
        <v>10.411</v>
      </c>
      <c r="C2527" s="2">
        <f t="shared" si="309"/>
        <v>2.8900000000000148E-2</v>
      </c>
      <c r="D2527" s="2">
        <f t="shared" si="310"/>
        <v>10.326320000000001</v>
      </c>
      <c r="E2527" s="2">
        <f t="shared" si="312"/>
        <v>10.38983</v>
      </c>
      <c r="F2527" s="2">
        <f t="shared" si="313"/>
        <v>10.249845000000001</v>
      </c>
      <c r="G2527" s="2">
        <f t="shared" si="307"/>
        <v>10.164496</v>
      </c>
      <c r="H2527" s="2">
        <f t="shared" si="311"/>
        <v>9.0036440000000102</v>
      </c>
      <c r="I2527" s="2">
        <f t="array" ref="I2527">SUMPRODUCT(B2511:B2530, (ROW(B2511:B2530)-ROW(B2511)+1)) / (20*21/2)</f>
        <v>10.346442857142856</v>
      </c>
      <c r="J2527" s="2">
        <f t="shared" si="314"/>
        <v>10.285770312710945</v>
      </c>
      <c r="K2527" s="2">
        <f t="shared" si="308"/>
        <v>10.118345975127406</v>
      </c>
    </row>
    <row r="2528" spans="1:11" ht="13.5" x14ac:dyDescent="0.25">
      <c r="A2528" s="3">
        <f>TITRES_STAT!B2531</f>
        <v>45685</v>
      </c>
      <c r="B2528" s="6">
        <f>TITRES_STAT!D2531</f>
        <v>10.3437</v>
      </c>
      <c r="C2528" s="2">
        <f t="shared" si="309"/>
        <v>-6.7299999999999471E-2</v>
      </c>
      <c r="D2528" s="2">
        <f t="shared" si="310"/>
        <v>10.33596</v>
      </c>
      <c r="E2528" s="2">
        <f t="shared" si="312"/>
        <v>10.375399999999999</v>
      </c>
      <c r="F2528" s="2">
        <f t="shared" si="313"/>
        <v>10.267165000000002</v>
      </c>
      <c r="G2528" s="2">
        <f t="shared" si="307"/>
        <v>10.16469</v>
      </c>
      <c r="H2528" s="2">
        <f t="shared" si="311"/>
        <v>9.0246685000000095</v>
      </c>
      <c r="I2528" s="2">
        <f t="array" ref="I2528">SUMPRODUCT(B2512:B2531, (ROW(B2512:B2531)-ROW(B2512)+1)) / (20*21/2)</f>
        <v>10.353771904761903</v>
      </c>
      <c r="J2528" s="2">
        <f t="shared" si="314"/>
        <v>10.291287425786093</v>
      </c>
      <c r="K2528" s="2">
        <f t="shared" si="308"/>
        <v>10.127183387867509</v>
      </c>
    </row>
    <row r="2529" spans="1:11" ht="13.5" x14ac:dyDescent="0.25">
      <c r="A2529" s="3">
        <f>TITRES_STAT!B2532</f>
        <v>45686</v>
      </c>
      <c r="B2529" s="6">
        <f>TITRES_STAT!D2532</f>
        <v>10.199299999999999</v>
      </c>
      <c r="C2529" s="2">
        <f t="shared" si="309"/>
        <v>-0.14440000000000097</v>
      </c>
      <c r="D2529" s="2">
        <f t="shared" si="310"/>
        <v>10.32056</v>
      </c>
      <c r="E2529" s="2">
        <f t="shared" si="312"/>
        <v>10.347489999999999</v>
      </c>
      <c r="F2529" s="2">
        <f t="shared" si="313"/>
        <v>10.279190000000002</v>
      </c>
      <c r="G2529" s="2">
        <f t="shared" si="307"/>
        <v>10.162766</v>
      </c>
      <c r="H2529" s="2">
        <f t="shared" si="311"/>
        <v>9.0464620000000089</v>
      </c>
      <c r="I2529" s="2">
        <f t="array" ref="I2529">SUMPRODUCT(B2513:B2532, (ROW(B2513:B2532)-ROW(B2513)+1)) / (20*21/2)</f>
        <v>10.350104285714284</v>
      </c>
      <c r="J2529" s="2">
        <f t="shared" si="314"/>
        <v>10.28252671856837</v>
      </c>
      <c r="K2529" s="2">
        <f t="shared" si="308"/>
        <v>10.130011490304078</v>
      </c>
    </row>
    <row r="2530" spans="1:11" ht="13.5" x14ac:dyDescent="0.25">
      <c r="A2530" s="3">
        <f>TITRES_STAT!B2533</f>
        <v>45687</v>
      </c>
      <c r="B2530" s="6">
        <f>TITRES_STAT!D2533</f>
        <v>10.382099999999999</v>
      </c>
      <c r="C2530" s="2">
        <f t="shared" si="309"/>
        <v>0.1828000000000003</v>
      </c>
      <c r="D2530" s="2">
        <f t="shared" si="310"/>
        <v>10.343640000000001</v>
      </c>
      <c r="E2530" s="2">
        <f t="shared" si="312"/>
        <v>10.338829999999998</v>
      </c>
      <c r="F2530" s="2">
        <f t="shared" si="313"/>
        <v>10.295545000000001</v>
      </c>
      <c r="G2530" s="2">
        <f t="shared" si="307"/>
        <v>10.166998000000001</v>
      </c>
      <c r="H2530" s="2">
        <f t="shared" si="311"/>
        <v>9.0674380000000099</v>
      </c>
      <c r="I2530" s="2">
        <f t="array" ref="I2530">SUMPRODUCT(B2514:B2533, (ROW(B2514:B2533)-ROW(B2514)+1)) / (20*21/2)</f>
        <v>10.355879047619046</v>
      </c>
      <c r="J2530" s="2">
        <f t="shared" si="314"/>
        <v>10.292009888228526</v>
      </c>
      <c r="K2530" s="2">
        <f t="shared" si="308"/>
        <v>10.139897314213723</v>
      </c>
    </row>
    <row r="2531" spans="1:11" ht="13.5" x14ac:dyDescent="0.25">
      <c r="A2531" s="3">
        <f>TITRES_STAT!B2534</f>
        <v>45688</v>
      </c>
      <c r="B2531" s="6">
        <f>TITRES_STAT!D2534</f>
        <v>10.3725</v>
      </c>
      <c r="C2531" s="2">
        <f t="shared" si="309"/>
        <v>-9.5999999999989427E-3</v>
      </c>
      <c r="D2531" s="2">
        <f t="shared" si="310"/>
        <v>10.34172</v>
      </c>
      <c r="E2531" s="2">
        <f t="shared" si="312"/>
        <v>10.334019999999999</v>
      </c>
      <c r="F2531" s="2">
        <f t="shared" si="313"/>
        <v>10.32441</v>
      </c>
      <c r="G2531" s="2">
        <f t="shared" si="307"/>
        <v>10.172385999999999</v>
      </c>
      <c r="H2531" s="2">
        <f t="shared" si="311"/>
        <v>9.0866820000000086</v>
      </c>
      <c r="I2531" s="2">
        <f t="array" ref="I2531">SUMPRODUCT(B2515:B2534, (ROW(B2515:B2534)-ROW(B2515)+1)) / (20*21/2)</f>
        <v>10.349460476190474</v>
      </c>
      <c r="J2531" s="2">
        <f t="shared" si="314"/>
        <v>10.299675613159142</v>
      </c>
      <c r="K2531" s="2">
        <f t="shared" si="308"/>
        <v>10.149018988166127</v>
      </c>
    </row>
    <row r="2532" spans="1:11" ht="13.5" x14ac:dyDescent="0.25">
      <c r="A2532" s="3">
        <f>TITRES_STAT!B2535</f>
        <v>45691</v>
      </c>
      <c r="B2532" s="6">
        <f>TITRES_STAT!D2535</f>
        <v>10.2859</v>
      </c>
      <c r="C2532" s="2">
        <f t="shared" si="309"/>
        <v>-8.6600000000000676E-2</v>
      </c>
      <c r="D2532" s="2">
        <f t="shared" si="310"/>
        <v>10.316700000000001</v>
      </c>
      <c r="E2532" s="2">
        <f t="shared" si="312"/>
        <v>10.32151</v>
      </c>
      <c r="F2532" s="2">
        <f t="shared" si="313"/>
        <v>10.340765000000001</v>
      </c>
      <c r="G2532" s="2">
        <f t="shared" si="307"/>
        <v>10.176234000000001</v>
      </c>
      <c r="H2532" s="2">
        <f t="shared" si="311"/>
        <v>9.1044345000000089</v>
      </c>
      <c r="I2532" s="2">
        <f t="array" ref="I2532">SUMPRODUCT(B2516:B2535, (ROW(B2516:B2535)-ROW(B2516)+1)) / (20*21/2)</f>
        <v>10.340982380952381</v>
      </c>
      <c r="J2532" s="2">
        <f t="shared" si="314"/>
        <v>10.298363650001129</v>
      </c>
      <c r="K2532" s="2">
        <f t="shared" si="308"/>
        <v>10.154386870983142</v>
      </c>
    </row>
    <row r="2533" spans="1:11" ht="13.5" x14ac:dyDescent="0.25">
      <c r="A2533" s="3">
        <f>TITRES_STAT!B2536</f>
        <v>45692</v>
      </c>
      <c r="B2533" s="6">
        <f>TITRES_STAT!D2536</f>
        <v>10.401400000000001</v>
      </c>
      <c r="C2533" s="2">
        <f t="shared" si="309"/>
        <v>0.11550000000000082</v>
      </c>
      <c r="D2533" s="2">
        <f t="shared" si="310"/>
        <v>10.328239999999999</v>
      </c>
      <c r="E2533" s="2">
        <f t="shared" si="312"/>
        <v>10.332100000000001</v>
      </c>
      <c r="F2533" s="2">
        <f t="shared" si="313"/>
        <v>10.362895000000002</v>
      </c>
      <c r="G2533" s="2">
        <f t="shared" si="307"/>
        <v>10.183740000000002</v>
      </c>
      <c r="H2533" s="2">
        <f t="shared" si="311"/>
        <v>9.1225240000000092</v>
      </c>
      <c r="I2533" s="2">
        <f t="array" ref="I2533">SUMPRODUCT(B2517:B2536, (ROW(B2517:B2536)-ROW(B2517)+1)) / (20*21/2)</f>
        <v>10.332779523809522</v>
      </c>
      <c r="J2533" s="2">
        <f t="shared" si="314"/>
        <v>10.308176635715306</v>
      </c>
      <c r="K2533" s="2">
        <f t="shared" si="308"/>
        <v>10.164073660356353</v>
      </c>
    </row>
    <row r="2534" spans="1:11" ht="13.5" x14ac:dyDescent="0.25">
      <c r="A2534" s="3">
        <f>TITRES_STAT!B2537</f>
        <v>45693</v>
      </c>
      <c r="B2534" s="6">
        <f>TITRES_STAT!D2537</f>
        <v>10.295500000000001</v>
      </c>
      <c r="C2534" s="2">
        <f t="shared" si="309"/>
        <v>-0.10590000000000011</v>
      </c>
      <c r="D2534" s="2">
        <f t="shared" si="310"/>
        <v>10.347480000000001</v>
      </c>
      <c r="E2534" s="2">
        <f t="shared" si="312"/>
        <v>10.334019999999999</v>
      </c>
      <c r="F2534" s="2">
        <f t="shared" si="313"/>
        <v>10.374919999999999</v>
      </c>
      <c r="G2534" s="2">
        <f t="shared" si="307"/>
        <v>10.187588000000002</v>
      </c>
      <c r="H2534" s="2">
        <f t="shared" si="311"/>
        <v>9.1402285000000081</v>
      </c>
      <c r="I2534" s="2">
        <f t="array" ref="I2534">SUMPRODUCT(B2518:B2537, (ROW(B2518:B2537)-ROW(B2518)+1)) / (20*21/2)</f>
        <v>10.329205714285713</v>
      </c>
      <c r="J2534" s="2">
        <f t="shared" si="314"/>
        <v>10.306969337075753</v>
      </c>
      <c r="K2534" s="2">
        <f t="shared" si="308"/>
        <v>10.169227634460027</v>
      </c>
    </row>
    <row r="2535" spans="1:11" ht="13.5" x14ac:dyDescent="0.25">
      <c r="A2535" s="3">
        <f>TITRES_STAT!B2538</f>
        <v>45694</v>
      </c>
      <c r="B2535" s="6">
        <f>TITRES_STAT!D2538</f>
        <v>10.2859</v>
      </c>
      <c r="C2535" s="2">
        <f t="shared" si="309"/>
        <v>-9.6000000000007191E-3</v>
      </c>
      <c r="D2535" s="2">
        <f t="shared" si="310"/>
        <v>10.328239999999999</v>
      </c>
      <c r="E2535" s="2">
        <f t="shared" si="312"/>
        <v>10.335940000000001</v>
      </c>
      <c r="F2535" s="2">
        <f t="shared" si="313"/>
        <v>10.372030000000001</v>
      </c>
      <c r="G2535" s="2">
        <f t="shared" si="307"/>
        <v>10.191244000000003</v>
      </c>
      <c r="H2535" s="2">
        <f t="shared" si="311"/>
        <v>9.1582215000000069</v>
      </c>
      <c r="I2535" s="2">
        <f t="array" ref="I2535">SUMPRODUCT(B2519:B2538, (ROW(B2519:B2538)-ROW(B2519)+1)) / (20*21/2)</f>
        <v>10.305334761904762</v>
      </c>
      <c r="J2535" s="2">
        <f t="shared" si="314"/>
        <v>10.304962733544729</v>
      </c>
      <c r="K2535" s="2">
        <f t="shared" si="308"/>
        <v>10.173803021343948</v>
      </c>
    </row>
    <row r="2536" spans="1:11" ht="13.5" x14ac:dyDescent="0.25">
      <c r="A2536" s="3">
        <f>TITRES_STAT!B2539</f>
        <v>45695</v>
      </c>
      <c r="B2536" s="6">
        <f>TITRES_STAT!D2539</f>
        <v>10.2859</v>
      </c>
      <c r="C2536" s="2">
        <f t="shared" si="309"/>
        <v>0</v>
      </c>
      <c r="D2536" s="2">
        <f t="shared" si="310"/>
        <v>10.310919999999999</v>
      </c>
      <c r="E2536" s="2">
        <f t="shared" si="312"/>
        <v>10.326319999999999</v>
      </c>
      <c r="F2536" s="2">
        <f t="shared" si="313"/>
        <v>10.361925000000001</v>
      </c>
      <c r="G2536" s="2">
        <f t="shared" si="307"/>
        <v>10.196824000000003</v>
      </c>
      <c r="H2536" s="2">
        <f t="shared" si="311"/>
        <v>9.1764550000000096</v>
      </c>
      <c r="I2536" s="2">
        <f t="array" ref="I2536">SUMPRODUCT(B2520:B2539, (ROW(B2520:B2539)-ROW(B2520)+1)) / (20*21/2)</f>
        <v>10.283296666666667</v>
      </c>
      <c r="J2536" s="2">
        <f t="shared" si="314"/>
        <v>10.303147235111897</v>
      </c>
      <c r="K2536" s="2">
        <f t="shared" si="308"/>
        <v>10.178198981291246</v>
      </c>
    </row>
    <row r="2537" spans="1:11" ht="13.5" x14ac:dyDescent="0.25">
      <c r="A2537" s="3">
        <f>TITRES_STAT!B2540</f>
        <v>45698</v>
      </c>
      <c r="B2537" s="6">
        <f>TITRES_STAT!D2540</f>
        <v>10.324400000000001</v>
      </c>
      <c r="C2537" s="2">
        <f t="shared" si="309"/>
        <v>3.8500000000000867E-2</v>
      </c>
      <c r="D2537" s="2">
        <f t="shared" si="310"/>
        <v>10.318619999999999</v>
      </c>
      <c r="E2537" s="2">
        <f t="shared" si="312"/>
        <v>10.31766</v>
      </c>
      <c r="F2537" s="2">
        <f t="shared" si="313"/>
        <v>10.353745</v>
      </c>
      <c r="G2537" s="2">
        <f t="shared" si="307"/>
        <v>10.206060000000003</v>
      </c>
      <c r="H2537" s="2">
        <f t="shared" si="311"/>
        <v>9.1939670000000095</v>
      </c>
      <c r="I2537" s="2">
        <f t="array" ref="I2537">SUMPRODUCT(B2521:B2540, (ROW(B2521:B2540)-ROW(B2521)+1)) / (20*21/2)</f>
        <v>10.263045714285713</v>
      </c>
      <c r="J2537" s="2">
        <f t="shared" si="314"/>
        <v>10.305171307958384</v>
      </c>
      <c r="K2537" s="2">
        <f t="shared" si="308"/>
        <v>10.183932354573942</v>
      </c>
    </row>
    <row r="2538" spans="1:11" ht="13.5" x14ac:dyDescent="0.25">
      <c r="A2538" s="3">
        <f>TITRES_STAT!B2541</f>
        <v>45699</v>
      </c>
      <c r="B2538" s="6">
        <f>TITRES_STAT!D2541</f>
        <v>10.1031</v>
      </c>
      <c r="C2538" s="2">
        <f t="shared" si="309"/>
        <v>-0.22130000000000116</v>
      </c>
      <c r="D2538" s="2">
        <f t="shared" si="310"/>
        <v>10.258959999999998</v>
      </c>
      <c r="E2538" s="2">
        <f t="shared" si="312"/>
        <v>10.2936</v>
      </c>
      <c r="F2538" s="2">
        <f t="shared" si="313"/>
        <v>10.334499999999998</v>
      </c>
      <c r="G2538" s="2">
        <f t="shared" si="307"/>
        <v>10.207984000000003</v>
      </c>
      <c r="H2538" s="2">
        <f t="shared" si="311"/>
        <v>9.210372500000009</v>
      </c>
      <c r="I2538" s="2">
        <f t="array" ref="I2538">SUMPRODUCT(B2522:B2541, (ROW(B2522:B2541)-ROW(B2522)+1)) / (20*21/2)</f>
        <v>10.259202380952383</v>
      </c>
      <c r="J2538" s="2">
        <f t="shared" si="314"/>
        <v>10.285926421486156</v>
      </c>
      <c r="K2538" s="2">
        <f t="shared" si="308"/>
        <v>10.180762458316142</v>
      </c>
    </row>
    <row r="2539" spans="1:11" ht="13.5" x14ac:dyDescent="0.25">
      <c r="A2539" s="3">
        <f>TITRES_STAT!B2542</f>
        <v>45700</v>
      </c>
      <c r="B2539" s="6">
        <f>TITRES_STAT!D2542</f>
        <v>10.1031</v>
      </c>
      <c r="C2539" s="2">
        <f t="shared" si="309"/>
        <v>0</v>
      </c>
      <c r="D2539" s="2">
        <f t="shared" si="310"/>
        <v>10.220479999999998</v>
      </c>
      <c r="E2539" s="2">
        <f t="shared" si="312"/>
        <v>10.28398</v>
      </c>
      <c r="F2539" s="2">
        <f t="shared" si="313"/>
        <v>10.315735</v>
      </c>
      <c r="G2539" s="2">
        <f t="shared" si="307"/>
        <v>10.207984000000002</v>
      </c>
      <c r="H2539" s="2">
        <f t="shared" si="311"/>
        <v>9.2268260000000097</v>
      </c>
      <c r="I2539" s="2">
        <f t="array" ref="I2539">SUMPRODUCT(B2523:B2542, (ROW(B2523:B2542)-ROW(B2523)+1)) / (20*21/2)</f>
        <v>10.255213809523809</v>
      </c>
      <c r="J2539" s="2">
        <f t="shared" si="314"/>
        <v>10.268514381344616</v>
      </c>
      <c r="K2539" s="2">
        <f t="shared" si="308"/>
        <v>10.177716871715509</v>
      </c>
    </row>
    <row r="2540" spans="1:11" ht="13.5" x14ac:dyDescent="0.25">
      <c r="A2540" s="3">
        <f>TITRES_STAT!B2543</f>
        <v>45701</v>
      </c>
      <c r="B2540" s="6">
        <f>TITRES_STAT!D2543</f>
        <v>10.1031</v>
      </c>
      <c r="C2540" s="2">
        <f t="shared" si="309"/>
        <v>0</v>
      </c>
      <c r="D2540" s="2">
        <f t="shared" si="310"/>
        <v>10.183919999999999</v>
      </c>
      <c r="E2540" s="2">
        <f t="shared" si="312"/>
        <v>10.256079999999999</v>
      </c>
      <c r="F2540" s="2">
        <f t="shared" si="313"/>
        <v>10.297455000000001</v>
      </c>
      <c r="G2540" s="2">
        <f t="shared" si="307"/>
        <v>10.207984000000002</v>
      </c>
      <c r="H2540" s="2">
        <f t="shared" si="311"/>
        <v>9.2434720000000095</v>
      </c>
      <c r="I2540" s="2">
        <f t="array" ref="I2540">SUMPRODUCT(B2524:B2543, (ROW(B2524:B2543)-ROW(B2524)+1)) / (20*21/2)</f>
        <v>10.228185238095236</v>
      </c>
      <c r="J2540" s="2">
        <f t="shared" si="314"/>
        <v>10.252760630740367</v>
      </c>
      <c r="K2540" s="2">
        <f t="shared" si="308"/>
        <v>10.174790719883529</v>
      </c>
    </row>
    <row r="2541" spans="1:11" ht="13.5" x14ac:dyDescent="0.25">
      <c r="A2541" s="3">
        <f>TITRES_STAT!B2544</f>
        <v>45702</v>
      </c>
      <c r="B2541" s="6">
        <f>TITRES_STAT!D2544</f>
        <v>10.257099999999999</v>
      </c>
      <c r="C2541" s="2">
        <f t="shared" si="309"/>
        <v>0.15399999999999991</v>
      </c>
      <c r="D2541" s="2">
        <f t="shared" si="310"/>
        <v>10.17816</v>
      </c>
      <c r="E2541" s="2">
        <f t="shared" si="312"/>
        <v>10.244539999999999</v>
      </c>
      <c r="F2541" s="2">
        <f t="shared" si="313"/>
        <v>10.289280000000002</v>
      </c>
      <c r="G2541" s="2">
        <f t="shared" si="307"/>
        <v>10.207216000000001</v>
      </c>
      <c r="H2541" s="2">
        <f t="shared" si="311"/>
        <v>9.258867500000008</v>
      </c>
      <c r="I2541" s="2">
        <f t="array" ref="I2541">SUMPRODUCT(B2525:B2544, (ROW(B2525:B2544)-ROW(B2525)+1)) / (20*21/2)</f>
        <v>10.21998619047619</v>
      </c>
      <c r="J2541" s="2">
        <f t="shared" si="314"/>
        <v>10.253173904003189</v>
      </c>
      <c r="K2541" s="2">
        <f t="shared" si="308"/>
        <v>10.178018534790057</v>
      </c>
    </row>
    <row r="2542" spans="1:11" ht="13.5" x14ac:dyDescent="0.25">
      <c r="A2542" s="3">
        <f>TITRES_STAT!B2545</f>
        <v>45705</v>
      </c>
      <c r="B2542" s="6">
        <f>TITRES_STAT!D2545</f>
        <v>10.247400000000001</v>
      </c>
      <c r="C2542" s="2">
        <f t="shared" si="309"/>
        <v>-9.6999999999987097E-3</v>
      </c>
      <c r="D2542" s="2">
        <f t="shared" si="310"/>
        <v>10.16276</v>
      </c>
      <c r="E2542" s="2">
        <f t="shared" si="312"/>
        <v>10.240689999999997</v>
      </c>
      <c r="F2542" s="2">
        <f t="shared" si="313"/>
        <v>10.281100000000002</v>
      </c>
      <c r="G2542" s="2">
        <f t="shared" si="307"/>
        <v>10.206638000000002</v>
      </c>
      <c r="H2542" s="2">
        <f t="shared" si="311"/>
        <v>9.272723000000008</v>
      </c>
      <c r="I2542" s="2">
        <f t="array" ref="I2542">SUMPRODUCT(B2526:B2545, (ROW(B2526:B2545)-ROW(B2526)+1)) / (20*21/2)</f>
        <v>10.212245238095239</v>
      </c>
      <c r="J2542" s="2">
        <f t="shared" si="314"/>
        <v>10.252624008383838</v>
      </c>
      <c r="K2542" s="2">
        <f t="shared" si="308"/>
        <v>10.180739376562997</v>
      </c>
    </row>
    <row r="2543" spans="1:11" ht="13.5" x14ac:dyDescent="0.25">
      <c r="A2543" s="3">
        <f>TITRES_STAT!B2546</f>
        <v>45706</v>
      </c>
      <c r="B2543" s="6">
        <f>TITRES_STAT!D2546</f>
        <v>9.9972999999999992</v>
      </c>
      <c r="C2543" s="2">
        <f t="shared" si="309"/>
        <v>-0.25010000000000154</v>
      </c>
      <c r="D2543" s="2">
        <f t="shared" si="310"/>
        <v>10.1416</v>
      </c>
      <c r="E2543" s="2">
        <f t="shared" si="312"/>
        <v>10.200279999999998</v>
      </c>
      <c r="F2543" s="2">
        <f t="shared" si="313"/>
        <v>10.266190000000002</v>
      </c>
      <c r="G2543" s="2">
        <f t="shared" si="307"/>
        <v>10.204522000000003</v>
      </c>
      <c r="H2543" s="2">
        <f t="shared" si="311"/>
        <v>9.2847025000000087</v>
      </c>
      <c r="I2543" s="2">
        <f t="array" ref="I2543">SUMPRODUCT(B2527:B2546, (ROW(B2527:B2546)-ROW(B2527)+1)) / (20*21/2)</f>
        <v>10.206745238095237</v>
      </c>
      <c r="J2543" s="2">
        <f t="shared" si="314"/>
        <v>10.228307436156808</v>
      </c>
      <c r="K2543" s="2">
        <f t="shared" si="308"/>
        <v>10.173545675521311</v>
      </c>
    </row>
    <row r="2544" spans="1:11" ht="13.5" x14ac:dyDescent="0.25">
      <c r="A2544" s="3">
        <f>TITRES_STAT!B2547</f>
        <v>45707</v>
      </c>
      <c r="B2544" s="6">
        <f>TITRES_STAT!D2547</f>
        <v>10.180099999999999</v>
      </c>
      <c r="C2544" s="2">
        <f t="shared" si="309"/>
        <v>0.1828000000000003</v>
      </c>
      <c r="D2544" s="2">
        <f t="shared" si="310"/>
        <v>10.157</v>
      </c>
      <c r="E2544" s="2">
        <f t="shared" si="312"/>
        <v>10.188739999999999</v>
      </c>
      <c r="F2544" s="2">
        <f t="shared" si="313"/>
        <v>10.261380000000003</v>
      </c>
      <c r="G2544" s="2">
        <f t="shared" si="307"/>
        <v>10.206062000000001</v>
      </c>
      <c r="H2544" s="2">
        <f t="shared" si="311"/>
        <v>9.2980770000000081</v>
      </c>
      <c r="I2544" s="2">
        <f t="array" ref="I2544">SUMPRODUCT(B2528:B2547, (ROW(B2528:B2547)-ROW(B2528)+1)) / (20*21/2)</f>
        <v>10.202115714285712</v>
      </c>
      <c r="J2544" s="2">
        <f t="shared" si="314"/>
        <v>10.223716251760921</v>
      </c>
      <c r="K2544" s="2">
        <f t="shared" si="308"/>
        <v>10.17380270785381</v>
      </c>
    </row>
    <row r="2545" spans="1:11" ht="13.5" x14ac:dyDescent="0.25">
      <c r="A2545" s="3">
        <f>TITRES_STAT!B2548</f>
        <v>45708</v>
      </c>
      <c r="B2545" s="6">
        <f>TITRES_STAT!D2548</f>
        <v>10.180099999999999</v>
      </c>
      <c r="C2545" s="2">
        <f t="shared" si="309"/>
        <v>0</v>
      </c>
      <c r="D2545" s="2">
        <f t="shared" si="310"/>
        <v>10.1724</v>
      </c>
      <c r="E2545" s="2">
        <f t="shared" si="312"/>
        <v>10.178159999999998</v>
      </c>
      <c r="F2545" s="2">
        <f t="shared" si="313"/>
        <v>10.257050000000003</v>
      </c>
      <c r="G2545" s="2">
        <f t="shared" si="307"/>
        <v>10.207602000000001</v>
      </c>
      <c r="H2545" s="2">
        <f t="shared" si="311"/>
        <v>9.3107300000000084</v>
      </c>
      <c r="I2545" s="2">
        <f t="array" ref="I2545">SUMPRODUCT(B2529:B2548, (ROW(B2529:B2548)-ROW(B2529)+1)) / (20*21/2)</f>
        <v>10.198494285714284</v>
      </c>
      <c r="J2545" s="2">
        <f t="shared" si="314"/>
        <v>10.219562323021785</v>
      </c>
      <c r="K2545" s="2">
        <f t="shared" si="308"/>
        <v>10.174049660486995</v>
      </c>
    </row>
    <row r="2546" spans="1:11" ht="13.5" x14ac:dyDescent="0.25">
      <c r="A2546" s="3">
        <f>TITRES_STAT!B2549</f>
        <v>45709</v>
      </c>
      <c r="B2546" s="6">
        <f>TITRES_STAT!D2549</f>
        <v>10.199299999999999</v>
      </c>
      <c r="C2546" s="2">
        <f t="shared" si="309"/>
        <v>1.9199999999999662E-2</v>
      </c>
      <c r="D2546" s="2">
        <f t="shared" si="310"/>
        <v>10.16084</v>
      </c>
      <c r="E2546" s="2">
        <f t="shared" si="312"/>
        <v>10.169499999999998</v>
      </c>
      <c r="F2546" s="2">
        <f t="shared" si="313"/>
        <v>10.247910000000001</v>
      </c>
      <c r="G2546" s="2">
        <f t="shared" ref="G2546:G2609" si="315">AVERAGE(B2497:B2546)</f>
        <v>10.207024000000001</v>
      </c>
      <c r="H2546" s="2">
        <f t="shared" si="311"/>
        <v>9.3237195000000082</v>
      </c>
      <c r="I2546" s="2">
        <f t="array" ref="I2546">SUMPRODUCT(B2530:B2549, (ROW(B2530:B2549)-ROW(B2530)+1)) / (20*21/2)</f>
        <v>10.186398571428569</v>
      </c>
      <c r="J2546" s="2">
        <f t="shared" si="314"/>
        <v>10.217632577972092</v>
      </c>
      <c r="K2546" s="2">
        <f t="shared" si="308"/>
        <v>10.175039869879663</v>
      </c>
    </row>
    <row r="2547" spans="1:11" ht="13.5" x14ac:dyDescent="0.25">
      <c r="A2547" s="3">
        <f>TITRES_STAT!B2550</f>
        <v>45712</v>
      </c>
      <c r="B2547" s="6">
        <f>TITRES_STAT!D2550</f>
        <v>10.199299999999999</v>
      </c>
      <c r="C2547" s="2">
        <f t="shared" si="309"/>
        <v>0</v>
      </c>
      <c r="D2547" s="2">
        <f t="shared" si="310"/>
        <v>10.151219999999999</v>
      </c>
      <c r="E2547" s="2">
        <f t="shared" si="312"/>
        <v>10.156989999999997</v>
      </c>
      <c r="F2547" s="2">
        <f t="shared" si="313"/>
        <v>10.237325</v>
      </c>
      <c r="G2547" s="2">
        <f t="shared" si="315"/>
        <v>10.207215999999999</v>
      </c>
      <c r="H2547" s="2">
        <f t="shared" si="311"/>
        <v>9.3367090000000079</v>
      </c>
      <c r="I2547" s="2">
        <f t="array" ref="I2547">SUMPRODUCT(B2531:B2550, (ROW(B2531:B2550)-ROW(B2531)+1)) / (20*21/2)</f>
        <v>10.17476095238095</v>
      </c>
      <c r="J2547" s="2">
        <f t="shared" si="314"/>
        <v>10.215886618165225</v>
      </c>
      <c r="K2547" s="2">
        <f t="shared" ref="K2547:K2610" si="316">$K$4*B2547+(1-$K$4)*K2546</f>
        <v>10.175991247531442</v>
      </c>
    </row>
    <row r="2548" spans="1:11" ht="13.5" x14ac:dyDescent="0.25">
      <c r="A2548" s="3">
        <f>TITRES_STAT!B2551</f>
        <v>45713</v>
      </c>
      <c r="B2548" s="6">
        <f>TITRES_STAT!D2551</f>
        <v>10.199299999999999</v>
      </c>
      <c r="C2548" s="2">
        <f t="shared" si="309"/>
        <v>0</v>
      </c>
      <c r="D2548" s="2">
        <f t="shared" si="310"/>
        <v>10.19162</v>
      </c>
      <c r="E2548" s="2">
        <f t="shared" si="312"/>
        <v>10.166609999999997</v>
      </c>
      <c r="F2548" s="2">
        <f t="shared" si="313"/>
        <v>10.230104999999998</v>
      </c>
      <c r="G2548" s="2">
        <f t="shared" si="315"/>
        <v>10.207408000000001</v>
      </c>
      <c r="H2548" s="2">
        <f t="shared" si="311"/>
        <v>9.3496985000000095</v>
      </c>
      <c r="I2548" s="2">
        <f t="array" ref="I2548">SUMPRODUCT(B2532:B2551, (ROW(B2532:B2551)-ROW(B2532)+1)) / (20*21/2)</f>
        <v>10.173613809523809</v>
      </c>
      <c r="J2548" s="2">
        <f t="shared" si="314"/>
        <v>10.214306940244727</v>
      </c>
      <c r="K2548" s="2">
        <f t="shared" si="316"/>
        <v>10.1769053162557</v>
      </c>
    </row>
    <row r="2549" spans="1:11" ht="13.5" x14ac:dyDescent="0.25">
      <c r="A2549" s="3">
        <f>TITRES_STAT!B2552</f>
        <v>45714</v>
      </c>
      <c r="B2549" s="6">
        <f>TITRES_STAT!D2552</f>
        <v>10.1031</v>
      </c>
      <c r="C2549" s="2">
        <f t="shared" si="309"/>
        <v>-9.6199999999999619E-2</v>
      </c>
      <c r="D2549" s="2">
        <f t="shared" si="310"/>
        <v>10.176219999999999</v>
      </c>
      <c r="E2549" s="2">
        <f t="shared" si="312"/>
        <v>10.166609999999997</v>
      </c>
      <c r="F2549" s="2">
        <f t="shared" si="313"/>
        <v>10.225294999999999</v>
      </c>
      <c r="G2549" s="2">
        <f t="shared" si="315"/>
        <v>10.205484</v>
      </c>
      <c r="H2549" s="2">
        <f t="shared" si="311"/>
        <v>9.3629285000000078</v>
      </c>
      <c r="I2549" s="2">
        <f t="array" ref="I2549">SUMPRODUCT(B2533:B2552, (ROW(B2533:B2552)-ROW(B2533)+1)) / (20*21/2)</f>
        <v>10.171462857142854</v>
      </c>
      <c r="J2549" s="2">
        <f t="shared" si="314"/>
        <v>10.203715803078563</v>
      </c>
      <c r="K2549" s="2">
        <f t="shared" si="316"/>
        <v>10.174010990128027</v>
      </c>
    </row>
    <row r="2550" spans="1:11" ht="13.5" x14ac:dyDescent="0.25">
      <c r="A2550" s="3">
        <f>TITRES_STAT!B2553</f>
        <v>45715</v>
      </c>
      <c r="B2550" s="6">
        <f>TITRES_STAT!D2553</f>
        <v>10.1031</v>
      </c>
      <c r="C2550" s="2">
        <f t="shared" si="309"/>
        <v>0</v>
      </c>
      <c r="D2550" s="2">
        <f t="shared" si="310"/>
        <v>10.160819999999998</v>
      </c>
      <c r="E2550" s="2">
        <f t="shared" si="312"/>
        <v>10.166609999999999</v>
      </c>
      <c r="F2550" s="2">
        <f t="shared" si="313"/>
        <v>10.211345</v>
      </c>
      <c r="G2550" s="2">
        <f t="shared" si="315"/>
        <v>10.207407999999999</v>
      </c>
      <c r="H2550" s="2">
        <f t="shared" si="311"/>
        <v>9.3766400000000072</v>
      </c>
      <c r="I2550" s="2">
        <f t="array" ref="I2550">SUMPRODUCT(B2534:B2553, (ROW(B2534:B2553)-ROW(B2534)+1)) / (20*21/2)</f>
        <v>10.169815714285713</v>
      </c>
      <c r="J2550" s="2">
        <f t="shared" si="314"/>
        <v>10.194133345642509</v>
      </c>
      <c r="K2550" s="2">
        <f t="shared" si="316"/>
        <v>10.171230166985751</v>
      </c>
    </row>
    <row r="2551" spans="1:11" ht="13.5" x14ac:dyDescent="0.25">
      <c r="A2551" s="3">
        <f>TITRES_STAT!B2554</f>
        <v>45716</v>
      </c>
      <c r="B2551" s="6">
        <f>TITRES_STAT!D2554</f>
        <v>10.199299999999999</v>
      </c>
      <c r="C2551" s="2">
        <f t="shared" si="309"/>
        <v>9.6199999999999619E-2</v>
      </c>
      <c r="D2551" s="2">
        <f t="shared" si="310"/>
        <v>10.160819999999999</v>
      </c>
      <c r="E2551" s="2">
        <f t="shared" si="312"/>
        <v>10.160829999999999</v>
      </c>
      <c r="F2551" s="2">
        <f t="shared" si="313"/>
        <v>10.202684999999999</v>
      </c>
      <c r="G2551" s="2">
        <f t="shared" si="315"/>
        <v>10.209332</v>
      </c>
      <c r="H2551" s="2">
        <f t="shared" si="311"/>
        <v>9.3910730000000076</v>
      </c>
      <c r="I2551" s="2">
        <f t="array" ref="I2551">SUMPRODUCT(B2535:B2554, (ROW(B2535:B2554)-ROW(B2535)+1)) / (20*21/2)</f>
        <v>10.166469999999999</v>
      </c>
      <c r="J2551" s="2">
        <f t="shared" si="314"/>
        <v>10.19462540796227</v>
      </c>
      <c r="K2551" s="2">
        <f t="shared" si="316"/>
        <v>10.172330944751016</v>
      </c>
    </row>
    <row r="2552" spans="1:11" ht="13.5" x14ac:dyDescent="0.25">
      <c r="A2552" s="3">
        <f>TITRES_STAT!B2555</f>
        <v>45719</v>
      </c>
      <c r="B2552" s="6">
        <f>TITRES_STAT!D2555</f>
        <v>10.180099999999999</v>
      </c>
      <c r="C2552" s="2">
        <f t="shared" si="309"/>
        <v>-1.9199999999999662E-2</v>
      </c>
      <c r="D2552" s="2">
        <f t="shared" si="310"/>
        <v>10.156979999999999</v>
      </c>
      <c r="E2552" s="2">
        <f t="shared" si="312"/>
        <v>10.154099999999998</v>
      </c>
      <c r="F2552" s="2">
        <f t="shared" si="313"/>
        <v>10.197394999999998</v>
      </c>
      <c r="G2552" s="2">
        <f t="shared" si="315"/>
        <v>10.210872</v>
      </c>
      <c r="H2552" s="2">
        <f t="shared" si="311"/>
        <v>9.405650500000009</v>
      </c>
      <c r="I2552" s="2">
        <f t="array" ref="I2552">SUMPRODUCT(B2536:B2555, (ROW(B2536:B2555)-ROW(B2536)+1)) / (20*21/2)</f>
        <v>10.167478095238092</v>
      </c>
      <c r="J2552" s="2">
        <f t="shared" si="314"/>
        <v>10.193242035775388</v>
      </c>
      <c r="K2552" s="2">
        <f t="shared" si="316"/>
        <v>10.17263561358431</v>
      </c>
    </row>
    <row r="2553" spans="1:11" ht="13.5" x14ac:dyDescent="0.25">
      <c r="A2553" s="3">
        <f>TITRES_STAT!B2556</f>
        <v>45720</v>
      </c>
      <c r="B2553" s="6">
        <f>TITRES_STAT!D2556</f>
        <v>10.180099999999999</v>
      </c>
      <c r="C2553" s="2">
        <f t="shared" si="309"/>
        <v>0</v>
      </c>
      <c r="D2553" s="2">
        <f t="shared" si="310"/>
        <v>10.153139999999999</v>
      </c>
      <c r="E2553" s="2">
        <f t="shared" si="312"/>
        <v>10.172379999999999</v>
      </c>
      <c r="F2553" s="2">
        <f t="shared" si="313"/>
        <v>10.18633</v>
      </c>
      <c r="G2553" s="2">
        <f t="shared" si="315"/>
        <v>10.214335999999999</v>
      </c>
      <c r="H2553" s="2">
        <f t="shared" si="311"/>
        <v>9.4197470000000063</v>
      </c>
      <c r="I2553" s="2">
        <f t="array" ref="I2553">SUMPRODUCT(B2537:B2556, (ROW(B2537:B2556)-ROW(B2537)+1)) / (20*21/2)</f>
        <v>10.175363333333332</v>
      </c>
      <c r="J2553" s="2">
        <f t="shared" si="314"/>
        <v>10.191990413320589</v>
      </c>
      <c r="K2553" s="2">
        <f t="shared" si="316"/>
        <v>10.17292833462022</v>
      </c>
    </row>
    <row r="2554" spans="1:11" ht="13.5" x14ac:dyDescent="0.25">
      <c r="A2554" s="3">
        <f>TITRES_STAT!B2557</f>
        <v>45721</v>
      </c>
      <c r="B2554" s="6">
        <f>TITRES_STAT!D2557</f>
        <v>10.151199999999999</v>
      </c>
      <c r="C2554" s="2">
        <f t="shared" si="309"/>
        <v>-2.8900000000000148E-2</v>
      </c>
      <c r="D2554" s="2">
        <f t="shared" si="310"/>
        <v>10.16276</v>
      </c>
      <c r="E2554" s="2">
        <f t="shared" si="312"/>
        <v>10.16949</v>
      </c>
      <c r="F2554" s="2">
        <f t="shared" si="313"/>
        <v>10.179114999999999</v>
      </c>
      <c r="G2554" s="2">
        <f t="shared" si="315"/>
        <v>10.217222</v>
      </c>
      <c r="H2554" s="2">
        <f t="shared" si="311"/>
        <v>9.4330255000000083</v>
      </c>
      <c r="I2554" s="2">
        <f t="array" ref="I2554">SUMPRODUCT(B2538:B2557, (ROW(B2538:B2557)-ROW(B2538)+1)) / (20*21/2)</f>
        <v>10.202623809523809</v>
      </c>
      <c r="J2554" s="2">
        <f t="shared" si="314"/>
        <v>10.188105612051961</v>
      </c>
      <c r="K2554" s="2">
        <f t="shared" si="316"/>
        <v>10.172076243066487</v>
      </c>
    </row>
    <row r="2555" spans="1:11" ht="13.5" x14ac:dyDescent="0.25">
      <c r="A2555" s="3">
        <f>TITRES_STAT!B2558</f>
        <v>45722</v>
      </c>
      <c r="B2555" s="6">
        <f>TITRES_STAT!D2558</f>
        <v>10.1897</v>
      </c>
      <c r="C2555" s="2">
        <f t="shared" si="309"/>
        <v>3.8500000000000867E-2</v>
      </c>
      <c r="D2555" s="2">
        <f t="shared" si="310"/>
        <v>10.18008</v>
      </c>
      <c r="E2555" s="2">
        <f t="shared" si="312"/>
        <v>10.170449999999999</v>
      </c>
      <c r="F2555" s="2">
        <f t="shared" si="313"/>
        <v>10.174305</v>
      </c>
      <c r="G2555" s="2">
        <f t="shared" si="315"/>
        <v>10.220878000000001</v>
      </c>
      <c r="H2555" s="2">
        <f t="shared" si="311"/>
        <v>9.4443315000000059</v>
      </c>
      <c r="I2555" s="2">
        <f t="array" ref="I2555">SUMPRODUCT(B2539:B2558, (ROW(B2539:B2558)-ROW(B2539)+1)) / (20*21/2)</f>
        <v>10.229242857142856</v>
      </c>
      <c r="J2555" s="2">
        <f t="shared" si="314"/>
        <v>10.188257458523204</v>
      </c>
      <c r="K2555" s="2">
        <f t="shared" si="316"/>
        <v>10.172767370789369</v>
      </c>
    </row>
    <row r="2556" spans="1:11" ht="13.5" x14ac:dyDescent="0.25">
      <c r="A2556" s="3">
        <f>TITRES_STAT!B2559</f>
        <v>45723</v>
      </c>
      <c r="B2556" s="6">
        <f>TITRES_STAT!D2559</f>
        <v>10.257099999999999</v>
      </c>
      <c r="C2556" s="2">
        <f t="shared" si="309"/>
        <v>6.7399999999999238E-2</v>
      </c>
      <c r="D2556" s="2">
        <f t="shared" si="310"/>
        <v>10.19164</v>
      </c>
      <c r="E2556" s="2">
        <f t="shared" si="312"/>
        <v>10.17623</v>
      </c>
      <c r="F2556" s="2">
        <f t="shared" si="313"/>
        <v>10.172864999999998</v>
      </c>
      <c r="G2556" s="2">
        <f t="shared" si="315"/>
        <v>10.226074000000001</v>
      </c>
      <c r="H2556" s="2">
        <f t="shared" si="311"/>
        <v>9.4554450000000045</v>
      </c>
      <c r="I2556" s="2">
        <f t="array" ref="I2556">SUMPRODUCT(B2540:B2559, (ROW(B2540:B2559)-ROW(B2540)+1)) / (20*21/2)</f>
        <v>10.26425238095238</v>
      </c>
      <c r="J2556" s="2">
        <f t="shared" si="314"/>
        <v>10.194813891044802</v>
      </c>
      <c r="K2556" s="2">
        <f t="shared" si="316"/>
        <v>10.176074532719198</v>
      </c>
    </row>
    <row r="2557" spans="1:11" ht="13.5" x14ac:dyDescent="0.25">
      <c r="A2557" s="3">
        <f>TITRES_STAT!B2560</f>
        <v>45726</v>
      </c>
      <c r="B2557" s="6">
        <f>TITRES_STAT!D2560</f>
        <v>10.459099999999999</v>
      </c>
      <c r="C2557" s="2">
        <f t="shared" si="309"/>
        <v>0.20199999999999996</v>
      </c>
      <c r="D2557" s="2">
        <f t="shared" si="310"/>
        <v>10.247440000000001</v>
      </c>
      <c r="E2557" s="2">
        <f t="shared" si="312"/>
        <v>10.202209999999999</v>
      </c>
      <c r="F2557" s="2">
        <f t="shared" si="313"/>
        <v>10.179599999999999</v>
      </c>
      <c r="G2557" s="2">
        <f t="shared" si="315"/>
        <v>10.23531</v>
      </c>
      <c r="H2557" s="2">
        <f t="shared" si="311"/>
        <v>9.4670395000000056</v>
      </c>
      <c r="I2557" s="2">
        <f t="array" ref="I2557">SUMPRODUCT(B2541:B2560, (ROW(B2541:B2560)-ROW(B2541)+1)) / (20*21/2)</f>
        <v>10.290643333333334</v>
      </c>
      <c r="J2557" s="2">
        <f t="shared" si="314"/>
        <v>10.219983996659584</v>
      </c>
      <c r="K2557" s="2">
        <f t="shared" si="316"/>
        <v>10.18717357065178</v>
      </c>
    </row>
    <row r="2558" spans="1:11" ht="13.5" x14ac:dyDescent="0.25">
      <c r="A2558" s="3">
        <f>TITRES_STAT!B2561</f>
        <v>45727</v>
      </c>
      <c r="B2558" s="6">
        <f>TITRES_STAT!D2561</f>
        <v>10.459099999999999</v>
      </c>
      <c r="C2558" s="2">
        <f t="shared" si="309"/>
        <v>0</v>
      </c>
      <c r="D2558" s="2">
        <f t="shared" si="310"/>
        <v>10.303239999999999</v>
      </c>
      <c r="E2558" s="2">
        <f t="shared" si="312"/>
        <v>10.228190000000001</v>
      </c>
      <c r="F2558" s="2">
        <f t="shared" si="313"/>
        <v>10.197399999999998</v>
      </c>
      <c r="G2558" s="2">
        <f t="shared" si="315"/>
        <v>10.244545999999998</v>
      </c>
      <c r="H2558" s="2">
        <f t="shared" si="311"/>
        <v>9.4786340000000067</v>
      </c>
      <c r="I2558" s="2">
        <f t="array" ref="I2558">SUMPRODUCT(B2542:B2561, (ROW(B2542:B2561)-ROW(B2542)+1)) / (20*21/2)</f>
        <v>10.368308095238094</v>
      </c>
      <c r="J2558" s="2">
        <f t="shared" si="314"/>
        <v>10.242756949358672</v>
      </c>
      <c r="K2558" s="2">
        <f t="shared" si="316"/>
        <v>10.197837352194847</v>
      </c>
    </row>
    <row r="2559" spans="1:11" ht="13.5" x14ac:dyDescent="0.25">
      <c r="A2559" s="3">
        <f>TITRES_STAT!B2562</f>
        <v>45728</v>
      </c>
      <c r="B2559" s="6">
        <f>TITRES_STAT!D2562</f>
        <v>10.565</v>
      </c>
      <c r="C2559" s="2">
        <f t="shared" si="309"/>
        <v>0.10590000000000011</v>
      </c>
      <c r="D2559" s="2">
        <f t="shared" si="310"/>
        <v>10.385999999999999</v>
      </c>
      <c r="E2559" s="2">
        <f t="shared" si="312"/>
        <v>10.274379999999999</v>
      </c>
      <c r="F2559" s="2">
        <f t="shared" si="313"/>
        <v>10.220494999999998</v>
      </c>
      <c r="G2559" s="2">
        <f t="shared" si="315"/>
        <v>10.25667</v>
      </c>
      <c r="H2559" s="2">
        <f t="shared" si="311"/>
        <v>9.490661500000007</v>
      </c>
      <c r="I2559" s="2">
        <f t="array" ref="I2559">SUMPRODUCT(B2543:B2562, (ROW(B2543:B2562)-ROW(B2543)+1)) / (20*21/2)</f>
        <v>10.428417619047618</v>
      </c>
      <c r="J2559" s="2">
        <f t="shared" si="314"/>
        <v>10.273446763705465</v>
      </c>
      <c r="K2559" s="2">
        <f t="shared" si="316"/>
        <v>10.212235887402892</v>
      </c>
    </row>
    <row r="2560" spans="1:11" ht="13.5" x14ac:dyDescent="0.25">
      <c r="A2560" s="3">
        <f>TITRES_STAT!B2563</f>
        <v>45729</v>
      </c>
      <c r="B2560" s="6">
        <f>TITRES_STAT!D2563</f>
        <v>10.4976</v>
      </c>
      <c r="C2560" s="2">
        <f t="shared" si="309"/>
        <v>-6.7399999999999238E-2</v>
      </c>
      <c r="D2560" s="2">
        <f t="shared" si="310"/>
        <v>10.447579999999999</v>
      </c>
      <c r="E2560" s="2">
        <f t="shared" si="312"/>
        <v>10.313830000000001</v>
      </c>
      <c r="F2560" s="2">
        <f t="shared" si="313"/>
        <v>10.240219999999999</v>
      </c>
      <c r="G2560" s="2">
        <f t="shared" si="315"/>
        <v>10.265521999999999</v>
      </c>
      <c r="H2560" s="2">
        <f t="shared" si="311"/>
        <v>9.5022560000000063</v>
      </c>
      <c r="I2560" s="2">
        <f t="array" ref="I2560">SUMPRODUCT(B2544:B2563, (ROW(B2544:B2563)-ROW(B2544)+1)) / (20*21/2)</f>
        <v>10.481708571428571</v>
      </c>
      <c r="J2560" s="2">
        <f t="shared" si="314"/>
        <v>10.29479469097161</v>
      </c>
      <c r="K2560" s="2">
        <f t="shared" si="316"/>
        <v>10.223426636916505</v>
      </c>
    </row>
    <row r="2561" spans="1:11" ht="13.5" x14ac:dyDescent="0.25">
      <c r="A2561" s="3">
        <f>TITRES_STAT!B2564</f>
        <v>45730</v>
      </c>
      <c r="B2561" s="6">
        <f>TITRES_STAT!D2564</f>
        <v>11.0557</v>
      </c>
      <c r="C2561" s="2">
        <f t="shared" si="309"/>
        <v>0.5580999999999996</v>
      </c>
      <c r="D2561" s="2">
        <f t="shared" si="310"/>
        <v>10.607299999999999</v>
      </c>
      <c r="E2561" s="2">
        <f t="shared" si="312"/>
        <v>10.399469999999999</v>
      </c>
      <c r="F2561" s="2">
        <f t="shared" si="313"/>
        <v>10.280149999999999</v>
      </c>
      <c r="G2561" s="2">
        <f t="shared" si="315"/>
        <v>10.290731999999997</v>
      </c>
      <c r="H2561" s="2">
        <f t="shared" si="311"/>
        <v>9.5171220000000059</v>
      </c>
      <c r="I2561" s="2">
        <f t="array" ref="I2561">SUMPRODUCT(B2545:B2564, (ROW(B2545:B2564)-ROW(B2545)+1)) / (20*21/2)</f>
        <v>10.534487142857142</v>
      </c>
      <c r="J2561" s="2">
        <f t="shared" si="314"/>
        <v>10.367261863260028</v>
      </c>
      <c r="K2561" s="2">
        <f t="shared" si="316"/>
        <v>10.256064808017818</v>
      </c>
    </row>
    <row r="2562" spans="1:11" ht="13.5" x14ac:dyDescent="0.25">
      <c r="A2562" s="3">
        <f>TITRES_STAT!B2565</f>
        <v>45733</v>
      </c>
      <c r="B2562" s="6">
        <f>TITRES_STAT!D2565</f>
        <v>10.911300000000001</v>
      </c>
      <c r="C2562" s="2">
        <f t="shared" si="309"/>
        <v>-0.1443999999999992</v>
      </c>
      <c r="D2562" s="2">
        <f t="shared" si="310"/>
        <v>10.69774</v>
      </c>
      <c r="E2562" s="2">
        <f t="shared" si="312"/>
        <v>10.47259</v>
      </c>
      <c r="F2562" s="2">
        <f t="shared" si="313"/>
        <v>10.313345000000002</v>
      </c>
      <c r="G2562" s="2">
        <f t="shared" si="315"/>
        <v>10.309781999999995</v>
      </c>
      <c r="H2562" s="2">
        <f t="shared" si="311"/>
        <v>9.5304480000000051</v>
      </c>
      <c r="I2562" s="2">
        <f t="array" ref="I2562">SUMPRODUCT(B2546:B2565, (ROW(B2546:B2565)-ROW(B2546)+1)) / (20*21/2)</f>
        <v>10.575545714285713</v>
      </c>
      <c r="J2562" s="2">
        <f t="shared" si="314"/>
        <v>10.419075019140026</v>
      </c>
      <c r="K2562" s="2">
        <f t="shared" si="316"/>
        <v>10.28176030574261</v>
      </c>
    </row>
    <row r="2563" spans="1:11" ht="13.5" x14ac:dyDescent="0.25">
      <c r="A2563" s="3">
        <f>TITRES_STAT!B2566</f>
        <v>45734</v>
      </c>
      <c r="B2563" s="6">
        <f>TITRES_STAT!D2566</f>
        <v>10.8729</v>
      </c>
      <c r="C2563" s="2">
        <f t="shared" si="309"/>
        <v>-3.84000000000011E-2</v>
      </c>
      <c r="D2563" s="2">
        <f t="shared" si="310"/>
        <v>10.7805</v>
      </c>
      <c r="E2563" s="2">
        <f t="shared" si="312"/>
        <v>10.541869999999999</v>
      </c>
      <c r="F2563" s="2">
        <f t="shared" si="313"/>
        <v>10.357125</v>
      </c>
      <c r="G2563" s="2">
        <f t="shared" si="315"/>
        <v>10.328063999999994</v>
      </c>
      <c r="H2563" s="2">
        <f t="shared" si="311"/>
        <v>9.5434380000000054</v>
      </c>
      <c r="I2563" s="2">
        <f t="array" ref="I2563">SUMPRODUCT(B2547:B2566, (ROW(B2547:B2566)-ROW(B2547)+1)) / (20*21/2)</f>
        <v>10.617191428571429</v>
      </c>
      <c r="J2563" s="2">
        <f t="shared" si="314"/>
        <v>10.462296445888594</v>
      </c>
      <c r="K2563" s="2">
        <f t="shared" si="316"/>
        <v>10.304942254537018</v>
      </c>
    </row>
    <row r="2564" spans="1:11" ht="13.5" x14ac:dyDescent="0.25">
      <c r="A2564" s="3">
        <f>TITRES_STAT!B2567</f>
        <v>45735</v>
      </c>
      <c r="B2564" s="6">
        <f>TITRES_STAT!D2567</f>
        <v>10.911300000000001</v>
      </c>
      <c r="C2564" s="2">
        <f t="shared" ref="C2564:C2627" si="317">B2564-B2563</f>
        <v>3.84000000000011E-2</v>
      </c>
      <c r="D2564" s="2">
        <f t="shared" si="310"/>
        <v>10.84976</v>
      </c>
      <c r="E2564" s="2">
        <f t="shared" si="312"/>
        <v>10.617879999999998</v>
      </c>
      <c r="F2564" s="2">
        <f t="shared" si="313"/>
        <v>10.393685000000001</v>
      </c>
      <c r="G2564" s="2">
        <f t="shared" si="315"/>
        <v>10.345189999999995</v>
      </c>
      <c r="H2564" s="2">
        <f t="shared" si="311"/>
        <v>9.5566200000000059</v>
      </c>
      <c r="I2564" s="2">
        <f t="array" ref="I2564">SUMPRODUCT(B2548:B2567, (ROW(B2548:B2567)-ROW(B2548)+1)) / (20*21/2)</f>
        <v>10.655675714285714</v>
      </c>
      <c r="J2564" s="2">
        <f t="shared" si="314"/>
        <v>10.5050586891373</v>
      </c>
      <c r="K2564" s="2">
        <f t="shared" si="316"/>
        <v>10.328720989653213</v>
      </c>
    </row>
    <row r="2565" spans="1:11" ht="13.5" x14ac:dyDescent="0.25">
      <c r="A2565" s="3">
        <f>TITRES_STAT!B2568</f>
        <v>45737</v>
      </c>
      <c r="B2565" s="6">
        <f>TITRES_STAT!D2568</f>
        <v>10.8248</v>
      </c>
      <c r="C2565" s="2">
        <f t="shared" si="317"/>
        <v>-8.6500000000000909E-2</v>
      </c>
      <c r="D2565" s="2">
        <f t="shared" si="310"/>
        <v>10.915199999999999</v>
      </c>
      <c r="E2565" s="2">
        <f t="shared" si="312"/>
        <v>10.681389999999999</v>
      </c>
      <c r="F2565" s="2">
        <f t="shared" si="313"/>
        <v>10.425920000000001</v>
      </c>
      <c r="G2565" s="2">
        <f t="shared" si="315"/>
        <v>10.354811999999997</v>
      </c>
      <c r="H2565" s="2">
        <f t="shared" si="311"/>
        <v>9.568888500000007</v>
      </c>
      <c r="I2565" s="2">
        <f t="array" ref="I2565">SUMPRODUCT(B2549:B2568, (ROW(B2549:B2568)-ROW(B2549)+1)) / (20*21/2)</f>
        <v>10.691922380952382</v>
      </c>
      <c r="J2565" s="2">
        <f t="shared" si="314"/>
        <v>10.535510242552796</v>
      </c>
      <c r="K2565" s="2">
        <f t="shared" si="316"/>
        <v>10.348175068490342</v>
      </c>
    </row>
    <row r="2566" spans="1:11" ht="13.5" x14ac:dyDescent="0.25">
      <c r="A2566" s="3">
        <f>TITRES_STAT!B2569</f>
        <v>45740</v>
      </c>
      <c r="B2566" s="6">
        <f>TITRES_STAT!D2569</f>
        <v>10.863200000000001</v>
      </c>
      <c r="C2566" s="2">
        <f t="shared" si="317"/>
        <v>3.84000000000011E-2</v>
      </c>
      <c r="D2566" s="2">
        <f t="shared" ref="D2566:D2629" si="318">AVERAGE(B2562:B2566)</f>
        <v>10.876699999999998</v>
      </c>
      <c r="E2566" s="2">
        <f t="shared" si="312"/>
        <v>10.742000000000001</v>
      </c>
      <c r="F2566" s="2">
        <f t="shared" si="313"/>
        <v>10.459115000000001</v>
      </c>
      <c r="G2566" s="2">
        <f t="shared" si="315"/>
        <v>10.362315999999996</v>
      </c>
      <c r="H2566" s="2">
        <f t="shared" si="311"/>
        <v>9.5811080000000057</v>
      </c>
      <c r="I2566" s="2">
        <f t="array" ref="I2566">SUMPRODUCT(B2550:B2569, (ROW(B2550:B2569)-ROW(B2550)+1)) / (20*21/2)</f>
        <v>10.734123333333333</v>
      </c>
      <c r="J2566" s="2">
        <f t="shared" si="314"/>
        <v>10.566718790881103</v>
      </c>
      <c r="K2566" s="2">
        <f t="shared" si="316"/>
        <v>10.368372124627975</v>
      </c>
    </row>
    <row r="2567" spans="1:11" ht="13.5" x14ac:dyDescent="0.25">
      <c r="A2567" s="3">
        <f>TITRES_STAT!B2570</f>
        <v>45741</v>
      </c>
      <c r="B2567" s="6">
        <f>TITRES_STAT!D2570</f>
        <v>10.863200000000001</v>
      </c>
      <c r="C2567" s="2">
        <f t="shared" si="317"/>
        <v>0</v>
      </c>
      <c r="D2567" s="2">
        <f t="shared" si="318"/>
        <v>10.867079999999998</v>
      </c>
      <c r="E2567" s="2">
        <f t="shared" si="312"/>
        <v>10.78241</v>
      </c>
      <c r="F2567" s="2">
        <f t="shared" si="313"/>
        <v>10.492310000000002</v>
      </c>
      <c r="G2567" s="2">
        <f t="shared" si="315"/>
        <v>10.369819999999995</v>
      </c>
      <c r="H2567" s="2">
        <f t="shared" si="311"/>
        <v>9.5930870000000059</v>
      </c>
      <c r="I2567" s="2">
        <f t="array" ref="I2567">SUMPRODUCT(B2551:B2570, (ROW(B2551:B2570)-ROW(B2551)+1)) / (20*21/2)</f>
        <v>10.782276666666668</v>
      </c>
      <c r="J2567" s="2">
        <f t="shared" si="314"/>
        <v>10.594955096511475</v>
      </c>
      <c r="K2567" s="2">
        <f t="shared" si="316"/>
        <v>10.387777139348445</v>
      </c>
    </row>
    <row r="2568" spans="1:11" ht="13.5" x14ac:dyDescent="0.25">
      <c r="A2568" s="3">
        <f>TITRES_STAT!B2571</f>
        <v>45742</v>
      </c>
      <c r="B2568" s="6">
        <f>TITRES_STAT!D2571</f>
        <v>10.8729</v>
      </c>
      <c r="C2568" s="2">
        <f t="shared" si="317"/>
        <v>9.6999999999987097E-3</v>
      </c>
      <c r="D2568" s="2">
        <f t="shared" si="318"/>
        <v>10.86708</v>
      </c>
      <c r="E2568" s="2">
        <f t="shared" si="312"/>
        <v>10.823790000000001</v>
      </c>
      <c r="F2568" s="2">
        <f t="shared" si="313"/>
        <v>10.525990000000002</v>
      </c>
      <c r="G2568" s="2">
        <f t="shared" si="315"/>
        <v>10.377517999999995</v>
      </c>
      <c r="H2568" s="2">
        <f t="shared" si="311"/>
        <v>9.6060770000000044</v>
      </c>
      <c r="I2568" s="2">
        <f t="array" ref="I2568">SUMPRODUCT(B2552:B2571, (ROW(B2552:B2571)-ROW(B2552)+1)) / (20*21/2)</f>
        <v>10.825802380952382</v>
      </c>
      <c r="J2568" s="2">
        <f t="shared" si="314"/>
        <v>10.621426039700857</v>
      </c>
      <c r="K2568" s="2">
        <f t="shared" si="316"/>
        <v>10.40680156525635</v>
      </c>
    </row>
    <row r="2569" spans="1:11" ht="13.5" x14ac:dyDescent="0.25">
      <c r="A2569" s="3">
        <f>TITRES_STAT!B2572</f>
        <v>45743</v>
      </c>
      <c r="B2569" s="6">
        <f>TITRES_STAT!D2572</f>
        <v>10.969099999999999</v>
      </c>
      <c r="C2569" s="2">
        <f t="shared" si="317"/>
        <v>9.6199999999999619E-2</v>
      </c>
      <c r="D2569" s="2">
        <f t="shared" si="318"/>
        <v>10.878640000000001</v>
      </c>
      <c r="E2569" s="2">
        <f t="shared" si="312"/>
        <v>10.8642</v>
      </c>
      <c r="F2569" s="2">
        <f t="shared" si="313"/>
        <v>10.569290000000001</v>
      </c>
      <c r="G2569" s="2">
        <f t="shared" si="315"/>
        <v>10.387331999999997</v>
      </c>
      <c r="H2569" s="2">
        <f t="shared" si="311"/>
        <v>9.6202695000000045</v>
      </c>
      <c r="I2569" s="2">
        <f t="array" ref="I2569">SUMPRODUCT(B2553:B2572, (ROW(B2553:B2572)-ROW(B2553)+1)) / (20*21/2)</f>
        <v>10.865158571428573</v>
      </c>
      <c r="J2569" s="2">
        <f t="shared" si="314"/>
        <v>10.654537845443633</v>
      </c>
      <c r="K2569" s="2">
        <f t="shared" si="316"/>
        <v>10.428852484265905</v>
      </c>
    </row>
    <row r="2570" spans="1:11" ht="13.5" x14ac:dyDescent="0.25">
      <c r="A2570" s="3">
        <f>TITRES_STAT!B2573</f>
        <v>45744</v>
      </c>
      <c r="B2570" s="6">
        <f>TITRES_STAT!D2573</f>
        <v>11.0749</v>
      </c>
      <c r="C2570" s="2">
        <f t="shared" si="317"/>
        <v>0.10580000000000034</v>
      </c>
      <c r="D2570" s="2">
        <f t="shared" si="318"/>
        <v>10.928659999999999</v>
      </c>
      <c r="E2570" s="2">
        <f t="shared" si="312"/>
        <v>10.92193</v>
      </c>
      <c r="F2570" s="2">
        <f t="shared" si="313"/>
        <v>10.617880000000003</v>
      </c>
      <c r="G2570" s="2">
        <f t="shared" si="315"/>
        <v>10.399455999999997</v>
      </c>
      <c r="H2570" s="2">
        <f t="shared" ref="H2570:H2633" si="319">AVERAGE(B2371:B2570)</f>
        <v>9.6345100000000041</v>
      </c>
      <c r="I2570" s="2">
        <f t="array" ref="I2570">SUMPRODUCT(B2554:B2573, (ROW(B2554:B2573)-ROW(B2554)+1)) / (20*21/2)</f>
        <v>10.906672857142857</v>
      </c>
      <c r="J2570" s="2">
        <f t="shared" si="314"/>
        <v>10.694572336353763</v>
      </c>
      <c r="K2570" s="2">
        <f t="shared" si="316"/>
        <v>10.454187680961359</v>
      </c>
    </row>
    <row r="2571" spans="1:11" ht="13.5" x14ac:dyDescent="0.25">
      <c r="A2571" s="3">
        <f>TITRES_STAT!B2574</f>
        <v>45749</v>
      </c>
      <c r="B2571" s="6">
        <f>TITRES_STAT!D2574</f>
        <v>11.0749</v>
      </c>
      <c r="C2571" s="2">
        <f t="shared" si="317"/>
        <v>0</v>
      </c>
      <c r="D2571" s="2">
        <f t="shared" si="318"/>
        <v>10.971</v>
      </c>
      <c r="E2571" s="2">
        <f t="shared" si="312"/>
        <v>10.923849999999998</v>
      </c>
      <c r="F2571" s="2">
        <f t="shared" si="313"/>
        <v>10.661660000000001</v>
      </c>
      <c r="G2571" s="2">
        <f t="shared" si="315"/>
        <v>10.412541999999998</v>
      </c>
      <c r="H2571" s="2">
        <f t="shared" si="319"/>
        <v>9.6492315000000062</v>
      </c>
      <c r="I2571" s="2">
        <f t="array" ref="I2571">SUMPRODUCT(B2555:B2574, (ROW(B2555:B2574)-ROW(B2555)+1)) / (20*21/2)</f>
        <v>10.888624285714286</v>
      </c>
      <c r="J2571" s="2">
        <f t="shared" si="314"/>
        <v>10.730794018605787</v>
      </c>
      <c r="K2571" s="2">
        <f t="shared" si="316"/>
        <v>10.478529340531502</v>
      </c>
    </row>
    <row r="2572" spans="1:11" ht="13.5" x14ac:dyDescent="0.25">
      <c r="A2572" s="3">
        <f>TITRES_STAT!B2575</f>
        <v>45750</v>
      </c>
      <c r="B2572" s="6">
        <f>TITRES_STAT!D2575</f>
        <v>11.0749</v>
      </c>
      <c r="C2572" s="2">
        <f t="shared" si="317"/>
        <v>0</v>
      </c>
      <c r="D2572" s="2">
        <f t="shared" si="318"/>
        <v>11.013339999999999</v>
      </c>
      <c r="E2572" s="2">
        <f t="shared" ref="E2572:E2635" si="320">AVERAGE(B2563:B2572)</f>
        <v>10.940209999999999</v>
      </c>
      <c r="F2572" s="2">
        <f t="shared" si="313"/>
        <v>10.706400000000002</v>
      </c>
      <c r="G2572" s="2">
        <f t="shared" si="315"/>
        <v>10.425819999999998</v>
      </c>
      <c r="H2572" s="2">
        <f t="shared" si="319"/>
        <v>9.6639530000000047</v>
      </c>
      <c r="I2572" s="2">
        <f t="array" ref="I2572">SUMPRODUCT(B2556:B2575, (ROW(B2556:B2575)-ROW(B2556)+1)) / (20*21/2)</f>
        <v>10.89792904761905</v>
      </c>
      <c r="J2572" s="2">
        <f t="shared" si="314"/>
        <v>10.763566016833808</v>
      </c>
      <c r="K2572" s="2">
        <f t="shared" si="316"/>
        <v>10.501916425216541</v>
      </c>
    </row>
    <row r="2573" spans="1:11" ht="13.5" x14ac:dyDescent="0.25">
      <c r="A2573" s="3">
        <f>TITRES_STAT!B2576</f>
        <v>45751</v>
      </c>
      <c r="B2573" s="6">
        <f>TITRES_STAT!D2576</f>
        <v>11.142300000000001</v>
      </c>
      <c r="C2573" s="2">
        <f t="shared" si="317"/>
        <v>6.7400000000001015E-2</v>
      </c>
      <c r="D2573" s="2">
        <f t="shared" si="318"/>
        <v>11.067219999999999</v>
      </c>
      <c r="E2573" s="2">
        <f t="shared" si="320"/>
        <v>10.96715</v>
      </c>
      <c r="F2573" s="2">
        <f t="shared" si="313"/>
        <v>10.75451</v>
      </c>
      <c r="G2573" s="2">
        <f t="shared" si="315"/>
        <v>10.442755999999999</v>
      </c>
      <c r="H2573" s="2">
        <f t="shared" si="319"/>
        <v>9.6780975000000051</v>
      </c>
      <c r="I2573" s="2">
        <f t="array" ref="I2573">SUMPRODUCT(B2557:B2576, (ROW(B2557:B2576)-ROW(B2557)+1)) / (20*21/2)</f>
        <v>10.894809047619049</v>
      </c>
      <c r="J2573" s="2">
        <f t="shared" si="314"/>
        <v>10.799635919992493</v>
      </c>
      <c r="K2573" s="2">
        <f t="shared" si="316"/>
        <v>10.527029506580597</v>
      </c>
    </row>
    <row r="2574" spans="1:11" ht="13.5" x14ac:dyDescent="0.25">
      <c r="A2574" s="3">
        <f>TITRES_STAT!B2577</f>
        <v>45754</v>
      </c>
      <c r="B2574" s="6">
        <f>TITRES_STAT!D2577</f>
        <v>10.565</v>
      </c>
      <c r="C2574" s="2">
        <f t="shared" si="317"/>
        <v>-0.57730000000000103</v>
      </c>
      <c r="D2574" s="2">
        <f t="shared" si="318"/>
        <v>10.9864</v>
      </c>
      <c r="E2574" s="2">
        <f t="shared" si="320"/>
        <v>10.93252</v>
      </c>
      <c r="F2574" s="2">
        <f t="shared" si="313"/>
        <v>10.7752</v>
      </c>
      <c r="G2574" s="2">
        <f t="shared" si="315"/>
        <v>10.44853</v>
      </c>
      <c r="H2574" s="2">
        <f t="shared" si="319"/>
        <v>9.689067000000005</v>
      </c>
      <c r="I2574" s="2">
        <f t="array" ref="I2574">SUMPRODUCT(B2558:B2577, (ROW(B2558:B2577)-ROW(B2558)+1)) / (20*21/2)</f>
        <v>10.888300952380952</v>
      </c>
      <c r="J2574" s="2">
        <f t="shared" si="314"/>
        <v>10.777289641897969</v>
      </c>
      <c r="K2574" s="2">
        <f t="shared" si="316"/>
        <v>10.528518545538221</v>
      </c>
    </row>
    <row r="2575" spans="1:11" ht="13.5" x14ac:dyDescent="0.25">
      <c r="A2575" s="3">
        <f>TITRES_STAT!B2578</f>
        <v>45755</v>
      </c>
      <c r="B2575" s="6">
        <f>TITRES_STAT!D2578</f>
        <v>10.8729</v>
      </c>
      <c r="C2575" s="2">
        <f t="shared" si="317"/>
        <v>0.30790000000000006</v>
      </c>
      <c r="D2575" s="2">
        <f t="shared" si="318"/>
        <v>10.946</v>
      </c>
      <c r="E2575" s="2">
        <f t="shared" si="320"/>
        <v>10.937329999999999</v>
      </c>
      <c r="F2575" s="2">
        <f t="shared" si="313"/>
        <v>10.809360000000002</v>
      </c>
      <c r="G2575" s="2">
        <f t="shared" si="315"/>
        <v>10.460654</v>
      </c>
      <c r="H2575" s="2">
        <f t="shared" si="319"/>
        <v>9.7012390000000064</v>
      </c>
      <c r="I2575" s="2">
        <f t="array" ref="I2575">SUMPRODUCT(B2559:B2578, (ROW(B2559:B2578)-ROW(B2559)+1)) / (20*21/2)</f>
        <v>10.872079047619049</v>
      </c>
      <c r="J2575" s="2">
        <f t="shared" si="314"/>
        <v>10.786395390288638</v>
      </c>
      <c r="K2575" s="2">
        <f t="shared" si="316"/>
        <v>10.542023700615154</v>
      </c>
    </row>
    <row r="2576" spans="1:11" ht="13.5" x14ac:dyDescent="0.25">
      <c r="A2576" s="3">
        <f>TITRES_STAT!B2579</f>
        <v>45757</v>
      </c>
      <c r="B2576" s="6">
        <f>TITRES_STAT!D2579</f>
        <v>10.7766</v>
      </c>
      <c r="C2576" s="2">
        <f t="shared" si="317"/>
        <v>-9.6299999999999386E-2</v>
      </c>
      <c r="D2576" s="2">
        <f t="shared" si="318"/>
        <v>10.886340000000001</v>
      </c>
      <c r="E2576" s="2">
        <f t="shared" si="320"/>
        <v>10.92867</v>
      </c>
      <c r="F2576" s="2">
        <f t="shared" si="313"/>
        <v>10.835335000000002</v>
      </c>
      <c r="G2576" s="2">
        <f t="shared" si="315"/>
        <v>10.468544</v>
      </c>
      <c r="H2576" s="2">
        <f t="shared" si="319"/>
        <v>9.7129295000000049</v>
      </c>
      <c r="I2576" s="2">
        <f t="array" ref="I2576">SUMPRODUCT(B2560:B2579, (ROW(B2560:B2579)-ROW(B2560)+1)) / (20*21/2)</f>
        <v>10.854803333333335</v>
      </c>
      <c r="J2576" s="2">
        <f t="shared" si="314"/>
        <v>10.785462495975434</v>
      </c>
      <c r="K2576" s="2">
        <f t="shared" si="316"/>
        <v>10.551222771179265</v>
      </c>
    </row>
    <row r="2577" spans="1:11" ht="13.5" x14ac:dyDescent="0.25">
      <c r="A2577" s="3">
        <f>TITRES_STAT!B2580</f>
        <v>45758</v>
      </c>
      <c r="B2577" s="6">
        <f>TITRES_STAT!D2580</f>
        <v>10.766999999999999</v>
      </c>
      <c r="C2577" s="2">
        <f t="shared" si="317"/>
        <v>-9.6000000000007191E-3</v>
      </c>
      <c r="D2577" s="2">
        <f t="shared" si="318"/>
        <v>10.824760000000001</v>
      </c>
      <c r="E2577" s="2">
        <f t="shared" si="320"/>
        <v>10.91905</v>
      </c>
      <c r="F2577" s="2">
        <f t="shared" si="313"/>
        <v>10.85073</v>
      </c>
      <c r="G2577" s="2">
        <f t="shared" si="315"/>
        <v>10.475664000000002</v>
      </c>
      <c r="H2577" s="2">
        <f t="shared" si="319"/>
        <v>9.7249090000000056</v>
      </c>
      <c r="I2577" s="2">
        <f t="array" ref="I2577">SUMPRODUCT(B2561:B2580, (ROW(B2561:B2580)-ROW(B2561)+1)) / (20*21/2)</f>
        <v>10.818654285714286</v>
      </c>
      <c r="J2577" s="2">
        <f t="shared" si="314"/>
        <v>10.783704163025392</v>
      </c>
      <c r="K2577" s="2">
        <f t="shared" si="316"/>
        <v>10.559684623289883</v>
      </c>
    </row>
    <row r="2578" spans="1:11" ht="13.5" x14ac:dyDescent="0.25">
      <c r="A2578" s="3">
        <f>TITRES_STAT!B2581</f>
        <v>45761</v>
      </c>
      <c r="B2578" s="6">
        <f>TITRES_STAT!D2581</f>
        <v>10.680400000000001</v>
      </c>
      <c r="C2578" s="2">
        <f t="shared" si="317"/>
        <v>-8.65999999999989E-2</v>
      </c>
      <c r="D2578" s="2">
        <f t="shared" si="318"/>
        <v>10.732379999999999</v>
      </c>
      <c r="E2578" s="2">
        <f t="shared" si="320"/>
        <v>10.899800000000001</v>
      </c>
      <c r="F2578" s="2">
        <f t="shared" si="313"/>
        <v>10.861795000000001</v>
      </c>
      <c r="G2578" s="2">
        <f t="shared" si="315"/>
        <v>10.482397999999998</v>
      </c>
      <c r="H2578" s="2">
        <f t="shared" si="319"/>
        <v>9.7358780000000049</v>
      </c>
      <c r="I2578" s="2">
        <f t="array" ref="I2578">SUMPRODUCT(B2562:B2581, (ROW(B2562:B2581)-ROW(B2562)+1)) / (20*21/2)</f>
        <v>10.745893809523809</v>
      </c>
      <c r="J2578" s="2">
        <f t="shared" si="314"/>
        <v>10.773865671308689</v>
      </c>
      <c r="K2578" s="2">
        <f t="shared" si="316"/>
        <v>10.564418559631456</v>
      </c>
    </row>
    <row r="2579" spans="1:11" ht="13.5" x14ac:dyDescent="0.25">
      <c r="A2579" s="3">
        <f>TITRES_STAT!B2582</f>
        <v>45762</v>
      </c>
      <c r="B2579" s="6">
        <f>TITRES_STAT!D2582</f>
        <v>10.680400000000001</v>
      </c>
      <c r="C2579" s="2">
        <f t="shared" si="317"/>
        <v>0</v>
      </c>
      <c r="D2579" s="2">
        <f t="shared" si="318"/>
        <v>10.755459999999999</v>
      </c>
      <c r="E2579" s="2">
        <f t="shared" si="320"/>
        <v>10.87093</v>
      </c>
      <c r="F2579" s="2">
        <f t="shared" si="313"/>
        <v>10.867565000000001</v>
      </c>
      <c r="G2579" s="2">
        <f t="shared" si="315"/>
        <v>10.492019999999998</v>
      </c>
      <c r="H2579" s="2">
        <f t="shared" si="319"/>
        <v>9.7479055000000052</v>
      </c>
      <c r="I2579" s="2">
        <f t="array" ref="I2579">SUMPRODUCT(B2563:B2582, (ROW(B2563:B2582)-ROW(B2563)+1)) / (20*21/2)</f>
        <v>10.677669523809525</v>
      </c>
      <c r="J2579" s="2">
        <f t="shared" si="314"/>
        <v>10.764964178803099</v>
      </c>
      <c r="K2579" s="2">
        <f t="shared" si="316"/>
        <v>10.568966851410615</v>
      </c>
    </row>
    <row r="2580" spans="1:11" ht="13.5" x14ac:dyDescent="0.25">
      <c r="A2580" s="3">
        <f>TITRES_STAT!B2583</f>
        <v>45763</v>
      </c>
      <c r="B2580" s="6">
        <f>TITRES_STAT!D2583</f>
        <v>10.488</v>
      </c>
      <c r="C2580" s="2">
        <f t="shared" si="317"/>
        <v>-0.19240000000000101</v>
      </c>
      <c r="D2580" s="2">
        <f t="shared" si="318"/>
        <v>10.678479999999999</v>
      </c>
      <c r="E2580" s="2">
        <f t="shared" si="320"/>
        <v>10.812239999999999</v>
      </c>
      <c r="F2580" s="2">
        <f t="shared" ref="F2580:F2643" si="321">AVERAGE(B2561:B2580)</f>
        <v>10.867084999999999</v>
      </c>
      <c r="G2580" s="2">
        <f t="shared" si="315"/>
        <v>10.494137999999998</v>
      </c>
      <c r="H2580" s="2">
        <f t="shared" si="319"/>
        <v>9.7580085000000061</v>
      </c>
      <c r="I2580" s="2">
        <f t="array" ref="I2580">SUMPRODUCT(B2564:B2583, (ROW(B2564:B2583)-ROW(B2564)+1)) / (20*21/2)</f>
        <v>10.604131904761905</v>
      </c>
      <c r="J2580" s="2">
        <f t="shared" si="314"/>
        <v>10.738586637964708</v>
      </c>
      <c r="K2580" s="2">
        <f t="shared" si="316"/>
        <v>10.565791680767061</v>
      </c>
    </row>
    <row r="2581" spans="1:11" ht="13.5" x14ac:dyDescent="0.25">
      <c r="A2581" s="3">
        <f>TITRES_STAT!B2584</f>
        <v>45764</v>
      </c>
      <c r="B2581" s="6">
        <f>TITRES_STAT!D2584</f>
        <v>10.1031</v>
      </c>
      <c r="C2581" s="2">
        <f t="shared" si="317"/>
        <v>-0.38490000000000002</v>
      </c>
      <c r="D2581" s="2">
        <f t="shared" si="318"/>
        <v>10.54378</v>
      </c>
      <c r="E2581" s="2">
        <f t="shared" si="320"/>
        <v>10.715060000000001</v>
      </c>
      <c r="F2581" s="2">
        <f t="shared" si="321"/>
        <v>10.819454999999998</v>
      </c>
      <c r="G2581" s="2">
        <f t="shared" si="315"/>
        <v>10.48875</v>
      </c>
      <c r="H2581" s="2">
        <f t="shared" si="319"/>
        <v>9.7662835000000054</v>
      </c>
      <c r="I2581" s="2">
        <f t="array" ref="I2581">SUMPRODUCT(B2565:B2584, (ROW(B2565:B2584)-ROW(B2565)+1)) / (20*21/2)</f>
        <v>10.534718095238096</v>
      </c>
      <c r="J2581" s="2">
        <f t="shared" ref="J2581:J2644" si="322">$J$4*B2581+J2580*(1-$J$4)</f>
        <v>10.678064101015687</v>
      </c>
      <c r="K2581" s="2">
        <f t="shared" si="316"/>
        <v>10.547646908972276</v>
      </c>
    </row>
    <row r="2582" spans="1:11" ht="13.5" x14ac:dyDescent="0.25">
      <c r="A2582" s="3">
        <f>TITRES_STAT!B2585</f>
        <v>45765</v>
      </c>
      <c r="B2582" s="6">
        <f>TITRES_STAT!D2585</f>
        <v>10.1031</v>
      </c>
      <c r="C2582" s="2">
        <f t="shared" si="317"/>
        <v>0</v>
      </c>
      <c r="D2582" s="2">
        <f t="shared" si="318"/>
        <v>10.411</v>
      </c>
      <c r="E2582" s="2">
        <f t="shared" si="320"/>
        <v>10.617880000000001</v>
      </c>
      <c r="F2582" s="2">
        <f t="shared" si="321"/>
        <v>10.779045</v>
      </c>
      <c r="G2582" s="2">
        <f t="shared" si="315"/>
        <v>10.485094000000002</v>
      </c>
      <c r="H2582" s="2">
        <f t="shared" si="319"/>
        <v>9.7744620000000051</v>
      </c>
      <c r="I2582" s="2">
        <f t="array" ref="I2582">SUMPRODUCT(B2566:B2585, (ROW(B2566:B2585)-ROW(B2566)+1)) / (20*21/2)</f>
        <v>10.496182380952382</v>
      </c>
      <c r="J2582" s="2">
        <f t="shared" si="322"/>
        <v>10.62330561520467</v>
      </c>
      <c r="K2582" s="2">
        <f t="shared" si="316"/>
        <v>10.530213696855716</v>
      </c>
    </row>
    <row r="2583" spans="1:11" ht="13.5" x14ac:dyDescent="0.25">
      <c r="A2583" s="3">
        <f>TITRES_STAT!B2586</f>
        <v>45768</v>
      </c>
      <c r="B2583" s="6">
        <f>TITRES_STAT!D2586</f>
        <v>10.0069</v>
      </c>
      <c r="C2583" s="2">
        <f t="shared" si="317"/>
        <v>-9.6199999999999619E-2</v>
      </c>
      <c r="D2583" s="2">
        <f t="shared" si="318"/>
        <v>10.276299999999999</v>
      </c>
      <c r="E2583" s="2">
        <f t="shared" si="320"/>
        <v>10.504339999999999</v>
      </c>
      <c r="F2583" s="2">
        <f t="shared" si="321"/>
        <v>10.735745</v>
      </c>
      <c r="G2583" s="2">
        <f t="shared" si="315"/>
        <v>10.477203999999999</v>
      </c>
      <c r="H2583" s="2">
        <f t="shared" si="319"/>
        <v>9.7821595000000059</v>
      </c>
      <c r="I2583" s="2">
        <f t="array" ref="I2583">SUMPRODUCT(B2567:B2586, (ROW(B2567:B2586)-ROW(B2567)+1)) / (20*21/2)</f>
        <v>10.463879523809522</v>
      </c>
      <c r="J2583" s="2">
        <f t="shared" si="322"/>
        <v>10.564600318518512</v>
      </c>
      <c r="K2583" s="2">
        <f t="shared" si="316"/>
        <v>10.509691591096669</v>
      </c>
    </row>
    <row r="2584" spans="1:11" ht="13.5" x14ac:dyDescent="0.25">
      <c r="A2584" s="3">
        <f>TITRES_STAT!B2587</f>
        <v>45769</v>
      </c>
      <c r="B2584" s="6">
        <f>TITRES_STAT!D2587</f>
        <v>10.0069</v>
      </c>
      <c r="C2584" s="2">
        <f t="shared" si="317"/>
        <v>0</v>
      </c>
      <c r="D2584" s="2">
        <f t="shared" si="318"/>
        <v>10.1416</v>
      </c>
      <c r="E2584" s="2">
        <f t="shared" si="320"/>
        <v>10.44853</v>
      </c>
      <c r="F2584" s="2">
        <f t="shared" si="321"/>
        <v>10.690524999999999</v>
      </c>
      <c r="G2584" s="2">
        <f t="shared" si="315"/>
        <v>10.471432</v>
      </c>
      <c r="H2584" s="2">
        <f t="shared" si="319"/>
        <v>9.7903385000000061</v>
      </c>
      <c r="I2584" s="2">
        <f t="array" ref="I2584">SUMPRODUCT(B2568:B2587, (ROW(B2568:B2587)-ROW(B2568)+1)) / (20*21/2)</f>
        <v>10.43414238095238</v>
      </c>
      <c r="J2584" s="2">
        <f t="shared" si="322"/>
        <v>10.51148600246913</v>
      </c>
      <c r="K2584" s="2">
        <f t="shared" si="316"/>
        <v>10.48997427379876</v>
      </c>
    </row>
    <row r="2585" spans="1:11" ht="13.5" x14ac:dyDescent="0.25">
      <c r="A2585" s="3">
        <f>TITRES_STAT!B2588</f>
        <v>45770</v>
      </c>
      <c r="B2585" s="6">
        <f>TITRES_STAT!D2588</f>
        <v>10.2859</v>
      </c>
      <c r="C2585" s="2">
        <f t="shared" si="317"/>
        <v>0.27899999999999991</v>
      </c>
      <c r="D2585" s="2">
        <f t="shared" si="318"/>
        <v>10.101179999999999</v>
      </c>
      <c r="E2585" s="2">
        <f t="shared" si="320"/>
        <v>10.38983</v>
      </c>
      <c r="F2585" s="2">
        <f t="shared" si="321"/>
        <v>10.66358</v>
      </c>
      <c r="G2585" s="2">
        <f t="shared" si="315"/>
        <v>10.471432</v>
      </c>
      <c r="H2585" s="2">
        <f t="shared" si="319"/>
        <v>9.7999125000000067</v>
      </c>
      <c r="I2585" s="2">
        <f t="array" ref="I2585">SUMPRODUCT(B2569:B2588, (ROW(B2569:B2588)-ROW(B2569)+1)) / (20*21/2)</f>
        <v>10.385894761904764</v>
      </c>
      <c r="J2585" s="2">
        <f t="shared" si="322"/>
        <v>10.490001621281595</v>
      </c>
      <c r="K2585" s="2">
        <f t="shared" si="316"/>
        <v>10.48197136110077</v>
      </c>
    </row>
    <row r="2586" spans="1:11" ht="13.5" x14ac:dyDescent="0.25">
      <c r="A2586" s="3">
        <f>TITRES_STAT!B2589</f>
        <v>45771</v>
      </c>
      <c r="B2586" s="6">
        <f>TITRES_STAT!D2589</f>
        <v>10.324400000000001</v>
      </c>
      <c r="C2586" s="2">
        <f t="shared" si="317"/>
        <v>3.8500000000000867E-2</v>
      </c>
      <c r="D2586" s="2">
        <f t="shared" si="318"/>
        <v>10.145439999999999</v>
      </c>
      <c r="E2586" s="2">
        <f t="shared" si="320"/>
        <v>10.344609999999999</v>
      </c>
      <c r="F2586" s="2">
        <f t="shared" si="321"/>
        <v>10.636640000000002</v>
      </c>
      <c r="G2586" s="2">
        <f t="shared" si="315"/>
        <v>10.472201999999998</v>
      </c>
      <c r="H2586" s="2">
        <f t="shared" si="319"/>
        <v>9.809246000000007</v>
      </c>
      <c r="I2586" s="2">
        <f t="array" ref="I2586">SUMPRODUCT(B2570:B2589, (ROW(B2570:B2589)-ROW(B2570)+1)) / (20*21/2)</f>
        <v>10.359636666666665</v>
      </c>
      <c r="J2586" s="2">
        <f t="shared" si="322"/>
        <v>10.474230038302396</v>
      </c>
      <c r="K2586" s="2">
        <f t="shared" si="316"/>
        <v>10.475792092037995</v>
      </c>
    </row>
    <row r="2587" spans="1:11" ht="13.5" x14ac:dyDescent="0.25">
      <c r="A2587" s="3">
        <f>TITRES_STAT!B2590</f>
        <v>45772</v>
      </c>
      <c r="B2587" s="6">
        <f>TITRES_STAT!D2590</f>
        <v>10.324400000000001</v>
      </c>
      <c r="C2587" s="2">
        <f t="shared" si="317"/>
        <v>0</v>
      </c>
      <c r="D2587" s="2">
        <f t="shared" si="318"/>
        <v>10.189699999999998</v>
      </c>
      <c r="E2587" s="2">
        <f t="shared" si="320"/>
        <v>10.300349999999998</v>
      </c>
      <c r="F2587" s="2">
        <f t="shared" si="321"/>
        <v>10.6097</v>
      </c>
      <c r="G2587" s="2">
        <f t="shared" si="315"/>
        <v>10.472201999999999</v>
      </c>
      <c r="H2587" s="2">
        <f t="shared" si="319"/>
        <v>9.8193970000000075</v>
      </c>
      <c r="I2587" s="2">
        <f t="array" ref="I2587">SUMPRODUCT(B2571:B2590, (ROW(B2571:B2590)-ROW(B2571)+1)) / (20*21/2)</f>
        <v>10.33933857142857</v>
      </c>
      <c r="J2587" s="2">
        <f t="shared" si="322"/>
        <v>10.459960510845026</v>
      </c>
      <c r="K2587" s="2">
        <f t="shared" si="316"/>
        <v>10.469855147252192</v>
      </c>
    </row>
    <row r="2588" spans="1:11" ht="13.5" x14ac:dyDescent="0.25">
      <c r="A2588" s="3">
        <f>TITRES_STAT!B2591</f>
        <v>45775</v>
      </c>
      <c r="B2588" s="6">
        <f>TITRES_STAT!D2591</f>
        <v>10.1031</v>
      </c>
      <c r="C2588" s="2">
        <f t="shared" si="317"/>
        <v>-0.22130000000000116</v>
      </c>
      <c r="D2588" s="2">
        <f t="shared" si="318"/>
        <v>10.20894</v>
      </c>
      <c r="E2588" s="2">
        <f t="shared" si="320"/>
        <v>10.242619999999999</v>
      </c>
      <c r="F2588" s="2">
        <f t="shared" si="321"/>
        <v>10.571210000000002</v>
      </c>
      <c r="G2588" s="2">
        <f t="shared" si="315"/>
        <v>10.472202000000003</v>
      </c>
      <c r="H2588" s="2">
        <f t="shared" si="319"/>
        <v>9.8280570000000083</v>
      </c>
      <c r="I2588" s="2">
        <f t="array" ref="I2588">SUMPRODUCT(B2572:B2591, (ROW(B2572:B2591)-ROW(B2572)+1)) / (20*21/2)</f>
        <v>10.319861904761904</v>
      </c>
      <c r="J2588" s="2">
        <f t="shared" si="322"/>
        <v>10.425973795526451</v>
      </c>
      <c r="K2588" s="2">
        <f t="shared" si="316"/>
        <v>10.455472592457989</v>
      </c>
    </row>
    <row r="2589" spans="1:11" ht="13.5" x14ac:dyDescent="0.25">
      <c r="A2589" s="3">
        <f>TITRES_STAT!B2592</f>
        <v>45776</v>
      </c>
      <c r="B2589" s="6">
        <f>TITRES_STAT!D2592</f>
        <v>10.295500000000001</v>
      </c>
      <c r="C2589" s="2">
        <f t="shared" si="317"/>
        <v>0.19240000000000101</v>
      </c>
      <c r="D2589" s="2">
        <f t="shared" si="318"/>
        <v>10.266660000000002</v>
      </c>
      <c r="E2589" s="2">
        <f t="shared" si="320"/>
        <v>10.204129999999999</v>
      </c>
      <c r="F2589" s="2">
        <f t="shared" si="321"/>
        <v>10.53753</v>
      </c>
      <c r="G2589" s="2">
        <f t="shared" si="315"/>
        <v>10.476050000000001</v>
      </c>
      <c r="H2589" s="2">
        <f t="shared" si="319"/>
        <v>9.8376790000000067</v>
      </c>
      <c r="I2589" s="2">
        <f t="array" ref="I2589">SUMPRODUCT(B2573:B2592, (ROW(B2573:B2592)-ROW(B2573)+1)) / (20*21/2)</f>
        <v>10.301353809523809</v>
      </c>
      <c r="J2589" s="2">
        <f t="shared" si="322"/>
        <v>10.413547719762027</v>
      </c>
      <c r="K2589" s="2">
        <f t="shared" si="316"/>
        <v>10.449199157459637</v>
      </c>
    </row>
    <row r="2590" spans="1:11" ht="13.5" x14ac:dyDescent="0.25">
      <c r="A2590" s="3">
        <f>TITRES_STAT!B2593</f>
        <v>45777</v>
      </c>
      <c r="B2590" s="6">
        <f>TITRES_STAT!D2593</f>
        <v>10.324400000000001</v>
      </c>
      <c r="C2590" s="2">
        <f t="shared" si="317"/>
        <v>2.8900000000000148E-2</v>
      </c>
      <c r="D2590" s="2">
        <f t="shared" si="318"/>
        <v>10.274359999999998</v>
      </c>
      <c r="E2590" s="2">
        <f t="shared" si="320"/>
        <v>10.187769999999999</v>
      </c>
      <c r="F2590" s="2">
        <f t="shared" si="321"/>
        <v>10.500005</v>
      </c>
      <c r="G2590" s="2">
        <f t="shared" si="315"/>
        <v>10.480476000000001</v>
      </c>
      <c r="H2590" s="2">
        <f t="shared" si="319"/>
        <v>9.8474935000000059</v>
      </c>
      <c r="I2590" s="2">
        <f t="array" ref="I2590">SUMPRODUCT(B2574:B2593, (ROW(B2574:B2593)-ROW(B2574)+1)) / (20*21/2)</f>
        <v>10.333427619047619</v>
      </c>
      <c r="J2590" s="2">
        <f t="shared" si="322"/>
        <v>10.405057460737073</v>
      </c>
      <c r="K2590" s="2">
        <f t="shared" si="316"/>
        <v>10.444305072853377</v>
      </c>
    </row>
    <row r="2591" spans="1:11" ht="13.5" x14ac:dyDescent="0.25">
      <c r="A2591" s="3">
        <f>TITRES_STAT!B2594</f>
        <v>45779</v>
      </c>
      <c r="B2591" s="6">
        <f>TITRES_STAT!D2594</f>
        <v>10.295500000000001</v>
      </c>
      <c r="C2591" s="2">
        <f t="shared" si="317"/>
        <v>-2.8900000000000148E-2</v>
      </c>
      <c r="D2591" s="2">
        <f t="shared" si="318"/>
        <v>10.26858</v>
      </c>
      <c r="E2591" s="2">
        <f t="shared" si="320"/>
        <v>10.20701</v>
      </c>
      <c r="F2591" s="2">
        <f t="shared" si="321"/>
        <v>10.461035000000001</v>
      </c>
      <c r="G2591" s="2">
        <f t="shared" si="315"/>
        <v>10.481243999999998</v>
      </c>
      <c r="H2591" s="2">
        <f t="shared" si="319"/>
        <v>9.8572115000000071</v>
      </c>
      <c r="I2591" s="2">
        <f t="array" ref="I2591">SUMPRODUCT(B2575:B2594, (ROW(B2575:B2594)-ROW(B2575)+1)) / (20*21/2)</f>
        <v>10.376496190476189</v>
      </c>
      <c r="J2591" s="2">
        <f t="shared" si="322"/>
        <v>10.394623416857351</v>
      </c>
      <c r="K2591" s="2">
        <f t="shared" si="316"/>
        <v>10.438469579800303</v>
      </c>
    </row>
    <row r="2592" spans="1:11" ht="13.5" x14ac:dyDescent="0.25">
      <c r="A2592" s="3">
        <f>TITRES_STAT!B2595</f>
        <v>45782</v>
      </c>
      <c r="B2592" s="6">
        <f>TITRES_STAT!D2595</f>
        <v>10.2667</v>
      </c>
      <c r="C2592" s="2">
        <f t="shared" si="317"/>
        <v>-2.8800000000000381E-2</v>
      </c>
      <c r="D2592" s="2">
        <f t="shared" si="318"/>
        <v>10.25704</v>
      </c>
      <c r="E2592" s="2">
        <f t="shared" si="320"/>
        <v>10.223369999999999</v>
      </c>
      <c r="F2592" s="2">
        <f t="shared" si="321"/>
        <v>10.420625000000001</v>
      </c>
      <c r="G2592" s="2">
        <f t="shared" si="315"/>
        <v>10.481630000000003</v>
      </c>
      <c r="H2592" s="2">
        <f t="shared" si="319"/>
        <v>9.8662565000000058</v>
      </c>
      <c r="I2592" s="2">
        <f t="array" ref="I2592">SUMPRODUCT(B2576:B2595, (ROW(B2576:B2595)-ROW(B2576)+1)) / (20*21/2)</f>
        <v>10.415447619047619</v>
      </c>
      <c r="J2592" s="2">
        <f t="shared" si="322"/>
        <v>10.382440234299509</v>
      </c>
      <c r="K2592" s="2">
        <f t="shared" si="316"/>
        <v>10.43173351784735</v>
      </c>
    </row>
    <row r="2593" spans="1:11" ht="13.5" x14ac:dyDescent="0.25">
      <c r="A2593" s="3">
        <f>TITRES_STAT!B2596</f>
        <v>45783</v>
      </c>
      <c r="B2593" s="6">
        <f>TITRES_STAT!D2596</f>
        <v>10.757400000000001</v>
      </c>
      <c r="C2593" s="2">
        <f t="shared" si="317"/>
        <v>0.49070000000000036</v>
      </c>
      <c r="D2593" s="2">
        <f t="shared" si="318"/>
        <v>10.387900000000002</v>
      </c>
      <c r="E2593" s="2">
        <f t="shared" si="320"/>
        <v>10.29842</v>
      </c>
      <c r="F2593" s="2">
        <f t="shared" si="321"/>
        <v>10.40138</v>
      </c>
      <c r="G2593" s="2">
        <f t="shared" si="315"/>
        <v>10.496832000000001</v>
      </c>
      <c r="H2593" s="2">
        <f t="shared" si="319"/>
        <v>9.8777065000000057</v>
      </c>
      <c r="I2593" s="2">
        <f t="array" ref="I2593">SUMPRODUCT(B2577:B2596, (ROW(B2577:B2596)-ROW(B2577)+1)) / (20*21/2)</f>
        <v>10.451875714285714</v>
      </c>
      <c r="J2593" s="2">
        <f t="shared" si="322"/>
        <v>10.418150688175746</v>
      </c>
      <c r="K2593" s="2">
        <f t="shared" si="316"/>
        <v>10.444504752441572</v>
      </c>
    </row>
    <row r="2594" spans="1:11" ht="13.5" x14ac:dyDescent="0.25">
      <c r="A2594" s="3">
        <f>TITRES_STAT!B2597</f>
        <v>45784</v>
      </c>
      <c r="B2594" s="6">
        <f>TITRES_STAT!D2597</f>
        <v>10.8536</v>
      </c>
      <c r="C2594" s="2">
        <f t="shared" si="317"/>
        <v>9.6199999999999619E-2</v>
      </c>
      <c r="D2594" s="2">
        <f t="shared" si="318"/>
        <v>10.49952</v>
      </c>
      <c r="E2594" s="2">
        <f t="shared" si="320"/>
        <v>10.383090000000001</v>
      </c>
      <c r="F2594" s="2">
        <f t="shared" si="321"/>
        <v>10.415809999999999</v>
      </c>
      <c r="G2594" s="2">
        <f t="shared" si="315"/>
        <v>10.510302000000001</v>
      </c>
      <c r="H2594" s="2">
        <f t="shared" si="319"/>
        <v>9.8887235000000047</v>
      </c>
      <c r="I2594" s="2">
        <f t="array" ref="I2594">SUMPRODUCT(B2578:B2597, (ROW(B2578:B2597)-ROW(B2578)+1)) / (20*21/2)</f>
        <v>10.487297619047618</v>
      </c>
      <c r="J2594" s="2">
        <f t="shared" si="322"/>
        <v>10.459622051206628</v>
      </c>
      <c r="K2594" s="2">
        <f t="shared" si="316"/>
        <v>10.460547703326217</v>
      </c>
    </row>
    <row r="2595" spans="1:11" ht="13.5" x14ac:dyDescent="0.25">
      <c r="A2595" s="3">
        <f>TITRES_STAT!B2598</f>
        <v>45785</v>
      </c>
      <c r="B2595" s="6">
        <f>TITRES_STAT!D2598</f>
        <v>10.8248</v>
      </c>
      <c r="C2595" s="2">
        <f t="shared" si="317"/>
        <v>-2.8800000000000381E-2</v>
      </c>
      <c r="D2595" s="2">
        <f t="shared" si="318"/>
        <v>10.599600000000001</v>
      </c>
      <c r="E2595" s="2">
        <f t="shared" si="320"/>
        <v>10.43698</v>
      </c>
      <c r="F2595" s="2">
        <f t="shared" si="321"/>
        <v>10.413404999999999</v>
      </c>
      <c r="G2595" s="2">
        <f t="shared" si="315"/>
        <v>10.523196</v>
      </c>
      <c r="H2595" s="2">
        <f t="shared" si="319"/>
        <v>9.8984900000000042</v>
      </c>
      <c r="I2595" s="2">
        <f t="array" ref="I2595">SUMPRODUCT(B2579:B2598, (ROW(B2579:B2598)-ROW(B2579)+1)) / (20*21/2)</f>
        <v>10.520789523809526</v>
      </c>
      <c r="J2595" s="2">
        <f t="shared" si="322"/>
        <v>10.494400903472663</v>
      </c>
      <c r="K2595" s="2">
        <f t="shared" si="316"/>
        <v>10.474832107117345</v>
      </c>
    </row>
    <row r="2596" spans="1:11" ht="13.5" x14ac:dyDescent="0.25">
      <c r="A2596" s="3">
        <f>TITRES_STAT!B2599</f>
        <v>45786</v>
      </c>
      <c r="B2596" s="6">
        <f>TITRES_STAT!D2599</f>
        <v>10.7959</v>
      </c>
      <c r="C2596" s="2">
        <f t="shared" si="317"/>
        <v>-2.8900000000000148E-2</v>
      </c>
      <c r="D2596" s="2">
        <f t="shared" si="318"/>
        <v>10.699680000000001</v>
      </c>
      <c r="E2596" s="2">
        <f t="shared" si="320"/>
        <v>10.48413</v>
      </c>
      <c r="F2596" s="2">
        <f t="shared" si="321"/>
        <v>10.41437</v>
      </c>
      <c r="G2596" s="2">
        <f t="shared" si="315"/>
        <v>10.535128</v>
      </c>
      <c r="H2596" s="2">
        <f t="shared" si="319"/>
        <v>9.9081120000000062</v>
      </c>
      <c r="I2596" s="2">
        <f t="array" ref="I2596">SUMPRODUCT(B2580:B2599, (ROW(B2580:B2599)-ROW(B2580)+1)) / (20*21/2)</f>
        <v>10.586859523809522</v>
      </c>
      <c r="J2596" s="2">
        <f t="shared" si="322"/>
        <v>10.523115103141933</v>
      </c>
      <c r="K2596" s="2">
        <f t="shared" si="316"/>
        <v>10.487423004877449</v>
      </c>
    </row>
    <row r="2597" spans="1:11" ht="13.5" x14ac:dyDescent="0.25">
      <c r="A2597" s="3">
        <f>TITRES_STAT!B2600</f>
        <v>45789</v>
      </c>
      <c r="B2597" s="6">
        <f>TITRES_STAT!D2600</f>
        <v>10.786300000000001</v>
      </c>
      <c r="C2597" s="2">
        <f t="shared" si="317"/>
        <v>-9.5999999999989427E-3</v>
      </c>
      <c r="D2597" s="2">
        <f t="shared" si="318"/>
        <v>10.803599999999999</v>
      </c>
      <c r="E2597" s="2">
        <f t="shared" si="320"/>
        <v>10.53032</v>
      </c>
      <c r="F2597" s="2">
        <f t="shared" si="321"/>
        <v>10.415335000000001</v>
      </c>
      <c r="G2597" s="2">
        <f t="shared" si="315"/>
        <v>10.546868</v>
      </c>
      <c r="H2597" s="2">
        <f t="shared" si="319"/>
        <v>9.9176860000000051</v>
      </c>
      <c r="I2597" s="2">
        <f t="array" ref="I2597">SUMPRODUCT(B2581:B2600, (ROW(B2581:B2600)-ROW(B2581)+1)) / (20*21/2)</f>
        <v>10.646286666666668</v>
      </c>
      <c r="J2597" s="2">
        <f t="shared" si="322"/>
        <v>10.54818033141413</v>
      </c>
      <c r="K2597" s="2">
        <f t="shared" si="316"/>
        <v>10.499143671352844</v>
      </c>
    </row>
    <row r="2598" spans="1:11" ht="13.5" x14ac:dyDescent="0.25">
      <c r="A2598" s="3">
        <f>TITRES_STAT!B2601</f>
        <v>45790</v>
      </c>
      <c r="B2598" s="6">
        <f>TITRES_STAT!D2601</f>
        <v>10.766999999999999</v>
      </c>
      <c r="C2598" s="2">
        <f t="shared" si="317"/>
        <v>-1.9300000000001205E-2</v>
      </c>
      <c r="D2598" s="2">
        <f t="shared" si="318"/>
        <v>10.805519999999998</v>
      </c>
      <c r="E2598" s="2">
        <f t="shared" si="320"/>
        <v>10.59671</v>
      </c>
      <c r="F2598" s="2">
        <f t="shared" si="321"/>
        <v>10.419664999999998</v>
      </c>
      <c r="G2598" s="2">
        <f t="shared" si="315"/>
        <v>10.558222000000002</v>
      </c>
      <c r="H2598" s="2">
        <f t="shared" si="319"/>
        <v>9.9267785000000046</v>
      </c>
      <c r="I2598" s="2">
        <f t="array" ref="I2598">SUMPRODUCT(B2582:B2601, (ROW(B2582:B2601)-ROW(B2582)+1)) / (20*21/2)</f>
        <v>10.702964761904761</v>
      </c>
      <c r="J2598" s="2">
        <f t="shared" si="322"/>
        <v>10.56902029985088</v>
      </c>
      <c r="K2598" s="2">
        <f t="shared" si="316"/>
        <v>10.509647841103712</v>
      </c>
    </row>
    <row r="2599" spans="1:11" ht="13.5" x14ac:dyDescent="0.25">
      <c r="A2599" s="3">
        <f>TITRES_STAT!B2602</f>
        <v>45791</v>
      </c>
      <c r="B2599" s="6">
        <f>TITRES_STAT!D2602</f>
        <v>11.1134</v>
      </c>
      <c r="C2599" s="2">
        <f t="shared" si="317"/>
        <v>0.34640000000000093</v>
      </c>
      <c r="D2599" s="2">
        <f t="shared" si="318"/>
        <v>10.857479999999999</v>
      </c>
      <c r="E2599" s="2">
        <f t="shared" si="320"/>
        <v>10.6785</v>
      </c>
      <c r="F2599" s="2">
        <f t="shared" si="321"/>
        <v>10.441314999999999</v>
      </c>
      <c r="G2599" s="2">
        <f t="shared" si="315"/>
        <v>10.578428000000001</v>
      </c>
      <c r="H2599" s="2">
        <f t="shared" si="319"/>
        <v>9.9376515000000047</v>
      </c>
      <c r="I2599" s="2">
        <f t="array" ref="I2599">SUMPRODUCT(B2583:B2602, (ROW(B2583:B2602)-ROW(B2583)+1)) / (20*21/2)</f>
        <v>10.755060952380951</v>
      </c>
      <c r="J2599" s="2">
        <f t="shared" si="322"/>
        <v>10.620865985579368</v>
      </c>
      <c r="K2599" s="2">
        <f t="shared" si="316"/>
        <v>10.533324396354548</v>
      </c>
    </row>
    <row r="2600" spans="1:11" ht="13.5" x14ac:dyDescent="0.25">
      <c r="A2600" s="3">
        <f>TITRES_STAT!B2603</f>
        <v>45792</v>
      </c>
      <c r="B2600" s="6">
        <f>TITRES_STAT!D2603</f>
        <v>11.065300000000001</v>
      </c>
      <c r="C2600" s="2">
        <f t="shared" si="317"/>
        <v>-4.809999999999981E-2</v>
      </c>
      <c r="D2600" s="2">
        <f t="shared" si="318"/>
        <v>10.905579999999999</v>
      </c>
      <c r="E2600" s="2">
        <f t="shared" si="320"/>
        <v>10.752590000000001</v>
      </c>
      <c r="F2600" s="2">
        <f t="shared" si="321"/>
        <v>10.470180000000001</v>
      </c>
      <c r="G2600" s="2">
        <f t="shared" si="315"/>
        <v>10.597672000000003</v>
      </c>
      <c r="H2600" s="2">
        <f t="shared" si="319"/>
        <v>9.9482355000000044</v>
      </c>
      <c r="I2600" s="2">
        <f t="array" ref="I2600">SUMPRODUCT(B2584:B2603, (ROW(B2584:B2603)-ROW(B2584)+1)) / (20*21/2)</f>
        <v>10.801660952380953</v>
      </c>
      <c r="J2600" s="2">
        <f t="shared" si="322"/>
        <v>10.66319303457181</v>
      </c>
      <c r="K2600" s="2">
        <f t="shared" si="316"/>
        <v>10.554186184732801</v>
      </c>
    </row>
    <row r="2601" spans="1:11" ht="13.5" x14ac:dyDescent="0.25">
      <c r="A2601" s="3">
        <f>TITRES_STAT!B2604</f>
        <v>45793</v>
      </c>
      <c r="B2601" s="6">
        <f>TITRES_STAT!D2604</f>
        <v>11.065300000000001</v>
      </c>
      <c r="C2601" s="2">
        <f t="shared" si="317"/>
        <v>0</v>
      </c>
      <c r="D2601" s="2">
        <f t="shared" si="318"/>
        <v>10.95946</v>
      </c>
      <c r="E2601" s="2">
        <f t="shared" si="320"/>
        <v>10.82957</v>
      </c>
      <c r="F2601" s="2">
        <f t="shared" si="321"/>
        <v>10.518290000000002</v>
      </c>
      <c r="G2601" s="2">
        <f t="shared" si="315"/>
        <v>10.614992000000003</v>
      </c>
      <c r="H2601" s="2">
        <f t="shared" si="319"/>
        <v>9.9587715000000046</v>
      </c>
      <c r="I2601" s="2">
        <f t="array" ref="I2601">SUMPRODUCT(B2585:B2604, (ROW(B2585:B2604)-ROW(B2585)+1)) / (20*21/2)</f>
        <v>10.853342857142858</v>
      </c>
      <c r="J2601" s="2">
        <f t="shared" si="322"/>
        <v>10.701488936041162</v>
      </c>
      <c r="K2601" s="2">
        <f t="shared" si="316"/>
        <v>10.574229863762888</v>
      </c>
    </row>
    <row r="2602" spans="1:11" ht="13.5" x14ac:dyDescent="0.25">
      <c r="A2602" s="3">
        <f>TITRES_STAT!B2605</f>
        <v>45796</v>
      </c>
      <c r="B2602" s="6">
        <f>TITRES_STAT!D2605</f>
        <v>11.065300000000001</v>
      </c>
      <c r="C2602" s="2">
        <f t="shared" si="317"/>
        <v>0</v>
      </c>
      <c r="D2602" s="2">
        <f t="shared" si="318"/>
        <v>11.015260000000001</v>
      </c>
      <c r="E2602" s="2">
        <f t="shared" si="320"/>
        <v>10.90943</v>
      </c>
      <c r="F2602" s="2">
        <f t="shared" si="321"/>
        <v>10.566400000000002</v>
      </c>
      <c r="G2602" s="2">
        <f t="shared" si="315"/>
        <v>10.632696000000001</v>
      </c>
      <c r="H2602" s="2">
        <f t="shared" si="319"/>
        <v>9.9691150000000039</v>
      </c>
      <c r="I2602" s="2">
        <f t="array" ref="I2602">SUMPRODUCT(B2586:B2605, (ROW(B2586:B2605)-ROW(B2586)+1)) / (20*21/2)</f>
        <v>10.908688571428572</v>
      </c>
      <c r="J2602" s="2">
        <f t="shared" si="322"/>
        <v>10.736137608799147</v>
      </c>
      <c r="K2602" s="2">
        <f t="shared" si="316"/>
        <v>10.593487516164345</v>
      </c>
    </row>
    <row r="2603" spans="1:11" ht="13.5" x14ac:dyDescent="0.25">
      <c r="A2603" s="3">
        <f>TITRES_STAT!B2606</f>
        <v>45797</v>
      </c>
      <c r="B2603" s="6">
        <f>TITRES_STAT!D2606</f>
        <v>11.0557</v>
      </c>
      <c r="C2603" s="2">
        <f t="shared" si="317"/>
        <v>-9.6000000000007191E-3</v>
      </c>
      <c r="D2603" s="2">
        <f t="shared" si="318"/>
        <v>11.073</v>
      </c>
      <c r="E2603" s="2">
        <f t="shared" si="320"/>
        <v>10.939260000000001</v>
      </c>
      <c r="F2603" s="2">
        <f t="shared" si="321"/>
        <v>10.618840000000002</v>
      </c>
      <c r="G2603" s="2">
        <f t="shared" si="315"/>
        <v>10.650208000000003</v>
      </c>
      <c r="H2603" s="2">
        <f t="shared" si="319"/>
        <v>9.9793625000000024</v>
      </c>
      <c r="I2603" s="2">
        <f t="array" ref="I2603">SUMPRODUCT(B2587:B2606, (ROW(B2587:B2606)-ROW(B2587)+1)) / (20*21/2)</f>
        <v>10.957578095238095</v>
      </c>
      <c r="J2603" s="2">
        <f t="shared" si="322"/>
        <v>10.766572122246847</v>
      </c>
      <c r="K2603" s="2">
        <f t="shared" si="316"/>
        <v>10.611613495922606</v>
      </c>
    </row>
    <row r="2604" spans="1:11" ht="13.5" x14ac:dyDescent="0.25">
      <c r="A2604" s="3">
        <f>TITRES_STAT!B2607</f>
        <v>45798</v>
      </c>
      <c r="B2604" s="6">
        <f>TITRES_STAT!D2607</f>
        <v>11.1615</v>
      </c>
      <c r="C2604" s="2">
        <f t="shared" si="317"/>
        <v>0.10580000000000034</v>
      </c>
      <c r="D2604" s="2">
        <f t="shared" si="318"/>
        <v>11.08262</v>
      </c>
      <c r="E2604" s="2">
        <f t="shared" si="320"/>
        <v>10.970050000000002</v>
      </c>
      <c r="F2604" s="2">
        <f t="shared" si="321"/>
        <v>10.676570000000002</v>
      </c>
      <c r="G2604" s="2">
        <f t="shared" si="315"/>
        <v>10.670413999999999</v>
      </c>
      <c r="H2604" s="2">
        <f t="shared" si="319"/>
        <v>9.9898505000000029</v>
      </c>
      <c r="I2604" s="2">
        <f t="array" ref="I2604">SUMPRODUCT(B2588:B2607, (ROW(B2588:B2607)-ROW(B2588)+1)) / (20*21/2)</f>
        <v>11.000286190476189</v>
      </c>
      <c r="J2604" s="2">
        <f t="shared" si="322"/>
        <v>10.804184301080481</v>
      </c>
      <c r="K2604" s="2">
        <f t="shared" si="316"/>
        <v>10.633177672553092</v>
      </c>
    </row>
    <row r="2605" spans="1:11" ht="13.5" x14ac:dyDescent="0.25">
      <c r="A2605" s="3">
        <f>TITRES_STAT!B2608</f>
        <v>45799</v>
      </c>
      <c r="B2605" s="6">
        <f>TITRES_STAT!D2608</f>
        <v>11.2577</v>
      </c>
      <c r="C2605" s="2">
        <f t="shared" si="317"/>
        <v>9.6199999999999619E-2</v>
      </c>
      <c r="D2605" s="2">
        <f t="shared" si="318"/>
        <v>11.121100000000002</v>
      </c>
      <c r="E2605" s="2">
        <f t="shared" si="320"/>
        <v>11.013340000000001</v>
      </c>
      <c r="F2605" s="2">
        <f t="shared" si="321"/>
        <v>10.725160000000001</v>
      </c>
      <c r="G2605" s="2">
        <f t="shared" si="315"/>
        <v>10.691774000000001</v>
      </c>
      <c r="H2605" s="2">
        <f t="shared" si="319"/>
        <v>10.000771500000003</v>
      </c>
      <c r="I2605" s="2">
        <f t="array" ref="I2605">SUMPRODUCT(B2589:B2608, (ROW(B2589:B2608)-ROW(B2589)+1)) / (20*21/2)</f>
        <v>11.037809047619049</v>
      </c>
      <c r="J2605" s="2">
        <f t="shared" si="322"/>
        <v>10.847376272406148</v>
      </c>
      <c r="K2605" s="2">
        <f t="shared" si="316"/>
        <v>10.657668744217677</v>
      </c>
    </row>
    <row r="2606" spans="1:11" ht="13.5" x14ac:dyDescent="0.25">
      <c r="A2606" s="3">
        <f>TITRES_STAT!B2609</f>
        <v>45800</v>
      </c>
      <c r="B2606" s="6">
        <f>TITRES_STAT!D2609</f>
        <v>11.2385</v>
      </c>
      <c r="C2606" s="2">
        <f t="shared" si="317"/>
        <v>-1.9199999999999662E-2</v>
      </c>
      <c r="D2606" s="2">
        <f t="shared" si="318"/>
        <v>11.15574</v>
      </c>
      <c r="E2606" s="2">
        <f t="shared" si="320"/>
        <v>11.057600000000001</v>
      </c>
      <c r="F2606" s="2">
        <f t="shared" si="321"/>
        <v>10.770865000000001</v>
      </c>
      <c r="G2606" s="2">
        <f t="shared" si="315"/>
        <v>10.711402</v>
      </c>
      <c r="H2606" s="2">
        <f t="shared" si="319"/>
        <v>10.011452000000002</v>
      </c>
      <c r="I2606" s="2">
        <f t="array" ref="I2606">SUMPRODUCT(B2590:B2609, (ROW(B2590:B2609)-ROW(B2590)+1)) / (20*21/2)</f>
        <v>11.056320000000001</v>
      </c>
      <c r="J2606" s="2">
        <f t="shared" si="322"/>
        <v>10.884626151224611</v>
      </c>
      <c r="K2606" s="2">
        <f t="shared" si="316"/>
        <v>10.680446440522866</v>
      </c>
    </row>
    <row r="2607" spans="1:11" ht="13.5" x14ac:dyDescent="0.25">
      <c r="A2607" s="3">
        <f>TITRES_STAT!B2610</f>
        <v>45803</v>
      </c>
      <c r="B2607" s="6">
        <f>TITRES_STAT!D2610</f>
        <v>11.2193</v>
      </c>
      <c r="C2607" s="2">
        <f t="shared" si="317"/>
        <v>-1.9199999999999662E-2</v>
      </c>
      <c r="D2607" s="2">
        <f t="shared" si="318"/>
        <v>11.186539999999999</v>
      </c>
      <c r="E2607" s="2">
        <f t="shared" si="320"/>
        <v>11.100900000000001</v>
      </c>
      <c r="F2607" s="2">
        <f t="shared" si="321"/>
        <v>10.81561</v>
      </c>
      <c r="G2607" s="2">
        <f t="shared" si="315"/>
        <v>10.726605999999999</v>
      </c>
      <c r="H2607" s="2">
        <f t="shared" si="319"/>
        <v>10.0220365</v>
      </c>
      <c r="I2607" s="2">
        <f t="array" ref="I2607">SUMPRODUCT(B2591:B2610, (ROW(B2591:B2610)-ROW(B2591)+1)) / (20*21/2)</f>
        <v>11.062003333333333</v>
      </c>
      <c r="J2607" s="2">
        <f t="shared" si="322"/>
        <v>10.916499851107982</v>
      </c>
      <c r="K2607" s="2">
        <f t="shared" si="316"/>
        <v>10.701577952659225</v>
      </c>
    </row>
    <row r="2608" spans="1:11" ht="13.5" x14ac:dyDescent="0.25">
      <c r="A2608" s="3">
        <f>TITRES_STAT!B2611</f>
        <v>45804</v>
      </c>
      <c r="B2608" s="6">
        <f>TITRES_STAT!D2611</f>
        <v>11.2096</v>
      </c>
      <c r="C2608" s="2">
        <f t="shared" si="317"/>
        <v>-9.700000000000486E-3</v>
      </c>
      <c r="D2608" s="2">
        <f t="shared" si="318"/>
        <v>11.217319999999999</v>
      </c>
      <c r="E2608" s="2">
        <f t="shared" si="320"/>
        <v>11.145160000000001</v>
      </c>
      <c r="F2608" s="2">
        <f t="shared" si="321"/>
        <v>10.870934999999999</v>
      </c>
      <c r="G2608" s="2">
        <f t="shared" si="315"/>
        <v>10.741616</v>
      </c>
      <c r="H2608" s="2">
        <f t="shared" si="319"/>
        <v>10.0326205</v>
      </c>
      <c r="I2608" s="2">
        <f t="array" ref="I2608">SUMPRODUCT(B2592:B2611, (ROW(B2592:B2611)-ROW(B2592)+1)) / (20*21/2)</f>
        <v>11.063702380952384</v>
      </c>
      <c r="J2608" s="2">
        <f t="shared" si="322"/>
        <v>10.94441415100246</v>
      </c>
      <c r="K2608" s="2">
        <f t="shared" si="316"/>
        <v>10.721500385888275</v>
      </c>
    </row>
    <row r="2609" spans="1:11" ht="13.5" x14ac:dyDescent="0.25">
      <c r="A2609" s="3">
        <f>TITRES_STAT!B2612</f>
        <v>45805</v>
      </c>
      <c r="B2609" s="6">
        <f>TITRES_STAT!D2612</f>
        <v>11.065300000000001</v>
      </c>
      <c r="C2609" s="2">
        <f t="shared" si="317"/>
        <v>-0.14429999999999943</v>
      </c>
      <c r="D2609" s="2">
        <f t="shared" si="318"/>
        <v>11.198080000000001</v>
      </c>
      <c r="E2609" s="2">
        <f t="shared" si="320"/>
        <v>11.140350000000002</v>
      </c>
      <c r="F2609" s="2">
        <f t="shared" si="321"/>
        <v>10.909425000000001</v>
      </c>
      <c r="G2609" s="2">
        <f t="shared" si="315"/>
        <v>10.751622000000003</v>
      </c>
      <c r="H2609" s="2">
        <f t="shared" si="319"/>
        <v>10.042964000000001</v>
      </c>
      <c r="I2609" s="2">
        <f t="array" ref="I2609">SUMPRODUCT(B2593:B2612, (ROW(B2593:B2612)-ROW(B2593)+1)) / (20*21/2)</f>
        <v>11.056734761904764</v>
      </c>
      <c r="J2609" s="2">
        <f t="shared" si="322"/>
        <v>10.955927089002227</v>
      </c>
      <c r="K2609" s="2">
        <f t="shared" si="316"/>
        <v>10.734982723696579</v>
      </c>
    </row>
    <row r="2610" spans="1:11" ht="13.5" x14ac:dyDescent="0.25">
      <c r="A2610" s="3">
        <f>TITRES_STAT!B2613</f>
        <v>45806</v>
      </c>
      <c r="B2610" s="6">
        <f>TITRES_STAT!D2613</f>
        <v>10.969099999999999</v>
      </c>
      <c r="C2610" s="2">
        <f t="shared" si="317"/>
        <v>-9.6200000000001396E-2</v>
      </c>
      <c r="D2610" s="2">
        <f t="shared" si="318"/>
        <v>11.140359999999999</v>
      </c>
      <c r="E2610" s="2">
        <f t="shared" si="320"/>
        <v>11.13073</v>
      </c>
      <c r="F2610" s="2">
        <f t="shared" si="321"/>
        <v>10.941660000000001</v>
      </c>
      <c r="G2610" s="2">
        <f t="shared" ref="G2610:G2673" si="323">AVERAGE(B2561:B2610)</f>
        <v>10.761051999999999</v>
      </c>
      <c r="H2610" s="2">
        <f t="shared" si="319"/>
        <v>10.052826500000002</v>
      </c>
      <c r="I2610" s="2">
        <f t="array" ref="I2610">SUMPRODUCT(B2594:B2613, (ROW(B2594:B2613)-ROW(B2594)+1)) / (20*21/2)</f>
        <v>11.044000476190474</v>
      </c>
      <c r="J2610" s="2">
        <f t="shared" si="322"/>
        <v>10.957181651954397</v>
      </c>
      <c r="K2610" s="2">
        <f t="shared" si="316"/>
        <v>10.744163793355536</v>
      </c>
    </row>
    <row r="2611" spans="1:11" ht="13.5" x14ac:dyDescent="0.25">
      <c r="A2611" s="3">
        <f>TITRES_STAT!B2614</f>
        <v>45807</v>
      </c>
      <c r="B2611" s="6">
        <f>TITRES_STAT!D2614</f>
        <v>10.9595</v>
      </c>
      <c r="C2611" s="2">
        <f t="shared" si="317"/>
        <v>-9.5999999999989427E-3</v>
      </c>
      <c r="D2611" s="2">
        <f t="shared" si="318"/>
        <v>11.08456</v>
      </c>
      <c r="E2611" s="2">
        <f t="shared" si="320"/>
        <v>11.120149999999999</v>
      </c>
      <c r="F2611" s="2">
        <f t="shared" si="321"/>
        <v>10.97486</v>
      </c>
      <c r="G2611" s="2">
        <f t="shared" si="323"/>
        <v>10.759128000000002</v>
      </c>
      <c r="H2611" s="2">
        <f t="shared" si="319"/>
        <v>10.062641000000001</v>
      </c>
      <c r="I2611" s="2">
        <f t="array" ref="I2611">SUMPRODUCT(B2595:B2614, (ROW(B2595:B2614)-ROW(B2595)+1)) / (20*21/2)</f>
        <v>11.057287619047619</v>
      </c>
      <c r="J2611" s="2">
        <f t="shared" si="322"/>
        <v>10.957402447006359</v>
      </c>
      <c r="K2611" s="2">
        <f t="shared" ref="K2611:K2674" si="324">$K$4*B2611+(1-$K$4)*K2610</f>
        <v>10.752608350478848</v>
      </c>
    </row>
    <row r="2612" spans="1:11" ht="13.5" x14ac:dyDescent="0.25">
      <c r="A2612" s="3">
        <f>TITRES_STAT!B2615</f>
        <v>45810</v>
      </c>
      <c r="B2612" s="6">
        <f>TITRES_STAT!D2615</f>
        <v>10.9017</v>
      </c>
      <c r="C2612" s="2">
        <f t="shared" si="317"/>
        <v>-5.7800000000000296E-2</v>
      </c>
      <c r="D2612" s="2">
        <f t="shared" si="318"/>
        <v>11.021039999999999</v>
      </c>
      <c r="E2612" s="2">
        <f t="shared" si="320"/>
        <v>11.10379</v>
      </c>
      <c r="F2612" s="2">
        <f t="shared" si="321"/>
        <v>11.006609999999998</v>
      </c>
      <c r="G2612" s="2">
        <f t="shared" si="323"/>
        <v>10.758935999999999</v>
      </c>
      <c r="H2612" s="2">
        <f t="shared" si="319"/>
        <v>10.072215000000002</v>
      </c>
      <c r="I2612" s="2">
        <f t="array" ref="I2612">SUMPRODUCT(B2596:B2615, (ROW(B2596:B2615)-ROW(B2596)+1)) / (20*21/2)</f>
        <v>11.056325714285714</v>
      </c>
      <c r="J2612" s="2">
        <f t="shared" si="322"/>
        <v>10.952097452053373</v>
      </c>
      <c r="K2612" s="2">
        <f t="shared" si="324"/>
        <v>10.75845508183262</v>
      </c>
    </row>
    <row r="2613" spans="1:11" ht="13.5" x14ac:dyDescent="0.25">
      <c r="A2613" s="3">
        <f>TITRES_STAT!B2616</f>
        <v>45811</v>
      </c>
      <c r="B2613" s="6">
        <f>TITRES_STAT!D2616</f>
        <v>10.8729</v>
      </c>
      <c r="C2613" s="2">
        <f t="shared" si="317"/>
        <v>-2.8800000000000381E-2</v>
      </c>
      <c r="D2613" s="2">
        <f t="shared" si="318"/>
        <v>10.9537</v>
      </c>
      <c r="E2613" s="2">
        <f t="shared" si="320"/>
        <v>11.085510000000001</v>
      </c>
      <c r="F2613" s="2">
        <f t="shared" si="321"/>
        <v>11.012384999999998</v>
      </c>
      <c r="G2613" s="2">
        <f t="shared" si="323"/>
        <v>10.758935999999999</v>
      </c>
      <c r="H2613" s="2">
        <f t="shared" si="319"/>
        <v>10.082077500000002</v>
      </c>
      <c r="I2613" s="2">
        <f t="array" ref="I2613">SUMPRODUCT(B2597:B2616, (ROW(B2597:B2616)-ROW(B2597)+1)) / (20*21/2)</f>
        <v>11.050780952380951</v>
      </c>
      <c r="J2613" s="2">
        <f t="shared" si="322"/>
        <v>10.944554837572099</v>
      </c>
      <c r="K2613" s="2">
        <f t="shared" si="324"/>
        <v>10.762943117839185</v>
      </c>
    </row>
    <row r="2614" spans="1:11" ht="13.5" x14ac:dyDescent="0.25">
      <c r="A2614" s="3">
        <f>TITRES_STAT!B2617</f>
        <v>45812</v>
      </c>
      <c r="B2614" s="6">
        <f>TITRES_STAT!D2617</f>
        <v>11.151899999999999</v>
      </c>
      <c r="C2614" s="2">
        <f t="shared" si="317"/>
        <v>0.27899999999999991</v>
      </c>
      <c r="D2614" s="2">
        <f t="shared" si="318"/>
        <v>10.971019999999999</v>
      </c>
      <c r="E2614" s="2">
        <f t="shared" si="320"/>
        <v>11.084550000000002</v>
      </c>
      <c r="F2614" s="2">
        <f t="shared" si="321"/>
        <v>11.0273</v>
      </c>
      <c r="G2614" s="2">
        <f t="shared" si="323"/>
        <v>10.763747999999998</v>
      </c>
      <c r="H2614" s="2">
        <f t="shared" si="319"/>
        <v>10.093383500000002</v>
      </c>
      <c r="I2614" s="2">
        <f t="array" ref="I2614">SUMPRODUCT(B2598:B2617, (ROW(B2598:B2617)-ROW(B2598)+1)) / (20*21/2)</f>
        <v>11.060860952380953</v>
      </c>
      <c r="J2614" s="2">
        <f t="shared" si="322"/>
        <v>10.964301995898566</v>
      </c>
      <c r="K2614" s="2">
        <f t="shared" si="324"/>
        <v>10.778196328904317</v>
      </c>
    </row>
    <row r="2615" spans="1:11" ht="13.5" x14ac:dyDescent="0.25">
      <c r="A2615" s="3">
        <f>TITRES_STAT!B2618</f>
        <v>45813</v>
      </c>
      <c r="B2615" s="6">
        <f>TITRES_STAT!D2618</f>
        <v>11.017200000000001</v>
      </c>
      <c r="C2615" s="2">
        <f t="shared" si="317"/>
        <v>-0.13469999999999871</v>
      </c>
      <c r="D2615" s="2">
        <f t="shared" si="318"/>
        <v>10.980639999999999</v>
      </c>
      <c r="E2615" s="2">
        <f t="shared" si="320"/>
        <v>11.060500000000001</v>
      </c>
      <c r="F2615" s="2">
        <f t="shared" si="321"/>
        <v>11.03692</v>
      </c>
      <c r="G2615" s="2">
        <f t="shared" si="323"/>
        <v>10.767595999999999</v>
      </c>
      <c r="H2615" s="2">
        <f t="shared" si="319"/>
        <v>10.104016000000005</v>
      </c>
      <c r="I2615" s="2">
        <f t="array" ref="I2615">SUMPRODUCT(B2599:B2618, (ROW(B2599:B2618)-ROW(B2599)+1)) / (20*21/2)</f>
        <v>11.060952380952381</v>
      </c>
      <c r="J2615" s="2">
        <f t="shared" si="322"/>
        <v>10.969339901051082</v>
      </c>
      <c r="K2615" s="2">
        <f t="shared" si="324"/>
        <v>10.787569021888462</v>
      </c>
    </row>
    <row r="2616" spans="1:11" ht="13.5" x14ac:dyDescent="0.25">
      <c r="A2616" s="3">
        <f>TITRES_STAT!B2619</f>
        <v>45817</v>
      </c>
      <c r="B2616" s="6">
        <f>TITRES_STAT!D2619</f>
        <v>10.9787</v>
      </c>
      <c r="C2616" s="2">
        <f t="shared" si="317"/>
        <v>-3.8500000000000867E-2</v>
      </c>
      <c r="D2616" s="2">
        <f t="shared" si="318"/>
        <v>10.98448</v>
      </c>
      <c r="E2616" s="2">
        <f t="shared" si="320"/>
        <v>11.034520000000001</v>
      </c>
      <c r="F2616" s="2">
        <f t="shared" si="321"/>
        <v>11.046060000000001</v>
      </c>
      <c r="G2616" s="2">
        <f t="shared" si="323"/>
        <v>10.769906000000001</v>
      </c>
      <c r="H2616" s="2">
        <f t="shared" si="319"/>
        <v>10.114456000000002</v>
      </c>
      <c r="I2616" s="2">
        <f t="array" ref="I2616">SUMPRODUCT(B2600:B2619, (ROW(B2600:B2619)-ROW(B2600)+1)) / (20*21/2)</f>
        <v>11.050461428571429</v>
      </c>
      <c r="J2616" s="2">
        <f t="shared" si="322"/>
        <v>10.970231339046217</v>
      </c>
      <c r="K2616" s="2">
        <f t="shared" si="324"/>
        <v>10.795064354363424</v>
      </c>
    </row>
    <row r="2617" spans="1:11" ht="13.5" x14ac:dyDescent="0.25">
      <c r="A2617" s="3">
        <f>TITRES_STAT!B2620</f>
        <v>45818</v>
      </c>
      <c r="B2617" s="6">
        <f>TITRES_STAT!D2620</f>
        <v>11.151899999999999</v>
      </c>
      <c r="C2617" s="2">
        <f t="shared" si="317"/>
        <v>0.17319999999999958</v>
      </c>
      <c r="D2617" s="2">
        <f t="shared" si="318"/>
        <v>11.034520000000001</v>
      </c>
      <c r="E2617" s="2">
        <f t="shared" si="320"/>
        <v>11.02778</v>
      </c>
      <c r="F2617" s="2">
        <f t="shared" si="321"/>
        <v>11.064340000000001</v>
      </c>
      <c r="G2617" s="2">
        <f t="shared" si="323"/>
        <v>10.775679999999999</v>
      </c>
      <c r="H2617" s="2">
        <f t="shared" si="319"/>
        <v>10.125473000000003</v>
      </c>
      <c r="I2617" s="2">
        <f t="array" ref="I2617">SUMPRODUCT(B2601:B2620, (ROW(B2601:B2620)-ROW(B2601)+1)) / (20*21/2)</f>
        <v>11.031495714285715</v>
      </c>
      <c r="J2617" s="2">
        <f t="shared" si="322"/>
        <v>10.987533116279911</v>
      </c>
      <c r="K2617" s="2">
        <f t="shared" si="324"/>
        <v>10.809057909094271</v>
      </c>
    </row>
    <row r="2618" spans="1:11" ht="13.5" x14ac:dyDescent="0.25">
      <c r="A2618" s="3">
        <f>TITRES_STAT!B2621</f>
        <v>45819</v>
      </c>
      <c r="B2618" s="6">
        <f>TITRES_STAT!D2621</f>
        <v>11.065300000000001</v>
      </c>
      <c r="C2618" s="2">
        <f t="shared" si="317"/>
        <v>-8.65999999999989E-2</v>
      </c>
      <c r="D2618" s="2">
        <f t="shared" si="318"/>
        <v>11.073</v>
      </c>
      <c r="E2618" s="2">
        <f t="shared" si="320"/>
        <v>11.013349999999999</v>
      </c>
      <c r="F2618" s="2">
        <f t="shared" si="321"/>
        <v>11.079255</v>
      </c>
      <c r="G2618" s="2">
        <f t="shared" si="323"/>
        <v>10.779527999999997</v>
      </c>
      <c r="H2618" s="2">
        <f t="shared" si="319"/>
        <v>10.136057000000003</v>
      </c>
      <c r="I2618" s="2">
        <f t="array" ref="I2618">SUMPRODUCT(B2602:B2621, (ROW(B2602:B2621)-ROW(B2602)+1)) / (20*21/2)</f>
        <v>11.004274761904762</v>
      </c>
      <c r="J2618" s="2">
        <f t="shared" si="322"/>
        <v>10.994939486158016</v>
      </c>
      <c r="K2618" s="2">
        <f t="shared" si="324"/>
        <v>10.819106618541555</v>
      </c>
    </row>
    <row r="2619" spans="1:11" ht="13.5" x14ac:dyDescent="0.25">
      <c r="A2619" s="3">
        <f>TITRES_STAT!B2622</f>
        <v>45820</v>
      </c>
      <c r="B2619" s="6">
        <f>TITRES_STAT!D2622</f>
        <v>10.969099999999999</v>
      </c>
      <c r="C2619" s="2">
        <f t="shared" si="317"/>
        <v>-9.6200000000001396E-2</v>
      </c>
      <c r="D2619" s="2">
        <f t="shared" si="318"/>
        <v>11.036439999999999</v>
      </c>
      <c r="E2619" s="2">
        <f t="shared" si="320"/>
        <v>11.003729999999999</v>
      </c>
      <c r="F2619" s="2">
        <f t="shared" si="321"/>
        <v>11.072040000000001</v>
      </c>
      <c r="G2619" s="2">
        <f t="shared" si="323"/>
        <v>10.779527999999997</v>
      </c>
      <c r="H2619" s="2">
        <f t="shared" si="319"/>
        <v>10.146208500000004</v>
      </c>
      <c r="I2619" s="2">
        <f t="array" ref="I2619">SUMPRODUCT(B2603:B2622, (ROW(B2603:B2622)-ROW(B2603)+1)) / (20*21/2)</f>
        <v>10.988514285714286</v>
      </c>
      <c r="J2619" s="2">
        <f t="shared" si="322"/>
        <v>10.992478582714394</v>
      </c>
      <c r="K2619" s="2">
        <f t="shared" si="324"/>
        <v>10.824988711932082</v>
      </c>
    </row>
    <row r="2620" spans="1:11" ht="13.5" x14ac:dyDescent="0.25">
      <c r="A2620" s="3">
        <f>TITRES_STAT!B2623</f>
        <v>45821</v>
      </c>
      <c r="B2620" s="6">
        <f>TITRES_STAT!D2623</f>
        <v>10.8729</v>
      </c>
      <c r="C2620" s="2">
        <f t="shared" si="317"/>
        <v>-9.6199999999999619E-2</v>
      </c>
      <c r="D2620" s="2">
        <f t="shared" si="318"/>
        <v>11.007580000000001</v>
      </c>
      <c r="E2620" s="2">
        <f t="shared" si="320"/>
        <v>10.994109999999999</v>
      </c>
      <c r="F2620" s="2">
        <f t="shared" si="321"/>
        <v>11.062419999999999</v>
      </c>
      <c r="G2620" s="2">
        <f t="shared" si="323"/>
        <v>10.775487999999998</v>
      </c>
      <c r="H2620" s="2">
        <f t="shared" si="319"/>
        <v>10.155927000000004</v>
      </c>
      <c r="I2620" s="2">
        <f t="array" ref="I2620">SUMPRODUCT(B2604:B2623, (ROW(B2604:B2623)-ROW(B2604)+1)) / (20*21/2)</f>
        <v>10.973624285714287</v>
      </c>
      <c r="J2620" s="2">
        <f t="shared" si="322"/>
        <v>10.981090146265403</v>
      </c>
      <c r="K2620" s="2">
        <f t="shared" si="324"/>
        <v>10.826867585973963</v>
      </c>
    </row>
    <row r="2621" spans="1:11" ht="13.5" x14ac:dyDescent="0.25">
      <c r="A2621" s="3">
        <f>TITRES_STAT!B2624</f>
        <v>45824</v>
      </c>
      <c r="B2621" s="6">
        <f>TITRES_STAT!D2624</f>
        <v>10.7766</v>
      </c>
      <c r="C2621" s="2">
        <f t="shared" si="317"/>
        <v>-9.6299999999999386E-2</v>
      </c>
      <c r="D2621" s="2">
        <f t="shared" si="318"/>
        <v>10.96716</v>
      </c>
      <c r="E2621" s="2">
        <f t="shared" si="320"/>
        <v>10.975820000000001</v>
      </c>
      <c r="F2621" s="2">
        <f t="shared" si="321"/>
        <v>11.047985000000001</v>
      </c>
      <c r="G2621" s="2">
        <f t="shared" si="323"/>
        <v>10.769522</v>
      </c>
      <c r="H2621" s="2">
        <f t="shared" si="319"/>
        <v>10.165164000000003</v>
      </c>
      <c r="I2621" s="2">
        <f t="array" ref="I2621">SUMPRODUCT(B2605:B2624, (ROW(B2605:B2624)-ROW(B2605)+1)) / (20*21/2)</f>
        <v>10.96689238095238</v>
      </c>
      <c r="J2621" s="2">
        <f t="shared" si="322"/>
        <v>10.961614894240128</v>
      </c>
      <c r="K2621" s="2">
        <f t="shared" si="324"/>
        <v>10.824896308092631</v>
      </c>
    </row>
    <row r="2622" spans="1:11" ht="13.5" x14ac:dyDescent="0.25">
      <c r="A2622" s="3">
        <f>TITRES_STAT!B2625</f>
        <v>45825</v>
      </c>
      <c r="B2622" s="6">
        <f>TITRES_STAT!D2625</f>
        <v>10.8825</v>
      </c>
      <c r="C2622" s="2">
        <f t="shared" si="317"/>
        <v>0.10590000000000011</v>
      </c>
      <c r="D2622" s="2">
        <f t="shared" si="318"/>
        <v>10.91328</v>
      </c>
      <c r="E2622" s="2">
        <f t="shared" si="320"/>
        <v>10.9739</v>
      </c>
      <c r="F2622" s="2">
        <f t="shared" si="321"/>
        <v>11.038845</v>
      </c>
      <c r="G2622" s="2">
        <f t="shared" si="323"/>
        <v>10.765674000000001</v>
      </c>
      <c r="H2622" s="2">
        <f t="shared" si="319"/>
        <v>10.174930500000002</v>
      </c>
      <c r="I2622" s="2">
        <f t="array" ref="I2622">SUMPRODUCT(B2606:B2625, (ROW(B2606:B2625)-ROW(B2606)+1)) / (20*21/2)</f>
        <v>10.939122380952382</v>
      </c>
      <c r="J2622" s="2">
        <f t="shared" si="322"/>
        <v>10.954080142407735</v>
      </c>
      <c r="K2622" s="2">
        <f t="shared" si="324"/>
        <v>10.827155276402724</v>
      </c>
    </row>
    <row r="2623" spans="1:11" ht="13.5" x14ac:dyDescent="0.25">
      <c r="A2623" s="3">
        <f>TITRES_STAT!B2626</f>
        <v>45826</v>
      </c>
      <c r="B2623" s="6">
        <f>TITRES_STAT!D2626</f>
        <v>10.8825</v>
      </c>
      <c r="C2623" s="2">
        <f t="shared" si="317"/>
        <v>0</v>
      </c>
      <c r="D2623" s="2">
        <f t="shared" si="318"/>
        <v>10.876720000000001</v>
      </c>
      <c r="E2623" s="2">
        <f t="shared" si="320"/>
        <v>10.974860000000001</v>
      </c>
      <c r="F2623" s="2">
        <f t="shared" si="321"/>
        <v>11.030184999999999</v>
      </c>
      <c r="G2623" s="2">
        <f t="shared" si="323"/>
        <v>10.760478000000003</v>
      </c>
      <c r="H2623" s="2">
        <f t="shared" si="319"/>
        <v>10.185082000000003</v>
      </c>
      <c r="I2623" s="2">
        <f t="array" ref="I2623">SUMPRODUCT(B2607:B2626, (ROW(B2607:B2626)-ROW(B2607)+1)) / (20*21/2)</f>
        <v>10.923958095238097</v>
      </c>
      <c r="J2623" s="2">
        <f t="shared" si="322"/>
        <v>10.947262985987949</v>
      </c>
      <c r="K2623" s="2">
        <f t="shared" si="324"/>
        <v>10.829325657720265</v>
      </c>
    </row>
    <row r="2624" spans="1:11" ht="13.5" x14ac:dyDescent="0.25">
      <c r="A2624" s="3">
        <f>TITRES_STAT!B2627</f>
        <v>45827</v>
      </c>
      <c r="B2624" s="6">
        <f>TITRES_STAT!D2627</f>
        <v>10.9595</v>
      </c>
      <c r="C2624" s="2">
        <f t="shared" si="317"/>
        <v>7.6999999999999957E-2</v>
      </c>
      <c r="D2624" s="2">
        <f t="shared" si="318"/>
        <v>10.874799999999999</v>
      </c>
      <c r="E2624" s="2">
        <f t="shared" si="320"/>
        <v>10.95562</v>
      </c>
      <c r="F2624" s="2">
        <f t="shared" si="321"/>
        <v>11.020085</v>
      </c>
      <c r="G2624" s="2">
        <f t="shared" si="323"/>
        <v>10.768368000000001</v>
      </c>
      <c r="H2624" s="2">
        <f t="shared" si="319"/>
        <v>10.194560000000003</v>
      </c>
      <c r="I2624" s="2">
        <f t="array" ref="I2624">SUMPRODUCT(B2608:B2627, (ROW(B2608:B2627)-ROW(B2608)+1)) / (20*21/2)</f>
        <v>10.911632380952382</v>
      </c>
      <c r="J2624" s="2">
        <f t="shared" si="322"/>
        <v>10.948428415893858</v>
      </c>
      <c r="K2624" s="2">
        <f t="shared" si="324"/>
        <v>10.834430533888098</v>
      </c>
    </row>
    <row r="2625" spans="1:11" ht="13.5" x14ac:dyDescent="0.25">
      <c r="A2625" s="3">
        <f>TITRES_STAT!B2628</f>
        <v>45828</v>
      </c>
      <c r="B2625" s="6">
        <f>TITRES_STAT!D2628</f>
        <v>10.7285</v>
      </c>
      <c r="C2625" s="2">
        <f t="shared" si="317"/>
        <v>-0.23099999999999987</v>
      </c>
      <c r="D2625" s="2">
        <f t="shared" si="318"/>
        <v>10.845920000000001</v>
      </c>
      <c r="E2625" s="2">
        <f t="shared" si="320"/>
        <v>10.92675</v>
      </c>
      <c r="F2625" s="2">
        <f t="shared" si="321"/>
        <v>10.993624999999998</v>
      </c>
      <c r="G2625" s="2">
        <f t="shared" si="323"/>
        <v>10.765480000000002</v>
      </c>
      <c r="H2625" s="2">
        <f t="shared" si="319"/>
        <v>10.202883000000002</v>
      </c>
      <c r="I2625" s="2">
        <f t="array" ref="I2625">SUMPRODUCT(B2609:B2628, (ROW(B2609:B2628)-ROW(B2609)+1)) / (20*21/2)</f>
        <v>10.908427142857143</v>
      </c>
      <c r="J2625" s="2">
        <f t="shared" si="322"/>
        <v>10.927482852475395</v>
      </c>
      <c r="K2625" s="2">
        <f t="shared" si="324"/>
        <v>10.830276395304251</v>
      </c>
    </row>
    <row r="2626" spans="1:11" ht="13.5" x14ac:dyDescent="0.25">
      <c r="A2626" s="3">
        <f>TITRES_STAT!B2629</f>
        <v>45831</v>
      </c>
      <c r="B2626" s="6">
        <f>TITRES_STAT!D2629</f>
        <v>10.8344</v>
      </c>
      <c r="C2626" s="2">
        <f t="shared" si="317"/>
        <v>0.10590000000000011</v>
      </c>
      <c r="D2626" s="2">
        <f t="shared" si="318"/>
        <v>10.857480000000001</v>
      </c>
      <c r="E2626" s="2">
        <f t="shared" si="320"/>
        <v>10.912319999999999</v>
      </c>
      <c r="F2626" s="2">
        <f t="shared" si="321"/>
        <v>10.973419999999997</v>
      </c>
      <c r="G2626" s="2">
        <f t="shared" si="323"/>
        <v>10.766636</v>
      </c>
      <c r="H2626" s="2">
        <f t="shared" si="319"/>
        <v>10.210244000000001</v>
      </c>
      <c r="I2626" s="2">
        <f t="array" ref="I2626">SUMPRODUCT(B2610:B2629, (ROW(B2610:B2629)-ROW(B2610)+1)) / (20*21/2)</f>
        <v>10.90659619047619</v>
      </c>
      <c r="J2626" s="2">
        <f t="shared" si="322"/>
        <v>10.918617818906309</v>
      </c>
      <c r="K2626" s="2">
        <f t="shared" si="324"/>
        <v>10.830438105292322</v>
      </c>
    </row>
    <row r="2627" spans="1:11" ht="13.5" x14ac:dyDescent="0.25">
      <c r="A2627" s="3">
        <f>TITRES_STAT!B2630</f>
        <v>45832</v>
      </c>
      <c r="B2627" s="6">
        <f>TITRES_STAT!D2630</f>
        <v>10.843999999999999</v>
      </c>
      <c r="C2627" s="2">
        <f t="shared" si="317"/>
        <v>9.5999999999989427E-3</v>
      </c>
      <c r="D2627" s="2">
        <f t="shared" si="318"/>
        <v>10.849779999999999</v>
      </c>
      <c r="E2627" s="2">
        <f t="shared" si="320"/>
        <v>10.881530000000001</v>
      </c>
      <c r="F2627" s="2">
        <f t="shared" si="321"/>
        <v>10.954654999999997</v>
      </c>
      <c r="G2627" s="2">
        <f t="shared" si="323"/>
        <v>10.768176</v>
      </c>
      <c r="H2627" s="2">
        <f t="shared" si="319"/>
        <v>10.217797500000003</v>
      </c>
      <c r="I2627" s="2">
        <f t="array" ref="I2627">SUMPRODUCT(B2611:B2630, (ROW(B2611:B2630)-ROW(B2611)+1)) / (20*21/2)</f>
        <v>10.872461904761906</v>
      </c>
      <c r="J2627" s="2">
        <f t="shared" si="322"/>
        <v>10.911511359962851</v>
      </c>
      <c r="K2627" s="2">
        <f t="shared" si="324"/>
        <v>10.830969944300465</v>
      </c>
    </row>
    <row r="2628" spans="1:11" ht="13.5" x14ac:dyDescent="0.25">
      <c r="A2628" s="3">
        <f>TITRES_STAT!B2631</f>
        <v>45833</v>
      </c>
      <c r="B2628" s="6">
        <f>TITRES_STAT!D2631</f>
        <v>10.920999999999999</v>
      </c>
      <c r="C2628" s="2">
        <f t="shared" ref="C2628:C2691" si="325">B2628-B2627</f>
        <v>7.6999999999999957E-2</v>
      </c>
      <c r="D2628" s="2">
        <f t="shared" si="318"/>
        <v>10.857480000000001</v>
      </c>
      <c r="E2628" s="2">
        <f t="shared" si="320"/>
        <v>10.867099999999999</v>
      </c>
      <c r="F2628" s="2">
        <f t="shared" si="321"/>
        <v>10.940224999999996</v>
      </c>
      <c r="G2628" s="2">
        <f t="shared" si="323"/>
        <v>10.772988000000003</v>
      </c>
      <c r="H2628" s="2">
        <f t="shared" si="319"/>
        <v>10.225543500000004</v>
      </c>
      <c r="I2628" s="2">
        <f t="array" ref="I2628">SUMPRODUCT(B2612:B2631, (ROW(B2612:B2631)-ROW(B2612)+1)) / (20*21/2)</f>
        <v>10.780634761904761</v>
      </c>
      <c r="J2628" s="2">
        <f t="shared" si="322"/>
        <v>10.91241503996639</v>
      </c>
      <c r="K2628" s="2">
        <f t="shared" si="324"/>
        <v>10.834500534720055</v>
      </c>
    </row>
    <row r="2629" spans="1:11" ht="13.5" x14ac:dyDescent="0.25">
      <c r="A2629" s="3">
        <f>TITRES_STAT!B2632</f>
        <v>45835</v>
      </c>
      <c r="B2629" s="6">
        <f>TITRES_STAT!D2632</f>
        <v>10.920999999999999</v>
      </c>
      <c r="C2629" s="2">
        <f t="shared" si="325"/>
        <v>0</v>
      </c>
      <c r="D2629" s="2">
        <f t="shared" si="318"/>
        <v>10.849779999999999</v>
      </c>
      <c r="E2629" s="2">
        <f t="shared" si="320"/>
        <v>10.862289999999998</v>
      </c>
      <c r="F2629" s="2">
        <f t="shared" si="321"/>
        <v>10.933009999999996</v>
      </c>
      <c r="G2629" s="2">
        <f t="shared" si="323"/>
        <v>10.777800000000004</v>
      </c>
      <c r="H2629" s="2">
        <f t="shared" si="319"/>
        <v>10.233049000000001</v>
      </c>
      <c r="I2629" s="2">
        <f t="array" ref="I2629">SUMPRODUCT(B2613:B2632, (ROW(B2613:B2632)-ROW(B2613)+1)) / (20*21/2)</f>
        <v>10.708285714285715</v>
      </c>
      <c r="J2629" s="2">
        <f t="shared" si="322"/>
        <v>10.913232655207688</v>
      </c>
      <c r="K2629" s="2">
        <f t="shared" si="324"/>
        <v>10.837892670613387</v>
      </c>
    </row>
    <row r="2630" spans="1:11" ht="13.5" x14ac:dyDescent="0.25">
      <c r="A2630" s="3">
        <f>TITRES_STAT!B2633</f>
        <v>45838</v>
      </c>
      <c r="B2630" s="6">
        <f>TITRES_STAT!D2633</f>
        <v>10.5746</v>
      </c>
      <c r="C2630" s="2">
        <f t="shared" si="325"/>
        <v>-0.34639999999999915</v>
      </c>
      <c r="D2630" s="2">
        <f t="shared" ref="D2630:D2693" si="326">AVERAGE(B2626:B2630)</f>
        <v>10.818999999999999</v>
      </c>
      <c r="E2630" s="2">
        <f t="shared" si="320"/>
        <v>10.832460000000001</v>
      </c>
      <c r="F2630" s="2">
        <f t="shared" si="321"/>
        <v>10.913284999999998</v>
      </c>
      <c r="G2630" s="2">
        <f t="shared" si="323"/>
        <v>10.779532000000001</v>
      </c>
      <c r="H2630" s="2">
        <f t="shared" si="319"/>
        <v>10.238100500000002</v>
      </c>
      <c r="I2630" s="2">
        <f t="array" ref="I2630">SUMPRODUCT(B2614:B2633, (ROW(B2614:B2633)-ROW(B2614)+1)) / (20*21/2)</f>
        <v>10.630577619047619</v>
      </c>
      <c r="J2630" s="2">
        <f t="shared" si="322"/>
        <v>10.880981926140288</v>
      </c>
      <c r="K2630" s="2">
        <f t="shared" si="324"/>
        <v>10.827567467844236</v>
      </c>
    </row>
    <row r="2631" spans="1:11" ht="13.5" x14ac:dyDescent="0.25">
      <c r="A2631" s="3">
        <f>TITRES_STAT!B2634</f>
        <v>45839</v>
      </c>
      <c r="B2631" s="6">
        <f>TITRES_STAT!D2634</f>
        <v>9.9490999999999996</v>
      </c>
      <c r="C2631" s="2">
        <f t="shared" si="325"/>
        <v>-0.62550000000000061</v>
      </c>
      <c r="D2631" s="2">
        <f t="shared" si="326"/>
        <v>10.64194</v>
      </c>
      <c r="E2631" s="2">
        <f t="shared" si="320"/>
        <v>10.74971</v>
      </c>
      <c r="F2631" s="2">
        <f t="shared" si="321"/>
        <v>10.862764999999998</v>
      </c>
      <c r="G2631" s="2">
        <f t="shared" si="323"/>
        <v>10.776452000000004</v>
      </c>
      <c r="H2631" s="2">
        <f t="shared" si="319"/>
        <v>10.240216999999999</v>
      </c>
      <c r="I2631" s="2">
        <f t="array" ref="I2631">SUMPRODUCT(B2615:B2634, (ROW(B2615:B2634)-ROW(B2615)+1)) / (20*21/2)</f>
        <v>10.556079047619049</v>
      </c>
      <c r="J2631" s="2">
        <f t="shared" si="322"/>
        <v>10.79223126650788</v>
      </c>
      <c r="K2631" s="2">
        <f t="shared" si="324"/>
        <v>10.793117763222893</v>
      </c>
    </row>
    <row r="2632" spans="1:11" ht="13.5" x14ac:dyDescent="0.25">
      <c r="A2632" s="3">
        <f>TITRES_STAT!B2635</f>
        <v>45840</v>
      </c>
      <c r="B2632" s="6">
        <f>TITRES_STAT!D2635</f>
        <v>10.1031</v>
      </c>
      <c r="C2632" s="2">
        <f t="shared" si="325"/>
        <v>0.15399999999999991</v>
      </c>
      <c r="D2632" s="2">
        <f t="shared" si="326"/>
        <v>10.49376</v>
      </c>
      <c r="E2632" s="2">
        <f t="shared" si="320"/>
        <v>10.67177</v>
      </c>
      <c r="F2632" s="2">
        <f t="shared" si="321"/>
        <v>10.822834999999998</v>
      </c>
      <c r="G2632" s="2">
        <f t="shared" si="323"/>
        <v>10.776452000000001</v>
      </c>
      <c r="H2632" s="2">
        <f t="shared" si="319"/>
        <v>10.243584499999999</v>
      </c>
      <c r="I2632" s="2">
        <f t="array" ref="I2632">SUMPRODUCT(B2616:B2635, (ROW(B2616:B2635)-ROW(B2616)+1)) / (20*21/2)</f>
        <v>10.483411904761903</v>
      </c>
      <c r="J2632" s="2">
        <f t="shared" si="322"/>
        <v>10.726599717316653</v>
      </c>
      <c r="K2632" s="2">
        <f t="shared" si="324"/>
        <v>10.766058243096506</v>
      </c>
    </row>
    <row r="2633" spans="1:11" ht="13.5" x14ac:dyDescent="0.25">
      <c r="A2633" s="3">
        <f>TITRES_STAT!B2636</f>
        <v>45841</v>
      </c>
      <c r="B2633" s="6">
        <f>TITRES_STAT!D2636</f>
        <v>10.0069</v>
      </c>
      <c r="C2633" s="2">
        <f t="shared" si="325"/>
        <v>-9.6199999999999619E-2</v>
      </c>
      <c r="D2633" s="2">
        <f t="shared" si="326"/>
        <v>10.310939999999999</v>
      </c>
      <c r="E2633" s="2">
        <f t="shared" si="320"/>
        <v>10.584210000000002</v>
      </c>
      <c r="F2633" s="2">
        <f t="shared" si="321"/>
        <v>10.779534999999999</v>
      </c>
      <c r="G2633" s="2">
        <f t="shared" si="323"/>
        <v>10.776452000000001</v>
      </c>
      <c r="H2633" s="2">
        <f t="shared" si="319"/>
        <v>10.246471000000001</v>
      </c>
      <c r="I2633" s="2">
        <f t="array" ref="I2633">SUMPRODUCT(B2617:B2636, (ROW(B2617:B2636)-ROW(B2617)+1)) / (20*21/2)</f>
        <v>10.416699047619048</v>
      </c>
      <c r="J2633" s="2">
        <f t="shared" si="322"/>
        <v>10.65805688709602</v>
      </c>
      <c r="K2633" s="2">
        <f t="shared" si="324"/>
        <v>10.736287331602526</v>
      </c>
    </row>
    <row r="2634" spans="1:11" ht="13.5" x14ac:dyDescent="0.25">
      <c r="A2634" s="3">
        <f>TITRES_STAT!B2637</f>
        <v>45842</v>
      </c>
      <c r="B2634" s="6">
        <f>TITRES_STAT!D2637</f>
        <v>9.9972999999999992</v>
      </c>
      <c r="C2634" s="2">
        <f t="shared" si="325"/>
        <v>-9.6000000000007191E-3</v>
      </c>
      <c r="D2634" s="2">
        <f t="shared" si="326"/>
        <v>10.126200000000001</v>
      </c>
      <c r="E2634" s="2">
        <f t="shared" si="320"/>
        <v>10.48799</v>
      </c>
      <c r="F2634" s="2">
        <f t="shared" si="321"/>
        <v>10.721805</v>
      </c>
      <c r="G2634" s="2">
        <f t="shared" si="323"/>
        <v>10.776260000000001</v>
      </c>
      <c r="H2634" s="2">
        <f t="shared" ref="H2634:H2693" si="327">AVERAGE(B2435:B2634)</f>
        <v>10.2488285</v>
      </c>
      <c r="I2634" s="2">
        <f t="array" ref="I2634">SUMPRODUCT(B2618:B2637, (ROW(B2618:B2637)-ROW(B2618)+1)) / (20*21/2)</f>
        <v>10.352959047619047</v>
      </c>
      <c r="J2634" s="2">
        <f t="shared" si="322"/>
        <v>10.595127659753542</v>
      </c>
      <c r="K2634" s="2">
        <f t="shared" si="324"/>
        <v>10.707307436245564</v>
      </c>
    </row>
    <row r="2635" spans="1:11" ht="13.5" x14ac:dyDescent="0.25">
      <c r="A2635" s="3">
        <f>TITRES_STAT!B2638</f>
        <v>45845</v>
      </c>
      <c r="B2635" s="6">
        <f>TITRES_STAT!D2638</f>
        <v>9.9588000000000001</v>
      </c>
      <c r="C2635" s="2">
        <f t="shared" si="325"/>
        <v>-3.8499999999999091E-2</v>
      </c>
      <c r="D2635" s="2">
        <f t="shared" si="326"/>
        <v>10.003039999999999</v>
      </c>
      <c r="E2635" s="2">
        <f t="shared" si="320"/>
        <v>10.411019999999999</v>
      </c>
      <c r="F2635" s="2">
        <f t="shared" si="321"/>
        <v>10.668885</v>
      </c>
      <c r="G2635" s="2">
        <f t="shared" si="323"/>
        <v>10.769718000000001</v>
      </c>
      <c r="H2635" s="2">
        <f t="shared" si="327"/>
        <v>10.2509935</v>
      </c>
      <c r="I2635" s="2">
        <f t="array" ref="I2635">SUMPRODUCT(B2619:B2638, (ROW(B2619:B2638)-ROW(B2619)+1)) / (20*21/2)</f>
        <v>10.309613333333333</v>
      </c>
      <c r="J2635" s="2">
        <f t="shared" si="322"/>
        <v>10.5345250254913</v>
      </c>
      <c r="K2635" s="2">
        <f t="shared" si="324"/>
        <v>10.677954203451621</v>
      </c>
    </row>
    <row r="2636" spans="1:11" ht="13.5" x14ac:dyDescent="0.25">
      <c r="A2636" s="3">
        <f>TITRES_STAT!B2639</f>
        <v>45846</v>
      </c>
      <c r="B2636" s="6">
        <f>TITRES_STAT!D2639</f>
        <v>9.9684000000000008</v>
      </c>
      <c r="C2636" s="2">
        <f t="shared" si="325"/>
        <v>9.6000000000007191E-3</v>
      </c>
      <c r="D2636" s="2">
        <f t="shared" si="326"/>
        <v>10.0069</v>
      </c>
      <c r="E2636" s="2">
        <f t="shared" ref="E2636:E2693" si="328">AVERAGE(B2627:B2636)</f>
        <v>10.32442</v>
      </c>
      <c r="F2636" s="2">
        <f t="shared" si="321"/>
        <v>10.618369999999999</v>
      </c>
      <c r="G2636" s="2">
        <f t="shared" si="323"/>
        <v>10.762597999999999</v>
      </c>
      <c r="H2636" s="2">
        <f t="shared" si="327"/>
        <v>10.254168999999999</v>
      </c>
      <c r="I2636" s="2">
        <f t="array" ref="I2636">SUMPRODUCT(B2620:B2639, (ROW(B2620:B2639)-ROW(B2620)+1)) / (20*21/2)</f>
        <v>10.269935238095236</v>
      </c>
      <c r="J2636" s="2">
        <f t="shared" si="322"/>
        <v>10.480608356396891</v>
      </c>
      <c r="K2636" s="2">
        <f t="shared" si="324"/>
        <v>10.650128548414305</v>
      </c>
    </row>
    <row r="2637" spans="1:11" ht="13.5" x14ac:dyDescent="0.25">
      <c r="A2637" s="3">
        <f>TITRES_STAT!B2640</f>
        <v>45847</v>
      </c>
      <c r="B2637" s="6">
        <f>TITRES_STAT!D2640</f>
        <v>9.9490999999999996</v>
      </c>
      <c r="C2637" s="2">
        <f t="shared" si="325"/>
        <v>-1.9300000000001205E-2</v>
      </c>
      <c r="D2637" s="2">
        <f t="shared" si="326"/>
        <v>9.9760999999999989</v>
      </c>
      <c r="E2637" s="2">
        <f t="shared" si="328"/>
        <v>10.23493</v>
      </c>
      <c r="F2637" s="2">
        <f t="shared" si="321"/>
        <v>10.558229999999998</v>
      </c>
      <c r="G2637" s="2">
        <f t="shared" si="323"/>
        <v>10.755091999999999</v>
      </c>
      <c r="H2637" s="2">
        <f t="shared" si="327"/>
        <v>10.257247999999999</v>
      </c>
      <c r="I2637" s="2">
        <f t="array" ref="I2637">SUMPRODUCT(B2621:B2640, (ROW(B2621:B2640)-ROW(B2621)+1)) / (20*21/2)</f>
        <v>10.23076</v>
      </c>
      <c r="J2637" s="2">
        <f t="shared" si="322"/>
        <v>10.429988512930519</v>
      </c>
      <c r="K2637" s="2">
        <f t="shared" si="324"/>
        <v>10.622637232790215</v>
      </c>
    </row>
    <row r="2638" spans="1:11" ht="13.5" x14ac:dyDescent="0.25">
      <c r="A2638" s="3">
        <f>TITRES_STAT!B2641</f>
        <v>45848</v>
      </c>
      <c r="B2638" s="6">
        <f>TITRES_STAT!D2641</f>
        <v>10.1031</v>
      </c>
      <c r="C2638" s="2">
        <f t="shared" si="325"/>
        <v>0.15399999999999991</v>
      </c>
      <c r="D2638" s="2">
        <f t="shared" si="326"/>
        <v>9.9953400000000006</v>
      </c>
      <c r="E2638" s="2">
        <f t="shared" si="328"/>
        <v>10.153139999999999</v>
      </c>
      <c r="F2638" s="2">
        <f t="shared" si="321"/>
        <v>10.510119999999999</v>
      </c>
      <c r="G2638" s="2">
        <f t="shared" si="323"/>
        <v>10.755091999999999</v>
      </c>
      <c r="H2638" s="2">
        <f t="shared" si="327"/>
        <v>10.261097000000001</v>
      </c>
      <c r="I2638" s="2">
        <f t="array" ref="I2638">SUMPRODUCT(B2622:B2641, (ROW(B2622:B2641)-ROW(B2622)+1)) / (20*21/2)</f>
        <v>10.199146190476192</v>
      </c>
      <c r="J2638" s="2">
        <f t="shared" si="322"/>
        <v>10.398856273603803</v>
      </c>
      <c r="K2638" s="2">
        <f t="shared" si="324"/>
        <v>10.602263223661188</v>
      </c>
    </row>
    <row r="2639" spans="1:11" ht="13.5" x14ac:dyDescent="0.25">
      <c r="A2639" s="3">
        <f>TITRES_STAT!B2642</f>
        <v>45849</v>
      </c>
      <c r="B2639" s="6">
        <f>TITRES_STAT!D2642</f>
        <v>10.093500000000001</v>
      </c>
      <c r="C2639" s="2">
        <f t="shared" si="325"/>
        <v>-9.5999999999989427E-3</v>
      </c>
      <c r="D2639" s="2">
        <f t="shared" si="326"/>
        <v>10.014579999999999</v>
      </c>
      <c r="E2639" s="2">
        <f t="shared" si="328"/>
        <v>10.07039</v>
      </c>
      <c r="F2639" s="2">
        <f t="shared" si="321"/>
        <v>10.466339999999999</v>
      </c>
      <c r="G2639" s="2">
        <f t="shared" si="323"/>
        <v>10.751051999999998</v>
      </c>
      <c r="H2639" s="2">
        <f t="shared" si="327"/>
        <v>10.264898000000001</v>
      </c>
      <c r="I2639" s="2">
        <f t="array" ref="I2639">SUMPRODUCT(B2623:B2642, (ROW(B2623:B2642)-ROW(B2623)+1)) / (20*21/2)</f>
        <v>10.176280476190476</v>
      </c>
      <c r="J2639" s="2">
        <f t="shared" si="322"/>
        <v>10.369774723736775</v>
      </c>
      <c r="K2639" s="2">
        <f t="shared" si="324"/>
        <v>10.582311724694083</v>
      </c>
    </row>
    <row r="2640" spans="1:11" ht="13.5" x14ac:dyDescent="0.25">
      <c r="A2640" s="3">
        <f>TITRES_STAT!B2643</f>
        <v>45852</v>
      </c>
      <c r="B2640" s="6">
        <f>TITRES_STAT!D2643</f>
        <v>10.055</v>
      </c>
      <c r="C2640" s="2">
        <f t="shared" si="325"/>
        <v>-3.8500000000000867E-2</v>
      </c>
      <c r="D2640" s="2">
        <f t="shared" si="326"/>
        <v>10.03382</v>
      </c>
      <c r="E2640" s="2">
        <f t="shared" si="328"/>
        <v>10.01843</v>
      </c>
      <c r="F2640" s="2">
        <f t="shared" si="321"/>
        <v>10.425445</v>
      </c>
      <c r="G2640" s="2">
        <f t="shared" si="323"/>
        <v>10.745663999999994</v>
      </c>
      <c r="H2640" s="2">
        <f t="shared" si="327"/>
        <v>10.268506499999999</v>
      </c>
      <c r="I2640" s="2">
        <f t="array" ref="I2640">SUMPRODUCT(B2624:B2643, (ROW(B2624:B2643)-ROW(B2624)+1)) / (20*21/2)</f>
        <v>10.161478095238094</v>
      </c>
      <c r="J2640" s="2">
        <f t="shared" si="322"/>
        <v>10.339796178618988</v>
      </c>
      <c r="K2640" s="2">
        <f t="shared" si="324"/>
        <v>10.561632833529609</v>
      </c>
    </row>
    <row r="2641" spans="1:11" ht="13.5" x14ac:dyDescent="0.25">
      <c r="A2641" s="3">
        <f>TITRES_STAT!B2644</f>
        <v>45853</v>
      </c>
      <c r="B2641" s="6">
        <f>TITRES_STAT!D2644</f>
        <v>10.093500000000001</v>
      </c>
      <c r="C2641" s="2">
        <f t="shared" si="325"/>
        <v>3.8500000000000867E-2</v>
      </c>
      <c r="D2641" s="2">
        <f t="shared" si="326"/>
        <v>10.05884</v>
      </c>
      <c r="E2641" s="2">
        <f t="shared" si="328"/>
        <v>10.032870000000003</v>
      </c>
      <c r="F2641" s="2">
        <f t="shared" si="321"/>
        <v>10.391290000000001</v>
      </c>
      <c r="G2641" s="2">
        <f t="shared" si="323"/>
        <v>10.741623999999995</v>
      </c>
      <c r="H2641" s="2">
        <f t="shared" si="327"/>
        <v>10.2723075</v>
      </c>
      <c r="I2641" s="2">
        <f t="array" ref="I2641">SUMPRODUCT(B2625:B2644, (ROW(B2625:B2644)-ROW(B2625)+1)) / (20*21/2)</f>
        <v>10.148100476190475</v>
      </c>
      <c r="J2641" s="2">
        <f t="shared" si="322"/>
        <v>10.316339399702894</v>
      </c>
      <c r="K2641" s="2">
        <f t="shared" si="324"/>
        <v>10.543274683195115</v>
      </c>
    </row>
    <row r="2642" spans="1:11" ht="13.5" x14ac:dyDescent="0.25">
      <c r="A2642" s="3">
        <f>TITRES_STAT!B2645</f>
        <v>45854</v>
      </c>
      <c r="B2642" s="6">
        <f>TITRES_STAT!D2645</f>
        <v>10.151199999999999</v>
      </c>
      <c r="C2642" s="2">
        <f t="shared" si="325"/>
        <v>5.7699999999998752E-2</v>
      </c>
      <c r="D2642" s="2">
        <f t="shared" si="326"/>
        <v>10.099260000000001</v>
      </c>
      <c r="E2642" s="2">
        <f t="shared" si="328"/>
        <v>10.037680000000002</v>
      </c>
      <c r="F2642" s="2">
        <f t="shared" si="321"/>
        <v>10.354725</v>
      </c>
      <c r="G2642" s="2">
        <f t="shared" si="323"/>
        <v>10.739313999999995</v>
      </c>
      <c r="H2642" s="2">
        <f t="shared" si="327"/>
        <v>10.276396999999999</v>
      </c>
      <c r="I2642" s="2">
        <f t="array" ref="I2642">SUMPRODUCT(B2626:B2645, (ROW(B2626:B2645)-ROW(B2626)+1)) / (20*21/2)</f>
        <v>10.145091428571428</v>
      </c>
      <c r="J2642" s="2">
        <f t="shared" si="322"/>
        <v>10.300611837826429</v>
      </c>
      <c r="K2642" s="2">
        <f t="shared" si="324"/>
        <v>10.527899205422758</v>
      </c>
    </row>
    <row r="2643" spans="1:11" ht="13.5" x14ac:dyDescent="0.25">
      <c r="A2643" s="3">
        <f>TITRES_STAT!B2646</f>
        <v>45855</v>
      </c>
      <c r="B2643" s="6">
        <f>TITRES_STAT!D2646</f>
        <v>10.199299999999999</v>
      </c>
      <c r="C2643" s="2">
        <f t="shared" si="325"/>
        <v>4.809999999999981E-2</v>
      </c>
      <c r="D2643" s="2">
        <f t="shared" si="326"/>
        <v>10.118499999999999</v>
      </c>
      <c r="E2643" s="2">
        <f t="shared" si="328"/>
        <v>10.056920000000002</v>
      </c>
      <c r="F2643" s="2">
        <f t="shared" si="321"/>
        <v>10.320565</v>
      </c>
      <c r="G2643" s="2">
        <f t="shared" si="323"/>
        <v>10.728151999999996</v>
      </c>
      <c r="H2643" s="2">
        <f t="shared" si="327"/>
        <v>10.280438000000002</v>
      </c>
      <c r="I2643" s="2">
        <f t="array" ref="I2643">SUMPRODUCT(B2627:B2646, (ROW(B2627:B2646)-ROW(B2627)+1)) / (20*21/2)</f>
        <v>10.111027619047618</v>
      </c>
      <c r="J2643" s="2">
        <f t="shared" si="322"/>
        <v>10.290963091366768</v>
      </c>
      <c r="K2643" s="2">
        <f t="shared" si="324"/>
        <v>10.515012962072847</v>
      </c>
    </row>
    <row r="2644" spans="1:11" ht="13.5" x14ac:dyDescent="0.25">
      <c r="A2644" s="3">
        <f>TITRES_STAT!B2647</f>
        <v>45856</v>
      </c>
      <c r="B2644" s="6">
        <f>TITRES_STAT!D2647</f>
        <v>10.180099999999999</v>
      </c>
      <c r="C2644" s="2">
        <f t="shared" si="325"/>
        <v>-1.9199999999999662E-2</v>
      </c>
      <c r="D2644" s="2">
        <f t="shared" si="326"/>
        <v>10.135819999999999</v>
      </c>
      <c r="E2644" s="2">
        <f t="shared" si="328"/>
        <v>10.075199999999999</v>
      </c>
      <c r="F2644" s="2">
        <f t="shared" ref="F2644:F2692" si="329">AVERAGE(B2625:B2644)</f>
        <v>10.281594999999999</v>
      </c>
      <c r="G2644" s="2">
        <f t="shared" si="323"/>
        <v>10.714681999999998</v>
      </c>
      <c r="H2644" s="2">
        <f t="shared" si="327"/>
        <v>10.284527499999999</v>
      </c>
      <c r="I2644" s="2">
        <f t="array" ref="I2644">SUMPRODUCT(B2628:B2647, (ROW(B2628:B2647)-ROW(B2628)+1)) / (20*21/2)</f>
        <v>10.105222857142856</v>
      </c>
      <c r="J2644" s="2">
        <f t="shared" si="322"/>
        <v>10.28040470171279</v>
      </c>
      <c r="K2644" s="2">
        <f t="shared" si="324"/>
        <v>10.501879120422933</v>
      </c>
    </row>
    <row r="2645" spans="1:11" ht="13.5" x14ac:dyDescent="0.25">
      <c r="A2645" s="3">
        <f>TITRES_STAT!B2648</f>
        <v>45859</v>
      </c>
      <c r="B2645" s="6">
        <f>TITRES_STAT!D2648</f>
        <v>10.25</v>
      </c>
      <c r="C2645" s="2">
        <f t="shared" si="325"/>
        <v>6.9900000000000517E-2</v>
      </c>
      <c r="D2645" s="2">
        <f t="shared" si="326"/>
        <v>10.17482</v>
      </c>
      <c r="E2645" s="2">
        <f t="shared" si="328"/>
        <v>10.104319999999998</v>
      </c>
      <c r="F2645" s="2">
        <f t="shared" si="329"/>
        <v>10.257670000000001</v>
      </c>
      <c r="G2645" s="2">
        <f t="shared" si="323"/>
        <v>10.703185999999999</v>
      </c>
      <c r="H2645" s="2">
        <f t="shared" si="327"/>
        <v>10.288966500000001</v>
      </c>
      <c r="I2645" s="2">
        <f t="array" ref="I2645">SUMPRODUCT(B2629:B2648, (ROW(B2629:B2648)-ROW(B2629)+1)) / (20*21/2)</f>
        <v>10.115103809523807</v>
      </c>
      <c r="J2645" s="2">
        <f t="shared" ref="J2645:J2693" si="330">$J$4*B2645+J2644*(1-$J$4)</f>
        <v>10.277509015835381</v>
      </c>
      <c r="K2645" s="2">
        <f t="shared" si="324"/>
        <v>10.492001507857328</v>
      </c>
    </row>
    <row r="2646" spans="1:11" ht="13.5" x14ac:dyDescent="0.25">
      <c r="A2646" s="3">
        <f>TITRES_STAT!B2649</f>
        <v>45860</v>
      </c>
      <c r="B2646" s="6">
        <f>TITRES_STAT!D2649</f>
        <v>9.9</v>
      </c>
      <c r="C2646" s="2">
        <f t="shared" si="325"/>
        <v>-0.34999999999999964</v>
      </c>
      <c r="D2646" s="2">
        <f t="shared" si="326"/>
        <v>10.136119999999998</v>
      </c>
      <c r="E2646" s="2">
        <f t="shared" si="328"/>
        <v>10.097479999999999</v>
      </c>
      <c r="F2646" s="2">
        <f t="shared" si="329"/>
        <v>10.21095</v>
      </c>
      <c r="G2646" s="2">
        <f t="shared" si="323"/>
        <v>10.685267999999997</v>
      </c>
      <c r="H2646" s="2">
        <f t="shared" si="327"/>
        <v>10.292040500000001</v>
      </c>
      <c r="I2646" s="2">
        <f t="array" ref="I2646">SUMPRODUCT(B2630:B2649, (ROW(B2630:B2649)-ROW(B2630)+1)) / (20*21/2)</f>
        <v>10.115656190476191</v>
      </c>
      <c r="J2646" s="2">
        <f t="shared" si="330"/>
        <v>10.241555776232012</v>
      </c>
      <c r="K2646" s="2">
        <f t="shared" si="324"/>
        <v>10.468785762451159</v>
      </c>
    </row>
    <row r="2647" spans="1:11" ht="13.5" x14ac:dyDescent="0.25">
      <c r="A2647" s="3">
        <f>TITRES_STAT!B2650</f>
        <v>45861</v>
      </c>
      <c r="B2647" s="6">
        <f>TITRES_STAT!D2650</f>
        <v>10.15</v>
      </c>
      <c r="C2647" s="2">
        <f t="shared" si="325"/>
        <v>0.25</v>
      </c>
      <c r="D2647" s="2">
        <f t="shared" si="326"/>
        <v>10.135879999999998</v>
      </c>
      <c r="E2647" s="2">
        <f t="shared" si="328"/>
        <v>10.117570000000002</v>
      </c>
      <c r="F2647" s="2">
        <f t="shared" si="329"/>
        <v>10.17625</v>
      </c>
      <c r="G2647" s="2">
        <f t="shared" si="323"/>
        <v>10.672541999999996</v>
      </c>
      <c r="H2647" s="2">
        <f t="shared" si="327"/>
        <v>10.2968455</v>
      </c>
      <c r="I2647" s="2">
        <f t="array" ref="I2647">SUMPRODUCT(B2631:B2650, (ROW(B2631:B2650)-ROW(B2631)+1)) / (20*21/2)</f>
        <v>10.11892761904762</v>
      </c>
      <c r="J2647" s="2">
        <f t="shared" si="330"/>
        <v>10.23283617849563</v>
      </c>
      <c r="K2647" s="2">
        <f t="shared" si="324"/>
        <v>10.456284360002094</v>
      </c>
    </row>
    <row r="2648" spans="1:11" ht="13.5" x14ac:dyDescent="0.25">
      <c r="A2648" s="3">
        <f>TITRES_STAT!B2651</f>
        <v>45862</v>
      </c>
      <c r="B2648" s="6">
        <f>TITRES_STAT!D2651</f>
        <v>10.28</v>
      </c>
      <c r="C2648" s="2">
        <f t="shared" si="325"/>
        <v>0.12999999999999901</v>
      </c>
      <c r="D2648" s="2">
        <f t="shared" si="326"/>
        <v>10.15202</v>
      </c>
      <c r="E2648" s="2">
        <f t="shared" si="328"/>
        <v>10.135260000000001</v>
      </c>
      <c r="F2648" s="2">
        <f t="shared" si="329"/>
        <v>10.144200000000001</v>
      </c>
      <c r="G2648" s="2">
        <f t="shared" si="323"/>
        <v>10.662801999999997</v>
      </c>
      <c r="H2648" s="2">
        <f t="shared" si="327"/>
        <v>10.303022</v>
      </c>
      <c r="I2648" s="2">
        <f t="array" ref="I2648">SUMPRODUCT(B2632:B2651, (ROW(B2632:B2651)-ROW(B2632)+1)) / (20*21/2)</f>
        <v>10.124268571428573</v>
      </c>
      <c r="J2648" s="2">
        <f t="shared" si="330"/>
        <v>10.237327971019855</v>
      </c>
      <c r="K2648" s="2">
        <f t="shared" si="324"/>
        <v>10.449371247845148</v>
      </c>
    </row>
    <row r="2649" spans="1:11" ht="13.5" x14ac:dyDescent="0.25">
      <c r="A2649" s="3">
        <f>TITRES_STAT!B2652</f>
        <v>45866</v>
      </c>
      <c r="B2649" s="6">
        <f>TITRES_STAT!D2652</f>
        <v>10.15</v>
      </c>
      <c r="C2649" s="2">
        <f t="shared" si="325"/>
        <v>-0.12999999999999901</v>
      </c>
      <c r="D2649" s="2">
        <f t="shared" si="326"/>
        <v>10.145999999999999</v>
      </c>
      <c r="E2649" s="2">
        <f t="shared" si="328"/>
        <v>10.140910000000002</v>
      </c>
      <c r="F2649" s="2">
        <f t="shared" si="329"/>
        <v>10.105650000000001</v>
      </c>
      <c r="G2649" s="2">
        <f t="shared" si="323"/>
        <v>10.643533999999995</v>
      </c>
      <c r="H2649" s="2">
        <f t="shared" si="327"/>
        <v>10.308308</v>
      </c>
      <c r="I2649" s="2">
        <f t="array" ref="I2649">SUMPRODUCT(B2633:B2652, (ROW(B2633:B2652)-ROW(B2633)+1)) / (20*21/2)</f>
        <v>10.128700476190476</v>
      </c>
      <c r="J2649" s="2">
        <f t="shared" si="330"/>
        <v>10.229011021398916</v>
      </c>
      <c r="K2649" s="2">
        <f t="shared" si="324"/>
        <v>10.437631198910045</v>
      </c>
    </row>
    <row r="2650" spans="1:11" ht="13.5" x14ac:dyDescent="0.25">
      <c r="A2650" s="3">
        <f>TITRES_STAT!B2653</f>
        <v>45867</v>
      </c>
      <c r="B2650" s="6">
        <f>TITRES_STAT!D2653</f>
        <v>10.14</v>
      </c>
      <c r="C2650" s="2">
        <f t="shared" si="325"/>
        <v>-9.9999999999997868E-3</v>
      </c>
      <c r="D2650" s="2">
        <f t="shared" si="326"/>
        <v>10.123999999999999</v>
      </c>
      <c r="E2650" s="2">
        <f t="shared" si="328"/>
        <v>10.14941</v>
      </c>
      <c r="F2650" s="2">
        <f t="shared" si="329"/>
        <v>10.083920000000003</v>
      </c>
      <c r="G2650" s="2">
        <f t="shared" si="323"/>
        <v>10.625027999999995</v>
      </c>
      <c r="H2650" s="2">
        <f t="shared" si="327"/>
        <v>10.3133035</v>
      </c>
      <c r="I2650" s="2">
        <f t="array" ref="I2650">SUMPRODUCT(B2634:B2653, (ROW(B2634:B2653)-ROW(B2634)+1)) / (20*21/2)</f>
        <v>10.132956666666667</v>
      </c>
      <c r="J2650" s="2">
        <f t="shared" si="330"/>
        <v>10.220533781265686</v>
      </c>
      <c r="K2650" s="2">
        <f t="shared" si="324"/>
        <v>10.425959387188083</v>
      </c>
    </row>
    <row r="2651" spans="1:11" ht="13.5" x14ac:dyDescent="0.25">
      <c r="A2651" s="3">
        <f>TITRES_STAT!B2654</f>
        <v>45868</v>
      </c>
      <c r="B2651" s="6">
        <f>TITRES_STAT!D2654</f>
        <v>10.14</v>
      </c>
      <c r="C2651" s="2">
        <f t="shared" si="325"/>
        <v>0</v>
      </c>
      <c r="D2651" s="2">
        <f t="shared" si="326"/>
        <v>10.172000000000001</v>
      </c>
      <c r="E2651" s="2">
        <f t="shared" si="328"/>
        <v>10.154059999999999</v>
      </c>
      <c r="F2651" s="2">
        <f t="shared" si="329"/>
        <v>10.093465</v>
      </c>
      <c r="G2651" s="2">
        <f t="shared" si="323"/>
        <v>10.606521999999995</v>
      </c>
      <c r="H2651" s="2">
        <f t="shared" si="327"/>
        <v>10.318299</v>
      </c>
      <c r="I2651" s="2">
        <f t="array" ref="I2651">SUMPRODUCT(B2635:B2654, (ROW(B2635:B2654)-ROW(B2635)+1)) / (20*21/2)</f>
        <v>10.121340952380953</v>
      </c>
      <c r="J2651" s="2">
        <f t="shared" si="330"/>
        <v>10.212863897335621</v>
      </c>
      <c r="K2651" s="2">
        <f t="shared" si="324"/>
        <v>10.414745293572865</v>
      </c>
    </row>
    <row r="2652" spans="1:11" ht="13.5" x14ac:dyDescent="0.25">
      <c r="A2652" s="3">
        <f>TITRES_STAT!B2655</f>
        <v>45869</v>
      </c>
      <c r="B2652" s="6">
        <f>TITRES_STAT!D2655</f>
        <v>10.14</v>
      </c>
      <c r="C2652" s="2">
        <f t="shared" si="325"/>
        <v>0</v>
      </c>
      <c r="D2652" s="2">
        <f t="shared" si="326"/>
        <v>10.17</v>
      </c>
      <c r="E2652" s="2">
        <f t="shared" si="328"/>
        <v>10.152939999999999</v>
      </c>
      <c r="F2652" s="2">
        <f t="shared" si="329"/>
        <v>10.095310000000001</v>
      </c>
      <c r="G2652" s="2">
        <f t="shared" si="323"/>
        <v>10.588015999999996</v>
      </c>
      <c r="H2652" s="2">
        <f t="shared" si="327"/>
        <v>10.323054000000003</v>
      </c>
      <c r="I2652" s="2">
        <f t="array" ref="I2652">SUMPRODUCT(B2636:B2655, (ROW(B2636:B2655)-ROW(B2636)+1)) / (20*21/2)</f>
        <v>10.11171238095238</v>
      </c>
      <c r="J2652" s="2">
        <f t="shared" si="330"/>
        <v>10.205924478541753</v>
      </c>
      <c r="K2652" s="2">
        <f t="shared" si="324"/>
        <v>10.403970968334715</v>
      </c>
    </row>
    <row r="2653" spans="1:11" ht="13.5" x14ac:dyDescent="0.25">
      <c r="A2653" s="3">
        <f>TITRES_STAT!B2656</f>
        <v>45870</v>
      </c>
      <c r="B2653" s="6">
        <f>TITRES_STAT!D2656</f>
        <v>10.14</v>
      </c>
      <c r="C2653" s="2">
        <f t="shared" si="325"/>
        <v>0</v>
      </c>
      <c r="D2653" s="2">
        <f t="shared" si="326"/>
        <v>10.141999999999999</v>
      </c>
      <c r="E2653" s="2">
        <f t="shared" si="328"/>
        <v>10.14701</v>
      </c>
      <c r="F2653" s="2">
        <f t="shared" si="329"/>
        <v>10.101964999999998</v>
      </c>
      <c r="G2653" s="2">
        <f t="shared" si="323"/>
        <v>10.569701999999996</v>
      </c>
      <c r="H2653" s="2">
        <f t="shared" si="327"/>
        <v>10.327664500000001</v>
      </c>
      <c r="I2653" s="2">
        <f t="array" ref="I2653">SUMPRODUCT(B2637:B2656, (ROW(B2637:B2656)-ROW(B2637)+1)) / (20*21/2)</f>
        <v>10.099030476190475</v>
      </c>
      <c r="J2653" s="2">
        <f t="shared" si="330"/>
        <v>10.199645956775873</v>
      </c>
      <c r="K2653" s="2">
        <f t="shared" si="324"/>
        <v>10.393619165654924</v>
      </c>
    </row>
    <row r="2654" spans="1:11" ht="13.5" x14ac:dyDescent="0.25">
      <c r="A2654" s="3">
        <f>TITRES_STAT!B2657</f>
        <v>45873</v>
      </c>
      <c r="B2654" s="6">
        <f>TITRES_STAT!D2657</f>
        <v>9.98</v>
      </c>
      <c r="C2654" s="2">
        <f t="shared" si="325"/>
        <v>-0.16000000000000014</v>
      </c>
      <c r="D2654" s="2">
        <f t="shared" si="326"/>
        <v>10.108000000000001</v>
      </c>
      <c r="E2654" s="2">
        <f t="shared" si="328"/>
        <v>10.126999999999999</v>
      </c>
      <c r="F2654" s="2">
        <f t="shared" si="329"/>
        <v>10.101099999999999</v>
      </c>
      <c r="G2654" s="2">
        <f t="shared" si="323"/>
        <v>10.546071999999995</v>
      </c>
      <c r="H2654" s="2">
        <f t="shared" si="327"/>
        <v>10.331667500000004</v>
      </c>
      <c r="I2654" s="2">
        <f t="array" ref="I2654">SUMPRODUCT(B2638:B2657, (ROW(B2638:B2657)-ROW(B2638)+1)) / (20*21/2)</f>
        <v>10.086340952380953</v>
      </c>
      <c r="J2654" s="2">
        <f t="shared" si="330"/>
        <v>10.178727294225791</v>
      </c>
      <c r="K2654" s="2">
        <f t="shared" si="324"/>
        <v>10.377398806217474</v>
      </c>
    </row>
    <row r="2655" spans="1:11" ht="13.5" x14ac:dyDescent="0.25">
      <c r="A2655" s="3">
        <f>TITRES_STAT!B2658</f>
        <v>45874</v>
      </c>
      <c r="B2655" s="6">
        <f>TITRES_STAT!D2658</f>
        <v>10</v>
      </c>
      <c r="C2655" s="2">
        <f t="shared" si="325"/>
        <v>1.9999999999999574E-2</v>
      </c>
      <c r="D2655" s="2">
        <f t="shared" si="326"/>
        <v>10.080000000000002</v>
      </c>
      <c r="E2655" s="2">
        <f t="shared" si="328"/>
        <v>10.102</v>
      </c>
      <c r="F2655" s="2">
        <f t="shared" si="329"/>
        <v>10.103159999999999</v>
      </c>
      <c r="G2655" s="2">
        <f t="shared" si="323"/>
        <v>10.520917999999993</v>
      </c>
      <c r="H2655" s="2">
        <f t="shared" si="327"/>
        <v>10.335578000000003</v>
      </c>
      <c r="I2655" s="2">
        <f t="array" ref="I2655">SUMPRODUCT(B2639:B2658, (ROW(B2639:B2658)-ROW(B2639)+1)) / (20*21/2)</f>
        <v>10.07926619047619</v>
      </c>
      <c r="J2655" s="2">
        <f t="shared" si="330"/>
        <v>10.161705647156667</v>
      </c>
      <c r="K2655" s="2">
        <f t="shared" si="324"/>
        <v>10.362598853032477</v>
      </c>
    </row>
    <row r="2656" spans="1:11" ht="13.5" x14ac:dyDescent="0.25">
      <c r="A2656" s="3">
        <f>TITRES_STAT!B2659</f>
        <v>45875</v>
      </c>
      <c r="B2656" s="6">
        <f>TITRES_STAT!D2659</f>
        <v>9.9700000000000006</v>
      </c>
      <c r="C2656" s="2">
        <f t="shared" si="325"/>
        <v>-2.9999999999999361E-2</v>
      </c>
      <c r="D2656" s="2">
        <f t="shared" si="326"/>
        <v>10.046000000000001</v>
      </c>
      <c r="E2656" s="2">
        <f t="shared" si="328"/>
        <v>10.109</v>
      </c>
      <c r="F2656" s="2">
        <f t="shared" si="329"/>
        <v>10.103239999999996</v>
      </c>
      <c r="G2656" s="2">
        <f t="shared" si="323"/>
        <v>10.495547999999994</v>
      </c>
      <c r="H2656" s="2">
        <f t="shared" si="327"/>
        <v>10.339627500000004</v>
      </c>
      <c r="I2656" s="2">
        <f t="array" ref="I2656">SUMPRODUCT(B2640:B2659, (ROW(B2640:B2659)-ROW(B2640)+1)) / (20*21/2)</f>
        <v>10.060158571428572</v>
      </c>
      <c r="J2656" s="2">
        <f t="shared" si="330"/>
        <v>10.14344796647508</v>
      </c>
      <c r="K2656" s="2">
        <f t="shared" si="324"/>
        <v>10.347202819580223</v>
      </c>
    </row>
    <row r="2657" spans="1:11" ht="13.5" x14ac:dyDescent="0.25">
      <c r="A2657" s="3">
        <f>TITRES_STAT!B2660</f>
        <v>45876</v>
      </c>
      <c r="B2657" s="6">
        <f>TITRES_STAT!D2660</f>
        <v>9.9700000000000006</v>
      </c>
      <c r="C2657" s="2">
        <f t="shared" si="325"/>
        <v>0</v>
      </c>
      <c r="D2657" s="2">
        <f t="shared" si="326"/>
        <v>10.012</v>
      </c>
      <c r="E2657" s="2">
        <f t="shared" si="328"/>
        <v>10.090999999999999</v>
      </c>
      <c r="F2657" s="2">
        <f t="shared" si="329"/>
        <v>10.104285000000001</v>
      </c>
      <c r="G2657" s="2">
        <f t="shared" si="323"/>
        <v>10.470561999999996</v>
      </c>
      <c r="H2657" s="2">
        <f t="shared" si="327"/>
        <v>10.344735000000004</v>
      </c>
      <c r="I2657" s="2">
        <f t="array" ref="I2657">SUMPRODUCT(B2641:B2660, (ROW(B2641:B2660)-ROW(B2641)+1)) / (20*21/2)</f>
        <v>10.05149619047619</v>
      </c>
      <c r="J2657" s="2">
        <f t="shared" si="330"/>
        <v>10.126929112525072</v>
      </c>
      <c r="K2657" s="2">
        <f t="shared" si="324"/>
        <v>10.332410552145705</v>
      </c>
    </row>
    <row r="2658" spans="1:11" ht="13.5" x14ac:dyDescent="0.25">
      <c r="A2658" s="3">
        <f>TITRES_STAT!B2661</f>
        <v>45877</v>
      </c>
      <c r="B2658" s="6">
        <f>TITRES_STAT!D2661</f>
        <v>10.029999999999999</v>
      </c>
      <c r="C2658" s="2">
        <f t="shared" si="325"/>
        <v>5.9999999999998721E-2</v>
      </c>
      <c r="D2658" s="2">
        <f t="shared" si="326"/>
        <v>9.99</v>
      </c>
      <c r="E2658" s="2">
        <f t="shared" si="328"/>
        <v>10.065999999999999</v>
      </c>
      <c r="F2658" s="2">
        <f t="shared" si="329"/>
        <v>10.100629999999999</v>
      </c>
      <c r="G2658" s="2">
        <f t="shared" si="323"/>
        <v>10.446969999999995</v>
      </c>
      <c r="H2658" s="2">
        <f t="shared" si="327"/>
        <v>10.349902000000002</v>
      </c>
      <c r="I2658" s="2">
        <f t="array" ref="I2658">SUMPRODUCT(B2642:B2661, (ROW(B2642:B2661)-ROW(B2642)+1)) / (20*21/2)</f>
        <v>10.056429047619048</v>
      </c>
      <c r="J2658" s="2">
        <f t="shared" si="330"/>
        <v>10.117697768475065</v>
      </c>
      <c r="K2658" s="2">
        <f t="shared" si="324"/>
        <v>10.320551314806657</v>
      </c>
    </row>
    <row r="2659" spans="1:11" ht="13.5" x14ac:dyDescent="0.25">
      <c r="A2659" s="3">
        <f>TITRES_STAT!B2662</f>
        <v>45880</v>
      </c>
      <c r="B2659" s="6">
        <f>TITRES_STAT!D2662</f>
        <v>9.9</v>
      </c>
      <c r="C2659" s="2">
        <f t="shared" si="325"/>
        <v>-0.12999999999999901</v>
      </c>
      <c r="D2659" s="2">
        <f t="shared" si="326"/>
        <v>9.9740000000000002</v>
      </c>
      <c r="E2659" s="2">
        <f t="shared" si="328"/>
        <v>10.041</v>
      </c>
      <c r="F2659" s="2">
        <f t="shared" si="329"/>
        <v>10.090955000000001</v>
      </c>
      <c r="G2659" s="2">
        <f t="shared" si="323"/>
        <v>10.423663999999995</v>
      </c>
      <c r="H2659" s="2">
        <f t="shared" si="327"/>
        <v>10.353457000000008</v>
      </c>
      <c r="I2659" s="2">
        <f t="array" ref="I2659">SUMPRODUCT(B2643:B2662, (ROW(B2643:B2662)-ROW(B2643)+1)) / (20*21/2)</f>
        <v>10.057330952380951</v>
      </c>
      <c r="J2659" s="2">
        <f t="shared" si="330"/>
        <v>10.096964647667916</v>
      </c>
      <c r="K2659" s="2">
        <f t="shared" si="324"/>
        <v>10.304059106382867</v>
      </c>
    </row>
    <row r="2660" spans="1:11" ht="13.5" x14ac:dyDescent="0.25">
      <c r="A2660" s="3">
        <f>TITRES_STAT!B2663</f>
        <v>45881</v>
      </c>
      <c r="B2660" s="6">
        <f>TITRES_STAT!D2663</f>
        <v>10</v>
      </c>
      <c r="C2660" s="2">
        <f t="shared" si="325"/>
        <v>9.9999999999999645E-2</v>
      </c>
      <c r="D2660" s="2">
        <f t="shared" si="326"/>
        <v>9.9740000000000002</v>
      </c>
      <c r="E2660" s="2">
        <f t="shared" si="328"/>
        <v>10.027000000000001</v>
      </c>
      <c r="F2660" s="2">
        <f t="shared" si="329"/>
        <v>10.088205</v>
      </c>
      <c r="G2660" s="2">
        <f t="shared" si="323"/>
        <v>10.404281999999997</v>
      </c>
      <c r="H2660" s="2">
        <f t="shared" si="327"/>
        <v>10.357031000000006</v>
      </c>
      <c r="I2660" s="2">
        <f t="array" ref="I2660">SUMPRODUCT(B2644:B2663, (ROW(B2644:B2663)-ROW(B2644)+1)) / (20*21/2)</f>
        <v>10.056571904761906</v>
      </c>
      <c r="J2660" s="2">
        <f t="shared" si="330"/>
        <v>10.087729919318591</v>
      </c>
      <c r="K2660" s="2">
        <f t="shared" si="324"/>
        <v>10.29213521985805</v>
      </c>
    </row>
    <row r="2661" spans="1:11" ht="13.5" x14ac:dyDescent="0.25">
      <c r="A2661" s="3">
        <f>TITRES_STAT!B2664</f>
        <v>45883</v>
      </c>
      <c r="B2661" s="6">
        <f>TITRES_STAT!D2664</f>
        <v>10.14</v>
      </c>
      <c r="C2661" s="2">
        <f t="shared" si="325"/>
        <v>0.14000000000000057</v>
      </c>
      <c r="D2661" s="2">
        <f t="shared" si="326"/>
        <v>10.007999999999999</v>
      </c>
      <c r="E2661" s="2">
        <f t="shared" si="328"/>
        <v>10.027000000000001</v>
      </c>
      <c r="F2661" s="2">
        <f t="shared" si="329"/>
        <v>10.090530000000001</v>
      </c>
      <c r="G2661" s="2">
        <f t="shared" si="323"/>
        <v>10.387891999999997</v>
      </c>
      <c r="H2661" s="2">
        <f t="shared" si="327"/>
        <v>10.361401000000006</v>
      </c>
      <c r="I2661" s="2">
        <f t="array" ref="I2661">SUMPRODUCT(B2645:B2664, (ROW(B2645:B2664)-ROW(B2645)+1)) / (20*21/2)</f>
        <v>10.056380952380954</v>
      </c>
      <c r="J2661" s="2">
        <f t="shared" si="330"/>
        <v>10.092708022240631</v>
      </c>
      <c r="K2661" s="2">
        <f t="shared" si="324"/>
        <v>10.286169132804794</v>
      </c>
    </row>
    <row r="2662" spans="1:11" ht="13.5" x14ac:dyDescent="0.25">
      <c r="A2662" s="3">
        <f>TITRES_STAT!B2665</f>
        <v>45884</v>
      </c>
      <c r="B2662" s="6">
        <f>TITRES_STAT!D2665</f>
        <v>10.1</v>
      </c>
      <c r="C2662" s="2">
        <f t="shared" si="325"/>
        <v>-4.0000000000000924E-2</v>
      </c>
      <c r="D2662" s="2">
        <f t="shared" si="326"/>
        <v>10.034000000000001</v>
      </c>
      <c r="E2662" s="2">
        <f t="shared" si="328"/>
        <v>10.023</v>
      </c>
      <c r="F2662" s="2">
        <f t="shared" si="329"/>
        <v>10.08797</v>
      </c>
      <c r="G2662" s="2">
        <f t="shared" si="323"/>
        <v>10.371857999999996</v>
      </c>
      <c r="H2662" s="2">
        <f t="shared" si="327"/>
        <v>10.365619000000006</v>
      </c>
      <c r="I2662" s="2">
        <f t="array" ref="I2662">SUMPRODUCT(B2646:B2665, (ROW(B2646:B2665)-ROW(B2646)+1)) / (20*21/2)</f>
        <v>10.05857142857143</v>
      </c>
      <c r="J2662" s="2">
        <f t="shared" si="330"/>
        <v>10.093402496312951</v>
      </c>
      <c r="K2662" s="2">
        <f t="shared" si="324"/>
        <v>10.278868382498723</v>
      </c>
    </row>
    <row r="2663" spans="1:11" ht="13.5" x14ac:dyDescent="0.25">
      <c r="A2663" s="3">
        <f>TITRES_STAT!B2666</f>
        <v>45887</v>
      </c>
      <c r="B2663" s="6">
        <f>TITRES_STAT!D2666</f>
        <v>10.08</v>
      </c>
      <c r="C2663" s="2">
        <f t="shared" si="325"/>
        <v>-1.9999999999999574E-2</v>
      </c>
      <c r="D2663" s="2">
        <f t="shared" si="326"/>
        <v>10.044</v>
      </c>
      <c r="E2663" s="2">
        <f t="shared" si="328"/>
        <v>10.016999999999999</v>
      </c>
      <c r="F2663" s="2">
        <f t="shared" si="329"/>
        <v>10.082005000000001</v>
      </c>
      <c r="G2663" s="2">
        <f t="shared" si="323"/>
        <v>10.355999999999996</v>
      </c>
      <c r="H2663" s="2">
        <f t="shared" si="327"/>
        <v>10.369496500000007</v>
      </c>
      <c r="I2663" s="2">
        <f t="array" ref="I2663">SUMPRODUCT(B2647:B2666, (ROW(B2647:B2666)-ROW(B2647)+1)) / (20*21/2)</f>
        <v>10.051952380952383</v>
      </c>
      <c r="J2663" s="2">
        <f t="shared" si="330"/>
        <v>10.092126068092671</v>
      </c>
      <c r="K2663" s="2">
        <f t="shared" si="324"/>
        <v>10.271069622400734</v>
      </c>
    </row>
    <row r="2664" spans="1:11" ht="13.5" x14ac:dyDescent="0.25">
      <c r="A2664" s="3">
        <f>TITRES_STAT!B2667</f>
        <v>45888</v>
      </c>
      <c r="B2664" s="6">
        <f>TITRES_STAT!D2667</f>
        <v>10.08</v>
      </c>
      <c r="C2664" s="2">
        <f t="shared" si="325"/>
        <v>0</v>
      </c>
      <c r="D2664" s="2">
        <f t="shared" si="326"/>
        <v>10.08</v>
      </c>
      <c r="E2664" s="2">
        <f t="shared" si="328"/>
        <v>10.026999999999997</v>
      </c>
      <c r="F2664" s="2">
        <f t="shared" si="329"/>
        <v>10.077000000000002</v>
      </c>
      <c r="G2664" s="2">
        <f t="shared" si="323"/>
        <v>10.334561999999996</v>
      </c>
      <c r="H2664" s="2">
        <f t="shared" si="327"/>
        <v>10.373951500000006</v>
      </c>
      <c r="I2664" s="2">
        <f t="array" ref="I2664">SUMPRODUCT(B2648:B2667, (ROW(B2648:B2667)-ROW(B2648)+1)) / (20*21/2)</f>
        <v>10.041047619047619</v>
      </c>
      <c r="J2664" s="2">
        <f t="shared" si="330"/>
        <v>10.090971204464797</v>
      </c>
      <c r="K2664" s="2">
        <f t="shared" si="324"/>
        <v>10.263576696032077</v>
      </c>
    </row>
    <row r="2665" spans="1:11" ht="13.5" x14ac:dyDescent="0.25">
      <c r="A2665" s="3">
        <f>TITRES_STAT!B2668</f>
        <v>45889</v>
      </c>
      <c r="B2665" s="6">
        <f>TITRES_STAT!D2668</f>
        <v>10.1</v>
      </c>
      <c r="C2665" s="2">
        <f t="shared" si="325"/>
        <v>1.9999999999999574E-2</v>
      </c>
      <c r="D2665" s="2">
        <f t="shared" si="326"/>
        <v>10.1</v>
      </c>
      <c r="E2665" s="2">
        <f t="shared" si="328"/>
        <v>10.036999999999999</v>
      </c>
      <c r="F2665" s="2">
        <f t="shared" si="329"/>
        <v>10.069500000000001</v>
      </c>
      <c r="G2665" s="2">
        <f t="shared" si="323"/>
        <v>10.316217999999997</v>
      </c>
      <c r="H2665" s="2">
        <f t="shared" si="327"/>
        <v>10.377929000000004</v>
      </c>
      <c r="I2665" s="2">
        <f t="array" ref="I2665">SUMPRODUCT(B2649:B2668, (ROW(B2649:B2668)-ROW(B2649)+1)) / (20*21/2)</f>
        <v>10.034857142857144</v>
      </c>
      <c r="J2665" s="2">
        <f t="shared" si="330"/>
        <v>10.091831089753864</v>
      </c>
      <c r="K2665" s="2">
        <f t="shared" si="324"/>
        <v>10.257161923638662</v>
      </c>
    </row>
    <row r="2666" spans="1:11" ht="13.5" x14ac:dyDescent="0.25">
      <c r="A2666" s="3">
        <f>TITRES_STAT!B2669</f>
        <v>45890</v>
      </c>
      <c r="B2666" s="6">
        <f>TITRES_STAT!D2669</f>
        <v>10</v>
      </c>
      <c r="C2666" s="2">
        <f t="shared" si="325"/>
        <v>-9.9999999999999645E-2</v>
      </c>
      <c r="D2666" s="2">
        <f t="shared" si="326"/>
        <v>10.071999999999999</v>
      </c>
      <c r="E2666" s="2">
        <f t="shared" si="328"/>
        <v>10.039999999999999</v>
      </c>
      <c r="F2666" s="2">
        <f t="shared" si="329"/>
        <v>10.0745</v>
      </c>
      <c r="G2666" s="2">
        <f t="shared" si="323"/>
        <v>10.296643999999997</v>
      </c>
      <c r="H2666" s="2">
        <f t="shared" si="327"/>
        <v>10.382369000000004</v>
      </c>
      <c r="I2666" s="2">
        <f t="array" ref="I2666">SUMPRODUCT(B2650:B2669, (ROW(B2650:B2669)-ROW(B2650)+1)) / (20*21/2)</f>
        <v>10.043333333333333</v>
      </c>
      <c r="J2666" s="2">
        <f t="shared" si="330"/>
        <v>10.083085271682068</v>
      </c>
      <c r="K2666" s="2">
        <f t="shared" si="324"/>
        <v>10.247077142319499</v>
      </c>
    </row>
    <row r="2667" spans="1:11" ht="13.5" x14ac:dyDescent="0.25">
      <c r="A2667" s="3">
        <f>TITRES_STAT!B2670</f>
        <v>45891</v>
      </c>
      <c r="B2667" s="6">
        <f>TITRES_STAT!D2670</f>
        <v>9.9600000000000009</v>
      </c>
      <c r="C2667" s="2">
        <f t="shared" si="325"/>
        <v>-3.9999999999999147E-2</v>
      </c>
      <c r="D2667" s="2">
        <f t="shared" si="326"/>
        <v>10.044</v>
      </c>
      <c r="E2667" s="2">
        <f t="shared" si="328"/>
        <v>10.038999999999998</v>
      </c>
      <c r="F2667" s="2">
        <f t="shared" si="329"/>
        <v>10.065000000000001</v>
      </c>
      <c r="G2667" s="2">
        <f t="shared" si="323"/>
        <v>10.272805999999997</v>
      </c>
      <c r="H2667" s="2">
        <f t="shared" si="327"/>
        <v>10.386224000000004</v>
      </c>
      <c r="I2667" s="2">
        <f t="array" ref="I2667">SUMPRODUCT(B2651:B2670, (ROW(B2651:B2670)-ROW(B2651)+1)) / (20*21/2)</f>
        <v>10.048047619047619</v>
      </c>
      <c r="J2667" s="2">
        <f t="shared" si="330"/>
        <v>10.071362864855203</v>
      </c>
      <c r="K2667" s="2">
        <f t="shared" si="324"/>
        <v>10.235819215169716</v>
      </c>
    </row>
    <row r="2668" spans="1:11" ht="13.5" x14ac:dyDescent="0.25">
      <c r="A2668" s="3">
        <f>TITRES_STAT!B2671</f>
        <v>45894</v>
      </c>
      <c r="B2668" s="6">
        <f>TITRES_STAT!D2671</f>
        <v>10</v>
      </c>
      <c r="C2668" s="2">
        <f t="shared" si="325"/>
        <v>3.9999999999999147E-2</v>
      </c>
      <c r="D2668" s="2">
        <f t="shared" si="326"/>
        <v>10.028</v>
      </c>
      <c r="E2668" s="2">
        <f t="shared" si="328"/>
        <v>10.035999999999998</v>
      </c>
      <c r="F2668" s="2">
        <f t="shared" si="329"/>
        <v>10.051</v>
      </c>
      <c r="G2668" s="2">
        <f t="shared" si="323"/>
        <v>10.251499999999997</v>
      </c>
      <c r="H2668" s="2">
        <f t="shared" si="327"/>
        <v>10.389701500000003</v>
      </c>
      <c r="I2668" s="2">
        <f t="array" ref="I2668">SUMPRODUCT(B2652:B2671, (ROW(B2652:B2671)-ROW(B2652)+1)) / (20*21/2)</f>
        <v>10.067238095238096</v>
      </c>
      <c r="J2668" s="2">
        <f t="shared" si="330"/>
        <v>10.064566401535661</v>
      </c>
      <c r="K2668" s="2">
        <f t="shared" si="324"/>
        <v>10.226571402810119</v>
      </c>
    </row>
    <row r="2669" spans="1:11" ht="13.5" x14ac:dyDescent="0.25">
      <c r="A2669" s="3">
        <f>TITRES_STAT!B2672</f>
        <v>45895</v>
      </c>
      <c r="B2669" s="6">
        <f>TITRES_STAT!D2672</f>
        <v>10.14</v>
      </c>
      <c r="C2669" s="2">
        <f t="shared" si="325"/>
        <v>0.14000000000000057</v>
      </c>
      <c r="D2669" s="2">
        <f t="shared" si="326"/>
        <v>10.040000000000001</v>
      </c>
      <c r="E2669" s="2">
        <f t="shared" si="328"/>
        <v>10.06</v>
      </c>
      <c r="F2669" s="2">
        <f t="shared" si="329"/>
        <v>10.050500000000003</v>
      </c>
      <c r="G2669" s="2">
        <f t="shared" si="323"/>
        <v>10.234917999999997</v>
      </c>
      <c r="H2669" s="2">
        <f t="shared" si="327"/>
        <v>10.393927000000003</v>
      </c>
      <c r="I2669" s="2">
        <f t="array" ref="I2669">SUMPRODUCT(B2653:B2672, (ROW(B2653:B2672)-ROW(B2653)+1)) / (20*21/2)</f>
        <v>10.104000000000001</v>
      </c>
      <c r="J2669" s="2">
        <f t="shared" si="330"/>
        <v>10.071750553770361</v>
      </c>
      <c r="K2669" s="2">
        <f t="shared" si="324"/>
        <v>10.223176445837174</v>
      </c>
    </row>
    <row r="2670" spans="1:11" ht="13.5" x14ac:dyDescent="0.25">
      <c r="A2670" s="3">
        <f>TITRES_STAT!B2673</f>
        <v>45896</v>
      </c>
      <c r="B2670" s="6">
        <f>TITRES_STAT!D2673</f>
        <v>10.1</v>
      </c>
      <c r="C2670" s="2">
        <f t="shared" si="325"/>
        <v>-4.0000000000000924E-2</v>
      </c>
      <c r="D2670" s="2">
        <f t="shared" si="326"/>
        <v>10.040000000000001</v>
      </c>
      <c r="E2670" s="2">
        <f t="shared" si="328"/>
        <v>10.07</v>
      </c>
      <c r="F2670" s="2">
        <f t="shared" si="329"/>
        <v>10.048500000000001</v>
      </c>
      <c r="G2670" s="2">
        <f t="shared" si="323"/>
        <v>10.219459999999998</v>
      </c>
      <c r="H2670" s="2">
        <f t="shared" si="327"/>
        <v>10.395210500000003</v>
      </c>
      <c r="I2670" s="2">
        <f t="array" ref="I2670">SUMPRODUCT(B2654:B2673, (ROW(B2654:B2673)-ROW(B2654)+1)) / (20*21/2)</f>
        <v>10.172666666666668</v>
      </c>
      <c r="J2670" s="2">
        <f t="shared" si="330"/>
        <v>10.074440977220803</v>
      </c>
      <c r="K2670" s="2">
        <f t="shared" si="324"/>
        <v>10.218345996980815</v>
      </c>
    </row>
    <row r="2671" spans="1:11" ht="13.5" x14ac:dyDescent="0.25">
      <c r="A2671" s="3">
        <f>TITRES_STAT!B2674</f>
        <v>45897</v>
      </c>
      <c r="B2671" s="6">
        <f>TITRES_STAT!D2674</f>
        <v>10.25</v>
      </c>
      <c r="C2671" s="2">
        <f t="shared" si="325"/>
        <v>0.15000000000000036</v>
      </c>
      <c r="D2671" s="2">
        <f t="shared" si="326"/>
        <v>10.09</v>
      </c>
      <c r="E2671" s="2">
        <f t="shared" si="328"/>
        <v>10.081</v>
      </c>
      <c r="F2671" s="2">
        <f t="shared" si="329"/>
        <v>10.054</v>
      </c>
      <c r="G2671" s="2">
        <f t="shared" si="323"/>
        <v>10.208927999999997</v>
      </c>
      <c r="H2671" s="2">
        <f t="shared" si="327"/>
        <v>10.394501500000001</v>
      </c>
      <c r="I2671" s="2">
        <f t="array" ref="I2671">SUMPRODUCT(B2655:B2674, (ROW(B2655:B2674)-ROW(B2655)+1)) / (20*21/2)</f>
        <v>10.177285714285713</v>
      </c>
      <c r="J2671" s="2">
        <f t="shared" si="330"/>
        <v>10.091160884152155</v>
      </c>
      <c r="K2671" s="2">
        <f t="shared" si="324"/>
        <v>10.21958733043255</v>
      </c>
    </row>
    <row r="2672" spans="1:11" ht="13.5" x14ac:dyDescent="0.25">
      <c r="A2672" s="3">
        <f>TITRES_STAT!B2675</f>
        <v>45898</v>
      </c>
      <c r="B2672" s="6">
        <f>TITRES_STAT!D2675</f>
        <v>10.44</v>
      </c>
      <c r="C2672" s="2">
        <f t="shared" si="325"/>
        <v>0.1899999999999995</v>
      </c>
      <c r="D2672" s="2">
        <f t="shared" si="326"/>
        <v>10.186</v>
      </c>
      <c r="E2672" s="2">
        <f t="shared" si="328"/>
        <v>10.114999999999998</v>
      </c>
      <c r="F2672" s="2">
        <f t="shared" si="329"/>
        <v>10.069000000000001</v>
      </c>
      <c r="G2672" s="2">
        <f t="shared" si="323"/>
        <v>10.200077999999998</v>
      </c>
      <c r="H2672" s="2">
        <f t="shared" si="327"/>
        <v>10.393780500000005</v>
      </c>
      <c r="I2672" s="2">
        <f t="array" ref="I2672">SUMPRODUCT(B2656:B2675, (ROW(B2656:B2675)-ROW(B2656)+1)) / (20*21/2)</f>
        <v>10.169666666666668</v>
      </c>
      <c r="J2672" s="2">
        <f t="shared" si="330"/>
        <v>10.124383657090045</v>
      </c>
      <c r="K2672" s="2">
        <f t="shared" si="324"/>
        <v>10.228230964533235</v>
      </c>
    </row>
    <row r="2673" spans="1:11" ht="13.5" x14ac:dyDescent="0.25">
      <c r="A2673" s="3">
        <f>TITRES_STAT!B2676</f>
        <v>45901</v>
      </c>
      <c r="B2673" s="6">
        <f>TITRES_STAT!D2676</f>
        <v>10.79</v>
      </c>
      <c r="C2673" s="2">
        <f t="shared" si="325"/>
        <v>0.34999999999999964</v>
      </c>
      <c r="D2673" s="2">
        <f t="shared" si="326"/>
        <v>10.343999999999999</v>
      </c>
      <c r="E2673" s="2">
        <f t="shared" si="328"/>
        <v>10.185999999999998</v>
      </c>
      <c r="F2673" s="2">
        <f t="shared" si="329"/>
        <v>10.101499999999998</v>
      </c>
      <c r="G2673" s="2">
        <f t="shared" si="323"/>
        <v>10.198227999999999</v>
      </c>
      <c r="H2673" s="2">
        <f t="shared" si="327"/>
        <v>10.394809500000003</v>
      </c>
      <c r="I2673" s="2">
        <f t="array" ref="I2673">SUMPRODUCT(B2657:B2676, (ROW(B2657:B2676)-ROW(B2657)+1)) / (20*21/2)</f>
        <v>10.157142857142857</v>
      </c>
      <c r="J2673" s="2">
        <f t="shared" si="330"/>
        <v>10.187775689748136</v>
      </c>
      <c r="K2673" s="2">
        <f t="shared" si="324"/>
        <v>10.250261122786835</v>
      </c>
    </row>
    <row r="2674" spans="1:11" ht="13.5" x14ac:dyDescent="0.25">
      <c r="A2674" s="3">
        <f>TITRES_STAT!B2677</f>
        <v>45902</v>
      </c>
      <c r="B2674" s="6">
        <f>TITRES_STAT!D2677</f>
        <v>10.15</v>
      </c>
      <c r="C2674" s="2">
        <f t="shared" si="325"/>
        <v>-0.63999999999999879</v>
      </c>
      <c r="D2674" s="2">
        <f t="shared" si="326"/>
        <v>10.346</v>
      </c>
      <c r="E2674" s="2">
        <f t="shared" si="328"/>
        <v>10.193000000000001</v>
      </c>
      <c r="F2674" s="2">
        <f t="shared" si="329"/>
        <v>10.109999999999998</v>
      </c>
      <c r="G2674" s="2">
        <f t="shared" ref="G2674:G2692" si="331">AVERAGE(B2625:B2674)</f>
        <v>10.182037999999999</v>
      </c>
      <c r="H2674" s="2">
        <f t="shared" si="327"/>
        <v>10.392734500000001</v>
      </c>
      <c r="I2674" s="2">
        <f t="array" ref="I2674">SUMPRODUCT(B2658:B2677, (ROW(B2658:B2677)-ROW(B2658)+1)) / (20*21/2)</f>
        <v>10.141714285714285</v>
      </c>
      <c r="J2674" s="2">
        <f t="shared" si="330"/>
        <v>10.184178005010219</v>
      </c>
      <c r="K2674" s="2">
        <f t="shared" si="324"/>
        <v>10.246329314050097</v>
      </c>
    </row>
    <row r="2675" spans="1:11" ht="13.5" x14ac:dyDescent="0.25">
      <c r="A2675" s="3">
        <f>TITRES_STAT!B2678</f>
        <v>45903</v>
      </c>
      <c r="B2675" s="6">
        <f>TITRES_STAT!D2678</f>
        <v>10.029999999999999</v>
      </c>
      <c r="C2675" s="2">
        <f t="shared" si="325"/>
        <v>-0.12000000000000099</v>
      </c>
      <c r="D2675" s="2">
        <f t="shared" si="326"/>
        <v>10.331999999999999</v>
      </c>
      <c r="E2675" s="2">
        <f t="shared" si="328"/>
        <v>10.186000000000002</v>
      </c>
      <c r="F2675" s="2">
        <f t="shared" si="329"/>
        <v>10.111499999999998</v>
      </c>
      <c r="G2675" s="2">
        <f t="shared" si="331"/>
        <v>10.168068</v>
      </c>
      <c r="H2675" s="2">
        <f t="shared" si="327"/>
        <v>10.390204000000006</v>
      </c>
      <c r="I2675" s="2">
        <f t="array" ref="I2675">SUMPRODUCT(B2659:B2678, (ROW(B2659:B2678)-ROW(B2659)+1)) / (20*21/2)</f>
        <v>10.121619047619047</v>
      </c>
      <c r="J2675" s="2">
        <f t="shared" si="330"/>
        <v>10.169494385485436</v>
      </c>
      <c r="K2675" s="2">
        <f t="shared" ref="K2675:K2693" si="332">$K$4*B2675+(1-$K$4)*K2674</f>
        <v>10.237845811538328</v>
      </c>
    </row>
    <row r="2676" spans="1:11" ht="13.5" x14ac:dyDescent="0.25">
      <c r="A2676" s="3">
        <f>TITRES_STAT!B2679</f>
        <v>45905</v>
      </c>
      <c r="B2676" s="6">
        <f>TITRES_STAT!D2679</f>
        <v>9.98</v>
      </c>
      <c r="C2676" s="2">
        <f t="shared" si="325"/>
        <v>-4.9999999999998934E-2</v>
      </c>
      <c r="D2676" s="2">
        <f t="shared" si="326"/>
        <v>10.278</v>
      </c>
      <c r="E2676" s="2">
        <f t="shared" si="328"/>
        <v>10.184000000000001</v>
      </c>
      <c r="F2676" s="2">
        <f t="shared" si="329"/>
        <v>10.111999999999998</v>
      </c>
      <c r="G2676" s="2">
        <f t="shared" si="331"/>
        <v>10.150979999999999</v>
      </c>
      <c r="H2676" s="2">
        <f t="shared" si="327"/>
        <v>10.387712000000001</v>
      </c>
      <c r="I2676" s="2">
        <f t="array" ref="I2676">SUMPRODUCT(B2660:B2679, (ROW(B2660:B2679)-ROW(B2660)+1)) / (20*21/2)</f>
        <v>10.145</v>
      </c>
      <c r="J2676" s="2">
        <f t="shared" si="330"/>
        <v>10.151447301153489</v>
      </c>
      <c r="K2676" s="2">
        <f t="shared" si="332"/>
        <v>10.227734211085844</v>
      </c>
    </row>
    <row r="2677" spans="1:11" ht="13.5" x14ac:dyDescent="0.25">
      <c r="A2677" s="3">
        <f>TITRES_STAT!B2680</f>
        <v>45908</v>
      </c>
      <c r="B2677" s="6">
        <f>TITRES_STAT!D2680</f>
        <v>9.9499999999999993</v>
      </c>
      <c r="C2677" s="2">
        <f t="shared" si="325"/>
        <v>-3.0000000000001137E-2</v>
      </c>
      <c r="D2677" s="2">
        <f t="shared" si="326"/>
        <v>10.180000000000001</v>
      </c>
      <c r="E2677" s="2">
        <f t="shared" si="328"/>
        <v>10.183000000000002</v>
      </c>
      <c r="F2677" s="2">
        <f t="shared" si="329"/>
        <v>10.110999999999999</v>
      </c>
      <c r="G2677" s="2">
        <f t="shared" si="331"/>
        <v>10.133099999999999</v>
      </c>
      <c r="H2677" s="2">
        <f t="shared" si="327"/>
        <v>10.385359000000001</v>
      </c>
      <c r="I2677" s="2">
        <f t="array" ref="I2677">SUMPRODUCT(B2661:B2680, (ROW(B2661:B2680)-ROW(B2661)+1)) / (20*21/2)</f>
        <v>10.151</v>
      </c>
      <c r="J2677" s="2">
        <f t="shared" si="330"/>
        <v>10.132261843900777</v>
      </c>
      <c r="K2677" s="2">
        <f t="shared" si="332"/>
        <v>10.216842673396204</v>
      </c>
    </row>
    <row r="2678" spans="1:11" ht="13.5" x14ac:dyDescent="0.25">
      <c r="A2678" s="3">
        <f>TITRES_STAT!B2681</f>
        <v>45909</v>
      </c>
      <c r="B2678" s="6">
        <f>TITRES_STAT!D2681</f>
        <v>9.9</v>
      </c>
      <c r="C2678" s="2">
        <f t="shared" si="325"/>
        <v>-4.9999999999998934E-2</v>
      </c>
      <c r="D2678" s="2">
        <f t="shared" si="326"/>
        <v>10.001999999999999</v>
      </c>
      <c r="E2678" s="2">
        <f t="shared" si="328"/>
        <v>10.173</v>
      </c>
      <c r="F2678" s="2">
        <f t="shared" si="329"/>
        <v>10.104499999999998</v>
      </c>
      <c r="G2678" s="2">
        <f t="shared" si="331"/>
        <v>10.112679999999999</v>
      </c>
      <c r="H2678" s="2">
        <f t="shared" si="327"/>
        <v>10.383189000000002</v>
      </c>
      <c r="I2678" s="2">
        <f t="array" ref="I2678">SUMPRODUCT(B2662:B2681, (ROW(B2662:B2681)-ROW(B2662)+1)) / (20*21/2)</f>
        <v>10.133238095238095</v>
      </c>
      <c r="J2678" s="2">
        <f t="shared" si="330"/>
        <v>10.110141668291179</v>
      </c>
      <c r="K2678" s="2">
        <f t="shared" si="332"/>
        <v>10.204417470517923</v>
      </c>
    </row>
    <row r="2679" spans="1:11" ht="13.5" x14ac:dyDescent="0.25">
      <c r="A2679" s="3">
        <f>TITRES_STAT!B2682</f>
        <v>45910</v>
      </c>
      <c r="B2679" s="6">
        <f>TITRES_STAT!D2682</f>
        <v>10.35</v>
      </c>
      <c r="C2679" s="2">
        <f t="shared" si="325"/>
        <v>0.44999999999999929</v>
      </c>
      <c r="D2679" s="2">
        <f t="shared" si="326"/>
        <v>10.042</v>
      </c>
      <c r="E2679" s="2">
        <f t="shared" si="328"/>
        <v>10.193999999999999</v>
      </c>
      <c r="F2679" s="2">
        <f t="shared" si="329"/>
        <v>10.126999999999999</v>
      </c>
      <c r="G2679" s="2">
        <f t="shared" si="331"/>
        <v>10.10126</v>
      </c>
      <c r="H2679" s="2">
        <f t="shared" si="327"/>
        <v>10.383461500000003</v>
      </c>
      <c r="I2679" s="2">
        <f t="array" ref="I2679">SUMPRODUCT(B2663:B2682, (ROW(B2663:B2682)-ROW(B2663)+1)) / (20*21/2)</f>
        <v>10.111619047619048</v>
      </c>
      <c r="J2679" s="2">
        <f t="shared" si="330"/>
        <v>10.132985318930114</v>
      </c>
      <c r="K2679" s="2">
        <f t="shared" si="332"/>
        <v>10.210126589321142</v>
      </c>
    </row>
    <row r="2680" spans="1:11" ht="13.5" x14ac:dyDescent="0.25">
      <c r="A2680" s="3">
        <f>TITRES_STAT!B2683</f>
        <v>45911</v>
      </c>
      <c r="B2680" s="6">
        <f>TITRES_STAT!D2683</f>
        <v>10.19</v>
      </c>
      <c r="C2680" s="2">
        <f t="shared" si="325"/>
        <v>-0.16000000000000014</v>
      </c>
      <c r="D2680" s="2">
        <f t="shared" si="326"/>
        <v>10.074</v>
      </c>
      <c r="E2680" s="2">
        <f t="shared" si="328"/>
        <v>10.202999999999999</v>
      </c>
      <c r="F2680" s="2">
        <f t="shared" si="329"/>
        <v>10.1365</v>
      </c>
      <c r="G2680" s="2">
        <f t="shared" si="331"/>
        <v>10.093567999999999</v>
      </c>
      <c r="H2680" s="2">
        <f t="shared" si="327"/>
        <v>10.383559000000002</v>
      </c>
      <c r="I2680" s="2">
        <f t="array" ref="I2680">SUMPRODUCT(B2664:B2683, (ROW(B2664:B2683)-ROW(B2664)+1)) / (20*21/2)</f>
        <v>10.081428571428569</v>
      </c>
      <c r="J2680" s="2">
        <f t="shared" si="330"/>
        <v>10.138415288555818</v>
      </c>
      <c r="K2680" s="2">
        <f t="shared" si="332"/>
        <v>10.209337311308548</v>
      </c>
    </row>
    <row r="2681" spans="1:11" ht="13.5" x14ac:dyDescent="0.25">
      <c r="A2681" s="3">
        <f>TITRES_STAT!B2684</f>
        <v>45912</v>
      </c>
      <c r="B2681" s="6">
        <f>TITRES_STAT!D2684</f>
        <v>9.9499999999999993</v>
      </c>
      <c r="C2681" s="2">
        <f t="shared" si="325"/>
        <v>-0.24000000000000021</v>
      </c>
      <c r="D2681" s="2">
        <f t="shared" si="326"/>
        <v>10.068000000000001</v>
      </c>
      <c r="E2681" s="2">
        <f t="shared" si="328"/>
        <v>10.173</v>
      </c>
      <c r="F2681" s="2">
        <f t="shared" si="329"/>
        <v>10.126999999999999</v>
      </c>
      <c r="G2681" s="2">
        <f t="shared" si="331"/>
        <v>10.093585999999998</v>
      </c>
      <c r="H2681" s="2">
        <f t="shared" si="327"/>
        <v>10.382793500000005</v>
      </c>
      <c r="I2681" s="2">
        <f t="array" ref="I2681">SUMPRODUCT(B2665:B2684, (ROW(B2665:B2684)-ROW(B2665)+1)) / (20*21/2)</f>
        <v>10.052571428571428</v>
      </c>
      <c r="J2681" s="2">
        <f t="shared" si="330"/>
        <v>10.120470975360027</v>
      </c>
      <c r="K2681" s="2">
        <f t="shared" si="332"/>
        <v>10.199167220668999</v>
      </c>
    </row>
    <row r="2682" spans="1:11" ht="13.5" x14ac:dyDescent="0.25">
      <c r="A2682" s="3">
        <f>TITRES_STAT!B2685</f>
        <v>45915</v>
      </c>
      <c r="B2682" s="6">
        <f>TITRES_STAT!D2685</f>
        <v>9.9</v>
      </c>
      <c r="C2682" s="2">
        <f t="shared" si="325"/>
        <v>-4.9999999999998934E-2</v>
      </c>
      <c r="D2682" s="2">
        <f t="shared" si="326"/>
        <v>10.058</v>
      </c>
      <c r="E2682" s="2">
        <f t="shared" si="328"/>
        <v>10.119000000000002</v>
      </c>
      <c r="F2682" s="2">
        <f t="shared" si="329"/>
        <v>10.116999999999999</v>
      </c>
      <c r="G2682" s="2">
        <f t="shared" si="331"/>
        <v>10.089523999999997</v>
      </c>
      <c r="H2682" s="2">
        <f t="shared" si="327"/>
        <v>10.381826000000004</v>
      </c>
      <c r="I2682" s="2">
        <f t="array" ref="I2682">SUMPRODUCT(B2666:B2685, (ROW(B2666:B2685)-ROW(B2666)+1)) / (20*21/2)</f>
        <v>10.01647619047619</v>
      </c>
      <c r="J2682" s="2">
        <f t="shared" si="330"/>
        <v>10.099473739611453</v>
      </c>
      <c r="K2682" s="2">
        <f t="shared" si="332"/>
        <v>10.187435172799628</v>
      </c>
    </row>
    <row r="2683" spans="1:11" ht="13.5" x14ac:dyDescent="0.25">
      <c r="A2683" s="3">
        <f>TITRES_STAT!B2686</f>
        <v>45916</v>
      </c>
      <c r="B2683" s="6">
        <f>TITRES_STAT!D2686</f>
        <v>9.8000000000000007</v>
      </c>
      <c r="C2683" s="2">
        <f t="shared" si="325"/>
        <v>-9.9999999999999645E-2</v>
      </c>
      <c r="D2683" s="2">
        <f t="shared" si="326"/>
        <v>10.038</v>
      </c>
      <c r="E2683" s="2">
        <f t="shared" si="328"/>
        <v>10.02</v>
      </c>
      <c r="F2683" s="2">
        <f t="shared" si="329"/>
        <v>10.102999999999998</v>
      </c>
      <c r="G2683" s="2">
        <f t="shared" si="331"/>
        <v>10.085385999999998</v>
      </c>
      <c r="H2683" s="2">
        <f t="shared" si="327"/>
        <v>10.380695500000007</v>
      </c>
      <c r="I2683" s="2">
        <f t="array" ref="I2683">SUMPRODUCT(B2667:B2686, (ROW(B2667:B2686)-ROW(B2667)+1)) / (20*21/2)</f>
        <v>10.000333333333336</v>
      </c>
      <c r="J2683" s="2">
        <f t="shared" si="330"/>
        <v>10.070952431077028</v>
      </c>
      <c r="K2683" s="2">
        <f t="shared" si="332"/>
        <v>10.172241636611409</v>
      </c>
    </row>
    <row r="2684" spans="1:11" ht="13.5" x14ac:dyDescent="0.25">
      <c r="A2684" s="3">
        <f>TITRES_STAT!B2687</f>
        <v>45917</v>
      </c>
      <c r="B2684" s="6">
        <f>TITRES_STAT!D2687</f>
        <v>9.8000000000000007</v>
      </c>
      <c r="C2684" s="2">
        <f t="shared" si="325"/>
        <v>0</v>
      </c>
      <c r="D2684" s="2">
        <f t="shared" si="326"/>
        <v>9.9280000000000008</v>
      </c>
      <c r="E2684" s="2">
        <f t="shared" si="328"/>
        <v>9.9849999999999994</v>
      </c>
      <c r="F2684" s="2">
        <f t="shared" si="329"/>
        <v>10.089000000000002</v>
      </c>
      <c r="G2684" s="2">
        <f t="shared" si="331"/>
        <v>10.081439999999997</v>
      </c>
      <c r="H2684" s="2">
        <f t="shared" si="327"/>
        <v>10.379180000000005</v>
      </c>
      <c r="I2684" s="2">
        <f t="array" ref="I2684">SUMPRODUCT(B2668:B2687, (ROW(B2668:B2687)-ROW(B2668)+1)) / (20*21/2)</f>
        <v>9.9751428571428562</v>
      </c>
      <c r="J2684" s="2">
        <f t="shared" si="330"/>
        <v>10.045147437641122</v>
      </c>
      <c r="K2684" s="2">
        <f t="shared" si="332"/>
        <v>10.157643925371746</v>
      </c>
    </row>
    <row r="2685" spans="1:11" ht="13.5" x14ac:dyDescent="0.25">
      <c r="A2685" s="3">
        <f>TITRES_STAT!B2688</f>
        <v>45918</v>
      </c>
      <c r="B2685" s="6">
        <f>TITRES_STAT!D2688</f>
        <v>9.7100000000000009</v>
      </c>
      <c r="C2685" s="2">
        <f t="shared" si="325"/>
        <v>-8.9999999999999858E-2</v>
      </c>
      <c r="D2685" s="2">
        <f t="shared" si="326"/>
        <v>9.8320000000000007</v>
      </c>
      <c r="E2685" s="2">
        <f t="shared" si="328"/>
        <v>9.9529999999999994</v>
      </c>
      <c r="F2685" s="2">
        <f t="shared" si="329"/>
        <v>10.069500000000001</v>
      </c>
      <c r="G2685" s="2">
        <f t="shared" si="331"/>
        <v>10.076463999999998</v>
      </c>
      <c r="H2685" s="2">
        <f t="shared" si="327"/>
        <v>10.377214500000006</v>
      </c>
      <c r="I2685" s="2">
        <f t="array" ref="I2685">SUMPRODUCT(B2669:B2688, (ROW(B2669:B2688)-ROW(B2669)+1)) / (20*21/2)</f>
        <v>9.9649999999999981</v>
      </c>
      <c r="J2685" s="2">
        <f t="shared" si="330"/>
        <v>10.013228634056253</v>
      </c>
      <c r="K2685" s="2">
        <f t="shared" si="332"/>
        <v>10.140089261631678</v>
      </c>
    </row>
    <row r="2686" spans="1:11" ht="13.5" x14ac:dyDescent="0.25">
      <c r="A2686" s="3">
        <f>TITRES_STAT!B2689</f>
        <v>45919</v>
      </c>
      <c r="B2686" s="6">
        <f>TITRES_STAT!D2689</f>
        <v>9.9</v>
      </c>
      <c r="C2686" s="2">
        <f t="shared" si="325"/>
        <v>0.1899999999999995</v>
      </c>
      <c r="D2686" s="2">
        <f t="shared" si="326"/>
        <v>9.822000000000001</v>
      </c>
      <c r="E2686" s="2">
        <f t="shared" si="328"/>
        <v>9.9450000000000021</v>
      </c>
      <c r="F2686" s="2">
        <f t="shared" si="329"/>
        <v>10.064500000000002</v>
      </c>
      <c r="G2686" s="2">
        <f t="shared" si="331"/>
        <v>10.075095999999997</v>
      </c>
      <c r="H2686" s="2">
        <f t="shared" si="327"/>
        <v>10.376680000000006</v>
      </c>
      <c r="I2686" s="2">
        <f t="array" ref="I2686">SUMPRODUCT(B2670:B2689, (ROW(B2670:B2689)-ROW(B2670)+1)) / (20*21/2)</f>
        <v>9.9408095238095253</v>
      </c>
      <c r="J2686" s="2">
        <f t="shared" si="330"/>
        <v>10.002444954622325</v>
      </c>
      <c r="K2686" s="2">
        <f t="shared" si="332"/>
        <v>10.130673996469651</v>
      </c>
    </row>
    <row r="2687" spans="1:11" ht="13.5" x14ac:dyDescent="0.25">
      <c r="A2687" s="3">
        <f>TITRES_STAT!B2690</f>
        <v>45922</v>
      </c>
      <c r="B2687" s="6">
        <f>TITRES_STAT!D2690</f>
        <v>9.8000000000000007</v>
      </c>
      <c r="C2687" s="2">
        <f t="shared" si="325"/>
        <v>-9.9999999999999645E-2</v>
      </c>
      <c r="D2687" s="2">
        <f t="shared" si="326"/>
        <v>9.8020000000000014</v>
      </c>
      <c r="E2687" s="2">
        <f t="shared" si="328"/>
        <v>9.93</v>
      </c>
      <c r="F2687" s="2">
        <f t="shared" si="329"/>
        <v>10.056500000000003</v>
      </c>
      <c r="G2687" s="2">
        <f t="shared" si="331"/>
        <v>10.072113999999999</v>
      </c>
      <c r="H2687" s="2">
        <f t="shared" si="327"/>
        <v>10.376367000000005</v>
      </c>
      <c r="I2687" s="2">
        <f t="array" ref="I2687">SUMPRODUCT(B2671:B2690, (ROW(B2671:B2690)-ROW(B2671)+1)) / (20*21/2)</f>
        <v>9.9134761904761906</v>
      </c>
      <c r="J2687" s="2">
        <f t="shared" si="330"/>
        <v>9.9831644827535317</v>
      </c>
      <c r="K2687" s="2">
        <f t="shared" si="332"/>
        <v>10.11770638876496</v>
      </c>
    </row>
    <row r="2688" spans="1:11" ht="13.5" x14ac:dyDescent="0.25">
      <c r="A2688" s="3">
        <f>TITRES_STAT!B2691</f>
        <v>45923</v>
      </c>
      <c r="B2688" s="6">
        <f>TITRES_STAT!D2691</f>
        <v>9.9499999999999993</v>
      </c>
      <c r="C2688" s="2">
        <f t="shared" si="325"/>
        <v>0.14999999999999858</v>
      </c>
      <c r="D2688" s="2">
        <f t="shared" si="326"/>
        <v>9.8320000000000025</v>
      </c>
      <c r="E2688" s="2">
        <f t="shared" si="328"/>
        <v>9.9349999999999987</v>
      </c>
      <c r="F2688" s="2">
        <f t="shared" si="329"/>
        <v>10.054000000000002</v>
      </c>
      <c r="G2688" s="2">
        <f t="shared" si="331"/>
        <v>10.069051999999997</v>
      </c>
      <c r="H2688" s="2">
        <f t="shared" si="327"/>
        <v>10.376082500000003</v>
      </c>
      <c r="I2688" s="2">
        <f t="array" ref="I2688">SUMPRODUCT(B2672:B2691, (ROW(B2672:B2691)-ROW(B2672)+1)) / (20*21/2)</f>
        <v>9.9011428571428581</v>
      </c>
      <c r="J2688" s="2">
        <f t="shared" si="330"/>
        <v>9.9800059605865297</v>
      </c>
      <c r="K2688" s="2">
        <f t="shared" si="332"/>
        <v>10.111129667636924</v>
      </c>
    </row>
    <row r="2689" spans="1:11" ht="13.5" x14ac:dyDescent="0.25">
      <c r="A2689" s="3">
        <f>TITRES_STAT!B2692</f>
        <v>45924</v>
      </c>
      <c r="B2689" s="6">
        <f>TITRES_STAT!D2692</f>
        <v>9.8000000000000007</v>
      </c>
      <c r="C2689" s="2">
        <f t="shared" si="325"/>
        <v>-0.14999999999999858</v>
      </c>
      <c r="D2689" s="2">
        <f t="shared" si="326"/>
        <v>9.831999999999999</v>
      </c>
      <c r="E2689" s="2">
        <f t="shared" si="328"/>
        <v>9.879999999999999</v>
      </c>
      <c r="F2689" s="2">
        <f t="shared" si="329"/>
        <v>10.037000000000003</v>
      </c>
      <c r="G2689" s="2">
        <f t="shared" si="331"/>
        <v>10.063181999999999</v>
      </c>
      <c r="H2689" s="2">
        <f t="shared" si="327"/>
        <v>10.374567000000004</v>
      </c>
      <c r="I2689" s="2">
        <f t="array" ref="I2689">SUMPRODUCT(B2673:B2692, (ROW(B2673:B2692)-ROW(B2673)+1)) / (20*21/2)</f>
        <v>9.8952857142857145</v>
      </c>
      <c r="J2689" s="2">
        <f t="shared" si="330"/>
        <v>9.9628625357687657</v>
      </c>
      <c r="K2689" s="2">
        <f t="shared" si="332"/>
        <v>10.098928504200183</v>
      </c>
    </row>
    <row r="2690" spans="1:11" ht="13.5" x14ac:dyDescent="0.25">
      <c r="A2690" s="3">
        <f>TITRES_STAT!B2693</f>
        <v>45925</v>
      </c>
      <c r="B2690" s="6">
        <f>TITRES_STAT!D2693</f>
        <v>9.75</v>
      </c>
      <c r="C2690" s="2">
        <f t="shared" si="325"/>
        <v>-5.0000000000000711E-2</v>
      </c>
      <c r="D2690" s="2">
        <f t="shared" si="326"/>
        <v>9.84</v>
      </c>
      <c r="E2690" s="2">
        <f t="shared" si="328"/>
        <v>9.8360000000000003</v>
      </c>
      <c r="F2690" s="2">
        <f t="shared" si="329"/>
        <v>10.019500000000003</v>
      </c>
      <c r="G2690" s="2">
        <f t="shared" si="331"/>
        <v>10.057081999999999</v>
      </c>
      <c r="H2690" s="2">
        <f t="shared" si="327"/>
        <v>10.372801500000005</v>
      </c>
      <c r="I2690" s="2">
        <f t="array" ref="I2690">SUMPRODUCT(B2674:B2693, (ROW(B2674:B2693)-ROW(B2674)+1)) / (20*21/2)</f>
        <v>9.8918095238095241</v>
      </c>
      <c r="J2690" s="2">
        <f t="shared" si="330"/>
        <v>9.9425899133145972</v>
      </c>
      <c r="K2690" s="2">
        <f t="shared" si="332"/>
        <v>10.085245033447235</v>
      </c>
    </row>
    <row r="2691" spans="1:11" ht="13.5" x14ac:dyDescent="0.25">
      <c r="A2691" s="3">
        <f>TITRES_STAT!B2694</f>
        <v>45926</v>
      </c>
      <c r="B2691" s="6">
        <f>TITRES_STAT!D2694</f>
        <v>9.89</v>
      </c>
      <c r="C2691" s="2">
        <f t="shared" si="325"/>
        <v>0.14000000000000057</v>
      </c>
      <c r="D2691" s="2">
        <f t="shared" si="326"/>
        <v>9.8379999999999992</v>
      </c>
      <c r="E2691" s="2">
        <f t="shared" si="328"/>
        <v>9.8300000000000018</v>
      </c>
      <c r="F2691" s="2">
        <f t="shared" si="329"/>
        <v>10.001500000000002</v>
      </c>
      <c r="G2691" s="2">
        <f t="shared" si="331"/>
        <v>10.053011999999999</v>
      </c>
      <c r="H2691" s="2">
        <f t="shared" si="327"/>
        <v>10.370774000000004</v>
      </c>
      <c r="I2691" s="2">
        <f t="array" ref="I2691">SUMPRODUCT(B2675:B2694, (ROW(B2675:B2694)-ROW(B2675)+1)) / (20*21/2)</f>
        <v>9.9142857142857128</v>
      </c>
      <c r="J2691" s="2">
        <f t="shared" si="330"/>
        <v>9.9375813501417785</v>
      </c>
      <c r="K2691" s="2">
        <f t="shared" si="332"/>
        <v>10.077588365468912</v>
      </c>
    </row>
    <row r="2692" spans="1:11" ht="13.5" x14ac:dyDescent="0.25">
      <c r="A2692" s="3">
        <f>TITRES_STAT!B2695</f>
        <v>45929</v>
      </c>
      <c r="B2692" s="6">
        <f>TITRES_STAT!D2695</f>
        <v>9.94</v>
      </c>
      <c r="C2692" s="2">
        <f>B2692-B2691</f>
        <v>4.9999999999998934E-2</v>
      </c>
      <c r="D2692" s="2">
        <f t="shared" si="326"/>
        <v>9.8659999999999997</v>
      </c>
      <c r="E2692" s="2">
        <f t="shared" si="328"/>
        <v>9.8339999999999996</v>
      </c>
      <c r="F2692" s="2">
        <f t="shared" si="329"/>
        <v>9.9765000000000015</v>
      </c>
      <c r="G2692" s="2">
        <f t="shared" si="331"/>
        <v>10.048788</v>
      </c>
      <c r="H2692" s="2">
        <f t="shared" si="327"/>
        <v>10.369092500000001</v>
      </c>
      <c r="I2692" s="2">
        <f t="array" ref="I2692">SUMPRODUCT(B2676:B2695, (ROW(B2676:B2695)-ROW(B2676)+1)) / (20*21/2)</f>
        <v>9.920476190476192</v>
      </c>
      <c r="J2692" s="2">
        <f t="shared" si="330"/>
        <v>9.9378116977473248</v>
      </c>
      <c r="K2692" s="2">
        <f t="shared" si="332"/>
        <v>10.072192743293662</v>
      </c>
    </row>
    <row r="2693" spans="1:11" ht="13.5" x14ac:dyDescent="0.25">
      <c r="A2693" s="3">
        <f>TITRES_STAT!B2696</f>
        <v>45930</v>
      </c>
      <c r="B2693" s="6">
        <f>TITRES_STAT!D2696</f>
        <v>9.94</v>
      </c>
      <c r="C2693" s="2">
        <f>B2693-B2692</f>
        <v>0</v>
      </c>
      <c r="D2693" s="2">
        <f t="shared" si="326"/>
        <v>9.8640000000000008</v>
      </c>
      <c r="E2693" s="2">
        <f t="shared" si="328"/>
        <v>9.8480000000000008</v>
      </c>
      <c r="F2693" s="2">
        <f>AVERAGE(B2674:B2693)</f>
        <v>9.9340000000000011</v>
      </c>
      <c r="G2693" s="2">
        <f>AVERAGE(B2644:B2693)</f>
        <v>10.043602</v>
      </c>
      <c r="H2693" s="2">
        <f t="shared" si="327"/>
        <v>10.368277000000004</v>
      </c>
      <c r="I2693" s="2">
        <f t="array" ref="I2693">SUMPRODUCT(B2677:B2696, (ROW(B2677:B2696)-ROW(B2677)+1)) / (20*21/2)</f>
        <v>9.9353809523809531</v>
      </c>
      <c r="J2693" s="2">
        <f t="shared" si="330"/>
        <v>9.9380201074856753</v>
      </c>
      <c r="K2693" s="2">
        <f t="shared" si="332"/>
        <v>10.067008714144892</v>
      </c>
    </row>
    <row r="2694" spans="1:11" ht="13.5" x14ac:dyDescent="0.25">
      <c r="A2694" s="3">
        <f>TITRES_STAT!B2697</f>
        <v>45931</v>
      </c>
      <c r="B2694" s="6">
        <f>TITRES_STAT!D2697</f>
        <v>10.17</v>
      </c>
      <c r="C2694" s="2">
        <f t="shared" ref="C2694:C2706" si="333">B2694-B2693</f>
        <v>0.23000000000000043</v>
      </c>
      <c r="D2694" s="2">
        <f t="shared" ref="D2694:D2706" si="334">AVERAGE(B2690:B2694)</f>
        <v>9.9379999999999988</v>
      </c>
      <c r="E2694" s="2">
        <f t="shared" ref="E2694:E2706" si="335">AVERAGE(B2685:B2694)</f>
        <v>9.8849999999999998</v>
      </c>
      <c r="F2694" s="2">
        <f t="shared" ref="F2694:F2706" si="336">AVERAGE(B2675:B2694)</f>
        <v>9.9350000000000005</v>
      </c>
      <c r="G2694" s="2">
        <f t="shared" ref="G2694:G2706" si="337">AVERAGE(B2645:B2694)</f>
        <v>10.0434</v>
      </c>
      <c r="H2694" s="2">
        <f t="shared" ref="H2694:H2706" si="338">AVERAGE(B2495:B2694)</f>
        <v>10.368611500000004</v>
      </c>
      <c r="I2694" s="2">
        <f t="array" ref="I2694">SUMPRODUCT(B2678:B2697, (ROW(B2678:B2697)-ROW(B2678)+1)) / (20*21/2)</f>
        <v>9.9792857142857141</v>
      </c>
      <c r="J2694" s="2">
        <f t="shared" ref="J2694:J2706" si="339">$J$4*B2694+J2693*(1-$J$4)</f>
        <v>9.9601134305822772</v>
      </c>
      <c r="K2694" s="2">
        <f t="shared" ref="K2694:K2706" si="340">$K$4*B2694+(1-$K$4)*K2693</f>
        <v>10.071047588099994</v>
      </c>
    </row>
    <row r="2695" spans="1:11" ht="13.5" x14ac:dyDescent="0.25">
      <c r="A2695" s="3">
        <f>TITRES_STAT!B2698</f>
        <v>45932</v>
      </c>
      <c r="B2695" s="6">
        <f>TITRES_STAT!D2698</f>
        <v>10</v>
      </c>
      <c r="C2695" s="2">
        <f t="shared" si="333"/>
        <v>-0.16999999999999993</v>
      </c>
      <c r="D2695" s="2">
        <f t="shared" si="334"/>
        <v>9.9879999999999995</v>
      </c>
      <c r="E2695" s="2">
        <f t="shared" si="335"/>
        <v>9.9139999999999997</v>
      </c>
      <c r="F2695" s="2">
        <f t="shared" si="336"/>
        <v>9.9334999999999987</v>
      </c>
      <c r="G2695" s="2">
        <f t="shared" si="337"/>
        <v>10.038399999999999</v>
      </c>
      <c r="H2695" s="2">
        <f t="shared" si="338"/>
        <v>10.368096000000005</v>
      </c>
      <c r="I2695" s="2">
        <f t="array" ref="I2695">SUMPRODUCT(B2679:B2698, (ROW(B2679:B2698)-ROW(B2679)+1)) / (20*21/2)</f>
        <v>10.030571428571429</v>
      </c>
      <c r="J2695" s="2">
        <f t="shared" si="339"/>
        <v>9.9639121514792031</v>
      </c>
      <c r="K2695" s="2">
        <f t="shared" si="340"/>
        <v>10.068261408174504</v>
      </c>
    </row>
    <row r="2696" spans="1:11" ht="13.5" x14ac:dyDescent="0.25">
      <c r="A2696" s="3">
        <f>TITRES_STAT!B2699</f>
        <v>45933</v>
      </c>
      <c r="B2696" s="6">
        <f>TITRES_STAT!D2699</f>
        <v>10.09</v>
      </c>
      <c r="C2696" s="2">
        <f t="shared" si="333"/>
        <v>8.9999999999999858E-2</v>
      </c>
      <c r="D2696" s="2">
        <f t="shared" si="334"/>
        <v>10.028</v>
      </c>
      <c r="E2696" s="2">
        <f t="shared" si="335"/>
        <v>9.9329999999999998</v>
      </c>
      <c r="F2696" s="2">
        <f t="shared" si="336"/>
        <v>9.9390000000000018</v>
      </c>
      <c r="G2696" s="2">
        <f t="shared" si="337"/>
        <v>10.042199999999999</v>
      </c>
      <c r="H2696" s="2">
        <f t="shared" si="338"/>
        <v>10.367405000000005</v>
      </c>
      <c r="I2696" s="2">
        <f t="array" ref="I2696">SUMPRODUCT(B2680:B2699, (ROW(B2680:B2699)-ROW(B2680)+1)) / (20*21/2)</f>
        <v>10.055190476190477</v>
      </c>
      <c r="J2696" s="2">
        <f t="shared" si="339"/>
        <v>9.9759205180049939</v>
      </c>
      <c r="K2696" s="2">
        <f t="shared" si="340"/>
        <v>10.069113901971583</v>
      </c>
    </row>
    <row r="2697" spans="1:11" ht="13.5" x14ac:dyDescent="0.25">
      <c r="A2697" s="3">
        <f>TITRES_STAT!B2700</f>
        <v>45936</v>
      </c>
      <c r="B2697" s="6">
        <f>TITRES_STAT!D2700</f>
        <v>10.4</v>
      </c>
      <c r="C2697" s="2">
        <f t="shared" si="333"/>
        <v>0.3100000000000005</v>
      </c>
      <c r="D2697" s="2">
        <f t="shared" si="334"/>
        <v>10.120000000000001</v>
      </c>
      <c r="E2697" s="2">
        <f t="shared" si="335"/>
        <v>9.9930000000000003</v>
      </c>
      <c r="F2697" s="2">
        <f t="shared" si="336"/>
        <v>9.9614999999999991</v>
      </c>
      <c r="G2697" s="2">
        <f t="shared" si="337"/>
        <v>10.047199999999998</v>
      </c>
      <c r="H2697" s="2">
        <f t="shared" si="338"/>
        <v>10.368456500000006</v>
      </c>
      <c r="I2697" s="2">
        <f t="array" ref="I2697">SUMPRODUCT(B2681:B2700, (ROW(B2681:B2700)-ROW(B2681)+1)) / (20*21/2)</f>
        <v>10.079333333333333</v>
      </c>
      <c r="J2697" s="2">
        <f t="shared" si="339"/>
        <v>10.016309040099756</v>
      </c>
      <c r="K2697" s="2">
        <f t="shared" si="340"/>
        <v>10.082089827384463</v>
      </c>
    </row>
    <row r="2698" spans="1:11" ht="13.5" x14ac:dyDescent="0.25">
      <c r="A2698" s="3">
        <f>TITRES_STAT!B2701</f>
        <v>45937</v>
      </c>
      <c r="B2698" s="6">
        <f>TITRES_STAT!D2701</f>
        <v>10.5</v>
      </c>
      <c r="C2698" s="2">
        <f t="shared" si="333"/>
        <v>9.9999999999999645E-2</v>
      </c>
      <c r="D2698" s="2">
        <f t="shared" si="334"/>
        <v>10.232000000000001</v>
      </c>
      <c r="E2698" s="2">
        <f t="shared" si="335"/>
        <v>10.048000000000002</v>
      </c>
      <c r="F2698" s="2">
        <f t="shared" si="336"/>
        <v>9.9914999999999985</v>
      </c>
      <c r="G2698" s="2">
        <f t="shared" si="337"/>
        <v>10.051599999999997</v>
      </c>
      <c r="H2698" s="2">
        <f t="shared" si="338"/>
        <v>10.370008000000006</v>
      </c>
      <c r="I2698" s="2">
        <f t="array" ref="I2698">SUMPRODUCT(B2682:B2701, (ROW(B2682:B2701)-ROW(B2682)+1)) / (20*21/2)</f>
        <v>10.10704761904762</v>
      </c>
      <c r="J2698" s="2">
        <f t="shared" si="339"/>
        <v>10.062374845804541</v>
      </c>
      <c r="K2698" s="2">
        <f t="shared" si="340"/>
        <v>10.09847846160468</v>
      </c>
    </row>
    <row r="2699" spans="1:11" ht="13.5" x14ac:dyDescent="0.25">
      <c r="A2699" s="3">
        <f>TITRES_STAT!B2702</f>
        <v>45938</v>
      </c>
      <c r="B2699" s="6">
        <f>TITRES_STAT!D2702</f>
        <v>10.25</v>
      </c>
      <c r="C2699" s="2">
        <f t="shared" si="333"/>
        <v>-0.25</v>
      </c>
      <c r="D2699" s="2">
        <f t="shared" si="334"/>
        <v>10.248000000000001</v>
      </c>
      <c r="E2699" s="2">
        <f t="shared" si="335"/>
        <v>10.093</v>
      </c>
      <c r="F2699" s="2">
        <f t="shared" si="336"/>
        <v>9.9864999999999995</v>
      </c>
      <c r="G2699" s="2">
        <f t="shared" si="337"/>
        <v>10.053599999999999</v>
      </c>
      <c r="H2699" s="2">
        <f t="shared" si="338"/>
        <v>10.370261500000002</v>
      </c>
      <c r="I2699" s="2">
        <f t="array" ref="I2699">SUMPRODUCT(B2683:B2702, (ROW(B2683:B2702)-ROW(B2683)+1)) / (20*21/2)</f>
        <v>10.106523809523809</v>
      </c>
      <c r="J2699" s="2">
        <f t="shared" si="339"/>
        <v>10.080243908108871</v>
      </c>
      <c r="K2699" s="2">
        <f t="shared" si="340"/>
        <v>10.104420482718222</v>
      </c>
    </row>
    <row r="2700" spans="1:11" ht="13.5" x14ac:dyDescent="0.25">
      <c r="A2700" s="3">
        <f>TITRES_STAT!B2703</f>
        <v>45939</v>
      </c>
      <c r="B2700" s="6">
        <f>TITRES_STAT!D2703</f>
        <v>10.24</v>
      </c>
      <c r="C2700" s="2">
        <f t="shared" si="333"/>
        <v>-9.9999999999997868E-3</v>
      </c>
      <c r="D2700" s="2">
        <f t="shared" si="334"/>
        <v>10.296000000000001</v>
      </c>
      <c r="E2700" s="2">
        <f t="shared" si="335"/>
        <v>10.141999999999999</v>
      </c>
      <c r="F2700" s="2">
        <f t="shared" si="336"/>
        <v>9.9890000000000008</v>
      </c>
      <c r="G2700" s="2">
        <f t="shared" si="337"/>
        <v>10.055599999999998</v>
      </c>
      <c r="H2700" s="2">
        <f t="shared" si="338"/>
        <v>10.371427000000004</v>
      </c>
      <c r="I2700" s="2">
        <f t="array" ref="I2700">SUMPRODUCT(B2684:B2703, (ROW(B2684:B2703)-ROW(B2684)+1)) / (20*21/2)</f>
        <v>10.123619047619048</v>
      </c>
      <c r="J2700" s="2">
        <f t="shared" si="339"/>
        <v>10.095458774003264</v>
      </c>
      <c r="K2700" s="2">
        <f t="shared" si="340"/>
        <v>10.109737326533194</v>
      </c>
    </row>
    <row r="2701" spans="1:11" ht="13.5" x14ac:dyDescent="0.25">
      <c r="A2701" s="3">
        <f>TITRES_STAT!B2704</f>
        <v>45940</v>
      </c>
      <c r="B2701" s="6">
        <f>TITRES_STAT!D2704</f>
        <v>10.28</v>
      </c>
      <c r="C2701" s="2">
        <f t="shared" si="333"/>
        <v>3.9999999999999147E-2</v>
      </c>
      <c r="D2701" s="2">
        <f t="shared" si="334"/>
        <v>10.334</v>
      </c>
      <c r="E2701" s="2">
        <f t="shared" si="335"/>
        <v>10.180999999999999</v>
      </c>
      <c r="F2701" s="2">
        <f t="shared" si="336"/>
        <v>10.005500000000001</v>
      </c>
      <c r="G2701" s="2">
        <f t="shared" si="337"/>
        <v>10.058399999999999</v>
      </c>
      <c r="H2701" s="2">
        <f t="shared" si="338"/>
        <v>10.372311500000002</v>
      </c>
      <c r="I2701" s="2">
        <f t="array" ref="I2701">SUMPRODUCT(B2685:B2704, (ROW(B2685:B2704)-ROW(B2685)+1)) / (20*21/2)</f>
        <v>10.111238095238093</v>
      </c>
      <c r="J2701" s="2">
        <f t="shared" si="339"/>
        <v>10.113034128860097</v>
      </c>
      <c r="K2701" s="2">
        <f t="shared" si="340"/>
        <v>10.116414294120128</v>
      </c>
    </row>
    <row r="2702" spans="1:11" ht="13.5" x14ac:dyDescent="0.25">
      <c r="A2702" s="3">
        <f>TITRES_STAT!B2705</f>
        <v>45943</v>
      </c>
      <c r="B2702" s="6">
        <f>TITRES_STAT!D2705</f>
        <v>10</v>
      </c>
      <c r="C2702" s="2">
        <f t="shared" si="333"/>
        <v>-0.27999999999999936</v>
      </c>
      <c r="D2702" s="2">
        <f t="shared" si="334"/>
        <v>10.254000000000001</v>
      </c>
      <c r="E2702" s="2">
        <f t="shared" si="335"/>
        <v>10.186999999999999</v>
      </c>
      <c r="F2702" s="2">
        <f t="shared" si="336"/>
        <v>10.0105</v>
      </c>
      <c r="G2702" s="2">
        <f t="shared" si="337"/>
        <v>10.055599999999998</v>
      </c>
      <c r="H2702" s="2">
        <f t="shared" si="338"/>
        <v>10.371796000000003</v>
      </c>
      <c r="I2702" s="2">
        <f t="array" ref="I2702">SUMPRODUCT(B2686:B2705, (ROW(B2686:B2705)-ROW(B2686)+1)) / (20*21/2)</f>
        <v>10.125047619047617</v>
      </c>
      <c r="J2702" s="2">
        <f t="shared" si="339"/>
        <v>10.102268973730563</v>
      </c>
      <c r="K2702" s="2">
        <f t="shared" si="340"/>
        <v>10.111849027684045</v>
      </c>
    </row>
    <row r="2703" spans="1:11" ht="13.5" x14ac:dyDescent="0.25">
      <c r="A2703" s="3">
        <f>TITRES_STAT!B2706</f>
        <v>45944</v>
      </c>
      <c r="B2703" s="6">
        <f>TITRES_STAT!D2706</f>
        <v>10.19</v>
      </c>
      <c r="C2703" s="2">
        <f t="shared" si="333"/>
        <v>0.1899999999999995</v>
      </c>
      <c r="D2703" s="2">
        <f t="shared" si="334"/>
        <v>10.192</v>
      </c>
      <c r="E2703" s="2">
        <f t="shared" si="335"/>
        <v>10.212</v>
      </c>
      <c r="F2703" s="2">
        <f t="shared" si="336"/>
        <v>10.030000000000001</v>
      </c>
      <c r="G2703" s="2">
        <f t="shared" si="337"/>
        <v>10.056599999999998</v>
      </c>
      <c r="H2703" s="2">
        <f t="shared" si="338"/>
        <v>10.372711500000005</v>
      </c>
      <c r="I2703" s="2">
        <f t="array" ref="I2703">SUMPRODUCT(B2687:B2706, (ROW(B2687:B2706)-ROW(B2687)+1)) / (20*21/2)</f>
        <v>10.13757142857143</v>
      </c>
      <c r="J2703" s="2">
        <f t="shared" si="339"/>
        <v>10.110624309565749</v>
      </c>
      <c r="K2703" s="2">
        <f t="shared" si="340"/>
        <v>10.114913771696436</v>
      </c>
    </row>
    <row r="2704" spans="1:11" ht="13.5" x14ac:dyDescent="0.25">
      <c r="A2704" s="3">
        <f>TITRES_STAT!B2707</f>
        <v>45946</v>
      </c>
      <c r="B2704" s="6">
        <f>TITRES_STAT!D2707</f>
        <v>9.9</v>
      </c>
      <c r="C2704" s="2">
        <f t="shared" si="333"/>
        <v>-0.28999999999999915</v>
      </c>
      <c r="D2704" s="2">
        <f t="shared" si="334"/>
        <v>10.122</v>
      </c>
      <c r="E2704" s="2">
        <f t="shared" si="335"/>
        <v>10.185</v>
      </c>
      <c r="F2704" s="2">
        <f t="shared" si="336"/>
        <v>10.035</v>
      </c>
      <c r="G2704" s="2">
        <f t="shared" si="337"/>
        <v>10.054999999999996</v>
      </c>
      <c r="H2704" s="2">
        <f t="shared" si="338"/>
        <v>10.372177000000006</v>
      </c>
      <c r="I2704" s="2">
        <f t="array" ref="I2704">SUMPRODUCT(B2688:B2707, (ROW(B2688:B2707)-ROW(B2688)+1)) / (20*21/2)</f>
        <v>9.1782380952380951</v>
      </c>
      <c r="J2704" s="2">
        <f t="shared" si="339"/>
        <v>10.090564851511868</v>
      </c>
      <c r="K2704" s="2">
        <f t="shared" si="340"/>
        <v>10.106485780649518</v>
      </c>
    </row>
    <row r="2705" spans="1:11" ht="13.5" x14ac:dyDescent="0.25">
      <c r="A2705" s="3">
        <f>TITRES_STAT!B2708</f>
        <v>45947</v>
      </c>
      <c r="B2705" s="6">
        <f>TITRES_STAT!D2708</f>
        <v>10.18</v>
      </c>
      <c r="C2705" s="2">
        <f t="shared" si="333"/>
        <v>0.27999999999999936</v>
      </c>
      <c r="D2705" s="2">
        <f t="shared" si="334"/>
        <v>10.11</v>
      </c>
      <c r="E2705" s="2">
        <f t="shared" si="335"/>
        <v>10.202999999999999</v>
      </c>
      <c r="F2705" s="2">
        <f t="shared" si="336"/>
        <v>10.0585</v>
      </c>
      <c r="G2705" s="2">
        <f t="shared" si="337"/>
        <v>10.058599999999997</v>
      </c>
      <c r="H2705" s="2">
        <f t="shared" si="338"/>
        <v>10.373042500000002</v>
      </c>
      <c r="I2705" s="2">
        <f t="array" ref="I2705">SUMPRODUCT(B2689:B2708, (ROW(B2689:B2708)-ROW(B2689)+1)) / (20*21/2)</f>
        <v>8.2655714285714286</v>
      </c>
      <c r="J2705" s="2">
        <f t="shared" si="339"/>
        <v>10.099082484701214</v>
      </c>
      <c r="K2705" s="2">
        <f t="shared" si="340"/>
        <v>10.109368691212282</v>
      </c>
    </row>
    <row r="2706" spans="1:11" ht="13.5" x14ac:dyDescent="0.25">
      <c r="A2706" s="3">
        <f>TITRES_STAT!B2709</f>
        <v>45950</v>
      </c>
      <c r="B2706" s="6">
        <f>TITRES_STAT!D2709</f>
        <v>10.19</v>
      </c>
      <c r="C2706" s="2">
        <f t="shared" si="333"/>
        <v>9.9999999999997868E-3</v>
      </c>
      <c r="D2706" s="2">
        <f t="shared" si="334"/>
        <v>10.091999999999999</v>
      </c>
      <c r="E2706" s="2">
        <f t="shared" si="335"/>
        <v>10.212999999999999</v>
      </c>
      <c r="F2706" s="2">
        <f t="shared" si="336"/>
        <v>10.073000000000002</v>
      </c>
      <c r="G2706" s="2">
        <f t="shared" si="337"/>
        <v>10.062999999999997</v>
      </c>
      <c r="H2706" s="2">
        <f t="shared" si="338"/>
        <v>10.374006000000001</v>
      </c>
      <c r="I2706" s="2">
        <f t="array" ref="I2706">SUMPRODUCT(B2690:B2709, (ROW(B2690:B2709)-ROW(B2690)+1)) / (20*21/2)</f>
        <v>7.4002857142857144</v>
      </c>
      <c r="J2706" s="2">
        <f t="shared" si="339"/>
        <v>10.10774129568205</v>
      </c>
      <c r="K2706" s="2">
        <f t="shared" si="340"/>
        <v>10.112530703321605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4.0917000000000003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4.0917000000000003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4.0917000000000003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4.0917000000000003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4.0917000000000003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4.0917000000000003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4.0917000000000003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4.0917000000000003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4.0917000000000003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4.0917000000000003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4.0917000000000003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4.0917000000000003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4.0917000000000003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4.2728999999999999</v>
      </c>
      <c r="C15" s="2">
        <f t="shared" si="0"/>
        <v>0.18119999999999958</v>
      </c>
      <c r="D15" s="2">
        <f t="shared" si="1"/>
        <v>0.18119999999999958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4.4617000000000004</v>
      </c>
      <c r="C16" s="2">
        <f t="shared" si="0"/>
        <v>0.18880000000000052</v>
      </c>
      <c r="D16" s="2">
        <f t="shared" si="1"/>
        <v>0.18880000000000052</v>
      </c>
      <c r="E16" s="2">
        <f t="shared" si="2"/>
        <v>0</v>
      </c>
      <c r="F16" s="2">
        <f>(SUM(D3:D16)/14)</f>
        <v>2.6428571428571437E-2</v>
      </c>
      <c r="G16" s="2">
        <f>SUM(E3:E16)/14</f>
        <v>0</v>
      </c>
      <c r="H16" s="2" t="e">
        <f>F16/G16</f>
        <v>#DIV/0!</v>
      </c>
      <c r="I16" s="2">
        <f>IF(G16=0,100,100-(100/(1+H16)))</f>
        <v>100</v>
      </c>
    </row>
    <row r="17" spans="1:9" ht="13.5" x14ac:dyDescent="0.25">
      <c r="A17" s="3">
        <f>TITRES_STAT!B20</f>
        <v>42030</v>
      </c>
      <c r="B17" s="6">
        <f>TITRES_STAT!D20</f>
        <v>4.7259000000000002</v>
      </c>
      <c r="C17" s="2">
        <f t="shared" si="0"/>
        <v>0.26419999999999977</v>
      </c>
      <c r="D17" s="2">
        <f t="shared" si="1"/>
        <v>0.26419999999999977</v>
      </c>
      <c r="E17" s="2">
        <f t="shared" si="2"/>
        <v>0</v>
      </c>
      <c r="F17" s="2">
        <f>((F16*13)+D17)/14</f>
        <v>4.3412244897959175E-2</v>
      </c>
      <c r="G17" s="2">
        <f>((G16*13)+E17)/14</f>
        <v>0</v>
      </c>
      <c r="H17" s="2" t="e">
        <f t="shared" ref="H17:H80" si="3">F17/G17</f>
        <v>#DIV/0!</v>
      </c>
      <c r="I17" s="2">
        <f t="shared" ref="I17:I80" si="4">IF(G17=0,100,100-(100/(1+H17)))</f>
        <v>100</v>
      </c>
    </row>
    <row r="18" spans="1:9" ht="13.5" x14ac:dyDescent="0.25">
      <c r="A18" s="3">
        <f>TITRES_STAT!B21</f>
        <v>42031</v>
      </c>
      <c r="B18" s="6">
        <f>TITRES_STAT!D21</f>
        <v>5.0128000000000004</v>
      </c>
      <c r="C18" s="2">
        <f t="shared" si="0"/>
        <v>0.28690000000000015</v>
      </c>
      <c r="D18" s="2">
        <f t="shared" si="1"/>
        <v>0.28690000000000015</v>
      </c>
      <c r="E18" s="2">
        <f t="shared" si="2"/>
        <v>0</v>
      </c>
      <c r="F18" s="2">
        <f t="shared" ref="F18:G27" si="5">((F17*13)+D18)/14</f>
        <v>6.0804227405247817E-2</v>
      </c>
      <c r="G18" s="2">
        <f t="shared" si="5"/>
        <v>0</v>
      </c>
      <c r="H18" s="2" t="e">
        <f t="shared" si="3"/>
        <v>#DIV/0!</v>
      </c>
      <c r="I18" s="2">
        <f t="shared" si="4"/>
        <v>100</v>
      </c>
    </row>
    <row r="19" spans="1:9" ht="13.5" x14ac:dyDescent="0.25">
      <c r="A19" s="3">
        <f>TITRES_STAT!B22</f>
        <v>42032</v>
      </c>
      <c r="B19" s="6">
        <f>TITRES_STAT!D22</f>
        <v>5.0883000000000003</v>
      </c>
      <c r="C19" s="2">
        <f t="shared" si="0"/>
        <v>7.5499999999999901E-2</v>
      </c>
      <c r="D19" s="2">
        <f t="shared" si="1"/>
        <v>7.5499999999999901E-2</v>
      </c>
      <c r="E19" s="2">
        <f t="shared" si="2"/>
        <v>0</v>
      </c>
      <c r="F19" s="2">
        <f t="shared" si="5"/>
        <v>6.1853925447730107E-2</v>
      </c>
      <c r="G19" s="2">
        <f t="shared" si="5"/>
        <v>0</v>
      </c>
      <c r="H19" s="2" t="e">
        <f t="shared" si="3"/>
        <v>#DIV/0!</v>
      </c>
      <c r="I19" s="2">
        <f t="shared" si="4"/>
        <v>100</v>
      </c>
    </row>
    <row r="20" spans="1:9" ht="13.5" x14ac:dyDescent="0.25">
      <c r="A20" s="3">
        <f>TITRES_STAT!B23</f>
        <v>42033</v>
      </c>
      <c r="B20" s="6">
        <f>TITRES_STAT!D23</f>
        <v>5.36</v>
      </c>
      <c r="C20" s="2">
        <f t="shared" si="0"/>
        <v>0.27170000000000005</v>
      </c>
      <c r="D20" s="2">
        <f t="shared" si="1"/>
        <v>0.27170000000000005</v>
      </c>
      <c r="E20" s="2">
        <f t="shared" si="2"/>
        <v>0</v>
      </c>
      <c r="F20" s="2">
        <f t="shared" si="5"/>
        <v>7.6842930772892254E-2</v>
      </c>
      <c r="G20" s="2">
        <f t="shared" si="5"/>
        <v>0</v>
      </c>
      <c r="H20" s="2" t="e">
        <f t="shared" si="3"/>
        <v>#DIV/0!</v>
      </c>
      <c r="I20" s="2">
        <f t="shared" si="4"/>
        <v>100</v>
      </c>
    </row>
    <row r="21" spans="1:9" ht="13.5" x14ac:dyDescent="0.25">
      <c r="A21" s="3">
        <f>TITRES_STAT!B24</f>
        <v>42034</v>
      </c>
      <c r="B21" s="6">
        <f>TITRES_STAT!D24</f>
        <v>5.2694000000000001</v>
      </c>
      <c r="C21" s="2">
        <f t="shared" si="0"/>
        <v>-9.0600000000000236E-2</v>
      </c>
      <c r="D21" s="2">
        <f t="shared" si="1"/>
        <v>0</v>
      </c>
      <c r="E21" s="2">
        <f t="shared" si="2"/>
        <v>9.0600000000000236E-2</v>
      </c>
      <c r="F21" s="2">
        <f t="shared" si="5"/>
        <v>7.1354150003399952E-2</v>
      </c>
      <c r="G21" s="2">
        <f t="shared" si="5"/>
        <v>6.471428571428588E-3</v>
      </c>
      <c r="H21" s="2">
        <f t="shared" si="3"/>
        <v>11.026027594344335</v>
      </c>
      <c r="I21" s="2">
        <f t="shared" si="4"/>
        <v>91.684702266355302</v>
      </c>
    </row>
    <row r="22" spans="1:9" ht="13.5" x14ac:dyDescent="0.25">
      <c r="A22" s="3">
        <f>TITRES_STAT!B25</f>
        <v>42037</v>
      </c>
      <c r="B22" s="6">
        <f>TITRES_STAT!D25</f>
        <v>5.0580999999999996</v>
      </c>
      <c r="C22" s="2">
        <f t="shared" si="0"/>
        <v>-0.21130000000000049</v>
      </c>
      <c r="D22" s="2">
        <f t="shared" si="1"/>
        <v>0</v>
      </c>
      <c r="E22" s="2">
        <f t="shared" si="2"/>
        <v>0.21130000000000049</v>
      </c>
      <c r="F22" s="2">
        <f t="shared" si="5"/>
        <v>6.6257425003157094E-2</v>
      </c>
      <c r="G22" s="2">
        <f t="shared" si="5"/>
        <v>2.1102040816326582E-2</v>
      </c>
      <c r="H22" s="2">
        <f t="shared" si="3"/>
        <v>3.1398586316776496</v>
      </c>
      <c r="I22" s="2">
        <f t="shared" si="4"/>
        <v>75.844585794593741</v>
      </c>
    </row>
    <row r="23" spans="1:9" ht="13.5" x14ac:dyDescent="0.25">
      <c r="A23" s="3">
        <f>TITRES_STAT!B26</f>
        <v>42038</v>
      </c>
      <c r="B23" s="6">
        <f>TITRES_STAT!D26</f>
        <v>5.0202999999999998</v>
      </c>
      <c r="C23" s="2">
        <f t="shared" si="0"/>
        <v>-3.7799999999999834E-2</v>
      </c>
      <c r="D23" s="2">
        <f t="shared" si="1"/>
        <v>0</v>
      </c>
      <c r="E23" s="2">
        <f t="shared" si="2"/>
        <v>3.7799999999999834E-2</v>
      </c>
      <c r="F23" s="2">
        <f t="shared" si="5"/>
        <v>6.1524751788645873E-2</v>
      </c>
      <c r="G23" s="2">
        <f t="shared" si="5"/>
        <v>2.2294752186588957E-2</v>
      </c>
      <c r="H23" s="2">
        <f t="shared" si="3"/>
        <v>2.7596068919597627</v>
      </c>
      <c r="I23" s="2">
        <f t="shared" si="4"/>
        <v>73.401474443017321</v>
      </c>
    </row>
    <row r="24" spans="1:9" ht="13.5" x14ac:dyDescent="0.25">
      <c r="A24" s="3">
        <f>TITRES_STAT!B27</f>
        <v>42039</v>
      </c>
      <c r="B24" s="6">
        <f>TITRES_STAT!D27</f>
        <v>4.9825999999999997</v>
      </c>
      <c r="C24" s="2">
        <f t="shared" si="0"/>
        <v>-3.7700000000000067E-2</v>
      </c>
      <c r="D24" s="2">
        <f t="shared" si="1"/>
        <v>0</v>
      </c>
      <c r="E24" s="2">
        <f t="shared" si="2"/>
        <v>3.7700000000000067E-2</v>
      </c>
      <c r="F24" s="2">
        <f t="shared" si="5"/>
        <v>5.7130126660885454E-2</v>
      </c>
      <c r="G24" s="2">
        <f t="shared" si="5"/>
        <v>2.3395127030404035E-2</v>
      </c>
      <c r="H24" s="2">
        <f t="shared" si="3"/>
        <v>2.4419669355349001</v>
      </c>
      <c r="I24" s="2">
        <f t="shared" si="4"/>
        <v>70.946844675467673</v>
      </c>
    </row>
    <row r="25" spans="1:9" ht="13.5" x14ac:dyDescent="0.25">
      <c r="A25" s="3">
        <f>TITRES_STAT!B28</f>
        <v>42040</v>
      </c>
      <c r="B25" s="6">
        <f>TITRES_STAT!D28</f>
        <v>4.8693</v>
      </c>
      <c r="C25" s="2">
        <f t="shared" si="0"/>
        <v>-0.11329999999999973</v>
      </c>
      <c r="D25" s="2">
        <f t="shared" si="1"/>
        <v>0</v>
      </c>
      <c r="E25" s="2">
        <f t="shared" si="2"/>
        <v>0.11329999999999973</v>
      </c>
      <c r="F25" s="2">
        <f t="shared" si="5"/>
        <v>5.304940332796506E-2</v>
      </c>
      <c r="G25" s="2">
        <f t="shared" si="5"/>
        <v>2.9816903671089443E-2</v>
      </c>
      <c r="H25" s="2">
        <f t="shared" si="3"/>
        <v>1.7791721069750752</v>
      </c>
      <c r="I25" s="2">
        <f t="shared" si="4"/>
        <v>64.018061440303285</v>
      </c>
    </row>
    <row r="26" spans="1:9" ht="13.5" x14ac:dyDescent="0.25">
      <c r="A26" s="3">
        <f>TITRES_STAT!B29</f>
        <v>42041</v>
      </c>
      <c r="B26" s="6">
        <f>TITRES_STAT!D29</f>
        <v>5.0128000000000004</v>
      </c>
      <c r="C26" s="2">
        <f t="shared" si="0"/>
        <v>0.14350000000000041</v>
      </c>
      <c r="D26" s="2">
        <f t="shared" si="1"/>
        <v>0.14350000000000041</v>
      </c>
      <c r="E26" s="2">
        <f t="shared" si="2"/>
        <v>0</v>
      </c>
      <c r="F26" s="2">
        <f t="shared" si="5"/>
        <v>5.951016023311044E-2</v>
      </c>
      <c r="G26" s="2">
        <f t="shared" si="5"/>
        <v>2.7687124837440198E-2</v>
      </c>
      <c r="H26" s="2">
        <f t="shared" si="3"/>
        <v>2.149380283525764</v>
      </c>
      <c r="I26" s="2">
        <f t="shared" si="4"/>
        <v>68.24772145710871</v>
      </c>
    </row>
    <row r="27" spans="1:9" ht="13.5" x14ac:dyDescent="0.25">
      <c r="A27" s="3">
        <f>TITRES_STAT!B30</f>
        <v>42044</v>
      </c>
      <c r="B27" s="6">
        <f>TITRES_STAT!D30</f>
        <v>4.9825999999999997</v>
      </c>
      <c r="C27" s="2">
        <f t="shared" si="0"/>
        <v>-3.0200000000000671E-2</v>
      </c>
      <c r="D27" s="2">
        <f t="shared" si="1"/>
        <v>0</v>
      </c>
      <c r="E27" s="2">
        <f t="shared" si="2"/>
        <v>3.0200000000000671E-2</v>
      </c>
      <c r="F27" s="2">
        <f t="shared" si="5"/>
        <v>5.5259434502173979E-2</v>
      </c>
      <c r="G27" s="2">
        <f t="shared" si="5"/>
        <v>2.7866615920480231E-2</v>
      </c>
      <c r="H27" s="2">
        <f t="shared" si="3"/>
        <v>1.9829976721917544</v>
      </c>
      <c r="I27" s="2">
        <f t="shared" si="4"/>
        <v>66.476675147210187</v>
      </c>
    </row>
    <row r="28" spans="1:9" ht="13.5" x14ac:dyDescent="0.25">
      <c r="A28" s="3">
        <f>TITRES_STAT!B31</f>
        <v>42045</v>
      </c>
      <c r="B28" s="6">
        <f>TITRES_STAT!D31</f>
        <v>4.8693</v>
      </c>
      <c r="C28" s="2">
        <f t="shared" si="0"/>
        <v>-0.11329999999999973</v>
      </c>
      <c r="D28" s="2">
        <f t="shared" si="1"/>
        <v>0</v>
      </c>
      <c r="E28" s="2">
        <f t="shared" si="2"/>
        <v>0.11329999999999973</v>
      </c>
      <c r="F28" s="2">
        <f>((F27*13)+D28)/14</f>
        <v>5.1312332037732986E-2</v>
      </c>
      <c r="G28" s="2">
        <f>((G27*13)+E28)/14</f>
        <v>3.3969000497588768E-2</v>
      </c>
      <c r="H28" s="2">
        <f t="shared" si="3"/>
        <v>1.5105634927755764</v>
      </c>
      <c r="I28" s="2">
        <f t="shared" si="4"/>
        <v>60.168304730089062</v>
      </c>
    </row>
    <row r="29" spans="1:9" ht="13.5" x14ac:dyDescent="0.25">
      <c r="A29" s="3">
        <f>TITRES_STAT!B32</f>
        <v>42046</v>
      </c>
      <c r="B29" s="6">
        <f>TITRES_STAT!D32</f>
        <v>4.9070999999999998</v>
      </c>
      <c r="C29" s="2">
        <f t="shared" si="0"/>
        <v>3.7799999999999834E-2</v>
      </c>
      <c r="D29" s="2">
        <f t="shared" si="1"/>
        <v>3.7799999999999834E-2</v>
      </c>
      <c r="E29" s="2">
        <f t="shared" si="2"/>
        <v>0</v>
      </c>
      <c r="F29" s="2">
        <f t="shared" ref="F29:G44" si="6">((F28*13)+D29)/14</f>
        <v>5.0347165463609185E-2</v>
      </c>
      <c r="G29" s="2">
        <f t="shared" si="6"/>
        <v>3.1542643319189566E-2</v>
      </c>
      <c r="H29" s="2">
        <f t="shared" si="3"/>
        <v>1.5961618991195812</v>
      </c>
      <c r="I29" s="2">
        <f t="shared" si="4"/>
        <v>61.481600961052415</v>
      </c>
    </row>
    <row r="30" spans="1:9" ht="13.5" x14ac:dyDescent="0.25">
      <c r="A30" s="3">
        <f>TITRES_STAT!B33</f>
        <v>42047</v>
      </c>
      <c r="B30" s="6">
        <f>TITRES_STAT!D33</f>
        <v>4.9749999999999996</v>
      </c>
      <c r="C30" s="2">
        <f t="shared" si="0"/>
        <v>6.7899999999999849E-2</v>
      </c>
      <c r="D30" s="2">
        <f t="shared" si="1"/>
        <v>6.7899999999999849E-2</v>
      </c>
      <c r="E30" s="2">
        <f t="shared" si="2"/>
        <v>0</v>
      </c>
      <c r="F30" s="2">
        <f t="shared" si="6"/>
        <v>5.1600939359065665E-2</v>
      </c>
      <c r="G30" s="2">
        <f t="shared" si="6"/>
        <v>2.9289597367818884E-2</v>
      </c>
      <c r="H30" s="2">
        <f t="shared" si="3"/>
        <v>1.7617496994260746</v>
      </c>
      <c r="I30" s="2">
        <f t="shared" si="4"/>
        <v>63.791070559080268</v>
      </c>
    </row>
    <row r="31" spans="1:9" ht="13.5" x14ac:dyDescent="0.25">
      <c r="A31" s="3">
        <f>TITRES_STAT!B34</f>
        <v>42048</v>
      </c>
      <c r="B31" s="6">
        <f>TITRES_STAT!D34</f>
        <v>4.9901</v>
      </c>
      <c r="C31" s="2">
        <f t="shared" si="0"/>
        <v>1.5100000000000335E-2</v>
      </c>
      <c r="D31" s="2">
        <f t="shared" si="1"/>
        <v>1.5100000000000335E-2</v>
      </c>
      <c r="E31" s="2">
        <f t="shared" si="2"/>
        <v>0</v>
      </c>
      <c r="F31" s="2">
        <f t="shared" si="6"/>
        <v>4.8993729404846711E-2</v>
      </c>
      <c r="G31" s="2">
        <f t="shared" si="6"/>
        <v>2.7197483270117534E-2</v>
      </c>
      <c r="H31" s="2">
        <f t="shared" si="3"/>
        <v>1.8014067301101049</v>
      </c>
      <c r="I31" s="2">
        <f t="shared" si="4"/>
        <v>64.303648261718266</v>
      </c>
    </row>
    <row r="32" spans="1:9" ht="13.5" x14ac:dyDescent="0.25">
      <c r="A32" s="3">
        <f>TITRES_STAT!B35</f>
        <v>42051</v>
      </c>
      <c r="B32" s="6">
        <f>TITRES_STAT!D35</f>
        <v>4.9825999999999997</v>
      </c>
      <c r="C32" s="2">
        <f t="shared" si="0"/>
        <v>-7.5000000000002842E-3</v>
      </c>
      <c r="D32" s="2">
        <f t="shared" si="1"/>
        <v>0</v>
      </c>
      <c r="E32" s="2">
        <f t="shared" si="2"/>
        <v>7.5000000000002842E-3</v>
      </c>
      <c r="F32" s="2">
        <f t="shared" si="6"/>
        <v>4.5494177304500519E-2</v>
      </c>
      <c r="G32" s="2">
        <f t="shared" si="6"/>
        <v>2.5790520179394871E-2</v>
      </c>
      <c r="H32" s="2">
        <f t="shared" si="3"/>
        <v>1.7639883564988241</v>
      </c>
      <c r="I32" s="2">
        <f t="shared" si="4"/>
        <v>63.820397519086818</v>
      </c>
    </row>
    <row r="33" spans="1:9" ht="13.5" x14ac:dyDescent="0.25">
      <c r="A33" s="3">
        <f>TITRES_STAT!B36</f>
        <v>42052</v>
      </c>
      <c r="B33" s="6">
        <f>TITRES_STAT!D36</f>
        <v>5.1260000000000003</v>
      </c>
      <c r="C33" s="2">
        <f t="shared" si="0"/>
        <v>0.14340000000000064</v>
      </c>
      <c r="D33" s="2">
        <f t="shared" si="1"/>
        <v>0.14340000000000064</v>
      </c>
      <c r="E33" s="2">
        <f t="shared" si="2"/>
        <v>0</v>
      </c>
      <c r="F33" s="2">
        <f t="shared" si="6"/>
        <v>5.2487450354179101E-2</v>
      </c>
      <c r="G33" s="2">
        <f t="shared" si="6"/>
        <v>2.3948340166580952E-2</v>
      </c>
      <c r="H33" s="2">
        <f t="shared" si="3"/>
        <v>2.1916947057326106</v>
      </c>
      <c r="I33" s="2">
        <f t="shared" si="4"/>
        <v>68.66868255902115</v>
      </c>
    </row>
    <row r="34" spans="1:9" ht="13.5" x14ac:dyDescent="0.25">
      <c r="A34" s="3">
        <f>TITRES_STAT!B37</f>
        <v>42053</v>
      </c>
      <c r="B34" s="6">
        <f>TITRES_STAT!D37</f>
        <v>5.1334999999999997</v>
      </c>
      <c r="C34" s="2">
        <f t="shared" si="0"/>
        <v>7.499999999999396E-3</v>
      </c>
      <c r="D34" s="2">
        <f t="shared" si="1"/>
        <v>7.499999999999396E-3</v>
      </c>
      <c r="E34" s="2">
        <f t="shared" si="2"/>
        <v>0</v>
      </c>
      <c r="F34" s="2">
        <f t="shared" si="6"/>
        <v>4.927406104316627E-2</v>
      </c>
      <c r="G34" s="2">
        <f t="shared" si="6"/>
        <v>2.2237744440396601E-2</v>
      </c>
      <c r="H34" s="2">
        <f t="shared" si="3"/>
        <v>2.2157850215085704</v>
      </c>
      <c r="I34" s="2">
        <f t="shared" si="4"/>
        <v>68.903393936113119</v>
      </c>
    </row>
    <row r="35" spans="1:9" ht="13.5" x14ac:dyDescent="0.25">
      <c r="A35" s="3">
        <f>TITRES_STAT!B38</f>
        <v>42054</v>
      </c>
      <c r="B35" s="6">
        <f>TITRES_STAT!D38</f>
        <v>5.1334999999999997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4.5754485254368683E-2</v>
      </c>
      <c r="G35" s="2">
        <f t="shared" si="6"/>
        <v>2.0649334123225418E-2</v>
      </c>
      <c r="H35" s="2">
        <f t="shared" si="3"/>
        <v>2.2157850215085699</v>
      </c>
      <c r="I35" s="2">
        <f t="shared" si="4"/>
        <v>68.903393936113119</v>
      </c>
    </row>
    <row r="36" spans="1:9" ht="13.5" x14ac:dyDescent="0.25">
      <c r="A36" s="3">
        <f>TITRES_STAT!B39</f>
        <v>42055</v>
      </c>
      <c r="B36" s="6">
        <f>TITRES_STAT!D39</f>
        <v>4.9825999999999997</v>
      </c>
      <c r="C36" s="2">
        <f t="shared" si="0"/>
        <v>-0.15090000000000003</v>
      </c>
      <c r="D36" s="2">
        <f t="shared" si="1"/>
        <v>0</v>
      </c>
      <c r="E36" s="2">
        <f t="shared" si="2"/>
        <v>0.15090000000000003</v>
      </c>
      <c r="F36" s="2">
        <f t="shared" si="6"/>
        <v>4.2486307736199491E-2</v>
      </c>
      <c r="G36" s="2">
        <f t="shared" si="6"/>
        <v>2.9952953114423607E-2</v>
      </c>
      <c r="H36" s="2">
        <f t="shared" si="3"/>
        <v>1.4184346890237192</v>
      </c>
      <c r="I36" s="2">
        <f t="shared" si="4"/>
        <v>58.650940439343316</v>
      </c>
    </row>
    <row r="37" spans="1:9" ht="13.5" x14ac:dyDescent="0.25">
      <c r="A37" s="3">
        <f>TITRES_STAT!B40</f>
        <v>42058</v>
      </c>
      <c r="B37" s="6">
        <f>TITRES_STAT!D40</f>
        <v>4.9675000000000002</v>
      </c>
      <c r="C37" s="2">
        <f t="shared" si="0"/>
        <v>-1.5099999999999447E-2</v>
      </c>
      <c r="D37" s="2">
        <f t="shared" si="1"/>
        <v>0</v>
      </c>
      <c r="E37" s="2">
        <f t="shared" si="2"/>
        <v>1.5099999999999447E-2</v>
      </c>
      <c r="F37" s="2">
        <f t="shared" si="6"/>
        <v>3.9451571469328095E-2</v>
      </c>
      <c r="G37" s="2">
        <f t="shared" si="6"/>
        <v>2.8892027891964739E-2</v>
      </c>
      <c r="H37" s="2">
        <f t="shared" si="3"/>
        <v>1.365482949720539</v>
      </c>
      <c r="I37" s="2">
        <f t="shared" si="4"/>
        <v>57.72533468828675</v>
      </c>
    </row>
    <row r="38" spans="1:9" ht="13.5" x14ac:dyDescent="0.25">
      <c r="A38" s="3">
        <f>TITRES_STAT!B41</f>
        <v>42059</v>
      </c>
      <c r="B38" s="6">
        <f>TITRES_STAT!D41</f>
        <v>5.0580999999999996</v>
      </c>
      <c r="C38" s="2">
        <f t="shared" si="0"/>
        <v>9.0599999999999348E-2</v>
      </c>
      <c r="D38" s="2">
        <f t="shared" si="1"/>
        <v>9.0599999999999348E-2</v>
      </c>
      <c r="E38" s="2">
        <f t="shared" si="2"/>
        <v>0</v>
      </c>
      <c r="F38" s="2">
        <f t="shared" si="6"/>
        <v>4.3105030650090324E-2</v>
      </c>
      <c r="G38" s="2">
        <f t="shared" si="6"/>
        <v>2.6828311613967259E-2</v>
      </c>
      <c r="H38" s="2">
        <f t="shared" si="3"/>
        <v>1.6066993432284846</v>
      </c>
      <c r="I38" s="2">
        <f t="shared" si="4"/>
        <v>61.637309550188995</v>
      </c>
    </row>
    <row r="39" spans="1:9" ht="13.5" x14ac:dyDescent="0.25">
      <c r="A39" s="3">
        <f>TITRES_STAT!B42</f>
        <v>42060</v>
      </c>
      <c r="B39" s="6">
        <f>TITRES_STAT!D42</f>
        <v>4.9825999999999997</v>
      </c>
      <c r="C39" s="2">
        <f t="shared" si="0"/>
        <v>-7.5499999999999901E-2</v>
      </c>
      <c r="D39" s="2">
        <f t="shared" si="1"/>
        <v>0</v>
      </c>
      <c r="E39" s="2">
        <f t="shared" si="2"/>
        <v>7.5499999999999901E-2</v>
      </c>
      <c r="F39" s="2">
        <f t="shared" si="6"/>
        <v>4.002609988936958E-2</v>
      </c>
      <c r="G39" s="2">
        <f t="shared" si="6"/>
        <v>3.0304860784398164E-2</v>
      </c>
      <c r="H39" s="2">
        <f t="shared" si="3"/>
        <v>1.3207815133728051</v>
      </c>
      <c r="I39" s="2">
        <f t="shared" si="4"/>
        <v>56.911066628297363</v>
      </c>
    </row>
    <row r="40" spans="1:9" ht="13.5" x14ac:dyDescent="0.25">
      <c r="A40" s="3">
        <f>TITRES_STAT!B43</f>
        <v>42061</v>
      </c>
      <c r="B40" s="6">
        <f>TITRES_STAT!D43</f>
        <v>5.1185</v>
      </c>
      <c r="C40" s="2">
        <f t="shared" si="0"/>
        <v>0.13590000000000035</v>
      </c>
      <c r="D40" s="2">
        <f t="shared" si="1"/>
        <v>0.13590000000000035</v>
      </c>
      <c r="E40" s="2">
        <f t="shared" si="2"/>
        <v>0</v>
      </c>
      <c r="F40" s="2">
        <f t="shared" si="6"/>
        <v>4.6874235611557492E-2</v>
      </c>
      <c r="G40" s="2">
        <f t="shared" si="6"/>
        <v>2.8140227871226865E-2</v>
      </c>
      <c r="H40" s="2">
        <f t="shared" si="3"/>
        <v>1.6657375990720382</v>
      </c>
      <c r="I40" s="2">
        <f t="shared" si="4"/>
        <v>62.486930433509023</v>
      </c>
    </row>
    <row r="41" spans="1:9" ht="13.5" x14ac:dyDescent="0.25">
      <c r="A41" s="3">
        <f>TITRES_STAT!B44</f>
        <v>42062</v>
      </c>
      <c r="B41" s="6">
        <f>TITRES_STAT!D44</f>
        <v>5.36</v>
      </c>
      <c r="C41" s="2">
        <f t="shared" si="0"/>
        <v>0.24150000000000027</v>
      </c>
      <c r="D41" s="2">
        <f t="shared" si="1"/>
        <v>0.24150000000000027</v>
      </c>
      <c r="E41" s="2">
        <f t="shared" si="2"/>
        <v>0</v>
      </c>
      <c r="F41" s="2">
        <f t="shared" si="6"/>
        <v>6.0776075925017693E-2</v>
      </c>
      <c r="G41" s="2">
        <f t="shared" si="6"/>
        <v>2.613021159471066E-2</v>
      </c>
      <c r="H41" s="2">
        <f t="shared" si="3"/>
        <v>2.3258929880736265</v>
      </c>
      <c r="I41" s="2">
        <f t="shared" si="4"/>
        <v>69.932887089695427</v>
      </c>
    </row>
    <row r="42" spans="1:9" ht="13.5" x14ac:dyDescent="0.25">
      <c r="A42" s="3">
        <f>TITRES_STAT!B45</f>
        <v>42065</v>
      </c>
      <c r="B42" s="6">
        <f>TITRES_STAT!D45</f>
        <v>5.36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5.6434927644659287E-2</v>
      </c>
      <c r="G42" s="2">
        <f t="shared" si="6"/>
        <v>2.4263767909374182E-2</v>
      </c>
      <c r="H42" s="2">
        <f t="shared" si="3"/>
        <v>2.3258929880736265</v>
      </c>
      <c r="I42" s="2">
        <f t="shared" si="4"/>
        <v>69.932887089695427</v>
      </c>
    </row>
    <row r="43" spans="1:9" ht="13.5" x14ac:dyDescent="0.25">
      <c r="A43" s="3">
        <f>TITRES_STAT!B46</f>
        <v>42066</v>
      </c>
      <c r="B43" s="6">
        <f>TITRES_STAT!D46</f>
        <v>5.36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5.2403861384326476E-2</v>
      </c>
      <c r="G43" s="2">
        <f t="shared" si="6"/>
        <v>2.2530641630133168E-2</v>
      </c>
      <c r="H43" s="2">
        <f t="shared" si="3"/>
        <v>2.3258929880736265</v>
      </c>
      <c r="I43" s="2">
        <f t="shared" si="4"/>
        <v>69.932887089695427</v>
      </c>
    </row>
    <row r="44" spans="1:9" ht="13.5" x14ac:dyDescent="0.25">
      <c r="A44" s="3">
        <f>TITRES_STAT!B47</f>
        <v>42067</v>
      </c>
      <c r="B44" s="6">
        <f>TITRES_STAT!D47</f>
        <v>5.4355000000000002</v>
      </c>
      <c r="C44" s="2">
        <f t="shared" si="0"/>
        <v>7.5499999999999901E-2</v>
      </c>
      <c r="D44" s="2">
        <f t="shared" si="1"/>
        <v>7.5499999999999901E-2</v>
      </c>
      <c r="E44" s="2">
        <f t="shared" si="2"/>
        <v>0</v>
      </c>
      <c r="F44" s="2">
        <f t="shared" si="6"/>
        <v>5.4053585571160294E-2</v>
      </c>
      <c r="G44" s="2">
        <f t="shared" si="6"/>
        <v>2.0921310085123657E-2</v>
      </c>
      <c r="H44" s="2">
        <f t="shared" si="3"/>
        <v>2.5836616039449525</v>
      </c>
      <c r="I44" s="2">
        <f t="shared" si="4"/>
        <v>72.09557959101987</v>
      </c>
    </row>
    <row r="45" spans="1:9" ht="13.5" x14ac:dyDescent="0.25">
      <c r="A45" s="3">
        <f>TITRES_STAT!B48</f>
        <v>42068</v>
      </c>
      <c r="B45" s="6">
        <f>TITRES_STAT!D48</f>
        <v>5.3071999999999999</v>
      </c>
      <c r="C45" s="2">
        <f t="shared" si="0"/>
        <v>-0.1283000000000003</v>
      </c>
      <c r="D45" s="2">
        <f t="shared" si="1"/>
        <v>0</v>
      </c>
      <c r="E45" s="2">
        <f t="shared" si="2"/>
        <v>0.1283000000000003</v>
      </c>
      <c r="F45" s="2">
        <f t="shared" ref="F45:G60" si="7">((F44*13)+D45)/14</f>
        <v>5.0192615173220274E-2</v>
      </c>
      <c r="G45" s="2">
        <f t="shared" si="7"/>
        <v>2.8591216507614845E-2</v>
      </c>
      <c r="H45" s="2">
        <f t="shared" si="3"/>
        <v>1.7555256929991845</v>
      </c>
      <c r="I45" s="2">
        <f t="shared" si="4"/>
        <v>63.709284128954195</v>
      </c>
    </row>
    <row r="46" spans="1:9" ht="13.5" x14ac:dyDescent="0.25">
      <c r="A46" s="3">
        <f>TITRES_STAT!B49</f>
        <v>42069</v>
      </c>
      <c r="B46" s="6">
        <f>TITRES_STAT!D49</f>
        <v>5.2845000000000004</v>
      </c>
      <c r="C46" s="2">
        <f t="shared" si="0"/>
        <v>-2.2699999999999498E-2</v>
      </c>
      <c r="D46" s="2">
        <f t="shared" si="1"/>
        <v>0</v>
      </c>
      <c r="E46" s="2">
        <f t="shared" si="2"/>
        <v>2.2699999999999498E-2</v>
      </c>
      <c r="F46" s="2">
        <f t="shared" si="7"/>
        <v>4.6607428375133111E-2</v>
      </c>
      <c r="G46" s="2">
        <f t="shared" si="7"/>
        <v>2.8170415328499461E-2</v>
      </c>
      <c r="H46" s="2">
        <f t="shared" si="3"/>
        <v>1.6544814065265585</v>
      </c>
      <c r="I46" s="2">
        <f t="shared" si="4"/>
        <v>62.327858181967088</v>
      </c>
    </row>
    <row r="47" spans="1:9" ht="13.5" x14ac:dyDescent="0.25">
      <c r="A47" s="3">
        <f>TITRES_STAT!B50</f>
        <v>42072</v>
      </c>
      <c r="B47" s="6">
        <f>TITRES_STAT!D50</f>
        <v>5.2089999999999996</v>
      </c>
      <c r="C47" s="2">
        <f t="shared" si="0"/>
        <v>-7.5500000000000789E-2</v>
      </c>
      <c r="D47" s="2">
        <f t="shared" si="1"/>
        <v>0</v>
      </c>
      <c r="E47" s="2">
        <f t="shared" si="2"/>
        <v>7.5500000000000789E-2</v>
      </c>
      <c r="F47" s="2">
        <f t="shared" si="7"/>
        <v>4.3278326348337892E-2</v>
      </c>
      <c r="G47" s="2">
        <f t="shared" si="7"/>
        <v>3.1551099947892416E-2</v>
      </c>
      <c r="H47" s="2">
        <f t="shared" si="3"/>
        <v>1.3716899385382233</v>
      </c>
      <c r="I47" s="2">
        <f t="shared" si="4"/>
        <v>57.835972411455096</v>
      </c>
    </row>
    <row r="48" spans="1:9" ht="13.5" x14ac:dyDescent="0.25">
      <c r="A48" s="3">
        <f>TITRES_STAT!B51</f>
        <v>42073</v>
      </c>
      <c r="B48" s="6">
        <f>TITRES_STAT!D51</f>
        <v>5.1334999999999997</v>
      </c>
      <c r="C48" s="2">
        <f t="shared" si="0"/>
        <v>-7.5499999999999901E-2</v>
      </c>
      <c r="D48" s="2">
        <f t="shared" si="1"/>
        <v>0</v>
      </c>
      <c r="E48" s="2">
        <f t="shared" si="2"/>
        <v>7.5499999999999901E-2</v>
      </c>
      <c r="F48" s="2">
        <f t="shared" si="7"/>
        <v>4.0187017323456607E-2</v>
      </c>
      <c r="G48" s="2">
        <f t="shared" si="7"/>
        <v>3.4690307094471524E-2</v>
      </c>
      <c r="H48" s="2">
        <f t="shared" si="3"/>
        <v>1.1584508956353712</v>
      </c>
      <c r="I48" s="2">
        <f t="shared" si="4"/>
        <v>53.670477191669654</v>
      </c>
    </row>
    <row r="49" spans="1:9" ht="13.5" x14ac:dyDescent="0.25">
      <c r="A49" s="3">
        <f>TITRES_STAT!B52</f>
        <v>42074</v>
      </c>
      <c r="B49" s="6">
        <f>TITRES_STAT!D52</f>
        <v>5.2468000000000004</v>
      </c>
      <c r="C49" s="2">
        <f t="shared" si="0"/>
        <v>0.11330000000000062</v>
      </c>
      <c r="D49" s="2">
        <f t="shared" si="1"/>
        <v>0.11330000000000062</v>
      </c>
      <c r="E49" s="2">
        <f t="shared" si="2"/>
        <v>0</v>
      </c>
      <c r="F49" s="2">
        <f t="shared" si="7"/>
        <v>4.5409373228924035E-2</v>
      </c>
      <c r="G49" s="2">
        <f t="shared" si="7"/>
        <v>3.2212428016294987E-2</v>
      </c>
      <c r="H49" s="2">
        <f t="shared" si="3"/>
        <v>1.4096848957164372</v>
      </c>
      <c r="I49" s="2">
        <f t="shared" si="4"/>
        <v>58.500798101127486</v>
      </c>
    </row>
    <row r="50" spans="1:9" ht="13.5" x14ac:dyDescent="0.25">
      <c r="A50" s="3">
        <f>TITRES_STAT!B53</f>
        <v>42075</v>
      </c>
      <c r="B50" s="6">
        <f>TITRES_STAT!D53</f>
        <v>5.36</v>
      </c>
      <c r="C50" s="2">
        <f t="shared" si="0"/>
        <v>0.11319999999999997</v>
      </c>
      <c r="D50" s="2">
        <f t="shared" si="1"/>
        <v>0.11319999999999997</v>
      </c>
      <c r="E50" s="2">
        <f t="shared" si="2"/>
        <v>0</v>
      </c>
      <c r="F50" s="2">
        <f t="shared" si="7"/>
        <v>5.0251560855429464E-2</v>
      </c>
      <c r="G50" s="2">
        <f t="shared" si="7"/>
        <v>2.9911540300845346E-2</v>
      </c>
      <c r="H50" s="2">
        <f t="shared" si="3"/>
        <v>1.680005788735971</v>
      </c>
      <c r="I50" s="2">
        <f t="shared" si="4"/>
        <v>62.686647760128473</v>
      </c>
    </row>
    <row r="51" spans="1:9" ht="13.5" x14ac:dyDescent="0.25">
      <c r="A51" s="3">
        <f>TITRES_STAT!B54</f>
        <v>42076</v>
      </c>
      <c r="B51" s="6">
        <f>TITRES_STAT!D54</f>
        <v>5.4279999999999999</v>
      </c>
      <c r="C51" s="2">
        <f t="shared" si="0"/>
        <v>6.7999999999999616E-2</v>
      </c>
      <c r="D51" s="2">
        <f t="shared" si="1"/>
        <v>6.7999999999999616E-2</v>
      </c>
      <c r="E51" s="2">
        <f t="shared" si="2"/>
        <v>0</v>
      </c>
      <c r="F51" s="2">
        <f t="shared" si="7"/>
        <v>5.1519306508613041E-2</v>
      </c>
      <c r="G51" s="2">
        <f t="shared" si="7"/>
        <v>2.7775001707927821E-2</v>
      </c>
      <c r="H51" s="2">
        <f t="shared" si="3"/>
        <v>1.854880408302833</v>
      </c>
      <c r="I51" s="2">
        <f t="shared" si="4"/>
        <v>64.972263037999568</v>
      </c>
    </row>
    <row r="52" spans="1:9" ht="13.5" x14ac:dyDescent="0.25">
      <c r="A52" s="3">
        <f>TITRES_STAT!B55</f>
        <v>42079</v>
      </c>
      <c r="B52" s="6">
        <f>TITRES_STAT!D55</f>
        <v>5.4355000000000002</v>
      </c>
      <c r="C52" s="2">
        <f t="shared" si="0"/>
        <v>7.5000000000002842E-3</v>
      </c>
      <c r="D52" s="2">
        <f t="shared" si="1"/>
        <v>7.5000000000002842E-3</v>
      </c>
      <c r="E52" s="2">
        <f t="shared" si="2"/>
        <v>0</v>
      </c>
      <c r="F52" s="2">
        <f t="shared" si="7"/>
        <v>4.8375070329426416E-2</v>
      </c>
      <c r="G52" s="2">
        <f t="shared" si="7"/>
        <v>2.5791073014504402E-2</v>
      </c>
      <c r="H52" s="2">
        <f t="shared" si="3"/>
        <v>1.8756517149255949</v>
      </c>
      <c r="I52" s="2">
        <f t="shared" si="4"/>
        <v>65.225274159256998</v>
      </c>
    </row>
    <row r="53" spans="1:9" ht="13.5" x14ac:dyDescent="0.25">
      <c r="A53" s="3">
        <f>TITRES_STAT!B56</f>
        <v>42080</v>
      </c>
      <c r="B53" s="6">
        <f>TITRES_STAT!D56</f>
        <v>5.4128999999999996</v>
      </c>
      <c r="C53" s="2">
        <f t="shared" si="0"/>
        <v>-2.260000000000062E-2</v>
      </c>
      <c r="D53" s="2">
        <f t="shared" si="1"/>
        <v>0</v>
      </c>
      <c r="E53" s="2">
        <f t="shared" si="2"/>
        <v>2.260000000000062E-2</v>
      </c>
      <c r="F53" s="2">
        <f t="shared" si="7"/>
        <v>4.4919708163038814E-2</v>
      </c>
      <c r="G53" s="2">
        <f t="shared" si="7"/>
        <v>2.5563139227754134E-2</v>
      </c>
      <c r="H53" s="2">
        <f t="shared" si="3"/>
        <v>1.7572062555708758</v>
      </c>
      <c r="I53" s="2">
        <f t="shared" si="4"/>
        <v>63.731403917297747</v>
      </c>
    </row>
    <row r="54" spans="1:9" ht="13.5" x14ac:dyDescent="0.25">
      <c r="A54" s="3">
        <f>TITRES_STAT!B57</f>
        <v>42081</v>
      </c>
      <c r="B54" s="6">
        <f>TITRES_STAT!D57</f>
        <v>5.3071999999999999</v>
      </c>
      <c r="C54" s="2">
        <f t="shared" si="0"/>
        <v>-0.10569999999999968</v>
      </c>
      <c r="D54" s="2">
        <f t="shared" si="1"/>
        <v>0</v>
      </c>
      <c r="E54" s="2">
        <f t="shared" si="2"/>
        <v>0.10569999999999968</v>
      </c>
      <c r="F54" s="2">
        <f t="shared" si="7"/>
        <v>4.1711157579964617E-2</v>
      </c>
      <c r="G54" s="2">
        <f t="shared" si="7"/>
        <v>3.1287200711485955E-2</v>
      </c>
      <c r="H54" s="2">
        <f t="shared" si="3"/>
        <v>1.3331700066299599</v>
      </c>
      <c r="I54" s="2">
        <f t="shared" si="4"/>
        <v>57.139857054634263</v>
      </c>
    </row>
    <row r="55" spans="1:9" ht="13.5" x14ac:dyDescent="0.25">
      <c r="A55" s="3">
        <f>TITRES_STAT!B58</f>
        <v>42082</v>
      </c>
      <c r="B55" s="6">
        <f>TITRES_STAT!D58</f>
        <v>5.4581999999999997</v>
      </c>
      <c r="C55" s="2">
        <f t="shared" si="0"/>
        <v>0.1509999999999998</v>
      </c>
      <c r="D55" s="2">
        <f t="shared" si="1"/>
        <v>0.1509999999999998</v>
      </c>
      <c r="E55" s="2">
        <f t="shared" si="2"/>
        <v>0</v>
      </c>
      <c r="F55" s="2">
        <f t="shared" si="7"/>
        <v>4.9517503467109987E-2</v>
      </c>
      <c r="G55" s="2">
        <f t="shared" si="7"/>
        <v>2.9052400660665528E-2</v>
      </c>
      <c r="H55" s="2">
        <f t="shared" si="3"/>
        <v>1.7044203694379192</v>
      </c>
      <c r="I55" s="2">
        <f t="shared" si="4"/>
        <v>63.023499922542079</v>
      </c>
    </row>
    <row r="56" spans="1:9" ht="13.5" x14ac:dyDescent="0.25">
      <c r="A56" s="3">
        <f>TITRES_STAT!B59</f>
        <v>42086</v>
      </c>
      <c r="B56" s="6">
        <f>TITRES_STAT!D59</f>
        <v>5.2995999999999999</v>
      </c>
      <c r="C56" s="2">
        <f t="shared" si="0"/>
        <v>-0.15859999999999985</v>
      </c>
      <c r="D56" s="2">
        <f t="shared" si="1"/>
        <v>0</v>
      </c>
      <c r="E56" s="2">
        <f t="shared" si="2"/>
        <v>0.15859999999999985</v>
      </c>
      <c r="F56" s="2">
        <f t="shared" si="7"/>
        <v>4.5980538933744985E-2</v>
      </c>
      <c r="G56" s="2">
        <f t="shared" si="7"/>
        <v>3.8305800613475119E-2</v>
      </c>
      <c r="H56" s="2">
        <f t="shared" si="3"/>
        <v>1.2003544684449192</v>
      </c>
      <c r="I56" s="2">
        <f t="shared" si="4"/>
        <v>54.552777093831565</v>
      </c>
    </row>
    <row r="57" spans="1:9" ht="13.5" x14ac:dyDescent="0.25">
      <c r="A57" s="3">
        <f>TITRES_STAT!B60</f>
        <v>42087</v>
      </c>
      <c r="B57" s="6">
        <f>TITRES_STAT!D60</f>
        <v>5.2995999999999999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4.2696214724191772E-2</v>
      </c>
      <c r="G57" s="2">
        <f t="shared" si="7"/>
        <v>3.5569671998226894E-2</v>
      </c>
      <c r="H57" s="2">
        <f t="shared" si="3"/>
        <v>1.2003544684449192</v>
      </c>
      <c r="I57" s="2">
        <f t="shared" si="4"/>
        <v>54.552777093831565</v>
      </c>
    </row>
    <row r="58" spans="1:9" ht="13.5" x14ac:dyDescent="0.25">
      <c r="A58" s="3">
        <f>TITRES_STAT!B61</f>
        <v>42088</v>
      </c>
      <c r="B58" s="6">
        <f>TITRES_STAT!D61</f>
        <v>5.36</v>
      </c>
      <c r="C58" s="2">
        <f t="shared" si="0"/>
        <v>6.0400000000000453E-2</v>
      </c>
      <c r="D58" s="2">
        <f t="shared" si="1"/>
        <v>6.0400000000000453E-2</v>
      </c>
      <c r="E58" s="2">
        <f t="shared" si="2"/>
        <v>0</v>
      </c>
      <c r="F58" s="2">
        <f t="shared" si="7"/>
        <v>4.3960770815320967E-2</v>
      </c>
      <c r="G58" s="2">
        <f t="shared" si="7"/>
        <v>3.3028981141210688E-2</v>
      </c>
      <c r="H58" s="2">
        <f t="shared" si="3"/>
        <v>1.3309756854858155</v>
      </c>
      <c r="I58" s="2">
        <f t="shared" si="4"/>
        <v>57.099509607643853</v>
      </c>
    </row>
    <row r="59" spans="1:9" ht="13.5" x14ac:dyDescent="0.25">
      <c r="A59" s="3">
        <f>TITRES_STAT!B62</f>
        <v>42089</v>
      </c>
      <c r="B59" s="6">
        <f>TITRES_STAT!D62</f>
        <v>5.2845000000000004</v>
      </c>
      <c r="C59" s="2">
        <f t="shared" si="0"/>
        <v>-7.5499999999999901E-2</v>
      </c>
      <c r="D59" s="2">
        <f t="shared" si="1"/>
        <v>0</v>
      </c>
      <c r="E59" s="2">
        <f t="shared" si="2"/>
        <v>7.5499999999999901E-2</v>
      </c>
      <c r="F59" s="2">
        <f t="shared" si="7"/>
        <v>4.082071575708375E-2</v>
      </c>
      <c r="G59" s="2">
        <f t="shared" si="7"/>
        <v>3.6062625345409924E-2</v>
      </c>
      <c r="H59" s="2">
        <f t="shared" si="3"/>
        <v>1.1319396568081375</v>
      </c>
      <c r="I59" s="2">
        <f t="shared" si="4"/>
        <v>53.094357206283995</v>
      </c>
    </row>
    <row r="60" spans="1:9" ht="13.5" x14ac:dyDescent="0.25">
      <c r="A60" s="3">
        <f>TITRES_STAT!B63</f>
        <v>42090</v>
      </c>
      <c r="B60" s="6">
        <f>TITRES_STAT!D63</f>
        <v>5.2845000000000004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3.7904950345863483E-2</v>
      </c>
      <c r="G60" s="2">
        <f t="shared" si="7"/>
        <v>3.3486723535023501E-2</v>
      </c>
      <c r="H60" s="2">
        <f t="shared" si="3"/>
        <v>1.1319396568081375</v>
      </c>
      <c r="I60" s="2">
        <f t="shared" si="4"/>
        <v>53.094357206283995</v>
      </c>
    </row>
    <row r="61" spans="1:9" ht="13.5" x14ac:dyDescent="0.25">
      <c r="A61" s="3">
        <f>TITRES_STAT!B64</f>
        <v>42093</v>
      </c>
      <c r="B61" s="6">
        <f>TITRES_STAT!D64</f>
        <v>5.2468000000000004</v>
      </c>
      <c r="C61" s="2">
        <f t="shared" si="0"/>
        <v>-3.7700000000000067E-2</v>
      </c>
      <c r="D61" s="2">
        <f t="shared" si="1"/>
        <v>0</v>
      </c>
      <c r="E61" s="2">
        <f t="shared" si="2"/>
        <v>3.7700000000000067E-2</v>
      </c>
      <c r="F61" s="2">
        <f t="shared" ref="F61:G76" si="8">((F60*13)+D61)/14</f>
        <v>3.5197453892587521E-2</v>
      </c>
      <c r="G61" s="2">
        <f t="shared" si="8"/>
        <v>3.3787671853950395E-2</v>
      </c>
      <c r="H61" s="2">
        <f t="shared" si="3"/>
        <v>1.041724746372908</v>
      </c>
      <c r="I61" s="2">
        <f t="shared" si="4"/>
        <v>51.021801456024647</v>
      </c>
    </row>
    <row r="62" spans="1:9" ht="13.5" x14ac:dyDescent="0.25">
      <c r="A62" s="3">
        <f>TITRES_STAT!B65</f>
        <v>42094</v>
      </c>
      <c r="B62" s="6">
        <f>TITRES_STAT!D65</f>
        <v>5.2392000000000003</v>
      </c>
      <c r="C62" s="2">
        <f t="shared" si="0"/>
        <v>-7.6000000000000512E-3</v>
      </c>
      <c r="D62" s="2">
        <f t="shared" si="1"/>
        <v>0</v>
      </c>
      <c r="E62" s="2">
        <f t="shared" si="2"/>
        <v>7.6000000000000512E-3</v>
      </c>
      <c r="F62" s="2">
        <f t="shared" si="8"/>
        <v>3.2683350043116989E-2</v>
      </c>
      <c r="G62" s="2">
        <f t="shared" si="8"/>
        <v>3.1917123864382516E-2</v>
      </c>
      <c r="H62" s="2">
        <f t="shared" si="3"/>
        <v>1.0240067426498141</v>
      </c>
      <c r="I62" s="2">
        <f t="shared" si="4"/>
        <v>50.593049967273942</v>
      </c>
    </row>
    <row r="63" spans="1:9" ht="13.5" x14ac:dyDescent="0.25">
      <c r="A63" s="3">
        <f>TITRES_STAT!B66</f>
        <v>42095</v>
      </c>
      <c r="B63" s="6">
        <f>TITRES_STAT!D66</f>
        <v>5.2845000000000004</v>
      </c>
      <c r="C63" s="2">
        <f t="shared" si="0"/>
        <v>4.5300000000000118E-2</v>
      </c>
      <c r="D63" s="2">
        <f t="shared" si="1"/>
        <v>4.5300000000000118E-2</v>
      </c>
      <c r="E63" s="2">
        <f t="shared" si="2"/>
        <v>0</v>
      </c>
      <c r="F63" s="2">
        <f t="shared" si="8"/>
        <v>3.3584539325751499E-2</v>
      </c>
      <c r="G63" s="2">
        <f t="shared" si="8"/>
        <v>2.9637329302640906E-2</v>
      </c>
      <c r="H63" s="2">
        <f t="shared" si="3"/>
        <v>1.1331837286283035</v>
      </c>
      <c r="I63" s="2">
        <f t="shared" si="4"/>
        <v>53.121712556703784</v>
      </c>
    </row>
    <row r="64" spans="1:9" ht="13.5" x14ac:dyDescent="0.25">
      <c r="A64" s="3">
        <f>TITRES_STAT!B67</f>
        <v>42096</v>
      </c>
      <c r="B64" s="6">
        <f>TITRES_STAT!D67</f>
        <v>5.2770000000000001</v>
      </c>
      <c r="C64" s="2">
        <f t="shared" si="0"/>
        <v>-7.5000000000002842E-3</v>
      </c>
      <c r="D64" s="2">
        <f t="shared" si="1"/>
        <v>0</v>
      </c>
      <c r="E64" s="2">
        <f t="shared" si="2"/>
        <v>7.5000000000002842E-3</v>
      </c>
      <c r="F64" s="2">
        <f t="shared" si="8"/>
        <v>3.1185643659626391E-2</v>
      </c>
      <c r="G64" s="2">
        <f t="shared" si="8"/>
        <v>2.8056091495309434E-2</v>
      </c>
      <c r="H64" s="2">
        <f t="shared" si="3"/>
        <v>1.1115462631293518</v>
      </c>
      <c r="I64" s="2">
        <f t="shared" si="4"/>
        <v>52.6413407339709</v>
      </c>
    </row>
    <row r="65" spans="1:9" ht="13.5" x14ac:dyDescent="0.25">
      <c r="A65" s="3">
        <f>TITRES_STAT!B68</f>
        <v>42097</v>
      </c>
      <c r="B65" s="6">
        <f>TITRES_STAT!D68</f>
        <v>5.2089999999999996</v>
      </c>
      <c r="C65" s="2">
        <f t="shared" si="0"/>
        <v>-6.8000000000000504E-2</v>
      </c>
      <c r="D65" s="2">
        <f t="shared" si="1"/>
        <v>0</v>
      </c>
      <c r="E65" s="2">
        <f t="shared" si="2"/>
        <v>6.8000000000000504E-2</v>
      </c>
      <c r="F65" s="2">
        <f t="shared" si="8"/>
        <v>2.895809768393879E-2</v>
      </c>
      <c r="G65" s="2">
        <f t="shared" si="8"/>
        <v>3.0909227817073084E-2</v>
      </c>
      <c r="H65" s="2">
        <f t="shared" si="3"/>
        <v>0.93687548117728892</v>
      </c>
      <c r="I65" s="2">
        <f t="shared" si="4"/>
        <v>48.370454904402472</v>
      </c>
    </row>
    <row r="66" spans="1:9" ht="13.5" x14ac:dyDescent="0.25">
      <c r="A66" s="3">
        <f>TITRES_STAT!B69</f>
        <v>42100</v>
      </c>
      <c r="B66" s="6">
        <f>TITRES_STAT!D69</f>
        <v>5.2089999999999996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2.6889662135086017E-2</v>
      </c>
      <c r="G66" s="2">
        <f t="shared" si="8"/>
        <v>2.8701425830139293E-2</v>
      </c>
      <c r="H66" s="2">
        <f t="shared" si="3"/>
        <v>0.9368754811772888</v>
      </c>
      <c r="I66" s="2">
        <f t="shared" si="4"/>
        <v>48.370454904402472</v>
      </c>
    </row>
    <row r="67" spans="1:9" ht="13.5" x14ac:dyDescent="0.25">
      <c r="A67" s="3">
        <f>TITRES_STAT!B70</f>
        <v>42101</v>
      </c>
      <c r="B67" s="6">
        <f>TITRES_STAT!D70</f>
        <v>5.2089999999999996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2.4968971982579875E-2</v>
      </c>
      <c r="G67" s="2">
        <f t="shared" si="8"/>
        <v>2.6651323985129344E-2</v>
      </c>
      <c r="H67" s="2">
        <f t="shared" si="3"/>
        <v>0.93687548117728892</v>
      </c>
      <c r="I67" s="2">
        <f t="shared" si="4"/>
        <v>48.370454904402472</v>
      </c>
    </row>
    <row r="68" spans="1:9" ht="13.5" x14ac:dyDescent="0.25">
      <c r="A68" s="3">
        <f>TITRES_STAT!B71</f>
        <v>42102</v>
      </c>
      <c r="B68" s="6">
        <f>TITRES_STAT!D71</f>
        <v>5.2089999999999996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2.318547398382417E-2</v>
      </c>
      <c r="G68" s="2">
        <f t="shared" si="8"/>
        <v>2.4747657986191534E-2</v>
      </c>
      <c r="H68" s="2">
        <f t="shared" si="3"/>
        <v>0.93687548117728892</v>
      </c>
      <c r="I68" s="2">
        <f t="shared" si="4"/>
        <v>48.370454904402472</v>
      </c>
    </row>
    <row r="69" spans="1:9" ht="13.5" x14ac:dyDescent="0.25">
      <c r="A69" s="3">
        <f>TITRES_STAT!B72</f>
        <v>42104</v>
      </c>
      <c r="B69" s="6">
        <f>TITRES_STAT!D72</f>
        <v>5.2089999999999996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2.1529368699265302E-2</v>
      </c>
      <c r="G69" s="2">
        <f t="shared" si="8"/>
        <v>2.2979968130034997E-2</v>
      </c>
      <c r="H69" s="2">
        <f t="shared" si="3"/>
        <v>0.93687548117728892</v>
      </c>
      <c r="I69" s="2">
        <f t="shared" si="4"/>
        <v>48.370454904402472</v>
      </c>
    </row>
    <row r="70" spans="1:9" ht="13.5" x14ac:dyDescent="0.25">
      <c r="A70" s="3">
        <f>TITRES_STAT!B73</f>
        <v>42107</v>
      </c>
      <c r="B70" s="6">
        <f>TITRES_STAT!D73</f>
        <v>5.1939000000000002</v>
      </c>
      <c r="C70" s="2">
        <f t="shared" si="9"/>
        <v>-1.5099999999999447E-2</v>
      </c>
      <c r="D70" s="2">
        <f t="shared" si="10"/>
        <v>0</v>
      </c>
      <c r="E70" s="2">
        <f t="shared" si="11"/>
        <v>1.5099999999999447E-2</v>
      </c>
      <c r="F70" s="2">
        <f t="shared" si="8"/>
        <v>1.9991556649317781E-2</v>
      </c>
      <c r="G70" s="2">
        <f t="shared" si="8"/>
        <v>2.2417113263603884E-2</v>
      </c>
      <c r="H70" s="2">
        <f t="shared" si="3"/>
        <v>0.89179888660221907</v>
      </c>
      <c r="I70" s="2">
        <f t="shared" si="4"/>
        <v>47.140258561201598</v>
      </c>
    </row>
    <row r="71" spans="1:9" ht="13.5" x14ac:dyDescent="0.25">
      <c r="A71" s="3">
        <f>TITRES_STAT!B74</f>
        <v>42108</v>
      </c>
      <c r="B71" s="6">
        <f>TITRES_STAT!D74</f>
        <v>5.0430000000000001</v>
      </c>
      <c r="C71" s="2">
        <f t="shared" si="9"/>
        <v>-0.15090000000000003</v>
      </c>
      <c r="D71" s="2">
        <f t="shared" si="10"/>
        <v>0</v>
      </c>
      <c r="E71" s="2">
        <f t="shared" si="11"/>
        <v>0.15090000000000003</v>
      </c>
      <c r="F71" s="2">
        <f t="shared" si="8"/>
        <v>1.8563588317223653E-2</v>
      </c>
      <c r="G71" s="2">
        <f t="shared" si="8"/>
        <v>3.1594462316203609E-2</v>
      </c>
      <c r="H71" s="2">
        <f t="shared" si="3"/>
        <v>0.58755829206509669</v>
      </c>
      <c r="I71" s="2">
        <f t="shared" si="4"/>
        <v>37.010186964587014</v>
      </c>
    </row>
    <row r="72" spans="1:9" ht="13.5" x14ac:dyDescent="0.25">
      <c r="A72" s="3">
        <f>TITRES_STAT!B75</f>
        <v>42109</v>
      </c>
      <c r="B72" s="6">
        <f>TITRES_STAT!D75</f>
        <v>5.0128000000000004</v>
      </c>
      <c r="C72" s="2">
        <f t="shared" si="9"/>
        <v>-3.0199999999999783E-2</v>
      </c>
      <c r="D72" s="2">
        <f t="shared" si="10"/>
        <v>0</v>
      </c>
      <c r="E72" s="2">
        <f t="shared" si="11"/>
        <v>3.0199999999999783E-2</v>
      </c>
      <c r="F72" s="2">
        <f t="shared" si="8"/>
        <v>1.7237617723136249E-2</v>
      </c>
      <c r="G72" s="2">
        <f t="shared" si="8"/>
        <v>3.1494857865046195E-2</v>
      </c>
      <c r="H72" s="2">
        <f t="shared" si="3"/>
        <v>0.54731530451728128</v>
      </c>
      <c r="I72" s="2">
        <f t="shared" si="4"/>
        <v>35.371931171328285</v>
      </c>
    </row>
    <row r="73" spans="1:9" ht="13.5" x14ac:dyDescent="0.25">
      <c r="A73" s="3">
        <f>TITRES_STAT!B76</f>
        <v>42110</v>
      </c>
      <c r="B73" s="6">
        <f>TITRES_STAT!D76</f>
        <v>4.8693</v>
      </c>
      <c r="C73" s="2">
        <f t="shared" si="9"/>
        <v>-0.14350000000000041</v>
      </c>
      <c r="D73" s="2">
        <f t="shared" si="10"/>
        <v>0</v>
      </c>
      <c r="E73" s="2">
        <f t="shared" si="11"/>
        <v>0.14350000000000041</v>
      </c>
      <c r="F73" s="2">
        <f t="shared" si="8"/>
        <v>1.6006359314340805E-2</v>
      </c>
      <c r="G73" s="2">
        <f t="shared" si="8"/>
        <v>3.9495225160400063E-2</v>
      </c>
      <c r="H73" s="2">
        <f t="shared" si="3"/>
        <v>0.40527327668939589</v>
      </c>
      <c r="I73" s="2">
        <f t="shared" si="4"/>
        <v>28.83946371229348</v>
      </c>
    </row>
    <row r="74" spans="1:9" ht="13.5" x14ac:dyDescent="0.25">
      <c r="A74" s="3">
        <f>TITRES_STAT!B77</f>
        <v>42111</v>
      </c>
      <c r="B74" s="6">
        <f>TITRES_STAT!D77</f>
        <v>4.8693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1.4863047934745034E-2</v>
      </c>
      <c r="G74" s="2">
        <f t="shared" si="8"/>
        <v>3.6674137648942916E-2</v>
      </c>
      <c r="H74" s="2">
        <f t="shared" si="3"/>
        <v>0.40527327668939589</v>
      </c>
      <c r="I74" s="2">
        <f t="shared" si="4"/>
        <v>28.83946371229348</v>
      </c>
    </row>
    <row r="75" spans="1:9" ht="13.5" x14ac:dyDescent="0.25">
      <c r="A75" s="3">
        <f>TITRES_STAT!B78</f>
        <v>42114</v>
      </c>
      <c r="B75" s="6">
        <f>TITRES_STAT!D78</f>
        <v>4.8844000000000003</v>
      </c>
      <c r="C75" s="2">
        <f t="shared" si="9"/>
        <v>1.5100000000000335E-2</v>
      </c>
      <c r="D75" s="2">
        <f t="shared" si="10"/>
        <v>1.5100000000000335E-2</v>
      </c>
      <c r="E75" s="2">
        <f t="shared" si="11"/>
        <v>0</v>
      </c>
      <c r="F75" s="2">
        <f t="shared" si="8"/>
        <v>1.487997308226327E-2</v>
      </c>
      <c r="G75" s="2">
        <f t="shared" si="8"/>
        <v>3.4054556388304139E-2</v>
      </c>
      <c r="H75" s="2">
        <f t="shared" si="3"/>
        <v>0.43694514509587679</v>
      </c>
      <c r="I75" s="2">
        <f t="shared" si="4"/>
        <v>30.407921039095939</v>
      </c>
    </row>
    <row r="76" spans="1:9" ht="13.5" x14ac:dyDescent="0.25">
      <c r="A76" s="3">
        <f>TITRES_STAT!B79</f>
        <v>42115</v>
      </c>
      <c r="B76" s="6">
        <f>TITRES_STAT!D79</f>
        <v>4.9447999999999999</v>
      </c>
      <c r="C76" s="2">
        <f t="shared" si="9"/>
        <v>6.0399999999999565E-2</v>
      </c>
      <c r="D76" s="2">
        <f t="shared" si="10"/>
        <v>6.0399999999999565E-2</v>
      </c>
      <c r="E76" s="2">
        <f t="shared" si="11"/>
        <v>0</v>
      </c>
      <c r="F76" s="2">
        <f t="shared" si="8"/>
        <v>1.8131403576387293E-2</v>
      </c>
      <c r="G76" s="2">
        <f t="shared" si="8"/>
        <v>3.1622088074853845E-2</v>
      </c>
      <c r="H76" s="2">
        <f t="shared" si="3"/>
        <v>0.57337780900071367</v>
      </c>
      <c r="I76" s="2">
        <f t="shared" si="4"/>
        <v>36.442474637727251</v>
      </c>
    </row>
    <row r="77" spans="1:9" ht="13.5" x14ac:dyDescent="0.25">
      <c r="A77" s="3">
        <f>TITRES_STAT!B80</f>
        <v>42116</v>
      </c>
      <c r="B77" s="6">
        <f>TITRES_STAT!D80</f>
        <v>4.8014000000000001</v>
      </c>
      <c r="C77" s="2">
        <f t="shared" si="9"/>
        <v>-0.14339999999999975</v>
      </c>
      <c r="D77" s="2">
        <f t="shared" si="10"/>
        <v>0</v>
      </c>
      <c r="E77" s="2">
        <f t="shared" si="11"/>
        <v>0.14339999999999975</v>
      </c>
      <c r="F77" s="2">
        <f t="shared" ref="F77:G92" si="12">((F76*13)+D77)/14</f>
        <v>1.683630332093106E-2</v>
      </c>
      <c r="G77" s="2">
        <f t="shared" si="12"/>
        <v>3.9606224640935696E-2</v>
      </c>
      <c r="H77" s="2">
        <f t="shared" si="3"/>
        <v>0.42509235539530843</v>
      </c>
      <c r="I77" s="2">
        <f t="shared" si="4"/>
        <v>29.829109235337356</v>
      </c>
    </row>
    <row r="78" spans="1:9" ht="13.5" x14ac:dyDescent="0.25">
      <c r="A78" s="3">
        <f>TITRES_STAT!B81</f>
        <v>42117</v>
      </c>
      <c r="B78" s="6">
        <f>TITRES_STAT!D81</f>
        <v>4.6578999999999997</v>
      </c>
      <c r="C78" s="2">
        <f t="shared" si="9"/>
        <v>-0.14350000000000041</v>
      </c>
      <c r="D78" s="2">
        <f t="shared" si="10"/>
        <v>0</v>
      </c>
      <c r="E78" s="2">
        <f t="shared" si="11"/>
        <v>0.14350000000000041</v>
      </c>
      <c r="F78" s="2">
        <f t="shared" si="12"/>
        <v>1.5633710226578841E-2</v>
      </c>
      <c r="G78" s="2">
        <f t="shared" si="12"/>
        <v>4.70272085951546E-2</v>
      </c>
      <c r="H78" s="2">
        <f t="shared" si="3"/>
        <v>0.33243968106135147</v>
      </c>
      <c r="I78" s="2">
        <f t="shared" si="4"/>
        <v>24.949698345560194</v>
      </c>
    </row>
    <row r="79" spans="1:9" ht="13.5" x14ac:dyDescent="0.25">
      <c r="A79" s="3">
        <f>TITRES_STAT!B82</f>
        <v>42118</v>
      </c>
      <c r="B79" s="6">
        <f>TITRES_STAT!D82</f>
        <v>4.7107999999999999</v>
      </c>
      <c r="C79" s="2">
        <f t="shared" si="9"/>
        <v>5.2900000000000169E-2</v>
      </c>
      <c r="D79" s="2">
        <f t="shared" si="10"/>
        <v>5.2900000000000169E-2</v>
      </c>
      <c r="E79" s="2">
        <f t="shared" si="11"/>
        <v>0</v>
      </c>
      <c r="F79" s="2">
        <f t="shared" si="12"/>
        <v>1.8295588067537505E-2</v>
      </c>
      <c r="G79" s="2">
        <f t="shared" si="12"/>
        <v>4.3668122266929274E-2</v>
      </c>
      <c r="H79" s="2">
        <f t="shared" si="3"/>
        <v>0.41896896678319306</v>
      </c>
      <c r="I79" s="2">
        <f t="shared" si="4"/>
        <v>29.526295260212564</v>
      </c>
    </row>
    <row r="80" spans="1:9" ht="13.5" x14ac:dyDescent="0.25">
      <c r="A80" s="3">
        <f>TITRES_STAT!B83</f>
        <v>42121</v>
      </c>
      <c r="B80" s="6">
        <f>TITRES_STAT!D83</f>
        <v>4.7484999999999999</v>
      </c>
      <c r="C80" s="2">
        <f t="shared" si="9"/>
        <v>3.7700000000000067E-2</v>
      </c>
      <c r="D80" s="2">
        <f t="shared" si="10"/>
        <v>3.7700000000000067E-2</v>
      </c>
      <c r="E80" s="2">
        <f t="shared" si="11"/>
        <v>0</v>
      </c>
      <c r="F80" s="2">
        <f t="shared" si="12"/>
        <v>1.9681617491284831E-2</v>
      </c>
      <c r="G80" s="2">
        <f t="shared" si="12"/>
        <v>4.0548970676434322E-2</v>
      </c>
      <c r="H80" s="2">
        <f t="shared" si="3"/>
        <v>0.48537896678899212</v>
      </c>
      <c r="I80" s="2">
        <f t="shared" si="4"/>
        <v>32.677113224395299</v>
      </c>
    </row>
    <row r="81" spans="1:9" ht="13.5" x14ac:dyDescent="0.25">
      <c r="A81" s="3">
        <f>TITRES_STAT!B84</f>
        <v>42122</v>
      </c>
      <c r="B81" s="6">
        <f>TITRES_STAT!D84</f>
        <v>4.8769</v>
      </c>
      <c r="C81" s="2">
        <f t="shared" si="9"/>
        <v>0.12840000000000007</v>
      </c>
      <c r="D81" s="2">
        <f t="shared" si="10"/>
        <v>0.12840000000000007</v>
      </c>
      <c r="E81" s="2">
        <f t="shared" si="11"/>
        <v>0</v>
      </c>
      <c r="F81" s="2">
        <f t="shared" si="12"/>
        <v>2.7447216241907348E-2</v>
      </c>
      <c r="G81" s="2">
        <f t="shared" si="12"/>
        <v>3.7652615628117579E-2</v>
      </c>
      <c r="H81" s="2">
        <f t="shared" ref="H81:H144" si="13">F81/G81</f>
        <v>0.72895908515345698</v>
      </c>
      <c r="I81" s="2">
        <f t="shared" ref="I81:I144" si="14">IF(G81=0,100,100-(100/(1+H81)))</f>
        <v>42.161731380055002</v>
      </c>
    </row>
    <row r="82" spans="1:9" ht="13.5" x14ac:dyDescent="0.25">
      <c r="A82" s="3">
        <f>TITRES_STAT!B85</f>
        <v>42123</v>
      </c>
      <c r="B82" s="6">
        <f>TITRES_STAT!D85</f>
        <v>4.8769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2.5486700796056826E-2</v>
      </c>
      <c r="G82" s="2">
        <f t="shared" si="12"/>
        <v>3.4963143083252039E-2</v>
      </c>
      <c r="H82" s="2">
        <f t="shared" si="13"/>
        <v>0.72895908515345709</v>
      </c>
      <c r="I82" s="2">
        <f t="shared" si="14"/>
        <v>42.161731380055009</v>
      </c>
    </row>
    <row r="83" spans="1:9" ht="13.5" x14ac:dyDescent="0.25">
      <c r="A83" s="3">
        <f>TITRES_STAT!B86</f>
        <v>42124</v>
      </c>
      <c r="B83" s="6">
        <f>TITRES_STAT!D86</f>
        <v>4.8467000000000002</v>
      </c>
      <c r="C83" s="2">
        <f t="shared" si="9"/>
        <v>-3.0199999999999783E-2</v>
      </c>
      <c r="D83" s="2">
        <f t="shared" si="10"/>
        <v>0</v>
      </c>
      <c r="E83" s="2">
        <f t="shared" si="11"/>
        <v>3.0199999999999783E-2</v>
      </c>
      <c r="F83" s="2">
        <f t="shared" si="12"/>
        <v>2.3666222167767054E-2</v>
      </c>
      <c r="G83" s="2">
        <f t="shared" si="12"/>
        <v>3.4622918577305449E-2</v>
      </c>
      <c r="H83" s="2">
        <f t="shared" si="13"/>
        <v>0.6835420911996638</v>
      </c>
      <c r="I83" s="2">
        <f t="shared" si="14"/>
        <v>40.601425694832692</v>
      </c>
    </row>
    <row r="84" spans="1:9" ht="13.5" x14ac:dyDescent="0.25">
      <c r="A84" s="3">
        <f>TITRES_STAT!B87</f>
        <v>42128</v>
      </c>
      <c r="B84" s="6">
        <f>TITRES_STAT!D87</f>
        <v>4.8164999999999996</v>
      </c>
      <c r="C84" s="2">
        <f t="shared" si="9"/>
        <v>-3.0200000000000671E-2</v>
      </c>
      <c r="D84" s="2">
        <f t="shared" si="10"/>
        <v>0</v>
      </c>
      <c r="E84" s="2">
        <f t="shared" si="11"/>
        <v>3.0200000000000671E-2</v>
      </c>
      <c r="F84" s="2">
        <f t="shared" si="12"/>
        <v>2.1975777727212265E-2</v>
      </c>
      <c r="G84" s="2">
        <f t="shared" si="12"/>
        <v>3.4306995821783683E-2</v>
      </c>
      <c r="H84" s="2">
        <f t="shared" si="13"/>
        <v>0.64056257917105208</v>
      </c>
      <c r="I84" s="2">
        <f t="shared" si="14"/>
        <v>39.045299905275009</v>
      </c>
    </row>
    <row r="85" spans="1:9" ht="13.5" x14ac:dyDescent="0.25">
      <c r="A85" s="3">
        <f>TITRES_STAT!B88</f>
        <v>42129</v>
      </c>
      <c r="B85" s="6">
        <f>TITRES_STAT!D88</f>
        <v>4.7484999999999999</v>
      </c>
      <c r="C85" s="2">
        <f t="shared" si="9"/>
        <v>-6.7999999999999616E-2</v>
      </c>
      <c r="D85" s="2">
        <f t="shared" si="10"/>
        <v>0</v>
      </c>
      <c r="E85" s="2">
        <f t="shared" si="11"/>
        <v>6.7999999999999616E-2</v>
      </c>
      <c r="F85" s="2">
        <f t="shared" si="12"/>
        <v>2.0406079318125676E-2</v>
      </c>
      <c r="G85" s="2">
        <f t="shared" si="12"/>
        <v>3.6713638977370532E-2</v>
      </c>
      <c r="H85" s="2">
        <f t="shared" si="13"/>
        <v>0.55581739883381021</v>
      </c>
      <c r="I85" s="2">
        <f t="shared" si="14"/>
        <v>35.725104967358817</v>
      </c>
    </row>
    <row r="86" spans="1:9" ht="13.5" x14ac:dyDescent="0.25">
      <c r="A86" s="3">
        <f>TITRES_STAT!B89</f>
        <v>42130</v>
      </c>
      <c r="B86" s="6">
        <f>TITRES_STAT!D89</f>
        <v>4.673</v>
      </c>
      <c r="C86" s="2">
        <f t="shared" si="9"/>
        <v>-7.5499999999999901E-2</v>
      </c>
      <c r="D86" s="2">
        <f t="shared" si="10"/>
        <v>0</v>
      </c>
      <c r="E86" s="2">
        <f t="shared" si="11"/>
        <v>7.5499999999999901E-2</v>
      </c>
      <c r="F86" s="2">
        <f t="shared" si="12"/>
        <v>1.8948502223973842E-2</v>
      </c>
      <c r="G86" s="2">
        <f t="shared" si="12"/>
        <v>3.9484093336129775E-2</v>
      </c>
      <c r="H86" s="2">
        <f t="shared" si="13"/>
        <v>0.4799021738365481</v>
      </c>
      <c r="I86" s="2">
        <f t="shared" si="14"/>
        <v>32.427966004836222</v>
      </c>
    </row>
    <row r="87" spans="1:9" ht="13.5" x14ac:dyDescent="0.25">
      <c r="A87" s="3">
        <f>TITRES_STAT!B90</f>
        <v>42131</v>
      </c>
      <c r="B87" s="6">
        <f>TITRES_STAT!D90</f>
        <v>4.5372000000000003</v>
      </c>
      <c r="C87" s="2">
        <f t="shared" si="9"/>
        <v>-0.1357999999999997</v>
      </c>
      <c r="D87" s="2">
        <f t="shared" si="10"/>
        <v>0</v>
      </c>
      <c r="E87" s="2">
        <f t="shared" si="11"/>
        <v>0.1357999999999997</v>
      </c>
      <c r="F87" s="2">
        <f t="shared" si="12"/>
        <v>1.7595037779404282E-2</v>
      </c>
      <c r="G87" s="2">
        <f t="shared" si="12"/>
        <v>4.6363800954977621E-2</v>
      </c>
      <c r="H87" s="2">
        <f t="shared" si="13"/>
        <v>0.37949946762324882</v>
      </c>
      <c r="I87" s="2">
        <f t="shared" si="14"/>
        <v>27.509939404115286</v>
      </c>
    </row>
    <row r="88" spans="1:9" ht="13.5" x14ac:dyDescent="0.25">
      <c r="A88" s="3">
        <f>TITRES_STAT!B91</f>
        <v>42132</v>
      </c>
      <c r="B88" s="6">
        <f>TITRES_STAT!D91</f>
        <v>4.5069999999999997</v>
      </c>
      <c r="C88" s="2">
        <f t="shared" si="9"/>
        <v>-3.0200000000000671E-2</v>
      </c>
      <c r="D88" s="2">
        <f t="shared" si="10"/>
        <v>0</v>
      </c>
      <c r="E88" s="2">
        <f t="shared" si="11"/>
        <v>3.0200000000000671E-2</v>
      </c>
      <c r="F88" s="2">
        <f t="shared" si="12"/>
        <v>1.6338249366589692E-2</v>
      </c>
      <c r="G88" s="2">
        <f t="shared" si="12"/>
        <v>4.5209243743907841E-2</v>
      </c>
      <c r="H88" s="2">
        <f t="shared" si="13"/>
        <v>0.36139178658106502</v>
      </c>
      <c r="I88" s="2">
        <f t="shared" si="14"/>
        <v>26.545759284228325</v>
      </c>
    </row>
    <row r="89" spans="1:9" ht="13.5" x14ac:dyDescent="0.25">
      <c r="A89" s="3">
        <f>TITRES_STAT!B92</f>
        <v>42135</v>
      </c>
      <c r="B89" s="6">
        <f>TITRES_STAT!D92</f>
        <v>4.4541000000000004</v>
      </c>
      <c r="C89" s="2">
        <f t="shared" si="9"/>
        <v>-5.2899999999999281E-2</v>
      </c>
      <c r="D89" s="2">
        <f t="shared" si="10"/>
        <v>0</v>
      </c>
      <c r="E89" s="2">
        <f t="shared" si="11"/>
        <v>5.2899999999999281E-2</v>
      </c>
      <c r="F89" s="2">
        <f t="shared" si="12"/>
        <v>1.5171231554690428E-2</v>
      </c>
      <c r="G89" s="2">
        <f t="shared" si="12"/>
        <v>4.5758583476485801E-2</v>
      </c>
      <c r="H89" s="2">
        <f t="shared" si="13"/>
        <v>0.33154941438444102</v>
      </c>
      <c r="I89" s="2">
        <f t="shared" si="14"/>
        <v>24.8995201231576</v>
      </c>
    </row>
    <row r="90" spans="1:9" ht="13.5" x14ac:dyDescent="0.25">
      <c r="A90" s="3">
        <f>TITRES_STAT!B93</f>
        <v>42136</v>
      </c>
      <c r="B90" s="6">
        <f>TITRES_STAT!D93</f>
        <v>4.6051000000000002</v>
      </c>
      <c r="C90" s="2">
        <f t="shared" si="9"/>
        <v>0.1509999999999998</v>
      </c>
      <c r="D90" s="2">
        <f t="shared" si="10"/>
        <v>0.1509999999999998</v>
      </c>
      <c r="E90" s="2">
        <f t="shared" si="11"/>
        <v>0</v>
      </c>
      <c r="F90" s="2">
        <f t="shared" si="12"/>
        <v>2.4873286443641094E-2</v>
      </c>
      <c r="G90" s="2">
        <f t="shared" si="12"/>
        <v>4.2490113228165385E-2</v>
      </c>
      <c r="H90" s="2">
        <f t="shared" si="13"/>
        <v>0.58538997790086755</v>
      </c>
      <c r="I90" s="2">
        <f t="shared" si="14"/>
        <v>36.924036739272942</v>
      </c>
    </row>
    <row r="91" spans="1:9" ht="13.5" x14ac:dyDescent="0.25">
      <c r="A91" s="3">
        <f>TITRES_STAT!B94</f>
        <v>42137</v>
      </c>
      <c r="B91" s="6">
        <f>TITRES_STAT!D94</f>
        <v>4.5372000000000003</v>
      </c>
      <c r="C91" s="2">
        <f t="shared" si="9"/>
        <v>-6.7899999999999849E-2</v>
      </c>
      <c r="D91" s="2">
        <f t="shared" si="10"/>
        <v>0</v>
      </c>
      <c r="E91" s="2">
        <f t="shared" si="11"/>
        <v>6.7899999999999849E-2</v>
      </c>
      <c r="F91" s="2">
        <f t="shared" si="12"/>
        <v>2.3096623126238159E-2</v>
      </c>
      <c r="G91" s="2">
        <f t="shared" si="12"/>
        <v>4.4305105140439276E-2</v>
      </c>
      <c r="H91" s="2">
        <f t="shared" si="13"/>
        <v>0.52130839218248071</v>
      </c>
      <c r="I91" s="2">
        <f t="shared" si="14"/>
        <v>34.267108159089801</v>
      </c>
    </row>
    <row r="92" spans="1:9" ht="13.5" x14ac:dyDescent="0.25">
      <c r="A92" s="3">
        <f>TITRES_STAT!B95</f>
        <v>42138</v>
      </c>
      <c r="B92" s="6">
        <f>TITRES_STAT!D95</f>
        <v>4.4541000000000004</v>
      </c>
      <c r="C92" s="2">
        <f t="shared" si="9"/>
        <v>-8.3099999999999952E-2</v>
      </c>
      <c r="D92" s="2">
        <f t="shared" si="10"/>
        <v>0</v>
      </c>
      <c r="E92" s="2">
        <f t="shared" si="11"/>
        <v>8.3099999999999952E-2</v>
      </c>
      <c r="F92" s="2">
        <f t="shared" si="12"/>
        <v>2.1446864331506863E-2</v>
      </c>
      <c r="G92" s="2">
        <f t="shared" si="12"/>
        <v>4.7076169058979322E-2</v>
      </c>
      <c r="H92" s="2">
        <f t="shared" si="13"/>
        <v>0.45557794442953048</v>
      </c>
      <c r="I92" s="2">
        <f t="shared" si="14"/>
        <v>31.298766663305031</v>
      </c>
    </row>
    <row r="93" spans="1:9" ht="13.5" x14ac:dyDescent="0.25">
      <c r="A93" s="3">
        <f>TITRES_STAT!B96</f>
        <v>42139</v>
      </c>
      <c r="B93" s="6">
        <f>TITRES_STAT!D96</f>
        <v>4.5673000000000004</v>
      </c>
      <c r="C93" s="2">
        <f t="shared" si="9"/>
        <v>0.11319999999999997</v>
      </c>
      <c r="D93" s="2">
        <f t="shared" si="10"/>
        <v>0.11319999999999997</v>
      </c>
      <c r="E93" s="2">
        <f t="shared" si="11"/>
        <v>0</v>
      </c>
      <c r="F93" s="2">
        <f t="shared" ref="F93:G108" si="15">((F92*13)+D93)/14</f>
        <v>2.8000659736399227E-2</v>
      </c>
      <c r="G93" s="2">
        <f t="shared" si="15"/>
        <v>4.3713585554766517E-2</v>
      </c>
      <c r="H93" s="2">
        <f t="shared" si="13"/>
        <v>0.64054822730838745</v>
      </c>
      <c r="I93" s="2">
        <f t="shared" si="14"/>
        <v>39.044766660674242</v>
      </c>
    </row>
    <row r="94" spans="1:9" ht="13.5" x14ac:dyDescent="0.25">
      <c r="A94" s="3">
        <f>TITRES_STAT!B97</f>
        <v>42142</v>
      </c>
      <c r="B94" s="6">
        <f>TITRES_STAT!D97</f>
        <v>4.5446999999999997</v>
      </c>
      <c r="C94" s="2">
        <f t="shared" si="9"/>
        <v>-2.260000000000062E-2</v>
      </c>
      <c r="D94" s="2">
        <f t="shared" si="10"/>
        <v>0</v>
      </c>
      <c r="E94" s="2">
        <f t="shared" si="11"/>
        <v>2.260000000000062E-2</v>
      </c>
      <c r="F94" s="2">
        <f t="shared" si="15"/>
        <v>2.6000612612370713E-2</v>
      </c>
      <c r="G94" s="2">
        <f t="shared" si="15"/>
        <v>4.2205472300854661E-2</v>
      </c>
      <c r="H94" s="2">
        <f t="shared" si="13"/>
        <v>0.61604837465221773</v>
      </c>
      <c r="I94" s="2">
        <f t="shared" si="14"/>
        <v>38.120664227318983</v>
      </c>
    </row>
    <row r="95" spans="1:9" ht="13.5" x14ac:dyDescent="0.25">
      <c r="A95" s="3">
        <f>TITRES_STAT!B98</f>
        <v>42143</v>
      </c>
      <c r="B95" s="6">
        <f>TITRES_STAT!D98</f>
        <v>4.4088000000000003</v>
      </c>
      <c r="C95" s="2">
        <f t="shared" si="9"/>
        <v>-0.13589999999999947</v>
      </c>
      <c r="D95" s="2">
        <f t="shared" si="10"/>
        <v>0</v>
      </c>
      <c r="E95" s="2">
        <f t="shared" si="11"/>
        <v>0.13589999999999947</v>
      </c>
      <c r="F95" s="2">
        <f t="shared" si="15"/>
        <v>2.4143425997201377E-2</v>
      </c>
      <c r="G95" s="2">
        <f t="shared" si="15"/>
        <v>4.8897938565079291E-2</v>
      </c>
      <c r="H95" s="2">
        <f t="shared" si="13"/>
        <v>0.49375140763998437</v>
      </c>
      <c r="I95" s="2">
        <f t="shared" si="14"/>
        <v>33.054456391781741</v>
      </c>
    </row>
    <row r="96" spans="1:9" ht="13.5" x14ac:dyDescent="0.25">
      <c r="A96" s="3">
        <f>TITRES_STAT!B99</f>
        <v>42144</v>
      </c>
      <c r="B96" s="6">
        <f>TITRES_STAT!D99</f>
        <v>4.2805</v>
      </c>
      <c r="C96" s="2">
        <f t="shared" si="9"/>
        <v>-0.1283000000000003</v>
      </c>
      <c r="D96" s="2">
        <f t="shared" si="10"/>
        <v>0</v>
      </c>
      <c r="E96" s="2">
        <f t="shared" si="11"/>
        <v>0.1283000000000003</v>
      </c>
      <c r="F96" s="2">
        <f t="shared" si="15"/>
        <v>2.2418895568829849E-2</v>
      </c>
      <c r="G96" s="2">
        <f t="shared" si="15"/>
        <v>5.4569514381859363E-2</v>
      </c>
      <c r="H96" s="2">
        <f t="shared" si="13"/>
        <v>0.41083186872343874</v>
      </c>
      <c r="I96" s="2">
        <f t="shared" si="14"/>
        <v>29.119831911308552</v>
      </c>
    </row>
    <row r="97" spans="1:9" ht="13.5" x14ac:dyDescent="0.25">
      <c r="A97" s="3">
        <f>TITRES_STAT!B100</f>
        <v>42145</v>
      </c>
      <c r="B97" s="6">
        <f>TITRES_STAT!D100</f>
        <v>4.4466000000000001</v>
      </c>
      <c r="C97" s="2">
        <f t="shared" si="9"/>
        <v>0.16610000000000014</v>
      </c>
      <c r="D97" s="2">
        <f t="shared" si="10"/>
        <v>0.16610000000000014</v>
      </c>
      <c r="E97" s="2">
        <f t="shared" si="11"/>
        <v>0</v>
      </c>
      <c r="F97" s="2">
        <f t="shared" si="15"/>
        <v>3.2681831599627724E-2</v>
      </c>
      <c r="G97" s="2">
        <f t="shared" si="15"/>
        <v>5.0671691926012272E-2</v>
      </c>
      <c r="H97" s="2">
        <f t="shared" si="13"/>
        <v>0.64497217987802247</v>
      </c>
      <c r="I97" s="2">
        <f t="shared" si="14"/>
        <v>39.208698345636961</v>
      </c>
    </row>
    <row r="98" spans="1:9" ht="13.5" x14ac:dyDescent="0.25">
      <c r="A98" s="3">
        <f>TITRES_STAT!B101</f>
        <v>42146</v>
      </c>
      <c r="B98" s="6">
        <f>TITRES_STAT!D101</f>
        <v>4.2956000000000003</v>
      </c>
      <c r="C98" s="2">
        <f t="shared" si="9"/>
        <v>-0.1509999999999998</v>
      </c>
      <c r="D98" s="2">
        <f t="shared" si="10"/>
        <v>0</v>
      </c>
      <c r="E98" s="2">
        <f t="shared" si="11"/>
        <v>0.1509999999999998</v>
      </c>
      <c r="F98" s="2">
        <f t="shared" si="15"/>
        <v>3.034741505679717E-2</v>
      </c>
      <c r="G98" s="2">
        <f t="shared" si="15"/>
        <v>5.7837999645582804E-2</v>
      </c>
      <c r="H98" s="2">
        <f t="shared" si="13"/>
        <v>0.52469682981359578</v>
      </c>
      <c r="I98" s="2">
        <f t="shared" si="14"/>
        <v>34.413190842519384</v>
      </c>
    </row>
    <row r="99" spans="1:9" ht="13.5" x14ac:dyDescent="0.25">
      <c r="A99" s="3">
        <f>TITRES_STAT!B102</f>
        <v>42149</v>
      </c>
      <c r="B99" s="6">
        <f>TITRES_STAT!D102</f>
        <v>4.2805</v>
      </c>
      <c r="C99" s="2">
        <f t="shared" si="9"/>
        <v>-1.5100000000000335E-2</v>
      </c>
      <c r="D99" s="2">
        <f t="shared" si="10"/>
        <v>0</v>
      </c>
      <c r="E99" s="2">
        <f t="shared" si="11"/>
        <v>1.5100000000000335E-2</v>
      </c>
      <c r="F99" s="2">
        <f t="shared" si="15"/>
        <v>2.8179742552740229E-2</v>
      </c>
      <c r="G99" s="2">
        <f t="shared" si="15"/>
        <v>5.4785285385184054E-2</v>
      </c>
      <c r="H99" s="2">
        <f t="shared" si="13"/>
        <v>0.51436699388557106</v>
      </c>
      <c r="I99" s="2">
        <f t="shared" si="14"/>
        <v>33.965808549868441</v>
      </c>
    </row>
    <row r="100" spans="1:9" ht="13.5" x14ac:dyDescent="0.25">
      <c r="A100" s="3">
        <f>TITRES_STAT!B103</f>
        <v>42150</v>
      </c>
      <c r="B100" s="6">
        <f>TITRES_STAT!D103</f>
        <v>4.2728999999999999</v>
      </c>
      <c r="C100" s="2">
        <f t="shared" si="9"/>
        <v>-7.6000000000000512E-3</v>
      </c>
      <c r="D100" s="2">
        <f t="shared" si="10"/>
        <v>0</v>
      </c>
      <c r="E100" s="2">
        <f t="shared" si="11"/>
        <v>7.6000000000000512E-3</v>
      </c>
      <c r="F100" s="2">
        <f t="shared" si="15"/>
        <v>2.616690379897307E-2</v>
      </c>
      <c r="G100" s="2">
        <f t="shared" si="15"/>
        <v>5.1414907857670909E-2</v>
      </c>
      <c r="H100" s="2">
        <f t="shared" si="13"/>
        <v>0.50893612162856516</v>
      </c>
      <c r="I100" s="2">
        <f t="shared" si="14"/>
        <v>33.728142254244702</v>
      </c>
    </row>
    <row r="101" spans="1:9" ht="13.5" x14ac:dyDescent="0.25">
      <c r="A101" s="3">
        <f>TITRES_STAT!B104</f>
        <v>42151</v>
      </c>
      <c r="B101" s="6">
        <f>TITRES_STAT!D104</f>
        <v>4.2653999999999996</v>
      </c>
      <c r="C101" s="2">
        <f t="shared" si="9"/>
        <v>-7.5000000000002842E-3</v>
      </c>
      <c r="D101" s="2">
        <f t="shared" si="10"/>
        <v>0</v>
      </c>
      <c r="E101" s="2">
        <f t="shared" si="11"/>
        <v>7.5000000000002842E-3</v>
      </c>
      <c r="F101" s="2">
        <f t="shared" si="15"/>
        <v>2.4297839241903565E-2</v>
      </c>
      <c r="G101" s="2">
        <f t="shared" si="15"/>
        <v>4.8278128724980149E-2</v>
      </c>
      <c r="H101" s="2">
        <f t="shared" si="13"/>
        <v>0.50328875380232663</v>
      </c>
      <c r="I101" s="2">
        <f t="shared" si="14"/>
        <v>33.479180398931277</v>
      </c>
    </row>
    <row r="102" spans="1:9" ht="13.5" x14ac:dyDescent="0.25">
      <c r="A102" s="3">
        <f>TITRES_STAT!B105</f>
        <v>42152</v>
      </c>
      <c r="B102" s="6">
        <f>TITRES_STAT!D105</f>
        <v>4.2275999999999998</v>
      </c>
      <c r="C102" s="2">
        <f t="shared" si="9"/>
        <v>-3.7799999999999834E-2</v>
      </c>
      <c r="D102" s="2">
        <f t="shared" si="10"/>
        <v>0</v>
      </c>
      <c r="E102" s="2">
        <f t="shared" si="11"/>
        <v>3.7799999999999834E-2</v>
      </c>
      <c r="F102" s="2">
        <f t="shared" si="15"/>
        <v>2.2562279296053311E-2</v>
      </c>
      <c r="G102" s="2">
        <f t="shared" si="15"/>
        <v>4.7529690958910124E-2</v>
      </c>
      <c r="H102" s="2">
        <f t="shared" si="13"/>
        <v>0.47469863238872351</v>
      </c>
      <c r="I102" s="2">
        <f t="shared" si="14"/>
        <v>32.189534998062925</v>
      </c>
    </row>
    <row r="103" spans="1:9" ht="13.5" x14ac:dyDescent="0.25">
      <c r="A103" s="3">
        <f>TITRES_STAT!B106</f>
        <v>42153</v>
      </c>
      <c r="B103" s="6">
        <f>TITRES_STAT!D106</f>
        <v>4.1067999999999998</v>
      </c>
      <c r="C103" s="2">
        <f t="shared" si="9"/>
        <v>-0.12080000000000002</v>
      </c>
      <c r="D103" s="2">
        <f t="shared" si="10"/>
        <v>0</v>
      </c>
      <c r="E103" s="2">
        <f t="shared" si="11"/>
        <v>0.12080000000000002</v>
      </c>
      <c r="F103" s="2">
        <f t="shared" si="15"/>
        <v>2.0950687917763788E-2</v>
      </c>
      <c r="G103" s="2">
        <f t="shared" si="15"/>
        <v>5.2763284461845118E-2</v>
      </c>
      <c r="H103" s="2">
        <f t="shared" si="13"/>
        <v>0.39706944196989719</v>
      </c>
      <c r="I103" s="2">
        <f t="shared" si="14"/>
        <v>28.421596668095532</v>
      </c>
    </row>
    <row r="104" spans="1:9" ht="13.5" x14ac:dyDescent="0.25">
      <c r="A104" s="3">
        <f>TITRES_STAT!B107</f>
        <v>42156</v>
      </c>
      <c r="B104" s="6">
        <f>TITRES_STAT!D107</f>
        <v>4.2275999999999998</v>
      </c>
      <c r="C104" s="2">
        <f t="shared" si="9"/>
        <v>0.12080000000000002</v>
      </c>
      <c r="D104" s="2">
        <f t="shared" si="10"/>
        <v>0.12080000000000002</v>
      </c>
      <c r="E104" s="2">
        <f t="shared" si="11"/>
        <v>0</v>
      </c>
      <c r="F104" s="2">
        <f t="shared" si="15"/>
        <v>2.8082781637923517E-2</v>
      </c>
      <c r="G104" s="2">
        <f t="shared" si="15"/>
        <v>4.8994478428856181E-2</v>
      </c>
      <c r="H104" s="2">
        <f t="shared" si="13"/>
        <v>0.57318258176177783</v>
      </c>
      <c r="I104" s="2">
        <f t="shared" si="14"/>
        <v>36.434587339498854</v>
      </c>
    </row>
    <row r="105" spans="1:9" ht="13.5" x14ac:dyDescent="0.25">
      <c r="A105" s="3">
        <f>TITRES_STAT!B108</f>
        <v>42157</v>
      </c>
      <c r="B105" s="6">
        <f>TITRES_STAT!D108</f>
        <v>4.2275999999999998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2.6076868663786123E-2</v>
      </c>
      <c r="G105" s="2">
        <f t="shared" si="15"/>
        <v>4.5494872826795027E-2</v>
      </c>
      <c r="H105" s="2">
        <f t="shared" si="13"/>
        <v>0.57318258176177783</v>
      </c>
      <c r="I105" s="2">
        <f t="shared" si="14"/>
        <v>36.434587339498854</v>
      </c>
    </row>
    <row r="106" spans="1:9" ht="13.5" x14ac:dyDescent="0.25">
      <c r="A106" s="3">
        <f>TITRES_STAT!B109</f>
        <v>42158</v>
      </c>
      <c r="B106" s="6">
        <f>TITRES_STAT!D109</f>
        <v>4.1067999999999998</v>
      </c>
      <c r="C106" s="2">
        <f t="shared" si="9"/>
        <v>-0.12080000000000002</v>
      </c>
      <c r="D106" s="2">
        <f t="shared" si="10"/>
        <v>0</v>
      </c>
      <c r="E106" s="2">
        <f t="shared" si="11"/>
        <v>0.12080000000000002</v>
      </c>
      <c r="F106" s="2">
        <f t="shared" si="15"/>
        <v>2.4214235187801397E-2</v>
      </c>
      <c r="G106" s="2">
        <f t="shared" si="15"/>
        <v>5.0873810482023954E-2</v>
      </c>
      <c r="H106" s="2">
        <f t="shared" si="13"/>
        <v>0.47596661147207353</v>
      </c>
      <c r="I106" s="2">
        <f t="shared" si="14"/>
        <v>32.247789873604418</v>
      </c>
    </row>
    <row r="107" spans="1:9" ht="13.5" x14ac:dyDescent="0.25">
      <c r="A107" s="3">
        <f>TITRES_STAT!B110</f>
        <v>42159</v>
      </c>
      <c r="B107" s="6">
        <f>TITRES_STAT!D110</f>
        <v>4.1143999999999998</v>
      </c>
      <c r="C107" s="2">
        <f t="shared" si="9"/>
        <v>7.6000000000000512E-3</v>
      </c>
      <c r="D107" s="2">
        <f t="shared" si="10"/>
        <v>7.6000000000000512E-3</v>
      </c>
      <c r="E107" s="2">
        <f t="shared" si="11"/>
        <v>0</v>
      </c>
      <c r="F107" s="2">
        <f t="shared" si="15"/>
        <v>2.3027504102958445E-2</v>
      </c>
      <c r="G107" s="2">
        <f t="shared" si="15"/>
        <v>4.72399668761651E-2</v>
      </c>
      <c r="H107" s="2">
        <f t="shared" si="13"/>
        <v>0.48745809164775178</v>
      </c>
      <c r="I107" s="2">
        <f t="shared" si="14"/>
        <v>32.771215161279841</v>
      </c>
    </row>
    <row r="108" spans="1:9" ht="13.5" x14ac:dyDescent="0.25">
      <c r="A108" s="3">
        <f>TITRES_STAT!B111</f>
        <v>42160</v>
      </c>
      <c r="B108" s="6">
        <f>TITRES_STAT!D111</f>
        <v>4.2125000000000004</v>
      </c>
      <c r="C108" s="2">
        <f t="shared" si="9"/>
        <v>9.810000000000052E-2</v>
      </c>
      <c r="D108" s="2">
        <f t="shared" si="10"/>
        <v>9.810000000000052E-2</v>
      </c>
      <c r="E108" s="2">
        <f t="shared" si="11"/>
        <v>0</v>
      </c>
      <c r="F108" s="2">
        <f t="shared" si="15"/>
        <v>2.8389825238461449E-2</v>
      </c>
      <c r="G108" s="2">
        <f t="shared" si="15"/>
        <v>4.3865683527867592E-2</v>
      </c>
      <c r="H108" s="2">
        <f t="shared" si="13"/>
        <v>0.64719897093192613</v>
      </c>
      <c r="I108" s="2">
        <f t="shared" si="14"/>
        <v>39.290879994040075</v>
      </c>
    </row>
    <row r="109" spans="1:9" ht="13.5" x14ac:dyDescent="0.25">
      <c r="A109" s="3">
        <f>TITRES_STAT!B112</f>
        <v>42163</v>
      </c>
      <c r="B109" s="6">
        <f>TITRES_STAT!D112</f>
        <v>4.3030999999999997</v>
      </c>
      <c r="C109" s="2">
        <f t="shared" si="9"/>
        <v>9.0599999999999348E-2</v>
      </c>
      <c r="D109" s="2">
        <f t="shared" si="10"/>
        <v>9.0599999999999348E-2</v>
      </c>
      <c r="E109" s="2">
        <f t="shared" si="11"/>
        <v>0</v>
      </c>
      <c r="F109" s="2">
        <f t="shared" ref="F109:G124" si="16">((F108*13)+D109)/14</f>
        <v>3.2833409149999868E-2</v>
      </c>
      <c r="G109" s="2">
        <f t="shared" si="16"/>
        <v>4.0732420418734192E-2</v>
      </c>
      <c r="H109" s="2">
        <f t="shared" si="13"/>
        <v>0.80607557352272374</v>
      </c>
      <c r="I109" s="2">
        <f t="shared" si="14"/>
        <v>44.631331342934075</v>
      </c>
    </row>
    <row r="110" spans="1:9" ht="13.5" x14ac:dyDescent="0.25">
      <c r="A110" s="3">
        <f>TITRES_STAT!B113</f>
        <v>42164</v>
      </c>
      <c r="B110" s="6">
        <f>TITRES_STAT!D113</f>
        <v>4.1748000000000003</v>
      </c>
      <c r="C110" s="2">
        <f t="shared" si="9"/>
        <v>-0.12829999999999941</v>
      </c>
      <c r="D110" s="2">
        <f t="shared" si="10"/>
        <v>0</v>
      </c>
      <c r="E110" s="2">
        <f t="shared" si="11"/>
        <v>0.12829999999999941</v>
      </c>
      <c r="F110" s="2">
        <f t="shared" si="16"/>
        <v>3.0488165639285591E-2</v>
      </c>
      <c r="G110" s="2">
        <f t="shared" si="16"/>
        <v>4.6987247531681708E-2</v>
      </c>
      <c r="H110" s="2">
        <f t="shared" si="13"/>
        <v>0.64886043002898997</v>
      </c>
      <c r="I110" s="2">
        <f t="shared" si="14"/>
        <v>39.352052982288008</v>
      </c>
    </row>
    <row r="111" spans="1:9" ht="13.5" x14ac:dyDescent="0.25">
      <c r="A111" s="3">
        <f>TITRES_STAT!B114</f>
        <v>42165</v>
      </c>
      <c r="B111" s="6">
        <f>TITRES_STAT!D114</f>
        <v>4.1520999999999999</v>
      </c>
      <c r="C111" s="2">
        <f t="shared" si="9"/>
        <v>-2.2700000000000387E-2</v>
      </c>
      <c r="D111" s="2">
        <f t="shared" si="10"/>
        <v>0</v>
      </c>
      <c r="E111" s="2">
        <f t="shared" si="11"/>
        <v>2.2700000000000387E-2</v>
      </c>
      <c r="F111" s="2">
        <f t="shared" si="16"/>
        <v>2.831043952219376E-2</v>
      </c>
      <c r="G111" s="2">
        <f t="shared" si="16"/>
        <v>4.5252444136561612E-2</v>
      </c>
      <c r="H111" s="2">
        <f t="shared" si="13"/>
        <v>0.62561128050364034</v>
      </c>
      <c r="I111" s="2">
        <f t="shared" si="14"/>
        <v>38.484678840922911</v>
      </c>
    </row>
    <row r="112" spans="1:9" ht="13.5" x14ac:dyDescent="0.25">
      <c r="A112" s="3">
        <f>TITRES_STAT!B115</f>
        <v>42166</v>
      </c>
      <c r="B112" s="6">
        <f>TITRES_STAT!D115</f>
        <v>4.1520999999999999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2.6288265270608492E-2</v>
      </c>
      <c r="G112" s="2">
        <f t="shared" si="16"/>
        <v>4.2020126698235787E-2</v>
      </c>
      <c r="H112" s="2">
        <f t="shared" si="13"/>
        <v>0.62561128050364023</v>
      </c>
      <c r="I112" s="2">
        <f t="shared" si="14"/>
        <v>38.484678840922896</v>
      </c>
    </row>
    <row r="113" spans="1:9" ht="13.5" x14ac:dyDescent="0.25">
      <c r="A113" s="3">
        <f>TITRES_STAT!B116</f>
        <v>42167</v>
      </c>
      <c r="B113" s="6">
        <f>TITRES_STAT!D116</f>
        <v>4.1520999999999999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2.4410532036993598E-2</v>
      </c>
      <c r="G113" s="2">
        <f t="shared" si="16"/>
        <v>3.9018689076933233E-2</v>
      </c>
      <c r="H113" s="2">
        <f t="shared" si="13"/>
        <v>0.62561128050364023</v>
      </c>
      <c r="I113" s="2">
        <f t="shared" si="14"/>
        <v>38.484678840922896</v>
      </c>
    </row>
    <row r="114" spans="1:9" ht="13.5" x14ac:dyDescent="0.25">
      <c r="A114" s="3">
        <f>TITRES_STAT!B117</f>
        <v>42170</v>
      </c>
      <c r="B114" s="6">
        <f>TITRES_STAT!D117</f>
        <v>4.1520999999999999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2.2666922605779769E-2</v>
      </c>
      <c r="G114" s="2">
        <f t="shared" si="16"/>
        <v>3.623163985715229E-2</v>
      </c>
      <c r="H114" s="2">
        <f t="shared" si="13"/>
        <v>0.62561128050364012</v>
      </c>
      <c r="I114" s="2">
        <f t="shared" si="14"/>
        <v>38.484678840922889</v>
      </c>
    </row>
    <row r="115" spans="1:9" ht="13.5" x14ac:dyDescent="0.25">
      <c r="A115" s="3">
        <f>TITRES_STAT!B118</f>
        <v>42171</v>
      </c>
      <c r="B115" s="6">
        <f>TITRES_STAT!D118</f>
        <v>4.2275999999999998</v>
      </c>
      <c r="C115" s="2">
        <f t="shared" si="9"/>
        <v>7.5499999999999901E-2</v>
      </c>
      <c r="D115" s="2">
        <f t="shared" si="10"/>
        <v>7.5499999999999901E-2</v>
      </c>
      <c r="E115" s="2">
        <f t="shared" si="11"/>
        <v>0</v>
      </c>
      <c r="F115" s="2">
        <f t="shared" si="16"/>
        <v>2.6440713848224062E-2</v>
      </c>
      <c r="G115" s="2">
        <f t="shared" si="16"/>
        <v>3.3643665581641412E-2</v>
      </c>
      <c r="H115" s="2">
        <f t="shared" si="13"/>
        <v>0.78590466856418173</v>
      </c>
      <c r="I115" s="2">
        <f t="shared" si="14"/>
        <v>44.005969769709345</v>
      </c>
    </row>
    <row r="116" spans="1:9" ht="13.5" x14ac:dyDescent="0.25">
      <c r="A116" s="3">
        <f>TITRES_STAT!B119</f>
        <v>42172</v>
      </c>
      <c r="B116" s="6">
        <f>TITRES_STAT!D119</f>
        <v>4.2275999999999998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2.4552091430493771E-2</v>
      </c>
      <c r="G116" s="2">
        <f t="shared" si="16"/>
        <v>3.1240546611524169E-2</v>
      </c>
      <c r="H116" s="2">
        <f t="shared" si="13"/>
        <v>0.78590466856418162</v>
      </c>
      <c r="I116" s="2">
        <f t="shared" si="14"/>
        <v>44.005969769709345</v>
      </c>
    </row>
    <row r="117" spans="1:9" ht="13.5" x14ac:dyDescent="0.25">
      <c r="A117" s="3">
        <f>TITRES_STAT!B120</f>
        <v>42173</v>
      </c>
      <c r="B117" s="6">
        <f>TITRES_STAT!D120</f>
        <v>4.2577999999999996</v>
      </c>
      <c r="C117" s="2">
        <f t="shared" si="9"/>
        <v>3.0199999999999783E-2</v>
      </c>
      <c r="D117" s="2">
        <f t="shared" si="10"/>
        <v>3.0199999999999783E-2</v>
      </c>
      <c r="E117" s="2">
        <f t="shared" si="11"/>
        <v>0</v>
      </c>
      <c r="F117" s="2">
        <f t="shared" si="16"/>
        <v>2.4955513471172773E-2</v>
      </c>
      <c r="G117" s="2">
        <f t="shared" si="16"/>
        <v>2.9009078996415302E-2</v>
      </c>
      <c r="H117" s="2">
        <f t="shared" si="13"/>
        <v>0.86026562491889402</v>
      </c>
      <c r="I117" s="2">
        <f t="shared" si="14"/>
        <v>46.244235951863104</v>
      </c>
    </row>
    <row r="118" spans="1:9" ht="13.5" x14ac:dyDescent="0.25">
      <c r="A118" s="3">
        <f>TITRES_STAT!B121</f>
        <v>42174</v>
      </c>
      <c r="B118" s="6">
        <f>TITRES_STAT!D121</f>
        <v>4.1748000000000003</v>
      </c>
      <c r="C118" s="2">
        <f t="shared" si="9"/>
        <v>-8.2999999999999297E-2</v>
      </c>
      <c r="D118" s="2">
        <f t="shared" si="10"/>
        <v>0</v>
      </c>
      <c r="E118" s="2">
        <f t="shared" si="11"/>
        <v>8.2999999999999297E-2</v>
      </c>
      <c r="F118" s="2">
        <f t="shared" si="16"/>
        <v>2.3172976794660433E-2</v>
      </c>
      <c r="G118" s="2">
        <f t="shared" si="16"/>
        <v>3.2865573353814161E-2</v>
      </c>
      <c r="H118" s="2">
        <f t="shared" si="13"/>
        <v>0.70508360055648112</v>
      </c>
      <c r="I118" s="2">
        <f t="shared" si="14"/>
        <v>41.351849277441055</v>
      </c>
    </row>
    <row r="119" spans="1:9" ht="13.5" x14ac:dyDescent="0.25">
      <c r="A119" s="3">
        <f>TITRES_STAT!B122</f>
        <v>42177</v>
      </c>
      <c r="B119" s="6">
        <f>TITRES_STAT!D122</f>
        <v>4.2653999999999996</v>
      </c>
      <c r="C119" s="2">
        <f t="shared" si="9"/>
        <v>9.0599999999999348E-2</v>
      </c>
      <c r="D119" s="2">
        <f t="shared" si="10"/>
        <v>9.0599999999999348E-2</v>
      </c>
      <c r="E119" s="2">
        <f t="shared" si="11"/>
        <v>0</v>
      </c>
      <c r="F119" s="2">
        <f t="shared" si="16"/>
        <v>2.7989192737898929E-2</v>
      </c>
      <c r="G119" s="2">
        <f t="shared" si="16"/>
        <v>3.051803239997029E-2</v>
      </c>
      <c r="H119" s="2">
        <f t="shared" si="13"/>
        <v>0.91713621543721069</v>
      </c>
      <c r="I119" s="2">
        <f t="shared" si="14"/>
        <v>47.838865493866543</v>
      </c>
    </row>
    <row r="120" spans="1:9" ht="13.5" x14ac:dyDescent="0.25">
      <c r="A120" s="3">
        <f>TITRES_STAT!B123</f>
        <v>42178</v>
      </c>
      <c r="B120" s="6">
        <f>TITRES_STAT!D123</f>
        <v>4.2956000000000003</v>
      </c>
      <c r="C120" s="2">
        <f t="shared" si="9"/>
        <v>3.0200000000000671E-2</v>
      </c>
      <c r="D120" s="2">
        <f t="shared" si="10"/>
        <v>3.0200000000000671E-2</v>
      </c>
      <c r="E120" s="2">
        <f t="shared" si="11"/>
        <v>0</v>
      </c>
      <c r="F120" s="2">
        <f t="shared" si="16"/>
        <v>2.8147107542334768E-2</v>
      </c>
      <c r="G120" s="2">
        <f t="shared" si="16"/>
        <v>2.8338172942829556E-2</v>
      </c>
      <c r="H120" s="2">
        <f t="shared" si="13"/>
        <v>0.99325766693285944</v>
      </c>
      <c r="I120" s="2">
        <f t="shared" si="14"/>
        <v>49.830871513026324</v>
      </c>
    </row>
    <row r="121" spans="1:9" ht="13.5" x14ac:dyDescent="0.25">
      <c r="A121" s="3">
        <f>TITRES_STAT!B124</f>
        <v>42179</v>
      </c>
      <c r="B121" s="6">
        <f>TITRES_STAT!D124</f>
        <v>4.2956000000000003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2.6136599860739428E-2</v>
      </c>
      <c r="G121" s="2">
        <f t="shared" si="16"/>
        <v>2.6314017732627447E-2</v>
      </c>
      <c r="H121" s="2">
        <f t="shared" si="13"/>
        <v>0.99325766693285933</v>
      </c>
      <c r="I121" s="2">
        <f t="shared" si="14"/>
        <v>49.830871513026324</v>
      </c>
    </row>
    <row r="122" spans="1:9" ht="13.5" x14ac:dyDescent="0.25">
      <c r="A122" s="3">
        <f>TITRES_STAT!B125</f>
        <v>42180</v>
      </c>
      <c r="B122" s="6">
        <f>TITRES_STAT!D125</f>
        <v>4.2880000000000003</v>
      </c>
      <c r="C122" s="2">
        <f t="shared" si="9"/>
        <v>-7.6000000000000512E-3</v>
      </c>
      <c r="D122" s="2">
        <f t="shared" si="10"/>
        <v>0</v>
      </c>
      <c r="E122" s="2">
        <f t="shared" si="11"/>
        <v>7.6000000000000512E-3</v>
      </c>
      <c r="F122" s="2">
        <f t="shared" si="16"/>
        <v>2.4269699870686612E-2</v>
      </c>
      <c r="G122" s="2">
        <f t="shared" si="16"/>
        <v>2.497730218029692E-2</v>
      </c>
      <c r="H122" s="2">
        <f t="shared" si="13"/>
        <v>0.97167018661573101</v>
      </c>
      <c r="I122" s="2">
        <f t="shared" si="14"/>
        <v>49.28157828888979</v>
      </c>
    </row>
    <row r="123" spans="1:9" ht="13.5" x14ac:dyDescent="0.25">
      <c r="A123" s="3">
        <f>TITRES_STAT!B126</f>
        <v>42181</v>
      </c>
      <c r="B123" s="6">
        <f>TITRES_STAT!D126</f>
        <v>4.2880000000000003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2.2536149879923282E-2</v>
      </c>
      <c r="G123" s="2">
        <f t="shared" si="16"/>
        <v>2.3193209167418568E-2</v>
      </c>
      <c r="H123" s="2">
        <f t="shared" si="13"/>
        <v>0.9716701866157309</v>
      </c>
      <c r="I123" s="2">
        <f t="shared" si="14"/>
        <v>49.28157828888979</v>
      </c>
    </row>
    <row r="124" spans="1:9" ht="13.5" x14ac:dyDescent="0.25">
      <c r="A124" s="3">
        <f>TITRES_STAT!B127</f>
        <v>42184</v>
      </c>
      <c r="B124" s="6">
        <f>TITRES_STAT!D127</f>
        <v>4.1672000000000002</v>
      </c>
      <c r="C124" s="2">
        <f t="shared" si="9"/>
        <v>-0.12080000000000002</v>
      </c>
      <c r="D124" s="2">
        <f t="shared" si="10"/>
        <v>0</v>
      </c>
      <c r="E124" s="2">
        <f t="shared" si="11"/>
        <v>0.12080000000000002</v>
      </c>
      <c r="F124" s="2">
        <f t="shared" si="16"/>
        <v>2.0926424888500189E-2</v>
      </c>
      <c r="G124" s="2">
        <f t="shared" si="16"/>
        <v>3.0165122798317241E-2</v>
      </c>
      <c r="H124" s="2">
        <f t="shared" si="13"/>
        <v>0.69372914635267346</v>
      </c>
      <c r="I124" s="2">
        <f t="shared" si="14"/>
        <v>40.958682670518499</v>
      </c>
    </row>
    <row r="125" spans="1:9" ht="13.5" x14ac:dyDescent="0.25">
      <c r="A125" s="3">
        <f>TITRES_STAT!B128</f>
        <v>42185</v>
      </c>
      <c r="B125" s="6">
        <f>TITRES_STAT!D128</f>
        <v>4.2880000000000003</v>
      </c>
      <c r="C125" s="2">
        <f t="shared" si="9"/>
        <v>0.12080000000000002</v>
      </c>
      <c r="D125" s="2">
        <f t="shared" si="10"/>
        <v>0.12080000000000002</v>
      </c>
      <c r="E125" s="2">
        <f t="shared" si="11"/>
        <v>0</v>
      </c>
      <c r="F125" s="2">
        <f t="shared" ref="F125:G140" si="17">((F124*13)+D125)/14</f>
        <v>2.8060251682178745E-2</v>
      </c>
      <c r="G125" s="2">
        <f t="shared" si="17"/>
        <v>2.8010471169866012E-2</v>
      </c>
      <c r="H125" s="2">
        <f t="shared" si="13"/>
        <v>1.0017772108155856</v>
      </c>
      <c r="I125" s="2">
        <f t="shared" si="14"/>
        <v>50.044390824462965</v>
      </c>
    </row>
    <row r="126" spans="1:9" ht="13.5" x14ac:dyDescent="0.25">
      <c r="A126" s="3">
        <f>TITRES_STAT!B129</f>
        <v>42186</v>
      </c>
      <c r="B126" s="6">
        <f>TITRES_STAT!D129</f>
        <v>4.4164000000000003</v>
      </c>
      <c r="C126" s="2">
        <f t="shared" si="9"/>
        <v>0.12840000000000007</v>
      </c>
      <c r="D126" s="2">
        <f t="shared" si="10"/>
        <v>0.12840000000000007</v>
      </c>
      <c r="E126" s="2">
        <f t="shared" si="11"/>
        <v>0</v>
      </c>
      <c r="F126" s="2">
        <f t="shared" si="17"/>
        <v>3.5227376562023127E-2</v>
      </c>
      <c r="G126" s="2">
        <f t="shared" si="17"/>
        <v>2.6009723229161296E-2</v>
      </c>
      <c r="H126" s="2">
        <f t="shared" si="13"/>
        <v>1.3543925958630456</v>
      </c>
      <c r="I126" s="2">
        <f t="shared" si="14"/>
        <v>57.526200101158928</v>
      </c>
    </row>
    <row r="127" spans="1:9" ht="13.5" x14ac:dyDescent="0.25">
      <c r="A127" s="3">
        <f>TITRES_STAT!B130</f>
        <v>42187</v>
      </c>
      <c r="B127" s="6">
        <f>TITRES_STAT!D130</f>
        <v>4.4164000000000003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3.2711135379021476E-2</v>
      </c>
      <c r="G127" s="2">
        <f t="shared" si="17"/>
        <v>2.4151885855649775E-2</v>
      </c>
      <c r="H127" s="2">
        <f t="shared" si="13"/>
        <v>1.3543925958630458</v>
      </c>
      <c r="I127" s="2">
        <f t="shared" si="14"/>
        <v>57.526200101158928</v>
      </c>
    </row>
    <row r="128" spans="1:9" ht="13.5" x14ac:dyDescent="0.25">
      <c r="A128" s="3">
        <f>TITRES_STAT!B131</f>
        <v>42188</v>
      </c>
      <c r="B128" s="6">
        <f>TITRES_STAT!D131</f>
        <v>4.2880000000000003</v>
      </c>
      <c r="C128" s="2">
        <f t="shared" si="9"/>
        <v>-0.12840000000000007</v>
      </c>
      <c r="D128" s="2">
        <f t="shared" si="10"/>
        <v>0</v>
      </c>
      <c r="E128" s="2">
        <f t="shared" si="11"/>
        <v>0.12840000000000007</v>
      </c>
      <c r="F128" s="2">
        <f t="shared" si="17"/>
        <v>3.0374625709091368E-2</v>
      </c>
      <c r="G128" s="2">
        <f t="shared" si="17"/>
        <v>3.1598179723103366E-2</v>
      </c>
      <c r="H128" s="2">
        <f t="shared" si="13"/>
        <v>0.9612777057180486</v>
      </c>
      <c r="I128" s="2">
        <f t="shared" si="14"/>
        <v>49.012829897340453</v>
      </c>
    </row>
    <row r="129" spans="1:9" ht="13.5" x14ac:dyDescent="0.25">
      <c r="A129" s="3">
        <f>TITRES_STAT!B132</f>
        <v>42191</v>
      </c>
      <c r="B129" s="6">
        <f>TITRES_STAT!D132</f>
        <v>4.1898999999999997</v>
      </c>
      <c r="C129" s="2">
        <f t="shared" si="9"/>
        <v>-9.810000000000052E-2</v>
      </c>
      <c r="D129" s="2">
        <f t="shared" si="10"/>
        <v>0</v>
      </c>
      <c r="E129" s="2">
        <f t="shared" si="11"/>
        <v>9.810000000000052E-2</v>
      </c>
      <c r="F129" s="2">
        <f t="shared" si="17"/>
        <v>2.8205009587013413E-2</v>
      </c>
      <c r="G129" s="2">
        <f t="shared" si="17"/>
        <v>3.6348309742881738E-2</v>
      </c>
      <c r="H129" s="2">
        <f t="shared" si="13"/>
        <v>0.77596481890157032</v>
      </c>
      <c r="I129" s="2">
        <f t="shared" si="14"/>
        <v>43.692578290008157</v>
      </c>
    </row>
    <row r="130" spans="1:9" ht="13.5" x14ac:dyDescent="0.25">
      <c r="A130" s="3">
        <f>TITRES_STAT!B133</f>
        <v>42192</v>
      </c>
      <c r="B130" s="6">
        <f>TITRES_STAT!D133</f>
        <v>4.1672000000000002</v>
      </c>
      <c r="C130" s="2">
        <f t="shared" si="9"/>
        <v>-2.2699999999999498E-2</v>
      </c>
      <c r="D130" s="2">
        <f t="shared" si="10"/>
        <v>0</v>
      </c>
      <c r="E130" s="2">
        <f t="shared" si="11"/>
        <v>2.2699999999999498E-2</v>
      </c>
      <c r="F130" s="2">
        <f t="shared" si="17"/>
        <v>2.6190366045083884E-2</v>
      </c>
      <c r="G130" s="2">
        <f t="shared" si="17"/>
        <v>3.5373430475533006E-2</v>
      </c>
      <c r="H130" s="2">
        <f t="shared" si="13"/>
        <v>0.74039655450435216</v>
      </c>
      <c r="I130" s="2">
        <f t="shared" si="14"/>
        <v>42.541830629813553</v>
      </c>
    </row>
    <row r="131" spans="1:9" ht="13.5" x14ac:dyDescent="0.25">
      <c r="A131" s="3">
        <f>TITRES_STAT!B134</f>
        <v>42193</v>
      </c>
      <c r="B131" s="6">
        <f>TITRES_STAT!D134</f>
        <v>4.0766</v>
      </c>
      <c r="C131" s="2">
        <f t="shared" ref="C131:C194" si="18">B131-B130</f>
        <v>-9.0600000000000236E-2</v>
      </c>
      <c r="D131" s="2">
        <f t="shared" ref="D131:D194" si="19">IF(C131&gt;0,C131,0)</f>
        <v>0</v>
      </c>
      <c r="E131" s="2">
        <f t="shared" ref="E131:E194" si="20">IF(C131&lt;0,-C131,0)</f>
        <v>9.0600000000000236E-2</v>
      </c>
      <c r="F131" s="2">
        <f t="shared" si="17"/>
        <v>2.4319625613292178E-2</v>
      </c>
      <c r="G131" s="2">
        <f t="shared" si="17"/>
        <v>3.9318185441566386E-2</v>
      </c>
      <c r="H131" s="2">
        <f t="shared" si="13"/>
        <v>0.61853377362582873</v>
      </c>
      <c r="I131" s="2">
        <f t="shared" si="14"/>
        <v>38.215685313763544</v>
      </c>
    </row>
    <row r="132" spans="1:9" ht="13.5" x14ac:dyDescent="0.25">
      <c r="A132" s="3">
        <f>TITRES_STAT!B135</f>
        <v>42194</v>
      </c>
      <c r="B132" s="6">
        <f>TITRES_STAT!D135</f>
        <v>4.0614999999999997</v>
      </c>
      <c r="C132" s="2">
        <f t="shared" si="18"/>
        <v>-1.5100000000000335E-2</v>
      </c>
      <c r="D132" s="2">
        <f t="shared" si="19"/>
        <v>0</v>
      </c>
      <c r="E132" s="2">
        <f t="shared" si="20"/>
        <v>1.5100000000000335E-2</v>
      </c>
      <c r="F132" s="2">
        <f t="shared" si="17"/>
        <v>2.258250949805702E-2</v>
      </c>
      <c r="G132" s="2">
        <f t="shared" si="17"/>
        <v>3.7588315052883091E-2</v>
      </c>
      <c r="H132" s="2">
        <f t="shared" si="13"/>
        <v>0.60078536285240858</v>
      </c>
      <c r="I132" s="2">
        <f t="shared" si="14"/>
        <v>37.530663185343023</v>
      </c>
    </row>
    <row r="133" spans="1:9" ht="13.5" x14ac:dyDescent="0.25">
      <c r="A133" s="3">
        <f>TITRES_STAT!B136</f>
        <v>42195</v>
      </c>
      <c r="B133" s="6">
        <f>TITRES_STAT!D136</f>
        <v>4.0614999999999997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2.0969473105338664E-2</v>
      </c>
      <c r="G133" s="2">
        <f t="shared" si="17"/>
        <v>3.4903435406248587E-2</v>
      </c>
      <c r="H133" s="2">
        <f t="shared" si="13"/>
        <v>0.60078536285240858</v>
      </c>
      <c r="I133" s="2">
        <f t="shared" si="14"/>
        <v>37.530663185343023</v>
      </c>
    </row>
    <row r="134" spans="1:9" ht="13.5" x14ac:dyDescent="0.25">
      <c r="A134" s="3">
        <f>TITRES_STAT!B137</f>
        <v>42198</v>
      </c>
      <c r="B134" s="6">
        <f>TITRES_STAT!D137</f>
        <v>4.0614999999999997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1.9471653597814473E-2</v>
      </c>
      <c r="G134" s="2">
        <f t="shared" si="17"/>
        <v>3.241033287723083E-2</v>
      </c>
      <c r="H134" s="2">
        <f t="shared" si="13"/>
        <v>0.60078536285240869</v>
      </c>
      <c r="I134" s="2">
        <f t="shared" si="14"/>
        <v>37.530663185343023</v>
      </c>
    </row>
    <row r="135" spans="1:9" ht="13.5" x14ac:dyDescent="0.25">
      <c r="A135" s="3">
        <f>TITRES_STAT!B138</f>
        <v>42199</v>
      </c>
      <c r="B135" s="6">
        <f>TITRES_STAT!D138</f>
        <v>4.0540000000000003</v>
      </c>
      <c r="C135" s="2">
        <f t="shared" si="18"/>
        <v>-7.499999999999396E-3</v>
      </c>
      <c r="D135" s="2">
        <f t="shared" si="19"/>
        <v>0</v>
      </c>
      <c r="E135" s="2">
        <f t="shared" si="20"/>
        <v>7.499999999999396E-3</v>
      </c>
      <c r="F135" s="2">
        <f t="shared" si="17"/>
        <v>1.8080821197970581E-2</v>
      </c>
      <c r="G135" s="2">
        <f t="shared" si="17"/>
        <v>3.0631023386000013E-2</v>
      </c>
      <c r="H135" s="2">
        <f t="shared" si="13"/>
        <v>0.59027806450092246</v>
      </c>
      <c r="I135" s="2">
        <f t="shared" si="14"/>
        <v>37.117915267615139</v>
      </c>
    </row>
    <row r="136" spans="1:9" ht="13.5" x14ac:dyDescent="0.25">
      <c r="A136" s="3">
        <f>TITRES_STAT!B139</f>
        <v>42200</v>
      </c>
      <c r="B136" s="6">
        <f>TITRES_STAT!D139</f>
        <v>3.9331999999999998</v>
      </c>
      <c r="C136" s="2">
        <f t="shared" si="18"/>
        <v>-0.12080000000000046</v>
      </c>
      <c r="D136" s="2">
        <f t="shared" si="19"/>
        <v>0</v>
      </c>
      <c r="E136" s="2">
        <f t="shared" si="20"/>
        <v>0.12080000000000046</v>
      </c>
      <c r="F136" s="2">
        <f t="shared" si="17"/>
        <v>1.6789333969544112E-2</v>
      </c>
      <c r="G136" s="2">
        <f t="shared" si="17"/>
        <v>3.7071664572714332E-2</v>
      </c>
      <c r="H136" s="2">
        <f t="shared" si="13"/>
        <v>0.45288859194905101</v>
      </c>
      <c r="I136" s="2">
        <f t="shared" si="14"/>
        <v>31.171598046722963</v>
      </c>
    </row>
    <row r="137" spans="1:9" ht="13.5" x14ac:dyDescent="0.25">
      <c r="A137" s="3">
        <f>TITRES_STAT!B140</f>
        <v>42201</v>
      </c>
      <c r="B137" s="6">
        <f>TITRES_STAT!D140</f>
        <v>3.9331999999999998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1.559009582886239E-2</v>
      </c>
      <c r="G137" s="2">
        <f t="shared" si="17"/>
        <v>3.4423688531806169E-2</v>
      </c>
      <c r="H137" s="2">
        <f t="shared" si="13"/>
        <v>0.45288859194905096</v>
      </c>
      <c r="I137" s="2">
        <f t="shared" si="14"/>
        <v>31.171598046722949</v>
      </c>
    </row>
    <row r="138" spans="1:9" ht="13.5" x14ac:dyDescent="0.25">
      <c r="A138" s="3">
        <f>TITRES_STAT!B141</f>
        <v>42205</v>
      </c>
      <c r="B138" s="6">
        <f>TITRES_STAT!D141</f>
        <v>3.9331999999999998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1.4476517555372218E-2</v>
      </c>
      <c r="G138" s="2">
        <f t="shared" si="17"/>
        <v>3.1964853636677157E-2</v>
      </c>
      <c r="H138" s="2">
        <f t="shared" si="13"/>
        <v>0.45288859194905096</v>
      </c>
      <c r="I138" s="2">
        <f t="shared" si="14"/>
        <v>31.171598046722949</v>
      </c>
    </row>
    <row r="139" spans="1:9" ht="13.5" x14ac:dyDescent="0.25">
      <c r="A139" s="3">
        <f>TITRES_STAT!B142</f>
        <v>42206</v>
      </c>
      <c r="B139" s="6">
        <f>TITRES_STAT!D142</f>
        <v>3.9634</v>
      </c>
      <c r="C139" s="2">
        <f t="shared" si="18"/>
        <v>3.0200000000000227E-2</v>
      </c>
      <c r="D139" s="2">
        <f t="shared" si="19"/>
        <v>3.0200000000000227E-2</v>
      </c>
      <c r="E139" s="2">
        <f t="shared" si="20"/>
        <v>0</v>
      </c>
      <c r="F139" s="2">
        <f t="shared" si="17"/>
        <v>1.559962344427422E-2</v>
      </c>
      <c r="G139" s="2">
        <f t="shared" si="17"/>
        <v>2.9681649805485932E-2</v>
      </c>
      <c r="H139" s="2">
        <f t="shared" si="13"/>
        <v>0.525564567552812</v>
      </c>
      <c r="I139" s="2">
        <f t="shared" si="14"/>
        <v>34.450496473963099</v>
      </c>
    </row>
    <row r="140" spans="1:9" ht="13.5" x14ac:dyDescent="0.25">
      <c r="A140" s="3">
        <f>TITRES_STAT!B143</f>
        <v>42207</v>
      </c>
      <c r="B140" s="6">
        <f>TITRES_STAT!D143</f>
        <v>3.82</v>
      </c>
      <c r="C140" s="2">
        <f t="shared" si="18"/>
        <v>-0.14340000000000019</v>
      </c>
      <c r="D140" s="2">
        <f t="shared" si="19"/>
        <v>0</v>
      </c>
      <c r="E140" s="2">
        <f t="shared" si="20"/>
        <v>0.14340000000000019</v>
      </c>
      <c r="F140" s="2">
        <f t="shared" si="17"/>
        <v>1.4485364626826062E-2</v>
      </c>
      <c r="G140" s="2">
        <f t="shared" si="17"/>
        <v>3.7804389105094094E-2</v>
      </c>
      <c r="H140" s="2">
        <f t="shared" si="13"/>
        <v>0.38316621349329455</v>
      </c>
      <c r="I140" s="2">
        <f t="shared" si="14"/>
        <v>27.702109099786227</v>
      </c>
    </row>
    <row r="141" spans="1:9" ht="13.5" x14ac:dyDescent="0.25">
      <c r="A141" s="3">
        <f>TITRES_STAT!B144</f>
        <v>42208</v>
      </c>
      <c r="B141" s="6">
        <f>TITRES_STAT!D144</f>
        <v>3.9257</v>
      </c>
      <c r="C141" s="2">
        <f t="shared" si="18"/>
        <v>0.10570000000000013</v>
      </c>
      <c r="D141" s="2">
        <f t="shared" si="19"/>
        <v>0.10570000000000013</v>
      </c>
      <c r="E141" s="2">
        <f t="shared" si="20"/>
        <v>0</v>
      </c>
      <c r="F141" s="2">
        <f t="shared" ref="F141:G156" si="21">((F140*13)+D141)/14</f>
        <v>2.1000695724909924E-2</v>
      </c>
      <c r="G141" s="2">
        <f t="shared" si="21"/>
        <v>3.5104075597587374E-2</v>
      </c>
      <c r="H141" s="2">
        <f t="shared" si="13"/>
        <v>0.59824095542778677</v>
      </c>
      <c r="I141" s="2">
        <f t="shared" si="14"/>
        <v>37.431211695339208</v>
      </c>
    </row>
    <row r="142" spans="1:9" ht="13.5" x14ac:dyDescent="0.25">
      <c r="A142" s="3">
        <f>TITRES_STAT!B145</f>
        <v>42209</v>
      </c>
      <c r="B142" s="6">
        <f>TITRES_STAT!D145</f>
        <v>3.9257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1.9500646030273499E-2</v>
      </c>
      <c r="G142" s="2">
        <f t="shared" si="21"/>
        <v>3.2596641626331128E-2</v>
      </c>
      <c r="H142" s="2">
        <f t="shared" si="13"/>
        <v>0.59824095542778677</v>
      </c>
      <c r="I142" s="2">
        <f t="shared" si="14"/>
        <v>37.431211695339208</v>
      </c>
    </row>
    <row r="143" spans="1:9" ht="13.5" x14ac:dyDescent="0.25">
      <c r="A143" s="3">
        <f>TITRES_STAT!B146</f>
        <v>42212</v>
      </c>
      <c r="B143" s="6">
        <f>TITRES_STAT!D146</f>
        <v>3.9257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1.8107742742396821E-2</v>
      </c>
      <c r="G143" s="2">
        <f t="shared" si="21"/>
        <v>3.026831008159319E-2</v>
      </c>
      <c r="H143" s="2">
        <f t="shared" si="13"/>
        <v>0.59824095542778677</v>
      </c>
      <c r="I143" s="2">
        <f t="shared" si="14"/>
        <v>37.431211695339208</v>
      </c>
    </row>
    <row r="144" spans="1:9" ht="13.5" x14ac:dyDescent="0.25">
      <c r="A144" s="3">
        <f>TITRES_STAT!B147</f>
        <v>42213</v>
      </c>
      <c r="B144" s="6">
        <f>TITRES_STAT!D147</f>
        <v>3.903</v>
      </c>
      <c r="C144" s="2">
        <f t="shared" si="18"/>
        <v>-2.2699999999999942E-2</v>
      </c>
      <c r="D144" s="2">
        <f t="shared" si="19"/>
        <v>0</v>
      </c>
      <c r="E144" s="2">
        <f t="shared" si="20"/>
        <v>2.2699999999999942E-2</v>
      </c>
      <c r="F144" s="2">
        <f t="shared" si="21"/>
        <v>1.6814332546511334E-2</v>
      </c>
      <c r="G144" s="2">
        <f t="shared" si="21"/>
        <v>2.9727716504336529E-2</v>
      </c>
      <c r="H144" s="2">
        <f t="shared" si="13"/>
        <v>0.56561130566683604</v>
      </c>
      <c r="I144" s="2">
        <f t="shared" si="14"/>
        <v>36.127185823171281</v>
      </c>
    </row>
    <row r="145" spans="1:9" ht="13.5" x14ac:dyDescent="0.25">
      <c r="A145" s="3">
        <f>TITRES_STAT!B148</f>
        <v>42214</v>
      </c>
      <c r="B145" s="6">
        <f>TITRES_STAT!D148</f>
        <v>3.903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1.5613308793189095E-2</v>
      </c>
      <c r="G145" s="2">
        <f t="shared" si="21"/>
        <v>2.7604308182598205E-2</v>
      </c>
      <c r="H145" s="2">
        <f t="shared" ref="H145:H208" si="22">F145/G145</f>
        <v>0.56561130566683604</v>
      </c>
      <c r="I145" s="2">
        <f t="shared" ref="I145:I208" si="23">IF(G145=0,100,100-(100/(1+H145)))</f>
        <v>36.127185823171281</v>
      </c>
    </row>
    <row r="146" spans="1:9" ht="13.5" x14ac:dyDescent="0.25">
      <c r="A146" s="3">
        <f>TITRES_STAT!B149</f>
        <v>42215</v>
      </c>
      <c r="B146" s="6">
        <f>TITRES_STAT!D149</f>
        <v>3.7747000000000002</v>
      </c>
      <c r="C146" s="2">
        <f t="shared" si="18"/>
        <v>-0.12829999999999986</v>
      </c>
      <c r="D146" s="2">
        <f t="shared" si="19"/>
        <v>0</v>
      </c>
      <c r="E146" s="2">
        <f t="shared" si="20"/>
        <v>0.12829999999999986</v>
      </c>
      <c r="F146" s="2">
        <f t="shared" si="21"/>
        <v>1.4498072450818444E-2</v>
      </c>
      <c r="G146" s="2">
        <f t="shared" si="21"/>
        <v>3.4796857598126896E-2</v>
      </c>
      <c r="H146" s="2">
        <f t="shared" si="22"/>
        <v>0.41664890026158197</v>
      </c>
      <c r="I146" s="2">
        <f t="shared" si="23"/>
        <v>29.410879448298616</v>
      </c>
    </row>
    <row r="147" spans="1:9" ht="13.5" x14ac:dyDescent="0.25">
      <c r="A147" s="3">
        <f>TITRES_STAT!B150</f>
        <v>42216</v>
      </c>
      <c r="B147" s="6">
        <f>TITRES_STAT!D150</f>
        <v>3.8803999999999998</v>
      </c>
      <c r="C147" s="2">
        <f t="shared" si="18"/>
        <v>0.10569999999999968</v>
      </c>
      <c r="D147" s="2">
        <f t="shared" si="19"/>
        <v>0.10569999999999968</v>
      </c>
      <c r="E147" s="2">
        <f t="shared" si="20"/>
        <v>0</v>
      </c>
      <c r="F147" s="2">
        <f t="shared" si="21"/>
        <v>2.101249584718853E-2</v>
      </c>
      <c r="G147" s="2">
        <f t="shared" si="21"/>
        <v>3.2311367769689257E-2</v>
      </c>
      <c r="H147" s="2">
        <f t="shared" si="22"/>
        <v>0.65031279384279095</v>
      </c>
      <c r="I147" s="2">
        <f t="shared" si="23"/>
        <v>39.405426430011659</v>
      </c>
    </row>
    <row r="148" spans="1:9" ht="13.5" x14ac:dyDescent="0.25">
      <c r="A148" s="3">
        <f>TITRES_STAT!B151</f>
        <v>42219</v>
      </c>
      <c r="B148" s="6">
        <f>TITRES_STAT!D151</f>
        <v>3.7671000000000001</v>
      </c>
      <c r="C148" s="2">
        <f t="shared" si="18"/>
        <v>-0.11329999999999973</v>
      </c>
      <c r="D148" s="2">
        <f t="shared" si="19"/>
        <v>0</v>
      </c>
      <c r="E148" s="2">
        <f t="shared" si="20"/>
        <v>0.11329999999999973</v>
      </c>
      <c r="F148" s="2">
        <f t="shared" si="21"/>
        <v>1.9511603286675065E-2</v>
      </c>
      <c r="G148" s="2">
        <f t="shared" si="21"/>
        <v>3.8096270071854295E-2</v>
      </c>
      <c r="H148" s="2">
        <f t="shared" si="22"/>
        <v>0.51216571202046179</v>
      </c>
      <c r="I148" s="2">
        <f t="shared" si="23"/>
        <v>33.869681606266397</v>
      </c>
    </row>
    <row r="149" spans="1:9" ht="13.5" x14ac:dyDescent="0.25">
      <c r="A149" s="3">
        <f>TITRES_STAT!B152</f>
        <v>42220</v>
      </c>
      <c r="B149" s="6">
        <f>TITRES_STAT!D152</f>
        <v>3.8879000000000001</v>
      </c>
      <c r="C149" s="2">
        <f t="shared" si="18"/>
        <v>0.12080000000000002</v>
      </c>
      <c r="D149" s="2">
        <f t="shared" si="19"/>
        <v>0.12080000000000002</v>
      </c>
      <c r="E149" s="2">
        <f t="shared" si="20"/>
        <v>0</v>
      </c>
      <c r="F149" s="2">
        <f t="shared" si="21"/>
        <v>2.6746488766198277E-2</v>
      </c>
      <c r="G149" s="2">
        <f t="shared" si="21"/>
        <v>3.5375107923864703E-2</v>
      </c>
      <c r="H149" s="2">
        <f t="shared" si="22"/>
        <v>0.75608218139610539</v>
      </c>
      <c r="I149" s="2">
        <f t="shared" si="23"/>
        <v>43.055056842215173</v>
      </c>
    </row>
    <row r="150" spans="1:9" ht="13.5" x14ac:dyDescent="0.25">
      <c r="A150" s="3">
        <f>TITRES_STAT!B153</f>
        <v>42221</v>
      </c>
      <c r="B150" s="6">
        <f>TITRES_STAT!D153</f>
        <v>3.8879000000000001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2.48360252828984E-2</v>
      </c>
      <c r="G150" s="2">
        <f t="shared" si="21"/>
        <v>3.2848314500731508E-2</v>
      </c>
      <c r="H150" s="2">
        <f t="shared" si="22"/>
        <v>0.75608218139610539</v>
      </c>
      <c r="I150" s="2">
        <f t="shared" si="23"/>
        <v>43.055056842215173</v>
      </c>
    </row>
    <row r="151" spans="1:9" ht="13.5" x14ac:dyDescent="0.25">
      <c r="A151" s="3">
        <f>TITRES_STAT!B154</f>
        <v>42222</v>
      </c>
      <c r="B151" s="6">
        <f>TITRES_STAT!D154</f>
        <v>3.7747000000000002</v>
      </c>
      <c r="C151" s="2">
        <f t="shared" si="18"/>
        <v>-0.11319999999999997</v>
      </c>
      <c r="D151" s="2">
        <f t="shared" si="19"/>
        <v>0</v>
      </c>
      <c r="E151" s="2">
        <f t="shared" si="20"/>
        <v>0.11319999999999997</v>
      </c>
      <c r="F151" s="2">
        <f t="shared" si="21"/>
        <v>2.3062023476977087E-2</v>
      </c>
      <c r="G151" s="2">
        <f t="shared" si="21"/>
        <v>3.8587720607822118E-2</v>
      </c>
      <c r="H151" s="2">
        <f t="shared" si="22"/>
        <v>0.59765187250532192</v>
      </c>
      <c r="I151" s="2">
        <f t="shared" si="23"/>
        <v>37.408141460012033</v>
      </c>
    </row>
    <row r="152" spans="1:9" ht="13.5" x14ac:dyDescent="0.25">
      <c r="A152" s="3">
        <f>TITRES_STAT!B155</f>
        <v>42223</v>
      </c>
      <c r="B152" s="6">
        <f>TITRES_STAT!D155</f>
        <v>3.7747000000000002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2.1414736085764437E-2</v>
      </c>
      <c r="G152" s="2">
        <f t="shared" si="21"/>
        <v>3.5831454850120535E-2</v>
      </c>
      <c r="H152" s="2">
        <f t="shared" si="22"/>
        <v>0.59765187250532192</v>
      </c>
      <c r="I152" s="2">
        <f t="shared" si="23"/>
        <v>37.408141460012033</v>
      </c>
    </row>
    <row r="153" spans="1:9" ht="13.5" x14ac:dyDescent="0.25">
      <c r="A153" s="3">
        <f>TITRES_STAT!B156</f>
        <v>42226</v>
      </c>
      <c r="B153" s="6">
        <f>TITRES_STAT!D156</f>
        <v>3.9257</v>
      </c>
      <c r="C153" s="2">
        <f t="shared" si="18"/>
        <v>0.1509999999999998</v>
      </c>
      <c r="D153" s="2">
        <f t="shared" si="19"/>
        <v>0.1509999999999998</v>
      </c>
      <c r="E153" s="2">
        <f t="shared" si="20"/>
        <v>0</v>
      </c>
      <c r="F153" s="2">
        <f t="shared" si="21"/>
        <v>3.0670826365352677E-2</v>
      </c>
      <c r="G153" s="2">
        <f t="shared" si="21"/>
        <v>3.327206521796907E-2</v>
      </c>
      <c r="H153" s="2">
        <f t="shared" si="22"/>
        <v>0.92181913459307729</v>
      </c>
      <c r="I153" s="2">
        <f t="shared" si="23"/>
        <v>47.965967140204469</v>
      </c>
    </row>
    <row r="154" spans="1:9" ht="13.5" x14ac:dyDescent="0.25">
      <c r="A154" s="3">
        <f>TITRES_STAT!B157</f>
        <v>42227</v>
      </c>
      <c r="B154" s="6">
        <f>TITRES_STAT!D157</f>
        <v>4.0388999999999999</v>
      </c>
      <c r="C154" s="2">
        <f t="shared" si="18"/>
        <v>0.11319999999999997</v>
      </c>
      <c r="D154" s="2">
        <f t="shared" si="19"/>
        <v>0.11319999999999997</v>
      </c>
      <c r="E154" s="2">
        <f t="shared" si="20"/>
        <v>0</v>
      </c>
      <c r="F154" s="2">
        <f t="shared" si="21"/>
        <v>3.6565767339256053E-2</v>
      </c>
      <c r="G154" s="2">
        <f t="shared" si="21"/>
        <v>3.0895489130971281E-2</v>
      </c>
      <c r="H154" s="2">
        <f t="shared" si="22"/>
        <v>1.1835309414991777</v>
      </c>
      <c r="I154" s="2">
        <f t="shared" si="23"/>
        <v>54.202618291572456</v>
      </c>
    </row>
    <row r="155" spans="1:9" ht="13.5" x14ac:dyDescent="0.25">
      <c r="A155" s="3">
        <f>TITRES_STAT!B158</f>
        <v>42228</v>
      </c>
      <c r="B155" s="6">
        <f>TITRES_STAT!D158</f>
        <v>4.1369999999999996</v>
      </c>
      <c r="C155" s="2">
        <f t="shared" si="18"/>
        <v>9.8099999999999632E-2</v>
      </c>
      <c r="D155" s="2">
        <f t="shared" si="19"/>
        <v>9.8099999999999632E-2</v>
      </c>
      <c r="E155" s="2">
        <f t="shared" si="20"/>
        <v>0</v>
      </c>
      <c r="F155" s="2">
        <f t="shared" si="21"/>
        <v>4.0961069672166305E-2</v>
      </c>
      <c r="G155" s="2">
        <f t="shared" si="21"/>
        <v>2.8688668478759043E-2</v>
      </c>
      <c r="H155" s="2">
        <f t="shared" si="22"/>
        <v>1.4277786960553325</v>
      </c>
      <c r="I155" s="2">
        <f t="shared" si="23"/>
        <v>58.810084229472594</v>
      </c>
    </row>
    <row r="156" spans="1:9" ht="13.5" x14ac:dyDescent="0.25">
      <c r="A156" s="3">
        <f>TITRES_STAT!B159</f>
        <v>42230</v>
      </c>
      <c r="B156" s="6">
        <f>TITRES_STAT!D159</f>
        <v>4.0162000000000004</v>
      </c>
      <c r="C156" s="2">
        <f t="shared" si="18"/>
        <v>-0.12079999999999913</v>
      </c>
      <c r="D156" s="2">
        <f t="shared" si="19"/>
        <v>0</v>
      </c>
      <c r="E156" s="2">
        <f t="shared" si="20"/>
        <v>0.12079999999999913</v>
      </c>
      <c r="F156" s="2">
        <f t="shared" si="21"/>
        <v>3.8035278981297278E-2</v>
      </c>
      <c r="G156" s="2">
        <f t="shared" si="21"/>
        <v>3.5268049301704761E-2</v>
      </c>
      <c r="H156" s="2">
        <f t="shared" si="22"/>
        <v>1.0784627937859539</v>
      </c>
      <c r="I156" s="2">
        <f t="shared" si="23"/>
        <v>51.887519805996448</v>
      </c>
    </row>
    <row r="157" spans="1:9" ht="13.5" x14ac:dyDescent="0.25">
      <c r="A157" s="3">
        <f>TITRES_STAT!B160</f>
        <v>42233</v>
      </c>
      <c r="B157" s="6">
        <f>TITRES_STAT!D160</f>
        <v>4.0766</v>
      </c>
      <c r="C157" s="2">
        <f t="shared" si="18"/>
        <v>6.0399999999999565E-2</v>
      </c>
      <c r="D157" s="2">
        <f t="shared" si="19"/>
        <v>6.0399999999999565E-2</v>
      </c>
      <c r="E157" s="2">
        <f t="shared" si="20"/>
        <v>0</v>
      </c>
      <c r="F157" s="2">
        <f t="shared" ref="F157:G172" si="24">((F156*13)+D157)/14</f>
        <v>3.9632759054061731E-2</v>
      </c>
      <c r="G157" s="2">
        <f t="shared" si="24"/>
        <v>3.2748902923011566E-2</v>
      </c>
      <c r="H157" s="2">
        <f t="shared" si="22"/>
        <v>1.2102011217668336</v>
      </c>
      <c r="I157" s="2">
        <f t="shared" si="23"/>
        <v>54.755248734983873</v>
      </c>
    </row>
    <row r="158" spans="1:9" ht="13.5" x14ac:dyDescent="0.25">
      <c r="A158" s="3">
        <f>TITRES_STAT!B161</f>
        <v>42234</v>
      </c>
      <c r="B158" s="6">
        <f>TITRES_STAT!D161</f>
        <v>3.8955000000000002</v>
      </c>
      <c r="C158" s="2">
        <f t="shared" si="18"/>
        <v>-0.18109999999999982</v>
      </c>
      <c r="D158" s="2">
        <f t="shared" si="19"/>
        <v>0</v>
      </c>
      <c r="E158" s="2">
        <f t="shared" si="20"/>
        <v>0.18109999999999982</v>
      </c>
      <c r="F158" s="2">
        <f t="shared" si="24"/>
        <v>3.6801847693057325E-2</v>
      </c>
      <c r="G158" s="2">
        <f t="shared" si="24"/>
        <v>4.3345409857082164E-2</v>
      </c>
      <c r="H158" s="2">
        <f t="shared" si="22"/>
        <v>0.84903679107891306</v>
      </c>
      <c r="I158" s="2">
        <f t="shared" si="23"/>
        <v>45.917787854480707</v>
      </c>
    </row>
    <row r="159" spans="1:9" ht="13.5" x14ac:dyDescent="0.25">
      <c r="A159" s="3">
        <f>TITRES_STAT!B162</f>
        <v>42235</v>
      </c>
      <c r="B159" s="6">
        <f>TITRES_STAT!D162</f>
        <v>4.0011000000000001</v>
      </c>
      <c r="C159" s="2">
        <f t="shared" si="18"/>
        <v>0.10559999999999992</v>
      </c>
      <c r="D159" s="2">
        <f t="shared" si="19"/>
        <v>0.10559999999999992</v>
      </c>
      <c r="E159" s="2">
        <f t="shared" si="20"/>
        <v>0</v>
      </c>
      <c r="F159" s="2">
        <f t="shared" si="24"/>
        <v>4.1716001429267506E-2</v>
      </c>
      <c r="G159" s="2">
        <f t="shared" si="24"/>
        <v>4.0249309153004863E-2</v>
      </c>
      <c r="H159" s="2">
        <f t="shared" si="22"/>
        <v>1.0364401851144107</v>
      </c>
      <c r="I159" s="2">
        <f t="shared" si="23"/>
        <v>50.894703055380027</v>
      </c>
    </row>
    <row r="160" spans="1:9" ht="13.5" x14ac:dyDescent="0.25">
      <c r="A160" s="3">
        <f>TITRES_STAT!B163</f>
        <v>42236</v>
      </c>
      <c r="B160" s="6">
        <f>TITRES_STAT!D163</f>
        <v>4.0766</v>
      </c>
      <c r="C160" s="2">
        <f t="shared" si="18"/>
        <v>7.5499999999999901E-2</v>
      </c>
      <c r="D160" s="2">
        <f t="shared" si="19"/>
        <v>7.5499999999999901E-2</v>
      </c>
      <c r="E160" s="2">
        <f t="shared" si="20"/>
        <v>0</v>
      </c>
      <c r="F160" s="2">
        <f t="shared" si="24"/>
        <v>4.4129144184319825E-2</v>
      </c>
      <c r="G160" s="2">
        <f t="shared" si="24"/>
        <v>3.7374358499218795E-2</v>
      </c>
      <c r="H160" s="2">
        <f t="shared" si="22"/>
        <v>1.1807331538611485</v>
      </c>
      <c r="I160" s="2">
        <f t="shared" si="23"/>
        <v>54.143862203891096</v>
      </c>
    </row>
    <row r="161" spans="1:9" ht="13.5" x14ac:dyDescent="0.25">
      <c r="A161" s="3">
        <f>TITRES_STAT!B164</f>
        <v>42237</v>
      </c>
      <c r="B161" s="6">
        <f>TITRES_STAT!D164</f>
        <v>4.0011000000000001</v>
      </c>
      <c r="C161" s="2">
        <f t="shared" si="18"/>
        <v>-7.5499999999999901E-2</v>
      </c>
      <c r="D161" s="2">
        <f t="shared" si="19"/>
        <v>0</v>
      </c>
      <c r="E161" s="2">
        <f t="shared" si="20"/>
        <v>7.5499999999999901E-2</v>
      </c>
      <c r="F161" s="2">
        <f t="shared" si="24"/>
        <v>4.0977062456868406E-2</v>
      </c>
      <c r="G161" s="2">
        <f t="shared" si="24"/>
        <v>4.0097618606417439E-2</v>
      </c>
      <c r="H161" s="2">
        <f t="shared" si="22"/>
        <v>1.021932570586878</v>
      </c>
      <c r="I161" s="2">
        <f t="shared" si="23"/>
        <v>50.542366518694337</v>
      </c>
    </row>
    <row r="162" spans="1:9" ht="13.5" x14ac:dyDescent="0.25">
      <c r="A162" s="3">
        <f>TITRES_STAT!B165</f>
        <v>42240</v>
      </c>
      <c r="B162" s="6">
        <f>TITRES_STAT!D165</f>
        <v>3.8879000000000001</v>
      </c>
      <c r="C162" s="2">
        <f t="shared" si="18"/>
        <v>-0.11319999999999997</v>
      </c>
      <c r="D162" s="2">
        <f t="shared" si="19"/>
        <v>0</v>
      </c>
      <c r="E162" s="2">
        <f t="shared" si="20"/>
        <v>0.11319999999999997</v>
      </c>
      <c r="F162" s="2">
        <f t="shared" si="24"/>
        <v>3.8050129424234948E-2</v>
      </c>
      <c r="G162" s="2">
        <f t="shared" si="24"/>
        <v>4.5319217277387622E-2</v>
      </c>
      <c r="H162" s="2">
        <f t="shared" si="22"/>
        <v>0.83960252868754548</v>
      </c>
      <c r="I162" s="2">
        <f t="shared" si="23"/>
        <v>45.640431321137363</v>
      </c>
    </row>
    <row r="163" spans="1:9" ht="13.5" x14ac:dyDescent="0.25">
      <c r="A163" s="3">
        <f>TITRES_STAT!B166</f>
        <v>42241</v>
      </c>
      <c r="B163" s="6">
        <f>TITRES_STAT!D166</f>
        <v>3.9634</v>
      </c>
      <c r="C163" s="2">
        <f t="shared" si="18"/>
        <v>7.5499999999999901E-2</v>
      </c>
      <c r="D163" s="2">
        <f t="shared" si="19"/>
        <v>7.5499999999999901E-2</v>
      </c>
      <c r="E163" s="2">
        <f t="shared" si="20"/>
        <v>0</v>
      </c>
      <c r="F163" s="2">
        <f t="shared" si="24"/>
        <v>4.0725120179646732E-2</v>
      </c>
      <c r="G163" s="2">
        <f t="shared" si="24"/>
        <v>4.2082130329002786E-2</v>
      </c>
      <c r="H163" s="2">
        <f t="shared" si="22"/>
        <v>0.96775329246055752</v>
      </c>
      <c r="I163" s="2">
        <f t="shared" si="23"/>
        <v>49.180621176877317</v>
      </c>
    </row>
    <row r="164" spans="1:9" ht="13.5" x14ac:dyDescent="0.25">
      <c r="A164" s="3">
        <f>TITRES_STAT!B167</f>
        <v>42242</v>
      </c>
      <c r="B164" s="6">
        <f>TITRES_STAT!D167</f>
        <v>4.0312999999999999</v>
      </c>
      <c r="C164" s="2">
        <f t="shared" si="18"/>
        <v>6.7899999999999849E-2</v>
      </c>
      <c r="D164" s="2">
        <f t="shared" si="19"/>
        <v>6.7899999999999849E-2</v>
      </c>
      <c r="E164" s="2">
        <f t="shared" si="20"/>
        <v>0</v>
      </c>
      <c r="F164" s="2">
        <f t="shared" si="24"/>
        <v>4.2666183023957673E-2</v>
      </c>
      <c r="G164" s="2">
        <f t="shared" si="24"/>
        <v>3.9076263876931153E-2</v>
      </c>
      <c r="H164" s="2">
        <f t="shared" si="22"/>
        <v>1.091869559442346</v>
      </c>
      <c r="I164" s="2">
        <f t="shared" si="23"/>
        <v>52.195872085514658</v>
      </c>
    </row>
    <row r="165" spans="1:9" ht="13.5" x14ac:dyDescent="0.25">
      <c r="A165" s="3">
        <f>TITRES_STAT!B168</f>
        <v>42243</v>
      </c>
      <c r="B165" s="6">
        <f>TITRES_STAT!D168</f>
        <v>4.0388999999999999</v>
      </c>
      <c r="C165" s="2">
        <f t="shared" si="18"/>
        <v>7.6000000000000512E-3</v>
      </c>
      <c r="D165" s="2">
        <f t="shared" si="19"/>
        <v>7.6000000000000512E-3</v>
      </c>
      <c r="E165" s="2">
        <f t="shared" si="20"/>
        <v>0</v>
      </c>
      <c r="F165" s="2">
        <f t="shared" si="24"/>
        <v>4.0161455665103554E-2</v>
      </c>
      <c r="G165" s="2">
        <f t="shared" si="24"/>
        <v>3.6285102171436066E-2</v>
      </c>
      <c r="H165" s="2">
        <f t="shared" si="22"/>
        <v>1.106830441743085</v>
      </c>
      <c r="I165" s="2">
        <f t="shared" si="23"/>
        <v>52.53533553594135</v>
      </c>
    </row>
    <row r="166" spans="1:9" ht="13.5" x14ac:dyDescent="0.25">
      <c r="A166" s="3">
        <f>TITRES_STAT!B169</f>
        <v>42244</v>
      </c>
      <c r="B166" s="6">
        <f>TITRES_STAT!D169</f>
        <v>4.0388999999999999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3.7292780260453302E-2</v>
      </c>
      <c r="G166" s="2">
        <f t="shared" si="24"/>
        <v>3.3693309159190631E-2</v>
      </c>
      <c r="H166" s="2">
        <f t="shared" si="22"/>
        <v>1.1068304417430852</v>
      </c>
      <c r="I166" s="2">
        <f t="shared" si="23"/>
        <v>52.53533553594135</v>
      </c>
    </row>
    <row r="167" spans="1:9" ht="13.5" x14ac:dyDescent="0.25">
      <c r="A167" s="3">
        <f>TITRES_STAT!B170</f>
        <v>42247</v>
      </c>
      <c r="B167" s="6">
        <f>TITRES_STAT!D170</f>
        <v>3.9180999999999999</v>
      </c>
      <c r="C167" s="2">
        <f t="shared" si="18"/>
        <v>-0.12080000000000002</v>
      </c>
      <c r="D167" s="2">
        <f t="shared" si="19"/>
        <v>0</v>
      </c>
      <c r="E167" s="2">
        <f t="shared" si="20"/>
        <v>0.12080000000000002</v>
      </c>
      <c r="F167" s="2">
        <f t="shared" si="24"/>
        <v>3.4629010241849494E-2</v>
      </c>
      <c r="G167" s="2">
        <f t="shared" si="24"/>
        <v>3.9915215647819871E-2</v>
      </c>
      <c r="H167" s="2">
        <f t="shared" si="22"/>
        <v>0.8675641526626926</v>
      </c>
      <c r="I167" s="2">
        <f t="shared" si="23"/>
        <v>46.454315982974769</v>
      </c>
    </row>
    <row r="168" spans="1:9" ht="13.5" x14ac:dyDescent="0.25">
      <c r="A168" s="3">
        <f>TITRES_STAT!B171</f>
        <v>42248</v>
      </c>
      <c r="B168" s="6">
        <f>TITRES_STAT!D171</f>
        <v>3.7747000000000002</v>
      </c>
      <c r="C168" s="2">
        <f t="shared" si="18"/>
        <v>-0.14339999999999975</v>
      </c>
      <c r="D168" s="2">
        <f t="shared" si="19"/>
        <v>0</v>
      </c>
      <c r="E168" s="2">
        <f t="shared" si="20"/>
        <v>0.14339999999999975</v>
      </c>
      <c r="F168" s="2">
        <f t="shared" si="24"/>
        <v>3.2155509510288817E-2</v>
      </c>
      <c r="G168" s="2">
        <f t="shared" si="24"/>
        <v>4.7306985958689866E-2</v>
      </c>
      <c r="H168" s="2">
        <f t="shared" si="22"/>
        <v>0.67972010599804744</v>
      </c>
      <c r="I168" s="2">
        <f t="shared" si="23"/>
        <v>40.466271944406763</v>
      </c>
    </row>
    <row r="169" spans="1:9" ht="13.5" x14ac:dyDescent="0.25">
      <c r="A169" s="3">
        <f>TITRES_STAT!B172</f>
        <v>42249</v>
      </c>
      <c r="B169" s="6">
        <f>TITRES_STAT!D172</f>
        <v>3.7671000000000001</v>
      </c>
      <c r="C169" s="2">
        <f t="shared" si="18"/>
        <v>-7.6000000000000512E-3</v>
      </c>
      <c r="D169" s="2">
        <f t="shared" si="19"/>
        <v>0</v>
      </c>
      <c r="E169" s="2">
        <f t="shared" si="20"/>
        <v>7.6000000000000512E-3</v>
      </c>
      <c r="F169" s="2">
        <f t="shared" si="24"/>
        <v>2.9858687402411044E-2</v>
      </c>
      <c r="G169" s="2">
        <f t="shared" si="24"/>
        <v>4.4470772675926307E-2</v>
      </c>
      <c r="H169" s="2">
        <f t="shared" si="22"/>
        <v>0.67142272566302108</v>
      </c>
      <c r="I169" s="2">
        <f t="shared" si="23"/>
        <v>40.17073092007174</v>
      </c>
    </row>
    <row r="170" spans="1:9" ht="13.5" x14ac:dyDescent="0.25">
      <c r="A170" s="3">
        <f>TITRES_STAT!B173</f>
        <v>42250</v>
      </c>
      <c r="B170" s="6">
        <f>TITRES_STAT!D173</f>
        <v>3.5935000000000001</v>
      </c>
      <c r="C170" s="2">
        <f t="shared" si="18"/>
        <v>-0.17359999999999998</v>
      </c>
      <c r="D170" s="2">
        <f t="shared" si="19"/>
        <v>0</v>
      </c>
      <c r="E170" s="2">
        <f t="shared" si="20"/>
        <v>0.17359999999999998</v>
      </c>
      <c r="F170" s="2">
        <f t="shared" si="24"/>
        <v>2.7725924016524541E-2</v>
      </c>
      <c r="G170" s="2">
        <f t="shared" si="24"/>
        <v>5.3694288913360144E-2</v>
      </c>
      <c r="H170" s="2">
        <f t="shared" si="22"/>
        <v>0.51636635064228986</v>
      </c>
      <c r="I170" s="2">
        <f t="shared" si="23"/>
        <v>34.052875838584242</v>
      </c>
    </row>
    <row r="171" spans="1:9" ht="13.5" x14ac:dyDescent="0.25">
      <c r="A171" s="3">
        <f>TITRES_STAT!B174</f>
        <v>42251</v>
      </c>
      <c r="B171" s="6">
        <f>TITRES_STAT!D174</f>
        <v>3.4878</v>
      </c>
      <c r="C171" s="2">
        <f t="shared" si="18"/>
        <v>-0.10570000000000013</v>
      </c>
      <c r="D171" s="2">
        <f t="shared" si="19"/>
        <v>0</v>
      </c>
      <c r="E171" s="2">
        <f t="shared" si="20"/>
        <v>0.10570000000000013</v>
      </c>
      <c r="F171" s="2">
        <f t="shared" si="24"/>
        <v>2.5745500872487077E-2</v>
      </c>
      <c r="G171" s="2">
        <f t="shared" si="24"/>
        <v>5.7408982562405855E-2</v>
      </c>
      <c r="H171" s="2">
        <f t="shared" si="22"/>
        <v>0.44845771033305964</v>
      </c>
      <c r="I171" s="2">
        <f t="shared" si="23"/>
        <v>30.961049613933213</v>
      </c>
    </row>
    <row r="172" spans="1:9" ht="13.5" x14ac:dyDescent="0.25">
      <c r="A172" s="3">
        <f>TITRES_STAT!B175</f>
        <v>42254</v>
      </c>
      <c r="B172" s="6">
        <f>TITRES_STAT!D175</f>
        <v>3.3896999999999999</v>
      </c>
      <c r="C172" s="2">
        <f t="shared" si="18"/>
        <v>-9.8100000000000076E-2</v>
      </c>
      <c r="D172" s="2">
        <f t="shared" si="19"/>
        <v>0</v>
      </c>
      <c r="E172" s="2">
        <f t="shared" si="20"/>
        <v>9.8100000000000076E-2</v>
      </c>
      <c r="F172" s="2">
        <f t="shared" si="24"/>
        <v>2.3906536524452286E-2</v>
      </c>
      <c r="G172" s="2">
        <f t="shared" si="24"/>
        <v>6.0315483807948302E-2</v>
      </c>
      <c r="H172" s="2">
        <f t="shared" si="22"/>
        <v>0.39635819884283036</v>
      </c>
      <c r="I172" s="2">
        <f t="shared" si="23"/>
        <v>28.385137794248962</v>
      </c>
    </row>
    <row r="173" spans="1:9" ht="13.5" x14ac:dyDescent="0.25">
      <c r="A173" s="3">
        <f>TITRES_STAT!B176</f>
        <v>42255</v>
      </c>
      <c r="B173" s="6">
        <f>TITRES_STAT!D176</f>
        <v>3.3746</v>
      </c>
      <c r="C173" s="2">
        <f t="shared" si="18"/>
        <v>-1.5099999999999891E-2</v>
      </c>
      <c r="D173" s="2">
        <f t="shared" si="19"/>
        <v>0</v>
      </c>
      <c r="E173" s="2">
        <f t="shared" si="20"/>
        <v>1.5099999999999891E-2</v>
      </c>
      <c r="F173" s="2">
        <f t="shared" ref="F173:G188" si="25">((F172*13)+D173)/14</f>
        <v>2.2198926772705692E-2</v>
      </c>
      <c r="G173" s="2">
        <f t="shared" si="25"/>
        <v>5.7085806393094844E-2</v>
      </c>
      <c r="H173" s="2">
        <f t="shared" si="22"/>
        <v>0.38886946117294219</v>
      </c>
      <c r="I173" s="2">
        <f t="shared" si="23"/>
        <v>27.9989928531174</v>
      </c>
    </row>
    <row r="174" spans="1:9" ht="13.5" x14ac:dyDescent="0.25">
      <c r="A174" s="3">
        <f>TITRES_STAT!B177</f>
        <v>42256</v>
      </c>
      <c r="B174" s="6">
        <f>TITRES_STAT!D177</f>
        <v>3.2235999999999998</v>
      </c>
      <c r="C174" s="2">
        <f t="shared" si="18"/>
        <v>-0.15100000000000025</v>
      </c>
      <c r="D174" s="2">
        <f t="shared" si="19"/>
        <v>0</v>
      </c>
      <c r="E174" s="2">
        <f t="shared" si="20"/>
        <v>0.15100000000000025</v>
      </c>
      <c r="F174" s="2">
        <f t="shared" si="25"/>
        <v>2.0613289146083857E-2</v>
      </c>
      <c r="G174" s="2">
        <f t="shared" si="25"/>
        <v>6.3793963079302379E-2</v>
      </c>
      <c r="H174" s="2">
        <f t="shared" si="22"/>
        <v>0.32312288108609027</v>
      </c>
      <c r="I174" s="2">
        <f t="shared" si="23"/>
        <v>24.421229932994095</v>
      </c>
    </row>
    <row r="175" spans="1:9" ht="13.5" x14ac:dyDescent="0.25">
      <c r="A175" s="3">
        <f>TITRES_STAT!B178</f>
        <v>42257</v>
      </c>
      <c r="B175" s="6">
        <f>TITRES_STAT!D178</f>
        <v>3.2612999999999999</v>
      </c>
      <c r="C175" s="2">
        <f t="shared" si="18"/>
        <v>3.7700000000000067E-2</v>
      </c>
      <c r="D175" s="2">
        <f t="shared" si="19"/>
        <v>3.7700000000000067E-2</v>
      </c>
      <c r="E175" s="2">
        <f t="shared" si="20"/>
        <v>0</v>
      </c>
      <c r="F175" s="2">
        <f t="shared" si="25"/>
        <v>2.1833768492792154E-2</v>
      </c>
      <c r="G175" s="2">
        <f t="shared" si="25"/>
        <v>5.9237251430780784E-2</v>
      </c>
      <c r="H175" s="2">
        <f t="shared" si="22"/>
        <v>0.36858172797407884</v>
      </c>
      <c r="I175" s="2">
        <f t="shared" si="23"/>
        <v>26.931656359294891</v>
      </c>
    </row>
    <row r="176" spans="1:9" ht="13.5" x14ac:dyDescent="0.25">
      <c r="A176" s="3">
        <f>TITRES_STAT!B179</f>
        <v>42258</v>
      </c>
      <c r="B176" s="6">
        <f>TITRES_STAT!D179</f>
        <v>3.1179000000000001</v>
      </c>
      <c r="C176" s="2">
        <f t="shared" si="18"/>
        <v>-0.14339999999999975</v>
      </c>
      <c r="D176" s="2">
        <f t="shared" si="19"/>
        <v>0</v>
      </c>
      <c r="E176" s="2">
        <f t="shared" si="20"/>
        <v>0.14339999999999975</v>
      </c>
      <c r="F176" s="2">
        <f t="shared" si="25"/>
        <v>2.0274213600449859E-2</v>
      </c>
      <c r="G176" s="2">
        <f t="shared" si="25"/>
        <v>6.5248876328582145E-2</v>
      </c>
      <c r="H176" s="2">
        <f t="shared" si="22"/>
        <v>0.31072126818479445</v>
      </c>
      <c r="I176" s="2">
        <f t="shared" si="23"/>
        <v>23.706128505499066</v>
      </c>
    </row>
    <row r="177" spans="1:9" ht="13.5" x14ac:dyDescent="0.25">
      <c r="A177" s="3">
        <f>TITRES_STAT!B180</f>
        <v>42261</v>
      </c>
      <c r="B177" s="6">
        <f>TITRES_STAT!D180</f>
        <v>3.0045999999999999</v>
      </c>
      <c r="C177" s="2">
        <f t="shared" si="18"/>
        <v>-0.11330000000000018</v>
      </c>
      <c r="D177" s="2">
        <f t="shared" si="19"/>
        <v>0</v>
      </c>
      <c r="E177" s="2">
        <f t="shared" si="20"/>
        <v>0.11330000000000018</v>
      </c>
      <c r="F177" s="2">
        <f t="shared" si="25"/>
        <v>1.8826055486132011E-2</v>
      </c>
      <c r="G177" s="2">
        <f t="shared" si="25"/>
        <v>6.8681099447969143E-2</v>
      </c>
      <c r="H177" s="2">
        <f t="shared" si="22"/>
        <v>0.27410824284189128</v>
      </c>
      <c r="I177" s="2">
        <f t="shared" si="23"/>
        <v>21.513732791689222</v>
      </c>
    </row>
    <row r="178" spans="1:9" ht="13.5" x14ac:dyDescent="0.25">
      <c r="A178" s="3">
        <f>TITRES_STAT!B181</f>
        <v>42262</v>
      </c>
      <c r="B178" s="6">
        <f>TITRES_STAT!D181</f>
        <v>2.8763000000000001</v>
      </c>
      <c r="C178" s="2">
        <f t="shared" si="18"/>
        <v>-0.12829999999999986</v>
      </c>
      <c r="D178" s="2">
        <f t="shared" si="19"/>
        <v>0</v>
      </c>
      <c r="E178" s="2">
        <f t="shared" si="20"/>
        <v>0.12829999999999986</v>
      </c>
      <c r="F178" s="2">
        <f t="shared" si="25"/>
        <v>1.7481337237122582E-2</v>
      </c>
      <c r="G178" s="2">
        <f t="shared" si="25"/>
        <v>7.2939592344542767E-2</v>
      </c>
      <c r="H178" s="2">
        <f t="shared" si="22"/>
        <v>0.23966869947046682</v>
      </c>
      <c r="I178" s="2">
        <f t="shared" si="23"/>
        <v>19.333286350848667</v>
      </c>
    </row>
    <row r="179" spans="1:9" ht="13.5" x14ac:dyDescent="0.25">
      <c r="A179" s="3">
        <f>TITRES_STAT!B182</f>
        <v>42263</v>
      </c>
      <c r="B179" s="6">
        <f>TITRES_STAT!D182</f>
        <v>3.0424000000000002</v>
      </c>
      <c r="C179" s="2">
        <f t="shared" si="18"/>
        <v>0.16610000000000014</v>
      </c>
      <c r="D179" s="2">
        <f t="shared" si="19"/>
        <v>0.16610000000000014</v>
      </c>
      <c r="E179" s="2">
        <f t="shared" si="20"/>
        <v>0</v>
      </c>
      <c r="F179" s="2">
        <f t="shared" si="25"/>
        <v>2.8096956005899548E-2</v>
      </c>
      <c r="G179" s="2">
        <f t="shared" si="25"/>
        <v>6.7729621462789713E-2</v>
      </c>
      <c r="H179" s="2">
        <f t="shared" si="22"/>
        <v>0.41483999761220963</v>
      </c>
      <c r="I179" s="2">
        <f t="shared" si="23"/>
        <v>29.32062977526256</v>
      </c>
    </row>
    <row r="180" spans="1:9" ht="13.5" x14ac:dyDescent="0.25">
      <c r="A180" s="3">
        <f>TITRES_STAT!B183</f>
        <v>42264</v>
      </c>
      <c r="B180" s="6">
        <f>TITRES_STAT!D183</f>
        <v>2.9441999999999999</v>
      </c>
      <c r="C180" s="2">
        <f t="shared" si="18"/>
        <v>-9.8200000000000287E-2</v>
      </c>
      <c r="D180" s="2">
        <f t="shared" si="19"/>
        <v>0</v>
      </c>
      <c r="E180" s="2">
        <f t="shared" si="20"/>
        <v>9.8200000000000287E-2</v>
      </c>
      <c r="F180" s="2">
        <f t="shared" si="25"/>
        <v>2.6090030576906724E-2</v>
      </c>
      <c r="G180" s="2">
        <f t="shared" si="25"/>
        <v>6.9906077072590472E-2</v>
      </c>
      <c r="H180" s="2">
        <f t="shared" si="22"/>
        <v>0.37321548668529686</v>
      </c>
      <c r="I180" s="2">
        <f t="shared" si="23"/>
        <v>27.17821713372706</v>
      </c>
    </row>
    <row r="181" spans="1:9" ht="13.5" x14ac:dyDescent="0.25">
      <c r="A181" s="3">
        <f>TITRES_STAT!B184</f>
        <v>42265</v>
      </c>
      <c r="B181" s="6">
        <f>TITRES_STAT!D184</f>
        <v>3.1027999999999998</v>
      </c>
      <c r="C181" s="2">
        <f t="shared" si="18"/>
        <v>0.15859999999999985</v>
      </c>
      <c r="D181" s="2">
        <f t="shared" si="19"/>
        <v>0.15859999999999985</v>
      </c>
      <c r="E181" s="2">
        <f t="shared" si="20"/>
        <v>0</v>
      </c>
      <c r="F181" s="2">
        <f t="shared" si="25"/>
        <v>3.5555028392841949E-2</v>
      </c>
      <c r="G181" s="2">
        <f t="shared" si="25"/>
        <v>6.4912785853119728E-2</v>
      </c>
      <c r="H181" s="2">
        <f t="shared" si="22"/>
        <v>0.54773536408210033</v>
      </c>
      <c r="I181" s="2">
        <f t="shared" si="23"/>
        <v>35.389471404043292</v>
      </c>
    </row>
    <row r="182" spans="1:9" ht="13.5" x14ac:dyDescent="0.25">
      <c r="A182" s="3">
        <f>TITRES_STAT!B185</f>
        <v>42268</v>
      </c>
      <c r="B182" s="6">
        <f>TITRES_STAT!D185</f>
        <v>3.1027999999999998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3.3015383507638954E-2</v>
      </c>
      <c r="G182" s="2">
        <f t="shared" si="25"/>
        <v>6.0276158292182601E-2</v>
      </c>
      <c r="H182" s="2">
        <f t="shared" si="22"/>
        <v>0.54773536408210044</v>
      </c>
      <c r="I182" s="2">
        <f t="shared" si="23"/>
        <v>35.389471404043292</v>
      </c>
    </row>
    <row r="183" spans="1:9" ht="13.5" x14ac:dyDescent="0.25">
      <c r="A183" s="3">
        <f>TITRES_STAT!B186</f>
        <v>42269</v>
      </c>
      <c r="B183" s="6">
        <f>TITRES_STAT!D186</f>
        <v>3.0122</v>
      </c>
      <c r="C183" s="2">
        <f t="shared" si="18"/>
        <v>-9.0599999999999792E-2</v>
      </c>
      <c r="D183" s="2">
        <f t="shared" si="19"/>
        <v>0</v>
      </c>
      <c r="E183" s="2">
        <f t="shared" si="20"/>
        <v>9.0599999999999792E-2</v>
      </c>
      <c r="F183" s="2">
        <f t="shared" si="25"/>
        <v>3.0657141828521885E-2</v>
      </c>
      <c r="G183" s="2">
        <f t="shared" si="25"/>
        <v>6.2442146985598114E-2</v>
      </c>
      <c r="H183" s="2">
        <f t="shared" si="22"/>
        <v>0.49096873359579968</v>
      </c>
      <c r="I183" s="2">
        <f t="shared" si="23"/>
        <v>32.929512372249448</v>
      </c>
    </row>
    <row r="184" spans="1:9" ht="13.5" x14ac:dyDescent="0.25">
      <c r="A184" s="3">
        <f>TITRES_STAT!B187</f>
        <v>42270</v>
      </c>
      <c r="B184" s="6">
        <f>TITRES_STAT!D187</f>
        <v>2.9820000000000002</v>
      </c>
      <c r="C184" s="2">
        <f t="shared" si="18"/>
        <v>-3.0199999999999783E-2</v>
      </c>
      <c r="D184" s="2">
        <f t="shared" si="19"/>
        <v>0</v>
      </c>
      <c r="E184" s="2">
        <f t="shared" si="20"/>
        <v>3.0199999999999783E-2</v>
      </c>
      <c r="F184" s="2">
        <f t="shared" si="25"/>
        <v>2.8467345983627466E-2</v>
      </c>
      <c r="G184" s="2">
        <f t="shared" si="25"/>
        <v>6.0139136486626811E-2</v>
      </c>
      <c r="H184" s="2">
        <f t="shared" si="22"/>
        <v>0.47335807673190938</v>
      </c>
      <c r="I184" s="2">
        <f t="shared" si="23"/>
        <v>32.127836688680347</v>
      </c>
    </row>
    <row r="185" spans="1:9" ht="13.5" x14ac:dyDescent="0.25">
      <c r="A185" s="3">
        <f>TITRES_STAT!B188</f>
        <v>42275</v>
      </c>
      <c r="B185" s="6">
        <f>TITRES_STAT!D188</f>
        <v>2.8687</v>
      </c>
      <c r="C185" s="2">
        <f t="shared" si="18"/>
        <v>-0.11330000000000018</v>
      </c>
      <c r="D185" s="2">
        <f t="shared" si="19"/>
        <v>0</v>
      </c>
      <c r="E185" s="2">
        <f t="shared" si="20"/>
        <v>0.11330000000000018</v>
      </c>
      <c r="F185" s="2">
        <f t="shared" si="25"/>
        <v>2.6433964127654076E-2</v>
      </c>
      <c r="G185" s="2">
        <f t="shared" si="25"/>
        <v>6.3936341023296345E-2</v>
      </c>
      <c r="H185" s="2">
        <f t="shared" si="22"/>
        <v>0.41344192840222732</v>
      </c>
      <c r="I185" s="2">
        <f t="shared" si="23"/>
        <v>29.250719120069348</v>
      </c>
    </row>
    <row r="186" spans="1:9" ht="13.5" x14ac:dyDescent="0.25">
      <c r="A186" s="3">
        <f>TITRES_STAT!B189</f>
        <v>42276</v>
      </c>
      <c r="B186" s="6">
        <f>TITRES_STAT!D189</f>
        <v>2.8687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2.4545823832821643E-2</v>
      </c>
      <c r="G186" s="2">
        <f t="shared" si="25"/>
        <v>5.936945952163232E-2</v>
      </c>
      <c r="H186" s="2">
        <f t="shared" si="22"/>
        <v>0.41344192840222732</v>
      </c>
      <c r="I186" s="2">
        <f t="shared" si="23"/>
        <v>29.250719120069348</v>
      </c>
    </row>
    <row r="187" spans="1:9" ht="13.5" x14ac:dyDescent="0.25">
      <c r="A187" s="3">
        <f>TITRES_STAT!B190</f>
        <v>42277</v>
      </c>
      <c r="B187" s="6">
        <f>TITRES_STAT!D190</f>
        <v>2.8612000000000002</v>
      </c>
      <c r="C187" s="2">
        <f t="shared" si="18"/>
        <v>-7.4999999999998401E-3</v>
      </c>
      <c r="D187" s="2">
        <f t="shared" si="19"/>
        <v>0</v>
      </c>
      <c r="E187" s="2">
        <f t="shared" si="20"/>
        <v>7.4999999999998401E-3</v>
      </c>
      <c r="F187" s="2">
        <f t="shared" si="25"/>
        <v>2.2792550701905809E-2</v>
      </c>
      <c r="G187" s="2">
        <f t="shared" si="25"/>
        <v>5.5664498127230004E-2</v>
      </c>
      <c r="H187" s="2">
        <f t="shared" si="22"/>
        <v>0.40946296955394862</v>
      </c>
      <c r="I187" s="2">
        <f t="shared" si="23"/>
        <v>29.050991647090314</v>
      </c>
    </row>
    <row r="188" spans="1:9" ht="13.5" x14ac:dyDescent="0.25">
      <c r="A188" s="3">
        <f>TITRES_STAT!B191</f>
        <v>42278</v>
      </c>
      <c r="B188" s="6">
        <f>TITRES_STAT!D191</f>
        <v>2.6951000000000001</v>
      </c>
      <c r="C188" s="2">
        <f t="shared" si="18"/>
        <v>-0.16610000000000014</v>
      </c>
      <c r="D188" s="2">
        <f t="shared" si="19"/>
        <v>0</v>
      </c>
      <c r="E188" s="2">
        <f t="shared" si="20"/>
        <v>0.16610000000000014</v>
      </c>
      <c r="F188" s="2">
        <f t="shared" si="25"/>
        <v>2.1164511366055395E-2</v>
      </c>
      <c r="G188" s="2">
        <f t="shared" si="25"/>
        <v>6.3552748260999298E-2</v>
      </c>
      <c r="H188" s="2">
        <f t="shared" si="22"/>
        <v>0.33302275582381879</v>
      </c>
      <c r="I188" s="2">
        <f t="shared" si="23"/>
        <v>24.982525944803399</v>
      </c>
    </row>
    <row r="189" spans="1:9" ht="13.5" x14ac:dyDescent="0.25">
      <c r="A189" s="3">
        <f>TITRES_STAT!B192</f>
        <v>42279</v>
      </c>
      <c r="B189" s="6">
        <f>TITRES_STAT!D192</f>
        <v>2.5743</v>
      </c>
      <c r="C189" s="2">
        <f t="shared" si="18"/>
        <v>-0.12080000000000002</v>
      </c>
      <c r="D189" s="2">
        <f t="shared" si="19"/>
        <v>0</v>
      </c>
      <c r="E189" s="2">
        <f t="shared" si="20"/>
        <v>0.12080000000000002</v>
      </c>
      <c r="F189" s="2">
        <f t="shared" ref="F189:G204" si="26">((F188*13)+D189)/14</f>
        <v>1.9652760554194296E-2</v>
      </c>
      <c r="G189" s="2">
        <f t="shared" si="26"/>
        <v>6.7641837670927921E-2</v>
      </c>
      <c r="H189" s="2">
        <f t="shared" si="22"/>
        <v>0.29054149370990467</v>
      </c>
      <c r="I189" s="2">
        <f t="shared" si="23"/>
        <v>22.513146235592032</v>
      </c>
    </row>
    <row r="190" spans="1:9" ht="13.5" x14ac:dyDescent="0.25">
      <c r="A190" s="3">
        <f>TITRES_STAT!B193</f>
        <v>42282</v>
      </c>
      <c r="B190" s="6">
        <f>TITRES_STAT!D193</f>
        <v>2.5743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1.8248991943180418E-2</v>
      </c>
      <c r="G190" s="2">
        <f t="shared" si="26"/>
        <v>6.2810277837290221E-2</v>
      </c>
      <c r="H190" s="2">
        <f t="shared" si="22"/>
        <v>0.29054149370990462</v>
      </c>
      <c r="I190" s="2">
        <f t="shared" si="23"/>
        <v>22.513146235592032</v>
      </c>
    </row>
    <row r="191" spans="1:9" ht="13.5" x14ac:dyDescent="0.25">
      <c r="A191" s="3">
        <f>TITRES_STAT!B194</f>
        <v>42283</v>
      </c>
      <c r="B191" s="6">
        <f>TITRES_STAT!D194</f>
        <v>2.4611000000000001</v>
      </c>
      <c r="C191" s="2">
        <f t="shared" si="18"/>
        <v>-0.11319999999999997</v>
      </c>
      <c r="D191" s="2">
        <f t="shared" si="19"/>
        <v>0</v>
      </c>
      <c r="E191" s="2">
        <f t="shared" si="20"/>
        <v>0.11319999999999997</v>
      </c>
      <c r="F191" s="2">
        <f t="shared" si="26"/>
        <v>1.6945492518667532E-2</v>
      </c>
      <c r="G191" s="2">
        <f t="shared" si="26"/>
        <v>6.6409543706055202E-2</v>
      </c>
      <c r="H191" s="2">
        <f t="shared" si="22"/>
        <v>0.25516652536678169</v>
      </c>
      <c r="I191" s="2">
        <f t="shared" si="23"/>
        <v>20.329296568215725</v>
      </c>
    </row>
    <row r="192" spans="1:9" ht="13.5" x14ac:dyDescent="0.25">
      <c r="A192" s="3">
        <f>TITRES_STAT!B195</f>
        <v>42284</v>
      </c>
      <c r="B192" s="6">
        <f>TITRES_STAT!D195</f>
        <v>2.4460000000000002</v>
      </c>
      <c r="C192" s="2">
        <f t="shared" si="18"/>
        <v>-1.5099999999999891E-2</v>
      </c>
      <c r="D192" s="2">
        <f t="shared" si="19"/>
        <v>0</v>
      </c>
      <c r="E192" s="2">
        <f t="shared" si="20"/>
        <v>1.5099999999999891E-2</v>
      </c>
      <c r="F192" s="2">
        <f t="shared" si="26"/>
        <v>1.5735100195905564E-2</v>
      </c>
      <c r="G192" s="2">
        <f t="shared" si="26"/>
        <v>6.2744576298479821E-2</v>
      </c>
      <c r="H192" s="2">
        <f t="shared" si="22"/>
        <v>0.25078024467091342</v>
      </c>
      <c r="I192" s="2">
        <f t="shared" si="23"/>
        <v>20.049904508756853</v>
      </c>
    </row>
    <row r="193" spans="1:9" ht="13.5" x14ac:dyDescent="0.25">
      <c r="A193" s="3">
        <f>TITRES_STAT!B196</f>
        <v>42285</v>
      </c>
      <c r="B193" s="6">
        <f>TITRES_STAT!D196</f>
        <v>2.4460000000000002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1.4611164467626597E-2</v>
      </c>
      <c r="G193" s="2">
        <f t="shared" si="26"/>
        <v>5.8262820848588408E-2</v>
      </c>
      <c r="H193" s="2">
        <f t="shared" si="22"/>
        <v>0.25078024467091342</v>
      </c>
      <c r="I193" s="2">
        <f t="shared" si="23"/>
        <v>20.049904508756853</v>
      </c>
    </row>
    <row r="194" spans="1:9" ht="13.5" x14ac:dyDescent="0.25">
      <c r="A194" s="3">
        <f>TITRES_STAT!B197</f>
        <v>42286</v>
      </c>
      <c r="B194" s="6">
        <f>TITRES_STAT!D197</f>
        <v>2.5139</v>
      </c>
      <c r="C194" s="2">
        <f t="shared" si="18"/>
        <v>6.7899999999999849E-2</v>
      </c>
      <c r="D194" s="2">
        <f t="shared" si="19"/>
        <v>6.7899999999999849E-2</v>
      </c>
      <c r="E194" s="2">
        <f t="shared" si="20"/>
        <v>0</v>
      </c>
      <c r="F194" s="2">
        <f t="shared" si="26"/>
        <v>1.8417509862796114E-2</v>
      </c>
      <c r="G194" s="2">
        <f t="shared" si="26"/>
        <v>5.410119078797495E-2</v>
      </c>
      <c r="H194" s="2">
        <f t="shared" si="22"/>
        <v>0.34042706998770472</v>
      </c>
      <c r="I194" s="2">
        <f t="shared" si="23"/>
        <v>25.396911000225273</v>
      </c>
    </row>
    <row r="195" spans="1:9" ht="13.5" x14ac:dyDescent="0.25">
      <c r="A195" s="3">
        <f>TITRES_STAT!B198</f>
        <v>42289</v>
      </c>
      <c r="B195" s="6">
        <f>TITRES_STAT!D198</f>
        <v>2.6648999999999998</v>
      </c>
      <c r="C195" s="2">
        <f t="shared" ref="C195:C258" si="27">B195-B194</f>
        <v>0.1509999999999998</v>
      </c>
      <c r="D195" s="2">
        <f t="shared" ref="D195:D258" si="28">IF(C195&gt;0,C195,0)</f>
        <v>0.1509999999999998</v>
      </c>
      <c r="E195" s="2">
        <f t="shared" ref="E195:E258" si="29">IF(C195&lt;0,-C195,0)</f>
        <v>0</v>
      </c>
      <c r="F195" s="2">
        <f t="shared" si="26"/>
        <v>2.7887687729739236E-2</v>
      </c>
      <c r="G195" s="2">
        <f t="shared" si="26"/>
        <v>5.0236820017405308E-2</v>
      </c>
      <c r="H195" s="2">
        <f t="shared" si="22"/>
        <v>0.55512446289548434</v>
      </c>
      <c r="I195" s="2">
        <f t="shared" si="23"/>
        <v>35.696465211658932</v>
      </c>
    </row>
    <row r="196" spans="1:9" ht="13.5" x14ac:dyDescent="0.25">
      <c r="A196" s="3">
        <f>TITRES_STAT!B199</f>
        <v>42290</v>
      </c>
      <c r="B196" s="6">
        <f>TITRES_STAT!D199</f>
        <v>2.8235000000000001</v>
      </c>
      <c r="C196" s="2">
        <f t="shared" si="27"/>
        <v>0.1586000000000003</v>
      </c>
      <c r="D196" s="2">
        <f t="shared" si="28"/>
        <v>0.1586000000000003</v>
      </c>
      <c r="E196" s="2">
        <f t="shared" si="29"/>
        <v>0</v>
      </c>
      <c r="F196" s="2">
        <f t="shared" si="26"/>
        <v>3.722428146332931E-2</v>
      </c>
      <c r="G196" s="2">
        <f t="shared" si="26"/>
        <v>4.6648475730447787E-2</v>
      </c>
      <c r="H196" s="2">
        <f t="shared" si="22"/>
        <v>0.79797422917792704</v>
      </c>
      <c r="I196" s="2">
        <f t="shared" si="23"/>
        <v>44.381850208319072</v>
      </c>
    </row>
    <row r="197" spans="1:9" ht="13.5" x14ac:dyDescent="0.25">
      <c r="A197" s="3">
        <f>TITRES_STAT!B200</f>
        <v>42293</v>
      </c>
      <c r="B197" s="6">
        <f>TITRES_STAT!D200</f>
        <v>2.831</v>
      </c>
      <c r="C197" s="2">
        <f t="shared" si="27"/>
        <v>7.4999999999998401E-3</v>
      </c>
      <c r="D197" s="2">
        <f t="shared" si="28"/>
        <v>7.4999999999998401E-3</v>
      </c>
      <c r="E197" s="2">
        <f t="shared" si="29"/>
        <v>0</v>
      </c>
      <c r="F197" s="2">
        <f t="shared" si="26"/>
        <v>3.510111850166292E-2</v>
      </c>
      <c r="G197" s="2">
        <f t="shared" si="26"/>
        <v>4.3316441749701513E-2</v>
      </c>
      <c r="H197" s="2">
        <f t="shared" si="22"/>
        <v>0.81034168744723345</v>
      </c>
      <c r="I197" s="2">
        <f t="shared" si="23"/>
        <v>44.761808948337148</v>
      </c>
    </row>
    <row r="198" spans="1:9" ht="13.5" x14ac:dyDescent="0.25">
      <c r="A198" s="3">
        <f>TITRES_STAT!B201</f>
        <v>42296</v>
      </c>
      <c r="B198" s="6">
        <f>TITRES_STAT!D201</f>
        <v>2.8763000000000001</v>
      </c>
      <c r="C198" s="2">
        <f t="shared" si="27"/>
        <v>4.5300000000000118E-2</v>
      </c>
      <c r="D198" s="2">
        <f t="shared" si="28"/>
        <v>4.5300000000000118E-2</v>
      </c>
      <c r="E198" s="2">
        <f t="shared" si="29"/>
        <v>0</v>
      </c>
      <c r="F198" s="2">
        <f t="shared" si="26"/>
        <v>3.5829610037258437E-2</v>
      </c>
      <c r="G198" s="2">
        <f t="shared" si="26"/>
        <v>4.0222410196151408E-2</v>
      </c>
      <c r="H198" s="2">
        <f t="shared" si="22"/>
        <v>0.8907872467743545</v>
      </c>
      <c r="I198" s="2">
        <f t="shared" si="23"/>
        <v>47.111976680296522</v>
      </c>
    </row>
    <row r="199" spans="1:9" ht="13.5" x14ac:dyDescent="0.25">
      <c r="A199" s="3">
        <f>TITRES_STAT!B202</f>
        <v>42297</v>
      </c>
      <c r="B199" s="6">
        <f>TITRES_STAT!D202</f>
        <v>2.7932999999999999</v>
      </c>
      <c r="C199" s="2">
        <f t="shared" si="27"/>
        <v>-8.3000000000000185E-2</v>
      </c>
      <c r="D199" s="2">
        <f t="shared" si="28"/>
        <v>0</v>
      </c>
      <c r="E199" s="2">
        <f t="shared" si="29"/>
        <v>8.3000000000000185E-2</v>
      </c>
      <c r="F199" s="2">
        <f t="shared" si="26"/>
        <v>3.3270352177454263E-2</v>
      </c>
      <c r="G199" s="2">
        <f t="shared" si="26"/>
        <v>4.3277952324997752E-2</v>
      </c>
      <c r="H199" s="2">
        <f t="shared" si="22"/>
        <v>0.76875985091921728</v>
      </c>
      <c r="I199" s="2">
        <f t="shared" si="23"/>
        <v>43.46321240386002</v>
      </c>
    </row>
    <row r="200" spans="1:9" ht="13.5" x14ac:dyDescent="0.25">
      <c r="A200" s="3">
        <f>TITRES_STAT!B203</f>
        <v>42298</v>
      </c>
      <c r="B200" s="6">
        <f>TITRES_STAT!D203</f>
        <v>2.7932999999999999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3.0893898450493246E-2</v>
      </c>
      <c r="G200" s="2">
        <f t="shared" si="26"/>
        <v>4.0186670016069341E-2</v>
      </c>
      <c r="H200" s="2">
        <f t="shared" si="22"/>
        <v>0.76875985091921728</v>
      </c>
      <c r="I200" s="2">
        <f t="shared" si="23"/>
        <v>43.46321240386002</v>
      </c>
    </row>
    <row r="201" spans="1:9" ht="13.5" x14ac:dyDescent="0.25">
      <c r="A201" s="3">
        <f>TITRES_STAT!B204</f>
        <v>42299</v>
      </c>
      <c r="B201" s="6">
        <f>TITRES_STAT!D204</f>
        <v>2.7856999999999998</v>
      </c>
      <c r="C201" s="2">
        <f t="shared" si="27"/>
        <v>-7.6000000000000512E-3</v>
      </c>
      <c r="D201" s="2">
        <f t="shared" si="28"/>
        <v>0</v>
      </c>
      <c r="E201" s="2">
        <f t="shared" si="29"/>
        <v>7.6000000000000512E-3</v>
      </c>
      <c r="F201" s="2">
        <f t="shared" si="26"/>
        <v>2.8687191418315158E-2</v>
      </c>
      <c r="G201" s="2">
        <f t="shared" si="26"/>
        <v>3.7859050729207248E-2</v>
      </c>
      <c r="H201" s="2">
        <f t="shared" si="22"/>
        <v>0.75773668028564045</v>
      </c>
      <c r="I201" s="2">
        <f t="shared" si="23"/>
        <v>43.108657217217811</v>
      </c>
    </row>
    <row r="202" spans="1:9" ht="13.5" x14ac:dyDescent="0.25">
      <c r="A202" s="3">
        <f>TITRES_STAT!B205</f>
        <v>42300</v>
      </c>
      <c r="B202" s="6">
        <f>TITRES_STAT!D205</f>
        <v>2.8988999999999998</v>
      </c>
      <c r="C202" s="2">
        <f t="shared" si="27"/>
        <v>0.11319999999999997</v>
      </c>
      <c r="D202" s="2">
        <f t="shared" si="28"/>
        <v>0.11319999999999997</v>
      </c>
      <c r="E202" s="2">
        <f t="shared" si="29"/>
        <v>0</v>
      </c>
      <c r="F202" s="2">
        <f t="shared" si="26"/>
        <v>3.4723820602721216E-2</v>
      </c>
      <c r="G202" s="2">
        <f t="shared" si="26"/>
        <v>3.5154832819978159E-2</v>
      </c>
      <c r="H202" s="2">
        <f t="shared" si="22"/>
        <v>0.98773960270372829</v>
      </c>
      <c r="I202" s="2">
        <f t="shared" si="23"/>
        <v>49.691599511334502</v>
      </c>
    </row>
    <row r="203" spans="1:9" ht="13.5" x14ac:dyDescent="0.25">
      <c r="A203" s="3">
        <f>TITRES_STAT!B206</f>
        <v>42303</v>
      </c>
      <c r="B203" s="6">
        <f>TITRES_STAT!D206</f>
        <v>2.9140000000000001</v>
      </c>
      <c r="C203" s="2">
        <f t="shared" si="27"/>
        <v>1.5100000000000335E-2</v>
      </c>
      <c r="D203" s="2">
        <f t="shared" si="28"/>
        <v>1.5100000000000335E-2</v>
      </c>
      <c r="E203" s="2">
        <f t="shared" si="29"/>
        <v>0</v>
      </c>
      <c r="F203" s="2">
        <f t="shared" si="26"/>
        <v>3.3322119131098296E-2</v>
      </c>
      <c r="G203" s="2">
        <f t="shared" si="26"/>
        <v>3.2643773332836863E-2</v>
      </c>
      <c r="H203" s="2">
        <f t="shared" si="22"/>
        <v>1.0207802508412553</v>
      </c>
      <c r="I203" s="2">
        <f t="shared" si="23"/>
        <v>50.51416404214671</v>
      </c>
    </row>
    <row r="204" spans="1:9" ht="13.5" x14ac:dyDescent="0.25">
      <c r="A204" s="3">
        <f>TITRES_STAT!B207</f>
        <v>42304</v>
      </c>
      <c r="B204" s="6">
        <f>TITRES_STAT!D207</f>
        <v>2.831</v>
      </c>
      <c r="C204" s="2">
        <f t="shared" si="27"/>
        <v>-8.3000000000000185E-2</v>
      </c>
      <c r="D204" s="2">
        <f t="shared" si="28"/>
        <v>0</v>
      </c>
      <c r="E204" s="2">
        <f t="shared" si="29"/>
        <v>8.3000000000000185E-2</v>
      </c>
      <c r="F204" s="2">
        <f t="shared" si="26"/>
        <v>3.0941967764591273E-2</v>
      </c>
      <c r="G204" s="2">
        <f t="shared" si="26"/>
        <v>3.6240646666205675E-2</v>
      </c>
      <c r="H204" s="2">
        <f t="shared" si="22"/>
        <v>0.85379182246890173</v>
      </c>
      <c r="I204" s="2">
        <f t="shared" si="23"/>
        <v>46.056510343853589</v>
      </c>
    </row>
    <row r="205" spans="1:9" ht="13.5" x14ac:dyDescent="0.25">
      <c r="A205" s="3">
        <f>TITRES_STAT!B208</f>
        <v>42305</v>
      </c>
      <c r="B205" s="6">
        <f>TITRES_STAT!D208</f>
        <v>2.7932999999999999</v>
      </c>
      <c r="C205" s="2">
        <f t="shared" si="27"/>
        <v>-3.7700000000000067E-2</v>
      </c>
      <c r="D205" s="2">
        <f t="shared" si="28"/>
        <v>0</v>
      </c>
      <c r="E205" s="2">
        <f t="shared" si="29"/>
        <v>3.7700000000000067E-2</v>
      </c>
      <c r="F205" s="2">
        <f t="shared" ref="F205:G220" si="30">((F204*13)+D205)/14</f>
        <v>2.873182720997761E-2</v>
      </c>
      <c r="G205" s="2">
        <f t="shared" si="30"/>
        <v>3.634488619004813E-2</v>
      </c>
      <c r="H205" s="2">
        <f t="shared" si="22"/>
        <v>0.7905328705595146</v>
      </c>
      <c r="I205" s="2">
        <f t="shared" si="23"/>
        <v>44.150704159510063</v>
      </c>
    </row>
    <row r="206" spans="1:9" ht="13.5" x14ac:dyDescent="0.25">
      <c r="A206" s="3">
        <f>TITRES_STAT!B209</f>
        <v>42306</v>
      </c>
      <c r="B206" s="6">
        <f>TITRES_STAT!D209</f>
        <v>2.7706</v>
      </c>
      <c r="C206" s="2">
        <f t="shared" si="27"/>
        <v>-2.2699999999999942E-2</v>
      </c>
      <c r="D206" s="2">
        <f t="shared" si="28"/>
        <v>0</v>
      </c>
      <c r="E206" s="2">
        <f t="shared" si="29"/>
        <v>2.2699999999999942E-2</v>
      </c>
      <c r="F206" s="2">
        <f t="shared" si="30"/>
        <v>2.6679553837836351E-2</v>
      </c>
      <c r="G206" s="2">
        <f t="shared" si="30"/>
        <v>3.5370251462187544E-2</v>
      </c>
      <c r="H206" s="2">
        <f t="shared" si="22"/>
        <v>0.75429358669835989</v>
      </c>
      <c r="I206" s="2">
        <f t="shared" si="23"/>
        <v>42.996998473782597</v>
      </c>
    </row>
    <row r="207" spans="1:9" ht="13.5" x14ac:dyDescent="0.25">
      <c r="A207" s="3">
        <f>TITRES_STAT!B210</f>
        <v>42307</v>
      </c>
      <c r="B207" s="6">
        <f>TITRES_STAT!D210</f>
        <v>2.7631000000000001</v>
      </c>
      <c r="C207" s="2">
        <f t="shared" si="27"/>
        <v>-7.4999999999998401E-3</v>
      </c>
      <c r="D207" s="2">
        <f t="shared" si="28"/>
        <v>0</v>
      </c>
      <c r="E207" s="2">
        <f t="shared" si="29"/>
        <v>7.4999999999998401E-3</v>
      </c>
      <c r="F207" s="2">
        <f t="shared" si="30"/>
        <v>2.4773871420848043E-2</v>
      </c>
      <c r="G207" s="2">
        <f t="shared" si="30"/>
        <v>3.3379519214888423E-2</v>
      </c>
      <c r="H207" s="2">
        <f t="shared" si="22"/>
        <v>0.74218778471195113</v>
      </c>
      <c r="I207" s="2">
        <f t="shared" si="23"/>
        <v>42.60090624126736</v>
      </c>
    </row>
    <row r="208" spans="1:9" ht="13.5" x14ac:dyDescent="0.25">
      <c r="A208" s="3">
        <f>TITRES_STAT!B211</f>
        <v>42310</v>
      </c>
      <c r="B208" s="6">
        <f>TITRES_STAT!D211</f>
        <v>2.9140000000000001</v>
      </c>
      <c r="C208" s="2">
        <f t="shared" si="27"/>
        <v>0.15090000000000003</v>
      </c>
      <c r="D208" s="2">
        <f t="shared" si="28"/>
        <v>0.15090000000000003</v>
      </c>
      <c r="E208" s="2">
        <f t="shared" si="29"/>
        <v>0</v>
      </c>
      <c r="F208" s="2">
        <f t="shared" si="30"/>
        <v>3.3782880605073187E-2</v>
      </c>
      <c r="G208" s="2">
        <f t="shared" si="30"/>
        <v>3.0995267842396392E-2</v>
      </c>
      <c r="H208" s="2">
        <f t="shared" si="22"/>
        <v>1.0899367212069644</v>
      </c>
      <c r="I208" s="2">
        <f t="shared" si="23"/>
        <v>52.151661346833137</v>
      </c>
    </row>
    <row r="209" spans="1:9" ht="13.5" x14ac:dyDescent="0.25">
      <c r="A209" s="3">
        <f>TITRES_STAT!B212</f>
        <v>42311</v>
      </c>
      <c r="B209" s="6">
        <f>TITRES_STAT!D212</f>
        <v>3.0424000000000002</v>
      </c>
      <c r="C209" s="2">
        <f t="shared" si="27"/>
        <v>0.12840000000000007</v>
      </c>
      <c r="D209" s="2">
        <f t="shared" si="28"/>
        <v>0.12840000000000007</v>
      </c>
      <c r="E209" s="2">
        <f t="shared" si="29"/>
        <v>0</v>
      </c>
      <c r="F209" s="2">
        <f t="shared" si="30"/>
        <v>4.0541246276139385E-2</v>
      </c>
      <c r="G209" s="2">
        <f t="shared" si="30"/>
        <v>2.8781320139368079E-2</v>
      </c>
      <c r="H209" s="2">
        <f t="shared" ref="H209:H272" si="31">F209/G209</f>
        <v>1.4085957864276586</v>
      </c>
      <c r="I209" s="2">
        <f t="shared" ref="I209:I272" si="32">IF(G209=0,100,100-(100/(1+H209)))</f>
        <v>58.482033156623451</v>
      </c>
    </row>
    <row r="210" spans="1:9" ht="13.5" x14ac:dyDescent="0.25">
      <c r="A210" s="3">
        <f>TITRES_STAT!B213</f>
        <v>42312</v>
      </c>
      <c r="B210" s="6">
        <f>TITRES_STAT!D213</f>
        <v>3.2008999999999999</v>
      </c>
      <c r="C210" s="2">
        <f t="shared" si="27"/>
        <v>0.15849999999999964</v>
      </c>
      <c r="D210" s="2">
        <f t="shared" si="28"/>
        <v>0.15849999999999964</v>
      </c>
      <c r="E210" s="2">
        <f t="shared" si="29"/>
        <v>0</v>
      </c>
      <c r="F210" s="2">
        <f t="shared" si="30"/>
        <v>4.8966871542129406E-2</v>
      </c>
      <c r="G210" s="2">
        <f t="shared" si="30"/>
        <v>2.6725511557984645E-2</v>
      </c>
      <c r="H210" s="2">
        <f t="shared" si="31"/>
        <v>1.8322145653185757</v>
      </c>
      <c r="I210" s="2">
        <f t="shared" si="32"/>
        <v>64.691940637360673</v>
      </c>
    </row>
    <row r="211" spans="1:9" ht="13.5" x14ac:dyDescent="0.25">
      <c r="A211" s="3">
        <f>TITRES_STAT!B214</f>
        <v>42313</v>
      </c>
      <c r="B211" s="6">
        <f>TITRES_STAT!D214</f>
        <v>3.0122</v>
      </c>
      <c r="C211" s="2">
        <f t="shared" si="27"/>
        <v>-0.18869999999999987</v>
      </c>
      <c r="D211" s="2">
        <f t="shared" si="28"/>
        <v>0</v>
      </c>
      <c r="E211" s="2">
        <f t="shared" si="29"/>
        <v>0.18869999999999987</v>
      </c>
      <c r="F211" s="2">
        <f t="shared" si="30"/>
        <v>4.5469237860548732E-2</v>
      </c>
      <c r="G211" s="2">
        <f t="shared" si="30"/>
        <v>3.8295117875271449E-2</v>
      </c>
      <c r="H211" s="2">
        <f t="shared" si="31"/>
        <v>1.1873377177906501</v>
      </c>
      <c r="I211" s="2">
        <f t="shared" si="32"/>
        <v>54.282322667115928</v>
      </c>
    </row>
    <row r="212" spans="1:9" ht="13.5" x14ac:dyDescent="0.25">
      <c r="A212" s="3">
        <f>TITRES_STAT!B215</f>
        <v>42314</v>
      </c>
      <c r="B212" s="6">
        <f>TITRES_STAT!D215</f>
        <v>3.0800999999999998</v>
      </c>
      <c r="C212" s="2">
        <f t="shared" si="27"/>
        <v>6.7899999999999849E-2</v>
      </c>
      <c r="D212" s="2">
        <f t="shared" si="28"/>
        <v>6.7899999999999849E-2</v>
      </c>
      <c r="E212" s="2">
        <f t="shared" si="29"/>
        <v>0</v>
      </c>
      <c r="F212" s="2">
        <f t="shared" si="30"/>
        <v>4.7071435156223813E-2</v>
      </c>
      <c r="G212" s="2">
        <f t="shared" si="30"/>
        <v>3.555975231275206E-2</v>
      </c>
      <c r="H212" s="2">
        <f t="shared" si="31"/>
        <v>1.3237278691433281</v>
      </c>
      <c r="I212" s="2">
        <f t="shared" si="32"/>
        <v>56.965700963570107</v>
      </c>
    </row>
    <row r="213" spans="1:9" ht="13.5" x14ac:dyDescent="0.25">
      <c r="A213" s="3">
        <f>TITRES_STAT!B216</f>
        <v>42317</v>
      </c>
      <c r="B213" s="6">
        <f>TITRES_STAT!D216</f>
        <v>3.0800999999999998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4.3709189787922112E-2</v>
      </c>
      <c r="G213" s="2">
        <f t="shared" si="30"/>
        <v>3.3019770004698343E-2</v>
      </c>
      <c r="H213" s="2">
        <f t="shared" si="31"/>
        <v>1.3237278691433279</v>
      </c>
      <c r="I213" s="2">
        <f t="shared" si="32"/>
        <v>56.965700963570107</v>
      </c>
    </row>
    <row r="214" spans="1:9" ht="13.5" x14ac:dyDescent="0.25">
      <c r="A214" s="3">
        <f>TITRES_STAT!B217</f>
        <v>42318</v>
      </c>
      <c r="B214" s="6">
        <f>TITRES_STAT!D217</f>
        <v>2.9441999999999999</v>
      </c>
      <c r="C214" s="2">
        <f t="shared" si="27"/>
        <v>-0.13589999999999991</v>
      </c>
      <c r="D214" s="2">
        <f t="shared" si="28"/>
        <v>0</v>
      </c>
      <c r="E214" s="2">
        <f t="shared" si="29"/>
        <v>0.13589999999999991</v>
      </c>
      <c r="F214" s="2">
        <f t="shared" si="30"/>
        <v>4.0587104803070533E-2</v>
      </c>
      <c r="G214" s="2">
        <f t="shared" si="30"/>
        <v>4.0368357861505597E-2</v>
      </c>
      <c r="H214" s="2">
        <f t="shared" si="31"/>
        <v>1.0054187723542138</v>
      </c>
      <c r="I214" s="2">
        <f t="shared" si="32"/>
        <v>50.135103261944955</v>
      </c>
    </row>
    <row r="215" spans="1:9" ht="13.5" x14ac:dyDescent="0.25">
      <c r="A215" s="3">
        <f>TITRES_STAT!B218</f>
        <v>42319</v>
      </c>
      <c r="B215" s="6">
        <f>TITRES_STAT!D218</f>
        <v>2.8159000000000001</v>
      </c>
      <c r="C215" s="2">
        <f t="shared" si="27"/>
        <v>-0.12829999999999986</v>
      </c>
      <c r="D215" s="2">
        <f t="shared" si="28"/>
        <v>0</v>
      </c>
      <c r="E215" s="2">
        <f t="shared" si="29"/>
        <v>0.12829999999999986</v>
      </c>
      <c r="F215" s="2">
        <f t="shared" si="30"/>
        <v>3.7688025888565499E-2</v>
      </c>
      <c r="G215" s="2">
        <f t="shared" si="30"/>
        <v>4.6649189442826609E-2</v>
      </c>
      <c r="H215" s="2">
        <f t="shared" si="31"/>
        <v>0.80790312412086085</v>
      </c>
      <c r="I215" s="2">
        <f t="shared" si="32"/>
        <v>44.687301733256554</v>
      </c>
    </row>
    <row r="216" spans="1:9" ht="13.5" x14ac:dyDescent="0.25">
      <c r="A216" s="3">
        <f>TITRES_STAT!B219</f>
        <v>42320</v>
      </c>
      <c r="B216" s="6">
        <f>TITRES_STAT!D219</f>
        <v>2.8988999999999998</v>
      </c>
      <c r="C216" s="2">
        <f t="shared" si="27"/>
        <v>8.2999999999999741E-2</v>
      </c>
      <c r="D216" s="2">
        <f t="shared" si="28"/>
        <v>8.2999999999999741E-2</v>
      </c>
      <c r="E216" s="2">
        <f t="shared" si="29"/>
        <v>0</v>
      </c>
      <c r="F216" s="2">
        <f t="shared" si="30"/>
        <v>4.0924595467953663E-2</v>
      </c>
      <c r="G216" s="2">
        <f t="shared" si="30"/>
        <v>4.3317104482624706E-2</v>
      </c>
      <c r="H216" s="2">
        <f t="shared" si="31"/>
        <v>0.94476756830247688</v>
      </c>
      <c r="I216" s="2">
        <f t="shared" si="32"/>
        <v>48.57997344778498</v>
      </c>
    </row>
    <row r="217" spans="1:9" ht="13.5" x14ac:dyDescent="0.25">
      <c r="A217" s="3">
        <f>TITRES_STAT!B220</f>
        <v>42321</v>
      </c>
      <c r="B217" s="6">
        <f>TITRES_STAT!D220</f>
        <v>2.8159000000000001</v>
      </c>
      <c r="C217" s="2">
        <f t="shared" si="27"/>
        <v>-8.2999999999999741E-2</v>
      </c>
      <c r="D217" s="2">
        <f t="shared" si="28"/>
        <v>0</v>
      </c>
      <c r="E217" s="2">
        <f t="shared" si="29"/>
        <v>8.2999999999999741E-2</v>
      </c>
      <c r="F217" s="2">
        <f t="shared" si="30"/>
        <v>3.8001410077385549E-2</v>
      </c>
      <c r="G217" s="2">
        <f t="shared" si="30"/>
        <v>4.6151597019580062E-2</v>
      </c>
      <c r="H217" s="2">
        <f t="shared" si="31"/>
        <v>0.82340401051047585</v>
      </c>
      <c r="I217" s="2">
        <f t="shared" si="32"/>
        <v>45.157518891271806</v>
      </c>
    </row>
    <row r="218" spans="1:9" ht="13.5" x14ac:dyDescent="0.25">
      <c r="A218" s="3">
        <f>TITRES_STAT!B221</f>
        <v>42324</v>
      </c>
      <c r="B218" s="6">
        <f>TITRES_STAT!D221</f>
        <v>2.9367000000000001</v>
      </c>
      <c r="C218" s="2">
        <f t="shared" si="27"/>
        <v>0.12080000000000002</v>
      </c>
      <c r="D218" s="2">
        <f t="shared" si="28"/>
        <v>0.12080000000000002</v>
      </c>
      <c r="E218" s="2">
        <f t="shared" si="29"/>
        <v>0</v>
      </c>
      <c r="F218" s="2">
        <f t="shared" si="30"/>
        <v>4.3915595071858007E-2</v>
      </c>
      <c r="G218" s="2">
        <f t="shared" si="30"/>
        <v>4.2855054375324345E-2</v>
      </c>
      <c r="H218" s="2">
        <f t="shared" si="31"/>
        <v>1.024747155545422</v>
      </c>
      <c r="I218" s="2">
        <f t="shared" si="32"/>
        <v>50.611117182647817</v>
      </c>
    </row>
    <row r="219" spans="1:9" ht="13.5" x14ac:dyDescent="0.25">
      <c r="A219" s="3">
        <f>TITRES_STAT!B222</f>
        <v>42325</v>
      </c>
      <c r="B219" s="6">
        <f>TITRES_STAT!D222</f>
        <v>3.0122</v>
      </c>
      <c r="C219" s="2">
        <f t="shared" si="27"/>
        <v>7.5499999999999901E-2</v>
      </c>
      <c r="D219" s="2">
        <f t="shared" si="28"/>
        <v>7.5499999999999901E-2</v>
      </c>
      <c r="E219" s="2">
        <f t="shared" si="29"/>
        <v>0</v>
      </c>
      <c r="F219" s="2">
        <f t="shared" si="30"/>
        <v>4.6171623995296715E-2</v>
      </c>
      <c r="G219" s="2">
        <f t="shared" si="30"/>
        <v>3.9793979062801181E-2</v>
      </c>
      <c r="H219" s="2">
        <f t="shared" si="31"/>
        <v>1.1602665800881737</v>
      </c>
      <c r="I219" s="2">
        <f t="shared" si="32"/>
        <v>53.709416735077959</v>
      </c>
    </row>
    <row r="220" spans="1:9" ht="13.5" x14ac:dyDescent="0.25">
      <c r="A220" s="3">
        <f>TITRES_STAT!B223</f>
        <v>42326</v>
      </c>
      <c r="B220" s="6">
        <f>TITRES_STAT!D223</f>
        <v>2.9216000000000002</v>
      </c>
      <c r="C220" s="2">
        <f t="shared" si="27"/>
        <v>-9.0599999999999792E-2</v>
      </c>
      <c r="D220" s="2">
        <f t="shared" si="28"/>
        <v>0</v>
      </c>
      <c r="E220" s="2">
        <f t="shared" si="29"/>
        <v>9.0599999999999792E-2</v>
      </c>
      <c r="F220" s="2">
        <f t="shared" si="30"/>
        <v>4.2873650852775516E-2</v>
      </c>
      <c r="G220" s="2">
        <f t="shared" si="30"/>
        <v>4.3422980558315373E-2</v>
      </c>
      <c r="H220" s="2">
        <f t="shared" si="31"/>
        <v>0.98734933211684706</v>
      </c>
      <c r="I220" s="2">
        <f t="shared" si="32"/>
        <v>49.681720076115703</v>
      </c>
    </row>
    <row r="221" spans="1:9" ht="13.5" x14ac:dyDescent="0.25">
      <c r="A221" s="3">
        <f>TITRES_STAT!B224</f>
        <v>42327</v>
      </c>
      <c r="B221" s="6">
        <f>TITRES_STAT!D224</f>
        <v>2.9820000000000002</v>
      </c>
      <c r="C221" s="2">
        <f t="shared" si="27"/>
        <v>6.0400000000000009E-2</v>
      </c>
      <c r="D221" s="2">
        <f t="shared" si="28"/>
        <v>6.0400000000000009E-2</v>
      </c>
      <c r="E221" s="2">
        <f t="shared" si="29"/>
        <v>0</v>
      </c>
      <c r="F221" s="2">
        <f t="shared" ref="F221:G236" si="33">((F220*13)+D221)/14</f>
        <v>4.4125532934720123E-2</v>
      </c>
      <c r="G221" s="2">
        <f t="shared" si="33"/>
        <v>4.032133908986428E-2</v>
      </c>
      <c r="H221" s="2">
        <f t="shared" si="31"/>
        <v>1.0943469123477627</v>
      </c>
      <c r="I221" s="2">
        <f t="shared" si="32"/>
        <v>52.252418445853358</v>
      </c>
    </row>
    <row r="222" spans="1:9" ht="13.5" x14ac:dyDescent="0.25">
      <c r="A222" s="3">
        <f>TITRES_STAT!B225</f>
        <v>42328</v>
      </c>
      <c r="B222" s="6">
        <f>TITRES_STAT!D225</f>
        <v>3.0196999999999998</v>
      </c>
      <c r="C222" s="2">
        <f t="shared" si="27"/>
        <v>3.7699999999999623E-2</v>
      </c>
      <c r="D222" s="2">
        <f t="shared" si="28"/>
        <v>3.7699999999999623E-2</v>
      </c>
      <c r="E222" s="2">
        <f t="shared" si="29"/>
        <v>0</v>
      </c>
      <c r="F222" s="2">
        <f t="shared" si="33"/>
        <v>4.3666566296525801E-2</v>
      </c>
      <c r="G222" s="2">
        <f t="shared" si="33"/>
        <v>3.7441243440588259E-2</v>
      </c>
      <c r="H222" s="2">
        <f t="shared" si="31"/>
        <v>1.1662691268738412</v>
      </c>
      <c r="I222" s="2">
        <f t="shared" si="32"/>
        <v>53.837683988826107</v>
      </c>
    </row>
    <row r="223" spans="1:9" ht="13.5" x14ac:dyDescent="0.25">
      <c r="A223" s="3">
        <f>TITRES_STAT!B226</f>
        <v>42331</v>
      </c>
      <c r="B223" s="6">
        <f>TITRES_STAT!D226</f>
        <v>3.1480999999999999</v>
      </c>
      <c r="C223" s="2">
        <f t="shared" si="27"/>
        <v>0.12840000000000007</v>
      </c>
      <c r="D223" s="2">
        <f t="shared" si="28"/>
        <v>0.12840000000000007</v>
      </c>
      <c r="E223" s="2">
        <f t="shared" si="29"/>
        <v>0</v>
      </c>
      <c r="F223" s="2">
        <f t="shared" si="33"/>
        <v>4.9718954418202531E-2</v>
      </c>
      <c r="G223" s="2">
        <f t="shared" si="33"/>
        <v>3.4766868909117669E-2</v>
      </c>
      <c r="H223" s="2">
        <f t="shared" si="31"/>
        <v>1.4300670718484991</v>
      </c>
      <c r="I223" s="2">
        <f t="shared" si="32"/>
        <v>58.848872461807325</v>
      </c>
    </row>
    <row r="224" spans="1:9" ht="13.5" x14ac:dyDescent="0.25">
      <c r="A224" s="3">
        <f>TITRES_STAT!B227</f>
        <v>42332</v>
      </c>
      <c r="B224" s="6">
        <f>TITRES_STAT!D227</f>
        <v>3.2387000000000001</v>
      </c>
      <c r="C224" s="2">
        <f t="shared" si="27"/>
        <v>9.0600000000000236E-2</v>
      </c>
      <c r="D224" s="2">
        <f t="shared" si="28"/>
        <v>9.0600000000000236E-2</v>
      </c>
      <c r="E224" s="2">
        <f t="shared" si="29"/>
        <v>0</v>
      </c>
      <c r="F224" s="2">
        <f t="shared" si="33"/>
        <v>5.2639029102616648E-2</v>
      </c>
      <c r="G224" s="2">
        <f t="shared" si="33"/>
        <v>3.2283521129894979E-2</v>
      </c>
      <c r="H224" s="2">
        <f t="shared" si="31"/>
        <v>1.6305231666279485</v>
      </c>
      <c r="I224" s="2">
        <f t="shared" si="32"/>
        <v>61.984748407219165</v>
      </c>
    </row>
    <row r="225" spans="1:9" ht="13.5" x14ac:dyDescent="0.25">
      <c r="A225" s="3">
        <f>TITRES_STAT!B228</f>
        <v>42333</v>
      </c>
      <c r="B225" s="6">
        <f>TITRES_STAT!D228</f>
        <v>3.0952000000000002</v>
      </c>
      <c r="C225" s="2">
        <f t="shared" si="27"/>
        <v>-0.14349999999999996</v>
      </c>
      <c r="D225" s="2">
        <f t="shared" si="28"/>
        <v>0</v>
      </c>
      <c r="E225" s="2">
        <f t="shared" si="29"/>
        <v>0.14349999999999996</v>
      </c>
      <c r="F225" s="2">
        <f t="shared" si="33"/>
        <v>4.8879098452429749E-2</v>
      </c>
      <c r="G225" s="2">
        <f t="shared" si="33"/>
        <v>4.0227555334902472E-2</v>
      </c>
      <c r="H225" s="2">
        <f t="shared" si="31"/>
        <v>1.215065097679972</v>
      </c>
      <c r="I225" s="2">
        <f t="shared" si="32"/>
        <v>54.854599937158234</v>
      </c>
    </row>
    <row r="226" spans="1:9" ht="13.5" x14ac:dyDescent="0.25">
      <c r="A226" s="3">
        <f>TITRES_STAT!B229</f>
        <v>42334</v>
      </c>
      <c r="B226" s="6">
        <f>TITRES_STAT!D229</f>
        <v>3.0575000000000001</v>
      </c>
      <c r="C226" s="2">
        <f t="shared" si="27"/>
        <v>-3.7700000000000067E-2</v>
      </c>
      <c r="D226" s="2">
        <f t="shared" si="28"/>
        <v>0</v>
      </c>
      <c r="E226" s="2">
        <f t="shared" si="29"/>
        <v>3.7700000000000067E-2</v>
      </c>
      <c r="F226" s="2">
        <f t="shared" si="33"/>
        <v>4.5387734277256196E-2</v>
      </c>
      <c r="G226" s="2">
        <f t="shared" si="33"/>
        <v>4.0047015668123728E-2</v>
      </c>
      <c r="H226" s="2">
        <f t="shared" si="31"/>
        <v>1.1333612135643736</v>
      </c>
      <c r="I226" s="2">
        <f t="shared" si="32"/>
        <v>53.125612594726903</v>
      </c>
    </row>
    <row r="227" spans="1:9" ht="13.5" x14ac:dyDescent="0.25">
      <c r="A227" s="3">
        <f>TITRES_STAT!B230</f>
        <v>42335</v>
      </c>
      <c r="B227" s="6">
        <f>TITRES_STAT!D230</f>
        <v>3.1480999999999999</v>
      </c>
      <c r="C227" s="2">
        <f t="shared" si="27"/>
        <v>9.0599999999999792E-2</v>
      </c>
      <c r="D227" s="2">
        <f t="shared" si="28"/>
        <v>9.0599999999999792E-2</v>
      </c>
      <c r="E227" s="2">
        <f t="shared" si="29"/>
        <v>0</v>
      </c>
      <c r="F227" s="2">
        <f t="shared" si="33"/>
        <v>4.8617181828880737E-2</v>
      </c>
      <c r="G227" s="2">
        <f t="shared" si="33"/>
        <v>3.7186514548972031E-2</v>
      </c>
      <c r="H227" s="2">
        <f t="shared" si="31"/>
        <v>1.3073874338197338</v>
      </c>
      <c r="I227" s="2">
        <f t="shared" si="32"/>
        <v>56.660941056415339</v>
      </c>
    </row>
    <row r="228" spans="1:9" ht="13.5" x14ac:dyDescent="0.25">
      <c r="A228" s="3">
        <f>TITRES_STAT!B231</f>
        <v>42338</v>
      </c>
      <c r="B228" s="6">
        <f>TITRES_STAT!D231</f>
        <v>3.2235999999999998</v>
      </c>
      <c r="C228" s="2">
        <f t="shared" si="27"/>
        <v>7.5499999999999901E-2</v>
      </c>
      <c r="D228" s="2">
        <f t="shared" si="28"/>
        <v>7.5499999999999901E-2</v>
      </c>
      <c r="E228" s="2">
        <f t="shared" si="29"/>
        <v>0</v>
      </c>
      <c r="F228" s="2">
        <f t="shared" si="33"/>
        <v>5.0537383126817818E-2</v>
      </c>
      <c r="G228" s="2">
        <f t="shared" si="33"/>
        <v>3.4530334938331173E-2</v>
      </c>
      <c r="H228" s="2">
        <f t="shared" si="31"/>
        <v>1.4635648109719799</v>
      </c>
      <c r="I228" s="2">
        <f t="shared" si="32"/>
        <v>59.408415173560712</v>
      </c>
    </row>
    <row r="229" spans="1:9" ht="13.5" x14ac:dyDescent="0.25">
      <c r="A229" s="3">
        <f>TITRES_STAT!B232</f>
        <v>42339</v>
      </c>
      <c r="B229" s="6">
        <f>TITRES_STAT!D232</f>
        <v>3.2387000000000001</v>
      </c>
      <c r="C229" s="2">
        <f t="shared" si="27"/>
        <v>1.5100000000000335E-2</v>
      </c>
      <c r="D229" s="2">
        <f t="shared" si="28"/>
        <v>1.5100000000000335E-2</v>
      </c>
      <c r="E229" s="2">
        <f t="shared" si="29"/>
        <v>0</v>
      </c>
      <c r="F229" s="2">
        <f t="shared" si="33"/>
        <v>4.8006141474902286E-2</v>
      </c>
      <c r="G229" s="2">
        <f t="shared" si="33"/>
        <v>3.2063882442736093E-2</v>
      </c>
      <c r="H229" s="2">
        <f t="shared" si="31"/>
        <v>1.4972030152816953</v>
      </c>
      <c r="I229" s="2">
        <f t="shared" si="32"/>
        <v>59.955198120438133</v>
      </c>
    </row>
    <row r="230" spans="1:9" ht="13.5" x14ac:dyDescent="0.25">
      <c r="A230" s="3">
        <f>TITRES_STAT!B233</f>
        <v>42340</v>
      </c>
      <c r="B230" s="6">
        <f>TITRES_STAT!D233</f>
        <v>3.2612999999999999</v>
      </c>
      <c r="C230" s="2">
        <f t="shared" si="27"/>
        <v>2.2599999999999731E-2</v>
      </c>
      <c r="D230" s="2">
        <f t="shared" si="28"/>
        <v>2.2599999999999731E-2</v>
      </c>
      <c r="E230" s="2">
        <f t="shared" si="29"/>
        <v>0</v>
      </c>
      <c r="F230" s="2">
        <f t="shared" si="33"/>
        <v>4.6191417083837817E-2</v>
      </c>
      <c r="G230" s="2">
        <f t="shared" si="33"/>
        <v>2.9773605125397801E-2</v>
      </c>
      <c r="H230" s="2">
        <f t="shared" si="31"/>
        <v>1.5514217001700985</v>
      </c>
      <c r="I230" s="2">
        <f t="shared" si="32"/>
        <v>60.806165443629645</v>
      </c>
    </row>
    <row r="231" spans="1:9" ht="13.5" x14ac:dyDescent="0.25">
      <c r="A231" s="3">
        <f>TITRES_STAT!B234</f>
        <v>42341</v>
      </c>
      <c r="B231" s="6">
        <f>TITRES_STAT!D234</f>
        <v>3.3746</v>
      </c>
      <c r="C231" s="2">
        <f t="shared" si="27"/>
        <v>0.11330000000000018</v>
      </c>
      <c r="D231" s="2">
        <f t="shared" si="28"/>
        <v>0.11330000000000018</v>
      </c>
      <c r="E231" s="2">
        <f t="shared" si="29"/>
        <v>0</v>
      </c>
      <c r="F231" s="2">
        <f t="shared" si="33"/>
        <v>5.0984887292135128E-2</v>
      </c>
      <c r="G231" s="2">
        <f t="shared" si="33"/>
        <v>2.7646919045012243E-2</v>
      </c>
      <c r="H231" s="2">
        <f t="shared" si="31"/>
        <v>1.8441435448603185</v>
      </c>
      <c r="I231" s="2">
        <f t="shared" si="32"/>
        <v>64.840030602284116</v>
      </c>
    </row>
    <row r="232" spans="1:9" ht="13.5" x14ac:dyDescent="0.25">
      <c r="A232" s="3">
        <f>TITRES_STAT!B235</f>
        <v>42342</v>
      </c>
      <c r="B232" s="6">
        <f>TITRES_STAT!D235</f>
        <v>3.4802</v>
      </c>
      <c r="C232" s="2">
        <f t="shared" si="27"/>
        <v>0.10559999999999992</v>
      </c>
      <c r="D232" s="2">
        <f t="shared" si="28"/>
        <v>0.10559999999999992</v>
      </c>
      <c r="E232" s="2">
        <f t="shared" si="29"/>
        <v>0</v>
      </c>
      <c r="F232" s="2">
        <f t="shared" si="33"/>
        <v>5.4885966771268328E-2</v>
      </c>
      <c r="G232" s="2">
        <f t="shared" si="33"/>
        <v>2.5672139113225655E-2</v>
      </c>
      <c r="H232" s="2">
        <f t="shared" si="31"/>
        <v>2.1379584509571479</v>
      </c>
      <c r="I232" s="2">
        <f t="shared" si="32"/>
        <v>68.132146565070755</v>
      </c>
    </row>
    <row r="233" spans="1:9" ht="13.5" x14ac:dyDescent="0.25">
      <c r="A233" s="3">
        <f>TITRES_STAT!B236</f>
        <v>42345</v>
      </c>
      <c r="B233" s="6">
        <f>TITRES_STAT!D236</f>
        <v>3.669</v>
      </c>
      <c r="C233" s="2">
        <f t="shared" si="27"/>
        <v>0.18880000000000008</v>
      </c>
      <c r="D233" s="2">
        <f t="shared" si="28"/>
        <v>0.18880000000000008</v>
      </c>
      <c r="E233" s="2">
        <f t="shared" si="29"/>
        <v>0</v>
      </c>
      <c r="F233" s="2">
        <f t="shared" si="33"/>
        <v>6.4451254859034884E-2</v>
      </c>
      <c r="G233" s="2">
        <f t="shared" si="33"/>
        <v>2.3838414890852394E-2</v>
      </c>
      <c r="H233" s="2">
        <f t="shared" si="31"/>
        <v>2.7036719997589693</v>
      </c>
      <c r="I233" s="2">
        <f t="shared" si="32"/>
        <v>72.999768876264454</v>
      </c>
    </row>
    <row r="234" spans="1:9" ht="13.5" x14ac:dyDescent="0.25">
      <c r="A234" s="3">
        <f>TITRES_STAT!B237</f>
        <v>42346</v>
      </c>
      <c r="B234" s="6">
        <f>TITRES_STAT!D237</f>
        <v>3.669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5.984759379767525E-2</v>
      </c>
      <c r="G234" s="2">
        <f t="shared" si="33"/>
        <v>2.213567097007722E-2</v>
      </c>
      <c r="H234" s="2">
        <f t="shared" si="31"/>
        <v>2.7036719997589698</v>
      </c>
      <c r="I234" s="2">
        <f t="shared" si="32"/>
        <v>72.999768876264454</v>
      </c>
    </row>
    <row r="235" spans="1:9" ht="13.5" x14ac:dyDescent="0.25">
      <c r="A235" s="3">
        <f>TITRES_STAT!B238</f>
        <v>42347</v>
      </c>
      <c r="B235" s="6">
        <f>TITRES_STAT!D238</f>
        <v>3.8879000000000001</v>
      </c>
      <c r="C235" s="2">
        <f t="shared" si="27"/>
        <v>0.21890000000000009</v>
      </c>
      <c r="D235" s="2">
        <f t="shared" si="28"/>
        <v>0.21890000000000009</v>
      </c>
      <c r="E235" s="2">
        <f t="shared" si="29"/>
        <v>0</v>
      </c>
      <c r="F235" s="2">
        <f t="shared" si="33"/>
        <v>7.1208479954984166E-2</v>
      </c>
      <c r="G235" s="2">
        <f t="shared" si="33"/>
        <v>2.0554551615071703E-2</v>
      </c>
      <c r="H235" s="2">
        <f t="shared" si="31"/>
        <v>3.4643655229516308</v>
      </c>
      <c r="I235" s="2">
        <f t="shared" si="32"/>
        <v>77.600400440803369</v>
      </c>
    </row>
    <row r="236" spans="1:9" ht="13.5" x14ac:dyDescent="0.25">
      <c r="A236" s="3">
        <f>TITRES_STAT!B239</f>
        <v>42348</v>
      </c>
      <c r="B236" s="6">
        <f>TITRES_STAT!D239</f>
        <v>3.9634</v>
      </c>
      <c r="C236" s="2">
        <f t="shared" si="27"/>
        <v>7.5499999999999901E-2</v>
      </c>
      <c r="D236" s="2">
        <f t="shared" si="28"/>
        <v>7.5499999999999901E-2</v>
      </c>
      <c r="E236" s="2">
        <f t="shared" si="29"/>
        <v>0</v>
      </c>
      <c r="F236" s="2">
        <f t="shared" si="33"/>
        <v>7.1515017101056719E-2</v>
      </c>
      <c r="G236" s="2">
        <f t="shared" si="33"/>
        <v>1.9086369356852293E-2</v>
      </c>
      <c r="H236" s="2">
        <f t="shared" si="31"/>
        <v>3.74691570533721</v>
      </c>
      <c r="I236" s="2">
        <f t="shared" si="32"/>
        <v>78.933689534961687</v>
      </c>
    </row>
    <row r="237" spans="1:9" ht="13.5" x14ac:dyDescent="0.25">
      <c r="A237" s="3">
        <f>TITRES_STAT!B240</f>
        <v>42349</v>
      </c>
      <c r="B237" s="6">
        <f>TITRES_STAT!D240</f>
        <v>4.1597</v>
      </c>
      <c r="C237" s="2">
        <f t="shared" si="27"/>
        <v>0.19629999999999992</v>
      </c>
      <c r="D237" s="2">
        <f t="shared" si="28"/>
        <v>0.19629999999999992</v>
      </c>
      <c r="E237" s="2">
        <f t="shared" si="29"/>
        <v>0</v>
      </c>
      <c r="F237" s="2">
        <f t="shared" ref="F237:G252" si="34">((F236*13)+D237)/14</f>
        <v>8.0428230165266942E-2</v>
      </c>
      <c r="G237" s="2">
        <f t="shared" si="34"/>
        <v>1.7723057259934272E-2</v>
      </c>
      <c r="H237" s="2">
        <f t="shared" si="31"/>
        <v>4.5380562160168303</v>
      </c>
      <c r="I237" s="2">
        <f t="shared" si="32"/>
        <v>81.943122984056018</v>
      </c>
    </row>
    <row r="238" spans="1:9" ht="13.5" x14ac:dyDescent="0.25">
      <c r="A238" s="3">
        <f>TITRES_STAT!B241</f>
        <v>42352</v>
      </c>
      <c r="B238" s="6">
        <f>TITRES_STAT!D241</f>
        <v>4.4088000000000003</v>
      </c>
      <c r="C238" s="2">
        <f t="shared" si="27"/>
        <v>0.24910000000000032</v>
      </c>
      <c r="D238" s="2">
        <f t="shared" si="28"/>
        <v>0.24910000000000032</v>
      </c>
      <c r="E238" s="2">
        <f t="shared" si="29"/>
        <v>0</v>
      </c>
      <c r="F238" s="2">
        <f t="shared" si="34"/>
        <v>9.247621372489076E-2</v>
      </c>
      <c r="G238" s="2">
        <f t="shared" si="34"/>
        <v>1.6457124598510394E-2</v>
      </c>
      <c r="H238" s="2">
        <f t="shared" si="31"/>
        <v>5.6192206099758879</v>
      </c>
      <c r="I238" s="2">
        <f t="shared" si="32"/>
        <v>84.892481170775739</v>
      </c>
    </row>
    <row r="239" spans="1:9" ht="13.5" x14ac:dyDescent="0.25">
      <c r="A239" s="3">
        <f>TITRES_STAT!B242</f>
        <v>42353</v>
      </c>
      <c r="B239" s="6">
        <f>TITRES_STAT!D242</f>
        <v>4.2050000000000001</v>
      </c>
      <c r="C239" s="2">
        <f t="shared" si="27"/>
        <v>-0.2038000000000002</v>
      </c>
      <c r="D239" s="2">
        <f t="shared" si="28"/>
        <v>0</v>
      </c>
      <c r="E239" s="2">
        <f t="shared" si="29"/>
        <v>0.2038000000000002</v>
      </c>
      <c r="F239" s="2">
        <f t="shared" si="34"/>
        <v>8.5870769887398571E-2</v>
      </c>
      <c r="G239" s="2">
        <f t="shared" si="34"/>
        <v>2.9838758555759664E-2</v>
      </c>
      <c r="H239" s="2">
        <f t="shared" si="31"/>
        <v>2.8778264929129653</v>
      </c>
      <c r="I239" s="2">
        <f t="shared" si="32"/>
        <v>74.212358344872342</v>
      </c>
    </row>
    <row r="240" spans="1:9" ht="13.5" x14ac:dyDescent="0.25">
      <c r="A240" s="3">
        <f>TITRES_STAT!B243</f>
        <v>42354</v>
      </c>
      <c r="B240" s="6">
        <f>TITRES_STAT!D243</f>
        <v>4.0162000000000004</v>
      </c>
      <c r="C240" s="2">
        <f t="shared" si="27"/>
        <v>-0.18879999999999963</v>
      </c>
      <c r="D240" s="2">
        <f t="shared" si="28"/>
        <v>0</v>
      </c>
      <c r="E240" s="2">
        <f t="shared" si="29"/>
        <v>0.18879999999999963</v>
      </c>
      <c r="F240" s="2">
        <f t="shared" si="34"/>
        <v>7.9737143466870108E-2</v>
      </c>
      <c r="G240" s="2">
        <f t="shared" si="34"/>
        <v>4.1193132944633948E-2</v>
      </c>
      <c r="H240" s="2">
        <f t="shared" si="31"/>
        <v>1.9356901931698576</v>
      </c>
      <c r="I240" s="2">
        <f t="shared" si="32"/>
        <v>65.936460109905738</v>
      </c>
    </row>
    <row r="241" spans="1:9" ht="13.5" x14ac:dyDescent="0.25">
      <c r="A241" s="3">
        <f>TITRES_STAT!B244</f>
        <v>42355</v>
      </c>
      <c r="B241" s="6">
        <f>TITRES_STAT!D244</f>
        <v>3.8879000000000001</v>
      </c>
      <c r="C241" s="2">
        <f t="shared" si="27"/>
        <v>-0.1283000000000003</v>
      </c>
      <c r="D241" s="2">
        <f t="shared" si="28"/>
        <v>0</v>
      </c>
      <c r="E241" s="2">
        <f t="shared" si="29"/>
        <v>0.1283000000000003</v>
      </c>
      <c r="F241" s="2">
        <f t="shared" si="34"/>
        <v>7.4041633219236527E-2</v>
      </c>
      <c r="G241" s="2">
        <f t="shared" si="34"/>
        <v>4.7415052020017265E-2</v>
      </c>
      <c r="H241" s="2">
        <f t="shared" si="31"/>
        <v>1.5615638930012834</v>
      </c>
      <c r="I241" s="2">
        <f t="shared" si="32"/>
        <v>60.961348544449557</v>
      </c>
    </row>
    <row r="242" spans="1:9" ht="13.5" x14ac:dyDescent="0.25">
      <c r="A242" s="3">
        <f>TITRES_STAT!B245</f>
        <v>42356</v>
      </c>
      <c r="B242" s="6">
        <f>TITRES_STAT!D245</f>
        <v>3.8275000000000001</v>
      </c>
      <c r="C242" s="2">
        <f t="shared" si="27"/>
        <v>-6.0400000000000009E-2</v>
      </c>
      <c r="D242" s="2">
        <f t="shared" si="28"/>
        <v>0</v>
      </c>
      <c r="E242" s="2">
        <f t="shared" si="29"/>
        <v>6.0400000000000009E-2</v>
      </c>
      <c r="F242" s="2">
        <f t="shared" si="34"/>
        <v>6.8752945132148205E-2</v>
      </c>
      <c r="G242" s="2">
        <f t="shared" si="34"/>
        <v>4.8342548304301743E-2</v>
      </c>
      <c r="H242" s="2">
        <f t="shared" si="31"/>
        <v>1.4222035772580539</v>
      </c>
      <c r="I242" s="2">
        <f t="shared" si="32"/>
        <v>58.715278542689433</v>
      </c>
    </row>
    <row r="243" spans="1:9" ht="13.5" x14ac:dyDescent="0.25">
      <c r="A243" s="3">
        <f>TITRES_STAT!B246</f>
        <v>42359</v>
      </c>
      <c r="B243" s="6">
        <f>TITRES_STAT!D246</f>
        <v>3.6614</v>
      </c>
      <c r="C243" s="2">
        <f t="shared" si="27"/>
        <v>-0.16610000000000014</v>
      </c>
      <c r="D243" s="2">
        <f t="shared" si="28"/>
        <v>0</v>
      </c>
      <c r="E243" s="2">
        <f t="shared" si="29"/>
        <v>0.16610000000000014</v>
      </c>
      <c r="F243" s="2">
        <f t="shared" si="34"/>
        <v>6.3842020479851908E-2</v>
      </c>
      <c r="G243" s="2">
        <f t="shared" si="34"/>
        <v>5.6753794853994489E-2</v>
      </c>
      <c r="H243" s="2">
        <f t="shared" si="31"/>
        <v>1.1248943025588451</v>
      </c>
      <c r="I243" s="2">
        <f t="shared" si="32"/>
        <v>52.938835649576653</v>
      </c>
    </row>
    <row r="244" spans="1:9" ht="13.5" x14ac:dyDescent="0.25">
      <c r="A244" s="3">
        <f>TITRES_STAT!B247</f>
        <v>42360</v>
      </c>
      <c r="B244" s="6">
        <f>TITRES_STAT!D247</f>
        <v>3.6614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5.9281876159862482E-2</v>
      </c>
      <c r="G244" s="2">
        <f t="shared" si="34"/>
        <v>5.2699952364423451E-2</v>
      </c>
      <c r="H244" s="2">
        <f t="shared" si="31"/>
        <v>1.1248943025588451</v>
      </c>
      <c r="I244" s="2">
        <f t="shared" si="32"/>
        <v>52.938835649576653</v>
      </c>
    </row>
    <row r="245" spans="1:9" ht="13.5" x14ac:dyDescent="0.25">
      <c r="A245" s="3">
        <f>TITRES_STAT!B248</f>
        <v>42361</v>
      </c>
      <c r="B245" s="6">
        <f>TITRES_STAT!D248</f>
        <v>3.5556999999999999</v>
      </c>
      <c r="C245" s="2">
        <f t="shared" si="27"/>
        <v>-0.10570000000000013</v>
      </c>
      <c r="D245" s="2">
        <f t="shared" si="28"/>
        <v>0</v>
      </c>
      <c r="E245" s="2">
        <f t="shared" si="29"/>
        <v>0.10570000000000013</v>
      </c>
      <c r="F245" s="2">
        <f t="shared" si="34"/>
        <v>5.5047456434158024E-2</v>
      </c>
      <c r="G245" s="2">
        <f t="shared" si="34"/>
        <v>5.6485670052678925E-2</v>
      </c>
      <c r="H245" s="2">
        <f t="shared" si="31"/>
        <v>0.97453843395715034</v>
      </c>
      <c r="I245" s="2">
        <f t="shared" si="32"/>
        <v>49.355252711089996</v>
      </c>
    </row>
    <row r="246" spans="1:9" ht="13.5" x14ac:dyDescent="0.25">
      <c r="A246" s="3">
        <f>TITRES_STAT!B249</f>
        <v>42363</v>
      </c>
      <c r="B246" s="6">
        <f>TITRES_STAT!D249</f>
        <v>3.5556999999999999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5.1115495260289592E-2</v>
      </c>
      <c r="G246" s="2">
        <f t="shared" si="34"/>
        <v>5.2450979334630429E-2</v>
      </c>
      <c r="H246" s="2">
        <f t="shared" si="31"/>
        <v>0.97453843395715034</v>
      </c>
      <c r="I246" s="2">
        <f t="shared" si="32"/>
        <v>49.355252711089996</v>
      </c>
    </row>
    <row r="247" spans="1:9" ht="13.5" x14ac:dyDescent="0.25">
      <c r="A247" s="3">
        <f>TITRES_STAT!B250</f>
        <v>42366</v>
      </c>
      <c r="B247" s="6">
        <f>TITRES_STAT!D250</f>
        <v>3.3972000000000002</v>
      </c>
      <c r="C247" s="2">
        <f t="shared" si="27"/>
        <v>-0.15849999999999964</v>
      </c>
      <c r="D247" s="2">
        <f t="shared" si="28"/>
        <v>0</v>
      </c>
      <c r="E247" s="2">
        <f t="shared" si="29"/>
        <v>0.15849999999999964</v>
      </c>
      <c r="F247" s="2">
        <f t="shared" si="34"/>
        <v>4.7464388455983199E-2</v>
      </c>
      <c r="G247" s="2">
        <f t="shared" si="34"/>
        <v>6.0025909382156802E-2</v>
      </c>
      <c r="H247" s="2">
        <f t="shared" si="31"/>
        <v>0.79073168477631395</v>
      </c>
      <c r="I247" s="2">
        <f t="shared" si="32"/>
        <v>44.156904772424731</v>
      </c>
    </row>
    <row r="248" spans="1:9" ht="13.5" x14ac:dyDescent="0.25">
      <c r="A248" s="3">
        <f>TITRES_STAT!B251</f>
        <v>42367</v>
      </c>
      <c r="B248" s="6">
        <f>TITRES_STAT!D251</f>
        <v>3.4727000000000001</v>
      </c>
      <c r="C248" s="2">
        <f t="shared" si="27"/>
        <v>7.5499999999999901E-2</v>
      </c>
      <c r="D248" s="2">
        <f t="shared" si="28"/>
        <v>7.5499999999999901E-2</v>
      </c>
      <c r="E248" s="2">
        <f t="shared" si="29"/>
        <v>0</v>
      </c>
      <c r="F248" s="2">
        <f t="shared" si="34"/>
        <v>4.9466932137698684E-2</v>
      </c>
      <c r="G248" s="2">
        <f t="shared" si="34"/>
        <v>5.5738344426288458E-2</v>
      </c>
      <c r="H248" s="2">
        <f t="shared" si="31"/>
        <v>0.88748477635744194</v>
      </c>
      <c r="I248" s="2">
        <f t="shared" si="32"/>
        <v>47.01944023464668</v>
      </c>
    </row>
    <row r="249" spans="1:9" ht="13.5" x14ac:dyDescent="0.25">
      <c r="A249" s="3">
        <f>TITRES_STAT!B252</f>
        <v>42368</v>
      </c>
      <c r="B249" s="6">
        <f>TITRES_STAT!D252</f>
        <v>3.4575999999999998</v>
      </c>
      <c r="C249" s="2">
        <f t="shared" si="27"/>
        <v>-1.5100000000000335E-2</v>
      </c>
      <c r="D249" s="2">
        <f t="shared" si="28"/>
        <v>0</v>
      </c>
      <c r="E249" s="2">
        <f t="shared" si="29"/>
        <v>1.5100000000000335E-2</v>
      </c>
      <c r="F249" s="2">
        <f t="shared" si="34"/>
        <v>4.5933579842148783E-2</v>
      </c>
      <c r="G249" s="2">
        <f t="shared" si="34"/>
        <v>5.2835605538696449E-2</v>
      </c>
      <c r="H249" s="2">
        <f t="shared" si="31"/>
        <v>0.86936790775507122</v>
      </c>
      <c r="I249" s="2">
        <f t="shared" si="32"/>
        <v>46.505982270718306</v>
      </c>
    </row>
    <row r="250" spans="1:9" ht="13.5" x14ac:dyDescent="0.25">
      <c r="A250" s="3">
        <f>TITRES_STAT!B253</f>
        <v>42369</v>
      </c>
      <c r="B250" s="6">
        <f>TITRES_STAT!D253</f>
        <v>3.4727000000000001</v>
      </c>
      <c r="C250" s="2">
        <f t="shared" si="27"/>
        <v>1.5100000000000335E-2</v>
      </c>
      <c r="D250" s="2">
        <f t="shared" si="28"/>
        <v>1.5100000000000335E-2</v>
      </c>
      <c r="E250" s="2">
        <f t="shared" si="29"/>
        <v>0</v>
      </c>
      <c r="F250" s="2">
        <f t="shared" si="34"/>
        <v>4.3731181281995324E-2</v>
      </c>
      <c r="G250" s="2">
        <f t="shared" si="34"/>
        <v>4.9061633714503845E-2</v>
      </c>
      <c r="H250" s="2">
        <f t="shared" si="31"/>
        <v>0.89135191739583863</v>
      </c>
      <c r="I250" s="2">
        <f t="shared" si="32"/>
        <v>47.127766609564745</v>
      </c>
    </row>
    <row r="251" spans="1:9" ht="13.5" x14ac:dyDescent="0.25">
      <c r="A251" s="3">
        <f>TITRES_STAT!B254</f>
        <v>42373</v>
      </c>
      <c r="B251" s="6">
        <f>TITRES_STAT!D254</f>
        <v>3.4727000000000001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4.0607525476138516E-2</v>
      </c>
      <c r="G251" s="2">
        <f t="shared" si="34"/>
        <v>4.5557231306324997E-2</v>
      </c>
      <c r="H251" s="2">
        <f t="shared" si="31"/>
        <v>0.89135191739583874</v>
      </c>
      <c r="I251" s="2">
        <f t="shared" si="32"/>
        <v>47.127766609564745</v>
      </c>
    </row>
    <row r="252" spans="1:9" ht="13.5" x14ac:dyDescent="0.25">
      <c r="A252" s="3">
        <f>TITRES_STAT!B255</f>
        <v>42374</v>
      </c>
      <c r="B252" s="6">
        <f>TITRES_STAT!D255</f>
        <v>3.5708000000000002</v>
      </c>
      <c r="C252" s="2">
        <f t="shared" si="27"/>
        <v>9.8100000000000076E-2</v>
      </c>
      <c r="D252" s="2">
        <f t="shared" si="28"/>
        <v>9.8100000000000076E-2</v>
      </c>
      <c r="E252" s="2">
        <f t="shared" si="29"/>
        <v>0</v>
      </c>
      <c r="F252" s="2">
        <f t="shared" si="34"/>
        <v>4.4714130799271487E-2</v>
      </c>
      <c r="G252" s="2">
        <f t="shared" si="34"/>
        <v>4.2303143355873214E-2</v>
      </c>
      <c r="H252" s="2">
        <f t="shared" si="31"/>
        <v>1.0569931038721154</v>
      </c>
      <c r="I252" s="2">
        <f t="shared" si="32"/>
        <v>51.385349901388366</v>
      </c>
    </row>
    <row r="253" spans="1:9" ht="13.5" x14ac:dyDescent="0.25">
      <c r="A253" s="3">
        <f>TITRES_STAT!B256</f>
        <v>42375</v>
      </c>
      <c r="B253" s="6">
        <f>TITRES_STAT!D256</f>
        <v>3.7294</v>
      </c>
      <c r="C253" s="2">
        <f t="shared" si="27"/>
        <v>0.15859999999999985</v>
      </c>
      <c r="D253" s="2">
        <f t="shared" si="28"/>
        <v>0.15859999999999985</v>
      </c>
      <c r="E253" s="2">
        <f t="shared" si="29"/>
        <v>0</v>
      </c>
      <c r="F253" s="2">
        <f t="shared" ref="F253:G268" si="35">((F252*13)+D253)/14</f>
        <v>5.2848835742180654E-2</v>
      </c>
      <c r="G253" s="2">
        <f t="shared" si="35"/>
        <v>3.9281490259025123E-2</v>
      </c>
      <c r="H253" s="2">
        <f t="shared" si="31"/>
        <v>1.3453877486238792</v>
      </c>
      <c r="I253" s="2">
        <f t="shared" si="32"/>
        <v>57.363126818295399</v>
      </c>
    </row>
    <row r="254" spans="1:9" ht="13.5" x14ac:dyDescent="0.25">
      <c r="A254" s="3">
        <f>TITRES_STAT!B257</f>
        <v>42376</v>
      </c>
      <c r="B254" s="6">
        <f>TITRES_STAT!D257</f>
        <v>3.7747000000000002</v>
      </c>
      <c r="C254" s="2">
        <f t="shared" si="27"/>
        <v>4.5300000000000118E-2</v>
      </c>
      <c r="D254" s="2">
        <f t="shared" si="28"/>
        <v>4.5300000000000118E-2</v>
      </c>
      <c r="E254" s="2">
        <f t="shared" si="29"/>
        <v>0</v>
      </c>
      <c r="F254" s="2">
        <f t="shared" si="35"/>
        <v>5.2309633189167759E-2</v>
      </c>
      <c r="G254" s="2">
        <f t="shared" si="35"/>
        <v>3.6475669526237611E-2</v>
      </c>
      <c r="H254" s="2">
        <f t="shared" si="31"/>
        <v>1.4340965873577862</v>
      </c>
      <c r="I254" s="2">
        <f t="shared" si="32"/>
        <v>58.91699593213346</v>
      </c>
    </row>
    <row r="255" spans="1:9" ht="13.5" x14ac:dyDescent="0.25">
      <c r="A255" s="3">
        <f>TITRES_STAT!B258</f>
        <v>42377</v>
      </c>
      <c r="B255" s="6">
        <f>TITRES_STAT!D258</f>
        <v>3.7671000000000001</v>
      </c>
      <c r="C255" s="2">
        <f t="shared" si="27"/>
        <v>-7.6000000000000512E-3</v>
      </c>
      <c r="D255" s="2">
        <f t="shared" si="28"/>
        <v>0</v>
      </c>
      <c r="E255" s="2">
        <f t="shared" si="29"/>
        <v>7.6000000000000512E-3</v>
      </c>
      <c r="F255" s="2">
        <f t="shared" si="35"/>
        <v>4.8573230818512912E-2</v>
      </c>
      <c r="G255" s="2">
        <f t="shared" si="35"/>
        <v>3.441312170293493E-2</v>
      </c>
      <c r="H255" s="2">
        <f t="shared" si="31"/>
        <v>1.4114741242544797</v>
      </c>
      <c r="I255" s="2">
        <f t="shared" si="32"/>
        <v>58.531589041654946</v>
      </c>
    </row>
    <row r="256" spans="1:9" ht="13.5" x14ac:dyDescent="0.25">
      <c r="A256" s="3">
        <f>TITRES_STAT!B259</f>
        <v>42380</v>
      </c>
      <c r="B256" s="6">
        <f>TITRES_STAT!D259</f>
        <v>3.6991999999999998</v>
      </c>
      <c r="C256" s="2">
        <f t="shared" si="27"/>
        <v>-6.7900000000000293E-2</v>
      </c>
      <c r="D256" s="2">
        <f t="shared" si="28"/>
        <v>0</v>
      </c>
      <c r="E256" s="2">
        <f t="shared" si="29"/>
        <v>6.7900000000000293E-2</v>
      </c>
      <c r="F256" s="2">
        <f t="shared" si="35"/>
        <v>4.5103714331476273E-2</v>
      </c>
      <c r="G256" s="2">
        <f t="shared" si="35"/>
        <v>3.680504158129675E-2</v>
      </c>
      <c r="H256" s="2">
        <f t="shared" si="31"/>
        <v>1.225476521520809</v>
      </c>
      <c r="I256" s="2">
        <f t="shared" si="32"/>
        <v>55.065803196313361</v>
      </c>
    </row>
    <row r="257" spans="1:9" ht="13.5" x14ac:dyDescent="0.25">
      <c r="A257" s="3">
        <f>TITRES_STAT!B260</f>
        <v>42381</v>
      </c>
      <c r="B257" s="6">
        <f>TITRES_STAT!D260</f>
        <v>3.7368999999999999</v>
      </c>
      <c r="C257" s="2">
        <f t="shared" si="27"/>
        <v>3.7700000000000067E-2</v>
      </c>
      <c r="D257" s="2">
        <f t="shared" si="28"/>
        <v>3.7700000000000067E-2</v>
      </c>
      <c r="E257" s="2">
        <f t="shared" si="29"/>
        <v>0</v>
      </c>
      <c r="F257" s="2">
        <f t="shared" si="35"/>
        <v>4.4574877593513688E-2</v>
      </c>
      <c r="G257" s="2">
        <f t="shared" si="35"/>
        <v>3.4176110039775554E-2</v>
      </c>
      <c r="H257" s="2">
        <f t="shared" si="31"/>
        <v>1.3042700746701608</v>
      </c>
      <c r="I257" s="2">
        <f t="shared" si="32"/>
        <v>56.602309295574102</v>
      </c>
    </row>
    <row r="258" spans="1:9" ht="13.5" x14ac:dyDescent="0.25">
      <c r="A258" s="3">
        <f>TITRES_STAT!B261</f>
        <v>42382</v>
      </c>
      <c r="B258" s="6">
        <f>TITRES_STAT!D261</f>
        <v>3.7368999999999999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4.1390957765405571E-2</v>
      </c>
      <c r="G258" s="2">
        <f t="shared" si="35"/>
        <v>3.1734959322648727E-2</v>
      </c>
      <c r="H258" s="2">
        <f t="shared" si="31"/>
        <v>1.3042700746701608</v>
      </c>
      <c r="I258" s="2">
        <f t="shared" si="32"/>
        <v>56.602309295574102</v>
      </c>
    </row>
    <row r="259" spans="1:9" ht="13.5" x14ac:dyDescent="0.25">
      <c r="A259" s="3">
        <f>TITRES_STAT!B262</f>
        <v>42384</v>
      </c>
      <c r="B259" s="6">
        <f>TITRES_STAT!D262</f>
        <v>3.7294</v>
      </c>
      <c r="C259" s="2">
        <f t="shared" ref="C259:C322" si="36">B259-B258</f>
        <v>-7.4999999999998401E-3</v>
      </c>
      <c r="D259" s="2">
        <f t="shared" ref="D259:D322" si="37">IF(C259&gt;0,C259,0)</f>
        <v>0</v>
      </c>
      <c r="E259" s="2">
        <f t="shared" ref="E259:E322" si="38">IF(C259&lt;0,-C259,0)</f>
        <v>7.4999999999998401E-3</v>
      </c>
      <c r="F259" s="2">
        <f t="shared" si="35"/>
        <v>3.8434460782162318E-2</v>
      </c>
      <c r="G259" s="2">
        <f t="shared" si="35"/>
        <v>3.0003890799602379E-2</v>
      </c>
      <c r="H259" s="2">
        <f t="shared" si="31"/>
        <v>1.2809825578578518</v>
      </c>
      <c r="I259" s="2">
        <f t="shared" si="32"/>
        <v>56.159243894476162</v>
      </c>
    </row>
    <row r="260" spans="1:9" ht="13.5" x14ac:dyDescent="0.25">
      <c r="A260" s="3">
        <f>TITRES_STAT!B263</f>
        <v>42387</v>
      </c>
      <c r="B260" s="6">
        <f>TITRES_STAT!D263</f>
        <v>3.7294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3.568914215486501E-2</v>
      </c>
      <c r="G260" s="2">
        <f t="shared" si="35"/>
        <v>2.7860755742487923E-2</v>
      </c>
      <c r="H260" s="2">
        <f t="shared" si="31"/>
        <v>1.2809825578578518</v>
      </c>
      <c r="I260" s="2">
        <f t="shared" si="32"/>
        <v>56.159243894476162</v>
      </c>
    </row>
    <row r="261" spans="1:9" ht="13.5" x14ac:dyDescent="0.25">
      <c r="A261" s="3">
        <f>TITRES_STAT!B264</f>
        <v>42388</v>
      </c>
      <c r="B261" s="6">
        <f>TITRES_STAT!D264</f>
        <v>3.7747000000000002</v>
      </c>
      <c r="C261" s="2">
        <f t="shared" si="36"/>
        <v>4.5300000000000118E-2</v>
      </c>
      <c r="D261" s="2">
        <f t="shared" si="37"/>
        <v>4.5300000000000118E-2</v>
      </c>
      <c r="E261" s="2">
        <f t="shared" si="38"/>
        <v>0</v>
      </c>
      <c r="F261" s="2">
        <f t="shared" si="35"/>
        <v>3.6375632000946082E-2</v>
      </c>
      <c r="G261" s="2">
        <f t="shared" si="35"/>
        <v>2.5870701760881642E-2</v>
      </c>
      <c r="H261" s="2">
        <f t="shared" si="31"/>
        <v>1.4060550941818148</v>
      </c>
      <c r="I261" s="2">
        <f t="shared" si="32"/>
        <v>58.438191942564281</v>
      </c>
    </row>
    <row r="262" spans="1:9" ht="13.5" x14ac:dyDescent="0.25">
      <c r="A262" s="3">
        <f>TITRES_STAT!B265</f>
        <v>42389</v>
      </c>
      <c r="B262" s="6">
        <f>TITRES_STAT!D265</f>
        <v>3.9331999999999998</v>
      </c>
      <c r="C262" s="2">
        <f t="shared" si="36"/>
        <v>0.15849999999999964</v>
      </c>
      <c r="D262" s="2">
        <f t="shared" si="37"/>
        <v>0.15849999999999964</v>
      </c>
      <c r="E262" s="2">
        <f t="shared" si="38"/>
        <v>0</v>
      </c>
      <c r="F262" s="2">
        <f t="shared" si="35"/>
        <v>4.5098801143735621E-2</v>
      </c>
      <c r="G262" s="2">
        <f t="shared" si="35"/>
        <v>2.4022794492247236E-2</v>
      </c>
      <c r="H262" s="2">
        <f t="shared" si="31"/>
        <v>1.8773336781568084</v>
      </c>
      <c r="I262" s="2">
        <f t="shared" si="32"/>
        <v>65.245601940731802</v>
      </c>
    </row>
    <row r="263" spans="1:9" ht="13.5" x14ac:dyDescent="0.25">
      <c r="A263" s="3">
        <f>TITRES_STAT!B266</f>
        <v>42390</v>
      </c>
      <c r="B263" s="6">
        <f>TITRES_STAT!D266</f>
        <v>3.9257</v>
      </c>
      <c r="C263" s="2">
        <f t="shared" si="36"/>
        <v>-7.4999999999998401E-3</v>
      </c>
      <c r="D263" s="2">
        <f t="shared" si="37"/>
        <v>0</v>
      </c>
      <c r="E263" s="2">
        <f t="shared" si="38"/>
        <v>7.4999999999998401E-3</v>
      </c>
      <c r="F263" s="2">
        <f t="shared" si="35"/>
        <v>4.1877458204897362E-2</v>
      </c>
      <c r="G263" s="2">
        <f t="shared" si="35"/>
        <v>2.2842594885658134E-2</v>
      </c>
      <c r="H263" s="2">
        <f t="shared" si="31"/>
        <v>1.8333056473890532</v>
      </c>
      <c r="I263" s="2">
        <f t="shared" si="32"/>
        <v>64.705537472756617</v>
      </c>
    </row>
    <row r="264" spans="1:9" ht="13.5" x14ac:dyDescent="0.25">
      <c r="A264" s="3">
        <f>TITRES_STAT!B267</f>
        <v>42391</v>
      </c>
      <c r="B264" s="6">
        <f>TITRES_STAT!D267</f>
        <v>3.8123999999999998</v>
      </c>
      <c r="C264" s="2">
        <f t="shared" si="36"/>
        <v>-0.11330000000000018</v>
      </c>
      <c r="D264" s="2">
        <f t="shared" si="37"/>
        <v>0</v>
      </c>
      <c r="E264" s="2">
        <f t="shared" si="38"/>
        <v>0.11330000000000018</v>
      </c>
      <c r="F264" s="2">
        <f t="shared" si="35"/>
        <v>3.8886211190261831E-2</v>
      </c>
      <c r="G264" s="2">
        <f t="shared" si="35"/>
        <v>2.9303838108111137E-2</v>
      </c>
      <c r="H264" s="2">
        <f t="shared" si="31"/>
        <v>1.3270006149637561</v>
      </c>
      <c r="I264" s="2">
        <f t="shared" si="32"/>
        <v>57.026225366271539</v>
      </c>
    </row>
    <row r="265" spans="1:9" ht="13.5" x14ac:dyDescent="0.25">
      <c r="A265" s="3">
        <f>TITRES_STAT!B268</f>
        <v>42394</v>
      </c>
      <c r="B265" s="6">
        <f>TITRES_STAT!D268</f>
        <v>3.9180999999999999</v>
      </c>
      <c r="C265" s="2">
        <f t="shared" si="36"/>
        <v>0.10570000000000013</v>
      </c>
      <c r="D265" s="2">
        <f t="shared" si="37"/>
        <v>0.10570000000000013</v>
      </c>
      <c r="E265" s="2">
        <f t="shared" si="38"/>
        <v>0</v>
      </c>
      <c r="F265" s="2">
        <f t="shared" si="35"/>
        <v>4.3658624676671705E-2</v>
      </c>
      <c r="G265" s="2">
        <f t="shared" si="35"/>
        <v>2.7210706814674628E-2</v>
      </c>
      <c r="H265" s="2">
        <f t="shared" si="31"/>
        <v>1.6044649252964931</v>
      </c>
      <c r="I265" s="2">
        <f t="shared" si="32"/>
        <v>61.604397498800651</v>
      </c>
    </row>
    <row r="266" spans="1:9" ht="13.5" x14ac:dyDescent="0.25">
      <c r="A266" s="3">
        <f>TITRES_STAT!B269</f>
        <v>42395</v>
      </c>
      <c r="B266" s="6">
        <f>TITRES_STAT!D269</f>
        <v>3.9180999999999999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4.0540151485480867E-2</v>
      </c>
      <c r="G266" s="2">
        <f t="shared" si="35"/>
        <v>2.5267084899340726E-2</v>
      </c>
      <c r="H266" s="2">
        <f t="shared" si="31"/>
        <v>1.6044649252964931</v>
      </c>
      <c r="I266" s="2">
        <f t="shared" si="32"/>
        <v>61.604397498800651</v>
      </c>
    </row>
    <row r="267" spans="1:9" ht="13.5" x14ac:dyDescent="0.25">
      <c r="A267" s="3">
        <f>TITRES_STAT!B270</f>
        <v>42396</v>
      </c>
      <c r="B267" s="6">
        <f>TITRES_STAT!D270</f>
        <v>3.9180999999999999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3.7644426379375089E-2</v>
      </c>
      <c r="G267" s="2">
        <f t="shared" si="35"/>
        <v>2.3462293120816387E-2</v>
      </c>
      <c r="H267" s="2">
        <f t="shared" si="31"/>
        <v>1.6044649252964931</v>
      </c>
      <c r="I267" s="2">
        <f t="shared" si="32"/>
        <v>61.604397498800651</v>
      </c>
    </row>
    <row r="268" spans="1:9" ht="13.5" x14ac:dyDescent="0.25">
      <c r="A268" s="3">
        <f>TITRES_STAT!B271</f>
        <v>42397</v>
      </c>
      <c r="B268" s="6">
        <f>TITRES_STAT!D271</f>
        <v>3.7444999999999999</v>
      </c>
      <c r="C268" s="2">
        <f t="shared" si="36"/>
        <v>-0.17359999999999998</v>
      </c>
      <c r="D268" s="2">
        <f t="shared" si="37"/>
        <v>0</v>
      </c>
      <c r="E268" s="2">
        <f t="shared" si="38"/>
        <v>0.17359999999999998</v>
      </c>
      <c r="F268" s="2">
        <f t="shared" si="35"/>
        <v>3.4955538780848297E-2</v>
      </c>
      <c r="G268" s="2">
        <f t="shared" si="35"/>
        <v>3.4186415040758075E-2</v>
      </c>
      <c r="H268" s="2">
        <f t="shared" si="31"/>
        <v>1.0224979349011369</v>
      </c>
      <c r="I268" s="2">
        <f t="shared" si="32"/>
        <v>50.556191789195488</v>
      </c>
    </row>
    <row r="269" spans="1:9" ht="13.5" x14ac:dyDescent="0.25">
      <c r="A269" s="3">
        <f>TITRES_STAT!B272</f>
        <v>42398</v>
      </c>
      <c r="B269" s="6">
        <f>TITRES_STAT!D272</f>
        <v>3.6614</v>
      </c>
      <c r="C269" s="2">
        <f t="shared" si="36"/>
        <v>-8.3099999999999952E-2</v>
      </c>
      <c r="D269" s="2">
        <f t="shared" si="37"/>
        <v>0</v>
      </c>
      <c r="E269" s="2">
        <f t="shared" si="38"/>
        <v>8.3099999999999952E-2</v>
      </c>
      <c r="F269" s="2">
        <f t="shared" ref="F269:G284" si="39">((F268*13)+D269)/14</f>
        <v>3.2458714582216275E-2</v>
      </c>
      <c r="G269" s="2">
        <f t="shared" si="39"/>
        <v>3.7680242537846784E-2</v>
      </c>
      <c r="H269" s="2">
        <f t="shared" si="31"/>
        <v>0.86142530928812622</v>
      </c>
      <c r="I269" s="2">
        <f t="shared" si="32"/>
        <v>46.277726266522357</v>
      </c>
    </row>
    <row r="270" spans="1:9" ht="13.5" x14ac:dyDescent="0.25">
      <c r="A270" s="3">
        <f>TITRES_STAT!B273</f>
        <v>42401</v>
      </c>
      <c r="B270" s="6">
        <f>TITRES_STAT!D273</f>
        <v>3.5556999999999999</v>
      </c>
      <c r="C270" s="2">
        <f t="shared" si="36"/>
        <v>-0.10570000000000013</v>
      </c>
      <c r="D270" s="2">
        <f t="shared" si="37"/>
        <v>0</v>
      </c>
      <c r="E270" s="2">
        <f t="shared" si="38"/>
        <v>0.10570000000000013</v>
      </c>
      <c r="F270" s="2">
        <f t="shared" si="39"/>
        <v>3.0140234969200826E-2</v>
      </c>
      <c r="G270" s="2">
        <f t="shared" si="39"/>
        <v>4.2538796642286311E-2</v>
      </c>
      <c r="H270" s="2">
        <f t="shared" si="31"/>
        <v>0.70853520429018169</v>
      </c>
      <c r="I270" s="2">
        <f t="shared" si="32"/>
        <v>41.470330989436391</v>
      </c>
    </row>
    <row r="271" spans="1:9" ht="13.5" x14ac:dyDescent="0.25">
      <c r="A271" s="3">
        <f>TITRES_STAT!B274</f>
        <v>42402</v>
      </c>
      <c r="B271" s="6">
        <f>TITRES_STAT!D274</f>
        <v>3.45</v>
      </c>
      <c r="C271" s="2">
        <f t="shared" si="36"/>
        <v>-0.10569999999999968</v>
      </c>
      <c r="D271" s="2">
        <f t="shared" si="37"/>
        <v>0</v>
      </c>
      <c r="E271" s="2">
        <f t="shared" si="38"/>
        <v>0.10569999999999968</v>
      </c>
      <c r="F271" s="2">
        <f t="shared" si="39"/>
        <v>2.798736104282934E-2</v>
      </c>
      <c r="G271" s="2">
        <f t="shared" si="39"/>
        <v>4.7050311167837262E-2</v>
      </c>
      <c r="H271" s="2">
        <f t="shared" si="31"/>
        <v>0.59483902121270116</v>
      </c>
      <c r="I271" s="2">
        <f t="shared" si="32"/>
        <v>37.297746876069723</v>
      </c>
    </row>
    <row r="272" spans="1:9" ht="13.5" x14ac:dyDescent="0.25">
      <c r="A272" s="3">
        <f>TITRES_STAT!B275</f>
        <v>42403</v>
      </c>
      <c r="B272" s="6">
        <f>TITRES_STAT!D275</f>
        <v>3.4424999999999999</v>
      </c>
      <c r="C272" s="2">
        <f t="shared" si="36"/>
        <v>-7.5000000000002842E-3</v>
      </c>
      <c r="D272" s="2">
        <f t="shared" si="37"/>
        <v>0</v>
      </c>
      <c r="E272" s="2">
        <f t="shared" si="38"/>
        <v>7.5000000000002842E-3</v>
      </c>
      <c r="F272" s="2">
        <f t="shared" si="39"/>
        <v>2.5988263825484387E-2</v>
      </c>
      <c r="G272" s="2">
        <f t="shared" si="39"/>
        <v>4.422528894156319E-2</v>
      </c>
      <c r="H272" s="2">
        <f t="shared" si="31"/>
        <v>0.58763355644377624</v>
      </c>
      <c r="I272" s="2">
        <f t="shared" si="32"/>
        <v>37.013173100223923</v>
      </c>
    </row>
    <row r="273" spans="1:9" ht="13.5" x14ac:dyDescent="0.25">
      <c r="A273" s="3">
        <f>TITRES_STAT!B276</f>
        <v>42404</v>
      </c>
      <c r="B273" s="6">
        <f>TITRES_STAT!D276</f>
        <v>3.3972000000000002</v>
      </c>
      <c r="C273" s="2">
        <f t="shared" si="36"/>
        <v>-4.5299999999999674E-2</v>
      </c>
      <c r="D273" s="2">
        <f t="shared" si="37"/>
        <v>0</v>
      </c>
      <c r="E273" s="2">
        <f t="shared" si="38"/>
        <v>4.5299999999999674E-2</v>
      </c>
      <c r="F273" s="2">
        <f t="shared" si="39"/>
        <v>2.4131959266521213E-2</v>
      </c>
      <c r="G273" s="2">
        <f t="shared" si="39"/>
        <v>4.4302054017165797E-2</v>
      </c>
      <c r="H273" s="2">
        <f t="shared" ref="H273:H336" si="40">F273/G273</f>
        <v>0.54471423056752089</v>
      </c>
      <c r="I273" s="2">
        <f t="shared" ref="I273:I336" si="41">IF(G273=0,100,100-(100/(1+H273)))</f>
        <v>35.263106909256308</v>
      </c>
    </row>
    <row r="274" spans="1:9" ht="13.5" x14ac:dyDescent="0.25">
      <c r="A274" s="3">
        <f>TITRES_STAT!B277</f>
        <v>42405</v>
      </c>
      <c r="B274" s="6">
        <f>TITRES_STAT!D277</f>
        <v>3.4123000000000001</v>
      </c>
      <c r="C274" s="2">
        <f t="shared" si="36"/>
        <v>1.5099999999999891E-2</v>
      </c>
      <c r="D274" s="2">
        <f t="shared" si="37"/>
        <v>1.5099999999999891E-2</v>
      </c>
      <c r="E274" s="2">
        <f t="shared" si="38"/>
        <v>0</v>
      </c>
      <c r="F274" s="2">
        <f t="shared" si="39"/>
        <v>2.3486819318912548E-2</v>
      </c>
      <c r="G274" s="2">
        <f t="shared" si="39"/>
        <v>4.1137621587368237E-2</v>
      </c>
      <c r="H274" s="2">
        <f t="shared" si="40"/>
        <v>0.57093284474483175</v>
      </c>
      <c r="I274" s="2">
        <f t="shared" si="41"/>
        <v>36.343555146532637</v>
      </c>
    </row>
    <row r="275" spans="1:9" ht="13.5" x14ac:dyDescent="0.25">
      <c r="A275" s="3">
        <f>TITRES_STAT!B278</f>
        <v>42408</v>
      </c>
      <c r="B275" s="6">
        <f>TITRES_STAT!D278</f>
        <v>3.6086</v>
      </c>
      <c r="C275" s="2">
        <f t="shared" si="36"/>
        <v>0.19629999999999992</v>
      </c>
      <c r="D275" s="2">
        <f t="shared" si="37"/>
        <v>0.19629999999999992</v>
      </c>
      <c r="E275" s="2">
        <f t="shared" si="38"/>
        <v>0</v>
      </c>
      <c r="F275" s="2">
        <f t="shared" si="39"/>
        <v>3.5830617938990214E-2</v>
      </c>
      <c r="G275" s="2">
        <f t="shared" si="39"/>
        <v>3.8199220045413367E-2</v>
      </c>
      <c r="H275" s="2">
        <f t="shared" si="40"/>
        <v>0.93799344322718559</v>
      </c>
      <c r="I275" s="2">
        <f t="shared" si="41"/>
        <v>48.40023822088996</v>
      </c>
    </row>
    <row r="276" spans="1:9" ht="13.5" x14ac:dyDescent="0.25">
      <c r="A276" s="3">
        <f>TITRES_STAT!B279</f>
        <v>42409</v>
      </c>
      <c r="B276" s="6">
        <f>TITRES_STAT!D279</f>
        <v>3.82</v>
      </c>
      <c r="C276" s="2">
        <f t="shared" si="36"/>
        <v>0.21139999999999981</v>
      </c>
      <c r="D276" s="2">
        <f t="shared" si="37"/>
        <v>0.21139999999999981</v>
      </c>
      <c r="E276" s="2">
        <f t="shared" si="38"/>
        <v>0</v>
      </c>
      <c r="F276" s="2">
        <f t="shared" si="39"/>
        <v>4.837128808620518E-2</v>
      </c>
      <c r="G276" s="2">
        <f t="shared" si="39"/>
        <v>3.5470704327883837E-2</v>
      </c>
      <c r="H276" s="2">
        <f t="shared" si="40"/>
        <v>1.3636968592185545</v>
      </c>
      <c r="I276" s="2">
        <f t="shared" si="41"/>
        <v>57.693390499719023</v>
      </c>
    </row>
    <row r="277" spans="1:9" ht="13.5" x14ac:dyDescent="0.25">
      <c r="A277" s="3">
        <f>TITRES_STAT!B280</f>
        <v>42410</v>
      </c>
      <c r="B277" s="6">
        <f>TITRES_STAT!D280</f>
        <v>3.9331999999999998</v>
      </c>
      <c r="C277" s="2">
        <f t="shared" si="36"/>
        <v>0.11319999999999997</v>
      </c>
      <c r="D277" s="2">
        <f t="shared" si="37"/>
        <v>0.11319999999999997</v>
      </c>
      <c r="E277" s="2">
        <f t="shared" si="38"/>
        <v>0</v>
      </c>
      <c r="F277" s="2">
        <f t="shared" si="39"/>
        <v>5.3001910365761955E-2</v>
      </c>
      <c r="G277" s="2">
        <f t="shared" si="39"/>
        <v>3.2937082590177851E-2</v>
      </c>
      <c r="H277" s="2">
        <f t="shared" si="40"/>
        <v>1.6091865519858648</v>
      </c>
      <c r="I277" s="2">
        <f t="shared" si="41"/>
        <v>61.673878809512679</v>
      </c>
    </row>
    <row r="278" spans="1:9" ht="13.5" x14ac:dyDescent="0.25">
      <c r="A278" s="3">
        <f>TITRES_STAT!B281</f>
        <v>42411</v>
      </c>
      <c r="B278" s="6">
        <f>TITRES_STAT!D281</f>
        <v>3.8123999999999998</v>
      </c>
      <c r="C278" s="2">
        <f t="shared" si="36"/>
        <v>-0.12080000000000002</v>
      </c>
      <c r="D278" s="2">
        <f t="shared" si="37"/>
        <v>0</v>
      </c>
      <c r="E278" s="2">
        <f t="shared" si="38"/>
        <v>0.12080000000000002</v>
      </c>
      <c r="F278" s="2">
        <f t="shared" si="39"/>
        <v>4.9216059625350382E-2</v>
      </c>
      <c r="G278" s="2">
        <f t="shared" si="39"/>
        <v>3.9213005262308011E-2</v>
      </c>
      <c r="H278" s="2">
        <f t="shared" si="40"/>
        <v>1.2550953260564659</v>
      </c>
      <c r="I278" s="2">
        <f t="shared" si="41"/>
        <v>55.65597655914965</v>
      </c>
    </row>
    <row r="279" spans="1:9" ht="13.5" x14ac:dyDescent="0.25">
      <c r="A279" s="3">
        <f>TITRES_STAT!B282</f>
        <v>42412</v>
      </c>
      <c r="B279" s="6">
        <f>TITRES_STAT!D282</f>
        <v>3.7747000000000002</v>
      </c>
      <c r="C279" s="2">
        <f t="shared" si="36"/>
        <v>-3.7699999999999623E-2</v>
      </c>
      <c r="D279" s="2">
        <f t="shared" si="37"/>
        <v>0</v>
      </c>
      <c r="E279" s="2">
        <f t="shared" si="38"/>
        <v>3.7699999999999623E-2</v>
      </c>
      <c r="F279" s="2">
        <f t="shared" si="39"/>
        <v>4.570062679496821E-2</v>
      </c>
      <c r="G279" s="2">
        <f t="shared" si="39"/>
        <v>3.9104933457857413E-2</v>
      </c>
      <c r="H279" s="2">
        <f t="shared" si="40"/>
        <v>1.1686665275679049</v>
      </c>
      <c r="I279" s="2">
        <f t="shared" si="41"/>
        <v>53.888715148775304</v>
      </c>
    </row>
    <row r="280" spans="1:9" ht="13.5" x14ac:dyDescent="0.25">
      <c r="A280" s="3">
        <f>TITRES_STAT!B283</f>
        <v>42415</v>
      </c>
      <c r="B280" s="6">
        <f>TITRES_STAT!D283</f>
        <v>3.7747000000000002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4.2436296309613333E-2</v>
      </c>
      <c r="G280" s="2">
        <f t="shared" si="39"/>
        <v>3.6311723925153312E-2</v>
      </c>
      <c r="H280" s="2">
        <f t="shared" si="40"/>
        <v>1.1686665275679049</v>
      </c>
      <c r="I280" s="2">
        <f t="shared" si="41"/>
        <v>53.888715148775304</v>
      </c>
    </row>
    <row r="281" spans="1:9" ht="13.5" x14ac:dyDescent="0.25">
      <c r="A281" s="3">
        <f>TITRES_STAT!B284</f>
        <v>42416</v>
      </c>
      <c r="B281" s="6">
        <f>TITRES_STAT!D284</f>
        <v>3.7747000000000002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3.9405132287498097E-2</v>
      </c>
      <c r="G281" s="2">
        <f t="shared" si="39"/>
        <v>3.3718029359070936E-2</v>
      </c>
      <c r="H281" s="2">
        <f t="shared" si="40"/>
        <v>1.1686665275679047</v>
      </c>
      <c r="I281" s="2">
        <f t="shared" si="41"/>
        <v>53.888715148775304</v>
      </c>
    </row>
    <row r="282" spans="1:9" ht="13.5" x14ac:dyDescent="0.25">
      <c r="A282" s="3">
        <f>TITRES_STAT!B285</f>
        <v>42417</v>
      </c>
      <c r="B282" s="6">
        <f>TITRES_STAT!D285</f>
        <v>3.8879000000000001</v>
      </c>
      <c r="C282" s="2">
        <f t="shared" si="36"/>
        <v>0.11319999999999997</v>
      </c>
      <c r="D282" s="2">
        <f t="shared" si="37"/>
        <v>0.11319999999999997</v>
      </c>
      <c r="E282" s="2">
        <f t="shared" si="38"/>
        <v>0</v>
      </c>
      <c r="F282" s="2">
        <f t="shared" si="39"/>
        <v>4.4676194266962517E-2</v>
      </c>
      <c r="G282" s="2">
        <f t="shared" si="39"/>
        <v>3.1309598690565869E-2</v>
      </c>
      <c r="H282" s="2">
        <f t="shared" si="40"/>
        <v>1.4269168604969771</v>
      </c>
      <c r="I282" s="2">
        <f t="shared" si="41"/>
        <v>58.795457055944517</v>
      </c>
    </row>
    <row r="283" spans="1:9" ht="13.5" x14ac:dyDescent="0.25">
      <c r="A283" s="3">
        <f>TITRES_STAT!B286</f>
        <v>42418</v>
      </c>
      <c r="B283" s="6">
        <f>TITRES_STAT!D286</f>
        <v>3.8879000000000001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4.1485037533608049E-2</v>
      </c>
      <c r="G283" s="2">
        <f t="shared" si="39"/>
        <v>2.9073198784096876E-2</v>
      </c>
      <c r="H283" s="2">
        <f t="shared" si="40"/>
        <v>1.4269168604969773</v>
      </c>
      <c r="I283" s="2">
        <f t="shared" si="41"/>
        <v>58.795457055944517</v>
      </c>
    </row>
    <row r="284" spans="1:9" ht="13.5" x14ac:dyDescent="0.25">
      <c r="A284" s="3">
        <f>TITRES_STAT!B287</f>
        <v>42419</v>
      </c>
      <c r="B284" s="6">
        <f>TITRES_STAT!D287</f>
        <v>3.7294</v>
      </c>
      <c r="C284" s="2">
        <f t="shared" si="36"/>
        <v>-0.15850000000000009</v>
      </c>
      <c r="D284" s="2">
        <f t="shared" si="37"/>
        <v>0</v>
      </c>
      <c r="E284" s="2">
        <f t="shared" si="38"/>
        <v>0.15850000000000009</v>
      </c>
      <c r="F284" s="2">
        <f t="shared" si="39"/>
        <v>3.8521820566921758E-2</v>
      </c>
      <c r="G284" s="2">
        <f t="shared" si="39"/>
        <v>3.8317970299518535E-2</v>
      </c>
      <c r="H284" s="2">
        <f t="shared" si="40"/>
        <v>1.0053199651706444</v>
      </c>
      <c r="I284" s="2">
        <f t="shared" si="41"/>
        <v>50.132646292438217</v>
      </c>
    </row>
    <row r="285" spans="1:9" ht="13.5" x14ac:dyDescent="0.25">
      <c r="A285" s="3">
        <f>TITRES_STAT!B288</f>
        <v>42422</v>
      </c>
      <c r="B285" s="6">
        <f>TITRES_STAT!D288</f>
        <v>3.7294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3.5770261954998772E-2</v>
      </c>
      <c r="G285" s="2">
        <f t="shared" si="42"/>
        <v>3.5580972420981495E-2</v>
      </c>
      <c r="H285" s="2">
        <f t="shared" si="40"/>
        <v>1.0053199651706444</v>
      </c>
      <c r="I285" s="2">
        <f t="shared" si="41"/>
        <v>50.132646292438217</v>
      </c>
    </row>
    <row r="286" spans="1:9" ht="13.5" x14ac:dyDescent="0.25">
      <c r="A286" s="3">
        <f>TITRES_STAT!B289</f>
        <v>42423</v>
      </c>
      <c r="B286" s="6">
        <f>TITRES_STAT!D289</f>
        <v>3.8123999999999998</v>
      </c>
      <c r="C286" s="2">
        <f t="shared" si="36"/>
        <v>8.2999999999999741E-2</v>
      </c>
      <c r="D286" s="2">
        <f t="shared" si="37"/>
        <v>8.2999999999999741E-2</v>
      </c>
      <c r="E286" s="2">
        <f t="shared" si="38"/>
        <v>0</v>
      </c>
      <c r="F286" s="2">
        <f t="shared" si="42"/>
        <v>3.914381467249884E-2</v>
      </c>
      <c r="G286" s="2">
        <f t="shared" si="42"/>
        <v>3.3039474390911386E-2</v>
      </c>
      <c r="H286" s="2">
        <f t="shared" si="40"/>
        <v>1.1847590009866094</v>
      </c>
      <c r="I286" s="2">
        <f t="shared" si="41"/>
        <v>54.228361135099448</v>
      </c>
    </row>
    <row r="287" spans="1:9" ht="13.5" x14ac:dyDescent="0.25">
      <c r="A287" s="3">
        <f>TITRES_STAT!B290</f>
        <v>42424</v>
      </c>
      <c r="B287" s="6">
        <f>TITRES_STAT!D290</f>
        <v>3.8123999999999998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3.6347827910177495E-2</v>
      </c>
      <c r="G287" s="2">
        <f t="shared" si="42"/>
        <v>3.0679511934417713E-2</v>
      </c>
      <c r="H287" s="2">
        <f t="shared" si="40"/>
        <v>1.1847590009866096</v>
      </c>
      <c r="I287" s="2">
        <f t="shared" si="41"/>
        <v>54.228361135099448</v>
      </c>
    </row>
    <row r="288" spans="1:9" ht="13.5" x14ac:dyDescent="0.25">
      <c r="A288" s="3">
        <f>TITRES_STAT!B291</f>
        <v>42425</v>
      </c>
      <c r="B288" s="6">
        <f>TITRES_STAT!D291</f>
        <v>3.7671000000000001</v>
      </c>
      <c r="C288" s="2">
        <f t="shared" si="36"/>
        <v>-4.5299999999999674E-2</v>
      </c>
      <c r="D288" s="2">
        <f t="shared" si="37"/>
        <v>0</v>
      </c>
      <c r="E288" s="2">
        <f t="shared" si="38"/>
        <v>4.5299999999999674E-2</v>
      </c>
      <c r="F288" s="2">
        <f t="shared" si="42"/>
        <v>3.3751554488021959E-2</v>
      </c>
      <c r="G288" s="2">
        <f t="shared" si="42"/>
        <v>3.1723832510530708E-2</v>
      </c>
      <c r="H288" s="2">
        <f t="shared" si="40"/>
        <v>1.0639179385661599</v>
      </c>
      <c r="I288" s="2">
        <f t="shared" si="41"/>
        <v>51.548461238981353</v>
      </c>
    </row>
    <row r="289" spans="1:9" ht="13.5" x14ac:dyDescent="0.25">
      <c r="A289" s="3">
        <f>TITRES_STAT!B292</f>
        <v>42426</v>
      </c>
      <c r="B289" s="6">
        <f>TITRES_STAT!D292</f>
        <v>3.7747000000000002</v>
      </c>
      <c r="C289" s="2">
        <f t="shared" si="36"/>
        <v>7.6000000000000512E-3</v>
      </c>
      <c r="D289" s="2">
        <f t="shared" si="37"/>
        <v>7.6000000000000512E-3</v>
      </c>
      <c r="E289" s="2">
        <f t="shared" si="38"/>
        <v>0</v>
      </c>
      <c r="F289" s="2">
        <f t="shared" si="42"/>
        <v>3.1883586310306113E-2</v>
      </c>
      <c r="G289" s="2">
        <f t="shared" si="42"/>
        <v>2.9457844474064226E-2</v>
      </c>
      <c r="H289" s="2">
        <f t="shared" si="40"/>
        <v>1.0823462096277139</v>
      </c>
      <c r="I289" s="2">
        <f t="shared" si="41"/>
        <v>51.977245888483544</v>
      </c>
    </row>
    <row r="290" spans="1:9" ht="13.5" x14ac:dyDescent="0.25">
      <c r="A290" s="3">
        <f>TITRES_STAT!B293</f>
        <v>42429</v>
      </c>
      <c r="B290" s="6">
        <f>TITRES_STAT!D293</f>
        <v>3.7671000000000001</v>
      </c>
      <c r="C290" s="2">
        <f t="shared" si="36"/>
        <v>-7.6000000000000512E-3</v>
      </c>
      <c r="D290" s="2">
        <f t="shared" si="37"/>
        <v>0</v>
      </c>
      <c r="E290" s="2">
        <f t="shared" si="38"/>
        <v>7.6000000000000512E-3</v>
      </c>
      <c r="F290" s="2">
        <f t="shared" si="42"/>
        <v>2.9606187288141388E-2</v>
      </c>
      <c r="G290" s="2">
        <f t="shared" si="42"/>
        <v>2.7896569868773927E-2</v>
      </c>
      <c r="H290" s="2">
        <f t="shared" si="40"/>
        <v>1.0612841445170333</v>
      </c>
      <c r="I290" s="2">
        <f t="shared" si="41"/>
        <v>51.486552561907779</v>
      </c>
    </row>
    <row r="291" spans="1:9" ht="13.5" x14ac:dyDescent="0.25">
      <c r="A291" s="3">
        <f>TITRES_STAT!B294</f>
        <v>42430</v>
      </c>
      <c r="B291" s="6">
        <f>TITRES_STAT!D294</f>
        <v>3.7595999999999998</v>
      </c>
      <c r="C291" s="2">
        <f t="shared" si="36"/>
        <v>-7.5000000000002842E-3</v>
      </c>
      <c r="D291" s="2">
        <f t="shared" si="37"/>
        <v>0</v>
      </c>
      <c r="E291" s="2">
        <f t="shared" si="38"/>
        <v>7.5000000000002842E-3</v>
      </c>
      <c r="F291" s="2">
        <f t="shared" si="42"/>
        <v>2.7491459624702719E-2</v>
      </c>
      <c r="G291" s="2">
        <f t="shared" si="42"/>
        <v>2.6439672021004383E-2</v>
      </c>
      <c r="H291" s="2">
        <f t="shared" si="40"/>
        <v>1.0397806600196389</v>
      </c>
      <c r="I291" s="2">
        <f t="shared" si="41"/>
        <v>50.975121021572384</v>
      </c>
    </row>
    <row r="292" spans="1:9" ht="13.5" x14ac:dyDescent="0.25">
      <c r="A292" s="3">
        <f>TITRES_STAT!B295</f>
        <v>42431</v>
      </c>
      <c r="B292" s="6">
        <f>TITRES_STAT!D295</f>
        <v>3.6539000000000001</v>
      </c>
      <c r="C292" s="2">
        <f t="shared" si="36"/>
        <v>-0.10569999999999968</v>
      </c>
      <c r="D292" s="2">
        <f t="shared" si="37"/>
        <v>0</v>
      </c>
      <c r="E292" s="2">
        <f t="shared" si="38"/>
        <v>0.10569999999999968</v>
      </c>
      <c r="F292" s="2">
        <f t="shared" si="42"/>
        <v>2.5527783937223957E-2</v>
      </c>
      <c r="G292" s="2">
        <f t="shared" si="42"/>
        <v>3.2101124019504046E-2</v>
      </c>
      <c r="H292" s="2">
        <f t="shared" si="40"/>
        <v>0.79523022065251514</v>
      </c>
      <c r="I292" s="2">
        <f t="shared" si="41"/>
        <v>44.296837893218594</v>
      </c>
    </row>
    <row r="293" spans="1:9" ht="13.5" x14ac:dyDescent="0.25">
      <c r="A293" s="3">
        <f>TITRES_STAT!B296</f>
        <v>42432</v>
      </c>
      <c r="B293" s="6">
        <f>TITRES_STAT!D296</f>
        <v>3.6916000000000002</v>
      </c>
      <c r="C293" s="2">
        <f t="shared" si="36"/>
        <v>3.7700000000000067E-2</v>
      </c>
      <c r="D293" s="2">
        <f t="shared" si="37"/>
        <v>3.7700000000000067E-2</v>
      </c>
      <c r="E293" s="2">
        <f t="shared" si="38"/>
        <v>0</v>
      </c>
      <c r="F293" s="2">
        <f t="shared" si="42"/>
        <v>2.6397227941707964E-2</v>
      </c>
      <c r="G293" s="2">
        <f t="shared" si="42"/>
        <v>2.980818658953947E-2</v>
      </c>
      <c r="H293" s="2">
        <f t="shared" si="40"/>
        <v>0.8855697364351407</v>
      </c>
      <c r="I293" s="2">
        <f t="shared" si="41"/>
        <v>46.965631624391648</v>
      </c>
    </row>
    <row r="294" spans="1:9" ht="13.5" x14ac:dyDescent="0.25">
      <c r="A294" s="3">
        <f>TITRES_STAT!B297</f>
        <v>42433</v>
      </c>
      <c r="B294" s="6">
        <f>TITRES_STAT!D297</f>
        <v>3.7368999999999999</v>
      </c>
      <c r="C294" s="2">
        <f t="shared" si="36"/>
        <v>4.5299999999999674E-2</v>
      </c>
      <c r="D294" s="2">
        <f t="shared" si="37"/>
        <v>4.5299999999999674E-2</v>
      </c>
      <c r="E294" s="2">
        <f t="shared" si="38"/>
        <v>0</v>
      </c>
      <c r="F294" s="2">
        <f t="shared" si="42"/>
        <v>2.7747425945871658E-2</v>
      </c>
      <c r="G294" s="2">
        <f t="shared" si="42"/>
        <v>2.7679030404572365E-2</v>
      </c>
      <c r="H294" s="2">
        <f t="shared" si="40"/>
        <v>1.0024710237425078</v>
      </c>
      <c r="I294" s="2">
        <f t="shared" si="41"/>
        <v>50.061699363266932</v>
      </c>
    </row>
    <row r="295" spans="1:9" ht="13.5" x14ac:dyDescent="0.25">
      <c r="A295" s="3">
        <f>TITRES_STAT!B298</f>
        <v>42436</v>
      </c>
      <c r="B295" s="6">
        <f>TITRES_STAT!D298</f>
        <v>3.6312000000000002</v>
      </c>
      <c r="C295" s="2">
        <f t="shared" si="36"/>
        <v>-0.10569999999999968</v>
      </c>
      <c r="D295" s="2">
        <f t="shared" si="37"/>
        <v>0</v>
      </c>
      <c r="E295" s="2">
        <f t="shared" si="38"/>
        <v>0.10569999999999968</v>
      </c>
      <c r="F295" s="2">
        <f t="shared" si="42"/>
        <v>2.576546694973797E-2</v>
      </c>
      <c r="G295" s="2">
        <f t="shared" si="42"/>
        <v>3.3251956804245746E-2</v>
      </c>
      <c r="H295" s="2">
        <f t="shared" si="40"/>
        <v>0.77485566041779919</v>
      </c>
      <c r="I295" s="2">
        <f t="shared" si="41"/>
        <v>43.65739015844246</v>
      </c>
    </row>
    <row r="296" spans="1:9" ht="13.5" x14ac:dyDescent="0.25">
      <c r="A296" s="3">
        <f>TITRES_STAT!B299</f>
        <v>42437</v>
      </c>
      <c r="B296" s="6">
        <f>TITRES_STAT!D299</f>
        <v>3.5556999999999999</v>
      </c>
      <c r="C296" s="2">
        <f t="shared" si="36"/>
        <v>-7.5500000000000345E-2</v>
      </c>
      <c r="D296" s="2">
        <f t="shared" si="37"/>
        <v>0</v>
      </c>
      <c r="E296" s="2">
        <f t="shared" si="38"/>
        <v>7.5500000000000345E-2</v>
      </c>
      <c r="F296" s="2">
        <f t="shared" si="42"/>
        <v>2.3925076453328115E-2</v>
      </c>
      <c r="G296" s="2">
        <f t="shared" si="42"/>
        <v>3.6269674175371074E-2</v>
      </c>
      <c r="H296" s="2">
        <f t="shared" si="40"/>
        <v>0.65964409654317879</v>
      </c>
      <c r="I296" s="2">
        <f t="shared" si="41"/>
        <v>39.746117731936089</v>
      </c>
    </row>
    <row r="297" spans="1:9" ht="13.5" x14ac:dyDescent="0.25">
      <c r="A297" s="3">
        <f>TITRES_STAT!B300</f>
        <v>42438</v>
      </c>
      <c r="B297" s="6">
        <f>TITRES_STAT!D300</f>
        <v>3.6991999999999998</v>
      </c>
      <c r="C297" s="2">
        <f t="shared" si="36"/>
        <v>0.14349999999999996</v>
      </c>
      <c r="D297" s="2">
        <f t="shared" si="37"/>
        <v>0.14349999999999996</v>
      </c>
      <c r="E297" s="2">
        <f t="shared" si="38"/>
        <v>0</v>
      </c>
      <c r="F297" s="2">
        <f t="shared" si="42"/>
        <v>3.246614242094753E-2</v>
      </c>
      <c r="G297" s="2">
        <f t="shared" si="42"/>
        <v>3.3678983162844567E-2</v>
      </c>
      <c r="H297" s="2">
        <f t="shared" si="40"/>
        <v>0.96398820189930579</v>
      </c>
      <c r="I297" s="2">
        <f t="shared" si="41"/>
        <v>49.083197188611713</v>
      </c>
    </row>
    <row r="298" spans="1:9" ht="13.5" x14ac:dyDescent="0.25">
      <c r="A298" s="3">
        <f>TITRES_STAT!B301</f>
        <v>42439</v>
      </c>
      <c r="B298" s="6">
        <f>TITRES_STAT!D301</f>
        <v>3.6916000000000002</v>
      </c>
      <c r="C298" s="2">
        <f t="shared" si="36"/>
        <v>-7.5999999999996071E-3</v>
      </c>
      <c r="D298" s="2">
        <f t="shared" si="37"/>
        <v>0</v>
      </c>
      <c r="E298" s="2">
        <f t="shared" si="38"/>
        <v>7.5999999999996071E-3</v>
      </c>
      <c r="F298" s="2">
        <f t="shared" si="42"/>
        <v>3.0147132248022707E-2</v>
      </c>
      <c r="G298" s="2">
        <f t="shared" si="42"/>
        <v>3.1816198651212782E-2</v>
      </c>
      <c r="H298" s="2">
        <f t="shared" si="40"/>
        <v>0.94754035761822686</v>
      </c>
      <c r="I298" s="2">
        <f t="shared" si="41"/>
        <v>48.653182149048519</v>
      </c>
    </row>
    <row r="299" spans="1:9" ht="13.5" x14ac:dyDescent="0.25">
      <c r="A299" s="3">
        <f>TITRES_STAT!B302</f>
        <v>42440</v>
      </c>
      <c r="B299" s="6">
        <f>TITRES_STAT!D302</f>
        <v>3.6916000000000002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2.7993765658878227E-2</v>
      </c>
      <c r="G299" s="2">
        <f t="shared" si="42"/>
        <v>2.9543613033269012E-2</v>
      </c>
      <c r="H299" s="2">
        <f t="shared" si="40"/>
        <v>0.94754035761822686</v>
      </c>
      <c r="I299" s="2">
        <f t="shared" si="41"/>
        <v>48.653182149048519</v>
      </c>
    </row>
    <row r="300" spans="1:9" ht="13.5" x14ac:dyDescent="0.25">
      <c r="A300" s="3">
        <f>TITRES_STAT!B303</f>
        <v>42443</v>
      </c>
      <c r="B300" s="6">
        <f>TITRES_STAT!D303</f>
        <v>3.6764999999999999</v>
      </c>
      <c r="C300" s="2">
        <f t="shared" si="36"/>
        <v>-1.5100000000000335E-2</v>
      </c>
      <c r="D300" s="2">
        <f t="shared" si="37"/>
        <v>0</v>
      </c>
      <c r="E300" s="2">
        <f t="shared" si="38"/>
        <v>1.5100000000000335E-2</v>
      </c>
      <c r="F300" s="2">
        <f t="shared" si="42"/>
        <v>2.5994210968958351E-2</v>
      </c>
      <c r="G300" s="2">
        <f t="shared" si="42"/>
        <v>2.8511926388035538E-2</v>
      </c>
      <c r="H300" s="2">
        <f t="shared" si="40"/>
        <v>0.91169606063048425</v>
      </c>
      <c r="I300" s="2">
        <f t="shared" si="41"/>
        <v>47.690429425784536</v>
      </c>
    </row>
    <row r="301" spans="1:9" ht="13.5" x14ac:dyDescent="0.25">
      <c r="A301" s="3">
        <f>TITRES_STAT!B304</f>
        <v>42444</v>
      </c>
      <c r="B301" s="6">
        <f>TITRES_STAT!D304</f>
        <v>3.5708000000000002</v>
      </c>
      <c r="C301" s="2">
        <f t="shared" si="36"/>
        <v>-0.10569999999999968</v>
      </c>
      <c r="D301" s="2">
        <f t="shared" si="37"/>
        <v>0</v>
      </c>
      <c r="E301" s="2">
        <f t="shared" si="38"/>
        <v>0.10569999999999968</v>
      </c>
      <c r="F301" s="2">
        <f t="shared" ref="F301:G316" si="43">((F300*13)+D301)/14</f>
        <v>2.4137481614032754E-2</v>
      </c>
      <c r="G301" s="2">
        <f t="shared" si="43"/>
        <v>3.4025360217461546E-2</v>
      </c>
      <c r="H301" s="2">
        <f t="shared" si="40"/>
        <v>0.70939679873383354</v>
      </c>
      <c r="I301" s="2">
        <f t="shared" si="41"/>
        <v>41.499831944185843</v>
      </c>
    </row>
    <row r="302" spans="1:9" ht="13.5" x14ac:dyDescent="0.25">
      <c r="A302" s="3">
        <f>TITRES_STAT!B305</f>
        <v>42445</v>
      </c>
      <c r="B302" s="6">
        <f>TITRES_STAT!D305</f>
        <v>3.5708000000000002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2.2413375784458987E-2</v>
      </c>
      <c r="G302" s="2">
        <f t="shared" si="43"/>
        <v>3.1594977344785717E-2</v>
      </c>
      <c r="H302" s="2">
        <f t="shared" si="40"/>
        <v>0.70939679873383366</v>
      </c>
      <c r="I302" s="2">
        <f t="shared" si="41"/>
        <v>41.499831944185843</v>
      </c>
    </row>
    <row r="303" spans="1:9" ht="13.5" x14ac:dyDescent="0.25">
      <c r="A303" s="3">
        <f>TITRES_STAT!B306</f>
        <v>42446</v>
      </c>
      <c r="B303" s="6">
        <f>TITRES_STAT!D306</f>
        <v>3.6614</v>
      </c>
      <c r="C303" s="2">
        <f t="shared" si="36"/>
        <v>9.0599999999999792E-2</v>
      </c>
      <c r="D303" s="2">
        <f t="shared" si="37"/>
        <v>9.0599999999999792E-2</v>
      </c>
      <c r="E303" s="2">
        <f t="shared" si="38"/>
        <v>0</v>
      </c>
      <c r="F303" s="2">
        <f t="shared" si="43"/>
        <v>2.7283848942711901E-2</v>
      </c>
      <c r="G303" s="2">
        <f t="shared" si="43"/>
        <v>2.9338193248729594E-2</v>
      </c>
      <c r="H303" s="2">
        <f t="shared" si="40"/>
        <v>0.92997713633552903</v>
      </c>
      <c r="I303" s="2">
        <f t="shared" si="41"/>
        <v>48.185914684009568</v>
      </c>
    </row>
    <row r="304" spans="1:9" ht="13.5" x14ac:dyDescent="0.25">
      <c r="A304" s="3">
        <f>TITRES_STAT!B307</f>
        <v>42447</v>
      </c>
      <c r="B304" s="6">
        <f>TITRES_STAT!D307</f>
        <v>3.6840999999999999</v>
      </c>
      <c r="C304" s="2">
        <f t="shared" si="36"/>
        <v>2.2699999999999942E-2</v>
      </c>
      <c r="D304" s="2">
        <f t="shared" si="37"/>
        <v>2.2699999999999942E-2</v>
      </c>
      <c r="E304" s="2">
        <f t="shared" si="38"/>
        <v>0</v>
      </c>
      <c r="F304" s="2">
        <f t="shared" si="43"/>
        <v>2.6956431161089617E-2</v>
      </c>
      <c r="G304" s="2">
        <f t="shared" si="43"/>
        <v>2.7242608016677484E-2</v>
      </c>
      <c r="H304" s="2">
        <f t="shared" si="40"/>
        <v>0.98949524746629713</v>
      </c>
      <c r="I304" s="2">
        <f t="shared" si="41"/>
        <v>49.735994530595605</v>
      </c>
    </row>
    <row r="305" spans="1:9" ht="13.5" x14ac:dyDescent="0.25">
      <c r="A305" s="3">
        <f>TITRES_STAT!B308</f>
        <v>42450</v>
      </c>
      <c r="B305" s="6">
        <f>TITRES_STAT!D308</f>
        <v>3.7368999999999999</v>
      </c>
      <c r="C305" s="2">
        <f t="shared" si="36"/>
        <v>5.2799999999999958E-2</v>
      </c>
      <c r="D305" s="2">
        <f t="shared" si="37"/>
        <v>5.2799999999999958E-2</v>
      </c>
      <c r="E305" s="2">
        <f t="shared" si="38"/>
        <v>0</v>
      </c>
      <c r="F305" s="2">
        <f t="shared" si="43"/>
        <v>2.8802400363868923E-2</v>
      </c>
      <c r="G305" s="2">
        <f t="shared" si="43"/>
        <v>2.5296707444057664E-2</v>
      </c>
      <c r="H305" s="2">
        <f t="shared" si="40"/>
        <v>1.1385829728063983</v>
      </c>
      <c r="I305" s="2">
        <f t="shared" si="41"/>
        <v>53.240065374329156</v>
      </c>
    </row>
    <row r="306" spans="1:9" ht="13.5" x14ac:dyDescent="0.25">
      <c r="A306" s="3">
        <f>TITRES_STAT!B309</f>
        <v>42451</v>
      </c>
      <c r="B306" s="6">
        <f>TITRES_STAT!D309</f>
        <v>3.7368999999999999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2.6745086052164E-2</v>
      </c>
      <c r="G306" s="2">
        <f t="shared" si="43"/>
        <v>2.3489799769482116E-2</v>
      </c>
      <c r="H306" s="2">
        <f t="shared" si="40"/>
        <v>1.1385829728063985</v>
      </c>
      <c r="I306" s="2">
        <f t="shared" si="41"/>
        <v>53.240065374329156</v>
      </c>
    </row>
    <row r="307" spans="1:9" ht="13.5" x14ac:dyDescent="0.25">
      <c r="A307" s="3">
        <f>TITRES_STAT!B310</f>
        <v>42452</v>
      </c>
      <c r="B307" s="6">
        <f>TITRES_STAT!D310</f>
        <v>3.6312000000000002</v>
      </c>
      <c r="C307" s="2">
        <f t="shared" si="36"/>
        <v>-0.10569999999999968</v>
      </c>
      <c r="D307" s="2">
        <f t="shared" si="37"/>
        <v>0</v>
      </c>
      <c r="E307" s="2">
        <f t="shared" si="38"/>
        <v>0.10569999999999968</v>
      </c>
      <c r="F307" s="2">
        <f t="shared" si="43"/>
        <v>2.4834722762723714E-2</v>
      </c>
      <c r="G307" s="2">
        <f t="shared" si="43"/>
        <v>2.9361956928804799E-2</v>
      </c>
      <c r="H307" s="2">
        <f t="shared" si="40"/>
        <v>0.84581292803274444</v>
      </c>
      <c r="I307" s="2">
        <f t="shared" si="41"/>
        <v>45.823328853493642</v>
      </c>
    </row>
    <row r="308" spans="1:9" ht="13.5" x14ac:dyDescent="0.25">
      <c r="A308" s="3">
        <f>TITRES_STAT!B311</f>
        <v>42453</v>
      </c>
      <c r="B308" s="6">
        <f>TITRES_STAT!D311</f>
        <v>3.7368999999999999</v>
      </c>
      <c r="C308" s="2">
        <f t="shared" si="36"/>
        <v>0.10569999999999968</v>
      </c>
      <c r="D308" s="2">
        <f t="shared" si="37"/>
        <v>0.10569999999999968</v>
      </c>
      <c r="E308" s="2">
        <f t="shared" si="38"/>
        <v>0</v>
      </c>
      <c r="F308" s="2">
        <f t="shared" si="43"/>
        <v>3.0610813993957712E-2</v>
      </c>
      <c r="G308" s="2">
        <f t="shared" si="43"/>
        <v>2.7264674291033027E-2</v>
      </c>
      <c r="H308" s="2">
        <f t="shared" si="40"/>
        <v>1.122728027747802</v>
      </c>
      <c r="I308" s="2">
        <f t="shared" si="41"/>
        <v>52.890809047214951</v>
      </c>
    </row>
    <row r="309" spans="1:9" ht="13.5" x14ac:dyDescent="0.25">
      <c r="A309" s="3">
        <f>TITRES_STAT!B312</f>
        <v>42454</v>
      </c>
      <c r="B309" s="6">
        <f>TITRES_STAT!D312</f>
        <v>3.7143000000000002</v>
      </c>
      <c r="C309" s="2">
        <f t="shared" si="36"/>
        <v>-2.2599999999999731E-2</v>
      </c>
      <c r="D309" s="2">
        <f t="shared" si="37"/>
        <v>0</v>
      </c>
      <c r="E309" s="2">
        <f t="shared" si="38"/>
        <v>2.2599999999999731E-2</v>
      </c>
      <c r="F309" s="2">
        <f t="shared" si="43"/>
        <v>2.8424327280103589E-2</v>
      </c>
      <c r="G309" s="2">
        <f t="shared" si="43"/>
        <v>2.6931483270244937E-2</v>
      </c>
      <c r="H309" s="2">
        <f t="shared" si="40"/>
        <v>1.0554311841972703</v>
      </c>
      <c r="I309" s="2">
        <f t="shared" si="41"/>
        <v>51.348407687482819</v>
      </c>
    </row>
    <row r="310" spans="1:9" ht="13.5" x14ac:dyDescent="0.25">
      <c r="A310" s="3">
        <f>TITRES_STAT!B313</f>
        <v>42457</v>
      </c>
      <c r="B310" s="6">
        <f>TITRES_STAT!D313</f>
        <v>3.7143000000000002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2.6394018188667618E-2</v>
      </c>
      <c r="G310" s="2">
        <f t="shared" si="43"/>
        <v>2.5007805893798869E-2</v>
      </c>
      <c r="H310" s="2">
        <f t="shared" si="40"/>
        <v>1.0554311841972703</v>
      </c>
      <c r="I310" s="2">
        <f t="shared" si="41"/>
        <v>51.348407687482819</v>
      </c>
    </row>
    <row r="311" spans="1:9" ht="13.5" x14ac:dyDescent="0.25">
      <c r="A311" s="3">
        <f>TITRES_STAT!B314</f>
        <v>42458</v>
      </c>
      <c r="B311" s="6">
        <f>TITRES_STAT!D314</f>
        <v>3.7747000000000002</v>
      </c>
      <c r="C311" s="2">
        <f t="shared" si="36"/>
        <v>6.0400000000000009E-2</v>
      </c>
      <c r="D311" s="2">
        <f t="shared" si="37"/>
        <v>6.0400000000000009E-2</v>
      </c>
      <c r="E311" s="2">
        <f t="shared" si="38"/>
        <v>0</v>
      </c>
      <c r="F311" s="2">
        <f t="shared" si="43"/>
        <v>2.8823016889477075E-2</v>
      </c>
      <c r="G311" s="2">
        <f t="shared" si="43"/>
        <v>2.322153404424181E-2</v>
      </c>
      <c r="H311" s="2">
        <f t="shared" si="40"/>
        <v>1.2412193283425326</v>
      </c>
      <c r="I311" s="2">
        <f t="shared" si="41"/>
        <v>55.381430663480039</v>
      </c>
    </row>
    <row r="312" spans="1:9" ht="13.5" x14ac:dyDescent="0.25">
      <c r="A312" s="3">
        <f>TITRES_STAT!B315</f>
        <v>42459</v>
      </c>
      <c r="B312" s="6">
        <f>TITRES_STAT!D315</f>
        <v>3.8879000000000001</v>
      </c>
      <c r="C312" s="2">
        <f t="shared" si="36"/>
        <v>0.11319999999999997</v>
      </c>
      <c r="D312" s="2">
        <f t="shared" si="37"/>
        <v>0.11319999999999997</v>
      </c>
      <c r="E312" s="2">
        <f t="shared" si="38"/>
        <v>0</v>
      </c>
      <c r="F312" s="2">
        <f t="shared" si="43"/>
        <v>3.4849944254514424E-2</v>
      </c>
      <c r="G312" s="2">
        <f t="shared" si="43"/>
        <v>2.1562853041081683E-2</v>
      </c>
      <c r="H312" s="2">
        <f t="shared" si="40"/>
        <v>1.6162028368007746</v>
      </c>
      <c r="I312" s="2">
        <f t="shared" si="41"/>
        <v>61.776664028739816</v>
      </c>
    </row>
    <row r="313" spans="1:9" ht="13.5" x14ac:dyDescent="0.25">
      <c r="A313" s="3">
        <f>TITRES_STAT!B316</f>
        <v>42460</v>
      </c>
      <c r="B313" s="6">
        <f>TITRES_STAT!D316</f>
        <v>4.0766</v>
      </c>
      <c r="C313" s="2">
        <f t="shared" si="36"/>
        <v>0.18869999999999987</v>
      </c>
      <c r="D313" s="2">
        <f t="shared" si="37"/>
        <v>0.18869999999999987</v>
      </c>
      <c r="E313" s="2">
        <f t="shared" si="38"/>
        <v>0</v>
      </c>
      <c r="F313" s="2">
        <f t="shared" si="43"/>
        <v>4.583923395062052E-2</v>
      </c>
      <c r="G313" s="2">
        <f t="shared" si="43"/>
        <v>2.0022649252432991E-2</v>
      </c>
      <c r="H313" s="2">
        <f t="shared" si="40"/>
        <v>2.2893690726291132</v>
      </c>
      <c r="I313" s="2">
        <f t="shared" si="41"/>
        <v>69.599033190862826</v>
      </c>
    </row>
    <row r="314" spans="1:9" ht="13.5" x14ac:dyDescent="0.25">
      <c r="A314" s="3">
        <f>TITRES_STAT!B317</f>
        <v>42461</v>
      </c>
      <c r="B314" s="6">
        <f>TITRES_STAT!D317</f>
        <v>4.0011000000000001</v>
      </c>
      <c r="C314" s="2">
        <f t="shared" si="36"/>
        <v>-7.5499999999999901E-2</v>
      </c>
      <c r="D314" s="2">
        <f t="shared" si="37"/>
        <v>0</v>
      </c>
      <c r="E314" s="2">
        <f t="shared" si="38"/>
        <v>7.5499999999999901E-2</v>
      </c>
      <c r="F314" s="2">
        <f t="shared" si="43"/>
        <v>4.2565002954147627E-2</v>
      </c>
      <c r="G314" s="2">
        <f t="shared" si="43"/>
        <v>2.3985317162973484E-2</v>
      </c>
      <c r="H314" s="2">
        <f t="shared" si="40"/>
        <v>1.7746274800091406</v>
      </c>
      <c r="I314" s="2">
        <f t="shared" si="41"/>
        <v>63.959125785177271</v>
      </c>
    </row>
    <row r="315" spans="1:9" ht="13.5" x14ac:dyDescent="0.25">
      <c r="A315" s="3">
        <f>TITRES_STAT!B318</f>
        <v>42464</v>
      </c>
      <c r="B315" s="6">
        <f>TITRES_STAT!D318</f>
        <v>4.0011000000000001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3.9524645600279941E-2</v>
      </c>
      <c r="G315" s="2">
        <f t="shared" si="43"/>
        <v>2.227208022276109E-2</v>
      </c>
      <c r="H315" s="2">
        <f t="shared" si="40"/>
        <v>1.7746274800091411</v>
      </c>
      <c r="I315" s="2">
        <f t="shared" si="41"/>
        <v>63.959125785177278</v>
      </c>
    </row>
    <row r="316" spans="1:9" ht="13.5" x14ac:dyDescent="0.25">
      <c r="A316" s="3">
        <f>TITRES_STAT!B319</f>
        <v>42465</v>
      </c>
      <c r="B316" s="6">
        <f>TITRES_STAT!D319</f>
        <v>4.0011000000000001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3.6701456628831376E-2</v>
      </c>
      <c r="G316" s="2">
        <f t="shared" si="43"/>
        <v>2.0681217349706727E-2</v>
      </c>
      <c r="H316" s="2">
        <f t="shared" si="40"/>
        <v>1.7746274800091411</v>
      </c>
      <c r="I316" s="2">
        <f t="shared" si="41"/>
        <v>63.959125785177278</v>
      </c>
    </row>
    <row r="317" spans="1:9" ht="13.5" x14ac:dyDescent="0.25">
      <c r="A317" s="3">
        <f>TITRES_STAT!B320</f>
        <v>42466</v>
      </c>
      <c r="B317" s="6">
        <f>TITRES_STAT!D320</f>
        <v>3.9935999999999998</v>
      </c>
      <c r="C317" s="2">
        <f t="shared" si="36"/>
        <v>-7.5000000000002842E-3</v>
      </c>
      <c r="D317" s="2">
        <f t="shared" si="37"/>
        <v>0</v>
      </c>
      <c r="E317" s="2">
        <f t="shared" si="38"/>
        <v>7.5000000000002842E-3</v>
      </c>
      <c r="F317" s="2">
        <f t="shared" ref="F317:G332" si="44">((F316*13)+D317)/14</f>
        <v>3.407992401248628E-2</v>
      </c>
      <c r="G317" s="2">
        <f t="shared" si="44"/>
        <v>1.9739701824727698E-2</v>
      </c>
      <c r="H317" s="2">
        <f t="shared" si="40"/>
        <v>1.7264659980727142</v>
      </c>
      <c r="I317" s="2">
        <f t="shared" si="41"/>
        <v>63.32248409821063</v>
      </c>
    </row>
    <row r="318" spans="1:9" ht="13.5" x14ac:dyDescent="0.25">
      <c r="A318" s="3">
        <f>TITRES_STAT!B321</f>
        <v>42467</v>
      </c>
      <c r="B318" s="6">
        <f>TITRES_STAT!D321</f>
        <v>3.9710000000000001</v>
      </c>
      <c r="C318" s="2">
        <f t="shared" si="36"/>
        <v>-2.2599999999999731E-2</v>
      </c>
      <c r="D318" s="2">
        <f t="shared" si="37"/>
        <v>0</v>
      </c>
      <c r="E318" s="2">
        <f t="shared" si="38"/>
        <v>2.2599999999999731E-2</v>
      </c>
      <c r="F318" s="2">
        <f t="shared" si="44"/>
        <v>3.1645643725880121E-2</v>
      </c>
      <c r="G318" s="2">
        <f t="shared" si="44"/>
        <v>1.9944008837247128E-2</v>
      </c>
      <c r="H318" s="2">
        <f t="shared" si="40"/>
        <v>1.5867243132573827</v>
      </c>
      <c r="I318" s="2">
        <f t="shared" si="41"/>
        <v>61.341067740584599</v>
      </c>
    </row>
    <row r="319" spans="1:9" ht="13.5" x14ac:dyDescent="0.25">
      <c r="A319" s="3">
        <f>TITRES_STAT!B322</f>
        <v>42468</v>
      </c>
      <c r="B319" s="6">
        <f>TITRES_STAT!D322</f>
        <v>4.0842000000000001</v>
      </c>
      <c r="C319" s="2">
        <f t="shared" si="36"/>
        <v>0.11319999999999997</v>
      </c>
      <c r="D319" s="2">
        <f t="shared" si="37"/>
        <v>0.11319999999999997</v>
      </c>
      <c r="E319" s="2">
        <f t="shared" si="38"/>
        <v>0</v>
      </c>
      <c r="F319" s="2">
        <f t="shared" si="44"/>
        <v>3.7470954888317254E-2</v>
      </c>
      <c r="G319" s="2">
        <f t="shared" si="44"/>
        <v>1.8519436777443759E-2</v>
      </c>
      <c r="H319" s="2">
        <f t="shared" si="40"/>
        <v>2.0233312351030026</v>
      </c>
      <c r="I319" s="2">
        <f t="shared" si="41"/>
        <v>66.923902072346664</v>
      </c>
    </row>
    <row r="320" spans="1:9" ht="13.5" x14ac:dyDescent="0.25">
      <c r="A320" s="3">
        <f>TITRES_STAT!B323</f>
        <v>42471</v>
      </c>
      <c r="B320" s="6">
        <f>TITRES_STAT!D323</f>
        <v>4.3258000000000001</v>
      </c>
      <c r="C320" s="2">
        <f t="shared" si="36"/>
        <v>0.24160000000000004</v>
      </c>
      <c r="D320" s="2">
        <f t="shared" si="37"/>
        <v>0.24160000000000004</v>
      </c>
      <c r="E320" s="2">
        <f t="shared" si="38"/>
        <v>0</v>
      </c>
      <c r="F320" s="2">
        <f t="shared" si="44"/>
        <v>5.2051600967723162E-2</v>
      </c>
      <c r="G320" s="2">
        <f t="shared" si="44"/>
        <v>1.7196619864769204E-2</v>
      </c>
      <c r="H320" s="2">
        <f t="shared" si="40"/>
        <v>3.0268507053738811</v>
      </c>
      <c r="I320" s="2">
        <f t="shared" si="41"/>
        <v>75.166697919406658</v>
      </c>
    </row>
    <row r="321" spans="1:9" ht="13.5" x14ac:dyDescent="0.25">
      <c r="A321" s="3">
        <f>TITRES_STAT!B324</f>
        <v>42472</v>
      </c>
      <c r="B321" s="6">
        <f>TITRES_STAT!D324</f>
        <v>4.3030999999999997</v>
      </c>
      <c r="C321" s="2">
        <f t="shared" si="36"/>
        <v>-2.2700000000000387E-2</v>
      </c>
      <c r="D321" s="2">
        <f t="shared" si="37"/>
        <v>0</v>
      </c>
      <c r="E321" s="2">
        <f t="shared" si="38"/>
        <v>2.2700000000000387E-2</v>
      </c>
      <c r="F321" s="2">
        <f t="shared" si="44"/>
        <v>4.8333629470028651E-2</v>
      </c>
      <c r="G321" s="2">
        <f t="shared" si="44"/>
        <v>1.7589718445857144E-2</v>
      </c>
      <c r="H321" s="2">
        <f t="shared" si="40"/>
        <v>2.74783417476546</v>
      </c>
      <c r="I321" s="2">
        <f t="shared" si="41"/>
        <v>73.317923009158207</v>
      </c>
    </row>
    <row r="322" spans="1:9" ht="13.5" x14ac:dyDescent="0.25">
      <c r="A322" s="3">
        <f>TITRES_STAT!B325</f>
        <v>42473</v>
      </c>
      <c r="B322" s="6">
        <f>TITRES_STAT!D325</f>
        <v>4.3106999999999998</v>
      </c>
      <c r="C322" s="2">
        <f t="shared" si="36"/>
        <v>7.6000000000000512E-3</v>
      </c>
      <c r="D322" s="2">
        <f t="shared" si="37"/>
        <v>7.6000000000000512E-3</v>
      </c>
      <c r="E322" s="2">
        <f t="shared" si="38"/>
        <v>0</v>
      </c>
      <c r="F322" s="2">
        <f t="shared" si="44"/>
        <v>4.5424084507883752E-2</v>
      </c>
      <c r="G322" s="2">
        <f t="shared" si="44"/>
        <v>1.6333309985438776E-2</v>
      </c>
      <c r="H322" s="2">
        <f t="shared" si="40"/>
        <v>2.7810703738788733</v>
      </c>
      <c r="I322" s="2">
        <f t="shared" si="41"/>
        <v>73.552462633110594</v>
      </c>
    </row>
    <row r="323" spans="1:9" ht="13.5" x14ac:dyDescent="0.25">
      <c r="A323" s="3">
        <f>TITRES_STAT!B326</f>
        <v>42474</v>
      </c>
      <c r="B323" s="6">
        <f>TITRES_STAT!D326</f>
        <v>4.3182</v>
      </c>
      <c r="C323" s="2">
        <f t="shared" ref="C323:C386" si="45">B323-B322</f>
        <v>7.5000000000002842E-3</v>
      </c>
      <c r="D323" s="2">
        <f t="shared" ref="D323:D386" si="46">IF(C323&gt;0,C323,0)</f>
        <v>7.5000000000002842E-3</v>
      </c>
      <c r="E323" s="2">
        <f t="shared" ref="E323:E386" si="47">IF(C323&lt;0,-C323,0)</f>
        <v>0</v>
      </c>
      <c r="F323" s="2">
        <f t="shared" si="44"/>
        <v>4.271522132874922E-2</v>
      </c>
      <c r="G323" s="2">
        <f t="shared" si="44"/>
        <v>1.5166644986478864E-2</v>
      </c>
      <c r="H323" s="2">
        <f t="shared" si="40"/>
        <v>2.8163922454062873</v>
      </c>
      <c r="I323" s="2">
        <f t="shared" si="41"/>
        <v>73.797242639205137</v>
      </c>
    </row>
    <row r="324" spans="1:9" ht="13.5" x14ac:dyDescent="0.25">
      <c r="A324" s="3">
        <f>TITRES_STAT!B327</f>
        <v>42475</v>
      </c>
      <c r="B324" s="6">
        <f>TITRES_STAT!D327</f>
        <v>4.5749000000000004</v>
      </c>
      <c r="C324" s="2">
        <f t="shared" si="45"/>
        <v>0.25670000000000037</v>
      </c>
      <c r="D324" s="2">
        <f t="shared" si="46"/>
        <v>0.25670000000000037</v>
      </c>
      <c r="E324" s="2">
        <f t="shared" si="47"/>
        <v>0</v>
      </c>
      <c r="F324" s="2">
        <f t="shared" si="44"/>
        <v>5.799984837669573E-2</v>
      </c>
      <c r="G324" s="2">
        <f t="shared" si="44"/>
        <v>1.4083313201730372E-2</v>
      </c>
      <c r="H324" s="2">
        <f t="shared" si="40"/>
        <v>4.1183383161264544</v>
      </c>
      <c r="I324" s="2">
        <f t="shared" si="41"/>
        <v>80.462409121154039</v>
      </c>
    </row>
    <row r="325" spans="1:9" ht="13.5" x14ac:dyDescent="0.25">
      <c r="A325" s="3">
        <f>TITRES_STAT!B328</f>
        <v>42478</v>
      </c>
      <c r="B325" s="6">
        <f>TITRES_STAT!D328</f>
        <v>4.5296000000000003</v>
      </c>
      <c r="C325" s="2">
        <f t="shared" si="45"/>
        <v>-4.5300000000000118E-2</v>
      </c>
      <c r="D325" s="2">
        <f t="shared" si="46"/>
        <v>0</v>
      </c>
      <c r="E325" s="2">
        <f t="shared" si="47"/>
        <v>4.5300000000000118E-2</v>
      </c>
      <c r="F325" s="2">
        <f t="shared" si="44"/>
        <v>5.3857002064074608E-2</v>
      </c>
      <c r="G325" s="2">
        <f t="shared" si="44"/>
        <v>1.6313076544463925E-2</v>
      </c>
      <c r="H325" s="2">
        <f t="shared" si="40"/>
        <v>3.3014619846402762</v>
      </c>
      <c r="I325" s="2">
        <f t="shared" si="41"/>
        <v>76.752090252783489</v>
      </c>
    </row>
    <row r="326" spans="1:9" ht="13.5" x14ac:dyDescent="0.25">
      <c r="A326" s="3">
        <f>TITRES_STAT!B329</f>
        <v>42479</v>
      </c>
      <c r="B326" s="6">
        <f>TITRES_STAT!D329</f>
        <v>4.6051000000000002</v>
      </c>
      <c r="C326" s="2">
        <f t="shared" si="45"/>
        <v>7.5499999999999901E-2</v>
      </c>
      <c r="D326" s="2">
        <f t="shared" si="46"/>
        <v>7.5499999999999901E-2</v>
      </c>
      <c r="E326" s="2">
        <f t="shared" si="47"/>
        <v>0</v>
      </c>
      <c r="F326" s="2">
        <f t="shared" si="44"/>
        <v>5.5402930488069269E-2</v>
      </c>
      <c r="G326" s="2">
        <f t="shared" si="44"/>
        <v>1.5147856791287929E-2</v>
      </c>
      <c r="H326" s="2">
        <f t="shared" si="40"/>
        <v>3.6574765164094676</v>
      </c>
      <c r="I326" s="2">
        <f t="shared" si="41"/>
        <v>78.529145633332831</v>
      </c>
    </row>
    <row r="327" spans="1:9" ht="13.5" x14ac:dyDescent="0.25">
      <c r="A327" s="3">
        <f>TITRES_STAT!B330</f>
        <v>42480</v>
      </c>
      <c r="B327" s="6">
        <f>TITRES_STAT!D330</f>
        <v>4.4691999999999998</v>
      </c>
      <c r="C327" s="2">
        <f t="shared" si="45"/>
        <v>-0.13590000000000035</v>
      </c>
      <c r="D327" s="2">
        <f t="shared" si="46"/>
        <v>0</v>
      </c>
      <c r="E327" s="2">
        <f t="shared" si="47"/>
        <v>0.13590000000000035</v>
      </c>
      <c r="F327" s="2">
        <f t="shared" si="44"/>
        <v>5.1445578310350029E-2</v>
      </c>
      <c r="G327" s="2">
        <f t="shared" si="44"/>
        <v>2.3773009877624533E-2</v>
      </c>
      <c r="H327" s="2">
        <f t="shared" si="40"/>
        <v>2.1640330179129434</v>
      </c>
      <c r="I327" s="2">
        <f t="shared" si="41"/>
        <v>68.394767237302119</v>
      </c>
    </row>
    <row r="328" spans="1:9" ht="13.5" x14ac:dyDescent="0.25">
      <c r="A328" s="3">
        <f>TITRES_STAT!B331</f>
        <v>42481</v>
      </c>
      <c r="B328" s="6">
        <f>TITRES_STAT!D331</f>
        <v>4.6353</v>
      </c>
      <c r="C328" s="2">
        <f t="shared" si="45"/>
        <v>0.16610000000000014</v>
      </c>
      <c r="D328" s="2">
        <f t="shared" si="46"/>
        <v>0.16610000000000014</v>
      </c>
      <c r="E328" s="2">
        <f t="shared" si="47"/>
        <v>0</v>
      </c>
      <c r="F328" s="2">
        <f t="shared" si="44"/>
        <v>5.9635179859610754E-2</v>
      </c>
      <c r="G328" s="2">
        <f t="shared" si="44"/>
        <v>2.2074937743508494E-2</v>
      </c>
      <c r="H328" s="2">
        <f t="shared" si="40"/>
        <v>2.7014880201484366</v>
      </c>
      <c r="I328" s="2">
        <f t="shared" si="41"/>
        <v>72.983837998214085</v>
      </c>
    </row>
    <row r="329" spans="1:9" ht="13.5" x14ac:dyDescent="0.25">
      <c r="A329" s="3">
        <f>TITRES_STAT!B332</f>
        <v>42482</v>
      </c>
      <c r="B329" s="6">
        <f>TITRES_STAT!D332</f>
        <v>4.6654999999999998</v>
      </c>
      <c r="C329" s="2">
        <f t="shared" si="45"/>
        <v>3.0199999999999783E-2</v>
      </c>
      <c r="D329" s="2">
        <f t="shared" si="46"/>
        <v>3.0199999999999783E-2</v>
      </c>
      <c r="E329" s="2">
        <f t="shared" si="47"/>
        <v>0</v>
      </c>
      <c r="F329" s="2">
        <f t="shared" si="44"/>
        <v>5.7532667012495688E-2</v>
      </c>
      <c r="G329" s="2">
        <f t="shared" si="44"/>
        <v>2.0498156476115029E-2</v>
      </c>
      <c r="H329" s="2">
        <f t="shared" si="40"/>
        <v>2.8067239646420989</v>
      </c>
      <c r="I329" s="2">
        <f t="shared" si="41"/>
        <v>73.730693129098</v>
      </c>
    </row>
    <row r="330" spans="1:9" ht="13.5" x14ac:dyDescent="0.25">
      <c r="A330" s="3">
        <f>TITRES_STAT!B333</f>
        <v>42485</v>
      </c>
      <c r="B330" s="6">
        <f>TITRES_STAT!D333</f>
        <v>4.6806000000000001</v>
      </c>
      <c r="C330" s="2">
        <f t="shared" si="45"/>
        <v>1.5100000000000335E-2</v>
      </c>
      <c r="D330" s="2">
        <f t="shared" si="46"/>
        <v>1.5100000000000335E-2</v>
      </c>
      <c r="E330" s="2">
        <f t="shared" si="47"/>
        <v>0</v>
      </c>
      <c r="F330" s="2">
        <f t="shared" si="44"/>
        <v>5.4501762225888879E-2</v>
      </c>
      <c r="G330" s="2">
        <f t="shared" si="44"/>
        <v>1.9034002442106814E-2</v>
      </c>
      <c r="H330" s="2">
        <f t="shared" si="40"/>
        <v>2.8633894732156109</v>
      </c>
      <c r="I330" s="2">
        <f t="shared" si="41"/>
        <v>74.115993043598806</v>
      </c>
    </row>
    <row r="331" spans="1:9" ht="13.5" x14ac:dyDescent="0.25">
      <c r="A331" s="3">
        <f>TITRES_STAT!B334</f>
        <v>42486</v>
      </c>
      <c r="B331" s="6">
        <f>TITRES_STAT!D334</f>
        <v>4.6806000000000001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5.0608779209753964E-2</v>
      </c>
      <c r="G331" s="2">
        <f t="shared" si="44"/>
        <v>1.7674430839099184E-2</v>
      </c>
      <c r="H331" s="2">
        <f t="shared" si="40"/>
        <v>2.8633894732156113</v>
      </c>
      <c r="I331" s="2">
        <f t="shared" si="41"/>
        <v>74.11599304359882</v>
      </c>
    </row>
    <row r="332" spans="1:9" ht="13.5" x14ac:dyDescent="0.25">
      <c r="A332" s="3">
        <f>TITRES_STAT!B335</f>
        <v>42487</v>
      </c>
      <c r="B332" s="6">
        <f>TITRES_STAT!D335</f>
        <v>4.6957000000000004</v>
      </c>
      <c r="C332" s="2">
        <f t="shared" si="45"/>
        <v>1.5100000000000335E-2</v>
      </c>
      <c r="D332" s="2">
        <f t="shared" si="46"/>
        <v>1.5100000000000335E-2</v>
      </c>
      <c r="E332" s="2">
        <f t="shared" si="47"/>
        <v>0</v>
      </c>
      <c r="F332" s="2">
        <f t="shared" si="44"/>
        <v>4.8072437837628705E-2</v>
      </c>
      <c r="G332" s="2">
        <f t="shared" si="44"/>
        <v>1.6411971493449244E-2</v>
      </c>
      <c r="H332" s="2">
        <f t="shared" si="40"/>
        <v>2.9291080512061929</v>
      </c>
      <c r="I332" s="2">
        <f t="shared" si="41"/>
        <v>74.548931030466036</v>
      </c>
    </row>
    <row r="333" spans="1:9" ht="13.5" x14ac:dyDescent="0.25">
      <c r="A333" s="3">
        <f>TITRES_STAT!B336</f>
        <v>42488</v>
      </c>
      <c r="B333" s="6">
        <f>TITRES_STAT!D336</f>
        <v>4.6957000000000004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4.4638692277798084E-2</v>
      </c>
      <c r="G333" s="2">
        <f t="shared" si="48"/>
        <v>1.5239687815345727E-2</v>
      </c>
      <c r="H333" s="2">
        <f t="shared" si="40"/>
        <v>2.9291080512061929</v>
      </c>
      <c r="I333" s="2">
        <f t="shared" si="41"/>
        <v>74.548931030466036</v>
      </c>
    </row>
    <row r="334" spans="1:9" ht="13.5" x14ac:dyDescent="0.25">
      <c r="A334" s="3">
        <f>TITRES_STAT!B337</f>
        <v>42489</v>
      </c>
      <c r="B334" s="6">
        <f>TITRES_STAT!D337</f>
        <v>4.6654999999999998</v>
      </c>
      <c r="C334" s="2">
        <f t="shared" si="45"/>
        <v>-3.0200000000000671E-2</v>
      </c>
      <c r="D334" s="2">
        <f t="shared" si="46"/>
        <v>0</v>
      </c>
      <c r="E334" s="2">
        <f t="shared" si="47"/>
        <v>3.0200000000000671E-2</v>
      </c>
      <c r="F334" s="2">
        <f t="shared" si="48"/>
        <v>4.1450214257955365E-2</v>
      </c>
      <c r="G334" s="2">
        <f t="shared" si="48"/>
        <v>1.6308281542821081E-2</v>
      </c>
      <c r="H334" s="2">
        <f t="shared" si="40"/>
        <v>2.5416665851100531</v>
      </c>
      <c r="I334" s="2">
        <f t="shared" si="41"/>
        <v>71.764705232157638</v>
      </c>
    </row>
    <row r="335" spans="1:9" ht="13.5" x14ac:dyDescent="0.25">
      <c r="A335" s="3">
        <f>TITRES_STAT!B338</f>
        <v>42492</v>
      </c>
      <c r="B335" s="6">
        <f>TITRES_STAT!D338</f>
        <v>4.6806000000000001</v>
      </c>
      <c r="C335" s="2">
        <f t="shared" si="45"/>
        <v>1.5100000000000335E-2</v>
      </c>
      <c r="D335" s="2">
        <f t="shared" si="46"/>
        <v>1.5100000000000335E-2</v>
      </c>
      <c r="E335" s="2">
        <f t="shared" si="47"/>
        <v>0</v>
      </c>
      <c r="F335" s="2">
        <f t="shared" si="48"/>
        <v>3.9568056096672861E-2</v>
      </c>
      <c r="G335" s="2">
        <f t="shared" si="48"/>
        <v>1.5143404289762432E-2</v>
      </c>
      <c r="H335" s="2">
        <f t="shared" si="40"/>
        <v>2.6128904267201336</v>
      </c>
      <c r="I335" s="2">
        <f t="shared" si="41"/>
        <v>72.321330516856463</v>
      </c>
    </row>
    <row r="336" spans="1:9" ht="13.5" x14ac:dyDescent="0.25">
      <c r="A336" s="3">
        <f>TITRES_STAT!B339</f>
        <v>42493</v>
      </c>
      <c r="B336" s="6">
        <f>TITRES_STAT!D339</f>
        <v>4.5446999999999997</v>
      </c>
      <c r="C336" s="2">
        <f t="shared" si="45"/>
        <v>-0.13590000000000035</v>
      </c>
      <c r="D336" s="2">
        <f t="shared" si="46"/>
        <v>0</v>
      </c>
      <c r="E336" s="2">
        <f t="shared" si="47"/>
        <v>0.13590000000000035</v>
      </c>
      <c r="F336" s="2">
        <f t="shared" si="48"/>
        <v>3.6741766375481939E-2</v>
      </c>
      <c r="G336" s="2">
        <f t="shared" si="48"/>
        <v>2.3768875411922279E-2</v>
      </c>
      <c r="H336" s="2">
        <f t="shared" si="40"/>
        <v>1.545793216495744</v>
      </c>
      <c r="I336" s="2">
        <f t="shared" si="41"/>
        <v>60.71951195720095</v>
      </c>
    </row>
    <row r="337" spans="1:9" ht="13.5" x14ac:dyDescent="0.25">
      <c r="A337" s="3">
        <f>TITRES_STAT!B340</f>
        <v>42494</v>
      </c>
      <c r="B337" s="6">
        <f>TITRES_STAT!D340</f>
        <v>4.5296000000000003</v>
      </c>
      <c r="C337" s="2">
        <f t="shared" si="45"/>
        <v>-1.5099999999999447E-2</v>
      </c>
      <c r="D337" s="2">
        <f t="shared" si="46"/>
        <v>0</v>
      </c>
      <c r="E337" s="2">
        <f t="shared" si="47"/>
        <v>1.5099999999999447E-2</v>
      </c>
      <c r="F337" s="2">
        <f t="shared" si="48"/>
        <v>3.4117354491518946E-2</v>
      </c>
      <c r="G337" s="2">
        <f t="shared" si="48"/>
        <v>2.3149670025356364E-2</v>
      </c>
      <c r="H337" s="2">
        <f t="shared" ref="H337:H400" si="49">F337/G337</f>
        <v>1.4737728206989311</v>
      </c>
      <c r="I337" s="2">
        <f t="shared" ref="I337:I400" si="50">IF(G337=0,100,100-(100/(1+H337)))</f>
        <v>59.575916121616075</v>
      </c>
    </row>
    <row r="338" spans="1:9" ht="13.5" x14ac:dyDescent="0.25">
      <c r="A338" s="3">
        <f>TITRES_STAT!B341</f>
        <v>42495</v>
      </c>
      <c r="B338" s="6">
        <f>TITRES_STAT!D341</f>
        <v>4.5296000000000003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3.1680400599267591E-2</v>
      </c>
      <c r="G338" s="2">
        <f t="shared" si="48"/>
        <v>2.1496122166402339E-2</v>
      </c>
      <c r="H338" s="2">
        <f t="shared" si="49"/>
        <v>1.4737728206989311</v>
      </c>
      <c r="I338" s="2">
        <f t="shared" si="50"/>
        <v>59.575916121616075</v>
      </c>
    </row>
    <row r="339" spans="1:9" ht="13.5" x14ac:dyDescent="0.25">
      <c r="A339" s="3">
        <f>TITRES_STAT!B342</f>
        <v>42496</v>
      </c>
      <c r="B339" s="6">
        <f>TITRES_STAT!D342</f>
        <v>4.5296000000000003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2.9417514842177049E-2</v>
      </c>
      <c r="G339" s="2">
        <f t="shared" si="48"/>
        <v>1.9960684868802172E-2</v>
      </c>
      <c r="H339" s="2">
        <f t="shared" si="49"/>
        <v>1.4737728206989311</v>
      </c>
      <c r="I339" s="2">
        <f t="shared" si="50"/>
        <v>59.575916121616075</v>
      </c>
    </row>
    <row r="340" spans="1:9" ht="13.5" x14ac:dyDescent="0.25">
      <c r="A340" s="3">
        <f>TITRES_STAT!B343</f>
        <v>42499</v>
      </c>
      <c r="B340" s="6">
        <f>TITRES_STAT!D343</f>
        <v>4.6578999999999997</v>
      </c>
      <c r="C340" s="2">
        <f t="shared" si="45"/>
        <v>0.12829999999999941</v>
      </c>
      <c r="D340" s="2">
        <f t="shared" si="46"/>
        <v>0.12829999999999941</v>
      </c>
      <c r="E340" s="2">
        <f t="shared" si="47"/>
        <v>0</v>
      </c>
      <c r="F340" s="2">
        <f t="shared" si="48"/>
        <v>3.6480549496307225E-2</v>
      </c>
      <c r="G340" s="2">
        <f t="shared" si="48"/>
        <v>1.8534921663887732E-2</v>
      </c>
      <c r="H340" s="2">
        <f t="shared" si="49"/>
        <v>1.9682062950060166</v>
      </c>
      <c r="I340" s="2">
        <f t="shared" si="50"/>
        <v>66.309619325230457</v>
      </c>
    </row>
    <row r="341" spans="1:9" ht="13.5" x14ac:dyDescent="0.25">
      <c r="A341" s="3">
        <f>TITRES_STAT!B344</f>
        <v>42500</v>
      </c>
      <c r="B341" s="6">
        <f>TITRES_STAT!D344</f>
        <v>4.6578999999999997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3.3874795960856706E-2</v>
      </c>
      <c r="G341" s="2">
        <f t="shared" si="48"/>
        <v>1.7210998687895752E-2</v>
      </c>
      <c r="H341" s="2">
        <f t="shared" si="49"/>
        <v>1.9682062950060162</v>
      </c>
      <c r="I341" s="2">
        <f t="shared" si="50"/>
        <v>66.309619325230457</v>
      </c>
    </row>
    <row r="342" spans="1:9" ht="13.5" x14ac:dyDescent="0.25">
      <c r="A342" s="3">
        <f>TITRES_STAT!B345</f>
        <v>42501</v>
      </c>
      <c r="B342" s="6">
        <f>TITRES_STAT!D345</f>
        <v>4.6353</v>
      </c>
      <c r="C342" s="2">
        <f t="shared" si="45"/>
        <v>-2.2599999999999731E-2</v>
      </c>
      <c r="D342" s="2">
        <f t="shared" si="46"/>
        <v>0</v>
      </c>
      <c r="E342" s="2">
        <f t="shared" si="47"/>
        <v>2.2599999999999731E-2</v>
      </c>
      <c r="F342" s="2">
        <f t="shared" si="48"/>
        <v>3.1455167677938371E-2</v>
      </c>
      <c r="G342" s="2">
        <f t="shared" si="48"/>
        <v>1.7595927353046038E-2</v>
      </c>
      <c r="H342" s="2">
        <f t="shared" si="49"/>
        <v>1.7876390966397775</v>
      </c>
      <c r="I342" s="2">
        <f t="shared" si="50"/>
        <v>64.127350588338317</v>
      </c>
    </row>
    <row r="343" spans="1:9" ht="13.5" x14ac:dyDescent="0.25">
      <c r="A343" s="3">
        <f>TITRES_STAT!B346</f>
        <v>42502</v>
      </c>
      <c r="B343" s="6">
        <f>TITRES_STAT!D346</f>
        <v>4.59</v>
      </c>
      <c r="C343" s="2">
        <f t="shared" si="45"/>
        <v>-4.5300000000000118E-2</v>
      </c>
      <c r="D343" s="2">
        <f t="shared" si="46"/>
        <v>0</v>
      </c>
      <c r="E343" s="2">
        <f t="shared" si="47"/>
        <v>4.5300000000000118E-2</v>
      </c>
      <c r="F343" s="2">
        <f t="shared" si="48"/>
        <v>2.9208369986657056E-2</v>
      </c>
      <c r="G343" s="2">
        <f t="shared" si="48"/>
        <v>1.9574789684971332E-2</v>
      </c>
      <c r="H343" s="2">
        <f t="shared" si="49"/>
        <v>1.4921422123417227</v>
      </c>
      <c r="I343" s="2">
        <f t="shared" si="50"/>
        <v>59.873878984604275</v>
      </c>
    </row>
    <row r="344" spans="1:9" ht="13.5" x14ac:dyDescent="0.25">
      <c r="A344" s="3">
        <f>TITRES_STAT!B347</f>
        <v>42503</v>
      </c>
      <c r="B344" s="6">
        <f>TITRES_STAT!D347</f>
        <v>4.5673000000000004</v>
      </c>
      <c r="C344" s="2">
        <f t="shared" si="45"/>
        <v>-2.2699999999999498E-2</v>
      </c>
      <c r="D344" s="2">
        <f t="shared" si="46"/>
        <v>0</v>
      </c>
      <c r="E344" s="2">
        <f t="shared" si="47"/>
        <v>2.2699999999999498E-2</v>
      </c>
      <c r="F344" s="2">
        <f t="shared" si="48"/>
        <v>2.7122057844752977E-2</v>
      </c>
      <c r="G344" s="2">
        <f t="shared" si="48"/>
        <v>1.9798018993187626E-2</v>
      </c>
      <c r="H344" s="2">
        <f t="shared" si="49"/>
        <v>1.3699379647067469</v>
      </c>
      <c r="I344" s="2">
        <f t="shared" si="50"/>
        <v>57.804802704034543</v>
      </c>
    </row>
    <row r="345" spans="1:9" ht="13.5" x14ac:dyDescent="0.25">
      <c r="A345" s="3">
        <f>TITRES_STAT!B348</f>
        <v>42506</v>
      </c>
      <c r="B345" s="6">
        <f>TITRES_STAT!D348</f>
        <v>4.4919000000000002</v>
      </c>
      <c r="C345" s="2">
        <f t="shared" si="45"/>
        <v>-7.5400000000000134E-2</v>
      </c>
      <c r="D345" s="2">
        <f t="shared" si="46"/>
        <v>0</v>
      </c>
      <c r="E345" s="2">
        <f t="shared" si="47"/>
        <v>7.5400000000000134E-2</v>
      </c>
      <c r="F345" s="2">
        <f t="shared" si="48"/>
        <v>2.5184767998699193E-2</v>
      </c>
      <c r="G345" s="2">
        <f t="shared" si="48"/>
        <v>2.3769589065102802E-2</v>
      </c>
      <c r="H345" s="2">
        <f t="shared" si="49"/>
        <v>1.0595373748246275</v>
      </c>
      <c r="I345" s="2">
        <f t="shared" si="50"/>
        <v>51.445406515861293</v>
      </c>
    </row>
    <row r="346" spans="1:9" ht="13.5" x14ac:dyDescent="0.25">
      <c r="A346" s="3">
        <f>TITRES_STAT!B349</f>
        <v>42507</v>
      </c>
      <c r="B346" s="6">
        <f>TITRES_STAT!D349</f>
        <v>4.4919000000000002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2.3385855998792109E-2</v>
      </c>
      <c r="G346" s="2">
        <f t="shared" si="48"/>
        <v>2.2071761274738314E-2</v>
      </c>
      <c r="H346" s="2">
        <f t="shared" si="49"/>
        <v>1.0595373748246275</v>
      </c>
      <c r="I346" s="2">
        <f t="shared" si="50"/>
        <v>51.445406515861293</v>
      </c>
    </row>
    <row r="347" spans="1:9" ht="13.5" x14ac:dyDescent="0.25">
      <c r="A347" s="3">
        <f>TITRES_STAT!B350</f>
        <v>42508</v>
      </c>
      <c r="B347" s="6">
        <f>TITRES_STAT!D350</f>
        <v>4.5296000000000003</v>
      </c>
      <c r="C347" s="2">
        <f t="shared" si="45"/>
        <v>3.7700000000000067E-2</v>
      </c>
      <c r="D347" s="2">
        <f t="shared" si="46"/>
        <v>3.7700000000000067E-2</v>
      </c>
      <c r="E347" s="2">
        <f t="shared" si="47"/>
        <v>0</v>
      </c>
      <c r="F347" s="2">
        <f t="shared" si="48"/>
        <v>2.4408294856021247E-2</v>
      </c>
      <c r="G347" s="2">
        <f t="shared" si="48"/>
        <v>2.0495206897971293E-2</v>
      </c>
      <c r="H347" s="2">
        <f t="shared" si="49"/>
        <v>1.1909269800265978</v>
      </c>
      <c r="I347" s="2">
        <f t="shared" si="50"/>
        <v>54.357219153517384</v>
      </c>
    </row>
    <row r="348" spans="1:9" ht="13.5" x14ac:dyDescent="0.25">
      <c r="A348" s="3">
        <f>TITRES_STAT!B351</f>
        <v>42509</v>
      </c>
      <c r="B348" s="6">
        <f>TITRES_STAT!D351</f>
        <v>4.3936999999999999</v>
      </c>
      <c r="C348" s="2">
        <f t="shared" si="45"/>
        <v>-0.13590000000000035</v>
      </c>
      <c r="D348" s="2">
        <f t="shared" si="46"/>
        <v>0</v>
      </c>
      <c r="E348" s="2">
        <f t="shared" si="47"/>
        <v>0.13590000000000035</v>
      </c>
      <c r="F348" s="2">
        <f t="shared" si="48"/>
        <v>2.2664845223448301E-2</v>
      </c>
      <c r="G348" s="2">
        <f t="shared" si="48"/>
        <v>2.8738406405259081E-2</v>
      </c>
      <c r="H348" s="2">
        <f t="shared" si="49"/>
        <v>0.78866047420432717</v>
      </c>
      <c r="I348" s="2">
        <f t="shared" si="50"/>
        <v>44.092240286975489</v>
      </c>
    </row>
    <row r="349" spans="1:9" ht="13.5" x14ac:dyDescent="0.25">
      <c r="A349" s="3">
        <f>TITRES_STAT!B352</f>
        <v>42510</v>
      </c>
      <c r="B349" s="6">
        <f>TITRES_STAT!D352</f>
        <v>4.4919000000000002</v>
      </c>
      <c r="C349" s="2">
        <f t="shared" si="45"/>
        <v>9.8200000000000287E-2</v>
      </c>
      <c r="D349" s="2">
        <f t="shared" si="46"/>
        <v>9.8200000000000287E-2</v>
      </c>
      <c r="E349" s="2">
        <f t="shared" si="47"/>
        <v>0</v>
      </c>
      <c r="F349" s="2">
        <f t="shared" ref="F349:G364" si="51">((F348*13)+D349)/14</f>
        <v>2.8060213421773443E-2</v>
      </c>
      <c r="G349" s="2">
        <f t="shared" si="51"/>
        <v>2.6685663090597719E-2</v>
      </c>
      <c r="H349" s="2">
        <f t="shared" si="49"/>
        <v>1.051508944203827</v>
      </c>
      <c r="I349" s="2">
        <f t="shared" si="50"/>
        <v>51.255391655721425</v>
      </c>
    </row>
    <row r="350" spans="1:9" ht="13.5" x14ac:dyDescent="0.25">
      <c r="A350" s="3">
        <f>TITRES_STAT!B353</f>
        <v>42513</v>
      </c>
      <c r="B350" s="6">
        <f>TITRES_STAT!D353</f>
        <v>4.3936999999999999</v>
      </c>
      <c r="C350" s="2">
        <f t="shared" si="45"/>
        <v>-9.8200000000000287E-2</v>
      </c>
      <c r="D350" s="2">
        <f t="shared" si="46"/>
        <v>0</v>
      </c>
      <c r="E350" s="2">
        <f t="shared" si="47"/>
        <v>9.8200000000000287E-2</v>
      </c>
      <c r="F350" s="2">
        <f t="shared" si="51"/>
        <v>2.6055912463075339E-2</v>
      </c>
      <c r="G350" s="2">
        <f t="shared" si="51"/>
        <v>3.17938300126979E-2</v>
      </c>
      <c r="H350" s="2">
        <f t="shared" si="49"/>
        <v>0.819527325039766</v>
      </c>
      <c r="I350" s="2">
        <f t="shared" si="50"/>
        <v>45.040671484384283</v>
      </c>
    </row>
    <row r="351" spans="1:9" ht="13.5" x14ac:dyDescent="0.25">
      <c r="A351" s="3">
        <f>TITRES_STAT!B354</f>
        <v>42514</v>
      </c>
      <c r="B351" s="6">
        <f>TITRES_STAT!D354</f>
        <v>4.4164000000000003</v>
      </c>
      <c r="C351" s="2">
        <f t="shared" si="45"/>
        <v>2.2700000000000387E-2</v>
      </c>
      <c r="D351" s="2">
        <f t="shared" si="46"/>
        <v>2.2700000000000387E-2</v>
      </c>
      <c r="E351" s="2">
        <f t="shared" si="47"/>
        <v>0</v>
      </c>
      <c r="F351" s="2">
        <f t="shared" si="51"/>
        <v>2.5816204429998556E-2</v>
      </c>
      <c r="G351" s="2">
        <f t="shared" si="51"/>
        <v>2.9522842154648048E-2</v>
      </c>
      <c r="H351" s="2">
        <f t="shared" si="49"/>
        <v>0.87444847941017356</v>
      </c>
      <c r="I351" s="2">
        <f t="shared" si="50"/>
        <v>46.650974354084852</v>
      </c>
    </row>
    <row r="352" spans="1:9" ht="13.5" x14ac:dyDescent="0.25">
      <c r="A352" s="3">
        <f>TITRES_STAT!B355</f>
        <v>42515</v>
      </c>
      <c r="B352" s="6">
        <f>TITRES_STAT!D355</f>
        <v>4.4919000000000002</v>
      </c>
      <c r="C352" s="2">
        <f t="shared" si="45"/>
        <v>7.5499999999999901E-2</v>
      </c>
      <c r="D352" s="2">
        <f t="shared" si="46"/>
        <v>7.5499999999999901E-2</v>
      </c>
      <c r="E352" s="2">
        <f t="shared" si="47"/>
        <v>0</v>
      </c>
      <c r="F352" s="2">
        <f t="shared" si="51"/>
        <v>2.9365046970712936E-2</v>
      </c>
      <c r="G352" s="2">
        <f t="shared" si="51"/>
        <v>2.741406771503033E-2</v>
      </c>
      <c r="H352" s="2">
        <f t="shared" si="49"/>
        <v>1.0711670838477187</v>
      </c>
      <c r="I352" s="2">
        <f t="shared" si="50"/>
        <v>51.718043039664089</v>
      </c>
    </row>
    <row r="353" spans="1:9" ht="13.5" x14ac:dyDescent="0.25">
      <c r="A353" s="3">
        <f>TITRES_STAT!B356</f>
        <v>42516</v>
      </c>
      <c r="B353" s="6">
        <f>TITRES_STAT!D356</f>
        <v>4.4541000000000004</v>
      </c>
      <c r="C353" s="2">
        <f t="shared" si="45"/>
        <v>-3.7799999999999834E-2</v>
      </c>
      <c r="D353" s="2">
        <f t="shared" si="46"/>
        <v>0</v>
      </c>
      <c r="E353" s="2">
        <f t="shared" si="47"/>
        <v>3.7799999999999834E-2</v>
      </c>
      <c r="F353" s="2">
        <f t="shared" si="51"/>
        <v>2.7267543615662009E-2</v>
      </c>
      <c r="G353" s="2">
        <f t="shared" si="51"/>
        <v>2.8155920021099578E-2</v>
      </c>
      <c r="H353" s="2">
        <f t="shared" si="49"/>
        <v>0.96844797098543278</v>
      </c>
      <c r="I353" s="2">
        <f t="shared" si="50"/>
        <v>49.19855567737531</v>
      </c>
    </row>
    <row r="354" spans="1:9" ht="13.5" x14ac:dyDescent="0.25">
      <c r="A354" s="3">
        <f>TITRES_STAT!B357</f>
        <v>42517</v>
      </c>
      <c r="B354" s="6">
        <f>TITRES_STAT!D357</f>
        <v>4.5145</v>
      </c>
      <c r="C354" s="2">
        <f t="shared" si="45"/>
        <v>6.0399999999999565E-2</v>
      </c>
      <c r="D354" s="2">
        <f t="shared" si="46"/>
        <v>6.0399999999999565E-2</v>
      </c>
      <c r="E354" s="2">
        <f t="shared" si="47"/>
        <v>0</v>
      </c>
      <c r="F354" s="2">
        <f t="shared" si="51"/>
        <v>2.9634147643114693E-2</v>
      </c>
      <c r="G354" s="2">
        <f t="shared" si="51"/>
        <v>2.6144782876735322E-2</v>
      </c>
      <c r="H354" s="2">
        <f t="shared" si="49"/>
        <v>1.1334631380505495</v>
      </c>
      <c r="I354" s="2">
        <f t="shared" si="50"/>
        <v>53.1278519808995</v>
      </c>
    </row>
    <row r="355" spans="1:9" ht="13.5" x14ac:dyDescent="0.25">
      <c r="A355" s="3">
        <f>TITRES_STAT!B358</f>
        <v>42520</v>
      </c>
      <c r="B355" s="6">
        <f>TITRES_STAT!D358</f>
        <v>4.5296000000000003</v>
      </c>
      <c r="C355" s="2">
        <f t="shared" si="45"/>
        <v>1.5100000000000335E-2</v>
      </c>
      <c r="D355" s="2">
        <f t="shared" si="46"/>
        <v>1.5100000000000335E-2</v>
      </c>
      <c r="E355" s="2">
        <f t="shared" si="47"/>
        <v>0</v>
      </c>
      <c r="F355" s="2">
        <f t="shared" si="51"/>
        <v>2.8595994240035096E-2</v>
      </c>
      <c r="G355" s="2">
        <f t="shared" si="51"/>
        <v>2.4277298385539939E-2</v>
      </c>
      <c r="H355" s="2">
        <f t="shared" si="49"/>
        <v>1.1778902984142363</v>
      </c>
      <c r="I355" s="2">
        <f t="shared" si="50"/>
        <v>54.084005024122689</v>
      </c>
    </row>
    <row r="356" spans="1:9" ht="13.5" x14ac:dyDescent="0.25">
      <c r="A356" s="3">
        <f>TITRES_STAT!B359</f>
        <v>42521</v>
      </c>
      <c r="B356" s="6">
        <f>TITRES_STAT!D359</f>
        <v>4.4617000000000004</v>
      </c>
      <c r="C356" s="2">
        <f t="shared" si="45"/>
        <v>-6.7899999999999849E-2</v>
      </c>
      <c r="D356" s="2">
        <f t="shared" si="46"/>
        <v>0</v>
      </c>
      <c r="E356" s="2">
        <f t="shared" si="47"/>
        <v>6.7899999999999849E-2</v>
      </c>
      <c r="F356" s="2">
        <f t="shared" si="51"/>
        <v>2.6553423222889731E-2</v>
      </c>
      <c r="G356" s="2">
        <f t="shared" si="51"/>
        <v>2.7393205643715647E-2</v>
      </c>
      <c r="H356" s="2">
        <f t="shared" si="49"/>
        <v>0.9693434046475472</v>
      </c>
      <c r="I356" s="2">
        <f t="shared" si="50"/>
        <v>49.221654403185731</v>
      </c>
    </row>
    <row r="357" spans="1:9" ht="13.5" x14ac:dyDescent="0.25">
      <c r="A357" s="3">
        <f>TITRES_STAT!B360</f>
        <v>42522</v>
      </c>
      <c r="B357" s="6">
        <f>TITRES_STAT!D360</f>
        <v>4.5823999999999998</v>
      </c>
      <c r="C357" s="2">
        <f t="shared" si="45"/>
        <v>0.12069999999999936</v>
      </c>
      <c r="D357" s="2">
        <f t="shared" si="46"/>
        <v>0.12069999999999936</v>
      </c>
      <c r="E357" s="2">
        <f t="shared" si="47"/>
        <v>0</v>
      </c>
      <c r="F357" s="2">
        <f t="shared" si="51"/>
        <v>3.3278178706968989E-2</v>
      </c>
      <c r="G357" s="2">
        <f t="shared" si="51"/>
        <v>2.5436548097735958E-2</v>
      </c>
      <c r="H357" s="2">
        <f t="shared" si="49"/>
        <v>1.308282027069978</v>
      </c>
      <c r="I357" s="2">
        <f t="shared" si="50"/>
        <v>56.677737457005989</v>
      </c>
    </row>
    <row r="358" spans="1:9" ht="13.5" x14ac:dyDescent="0.25">
      <c r="A358" s="3">
        <f>TITRES_STAT!B361</f>
        <v>42523</v>
      </c>
      <c r="B358" s="6">
        <f>TITRES_STAT!D361</f>
        <v>4.6051000000000002</v>
      </c>
      <c r="C358" s="2">
        <f t="shared" si="45"/>
        <v>2.2700000000000387E-2</v>
      </c>
      <c r="D358" s="2">
        <f t="shared" si="46"/>
        <v>2.2700000000000387E-2</v>
      </c>
      <c r="E358" s="2">
        <f t="shared" si="47"/>
        <v>0</v>
      </c>
      <c r="F358" s="2">
        <f t="shared" si="51"/>
        <v>3.2522594513614091E-2</v>
      </c>
      <c r="G358" s="2">
        <f t="shared" si="51"/>
        <v>2.3619651805040533E-2</v>
      </c>
      <c r="H358" s="2">
        <f t="shared" si="49"/>
        <v>1.3769294645856562</v>
      </c>
      <c r="I358" s="2">
        <f t="shared" si="50"/>
        <v>57.928915649404054</v>
      </c>
    </row>
    <row r="359" spans="1:9" ht="13.5" x14ac:dyDescent="0.25">
      <c r="A359" s="3">
        <f>TITRES_STAT!B362</f>
        <v>42524</v>
      </c>
      <c r="B359" s="6">
        <f>TITRES_STAT!D362</f>
        <v>4.6428000000000003</v>
      </c>
      <c r="C359" s="2">
        <f t="shared" si="45"/>
        <v>3.7700000000000067E-2</v>
      </c>
      <c r="D359" s="2">
        <f t="shared" si="46"/>
        <v>3.7700000000000067E-2</v>
      </c>
      <c r="E359" s="2">
        <f t="shared" si="47"/>
        <v>0</v>
      </c>
      <c r="F359" s="2">
        <f t="shared" si="51"/>
        <v>3.2892409191213091E-2</v>
      </c>
      <c r="G359" s="2">
        <f t="shared" si="51"/>
        <v>2.1932533818966208E-2</v>
      </c>
      <c r="H359" s="2">
        <f t="shared" si="49"/>
        <v>1.4997085819044449</v>
      </c>
      <c r="I359" s="2">
        <f t="shared" si="50"/>
        <v>59.995336766890908</v>
      </c>
    </row>
    <row r="360" spans="1:9" ht="13.5" x14ac:dyDescent="0.25">
      <c r="A360" s="3">
        <f>TITRES_STAT!B363</f>
        <v>42527</v>
      </c>
      <c r="B360" s="6">
        <f>TITRES_STAT!D363</f>
        <v>4.6428000000000003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3.0542951391840729E-2</v>
      </c>
      <c r="G360" s="2">
        <f t="shared" si="51"/>
        <v>2.0365924260468623E-2</v>
      </c>
      <c r="H360" s="2">
        <f t="shared" si="49"/>
        <v>1.4997085819044449</v>
      </c>
      <c r="I360" s="2">
        <f t="shared" si="50"/>
        <v>59.995336766890908</v>
      </c>
    </row>
    <row r="361" spans="1:9" ht="13.5" x14ac:dyDescent="0.25">
      <c r="A361" s="3">
        <f>TITRES_STAT!B364</f>
        <v>42528</v>
      </c>
      <c r="B361" s="6">
        <f>TITRES_STAT!D364</f>
        <v>4.6428000000000003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2.8361312006709247E-2</v>
      </c>
      <c r="G361" s="2">
        <f t="shared" si="51"/>
        <v>1.8911215384720865E-2</v>
      </c>
      <c r="H361" s="2">
        <f t="shared" si="49"/>
        <v>1.4997085819044447</v>
      </c>
      <c r="I361" s="2">
        <f t="shared" si="50"/>
        <v>59.995336766890908</v>
      </c>
    </row>
    <row r="362" spans="1:9" ht="13.5" x14ac:dyDescent="0.25">
      <c r="A362" s="3">
        <f>TITRES_STAT!B365</f>
        <v>42529</v>
      </c>
      <c r="B362" s="6">
        <f>TITRES_STAT!D365</f>
        <v>4.6428000000000003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2.6335504006230016E-2</v>
      </c>
      <c r="G362" s="2">
        <f t="shared" si="51"/>
        <v>1.7560414285812231E-2</v>
      </c>
      <c r="H362" s="2">
        <f t="shared" si="49"/>
        <v>1.4997085819044449</v>
      </c>
      <c r="I362" s="2">
        <f t="shared" si="50"/>
        <v>59.995336766890908</v>
      </c>
    </row>
    <row r="363" spans="1:9" ht="13.5" x14ac:dyDescent="0.25">
      <c r="A363" s="3">
        <f>TITRES_STAT!B366</f>
        <v>42530</v>
      </c>
      <c r="B363" s="6">
        <f>TITRES_STAT!D366</f>
        <v>4.6051000000000002</v>
      </c>
      <c r="C363" s="2">
        <f t="shared" si="45"/>
        <v>-3.7700000000000067E-2</v>
      </c>
      <c r="D363" s="2">
        <f t="shared" si="46"/>
        <v>0</v>
      </c>
      <c r="E363" s="2">
        <f t="shared" si="47"/>
        <v>3.7700000000000067E-2</v>
      </c>
      <c r="F363" s="2">
        <f t="shared" si="51"/>
        <v>2.4454396577213589E-2</v>
      </c>
      <c r="G363" s="2">
        <f t="shared" si="51"/>
        <v>1.8998956122539934E-2</v>
      </c>
      <c r="H363" s="2">
        <f t="shared" si="49"/>
        <v>1.2871442209501944</v>
      </c>
      <c r="I363" s="2">
        <f t="shared" si="50"/>
        <v>56.277352742340412</v>
      </c>
    </row>
    <row r="364" spans="1:9" ht="13.5" x14ac:dyDescent="0.25">
      <c r="A364" s="3">
        <f>TITRES_STAT!B367</f>
        <v>42531</v>
      </c>
      <c r="B364" s="6">
        <f>TITRES_STAT!D367</f>
        <v>4.6353</v>
      </c>
      <c r="C364" s="2">
        <f t="shared" si="45"/>
        <v>3.0199999999999783E-2</v>
      </c>
      <c r="D364" s="2">
        <f t="shared" si="46"/>
        <v>3.0199999999999783E-2</v>
      </c>
      <c r="E364" s="2">
        <f t="shared" si="47"/>
        <v>0</v>
      </c>
      <c r="F364" s="2">
        <f t="shared" si="51"/>
        <v>2.4864796821698319E-2</v>
      </c>
      <c r="G364" s="2">
        <f t="shared" si="51"/>
        <v>1.7641887828072796E-2</v>
      </c>
      <c r="H364" s="2">
        <f t="shared" si="49"/>
        <v>1.4094181452696921</v>
      </c>
      <c r="I364" s="2">
        <f t="shared" si="50"/>
        <v>58.496203659657105</v>
      </c>
    </row>
    <row r="365" spans="1:9" ht="13.5" x14ac:dyDescent="0.25">
      <c r="A365" s="3">
        <f>TITRES_STAT!B368</f>
        <v>42534</v>
      </c>
      <c r="B365" s="6">
        <f>TITRES_STAT!D368</f>
        <v>4.673</v>
      </c>
      <c r="C365" s="2">
        <f t="shared" si="45"/>
        <v>3.7700000000000067E-2</v>
      </c>
      <c r="D365" s="2">
        <f t="shared" si="46"/>
        <v>3.7700000000000067E-2</v>
      </c>
      <c r="E365" s="2">
        <f t="shared" si="47"/>
        <v>0</v>
      </c>
      <c r="F365" s="2">
        <f t="shared" ref="F365:G380" si="52">((F364*13)+D365)/14</f>
        <v>2.5781597048719872E-2</v>
      </c>
      <c r="G365" s="2">
        <f t="shared" si="52"/>
        <v>1.6381752983210453E-2</v>
      </c>
      <c r="H365" s="2">
        <f t="shared" si="49"/>
        <v>1.5737996461760384</v>
      </c>
      <c r="I365" s="2">
        <f t="shared" si="50"/>
        <v>61.146936923170138</v>
      </c>
    </row>
    <row r="366" spans="1:9" ht="13.5" x14ac:dyDescent="0.25">
      <c r="A366" s="3">
        <f>TITRES_STAT!B369</f>
        <v>42535</v>
      </c>
      <c r="B366" s="6">
        <f>TITRES_STAT!D369</f>
        <v>4.6428000000000003</v>
      </c>
      <c r="C366" s="2">
        <f t="shared" si="45"/>
        <v>-3.0199999999999783E-2</v>
      </c>
      <c r="D366" s="2">
        <f t="shared" si="46"/>
        <v>0</v>
      </c>
      <c r="E366" s="2">
        <f t="shared" si="47"/>
        <v>3.0199999999999783E-2</v>
      </c>
      <c r="F366" s="2">
        <f t="shared" si="52"/>
        <v>2.3940054402382737E-2</v>
      </c>
      <c r="G366" s="2">
        <f t="shared" si="52"/>
        <v>1.7368770627266834E-2</v>
      </c>
      <c r="H366" s="2">
        <f t="shared" si="49"/>
        <v>1.3783390267587388</v>
      </c>
      <c r="I366" s="2">
        <f t="shared" si="50"/>
        <v>57.953849777135197</v>
      </c>
    </row>
    <row r="367" spans="1:9" ht="13.5" x14ac:dyDescent="0.25">
      <c r="A367" s="3">
        <f>TITRES_STAT!B370</f>
        <v>42536</v>
      </c>
      <c r="B367" s="6">
        <f>TITRES_STAT!D370</f>
        <v>4.6428000000000003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2.2230050516498255E-2</v>
      </c>
      <c r="G367" s="2">
        <f t="shared" si="52"/>
        <v>1.612814415389063E-2</v>
      </c>
      <c r="H367" s="2">
        <f t="shared" si="49"/>
        <v>1.378339026758739</v>
      </c>
      <c r="I367" s="2">
        <f t="shared" si="50"/>
        <v>57.953849777135197</v>
      </c>
    </row>
    <row r="368" spans="1:9" ht="13.5" x14ac:dyDescent="0.25">
      <c r="A368" s="3">
        <f>TITRES_STAT!B371</f>
        <v>42537</v>
      </c>
      <c r="B368" s="6">
        <f>TITRES_STAT!D371</f>
        <v>4.6428000000000003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2.0642189765319809E-2</v>
      </c>
      <c r="G368" s="2">
        <f t="shared" si="52"/>
        <v>1.4976133857184156E-2</v>
      </c>
      <c r="H368" s="2">
        <f t="shared" si="49"/>
        <v>1.378339026758739</v>
      </c>
      <c r="I368" s="2">
        <f t="shared" si="50"/>
        <v>57.953849777135197</v>
      </c>
    </row>
    <row r="369" spans="1:9" ht="13.5" x14ac:dyDescent="0.25">
      <c r="A369" s="3">
        <f>TITRES_STAT!B372</f>
        <v>42538</v>
      </c>
      <c r="B369" s="6">
        <f>TITRES_STAT!D372</f>
        <v>4.6353</v>
      </c>
      <c r="C369" s="2">
        <f t="shared" si="45"/>
        <v>-7.5000000000002842E-3</v>
      </c>
      <c r="D369" s="2">
        <f t="shared" si="46"/>
        <v>0</v>
      </c>
      <c r="E369" s="2">
        <f t="shared" si="47"/>
        <v>7.5000000000002842E-3</v>
      </c>
      <c r="F369" s="2">
        <f t="shared" si="52"/>
        <v>1.9167747639225539E-2</v>
      </c>
      <c r="G369" s="2">
        <f t="shared" si="52"/>
        <v>1.4442124295956735E-2</v>
      </c>
      <c r="H369" s="2">
        <f t="shared" si="49"/>
        <v>1.3272110976493814</v>
      </c>
      <c r="I369" s="2">
        <f t="shared" si="50"/>
        <v>57.030112093825167</v>
      </c>
    </row>
    <row r="370" spans="1:9" ht="13.5" x14ac:dyDescent="0.25">
      <c r="A370" s="3">
        <f>TITRES_STAT!B373</f>
        <v>42541</v>
      </c>
      <c r="B370" s="6">
        <f>TITRES_STAT!D373</f>
        <v>4.6353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1.7798622807852289E-2</v>
      </c>
      <c r="G370" s="2">
        <f t="shared" si="52"/>
        <v>1.3410543989102684E-2</v>
      </c>
      <c r="H370" s="2">
        <f t="shared" si="49"/>
        <v>1.3272110976493816</v>
      </c>
      <c r="I370" s="2">
        <f t="shared" si="50"/>
        <v>57.030112093825174</v>
      </c>
    </row>
    <row r="371" spans="1:9" ht="13.5" x14ac:dyDescent="0.25">
      <c r="A371" s="3">
        <f>TITRES_STAT!B374</f>
        <v>42542</v>
      </c>
      <c r="B371" s="6">
        <f>TITRES_STAT!D374</f>
        <v>4.6353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1.6527292607291411E-2</v>
      </c>
      <c r="G371" s="2">
        <f t="shared" si="52"/>
        <v>1.2452647989881063E-2</v>
      </c>
      <c r="H371" s="2">
        <f t="shared" si="49"/>
        <v>1.3272110976493816</v>
      </c>
      <c r="I371" s="2">
        <f t="shared" si="50"/>
        <v>57.030112093825174</v>
      </c>
    </row>
    <row r="372" spans="1:9" ht="13.5" x14ac:dyDescent="0.25">
      <c r="A372" s="3">
        <f>TITRES_STAT!B375</f>
        <v>42543</v>
      </c>
      <c r="B372" s="6">
        <f>TITRES_STAT!D375</f>
        <v>4.6051000000000002</v>
      </c>
      <c r="C372" s="2">
        <f t="shared" si="45"/>
        <v>-3.0199999999999783E-2</v>
      </c>
      <c r="D372" s="2">
        <f t="shared" si="46"/>
        <v>0</v>
      </c>
      <c r="E372" s="2">
        <f t="shared" si="47"/>
        <v>3.0199999999999783E-2</v>
      </c>
      <c r="F372" s="2">
        <f t="shared" si="52"/>
        <v>1.5346771706770596E-2</v>
      </c>
      <c r="G372" s="2">
        <f t="shared" si="52"/>
        <v>1.3720315990603828E-2</v>
      </c>
      <c r="H372" s="2">
        <f t="shared" si="49"/>
        <v>1.1185436047741628</v>
      </c>
      <c r="I372" s="2">
        <f t="shared" si="50"/>
        <v>52.797761738465603</v>
      </c>
    </row>
    <row r="373" spans="1:9" ht="13.5" x14ac:dyDescent="0.25">
      <c r="A373" s="3">
        <f>TITRES_STAT!B376</f>
        <v>42544</v>
      </c>
      <c r="B373" s="6">
        <f>TITRES_STAT!D376</f>
        <v>4.6051000000000002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1.4250573727715554E-2</v>
      </c>
      <c r="G373" s="2">
        <f t="shared" si="52"/>
        <v>1.2740293419846411E-2</v>
      </c>
      <c r="H373" s="2">
        <f t="shared" si="49"/>
        <v>1.118543604774163</v>
      </c>
      <c r="I373" s="2">
        <f t="shared" si="50"/>
        <v>52.797761738465603</v>
      </c>
    </row>
    <row r="374" spans="1:9" ht="13.5" x14ac:dyDescent="0.25">
      <c r="A374" s="3">
        <f>TITRES_STAT!B377</f>
        <v>42545</v>
      </c>
      <c r="B374" s="6">
        <f>TITRES_STAT!D377</f>
        <v>4.4691999999999998</v>
      </c>
      <c r="C374" s="2">
        <f t="shared" si="45"/>
        <v>-0.13590000000000035</v>
      </c>
      <c r="D374" s="2">
        <f t="shared" si="46"/>
        <v>0</v>
      </c>
      <c r="E374" s="2">
        <f t="shared" si="47"/>
        <v>0.13590000000000035</v>
      </c>
      <c r="F374" s="2">
        <f t="shared" si="52"/>
        <v>1.32326756043073E-2</v>
      </c>
      <c r="G374" s="2">
        <f t="shared" si="52"/>
        <v>2.1537415318428836E-2</v>
      </c>
      <c r="H374" s="2">
        <f t="shared" si="49"/>
        <v>0.61440406885707166</v>
      </c>
      <c r="I374" s="2">
        <f t="shared" si="50"/>
        <v>38.057638772679951</v>
      </c>
    </row>
    <row r="375" spans="1:9" ht="13.5" x14ac:dyDescent="0.25">
      <c r="A375" s="3">
        <f>TITRES_STAT!B378</f>
        <v>42548</v>
      </c>
      <c r="B375" s="6">
        <f>TITRES_STAT!D378</f>
        <v>4.5296000000000003</v>
      </c>
      <c r="C375" s="2">
        <f t="shared" si="45"/>
        <v>6.0400000000000453E-2</v>
      </c>
      <c r="D375" s="2">
        <f t="shared" si="46"/>
        <v>6.0400000000000453E-2</v>
      </c>
      <c r="E375" s="2">
        <f t="shared" si="47"/>
        <v>0</v>
      </c>
      <c r="F375" s="2">
        <f t="shared" si="52"/>
        <v>1.660177020399967E-2</v>
      </c>
      <c r="G375" s="2">
        <f t="shared" si="52"/>
        <v>1.9999028509969631E-2</v>
      </c>
      <c r="H375" s="2">
        <f t="shared" si="49"/>
        <v>0.8301288332942568</v>
      </c>
      <c r="I375" s="2">
        <f t="shared" si="50"/>
        <v>45.35903801919855</v>
      </c>
    </row>
    <row r="376" spans="1:9" ht="13.5" x14ac:dyDescent="0.25">
      <c r="A376" s="3">
        <f>TITRES_STAT!B379</f>
        <v>42549</v>
      </c>
      <c r="B376" s="6">
        <f>TITRES_STAT!D379</f>
        <v>4.4691999999999998</v>
      </c>
      <c r="C376" s="2">
        <f t="shared" si="45"/>
        <v>-6.0400000000000453E-2</v>
      </c>
      <c r="D376" s="2">
        <f t="shared" si="46"/>
        <v>0</v>
      </c>
      <c r="E376" s="2">
        <f t="shared" si="47"/>
        <v>6.0400000000000453E-2</v>
      </c>
      <c r="F376" s="2">
        <f t="shared" si="52"/>
        <v>1.541592947514255E-2</v>
      </c>
      <c r="G376" s="2">
        <f t="shared" si="52"/>
        <v>2.2884812187828975E-2</v>
      </c>
      <c r="H376" s="2">
        <f t="shared" si="49"/>
        <v>0.67363146127724549</v>
      </c>
      <c r="I376" s="2">
        <f t="shared" si="50"/>
        <v>40.249689185644144</v>
      </c>
    </row>
    <row r="377" spans="1:9" ht="13.5" x14ac:dyDescent="0.25">
      <c r="A377" s="3">
        <f>TITRES_STAT!B380</f>
        <v>42550</v>
      </c>
      <c r="B377" s="6">
        <f>TITRES_STAT!D380</f>
        <v>4.4691999999999998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1.4314791655489512E-2</v>
      </c>
      <c r="G377" s="2">
        <f t="shared" si="52"/>
        <v>2.1250182745841194E-2</v>
      </c>
      <c r="H377" s="2">
        <f t="shared" si="49"/>
        <v>0.67363146127724549</v>
      </c>
      <c r="I377" s="2">
        <f t="shared" si="50"/>
        <v>40.249689185644144</v>
      </c>
    </row>
    <row r="378" spans="1:9" ht="13.5" x14ac:dyDescent="0.25">
      <c r="A378" s="3">
        <f>TITRES_STAT!B381</f>
        <v>42551</v>
      </c>
      <c r="B378" s="6">
        <f>TITRES_STAT!D381</f>
        <v>4.4691999999999998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1.3292306537240261E-2</v>
      </c>
      <c r="G378" s="2">
        <f t="shared" si="52"/>
        <v>1.9732312549709679E-2</v>
      </c>
      <c r="H378" s="2">
        <f t="shared" si="49"/>
        <v>0.67363146127724549</v>
      </c>
      <c r="I378" s="2">
        <f t="shared" si="50"/>
        <v>40.249689185644144</v>
      </c>
    </row>
    <row r="379" spans="1:9" ht="13.5" x14ac:dyDescent="0.25">
      <c r="A379" s="3">
        <f>TITRES_STAT!B382</f>
        <v>42552</v>
      </c>
      <c r="B379" s="6">
        <f>TITRES_STAT!D382</f>
        <v>4.7333999999999996</v>
      </c>
      <c r="C379" s="2">
        <f t="shared" si="45"/>
        <v>0.26419999999999977</v>
      </c>
      <c r="D379" s="2">
        <f t="shared" si="46"/>
        <v>0.26419999999999977</v>
      </c>
      <c r="E379" s="2">
        <f t="shared" si="47"/>
        <v>0</v>
      </c>
      <c r="F379" s="2">
        <f t="shared" si="52"/>
        <v>3.1214284641723083E-2</v>
      </c>
      <c r="G379" s="2">
        <f t="shared" si="52"/>
        <v>1.8322861653301846E-2</v>
      </c>
      <c r="H379" s="2">
        <f t="shared" si="49"/>
        <v>1.7035703937707871</v>
      </c>
      <c r="I379" s="2">
        <f t="shared" si="50"/>
        <v>63.011874878343505</v>
      </c>
    </row>
    <row r="380" spans="1:9" ht="13.5" x14ac:dyDescent="0.25">
      <c r="A380" s="3">
        <f>TITRES_STAT!B383</f>
        <v>42555</v>
      </c>
      <c r="B380" s="6">
        <f>TITRES_STAT!D383</f>
        <v>4.7938000000000001</v>
      </c>
      <c r="C380" s="2">
        <f t="shared" si="45"/>
        <v>6.0400000000000453E-2</v>
      </c>
      <c r="D380" s="2">
        <f t="shared" si="46"/>
        <v>6.0400000000000453E-2</v>
      </c>
      <c r="E380" s="2">
        <f t="shared" si="47"/>
        <v>0</v>
      </c>
      <c r="F380" s="2">
        <f t="shared" si="52"/>
        <v>3.329897859588575E-2</v>
      </c>
      <c r="G380" s="2">
        <f t="shared" si="52"/>
        <v>1.7014085820923144E-2</v>
      </c>
      <c r="H380" s="2">
        <f t="shared" si="49"/>
        <v>1.9571418027606391</v>
      </c>
      <c r="I380" s="2">
        <f t="shared" si="50"/>
        <v>66.183562821828502</v>
      </c>
    </row>
    <row r="381" spans="1:9" ht="13.5" x14ac:dyDescent="0.25">
      <c r="A381" s="3">
        <f>TITRES_STAT!B384</f>
        <v>42559</v>
      </c>
      <c r="B381" s="6">
        <f>TITRES_STAT!D384</f>
        <v>4.8164999999999996</v>
      </c>
      <c r="C381" s="2">
        <f t="shared" si="45"/>
        <v>2.2699999999999498E-2</v>
      </c>
      <c r="D381" s="2">
        <f t="shared" si="46"/>
        <v>2.2699999999999498E-2</v>
      </c>
      <c r="E381" s="2">
        <f t="shared" si="47"/>
        <v>0</v>
      </c>
      <c r="F381" s="2">
        <f t="shared" ref="F381:G396" si="53">((F380*13)+D381)/14</f>
        <v>3.2541908696179588E-2</v>
      </c>
      <c r="G381" s="2">
        <f t="shared" si="53"/>
        <v>1.5798793976571489E-2</v>
      </c>
      <c r="H381" s="2">
        <f t="shared" si="49"/>
        <v>2.0597716980446084</v>
      </c>
      <c r="I381" s="2">
        <f t="shared" si="50"/>
        <v>67.317823070294281</v>
      </c>
    </row>
    <row r="382" spans="1:9" ht="13.5" x14ac:dyDescent="0.25">
      <c r="A382" s="3">
        <f>TITRES_STAT!B385</f>
        <v>42562</v>
      </c>
      <c r="B382" s="6">
        <f>TITRES_STAT!D385</f>
        <v>4.8164999999999996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3.0217486646452473E-2</v>
      </c>
      <c r="G382" s="2">
        <f t="shared" si="53"/>
        <v>1.4670308692530668E-2</v>
      </c>
      <c r="H382" s="2">
        <f t="shared" si="49"/>
        <v>2.0597716980446084</v>
      </c>
      <c r="I382" s="2">
        <f t="shared" si="50"/>
        <v>67.317823070294281</v>
      </c>
    </row>
    <row r="383" spans="1:9" ht="13.5" x14ac:dyDescent="0.25">
      <c r="A383" s="3">
        <f>TITRES_STAT!B386</f>
        <v>42563</v>
      </c>
      <c r="B383" s="6">
        <f>TITRES_STAT!D386</f>
        <v>4.8693</v>
      </c>
      <c r="C383" s="2">
        <f t="shared" si="45"/>
        <v>5.2800000000000402E-2</v>
      </c>
      <c r="D383" s="2">
        <f t="shared" si="46"/>
        <v>5.2800000000000402E-2</v>
      </c>
      <c r="E383" s="2">
        <f t="shared" si="47"/>
        <v>0</v>
      </c>
      <c r="F383" s="2">
        <f t="shared" si="53"/>
        <v>3.1830523314563035E-2</v>
      </c>
      <c r="G383" s="2">
        <f t="shared" si="53"/>
        <v>1.362242950020705E-2</v>
      </c>
      <c r="H383" s="2">
        <f t="shared" si="49"/>
        <v>2.3366260265159924</v>
      </c>
      <c r="I383" s="2">
        <f t="shared" si="50"/>
        <v>70.029604994594763</v>
      </c>
    </row>
    <row r="384" spans="1:9" ht="13.5" x14ac:dyDescent="0.25">
      <c r="A384" s="3">
        <f>TITRES_STAT!B387</f>
        <v>42564</v>
      </c>
      <c r="B384" s="6">
        <f>TITRES_STAT!D387</f>
        <v>4.7484999999999999</v>
      </c>
      <c r="C384" s="2">
        <f t="shared" si="45"/>
        <v>-0.12080000000000002</v>
      </c>
      <c r="D384" s="2">
        <f t="shared" si="46"/>
        <v>0</v>
      </c>
      <c r="E384" s="2">
        <f t="shared" si="47"/>
        <v>0.12080000000000002</v>
      </c>
      <c r="F384" s="2">
        <f t="shared" si="53"/>
        <v>2.9556914506379959E-2</v>
      </c>
      <c r="G384" s="2">
        <f t="shared" si="53"/>
        <v>2.1277970250192259E-2</v>
      </c>
      <c r="H384" s="2">
        <f t="shared" si="49"/>
        <v>1.3890852444496153</v>
      </c>
      <c r="I384" s="2">
        <f t="shared" si="50"/>
        <v>58.142975336555033</v>
      </c>
    </row>
    <row r="385" spans="1:9" ht="13.5" x14ac:dyDescent="0.25">
      <c r="A385" s="3">
        <f>TITRES_STAT!B388</f>
        <v>42565</v>
      </c>
      <c r="B385" s="6">
        <f>TITRES_STAT!D388</f>
        <v>4.8315999999999999</v>
      </c>
      <c r="C385" s="2">
        <f t="shared" si="45"/>
        <v>8.3099999999999952E-2</v>
      </c>
      <c r="D385" s="2">
        <f t="shared" si="46"/>
        <v>8.3099999999999952E-2</v>
      </c>
      <c r="E385" s="2">
        <f t="shared" si="47"/>
        <v>0</v>
      </c>
      <c r="F385" s="2">
        <f t="shared" si="53"/>
        <v>3.3381420613067099E-2</v>
      </c>
      <c r="G385" s="2">
        <f t="shared" si="53"/>
        <v>1.9758115232321384E-2</v>
      </c>
      <c r="H385" s="2">
        <f t="shared" si="49"/>
        <v>1.6895042983887443</v>
      </c>
      <c r="I385" s="2">
        <f t="shared" si="50"/>
        <v>62.818427150345507</v>
      </c>
    </row>
    <row r="386" spans="1:9" ht="13.5" x14ac:dyDescent="0.25">
      <c r="A386" s="3">
        <f>TITRES_STAT!B389</f>
        <v>42566</v>
      </c>
      <c r="B386" s="6">
        <f>TITRES_STAT!D389</f>
        <v>4.7484999999999999</v>
      </c>
      <c r="C386" s="2">
        <f t="shared" si="45"/>
        <v>-8.3099999999999952E-2</v>
      </c>
      <c r="D386" s="2">
        <f t="shared" si="46"/>
        <v>0</v>
      </c>
      <c r="E386" s="2">
        <f t="shared" si="47"/>
        <v>8.3099999999999952E-2</v>
      </c>
      <c r="F386" s="2">
        <f t="shared" si="53"/>
        <v>3.0997033426419452E-2</v>
      </c>
      <c r="G386" s="2">
        <f t="shared" si="53"/>
        <v>2.4282535572869853E-2</v>
      </c>
      <c r="H386" s="2">
        <f t="shared" si="49"/>
        <v>1.2765155159929635</v>
      </c>
      <c r="I386" s="2">
        <f t="shared" si="50"/>
        <v>56.073218347302898</v>
      </c>
    </row>
    <row r="387" spans="1:9" ht="13.5" x14ac:dyDescent="0.25">
      <c r="A387" s="3">
        <f>TITRES_STAT!B390</f>
        <v>42569</v>
      </c>
      <c r="B387" s="6">
        <f>TITRES_STAT!D390</f>
        <v>4.6806000000000001</v>
      </c>
      <c r="C387" s="2">
        <f t="shared" ref="C387:C450" si="54">B387-B386</f>
        <v>-6.7899999999999849E-2</v>
      </c>
      <c r="D387" s="2">
        <f t="shared" ref="D387:D450" si="55">IF(C387&gt;0,C387,0)</f>
        <v>0</v>
      </c>
      <c r="E387" s="2">
        <f t="shared" ref="E387:E450" si="56">IF(C387&lt;0,-C387,0)</f>
        <v>6.7899999999999849E-2</v>
      </c>
      <c r="F387" s="2">
        <f t="shared" si="53"/>
        <v>2.8782959610246635E-2</v>
      </c>
      <c r="G387" s="2">
        <f t="shared" si="53"/>
        <v>2.7398068746236282E-2</v>
      </c>
      <c r="H387" s="2">
        <f t="shared" si="49"/>
        <v>1.050547024932208</v>
      </c>
      <c r="I387" s="2">
        <f t="shared" si="50"/>
        <v>51.232525377804471</v>
      </c>
    </row>
    <row r="388" spans="1:9" ht="13.5" x14ac:dyDescent="0.25">
      <c r="A388" s="3">
        <f>TITRES_STAT!B391</f>
        <v>42570</v>
      </c>
      <c r="B388" s="6">
        <f>TITRES_STAT!D391</f>
        <v>4.6806000000000001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2.6727033923800447E-2</v>
      </c>
      <c r="G388" s="2">
        <f t="shared" si="53"/>
        <v>2.5441063835790836E-2</v>
      </c>
      <c r="H388" s="2">
        <f t="shared" si="49"/>
        <v>1.0505470249322078</v>
      </c>
      <c r="I388" s="2">
        <f t="shared" si="50"/>
        <v>51.232525377804464</v>
      </c>
    </row>
    <row r="389" spans="1:9" ht="13.5" x14ac:dyDescent="0.25">
      <c r="A389" s="3">
        <f>TITRES_STAT!B392</f>
        <v>42571</v>
      </c>
      <c r="B389" s="6">
        <f>TITRES_STAT!D392</f>
        <v>4.5446999999999997</v>
      </c>
      <c r="C389" s="2">
        <f t="shared" si="54"/>
        <v>-0.13590000000000035</v>
      </c>
      <c r="D389" s="2">
        <f t="shared" si="55"/>
        <v>0</v>
      </c>
      <c r="E389" s="2">
        <f t="shared" si="56"/>
        <v>0.13590000000000035</v>
      </c>
      <c r="F389" s="2">
        <f t="shared" si="53"/>
        <v>2.4817960072100412E-2</v>
      </c>
      <c r="G389" s="2">
        <f t="shared" si="53"/>
        <v>3.3330987847520088E-2</v>
      </c>
      <c r="H389" s="2">
        <f t="shared" si="49"/>
        <v>0.74459119500554893</v>
      </c>
      <c r="I389" s="2">
        <f t="shared" si="50"/>
        <v>42.67998125504586</v>
      </c>
    </row>
    <row r="390" spans="1:9" ht="13.5" x14ac:dyDescent="0.25">
      <c r="A390" s="3">
        <f>TITRES_STAT!B393</f>
        <v>42572</v>
      </c>
      <c r="B390" s="6">
        <f>TITRES_STAT!D393</f>
        <v>4.4088000000000003</v>
      </c>
      <c r="C390" s="2">
        <f t="shared" si="54"/>
        <v>-0.13589999999999947</v>
      </c>
      <c r="D390" s="2">
        <f t="shared" si="55"/>
        <v>0</v>
      </c>
      <c r="E390" s="2">
        <f t="shared" si="56"/>
        <v>0.13589999999999947</v>
      </c>
      <c r="F390" s="2">
        <f t="shared" si="53"/>
        <v>2.3045248638378955E-2</v>
      </c>
      <c r="G390" s="2">
        <f t="shared" si="53"/>
        <v>4.0657345858411471E-2</v>
      </c>
      <c r="H390" s="2">
        <f t="shared" si="49"/>
        <v>0.56681635635128891</v>
      </c>
      <c r="I390" s="2">
        <f t="shared" si="50"/>
        <v>36.176310902910025</v>
      </c>
    </row>
    <row r="391" spans="1:9" ht="13.5" x14ac:dyDescent="0.25">
      <c r="A391" s="3">
        <f>TITRES_STAT!B394</f>
        <v>42573</v>
      </c>
      <c r="B391" s="6">
        <f>TITRES_STAT!D394</f>
        <v>4.5372000000000003</v>
      </c>
      <c r="C391" s="2">
        <f t="shared" si="54"/>
        <v>0.12840000000000007</v>
      </c>
      <c r="D391" s="2">
        <f t="shared" si="55"/>
        <v>0.12840000000000007</v>
      </c>
      <c r="E391" s="2">
        <f t="shared" si="56"/>
        <v>0</v>
      </c>
      <c r="F391" s="2">
        <f t="shared" si="53"/>
        <v>3.0570588021351892E-2</v>
      </c>
      <c r="G391" s="2">
        <f t="shared" si="53"/>
        <v>3.7753249725667792E-2</v>
      </c>
      <c r="H391" s="2">
        <f t="shared" si="49"/>
        <v>0.80974719377779736</v>
      </c>
      <c r="I391" s="2">
        <f t="shared" si="50"/>
        <v>44.743663455417348</v>
      </c>
    </row>
    <row r="392" spans="1:9" ht="13.5" x14ac:dyDescent="0.25">
      <c r="A392" s="3">
        <f>TITRES_STAT!B395</f>
        <v>42577</v>
      </c>
      <c r="B392" s="6">
        <f>TITRES_STAT!D395</f>
        <v>4.5372000000000003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2.8386974591255328E-2</v>
      </c>
      <c r="G392" s="2">
        <f t="shared" si="53"/>
        <v>3.5056589030977234E-2</v>
      </c>
      <c r="H392" s="2">
        <f t="shared" si="49"/>
        <v>0.80974719377779736</v>
      </c>
      <c r="I392" s="2">
        <f t="shared" si="50"/>
        <v>44.743663455417348</v>
      </c>
    </row>
    <row r="393" spans="1:9" ht="13.5" x14ac:dyDescent="0.25">
      <c r="A393" s="3">
        <f>TITRES_STAT!B396</f>
        <v>42578</v>
      </c>
      <c r="B393" s="6">
        <f>TITRES_STAT!D396</f>
        <v>4.5372000000000003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2.6359333549022805E-2</v>
      </c>
      <c r="G393" s="2">
        <f t="shared" si="53"/>
        <v>3.2552546957336004E-2</v>
      </c>
      <c r="H393" s="2">
        <f t="shared" si="49"/>
        <v>0.80974719377779736</v>
      </c>
      <c r="I393" s="2">
        <f t="shared" si="50"/>
        <v>44.743663455417348</v>
      </c>
    </row>
    <row r="394" spans="1:9" ht="13.5" x14ac:dyDescent="0.25">
      <c r="A394" s="3">
        <f>TITRES_STAT!B397</f>
        <v>42579</v>
      </c>
      <c r="B394" s="6">
        <f>TITRES_STAT!D397</f>
        <v>4.4013</v>
      </c>
      <c r="C394" s="2">
        <f t="shared" si="54"/>
        <v>-0.13590000000000035</v>
      </c>
      <c r="D394" s="2">
        <f t="shared" si="55"/>
        <v>0</v>
      </c>
      <c r="E394" s="2">
        <f t="shared" si="56"/>
        <v>0.13590000000000035</v>
      </c>
      <c r="F394" s="2">
        <f t="shared" si="53"/>
        <v>2.4476524009806887E-2</v>
      </c>
      <c r="G394" s="2">
        <f t="shared" si="53"/>
        <v>3.9934507888954883E-2</v>
      </c>
      <c r="H394" s="2">
        <f t="shared" si="49"/>
        <v>0.61291663034557198</v>
      </c>
      <c r="I394" s="2">
        <f t="shared" si="50"/>
        <v>38.000515266201504</v>
      </c>
    </row>
    <row r="395" spans="1:9" ht="13.5" x14ac:dyDescent="0.25">
      <c r="A395" s="3">
        <f>TITRES_STAT!B398</f>
        <v>42580</v>
      </c>
      <c r="B395" s="6">
        <f>TITRES_STAT!D398</f>
        <v>4.5296000000000003</v>
      </c>
      <c r="C395" s="2">
        <f t="shared" si="54"/>
        <v>0.1283000000000003</v>
      </c>
      <c r="D395" s="2">
        <f t="shared" si="55"/>
        <v>0.1283000000000003</v>
      </c>
      <c r="E395" s="2">
        <f t="shared" si="56"/>
        <v>0</v>
      </c>
      <c r="F395" s="2">
        <f t="shared" si="53"/>
        <v>3.1892486580534986E-2</v>
      </c>
      <c r="G395" s="2">
        <f t="shared" si="53"/>
        <v>3.7082043039743821E-2</v>
      </c>
      <c r="H395" s="2">
        <f t="shared" si="49"/>
        <v>0.86005203506056105</v>
      </c>
      <c r="I395" s="2">
        <f t="shared" si="50"/>
        <v>46.238063175074501</v>
      </c>
    </row>
    <row r="396" spans="1:9" ht="13.5" x14ac:dyDescent="0.25">
      <c r="A396" s="3">
        <f>TITRES_STAT!B399</f>
        <v>42583</v>
      </c>
      <c r="B396" s="6">
        <f>TITRES_STAT!D399</f>
        <v>4.5320999999999998</v>
      </c>
      <c r="C396" s="2">
        <f t="shared" si="54"/>
        <v>2.4999999999995026E-3</v>
      </c>
      <c r="D396" s="2">
        <f t="shared" si="55"/>
        <v>2.4999999999995026E-3</v>
      </c>
      <c r="E396" s="2">
        <f t="shared" si="56"/>
        <v>0</v>
      </c>
      <c r="F396" s="2">
        <f t="shared" si="53"/>
        <v>2.9793023253353878E-2</v>
      </c>
      <c r="G396" s="2">
        <f t="shared" si="53"/>
        <v>3.4433325679762115E-2</v>
      </c>
      <c r="H396" s="2">
        <f t="shared" si="49"/>
        <v>0.86523804091524237</v>
      </c>
      <c r="I396" s="2">
        <f t="shared" si="50"/>
        <v>46.387539924431522</v>
      </c>
    </row>
    <row r="397" spans="1:9" ht="13.5" x14ac:dyDescent="0.25">
      <c r="A397" s="3">
        <f>TITRES_STAT!B400</f>
        <v>42584</v>
      </c>
      <c r="B397" s="6">
        <f>TITRES_STAT!D400</f>
        <v>4.5320999999999998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2.7664950163828601E-2</v>
      </c>
      <c r="G397" s="2">
        <f t="shared" si="57"/>
        <v>3.1973802416921965E-2</v>
      </c>
      <c r="H397" s="2">
        <f t="shared" si="49"/>
        <v>0.86523804091524237</v>
      </c>
      <c r="I397" s="2">
        <f t="shared" si="50"/>
        <v>46.387539924431522</v>
      </c>
    </row>
    <row r="398" spans="1:9" ht="13.5" x14ac:dyDescent="0.25">
      <c r="A398" s="3">
        <f>TITRES_STAT!B401</f>
        <v>42585</v>
      </c>
      <c r="B398" s="6">
        <f>TITRES_STAT!D401</f>
        <v>4.4551999999999996</v>
      </c>
      <c r="C398" s="2">
        <f t="shared" si="54"/>
        <v>-7.690000000000019E-2</v>
      </c>
      <c r="D398" s="2">
        <f t="shared" si="55"/>
        <v>0</v>
      </c>
      <c r="E398" s="2">
        <f t="shared" si="56"/>
        <v>7.690000000000019E-2</v>
      </c>
      <c r="F398" s="2">
        <f t="shared" si="57"/>
        <v>2.56888822949837E-2</v>
      </c>
      <c r="G398" s="2">
        <f t="shared" si="57"/>
        <v>3.5182816529998981E-2</v>
      </c>
      <c r="H398" s="2">
        <f t="shared" si="49"/>
        <v>0.73015422949665831</v>
      </c>
      <c r="I398" s="2">
        <f t="shared" si="50"/>
        <v>42.201684511621657</v>
      </c>
    </row>
    <row r="399" spans="1:9" ht="13.5" x14ac:dyDescent="0.25">
      <c r="A399" s="3">
        <f>TITRES_STAT!B402</f>
        <v>42586</v>
      </c>
      <c r="B399" s="6">
        <f>TITRES_STAT!D402</f>
        <v>4.5320999999999998</v>
      </c>
      <c r="C399" s="2">
        <f t="shared" si="54"/>
        <v>7.690000000000019E-2</v>
      </c>
      <c r="D399" s="2">
        <f t="shared" si="55"/>
        <v>7.690000000000019E-2</v>
      </c>
      <c r="E399" s="2">
        <f t="shared" si="56"/>
        <v>0</v>
      </c>
      <c r="F399" s="2">
        <f t="shared" si="57"/>
        <v>2.9346819273913447E-2</v>
      </c>
      <c r="G399" s="2">
        <f t="shared" si="57"/>
        <v>3.2669758206427625E-2</v>
      </c>
      <c r="H399" s="2">
        <f t="shared" si="49"/>
        <v>0.89828700563016706</v>
      </c>
      <c r="I399" s="2">
        <f t="shared" si="50"/>
        <v>47.320926865427609</v>
      </c>
    </row>
    <row r="400" spans="1:9" ht="13.5" x14ac:dyDescent="0.25">
      <c r="A400" s="3">
        <f>TITRES_STAT!B403</f>
        <v>42587</v>
      </c>
      <c r="B400" s="6">
        <f>TITRES_STAT!D403</f>
        <v>4.6089000000000002</v>
      </c>
      <c r="C400" s="2">
        <f t="shared" si="54"/>
        <v>7.6800000000000423E-2</v>
      </c>
      <c r="D400" s="2">
        <f t="shared" si="55"/>
        <v>7.6800000000000423E-2</v>
      </c>
      <c r="E400" s="2">
        <f t="shared" si="56"/>
        <v>0</v>
      </c>
      <c r="F400" s="2">
        <f t="shared" si="57"/>
        <v>3.2736332182919659E-2</v>
      </c>
      <c r="G400" s="2">
        <f t="shared" si="57"/>
        <v>3.033620404882565E-2</v>
      </c>
      <c r="H400" s="2">
        <f t="shared" si="49"/>
        <v>1.0791176157119406</v>
      </c>
      <c r="I400" s="2">
        <f t="shared" si="50"/>
        <v>51.90267292033041</v>
      </c>
    </row>
    <row r="401" spans="1:9" ht="13.5" x14ac:dyDescent="0.25">
      <c r="A401" s="3">
        <f>TITRES_STAT!B404</f>
        <v>42590</v>
      </c>
      <c r="B401" s="6">
        <f>TITRES_STAT!D404</f>
        <v>4.4706000000000001</v>
      </c>
      <c r="C401" s="2">
        <f t="shared" si="54"/>
        <v>-0.13830000000000009</v>
      </c>
      <c r="D401" s="2">
        <f t="shared" si="55"/>
        <v>0</v>
      </c>
      <c r="E401" s="2">
        <f t="shared" si="56"/>
        <v>0.13830000000000009</v>
      </c>
      <c r="F401" s="2">
        <f t="shared" si="57"/>
        <v>3.0398022741282539E-2</v>
      </c>
      <c r="G401" s="2">
        <f t="shared" si="57"/>
        <v>3.8047903759623823E-2</v>
      </c>
      <c r="H401" s="2">
        <f t="shared" ref="H401:H464" si="58">F401/G401</f>
        <v>0.79894080192509087</v>
      </c>
      <c r="I401" s="2">
        <f t="shared" ref="I401:I464" si="59">IF(G401=0,100,100-(100/(1+H401)))</f>
        <v>44.411733897531512</v>
      </c>
    </row>
    <row r="402" spans="1:9" ht="13.5" x14ac:dyDescent="0.25">
      <c r="A402" s="3">
        <f>TITRES_STAT!B405</f>
        <v>42591</v>
      </c>
      <c r="B402" s="6">
        <f>TITRES_STAT!D405</f>
        <v>4.5705</v>
      </c>
      <c r="C402" s="2">
        <f t="shared" si="54"/>
        <v>9.9899999999999878E-2</v>
      </c>
      <c r="D402" s="2">
        <f t="shared" si="55"/>
        <v>9.9899999999999878E-2</v>
      </c>
      <c r="E402" s="2">
        <f t="shared" si="56"/>
        <v>0</v>
      </c>
      <c r="F402" s="2">
        <f t="shared" si="57"/>
        <v>3.5362449688333776E-2</v>
      </c>
      <c r="G402" s="2">
        <f t="shared" si="57"/>
        <v>3.5330196348222119E-2</v>
      </c>
      <c r="H402" s="2">
        <f t="shared" si="58"/>
        <v>1.0009129114311668</v>
      </c>
      <c r="I402" s="2">
        <f t="shared" si="59"/>
        <v>50.022812372941146</v>
      </c>
    </row>
    <row r="403" spans="1:9" ht="13.5" x14ac:dyDescent="0.25">
      <c r="A403" s="3">
        <f>TITRES_STAT!B406</f>
        <v>42592</v>
      </c>
      <c r="B403" s="6">
        <f>TITRES_STAT!D406</f>
        <v>4.5628000000000002</v>
      </c>
      <c r="C403" s="2">
        <f t="shared" si="54"/>
        <v>-7.6999999999998181E-3</v>
      </c>
      <c r="D403" s="2">
        <f t="shared" si="55"/>
        <v>0</v>
      </c>
      <c r="E403" s="2">
        <f t="shared" si="56"/>
        <v>7.6999999999998181E-3</v>
      </c>
      <c r="F403" s="2">
        <f t="shared" si="57"/>
        <v>3.283656042488136E-2</v>
      </c>
      <c r="G403" s="2">
        <f t="shared" si="57"/>
        <v>3.335661089477767E-2</v>
      </c>
      <c r="H403" s="2">
        <f t="shared" si="58"/>
        <v>0.9844093732562702</v>
      </c>
      <c r="I403" s="2">
        <f t="shared" si="59"/>
        <v>49.60717211494152</v>
      </c>
    </row>
    <row r="404" spans="1:9" ht="13.5" x14ac:dyDescent="0.25">
      <c r="A404" s="3">
        <f>TITRES_STAT!B407</f>
        <v>42593</v>
      </c>
      <c r="B404" s="6">
        <f>TITRES_STAT!D407</f>
        <v>4.5628000000000002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3.0491091823104118E-2</v>
      </c>
      <c r="G404" s="2">
        <f t="shared" si="57"/>
        <v>3.0973995830864982E-2</v>
      </c>
      <c r="H404" s="2">
        <f t="shared" si="58"/>
        <v>0.98440937325626998</v>
      </c>
      <c r="I404" s="2">
        <f t="shared" si="59"/>
        <v>49.607172114941513</v>
      </c>
    </row>
    <row r="405" spans="1:9" ht="13.5" x14ac:dyDescent="0.25">
      <c r="A405" s="3">
        <f>TITRES_STAT!B408</f>
        <v>42594</v>
      </c>
      <c r="B405" s="6">
        <f>TITRES_STAT!D408</f>
        <v>4.5628000000000002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2.8313156692882396E-2</v>
      </c>
      <c r="G405" s="2">
        <f t="shared" si="57"/>
        <v>2.8761567557231769E-2</v>
      </c>
      <c r="H405" s="2">
        <f t="shared" si="58"/>
        <v>0.98440937325627009</v>
      </c>
      <c r="I405" s="2">
        <f t="shared" si="59"/>
        <v>49.60717211494152</v>
      </c>
    </row>
    <row r="406" spans="1:9" ht="13.5" x14ac:dyDescent="0.25">
      <c r="A406" s="3">
        <f>TITRES_STAT!B409</f>
        <v>42597</v>
      </c>
      <c r="B406" s="6">
        <f>TITRES_STAT!D409</f>
        <v>4.4551999999999996</v>
      </c>
      <c r="C406" s="2">
        <f t="shared" si="54"/>
        <v>-0.10760000000000058</v>
      </c>
      <c r="D406" s="2">
        <f t="shared" si="55"/>
        <v>0</v>
      </c>
      <c r="E406" s="2">
        <f t="shared" si="56"/>
        <v>0.10760000000000058</v>
      </c>
      <c r="F406" s="2">
        <f t="shared" si="57"/>
        <v>2.6290788357676509E-2</v>
      </c>
      <c r="G406" s="2">
        <f t="shared" si="57"/>
        <v>3.4392884160286685E-2</v>
      </c>
      <c r="H406" s="2">
        <f t="shared" si="58"/>
        <v>0.76442522921745448</v>
      </c>
      <c r="I406" s="2">
        <f t="shared" si="59"/>
        <v>43.324319815835267</v>
      </c>
    </row>
    <row r="407" spans="1:9" ht="13.5" x14ac:dyDescent="0.25">
      <c r="A407" s="3">
        <f>TITRES_STAT!B410</f>
        <v>42598</v>
      </c>
      <c r="B407" s="6">
        <f>TITRES_STAT!D410</f>
        <v>4.3247</v>
      </c>
      <c r="C407" s="2">
        <f t="shared" si="54"/>
        <v>-0.13049999999999962</v>
      </c>
      <c r="D407" s="2">
        <f t="shared" si="55"/>
        <v>0</v>
      </c>
      <c r="E407" s="2">
        <f t="shared" si="56"/>
        <v>0.13049999999999962</v>
      </c>
      <c r="F407" s="2">
        <f t="shared" si="57"/>
        <v>2.4412874903556758E-2</v>
      </c>
      <c r="G407" s="2">
        <f t="shared" si="57"/>
        <v>4.1257678148837615E-2</v>
      </c>
      <c r="H407" s="2">
        <f t="shared" si="58"/>
        <v>0.59171712997243786</v>
      </c>
      <c r="I407" s="2">
        <f t="shared" si="59"/>
        <v>37.174766723952011</v>
      </c>
    </row>
    <row r="408" spans="1:9" ht="13.5" x14ac:dyDescent="0.25">
      <c r="A408" s="3">
        <f>TITRES_STAT!B411</f>
        <v>42599</v>
      </c>
      <c r="B408" s="6">
        <f>TITRES_STAT!D411</f>
        <v>4.4476000000000004</v>
      </c>
      <c r="C408" s="2">
        <f t="shared" si="54"/>
        <v>0.12290000000000045</v>
      </c>
      <c r="D408" s="2">
        <f t="shared" si="55"/>
        <v>0.12290000000000045</v>
      </c>
      <c r="E408" s="2">
        <f t="shared" si="56"/>
        <v>0</v>
      </c>
      <c r="F408" s="2">
        <f t="shared" si="57"/>
        <v>3.1447669553302735E-2</v>
      </c>
      <c r="G408" s="2">
        <f t="shared" si="57"/>
        <v>3.8310701138206352E-2</v>
      </c>
      <c r="H408" s="2">
        <f t="shared" si="58"/>
        <v>0.82085862745907101</v>
      </c>
      <c r="I408" s="2">
        <f t="shared" si="59"/>
        <v>45.080854443079062</v>
      </c>
    </row>
    <row r="409" spans="1:9" ht="13.5" x14ac:dyDescent="0.25">
      <c r="A409" s="3">
        <f>TITRES_STAT!B412</f>
        <v>42600</v>
      </c>
      <c r="B409" s="6">
        <f>TITRES_STAT!D412</f>
        <v>4.5705</v>
      </c>
      <c r="C409" s="2">
        <f t="shared" si="54"/>
        <v>0.12289999999999957</v>
      </c>
      <c r="D409" s="2">
        <f t="shared" si="55"/>
        <v>0.12289999999999957</v>
      </c>
      <c r="E409" s="2">
        <f t="shared" si="56"/>
        <v>0</v>
      </c>
      <c r="F409" s="2">
        <f t="shared" si="57"/>
        <v>3.7979978870923935E-2</v>
      </c>
      <c r="G409" s="2">
        <f t="shared" si="57"/>
        <v>3.5574222485477328E-2</v>
      </c>
      <c r="H409" s="2">
        <f t="shared" si="58"/>
        <v>1.0676263939831354</v>
      </c>
      <c r="I409" s="2">
        <f t="shared" si="59"/>
        <v>51.635362998362055</v>
      </c>
    </row>
    <row r="410" spans="1:9" ht="13.5" x14ac:dyDescent="0.25">
      <c r="A410" s="3">
        <f>TITRES_STAT!B413</f>
        <v>42601</v>
      </c>
      <c r="B410" s="6">
        <f>TITRES_STAT!D413</f>
        <v>4.4551999999999996</v>
      </c>
      <c r="C410" s="2">
        <f t="shared" si="54"/>
        <v>-0.1153000000000004</v>
      </c>
      <c r="D410" s="2">
        <f t="shared" si="55"/>
        <v>0</v>
      </c>
      <c r="E410" s="2">
        <f t="shared" si="56"/>
        <v>0.1153000000000004</v>
      </c>
      <c r="F410" s="2">
        <f t="shared" si="57"/>
        <v>3.5267123237286514E-2</v>
      </c>
      <c r="G410" s="2">
        <f t="shared" si="57"/>
        <v>4.1268920879371833E-2</v>
      </c>
      <c r="H410" s="2">
        <f t="shared" si="58"/>
        <v>0.85456858298697846</v>
      </c>
      <c r="I410" s="2">
        <f t="shared" si="59"/>
        <v>46.079103831825165</v>
      </c>
    </row>
    <row r="411" spans="1:9" ht="13.5" x14ac:dyDescent="0.25">
      <c r="A411" s="3">
        <f>TITRES_STAT!B414</f>
        <v>42604</v>
      </c>
      <c r="B411" s="6">
        <f>TITRES_STAT!D414</f>
        <v>4.3247</v>
      </c>
      <c r="C411" s="2">
        <f t="shared" si="54"/>
        <v>-0.13049999999999962</v>
      </c>
      <c r="D411" s="2">
        <f t="shared" si="55"/>
        <v>0</v>
      </c>
      <c r="E411" s="2">
        <f t="shared" si="56"/>
        <v>0.13049999999999962</v>
      </c>
      <c r="F411" s="2">
        <f t="shared" si="57"/>
        <v>3.2748043006051761E-2</v>
      </c>
      <c r="G411" s="2">
        <f t="shared" si="57"/>
        <v>4.7642569387988103E-2</v>
      </c>
      <c r="H411" s="2">
        <f t="shared" si="58"/>
        <v>0.68736937211258742</v>
      </c>
      <c r="I411" s="2">
        <f t="shared" si="59"/>
        <v>40.736153178601349</v>
      </c>
    </row>
    <row r="412" spans="1:9" ht="13.5" x14ac:dyDescent="0.25">
      <c r="A412" s="3">
        <f>TITRES_STAT!B415</f>
        <v>42605</v>
      </c>
      <c r="B412" s="6">
        <f>TITRES_STAT!D415</f>
        <v>4.3247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3.0408897077048063E-2</v>
      </c>
      <c r="G412" s="2">
        <f t="shared" si="57"/>
        <v>4.4239528717417528E-2</v>
      </c>
      <c r="H412" s="2">
        <f t="shared" si="58"/>
        <v>0.68736937211258731</v>
      </c>
      <c r="I412" s="2">
        <f t="shared" si="59"/>
        <v>40.736153178601349</v>
      </c>
    </row>
    <row r="413" spans="1:9" ht="13.5" x14ac:dyDescent="0.25">
      <c r="A413" s="3">
        <f>TITRES_STAT!B416</f>
        <v>42606</v>
      </c>
      <c r="B413" s="6">
        <f>TITRES_STAT!D416</f>
        <v>4.5167000000000002</v>
      </c>
      <c r="C413" s="2">
        <f t="shared" si="54"/>
        <v>0.19200000000000017</v>
      </c>
      <c r="D413" s="2">
        <f t="shared" si="55"/>
        <v>0.19200000000000017</v>
      </c>
      <c r="E413" s="2">
        <f t="shared" si="56"/>
        <v>0</v>
      </c>
      <c r="F413" s="2">
        <f t="shared" ref="F413:G428" si="60">((F412*13)+D413)/14</f>
        <v>4.1951118714401783E-2</v>
      </c>
      <c r="G413" s="2">
        <f t="shared" si="60"/>
        <v>4.107956238045913E-2</v>
      </c>
      <c r="H413" s="2">
        <f t="shared" si="58"/>
        <v>1.0212163003556542</v>
      </c>
      <c r="I413" s="2">
        <f t="shared" si="59"/>
        <v>50.524839928114588</v>
      </c>
    </row>
    <row r="414" spans="1:9" ht="13.5" x14ac:dyDescent="0.25">
      <c r="A414" s="3">
        <f>TITRES_STAT!B417</f>
        <v>42607</v>
      </c>
      <c r="B414" s="6">
        <f>TITRES_STAT!D417</f>
        <v>4.4551999999999996</v>
      </c>
      <c r="C414" s="2">
        <f t="shared" si="54"/>
        <v>-6.1500000000000554E-2</v>
      </c>
      <c r="D414" s="2">
        <f t="shared" si="55"/>
        <v>0</v>
      </c>
      <c r="E414" s="2">
        <f t="shared" si="56"/>
        <v>6.1500000000000554E-2</v>
      </c>
      <c r="F414" s="2">
        <f t="shared" si="60"/>
        <v>3.8954610234801658E-2</v>
      </c>
      <c r="G414" s="2">
        <f t="shared" si="60"/>
        <v>4.2538165067569231E-2</v>
      </c>
      <c r="H414" s="2">
        <f t="shared" si="58"/>
        <v>0.91575671336374476</v>
      </c>
      <c r="I414" s="2">
        <f t="shared" si="59"/>
        <v>47.801305195785055</v>
      </c>
    </row>
    <row r="415" spans="1:9" ht="13.5" x14ac:dyDescent="0.25">
      <c r="A415" s="3">
        <f>TITRES_STAT!B418</f>
        <v>42608</v>
      </c>
      <c r="B415" s="6">
        <f>TITRES_STAT!D418</f>
        <v>4.5857999999999999</v>
      </c>
      <c r="C415" s="2">
        <f t="shared" si="54"/>
        <v>0.13060000000000027</v>
      </c>
      <c r="D415" s="2">
        <f t="shared" si="55"/>
        <v>0.13060000000000027</v>
      </c>
      <c r="E415" s="2">
        <f t="shared" si="56"/>
        <v>0</v>
      </c>
      <c r="F415" s="2">
        <f t="shared" si="60"/>
        <v>4.5500709503744415E-2</v>
      </c>
      <c r="G415" s="2">
        <f t="shared" si="60"/>
        <v>3.9499724705599995E-2</v>
      </c>
      <c r="H415" s="2">
        <f t="shared" si="58"/>
        <v>1.1519247246119071</v>
      </c>
      <c r="I415" s="2">
        <f t="shared" si="59"/>
        <v>53.529973025411152</v>
      </c>
    </row>
    <row r="416" spans="1:9" ht="13.5" x14ac:dyDescent="0.25">
      <c r="A416" s="3">
        <f>TITRES_STAT!B419</f>
        <v>42611</v>
      </c>
      <c r="B416" s="6">
        <f>TITRES_STAT!D419</f>
        <v>4.5857999999999999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4.2250658824905529E-2</v>
      </c>
      <c r="G416" s="2">
        <f t="shared" si="60"/>
        <v>3.6678315798057137E-2</v>
      </c>
      <c r="H416" s="2">
        <f t="shared" si="58"/>
        <v>1.1519247246119071</v>
      </c>
      <c r="I416" s="2">
        <f t="shared" si="59"/>
        <v>53.529973025411152</v>
      </c>
    </row>
    <row r="417" spans="1:9" ht="13.5" x14ac:dyDescent="0.25">
      <c r="A417" s="3">
        <f>TITRES_STAT!B420</f>
        <v>42612</v>
      </c>
      <c r="B417" s="6">
        <f>TITRES_STAT!D420</f>
        <v>4.5857999999999999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3.9232754623126566E-2</v>
      </c>
      <c r="G417" s="2">
        <f t="shared" si="60"/>
        <v>3.4058436098195914E-2</v>
      </c>
      <c r="H417" s="2">
        <f t="shared" si="58"/>
        <v>1.1519247246119071</v>
      </c>
      <c r="I417" s="2">
        <f t="shared" si="59"/>
        <v>53.529973025411152</v>
      </c>
    </row>
    <row r="418" spans="1:9" ht="13.5" x14ac:dyDescent="0.25">
      <c r="A418" s="3">
        <f>TITRES_STAT!B421</f>
        <v>42613</v>
      </c>
      <c r="B418" s="6">
        <f>TITRES_STAT!D421</f>
        <v>4.5857999999999999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3.6430415007188958E-2</v>
      </c>
      <c r="G418" s="2">
        <f t="shared" si="60"/>
        <v>3.1625690662610492E-2</v>
      </c>
      <c r="H418" s="2">
        <f t="shared" si="58"/>
        <v>1.1519247246119073</v>
      </c>
      <c r="I418" s="2">
        <f t="shared" si="59"/>
        <v>53.529973025411159</v>
      </c>
    </row>
    <row r="419" spans="1:9" ht="13.5" x14ac:dyDescent="0.25">
      <c r="A419" s="3">
        <f>TITRES_STAT!B422</f>
        <v>42614</v>
      </c>
      <c r="B419" s="6">
        <f>TITRES_STAT!D422</f>
        <v>4.4551999999999996</v>
      </c>
      <c r="C419" s="2">
        <f t="shared" si="54"/>
        <v>-0.13060000000000027</v>
      </c>
      <c r="D419" s="2">
        <f t="shared" si="55"/>
        <v>0</v>
      </c>
      <c r="E419" s="2">
        <f t="shared" si="56"/>
        <v>0.13060000000000027</v>
      </c>
      <c r="F419" s="2">
        <f t="shared" si="60"/>
        <v>3.382824250667546E-2</v>
      </c>
      <c r="G419" s="2">
        <f t="shared" si="60"/>
        <v>3.8695284186709762E-2</v>
      </c>
      <c r="H419" s="2">
        <f t="shared" si="58"/>
        <v>0.87422132225337346</v>
      </c>
      <c r="I419" s="2">
        <f t="shared" si="59"/>
        <v>46.644508408553293</v>
      </c>
    </row>
    <row r="420" spans="1:9" ht="13.5" x14ac:dyDescent="0.25">
      <c r="A420" s="3">
        <f>TITRES_STAT!B423</f>
        <v>42615</v>
      </c>
      <c r="B420" s="6">
        <f>TITRES_STAT!D423</f>
        <v>4.7241</v>
      </c>
      <c r="C420" s="2">
        <f t="shared" si="54"/>
        <v>0.26890000000000036</v>
      </c>
      <c r="D420" s="2">
        <f t="shared" si="55"/>
        <v>0.26890000000000036</v>
      </c>
      <c r="E420" s="2">
        <f t="shared" si="56"/>
        <v>0</v>
      </c>
      <c r="F420" s="2">
        <f t="shared" si="60"/>
        <v>5.0619082327627241E-2</v>
      </c>
      <c r="G420" s="2">
        <f t="shared" si="60"/>
        <v>3.5931335316230495E-2</v>
      </c>
      <c r="H420" s="2">
        <f t="shared" si="58"/>
        <v>1.4087726459963252</v>
      </c>
      <c r="I420" s="2">
        <f t="shared" si="59"/>
        <v>58.485081534692689</v>
      </c>
    </row>
    <row r="421" spans="1:9" ht="13.5" x14ac:dyDescent="0.25">
      <c r="A421" s="3">
        <f>TITRES_STAT!B424</f>
        <v>42618</v>
      </c>
      <c r="B421" s="6">
        <f>TITRES_STAT!D424</f>
        <v>4.8624000000000001</v>
      </c>
      <c r="C421" s="2">
        <f t="shared" si="54"/>
        <v>0.13830000000000009</v>
      </c>
      <c r="D421" s="2">
        <f t="shared" si="55"/>
        <v>0.13830000000000009</v>
      </c>
      <c r="E421" s="2">
        <f t="shared" si="56"/>
        <v>0</v>
      </c>
      <c r="F421" s="2">
        <f t="shared" si="60"/>
        <v>5.6882005018511018E-2</v>
      </c>
      <c r="G421" s="2">
        <f t="shared" si="60"/>
        <v>3.3364811365071176E-2</v>
      </c>
      <c r="H421" s="2">
        <f t="shared" si="58"/>
        <v>1.704850190702994</v>
      </c>
      <c r="I421" s="2">
        <f t="shared" si="59"/>
        <v>63.029375769602282</v>
      </c>
    </row>
    <row r="422" spans="1:9" ht="13.5" x14ac:dyDescent="0.25">
      <c r="A422" s="3">
        <f>TITRES_STAT!B425</f>
        <v>42619</v>
      </c>
      <c r="B422" s="6">
        <f>TITRES_STAT!D425</f>
        <v>4.8776999999999999</v>
      </c>
      <c r="C422" s="2">
        <f t="shared" si="54"/>
        <v>1.5299999999999869E-2</v>
      </c>
      <c r="D422" s="2">
        <f t="shared" si="55"/>
        <v>1.5299999999999869E-2</v>
      </c>
      <c r="E422" s="2">
        <f t="shared" si="56"/>
        <v>0</v>
      </c>
      <c r="F422" s="2">
        <f t="shared" si="60"/>
        <v>5.3911861802903083E-2</v>
      </c>
      <c r="G422" s="2">
        <f t="shared" si="60"/>
        <v>3.098161055328038E-2</v>
      </c>
      <c r="H422" s="2">
        <f t="shared" si="58"/>
        <v>1.7401245719678964</v>
      </c>
      <c r="I422" s="2">
        <f t="shared" si="59"/>
        <v>63.505308837772205</v>
      </c>
    </row>
    <row r="423" spans="1:9" ht="13.5" x14ac:dyDescent="0.25">
      <c r="A423" s="3">
        <f>TITRES_STAT!B426</f>
        <v>42620</v>
      </c>
      <c r="B423" s="6">
        <f>TITRES_STAT!D426</f>
        <v>4.9928999999999997</v>
      </c>
      <c r="C423" s="2">
        <f t="shared" si="54"/>
        <v>0.11519999999999975</v>
      </c>
      <c r="D423" s="2">
        <f t="shared" si="55"/>
        <v>0.11519999999999975</v>
      </c>
      <c r="E423" s="2">
        <f t="shared" si="56"/>
        <v>0</v>
      </c>
      <c r="F423" s="2">
        <f t="shared" si="60"/>
        <v>5.8289585959838561E-2</v>
      </c>
      <c r="G423" s="2">
        <f t="shared" si="60"/>
        <v>2.876863837090321E-2</v>
      </c>
      <c r="H423" s="2">
        <f t="shared" si="58"/>
        <v>2.0261503241249343</v>
      </c>
      <c r="I423" s="2">
        <f t="shared" si="59"/>
        <v>66.954714971432622</v>
      </c>
    </row>
    <row r="424" spans="1:9" ht="13.5" x14ac:dyDescent="0.25">
      <c r="A424" s="3">
        <f>TITRES_STAT!B427</f>
        <v>42621</v>
      </c>
      <c r="B424" s="6">
        <f>TITRES_STAT!D427</f>
        <v>4.9161000000000001</v>
      </c>
      <c r="C424" s="2">
        <f t="shared" si="54"/>
        <v>-7.6799999999999535E-2</v>
      </c>
      <c r="D424" s="2">
        <f t="shared" si="55"/>
        <v>0</v>
      </c>
      <c r="E424" s="2">
        <f t="shared" si="56"/>
        <v>7.6799999999999535E-2</v>
      </c>
      <c r="F424" s="2">
        <f t="shared" si="60"/>
        <v>5.4126044105564375E-2</v>
      </c>
      <c r="G424" s="2">
        <f t="shared" si="60"/>
        <v>3.219944991583866E-2</v>
      </c>
      <c r="H424" s="2">
        <f t="shared" si="58"/>
        <v>1.6809617632300045</v>
      </c>
      <c r="I424" s="2">
        <f t="shared" si="59"/>
        <v>62.699952915583296</v>
      </c>
    </row>
    <row r="425" spans="1:9" ht="13.5" x14ac:dyDescent="0.25">
      <c r="A425" s="3">
        <f>TITRES_STAT!B428</f>
        <v>42622</v>
      </c>
      <c r="B425" s="6">
        <f>TITRES_STAT!D428</f>
        <v>4.9161000000000001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5.0259898098024065E-2</v>
      </c>
      <c r="G425" s="2">
        <f t="shared" si="60"/>
        <v>2.989948920756447E-2</v>
      </c>
      <c r="H425" s="2">
        <f t="shared" si="58"/>
        <v>1.6809617632300047</v>
      </c>
      <c r="I425" s="2">
        <f t="shared" si="59"/>
        <v>62.699952915583296</v>
      </c>
    </row>
    <row r="426" spans="1:9" ht="13.5" x14ac:dyDescent="0.25">
      <c r="A426" s="3">
        <f>TITRES_STAT!B429</f>
        <v>42627</v>
      </c>
      <c r="B426" s="6">
        <f>TITRES_STAT!D429</f>
        <v>4.7702</v>
      </c>
      <c r="C426" s="2">
        <f t="shared" si="54"/>
        <v>-0.14590000000000014</v>
      </c>
      <c r="D426" s="2">
        <f t="shared" si="55"/>
        <v>0</v>
      </c>
      <c r="E426" s="2">
        <f t="shared" si="56"/>
        <v>0.14590000000000014</v>
      </c>
      <c r="F426" s="2">
        <f t="shared" si="60"/>
        <v>4.6669905376736633E-2</v>
      </c>
      <c r="G426" s="2">
        <f t="shared" si="60"/>
        <v>3.8185239978452738E-2</v>
      </c>
      <c r="H426" s="2">
        <f t="shared" si="58"/>
        <v>1.2221975140937085</v>
      </c>
      <c r="I426" s="2">
        <f t="shared" si="59"/>
        <v>54.99949965483443</v>
      </c>
    </row>
    <row r="427" spans="1:9" ht="13.5" x14ac:dyDescent="0.25">
      <c r="A427" s="3">
        <f>TITRES_STAT!B430</f>
        <v>42628</v>
      </c>
      <c r="B427" s="6">
        <f>TITRES_STAT!D430</f>
        <v>4.8853999999999997</v>
      </c>
      <c r="C427" s="2">
        <f t="shared" si="54"/>
        <v>0.11519999999999975</v>
      </c>
      <c r="D427" s="2">
        <f t="shared" si="55"/>
        <v>0.11519999999999975</v>
      </c>
      <c r="E427" s="2">
        <f t="shared" si="56"/>
        <v>0</v>
      </c>
      <c r="F427" s="2">
        <f t="shared" si="60"/>
        <v>5.1564912135541145E-2</v>
      </c>
      <c r="G427" s="2">
        <f t="shared" si="60"/>
        <v>3.5457722837134685E-2</v>
      </c>
      <c r="H427" s="2">
        <f t="shared" si="58"/>
        <v>1.4542646286787906</v>
      </c>
      <c r="I427" s="2">
        <f t="shared" si="59"/>
        <v>59.254597555833577</v>
      </c>
    </row>
    <row r="428" spans="1:9" ht="13.5" x14ac:dyDescent="0.25">
      <c r="A428" s="3">
        <f>TITRES_STAT!B431</f>
        <v>42629</v>
      </c>
      <c r="B428" s="6">
        <f>TITRES_STAT!D431</f>
        <v>4.8392999999999997</v>
      </c>
      <c r="C428" s="2">
        <f t="shared" si="54"/>
        <v>-4.610000000000003E-2</v>
      </c>
      <c r="D428" s="2">
        <f t="shared" si="55"/>
        <v>0</v>
      </c>
      <c r="E428" s="2">
        <f t="shared" si="56"/>
        <v>4.610000000000003E-2</v>
      </c>
      <c r="F428" s="2">
        <f t="shared" si="60"/>
        <v>4.7881704125859632E-2</v>
      </c>
      <c r="G428" s="2">
        <f t="shared" si="60"/>
        <v>3.6217885491625065E-2</v>
      </c>
      <c r="H428" s="2">
        <f t="shared" si="58"/>
        <v>1.3220458200667644</v>
      </c>
      <c r="I428" s="2">
        <f t="shared" si="59"/>
        <v>56.934527675631841</v>
      </c>
    </row>
    <row r="429" spans="1:9" ht="13.5" x14ac:dyDescent="0.25">
      <c r="A429" s="3">
        <f>TITRES_STAT!B432</f>
        <v>42632</v>
      </c>
      <c r="B429" s="6">
        <f>TITRES_STAT!D432</f>
        <v>4.8315999999999999</v>
      </c>
      <c r="C429" s="2">
        <f t="shared" si="54"/>
        <v>-7.6999999999998181E-3</v>
      </c>
      <c r="D429" s="2">
        <f t="shared" si="55"/>
        <v>0</v>
      </c>
      <c r="E429" s="2">
        <f t="shared" si="56"/>
        <v>7.6999999999998181E-3</v>
      </c>
      <c r="F429" s="2">
        <f t="shared" ref="F429:G444" si="61">((F428*13)+D429)/14</f>
        <v>4.4461582402583945E-2</v>
      </c>
      <c r="G429" s="2">
        <f t="shared" si="61"/>
        <v>3.4180893670794694E-2</v>
      </c>
      <c r="H429" s="2">
        <f t="shared" si="58"/>
        <v>1.300772964885158</v>
      </c>
      <c r="I429" s="2">
        <f t="shared" si="59"/>
        <v>56.536346034041884</v>
      </c>
    </row>
    <row r="430" spans="1:9" ht="13.5" x14ac:dyDescent="0.25">
      <c r="A430" s="3">
        <f>TITRES_STAT!B433</f>
        <v>42633</v>
      </c>
      <c r="B430" s="6">
        <f>TITRES_STAT!D433</f>
        <v>4.6933999999999996</v>
      </c>
      <c r="C430" s="2">
        <f t="shared" si="54"/>
        <v>-0.13820000000000032</v>
      </c>
      <c r="D430" s="2">
        <f t="shared" si="55"/>
        <v>0</v>
      </c>
      <c r="E430" s="2">
        <f t="shared" si="56"/>
        <v>0.13820000000000032</v>
      </c>
      <c r="F430" s="2">
        <f t="shared" si="61"/>
        <v>4.1285755088113663E-2</v>
      </c>
      <c r="G430" s="2">
        <f t="shared" si="61"/>
        <v>4.1610829837166526E-2</v>
      </c>
      <c r="H430" s="2">
        <f t="shared" si="58"/>
        <v>0.99218773693471241</v>
      </c>
      <c r="I430" s="2">
        <f t="shared" si="59"/>
        <v>49.803927538543427</v>
      </c>
    </row>
    <row r="431" spans="1:9" ht="13.5" x14ac:dyDescent="0.25">
      <c r="A431" s="3">
        <f>TITRES_STAT!B434</f>
        <v>42634</v>
      </c>
      <c r="B431" s="6">
        <f>TITRES_STAT!D434</f>
        <v>4.7548000000000004</v>
      </c>
      <c r="C431" s="2">
        <f t="shared" si="54"/>
        <v>6.1400000000000787E-2</v>
      </c>
      <c r="D431" s="2">
        <f t="shared" si="55"/>
        <v>6.1400000000000787E-2</v>
      </c>
      <c r="E431" s="2">
        <f t="shared" si="56"/>
        <v>0</v>
      </c>
      <c r="F431" s="2">
        <f t="shared" si="61"/>
        <v>4.2722486867534167E-2</v>
      </c>
      <c r="G431" s="2">
        <f t="shared" si="61"/>
        <v>3.8638627705940343E-2</v>
      </c>
      <c r="H431" s="2">
        <f t="shared" si="58"/>
        <v>1.1056936905905166</v>
      </c>
      <c r="I431" s="2">
        <f t="shared" si="59"/>
        <v>52.509711907833953</v>
      </c>
    </row>
    <row r="432" spans="1:9" ht="13.5" x14ac:dyDescent="0.25">
      <c r="A432" s="3">
        <f>TITRES_STAT!B435</f>
        <v>42635</v>
      </c>
      <c r="B432" s="6">
        <f>TITRES_STAT!D435</f>
        <v>4.6703000000000001</v>
      </c>
      <c r="C432" s="2">
        <f t="shared" si="54"/>
        <v>-8.4500000000000242E-2</v>
      </c>
      <c r="D432" s="2">
        <f t="shared" si="55"/>
        <v>0</v>
      </c>
      <c r="E432" s="2">
        <f t="shared" si="56"/>
        <v>8.4500000000000242E-2</v>
      </c>
      <c r="F432" s="2">
        <f t="shared" si="61"/>
        <v>3.9670880662710295E-2</v>
      </c>
      <c r="G432" s="2">
        <f t="shared" si="61"/>
        <v>4.1914440012658906E-2</v>
      </c>
      <c r="H432" s="2">
        <f t="shared" si="58"/>
        <v>0.94647287786092293</v>
      </c>
      <c r="I432" s="2">
        <f t="shared" si="59"/>
        <v>48.625022656418913</v>
      </c>
    </row>
    <row r="433" spans="1:9" ht="13.5" x14ac:dyDescent="0.25">
      <c r="A433" s="3">
        <f>TITRES_STAT!B436</f>
        <v>42636</v>
      </c>
      <c r="B433" s="6">
        <f>TITRES_STAT!D436</f>
        <v>4.6473000000000004</v>
      </c>
      <c r="C433" s="2">
        <f t="shared" si="54"/>
        <v>-2.2999999999999687E-2</v>
      </c>
      <c r="D433" s="2">
        <f t="shared" si="55"/>
        <v>0</v>
      </c>
      <c r="E433" s="2">
        <f t="shared" si="56"/>
        <v>2.2999999999999687E-2</v>
      </c>
      <c r="F433" s="2">
        <f t="shared" si="61"/>
        <v>3.6837246329659561E-2</v>
      </c>
      <c r="G433" s="2">
        <f t="shared" si="61"/>
        <v>4.0563408583183247E-2</v>
      </c>
      <c r="H433" s="2">
        <f t="shared" si="58"/>
        <v>0.90813981409174582</v>
      </c>
      <c r="I433" s="2">
        <f t="shared" si="59"/>
        <v>47.592938807998756</v>
      </c>
    </row>
    <row r="434" spans="1:9" ht="13.5" x14ac:dyDescent="0.25">
      <c r="A434" s="3">
        <f>TITRES_STAT!B437</f>
        <v>42639</v>
      </c>
      <c r="B434" s="6">
        <f>TITRES_STAT!D437</f>
        <v>4.7854999999999999</v>
      </c>
      <c r="C434" s="2">
        <f t="shared" si="54"/>
        <v>0.13819999999999943</v>
      </c>
      <c r="D434" s="2">
        <f t="shared" si="55"/>
        <v>0.13819999999999943</v>
      </c>
      <c r="E434" s="2">
        <f t="shared" si="56"/>
        <v>0</v>
      </c>
      <c r="F434" s="2">
        <f t="shared" si="61"/>
        <v>4.4077443020398122E-2</v>
      </c>
      <c r="G434" s="2">
        <f t="shared" si="61"/>
        <v>3.766602225581301E-2</v>
      </c>
      <c r="H434" s="2">
        <f t="shared" si="58"/>
        <v>1.1702176226903183</v>
      </c>
      <c r="I434" s="2">
        <f t="shared" si="59"/>
        <v>53.921671746433134</v>
      </c>
    </row>
    <row r="435" spans="1:9" ht="13.5" x14ac:dyDescent="0.25">
      <c r="A435" s="3">
        <f>TITRES_STAT!B438</f>
        <v>42640</v>
      </c>
      <c r="B435" s="6">
        <f>TITRES_STAT!D438</f>
        <v>4.7625000000000002</v>
      </c>
      <c r="C435" s="2">
        <f t="shared" si="54"/>
        <v>-2.2999999999999687E-2</v>
      </c>
      <c r="D435" s="2">
        <f t="shared" si="55"/>
        <v>0</v>
      </c>
      <c r="E435" s="2">
        <f t="shared" si="56"/>
        <v>2.2999999999999687E-2</v>
      </c>
      <c r="F435" s="2">
        <f t="shared" si="61"/>
        <v>4.0929054233226826E-2</v>
      </c>
      <c r="G435" s="2">
        <f t="shared" si="61"/>
        <v>3.6618449237540637E-2</v>
      </c>
      <c r="H435" s="2">
        <f t="shared" si="58"/>
        <v>1.1177167544076942</v>
      </c>
      <c r="I435" s="2">
        <f t="shared" si="59"/>
        <v>52.779331895133886</v>
      </c>
    </row>
    <row r="436" spans="1:9" ht="13.5" x14ac:dyDescent="0.25">
      <c r="A436" s="3">
        <f>TITRES_STAT!B439</f>
        <v>42641</v>
      </c>
      <c r="B436" s="6">
        <f>TITRES_STAT!D439</f>
        <v>4.7625000000000002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3.8005550359424912E-2</v>
      </c>
      <c r="G436" s="2">
        <f t="shared" si="61"/>
        <v>3.4002845720573452E-2</v>
      </c>
      <c r="H436" s="2">
        <f t="shared" si="58"/>
        <v>1.1177167544076942</v>
      </c>
      <c r="I436" s="2">
        <f t="shared" si="59"/>
        <v>52.779331895133886</v>
      </c>
    </row>
    <row r="437" spans="1:9" ht="13.5" x14ac:dyDescent="0.25">
      <c r="A437" s="3">
        <f>TITRES_STAT!B440</f>
        <v>42642</v>
      </c>
      <c r="B437" s="6">
        <f>TITRES_STAT!D440</f>
        <v>4.6242000000000001</v>
      </c>
      <c r="C437" s="2">
        <f t="shared" si="54"/>
        <v>-0.13830000000000009</v>
      </c>
      <c r="D437" s="2">
        <f t="shared" si="55"/>
        <v>0</v>
      </c>
      <c r="E437" s="2">
        <f t="shared" si="56"/>
        <v>0.13830000000000009</v>
      </c>
      <c r="F437" s="2">
        <f t="shared" si="61"/>
        <v>3.529086819089456E-2</v>
      </c>
      <c r="G437" s="2">
        <f t="shared" si="61"/>
        <v>4.1452642454818216E-2</v>
      </c>
      <c r="H437" s="2">
        <f t="shared" si="58"/>
        <v>0.85135388484245</v>
      </c>
      <c r="I437" s="2">
        <f t="shared" si="59"/>
        <v>45.985475376302794</v>
      </c>
    </row>
    <row r="438" spans="1:9" ht="13.5" x14ac:dyDescent="0.25">
      <c r="A438" s="3">
        <f>TITRES_STAT!B441</f>
        <v>42643</v>
      </c>
      <c r="B438" s="6">
        <f>TITRES_STAT!D441</f>
        <v>4.7470999999999997</v>
      </c>
      <c r="C438" s="2">
        <f t="shared" si="54"/>
        <v>0.12289999999999957</v>
      </c>
      <c r="D438" s="2">
        <f t="shared" si="55"/>
        <v>0.12289999999999957</v>
      </c>
      <c r="E438" s="2">
        <f t="shared" si="56"/>
        <v>0</v>
      </c>
      <c r="F438" s="2">
        <f t="shared" si="61"/>
        <v>4.154866332011635E-2</v>
      </c>
      <c r="G438" s="2">
        <f t="shared" si="61"/>
        <v>3.8491739422331202E-2</v>
      </c>
      <c r="H438" s="2">
        <f t="shared" si="58"/>
        <v>1.0794176606114001</v>
      </c>
      <c r="I438" s="2">
        <f t="shared" si="59"/>
        <v>51.909613016079931</v>
      </c>
    </row>
    <row r="439" spans="1:9" ht="13.5" x14ac:dyDescent="0.25">
      <c r="A439" s="3">
        <f>TITRES_STAT!B442</f>
        <v>42647</v>
      </c>
      <c r="B439" s="6">
        <f>TITRES_STAT!D442</f>
        <v>4.8009000000000004</v>
      </c>
      <c r="C439" s="2">
        <f t="shared" si="54"/>
        <v>5.3800000000000736E-2</v>
      </c>
      <c r="D439" s="2">
        <f t="shared" si="55"/>
        <v>5.3800000000000736E-2</v>
      </c>
      <c r="E439" s="2">
        <f t="shared" si="56"/>
        <v>0</v>
      </c>
      <c r="F439" s="2">
        <f t="shared" si="61"/>
        <v>4.2423758797250952E-2</v>
      </c>
      <c r="G439" s="2">
        <f t="shared" si="61"/>
        <v>3.5742329463593257E-2</v>
      </c>
      <c r="H439" s="2">
        <f t="shared" si="58"/>
        <v>1.1869332366952559</v>
      </c>
      <c r="I439" s="2">
        <f t="shared" si="59"/>
        <v>54.27386701977553</v>
      </c>
    </row>
    <row r="440" spans="1:9" ht="13.5" x14ac:dyDescent="0.25">
      <c r="A440" s="3">
        <f>TITRES_STAT!B443</f>
        <v>42648</v>
      </c>
      <c r="B440" s="6">
        <f>TITRES_STAT!D443</f>
        <v>5.0928000000000004</v>
      </c>
      <c r="C440" s="2">
        <f t="shared" si="54"/>
        <v>0.29190000000000005</v>
      </c>
      <c r="D440" s="2">
        <f t="shared" si="55"/>
        <v>0.29190000000000005</v>
      </c>
      <c r="E440" s="2">
        <f t="shared" si="56"/>
        <v>0</v>
      </c>
      <c r="F440" s="2">
        <f t="shared" si="61"/>
        <v>6.0243490311733032E-2</v>
      </c>
      <c r="G440" s="2">
        <f t="shared" si="61"/>
        <v>3.3189305930479453E-2</v>
      </c>
      <c r="H440" s="2">
        <f t="shared" si="58"/>
        <v>1.8151476393607955</v>
      </c>
      <c r="I440" s="2">
        <f t="shared" si="59"/>
        <v>64.477884356109328</v>
      </c>
    </row>
    <row r="441" spans="1:9" ht="13.5" x14ac:dyDescent="0.25">
      <c r="A441" s="3">
        <f>TITRES_STAT!B444</f>
        <v>42649</v>
      </c>
      <c r="B441" s="6">
        <f>TITRES_STAT!D444</f>
        <v>5.3155999999999999</v>
      </c>
      <c r="C441" s="2">
        <f t="shared" si="54"/>
        <v>0.22279999999999944</v>
      </c>
      <c r="D441" s="2">
        <f t="shared" si="55"/>
        <v>0.22279999999999944</v>
      </c>
      <c r="E441" s="2">
        <f t="shared" si="56"/>
        <v>0</v>
      </c>
      <c r="F441" s="2">
        <f t="shared" si="61"/>
        <v>7.1854669575180621E-2</v>
      </c>
      <c r="G441" s="2">
        <f t="shared" si="61"/>
        <v>3.0818641221159491E-2</v>
      </c>
      <c r="H441" s="2">
        <f t="shared" si="58"/>
        <v>2.3315326934610789</v>
      </c>
      <c r="I441" s="2">
        <f t="shared" si="59"/>
        <v>69.983785482197533</v>
      </c>
    </row>
    <row r="442" spans="1:9" ht="13.5" x14ac:dyDescent="0.25">
      <c r="A442" s="3">
        <f>TITRES_STAT!B445</f>
        <v>42650</v>
      </c>
      <c r="B442" s="6">
        <f>TITRES_STAT!D445</f>
        <v>5.6382000000000003</v>
      </c>
      <c r="C442" s="2">
        <f t="shared" si="54"/>
        <v>0.32260000000000044</v>
      </c>
      <c r="D442" s="2">
        <f t="shared" si="55"/>
        <v>0.32260000000000044</v>
      </c>
      <c r="E442" s="2">
        <f t="shared" si="56"/>
        <v>0</v>
      </c>
      <c r="F442" s="2">
        <f t="shared" si="61"/>
        <v>8.9765050319810608E-2</v>
      </c>
      <c r="G442" s="2">
        <f t="shared" si="61"/>
        <v>2.8617309705362384E-2</v>
      </c>
      <c r="H442" s="2">
        <f t="shared" si="58"/>
        <v>3.1367396601571604</v>
      </c>
      <c r="I442" s="2">
        <f t="shared" si="59"/>
        <v>75.826373372454171</v>
      </c>
    </row>
    <row r="443" spans="1:9" ht="13.5" x14ac:dyDescent="0.25">
      <c r="A443" s="3">
        <f>TITRES_STAT!B446</f>
        <v>42653</v>
      </c>
      <c r="B443" s="6">
        <f>TITRES_STAT!D446</f>
        <v>5.8917000000000002</v>
      </c>
      <c r="C443" s="2">
        <f t="shared" si="54"/>
        <v>0.25349999999999984</v>
      </c>
      <c r="D443" s="2">
        <f t="shared" si="55"/>
        <v>0.25349999999999984</v>
      </c>
      <c r="E443" s="2">
        <f t="shared" si="56"/>
        <v>0</v>
      </c>
      <c r="F443" s="2">
        <f t="shared" si="61"/>
        <v>0.10146040386839554</v>
      </c>
      <c r="G443" s="2">
        <f t="shared" si="61"/>
        <v>2.6573216154979356E-2</v>
      </c>
      <c r="H443" s="2">
        <f t="shared" si="58"/>
        <v>3.8181454317257582</v>
      </c>
      <c r="I443" s="2">
        <f t="shared" si="59"/>
        <v>79.245126280013068</v>
      </c>
    </row>
    <row r="444" spans="1:9" ht="13.5" x14ac:dyDescent="0.25">
      <c r="A444" s="3">
        <f>TITRES_STAT!B447</f>
        <v>42654</v>
      </c>
      <c r="B444" s="6">
        <f>TITRES_STAT!D447</f>
        <v>6.1528</v>
      </c>
      <c r="C444" s="2">
        <f t="shared" si="54"/>
        <v>0.26109999999999989</v>
      </c>
      <c r="D444" s="2">
        <f t="shared" si="55"/>
        <v>0.26109999999999989</v>
      </c>
      <c r="E444" s="2">
        <f t="shared" si="56"/>
        <v>0</v>
      </c>
      <c r="F444" s="2">
        <f t="shared" si="61"/>
        <v>0.11286323216351013</v>
      </c>
      <c r="G444" s="2">
        <f t="shared" si="61"/>
        <v>2.4675129286766545E-2</v>
      </c>
      <c r="H444" s="2">
        <f t="shared" si="58"/>
        <v>4.5739672060822603</v>
      </c>
      <c r="I444" s="2">
        <f t="shared" si="59"/>
        <v>82.059456702421755</v>
      </c>
    </row>
    <row r="445" spans="1:9" ht="13.5" x14ac:dyDescent="0.25">
      <c r="A445" s="3">
        <f>TITRES_STAT!B448</f>
        <v>42655</v>
      </c>
      <c r="B445" s="6">
        <f>TITRES_STAT!D448</f>
        <v>6.4294000000000002</v>
      </c>
      <c r="C445" s="2">
        <f t="shared" si="54"/>
        <v>0.27660000000000018</v>
      </c>
      <c r="D445" s="2">
        <f t="shared" si="55"/>
        <v>0.27660000000000018</v>
      </c>
      <c r="E445" s="2">
        <f t="shared" si="56"/>
        <v>0</v>
      </c>
      <c r="F445" s="2">
        <f t="shared" ref="F445:G460" si="62">((F444*13)+D445)/14</f>
        <v>0.12455871558040228</v>
      </c>
      <c r="G445" s="2">
        <f t="shared" si="62"/>
        <v>2.2912620051997505E-2</v>
      </c>
      <c r="H445" s="2">
        <f t="shared" si="58"/>
        <v>5.4362493376021979</v>
      </c>
      <c r="I445" s="2">
        <f t="shared" si="59"/>
        <v>84.46300092574495</v>
      </c>
    </row>
    <row r="446" spans="1:9" ht="13.5" x14ac:dyDescent="0.25">
      <c r="A446" s="3">
        <f>TITRES_STAT!B449</f>
        <v>42656</v>
      </c>
      <c r="B446" s="6">
        <f>TITRES_STAT!D449</f>
        <v>6.6060999999999996</v>
      </c>
      <c r="C446" s="2">
        <f t="shared" si="54"/>
        <v>0.17669999999999941</v>
      </c>
      <c r="D446" s="2">
        <f t="shared" si="55"/>
        <v>0.17669999999999941</v>
      </c>
      <c r="E446" s="2">
        <f t="shared" si="56"/>
        <v>0</v>
      </c>
      <c r="F446" s="2">
        <f t="shared" si="62"/>
        <v>0.12828309303894495</v>
      </c>
      <c r="G446" s="2">
        <f t="shared" si="62"/>
        <v>2.1276004333997681E-2</v>
      </c>
      <c r="H446" s="2">
        <f t="shared" si="58"/>
        <v>6.029472969882641</v>
      </c>
      <c r="I446" s="2">
        <f t="shared" si="59"/>
        <v>85.774182441778493</v>
      </c>
    </row>
    <row r="447" spans="1:9" ht="13.5" x14ac:dyDescent="0.25">
      <c r="A447" s="3">
        <f>TITRES_STAT!B450</f>
        <v>42657</v>
      </c>
      <c r="B447" s="6">
        <f>TITRES_STAT!D450</f>
        <v>6.3141999999999996</v>
      </c>
      <c r="C447" s="2">
        <f t="shared" si="54"/>
        <v>-0.29190000000000005</v>
      </c>
      <c r="D447" s="2">
        <f t="shared" si="55"/>
        <v>0</v>
      </c>
      <c r="E447" s="2">
        <f t="shared" si="56"/>
        <v>0.29190000000000005</v>
      </c>
      <c r="F447" s="2">
        <f t="shared" si="62"/>
        <v>0.11912001496473459</v>
      </c>
      <c r="G447" s="2">
        <f t="shared" si="62"/>
        <v>4.060628973871213E-2</v>
      </c>
      <c r="H447" s="2">
        <f t="shared" si="58"/>
        <v>2.9335360539274085</v>
      </c>
      <c r="I447" s="2">
        <f t="shared" si="59"/>
        <v>74.577581435879864</v>
      </c>
    </row>
    <row r="448" spans="1:9" ht="13.5" x14ac:dyDescent="0.25">
      <c r="A448" s="3">
        <f>TITRES_STAT!B451</f>
        <v>42660</v>
      </c>
      <c r="B448" s="6">
        <f>TITRES_STAT!D451</f>
        <v>6.1375000000000002</v>
      </c>
      <c r="C448" s="2">
        <f t="shared" si="54"/>
        <v>-0.17669999999999941</v>
      </c>
      <c r="D448" s="2">
        <f t="shared" si="55"/>
        <v>0</v>
      </c>
      <c r="E448" s="2">
        <f t="shared" si="56"/>
        <v>0.17669999999999941</v>
      </c>
      <c r="F448" s="2">
        <f t="shared" si="62"/>
        <v>0.11061144246725355</v>
      </c>
      <c r="G448" s="2">
        <f t="shared" si="62"/>
        <v>5.0327269043089796E-2</v>
      </c>
      <c r="H448" s="2">
        <f t="shared" si="58"/>
        <v>2.1978431289913414</v>
      </c>
      <c r="I448" s="2">
        <f t="shared" si="59"/>
        <v>68.728922599920708</v>
      </c>
    </row>
    <row r="449" spans="1:9" ht="13.5" x14ac:dyDescent="0.25">
      <c r="A449" s="3">
        <f>TITRES_STAT!B452</f>
        <v>42661</v>
      </c>
      <c r="B449" s="6">
        <f>TITRES_STAT!D452</f>
        <v>5.8685999999999998</v>
      </c>
      <c r="C449" s="2">
        <f t="shared" si="54"/>
        <v>-0.26890000000000036</v>
      </c>
      <c r="D449" s="2">
        <f t="shared" si="55"/>
        <v>0</v>
      </c>
      <c r="E449" s="2">
        <f t="shared" si="56"/>
        <v>0.26890000000000036</v>
      </c>
      <c r="F449" s="2">
        <f t="shared" si="62"/>
        <v>0.10271062514816401</v>
      </c>
      <c r="G449" s="2">
        <f t="shared" si="62"/>
        <v>6.5939606968583406E-2</v>
      </c>
      <c r="H449" s="2">
        <f t="shared" si="58"/>
        <v>1.5576469116217202</v>
      </c>
      <c r="I449" s="2">
        <f t="shared" si="59"/>
        <v>60.901561687186422</v>
      </c>
    </row>
    <row r="450" spans="1:9" ht="13.5" x14ac:dyDescent="0.25">
      <c r="A450" s="3">
        <f>TITRES_STAT!B453</f>
        <v>42662</v>
      </c>
      <c r="B450" s="6">
        <f>TITRES_STAT!D453</f>
        <v>6.1298000000000004</v>
      </c>
      <c r="C450" s="2">
        <f t="shared" si="54"/>
        <v>0.26120000000000054</v>
      </c>
      <c r="D450" s="2">
        <f t="shared" si="55"/>
        <v>0.26120000000000054</v>
      </c>
      <c r="E450" s="2">
        <f t="shared" si="56"/>
        <v>0</v>
      </c>
      <c r="F450" s="2">
        <f t="shared" si="62"/>
        <v>0.11403129478043805</v>
      </c>
      <c r="G450" s="2">
        <f t="shared" si="62"/>
        <v>6.1229635042256023E-2</v>
      </c>
      <c r="H450" s="2">
        <f t="shared" si="58"/>
        <v>1.8623546376153044</v>
      </c>
      <c r="I450" s="2">
        <f t="shared" si="59"/>
        <v>65.063728062951569</v>
      </c>
    </row>
    <row r="451" spans="1:9" ht="13.5" x14ac:dyDescent="0.25">
      <c r="A451" s="3">
        <f>TITRES_STAT!B454</f>
        <v>42663</v>
      </c>
      <c r="B451" s="6">
        <f>TITRES_STAT!D454</f>
        <v>6.0376000000000003</v>
      </c>
      <c r="C451" s="2">
        <f t="shared" ref="C451:C514" si="63">B451-B450</f>
        <v>-9.220000000000006E-2</v>
      </c>
      <c r="D451" s="2">
        <f t="shared" ref="D451:D514" si="64">IF(C451&gt;0,C451,0)</f>
        <v>0</v>
      </c>
      <c r="E451" s="2">
        <f t="shared" ref="E451:E514" si="65">IF(C451&lt;0,-C451,0)</f>
        <v>9.220000000000006E-2</v>
      </c>
      <c r="F451" s="2">
        <f t="shared" si="62"/>
        <v>0.10588620229612104</v>
      </c>
      <c r="G451" s="2">
        <f t="shared" si="62"/>
        <v>6.3441803967809171E-2</v>
      </c>
      <c r="H451" s="2">
        <f t="shared" si="58"/>
        <v>1.6690288685650942</v>
      </c>
      <c r="I451" s="2">
        <f t="shared" si="59"/>
        <v>62.53318906446998</v>
      </c>
    </row>
    <row r="452" spans="1:9" ht="13.5" x14ac:dyDescent="0.25">
      <c r="A452" s="3">
        <f>TITRES_STAT!B455</f>
        <v>42664</v>
      </c>
      <c r="B452" s="6">
        <f>TITRES_STAT!D455</f>
        <v>6.1298000000000004</v>
      </c>
      <c r="C452" s="2">
        <f t="shared" si="63"/>
        <v>9.220000000000006E-2</v>
      </c>
      <c r="D452" s="2">
        <f t="shared" si="64"/>
        <v>9.220000000000006E-2</v>
      </c>
      <c r="E452" s="2">
        <f t="shared" si="65"/>
        <v>0</v>
      </c>
      <c r="F452" s="2">
        <f t="shared" si="62"/>
        <v>0.10490861641782669</v>
      </c>
      <c r="G452" s="2">
        <f t="shared" si="62"/>
        <v>5.8910246541537085E-2</v>
      </c>
      <c r="H452" s="2">
        <f t="shared" si="58"/>
        <v>1.7808212081383255</v>
      </c>
      <c r="I452" s="2">
        <f t="shared" si="59"/>
        <v>64.03939968979634</v>
      </c>
    </row>
    <row r="453" spans="1:9" ht="13.5" x14ac:dyDescent="0.25">
      <c r="A453" s="3">
        <f>TITRES_STAT!B456</f>
        <v>42667</v>
      </c>
      <c r="B453" s="6">
        <f>TITRES_STAT!D456</f>
        <v>6.1143999999999998</v>
      </c>
      <c r="C453" s="2">
        <f t="shared" si="63"/>
        <v>-1.5400000000000524E-2</v>
      </c>
      <c r="D453" s="2">
        <f t="shared" si="64"/>
        <v>0</v>
      </c>
      <c r="E453" s="2">
        <f t="shared" si="65"/>
        <v>1.5400000000000524E-2</v>
      </c>
      <c r="F453" s="2">
        <f t="shared" si="62"/>
        <v>9.7415143816553348E-2</v>
      </c>
      <c r="G453" s="2">
        <f t="shared" si="62"/>
        <v>5.5802371788570185E-2</v>
      </c>
      <c r="H453" s="2">
        <f t="shared" si="58"/>
        <v>1.745716905827049</v>
      </c>
      <c r="I453" s="2">
        <f t="shared" si="59"/>
        <v>63.579639332890878</v>
      </c>
    </row>
    <row r="454" spans="1:9" ht="13.5" x14ac:dyDescent="0.25">
      <c r="A454" s="3">
        <f>TITRES_STAT!B457</f>
        <v>42668</v>
      </c>
      <c r="B454" s="6">
        <f>TITRES_STAT!D457</f>
        <v>6.0683999999999996</v>
      </c>
      <c r="C454" s="2">
        <f t="shared" si="63"/>
        <v>-4.6000000000000263E-2</v>
      </c>
      <c r="D454" s="2">
        <f t="shared" si="64"/>
        <v>0</v>
      </c>
      <c r="E454" s="2">
        <f t="shared" si="65"/>
        <v>4.6000000000000263E-2</v>
      </c>
      <c r="F454" s="2">
        <f t="shared" si="62"/>
        <v>9.0456919258228102E-2</v>
      </c>
      <c r="G454" s="2">
        <f t="shared" si="62"/>
        <v>5.5102202375100905E-2</v>
      </c>
      <c r="H454" s="2">
        <f t="shared" si="58"/>
        <v>1.641620758503529</v>
      </c>
      <c r="I454" s="2">
        <f t="shared" si="59"/>
        <v>62.14445253805102</v>
      </c>
    </row>
    <row r="455" spans="1:9" ht="13.5" x14ac:dyDescent="0.25">
      <c r="A455" s="3">
        <f>TITRES_STAT!B458</f>
        <v>42669</v>
      </c>
      <c r="B455" s="6">
        <f>TITRES_STAT!D458</f>
        <v>6.1452</v>
      </c>
      <c r="C455" s="2">
        <f t="shared" si="63"/>
        <v>7.6800000000000423E-2</v>
      </c>
      <c r="D455" s="2">
        <f t="shared" si="64"/>
        <v>7.6800000000000423E-2</v>
      </c>
      <c r="E455" s="2">
        <f t="shared" si="65"/>
        <v>0</v>
      </c>
      <c r="F455" s="2">
        <f t="shared" si="62"/>
        <v>8.9481425025497566E-2</v>
      </c>
      <c r="G455" s="2">
        <f t="shared" si="62"/>
        <v>5.1166330776879411E-2</v>
      </c>
      <c r="H455" s="2">
        <f t="shared" si="58"/>
        <v>1.7488341193684274</v>
      </c>
      <c r="I455" s="2">
        <f t="shared" si="59"/>
        <v>63.620940494228144</v>
      </c>
    </row>
    <row r="456" spans="1:9" ht="13.5" x14ac:dyDescent="0.25">
      <c r="A456" s="3">
        <f>TITRES_STAT!B459</f>
        <v>42670</v>
      </c>
      <c r="B456" s="6">
        <f>TITRES_STAT!D459</f>
        <v>6.1452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8.3089894666533465E-2</v>
      </c>
      <c r="G456" s="2">
        <f t="shared" si="62"/>
        <v>4.7511592864245167E-2</v>
      </c>
      <c r="H456" s="2">
        <f t="shared" si="58"/>
        <v>1.7488341193684276</v>
      </c>
      <c r="I456" s="2">
        <f t="shared" si="59"/>
        <v>63.620940494228144</v>
      </c>
    </row>
    <row r="457" spans="1:9" ht="13.5" x14ac:dyDescent="0.25">
      <c r="A457" s="3">
        <f>TITRES_STAT!B460</f>
        <v>42671</v>
      </c>
      <c r="B457" s="6">
        <f>TITRES_STAT!D460</f>
        <v>6.1452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7.7154902190352495E-2</v>
      </c>
      <c r="G457" s="2">
        <f t="shared" si="62"/>
        <v>4.4117907659656223E-2</v>
      </c>
      <c r="H457" s="2">
        <f t="shared" si="58"/>
        <v>1.7488341193684276</v>
      </c>
      <c r="I457" s="2">
        <f t="shared" si="59"/>
        <v>63.620940494228144</v>
      </c>
    </row>
    <row r="458" spans="1:9" ht="13.5" x14ac:dyDescent="0.25">
      <c r="A458" s="3">
        <f>TITRES_STAT!B461</f>
        <v>42674</v>
      </c>
      <c r="B458" s="6">
        <f>TITRES_STAT!D461</f>
        <v>5.9915000000000003</v>
      </c>
      <c r="C458" s="2">
        <f t="shared" si="63"/>
        <v>-0.15369999999999973</v>
      </c>
      <c r="D458" s="2">
        <f t="shared" si="64"/>
        <v>0</v>
      </c>
      <c r="E458" s="2">
        <f t="shared" si="65"/>
        <v>0.15369999999999973</v>
      </c>
      <c r="F458" s="2">
        <f t="shared" si="62"/>
        <v>7.1643837748184461E-2</v>
      </c>
      <c r="G458" s="2">
        <f t="shared" si="62"/>
        <v>5.1945199969680764E-2</v>
      </c>
      <c r="H458" s="2">
        <f t="shared" si="58"/>
        <v>1.37921959661338</v>
      </c>
      <c r="I458" s="2">
        <f t="shared" si="59"/>
        <v>57.969411422828884</v>
      </c>
    </row>
    <row r="459" spans="1:9" ht="13.5" x14ac:dyDescent="0.25">
      <c r="A459" s="3">
        <f>TITRES_STAT!B462</f>
        <v>42675</v>
      </c>
      <c r="B459" s="6">
        <f>TITRES_STAT!D462</f>
        <v>6.2450000000000001</v>
      </c>
      <c r="C459" s="2">
        <f t="shared" si="63"/>
        <v>0.25349999999999984</v>
      </c>
      <c r="D459" s="2">
        <f t="shared" si="64"/>
        <v>0.25349999999999984</v>
      </c>
      <c r="E459" s="2">
        <f t="shared" si="65"/>
        <v>0</v>
      </c>
      <c r="F459" s="2">
        <f t="shared" si="62"/>
        <v>8.4633563623314131E-2</v>
      </c>
      <c r="G459" s="2">
        <f t="shared" si="62"/>
        <v>4.8234828543274995E-2</v>
      </c>
      <c r="H459" s="2">
        <f t="shared" si="58"/>
        <v>1.7546152060514357</v>
      </c>
      <c r="I459" s="2">
        <f t="shared" si="59"/>
        <v>63.697288906154121</v>
      </c>
    </row>
    <row r="460" spans="1:9" ht="13.5" x14ac:dyDescent="0.25">
      <c r="A460" s="3">
        <f>TITRES_STAT!B463</f>
        <v>42676</v>
      </c>
      <c r="B460" s="6">
        <f>TITRES_STAT!D463</f>
        <v>6.1836000000000002</v>
      </c>
      <c r="C460" s="2">
        <f t="shared" si="63"/>
        <v>-6.1399999999999899E-2</v>
      </c>
      <c r="D460" s="2">
        <f t="shared" si="64"/>
        <v>0</v>
      </c>
      <c r="E460" s="2">
        <f t="shared" si="65"/>
        <v>6.1399999999999899E-2</v>
      </c>
      <c r="F460" s="2">
        <f t="shared" si="62"/>
        <v>7.858830907879169E-2</v>
      </c>
      <c r="G460" s="2">
        <f t="shared" si="62"/>
        <v>4.9175197933041058E-2</v>
      </c>
      <c r="H460" s="2">
        <f t="shared" si="58"/>
        <v>1.5981289833505239</v>
      </c>
      <c r="I460" s="2">
        <f t="shared" si="59"/>
        <v>61.510763845511278</v>
      </c>
    </row>
    <row r="461" spans="1:9" ht="13.5" x14ac:dyDescent="0.25">
      <c r="A461" s="3">
        <f>TITRES_STAT!B464</f>
        <v>42677</v>
      </c>
      <c r="B461" s="6">
        <f>TITRES_STAT!D464</f>
        <v>6.1836000000000002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7.2974858430306572E-2</v>
      </c>
      <c r="G461" s="2">
        <f t="shared" si="66"/>
        <v>4.5662683794966692E-2</v>
      </c>
      <c r="H461" s="2">
        <f t="shared" si="58"/>
        <v>1.5981289833505241</v>
      </c>
      <c r="I461" s="2">
        <f t="shared" si="59"/>
        <v>61.510763845511285</v>
      </c>
    </row>
    <row r="462" spans="1:9" ht="13.5" x14ac:dyDescent="0.25">
      <c r="A462" s="3">
        <f>TITRES_STAT!B465</f>
        <v>42678</v>
      </c>
      <c r="B462" s="6">
        <f>TITRES_STAT!D465</f>
        <v>6.2988</v>
      </c>
      <c r="C462" s="2">
        <f t="shared" si="63"/>
        <v>0.11519999999999975</v>
      </c>
      <c r="D462" s="2">
        <f t="shared" si="64"/>
        <v>0.11519999999999975</v>
      </c>
      <c r="E462" s="2">
        <f t="shared" si="65"/>
        <v>0</v>
      </c>
      <c r="F462" s="2">
        <f t="shared" si="66"/>
        <v>7.5990939970998941E-2</v>
      </c>
      <c r="G462" s="2">
        <f t="shared" si="66"/>
        <v>4.2401063523897643E-2</v>
      </c>
      <c r="H462" s="2">
        <f t="shared" si="58"/>
        <v>1.7921941964538159</v>
      </c>
      <c r="I462" s="2">
        <f t="shared" si="59"/>
        <v>64.185872126299998</v>
      </c>
    </row>
    <row r="463" spans="1:9" ht="13.5" x14ac:dyDescent="0.25">
      <c r="A463" s="3">
        <f>TITRES_STAT!B466</f>
        <v>42681</v>
      </c>
      <c r="B463" s="6">
        <f>TITRES_STAT!D466</f>
        <v>6.2220000000000004</v>
      </c>
      <c r="C463" s="2">
        <f t="shared" si="63"/>
        <v>-7.6799999999999535E-2</v>
      </c>
      <c r="D463" s="2">
        <f t="shared" si="64"/>
        <v>0</v>
      </c>
      <c r="E463" s="2">
        <f t="shared" si="65"/>
        <v>7.6799999999999535E-2</v>
      </c>
      <c r="F463" s="2">
        <f t="shared" si="66"/>
        <v>7.0563015687356165E-2</v>
      </c>
      <c r="G463" s="2">
        <f t="shared" si="66"/>
        <v>4.4858130415047777E-2</v>
      </c>
      <c r="H463" s="2">
        <f t="shared" si="58"/>
        <v>1.5730262281213043</v>
      </c>
      <c r="I463" s="2">
        <f t="shared" si="59"/>
        <v>61.135258200218573</v>
      </c>
    </row>
    <row r="464" spans="1:9" ht="13.5" x14ac:dyDescent="0.25">
      <c r="A464" s="3">
        <f>TITRES_STAT!B467</f>
        <v>42682</v>
      </c>
      <c r="B464" s="6">
        <f>TITRES_STAT!D467</f>
        <v>6.2911000000000001</v>
      </c>
      <c r="C464" s="2">
        <f t="shared" si="63"/>
        <v>6.9099999999999717E-2</v>
      </c>
      <c r="D464" s="2">
        <f t="shared" si="64"/>
        <v>6.9099999999999717E-2</v>
      </c>
      <c r="E464" s="2">
        <f t="shared" si="65"/>
        <v>0</v>
      </c>
      <c r="F464" s="2">
        <f t="shared" si="66"/>
        <v>7.0458514566830707E-2</v>
      </c>
      <c r="G464" s="2">
        <f t="shared" si="66"/>
        <v>4.1653978242544361E-2</v>
      </c>
      <c r="H464" s="2">
        <f t="shared" si="58"/>
        <v>1.6915194547940224</v>
      </c>
      <c r="I464" s="2">
        <f t="shared" si="59"/>
        <v>62.846265212059244</v>
      </c>
    </row>
    <row r="465" spans="1:9" ht="13.5" x14ac:dyDescent="0.25">
      <c r="A465" s="3">
        <f>TITRES_STAT!B468</f>
        <v>42683</v>
      </c>
      <c r="B465" s="6">
        <f>TITRES_STAT!D468</f>
        <v>6.4523999999999999</v>
      </c>
      <c r="C465" s="2">
        <f t="shared" si="63"/>
        <v>0.16129999999999978</v>
      </c>
      <c r="D465" s="2">
        <f t="shared" si="64"/>
        <v>0.16129999999999978</v>
      </c>
      <c r="E465" s="2">
        <f t="shared" si="65"/>
        <v>0</v>
      </c>
      <c r="F465" s="2">
        <f t="shared" si="66"/>
        <v>7.6947192097771344E-2</v>
      </c>
      <c r="G465" s="2">
        <f t="shared" si="66"/>
        <v>3.8678694082362623E-2</v>
      </c>
      <c r="H465" s="2">
        <f t="shared" ref="H465:H528" si="67">F465/G465</f>
        <v>1.9893947798216653</v>
      </c>
      <c r="I465" s="2">
        <f t="shared" ref="I465:I528" si="68">IF(G465=0,100,100-(100/(1+H465)))</f>
        <v>66.54841285098999</v>
      </c>
    </row>
    <row r="466" spans="1:9" ht="13.5" x14ac:dyDescent="0.25">
      <c r="A466" s="3">
        <f>TITRES_STAT!B469</f>
        <v>42684</v>
      </c>
      <c r="B466" s="6">
        <f>TITRES_STAT!D469</f>
        <v>6.6060999999999996</v>
      </c>
      <c r="C466" s="2">
        <f t="shared" si="63"/>
        <v>0.15369999999999973</v>
      </c>
      <c r="D466" s="2">
        <f t="shared" si="64"/>
        <v>0.15369999999999973</v>
      </c>
      <c r="E466" s="2">
        <f t="shared" si="65"/>
        <v>0</v>
      </c>
      <c r="F466" s="2">
        <f t="shared" si="66"/>
        <v>8.2429535519359082E-2</v>
      </c>
      <c r="G466" s="2">
        <f t="shared" si="66"/>
        <v>3.5915930219336721E-2</v>
      </c>
      <c r="H466" s="2">
        <f t="shared" si="67"/>
        <v>2.2950689294685169</v>
      </c>
      <c r="I466" s="2">
        <f t="shared" si="68"/>
        <v>69.651621213238272</v>
      </c>
    </row>
    <row r="467" spans="1:9" ht="13.5" x14ac:dyDescent="0.25">
      <c r="A467" s="3">
        <f>TITRES_STAT!B470</f>
        <v>42685</v>
      </c>
      <c r="B467" s="6">
        <f>TITRES_STAT!D470</f>
        <v>6.5675999999999997</v>
      </c>
      <c r="C467" s="2">
        <f t="shared" si="63"/>
        <v>-3.8499999999999979E-2</v>
      </c>
      <c r="D467" s="2">
        <f t="shared" si="64"/>
        <v>0</v>
      </c>
      <c r="E467" s="2">
        <f t="shared" si="65"/>
        <v>3.8499999999999979E-2</v>
      </c>
      <c r="F467" s="2">
        <f t="shared" si="66"/>
        <v>7.6541711553690578E-2</v>
      </c>
      <c r="G467" s="2">
        <f t="shared" si="66"/>
        <v>3.6100506632241243E-2</v>
      </c>
      <c r="H467" s="2">
        <f t="shared" si="67"/>
        <v>2.1202392623856263</v>
      </c>
      <c r="I467" s="2">
        <f t="shared" si="68"/>
        <v>67.951175666079052</v>
      </c>
    </row>
    <row r="468" spans="1:9" ht="13.5" x14ac:dyDescent="0.25">
      <c r="A468" s="3">
        <f>TITRES_STAT!B471</f>
        <v>42688</v>
      </c>
      <c r="B468" s="6">
        <f>TITRES_STAT!D471</f>
        <v>6.5292000000000003</v>
      </c>
      <c r="C468" s="2">
        <f t="shared" si="63"/>
        <v>-3.8399999999999324E-2</v>
      </c>
      <c r="D468" s="2">
        <f t="shared" si="64"/>
        <v>0</v>
      </c>
      <c r="E468" s="2">
        <f t="shared" si="65"/>
        <v>3.8399999999999324E-2</v>
      </c>
      <c r="F468" s="2">
        <f t="shared" si="66"/>
        <v>7.1074446442712685E-2</v>
      </c>
      <c r="G468" s="2">
        <f t="shared" si="66"/>
        <v>3.6264756158509673E-2</v>
      </c>
      <c r="H468" s="2">
        <f t="shared" si="67"/>
        <v>1.9598765846391821</v>
      </c>
      <c r="I468" s="2">
        <f t="shared" si="68"/>
        <v>66.214807563609853</v>
      </c>
    </row>
    <row r="469" spans="1:9" ht="13.5" x14ac:dyDescent="0.25">
      <c r="A469" s="3">
        <f>TITRES_STAT!B472</f>
        <v>42689</v>
      </c>
      <c r="B469" s="6">
        <f>TITRES_STAT!D472</f>
        <v>6.6829000000000001</v>
      </c>
      <c r="C469" s="2">
        <f t="shared" si="63"/>
        <v>0.15369999999999973</v>
      </c>
      <c r="D469" s="2">
        <f t="shared" si="64"/>
        <v>0.15369999999999973</v>
      </c>
      <c r="E469" s="2">
        <f t="shared" si="65"/>
        <v>0</v>
      </c>
      <c r="F469" s="2">
        <f t="shared" si="66"/>
        <v>7.6976271696804613E-2</v>
      </c>
      <c r="G469" s="2">
        <f t="shared" si="66"/>
        <v>3.3674416432901838E-2</v>
      </c>
      <c r="H469" s="2">
        <f t="shared" si="67"/>
        <v>2.2858977185301534</v>
      </c>
      <c r="I469" s="2">
        <f t="shared" si="68"/>
        <v>69.566916390589313</v>
      </c>
    </row>
    <row r="470" spans="1:9" ht="13.5" x14ac:dyDescent="0.25">
      <c r="A470" s="3">
        <f>TITRES_STAT!B473</f>
        <v>42690</v>
      </c>
      <c r="B470" s="6">
        <f>TITRES_STAT!D473</f>
        <v>6.7596999999999996</v>
      </c>
      <c r="C470" s="2">
        <f t="shared" si="63"/>
        <v>7.6799999999999535E-2</v>
      </c>
      <c r="D470" s="2">
        <f t="shared" si="64"/>
        <v>7.6799999999999535E-2</v>
      </c>
      <c r="E470" s="2">
        <f t="shared" si="65"/>
        <v>0</v>
      </c>
      <c r="F470" s="2">
        <f t="shared" si="66"/>
        <v>7.6963680861318537E-2</v>
      </c>
      <c r="G470" s="2">
        <f t="shared" si="66"/>
        <v>3.1269100973408848E-2</v>
      </c>
      <c r="H470" s="2">
        <f t="shared" si="67"/>
        <v>2.4613333439540916</v>
      </c>
      <c r="I470" s="2">
        <f t="shared" si="68"/>
        <v>71.109399164148712</v>
      </c>
    </row>
    <row r="471" spans="1:9" ht="13.5" x14ac:dyDescent="0.25">
      <c r="A471" s="3">
        <f>TITRES_STAT!B474</f>
        <v>42691</v>
      </c>
      <c r="B471" s="6">
        <f>TITRES_STAT!D474</f>
        <v>6.8365</v>
      </c>
      <c r="C471" s="2">
        <f t="shared" si="63"/>
        <v>7.6800000000000423E-2</v>
      </c>
      <c r="D471" s="2">
        <f t="shared" si="64"/>
        <v>7.6800000000000423E-2</v>
      </c>
      <c r="E471" s="2">
        <f t="shared" si="65"/>
        <v>0</v>
      </c>
      <c r="F471" s="2">
        <f t="shared" si="66"/>
        <v>7.6951989371224383E-2</v>
      </c>
      <c r="G471" s="2">
        <f t="shared" si="66"/>
        <v>2.90355937610225E-2</v>
      </c>
      <c r="H471" s="2">
        <f t="shared" si="67"/>
        <v>2.6502640174875656</v>
      </c>
      <c r="I471" s="2">
        <f t="shared" si="68"/>
        <v>72.604721324012928</v>
      </c>
    </row>
    <row r="472" spans="1:9" ht="13.5" x14ac:dyDescent="0.25">
      <c r="A472" s="3">
        <f>TITRES_STAT!B475</f>
        <v>42692</v>
      </c>
      <c r="B472" s="6">
        <f>TITRES_STAT!D475</f>
        <v>6.9287000000000001</v>
      </c>
      <c r="C472" s="2">
        <f t="shared" si="63"/>
        <v>9.220000000000006E-2</v>
      </c>
      <c r="D472" s="2">
        <f t="shared" si="64"/>
        <v>9.220000000000006E-2</v>
      </c>
      <c r="E472" s="2">
        <f t="shared" si="65"/>
        <v>0</v>
      </c>
      <c r="F472" s="2">
        <f t="shared" si="66"/>
        <v>7.8041132987565501E-2</v>
      </c>
      <c r="G472" s="2">
        <f t="shared" si="66"/>
        <v>2.6961622778092324E-2</v>
      </c>
      <c r="H472" s="2">
        <f t="shared" si="67"/>
        <v>2.8945265509380929</v>
      </c>
      <c r="I472" s="2">
        <f t="shared" si="68"/>
        <v>74.322937925301204</v>
      </c>
    </row>
    <row r="473" spans="1:9" ht="13.5" x14ac:dyDescent="0.25">
      <c r="A473" s="3">
        <f>TITRES_STAT!B476</f>
        <v>42695</v>
      </c>
      <c r="B473" s="6">
        <f>TITRES_STAT!D476</f>
        <v>6.9132999999999996</v>
      </c>
      <c r="C473" s="2">
        <f t="shared" si="63"/>
        <v>-1.5400000000000524E-2</v>
      </c>
      <c r="D473" s="2">
        <f t="shared" si="64"/>
        <v>0</v>
      </c>
      <c r="E473" s="2">
        <f t="shared" si="65"/>
        <v>1.5400000000000524E-2</v>
      </c>
      <c r="F473" s="2">
        <f t="shared" si="66"/>
        <v>7.2466766345596539E-2</v>
      </c>
      <c r="G473" s="2">
        <f t="shared" si="66"/>
        <v>2.6135792579657195E-2</v>
      </c>
      <c r="H473" s="2">
        <f t="shared" si="67"/>
        <v>2.7727020760794177</v>
      </c>
      <c r="I473" s="2">
        <f t="shared" si="68"/>
        <v>73.493798878516344</v>
      </c>
    </row>
    <row r="474" spans="1:9" ht="13.5" x14ac:dyDescent="0.25">
      <c r="A474" s="3">
        <f>TITRES_STAT!B477</f>
        <v>42696</v>
      </c>
      <c r="B474" s="6">
        <f>TITRES_STAT!D477</f>
        <v>6.9901</v>
      </c>
      <c r="C474" s="2">
        <f t="shared" si="63"/>
        <v>7.6800000000000423E-2</v>
      </c>
      <c r="D474" s="2">
        <f t="shared" si="64"/>
        <v>7.6800000000000423E-2</v>
      </c>
      <c r="E474" s="2">
        <f t="shared" si="65"/>
        <v>0</v>
      </c>
      <c r="F474" s="2">
        <f t="shared" si="66"/>
        <v>7.2776283035196815E-2</v>
      </c>
      <c r="G474" s="2">
        <f t="shared" si="66"/>
        <v>2.4268950252538824E-2</v>
      </c>
      <c r="H474" s="2">
        <f t="shared" si="67"/>
        <v>2.9987404596366316</v>
      </c>
      <c r="I474" s="2">
        <f t="shared" si="68"/>
        <v>74.992125393132653</v>
      </c>
    </row>
    <row r="475" spans="1:9" ht="13.5" x14ac:dyDescent="0.25">
      <c r="A475" s="3">
        <f>TITRES_STAT!B478</f>
        <v>42697</v>
      </c>
      <c r="B475" s="6">
        <f>TITRES_STAT!D478</f>
        <v>6.9748000000000001</v>
      </c>
      <c r="C475" s="2">
        <f t="shared" si="63"/>
        <v>-1.5299999999999869E-2</v>
      </c>
      <c r="D475" s="2">
        <f t="shared" si="64"/>
        <v>0</v>
      </c>
      <c r="E475" s="2">
        <f t="shared" si="65"/>
        <v>1.5299999999999869E-2</v>
      </c>
      <c r="F475" s="2">
        <f t="shared" si="66"/>
        <v>6.7577977104111328E-2</v>
      </c>
      <c r="G475" s="2">
        <f t="shared" si="66"/>
        <v>2.3628310948786042E-2</v>
      </c>
      <c r="H475" s="2">
        <f t="shared" si="67"/>
        <v>2.8600426518249837</v>
      </c>
      <c r="I475" s="2">
        <f t="shared" si="68"/>
        <v>74.093550507085425</v>
      </c>
    </row>
    <row r="476" spans="1:9" ht="13.5" x14ac:dyDescent="0.25">
      <c r="A476" s="3">
        <f>TITRES_STAT!B479</f>
        <v>42698</v>
      </c>
      <c r="B476" s="6">
        <f>TITRES_STAT!D479</f>
        <v>7.0669000000000004</v>
      </c>
      <c r="C476" s="2">
        <f t="shared" si="63"/>
        <v>9.2100000000000293E-2</v>
      </c>
      <c r="D476" s="2">
        <f t="shared" si="64"/>
        <v>9.2100000000000293E-2</v>
      </c>
      <c r="E476" s="2">
        <f t="shared" si="65"/>
        <v>0</v>
      </c>
      <c r="F476" s="2">
        <f t="shared" si="66"/>
        <v>6.9329550168103396E-2</v>
      </c>
      <c r="G476" s="2">
        <f t="shared" si="66"/>
        <v>2.1940574452444184E-2</v>
      </c>
      <c r="H476" s="2">
        <f t="shared" si="67"/>
        <v>3.1598785309096624</v>
      </c>
      <c r="I476" s="2">
        <f t="shared" si="68"/>
        <v>75.960836534779176</v>
      </c>
    </row>
    <row r="477" spans="1:9" ht="13.5" x14ac:dyDescent="0.25">
      <c r="A477" s="3">
        <f>TITRES_STAT!B480</f>
        <v>42699</v>
      </c>
      <c r="B477" s="6">
        <f>TITRES_STAT!D480</f>
        <v>7.1052999999999997</v>
      </c>
      <c r="C477" s="2">
        <f t="shared" si="63"/>
        <v>3.8399999999999324E-2</v>
      </c>
      <c r="D477" s="2">
        <f t="shared" si="64"/>
        <v>3.8399999999999324E-2</v>
      </c>
      <c r="E477" s="2">
        <f t="shared" si="65"/>
        <v>0</v>
      </c>
      <c r="F477" s="2">
        <f t="shared" ref="F477:G492" si="69">((F476*13)+D477)/14</f>
        <v>6.7120296584667394E-2</v>
      </c>
      <c r="G477" s="2">
        <f t="shared" si="69"/>
        <v>2.0373390562983883E-2</v>
      </c>
      <c r="H477" s="2">
        <f t="shared" si="67"/>
        <v>3.2945079208670003</v>
      </c>
      <c r="I477" s="2">
        <f t="shared" si="68"/>
        <v>76.714445090646976</v>
      </c>
    </row>
    <row r="478" spans="1:9" ht="13.5" x14ac:dyDescent="0.25">
      <c r="A478" s="3">
        <f>TITRES_STAT!B481</f>
        <v>42702</v>
      </c>
      <c r="B478" s="6">
        <f>TITRES_STAT!D481</f>
        <v>7.0438999999999998</v>
      </c>
      <c r="C478" s="2">
        <f t="shared" si="63"/>
        <v>-6.1399999999999899E-2</v>
      </c>
      <c r="D478" s="2">
        <f t="shared" si="64"/>
        <v>0</v>
      </c>
      <c r="E478" s="2">
        <f t="shared" si="65"/>
        <v>6.1399999999999899E-2</v>
      </c>
      <c r="F478" s="2">
        <f t="shared" si="69"/>
        <v>6.2325989685762577E-2</v>
      </c>
      <c r="G478" s="2">
        <f t="shared" si="69"/>
        <v>2.3303862665627884E-2</v>
      </c>
      <c r="H478" s="2">
        <f t="shared" si="67"/>
        <v>2.6744918033562959</v>
      </c>
      <c r="I478" s="2">
        <f t="shared" si="68"/>
        <v>72.785352274113222</v>
      </c>
    </row>
    <row r="479" spans="1:9" ht="13.5" x14ac:dyDescent="0.25">
      <c r="A479" s="3">
        <f>TITRES_STAT!B482</f>
        <v>42703</v>
      </c>
      <c r="B479" s="6">
        <f>TITRES_STAT!D482</f>
        <v>7.0593000000000004</v>
      </c>
      <c r="C479" s="2">
        <f t="shared" si="63"/>
        <v>1.5400000000000524E-2</v>
      </c>
      <c r="D479" s="2">
        <f t="shared" si="64"/>
        <v>1.5400000000000524E-2</v>
      </c>
      <c r="E479" s="2">
        <f t="shared" si="65"/>
        <v>0</v>
      </c>
      <c r="F479" s="2">
        <f t="shared" si="69"/>
        <v>5.8974133279636722E-2</v>
      </c>
      <c r="G479" s="2">
        <f t="shared" si="69"/>
        <v>2.1639301046654465E-2</v>
      </c>
      <c r="H479" s="2">
        <f t="shared" si="67"/>
        <v>2.7253252382083937</v>
      </c>
      <c r="I479" s="2">
        <f t="shared" si="68"/>
        <v>73.156706165045449</v>
      </c>
    </row>
    <row r="480" spans="1:9" ht="13.5" x14ac:dyDescent="0.25">
      <c r="A480" s="3">
        <f>TITRES_STAT!B483</f>
        <v>42704</v>
      </c>
      <c r="B480" s="6">
        <f>TITRES_STAT!D483</f>
        <v>7.1745000000000001</v>
      </c>
      <c r="C480" s="2">
        <f t="shared" si="63"/>
        <v>0.11519999999999975</v>
      </c>
      <c r="D480" s="2">
        <f t="shared" si="64"/>
        <v>0.11519999999999975</v>
      </c>
      <c r="E480" s="2">
        <f t="shared" si="65"/>
        <v>0</v>
      </c>
      <c r="F480" s="2">
        <f t="shared" si="69"/>
        <v>6.2990266616805513E-2</v>
      </c>
      <c r="G480" s="2">
        <f t="shared" si="69"/>
        <v>2.0093636686179146E-2</v>
      </c>
      <c r="H480" s="2">
        <f t="shared" si="67"/>
        <v>3.134836545548354</v>
      </c>
      <c r="I480" s="2">
        <f t="shared" si="68"/>
        <v>75.815247132885588</v>
      </c>
    </row>
    <row r="481" spans="1:9" ht="13.5" x14ac:dyDescent="0.25">
      <c r="A481" s="3">
        <f>TITRES_STAT!B484</f>
        <v>42705</v>
      </c>
      <c r="B481" s="6">
        <f>TITRES_STAT!D484</f>
        <v>7.1130000000000004</v>
      </c>
      <c r="C481" s="2">
        <f t="shared" si="63"/>
        <v>-6.1499999999999666E-2</v>
      </c>
      <c r="D481" s="2">
        <f t="shared" si="64"/>
        <v>0</v>
      </c>
      <c r="E481" s="2">
        <f t="shared" si="65"/>
        <v>6.1499999999999666E-2</v>
      </c>
      <c r="F481" s="2">
        <f t="shared" si="69"/>
        <v>5.8490961858462261E-2</v>
      </c>
      <c r="G481" s="2">
        <f t="shared" si="69"/>
        <v>2.3051234065737756E-2</v>
      </c>
      <c r="H481" s="2">
        <f t="shared" si="67"/>
        <v>2.5374329934639124</v>
      </c>
      <c r="I481" s="2">
        <f t="shared" si="68"/>
        <v>71.730913296514956</v>
      </c>
    </row>
    <row r="482" spans="1:9" ht="13.5" x14ac:dyDescent="0.25">
      <c r="A482" s="3">
        <f>TITRES_STAT!B485</f>
        <v>42706</v>
      </c>
      <c r="B482" s="6">
        <f>TITRES_STAT!D485</f>
        <v>7.1130000000000004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5.4313036011429242E-2</v>
      </c>
      <c r="G482" s="2">
        <f t="shared" si="69"/>
        <v>2.1404717346756485E-2</v>
      </c>
      <c r="H482" s="2">
        <f t="shared" si="67"/>
        <v>2.5374329934639124</v>
      </c>
      <c r="I482" s="2">
        <f t="shared" si="68"/>
        <v>71.730913296514956</v>
      </c>
    </row>
    <row r="483" spans="1:9" ht="13.5" x14ac:dyDescent="0.25">
      <c r="A483" s="3">
        <f>TITRES_STAT!B486</f>
        <v>42709</v>
      </c>
      <c r="B483" s="6">
        <f>TITRES_STAT!D486</f>
        <v>7.1437999999999997</v>
      </c>
      <c r="C483" s="2">
        <f t="shared" si="63"/>
        <v>3.0799999999999272E-2</v>
      </c>
      <c r="D483" s="2">
        <f t="shared" si="64"/>
        <v>3.0799999999999272E-2</v>
      </c>
      <c r="E483" s="2">
        <f t="shared" si="65"/>
        <v>0</v>
      </c>
      <c r="F483" s="2">
        <f t="shared" si="69"/>
        <v>5.2633533439184248E-2</v>
      </c>
      <c r="G483" s="2">
        <f t="shared" si="69"/>
        <v>1.9875808964845306E-2</v>
      </c>
      <c r="H483" s="2">
        <f t="shared" si="67"/>
        <v>2.6481203120978929</v>
      </c>
      <c r="I483" s="2">
        <f t="shared" si="68"/>
        <v>72.58862333339718</v>
      </c>
    </row>
    <row r="484" spans="1:9" ht="13.5" x14ac:dyDescent="0.25">
      <c r="A484" s="3">
        <f>TITRES_STAT!B487</f>
        <v>42710</v>
      </c>
      <c r="B484" s="6">
        <f>TITRES_STAT!D487</f>
        <v>7.1437999999999997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4.8873995336385374E-2</v>
      </c>
      <c r="G484" s="2">
        <f t="shared" si="69"/>
        <v>1.8456108324499211E-2</v>
      </c>
      <c r="H484" s="2">
        <f t="shared" si="67"/>
        <v>2.6481203120978933</v>
      </c>
      <c r="I484" s="2">
        <f t="shared" si="68"/>
        <v>72.58862333339718</v>
      </c>
    </row>
    <row r="485" spans="1:9" ht="13.5" x14ac:dyDescent="0.25">
      <c r="A485" s="3">
        <f>TITRES_STAT!B488</f>
        <v>42711</v>
      </c>
      <c r="B485" s="6">
        <f>TITRES_STAT!D488</f>
        <v>7.1821999999999999</v>
      </c>
      <c r="C485" s="2">
        <f t="shared" si="63"/>
        <v>3.8400000000000212E-2</v>
      </c>
      <c r="D485" s="2">
        <f t="shared" si="64"/>
        <v>3.8400000000000212E-2</v>
      </c>
      <c r="E485" s="2">
        <f t="shared" si="65"/>
        <v>0</v>
      </c>
      <c r="F485" s="2">
        <f t="shared" si="69"/>
        <v>4.8125852812357865E-2</v>
      </c>
      <c r="G485" s="2">
        <f t="shared" si="69"/>
        <v>1.7137814872749266E-2</v>
      </c>
      <c r="H485" s="2">
        <f t="shared" si="67"/>
        <v>2.8081673871318618</v>
      </c>
      <c r="I485" s="2">
        <f t="shared" si="68"/>
        <v>73.740650072812201</v>
      </c>
    </row>
    <row r="486" spans="1:9" ht="13.5" x14ac:dyDescent="0.25">
      <c r="A486" s="3">
        <f>TITRES_STAT!B489</f>
        <v>42712</v>
      </c>
      <c r="B486" s="6">
        <f>TITRES_STAT!D489</f>
        <v>7.1590999999999996</v>
      </c>
      <c r="C486" s="2">
        <f t="shared" si="63"/>
        <v>-2.3100000000000342E-2</v>
      </c>
      <c r="D486" s="2">
        <f t="shared" si="64"/>
        <v>0</v>
      </c>
      <c r="E486" s="2">
        <f t="shared" si="65"/>
        <v>2.3100000000000342E-2</v>
      </c>
      <c r="F486" s="2">
        <f t="shared" si="69"/>
        <v>4.4688291897189446E-2</v>
      </c>
      <c r="G486" s="2">
        <f t="shared" si="69"/>
        <v>1.7563685238981486E-2</v>
      </c>
      <c r="H486" s="2">
        <f t="shared" si="67"/>
        <v>2.5443573651619884</v>
      </c>
      <c r="I486" s="2">
        <f t="shared" si="68"/>
        <v>71.786140702708266</v>
      </c>
    </row>
    <row r="487" spans="1:9" ht="13.5" x14ac:dyDescent="0.25">
      <c r="A487" s="3">
        <f>TITRES_STAT!B490</f>
        <v>42713</v>
      </c>
      <c r="B487" s="6">
        <f>TITRES_STAT!D490</f>
        <v>7.1821999999999999</v>
      </c>
      <c r="C487" s="2">
        <f t="shared" si="63"/>
        <v>2.3100000000000342E-2</v>
      </c>
      <c r="D487" s="2">
        <f t="shared" si="64"/>
        <v>2.3100000000000342E-2</v>
      </c>
      <c r="E487" s="2">
        <f t="shared" si="65"/>
        <v>0</v>
      </c>
      <c r="F487" s="2">
        <f t="shared" si="69"/>
        <v>4.3146271047390224E-2</v>
      </c>
      <c r="G487" s="2">
        <f t="shared" si="69"/>
        <v>1.6309136293339951E-2</v>
      </c>
      <c r="H487" s="2">
        <f t="shared" si="67"/>
        <v>2.645527652191463</v>
      </c>
      <c r="I487" s="2">
        <f t="shared" si="68"/>
        <v>72.569128658265356</v>
      </c>
    </row>
    <row r="488" spans="1:9" ht="13.5" x14ac:dyDescent="0.25">
      <c r="A488" s="3">
        <f>TITRES_STAT!B491</f>
        <v>42717</v>
      </c>
      <c r="B488" s="6">
        <f>TITRES_STAT!D491</f>
        <v>7.2973999999999997</v>
      </c>
      <c r="C488" s="2">
        <f t="shared" si="63"/>
        <v>0.11519999999999975</v>
      </c>
      <c r="D488" s="2">
        <f t="shared" si="64"/>
        <v>0.11519999999999975</v>
      </c>
      <c r="E488" s="2">
        <f t="shared" si="65"/>
        <v>0</v>
      </c>
      <c r="F488" s="2">
        <f t="shared" si="69"/>
        <v>4.8292965972576617E-2</v>
      </c>
      <c r="G488" s="2">
        <f t="shared" si="69"/>
        <v>1.5144197986672813E-2</v>
      </c>
      <c r="H488" s="2">
        <f t="shared" si="67"/>
        <v>3.1888757671469539</v>
      </c>
      <c r="I488" s="2">
        <f t="shared" si="68"/>
        <v>76.12724617323515</v>
      </c>
    </row>
    <row r="489" spans="1:9" ht="13.5" x14ac:dyDescent="0.25">
      <c r="A489" s="3">
        <f>TITRES_STAT!B492</f>
        <v>42718</v>
      </c>
      <c r="B489" s="6">
        <f>TITRES_STAT!D492</f>
        <v>7.2973999999999997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4.4843468403106858E-2</v>
      </c>
      <c r="G489" s="2">
        <f t="shared" si="69"/>
        <v>1.4062469559053326E-2</v>
      </c>
      <c r="H489" s="2">
        <f t="shared" si="67"/>
        <v>3.1888757671469539</v>
      </c>
      <c r="I489" s="2">
        <f t="shared" si="68"/>
        <v>76.12724617323515</v>
      </c>
    </row>
    <row r="490" spans="1:9" ht="13.5" x14ac:dyDescent="0.25">
      <c r="A490" s="3">
        <f>TITRES_STAT!B493</f>
        <v>42719</v>
      </c>
      <c r="B490" s="6">
        <f>TITRES_STAT!D493</f>
        <v>7.2129000000000003</v>
      </c>
      <c r="C490" s="2">
        <f t="shared" si="63"/>
        <v>-8.4499999999999353E-2</v>
      </c>
      <c r="D490" s="2">
        <f t="shared" si="64"/>
        <v>0</v>
      </c>
      <c r="E490" s="2">
        <f t="shared" si="65"/>
        <v>8.4499999999999353E-2</v>
      </c>
      <c r="F490" s="2">
        <f t="shared" si="69"/>
        <v>4.1640363517170653E-2</v>
      </c>
      <c r="G490" s="2">
        <f t="shared" si="69"/>
        <v>1.9093721733406614E-2</v>
      </c>
      <c r="H490" s="2">
        <f t="shared" si="67"/>
        <v>2.1808405976879905</v>
      </c>
      <c r="I490" s="2">
        <f t="shared" si="68"/>
        <v>68.561769466635496</v>
      </c>
    </row>
    <row r="491" spans="1:9" ht="13.5" x14ac:dyDescent="0.25">
      <c r="A491" s="3">
        <f>TITRES_STAT!B494</f>
        <v>42720</v>
      </c>
      <c r="B491" s="6">
        <f>TITRES_STAT!D494</f>
        <v>7.1513999999999998</v>
      </c>
      <c r="C491" s="2">
        <f t="shared" si="63"/>
        <v>-6.1500000000000554E-2</v>
      </c>
      <c r="D491" s="2">
        <f t="shared" si="64"/>
        <v>0</v>
      </c>
      <c r="E491" s="2">
        <f t="shared" si="65"/>
        <v>6.1500000000000554E-2</v>
      </c>
      <c r="F491" s="2">
        <f t="shared" si="69"/>
        <v>3.8666051837372754E-2</v>
      </c>
      <c r="G491" s="2">
        <f t="shared" si="69"/>
        <v>2.2122741609591896E-2</v>
      </c>
      <c r="H491" s="2">
        <f t="shared" si="67"/>
        <v>1.747796566977398</v>
      </c>
      <c r="I491" s="2">
        <f t="shared" si="68"/>
        <v>63.60720396779557</v>
      </c>
    </row>
    <row r="492" spans="1:9" ht="13.5" x14ac:dyDescent="0.25">
      <c r="A492" s="3">
        <f>TITRES_STAT!B495</f>
        <v>42723</v>
      </c>
      <c r="B492" s="6">
        <f>TITRES_STAT!D495</f>
        <v>7.1437999999999997</v>
      </c>
      <c r="C492" s="2">
        <f t="shared" si="63"/>
        <v>-7.6000000000000512E-3</v>
      </c>
      <c r="D492" s="2">
        <f t="shared" si="64"/>
        <v>0</v>
      </c>
      <c r="E492" s="2">
        <f t="shared" si="65"/>
        <v>7.6000000000000512E-3</v>
      </c>
      <c r="F492" s="2">
        <f t="shared" si="69"/>
        <v>3.5904190991846129E-2</v>
      </c>
      <c r="G492" s="2">
        <f t="shared" si="69"/>
        <v>2.1085402923192477E-2</v>
      </c>
      <c r="H492" s="2">
        <f t="shared" si="67"/>
        <v>1.7027984299201613</v>
      </c>
      <c r="I492" s="2">
        <f t="shared" si="68"/>
        <v>63.001310459191764</v>
      </c>
    </row>
    <row r="493" spans="1:9" ht="13.5" x14ac:dyDescent="0.25">
      <c r="A493" s="3">
        <f>TITRES_STAT!B496</f>
        <v>42724</v>
      </c>
      <c r="B493" s="6">
        <f>TITRES_STAT!D496</f>
        <v>7.1437999999999997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3.3339605920999979E-2</v>
      </c>
      <c r="G493" s="2">
        <f t="shared" si="70"/>
        <v>1.9579302714393013E-2</v>
      </c>
      <c r="H493" s="2">
        <f t="shared" si="67"/>
        <v>1.7027984299201615</v>
      </c>
      <c r="I493" s="2">
        <f t="shared" si="68"/>
        <v>63.001310459191764</v>
      </c>
    </row>
    <row r="494" spans="1:9" ht="13.5" x14ac:dyDescent="0.25">
      <c r="A494" s="3">
        <f>TITRES_STAT!B497</f>
        <v>42725</v>
      </c>
      <c r="B494" s="6">
        <f>TITRES_STAT!D497</f>
        <v>7.1821999999999999</v>
      </c>
      <c r="C494" s="2">
        <f t="shared" si="63"/>
        <v>3.8400000000000212E-2</v>
      </c>
      <c r="D494" s="2">
        <f t="shared" si="64"/>
        <v>3.8400000000000212E-2</v>
      </c>
      <c r="E494" s="2">
        <f t="shared" si="65"/>
        <v>0</v>
      </c>
      <c r="F494" s="2">
        <f t="shared" si="70"/>
        <v>3.3701062640928571E-2</v>
      </c>
      <c r="G494" s="2">
        <f t="shared" si="70"/>
        <v>1.8180781091936372E-2</v>
      </c>
      <c r="H494" s="2">
        <f t="shared" si="67"/>
        <v>1.8536641781510603</v>
      </c>
      <c r="I494" s="2">
        <f t="shared" si="68"/>
        <v>64.95733423517558</v>
      </c>
    </row>
    <row r="495" spans="1:9" ht="13.5" x14ac:dyDescent="0.25">
      <c r="A495" s="3">
        <f>TITRES_STAT!B498</f>
        <v>42726</v>
      </c>
      <c r="B495" s="6">
        <f>TITRES_STAT!D498</f>
        <v>7.2973999999999997</v>
      </c>
      <c r="C495" s="2">
        <f t="shared" si="63"/>
        <v>0.11519999999999975</v>
      </c>
      <c r="D495" s="2">
        <f t="shared" si="64"/>
        <v>0.11519999999999975</v>
      </c>
      <c r="E495" s="2">
        <f t="shared" si="65"/>
        <v>0</v>
      </c>
      <c r="F495" s="2">
        <f t="shared" si="70"/>
        <v>3.9522415309433657E-2</v>
      </c>
      <c r="G495" s="2">
        <f t="shared" si="70"/>
        <v>1.6882153871083775E-2</v>
      </c>
      <c r="H495" s="2">
        <f t="shared" si="67"/>
        <v>2.3410765955124218</v>
      </c>
      <c r="I495" s="2">
        <f t="shared" si="68"/>
        <v>70.069527847905277</v>
      </c>
    </row>
    <row r="496" spans="1:9" ht="13.5" x14ac:dyDescent="0.25">
      <c r="A496" s="3">
        <f>TITRES_STAT!B499</f>
        <v>42727</v>
      </c>
      <c r="B496" s="6">
        <f>TITRES_STAT!D499</f>
        <v>7.2973999999999997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3.6699385644474114E-2</v>
      </c>
      <c r="G496" s="2">
        <f t="shared" si="70"/>
        <v>1.5676285737434934E-2</v>
      </c>
      <c r="H496" s="2">
        <f t="shared" si="67"/>
        <v>2.3410765955124222</v>
      </c>
      <c r="I496" s="2">
        <f t="shared" si="68"/>
        <v>70.069527847905277</v>
      </c>
    </row>
    <row r="497" spans="1:9" ht="13.5" x14ac:dyDescent="0.25">
      <c r="A497" s="3">
        <f>TITRES_STAT!B500</f>
        <v>42730</v>
      </c>
      <c r="B497" s="6">
        <f>TITRES_STAT!D500</f>
        <v>7.2973999999999997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3.4078000955583103E-2</v>
      </c>
      <c r="G497" s="2">
        <f t="shared" si="70"/>
        <v>1.4556551041903868E-2</v>
      </c>
      <c r="H497" s="2">
        <f t="shared" si="67"/>
        <v>2.3410765955124218</v>
      </c>
      <c r="I497" s="2">
        <f t="shared" si="68"/>
        <v>70.069527847905277</v>
      </c>
    </row>
    <row r="498" spans="1:9" ht="13.5" x14ac:dyDescent="0.25">
      <c r="A498" s="3">
        <f>TITRES_STAT!B501</f>
        <v>42731</v>
      </c>
      <c r="B498" s="6">
        <f>TITRES_STAT!D501</f>
        <v>7.2206000000000001</v>
      </c>
      <c r="C498" s="2">
        <f t="shared" si="63"/>
        <v>-7.6799999999999535E-2</v>
      </c>
      <c r="D498" s="2">
        <f t="shared" si="64"/>
        <v>0</v>
      </c>
      <c r="E498" s="2">
        <f t="shared" si="65"/>
        <v>7.6799999999999535E-2</v>
      </c>
      <c r="F498" s="2">
        <f t="shared" si="70"/>
        <v>3.164385803018431E-2</v>
      </c>
      <c r="G498" s="2">
        <f t="shared" si="70"/>
        <v>1.9002511681767843E-2</v>
      </c>
      <c r="H498" s="2">
        <f t="shared" si="67"/>
        <v>1.6652460769459934</v>
      </c>
      <c r="I498" s="2">
        <f t="shared" si="68"/>
        <v>62.480012309187494</v>
      </c>
    </row>
    <row r="499" spans="1:9" ht="13.5" x14ac:dyDescent="0.25">
      <c r="A499" s="3">
        <f>TITRES_STAT!B502</f>
        <v>42732</v>
      </c>
      <c r="B499" s="6">
        <f>TITRES_STAT!D502</f>
        <v>7.1437999999999997</v>
      </c>
      <c r="C499" s="2">
        <f t="shared" si="63"/>
        <v>-7.6800000000000423E-2</v>
      </c>
      <c r="D499" s="2">
        <f t="shared" si="64"/>
        <v>0</v>
      </c>
      <c r="E499" s="2">
        <f t="shared" si="65"/>
        <v>7.6800000000000423E-2</v>
      </c>
      <c r="F499" s="2">
        <f t="shared" si="70"/>
        <v>2.9383582456599718E-2</v>
      </c>
      <c r="G499" s="2">
        <f t="shared" si="70"/>
        <v>2.3130903704498742E-2</v>
      </c>
      <c r="H499" s="2">
        <f t="shared" si="67"/>
        <v>1.2703170975064364</v>
      </c>
      <c r="I499" s="2">
        <f t="shared" si="68"/>
        <v>55.953289472279764</v>
      </c>
    </row>
    <row r="500" spans="1:9" ht="13.5" x14ac:dyDescent="0.25">
      <c r="A500" s="3">
        <f>TITRES_STAT!B503</f>
        <v>42733</v>
      </c>
      <c r="B500" s="6">
        <f>TITRES_STAT!D503</f>
        <v>7.2282999999999999</v>
      </c>
      <c r="C500" s="2">
        <f t="shared" si="63"/>
        <v>8.4500000000000242E-2</v>
      </c>
      <c r="D500" s="2">
        <f t="shared" si="64"/>
        <v>8.4500000000000242E-2</v>
      </c>
      <c r="E500" s="2">
        <f t="shared" si="65"/>
        <v>0</v>
      </c>
      <c r="F500" s="2">
        <f t="shared" si="70"/>
        <v>3.332046942398547E-2</v>
      </c>
      <c r="G500" s="2">
        <f t="shared" si="70"/>
        <v>2.1478696297034548E-2</v>
      </c>
      <c r="H500" s="2">
        <f t="shared" si="67"/>
        <v>1.5513264382152401</v>
      </c>
      <c r="I500" s="2">
        <f t="shared" si="68"/>
        <v>60.804702016119037</v>
      </c>
    </row>
    <row r="501" spans="1:9" ht="13.5" x14ac:dyDescent="0.25">
      <c r="A501" s="3">
        <f>TITRES_STAT!B504</f>
        <v>42734</v>
      </c>
      <c r="B501" s="6">
        <f>TITRES_STAT!D504</f>
        <v>7.4126000000000003</v>
      </c>
      <c r="C501" s="2">
        <f t="shared" si="63"/>
        <v>0.18430000000000035</v>
      </c>
      <c r="D501" s="2">
        <f t="shared" si="64"/>
        <v>0.18430000000000035</v>
      </c>
      <c r="E501" s="2">
        <f t="shared" si="65"/>
        <v>0</v>
      </c>
      <c r="F501" s="2">
        <f t="shared" si="70"/>
        <v>4.4104721607986529E-2</v>
      </c>
      <c r="G501" s="2">
        <f t="shared" si="70"/>
        <v>1.9944503704389223E-2</v>
      </c>
      <c r="H501" s="2">
        <f t="shared" si="67"/>
        <v>2.2113722287449211</v>
      </c>
      <c r="I501" s="2">
        <f t="shared" si="68"/>
        <v>68.860663642507021</v>
      </c>
    </row>
    <row r="502" spans="1:9" ht="13.5" x14ac:dyDescent="0.25">
      <c r="A502" s="3">
        <f>TITRES_STAT!B505</f>
        <v>42737</v>
      </c>
      <c r="B502" s="6">
        <f>TITRES_STAT!D505</f>
        <v>7.6276999999999999</v>
      </c>
      <c r="C502" s="2">
        <f t="shared" si="63"/>
        <v>0.21509999999999962</v>
      </c>
      <c r="D502" s="2">
        <f t="shared" si="64"/>
        <v>0.21509999999999962</v>
      </c>
      <c r="E502" s="2">
        <f t="shared" si="65"/>
        <v>0</v>
      </c>
      <c r="F502" s="2">
        <f t="shared" si="70"/>
        <v>5.6318670064558887E-2</v>
      </c>
      <c r="G502" s="2">
        <f t="shared" si="70"/>
        <v>1.8519896296932851E-2</v>
      </c>
      <c r="H502" s="2">
        <f t="shared" si="67"/>
        <v>3.0409819343257354</v>
      </c>
      <c r="I502" s="2">
        <f t="shared" si="68"/>
        <v>75.253539455210245</v>
      </c>
    </row>
    <row r="503" spans="1:9" ht="13.5" x14ac:dyDescent="0.25">
      <c r="A503" s="3">
        <f>TITRES_STAT!B506</f>
        <v>42738</v>
      </c>
      <c r="B503" s="6">
        <f>TITRES_STAT!D506</f>
        <v>7.6045999999999996</v>
      </c>
      <c r="C503" s="2">
        <f t="shared" si="63"/>
        <v>-2.3100000000000342E-2</v>
      </c>
      <c r="D503" s="2">
        <f t="shared" si="64"/>
        <v>0</v>
      </c>
      <c r="E503" s="2">
        <f t="shared" si="65"/>
        <v>2.3100000000000342E-2</v>
      </c>
      <c r="F503" s="2">
        <f t="shared" si="70"/>
        <v>5.2295907917090392E-2</v>
      </c>
      <c r="G503" s="2">
        <f t="shared" si="70"/>
        <v>1.8847046561437673E-2</v>
      </c>
      <c r="H503" s="2">
        <f t="shared" si="67"/>
        <v>2.7747534737931483</v>
      </c>
      <c r="I503" s="2">
        <f t="shared" si="68"/>
        <v>73.508203729258994</v>
      </c>
    </row>
    <row r="504" spans="1:9" ht="13.5" x14ac:dyDescent="0.25">
      <c r="A504" s="3">
        <f>TITRES_STAT!B507</f>
        <v>42739</v>
      </c>
      <c r="B504" s="6">
        <f>TITRES_STAT!D507</f>
        <v>7.5278</v>
      </c>
      <c r="C504" s="2">
        <f t="shared" si="63"/>
        <v>-7.6799999999999535E-2</v>
      </c>
      <c r="D504" s="2">
        <f t="shared" si="64"/>
        <v>0</v>
      </c>
      <c r="E504" s="2">
        <f t="shared" si="65"/>
        <v>7.6799999999999535E-2</v>
      </c>
      <c r="F504" s="2">
        <f t="shared" si="70"/>
        <v>4.8560485923012507E-2</v>
      </c>
      <c r="G504" s="2">
        <f t="shared" si="70"/>
        <v>2.2986543235620664E-2</v>
      </c>
      <c r="H504" s="2">
        <f t="shared" si="67"/>
        <v>2.1125614854416939</v>
      </c>
      <c r="I504" s="2">
        <f t="shared" si="68"/>
        <v>67.872120609431335</v>
      </c>
    </row>
    <row r="505" spans="1:9" ht="13.5" x14ac:dyDescent="0.25">
      <c r="A505" s="3">
        <f>TITRES_STAT!B508</f>
        <v>42740</v>
      </c>
      <c r="B505" s="6">
        <f>TITRES_STAT!D508</f>
        <v>7.5278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4.5091879785654473E-2</v>
      </c>
      <c r="G505" s="2">
        <f t="shared" si="70"/>
        <v>2.1344647290219187E-2</v>
      </c>
      <c r="H505" s="2">
        <f t="shared" si="67"/>
        <v>2.1125614854416939</v>
      </c>
      <c r="I505" s="2">
        <f t="shared" si="68"/>
        <v>67.872120609431335</v>
      </c>
    </row>
    <row r="506" spans="1:9" ht="13.5" x14ac:dyDescent="0.25">
      <c r="A506" s="3">
        <f>TITRES_STAT!B509</f>
        <v>42741</v>
      </c>
      <c r="B506" s="6">
        <f>TITRES_STAT!D509</f>
        <v>7.6045999999999996</v>
      </c>
      <c r="C506" s="2">
        <f t="shared" si="63"/>
        <v>7.6799999999999535E-2</v>
      </c>
      <c r="D506" s="2">
        <f t="shared" si="64"/>
        <v>7.6799999999999535E-2</v>
      </c>
      <c r="E506" s="2">
        <f t="shared" si="65"/>
        <v>0</v>
      </c>
      <c r="F506" s="2">
        <f t="shared" si="70"/>
        <v>4.7356745515250549E-2</v>
      </c>
      <c r="G506" s="2">
        <f t="shared" si="70"/>
        <v>1.98200296266321E-2</v>
      </c>
      <c r="H506" s="2">
        <f t="shared" si="67"/>
        <v>2.3893377763480972</v>
      </c>
      <c r="I506" s="2">
        <f t="shared" si="68"/>
        <v>70.495711375292075</v>
      </c>
    </row>
    <row r="507" spans="1:9" ht="13.5" x14ac:dyDescent="0.25">
      <c r="A507" s="3">
        <f>TITRES_STAT!B510</f>
        <v>42744</v>
      </c>
      <c r="B507" s="6">
        <f>TITRES_STAT!D510</f>
        <v>7.6661000000000001</v>
      </c>
      <c r="C507" s="2">
        <f t="shared" si="63"/>
        <v>6.1500000000000554E-2</v>
      </c>
      <c r="D507" s="2">
        <f t="shared" si="64"/>
        <v>6.1500000000000554E-2</v>
      </c>
      <c r="E507" s="2">
        <f t="shared" si="65"/>
        <v>0</v>
      </c>
      <c r="F507" s="2">
        <f t="shared" si="70"/>
        <v>4.8366977978446975E-2</v>
      </c>
      <c r="G507" s="2">
        <f t="shared" si="70"/>
        <v>1.8404313224729806E-2</v>
      </c>
      <c r="H507" s="2">
        <f t="shared" si="67"/>
        <v>2.6280240608737548</v>
      </c>
      <c r="I507" s="2">
        <f t="shared" si="68"/>
        <v>72.436786988695843</v>
      </c>
    </row>
    <row r="508" spans="1:9" ht="13.5" x14ac:dyDescent="0.25">
      <c r="A508" s="3">
        <f>TITRES_STAT!B511</f>
        <v>42745</v>
      </c>
      <c r="B508" s="6">
        <f>TITRES_STAT!D511</f>
        <v>7.6506999999999996</v>
      </c>
      <c r="C508" s="2">
        <f t="shared" si="63"/>
        <v>-1.5400000000000524E-2</v>
      </c>
      <c r="D508" s="2">
        <f t="shared" si="64"/>
        <v>0</v>
      </c>
      <c r="E508" s="2">
        <f t="shared" si="65"/>
        <v>1.5400000000000524E-2</v>
      </c>
      <c r="F508" s="2">
        <f t="shared" si="70"/>
        <v>4.4912193837129334E-2</v>
      </c>
      <c r="G508" s="2">
        <f t="shared" si="70"/>
        <v>1.8189719422963428E-2</v>
      </c>
      <c r="H508" s="2">
        <f t="shared" si="67"/>
        <v>2.4690976695567048</v>
      </c>
      <c r="I508" s="2">
        <f t="shared" si="68"/>
        <v>71.174060368044238</v>
      </c>
    </row>
    <row r="509" spans="1:9" ht="13.5" x14ac:dyDescent="0.25">
      <c r="A509" s="3">
        <f>TITRES_STAT!B512</f>
        <v>42746</v>
      </c>
      <c r="B509" s="6">
        <f>TITRES_STAT!D512</f>
        <v>7.5892999999999997</v>
      </c>
      <c r="C509" s="2">
        <f t="shared" si="63"/>
        <v>-6.1399999999999899E-2</v>
      </c>
      <c r="D509" s="2">
        <f t="shared" si="64"/>
        <v>0</v>
      </c>
      <c r="E509" s="2">
        <f t="shared" si="65"/>
        <v>6.1399999999999899E-2</v>
      </c>
      <c r="F509" s="2">
        <f t="shared" ref="F509:G524" si="71">((F508*13)+D509)/14</f>
        <v>4.1704179991620093E-2</v>
      </c>
      <c r="G509" s="2">
        <f t="shared" si="71"/>
        <v>2.1276168035608889E-2</v>
      </c>
      <c r="H509" s="2">
        <f t="shared" si="67"/>
        <v>1.9601358628970138</v>
      </c>
      <c r="I509" s="2">
        <f t="shared" si="68"/>
        <v>66.217766808131429</v>
      </c>
    </row>
    <row r="510" spans="1:9" ht="13.5" x14ac:dyDescent="0.25">
      <c r="A510" s="3">
        <f>TITRES_STAT!B513</f>
        <v>42747</v>
      </c>
      <c r="B510" s="6">
        <f>TITRES_STAT!D513</f>
        <v>7.4970999999999997</v>
      </c>
      <c r="C510" s="2">
        <f t="shared" si="63"/>
        <v>-9.220000000000006E-2</v>
      </c>
      <c r="D510" s="2">
        <f t="shared" si="64"/>
        <v>0</v>
      </c>
      <c r="E510" s="2">
        <f t="shared" si="65"/>
        <v>9.220000000000006E-2</v>
      </c>
      <c r="F510" s="2">
        <f t="shared" si="71"/>
        <v>3.8725309992218661E-2</v>
      </c>
      <c r="G510" s="2">
        <f t="shared" si="71"/>
        <v>2.63421560330654E-2</v>
      </c>
      <c r="H510" s="2">
        <f t="shared" si="67"/>
        <v>1.4700888546711812</v>
      </c>
      <c r="I510" s="2">
        <f t="shared" si="68"/>
        <v>59.515626407167439</v>
      </c>
    </row>
    <row r="511" spans="1:9" ht="13.5" x14ac:dyDescent="0.25">
      <c r="A511" s="3">
        <f>TITRES_STAT!B514</f>
        <v>42748</v>
      </c>
      <c r="B511" s="6">
        <f>TITRES_STAT!D514</f>
        <v>7.4970999999999997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3.5959216421345905E-2</v>
      </c>
      <c r="G511" s="2">
        <f t="shared" si="71"/>
        <v>2.4460573459275013E-2</v>
      </c>
      <c r="H511" s="2">
        <f t="shared" si="67"/>
        <v>1.4700888546711814</v>
      </c>
      <c r="I511" s="2">
        <f t="shared" si="68"/>
        <v>59.515626407167439</v>
      </c>
    </row>
    <row r="512" spans="1:9" ht="13.5" x14ac:dyDescent="0.25">
      <c r="A512" s="3">
        <f>TITRES_STAT!B515</f>
        <v>42751</v>
      </c>
      <c r="B512" s="6">
        <f>TITRES_STAT!D515</f>
        <v>7.4970999999999997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3.3390700962678342E-2</v>
      </c>
      <c r="G512" s="2">
        <f t="shared" si="71"/>
        <v>2.2713389640755369E-2</v>
      </c>
      <c r="H512" s="2">
        <f t="shared" si="67"/>
        <v>1.4700888546711817</v>
      </c>
      <c r="I512" s="2">
        <f t="shared" si="68"/>
        <v>59.515626407167439</v>
      </c>
    </row>
    <row r="513" spans="1:9" ht="13.5" x14ac:dyDescent="0.25">
      <c r="A513" s="3">
        <f>TITRES_STAT!B516</f>
        <v>42752</v>
      </c>
      <c r="B513" s="6">
        <f>TITRES_STAT!D516</f>
        <v>7.6045999999999996</v>
      </c>
      <c r="C513" s="2">
        <f t="shared" si="63"/>
        <v>0.10749999999999993</v>
      </c>
      <c r="D513" s="2">
        <f t="shared" si="64"/>
        <v>0.10749999999999993</v>
      </c>
      <c r="E513" s="2">
        <f t="shared" si="65"/>
        <v>0</v>
      </c>
      <c r="F513" s="2">
        <f t="shared" si="71"/>
        <v>3.8684222322487027E-2</v>
      </c>
      <c r="G513" s="2">
        <f t="shared" si="71"/>
        <v>2.10910046664157E-2</v>
      </c>
      <c r="H513" s="2">
        <f t="shared" si="67"/>
        <v>1.8341574019034721</v>
      </c>
      <c r="I513" s="2">
        <f t="shared" si="68"/>
        <v>64.716144582217566</v>
      </c>
    </row>
    <row r="514" spans="1:9" ht="13.5" x14ac:dyDescent="0.25">
      <c r="A514" s="3">
        <f>TITRES_STAT!B517</f>
        <v>42753</v>
      </c>
      <c r="B514" s="6">
        <f>TITRES_STAT!D517</f>
        <v>7.5278</v>
      </c>
      <c r="C514" s="2">
        <f t="shared" si="63"/>
        <v>-7.6799999999999535E-2</v>
      </c>
      <c r="D514" s="2">
        <f t="shared" si="64"/>
        <v>0</v>
      </c>
      <c r="E514" s="2">
        <f t="shared" si="65"/>
        <v>7.6799999999999535E-2</v>
      </c>
      <c r="F514" s="2">
        <f t="shared" si="71"/>
        <v>3.5921063585166522E-2</v>
      </c>
      <c r="G514" s="2">
        <f t="shared" si="71"/>
        <v>2.5070218618814543E-2</v>
      </c>
      <c r="H514" s="2">
        <f t="shared" si="67"/>
        <v>1.4328181230222183</v>
      </c>
      <c r="I514" s="2">
        <f t="shared" si="68"/>
        <v>58.895406502573671</v>
      </c>
    </row>
    <row r="515" spans="1:9" ht="13.5" x14ac:dyDescent="0.25">
      <c r="A515" s="3">
        <f>TITRES_STAT!B518</f>
        <v>42754</v>
      </c>
      <c r="B515" s="6">
        <f>TITRES_STAT!D518</f>
        <v>7.4509999999999996</v>
      </c>
      <c r="C515" s="2">
        <f t="shared" ref="C515:C578" si="72">B515-B514</f>
        <v>-7.6800000000000423E-2</v>
      </c>
      <c r="D515" s="2">
        <f t="shared" ref="D515:D578" si="73">IF(C515&gt;0,C515,0)</f>
        <v>0</v>
      </c>
      <c r="E515" s="2">
        <f t="shared" ref="E515:E578" si="74">IF(C515&lt;0,-C515,0)</f>
        <v>7.6800000000000423E-2</v>
      </c>
      <c r="F515" s="2">
        <f t="shared" si="71"/>
        <v>3.3355273329083203E-2</v>
      </c>
      <c r="G515" s="2">
        <f t="shared" si="71"/>
        <v>2.8765203003184962E-2</v>
      </c>
      <c r="H515" s="2">
        <f t="shared" si="67"/>
        <v>1.1595702392710392</v>
      </c>
      <c r="I515" s="2">
        <f t="shared" si="68"/>
        <v>53.694490606726035</v>
      </c>
    </row>
    <row r="516" spans="1:9" ht="13.5" x14ac:dyDescent="0.25">
      <c r="A516" s="3">
        <f>TITRES_STAT!B519</f>
        <v>42755</v>
      </c>
      <c r="B516" s="6">
        <f>TITRES_STAT!D519</f>
        <v>7.4509999999999996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3.097275380557726E-2</v>
      </c>
      <c r="G516" s="2">
        <f t="shared" si="71"/>
        <v>2.6710545645814605E-2</v>
      </c>
      <c r="H516" s="2">
        <f t="shared" si="67"/>
        <v>1.1595702392710394</v>
      </c>
      <c r="I516" s="2">
        <f t="shared" si="68"/>
        <v>53.694490606726042</v>
      </c>
    </row>
    <row r="517" spans="1:9" ht="13.5" x14ac:dyDescent="0.25">
      <c r="A517" s="3">
        <f>TITRES_STAT!B520</f>
        <v>42758</v>
      </c>
      <c r="B517" s="6">
        <f>TITRES_STAT!D520</f>
        <v>7.5278</v>
      </c>
      <c r="C517" s="2">
        <f t="shared" si="72"/>
        <v>7.6800000000000423E-2</v>
      </c>
      <c r="D517" s="2">
        <f t="shared" si="73"/>
        <v>7.6800000000000423E-2</v>
      </c>
      <c r="E517" s="2">
        <f t="shared" si="74"/>
        <v>0</v>
      </c>
      <c r="F517" s="2">
        <f t="shared" si="71"/>
        <v>3.4246128533750343E-2</v>
      </c>
      <c r="G517" s="2">
        <f t="shared" si="71"/>
        <v>2.4802649528256421E-2</v>
      </c>
      <c r="H517" s="2">
        <f t="shared" si="67"/>
        <v>1.3807447665917885</v>
      </c>
      <c r="I517" s="2">
        <f t="shared" si="68"/>
        <v>57.996337363304434</v>
      </c>
    </row>
    <row r="518" spans="1:9" ht="13.5" x14ac:dyDescent="0.25">
      <c r="A518" s="3">
        <f>TITRES_STAT!B521</f>
        <v>42759</v>
      </c>
      <c r="B518" s="6">
        <f>TITRES_STAT!D521</f>
        <v>7.4509999999999996</v>
      </c>
      <c r="C518" s="2">
        <f t="shared" si="72"/>
        <v>-7.6800000000000423E-2</v>
      </c>
      <c r="D518" s="2">
        <f t="shared" si="73"/>
        <v>0</v>
      </c>
      <c r="E518" s="2">
        <f t="shared" si="74"/>
        <v>7.6800000000000423E-2</v>
      </c>
      <c r="F518" s="2">
        <f t="shared" si="71"/>
        <v>3.1799976495625319E-2</v>
      </c>
      <c r="G518" s="2">
        <f t="shared" si="71"/>
        <v>2.8516745990523847E-2</v>
      </c>
      <c r="H518" s="2">
        <f t="shared" si="67"/>
        <v>1.1151334204187426</v>
      </c>
      <c r="I518" s="2">
        <f t="shared" si="68"/>
        <v>52.721658579720923</v>
      </c>
    </row>
    <row r="519" spans="1:9" ht="13.5" x14ac:dyDescent="0.25">
      <c r="A519" s="3">
        <f>TITRES_STAT!B522</f>
        <v>42760</v>
      </c>
      <c r="B519" s="6">
        <f>TITRES_STAT!D522</f>
        <v>7.5278</v>
      </c>
      <c r="C519" s="2">
        <f t="shared" si="72"/>
        <v>7.6800000000000423E-2</v>
      </c>
      <c r="D519" s="2">
        <f t="shared" si="73"/>
        <v>7.6800000000000423E-2</v>
      </c>
      <c r="E519" s="2">
        <f t="shared" si="74"/>
        <v>0</v>
      </c>
      <c r="F519" s="2">
        <f t="shared" si="71"/>
        <v>3.5014263888794965E-2</v>
      </c>
      <c r="G519" s="2">
        <f t="shared" si="71"/>
        <v>2.6479835562629287E-2</v>
      </c>
      <c r="H519" s="2">
        <f t="shared" si="67"/>
        <v>1.3222991436627434</v>
      </c>
      <c r="I519" s="2">
        <f t="shared" si="68"/>
        <v>56.939225390972048</v>
      </c>
    </row>
    <row r="520" spans="1:9" ht="13.5" x14ac:dyDescent="0.25">
      <c r="A520" s="3">
        <f>TITRES_STAT!B523</f>
        <v>42761</v>
      </c>
      <c r="B520" s="6">
        <f>TITRES_STAT!D523</f>
        <v>7.4509999999999996</v>
      </c>
      <c r="C520" s="2">
        <f t="shared" si="72"/>
        <v>-7.6800000000000423E-2</v>
      </c>
      <c r="D520" s="2">
        <f t="shared" si="73"/>
        <v>0</v>
      </c>
      <c r="E520" s="2">
        <f t="shared" si="74"/>
        <v>7.6800000000000423E-2</v>
      </c>
      <c r="F520" s="2">
        <f t="shared" si="71"/>
        <v>3.2513245039595323E-2</v>
      </c>
      <c r="G520" s="2">
        <f t="shared" si="71"/>
        <v>3.0074133022441513E-2</v>
      </c>
      <c r="H520" s="2">
        <f t="shared" si="67"/>
        <v>1.0811033194318096</v>
      </c>
      <c r="I520" s="2">
        <f t="shared" si="68"/>
        <v>51.948565423795316</v>
      </c>
    </row>
    <row r="521" spans="1:9" ht="13.5" x14ac:dyDescent="0.25">
      <c r="A521" s="3">
        <f>TITRES_STAT!B524</f>
        <v>42762</v>
      </c>
      <c r="B521" s="6">
        <f>TITRES_STAT!D524</f>
        <v>7.4509999999999996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3.0190870393909941E-2</v>
      </c>
      <c r="G521" s="2">
        <f t="shared" si="71"/>
        <v>2.7925980663695692E-2</v>
      </c>
      <c r="H521" s="2">
        <f t="shared" si="67"/>
        <v>1.0811033194318096</v>
      </c>
      <c r="I521" s="2">
        <f t="shared" si="68"/>
        <v>51.948565423795316</v>
      </c>
    </row>
    <row r="522" spans="1:9" ht="13.5" x14ac:dyDescent="0.25">
      <c r="A522" s="3">
        <f>TITRES_STAT!B525</f>
        <v>42765</v>
      </c>
      <c r="B522" s="6">
        <f>TITRES_STAT!D525</f>
        <v>7.5278</v>
      </c>
      <c r="C522" s="2">
        <f t="shared" si="72"/>
        <v>7.6800000000000423E-2</v>
      </c>
      <c r="D522" s="2">
        <f t="shared" si="73"/>
        <v>7.6800000000000423E-2</v>
      </c>
      <c r="E522" s="2">
        <f t="shared" si="74"/>
        <v>0</v>
      </c>
      <c r="F522" s="2">
        <f t="shared" si="71"/>
        <v>3.3520093937202115E-2</v>
      </c>
      <c r="G522" s="2">
        <f t="shared" si="71"/>
        <v>2.5931267759146E-2</v>
      </c>
      <c r="H522" s="2">
        <f t="shared" si="67"/>
        <v>1.2926515683129114</v>
      </c>
      <c r="I522" s="2">
        <f t="shared" si="68"/>
        <v>56.382382136860521</v>
      </c>
    </row>
    <row r="523" spans="1:9" ht="13.5" x14ac:dyDescent="0.25">
      <c r="A523" s="3">
        <f>TITRES_STAT!B526</f>
        <v>42766</v>
      </c>
      <c r="B523" s="6">
        <f>TITRES_STAT!D526</f>
        <v>7.5278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3.1125801513116249E-2</v>
      </c>
      <c r="G523" s="2">
        <f t="shared" si="71"/>
        <v>2.4079034347778427E-2</v>
      </c>
      <c r="H523" s="2">
        <f t="shared" si="67"/>
        <v>1.2926515683129116</v>
      </c>
      <c r="I523" s="2">
        <f t="shared" si="68"/>
        <v>56.382382136860521</v>
      </c>
    </row>
    <row r="524" spans="1:9" ht="13.5" x14ac:dyDescent="0.25">
      <c r="A524" s="3">
        <f>TITRES_STAT!B527</f>
        <v>42767</v>
      </c>
      <c r="B524" s="6">
        <f>TITRES_STAT!D527</f>
        <v>7.3051000000000004</v>
      </c>
      <c r="C524" s="2">
        <f t="shared" si="72"/>
        <v>-0.22269999999999968</v>
      </c>
      <c r="D524" s="2">
        <f t="shared" si="73"/>
        <v>0</v>
      </c>
      <c r="E524" s="2">
        <f t="shared" si="74"/>
        <v>0.22269999999999968</v>
      </c>
      <c r="F524" s="2">
        <f t="shared" si="71"/>
        <v>2.8902529976465089E-2</v>
      </c>
      <c r="G524" s="2">
        <f t="shared" si="71"/>
        <v>3.8266246180079948E-2</v>
      </c>
      <c r="H524" s="2">
        <f t="shared" si="67"/>
        <v>0.75530089469582518</v>
      </c>
      <c r="I524" s="2">
        <f t="shared" si="68"/>
        <v>43.029710574306442</v>
      </c>
    </row>
    <row r="525" spans="1:9" ht="13.5" x14ac:dyDescent="0.25">
      <c r="A525" s="3">
        <f>TITRES_STAT!B528</f>
        <v>42768</v>
      </c>
      <c r="B525" s="6">
        <f>TITRES_STAT!D528</f>
        <v>7.5125000000000002</v>
      </c>
      <c r="C525" s="2">
        <f t="shared" si="72"/>
        <v>0.20739999999999981</v>
      </c>
      <c r="D525" s="2">
        <f t="shared" si="73"/>
        <v>0.20739999999999981</v>
      </c>
      <c r="E525" s="2">
        <f t="shared" si="74"/>
        <v>0</v>
      </c>
      <c r="F525" s="2">
        <f t="shared" ref="F525:G540" si="75">((F524*13)+D525)/14</f>
        <v>4.1652349263860425E-2</v>
      </c>
      <c r="G525" s="2">
        <f t="shared" si="75"/>
        <v>3.5532942881502806E-2</v>
      </c>
      <c r="H525" s="2">
        <f t="shared" si="67"/>
        <v>1.1722178318515566</v>
      </c>
      <c r="I525" s="2">
        <f t="shared" si="68"/>
        <v>53.964101328289928</v>
      </c>
    </row>
    <row r="526" spans="1:9" ht="13.5" x14ac:dyDescent="0.25">
      <c r="A526" s="3">
        <f>TITRES_STAT!B529</f>
        <v>42769</v>
      </c>
      <c r="B526" s="6">
        <f>TITRES_STAT!D529</f>
        <v>7.4817</v>
      </c>
      <c r="C526" s="2">
        <f t="shared" si="72"/>
        <v>-3.0800000000000161E-2</v>
      </c>
      <c r="D526" s="2">
        <f t="shared" si="73"/>
        <v>0</v>
      </c>
      <c r="E526" s="2">
        <f t="shared" si="74"/>
        <v>3.0800000000000161E-2</v>
      </c>
      <c r="F526" s="2">
        <f t="shared" si="75"/>
        <v>3.8677181459298972E-2</v>
      </c>
      <c r="G526" s="2">
        <f t="shared" si="75"/>
        <v>3.5194875532824042E-2</v>
      </c>
      <c r="H526" s="2">
        <f t="shared" si="67"/>
        <v>1.0989435499843494</v>
      </c>
      <c r="I526" s="2">
        <f t="shared" si="68"/>
        <v>52.356984540748776</v>
      </c>
    </row>
    <row r="527" spans="1:9" ht="13.5" x14ac:dyDescent="0.25">
      <c r="A527" s="3">
        <f>TITRES_STAT!B530</f>
        <v>42772</v>
      </c>
      <c r="B527" s="6">
        <f>TITRES_STAT!D530</f>
        <v>7.5048000000000004</v>
      </c>
      <c r="C527" s="2">
        <f t="shared" si="72"/>
        <v>2.3100000000000342E-2</v>
      </c>
      <c r="D527" s="2">
        <f t="shared" si="73"/>
        <v>2.3100000000000342E-2</v>
      </c>
      <c r="E527" s="2">
        <f t="shared" si="74"/>
        <v>0</v>
      </c>
      <c r="F527" s="2">
        <f t="shared" si="75"/>
        <v>3.7564525640777648E-2</v>
      </c>
      <c r="G527" s="2">
        <f t="shared" si="75"/>
        <v>3.2680955851908042E-2</v>
      </c>
      <c r="H527" s="2">
        <f t="shared" si="67"/>
        <v>1.1494316693489393</v>
      </c>
      <c r="I527" s="2">
        <f t="shared" si="68"/>
        <v>53.47607396596613</v>
      </c>
    </row>
    <row r="528" spans="1:9" ht="13.5" x14ac:dyDescent="0.25">
      <c r="A528" s="3">
        <f>TITRES_STAT!B531</f>
        <v>42773</v>
      </c>
      <c r="B528" s="6">
        <f>TITRES_STAT!D531</f>
        <v>7.282</v>
      </c>
      <c r="C528" s="2">
        <f t="shared" si="72"/>
        <v>-0.22280000000000033</v>
      </c>
      <c r="D528" s="2">
        <f t="shared" si="73"/>
        <v>0</v>
      </c>
      <c r="E528" s="2">
        <f t="shared" si="74"/>
        <v>0.22280000000000033</v>
      </c>
      <c r="F528" s="2">
        <f t="shared" si="75"/>
        <v>3.4881345237864958E-2</v>
      </c>
      <c r="G528" s="2">
        <f t="shared" si="75"/>
        <v>4.6260887576771777E-2</v>
      </c>
      <c r="H528" s="2">
        <f t="shared" si="67"/>
        <v>0.7540137482225775</v>
      </c>
      <c r="I528" s="2">
        <f t="shared" si="68"/>
        <v>42.987904113445758</v>
      </c>
    </row>
    <row r="529" spans="1:9" ht="13.5" x14ac:dyDescent="0.25">
      <c r="A529" s="3">
        <f>TITRES_STAT!B532</f>
        <v>42774</v>
      </c>
      <c r="B529" s="6">
        <f>TITRES_STAT!D532</f>
        <v>7.2282999999999999</v>
      </c>
      <c r="C529" s="2">
        <f t="shared" si="72"/>
        <v>-5.3700000000000081E-2</v>
      </c>
      <c r="D529" s="2">
        <f t="shared" si="73"/>
        <v>0</v>
      </c>
      <c r="E529" s="2">
        <f t="shared" si="74"/>
        <v>5.3700000000000081E-2</v>
      </c>
      <c r="F529" s="2">
        <f t="shared" si="75"/>
        <v>3.238982057801746E-2</v>
      </c>
      <c r="G529" s="2">
        <f t="shared" si="75"/>
        <v>4.6792252749859507E-2</v>
      </c>
      <c r="H529" s="2">
        <f t="shared" ref="H529:H592" si="76">F529/G529</f>
        <v>0.69220477054537</v>
      </c>
      <c r="I529" s="2">
        <f t="shared" ref="I529:I592" si="77">IF(G529=0,100,100-(100/(1+H529)))</f>
        <v>40.905496934764209</v>
      </c>
    </row>
    <row r="530" spans="1:9" ht="13.5" x14ac:dyDescent="0.25">
      <c r="A530" s="3">
        <f>TITRES_STAT!B533</f>
        <v>42775</v>
      </c>
      <c r="B530" s="6">
        <f>TITRES_STAT!D533</f>
        <v>7.2206000000000001</v>
      </c>
      <c r="C530" s="2">
        <f t="shared" si="72"/>
        <v>-7.6999999999998181E-3</v>
      </c>
      <c r="D530" s="2">
        <f t="shared" si="73"/>
        <v>0</v>
      </c>
      <c r="E530" s="2">
        <f t="shared" si="74"/>
        <v>7.6999999999998181E-3</v>
      </c>
      <c r="F530" s="2">
        <f t="shared" si="75"/>
        <v>3.0076261965301925E-2</v>
      </c>
      <c r="G530" s="2">
        <f t="shared" si="75"/>
        <v>4.3999948982012385E-2</v>
      </c>
      <c r="H530" s="2">
        <f t="shared" si="76"/>
        <v>0.68355220088090096</v>
      </c>
      <c r="I530" s="2">
        <f t="shared" si="77"/>
        <v>40.601782381516855</v>
      </c>
    </row>
    <row r="531" spans="1:9" ht="13.5" x14ac:dyDescent="0.25">
      <c r="A531" s="3">
        <f>TITRES_STAT!B534</f>
        <v>42776</v>
      </c>
      <c r="B531" s="6">
        <f>TITRES_STAT!D534</f>
        <v>7.1360999999999999</v>
      </c>
      <c r="C531" s="2">
        <f t="shared" si="72"/>
        <v>-8.4500000000000242E-2</v>
      </c>
      <c r="D531" s="2">
        <f t="shared" si="73"/>
        <v>0</v>
      </c>
      <c r="E531" s="2">
        <f t="shared" si="74"/>
        <v>8.4500000000000242E-2</v>
      </c>
      <c r="F531" s="2">
        <f t="shared" si="75"/>
        <v>2.7927957539208931E-2</v>
      </c>
      <c r="G531" s="2">
        <f t="shared" si="75"/>
        <v>4.6892809769011515E-2</v>
      </c>
      <c r="H531" s="2">
        <f t="shared" si="76"/>
        <v>0.59557014554638066</v>
      </c>
      <c r="I531" s="2">
        <f t="shared" si="77"/>
        <v>37.326478388227549</v>
      </c>
    </row>
    <row r="532" spans="1:9" ht="13.5" x14ac:dyDescent="0.25">
      <c r="A532" s="3">
        <f>TITRES_STAT!B535</f>
        <v>42779</v>
      </c>
      <c r="B532" s="6">
        <f>TITRES_STAT!D535</f>
        <v>6.9287000000000001</v>
      </c>
      <c r="C532" s="2">
        <f t="shared" si="72"/>
        <v>-0.20739999999999981</v>
      </c>
      <c r="D532" s="2">
        <f t="shared" si="73"/>
        <v>0</v>
      </c>
      <c r="E532" s="2">
        <f t="shared" si="74"/>
        <v>0.20739999999999981</v>
      </c>
      <c r="F532" s="2">
        <f t="shared" si="75"/>
        <v>2.5933103429265438E-2</v>
      </c>
      <c r="G532" s="2">
        <f t="shared" si="75"/>
        <v>5.8357609071224961E-2</v>
      </c>
      <c r="H532" s="2">
        <f t="shared" si="76"/>
        <v>0.44438255511143898</v>
      </c>
      <c r="I532" s="2">
        <f t="shared" si="77"/>
        <v>30.766264348654744</v>
      </c>
    </row>
    <row r="533" spans="1:9" ht="13.5" x14ac:dyDescent="0.25">
      <c r="A533" s="3">
        <f>TITRES_STAT!B536</f>
        <v>42780</v>
      </c>
      <c r="B533" s="6">
        <f>TITRES_STAT!D536</f>
        <v>6.9287000000000001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2.4080738898603623E-2</v>
      </c>
      <c r="G533" s="2">
        <f t="shared" si="75"/>
        <v>5.4189208423280323E-2</v>
      </c>
      <c r="H533" s="2">
        <f t="shared" si="76"/>
        <v>0.44438255511143898</v>
      </c>
      <c r="I533" s="2">
        <f t="shared" si="77"/>
        <v>30.766264348654744</v>
      </c>
    </row>
    <row r="534" spans="1:9" ht="13.5" x14ac:dyDescent="0.25">
      <c r="A534" s="3">
        <f>TITRES_STAT!B537</f>
        <v>42781</v>
      </c>
      <c r="B534" s="6">
        <f>TITRES_STAT!D537</f>
        <v>6.9824000000000002</v>
      </c>
      <c r="C534" s="2">
        <f t="shared" si="72"/>
        <v>5.3700000000000081E-2</v>
      </c>
      <c r="D534" s="2">
        <f t="shared" si="73"/>
        <v>5.3700000000000081E-2</v>
      </c>
      <c r="E534" s="2">
        <f t="shared" si="74"/>
        <v>0</v>
      </c>
      <c r="F534" s="2">
        <f t="shared" si="75"/>
        <v>2.6196400405846226E-2</v>
      </c>
      <c r="G534" s="2">
        <f t="shared" si="75"/>
        <v>5.0318550678760302E-2</v>
      </c>
      <c r="H534" s="2">
        <f t="shared" si="76"/>
        <v>0.52061118717602195</v>
      </c>
      <c r="I534" s="2">
        <f t="shared" si="77"/>
        <v>34.236969421674871</v>
      </c>
    </row>
    <row r="535" spans="1:9" ht="13.5" x14ac:dyDescent="0.25">
      <c r="A535" s="3">
        <f>TITRES_STAT!B538</f>
        <v>42782</v>
      </c>
      <c r="B535" s="6">
        <f>TITRES_STAT!D538</f>
        <v>6.8365</v>
      </c>
      <c r="C535" s="2">
        <f t="shared" si="72"/>
        <v>-0.14590000000000014</v>
      </c>
      <c r="D535" s="2">
        <f t="shared" si="73"/>
        <v>0</v>
      </c>
      <c r="E535" s="2">
        <f t="shared" si="74"/>
        <v>0.14590000000000014</v>
      </c>
      <c r="F535" s="2">
        <f t="shared" si="75"/>
        <v>2.4325228948285784E-2</v>
      </c>
      <c r="G535" s="2">
        <f t="shared" si="75"/>
        <v>5.7145797058848861E-2</v>
      </c>
      <c r="H535" s="2">
        <f t="shared" si="76"/>
        <v>0.42566960651954178</v>
      </c>
      <c r="I535" s="2">
        <f t="shared" si="77"/>
        <v>29.857521305986197</v>
      </c>
    </row>
    <row r="536" spans="1:9" ht="13.5" x14ac:dyDescent="0.25">
      <c r="A536" s="3">
        <f>TITRES_STAT!B539</f>
        <v>42783</v>
      </c>
      <c r="B536" s="6">
        <f>TITRES_STAT!D539</f>
        <v>6.8365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2.2587712594836801E-2</v>
      </c>
      <c r="G536" s="2">
        <f t="shared" si="75"/>
        <v>5.3063954411788232E-2</v>
      </c>
      <c r="H536" s="2">
        <f t="shared" si="76"/>
        <v>0.42566960651954178</v>
      </c>
      <c r="I536" s="2">
        <f t="shared" si="77"/>
        <v>29.857521305986197</v>
      </c>
    </row>
    <row r="537" spans="1:9" ht="13.5" x14ac:dyDescent="0.25">
      <c r="A537" s="3">
        <f>TITRES_STAT!B540</f>
        <v>42786</v>
      </c>
      <c r="B537" s="6">
        <f>TITRES_STAT!D540</f>
        <v>6.6444999999999999</v>
      </c>
      <c r="C537" s="2">
        <f t="shared" si="72"/>
        <v>-0.19200000000000017</v>
      </c>
      <c r="D537" s="2">
        <f t="shared" si="73"/>
        <v>0</v>
      </c>
      <c r="E537" s="2">
        <f t="shared" si="74"/>
        <v>0.19200000000000017</v>
      </c>
      <c r="F537" s="2">
        <f t="shared" si="75"/>
        <v>2.0974304552348461E-2</v>
      </c>
      <c r="G537" s="2">
        <f t="shared" si="75"/>
        <v>6.2987957668089081E-2</v>
      </c>
      <c r="H537" s="2">
        <f t="shared" si="76"/>
        <v>0.33298911933089154</v>
      </c>
      <c r="I537" s="2">
        <f t="shared" si="77"/>
        <v>24.980632962558545</v>
      </c>
    </row>
    <row r="538" spans="1:9" ht="13.5" x14ac:dyDescent="0.25">
      <c r="A538" s="3">
        <f>TITRES_STAT!B541</f>
        <v>42787</v>
      </c>
      <c r="B538" s="6">
        <f>TITRES_STAT!D541</f>
        <v>6.8365</v>
      </c>
      <c r="C538" s="2">
        <f t="shared" si="72"/>
        <v>0.19200000000000017</v>
      </c>
      <c r="D538" s="2">
        <f t="shared" si="73"/>
        <v>0.19200000000000017</v>
      </c>
      <c r="E538" s="2">
        <f t="shared" si="74"/>
        <v>0</v>
      </c>
      <c r="F538" s="2">
        <f t="shared" si="75"/>
        <v>3.3190425655752157E-2</v>
      </c>
      <c r="G538" s="2">
        <f t="shared" si="75"/>
        <v>5.848881783465415E-2</v>
      </c>
      <c r="H538" s="2">
        <f t="shared" si="76"/>
        <v>0.56746617361254137</v>
      </c>
      <c r="I538" s="2">
        <f t="shared" si="77"/>
        <v>36.202769996924481</v>
      </c>
    </row>
    <row r="539" spans="1:9" ht="13.5" x14ac:dyDescent="0.25">
      <c r="A539" s="3">
        <f>TITRES_STAT!B542</f>
        <v>42788</v>
      </c>
      <c r="B539" s="6">
        <f>TITRES_STAT!D542</f>
        <v>6.9901</v>
      </c>
      <c r="C539" s="2">
        <f t="shared" si="72"/>
        <v>0.15359999999999996</v>
      </c>
      <c r="D539" s="2">
        <f t="shared" si="73"/>
        <v>0.15359999999999996</v>
      </c>
      <c r="E539" s="2">
        <f t="shared" si="74"/>
        <v>0</v>
      </c>
      <c r="F539" s="2">
        <f t="shared" si="75"/>
        <v>4.179110953748414E-2</v>
      </c>
      <c r="G539" s="2">
        <f t="shared" si="75"/>
        <v>5.4311045132178846E-2</v>
      </c>
      <c r="H539" s="2">
        <f t="shared" si="76"/>
        <v>0.76947717422442408</v>
      </c>
      <c r="I539" s="2">
        <f t="shared" si="77"/>
        <v>43.486131690943793</v>
      </c>
    </row>
    <row r="540" spans="1:9" ht="13.5" x14ac:dyDescent="0.25">
      <c r="A540" s="3">
        <f>TITRES_STAT!B543</f>
        <v>42789</v>
      </c>
      <c r="B540" s="6">
        <f>TITRES_STAT!D543</f>
        <v>6.9516999999999998</v>
      </c>
      <c r="C540" s="2">
        <f t="shared" si="72"/>
        <v>-3.8400000000000212E-2</v>
      </c>
      <c r="D540" s="2">
        <f t="shared" si="73"/>
        <v>0</v>
      </c>
      <c r="E540" s="2">
        <f t="shared" si="74"/>
        <v>3.8400000000000212E-2</v>
      </c>
      <c r="F540" s="2">
        <f t="shared" si="75"/>
        <v>3.8806030284806704E-2</v>
      </c>
      <c r="G540" s="2">
        <f t="shared" si="75"/>
        <v>5.3174541908451799E-2</v>
      </c>
      <c r="H540" s="2">
        <f t="shared" si="76"/>
        <v>0.72978588798409005</v>
      </c>
      <c r="I540" s="2">
        <f t="shared" si="77"/>
        <v>42.189376908062869</v>
      </c>
    </row>
    <row r="541" spans="1:9" ht="13.5" x14ac:dyDescent="0.25">
      <c r="A541" s="3">
        <f>TITRES_STAT!B544</f>
        <v>42790</v>
      </c>
      <c r="B541" s="6">
        <f>TITRES_STAT!D544</f>
        <v>7.0515999999999996</v>
      </c>
      <c r="C541" s="2">
        <f t="shared" si="72"/>
        <v>9.9899999999999878E-2</v>
      </c>
      <c r="D541" s="2">
        <f t="shared" si="73"/>
        <v>9.9899999999999878E-2</v>
      </c>
      <c r="E541" s="2">
        <f t="shared" si="74"/>
        <v>0</v>
      </c>
      <c r="F541" s="2">
        <f t="shared" ref="F541:G556" si="78">((F540*13)+D541)/14</f>
        <v>4.3169885264463359E-2</v>
      </c>
      <c r="G541" s="2">
        <f t="shared" si="78"/>
        <v>4.9376360343562388E-2</v>
      </c>
      <c r="H541" s="2">
        <f t="shared" si="76"/>
        <v>0.87430270202351557</v>
      </c>
      <c r="I541" s="2">
        <f t="shared" si="77"/>
        <v>46.646825034163889</v>
      </c>
    </row>
    <row r="542" spans="1:9" ht="13.5" x14ac:dyDescent="0.25">
      <c r="A542" s="3">
        <f>TITRES_STAT!B545</f>
        <v>42793</v>
      </c>
      <c r="B542" s="6">
        <f>TITRES_STAT!D545</f>
        <v>7.0515999999999996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4.0086322031287404E-2</v>
      </c>
      <c r="G542" s="2">
        <f t="shared" si="78"/>
        <v>4.5849477461879361E-2</v>
      </c>
      <c r="H542" s="2">
        <f t="shared" si="76"/>
        <v>0.87430270202351557</v>
      </c>
      <c r="I542" s="2">
        <f t="shared" si="77"/>
        <v>46.646825034163889</v>
      </c>
    </row>
    <row r="543" spans="1:9" ht="13.5" x14ac:dyDescent="0.25">
      <c r="A543" s="3">
        <f>TITRES_STAT!B546</f>
        <v>42794</v>
      </c>
      <c r="B543" s="6">
        <f>TITRES_STAT!D546</f>
        <v>6.9210000000000003</v>
      </c>
      <c r="C543" s="2">
        <f t="shared" si="72"/>
        <v>-0.13059999999999938</v>
      </c>
      <c r="D543" s="2">
        <f t="shared" si="73"/>
        <v>0</v>
      </c>
      <c r="E543" s="2">
        <f t="shared" si="74"/>
        <v>0.13059999999999938</v>
      </c>
      <c r="F543" s="2">
        <f t="shared" si="78"/>
        <v>3.7223013314766872E-2</v>
      </c>
      <c r="G543" s="2">
        <f t="shared" si="78"/>
        <v>5.1903086214602219E-2</v>
      </c>
      <c r="H543" s="2">
        <f t="shared" si="76"/>
        <v>0.71716377636701478</v>
      </c>
      <c r="I543" s="2">
        <f t="shared" si="77"/>
        <v>41.764436580668537</v>
      </c>
    </row>
    <row r="544" spans="1:9" ht="13.5" x14ac:dyDescent="0.25">
      <c r="A544" s="3">
        <f>TITRES_STAT!B547</f>
        <v>42795</v>
      </c>
      <c r="B544" s="6">
        <f>TITRES_STAT!D547</f>
        <v>6.8365</v>
      </c>
      <c r="C544" s="2">
        <f t="shared" si="72"/>
        <v>-8.4500000000000242E-2</v>
      </c>
      <c r="D544" s="2">
        <f t="shared" si="73"/>
        <v>0</v>
      </c>
      <c r="E544" s="2">
        <f t="shared" si="74"/>
        <v>8.4500000000000242E-2</v>
      </c>
      <c r="F544" s="2">
        <f t="shared" si="78"/>
        <v>3.4564226649426384E-2</v>
      </c>
      <c r="G544" s="2">
        <f t="shared" si="78"/>
        <v>5.4231437199273501E-2</v>
      </c>
      <c r="H544" s="2">
        <f t="shared" si="76"/>
        <v>0.63734668366652503</v>
      </c>
      <c r="I544" s="2">
        <f t="shared" si="77"/>
        <v>38.925579416040897</v>
      </c>
    </row>
    <row r="545" spans="1:9" ht="13.5" x14ac:dyDescent="0.25">
      <c r="A545" s="3">
        <f>TITRES_STAT!B548</f>
        <v>42796</v>
      </c>
      <c r="B545" s="6">
        <f>TITRES_STAT!D548</f>
        <v>6.9132999999999996</v>
      </c>
      <c r="C545" s="2">
        <f t="shared" si="72"/>
        <v>7.6799999999999535E-2</v>
      </c>
      <c r="D545" s="2">
        <f t="shared" si="73"/>
        <v>7.6799999999999535E-2</v>
      </c>
      <c r="E545" s="2">
        <f t="shared" si="74"/>
        <v>0</v>
      </c>
      <c r="F545" s="2">
        <f t="shared" si="78"/>
        <v>3.7581067603038754E-2</v>
      </c>
      <c r="G545" s="2">
        <f t="shared" si="78"/>
        <v>5.0357763113611106E-2</v>
      </c>
      <c r="H545" s="2">
        <f t="shared" si="76"/>
        <v>0.74628151211269822</v>
      </c>
      <c r="I545" s="2">
        <f t="shared" si="77"/>
        <v>42.735464295778222</v>
      </c>
    </row>
    <row r="546" spans="1:9" ht="13.5" x14ac:dyDescent="0.25">
      <c r="A546" s="3">
        <f>TITRES_STAT!B549</f>
        <v>42797</v>
      </c>
      <c r="B546" s="6">
        <f>TITRES_STAT!D549</f>
        <v>6.8365</v>
      </c>
      <c r="C546" s="2">
        <f t="shared" si="72"/>
        <v>-7.6799999999999535E-2</v>
      </c>
      <c r="D546" s="2">
        <f t="shared" si="73"/>
        <v>0</v>
      </c>
      <c r="E546" s="2">
        <f t="shared" si="74"/>
        <v>7.6799999999999535E-2</v>
      </c>
      <c r="F546" s="2">
        <f t="shared" si="78"/>
        <v>3.4896705631393125E-2</v>
      </c>
      <c r="G546" s="2">
        <f t="shared" si="78"/>
        <v>5.2246494319781712E-2</v>
      </c>
      <c r="H546" s="2">
        <f t="shared" si="76"/>
        <v>0.66792434757063568</v>
      </c>
      <c r="I546" s="2">
        <f t="shared" si="77"/>
        <v>40.045242372262294</v>
      </c>
    </row>
    <row r="547" spans="1:9" ht="13.5" x14ac:dyDescent="0.25">
      <c r="A547" s="3">
        <f>TITRES_STAT!B550</f>
        <v>42800</v>
      </c>
      <c r="B547" s="6">
        <f>TITRES_STAT!D550</f>
        <v>7.0362</v>
      </c>
      <c r="C547" s="2">
        <f t="shared" si="72"/>
        <v>0.19969999999999999</v>
      </c>
      <c r="D547" s="2">
        <f t="shared" si="73"/>
        <v>0.19969999999999999</v>
      </c>
      <c r="E547" s="2">
        <f t="shared" si="74"/>
        <v>0</v>
      </c>
      <c r="F547" s="2">
        <f t="shared" si="78"/>
        <v>4.6668369514865041E-2</v>
      </c>
      <c r="G547" s="2">
        <f t="shared" si="78"/>
        <v>4.8514601868368736E-2</v>
      </c>
      <c r="H547" s="2">
        <f t="shared" si="76"/>
        <v>0.96194481079092542</v>
      </c>
      <c r="I547" s="2">
        <f t="shared" si="77"/>
        <v>49.03016667442003</v>
      </c>
    </row>
    <row r="548" spans="1:9" ht="13.5" x14ac:dyDescent="0.25">
      <c r="A548" s="3">
        <f>TITRES_STAT!B551</f>
        <v>42801</v>
      </c>
      <c r="B548" s="6">
        <f>TITRES_STAT!D551</f>
        <v>6.8288000000000002</v>
      </c>
      <c r="C548" s="2">
        <f t="shared" si="72"/>
        <v>-0.20739999999999981</v>
      </c>
      <c r="D548" s="2">
        <f t="shared" si="73"/>
        <v>0</v>
      </c>
      <c r="E548" s="2">
        <f t="shared" si="74"/>
        <v>0.20739999999999981</v>
      </c>
      <c r="F548" s="2">
        <f t="shared" si="78"/>
        <v>4.3334914549517538E-2</v>
      </c>
      <c r="G548" s="2">
        <f t="shared" si="78"/>
        <v>5.9863558877770957E-2</v>
      </c>
      <c r="H548" s="2">
        <f t="shared" si="76"/>
        <v>0.72389472597174676</v>
      </c>
      <c r="I548" s="2">
        <f t="shared" si="77"/>
        <v>41.991817427464582</v>
      </c>
    </row>
    <row r="549" spans="1:9" ht="13.5" x14ac:dyDescent="0.25">
      <c r="A549" s="3">
        <f>TITRES_STAT!B552</f>
        <v>42802</v>
      </c>
      <c r="B549" s="6">
        <f>TITRES_STAT!D552</f>
        <v>6.7980999999999998</v>
      </c>
      <c r="C549" s="2">
        <f t="shared" si="72"/>
        <v>-3.0700000000000394E-2</v>
      </c>
      <c r="D549" s="2">
        <f t="shared" si="73"/>
        <v>0</v>
      </c>
      <c r="E549" s="2">
        <f t="shared" si="74"/>
        <v>3.0700000000000394E-2</v>
      </c>
      <c r="F549" s="2">
        <f t="shared" si="78"/>
        <v>4.0239563510266287E-2</v>
      </c>
      <c r="G549" s="2">
        <f t="shared" si="78"/>
        <v>5.7780447529358778E-2</v>
      </c>
      <c r="H549" s="2">
        <f t="shared" si="76"/>
        <v>0.69642180410285315</v>
      </c>
      <c r="I549" s="2">
        <f t="shared" si="77"/>
        <v>41.052396427500142</v>
      </c>
    </row>
    <row r="550" spans="1:9" ht="13.5" x14ac:dyDescent="0.25">
      <c r="A550" s="3">
        <f>TITRES_STAT!B553</f>
        <v>42803</v>
      </c>
      <c r="B550" s="6">
        <f>TITRES_STAT!D553</f>
        <v>6.7980999999999998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3.7365308973818692E-2</v>
      </c>
      <c r="G550" s="2">
        <f t="shared" si="78"/>
        <v>5.3653272705833151E-2</v>
      </c>
      <c r="H550" s="2">
        <f t="shared" si="76"/>
        <v>0.69642180410285315</v>
      </c>
      <c r="I550" s="2">
        <f t="shared" si="77"/>
        <v>41.052396427500142</v>
      </c>
    </row>
    <row r="551" spans="1:9" ht="13.5" x14ac:dyDescent="0.25">
      <c r="A551" s="3">
        <f>TITRES_STAT!B554</f>
        <v>42804</v>
      </c>
      <c r="B551" s="6">
        <f>TITRES_STAT!D554</f>
        <v>6.7980999999999998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3.4696358332831641E-2</v>
      </c>
      <c r="G551" s="2">
        <f t="shared" si="78"/>
        <v>4.9820896083987924E-2</v>
      </c>
      <c r="H551" s="2">
        <f t="shared" si="76"/>
        <v>0.69642180410285315</v>
      </c>
      <c r="I551" s="2">
        <f t="shared" si="77"/>
        <v>41.052396427500142</v>
      </c>
    </row>
    <row r="552" spans="1:9" ht="13.5" x14ac:dyDescent="0.25">
      <c r="A552" s="3">
        <f>TITRES_STAT!B555</f>
        <v>42807</v>
      </c>
      <c r="B552" s="6">
        <f>TITRES_STAT!D555</f>
        <v>6.7596999999999996</v>
      </c>
      <c r="C552" s="2">
        <f t="shared" si="72"/>
        <v>-3.8400000000000212E-2</v>
      </c>
      <c r="D552" s="2">
        <f t="shared" si="73"/>
        <v>0</v>
      </c>
      <c r="E552" s="2">
        <f t="shared" si="74"/>
        <v>3.8400000000000212E-2</v>
      </c>
      <c r="F552" s="2">
        <f t="shared" si="78"/>
        <v>3.2218047023343667E-2</v>
      </c>
      <c r="G552" s="2">
        <f t="shared" si="78"/>
        <v>4.9005117792274518E-2</v>
      </c>
      <c r="H552" s="2">
        <f t="shared" si="76"/>
        <v>0.65744249733081406</v>
      </c>
      <c r="I552" s="2">
        <f t="shared" si="77"/>
        <v>39.66608183328082</v>
      </c>
    </row>
    <row r="553" spans="1:9" ht="13.5" x14ac:dyDescent="0.25">
      <c r="A553" s="3">
        <f>TITRES_STAT!B556</f>
        <v>42808</v>
      </c>
      <c r="B553" s="6">
        <f>TITRES_STAT!D556</f>
        <v>6.7827000000000002</v>
      </c>
      <c r="C553" s="2">
        <f t="shared" si="72"/>
        <v>2.3000000000000576E-2</v>
      </c>
      <c r="D553" s="2">
        <f t="shared" si="73"/>
        <v>2.3000000000000576E-2</v>
      </c>
      <c r="E553" s="2">
        <f t="shared" si="74"/>
        <v>0</v>
      </c>
      <c r="F553" s="2">
        <f t="shared" si="78"/>
        <v>3.1559615093104877E-2</v>
      </c>
      <c r="G553" s="2">
        <f t="shared" si="78"/>
        <v>4.5504752235683475E-2</v>
      </c>
      <c r="H553" s="2">
        <f t="shared" si="76"/>
        <v>0.69354547695694879</v>
      </c>
      <c r="I553" s="2">
        <f t="shared" si="77"/>
        <v>40.952279486651143</v>
      </c>
    </row>
    <row r="554" spans="1:9" ht="13.5" x14ac:dyDescent="0.25">
      <c r="A554" s="3">
        <f>TITRES_STAT!B557</f>
        <v>42809</v>
      </c>
      <c r="B554" s="6">
        <f>TITRES_STAT!D557</f>
        <v>6.5983999999999998</v>
      </c>
      <c r="C554" s="2">
        <f t="shared" si="72"/>
        <v>-0.18430000000000035</v>
      </c>
      <c r="D554" s="2">
        <f t="shared" si="73"/>
        <v>0</v>
      </c>
      <c r="E554" s="2">
        <f t="shared" si="74"/>
        <v>0.18430000000000035</v>
      </c>
      <c r="F554" s="2">
        <f t="shared" si="78"/>
        <v>2.9305356872168814E-2</v>
      </c>
      <c r="G554" s="2">
        <f t="shared" si="78"/>
        <v>5.5418698504563255E-2</v>
      </c>
      <c r="H554" s="2">
        <f t="shared" si="76"/>
        <v>0.52879908159076972</v>
      </c>
      <c r="I554" s="2">
        <f t="shared" si="77"/>
        <v>34.589181008699683</v>
      </c>
    </row>
    <row r="555" spans="1:9" ht="13.5" x14ac:dyDescent="0.25">
      <c r="A555" s="3">
        <f>TITRES_STAT!B558</f>
        <v>42810</v>
      </c>
      <c r="B555" s="6">
        <f>TITRES_STAT!D558</f>
        <v>6.7443</v>
      </c>
      <c r="C555" s="2">
        <f t="shared" si="72"/>
        <v>0.14590000000000014</v>
      </c>
      <c r="D555" s="2">
        <f t="shared" si="73"/>
        <v>0.14590000000000014</v>
      </c>
      <c r="E555" s="2">
        <f t="shared" si="74"/>
        <v>0</v>
      </c>
      <c r="F555" s="2">
        <f t="shared" si="78"/>
        <v>3.7633545667013914E-2</v>
      </c>
      <c r="G555" s="2">
        <f t="shared" si="78"/>
        <v>5.1460220039951592E-2</v>
      </c>
      <c r="H555" s="2">
        <f t="shared" si="76"/>
        <v>0.73131334529461367</v>
      </c>
      <c r="I555" s="2">
        <f t="shared" si="77"/>
        <v>42.240380534360618</v>
      </c>
    </row>
    <row r="556" spans="1:9" ht="13.5" x14ac:dyDescent="0.25">
      <c r="A556" s="3">
        <f>TITRES_STAT!B559</f>
        <v>42811</v>
      </c>
      <c r="B556" s="6">
        <f>TITRES_STAT!D559</f>
        <v>6.7443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3.4945435262227202E-2</v>
      </c>
      <c r="G556" s="2">
        <f t="shared" si="78"/>
        <v>4.7784490037097907E-2</v>
      </c>
      <c r="H556" s="2">
        <f t="shared" si="76"/>
        <v>0.73131334529461356</v>
      </c>
      <c r="I556" s="2">
        <f t="shared" si="77"/>
        <v>42.240380534360611</v>
      </c>
    </row>
    <row r="557" spans="1:9" ht="13.5" x14ac:dyDescent="0.25">
      <c r="A557" s="3">
        <f>TITRES_STAT!B560</f>
        <v>42815</v>
      </c>
      <c r="B557" s="6">
        <f>TITRES_STAT!D560</f>
        <v>6.5446</v>
      </c>
      <c r="C557" s="2">
        <f t="shared" si="72"/>
        <v>-0.19969999999999999</v>
      </c>
      <c r="D557" s="2">
        <f t="shared" si="73"/>
        <v>0</v>
      </c>
      <c r="E557" s="2">
        <f t="shared" si="74"/>
        <v>0.19969999999999999</v>
      </c>
      <c r="F557" s="2">
        <f t="shared" ref="F557:G572" si="79">((F556*13)+D557)/14</f>
        <v>3.2449332743496685E-2</v>
      </c>
      <c r="G557" s="2">
        <f t="shared" si="79"/>
        <v>5.863559789159091E-2</v>
      </c>
      <c r="H557" s="2">
        <f t="shared" si="76"/>
        <v>0.55340670020097693</v>
      </c>
      <c r="I557" s="2">
        <f t="shared" si="77"/>
        <v>35.625358132508268</v>
      </c>
    </row>
    <row r="558" spans="1:9" ht="13.5" x14ac:dyDescent="0.25">
      <c r="A558" s="3">
        <f>TITRES_STAT!B561</f>
        <v>42816</v>
      </c>
      <c r="B558" s="6">
        <f>TITRES_STAT!D561</f>
        <v>6.4523999999999999</v>
      </c>
      <c r="C558" s="2">
        <f t="shared" si="72"/>
        <v>-9.220000000000006E-2</v>
      </c>
      <c r="D558" s="2">
        <f t="shared" si="73"/>
        <v>0</v>
      </c>
      <c r="E558" s="2">
        <f t="shared" si="74"/>
        <v>9.220000000000006E-2</v>
      </c>
      <c r="F558" s="2">
        <f t="shared" si="79"/>
        <v>3.0131523261818349E-2</v>
      </c>
      <c r="G558" s="2">
        <f t="shared" si="79"/>
        <v>6.1033055185048708E-2</v>
      </c>
      <c r="H558" s="2">
        <f t="shared" si="76"/>
        <v>0.49369187189566877</v>
      </c>
      <c r="I558" s="2">
        <f t="shared" si="77"/>
        <v>33.051788068520196</v>
      </c>
    </row>
    <row r="559" spans="1:9" ht="13.5" x14ac:dyDescent="0.25">
      <c r="A559" s="3">
        <f>TITRES_STAT!B562</f>
        <v>42817</v>
      </c>
      <c r="B559" s="6">
        <f>TITRES_STAT!D562</f>
        <v>6.4139999999999997</v>
      </c>
      <c r="C559" s="2">
        <f t="shared" si="72"/>
        <v>-3.8400000000000212E-2</v>
      </c>
      <c r="D559" s="2">
        <f t="shared" si="73"/>
        <v>0</v>
      </c>
      <c r="E559" s="2">
        <f t="shared" si="74"/>
        <v>3.8400000000000212E-2</v>
      </c>
      <c r="F559" s="2">
        <f t="shared" si="79"/>
        <v>2.7979271600259894E-2</v>
      </c>
      <c r="G559" s="2">
        <f t="shared" si="79"/>
        <v>5.941640838611667E-2</v>
      </c>
      <c r="H559" s="2">
        <f t="shared" si="76"/>
        <v>0.47090142875074176</v>
      </c>
      <c r="I559" s="2">
        <f t="shared" si="77"/>
        <v>32.014478981823089</v>
      </c>
    </row>
    <row r="560" spans="1:9" ht="13.5" x14ac:dyDescent="0.25">
      <c r="A560" s="3">
        <f>TITRES_STAT!B563</f>
        <v>42818</v>
      </c>
      <c r="B560" s="6">
        <f>TITRES_STAT!D563</f>
        <v>6.4139999999999997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2.598075220024133E-2</v>
      </c>
      <c r="G560" s="2">
        <f t="shared" si="79"/>
        <v>5.5172379215679759E-2</v>
      </c>
      <c r="H560" s="2">
        <f t="shared" si="76"/>
        <v>0.47090142875074181</v>
      </c>
      <c r="I560" s="2">
        <f t="shared" si="77"/>
        <v>32.014478981823089</v>
      </c>
    </row>
    <row r="561" spans="1:9" ht="13.5" x14ac:dyDescent="0.25">
      <c r="A561" s="3">
        <f>TITRES_STAT!B564</f>
        <v>42821</v>
      </c>
      <c r="B561" s="6">
        <f>TITRES_STAT!D564</f>
        <v>6.4062999999999999</v>
      </c>
      <c r="C561" s="2">
        <f t="shared" si="72"/>
        <v>-7.6999999999998181E-3</v>
      </c>
      <c r="D561" s="2">
        <f t="shared" si="73"/>
        <v>0</v>
      </c>
      <c r="E561" s="2">
        <f t="shared" si="74"/>
        <v>7.6999999999998181E-3</v>
      </c>
      <c r="F561" s="2">
        <f t="shared" si="79"/>
        <v>2.4124984185938374E-2</v>
      </c>
      <c r="G561" s="2">
        <f t="shared" si="79"/>
        <v>5.1781494985988337E-2</v>
      </c>
      <c r="H561" s="2">
        <f t="shared" si="76"/>
        <v>0.46589972329818607</v>
      </c>
      <c r="I561" s="2">
        <f t="shared" si="77"/>
        <v>31.782509805646171</v>
      </c>
    </row>
    <row r="562" spans="1:9" ht="13.5" x14ac:dyDescent="0.25">
      <c r="A562" s="3">
        <f>TITRES_STAT!B565</f>
        <v>42822</v>
      </c>
      <c r="B562" s="6">
        <f>TITRES_STAT!D565</f>
        <v>6.4139999999999997</v>
      </c>
      <c r="C562" s="2">
        <f t="shared" si="72"/>
        <v>7.6999999999998181E-3</v>
      </c>
      <c r="D562" s="2">
        <f t="shared" si="73"/>
        <v>7.6999999999998181E-3</v>
      </c>
      <c r="E562" s="2">
        <f t="shared" si="74"/>
        <v>0</v>
      </c>
      <c r="F562" s="2">
        <f t="shared" si="79"/>
        <v>2.2951771029799905E-2</v>
      </c>
      <c r="G562" s="2">
        <f t="shared" si="79"/>
        <v>4.808281677270345E-2</v>
      </c>
      <c r="H562" s="2">
        <f t="shared" si="76"/>
        <v>0.47733832105338708</v>
      </c>
      <c r="I562" s="2">
        <f t="shared" si="77"/>
        <v>32.310697844284604</v>
      </c>
    </row>
    <row r="563" spans="1:9" ht="13.5" x14ac:dyDescent="0.25">
      <c r="A563" s="3">
        <f>TITRES_STAT!B566</f>
        <v>42823</v>
      </c>
      <c r="B563" s="6">
        <f>TITRES_STAT!D566</f>
        <v>6.4139999999999997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2.1312358813385623E-2</v>
      </c>
      <c r="G563" s="2">
        <f t="shared" si="79"/>
        <v>4.4648329860367486E-2</v>
      </c>
      <c r="H563" s="2">
        <f t="shared" si="76"/>
        <v>0.47733832105338703</v>
      </c>
      <c r="I563" s="2">
        <f t="shared" si="77"/>
        <v>32.310697844284604</v>
      </c>
    </row>
    <row r="564" spans="1:9" ht="13.5" x14ac:dyDescent="0.25">
      <c r="A564" s="3">
        <f>TITRES_STAT!B567</f>
        <v>42824</v>
      </c>
      <c r="B564" s="6">
        <f>TITRES_STAT!D567</f>
        <v>6.3756000000000004</v>
      </c>
      <c r="C564" s="2">
        <f t="shared" si="72"/>
        <v>-3.8399999999999324E-2</v>
      </c>
      <c r="D564" s="2">
        <f t="shared" si="73"/>
        <v>0</v>
      </c>
      <c r="E564" s="2">
        <f t="shared" si="74"/>
        <v>3.8399999999999324E-2</v>
      </c>
      <c r="F564" s="2">
        <f t="shared" si="79"/>
        <v>1.9790047469572362E-2</v>
      </c>
      <c r="G564" s="2">
        <f t="shared" si="79"/>
        <v>4.4202020584626904E-2</v>
      </c>
      <c r="H564" s="2">
        <f t="shared" si="76"/>
        <v>0.44771816328358471</v>
      </c>
      <c r="I564" s="2">
        <f t="shared" si="77"/>
        <v>30.92578200912466</v>
      </c>
    </row>
    <row r="565" spans="1:9" ht="13.5" x14ac:dyDescent="0.25">
      <c r="A565" s="3">
        <f>TITRES_STAT!B568</f>
        <v>42825</v>
      </c>
      <c r="B565" s="6">
        <f>TITRES_STAT!D568</f>
        <v>6.1913</v>
      </c>
      <c r="C565" s="2">
        <f t="shared" si="72"/>
        <v>-0.18430000000000035</v>
      </c>
      <c r="D565" s="2">
        <f t="shared" si="73"/>
        <v>0</v>
      </c>
      <c r="E565" s="2">
        <f t="shared" si="74"/>
        <v>0.18430000000000035</v>
      </c>
      <c r="F565" s="2">
        <f t="shared" si="79"/>
        <v>1.8376472650317194E-2</v>
      </c>
      <c r="G565" s="2">
        <f t="shared" si="79"/>
        <v>5.4209019114296438E-2</v>
      </c>
      <c r="H565" s="2">
        <f t="shared" si="76"/>
        <v>0.33899290100733076</v>
      </c>
      <c r="I565" s="2">
        <f t="shared" si="77"/>
        <v>25.317005097809314</v>
      </c>
    </row>
    <row r="566" spans="1:9" ht="13.5" x14ac:dyDescent="0.25">
      <c r="A566" s="3">
        <f>TITRES_STAT!B569</f>
        <v>42828</v>
      </c>
      <c r="B566" s="6">
        <f>TITRES_STAT!D569</f>
        <v>6.4217000000000004</v>
      </c>
      <c r="C566" s="2">
        <f t="shared" si="72"/>
        <v>0.23040000000000038</v>
      </c>
      <c r="D566" s="2">
        <f t="shared" si="73"/>
        <v>0.23040000000000038</v>
      </c>
      <c r="E566" s="2">
        <f t="shared" si="74"/>
        <v>0</v>
      </c>
      <c r="F566" s="2">
        <f t="shared" si="79"/>
        <v>3.3521010318151703E-2</v>
      </c>
      <c r="G566" s="2">
        <f t="shared" si="79"/>
        <v>5.0336946320418123E-2</v>
      </c>
      <c r="H566" s="2">
        <f t="shared" si="76"/>
        <v>0.66593253600992897</v>
      </c>
      <c r="I566" s="2">
        <f t="shared" si="77"/>
        <v>39.973559649954524</v>
      </c>
    </row>
    <row r="567" spans="1:9" ht="13.5" x14ac:dyDescent="0.25">
      <c r="A567" s="3">
        <f>TITRES_STAT!B570</f>
        <v>42829</v>
      </c>
      <c r="B567" s="6">
        <f>TITRES_STAT!D570</f>
        <v>6.6060999999999996</v>
      </c>
      <c r="C567" s="2">
        <f t="shared" si="72"/>
        <v>0.18439999999999923</v>
      </c>
      <c r="D567" s="2">
        <f t="shared" si="73"/>
        <v>0.18439999999999923</v>
      </c>
      <c r="E567" s="2">
        <f t="shared" si="74"/>
        <v>0</v>
      </c>
      <c r="F567" s="2">
        <f t="shared" si="79"/>
        <v>4.4298081009712234E-2</v>
      </c>
      <c r="G567" s="2">
        <f t="shared" si="79"/>
        <v>4.6741450154673972E-2</v>
      </c>
      <c r="H567" s="2">
        <f t="shared" si="76"/>
        <v>0.94772585923465602</v>
      </c>
      <c r="I567" s="2">
        <f t="shared" si="77"/>
        <v>48.658072425400647</v>
      </c>
    </row>
    <row r="568" spans="1:9" ht="13.5" x14ac:dyDescent="0.25">
      <c r="A568" s="3">
        <f>TITRES_STAT!B571</f>
        <v>42830</v>
      </c>
      <c r="B568" s="6">
        <f>TITRES_STAT!D571</f>
        <v>6.7980999999999998</v>
      </c>
      <c r="C568" s="2">
        <f t="shared" si="72"/>
        <v>0.19200000000000017</v>
      </c>
      <c r="D568" s="2">
        <f t="shared" si="73"/>
        <v>0.19200000000000017</v>
      </c>
      <c r="E568" s="2">
        <f t="shared" si="74"/>
        <v>0</v>
      </c>
      <c r="F568" s="2">
        <f t="shared" si="79"/>
        <v>5.4848218080447091E-2</v>
      </c>
      <c r="G568" s="2">
        <f t="shared" si="79"/>
        <v>4.3402775143625831E-2</v>
      </c>
      <c r="H568" s="2">
        <f t="shared" si="76"/>
        <v>1.2637030212687252</v>
      </c>
      <c r="I568" s="2">
        <f t="shared" si="77"/>
        <v>55.824594012356997</v>
      </c>
    </row>
    <row r="569" spans="1:9" ht="13.5" x14ac:dyDescent="0.25">
      <c r="A569" s="3">
        <f>TITRES_STAT!B572</f>
        <v>42831</v>
      </c>
      <c r="B569" s="6">
        <f>TITRES_STAT!D572</f>
        <v>6.8978999999999999</v>
      </c>
      <c r="C569" s="2">
        <f t="shared" si="72"/>
        <v>9.9800000000000111E-2</v>
      </c>
      <c r="D569" s="2">
        <f t="shared" si="73"/>
        <v>9.9800000000000111E-2</v>
      </c>
      <c r="E569" s="2">
        <f t="shared" si="74"/>
        <v>0</v>
      </c>
      <c r="F569" s="2">
        <f t="shared" si="79"/>
        <v>5.8059059646129452E-2</v>
      </c>
      <c r="G569" s="2">
        <f t="shared" si="79"/>
        <v>4.030257691908113E-2</v>
      </c>
      <c r="H569" s="2">
        <f t="shared" si="76"/>
        <v>1.4405793396958091</v>
      </c>
      <c r="I569" s="2">
        <f t="shared" si="77"/>
        <v>59.026122046717035</v>
      </c>
    </row>
    <row r="570" spans="1:9" ht="13.5" x14ac:dyDescent="0.25">
      <c r="A570" s="3">
        <f>TITRES_STAT!B573</f>
        <v>42832</v>
      </c>
      <c r="B570" s="6">
        <f>TITRES_STAT!D573</f>
        <v>6.8978999999999999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5.3911983957120206E-2</v>
      </c>
      <c r="G570" s="2">
        <f t="shared" si="79"/>
        <v>3.7423821424861052E-2</v>
      </c>
      <c r="H570" s="2">
        <f t="shared" si="76"/>
        <v>1.4405793396958091</v>
      </c>
      <c r="I570" s="2">
        <f t="shared" si="77"/>
        <v>59.026122046717035</v>
      </c>
    </row>
    <row r="571" spans="1:9" ht="13.5" x14ac:dyDescent="0.25">
      <c r="A571" s="3">
        <f>TITRES_STAT!B574</f>
        <v>42835</v>
      </c>
      <c r="B571" s="6">
        <f>TITRES_STAT!D574</f>
        <v>6.7980999999999998</v>
      </c>
      <c r="C571" s="2">
        <f t="shared" si="72"/>
        <v>-9.9800000000000111E-2</v>
      </c>
      <c r="D571" s="2">
        <f t="shared" si="73"/>
        <v>0</v>
      </c>
      <c r="E571" s="2">
        <f t="shared" si="74"/>
        <v>9.9800000000000111E-2</v>
      </c>
      <c r="F571" s="2">
        <f t="shared" si="79"/>
        <v>5.0061127960183048E-2</v>
      </c>
      <c r="G571" s="2">
        <f t="shared" si="79"/>
        <v>4.1879262751656703E-2</v>
      </c>
      <c r="H571" s="2">
        <f t="shared" si="76"/>
        <v>1.1953679379946267</v>
      </c>
      <c r="I571" s="2">
        <f t="shared" si="77"/>
        <v>54.449548857242739</v>
      </c>
    </row>
    <row r="572" spans="1:9" ht="13.5" x14ac:dyDescent="0.25">
      <c r="A572" s="3">
        <f>TITRES_STAT!B575</f>
        <v>42836</v>
      </c>
      <c r="B572" s="6">
        <f>TITRES_STAT!D575</f>
        <v>6.7980999999999998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4.6485333105884256E-2</v>
      </c>
      <c r="G572" s="2">
        <f t="shared" si="79"/>
        <v>3.888788684082408E-2</v>
      </c>
      <c r="H572" s="2">
        <f t="shared" si="76"/>
        <v>1.1953679379946267</v>
      </c>
      <c r="I572" s="2">
        <f t="shared" si="77"/>
        <v>54.449548857242739</v>
      </c>
    </row>
    <row r="573" spans="1:9" ht="13.5" x14ac:dyDescent="0.25">
      <c r="A573" s="3">
        <f>TITRES_STAT!B576</f>
        <v>42837</v>
      </c>
      <c r="B573" s="6">
        <f>TITRES_STAT!D576</f>
        <v>6.6060999999999996</v>
      </c>
      <c r="C573" s="2">
        <f t="shared" si="72"/>
        <v>-0.19200000000000017</v>
      </c>
      <c r="D573" s="2">
        <f t="shared" si="73"/>
        <v>0</v>
      </c>
      <c r="E573" s="2">
        <f t="shared" si="74"/>
        <v>0.19200000000000017</v>
      </c>
      <c r="F573" s="2">
        <f t="shared" ref="F573:G588" si="80">((F572*13)+D573)/14</f>
        <v>4.3164952169749672E-2</v>
      </c>
      <c r="G573" s="2">
        <f t="shared" si="80"/>
        <v>4.98244663521938E-2</v>
      </c>
      <c r="H573" s="2">
        <f t="shared" si="76"/>
        <v>0.86634048149417042</v>
      </c>
      <c r="I573" s="2">
        <f t="shared" si="77"/>
        <v>46.41920861088478</v>
      </c>
    </row>
    <row r="574" spans="1:9" ht="13.5" x14ac:dyDescent="0.25">
      <c r="A574" s="3">
        <f>TITRES_STAT!B577</f>
        <v>42838</v>
      </c>
      <c r="B574" s="6">
        <f>TITRES_STAT!D577</f>
        <v>6.6829000000000001</v>
      </c>
      <c r="C574" s="2">
        <f t="shared" si="72"/>
        <v>7.6800000000000423E-2</v>
      </c>
      <c r="D574" s="2">
        <f t="shared" si="73"/>
        <v>7.6800000000000423E-2</v>
      </c>
      <c r="E574" s="2">
        <f t="shared" si="74"/>
        <v>0</v>
      </c>
      <c r="F574" s="2">
        <f t="shared" si="80"/>
        <v>4.5567455586196161E-2</v>
      </c>
      <c r="G574" s="2">
        <f t="shared" si="80"/>
        <v>4.6265575898465673E-2</v>
      </c>
      <c r="H574" s="2">
        <f t="shared" si="76"/>
        <v>0.9849105885161441</v>
      </c>
      <c r="I574" s="2">
        <f t="shared" si="77"/>
        <v>49.619896947218756</v>
      </c>
    </row>
    <row r="575" spans="1:9" ht="13.5" x14ac:dyDescent="0.25">
      <c r="A575" s="3">
        <f>TITRES_STAT!B578</f>
        <v>42839</v>
      </c>
      <c r="B575" s="6">
        <f>TITRES_STAT!D578</f>
        <v>6.7980999999999998</v>
      </c>
      <c r="C575" s="2">
        <f t="shared" si="72"/>
        <v>0.11519999999999975</v>
      </c>
      <c r="D575" s="2">
        <f t="shared" si="73"/>
        <v>0.11519999999999975</v>
      </c>
      <c r="E575" s="2">
        <f t="shared" si="74"/>
        <v>0</v>
      </c>
      <c r="F575" s="2">
        <f t="shared" si="80"/>
        <v>5.0541208758610699E-2</v>
      </c>
      <c r="G575" s="2">
        <f t="shared" si="80"/>
        <v>4.2960891905718127E-2</v>
      </c>
      <c r="H575" s="2">
        <f t="shared" si="76"/>
        <v>1.1764469152439461</v>
      </c>
      <c r="I575" s="2">
        <f t="shared" si="77"/>
        <v>54.053554304681235</v>
      </c>
    </row>
    <row r="576" spans="1:9" ht="13.5" x14ac:dyDescent="0.25">
      <c r="A576" s="3">
        <f>TITRES_STAT!B579</f>
        <v>42842</v>
      </c>
      <c r="B576" s="6">
        <f>TITRES_STAT!D579</f>
        <v>6.8978999999999999</v>
      </c>
      <c r="C576" s="2">
        <f t="shared" si="72"/>
        <v>9.9800000000000111E-2</v>
      </c>
      <c r="D576" s="2">
        <f t="shared" si="73"/>
        <v>9.9800000000000111E-2</v>
      </c>
      <c r="E576" s="2">
        <f t="shared" si="74"/>
        <v>0</v>
      </c>
      <c r="F576" s="2">
        <f t="shared" si="80"/>
        <v>5.4059693847281369E-2</v>
      </c>
      <c r="G576" s="2">
        <f t="shared" si="80"/>
        <v>3.9892256769595402E-2</v>
      </c>
      <c r="H576" s="2">
        <f t="shared" si="76"/>
        <v>1.3551425320335333</v>
      </c>
      <c r="I576" s="2">
        <f t="shared" si="77"/>
        <v>57.539724819263654</v>
      </c>
    </row>
    <row r="577" spans="1:9" ht="13.5" x14ac:dyDescent="0.25">
      <c r="A577" s="3">
        <f>TITRES_STAT!B580</f>
        <v>42843</v>
      </c>
      <c r="B577" s="6">
        <f>TITRES_STAT!D580</f>
        <v>6.9132999999999996</v>
      </c>
      <c r="C577" s="2">
        <f t="shared" si="72"/>
        <v>1.5399999999999636E-2</v>
      </c>
      <c r="D577" s="2">
        <f t="shared" si="73"/>
        <v>1.5399999999999636E-2</v>
      </c>
      <c r="E577" s="2">
        <f t="shared" si="74"/>
        <v>0</v>
      </c>
      <c r="F577" s="2">
        <f t="shared" si="80"/>
        <v>5.1298287143904102E-2</v>
      </c>
      <c r="G577" s="2">
        <f t="shared" si="80"/>
        <v>3.7042809857481443E-2</v>
      </c>
      <c r="H577" s="2">
        <f t="shared" si="76"/>
        <v>1.3848379035302452</v>
      </c>
      <c r="I577" s="2">
        <f t="shared" si="77"/>
        <v>58.068428947740529</v>
      </c>
    </row>
    <row r="578" spans="1:9" ht="13.5" x14ac:dyDescent="0.25">
      <c r="A578" s="3">
        <f>TITRES_STAT!B581</f>
        <v>42844</v>
      </c>
      <c r="B578" s="6">
        <f>TITRES_STAT!D581</f>
        <v>6.9132999999999996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4.7634123776482386E-2</v>
      </c>
      <c r="G578" s="2">
        <f t="shared" si="80"/>
        <v>3.4396894867661336E-2</v>
      </c>
      <c r="H578" s="2">
        <f t="shared" si="76"/>
        <v>1.3848379035302456</v>
      </c>
      <c r="I578" s="2">
        <f t="shared" si="77"/>
        <v>58.068428947740529</v>
      </c>
    </row>
    <row r="579" spans="1:9" ht="13.5" x14ac:dyDescent="0.25">
      <c r="A579" s="3">
        <f>TITRES_STAT!B582</f>
        <v>42845</v>
      </c>
      <c r="B579" s="6">
        <f>TITRES_STAT!D582</f>
        <v>6.9132999999999996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4.4231686363876498E-2</v>
      </c>
      <c r="G579" s="2">
        <f t="shared" si="80"/>
        <v>3.1939973805685522E-2</v>
      </c>
      <c r="H579" s="2">
        <f t="shared" si="76"/>
        <v>1.3848379035302456</v>
      </c>
      <c r="I579" s="2">
        <f t="shared" si="77"/>
        <v>58.068428947740529</v>
      </c>
    </row>
    <row r="580" spans="1:9" ht="13.5" x14ac:dyDescent="0.25">
      <c r="A580" s="3">
        <f>TITRES_STAT!B583</f>
        <v>42846</v>
      </c>
      <c r="B580" s="6">
        <f>TITRES_STAT!D583</f>
        <v>6.9132999999999996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4.1072280195028177E-2</v>
      </c>
      <c r="G580" s="2">
        <f t="shared" si="80"/>
        <v>2.9658547105279411E-2</v>
      </c>
      <c r="H580" s="2">
        <f t="shared" si="76"/>
        <v>1.3848379035302458</v>
      </c>
      <c r="I580" s="2">
        <f t="shared" si="77"/>
        <v>58.068428947740536</v>
      </c>
    </row>
    <row r="581" spans="1:9" ht="13.5" x14ac:dyDescent="0.25">
      <c r="A581" s="3">
        <f>TITRES_STAT!B584</f>
        <v>42849</v>
      </c>
      <c r="B581" s="6">
        <f>TITRES_STAT!D584</f>
        <v>6.9132999999999996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3.8138545895383305E-2</v>
      </c>
      <c r="G581" s="2">
        <f t="shared" si="80"/>
        <v>2.7540079454902309E-2</v>
      </c>
      <c r="H581" s="2">
        <f t="shared" si="76"/>
        <v>1.3848379035302456</v>
      </c>
      <c r="I581" s="2">
        <f t="shared" si="77"/>
        <v>58.068428947740529</v>
      </c>
    </row>
    <row r="582" spans="1:9" ht="13.5" x14ac:dyDescent="0.25">
      <c r="A582" s="3">
        <f>TITRES_STAT!B585</f>
        <v>42850</v>
      </c>
      <c r="B582" s="6">
        <f>TITRES_STAT!D585</f>
        <v>6.9132999999999996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3.5414364045713069E-2</v>
      </c>
      <c r="G582" s="2">
        <f t="shared" si="80"/>
        <v>2.5572930922409285E-2</v>
      </c>
      <c r="H582" s="2">
        <f t="shared" si="76"/>
        <v>1.3848379035302458</v>
      </c>
      <c r="I582" s="2">
        <f t="shared" si="77"/>
        <v>58.068428947740536</v>
      </c>
    </row>
    <row r="583" spans="1:9" ht="13.5" x14ac:dyDescent="0.25">
      <c r="A583" s="3">
        <f>TITRES_STAT!B586</f>
        <v>42851</v>
      </c>
      <c r="B583" s="6">
        <f>TITRES_STAT!D586</f>
        <v>6.8978999999999999</v>
      </c>
      <c r="C583" s="2">
        <f t="shared" si="81"/>
        <v>-1.5399999999999636E-2</v>
      </c>
      <c r="D583" s="2">
        <f t="shared" si="82"/>
        <v>0</v>
      </c>
      <c r="E583" s="2">
        <f t="shared" si="83"/>
        <v>1.5399999999999636E-2</v>
      </c>
      <c r="F583" s="2">
        <f t="shared" si="80"/>
        <v>3.2884766613876418E-2</v>
      </c>
      <c r="G583" s="2">
        <f t="shared" si="80"/>
        <v>2.4846292999380022E-2</v>
      </c>
      <c r="H583" s="2">
        <f t="shared" si="76"/>
        <v>1.3235280858475338</v>
      </c>
      <c r="I583" s="2">
        <f t="shared" si="77"/>
        <v>56.962000756911948</v>
      </c>
    </row>
    <row r="584" spans="1:9" ht="13.5" x14ac:dyDescent="0.25">
      <c r="A584" s="3">
        <f>TITRES_STAT!B587</f>
        <v>42852</v>
      </c>
      <c r="B584" s="6">
        <f>TITRES_STAT!D587</f>
        <v>6.8978999999999999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3.0535854712885245E-2</v>
      </c>
      <c r="G584" s="2">
        <f t="shared" si="80"/>
        <v>2.3071557785138593E-2</v>
      </c>
      <c r="H584" s="2">
        <f t="shared" si="76"/>
        <v>1.3235280858475338</v>
      </c>
      <c r="I584" s="2">
        <f t="shared" si="77"/>
        <v>56.962000756911948</v>
      </c>
    </row>
    <row r="585" spans="1:9" ht="13.5" x14ac:dyDescent="0.25">
      <c r="A585" s="3">
        <f>TITRES_STAT!B588</f>
        <v>42853</v>
      </c>
      <c r="B585" s="6">
        <f>TITRES_STAT!D588</f>
        <v>6.8749000000000002</v>
      </c>
      <c r="C585" s="2">
        <f t="shared" si="81"/>
        <v>-2.2999999999999687E-2</v>
      </c>
      <c r="D585" s="2">
        <f t="shared" si="82"/>
        <v>0</v>
      </c>
      <c r="E585" s="2">
        <f t="shared" si="83"/>
        <v>2.2999999999999687E-2</v>
      </c>
      <c r="F585" s="2">
        <f t="shared" si="80"/>
        <v>2.8354722233393442E-2</v>
      </c>
      <c r="G585" s="2">
        <f t="shared" si="80"/>
        <v>2.3066446514771528E-2</v>
      </c>
      <c r="H585" s="2">
        <f t="shared" si="76"/>
        <v>1.2292626961519779</v>
      </c>
      <c r="I585" s="2">
        <f t="shared" si="77"/>
        <v>55.142119332721933</v>
      </c>
    </row>
    <row r="586" spans="1:9" ht="13.5" x14ac:dyDescent="0.25">
      <c r="A586" s="3">
        <f>TITRES_STAT!B589</f>
        <v>42857</v>
      </c>
      <c r="B586" s="6">
        <f>TITRES_STAT!D589</f>
        <v>6.7596999999999996</v>
      </c>
      <c r="C586" s="2">
        <f t="shared" si="81"/>
        <v>-0.11520000000000064</v>
      </c>
      <c r="D586" s="2">
        <f t="shared" si="82"/>
        <v>0</v>
      </c>
      <c r="E586" s="2">
        <f t="shared" si="83"/>
        <v>0.11520000000000064</v>
      </c>
      <c r="F586" s="2">
        <f t="shared" si="80"/>
        <v>2.6329384931008195E-2</v>
      </c>
      <c r="G586" s="2">
        <f t="shared" si="80"/>
        <v>2.9647414620859323E-2</v>
      </c>
      <c r="H586" s="2">
        <f t="shared" si="76"/>
        <v>0.88808367500899632</v>
      </c>
      <c r="I586" s="2">
        <f t="shared" si="77"/>
        <v>47.036245626389665</v>
      </c>
    </row>
    <row r="587" spans="1:9" ht="13.5" x14ac:dyDescent="0.25">
      <c r="A587" s="3">
        <f>TITRES_STAT!B590</f>
        <v>42858</v>
      </c>
      <c r="B587" s="6">
        <f>TITRES_STAT!D590</f>
        <v>6.6829000000000001</v>
      </c>
      <c r="C587" s="2">
        <f t="shared" si="81"/>
        <v>-7.6799999999999535E-2</v>
      </c>
      <c r="D587" s="2">
        <f t="shared" si="82"/>
        <v>0</v>
      </c>
      <c r="E587" s="2">
        <f t="shared" si="83"/>
        <v>7.6799999999999535E-2</v>
      </c>
      <c r="F587" s="2">
        <f t="shared" si="80"/>
        <v>2.4448714578793326E-2</v>
      </c>
      <c r="G587" s="2">
        <f t="shared" si="80"/>
        <v>3.3015456433655048E-2</v>
      </c>
      <c r="H587" s="2">
        <f t="shared" si="76"/>
        <v>0.74052329483686852</v>
      </c>
      <c r="I587" s="2">
        <f t="shared" si="77"/>
        <v>42.54601458271631</v>
      </c>
    </row>
    <row r="588" spans="1:9" ht="13.5" x14ac:dyDescent="0.25">
      <c r="A588" s="3">
        <f>TITRES_STAT!B591</f>
        <v>42859</v>
      </c>
      <c r="B588" s="6">
        <f>TITRES_STAT!D591</f>
        <v>6.4217000000000004</v>
      </c>
      <c r="C588" s="2">
        <f t="shared" si="81"/>
        <v>-0.26119999999999965</v>
      </c>
      <c r="D588" s="2">
        <f t="shared" si="82"/>
        <v>0</v>
      </c>
      <c r="E588" s="2">
        <f t="shared" si="83"/>
        <v>0.26119999999999965</v>
      </c>
      <c r="F588" s="2">
        <f t="shared" si="80"/>
        <v>2.270237782316523E-2</v>
      </c>
      <c r="G588" s="2">
        <f t="shared" si="80"/>
        <v>4.9314352402679659E-2</v>
      </c>
      <c r="H588" s="2">
        <f t="shared" si="76"/>
        <v>0.46036045729217812</v>
      </c>
      <c r="I588" s="2">
        <f t="shared" si="77"/>
        <v>31.523755316258374</v>
      </c>
    </row>
    <row r="589" spans="1:9" ht="13.5" x14ac:dyDescent="0.25">
      <c r="A589" s="3">
        <f>TITRES_STAT!B592</f>
        <v>42860</v>
      </c>
      <c r="B589" s="6">
        <f>TITRES_STAT!D592</f>
        <v>6.5292000000000003</v>
      </c>
      <c r="C589" s="2">
        <f t="shared" si="81"/>
        <v>0.10749999999999993</v>
      </c>
      <c r="D589" s="2">
        <f t="shared" si="82"/>
        <v>0.10749999999999993</v>
      </c>
      <c r="E589" s="2">
        <f t="shared" si="83"/>
        <v>0</v>
      </c>
      <c r="F589" s="2">
        <f t="shared" ref="F589:G604" si="84">((F588*13)+D589)/14</f>
        <v>2.8759350835796279E-2</v>
      </c>
      <c r="G589" s="2">
        <f t="shared" si="84"/>
        <v>4.5791898659631111E-2</v>
      </c>
      <c r="H589" s="2">
        <f t="shared" si="76"/>
        <v>0.62804451611764545</v>
      </c>
      <c r="I589" s="2">
        <f t="shared" si="77"/>
        <v>38.576618139123532</v>
      </c>
    </row>
    <row r="590" spans="1:9" ht="13.5" x14ac:dyDescent="0.25">
      <c r="A590" s="3">
        <f>TITRES_STAT!B593</f>
        <v>42863</v>
      </c>
      <c r="B590" s="6">
        <f>TITRES_STAT!D593</f>
        <v>6.5292000000000003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2.6705111490382259E-2</v>
      </c>
      <c r="G590" s="2">
        <f t="shared" si="84"/>
        <v>4.252104875537175E-2</v>
      </c>
      <c r="H590" s="2">
        <f t="shared" si="76"/>
        <v>0.62804451611764545</v>
      </c>
      <c r="I590" s="2">
        <f t="shared" si="77"/>
        <v>38.576618139123532</v>
      </c>
    </row>
    <row r="591" spans="1:9" ht="13.5" x14ac:dyDescent="0.25">
      <c r="A591" s="3">
        <f>TITRES_STAT!B594</f>
        <v>42864</v>
      </c>
      <c r="B591" s="6">
        <f>TITRES_STAT!D594</f>
        <v>6.9210000000000003</v>
      </c>
      <c r="C591" s="2">
        <f t="shared" si="81"/>
        <v>0.39179999999999993</v>
      </c>
      <c r="D591" s="2">
        <f t="shared" si="82"/>
        <v>0.39179999999999993</v>
      </c>
      <c r="E591" s="2">
        <f t="shared" si="83"/>
        <v>0</v>
      </c>
      <c r="F591" s="2">
        <f t="shared" si="84"/>
        <v>5.2783317812497801E-2</v>
      </c>
      <c r="G591" s="2">
        <f t="shared" si="84"/>
        <v>3.9483830987130916E-2</v>
      </c>
      <c r="H591" s="2">
        <f t="shared" si="76"/>
        <v>1.3368337492302007</v>
      </c>
      <c r="I591" s="2">
        <f t="shared" si="77"/>
        <v>57.207054189053039</v>
      </c>
    </row>
    <row r="592" spans="1:9" ht="13.5" x14ac:dyDescent="0.25">
      <c r="A592" s="3">
        <f>TITRES_STAT!B595</f>
        <v>42865</v>
      </c>
      <c r="B592" s="6">
        <f>TITRES_STAT!D595</f>
        <v>7.0823</v>
      </c>
      <c r="C592" s="2">
        <f t="shared" si="81"/>
        <v>0.16129999999999978</v>
      </c>
      <c r="D592" s="2">
        <f t="shared" si="82"/>
        <v>0.16129999999999978</v>
      </c>
      <c r="E592" s="2">
        <f t="shared" si="83"/>
        <v>0</v>
      </c>
      <c r="F592" s="2">
        <f t="shared" si="84"/>
        <v>6.0534509397319372E-2</v>
      </c>
      <c r="G592" s="2">
        <f t="shared" si="84"/>
        <v>3.6663557345192992E-2</v>
      </c>
      <c r="H592" s="2">
        <f t="shared" si="76"/>
        <v>1.651081176531173</v>
      </c>
      <c r="I592" s="2">
        <f t="shared" si="77"/>
        <v>62.279540556790593</v>
      </c>
    </row>
    <row r="593" spans="1:9" ht="13.5" x14ac:dyDescent="0.25">
      <c r="A593" s="3">
        <f>TITRES_STAT!B596</f>
        <v>42866</v>
      </c>
      <c r="B593" s="6">
        <f>TITRES_STAT!D596</f>
        <v>7.0669000000000004</v>
      </c>
      <c r="C593" s="2">
        <f t="shared" si="81"/>
        <v>-1.5399999999999636E-2</v>
      </c>
      <c r="D593" s="2">
        <f t="shared" si="82"/>
        <v>0</v>
      </c>
      <c r="E593" s="2">
        <f t="shared" si="83"/>
        <v>1.5399999999999636E-2</v>
      </c>
      <c r="F593" s="2">
        <f t="shared" si="84"/>
        <v>5.6210615868939419E-2</v>
      </c>
      <c r="G593" s="2">
        <f t="shared" si="84"/>
        <v>3.5144731820536325E-2</v>
      </c>
      <c r="H593" s="2">
        <f t="shared" ref="H593:H656" si="85">F593/G593</f>
        <v>1.5994037500691225</v>
      </c>
      <c r="I593" s="2">
        <f t="shared" ref="I593:I656" si="86">IF(G593=0,100,100-(100/(1+H593)))</f>
        <v>61.529639250023841</v>
      </c>
    </row>
    <row r="594" spans="1:9" ht="13.5" x14ac:dyDescent="0.25">
      <c r="A594" s="3">
        <f>TITRES_STAT!B597</f>
        <v>42867</v>
      </c>
      <c r="B594" s="6">
        <f>TITRES_STAT!D597</f>
        <v>6.8441999999999998</v>
      </c>
      <c r="C594" s="2">
        <f t="shared" si="81"/>
        <v>-0.22270000000000056</v>
      </c>
      <c r="D594" s="2">
        <f t="shared" si="82"/>
        <v>0</v>
      </c>
      <c r="E594" s="2">
        <f t="shared" si="83"/>
        <v>0.22270000000000056</v>
      </c>
      <c r="F594" s="2">
        <f t="shared" si="84"/>
        <v>5.2195571878300887E-2</v>
      </c>
      <c r="G594" s="2">
        <f t="shared" si="84"/>
        <v>4.8541536690498051E-2</v>
      </c>
      <c r="H594" s="2">
        <f t="shared" si="85"/>
        <v>1.0752764629414402</v>
      </c>
      <c r="I594" s="2">
        <f t="shared" si="86"/>
        <v>51.813649031482427</v>
      </c>
    </row>
    <row r="595" spans="1:9" ht="13.5" x14ac:dyDescent="0.25">
      <c r="A595" s="3">
        <f>TITRES_STAT!B598</f>
        <v>42870</v>
      </c>
      <c r="B595" s="6">
        <f>TITRES_STAT!D598</f>
        <v>6.7980999999999998</v>
      </c>
      <c r="C595" s="2">
        <f t="shared" si="81"/>
        <v>-4.610000000000003E-2</v>
      </c>
      <c r="D595" s="2">
        <f t="shared" si="82"/>
        <v>0</v>
      </c>
      <c r="E595" s="2">
        <f t="shared" si="83"/>
        <v>4.610000000000003E-2</v>
      </c>
      <c r="F595" s="2">
        <f t="shared" si="84"/>
        <v>4.8467316744136534E-2</v>
      </c>
      <c r="G595" s="2">
        <f t="shared" si="84"/>
        <v>4.8367141212605332E-2</v>
      </c>
      <c r="H595" s="2">
        <f t="shared" si="85"/>
        <v>1.0020711484908911</v>
      </c>
      <c r="I595" s="2">
        <f t="shared" si="86"/>
        <v>50.051725147042156</v>
      </c>
    </row>
    <row r="596" spans="1:9" ht="13.5" x14ac:dyDescent="0.25">
      <c r="A596" s="3">
        <f>TITRES_STAT!B599</f>
        <v>42871</v>
      </c>
      <c r="B596" s="6">
        <f>TITRES_STAT!D599</f>
        <v>6.6905000000000001</v>
      </c>
      <c r="C596" s="2">
        <f t="shared" si="81"/>
        <v>-0.1075999999999997</v>
      </c>
      <c r="D596" s="2">
        <f t="shared" si="82"/>
        <v>0</v>
      </c>
      <c r="E596" s="2">
        <f t="shared" si="83"/>
        <v>0.1075999999999997</v>
      </c>
      <c r="F596" s="2">
        <f t="shared" si="84"/>
        <v>4.5005365548126779E-2</v>
      </c>
      <c r="G596" s="2">
        <f t="shared" si="84"/>
        <v>5.2598059697419215E-2</v>
      </c>
      <c r="H596" s="2">
        <f t="shared" si="85"/>
        <v>0.85564687760402347</v>
      </c>
      <c r="I596" s="2">
        <f t="shared" si="86"/>
        <v>46.110436631608415</v>
      </c>
    </row>
    <row r="597" spans="1:9" ht="13.5" x14ac:dyDescent="0.25">
      <c r="A597" s="3">
        <f>TITRES_STAT!B600</f>
        <v>42872</v>
      </c>
      <c r="B597" s="6">
        <f>TITRES_STAT!D600</f>
        <v>6.4908000000000001</v>
      </c>
      <c r="C597" s="2">
        <f t="shared" si="81"/>
        <v>-0.19969999999999999</v>
      </c>
      <c r="D597" s="2">
        <f t="shared" si="82"/>
        <v>0</v>
      </c>
      <c r="E597" s="2">
        <f t="shared" si="83"/>
        <v>0.19969999999999999</v>
      </c>
      <c r="F597" s="2">
        <f t="shared" si="84"/>
        <v>4.1790696580403443E-2</v>
      </c>
      <c r="G597" s="2">
        <f t="shared" si="84"/>
        <v>6.310534114760355E-2</v>
      </c>
      <c r="H597" s="2">
        <f t="shared" si="85"/>
        <v>0.66223707566456058</v>
      </c>
      <c r="I597" s="2">
        <f t="shared" si="86"/>
        <v>39.840109774942839</v>
      </c>
    </row>
    <row r="598" spans="1:9" ht="13.5" x14ac:dyDescent="0.25">
      <c r="A598" s="3">
        <f>TITRES_STAT!B601</f>
        <v>42873</v>
      </c>
      <c r="B598" s="6">
        <f>TITRES_STAT!D601</f>
        <v>6.56</v>
      </c>
      <c r="C598" s="2">
        <f t="shared" si="81"/>
        <v>6.9199999999999484E-2</v>
      </c>
      <c r="D598" s="2">
        <f t="shared" si="82"/>
        <v>6.9199999999999484E-2</v>
      </c>
      <c r="E598" s="2">
        <f t="shared" si="83"/>
        <v>0</v>
      </c>
      <c r="F598" s="2">
        <f t="shared" si="84"/>
        <v>4.3748503967517449E-2</v>
      </c>
      <c r="G598" s="2">
        <f t="shared" si="84"/>
        <v>5.8597816779917586E-2</v>
      </c>
      <c r="H598" s="2">
        <f t="shared" si="85"/>
        <v>0.74658931631921766</v>
      </c>
      <c r="I598" s="2">
        <f t="shared" si="86"/>
        <v>42.745556115766732</v>
      </c>
    </row>
    <row r="599" spans="1:9" ht="13.5" x14ac:dyDescent="0.25">
      <c r="A599" s="3">
        <f>TITRES_STAT!B602</f>
        <v>42874</v>
      </c>
      <c r="B599" s="6">
        <f>TITRES_STAT!D602</f>
        <v>6.7519999999999998</v>
      </c>
      <c r="C599" s="2">
        <f t="shared" si="81"/>
        <v>0.19200000000000017</v>
      </c>
      <c r="D599" s="2">
        <f t="shared" si="82"/>
        <v>0.19200000000000017</v>
      </c>
      <c r="E599" s="2">
        <f t="shared" si="83"/>
        <v>0</v>
      </c>
      <c r="F599" s="2">
        <f t="shared" si="84"/>
        <v>5.4337896541266209E-2</v>
      </c>
      <c r="G599" s="2">
        <f t="shared" si="84"/>
        <v>5.4412258438494898E-2</v>
      </c>
      <c r="H599" s="2">
        <f t="shared" si="85"/>
        <v>0.99863336131668301</v>
      </c>
      <c r="I599" s="2">
        <f t="shared" si="86"/>
        <v>49.965810670687077</v>
      </c>
    </row>
    <row r="600" spans="1:9" ht="13.5" x14ac:dyDescent="0.25">
      <c r="A600" s="3">
        <f>TITRES_STAT!B603</f>
        <v>42877</v>
      </c>
      <c r="B600" s="6">
        <f>TITRES_STAT!D603</f>
        <v>6.9055999999999997</v>
      </c>
      <c r="C600" s="2">
        <f t="shared" si="81"/>
        <v>0.15359999999999996</v>
      </c>
      <c r="D600" s="2">
        <f t="shared" si="82"/>
        <v>0.15359999999999996</v>
      </c>
      <c r="E600" s="2">
        <f t="shared" si="83"/>
        <v>0</v>
      </c>
      <c r="F600" s="2">
        <f t="shared" si="84"/>
        <v>6.1428046788318626E-2</v>
      </c>
      <c r="G600" s="2">
        <f t="shared" si="84"/>
        <v>5.0525668550030982E-2</v>
      </c>
      <c r="H600" s="2">
        <f t="shared" si="85"/>
        <v>1.2157790000837299</v>
      </c>
      <c r="I600" s="2">
        <f t="shared" si="86"/>
        <v>54.869145345171518</v>
      </c>
    </row>
    <row r="601" spans="1:9" ht="13.5" x14ac:dyDescent="0.25">
      <c r="A601" s="3">
        <f>TITRES_STAT!B604</f>
        <v>42878</v>
      </c>
      <c r="B601" s="6">
        <f>TITRES_STAT!D604</f>
        <v>6.7058999999999997</v>
      </c>
      <c r="C601" s="2">
        <f t="shared" si="81"/>
        <v>-0.19969999999999999</v>
      </c>
      <c r="D601" s="2">
        <f t="shared" si="82"/>
        <v>0</v>
      </c>
      <c r="E601" s="2">
        <f t="shared" si="83"/>
        <v>0.19969999999999999</v>
      </c>
      <c r="F601" s="2">
        <f t="shared" si="84"/>
        <v>5.7040329160581583E-2</v>
      </c>
      <c r="G601" s="2">
        <f t="shared" si="84"/>
        <v>6.1180977939314485E-2</v>
      </c>
      <c r="H601" s="2">
        <f t="shared" si="85"/>
        <v>0.93232130446100392</v>
      </c>
      <c r="I601" s="2">
        <f t="shared" si="86"/>
        <v>48.24877220515161</v>
      </c>
    </row>
    <row r="602" spans="1:9" ht="13.5" x14ac:dyDescent="0.25">
      <c r="A602" s="3">
        <f>TITRES_STAT!B605</f>
        <v>42879</v>
      </c>
      <c r="B602" s="6">
        <f>TITRES_STAT!D605</f>
        <v>6.5061999999999998</v>
      </c>
      <c r="C602" s="2">
        <f t="shared" si="81"/>
        <v>-0.19969999999999999</v>
      </c>
      <c r="D602" s="2">
        <f t="shared" si="82"/>
        <v>0</v>
      </c>
      <c r="E602" s="2">
        <f t="shared" si="83"/>
        <v>0.19969999999999999</v>
      </c>
      <c r="F602" s="2">
        <f t="shared" si="84"/>
        <v>5.2966019934825755E-2</v>
      </c>
      <c r="G602" s="2">
        <f t="shared" si="84"/>
        <v>7.1075193800792011E-2</v>
      </c>
      <c r="H602" s="2">
        <f t="shared" si="85"/>
        <v>0.74521105187947501</v>
      </c>
      <c r="I602" s="2">
        <f t="shared" si="86"/>
        <v>42.700339943236827</v>
      </c>
    </row>
    <row r="603" spans="1:9" ht="13.5" x14ac:dyDescent="0.25">
      <c r="A603" s="3">
        <f>TITRES_STAT!B606</f>
        <v>42880</v>
      </c>
      <c r="B603" s="6">
        <f>TITRES_STAT!D606</f>
        <v>6.6520999999999999</v>
      </c>
      <c r="C603" s="2">
        <f t="shared" si="81"/>
        <v>0.14590000000000014</v>
      </c>
      <c r="D603" s="2">
        <f t="shared" si="82"/>
        <v>0.14590000000000014</v>
      </c>
      <c r="E603" s="2">
        <f t="shared" si="83"/>
        <v>0</v>
      </c>
      <c r="F603" s="2">
        <f t="shared" si="84"/>
        <v>5.9604161368052501E-2</v>
      </c>
      <c r="G603" s="2">
        <f t="shared" si="84"/>
        <v>6.5998394243592579E-2</v>
      </c>
      <c r="H603" s="2">
        <f t="shared" si="85"/>
        <v>0.90311532653446547</v>
      </c>
      <c r="I603" s="2">
        <f t="shared" si="86"/>
        <v>47.454576921463826</v>
      </c>
    </row>
    <row r="604" spans="1:9" ht="13.5" x14ac:dyDescent="0.25">
      <c r="A604" s="3">
        <f>TITRES_STAT!B607</f>
        <v>42881</v>
      </c>
      <c r="B604" s="6">
        <f>TITRES_STAT!D607</f>
        <v>6.7290000000000001</v>
      </c>
      <c r="C604" s="2">
        <f t="shared" si="81"/>
        <v>7.690000000000019E-2</v>
      </c>
      <c r="D604" s="2">
        <f t="shared" si="82"/>
        <v>7.690000000000019E-2</v>
      </c>
      <c r="E604" s="2">
        <f t="shared" si="83"/>
        <v>0</v>
      </c>
      <c r="F604" s="2">
        <f t="shared" si="84"/>
        <v>6.0839578413191618E-2</v>
      </c>
      <c r="G604" s="2">
        <f t="shared" si="84"/>
        <v>6.1284223226193105E-2</v>
      </c>
      <c r="H604" s="2">
        <f t="shared" si="85"/>
        <v>0.99274454680839552</v>
      </c>
      <c r="I604" s="2">
        <f t="shared" si="86"/>
        <v>49.81795325438916</v>
      </c>
    </row>
    <row r="605" spans="1:9" ht="13.5" x14ac:dyDescent="0.25">
      <c r="A605" s="3">
        <f>TITRES_STAT!B608</f>
        <v>42884</v>
      </c>
      <c r="B605" s="6">
        <f>TITRES_STAT!D608</f>
        <v>6.8365</v>
      </c>
      <c r="C605" s="2">
        <f t="shared" si="81"/>
        <v>0.10749999999999993</v>
      </c>
      <c r="D605" s="2">
        <f t="shared" si="82"/>
        <v>0.10749999999999993</v>
      </c>
      <c r="E605" s="2">
        <f t="shared" si="83"/>
        <v>0</v>
      </c>
      <c r="F605" s="2">
        <f t="shared" ref="F605:G620" si="87">((F604*13)+D605)/14</f>
        <v>6.4172465669392206E-2</v>
      </c>
      <c r="G605" s="2">
        <f t="shared" si="87"/>
        <v>5.6906778710036458E-2</v>
      </c>
      <c r="H605" s="2">
        <f t="shared" si="85"/>
        <v>1.1276770030575343</v>
      </c>
      <c r="I605" s="2">
        <f t="shared" si="86"/>
        <v>53.000384994387268</v>
      </c>
    </row>
    <row r="606" spans="1:9" ht="13.5" x14ac:dyDescent="0.25">
      <c r="A606" s="3">
        <f>TITRES_STAT!B609</f>
        <v>42885</v>
      </c>
      <c r="B606" s="6">
        <f>TITRES_STAT!D609</f>
        <v>6.8365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5.9588718121578475E-2</v>
      </c>
      <c r="G606" s="2">
        <f t="shared" si="87"/>
        <v>5.284200880217671E-2</v>
      </c>
      <c r="H606" s="2">
        <f t="shared" si="85"/>
        <v>1.1276770030575343</v>
      </c>
      <c r="I606" s="2">
        <f t="shared" si="86"/>
        <v>53.000384994387268</v>
      </c>
    </row>
    <row r="607" spans="1:9" ht="13.5" x14ac:dyDescent="0.25">
      <c r="A607" s="3">
        <f>TITRES_STAT!B610</f>
        <v>42886</v>
      </c>
      <c r="B607" s="6">
        <f>TITRES_STAT!D610</f>
        <v>6.8365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5.5332381112894298E-2</v>
      </c>
      <c r="G607" s="2">
        <f t="shared" si="87"/>
        <v>4.9067579602021232E-2</v>
      </c>
      <c r="H607" s="2">
        <f t="shared" si="85"/>
        <v>1.1276770030575343</v>
      </c>
      <c r="I607" s="2">
        <f t="shared" si="86"/>
        <v>53.000384994387268</v>
      </c>
    </row>
    <row r="608" spans="1:9" ht="13.5" x14ac:dyDescent="0.25">
      <c r="A608" s="3">
        <f>TITRES_STAT!B611</f>
        <v>42887</v>
      </c>
      <c r="B608" s="6">
        <f>TITRES_STAT!D611</f>
        <v>6.8288000000000002</v>
      </c>
      <c r="C608" s="2">
        <f t="shared" si="81"/>
        <v>-7.6999999999998181E-3</v>
      </c>
      <c r="D608" s="2">
        <f t="shared" si="82"/>
        <v>0</v>
      </c>
      <c r="E608" s="2">
        <f t="shared" si="83"/>
        <v>7.6999999999998181E-3</v>
      </c>
      <c r="F608" s="2">
        <f t="shared" si="87"/>
        <v>5.1380068176258994E-2</v>
      </c>
      <c r="G608" s="2">
        <f t="shared" si="87"/>
        <v>4.6112752487591127E-2</v>
      </c>
      <c r="H608" s="2">
        <f t="shared" si="85"/>
        <v>1.1142268766126093</v>
      </c>
      <c r="I608" s="2">
        <f t="shared" si="86"/>
        <v>52.701386447125827</v>
      </c>
    </row>
    <row r="609" spans="1:9" ht="13.5" x14ac:dyDescent="0.25">
      <c r="A609" s="3">
        <f>TITRES_STAT!B612</f>
        <v>42888</v>
      </c>
      <c r="B609" s="6">
        <f>TITRES_STAT!D612</f>
        <v>6.8288000000000002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4.7710063306526211E-2</v>
      </c>
      <c r="G609" s="2">
        <f t="shared" si="87"/>
        <v>4.2818984452763185E-2</v>
      </c>
      <c r="H609" s="2">
        <f t="shared" si="85"/>
        <v>1.1142268766126096</v>
      </c>
      <c r="I609" s="2">
        <f t="shared" si="86"/>
        <v>52.701386447125827</v>
      </c>
    </row>
    <row r="610" spans="1:9" ht="13.5" x14ac:dyDescent="0.25">
      <c r="A610" s="3">
        <f>TITRES_STAT!B613</f>
        <v>42891</v>
      </c>
      <c r="B610" s="6">
        <f>TITRES_STAT!D613</f>
        <v>6.8288000000000002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4.4302201641774341E-2</v>
      </c>
      <c r="G610" s="2">
        <f t="shared" si="87"/>
        <v>3.9760485563280101E-2</v>
      </c>
      <c r="H610" s="2">
        <f t="shared" si="85"/>
        <v>1.1142268766126096</v>
      </c>
      <c r="I610" s="2">
        <f t="shared" si="86"/>
        <v>52.701386447125827</v>
      </c>
    </row>
    <row r="611" spans="1:9" ht="13.5" x14ac:dyDescent="0.25">
      <c r="A611" s="3">
        <f>TITRES_STAT!B614</f>
        <v>42892</v>
      </c>
      <c r="B611" s="6">
        <f>TITRES_STAT!D614</f>
        <v>6.8211000000000004</v>
      </c>
      <c r="C611" s="2">
        <f t="shared" si="81"/>
        <v>-7.6999999999998181E-3</v>
      </c>
      <c r="D611" s="2">
        <f t="shared" si="82"/>
        <v>0</v>
      </c>
      <c r="E611" s="2">
        <f t="shared" si="83"/>
        <v>7.6999999999998181E-3</v>
      </c>
      <c r="F611" s="2">
        <f t="shared" si="87"/>
        <v>4.1137758667361891E-2</v>
      </c>
      <c r="G611" s="2">
        <f t="shared" si="87"/>
        <v>3.7470450880188647E-2</v>
      </c>
      <c r="H611" s="2">
        <f t="shared" si="85"/>
        <v>1.0978719951595837</v>
      </c>
      <c r="I611" s="2">
        <f t="shared" si="86"/>
        <v>52.332649355761539</v>
      </c>
    </row>
    <row r="612" spans="1:9" ht="13.5" x14ac:dyDescent="0.25">
      <c r="A612" s="3">
        <f>TITRES_STAT!B615</f>
        <v>42893</v>
      </c>
      <c r="B612" s="6">
        <f>TITRES_STAT!D615</f>
        <v>6.8365</v>
      </c>
      <c r="C612" s="2">
        <f t="shared" si="81"/>
        <v>1.5399999999999636E-2</v>
      </c>
      <c r="D612" s="2">
        <f t="shared" si="82"/>
        <v>1.5399999999999636E-2</v>
      </c>
      <c r="E612" s="2">
        <f t="shared" si="83"/>
        <v>0</v>
      </c>
      <c r="F612" s="2">
        <f t="shared" si="87"/>
        <v>3.9299347333978878E-2</v>
      </c>
      <c r="G612" s="2">
        <f t="shared" si="87"/>
        <v>3.4793990103032316E-2</v>
      </c>
      <c r="H612" s="2">
        <f t="shared" si="85"/>
        <v>1.1294866503555716</v>
      </c>
      <c r="I612" s="2">
        <f t="shared" si="86"/>
        <v>53.040325477831722</v>
      </c>
    </row>
    <row r="613" spans="1:9" ht="13.5" x14ac:dyDescent="0.25">
      <c r="A613" s="3">
        <f>TITRES_STAT!B616</f>
        <v>42894</v>
      </c>
      <c r="B613" s="6">
        <f>TITRES_STAT!D616</f>
        <v>6.9802999999999997</v>
      </c>
      <c r="C613" s="2">
        <f t="shared" si="81"/>
        <v>0.14379999999999971</v>
      </c>
      <c r="D613" s="2">
        <f t="shared" si="82"/>
        <v>0.14379999999999971</v>
      </c>
      <c r="E613" s="2">
        <f t="shared" si="83"/>
        <v>0</v>
      </c>
      <c r="F613" s="2">
        <f t="shared" si="87"/>
        <v>4.6763679667266078E-2</v>
      </c>
      <c r="G613" s="2">
        <f t="shared" si="87"/>
        <v>3.2308705095672866E-2</v>
      </c>
      <c r="H613" s="2">
        <f t="shared" si="85"/>
        <v>1.4474018543543914</v>
      </c>
      <c r="I613" s="2">
        <f t="shared" si="86"/>
        <v>59.14034312669942</v>
      </c>
    </row>
    <row r="614" spans="1:9" ht="13.5" x14ac:dyDescent="0.25">
      <c r="A614" s="3">
        <f>TITRES_STAT!B617</f>
        <v>42895</v>
      </c>
      <c r="B614" s="6">
        <f>TITRES_STAT!D617</f>
        <v>6.9802999999999997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4.3423416833889936E-2</v>
      </c>
      <c r="G614" s="2">
        <f t="shared" si="87"/>
        <v>3.0000940445981946E-2</v>
      </c>
      <c r="H614" s="2">
        <f t="shared" si="85"/>
        <v>1.4474018543543916</v>
      </c>
      <c r="I614" s="2">
        <f t="shared" si="86"/>
        <v>59.140343126699428</v>
      </c>
    </row>
    <row r="615" spans="1:9" ht="13.5" x14ac:dyDescent="0.25">
      <c r="A615" s="3">
        <f>TITRES_STAT!B618</f>
        <v>42898</v>
      </c>
      <c r="B615" s="6">
        <f>TITRES_STAT!D618</f>
        <v>6.9802999999999997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4.0321744202897795E-2</v>
      </c>
      <c r="G615" s="2">
        <f t="shared" si="87"/>
        <v>2.7858016128411805E-2</v>
      </c>
      <c r="H615" s="2">
        <f t="shared" si="85"/>
        <v>1.4474018543543916</v>
      </c>
      <c r="I615" s="2">
        <f t="shared" si="86"/>
        <v>59.140343126699428</v>
      </c>
    </row>
    <row r="616" spans="1:9" ht="13.5" x14ac:dyDescent="0.25">
      <c r="A616" s="3">
        <f>TITRES_STAT!B619</f>
        <v>42899</v>
      </c>
      <c r="B616" s="6">
        <f>TITRES_STAT!D619</f>
        <v>6.9802999999999997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3.7441619616976521E-2</v>
      </c>
      <c r="G616" s="2">
        <f t="shared" si="87"/>
        <v>2.5868157833525248E-2</v>
      </c>
      <c r="H616" s="2">
        <f t="shared" si="85"/>
        <v>1.4474018543543914</v>
      </c>
      <c r="I616" s="2">
        <f t="shared" si="86"/>
        <v>59.14034312669942</v>
      </c>
    </row>
    <row r="617" spans="1:9" ht="13.5" x14ac:dyDescent="0.25">
      <c r="A617" s="3">
        <f>TITRES_STAT!B620</f>
        <v>42900</v>
      </c>
      <c r="B617" s="6">
        <f>TITRES_STAT!D620</f>
        <v>6.9802999999999997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3.4767218215763909E-2</v>
      </c>
      <c r="G617" s="2">
        <f t="shared" si="87"/>
        <v>2.402043227398773E-2</v>
      </c>
      <c r="H617" s="2">
        <f t="shared" si="85"/>
        <v>1.4474018543543914</v>
      </c>
      <c r="I617" s="2">
        <f t="shared" si="86"/>
        <v>59.14034312669942</v>
      </c>
    </row>
    <row r="618" spans="1:9" ht="13.5" x14ac:dyDescent="0.25">
      <c r="A618" s="3">
        <f>TITRES_STAT!B621</f>
        <v>42901</v>
      </c>
      <c r="B618" s="6">
        <f>TITRES_STAT!D621</f>
        <v>6.9802999999999997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3.2283845486066484E-2</v>
      </c>
      <c r="G618" s="2">
        <f t="shared" si="87"/>
        <v>2.2304687111560036E-2</v>
      </c>
      <c r="H618" s="2">
        <f t="shared" si="85"/>
        <v>1.4474018543543912</v>
      </c>
      <c r="I618" s="2">
        <f t="shared" si="86"/>
        <v>59.140343126699413</v>
      </c>
    </row>
    <row r="619" spans="1:9" ht="13.5" x14ac:dyDescent="0.25">
      <c r="A619" s="3">
        <f>TITRES_STAT!B622</f>
        <v>42902</v>
      </c>
      <c r="B619" s="6">
        <f>TITRES_STAT!D622</f>
        <v>6.9802999999999997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2.9977856522776021E-2</v>
      </c>
      <c r="G619" s="2">
        <f t="shared" si="87"/>
        <v>2.0711495175020033E-2</v>
      </c>
      <c r="H619" s="2">
        <f t="shared" si="85"/>
        <v>1.4474018543543912</v>
      </c>
      <c r="I619" s="2">
        <f t="shared" si="86"/>
        <v>59.140343126699413</v>
      </c>
    </row>
    <row r="620" spans="1:9" ht="13.5" x14ac:dyDescent="0.25">
      <c r="A620" s="3">
        <f>TITRES_STAT!B623</f>
        <v>42905</v>
      </c>
      <c r="B620" s="6">
        <f>TITRES_STAT!D623</f>
        <v>7.0595999999999997</v>
      </c>
      <c r="C620" s="2">
        <f t="shared" si="81"/>
        <v>7.9299999999999926E-2</v>
      </c>
      <c r="D620" s="2">
        <f t="shared" si="82"/>
        <v>7.9299999999999926E-2</v>
      </c>
      <c r="E620" s="2">
        <f t="shared" si="83"/>
        <v>0</v>
      </c>
      <c r="F620" s="2">
        <f t="shared" si="87"/>
        <v>3.3500866771149156E-2</v>
      </c>
      <c r="G620" s="2">
        <f t="shared" si="87"/>
        <v>1.92321026625186E-2</v>
      </c>
      <c r="H620" s="2">
        <f t="shared" si="85"/>
        <v>1.7419242897678016</v>
      </c>
      <c r="I620" s="2">
        <f t="shared" si="86"/>
        <v>63.529262870905733</v>
      </c>
    </row>
    <row r="621" spans="1:9" ht="13.5" x14ac:dyDescent="0.25">
      <c r="A621" s="3">
        <f>TITRES_STAT!B624</f>
        <v>42906</v>
      </c>
      <c r="B621" s="6">
        <f>TITRES_STAT!D624</f>
        <v>7.0595999999999997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3.1107947716067071E-2</v>
      </c>
      <c r="G621" s="2">
        <f t="shared" si="88"/>
        <v>1.7858381043767271E-2</v>
      </c>
      <c r="H621" s="2">
        <f t="shared" si="85"/>
        <v>1.7419242897678013</v>
      </c>
      <c r="I621" s="2">
        <f t="shared" si="86"/>
        <v>63.529262870905725</v>
      </c>
    </row>
    <row r="622" spans="1:9" ht="13.5" x14ac:dyDescent="0.25">
      <c r="A622" s="3">
        <f>TITRES_STAT!B625</f>
        <v>42907</v>
      </c>
      <c r="B622" s="6">
        <f>TITRES_STAT!D625</f>
        <v>7.0595999999999997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2.8885951450633711E-2</v>
      </c>
      <c r="G622" s="2">
        <f t="shared" si="88"/>
        <v>1.6582782397783893E-2</v>
      </c>
      <c r="H622" s="2">
        <f t="shared" si="85"/>
        <v>1.7419242897678016</v>
      </c>
      <c r="I622" s="2">
        <f t="shared" si="86"/>
        <v>63.529262870905733</v>
      </c>
    </row>
    <row r="623" spans="1:9" ht="13.5" x14ac:dyDescent="0.25">
      <c r="A623" s="3">
        <f>TITRES_STAT!B626</f>
        <v>42908</v>
      </c>
      <c r="B623" s="6">
        <f>TITRES_STAT!D626</f>
        <v>7.1388999999999996</v>
      </c>
      <c r="C623" s="2">
        <f t="shared" si="81"/>
        <v>7.9299999999999926E-2</v>
      </c>
      <c r="D623" s="2">
        <f t="shared" si="82"/>
        <v>7.9299999999999926E-2</v>
      </c>
      <c r="E623" s="2">
        <f t="shared" si="83"/>
        <v>0</v>
      </c>
      <c r="F623" s="2">
        <f t="shared" si="88"/>
        <v>3.2486954918445582E-2</v>
      </c>
      <c r="G623" s="2">
        <f t="shared" si="88"/>
        <v>1.5398297940799329E-2</v>
      </c>
      <c r="H623" s="2">
        <f t="shared" si="85"/>
        <v>2.1097757065972953</v>
      </c>
      <c r="I623" s="2">
        <f t="shared" si="86"/>
        <v>67.843340023573717</v>
      </c>
    </row>
    <row r="624" spans="1:9" ht="13.5" x14ac:dyDescent="0.25">
      <c r="A624" s="3">
        <f>TITRES_STAT!B627</f>
        <v>42909</v>
      </c>
      <c r="B624" s="6">
        <f>TITRES_STAT!D627</f>
        <v>7.1388999999999996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3.0166458138556611E-2</v>
      </c>
      <c r="G624" s="2">
        <f t="shared" si="88"/>
        <v>1.429841951645652E-2</v>
      </c>
      <c r="H624" s="2">
        <f t="shared" si="85"/>
        <v>2.1097757065972953</v>
      </c>
      <c r="I624" s="2">
        <f t="shared" si="86"/>
        <v>67.843340023573717</v>
      </c>
    </row>
    <row r="625" spans="1:9" ht="13.5" x14ac:dyDescent="0.25">
      <c r="A625" s="3">
        <f>TITRES_STAT!B628</f>
        <v>42914</v>
      </c>
      <c r="B625" s="6">
        <f>TITRES_STAT!D628</f>
        <v>7.1388999999999996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2.801171112865971E-2</v>
      </c>
      <c r="G625" s="2">
        <f t="shared" si="88"/>
        <v>1.3277103836709625E-2</v>
      </c>
      <c r="H625" s="2">
        <f t="shared" si="85"/>
        <v>2.1097757065972953</v>
      </c>
      <c r="I625" s="2">
        <f t="shared" si="86"/>
        <v>67.843340023573717</v>
      </c>
    </row>
    <row r="626" spans="1:9" ht="13.5" x14ac:dyDescent="0.25">
      <c r="A626" s="3">
        <f>TITRES_STAT!B629</f>
        <v>42915</v>
      </c>
      <c r="B626" s="6">
        <f>TITRES_STAT!D629</f>
        <v>7.1388999999999996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2.6010874619469732E-2</v>
      </c>
      <c r="G626" s="2">
        <f t="shared" si="88"/>
        <v>1.2328739276944653E-2</v>
      </c>
      <c r="H626" s="2">
        <f t="shared" si="85"/>
        <v>2.1097757065972953</v>
      </c>
      <c r="I626" s="2">
        <f t="shared" si="86"/>
        <v>67.843340023573717</v>
      </c>
    </row>
    <row r="627" spans="1:9" ht="13.5" x14ac:dyDescent="0.25">
      <c r="A627" s="3">
        <f>TITRES_STAT!B630</f>
        <v>42916</v>
      </c>
      <c r="B627" s="6">
        <f>TITRES_STAT!D630</f>
        <v>7.1388999999999996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2.4152955003793324E-2</v>
      </c>
      <c r="G627" s="2">
        <f t="shared" si="88"/>
        <v>1.1448115042877179E-2</v>
      </c>
      <c r="H627" s="2">
        <f t="shared" si="85"/>
        <v>2.1097757065972949</v>
      </c>
      <c r="I627" s="2">
        <f t="shared" si="86"/>
        <v>67.843340023573717</v>
      </c>
    </row>
    <row r="628" spans="1:9" ht="13.5" x14ac:dyDescent="0.25">
      <c r="A628" s="3">
        <f>TITRES_STAT!B631</f>
        <v>42919</v>
      </c>
      <c r="B628" s="6">
        <f>TITRES_STAT!D631</f>
        <v>7.1230000000000002</v>
      </c>
      <c r="C628" s="2">
        <f t="shared" si="81"/>
        <v>-1.5899999999999359E-2</v>
      </c>
      <c r="D628" s="2">
        <f t="shared" si="82"/>
        <v>0</v>
      </c>
      <c r="E628" s="2">
        <f t="shared" si="83"/>
        <v>1.5899999999999359E-2</v>
      </c>
      <c r="F628" s="2">
        <f t="shared" si="88"/>
        <v>2.2427743932093798E-2</v>
      </c>
      <c r="G628" s="2">
        <f t="shared" si="88"/>
        <v>1.1766106825528764E-2</v>
      </c>
      <c r="H628" s="2">
        <f t="shared" si="85"/>
        <v>1.9061312517945719</v>
      </c>
      <c r="I628" s="2">
        <f t="shared" si="86"/>
        <v>65.589991870377929</v>
      </c>
    </row>
    <row r="629" spans="1:9" ht="13.5" x14ac:dyDescent="0.25">
      <c r="A629" s="3">
        <f>TITRES_STAT!B632</f>
        <v>42920</v>
      </c>
      <c r="B629" s="6">
        <f>TITRES_STAT!D632</f>
        <v>7.0991999999999997</v>
      </c>
      <c r="C629" s="2">
        <f t="shared" si="81"/>
        <v>-2.3800000000000487E-2</v>
      </c>
      <c r="D629" s="2">
        <f t="shared" si="82"/>
        <v>0</v>
      </c>
      <c r="E629" s="2">
        <f t="shared" si="83"/>
        <v>2.3800000000000487E-2</v>
      </c>
      <c r="F629" s="2">
        <f t="shared" si="88"/>
        <v>2.0825762222658528E-2</v>
      </c>
      <c r="G629" s="2">
        <f t="shared" si="88"/>
        <v>1.2625670623705315E-2</v>
      </c>
      <c r="H629" s="2">
        <f t="shared" si="85"/>
        <v>1.6494777064401742</v>
      </c>
      <c r="I629" s="2">
        <f t="shared" si="86"/>
        <v>62.256712046707676</v>
      </c>
    </row>
    <row r="630" spans="1:9" ht="13.5" x14ac:dyDescent="0.25">
      <c r="A630" s="3">
        <f>TITRES_STAT!B633</f>
        <v>42921</v>
      </c>
      <c r="B630" s="6">
        <f>TITRES_STAT!D633</f>
        <v>6.8929999999999998</v>
      </c>
      <c r="C630" s="2">
        <f t="shared" si="81"/>
        <v>-0.20619999999999994</v>
      </c>
      <c r="D630" s="2">
        <f t="shared" si="82"/>
        <v>0</v>
      </c>
      <c r="E630" s="2">
        <f t="shared" si="83"/>
        <v>0.20619999999999994</v>
      </c>
      <c r="F630" s="2">
        <f t="shared" si="88"/>
        <v>1.933820777818292E-2</v>
      </c>
      <c r="G630" s="2">
        <f t="shared" si="88"/>
        <v>2.645240843629779E-2</v>
      </c>
      <c r="H630" s="2">
        <f t="shared" si="85"/>
        <v>0.73105660018643825</v>
      </c>
      <c r="I630" s="2">
        <f t="shared" si="86"/>
        <v>42.231813801333935</v>
      </c>
    </row>
    <row r="631" spans="1:9" ht="13.5" x14ac:dyDescent="0.25">
      <c r="A631" s="3">
        <f>TITRES_STAT!B634</f>
        <v>42922</v>
      </c>
      <c r="B631" s="6">
        <f>TITRES_STAT!D634</f>
        <v>6.6867999999999999</v>
      </c>
      <c r="C631" s="2">
        <f t="shared" si="81"/>
        <v>-0.20619999999999994</v>
      </c>
      <c r="D631" s="2">
        <f t="shared" si="82"/>
        <v>0</v>
      </c>
      <c r="E631" s="2">
        <f t="shared" si="83"/>
        <v>0.20619999999999994</v>
      </c>
      <c r="F631" s="2">
        <f t="shared" si="88"/>
        <v>1.7956907222598427E-2</v>
      </c>
      <c r="G631" s="2">
        <f t="shared" si="88"/>
        <v>3.9291522119419373E-2</v>
      </c>
      <c r="H631" s="2">
        <f t="shared" si="85"/>
        <v>0.45701734761055329</v>
      </c>
      <c r="I631" s="2">
        <f t="shared" si="86"/>
        <v>31.366637354046773</v>
      </c>
    </row>
    <row r="632" spans="1:9" ht="13.5" x14ac:dyDescent="0.25">
      <c r="A632" s="3">
        <f>TITRES_STAT!B635</f>
        <v>42923</v>
      </c>
      <c r="B632" s="6">
        <f>TITRES_STAT!D635</f>
        <v>6.8613</v>
      </c>
      <c r="C632" s="2">
        <f t="shared" si="81"/>
        <v>0.1745000000000001</v>
      </c>
      <c r="D632" s="2">
        <f t="shared" si="82"/>
        <v>0.1745000000000001</v>
      </c>
      <c r="E632" s="2">
        <f t="shared" si="83"/>
        <v>0</v>
      </c>
      <c r="F632" s="2">
        <f t="shared" si="88"/>
        <v>2.9138556706698546E-2</v>
      </c>
      <c r="G632" s="2">
        <f t="shared" si="88"/>
        <v>3.6484984825175135E-2</v>
      </c>
      <c r="H632" s="2">
        <f t="shared" si="85"/>
        <v>0.79864516447852674</v>
      </c>
      <c r="I632" s="2">
        <f t="shared" si="86"/>
        <v>44.402597035312105</v>
      </c>
    </row>
    <row r="633" spans="1:9" ht="13.5" x14ac:dyDescent="0.25">
      <c r="A633" s="3">
        <f>TITRES_STAT!B636</f>
        <v>42926</v>
      </c>
      <c r="B633" s="6">
        <f>TITRES_STAT!D636</f>
        <v>7.0595999999999997</v>
      </c>
      <c r="C633" s="2">
        <f t="shared" si="81"/>
        <v>0.1982999999999997</v>
      </c>
      <c r="D633" s="2">
        <f t="shared" si="82"/>
        <v>0.1982999999999997</v>
      </c>
      <c r="E633" s="2">
        <f t="shared" si="83"/>
        <v>0</v>
      </c>
      <c r="F633" s="2">
        <f t="shared" si="88"/>
        <v>4.1221516941934336E-2</v>
      </c>
      <c r="G633" s="2">
        <f t="shared" si="88"/>
        <v>3.3878914480519766E-2</v>
      </c>
      <c r="H633" s="2">
        <f t="shared" si="85"/>
        <v>1.2167307475461333</v>
      </c>
      <c r="I633" s="2">
        <f t="shared" si="86"/>
        <v>54.888522157822933</v>
      </c>
    </row>
    <row r="634" spans="1:9" ht="13.5" x14ac:dyDescent="0.25">
      <c r="A634" s="3">
        <f>TITRES_STAT!B637</f>
        <v>42927</v>
      </c>
      <c r="B634" s="6">
        <f>TITRES_STAT!D637</f>
        <v>7.0991999999999997</v>
      </c>
      <c r="C634" s="2">
        <f t="shared" si="81"/>
        <v>3.960000000000008E-2</v>
      </c>
      <c r="D634" s="2">
        <f t="shared" si="82"/>
        <v>3.960000000000008E-2</v>
      </c>
      <c r="E634" s="2">
        <f t="shared" si="83"/>
        <v>0</v>
      </c>
      <c r="F634" s="2">
        <f t="shared" si="88"/>
        <v>4.1105694303224749E-2</v>
      </c>
      <c r="G634" s="2">
        <f t="shared" si="88"/>
        <v>3.1458992017625496E-2</v>
      </c>
      <c r="H634" s="2">
        <f t="shared" si="85"/>
        <v>1.306643718279165</v>
      </c>
      <c r="I634" s="2">
        <f t="shared" si="86"/>
        <v>56.646967536623556</v>
      </c>
    </row>
    <row r="635" spans="1:9" ht="13.5" x14ac:dyDescent="0.25">
      <c r="A635" s="3">
        <f>TITRES_STAT!B638</f>
        <v>42928</v>
      </c>
      <c r="B635" s="6">
        <f>TITRES_STAT!D638</f>
        <v>7.0991999999999997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3.8169573281565838E-2</v>
      </c>
      <c r="G635" s="2">
        <f t="shared" si="88"/>
        <v>2.9211921159223674E-2</v>
      </c>
      <c r="H635" s="2">
        <f t="shared" si="85"/>
        <v>1.306643718279165</v>
      </c>
      <c r="I635" s="2">
        <f t="shared" si="86"/>
        <v>56.646967536623556</v>
      </c>
    </row>
    <row r="636" spans="1:9" ht="13.5" x14ac:dyDescent="0.25">
      <c r="A636" s="3">
        <f>TITRES_STAT!B639</f>
        <v>42929</v>
      </c>
      <c r="B636" s="6">
        <f>TITRES_STAT!D639</f>
        <v>7.0991999999999997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3.5443175190025419E-2</v>
      </c>
      <c r="G636" s="2">
        <f t="shared" si="88"/>
        <v>2.7125355362136266E-2</v>
      </c>
      <c r="H636" s="2">
        <f t="shared" si="85"/>
        <v>1.306643718279165</v>
      </c>
      <c r="I636" s="2">
        <f t="shared" si="86"/>
        <v>56.646967536623556</v>
      </c>
    </row>
    <row r="637" spans="1:9" ht="13.5" x14ac:dyDescent="0.25">
      <c r="A637" s="3">
        <f>TITRES_STAT!B640</f>
        <v>42930</v>
      </c>
      <c r="B637" s="6">
        <f>TITRES_STAT!D640</f>
        <v>6.8929999999999998</v>
      </c>
      <c r="C637" s="2">
        <f t="shared" si="81"/>
        <v>-0.20619999999999994</v>
      </c>
      <c r="D637" s="2">
        <f t="shared" si="82"/>
        <v>0</v>
      </c>
      <c r="E637" s="2">
        <f t="shared" si="83"/>
        <v>0.20619999999999994</v>
      </c>
      <c r="F637" s="2">
        <f t="shared" ref="F637:G652" si="89">((F636*13)+D637)/14</f>
        <v>3.2911519819309322E-2</v>
      </c>
      <c r="G637" s="2">
        <f t="shared" si="89"/>
        <v>3.9916401407697956E-2</v>
      </c>
      <c r="H637" s="2">
        <f t="shared" si="85"/>
        <v>0.8245111948634295</v>
      </c>
      <c r="I637" s="2">
        <f t="shared" si="86"/>
        <v>45.190799441773052</v>
      </c>
    </row>
    <row r="638" spans="1:9" ht="13.5" x14ac:dyDescent="0.25">
      <c r="A638" s="3">
        <f>TITRES_STAT!B641</f>
        <v>42933</v>
      </c>
      <c r="B638" s="6">
        <f>TITRES_STAT!D641</f>
        <v>6.8929999999999998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3.0560696975072941E-2</v>
      </c>
      <c r="G638" s="2">
        <f t="shared" si="89"/>
        <v>3.7065229878576675E-2</v>
      </c>
      <c r="H638" s="2">
        <f t="shared" si="85"/>
        <v>0.8245111948634295</v>
      </c>
      <c r="I638" s="2">
        <f t="shared" si="86"/>
        <v>45.190799441773052</v>
      </c>
    </row>
    <row r="639" spans="1:9" ht="13.5" x14ac:dyDescent="0.25">
      <c r="A639" s="3">
        <f>TITRES_STAT!B642</f>
        <v>42934</v>
      </c>
      <c r="B639" s="6">
        <f>TITRES_STAT!D642</f>
        <v>7.0913000000000004</v>
      </c>
      <c r="C639" s="2">
        <f t="shared" si="81"/>
        <v>0.19830000000000059</v>
      </c>
      <c r="D639" s="2">
        <f t="shared" si="82"/>
        <v>0.19830000000000059</v>
      </c>
      <c r="E639" s="2">
        <f t="shared" si="83"/>
        <v>0</v>
      </c>
      <c r="F639" s="2">
        <f t="shared" si="89"/>
        <v>4.2542075762567778E-2</v>
      </c>
      <c r="G639" s="2">
        <f t="shared" si="89"/>
        <v>3.4417713458678341E-2</v>
      </c>
      <c r="H639" s="2">
        <f t="shared" si="85"/>
        <v>1.2360517735625722</v>
      </c>
      <c r="I639" s="2">
        <f t="shared" si="86"/>
        <v>55.278316368911362</v>
      </c>
    </row>
    <row r="640" spans="1:9" ht="13.5" x14ac:dyDescent="0.25">
      <c r="A640" s="3">
        <f>TITRES_STAT!B643</f>
        <v>42935</v>
      </c>
      <c r="B640" s="6">
        <f>TITRES_STAT!D643</f>
        <v>6.9009</v>
      </c>
      <c r="C640" s="2">
        <f t="shared" si="81"/>
        <v>-0.19040000000000035</v>
      </c>
      <c r="D640" s="2">
        <f t="shared" si="82"/>
        <v>0</v>
      </c>
      <c r="E640" s="2">
        <f t="shared" si="83"/>
        <v>0.19040000000000035</v>
      </c>
      <c r="F640" s="2">
        <f t="shared" si="89"/>
        <v>3.950335606524151E-2</v>
      </c>
      <c r="G640" s="2">
        <f t="shared" si="89"/>
        <v>4.5559305354487059E-2</v>
      </c>
      <c r="H640" s="2">
        <f t="shared" si="85"/>
        <v>0.86707546916869072</v>
      </c>
      <c r="I640" s="2">
        <f t="shared" si="86"/>
        <v>46.440301074425946</v>
      </c>
    </row>
    <row r="641" spans="1:9" ht="13.5" x14ac:dyDescent="0.25">
      <c r="A641" s="3">
        <f>TITRES_STAT!B644</f>
        <v>42936</v>
      </c>
      <c r="B641" s="6">
        <f>TITRES_STAT!D644</f>
        <v>6.8136999999999999</v>
      </c>
      <c r="C641" s="2">
        <f t="shared" si="81"/>
        <v>-8.7200000000000166E-2</v>
      </c>
      <c r="D641" s="2">
        <f t="shared" si="82"/>
        <v>0</v>
      </c>
      <c r="E641" s="2">
        <f t="shared" si="83"/>
        <v>8.7200000000000166E-2</v>
      </c>
      <c r="F641" s="2">
        <f t="shared" si="89"/>
        <v>3.6681687774867119E-2</v>
      </c>
      <c r="G641" s="2">
        <f t="shared" si="89"/>
        <v>4.8533640686309429E-2</v>
      </c>
      <c r="H641" s="2">
        <f t="shared" si="85"/>
        <v>0.75579922000812194</v>
      </c>
      <c r="I641" s="2">
        <f t="shared" si="86"/>
        <v>43.045879699424049</v>
      </c>
    </row>
    <row r="642" spans="1:9" ht="13.5" x14ac:dyDescent="0.25">
      <c r="A642" s="3">
        <f>TITRES_STAT!B645</f>
        <v>42937</v>
      </c>
      <c r="B642" s="6">
        <f>TITRES_STAT!D645</f>
        <v>6.8929999999999998</v>
      </c>
      <c r="C642" s="2">
        <f t="shared" si="81"/>
        <v>7.9299999999999926E-2</v>
      </c>
      <c r="D642" s="2">
        <f t="shared" si="82"/>
        <v>7.9299999999999926E-2</v>
      </c>
      <c r="E642" s="2">
        <f t="shared" si="83"/>
        <v>0</v>
      </c>
      <c r="F642" s="2">
        <f t="shared" si="89"/>
        <v>3.9725852933805185E-2</v>
      </c>
      <c r="G642" s="2">
        <f t="shared" si="89"/>
        <v>4.5066952065858756E-2</v>
      </c>
      <c r="H642" s="2">
        <f t="shared" si="85"/>
        <v>0.88148523724772121</v>
      </c>
      <c r="I642" s="2">
        <f t="shared" si="86"/>
        <v>46.850499796489366</v>
      </c>
    </row>
    <row r="643" spans="1:9" ht="13.5" x14ac:dyDescent="0.25">
      <c r="A643" s="3">
        <f>TITRES_STAT!B646</f>
        <v>42940</v>
      </c>
      <c r="B643" s="6">
        <f>TITRES_STAT!D646</f>
        <v>6.7423000000000002</v>
      </c>
      <c r="C643" s="2">
        <f t="shared" ref="C643:C706" si="90">B643-B642</f>
        <v>-0.15069999999999961</v>
      </c>
      <c r="D643" s="2">
        <f t="shared" ref="D643:D706" si="91">IF(C643&gt;0,C643,0)</f>
        <v>0</v>
      </c>
      <c r="E643" s="2">
        <f t="shared" ref="E643:E706" si="92">IF(C643&lt;0,-C643,0)</f>
        <v>0.15069999999999961</v>
      </c>
      <c r="F643" s="2">
        <f t="shared" si="89"/>
        <v>3.6888292009961958E-2</v>
      </c>
      <c r="G643" s="2">
        <f t="shared" si="89"/>
        <v>5.2612169775440247E-2</v>
      </c>
      <c r="H643" s="2">
        <f t="shared" si="85"/>
        <v>0.70113610914373825</v>
      </c>
      <c r="I643" s="2">
        <f t="shared" si="86"/>
        <v>41.215756068845835</v>
      </c>
    </row>
    <row r="644" spans="1:9" ht="13.5" x14ac:dyDescent="0.25">
      <c r="A644" s="3">
        <f>TITRES_STAT!B647</f>
        <v>42942</v>
      </c>
      <c r="B644" s="6">
        <f>TITRES_STAT!D647</f>
        <v>6.6947000000000001</v>
      </c>
      <c r="C644" s="2">
        <f t="shared" si="90"/>
        <v>-4.7600000000000087E-2</v>
      </c>
      <c r="D644" s="2">
        <f t="shared" si="91"/>
        <v>0</v>
      </c>
      <c r="E644" s="2">
        <f t="shared" si="92"/>
        <v>4.7600000000000087E-2</v>
      </c>
      <c r="F644" s="2">
        <f t="shared" si="89"/>
        <v>3.4253414009250388E-2</v>
      </c>
      <c r="G644" s="2">
        <f t="shared" si="89"/>
        <v>5.2254157648623088E-2</v>
      </c>
      <c r="H644" s="2">
        <f t="shared" si="85"/>
        <v>0.65551557140358907</v>
      </c>
      <c r="I644" s="2">
        <f t="shared" si="86"/>
        <v>39.595856585500194</v>
      </c>
    </row>
    <row r="645" spans="1:9" ht="13.5" x14ac:dyDescent="0.25">
      <c r="A645" s="3">
        <f>TITRES_STAT!B648</f>
        <v>42943</v>
      </c>
      <c r="B645" s="6">
        <f>TITRES_STAT!D648</f>
        <v>6.7343999999999999</v>
      </c>
      <c r="C645" s="2">
        <f t="shared" si="90"/>
        <v>3.9699999999999847E-2</v>
      </c>
      <c r="D645" s="2">
        <f t="shared" si="91"/>
        <v>3.9699999999999847E-2</v>
      </c>
      <c r="E645" s="2">
        <f t="shared" si="92"/>
        <v>0</v>
      </c>
      <c r="F645" s="2">
        <f t="shared" si="89"/>
        <v>3.4642455865732495E-2</v>
      </c>
      <c r="G645" s="2">
        <f t="shared" si="89"/>
        <v>4.8521717816578581E-2</v>
      </c>
      <c r="H645" s="2">
        <f t="shared" si="85"/>
        <v>0.7139577373721111</v>
      </c>
      <c r="I645" s="2">
        <f t="shared" si="86"/>
        <v>41.655504205533767</v>
      </c>
    </row>
    <row r="646" spans="1:9" ht="13.5" x14ac:dyDescent="0.25">
      <c r="A646" s="3">
        <f>TITRES_STAT!B649</f>
        <v>42944</v>
      </c>
      <c r="B646" s="6">
        <f>TITRES_STAT!D649</f>
        <v>6.6233000000000004</v>
      </c>
      <c r="C646" s="2">
        <f t="shared" si="90"/>
        <v>-0.11109999999999953</v>
      </c>
      <c r="D646" s="2">
        <f t="shared" si="91"/>
        <v>0</v>
      </c>
      <c r="E646" s="2">
        <f t="shared" si="92"/>
        <v>0.11109999999999953</v>
      </c>
      <c r="F646" s="2">
        <f t="shared" si="89"/>
        <v>3.2167994732465885E-2</v>
      </c>
      <c r="G646" s="2">
        <f t="shared" si="89"/>
        <v>5.2991595115394363E-2</v>
      </c>
      <c r="H646" s="2">
        <f t="shared" si="85"/>
        <v>0.6070395628291041</v>
      </c>
      <c r="I646" s="2">
        <f t="shared" si="86"/>
        <v>37.773778372975748</v>
      </c>
    </row>
    <row r="647" spans="1:9" ht="13.5" x14ac:dyDescent="0.25">
      <c r="A647" s="3">
        <f>TITRES_STAT!B650</f>
        <v>42947</v>
      </c>
      <c r="B647" s="6">
        <f>TITRES_STAT!D650</f>
        <v>6.5042999999999997</v>
      </c>
      <c r="C647" s="2">
        <f t="shared" si="90"/>
        <v>-0.11900000000000066</v>
      </c>
      <c r="D647" s="2">
        <f t="shared" si="91"/>
        <v>0</v>
      </c>
      <c r="E647" s="2">
        <f t="shared" si="92"/>
        <v>0.11900000000000066</v>
      </c>
      <c r="F647" s="2">
        <f t="shared" si="89"/>
        <v>2.9870280823004036E-2</v>
      </c>
      <c r="G647" s="2">
        <f t="shared" si="89"/>
        <v>5.7706481178580522E-2</v>
      </c>
      <c r="H647" s="2">
        <f t="shared" si="85"/>
        <v>0.51762436753969465</v>
      </c>
      <c r="I647" s="2">
        <f t="shared" si="86"/>
        <v>34.107541932714511</v>
      </c>
    </row>
    <row r="648" spans="1:9" ht="13.5" x14ac:dyDescent="0.25">
      <c r="A648" s="3">
        <f>TITRES_STAT!B651</f>
        <v>42948</v>
      </c>
      <c r="B648" s="6">
        <f>TITRES_STAT!D651</f>
        <v>6.6235999999999997</v>
      </c>
      <c r="C648" s="2">
        <f t="shared" si="90"/>
        <v>0.11929999999999996</v>
      </c>
      <c r="D648" s="2">
        <f t="shared" si="91"/>
        <v>0.11929999999999996</v>
      </c>
      <c r="E648" s="2">
        <f t="shared" si="92"/>
        <v>0</v>
      </c>
      <c r="F648" s="2">
        <f t="shared" si="89"/>
        <v>3.6258117907075171E-2</v>
      </c>
      <c r="G648" s="2">
        <f t="shared" si="89"/>
        <v>5.3584589665824765E-2</v>
      </c>
      <c r="H648" s="2">
        <f t="shared" si="85"/>
        <v>0.67665196529814819</v>
      </c>
      <c r="I648" s="2">
        <f t="shared" si="86"/>
        <v>40.35732992313784</v>
      </c>
    </row>
    <row r="649" spans="1:9" ht="13.5" x14ac:dyDescent="0.25">
      <c r="A649" s="3">
        <f>TITRES_STAT!B652</f>
        <v>42949</v>
      </c>
      <c r="B649" s="6">
        <f>TITRES_STAT!D652</f>
        <v>6.7293000000000003</v>
      </c>
      <c r="C649" s="2">
        <f t="shared" si="90"/>
        <v>0.10570000000000057</v>
      </c>
      <c r="D649" s="2">
        <f t="shared" si="91"/>
        <v>0.10570000000000057</v>
      </c>
      <c r="E649" s="2">
        <f t="shared" si="92"/>
        <v>0</v>
      </c>
      <c r="F649" s="2">
        <f t="shared" si="89"/>
        <v>4.1218252342284122E-2</v>
      </c>
      <c r="G649" s="2">
        <f t="shared" si="89"/>
        <v>4.9757118975408708E-2</v>
      </c>
      <c r="H649" s="2">
        <f t="shared" si="85"/>
        <v>0.82838904645293632</v>
      </c>
      <c r="I649" s="2">
        <f t="shared" si="86"/>
        <v>45.307044912569673</v>
      </c>
    </row>
    <row r="650" spans="1:9" ht="13.5" x14ac:dyDescent="0.25">
      <c r="A650" s="3">
        <f>TITRES_STAT!B653</f>
        <v>42950</v>
      </c>
      <c r="B650" s="6">
        <f>TITRES_STAT!D653</f>
        <v>6.6235999999999997</v>
      </c>
      <c r="C650" s="2">
        <f t="shared" si="90"/>
        <v>-0.10570000000000057</v>
      </c>
      <c r="D650" s="2">
        <f t="shared" si="91"/>
        <v>0</v>
      </c>
      <c r="E650" s="2">
        <f t="shared" si="92"/>
        <v>0.10570000000000057</v>
      </c>
      <c r="F650" s="2">
        <f t="shared" si="89"/>
        <v>3.8274091460692397E-2</v>
      </c>
      <c r="G650" s="2">
        <f t="shared" si="89"/>
        <v>5.375303904859384E-2</v>
      </c>
      <c r="H650" s="2">
        <f t="shared" si="85"/>
        <v>0.71203586137877417</v>
      </c>
      <c r="I650" s="2">
        <f t="shared" si="86"/>
        <v>41.590008564735435</v>
      </c>
    </row>
    <row r="651" spans="1:9" ht="13.5" x14ac:dyDescent="0.25">
      <c r="A651" s="3">
        <f>TITRES_STAT!B654</f>
        <v>42951</v>
      </c>
      <c r="B651" s="6">
        <f>TITRES_STAT!D654</f>
        <v>6.7374000000000001</v>
      </c>
      <c r="C651" s="2">
        <f t="shared" si="90"/>
        <v>0.11380000000000035</v>
      </c>
      <c r="D651" s="2">
        <f t="shared" si="91"/>
        <v>0.11380000000000035</v>
      </c>
      <c r="E651" s="2">
        <f t="shared" si="92"/>
        <v>0</v>
      </c>
      <c r="F651" s="2">
        <f t="shared" si="89"/>
        <v>4.3668799213500101E-2</v>
      </c>
      <c r="G651" s="2">
        <f t="shared" si="89"/>
        <v>4.9913536259408565E-2</v>
      </c>
      <c r="H651" s="2">
        <f t="shared" si="85"/>
        <v>0.8748889076210995</v>
      </c>
      <c r="I651" s="2">
        <f t="shared" si="86"/>
        <v>46.66350651843036</v>
      </c>
    </row>
    <row r="652" spans="1:9" ht="13.5" x14ac:dyDescent="0.25">
      <c r="A652" s="3">
        <f>TITRES_STAT!B655</f>
        <v>42954</v>
      </c>
      <c r="B652" s="6">
        <f>TITRES_STAT!D655</f>
        <v>6.5830000000000002</v>
      </c>
      <c r="C652" s="2">
        <f t="shared" si="90"/>
        <v>-0.15439999999999987</v>
      </c>
      <c r="D652" s="2">
        <f t="shared" si="91"/>
        <v>0</v>
      </c>
      <c r="E652" s="2">
        <f t="shared" si="92"/>
        <v>0.15439999999999987</v>
      </c>
      <c r="F652" s="2">
        <f t="shared" si="89"/>
        <v>4.0549599269678667E-2</v>
      </c>
      <c r="G652" s="2">
        <f t="shared" si="89"/>
        <v>5.7376855098022227E-2</v>
      </c>
      <c r="H652" s="2">
        <f t="shared" si="85"/>
        <v>0.70672397782004626</v>
      </c>
      <c r="I652" s="2">
        <f t="shared" si="86"/>
        <v>41.408217556228763</v>
      </c>
    </row>
    <row r="653" spans="1:9" ht="13.5" x14ac:dyDescent="0.25">
      <c r="A653" s="3">
        <f>TITRES_STAT!B656</f>
        <v>42955</v>
      </c>
      <c r="B653" s="6">
        <f>TITRES_STAT!D656</f>
        <v>6.7454999999999998</v>
      </c>
      <c r="C653" s="2">
        <f t="shared" si="90"/>
        <v>0.16249999999999964</v>
      </c>
      <c r="D653" s="2">
        <f t="shared" si="91"/>
        <v>0.16249999999999964</v>
      </c>
      <c r="E653" s="2">
        <f t="shared" si="92"/>
        <v>0</v>
      </c>
      <c r="F653" s="2">
        <f t="shared" ref="F653:G668" si="93">((F652*13)+D653)/14</f>
        <v>4.9260342178987303E-2</v>
      </c>
      <c r="G653" s="2">
        <f t="shared" si="93"/>
        <v>5.3278508305306352E-2</v>
      </c>
      <c r="H653" s="2">
        <f t="shared" si="85"/>
        <v>0.92458185759831313</v>
      </c>
      <c r="I653" s="2">
        <f t="shared" si="86"/>
        <v>48.040661609067612</v>
      </c>
    </row>
    <row r="654" spans="1:9" ht="13.5" x14ac:dyDescent="0.25">
      <c r="A654" s="3">
        <f>TITRES_STAT!B657</f>
        <v>42956</v>
      </c>
      <c r="B654" s="6">
        <f>TITRES_STAT!D657</f>
        <v>6.6886999999999999</v>
      </c>
      <c r="C654" s="2">
        <f t="shared" si="90"/>
        <v>-5.6799999999999962E-2</v>
      </c>
      <c r="D654" s="2">
        <f t="shared" si="91"/>
        <v>0</v>
      </c>
      <c r="E654" s="2">
        <f t="shared" si="92"/>
        <v>5.6799999999999962E-2</v>
      </c>
      <c r="F654" s="2">
        <f t="shared" si="93"/>
        <v>4.5741746309059639E-2</v>
      </c>
      <c r="G654" s="2">
        <f t="shared" si="93"/>
        <v>5.3530043426355901E-2</v>
      </c>
      <c r="H654" s="2">
        <f t="shared" si="85"/>
        <v>0.85450605643518607</v>
      </c>
      <c r="I654" s="2">
        <f t="shared" si="86"/>
        <v>46.077285834145812</v>
      </c>
    </row>
    <row r="655" spans="1:9" ht="13.5" x14ac:dyDescent="0.25">
      <c r="A655" s="3">
        <f>TITRES_STAT!B658</f>
        <v>42957</v>
      </c>
      <c r="B655" s="6">
        <f>TITRES_STAT!D658</f>
        <v>6.6235999999999997</v>
      </c>
      <c r="C655" s="2">
        <f t="shared" si="90"/>
        <v>-6.5100000000000158E-2</v>
      </c>
      <c r="D655" s="2">
        <f t="shared" si="91"/>
        <v>0</v>
      </c>
      <c r="E655" s="2">
        <f t="shared" si="92"/>
        <v>6.5100000000000158E-2</v>
      </c>
      <c r="F655" s="2">
        <f t="shared" si="93"/>
        <v>4.2474478715555382E-2</v>
      </c>
      <c r="G655" s="2">
        <f t="shared" si="93"/>
        <v>5.435646889590192E-2</v>
      </c>
      <c r="H655" s="2">
        <f t="shared" si="85"/>
        <v>0.78140614315654422</v>
      </c>
      <c r="I655" s="2">
        <f t="shared" si="86"/>
        <v>43.864569916208985</v>
      </c>
    </row>
    <row r="656" spans="1:9" ht="13.5" x14ac:dyDescent="0.25">
      <c r="A656" s="3">
        <f>TITRES_STAT!B659</f>
        <v>42958</v>
      </c>
      <c r="B656" s="6">
        <f>TITRES_STAT!D659</f>
        <v>6.6642999999999999</v>
      </c>
      <c r="C656" s="2">
        <f t="shared" si="90"/>
        <v>4.070000000000018E-2</v>
      </c>
      <c r="D656" s="2">
        <f t="shared" si="91"/>
        <v>4.070000000000018E-2</v>
      </c>
      <c r="E656" s="2">
        <f t="shared" si="92"/>
        <v>0</v>
      </c>
      <c r="F656" s="2">
        <f t="shared" si="93"/>
        <v>4.2347730235872863E-2</v>
      </c>
      <c r="G656" s="2">
        <f t="shared" si="93"/>
        <v>5.0473863974766067E-2</v>
      </c>
      <c r="H656" s="2">
        <f t="shared" si="85"/>
        <v>0.83900313748605049</v>
      </c>
      <c r="I656" s="2">
        <f t="shared" si="86"/>
        <v>45.622713761814595</v>
      </c>
    </row>
    <row r="657" spans="1:9" ht="13.5" x14ac:dyDescent="0.25">
      <c r="A657" s="3">
        <f>TITRES_STAT!B660</f>
        <v>42961</v>
      </c>
      <c r="B657" s="6">
        <f>TITRES_STAT!D660</f>
        <v>6.8512000000000004</v>
      </c>
      <c r="C657" s="2">
        <f t="shared" si="90"/>
        <v>0.18690000000000051</v>
      </c>
      <c r="D657" s="2">
        <f t="shared" si="91"/>
        <v>0.18690000000000051</v>
      </c>
      <c r="E657" s="2">
        <f t="shared" si="92"/>
        <v>0</v>
      </c>
      <c r="F657" s="2">
        <f t="shared" si="93"/>
        <v>5.2672892361881982E-2</v>
      </c>
      <c r="G657" s="2">
        <f t="shared" si="93"/>
        <v>4.6868587976568496E-2</v>
      </c>
      <c r="H657" s="2">
        <f t="shared" ref="H657:H720" si="94">F657/G657</f>
        <v>1.1238421005603005</v>
      </c>
      <c r="I657" s="2">
        <f t="shared" ref="I657:I720" si="95">IF(G657=0,100,100-(100/(1+H657)))</f>
        <v>52.915520427051263</v>
      </c>
    </row>
    <row r="658" spans="1:9" ht="13.5" x14ac:dyDescent="0.25">
      <c r="A658" s="3">
        <f>TITRES_STAT!B661</f>
        <v>42962</v>
      </c>
      <c r="B658" s="6">
        <f>TITRES_STAT!D661</f>
        <v>6.6479999999999997</v>
      </c>
      <c r="C658" s="2">
        <f t="shared" si="90"/>
        <v>-0.20320000000000071</v>
      </c>
      <c r="D658" s="2">
        <f t="shared" si="91"/>
        <v>0</v>
      </c>
      <c r="E658" s="2">
        <f t="shared" si="92"/>
        <v>0.20320000000000071</v>
      </c>
      <c r="F658" s="2">
        <f t="shared" si="93"/>
        <v>4.8910542907461836E-2</v>
      </c>
      <c r="G658" s="2">
        <f t="shared" si="93"/>
        <v>5.8035117406813656E-2</v>
      </c>
      <c r="H658" s="2">
        <f t="shared" si="94"/>
        <v>0.84277494546292508</v>
      </c>
      <c r="I658" s="2">
        <f t="shared" si="95"/>
        <v>45.734013669868453</v>
      </c>
    </row>
    <row r="659" spans="1:9" ht="13.5" x14ac:dyDescent="0.25">
      <c r="A659" s="3">
        <f>TITRES_STAT!B662</f>
        <v>42963</v>
      </c>
      <c r="B659" s="6">
        <f>TITRES_STAT!D662</f>
        <v>6.8268000000000004</v>
      </c>
      <c r="C659" s="2">
        <f t="shared" si="90"/>
        <v>0.17880000000000074</v>
      </c>
      <c r="D659" s="2">
        <f t="shared" si="91"/>
        <v>0.17880000000000074</v>
      </c>
      <c r="E659" s="2">
        <f t="shared" si="92"/>
        <v>0</v>
      </c>
      <c r="F659" s="2">
        <f t="shared" si="93"/>
        <v>5.8188361271214614E-2</v>
      </c>
      <c r="G659" s="2">
        <f t="shared" si="93"/>
        <v>5.3889751877755535E-2</v>
      </c>
      <c r="H659" s="2">
        <f t="shared" si="94"/>
        <v>1.0797667319606541</v>
      </c>
      <c r="I659" s="2">
        <f t="shared" si="95"/>
        <v>51.917684582959353</v>
      </c>
    </row>
    <row r="660" spans="1:9" ht="13.5" x14ac:dyDescent="0.25">
      <c r="A660" s="3">
        <f>TITRES_STAT!B663</f>
        <v>42964</v>
      </c>
      <c r="B660" s="6">
        <f>TITRES_STAT!D663</f>
        <v>6.8023999999999996</v>
      </c>
      <c r="C660" s="2">
        <f t="shared" si="90"/>
        <v>-2.4400000000000865E-2</v>
      </c>
      <c r="D660" s="2">
        <f t="shared" si="91"/>
        <v>0</v>
      </c>
      <c r="E660" s="2">
        <f t="shared" si="92"/>
        <v>2.4400000000000865E-2</v>
      </c>
      <c r="F660" s="2">
        <f t="shared" si="93"/>
        <v>5.4032049751842136E-2</v>
      </c>
      <c r="G660" s="2">
        <f t="shared" si="93"/>
        <v>5.1783341029344489E-2</v>
      </c>
      <c r="H660" s="2">
        <f t="shared" si="94"/>
        <v>1.0434253309616186</v>
      </c>
      <c r="I660" s="2">
        <f t="shared" si="95"/>
        <v>51.062562216089958</v>
      </c>
    </row>
    <row r="661" spans="1:9" ht="13.5" x14ac:dyDescent="0.25">
      <c r="A661" s="3">
        <f>TITRES_STAT!B664</f>
        <v>42965</v>
      </c>
      <c r="B661" s="6">
        <f>TITRES_STAT!D664</f>
        <v>6.7698999999999998</v>
      </c>
      <c r="C661" s="2">
        <f t="shared" si="90"/>
        <v>-3.2499999999999751E-2</v>
      </c>
      <c r="D661" s="2">
        <f t="shared" si="91"/>
        <v>0</v>
      </c>
      <c r="E661" s="2">
        <f t="shared" si="92"/>
        <v>3.2499999999999751E-2</v>
      </c>
      <c r="F661" s="2">
        <f t="shared" si="93"/>
        <v>5.0172617626710554E-2</v>
      </c>
      <c r="G661" s="2">
        <f t="shared" si="93"/>
        <v>5.0405959527248433E-2</v>
      </c>
      <c r="H661" s="2">
        <f t="shared" si="94"/>
        <v>0.99537074777017709</v>
      </c>
      <c r="I661" s="2">
        <f t="shared" si="95"/>
        <v>49.884000198083591</v>
      </c>
    </row>
    <row r="662" spans="1:9" ht="13.5" x14ac:dyDescent="0.25">
      <c r="A662" s="3">
        <f>TITRES_STAT!B665</f>
        <v>42968</v>
      </c>
      <c r="B662" s="6">
        <f>TITRES_STAT!D665</f>
        <v>6.7537000000000003</v>
      </c>
      <c r="C662" s="2">
        <f t="shared" si="90"/>
        <v>-1.6199999999999548E-2</v>
      </c>
      <c r="D662" s="2">
        <f t="shared" si="91"/>
        <v>0</v>
      </c>
      <c r="E662" s="2">
        <f t="shared" si="92"/>
        <v>1.6199999999999548E-2</v>
      </c>
      <c r="F662" s="2">
        <f t="shared" si="93"/>
        <v>4.6588859224802659E-2</v>
      </c>
      <c r="G662" s="2">
        <f t="shared" si="93"/>
        <v>4.7962676703873511E-2</v>
      </c>
      <c r="H662" s="2">
        <f t="shared" si="94"/>
        <v>0.97135653025470325</v>
      </c>
      <c r="I662" s="2">
        <f t="shared" si="95"/>
        <v>49.273508639718358</v>
      </c>
    </row>
    <row r="663" spans="1:9" ht="13.5" x14ac:dyDescent="0.25">
      <c r="A663" s="3">
        <f>TITRES_STAT!B666</f>
        <v>42969</v>
      </c>
      <c r="B663" s="6">
        <f>TITRES_STAT!D666</f>
        <v>6.7454999999999998</v>
      </c>
      <c r="C663" s="2">
        <f t="shared" si="90"/>
        <v>-8.2000000000004292E-3</v>
      </c>
      <c r="D663" s="2">
        <f t="shared" si="91"/>
        <v>0</v>
      </c>
      <c r="E663" s="2">
        <f t="shared" si="92"/>
        <v>8.2000000000004292E-3</v>
      </c>
      <c r="F663" s="2">
        <f t="shared" si="93"/>
        <v>4.3261083565888189E-2</v>
      </c>
      <c r="G663" s="2">
        <f t="shared" si="93"/>
        <v>4.5122485510739718E-2</v>
      </c>
      <c r="H663" s="2">
        <f t="shared" si="94"/>
        <v>0.95874779671858967</v>
      </c>
      <c r="I663" s="2">
        <f t="shared" si="95"/>
        <v>48.946975119754605</v>
      </c>
    </row>
    <row r="664" spans="1:9" ht="13.5" x14ac:dyDescent="0.25">
      <c r="A664" s="3">
        <f>TITRES_STAT!B667</f>
        <v>42970</v>
      </c>
      <c r="B664" s="6">
        <f>TITRES_STAT!D667</f>
        <v>6.8268000000000004</v>
      </c>
      <c r="C664" s="2">
        <f t="shared" si="90"/>
        <v>8.1300000000000594E-2</v>
      </c>
      <c r="D664" s="2">
        <f t="shared" si="91"/>
        <v>8.1300000000000594E-2</v>
      </c>
      <c r="E664" s="2">
        <f t="shared" si="92"/>
        <v>0</v>
      </c>
      <c r="F664" s="2">
        <f t="shared" si="93"/>
        <v>4.5978149025467645E-2</v>
      </c>
      <c r="G664" s="2">
        <f t="shared" si="93"/>
        <v>4.1899450831401168E-2</v>
      </c>
      <c r="H664" s="2">
        <f t="shared" si="94"/>
        <v>1.0973449081821791</v>
      </c>
      <c r="I664" s="2">
        <f t="shared" si="95"/>
        <v>52.320670000494822</v>
      </c>
    </row>
    <row r="665" spans="1:9" ht="13.5" x14ac:dyDescent="0.25">
      <c r="A665" s="3">
        <f>TITRES_STAT!B668</f>
        <v>42971</v>
      </c>
      <c r="B665" s="6">
        <f>TITRES_STAT!D668</f>
        <v>6.8268000000000004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4.2693995523648533E-2</v>
      </c>
      <c r="G665" s="2">
        <f t="shared" si="93"/>
        <v>3.8906632914872515E-2</v>
      </c>
      <c r="H665" s="2">
        <f t="shared" si="94"/>
        <v>1.0973449081821793</v>
      </c>
      <c r="I665" s="2">
        <f t="shared" si="95"/>
        <v>52.320670000494829</v>
      </c>
    </row>
    <row r="666" spans="1:9" ht="13.5" x14ac:dyDescent="0.25">
      <c r="A666" s="3">
        <f>TITRES_STAT!B669</f>
        <v>42972</v>
      </c>
      <c r="B666" s="6">
        <f>TITRES_STAT!D669</f>
        <v>6.8268000000000004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3.9644424414816491E-2</v>
      </c>
      <c r="G666" s="2">
        <f t="shared" si="93"/>
        <v>3.6127587706667338E-2</v>
      </c>
      <c r="H666" s="2">
        <f t="shared" si="94"/>
        <v>1.0973449081821791</v>
      </c>
      <c r="I666" s="2">
        <f t="shared" si="95"/>
        <v>52.320670000494822</v>
      </c>
    </row>
    <row r="667" spans="1:9" ht="13.5" x14ac:dyDescent="0.25">
      <c r="A667" s="3">
        <f>TITRES_STAT!B670</f>
        <v>42975</v>
      </c>
      <c r="B667" s="6">
        <f>TITRES_STAT!D670</f>
        <v>6.7781000000000002</v>
      </c>
      <c r="C667" s="2">
        <f t="shared" si="90"/>
        <v>-4.8700000000000188E-2</v>
      </c>
      <c r="D667" s="2">
        <f t="shared" si="91"/>
        <v>0</v>
      </c>
      <c r="E667" s="2">
        <f t="shared" si="92"/>
        <v>4.8700000000000188E-2</v>
      </c>
      <c r="F667" s="2">
        <f t="shared" si="93"/>
        <v>3.6812679813758173E-2</v>
      </c>
      <c r="G667" s="2">
        <f t="shared" si="93"/>
        <v>3.7025617156191112E-2</v>
      </c>
      <c r="H667" s="2">
        <f t="shared" si="94"/>
        <v>0.99424891848433827</v>
      </c>
      <c r="I667" s="2">
        <f t="shared" si="95"/>
        <v>49.855808333093321</v>
      </c>
    </row>
    <row r="668" spans="1:9" ht="13.5" x14ac:dyDescent="0.25">
      <c r="A668" s="3">
        <f>TITRES_STAT!B671</f>
        <v>42976</v>
      </c>
      <c r="B668" s="6">
        <f>TITRES_STAT!D671</f>
        <v>6.8268000000000004</v>
      </c>
      <c r="C668" s="2">
        <f t="shared" si="90"/>
        <v>4.8700000000000188E-2</v>
      </c>
      <c r="D668" s="2">
        <f t="shared" si="91"/>
        <v>4.8700000000000188E-2</v>
      </c>
      <c r="E668" s="2">
        <f t="shared" si="92"/>
        <v>0</v>
      </c>
      <c r="F668" s="2">
        <f t="shared" si="93"/>
        <v>3.7661774112775458E-2</v>
      </c>
      <c r="G668" s="2">
        <f t="shared" si="93"/>
        <v>3.4380930216463178E-2</v>
      </c>
      <c r="H668" s="2">
        <f t="shared" si="94"/>
        <v>1.0954262690292556</v>
      </c>
      <c r="I668" s="2">
        <f t="shared" si="95"/>
        <v>52.277013284592051</v>
      </c>
    </row>
    <row r="669" spans="1:9" ht="13.5" x14ac:dyDescent="0.25">
      <c r="A669" s="3">
        <f>TITRES_STAT!B672</f>
        <v>42977</v>
      </c>
      <c r="B669" s="6">
        <f>TITRES_STAT!D672</f>
        <v>6.7862</v>
      </c>
      <c r="C669" s="2">
        <f t="shared" si="90"/>
        <v>-4.0600000000000414E-2</v>
      </c>
      <c r="D669" s="2">
        <f t="shared" si="91"/>
        <v>0</v>
      </c>
      <c r="E669" s="2">
        <f t="shared" si="92"/>
        <v>4.0600000000000414E-2</v>
      </c>
      <c r="F669" s="2">
        <f t="shared" ref="F669:G684" si="96">((F668*13)+D669)/14</f>
        <v>3.4971647390434353E-2</v>
      </c>
      <c r="G669" s="2">
        <f t="shared" si="96"/>
        <v>3.4825149486715841E-2</v>
      </c>
      <c r="H669" s="2">
        <f t="shared" si="94"/>
        <v>1.0042066697739342</v>
      </c>
      <c r="I669" s="2">
        <f t="shared" si="95"/>
        <v>50.104946007749007</v>
      </c>
    </row>
    <row r="670" spans="1:9" ht="13.5" x14ac:dyDescent="0.25">
      <c r="A670" s="3">
        <f>TITRES_STAT!B673</f>
        <v>42978</v>
      </c>
      <c r="B670" s="6">
        <f>TITRES_STAT!D673</f>
        <v>6.7862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3.2473672576831904E-2</v>
      </c>
      <c r="G670" s="2">
        <f t="shared" si="96"/>
        <v>3.233763880909328E-2</v>
      </c>
      <c r="H670" s="2">
        <f t="shared" si="94"/>
        <v>1.0042066697739345</v>
      </c>
      <c r="I670" s="2">
        <f t="shared" si="95"/>
        <v>50.104946007749014</v>
      </c>
    </row>
    <row r="671" spans="1:9" ht="13.5" x14ac:dyDescent="0.25">
      <c r="A671" s="3">
        <f>TITRES_STAT!B674</f>
        <v>42982</v>
      </c>
      <c r="B671" s="6">
        <f>TITRES_STAT!D674</f>
        <v>6.5830000000000002</v>
      </c>
      <c r="C671" s="2">
        <f t="shared" si="90"/>
        <v>-0.20319999999999983</v>
      </c>
      <c r="D671" s="2">
        <f t="shared" si="91"/>
        <v>0</v>
      </c>
      <c r="E671" s="2">
        <f t="shared" si="92"/>
        <v>0.20319999999999983</v>
      </c>
      <c r="F671" s="2">
        <f t="shared" si="96"/>
        <v>3.0154124535629625E-2</v>
      </c>
      <c r="G671" s="2">
        <f t="shared" si="96"/>
        <v>4.4542093179872323E-2</v>
      </c>
      <c r="H671" s="2">
        <f t="shared" si="94"/>
        <v>0.67698041072878157</v>
      </c>
      <c r="I671" s="2">
        <f t="shared" si="95"/>
        <v>40.369011253660361</v>
      </c>
    </row>
    <row r="672" spans="1:9" ht="13.5" x14ac:dyDescent="0.25">
      <c r="A672" s="3">
        <f>TITRES_STAT!B675</f>
        <v>42983</v>
      </c>
      <c r="B672" s="6">
        <f>TITRES_STAT!D675</f>
        <v>6.2335000000000003</v>
      </c>
      <c r="C672" s="2">
        <f t="shared" si="90"/>
        <v>-0.34949999999999992</v>
      </c>
      <c r="D672" s="2">
        <f t="shared" si="91"/>
        <v>0</v>
      </c>
      <c r="E672" s="2">
        <f t="shared" si="92"/>
        <v>0.34949999999999992</v>
      </c>
      <c r="F672" s="2">
        <f t="shared" si="96"/>
        <v>2.8000258497370367E-2</v>
      </c>
      <c r="G672" s="2">
        <f t="shared" si="96"/>
        <v>6.6324800809881443E-2</v>
      </c>
      <c r="H672" s="2">
        <f t="shared" si="94"/>
        <v>0.42216875370093432</v>
      </c>
      <c r="I672" s="2">
        <f t="shared" si="95"/>
        <v>29.684856498380881</v>
      </c>
    </row>
    <row r="673" spans="1:9" ht="13.5" x14ac:dyDescent="0.25">
      <c r="A673" s="3">
        <f>TITRES_STAT!B676</f>
        <v>42984</v>
      </c>
      <c r="B673" s="6">
        <f>TITRES_STAT!D676</f>
        <v>6.2253999999999996</v>
      </c>
      <c r="C673" s="2">
        <f t="shared" si="90"/>
        <v>-8.1000000000006622E-3</v>
      </c>
      <c r="D673" s="2">
        <f t="shared" si="91"/>
        <v>0</v>
      </c>
      <c r="E673" s="2">
        <f t="shared" si="92"/>
        <v>8.1000000000006622E-3</v>
      </c>
      <c r="F673" s="2">
        <f t="shared" si="96"/>
        <v>2.6000240033272483E-2</v>
      </c>
      <c r="G673" s="2">
        <f t="shared" si="96"/>
        <v>6.2165886466318529E-2</v>
      </c>
      <c r="H673" s="2">
        <f t="shared" si="94"/>
        <v>0.41823967309401128</v>
      </c>
      <c r="I673" s="2">
        <f t="shared" si="95"/>
        <v>29.490055949541002</v>
      </c>
    </row>
    <row r="674" spans="1:9" ht="13.5" x14ac:dyDescent="0.25">
      <c r="A674" s="3">
        <f>TITRES_STAT!B677</f>
        <v>42985</v>
      </c>
      <c r="B674" s="6">
        <f>TITRES_STAT!D677</f>
        <v>6.0953999999999997</v>
      </c>
      <c r="C674" s="2">
        <f t="shared" si="90"/>
        <v>-0.12999999999999989</v>
      </c>
      <c r="D674" s="2">
        <f t="shared" si="91"/>
        <v>0</v>
      </c>
      <c r="E674" s="2">
        <f t="shared" si="92"/>
        <v>0.12999999999999989</v>
      </c>
      <c r="F674" s="2">
        <f t="shared" si="96"/>
        <v>2.4143080030895877E-2</v>
      </c>
      <c r="G674" s="2">
        <f t="shared" si="96"/>
        <v>6.7011180290152919E-2</v>
      </c>
      <c r="H674" s="2">
        <f t="shared" si="94"/>
        <v>0.36028435742152753</v>
      </c>
      <c r="I674" s="2">
        <f t="shared" si="95"/>
        <v>26.485959017014693</v>
      </c>
    </row>
    <row r="675" spans="1:9" ht="13.5" x14ac:dyDescent="0.25">
      <c r="A675" s="3">
        <f>TITRES_STAT!B678</f>
        <v>42986</v>
      </c>
      <c r="B675" s="6">
        <f>TITRES_STAT!D678</f>
        <v>6.0953999999999997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2.2418574314403313E-2</v>
      </c>
      <c r="G675" s="2">
        <f t="shared" si="96"/>
        <v>6.2224667412284849E-2</v>
      </c>
      <c r="H675" s="2">
        <f t="shared" si="94"/>
        <v>0.36028435742152753</v>
      </c>
      <c r="I675" s="2">
        <f t="shared" si="95"/>
        <v>26.485959017014693</v>
      </c>
    </row>
    <row r="676" spans="1:9" ht="13.5" x14ac:dyDescent="0.25">
      <c r="A676" s="3">
        <f>TITRES_STAT!B679</f>
        <v>42989</v>
      </c>
      <c r="B676" s="6">
        <f>TITRES_STAT!D679</f>
        <v>6.2172999999999998</v>
      </c>
      <c r="C676" s="2">
        <f t="shared" si="90"/>
        <v>0.12190000000000012</v>
      </c>
      <c r="D676" s="2">
        <f t="shared" si="91"/>
        <v>0.12190000000000012</v>
      </c>
      <c r="E676" s="2">
        <f t="shared" si="92"/>
        <v>0</v>
      </c>
      <c r="F676" s="2">
        <f t="shared" si="96"/>
        <v>2.9524390434803087E-2</v>
      </c>
      <c r="G676" s="2">
        <f t="shared" si="96"/>
        <v>5.7780048311407359E-2</v>
      </c>
      <c r="H676" s="2">
        <f t="shared" si="94"/>
        <v>0.51097898492020066</v>
      </c>
      <c r="I676" s="2">
        <f t="shared" si="95"/>
        <v>33.81774267013958</v>
      </c>
    </row>
    <row r="677" spans="1:9" ht="13.5" x14ac:dyDescent="0.25">
      <c r="A677" s="3">
        <f>TITRES_STAT!B680</f>
        <v>42990</v>
      </c>
      <c r="B677" s="6">
        <f>TITRES_STAT!D680</f>
        <v>6.3716999999999997</v>
      </c>
      <c r="C677" s="2">
        <f t="shared" si="90"/>
        <v>0.15439999999999987</v>
      </c>
      <c r="D677" s="2">
        <f t="shared" si="91"/>
        <v>0.15439999999999987</v>
      </c>
      <c r="E677" s="2">
        <f t="shared" si="92"/>
        <v>0</v>
      </c>
      <c r="F677" s="2">
        <f t="shared" si="96"/>
        <v>3.8444076832317146E-2</v>
      </c>
      <c r="G677" s="2">
        <f t="shared" si="96"/>
        <v>5.3652902003449687E-2</v>
      </c>
      <c r="H677" s="2">
        <f t="shared" si="94"/>
        <v>0.71653303729675855</v>
      </c>
      <c r="I677" s="2">
        <f t="shared" si="95"/>
        <v>41.743037956622942</v>
      </c>
    </row>
    <row r="678" spans="1:9" ht="13.5" x14ac:dyDescent="0.25">
      <c r="A678" s="3">
        <f>TITRES_STAT!B681</f>
        <v>42991</v>
      </c>
      <c r="B678" s="6">
        <f>TITRES_STAT!D681</f>
        <v>6.3716999999999997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3.5698071344294494E-2</v>
      </c>
      <c r="G678" s="2">
        <f t="shared" si="96"/>
        <v>4.9820551860346139E-2</v>
      </c>
      <c r="H678" s="2">
        <f t="shared" si="94"/>
        <v>0.71653303729675855</v>
      </c>
      <c r="I678" s="2">
        <f t="shared" si="95"/>
        <v>41.743037956622942</v>
      </c>
    </row>
    <row r="679" spans="1:9" ht="13.5" x14ac:dyDescent="0.25">
      <c r="A679" s="3">
        <f>TITRES_STAT!B682</f>
        <v>42992</v>
      </c>
      <c r="B679" s="6">
        <f>TITRES_STAT!D682</f>
        <v>6.2579000000000002</v>
      </c>
      <c r="C679" s="2">
        <f t="shared" si="90"/>
        <v>-0.11379999999999946</v>
      </c>
      <c r="D679" s="2">
        <f t="shared" si="91"/>
        <v>0</v>
      </c>
      <c r="E679" s="2">
        <f t="shared" si="92"/>
        <v>0.11379999999999946</v>
      </c>
      <c r="F679" s="2">
        <f t="shared" si="96"/>
        <v>3.3148209105416312E-2</v>
      </c>
      <c r="G679" s="2">
        <f t="shared" si="96"/>
        <v>5.4390512441749951E-2</v>
      </c>
      <c r="H679" s="2">
        <f t="shared" si="94"/>
        <v>0.60944836916027789</v>
      </c>
      <c r="I679" s="2">
        <f t="shared" si="95"/>
        <v>37.866910230755316</v>
      </c>
    </row>
    <row r="680" spans="1:9" ht="13.5" x14ac:dyDescent="0.25">
      <c r="A680" s="3">
        <f>TITRES_STAT!B683</f>
        <v>42993</v>
      </c>
      <c r="B680" s="6">
        <f>TITRES_STAT!D683</f>
        <v>6.2579000000000002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3.0780479883600862E-2</v>
      </c>
      <c r="G680" s="2">
        <f t="shared" si="96"/>
        <v>5.0505475838767813E-2</v>
      </c>
      <c r="H680" s="2">
        <f t="shared" si="94"/>
        <v>0.60944836916027789</v>
      </c>
      <c r="I680" s="2">
        <f t="shared" si="95"/>
        <v>37.866910230755316</v>
      </c>
    </row>
    <row r="681" spans="1:9" ht="13.5" x14ac:dyDescent="0.25">
      <c r="A681" s="3">
        <f>TITRES_STAT!B684</f>
        <v>42996</v>
      </c>
      <c r="B681" s="6">
        <f>TITRES_STAT!D684</f>
        <v>6.0872000000000002</v>
      </c>
      <c r="C681" s="2">
        <f t="shared" si="90"/>
        <v>-0.17070000000000007</v>
      </c>
      <c r="D681" s="2">
        <f t="shared" si="91"/>
        <v>0</v>
      </c>
      <c r="E681" s="2">
        <f t="shared" si="92"/>
        <v>0.17070000000000007</v>
      </c>
      <c r="F681" s="2">
        <f t="shared" si="96"/>
        <v>2.858187417762937E-2</v>
      </c>
      <c r="G681" s="2">
        <f t="shared" si="96"/>
        <v>5.9090798993141548E-2</v>
      </c>
      <c r="H681" s="2">
        <f t="shared" si="94"/>
        <v>0.48369415652928915</v>
      </c>
      <c r="I681" s="2">
        <f t="shared" si="95"/>
        <v>32.600664658595406</v>
      </c>
    </row>
    <row r="682" spans="1:9" ht="13.5" x14ac:dyDescent="0.25">
      <c r="A682" s="3">
        <f>TITRES_STAT!B685</f>
        <v>42997</v>
      </c>
      <c r="B682" s="6">
        <f>TITRES_STAT!D685</f>
        <v>6.0060000000000002</v>
      </c>
      <c r="C682" s="2">
        <f t="shared" si="90"/>
        <v>-8.1199999999999939E-2</v>
      </c>
      <c r="D682" s="2">
        <f t="shared" si="91"/>
        <v>0</v>
      </c>
      <c r="E682" s="2">
        <f t="shared" si="92"/>
        <v>8.1199999999999939E-2</v>
      </c>
      <c r="F682" s="2">
        <f t="shared" si="96"/>
        <v>2.6540311736370132E-2</v>
      </c>
      <c r="G682" s="2">
        <f t="shared" si="96"/>
        <v>6.0670027636488578E-2</v>
      </c>
      <c r="H682" s="2">
        <f t="shared" si="94"/>
        <v>0.4374534308009459</v>
      </c>
      <c r="I682" s="2">
        <f t="shared" si="95"/>
        <v>30.432528903367526</v>
      </c>
    </row>
    <row r="683" spans="1:9" ht="13.5" x14ac:dyDescent="0.25">
      <c r="A683" s="3">
        <f>TITRES_STAT!B686</f>
        <v>42998</v>
      </c>
      <c r="B683" s="6">
        <f>TITRES_STAT!D686</f>
        <v>6.0060000000000002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2.4644575183772267E-2</v>
      </c>
      <c r="G683" s="2">
        <f t="shared" si="96"/>
        <v>5.6336454233882248E-2</v>
      </c>
      <c r="H683" s="2">
        <f t="shared" si="94"/>
        <v>0.43745343080094595</v>
      </c>
      <c r="I683" s="2">
        <f t="shared" si="95"/>
        <v>30.432528903367526</v>
      </c>
    </row>
    <row r="684" spans="1:9" ht="13.5" x14ac:dyDescent="0.25">
      <c r="A684" s="3">
        <f>TITRES_STAT!B687</f>
        <v>43000</v>
      </c>
      <c r="B684" s="6">
        <f>TITRES_STAT!D687</f>
        <v>6.0060000000000002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2.2884248384931392E-2</v>
      </c>
      <c r="G684" s="2">
        <f t="shared" si="96"/>
        <v>5.2312421788604943E-2</v>
      </c>
      <c r="H684" s="2">
        <f t="shared" si="94"/>
        <v>0.43745343080094601</v>
      </c>
      <c r="I684" s="2">
        <f t="shared" si="95"/>
        <v>30.432528903367526</v>
      </c>
    </row>
    <row r="685" spans="1:9" ht="13.5" x14ac:dyDescent="0.25">
      <c r="A685" s="3">
        <f>TITRES_STAT!B688</f>
        <v>43003</v>
      </c>
      <c r="B685" s="6">
        <f>TITRES_STAT!D688</f>
        <v>5.8272000000000004</v>
      </c>
      <c r="C685" s="2">
        <f t="shared" si="90"/>
        <v>-0.17879999999999985</v>
      </c>
      <c r="D685" s="2">
        <f t="shared" si="91"/>
        <v>0</v>
      </c>
      <c r="E685" s="2">
        <f t="shared" si="92"/>
        <v>0.17879999999999985</v>
      </c>
      <c r="F685" s="2">
        <f t="shared" ref="F685:G700" si="97">((F684*13)+D685)/14</f>
        <v>2.1249659214579147E-2</v>
      </c>
      <c r="G685" s="2">
        <f t="shared" si="97"/>
        <v>6.1347248803704575E-2</v>
      </c>
      <c r="H685" s="2">
        <f t="shared" si="94"/>
        <v>0.3463832466647786</v>
      </c>
      <c r="I685" s="2">
        <f t="shared" si="95"/>
        <v>25.726942720271452</v>
      </c>
    </row>
    <row r="686" spans="1:9" ht="13.5" x14ac:dyDescent="0.25">
      <c r="A686" s="3">
        <f>TITRES_STAT!B689</f>
        <v>43004</v>
      </c>
      <c r="B686" s="6">
        <f>TITRES_STAT!D689</f>
        <v>5.8109000000000002</v>
      </c>
      <c r="C686" s="2">
        <f t="shared" si="90"/>
        <v>-1.6300000000000203E-2</v>
      </c>
      <c r="D686" s="2">
        <f t="shared" si="91"/>
        <v>0</v>
      </c>
      <c r="E686" s="2">
        <f t="shared" si="92"/>
        <v>1.6300000000000203E-2</v>
      </c>
      <c r="F686" s="2">
        <f t="shared" si="97"/>
        <v>1.9731826413537778E-2</v>
      </c>
      <c r="G686" s="2">
        <f t="shared" si="97"/>
        <v>5.8129588174868553E-2</v>
      </c>
      <c r="H686" s="2">
        <f t="shared" si="94"/>
        <v>0.33944548779838996</v>
      </c>
      <c r="I686" s="2">
        <f t="shared" si="95"/>
        <v>25.342239821668826</v>
      </c>
    </row>
    <row r="687" spans="1:9" ht="13.5" x14ac:dyDescent="0.25">
      <c r="A687" s="3">
        <f>TITRES_STAT!B690</f>
        <v>43005</v>
      </c>
      <c r="B687" s="6">
        <f>TITRES_STAT!D690</f>
        <v>5.9816000000000003</v>
      </c>
      <c r="C687" s="2">
        <f t="shared" si="90"/>
        <v>0.17070000000000007</v>
      </c>
      <c r="D687" s="2">
        <f t="shared" si="91"/>
        <v>0.17070000000000007</v>
      </c>
      <c r="E687" s="2">
        <f t="shared" si="92"/>
        <v>0</v>
      </c>
      <c r="F687" s="2">
        <f t="shared" si="97"/>
        <v>3.0515267383999369E-2</v>
      </c>
      <c r="G687" s="2">
        <f t="shared" si="97"/>
        <v>5.397747473380652E-2</v>
      </c>
      <c r="H687" s="2">
        <f t="shared" si="94"/>
        <v>0.56533336423179159</v>
      </c>
      <c r="I687" s="2">
        <f t="shared" si="95"/>
        <v>36.115844531892193</v>
      </c>
    </row>
    <row r="688" spans="1:9" ht="13.5" x14ac:dyDescent="0.25">
      <c r="A688" s="3">
        <f>TITRES_STAT!B691</f>
        <v>43006</v>
      </c>
      <c r="B688" s="6">
        <f>TITRES_STAT!D691</f>
        <v>6.0629</v>
      </c>
      <c r="C688" s="2">
        <f t="shared" si="90"/>
        <v>8.1299999999999706E-2</v>
      </c>
      <c r="D688" s="2">
        <f t="shared" si="91"/>
        <v>8.1299999999999706E-2</v>
      </c>
      <c r="E688" s="2">
        <f t="shared" si="92"/>
        <v>0</v>
      </c>
      <c r="F688" s="2">
        <f t="shared" si="97"/>
        <v>3.4142748285142251E-2</v>
      </c>
      <c r="G688" s="2">
        <f t="shared" si="97"/>
        <v>5.0121940824248916E-2</v>
      </c>
      <c r="H688" s="2">
        <f t="shared" si="94"/>
        <v>0.68119365937689391</v>
      </c>
      <c r="I688" s="2">
        <f t="shared" si="95"/>
        <v>40.518452801527154</v>
      </c>
    </row>
    <row r="689" spans="1:9" ht="13.5" x14ac:dyDescent="0.25">
      <c r="A689" s="3">
        <f>TITRES_STAT!B692</f>
        <v>43007</v>
      </c>
      <c r="B689" s="6">
        <f>TITRES_STAT!D692</f>
        <v>6.0629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3.1703980550489237E-2</v>
      </c>
      <c r="G689" s="2">
        <f t="shared" si="97"/>
        <v>4.6541802193945422E-2</v>
      </c>
      <c r="H689" s="2">
        <f t="shared" si="94"/>
        <v>0.68119365937689402</v>
      </c>
      <c r="I689" s="2">
        <f t="shared" si="95"/>
        <v>40.518452801527154</v>
      </c>
    </row>
    <row r="690" spans="1:9" ht="13.5" x14ac:dyDescent="0.25">
      <c r="A690" s="3">
        <f>TITRES_STAT!B693</f>
        <v>43010</v>
      </c>
      <c r="B690" s="6">
        <f>TITRES_STAT!D693</f>
        <v>5.8841000000000001</v>
      </c>
      <c r="C690" s="2">
        <f t="shared" si="90"/>
        <v>-0.17879999999999985</v>
      </c>
      <c r="D690" s="2">
        <f t="shared" si="91"/>
        <v>0</v>
      </c>
      <c r="E690" s="2">
        <f t="shared" si="92"/>
        <v>0.17879999999999985</v>
      </c>
      <c r="F690" s="2">
        <f t="shared" si="97"/>
        <v>2.9439410511168579E-2</v>
      </c>
      <c r="G690" s="2">
        <f t="shared" si="97"/>
        <v>5.598881632294931E-2</v>
      </c>
      <c r="H690" s="2">
        <f t="shared" si="94"/>
        <v>0.52580876761814355</v>
      </c>
      <c r="I690" s="2">
        <f t="shared" si="95"/>
        <v>34.460987430223966</v>
      </c>
    </row>
    <row r="691" spans="1:9" ht="13.5" x14ac:dyDescent="0.25">
      <c r="A691" s="3">
        <f>TITRES_STAT!B694</f>
        <v>43011</v>
      </c>
      <c r="B691" s="6">
        <f>TITRES_STAT!D694</f>
        <v>5.9328000000000003</v>
      </c>
      <c r="C691" s="2">
        <f t="shared" si="90"/>
        <v>4.8700000000000188E-2</v>
      </c>
      <c r="D691" s="2">
        <f t="shared" si="91"/>
        <v>4.8700000000000188E-2</v>
      </c>
      <c r="E691" s="2">
        <f t="shared" si="92"/>
        <v>0</v>
      </c>
      <c r="F691" s="2">
        <f t="shared" si="97"/>
        <v>3.081516690322798E-2</v>
      </c>
      <c r="G691" s="2">
        <f t="shared" si="97"/>
        <v>5.1989615157024362E-2</v>
      </c>
      <c r="H691" s="2">
        <f t="shared" si="94"/>
        <v>0.59271773430437702</v>
      </c>
      <c r="I691" s="2">
        <f t="shared" si="95"/>
        <v>37.214235864790432</v>
      </c>
    </row>
    <row r="692" spans="1:9" ht="13.5" x14ac:dyDescent="0.25">
      <c r="A692" s="3">
        <f>TITRES_STAT!B695</f>
        <v>43012</v>
      </c>
      <c r="B692" s="6">
        <f>TITRES_STAT!D695</f>
        <v>5.9734999999999996</v>
      </c>
      <c r="C692" s="2">
        <f t="shared" si="90"/>
        <v>4.0699999999999292E-2</v>
      </c>
      <c r="D692" s="2">
        <f t="shared" si="91"/>
        <v>4.0699999999999292E-2</v>
      </c>
      <c r="E692" s="2">
        <f t="shared" si="92"/>
        <v>0</v>
      </c>
      <c r="F692" s="2">
        <f t="shared" si="97"/>
        <v>3.152122641014022E-2</v>
      </c>
      <c r="G692" s="2">
        <f t="shared" si="97"/>
        <v>4.8276071217236913E-2</v>
      </c>
      <c r="H692" s="2">
        <f t="shared" si="94"/>
        <v>0.65293686116871918</v>
      </c>
      <c r="I692" s="2">
        <f t="shared" si="95"/>
        <v>39.501621417472421</v>
      </c>
    </row>
    <row r="693" spans="1:9" ht="13.5" x14ac:dyDescent="0.25">
      <c r="A693" s="3">
        <f>TITRES_STAT!B696</f>
        <v>43013</v>
      </c>
      <c r="B693" s="6">
        <f>TITRES_STAT!D696</f>
        <v>6.1765999999999996</v>
      </c>
      <c r="C693" s="2">
        <f t="shared" si="90"/>
        <v>0.20310000000000006</v>
      </c>
      <c r="D693" s="2">
        <f t="shared" si="91"/>
        <v>0.20310000000000006</v>
      </c>
      <c r="E693" s="2">
        <f t="shared" si="92"/>
        <v>0</v>
      </c>
      <c r="F693" s="2">
        <f t="shared" si="97"/>
        <v>4.3776853095130207E-2</v>
      </c>
      <c r="G693" s="2">
        <f t="shared" si="97"/>
        <v>4.4827780416005707E-2</v>
      </c>
      <c r="H693" s="2">
        <f t="shared" si="94"/>
        <v>0.97655633825447519</v>
      </c>
      <c r="I693" s="2">
        <f t="shared" si="95"/>
        <v>49.406956905507982</v>
      </c>
    </row>
    <row r="694" spans="1:9" ht="13.5" x14ac:dyDescent="0.25">
      <c r="A694" s="3">
        <f>TITRES_STAT!B697</f>
        <v>43014</v>
      </c>
      <c r="B694" s="6">
        <f>TITRES_STAT!D697</f>
        <v>6.2904</v>
      </c>
      <c r="C694" s="2">
        <f t="shared" si="90"/>
        <v>0.11380000000000035</v>
      </c>
      <c r="D694" s="2">
        <f t="shared" si="91"/>
        <v>0.11380000000000035</v>
      </c>
      <c r="E694" s="2">
        <f t="shared" si="92"/>
        <v>0</v>
      </c>
      <c r="F694" s="2">
        <f t="shared" si="97"/>
        <v>4.8778506445478077E-2</v>
      </c>
      <c r="G694" s="2">
        <f t="shared" si="97"/>
        <v>4.1625796100576727E-2</v>
      </c>
      <c r="H694" s="2">
        <f t="shared" si="94"/>
        <v>1.1718335987525352</v>
      </c>
      <c r="I694" s="2">
        <f t="shared" si="95"/>
        <v>53.955956820339125</v>
      </c>
    </row>
    <row r="695" spans="1:9" ht="13.5" x14ac:dyDescent="0.25">
      <c r="A695" s="3">
        <f>TITRES_STAT!B698</f>
        <v>43017</v>
      </c>
      <c r="B695" s="6">
        <f>TITRES_STAT!D698</f>
        <v>6.2904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4.5294327413658221E-2</v>
      </c>
      <c r="G695" s="2">
        <f t="shared" si="97"/>
        <v>3.8652524950535526E-2</v>
      </c>
      <c r="H695" s="2">
        <f t="shared" si="94"/>
        <v>1.1718335987525357</v>
      </c>
      <c r="I695" s="2">
        <f t="shared" si="95"/>
        <v>53.955956820339139</v>
      </c>
    </row>
    <row r="696" spans="1:9" ht="13.5" x14ac:dyDescent="0.25">
      <c r="A696" s="3">
        <f>TITRES_STAT!B699</f>
        <v>43018</v>
      </c>
      <c r="B696" s="6">
        <f>TITRES_STAT!D699</f>
        <v>6.2904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4.205901831268264E-2</v>
      </c>
      <c r="G696" s="2">
        <f t="shared" si="97"/>
        <v>3.5891630311211557E-2</v>
      </c>
      <c r="H696" s="2">
        <f t="shared" si="94"/>
        <v>1.1718335987525359</v>
      </c>
      <c r="I696" s="2">
        <f t="shared" si="95"/>
        <v>53.955956820339139</v>
      </c>
    </row>
    <row r="697" spans="1:9" ht="13.5" x14ac:dyDescent="0.25">
      <c r="A697" s="3">
        <f>TITRES_STAT!B700</f>
        <v>43019</v>
      </c>
      <c r="B697" s="6">
        <f>TITRES_STAT!D700</f>
        <v>6.2904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3.9054802718919597E-2</v>
      </c>
      <c r="G697" s="2">
        <f t="shared" si="97"/>
        <v>3.33279424318393E-2</v>
      </c>
      <c r="H697" s="2">
        <f t="shared" si="94"/>
        <v>1.1718335987525361</v>
      </c>
      <c r="I697" s="2">
        <f t="shared" si="95"/>
        <v>53.955956820339139</v>
      </c>
    </row>
    <row r="698" spans="1:9" ht="13.5" x14ac:dyDescent="0.25">
      <c r="A698" s="3">
        <f>TITRES_STAT!B701</f>
        <v>43020</v>
      </c>
      <c r="B698" s="6">
        <f>TITRES_STAT!D701</f>
        <v>6.2904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3.6265173953282485E-2</v>
      </c>
      <c r="G698" s="2">
        <f t="shared" si="97"/>
        <v>3.0947375115279348E-2</v>
      </c>
      <c r="H698" s="2">
        <f t="shared" si="94"/>
        <v>1.1718335987525363</v>
      </c>
      <c r="I698" s="2">
        <f t="shared" si="95"/>
        <v>53.955956820339154</v>
      </c>
    </row>
    <row r="699" spans="1:9" ht="13.5" x14ac:dyDescent="0.25">
      <c r="A699" s="3">
        <f>TITRES_STAT!B702</f>
        <v>43021</v>
      </c>
      <c r="B699" s="6">
        <f>TITRES_STAT!D702</f>
        <v>6.2904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3.3674804385190875E-2</v>
      </c>
      <c r="G699" s="2">
        <f t="shared" si="97"/>
        <v>2.8736848321330825E-2</v>
      </c>
      <c r="H699" s="2">
        <f t="shared" si="94"/>
        <v>1.1718335987525361</v>
      </c>
      <c r="I699" s="2">
        <f t="shared" si="95"/>
        <v>53.955956820339139</v>
      </c>
    </row>
    <row r="700" spans="1:9" ht="13.5" x14ac:dyDescent="0.25">
      <c r="A700" s="3">
        <f>TITRES_STAT!B703</f>
        <v>43024</v>
      </c>
      <c r="B700" s="6">
        <f>TITRES_STAT!D703</f>
        <v>6.2904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3.1269461214820098E-2</v>
      </c>
      <c r="G700" s="2">
        <f t="shared" si="97"/>
        <v>2.6684216298378621E-2</v>
      </c>
      <c r="H700" s="2">
        <f t="shared" si="94"/>
        <v>1.1718335987525361</v>
      </c>
      <c r="I700" s="2">
        <f t="shared" si="95"/>
        <v>53.955956820339139</v>
      </c>
    </row>
    <row r="701" spans="1:9" ht="13.5" x14ac:dyDescent="0.25">
      <c r="A701" s="3">
        <f>TITRES_STAT!B704</f>
        <v>43025</v>
      </c>
      <c r="B701" s="6">
        <f>TITRES_STAT!D704</f>
        <v>6.2904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2.9035928270904374E-2</v>
      </c>
      <c r="G701" s="2">
        <f t="shared" si="98"/>
        <v>2.4778200848494435E-2</v>
      </c>
      <c r="H701" s="2">
        <f t="shared" si="94"/>
        <v>1.1718335987525359</v>
      </c>
      <c r="I701" s="2">
        <f t="shared" si="95"/>
        <v>53.955956820339139</v>
      </c>
    </row>
    <row r="702" spans="1:9" ht="13.5" x14ac:dyDescent="0.25">
      <c r="A702" s="3">
        <f>TITRES_STAT!B705</f>
        <v>43026</v>
      </c>
      <c r="B702" s="6">
        <f>TITRES_STAT!D705</f>
        <v>6.1035000000000004</v>
      </c>
      <c r="C702" s="2">
        <f t="shared" si="90"/>
        <v>-0.18689999999999962</v>
      </c>
      <c r="D702" s="2">
        <f t="shared" si="91"/>
        <v>0</v>
      </c>
      <c r="E702" s="2">
        <f t="shared" si="92"/>
        <v>0.18689999999999962</v>
      </c>
      <c r="F702" s="2">
        <f t="shared" si="98"/>
        <v>2.6961933394411202E-2</v>
      </c>
      <c r="G702" s="2">
        <f t="shared" si="98"/>
        <v>3.6358329359316231E-2</v>
      </c>
      <c r="H702" s="2">
        <f t="shared" si="94"/>
        <v>0.7415613937581168</v>
      </c>
      <c r="I702" s="2">
        <f t="shared" si="95"/>
        <v>42.580261391641258</v>
      </c>
    </row>
    <row r="703" spans="1:9" ht="13.5" x14ac:dyDescent="0.25">
      <c r="A703" s="3">
        <f>TITRES_STAT!B706</f>
        <v>43027</v>
      </c>
      <c r="B703" s="6">
        <f>TITRES_STAT!D706</f>
        <v>6.0709999999999997</v>
      </c>
      <c r="C703" s="2">
        <f t="shared" si="90"/>
        <v>-3.2500000000000639E-2</v>
      </c>
      <c r="D703" s="2">
        <f t="shared" si="91"/>
        <v>0</v>
      </c>
      <c r="E703" s="2">
        <f t="shared" si="92"/>
        <v>3.2500000000000639E-2</v>
      </c>
      <c r="F703" s="2">
        <f t="shared" si="98"/>
        <v>2.5036081009096118E-2</v>
      </c>
      <c r="G703" s="2">
        <f t="shared" si="98"/>
        <v>3.6082734405079406E-2</v>
      </c>
      <c r="H703" s="2">
        <f t="shared" si="94"/>
        <v>0.69385209912394452</v>
      </c>
      <c r="I703" s="2">
        <f t="shared" si="95"/>
        <v>40.962968341970523</v>
      </c>
    </row>
    <row r="704" spans="1:9" ht="13.5" x14ac:dyDescent="0.25">
      <c r="A704" s="3">
        <f>TITRES_STAT!B707</f>
        <v>43028</v>
      </c>
      <c r="B704" s="6">
        <f>TITRES_STAT!D707</f>
        <v>6.0953999999999997</v>
      </c>
      <c r="C704" s="2">
        <f t="shared" si="90"/>
        <v>2.4399999999999977E-2</v>
      </c>
      <c r="D704" s="2">
        <f t="shared" si="91"/>
        <v>2.4399999999999977E-2</v>
      </c>
      <c r="E704" s="2">
        <f t="shared" si="92"/>
        <v>0</v>
      </c>
      <c r="F704" s="2">
        <f t="shared" si="98"/>
        <v>2.4990646651303537E-2</v>
      </c>
      <c r="G704" s="2">
        <f t="shared" si="98"/>
        <v>3.3505396233288021E-2</v>
      </c>
      <c r="H704" s="2">
        <f t="shared" si="94"/>
        <v>0.74586930646338767</v>
      </c>
      <c r="I704" s="2">
        <f t="shared" si="95"/>
        <v>42.721943945179788</v>
      </c>
    </row>
    <row r="705" spans="1:9" ht="13.5" x14ac:dyDescent="0.25">
      <c r="A705" s="3">
        <f>TITRES_STAT!B708</f>
        <v>43031</v>
      </c>
      <c r="B705" s="6">
        <f>TITRES_STAT!D708</f>
        <v>6.1523000000000003</v>
      </c>
      <c r="C705" s="2">
        <f t="shared" si="90"/>
        <v>5.6900000000000617E-2</v>
      </c>
      <c r="D705" s="2">
        <f t="shared" si="91"/>
        <v>5.6900000000000617E-2</v>
      </c>
      <c r="E705" s="2">
        <f t="shared" si="92"/>
        <v>0</v>
      </c>
      <c r="F705" s="2">
        <f t="shared" si="98"/>
        <v>2.7269886176210473E-2</v>
      </c>
      <c r="G705" s="2">
        <f t="shared" si="98"/>
        <v>3.1112153645196018E-2</v>
      </c>
      <c r="H705" s="2">
        <f t="shared" si="94"/>
        <v>0.87650268403779164</v>
      </c>
      <c r="I705" s="2">
        <f t="shared" si="95"/>
        <v>46.709375451132551</v>
      </c>
    </row>
    <row r="706" spans="1:9" ht="13.5" x14ac:dyDescent="0.25">
      <c r="A706" s="3">
        <f>TITRES_STAT!B709</f>
        <v>43032</v>
      </c>
      <c r="B706" s="6">
        <f>TITRES_STAT!D709</f>
        <v>6.5260999999999996</v>
      </c>
      <c r="C706" s="2">
        <f t="shared" si="90"/>
        <v>0.37379999999999924</v>
      </c>
      <c r="D706" s="2">
        <f t="shared" si="91"/>
        <v>0.37379999999999924</v>
      </c>
      <c r="E706" s="2">
        <f t="shared" si="92"/>
        <v>0</v>
      </c>
      <c r="F706" s="2">
        <f t="shared" si="98"/>
        <v>5.2022037163623955E-2</v>
      </c>
      <c r="G706" s="2">
        <f t="shared" si="98"/>
        <v>2.8889856956253446E-2</v>
      </c>
      <c r="H706" s="2">
        <f t="shared" si="94"/>
        <v>1.8007024833109586</v>
      </c>
      <c r="I706" s="2">
        <f t="shared" si="95"/>
        <v>64.294672284582987</v>
      </c>
    </row>
    <row r="707" spans="1:9" ht="13.5" x14ac:dyDescent="0.25">
      <c r="A707" s="3">
        <f>TITRES_STAT!B710</f>
        <v>43033</v>
      </c>
      <c r="B707" s="6">
        <f>TITRES_STAT!D710</f>
        <v>6.7293000000000003</v>
      </c>
      <c r="C707" s="2">
        <f t="shared" ref="C707:C770" si="99">B707-B706</f>
        <v>0.20320000000000071</v>
      </c>
      <c r="D707" s="2">
        <f t="shared" ref="D707:D770" si="100">IF(C707&gt;0,C707,0)</f>
        <v>0.20320000000000071</v>
      </c>
      <c r="E707" s="2">
        <f t="shared" ref="E707:E770" si="101">IF(C707&lt;0,-C707,0)</f>
        <v>0</v>
      </c>
      <c r="F707" s="2">
        <f t="shared" si="98"/>
        <v>6.282046308050801E-2</v>
      </c>
      <c r="G707" s="2">
        <f t="shared" si="98"/>
        <v>2.6826295745092488E-2</v>
      </c>
      <c r="H707" s="2">
        <f t="shared" si="94"/>
        <v>2.3417494415717153</v>
      </c>
      <c r="I707" s="2">
        <f t="shared" si="95"/>
        <v>70.075554212416563</v>
      </c>
    </row>
    <row r="708" spans="1:9" ht="13.5" x14ac:dyDescent="0.25">
      <c r="A708" s="3">
        <f>TITRES_STAT!B711</f>
        <v>43034</v>
      </c>
      <c r="B708" s="6">
        <f>TITRES_STAT!D711</f>
        <v>6.8349000000000002</v>
      </c>
      <c r="C708" s="2">
        <f t="shared" si="99"/>
        <v>0.10559999999999992</v>
      </c>
      <c r="D708" s="2">
        <f t="shared" si="100"/>
        <v>0.10559999999999992</v>
      </c>
      <c r="E708" s="2">
        <f t="shared" si="101"/>
        <v>0</v>
      </c>
      <c r="F708" s="2">
        <f t="shared" si="98"/>
        <v>6.5876144289043148E-2</v>
      </c>
      <c r="G708" s="2">
        <f t="shared" si="98"/>
        <v>2.4910131763300168E-2</v>
      </c>
      <c r="H708" s="2">
        <f t="shared" si="94"/>
        <v>2.6445522213615011</v>
      </c>
      <c r="I708" s="2">
        <f t="shared" si="95"/>
        <v>72.56178703823241</v>
      </c>
    </row>
    <row r="709" spans="1:9" ht="13.5" x14ac:dyDescent="0.25">
      <c r="A709" s="3">
        <f>TITRES_STAT!B712</f>
        <v>43035</v>
      </c>
      <c r="B709" s="6">
        <f>TITRES_STAT!D712</f>
        <v>6.7454999999999998</v>
      </c>
      <c r="C709" s="2">
        <f t="shared" si="99"/>
        <v>-8.9400000000000368E-2</v>
      </c>
      <c r="D709" s="2">
        <f t="shared" si="100"/>
        <v>0</v>
      </c>
      <c r="E709" s="2">
        <f t="shared" si="101"/>
        <v>8.9400000000000368E-2</v>
      </c>
      <c r="F709" s="2">
        <f t="shared" si="98"/>
        <v>6.1170705411254356E-2</v>
      </c>
      <c r="G709" s="2">
        <f t="shared" si="98"/>
        <v>2.9516550923064468E-2</v>
      </c>
      <c r="H709" s="2">
        <f t="shared" si="94"/>
        <v>2.0724205064032426</v>
      </c>
      <c r="I709" s="2">
        <f t="shared" si="95"/>
        <v>67.452371903002984</v>
      </c>
    </row>
    <row r="710" spans="1:9" ht="13.5" x14ac:dyDescent="0.25">
      <c r="A710" s="3">
        <f>TITRES_STAT!B713</f>
        <v>43038</v>
      </c>
      <c r="B710" s="6">
        <f>TITRES_STAT!D713</f>
        <v>6.7374000000000001</v>
      </c>
      <c r="C710" s="2">
        <f t="shared" si="99"/>
        <v>-8.099999999999774E-3</v>
      </c>
      <c r="D710" s="2">
        <f t="shared" si="100"/>
        <v>0</v>
      </c>
      <c r="E710" s="2">
        <f t="shared" si="101"/>
        <v>8.099999999999774E-3</v>
      </c>
      <c r="F710" s="2">
        <f t="shared" si="98"/>
        <v>5.6801369310450475E-2</v>
      </c>
      <c r="G710" s="2">
        <f t="shared" si="98"/>
        <v>2.7986797285702702E-2</v>
      </c>
      <c r="H710" s="2">
        <f t="shared" si="94"/>
        <v>2.0295773300029563</v>
      </c>
      <c r="I710" s="2">
        <f t="shared" si="95"/>
        <v>66.992095230689358</v>
      </c>
    </row>
    <row r="711" spans="1:9" ht="13.5" x14ac:dyDescent="0.25">
      <c r="A711" s="3">
        <f>TITRES_STAT!B714</f>
        <v>43039</v>
      </c>
      <c r="B711" s="6">
        <f>TITRES_STAT!D714</f>
        <v>6.9325000000000001</v>
      </c>
      <c r="C711" s="2">
        <f t="shared" si="99"/>
        <v>0.19510000000000005</v>
      </c>
      <c r="D711" s="2">
        <f t="shared" si="100"/>
        <v>0.19510000000000005</v>
      </c>
      <c r="E711" s="2">
        <f t="shared" si="101"/>
        <v>0</v>
      </c>
      <c r="F711" s="2">
        <f t="shared" si="98"/>
        <v>6.6679842931132591E-2</v>
      </c>
      <c r="G711" s="2">
        <f t="shared" si="98"/>
        <v>2.5987740336723936E-2</v>
      </c>
      <c r="H711" s="2">
        <f t="shared" si="94"/>
        <v>2.5658191927100953</v>
      </c>
      <c r="I711" s="2">
        <f t="shared" si="95"/>
        <v>71.955953289937298</v>
      </c>
    </row>
    <row r="712" spans="1:9" ht="13.5" x14ac:dyDescent="0.25">
      <c r="A712" s="3">
        <f>TITRES_STAT!B715</f>
        <v>43040</v>
      </c>
      <c r="B712" s="6">
        <f>TITRES_STAT!D715</f>
        <v>6.9325000000000001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6.1916997007480261E-2</v>
      </c>
      <c r="G712" s="2">
        <f t="shared" si="98"/>
        <v>2.4131473169815083E-2</v>
      </c>
      <c r="H712" s="2">
        <f t="shared" si="94"/>
        <v>2.5658191927100953</v>
      </c>
      <c r="I712" s="2">
        <f t="shared" si="95"/>
        <v>71.955953289937298</v>
      </c>
    </row>
    <row r="713" spans="1:9" ht="13.5" x14ac:dyDescent="0.25">
      <c r="A713" s="3">
        <f>TITRES_STAT!B716</f>
        <v>43041</v>
      </c>
      <c r="B713" s="6">
        <f>TITRES_STAT!D716</f>
        <v>6.7618</v>
      </c>
      <c r="C713" s="2">
        <f t="shared" si="99"/>
        <v>-0.17070000000000007</v>
      </c>
      <c r="D713" s="2">
        <f t="shared" si="100"/>
        <v>0</v>
      </c>
      <c r="E713" s="2">
        <f t="shared" si="101"/>
        <v>0.17070000000000007</v>
      </c>
      <c r="F713" s="2">
        <f t="shared" si="98"/>
        <v>5.7494354364088819E-2</v>
      </c>
      <c r="G713" s="2">
        <f t="shared" si="98"/>
        <v>3.4600653657685436E-2</v>
      </c>
      <c r="H713" s="2">
        <f t="shared" si="94"/>
        <v>1.6616551505904362</v>
      </c>
      <c r="I713" s="2">
        <f t="shared" si="95"/>
        <v>62.42939286187508</v>
      </c>
    </row>
    <row r="714" spans="1:9" ht="13.5" x14ac:dyDescent="0.25">
      <c r="A714" s="3">
        <f>TITRES_STAT!B717</f>
        <v>43042</v>
      </c>
      <c r="B714" s="6">
        <f>TITRES_STAT!D717</f>
        <v>6.7454999999999998</v>
      </c>
      <c r="C714" s="2">
        <f t="shared" si="99"/>
        <v>-1.6300000000000203E-2</v>
      </c>
      <c r="D714" s="2">
        <f t="shared" si="100"/>
        <v>0</v>
      </c>
      <c r="E714" s="2">
        <f t="shared" si="101"/>
        <v>1.6300000000000203E-2</v>
      </c>
      <c r="F714" s="2">
        <f t="shared" si="98"/>
        <v>5.33876147666539E-2</v>
      </c>
      <c r="G714" s="2">
        <f t="shared" si="98"/>
        <v>3.3293464110707917E-2</v>
      </c>
      <c r="H714" s="2">
        <f t="shared" si="94"/>
        <v>1.6035464074608943</v>
      </c>
      <c r="I714" s="2">
        <f t="shared" si="95"/>
        <v>61.59085172692393</v>
      </c>
    </row>
    <row r="715" spans="1:9" ht="13.5" x14ac:dyDescent="0.25">
      <c r="A715" s="3">
        <f>TITRES_STAT!B718</f>
        <v>43045</v>
      </c>
      <c r="B715" s="6">
        <f>TITRES_STAT!D718</f>
        <v>6.8674999999999997</v>
      </c>
      <c r="C715" s="2">
        <f t="shared" si="99"/>
        <v>0.12199999999999989</v>
      </c>
      <c r="D715" s="2">
        <f t="shared" si="100"/>
        <v>0.12199999999999989</v>
      </c>
      <c r="E715" s="2">
        <f t="shared" si="101"/>
        <v>0</v>
      </c>
      <c r="F715" s="2">
        <f t="shared" si="98"/>
        <v>5.8288499426178607E-2</v>
      </c>
      <c r="G715" s="2">
        <f t="shared" si="98"/>
        <v>3.0915359531371638E-2</v>
      </c>
      <c r="H715" s="2">
        <f t="shared" si="94"/>
        <v>1.8854220138384556</v>
      </c>
      <c r="I715" s="2">
        <f t="shared" si="95"/>
        <v>65.343024514126199</v>
      </c>
    </row>
    <row r="716" spans="1:9" ht="13.5" x14ac:dyDescent="0.25">
      <c r="A716" s="3">
        <f>TITRES_STAT!B719</f>
        <v>43046</v>
      </c>
      <c r="B716" s="6">
        <f>TITRES_STAT!D719</f>
        <v>6.8674999999999997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5.4125035181451564E-2</v>
      </c>
      <c r="G716" s="2">
        <f t="shared" si="98"/>
        <v>2.8707119564845091E-2</v>
      </c>
      <c r="H716" s="2">
        <f t="shared" si="94"/>
        <v>1.8854220138384556</v>
      </c>
      <c r="I716" s="2">
        <f t="shared" si="95"/>
        <v>65.343024514126199</v>
      </c>
    </row>
    <row r="717" spans="1:9" ht="13.5" x14ac:dyDescent="0.25">
      <c r="A717" s="3">
        <f>TITRES_STAT!B720</f>
        <v>43047</v>
      </c>
      <c r="B717" s="6">
        <f>TITRES_STAT!D720</f>
        <v>6.8268000000000004</v>
      </c>
      <c r="C717" s="2">
        <f t="shared" si="99"/>
        <v>-4.0699999999999292E-2</v>
      </c>
      <c r="D717" s="2">
        <f t="shared" si="100"/>
        <v>0</v>
      </c>
      <c r="E717" s="2">
        <f t="shared" si="101"/>
        <v>4.0699999999999292E-2</v>
      </c>
      <c r="F717" s="2">
        <f t="shared" ref="F717:G732" si="102">((F716*13)+D717)/14</f>
        <v>5.0258961239919304E-2</v>
      </c>
      <c r="G717" s="2">
        <f t="shared" si="102"/>
        <v>2.9563753881641817E-2</v>
      </c>
      <c r="H717" s="2">
        <f t="shared" si="94"/>
        <v>1.7000196064792901</v>
      </c>
      <c r="I717" s="2">
        <f t="shared" si="95"/>
        <v>62.963231911343151</v>
      </c>
    </row>
    <row r="718" spans="1:9" ht="13.5" x14ac:dyDescent="0.25">
      <c r="A718" s="3">
        <f>TITRES_STAT!B721</f>
        <v>43048</v>
      </c>
      <c r="B718" s="6">
        <f>TITRES_STAT!D721</f>
        <v>6.7454999999999998</v>
      </c>
      <c r="C718" s="2">
        <f t="shared" si="99"/>
        <v>-8.1300000000000594E-2</v>
      </c>
      <c r="D718" s="2">
        <f t="shared" si="100"/>
        <v>0</v>
      </c>
      <c r="E718" s="2">
        <f t="shared" si="101"/>
        <v>8.1300000000000594E-2</v>
      </c>
      <c r="F718" s="2">
        <f t="shared" si="102"/>
        <v>4.6669035437067921E-2</v>
      </c>
      <c r="G718" s="2">
        <f t="shared" si="102"/>
        <v>3.3259200032953157E-2</v>
      </c>
      <c r="H718" s="2">
        <f t="shared" si="94"/>
        <v>1.4031917601995334</v>
      </c>
      <c r="I718" s="2">
        <f t="shared" si="95"/>
        <v>58.388672241578774</v>
      </c>
    </row>
    <row r="719" spans="1:9" ht="13.5" x14ac:dyDescent="0.25">
      <c r="A719" s="3">
        <f>TITRES_STAT!B722</f>
        <v>43049</v>
      </c>
      <c r="B719" s="6">
        <f>TITRES_STAT!D722</f>
        <v>6.7698999999999998</v>
      </c>
      <c r="C719" s="2">
        <f t="shared" si="99"/>
        <v>2.4399999999999977E-2</v>
      </c>
      <c r="D719" s="2">
        <f t="shared" si="100"/>
        <v>2.4399999999999977E-2</v>
      </c>
      <c r="E719" s="2">
        <f t="shared" si="101"/>
        <v>0</v>
      </c>
      <c r="F719" s="2">
        <f t="shared" si="102"/>
        <v>4.5078390048705931E-2</v>
      </c>
      <c r="G719" s="2">
        <f t="shared" si="102"/>
        <v>3.0883542887742216E-2</v>
      </c>
      <c r="H719" s="2">
        <f t="shared" si="94"/>
        <v>1.4596249598875426</v>
      </c>
      <c r="I719" s="2">
        <f t="shared" si="95"/>
        <v>59.343395179819552</v>
      </c>
    </row>
    <row r="720" spans="1:9" ht="13.5" x14ac:dyDescent="0.25">
      <c r="A720" s="3">
        <f>TITRES_STAT!B723</f>
        <v>43052</v>
      </c>
      <c r="B720" s="6">
        <f>TITRES_STAT!D723</f>
        <v>6.6235999999999997</v>
      </c>
      <c r="C720" s="2">
        <f t="shared" si="99"/>
        <v>-0.1463000000000001</v>
      </c>
      <c r="D720" s="2">
        <f t="shared" si="100"/>
        <v>0</v>
      </c>
      <c r="E720" s="2">
        <f t="shared" si="101"/>
        <v>0.1463000000000001</v>
      </c>
      <c r="F720" s="2">
        <f t="shared" si="102"/>
        <v>4.1858505045226937E-2</v>
      </c>
      <c r="G720" s="2">
        <f t="shared" si="102"/>
        <v>3.912757553861778E-2</v>
      </c>
      <c r="H720" s="2">
        <f t="shared" si="94"/>
        <v>1.0697955206530445</v>
      </c>
      <c r="I720" s="2">
        <f t="shared" si="95"/>
        <v>51.686048693134261</v>
      </c>
    </row>
    <row r="721" spans="1:9" ht="13.5" x14ac:dyDescent="0.25">
      <c r="A721" s="3">
        <f>TITRES_STAT!B724</f>
        <v>43053</v>
      </c>
      <c r="B721" s="6">
        <f>TITRES_STAT!D724</f>
        <v>6.5830000000000002</v>
      </c>
      <c r="C721" s="2">
        <f t="shared" si="99"/>
        <v>-4.0599999999999525E-2</v>
      </c>
      <c r="D721" s="2">
        <f t="shared" si="100"/>
        <v>0</v>
      </c>
      <c r="E721" s="2">
        <f t="shared" si="101"/>
        <v>4.0599999999999525E-2</v>
      </c>
      <c r="F721" s="2">
        <f t="shared" si="102"/>
        <v>3.8868611827710731E-2</v>
      </c>
      <c r="G721" s="2">
        <f t="shared" si="102"/>
        <v>3.9232748714430762E-2</v>
      </c>
      <c r="H721" s="2">
        <f t="shared" ref="H721:H784" si="103">F721/G721</f>
        <v>0.99071854767631684</v>
      </c>
      <c r="I721" s="2">
        <f t="shared" ref="I721:I784" si="104">IF(G721=0,100,100-(100/(1+H721)))</f>
        <v>49.766881854430984</v>
      </c>
    </row>
    <row r="722" spans="1:9" ht="13.5" x14ac:dyDescent="0.25">
      <c r="A722" s="3">
        <f>TITRES_STAT!B725</f>
        <v>43054</v>
      </c>
      <c r="B722" s="6">
        <f>TITRES_STAT!D725</f>
        <v>6.6235999999999997</v>
      </c>
      <c r="C722" s="2">
        <f t="shared" si="99"/>
        <v>4.0599999999999525E-2</v>
      </c>
      <c r="D722" s="2">
        <f t="shared" si="100"/>
        <v>4.0599999999999525E-2</v>
      </c>
      <c r="E722" s="2">
        <f t="shared" si="101"/>
        <v>0</v>
      </c>
      <c r="F722" s="2">
        <f t="shared" si="102"/>
        <v>3.8992282411445645E-2</v>
      </c>
      <c r="G722" s="2">
        <f t="shared" si="102"/>
        <v>3.6430409520542849E-2</v>
      </c>
      <c r="H722" s="2">
        <f t="shared" si="103"/>
        <v>1.0703223742093313</v>
      </c>
      <c r="I722" s="2">
        <f t="shared" si="104"/>
        <v>51.698343578887986</v>
      </c>
    </row>
    <row r="723" spans="1:9" ht="13.5" x14ac:dyDescent="0.25">
      <c r="A723" s="3">
        <f>TITRES_STAT!B726</f>
        <v>43055</v>
      </c>
      <c r="B723" s="6">
        <f>TITRES_STAT!D726</f>
        <v>6.6235999999999997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3.6207119382056674E-2</v>
      </c>
      <c r="G723" s="2">
        <f t="shared" si="102"/>
        <v>3.3828237411932645E-2</v>
      </c>
      <c r="H723" s="2">
        <f t="shared" si="103"/>
        <v>1.0703223742093313</v>
      </c>
      <c r="I723" s="2">
        <f t="shared" si="104"/>
        <v>51.698343578887986</v>
      </c>
    </row>
    <row r="724" spans="1:9" ht="13.5" x14ac:dyDescent="0.25">
      <c r="A724" s="3">
        <f>TITRES_STAT!B727</f>
        <v>43056</v>
      </c>
      <c r="B724" s="6">
        <f>TITRES_STAT!D727</f>
        <v>6.5016999999999996</v>
      </c>
      <c r="C724" s="2">
        <f t="shared" si="99"/>
        <v>-0.12190000000000012</v>
      </c>
      <c r="D724" s="2">
        <f t="shared" si="100"/>
        <v>0</v>
      </c>
      <c r="E724" s="2">
        <f t="shared" si="101"/>
        <v>0.12190000000000012</v>
      </c>
      <c r="F724" s="2">
        <f t="shared" si="102"/>
        <v>3.3620896569052629E-2</v>
      </c>
      <c r="G724" s="2">
        <f t="shared" si="102"/>
        <v>4.011907759679461E-2</v>
      </c>
      <c r="H724" s="2">
        <f t="shared" si="103"/>
        <v>0.83802765624249631</v>
      </c>
      <c r="I724" s="2">
        <f t="shared" si="104"/>
        <v>45.593854553619018</v>
      </c>
    </row>
    <row r="725" spans="1:9" ht="13.5" x14ac:dyDescent="0.25">
      <c r="A725" s="3">
        <f>TITRES_STAT!B728</f>
        <v>43059</v>
      </c>
      <c r="B725" s="6">
        <f>TITRES_STAT!D728</f>
        <v>6.6154999999999999</v>
      </c>
      <c r="C725" s="2">
        <f t="shared" si="99"/>
        <v>0.11380000000000035</v>
      </c>
      <c r="D725" s="2">
        <f t="shared" si="100"/>
        <v>0.11380000000000035</v>
      </c>
      <c r="E725" s="2">
        <f t="shared" si="101"/>
        <v>0</v>
      </c>
      <c r="F725" s="2">
        <f t="shared" si="102"/>
        <v>3.9347975385548892E-2</v>
      </c>
      <c r="G725" s="2">
        <f t="shared" si="102"/>
        <v>3.7253429197023569E-2</v>
      </c>
      <c r="H725" s="2">
        <f t="shared" si="103"/>
        <v>1.0562242519325622</v>
      </c>
      <c r="I725" s="2">
        <f t="shared" si="104"/>
        <v>51.367172181723838</v>
      </c>
    </row>
    <row r="726" spans="1:9" ht="13.5" x14ac:dyDescent="0.25">
      <c r="A726" s="3">
        <f>TITRES_STAT!B729</f>
        <v>43060</v>
      </c>
      <c r="B726" s="6">
        <f>TITRES_STAT!D729</f>
        <v>6.6154999999999999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3.6537405715152536E-2</v>
      </c>
      <c r="G726" s="2">
        <f t="shared" si="102"/>
        <v>3.4592469968664739E-2</v>
      </c>
      <c r="H726" s="2">
        <f t="shared" si="103"/>
        <v>1.0562242519325622</v>
      </c>
      <c r="I726" s="2">
        <f t="shared" si="104"/>
        <v>51.367172181723838</v>
      </c>
    </row>
    <row r="727" spans="1:9" ht="13.5" x14ac:dyDescent="0.25">
      <c r="A727" s="3">
        <f>TITRES_STAT!B730</f>
        <v>43061</v>
      </c>
      <c r="B727" s="6">
        <f>TITRES_STAT!D730</f>
        <v>6.6642999999999999</v>
      </c>
      <c r="C727" s="2">
        <f t="shared" si="99"/>
        <v>4.8799999999999955E-2</v>
      </c>
      <c r="D727" s="2">
        <f t="shared" si="100"/>
        <v>4.8799999999999955E-2</v>
      </c>
      <c r="E727" s="2">
        <f t="shared" si="101"/>
        <v>0</v>
      </c>
      <c r="F727" s="2">
        <f t="shared" si="102"/>
        <v>3.7413305306927359E-2</v>
      </c>
      <c r="G727" s="2">
        <f t="shared" si="102"/>
        <v>3.2121579256617259E-2</v>
      </c>
      <c r="H727" s="2">
        <f t="shared" si="103"/>
        <v>1.1647405318410666</v>
      </c>
      <c r="I727" s="2">
        <f t="shared" si="104"/>
        <v>53.8050872475917</v>
      </c>
    </row>
    <row r="728" spans="1:9" ht="13.5" x14ac:dyDescent="0.25">
      <c r="A728" s="3">
        <f>TITRES_STAT!B731</f>
        <v>43062</v>
      </c>
      <c r="B728" s="6">
        <f>TITRES_STAT!D731</f>
        <v>6.6479999999999997</v>
      </c>
      <c r="C728" s="2">
        <f t="shared" si="99"/>
        <v>-1.6300000000000203E-2</v>
      </c>
      <c r="D728" s="2">
        <f t="shared" si="100"/>
        <v>0</v>
      </c>
      <c r="E728" s="2">
        <f t="shared" si="101"/>
        <v>1.6300000000000203E-2</v>
      </c>
      <c r="F728" s="2">
        <f t="shared" si="102"/>
        <v>3.4740926356432549E-2</v>
      </c>
      <c r="G728" s="2">
        <f t="shared" si="102"/>
        <v>3.0991466452573186E-2</v>
      </c>
      <c r="H728" s="2">
        <f t="shared" si="103"/>
        <v>1.1209836233337724</v>
      </c>
      <c r="I728" s="2">
        <f t="shared" si="104"/>
        <v>52.852064061287038</v>
      </c>
    </row>
    <row r="729" spans="1:9" ht="13.5" x14ac:dyDescent="0.25">
      <c r="A729" s="3">
        <f>TITRES_STAT!B732</f>
        <v>43063</v>
      </c>
      <c r="B729" s="6">
        <f>TITRES_STAT!D732</f>
        <v>6.6154999999999999</v>
      </c>
      <c r="C729" s="2">
        <f t="shared" si="99"/>
        <v>-3.2499999999999751E-2</v>
      </c>
      <c r="D729" s="2">
        <f t="shared" si="100"/>
        <v>0</v>
      </c>
      <c r="E729" s="2">
        <f t="shared" si="101"/>
        <v>3.2499999999999751E-2</v>
      </c>
      <c r="F729" s="2">
        <f t="shared" si="102"/>
        <v>3.2259431616687366E-2</v>
      </c>
      <c r="G729" s="2">
        <f t="shared" si="102"/>
        <v>3.1099218848817941E-2</v>
      </c>
      <c r="H729" s="2">
        <f t="shared" si="103"/>
        <v>1.0373068138305834</v>
      </c>
      <c r="I729" s="2">
        <f t="shared" si="104"/>
        <v>50.915591445955023</v>
      </c>
    </row>
    <row r="730" spans="1:9" ht="13.5" x14ac:dyDescent="0.25">
      <c r="A730" s="3">
        <f>TITRES_STAT!B733</f>
        <v>43066</v>
      </c>
      <c r="B730" s="6">
        <f>TITRES_STAT!D733</f>
        <v>6.6154999999999999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2.9955186501209697E-2</v>
      </c>
      <c r="G730" s="2">
        <f t="shared" si="102"/>
        <v>2.8877846073902372E-2</v>
      </c>
      <c r="H730" s="2">
        <f t="shared" si="103"/>
        <v>1.0373068138305837</v>
      </c>
      <c r="I730" s="2">
        <f t="shared" si="104"/>
        <v>50.915591445955023</v>
      </c>
    </row>
    <row r="731" spans="1:9" ht="13.5" x14ac:dyDescent="0.25">
      <c r="A731" s="3">
        <f>TITRES_STAT!B734</f>
        <v>43067</v>
      </c>
      <c r="B731" s="6">
        <f>TITRES_STAT!D734</f>
        <v>6.4204999999999997</v>
      </c>
      <c r="C731" s="2">
        <f t="shared" si="99"/>
        <v>-0.19500000000000028</v>
      </c>
      <c r="D731" s="2">
        <f t="shared" si="100"/>
        <v>0</v>
      </c>
      <c r="E731" s="2">
        <f t="shared" si="101"/>
        <v>0.19500000000000028</v>
      </c>
      <c r="F731" s="2">
        <f t="shared" si="102"/>
        <v>2.7815530322551862E-2</v>
      </c>
      <c r="G731" s="2">
        <f t="shared" si="102"/>
        <v>4.0743714211480798E-2</v>
      </c>
      <c r="H731" s="2">
        <f t="shared" si="103"/>
        <v>0.68269500856438803</v>
      </c>
      <c r="I731" s="2">
        <f t="shared" si="104"/>
        <v>40.571523959462965</v>
      </c>
    </row>
    <row r="732" spans="1:9" ht="13.5" x14ac:dyDescent="0.25">
      <c r="A732" s="3">
        <f>TITRES_STAT!B735</f>
        <v>43068</v>
      </c>
      <c r="B732" s="6">
        <f>TITRES_STAT!D735</f>
        <v>6.4286000000000003</v>
      </c>
      <c r="C732" s="2">
        <f t="shared" si="99"/>
        <v>8.1000000000006622E-3</v>
      </c>
      <c r="D732" s="2">
        <f t="shared" si="100"/>
        <v>8.1000000000006622E-3</v>
      </c>
      <c r="E732" s="2">
        <f t="shared" si="101"/>
        <v>0</v>
      </c>
      <c r="F732" s="2">
        <f t="shared" si="102"/>
        <v>2.6407278156655344E-2</v>
      </c>
      <c r="G732" s="2">
        <f t="shared" si="102"/>
        <v>3.7833448910660747E-2</v>
      </c>
      <c r="H732" s="2">
        <f t="shared" si="103"/>
        <v>0.69798759872548322</v>
      </c>
      <c r="I732" s="2">
        <f t="shared" si="104"/>
        <v>41.106754798998281</v>
      </c>
    </row>
    <row r="733" spans="1:9" ht="13.5" x14ac:dyDescent="0.25">
      <c r="A733" s="3">
        <f>TITRES_STAT!B736</f>
        <v>43069</v>
      </c>
      <c r="B733" s="6">
        <f>TITRES_STAT!D736</f>
        <v>6.4286000000000003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2.4521044002608534E-2</v>
      </c>
      <c r="G733" s="2">
        <f t="shared" si="105"/>
        <v>3.5131059702756408E-2</v>
      </c>
      <c r="H733" s="2">
        <f t="shared" si="103"/>
        <v>0.69798759872548322</v>
      </c>
      <c r="I733" s="2">
        <f t="shared" si="104"/>
        <v>41.106754798998281</v>
      </c>
    </row>
    <row r="734" spans="1:9" ht="13.5" x14ac:dyDescent="0.25">
      <c r="A734" s="3">
        <f>TITRES_STAT!B737</f>
        <v>43073</v>
      </c>
      <c r="B734" s="6">
        <f>TITRES_STAT!D737</f>
        <v>6.5911</v>
      </c>
      <c r="C734" s="2">
        <f t="shared" si="99"/>
        <v>0.16249999999999964</v>
      </c>
      <c r="D734" s="2">
        <f t="shared" si="100"/>
        <v>0.16249999999999964</v>
      </c>
      <c r="E734" s="2">
        <f t="shared" si="101"/>
        <v>0</v>
      </c>
      <c r="F734" s="2">
        <f t="shared" si="105"/>
        <v>3.43766837167079E-2</v>
      </c>
      <c r="G734" s="2">
        <f t="shared" si="105"/>
        <v>3.2621698295416661E-2</v>
      </c>
      <c r="H734" s="2">
        <f t="shared" si="103"/>
        <v>1.0537981010491355</v>
      </c>
      <c r="I734" s="2">
        <f t="shared" si="104"/>
        <v>51.30972224148163</v>
      </c>
    </row>
    <row r="735" spans="1:9" ht="13.5" x14ac:dyDescent="0.25">
      <c r="A735" s="3">
        <f>TITRES_STAT!B738</f>
        <v>43074</v>
      </c>
      <c r="B735" s="6">
        <f>TITRES_STAT!D738</f>
        <v>6.5830000000000002</v>
      </c>
      <c r="C735" s="2">
        <f t="shared" si="99"/>
        <v>-8.099999999999774E-3</v>
      </c>
      <c r="D735" s="2">
        <f t="shared" si="100"/>
        <v>0</v>
      </c>
      <c r="E735" s="2">
        <f t="shared" si="101"/>
        <v>8.099999999999774E-3</v>
      </c>
      <c r="F735" s="2">
        <f t="shared" si="105"/>
        <v>3.192120630837162E-2</v>
      </c>
      <c r="G735" s="2">
        <f t="shared" si="105"/>
        <v>3.0870148417172595E-2</v>
      </c>
      <c r="H735" s="2">
        <f t="shared" si="103"/>
        <v>1.0340477109793984</v>
      </c>
      <c r="I735" s="2">
        <f t="shared" si="104"/>
        <v>50.836944748041432</v>
      </c>
    </row>
    <row r="736" spans="1:9" ht="13.5" x14ac:dyDescent="0.25">
      <c r="A736" s="3">
        <f>TITRES_STAT!B739</f>
        <v>43075</v>
      </c>
      <c r="B736" s="6">
        <f>TITRES_STAT!D739</f>
        <v>6.5016999999999996</v>
      </c>
      <c r="C736" s="2">
        <f t="shared" si="99"/>
        <v>-8.1300000000000594E-2</v>
      </c>
      <c r="D736" s="2">
        <f t="shared" si="100"/>
        <v>0</v>
      </c>
      <c r="E736" s="2">
        <f t="shared" si="101"/>
        <v>8.1300000000000594E-2</v>
      </c>
      <c r="F736" s="2">
        <f t="shared" si="105"/>
        <v>2.9641120143487933E-2</v>
      </c>
      <c r="G736" s="2">
        <f t="shared" si="105"/>
        <v>3.4472280673088877E-2</v>
      </c>
      <c r="H736" s="2">
        <f t="shared" si="103"/>
        <v>0.85985375973767708</v>
      </c>
      <c r="I736" s="2">
        <f t="shared" si="104"/>
        <v>46.232331721551859</v>
      </c>
    </row>
    <row r="737" spans="1:9" ht="13.5" x14ac:dyDescent="0.25">
      <c r="A737" s="3">
        <f>TITRES_STAT!B740</f>
        <v>43076</v>
      </c>
      <c r="B737" s="6">
        <f>TITRES_STAT!D740</f>
        <v>6.3067000000000002</v>
      </c>
      <c r="C737" s="2">
        <f t="shared" si="99"/>
        <v>-0.1949999999999994</v>
      </c>
      <c r="D737" s="2">
        <f t="shared" si="100"/>
        <v>0</v>
      </c>
      <c r="E737" s="2">
        <f t="shared" si="101"/>
        <v>0.1949999999999994</v>
      </c>
      <c r="F737" s="2">
        <f t="shared" si="105"/>
        <v>2.752389727609594E-2</v>
      </c>
      <c r="G737" s="2">
        <f t="shared" si="105"/>
        <v>4.5938546339296775E-2</v>
      </c>
      <c r="H737" s="2">
        <f t="shared" si="103"/>
        <v>0.59914602157429242</v>
      </c>
      <c r="I737" s="2">
        <f t="shared" si="104"/>
        <v>37.466623653570934</v>
      </c>
    </row>
    <row r="738" spans="1:9" ht="13.5" x14ac:dyDescent="0.25">
      <c r="A738" s="3">
        <f>TITRES_STAT!B741</f>
        <v>43077</v>
      </c>
      <c r="B738" s="6">
        <f>TITRES_STAT!D741</f>
        <v>6.1523000000000003</v>
      </c>
      <c r="C738" s="2">
        <f t="shared" si="99"/>
        <v>-0.15439999999999987</v>
      </c>
      <c r="D738" s="2">
        <f t="shared" si="100"/>
        <v>0</v>
      </c>
      <c r="E738" s="2">
        <f t="shared" si="101"/>
        <v>0.15439999999999987</v>
      </c>
      <c r="F738" s="2">
        <f t="shared" si="105"/>
        <v>2.5557904613517656E-2</v>
      </c>
      <c r="G738" s="2">
        <f t="shared" si="105"/>
        <v>5.3685793029347E-2</v>
      </c>
      <c r="H738" s="2">
        <f t="shared" si="103"/>
        <v>0.4760645819192163</v>
      </c>
      <c r="I738" s="2">
        <f t="shared" si="104"/>
        <v>32.252286773267414</v>
      </c>
    </row>
    <row r="739" spans="1:9" ht="13.5" x14ac:dyDescent="0.25">
      <c r="A739" s="3">
        <f>TITRES_STAT!B742</f>
        <v>43080</v>
      </c>
      <c r="B739" s="6">
        <f>TITRES_STAT!D742</f>
        <v>6.3067000000000002</v>
      </c>
      <c r="C739" s="2">
        <f t="shared" si="99"/>
        <v>0.15439999999999987</v>
      </c>
      <c r="D739" s="2">
        <f t="shared" si="100"/>
        <v>0.15439999999999987</v>
      </c>
      <c r="E739" s="2">
        <f t="shared" si="101"/>
        <v>0</v>
      </c>
      <c r="F739" s="2">
        <f t="shared" si="105"/>
        <v>3.4760911426837814E-2</v>
      </c>
      <c r="G739" s="2">
        <f t="shared" si="105"/>
        <v>4.9851093527250791E-2</v>
      </c>
      <c r="H739" s="2">
        <f t="shared" si="103"/>
        <v>0.6972948629067881</v>
      </c>
      <c r="I739" s="2">
        <f t="shared" si="104"/>
        <v>41.082718044205976</v>
      </c>
    </row>
    <row r="740" spans="1:9" ht="13.5" x14ac:dyDescent="0.25">
      <c r="A740" s="3">
        <f>TITRES_STAT!B743</f>
        <v>43081</v>
      </c>
      <c r="B740" s="6">
        <f>TITRES_STAT!D743</f>
        <v>6.2904</v>
      </c>
      <c r="C740" s="2">
        <f t="shared" si="99"/>
        <v>-1.6300000000000203E-2</v>
      </c>
      <c r="D740" s="2">
        <f t="shared" si="100"/>
        <v>0</v>
      </c>
      <c r="E740" s="2">
        <f t="shared" si="101"/>
        <v>1.6300000000000203E-2</v>
      </c>
      <c r="F740" s="2">
        <f t="shared" si="105"/>
        <v>3.2277989182063684E-2</v>
      </c>
      <c r="G740" s="2">
        <f t="shared" si="105"/>
        <v>4.7454586846732892E-2</v>
      </c>
      <c r="H740" s="2">
        <f t="shared" si="103"/>
        <v>0.68018691820695787</v>
      </c>
      <c r="I740" s="2">
        <f t="shared" si="104"/>
        <v>40.482812408326083</v>
      </c>
    </row>
    <row r="741" spans="1:9" ht="13.5" x14ac:dyDescent="0.25">
      <c r="A741" s="3">
        <f>TITRES_STAT!B744</f>
        <v>43082</v>
      </c>
      <c r="B741" s="6">
        <f>TITRES_STAT!D744</f>
        <v>6.3067000000000002</v>
      </c>
      <c r="C741" s="2">
        <f t="shared" si="99"/>
        <v>1.6300000000000203E-2</v>
      </c>
      <c r="D741" s="2">
        <f t="shared" si="100"/>
        <v>1.6300000000000203E-2</v>
      </c>
      <c r="E741" s="2">
        <f t="shared" si="101"/>
        <v>0</v>
      </c>
      <c r="F741" s="2">
        <f t="shared" si="105"/>
        <v>3.1136704240487721E-2</v>
      </c>
      <c r="G741" s="2">
        <f t="shared" si="105"/>
        <v>4.4064973500537681E-2</v>
      </c>
      <c r="H741" s="2">
        <f t="shared" si="103"/>
        <v>0.70660894054793411</v>
      </c>
      <c r="I741" s="2">
        <f t="shared" si="104"/>
        <v>41.404268063957637</v>
      </c>
    </row>
    <row r="742" spans="1:9" ht="13.5" x14ac:dyDescent="0.25">
      <c r="A742" s="3">
        <f>TITRES_STAT!B745</f>
        <v>43083</v>
      </c>
      <c r="B742" s="6">
        <f>TITRES_STAT!D745</f>
        <v>6.1197999999999997</v>
      </c>
      <c r="C742" s="2">
        <f t="shared" si="99"/>
        <v>-0.18690000000000051</v>
      </c>
      <c r="D742" s="2">
        <f t="shared" si="100"/>
        <v>0</v>
      </c>
      <c r="E742" s="2">
        <f t="shared" si="101"/>
        <v>0.18690000000000051</v>
      </c>
      <c r="F742" s="2">
        <f t="shared" si="105"/>
        <v>2.8912653937595741E-2</v>
      </c>
      <c r="G742" s="2">
        <f t="shared" si="105"/>
        <v>5.4267475393356454E-2</v>
      </c>
      <c r="H742" s="2">
        <f t="shared" si="103"/>
        <v>0.53278052328808523</v>
      </c>
      <c r="I742" s="2">
        <f t="shared" si="104"/>
        <v>34.759087501006121</v>
      </c>
    </row>
    <row r="743" spans="1:9" ht="13.5" x14ac:dyDescent="0.25">
      <c r="A743" s="3">
        <f>TITRES_STAT!B746</f>
        <v>43084</v>
      </c>
      <c r="B743" s="6">
        <f>TITRES_STAT!D746</f>
        <v>6.1197999999999997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2.6847464370624619E-2</v>
      </c>
      <c r="G743" s="2">
        <f t="shared" si="105"/>
        <v>5.0391227150973848E-2</v>
      </c>
      <c r="H743" s="2">
        <f t="shared" si="103"/>
        <v>0.53278052328808534</v>
      </c>
      <c r="I743" s="2">
        <f t="shared" si="104"/>
        <v>34.759087501006135</v>
      </c>
    </row>
    <row r="744" spans="1:9" ht="13.5" x14ac:dyDescent="0.25">
      <c r="A744" s="3">
        <f>TITRES_STAT!B747</f>
        <v>43087</v>
      </c>
      <c r="B744" s="6">
        <f>TITRES_STAT!D747</f>
        <v>5.9409999999999998</v>
      </c>
      <c r="C744" s="2">
        <f t="shared" si="99"/>
        <v>-0.17879999999999985</v>
      </c>
      <c r="D744" s="2">
        <f t="shared" si="100"/>
        <v>0</v>
      </c>
      <c r="E744" s="2">
        <f t="shared" si="101"/>
        <v>0.17879999999999985</v>
      </c>
      <c r="F744" s="2">
        <f t="shared" si="105"/>
        <v>2.4929788344151434E-2</v>
      </c>
      <c r="G744" s="2">
        <f t="shared" si="105"/>
        <v>5.9563282354475708E-2</v>
      </c>
      <c r="H744" s="2">
        <f t="shared" si="103"/>
        <v>0.41854289016156204</v>
      </c>
      <c r="I744" s="2">
        <f t="shared" si="104"/>
        <v>29.505127625284061</v>
      </c>
    </row>
    <row r="745" spans="1:9" ht="13.5" x14ac:dyDescent="0.25">
      <c r="A745" s="3">
        <f>TITRES_STAT!B748</f>
        <v>43088</v>
      </c>
      <c r="B745" s="6">
        <f>TITRES_STAT!D748</f>
        <v>6.1116000000000001</v>
      </c>
      <c r="C745" s="2">
        <f t="shared" si="99"/>
        <v>0.17060000000000031</v>
      </c>
      <c r="D745" s="2">
        <f t="shared" si="100"/>
        <v>0.17060000000000031</v>
      </c>
      <c r="E745" s="2">
        <f t="shared" si="101"/>
        <v>0</v>
      </c>
      <c r="F745" s="2">
        <f t="shared" si="105"/>
        <v>3.5334803462426352E-2</v>
      </c>
      <c r="G745" s="2">
        <f t="shared" si="105"/>
        <v>5.530876218629887E-2</v>
      </c>
      <c r="H745" s="2">
        <f t="shared" si="103"/>
        <v>0.63886447762845644</v>
      </c>
      <c r="I745" s="2">
        <f t="shared" si="104"/>
        <v>38.982141986074097</v>
      </c>
    </row>
    <row r="746" spans="1:9" ht="13.5" x14ac:dyDescent="0.25">
      <c r="A746" s="3">
        <f>TITRES_STAT!B749</f>
        <v>43089</v>
      </c>
      <c r="B746" s="6">
        <f>TITRES_STAT!D749</f>
        <v>6.0141</v>
      </c>
      <c r="C746" s="2">
        <f t="shared" si="99"/>
        <v>-9.7500000000000142E-2</v>
      </c>
      <c r="D746" s="2">
        <f t="shared" si="100"/>
        <v>0</v>
      </c>
      <c r="E746" s="2">
        <f t="shared" si="101"/>
        <v>9.7500000000000142E-2</v>
      </c>
      <c r="F746" s="2">
        <f t="shared" si="105"/>
        <v>3.2810888929395897E-2</v>
      </c>
      <c r="G746" s="2">
        <f t="shared" si="105"/>
        <v>5.8322422030134671E-2</v>
      </c>
      <c r="H746" s="2">
        <f t="shared" si="103"/>
        <v>0.5625776123022258</v>
      </c>
      <c r="I746" s="2">
        <f t="shared" si="104"/>
        <v>36.003178842000139</v>
      </c>
    </row>
    <row r="747" spans="1:9" ht="13.5" x14ac:dyDescent="0.25">
      <c r="A747" s="3">
        <f>TITRES_STAT!B750</f>
        <v>43090</v>
      </c>
      <c r="B747" s="6">
        <f>TITRES_STAT!D750</f>
        <v>5.9490999999999996</v>
      </c>
      <c r="C747" s="2">
        <f t="shared" si="99"/>
        <v>-6.5000000000000391E-2</v>
      </c>
      <c r="D747" s="2">
        <f t="shared" si="100"/>
        <v>0</v>
      </c>
      <c r="E747" s="2">
        <f t="shared" si="101"/>
        <v>6.5000000000000391E-2</v>
      </c>
      <c r="F747" s="2">
        <f t="shared" si="105"/>
        <v>3.0467254005867618E-2</v>
      </c>
      <c r="G747" s="2">
        <f t="shared" si="105"/>
        <v>5.8799391885125077E-2</v>
      </c>
      <c r="H747" s="2">
        <f t="shared" si="103"/>
        <v>0.51815593714626751</v>
      </c>
      <c r="I747" s="2">
        <f t="shared" si="104"/>
        <v>34.130613625914066</v>
      </c>
    </row>
    <row r="748" spans="1:9" ht="13.5" x14ac:dyDescent="0.25">
      <c r="A748" s="3">
        <f>TITRES_STAT!B751</f>
        <v>43091</v>
      </c>
      <c r="B748" s="6">
        <f>TITRES_STAT!D751</f>
        <v>5.9734999999999996</v>
      </c>
      <c r="C748" s="2">
        <f t="shared" si="99"/>
        <v>2.4399999999999977E-2</v>
      </c>
      <c r="D748" s="2">
        <f t="shared" si="100"/>
        <v>2.4399999999999977E-2</v>
      </c>
      <c r="E748" s="2">
        <f t="shared" si="101"/>
        <v>0</v>
      </c>
      <c r="F748" s="2">
        <f t="shared" si="105"/>
        <v>3.0033878719734213E-2</v>
      </c>
      <c r="G748" s="2">
        <f t="shared" si="105"/>
        <v>5.4599435321901861E-2</v>
      </c>
      <c r="H748" s="2">
        <f t="shared" si="103"/>
        <v>0.5500767277658366</v>
      </c>
      <c r="I748" s="2">
        <f t="shared" si="104"/>
        <v>35.48706447316809</v>
      </c>
    </row>
    <row r="749" spans="1:9" ht="13.5" x14ac:dyDescent="0.25">
      <c r="A749" s="3">
        <f>TITRES_STAT!B752</f>
        <v>43094</v>
      </c>
      <c r="B749" s="6">
        <f>TITRES_STAT!D752</f>
        <v>5.9734999999999996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2.7888601668324627E-2</v>
      </c>
      <c r="G749" s="2">
        <f t="shared" si="106"/>
        <v>5.0699475656051728E-2</v>
      </c>
      <c r="H749" s="2">
        <f t="shared" si="103"/>
        <v>0.5500767277658366</v>
      </c>
      <c r="I749" s="2">
        <f t="shared" si="104"/>
        <v>35.48706447316809</v>
      </c>
    </row>
    <row r="750" spans="1:9" ht="13.5" x14ac:dyDescent="0.25">
      <c r="A750" s="3">
        <f>TITRES_STAT!B753</f>
        <v>43095</v>
      </c>
      <c r="B750" s="6">
        <f>TITRES_STAT!D753</f>
        <v>5.9734999999999996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2.5896558692015726E-2</v>
      </c>
      <c r="G750" s="2">
        <f t="shared" si="106"/>
        <v>4.7078084537762313E-2</v>
      </c>
      <c r="H750" s="2">
        <f t="shared" si="103"/>
        <v>0.55007672776583671</v>
      </c>
      <c r="I750" s="2">
        <f t="shared" si="104"/>
        <v>35.48706447316809</v>
      </c>
    </row>
    <row r="751" spans="1:9" ht="13.5" x14ac:dyDescent="0.25">
      <c r="A751" s="3">
        <f>TITRES_STAT!B754</f>
        <v>43096</v>
      </c>
      <c r="B751" s="6">
        <f>TITRES_STAT!D754</f>
        <v>5.9734999999999996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2.4046804499728892E-2</v>
      </c>
      <c r="G751" s="2">
        <f t="shared" si="106"/>
        <v>4.3715364213636435E-2</v>
      </c>
      <c r="H751" s="2">
        <f t="shared" si="103"/>
        <v>0.55007672776583671</v>
      </c>
      <c r="I751" s="2">
        <f t="shared" si="104"/>
        <v>35.48706447316809</v>
      </c>
    </row>
    <row r="752" spans="1:9" ht="13.5" x14ac:dyDescent="0.25">
      <c r="A752" s="3">
        <f>TITRES_STAT!B755</f>
        <v>43097</v>
      </c>
      <c r="B752" s="6">
        <f>TITRES_STAT!D755</f>
        <v>6.0953999999999997</v>
      </c>
      <c r="C752" s="2">
        <f t="shared" si="99"/>
        <v>0.12190000000000012</v>
      </c>
      <c r="D752" s="2">
        <f t="shared" si="100"/>
        <v>0.12190000000000012</v>
      </c>
      <c r="E752" s="2">
        <f t="shared" si="101"/>
        <v>0</v>
      </c>
      <c r="F752" s="2">
        <f t="shared" si="106"/>
        <v>3.1036318464033982E-2</v>
      </c>
      <c r="G752" s="2">
        <f t="shared" si="106"/>
        <v>4.0592838198376689E-2</v>
      </c>
      <c r="H752" s="2">
        <f t="shared" si="103"/>
        <v>0.76457621199975923</v>
      </c>
      <c r="I752" s="2">
        <f t="shared" si="104"/>
        <v>43.329169168232191</v>
      </c>
    </row>
    <row r="753" spans="1:9" ht="13.5" x14ac:dyDescent="0.25">
      <c r="A753" s="3">
        <f>TITRES_STAT!B756</f>
        <v>43098</v>
      </c>
      <c r="B753" s="6">
        <f>TITRES_STAT!D756</f>
        <v>6.0547000000000004</v>
      </c>
      <c r="C753" s="2">
        <f t="shared" si="99"/>
        <v>-4.0699999999999292E-2</v>
      </c>
      <c r="D753" s="2">
        <f t="shared" si="100"/>
        <v>0</v>
      </c>
      <c r="E753" s="2">
        <f t="shared" si="101"/>
        <v>4.0699999999999292E-2</v>
      </c>
      <c r="F753" s="2">
        <f t="shared" si="106"/>
        <v>2.8819438573745838E-2</v>
      </c>
      <c r="G753" s="2">
        <f t="shared" si="106"/>
        <v>4.0600492612778302E-2</v>
      </c>
      <c r="H753" s="2">
        <f t="shared" si="103"/>
        <v>0.70982977592433005</v>
      </c>
      <c r="I753" s="2">
        <f t="shared" si="104"/>
        <v>41.514645838975269</v>
      </c>
    </row>
    <row r="754" spans="1:9" ht="13.5" x14ac:dyDescent="0.25">
      <c r="A754" s="3">
        <f>TITRES_STAT!B757</f>
        <v>43102</v>
      </c>
      <c r="B754" s="6">
        <f>TITRES_STAT!D757</f>
        <v>6.0953999999999997</v>
      </c>
      <c r="C754" s="2">
        <f t="shared" si="99"/>
        <v>4.0699999999999292E-2</v>
      </c>
      <c r="D754" s="2">
        <f t="shared" si="100"/>
        <v>4.0699999999999292E-2</v>
      </c>
      <c r="E754" s="2">
        <f t="shared" si="101"/>
        <v>0</v>
      </c>
      <c r="F754" s="2">
        <f t="shared" si="106"/>
        <v>2.9668050104192514E-2</v>
      </c>
      <c r="G754" s="2">
        <f t="shared" si="106"/>
        <v>3.7700457426151281E-2</v>
      </c>
      <c r="H754" s="2">
        <f t="shared" si="103"/>
        <v>0.78694138293433513</v>
      </c>
      <c r="I754" s="2">
        <f t="shared" si="104"/>
        <v>44.038455343291631</v>
      </c>
    </row>
    <row r="755" spans="1:9" ht="13.5" x14ac:dyDescent="0.25">
      <c r="A755" s="3">
        <f>TITRES_STAT!B758</f>
        <v>43103</v>
      </c>
      <c r="B755" s="6">
        <f>TITRES_STAT!D758</f>
        <v>5.8921999999999999</v>
      </c>
      <c r="C755" s="2">
        <f t="shared" si="99"/>
        <v>-0.20319999999999983</v>
      </c>
      <c r="D755" s="2">
        <f t="shared" si="100"/>
        <v>0</v>
      </c>
      <c r="E755" s="2">
        <f t="shared" si="101"/>
        <v>0.20319999999999983</v>
      </c>
      <c r="F755" s="2">
        <f t="shared" si="106"/>
        <v>2.7548903668178765E-2</v>
      </c>
      <c r="G755" s="2">
        <f t="shared" si="106"/>
        <v>4.952185332428332E-2</v>
      </c>
      <c r="H755" s="2">
        <f t="shared" si="103"/>
        <v>0.55629791332284417</v>
      </c>
      <c r="I755" s="2">
        <f t="shared" si="104"/>
        <v>35.744950151291746</v>
      </c>
    </row>
    <row r="756" spans="1:9" ht="13.5" x14ac:dyDescent="0.25">
      <c r="A756" s="3">
        <f>TITRES_STAT!B759</f>
        <v>43104</v>
      </c>
      <c r="B756" s="6">
        <f>TITRES_STAT!D759</f>
        <v>6.0141</v>
      </c>
      <c r="C756" s="2">
        <f t="shared" si="99"/>
        <v>0.12190000000000012</v>
      </c>
      <c r="D756" s="2">
        <f t="shared" si="100"/>
        <v>0.12190000000000012</v>
      </c>
      <c r="E756" s="2">
        <f t="shared" si="101"/>
        <v>0</v>
      </c>
      <c r="F756" s="2">
        <f t="shared" si="106"/>
        <v>3.4288267691880293E-2</v>
      </c>
      <c r="G756" s="2">
        <f t="shared" si="106"/>
        <v>4.5984578086834517E-2</v>
      </c>
      <c r="H756" s="2">
        <f t="shared" si="103"/>
        <v>0.74564710862699202</v>
      </c>
      <c r="I756" s="2">
        <f t="shared" si="104"/>
        <v>42.714653204648428</v>
      </c>
    </row>
    <row r="757" spans="1:9" ht="13.5" x14ac:dyDescent="0.25">
      <c r="A757" s="3">
        <f>TITRES_STAT!B760</f>
        <v>43105</v>
      </c>
      <c r="B757" s="6">
        <f>TITRES_STAT!D760</f>
        <v>6.1928999999999998</v>
      </c>
      <c r="C757" s="2">
        <f t="shared" si="99"/>
        <v>0.17879999999999985</v>
      </c>
      <c r="D757" s="2">
        <f t="shared" si="100"/>
        <v>0.17879999999999985</v>
      </c>
      <c r="E757" s="2">
        <f t="shared" si="101"/>
        <v>0</v>
      </c>
      <c r="F757" s="2">
        <f t="shared" si="106"/>
        <v>4.4610534285317409E-2</v>
      </c>
      <c r="G757" s="2">
        <f t="shared" si="106"/>
        <v>4.2699965366346342E-2</v>
      </c>
      <c r="H757" s="2">
        <f t="shared" si="103"/>
        <v>1.0447440390777663</v>
      </c>
      <c r="I757" s="2">
        <f t="shared" si="104"/>
        <v>51.094123230650112</v>
      </c>
    </row>
    <row r="758" spans="1:9" ht="13.5" x14ac:dyDescent="0.25">
      <c r="A758" s="3">
        <f>TITRES_STAT!B761</f>
        <v>43108</v>
      </c>
      <c r="B758" s="6">
        <f>TITRES_STAT!D761</f>
        <v>6.2986000000000004</v>
      </c>
      <c r="C758" s="2">
        <f t="shared" si="99"/>
        <v>0.10570000000000057</v>
      </c>
      <c r="D758" s="2">
        <f t="shared" si="100"/>
        <v>0.10570000000000057</v>
      </c>
      <c r="E758" s="2">
        <f t="shared" si="101"/>
        <v>0</v>
      </c>
      <c r="F758" s="2">
        <f t="shared" si="106"/>
        <v>4.8974067550651923E-2</v>
      </c>
      <c r="G758" s="2">
        <f t="shared" si="106"/>
        <v>3.9649967840178747E-2</v>
      </c>
      <c r="H758" s="2">
        <f t="shared" si="103"/>
        <v>1.2351603347588274</v>
      </c>
      <c r="I758" s="2">
        <f t="shared" si="104"/>
        <v>55.260480223764375</v>
      </c>
    </row>
    <row r="759" spans="1:9" ht="13.5" x14ac:dyDescent="0.25">
      <c r="A759" s="3">
        <f>TITRES_STAT!B762</f>
        <v>43109</v>
      </c>
      <c r="B759" s="6">
        <f>TITRES_STAT!D762</f>
        <v>6.2904</v>
      </c>
      <c r="C759" s="2">
        <f t="shared" si="99"/>
        <v>-8.2000000000004292E-3</v>
      </c>
      <c r="D759" s="2">
        <f t="shared" si="100"/>
        <v>0</v>
      </c>
      <c r="E759" s="2">
        <f t="shared" si="101"/>
        <v>8.2000000000004292E-3</v>
      </c>
      <c r="F759" s="2">
        <f t="shared" si="106"/>
        <v>4.54759198684625E-2</v>
      </c>
      <c r="G759" s="2">
        <f t="shared" si="106"/>
        <v>3.7403541565880292E-2</v>
      </c>
      <c r="H759" s="2">
        <f t="shared" si="103"/>
        <v>1.2158185552660572</v>
      </c>
      <c r="I759" s="2">
        <f t="shared" si="104"/>
        <v>54.8699509883864</v>
      </c>
    </row>
    <row r="760" spans="1:9" ht="13.5" x14ac:dyDescent="0.25">
      <c r="A760" s="3">
        <f>TITRES_STAT!B763</f>
        <v>43110</v>
      </c>
      <c r="B760" s="6">
        <f>TITRES_STAT!D763</f>
        <v>6.1035000000000004</v>
      </c>
      <c r="C760" s="2">
        <f t="shared" si="99"/>
        <v>-0.18689999999999962</v>
      </c>
      <c r="D760" s="2">
        <f t="shared" si="100"/>
        <v>0</v>
      </c>
      <c r="E760" s="2">
        <f t="shared" si="101"/>
        <v>0.18689999999999962</v>
      </c>
      <c r="F760" s="2">
        <f t="shared" si="106"/>
        <v>4.2227639877858034E-2</v>
      </c>
      <c r="G760" s="2">
        <f t="shared" si="106"/>
        <v>4.8081860025460242E-2</v>
      </c>
      <c r="H760" s="2">
        <f t="shared" si="103"/>
        <v>0.87824472380015484</v>
      </c>
      <c r="I760" s="2">
        <f t="shared" si="104"/>
        <v>46.75880159126698</v>
      </c>
    </row>
    <row r="761" spans="1:9" ht="13.5" x14ac:dyDescent="0.25">
      <c r="A761" s="3">
        <f>TITRES_STAT!B764</f>
        <v>43111</v>
      </c>
      <c r="B761" s="6">
        <f>TITRES_STAT!D764</f>
        <v>6.2335000000000003</v>
      </c>
      <c r="C761" s="2">
        <f t="shared" si="99"/>
        <v>0.12999999999999989</v>
      </c>
      <c r="D761" s="2">
        <f t="shared" si="100"/>
        <v>0.12999999999999989</v>
      </c>
      <c r="E761" s="2">
        <f t="shared" si="101"/>
        <v>0</v>
      </c>
      <c r="F761" s="2">
        <f t="shared" si="106"/>
        <v>4.8497094172296737E-2</v>
      </c>
      <c r="G761" s="2">
        <f t="shared" si="106"/>
        <v>4.4647441452213076E-2</v>
      </c>
      <c r="H761" s="2">
        <f t="shared" si="103"/>
        <v>1.0862233667791246</v>
      </c>
      <c r="I761" s="2">
        <f t="shared" si="104"/>
        <v>52.066494128867973</v>
      </c>
    </row>
    <row r="762" spans="1:9" ht="13.5" x14ac:dyDescent="0.25">
      <c r="A762" s="3">
        <f>TITRES_STAT!B765</f>
        <v>43112</v>
      </c>
      <c r="B762" s="6">
        <f>TITRES_STAT!D765</f>
        <v>6.0465999999999998</v>
      </c>
      <c r="C762" s="2">
        <f t="shared" si="99"/>
        <v>-0.18690000000000051</v>
      </c>
      <c r="D762" s="2">
        <f t="shared" si="100"/>
        <v>0</v>
      </c>
      <c r="E762" s="2">
        <f t="shared" si="101"/>
        <v>0.18690000000000051</v>
      </c>
      <c r="F762" s="2">
        <f t="shared" si="106"/>
        <v>4.5033016017132679E-2</v>
      </c>
      <c r="G762" s="2">
        <f t="shared" si="106"/>
        <v>5.4808338491340751E-2</v>
      </c>
      <c r="H762" s="2">
        <f t="shared" si="103"/>
        <v>0.82164534187161153</v>
      </c>
      <c r="I762" s="2">
        <f t="shared" si="104"/>
        <v>45.104572387698106</v>
      </c>
    </row>
    <row r="763" spans="1:9" ht="13.5" x14ac:dyDescent="0.25">
      <c r="A763" s="3">
        <f>TITRES_STAT!B766</f>
        <v>43115</v>
      </c>
      <c r="B763" s="6">
        <f>TITRES_STAT!D766</f>
        <v>5.9734999999999996</v>
      </c>
      <c r="C763" s="2">
        <f t="shared" si="99"/>
        <v>-7.3100000000000165E-2</v>
      </c>
      <c r="D763" s="2">
        <f t="shared" si="100"/>
        <v>0</v>
      </c>
      <c r="E763" s="2">
        <f t="shared" si="101"/>
        <v>7.3100000000000165E-2</v>
      </c>
      <c r="F763" s="2">
        <f t="shared" si="106"/>
        <v>4.1816372015908918E-2</v>
      </c>
      <c r="G763" s="2">
        <f t="shared" si="106"/>
        <v>5.6114885741959282E-2</v>
      </c>
      <c r="H763" s="2">
        <f t="shared" si="103"/>
        <v>0.7451921439918604</v>
      </c>
      <c r="I763" s="2">
        <f t="shared" si="104"/>
        <v>42.699719143093738</v>
      </c>
    </row>
    <row r="764" spans="1:9" ht="13.5" x14ac:dyDescent="0.25">
      <c r="A764" s="3">
        <f>TITRES_STAT!B767</f>
        <v>43116</v>
      </c>
      <c r="B764" s="6">
        <f>TITRES_STAT!D767</f>
        <v>5.9490999999999996</v>
      </c>
      <c r="C764" s="2">
        <f t="shared" si="99"/>
        <v>-2.4399999999999977E-2</v>
      </c>
      <c r="D764" s="2">
        <f t="shared" si="100"/>
        <v>0</v>
      </c>
      <c r="E764" s="2">
        <f t="shared" si="101"/>
        <v>2.4399999999999977E-2</v>
      </c>
      <c r="F764" s="2">
        <f t="shared" si="106"/>
        <v>3.8829488300486846E-2</v>
      </c>
      <c r="G764" s="2">
        <f t="shared" si="106"/>
        <v>5.3849536760390761E-2</v>
      </c>
      <c r="H764" s="2">
        <f t="shared" si="103"/>
        <v>0.72107376658155453</v>
      </c>
      <c r="I764" s="2">
        <f t="shared" si="104"/>
        <v>41.896737988969043</v>
      </c>
    </row>
    <row r="765" spans="1:9" ht="13.5" x14ac:dyDescent="0.25">
      <c r="A765" s="3">
        <f>TITRES_STAT!B768</f>
        <v>43117</v>
      </c>
      <c r="B765" s="6">
        <f>TITRES_STAT!D768</f>
        <v>5.9734999999999996</v>
      </c>
      <c r="C765" s="2">
        <f t="shared" si="99"/>
        <v>2.4399999999999977E-2</v>
      </c>
      <c r="D765" s="2">
        <f t="shared" si="100"/>
        <v>2.4399999999999977E-2</v>
      </c>
      <c r="E765" s="2">
        <f t="shared" si="101"/>
        <v>0</v>
      </c>
      <c r="F765" s="2">
        <f t="shared" ref="F765:G780" si="107">((F764*13)+D765)/14</f>
        <v>3.779881056473778E-2</v>
      </c>
      <c r="G765" s="2">
        <f t="shared" si="107"/>
        <v>5.0003141277505707E-2</v>
      </c>
      <c r="H765" s="2">
        <f t="shared" si="103"/>
        <v>0.75592871965709607</v>
      </c>
      <c r="I765" s="2">
        <f t="shared" si="104"/>
        <v>43.05008006274403</v>
      </c>
    </row>
    <row r="766" spans="1:9" ht="13.5" x14ac:dyDescent="0.25">
      <c r="A766" s="3">
        <f>TITRES_STAT!B769</f>
        <v>43118</v>
      </c>
      <c r="B766" s="6">
        <f>TITRES_STAT!D769</f>
        <v>6.1604000000000001</v>
      </c>
      <c r="C766" s="2">
        <f t="shared" si="99"/>
        <v>0.18690000000000051</v>
      </c>
      <c r="D766" s="2">
        <f t="shared" si="100"/>
        <v>0.18690000000000051</v>
      </c>
      <c r="E766" s="2">
        <f t="shared" si="101"/>
        <v>0</v>
      </c>
      <c r="F766" s="2">
        <f t="shared" si="107"/>
        <v>4.8448895524399405E-2</v>
      </c>
      <c r="G766" s="2">
        <f t="shared" si="107"/>
        <v>4.6431488329112439E-2</v>
      </c>
      <c r="H766" s="2">
        <f t="shared" si="103"/>
        <v>1.0434491175683906</v>
      </c>
      <c r="I766" s="2">
        <f t="shared" si="104"/>
        <v>51.063131868438518</v>
      </c>
    </row>
    <row r="767" spans="1:9" ht="13.5" x14ac:dyDescent="0.25">
      <c r="A767" s="3">
        <f>TITRES_STAT!B770</f>
        <v>43119</v>
      </c>
      <c r="B767" s="6">
        <f>TITRES_STAT!D770</f>
        <v>6.0953999999999997</v>
      </c>
      <c r="C767" s="2">
        <f t="shared" si="99"/>
        <v>-6.5000000000000391E-2</v>
      </c>
      <c r="D767" s="2">
        <f t="shared" si="100"/>
        <v>0</v>
      </c>
      <c r="E767" s="2">
        <f t="shared" si="101"/>
        <v>6.5000000000000391E-2</v>
      </c>
      <c r="F767" s="2">
        <f t="shared" si="107"/>
        <v>4.4988260129799444E-2</v>
      </c>
      <c r="G767" s="2">
        <f t="shared" si="107"/>
        <v>4.7757810591318721E-2</v>
      </c>
      <c r="H767" s="2">
        <f t="shared" si="103"/>
        <v>0.94200842904589266</v>
      </c>
      <c r="I767" s="2">
        <f t="shared" si="104"/>
        <v>48.506917630048633</v>
      </c>
    </row>
    <row r="768" spans="1:9" ht="13.5" x14ac:dyDescent="0.25">
      <c r="A768" s="3">
        <f>TITRES_STAT!B771</f>
        <v>43122</v>
      </c>
      <c r="B768" s="6">
        <f>TITRES_STAT!D771</f>
        <v>6.4204999999999997</v>
      </c>
      <c r="C768" s="2">
        <f t="shared" si="99"/>
        <v>0.32509999999999994</v>
      </c>
      <c r="D768" s="2">
        <f t="shared" si="100"/>
        <v>0.32509999999999994</v>
      </c>
      <c r="E768" s="2">
        <f t="shared" si="101"/>
        <v>0</v>
      </c>
      <c r="F768" s="2">
        <f t="shared" si="107"/>
        <v>6.4996241549099484E-2</v>
      </c>
      <c r="G768" s="2">
        <f t="shared" si="107"/>
        <v>4.4346538406224531E-2</v>
      </c>
      <c r="H768" s="2">
        <f t="shared" si="103"/>
        <v>1.4656440814775418</v>
      </c>
      <c r="I768" s="2">
        <f t="shared" si="104"/>
        <v>59.4426459393625</v>
      </c>
    </row>
    <row r="769" spans="1:9" ht="13.5" x14ac:dyDescent="0.25">
      <c r="A769" s="3">
        <f>TITRES_STAT!B772</f>
        <v>43123</v>
      </c>
      <c r="B769" s="6">
        <f>TITRES_STAT!D772</f>
        <v>6.2335000000000003</v>
      </c>
      <c r="C769" s="2">
        <f t="shared" si="99"/>
        <v>-0.18699999999999939</v>
      </c>
      <c r="D769" s="2">
        <f t="shared" si="100"/>
        <v>0</v>
      </c>
      <c r="E769" s="2">
        <f t="shared" si="101"/>
        <v>0.18699999999999939</v>
      </c>
      <c r="F769" s="2">
        <f t="shared" si="107"/>
        <v>6.0353652867020949E-2</v>
      </c>
      <c r="G769" s="2">
        <f t="shared" si="107"/>
        <v>5.453607137720845E-2</v>
      </c>
      <c r="H769" s="2">
        <f t="shared" si="103"/>
        <v>1.1066740112167992</v>
      </c>
      <c r="I769" s="2">
        <f t="shared" si="104"/>
        <v>52.531811059727865</v>
      </c>
    </row>
    <row r="770" spans="1:9" ht="13.5" x14ac:dyDescent="0.25">
      <c r="A770" s="3">
        <f>TITRES_STAT!B773</f>
        <v>43124</v>
      </c>
      <c r="B770" s="6">
        <f>TITRES_STAT!D773</f>
        <v>6.2823000000000002</v>
      </c>
      <c r="C770" s="2">
        <f t="shared" si="99"/>
        <v>4.8799999999999955E-2</v>
      </c>
      <c r="D770" s="2">
        <f t="shared" si="100"/>
        <v>4.8799999999999955E-2</v>
      </c>
      <c r="E770" s="2">
        <f t="shared" si="101"/>
        <v>0</v>
      </c>
      <c r="F770" s="2">
        <f t="shared" si="107"/>
        <v>5.9528391947948019E-2</v>
      </c>
      <c r="G770" s="2">
        <f t="shared" si="107"/>
        <v>5.064063770740785E-2</v>
      </c>
      <c r="H770" s="2">
        <f t="shared" si="103"/>
        <v>1.1755063649058282</v>
      </c>
      <c r="I770" s="2">
        <f t="shared" si="104"/>
        <v>54.033689989075839</v>
      </c>
    </row>
    <row r="771" spans="1:9" ht="13.5" x14ac:dyDescent="0.25">
      <c r="A771" s="3">
        <f>TITRES_STAT!B774</f>
        <v>43125</v>
      </c>
      <c r="B771" s="6">
        <f>TITRES_STAT!D774</f>
        <v>6.266</v>
      </c>
      <c r="C771" s="2">
        <f t="shared" ref="C771:C834" si="108">B771-B770</f>
        <v>-1.6300000000000203E-2</v>
      </c>
      <c r="D771" s="2">
        <f t="shared" ref="D771:D834" si="109">IF(C771&gt;0,C771,0)</f>
        <v>0</v>
      </c>
      <c r="E771" s="2">
        <f t="shared" ref="E771:E834" si="110">IF(C771&lt;0,-C771,0)</f>
        <v>1.6300000000000203E-2</v>
      </c>
      <c r="F771" s="2">
        <f t="shared" si="107"/>
        <v>5.5276363951666019E-2</v>
      </c>
      <c r="G771" s="2">
        <f t="shared" si="107"/>
        <v>4.8187735014021585E-2</v>
      </c>
      <c r="H771" s="2">
        <f t="shared" si="103"/>
        <v>1.1471044226416078</v>
      </c>
      <c r="I771" s="2">
        <f t="shared" si="104"/>
        <v>53.425646677692164</v>
      </c>
    </row>
    <row r="772" spans="1:9" ht="13.5" x14ac:dyDescent="0.25">
      <c r="A772" s="3">
        <f>TITRES_STAT!B775</f>
        <v>43126</v>
      </c>
      <c r="B772" s="6">
        <f>TITRES_STAT!D775</f>
        <v>6.0791000000000004</v>
      </c>
      <c r="C772" s="2">
        <f t="shared" si="108"/>
        <v>-0.18689999999999962</v>
      </c>
      <c r="D772" s="2">
        <f t="shared" si="109"/>
        <v>0</v>
      </c>
      <c r="E772" s="2">
        <f t="shared" si="110"/>
        <v>0.18689999999999962</v>
      </c>
      <c r="F772" s="2">
        <f t="shared" si="107"/>
        <v>5.1328052240832735E-2</v>
      </c>
      <c r="G772" s="2">
        <f t="shared" si="107"/>
        <v>5.8095753941591444E-2</v>
      </c>
      <c r="H772" s="2">
        <f t="shared" si="103"/>
        <v>0.88350780837506904</v>
      </c>
      <c r="I772" s="2">
        <f t="shared" si="104"/>
        <v>46.907573435402142</v>
      </c>
    </row>
    <row r="773" spans="1:9" ht="13.5" x14ac:dyDescent="0.25">
      <c r="A773" s="3">
        <f>TITRES_STAT!B776</f>
        <v>43129</v>
      </c>
      <c r="B773" s="6">
        <f>TITRES_STAT!D776</f>
        <v>6.1765999999999996</v>
      </c>
      <c r="C773" s="2">
        <f t="shared" si="108"/>
        <v>9.7499999999999254E-2</v>
      </c>
      <c r="D773" s="2">
        <f t="shared" si="109"/>
        <v>9.7499999999999254E-2</v>
      </c>
      <c r="E773" s="2">
        <f t="shared" si="110"/>
        <v>0</v>
      </c>
      <c r="F773" s="2">
        <f t="shared" si="107"/>
        <v>5.4626048509344625E-2</v>
      </c>
      <c r="G773" s="2">
        <f t="shared" si="107"/>
        <v>5.3946057231477766E-2</v>
      </c>
      <c r="H773" s="2">
        <f t="shared" si="103"/>
        <v>1.0126050227350087</v>
      </c>
      <c r="I773" s="2">
        <f t="shared" si="104"/>
        <v>50.313151924809354</v>
      </c>
    </row>
    <row r="774" spans="1:9" ht="13.5" x14ac:dyDescent="0.25">
      <c r="A774" s="3">
        <f>TITRES_STAT!B777</f>
        <v>43130</v>
      </c>
      <c r="B774" s="6">
        <f>TITRES_STAT!D777</f>
        <v>6.1765999999999996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5.0724187901534289E-2</v>
      </c>
      <c r="G774" s="2">
        <f t="shared" si="107"/>
        <v>5.0092767429229357E-2</v>
      </c>
      <c r="H774" s="2">
        <f t="shared" si="103"/>
        <v>1.0126050227350085</v>
      </c>
      <c r="I774" s="2">
        <f t="shared" si="104"/>
        <v>50.31315192480934</v>
      </c>
    </row>
    <row r="775" spans="1:9" ht="13.5" x14ac:dyDescent="0.25">
      <c r="A775" s="3">
        <f>TITRES_STAT!B778</f>
        <v>43131</v>
      </c>
      <c r="B775" s="6">
        <f>TITRES_STAT!D778</f>
        <v>6.0304000000000002</v>
      </c>
      <c r="C775" s="2">
        <f t="shared" si="108"/>
        <v>-0.14619999999999944</v>
      </c>
      <c r="D775" s="2">
        <f t="shared" si="109"/>
        <v>0</v>
      </c>
      <c r="E775" s="2">
        <f t="shared" si="110"/>
        <v>0.14619999999999944</v>
      </c>
      <c r="F775" s="2">
        <f t="shared" si="107"/>
        <v>4.710103162285327E-2</v>
      </c>
      <c r="G775" s="2">
        <f t="shared" si="107"/>
        <v>5.6957569755712929E-2</v>
      </c>
      <c r="H775" s="2">
        <f t="shared" si="103"/>
        <v>0.82694946123695823</v>
      </c>
      <c r="I775" s="2">
        <f t="shared" si="104"/>
        <v>45.263948389522618</v>
      </c>
    </row>
    <row r="776" spans="1:9" ht="13.5" x14ac:dyDescent="0.25">
      <c r="A776" s="3">
        <f>TITRES_STAT!B779</f>
        <v>43132</v>
      </c>
      <c r="B776" s="6">
        <f>TITRES_STAT!D779</f>
        <v>6.1684999999999999</v>
      </c>
      <c r="C776" s="2">
        <f t="shared" si="108"/>
        <v>0.13809999999999967</v>
      </c>
      <c r="D776" s="2">
        <f t="shared" si="109"/>
        <v>0.13809999999999967</v>
      </c>
      <c r="E776" s="2">
        <f t="shared" si="110"/>
        <v>0</v>
      </c>
      <c r="F776" s="2">
        <f t="shared" si="107"/>
        <v>5.360095793550658E-2</v>
      </c>
      <c r="G776" s="2">
        <f t="shared" si="107"/>
        <v>5.2889171916019148E-2</v>
      </c>
      <c r="H776" s="2">
        <f t="shared" si="103"/>
        <v>1.0134580670050508</v>
      </c>
      <c r="I776" s="2">
        <f t="shared" si="104"/>
        <v>50.33420281319961</v>
      </c>
    </row>
    <row r="777" spans="1:9" ht="13.5" x14ac:dyDescent="0.25">
      <c r="A777" s="3">
        <f>TITRES_STAT!B780</f>
        <v>43133</v>
      </c>
      <c r="B777" s="6">
        <f>TITRES_STAT!D780</f>
        <v>6.2497999999999996</v>
      </c>
      <c r="C777" s="2">
        <f t="shared" si="108"/>
        <v>8.1299999999999706E-2</v>
      </c>
      <c r="D777" s="2">
        <f t="shared" si="109"/>
        <v>8.1299999999999706E-2</v>
      </c>
      <c r="E777" s="2">
        <f t="shared" si="110"/>
        <v>0</v>
      </c>
      <c r="F777" s="2">
        <f t="shared" si="107"/>
        <v>5.5579460940113234E-2</v>
      </c>
      <c r="G777" s="2">
        <f t="shared" si="107"/>
        <v>4.9111373922017774E-2</v>
      </c>
      <c r="H777" s="2">
        <f t="shared" si="103"/>
        <v>1.131702424541531</v>
      </c>
      <c r="I777" s="2">
        <f t="shared" si="104"/>
        <v>53.089137185033145</v>
      </c>
    </row>
    <row r="778" spans="1:9" ht="13.5" x14ac:dyDescent="0.25">
      <c r="A778" s="3">
        <f>TITRES_STAT!B781</f>
        <v>43136</v>
      </c>
      <c r="B778" s="6">
        <f>TITRES_STAT!D781</f>
        <v>6.2172999999999998</v>
      </c>
      <c r="C778" s="2">
        <f t="shared" si="108"/>
        <v>-3.2499999999999751E-2</v>
      </c>
      <c r="D778" s="2">
        <f t="shared" si="109"/>
        <v>0</v>
      </c>
      <c r="E778" s="2">
        <f t="shared" si="110"/>
        <v>3.2499999999999751E-2</v>
      </c>
      <c r="F778" s="2">
        <f t="shared" si="107"/>
        <v>5.1609499444390861E-2</v>
      </c>
      <c r="G778" s="2">
        <f t="shared" si="107"/>
        <v>4.7924847213302202E-2</v>
      </c>
      <c r="H778" s="2">
        <f t="shared" si="103"/>
        <v>1.0768839640675147</v>
      </c>
      <c r="I778" s="2">
        <f t="shared" si="104"/>
        <v>51.850945103282029</v>
      </c>
    </row>
    <row r="779" spans="1:9" ht="13.5" x14ac:dyDescent="0.25">
      <c r="A779" s="3">
        <f>TITRES_STAT!B782</f>
        <v>43137</v>
      </c>
      <c r="B779" s="6">
        <f>TITRES_STAT!D782</f>
        <v>6.0141</v>
      </c>
      <c r="C779" s="2">
        <f t="shared" si="108"/>
        <v>-0.20319999999999983</v>
      </c>
      <c r="D779" s="2">
        <f t="shared" si="109"/>
        <v>0</v>
      </c>
      <c r="E779" s="2">
        <f t="shared" si="110"/>
        <v>0.20319999999999983</v>
      </c>
      <c r="F779" s="2">
        <f t="shared" si="107"/>
        <v>4.7923106626934373E-2</v>
      </c>
      <c r="G779" s="2">
        <f t="shared" si="107"/>
        <v>5.9015929555209179E-2</v>
      </c>
      <c r="H779" s="2">
        <f t="shared" si="103"/>
        <v>0.81203680070992501</v>
      </c>
      <c r="I779" s="2">
        <f t="shared" si="104"/>
        <v>44.813482838305653</v>
      </c>
    </row>
    <row r="780" spans="1:9" ht="13.5" x14ac:dyDescent="0.25">
      <c r="A780" s="3">
        <f>TITRES_STAT!B783</f>
        <v>43138</v>
      </c>
      <c r="B780" s="6">
        <f>TITRES_STAT!D783</f>
        <v>6.1035000000000004</v>
      </c>
      <c r="C780" s="2">
        <f t="shared" si="108"/>
        <v>8.9400000000000368E-2</v>
      </c>
      <c r="D780" s="2">
        <f t="shared" si="109"/>
        <v>8.9400000000000368E-2</v>
      </c>
      <c r="E780" s="2">
        <f t="shared" si="110"/>
        <v>0</v>
      </c>
      <c r="F780" s="2">
        <f t="shared" si="107"/>
        <v>5.0885741867867658E-2</v>
      </c>
      <c r="G780" s="2">
        <f t="shared" si="107"/>
        <v>5.4800506015551378E-2</v>
      </c>
      <c r="H780" s="2">
        <f t="shared" si="103"/>
        <v>0.92856335767095322</v>
      </c>
      <c r="I780" s="2">
        <f t="shared" si="104"/>
        <v>48.14793115183631</v>
      </c>
    </row>
    <row r="781" spans="1:9" ht="13.5" x14ac:dyDescent="0.25">
      <c r="A781" s="3">
        <f>TITRES_STAT!B784</f>
        <v>43139</v>
      </c>
      <c r="B781" s="6">
        <f>TITRES_STAT!D784</f>
        <v>6.0547000000000004</v>
      </c>
      <c r="C781" s="2">
        <f t="shared" si="108"/>
        <v>-4.8799999999999955E-2</v>
      </c>
      <c r="D781" s="2">
        <f t="shared" si="109"/>
        <v>0</v>
      </c>
      <c r="E781" s="2">
        <f t="shared" si="110"/>
        <v>4.8799999999999955E-2</v>
      </c>
      <c r="F781" s="2">
        <f t="shared" ref="F781:G796" si="111">((F780*13)+D781)/14</f>
        <v>4.7251046020162828E-2</v>
      </c>
      <c r="G781" s="2">
        <f t="shared" si="111"/>
        <v>5.437189844301199E-2</v>
      </c>
      <c r="H781" s="2">
        <f t="shared" si="103"/>
        <v>0.86903432422333693</v>
      </c>
      <c r="I781" s="2">
        <f t="shared" si="104"/>
        <v>46.496434707503703</v>
      </c>
    </row>
    <row r="782" spans="1:9" ht="13.5" x14ac:dyDescent="0.25">
      <c r="A782" s="3">
        <f>TITRES_STAT!B785</f>
        <v>43140</v>
      </c>
      <c r="B782" s="6">
        <f>TITRES_STAT!D785</f>
        <v>6.0141</v>
      </c>
      <c r="C782" s="2">
        <f t="shared" si="108"/>
        <v>-4.0600000000000414E-2</v>
      </c>
      <c r="D782" s="2">
        <f t="shared" si="109"/>
        <v>0</v>
      </c>
      <c r="E782" s="2">
        <f t="shared" si="110"/>
        <v>4.0600000000000414E-2</v>
      </c>
      <c r="F782" s="2">
        <f t="shared" si="111"/>
        <v>4.3875971304436913E-2</v>
      </c>
      <c r="G782" s="2">
        <f t="shared" si="111"/>
        <v>5.3388191411368302E-2</v>
      </c>
      <c r="H782" s="2">
        <f t="shared" si="103"/>
        <v>0.82182913757767995</v>
      </c>
      <c r="I782" s="2">
        <f t="shared" si="104"/>
        <v>45.110110527181007</v>
      </c>
    </row>
    <row r="783" spans="1:9" ht="13.5" x14ac:dyDescent="0.25">
      <c r="A783" s="3">
        <f>TITRES_STAT!B786</f>
        <v>43143</v>
      </c>
      <c r="B783" s="6">
        <f>TITRES_STAT!D786</f>
        <v>6.0629</v>
      </c>
      <c r="C783" s="2">
        <f t="shared" si="108"/>
        <v>4.8799999999999955E-2</v>
      </c>
      <c r="D783" s="2">
        <f t="shared" si="109"/>
        <v>4.8799999999999955E-2</v>
      </c>
      <c r="E783" s="2">
        <f t="shared" si="110"/>
        <v>0</v>
      </c>
      <c r="F783" s="2">
        <f t="shared" si="111"/>
        <v>4.4227687639834271E-2</v>
      </c>
      <c r="G783" s="2">
        <f t="shared" si="111"/>
        <v>4.9574749167699141E-2</v>
      </c>
      <c r="H783" s="2">
        <f t="shared" si="103"/>
        <v>0.8921414305138069</v>
      </c>
      <c r="I783" s="2">
        <f t="shared" si="104"/>
        <v>47.14982802694341</v>
      </c>
    </row>
    <row r="784" spans="1:9" ht="13.5" x14ac:dyDescent="0.25">
      <c r="A784" s="3">
        <f>TITRES_STAT!B787</f>
        <v>43144</v>
      </c>
      <c r="B784" s="6">
        <f>TITRES_STAT!D787</f>
        <v>5.9328000000000003</v>
      </c>
      <c r="C784" s="2">
        <f t="shared" si="108"/>
        <v>-0.13009999999999966</v>
      </c>
      <c r="D784" s="2">
        <f t="shared" si="109"/>
        <v>0</v>
      </c>
      <c r="E784" s="2">
        <f t="shared" si="110"/>
        <v>0.13009999999999966</v>
      </c>
      <c r="F784" s="2">
        <f t="shared" si="111"/>
        <v>4.1068567094131821E-2</v>
      </c>
      <c r="G784" s="2">
        <f t="shared" si="111"/>
        <v>5.5326552798577747E-2</v>
      </c>
      <c r="H784" s="2">
        <f t="shared" si="103"/>
        <v>0.74229398031802829</v>
      </c>
      <c r="I784" s="2">
        <f t="shared" si="104"/>
        <v>42.604404807880591</v>
      </c>
    </row>
    <row r="785" spans="1:9" ht="13.5" x14ac:dyDescent="0.25">
      <c r="A785" s="3">
        <f>TITRES_STAT!B788</f>
        <v>43145</v>
      </c>
      <c r="B785" s="6">
        <f>TITRES_STAT!D788</f>
        <v>6.0465999999999998</v>
      </c>
      <c r="C785" s="2">
        <f t="shared" si="108"/>
        <v>0.11379999999999946</v>
      </c>
      <c r="D785" s="2">
        <f t="shared" si="109"/>
        <v>0.11379999999999946</v>
      </c>
      <c r="E785" s="2">
        <f t="shared" si="110"/>
        <v>0</v>
      </c>
      <c r="F785" s="2">
        <f t="shared" si="111"/>
        <v>4.6263669444550938E-2</v>
      </c>
      <c r="G785" s="2">
        <f t="shared" si="111"/>
        <v>5.1374656170107905E-2</v>
      </c>
      <c r="H785" s="2">
        <f t="shared" ref="H785:H848" si="112">F785/G785</f>
        <v>0.90051540766260607</v>
      </c>
      <c r="I785" s="2">
        <f t="shared" ref="I785:I848" si="113">IF(G785=0,100,100-(100/(1+H785)))</f>
        <v>47.382694401311184</v>
      </c>
    </row>
    <row r="786" spans="1:9" ht="13.5" x14ac:dyDescent="0.25">
      <c r="A786" s="3">
        <f>TITRES_STAT!B789</f>
        <v>43146</v>
      </c>
      <c r="B786" s="6">
        <f>TITRES_STAT!D789</f>
        <v>5.8921999999999999</v>
      </c>
      <c r="C786" s="2">
        <f t="shared" si="108"/>
        <v>-0.15439999999999987</v>
      </c>
      <c r="D786" s="2">
        <f t="shared" si="109"/>
        <v>0</v>
      </c>
      <c r="E786" s="2">
        <f t="shared" si="110"/>
        <v>0.15439999999999987</v>
      </c>
      <c r="F786" s="2">
        <f t="shared" si="111"/>
        <v>4.295912162708302E-2</v>
      </c>
      <c r="G786" s="2">
        <f t="shared" si="111"/>
        <v>5.873360930081447E-2</v>
      </c>
      <c r="H786" s="2">
        <f t="shared" si="112"/>
        <v>0.73142315172664352</v>
      </c>
      <c r="I786" s="2">
        <f t="shared" si="113"/>
        <v>42.244043635274231</v>
      </c>
    </row>
    <row r="787" spans="1:9" ht="13.5" x14ac:dyDescent="0.25">
      <c r="A787" s="3">
        <f>TITRES_STAT!B790</f>
        <v>43147</v>
      </c>
      <c r="B787" s="6">
        <f>TITRES_STAT!D790</f>
        <v>6.0953999999999997</v>
      </c>
      <c r="C787" s="2">
        <f t="shared" si="108"/>
        <v>0.20319999999999983</v>
      </c>
      <c r="D787" s="2">
        <f t="shared" si="109"/>
        <v>0.20319999999999983</v>
      </c>
      <c r="E787" s="2">
        <f t="shared" si="110"/>
        <v>0</v>
      </c>
      <c r="F787" s="2">
        <f t="shared" si="111"/>
        <v>5.4404898653719939E-2</v>
      </c>
      <c r="G787" s="2">
        <f t="shared" si="111"/>
        <v>5.4538351493613434E-2</v>
      </c>
      <c r="H787" s="2">
        <f t="shared" si="112"/>
        <v>0.99755304595319272</v>
      </c>
      <c r="I787" s="2">
        <f t="shared" si="113"/>
        <v>49.938751212345409</v>
      </c>
    </row>
    <row r="788" spans="1:9" ht="13.5" x14ac:dyDescent="0.25">
      <c r="A788" s="3">
        <f>TITRES_STAT!B791</f>
        <v>43150</v>
      </c>
      <c r="B788" s="6">
        <f>TITRES_STAT!D791</f>
        <v>6.0953999999999997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5.0518834464168515E-2</v>
      </c>
      <c r="G788" s="2">
        <f t="shared" si="111"/>
        <v>5.0642754958355331E-2</v>
      </c>
      <c r="H788" s="2">
        <f t="shared" si="112"/>
        <v>0.99755304595319272</v>
      </c>
      <c r="I788" s="2">
        <f t="shared" si="113"/>
        <v>49.938751212345409</v>
      </c>
    </row>
    <row r="789" spans="1:9" ht="13.5" x14ac:dyDescent="0.25">
      <c r="A789" s="3">
        <f>TITRES_STAT!B792</f>
        <v>43151</v>
      </c>
      <c r="B789" s="6">
        <f>TITRES_STAT!D792</f>
        <v>6.0953999999999997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4.6910346288156476E-2</v>
      </c>
      <c r="G789" s="2">
        <f t="shared" si="111"/>
        <v>4.7025415318472812E-2</v>
      </c>
      <c r="H789" s="2">
        <f t="shared" si="112"/>
        <v>0.99755304595319261</v>
      </c>
      <c r="I789" s="2">
        <f t="shared" si="113"/>
        <v>49.938751212345409</v>
      </c>
    </row>
    <row r="790" spans="1:9" ht="13.5" x14ac:dyDescent="0.25">
      <c r="A790" s="3">
        <f>TITRES_STAT!B793</f>
        <v>43152</v>
      </c>
      <c r="B790" s="6">
        <f>TITRES_STAT!D793</f>
        <v>6.1360000000000001</v>
      </c>
      <c r="C790" s="2">
        <f t="shared" si="108"/>
        <v>4.0600000000000414E-2</v>
      </c>
      <c r="D790" s="2">
        <f t="shared" si="109"/>
        <v>4.0600000000000414E-2</v>
      </c>
      <c r="E790" s="2">
        <f t="shared" si="110"/>
        <v>0</v>
      </c>
      <c r="F790" s="2">
        <f t="shared" si="111"/>
        <v>4.6459607267573901E-2</v>
      </c>
      <c r="G790" s="2">
        <f t="shared" si="111"/>
        <v>4.3666457081439035E-2</v>
      </c>
      <c r="H790" s="2">
        <f t="shared" si="112"/>
        <v>1.0639655784513402</v>
      </c>
      <c r="I790" s="2">
        <f t="shared" si="113"/>
        <v>51.549579584058172</v>
      </c>
    </row>
    <row r="791" spans="1:9" ht="13.5" x14ac:dyDescent="0.25">
      <c r="A791" s="3">
        <f>TITRES_STAT!B794</f>
        <v>43153</v>
      </c>
      <c r="B791" s="6">
        <f>TITRES_STAT!D794</f>
        <v>6.5016999999999996</v>
      </c>
      <c r="C791" s="2">
        <f t="shared" si="108"/>
        <v>0.36569999999999947</v>
      </c>
      <c r="D791" s="2">
        <f t="shared" si="109"/>
        <v>0.36569999999999947</v>
      </c>
      <c r="E791" s="2">
        <f t="shared" si="110"/>
        <v>0</v>
      </c>
      <c r="F791" s="2">
        <f t="shared" si="111"/>
        <v>6.9262492462747155E-2</v>
      </c>
      <c r="G791" s="2">
        <f t="shared" si="111"/>
        <v>4.0547424432764816E-2</v>
      </c>
      <c r="H791" s="2">
        <f t="shared" si="112"/>
        <v>1.7081847597397284</v>
      </c>
      <c r="I791" s="2">
        <f t="shared" si="113"/>
        <v>63.074897441779207</v>
      </c>
    </row>
    <row r="792" spans="1:9" ht="13.5" x14ac:dyDescent="0.25">
      <c r="A792" s="3">
        <f>TITRES_STAT!B795</f>
        <v>43154</v>
      </c>
      <c r="B792" s="6">
        <f>TITRES_STAT!D795</f>
        <v>6.5260999999999996</v>
      </c>
      <c r="C792" s="2">
        <f t="shared" si="108"/>
        <v>2.4399999999999977E-2</v>
      </c>
      <c r="D792" s="2">
        <f t="shared" si="109"/>
        <v>2.4399999999999977E-2</v>
      </c>
      <c r="E792" s="2">
        <f t="shared" si="110"/>
        <v>0</v>
      </c>
      <c r="F792" s="2">
        <f t="shared" si="111"/>
        <v>6.6058028715408071E-2</v>
      </c>
      <c r="G792" s="2">
        <f t="shared" si="111"/>
        <v>3.7651179830424472E-2</v>
      </c>
      <c r="H792" s="2">
        <f t="shared" si="112"/>
        <v>1.7544743355433743</v>
      </c>
      <c r="I792" s="2">
        <f t="shared" si="113"/>
        <v>63.695432297330512</v>
      </c>
    </row>
    <row r="793" spans="1:9" ht="13.5" x14ac:dyDescent="0.25">
      <c r="A793" s="3">
        <f>TITRES_STAT!B796</f>
        <v>43157</v>
      </c>
      <c r="B793" s="6">
        <f>TITRES_STAT!D796</f>
        <v>6.6398999999999999</v>
      </c>
      <c r="C793" s="2">
        <f t="shared" si="108"/>
        <v>0.11380000000000035</v>
      </c>
      <c r="D793" s="2">
        <f t="shared" si="109"/>
        <v>0.11380000000000035</v>
      </c>
      <c r="E793" s="2">
        <f t="shared" si="110"/>
        <v>0</v>
      </c>
      <c r="F793" s="2">
        <f t="shared" si="111"/>
        <v>6.9468169521450379E-2</v>
      </c>
      <c r="G793" s="2">
        <f t="shared" si="111"/>
        <v>3.4961809842537009E-2</v>
      </c>
      <c r="H793" s="2">
        <f t="shared" si="112"/>
        <v>1.9869729237223439</v>
      </c>
      <c r="I793" s="2">
        <f t="shared" si="113"/>
        <v>66.521290097474093</v>
      </c>
    </row>
    <row r="794" spans="1:9" ht="13.5" x14ac:dyDescent="0.25">
      <c r="A794" s="3">
        <f>TITRES_STAT!B797</f>
        <v>43158</v>
      </c>
      <c r="B794" s="6">
        <f>TITRES_STAT!D797</f>
        <v>6.6723999999999997</v>
      </c>
      <c r="C794" s="2">
        <f t="shared" si="108"/>
        <v>3.2499999999999751E-2</v>
      </c>
      <c r="D794" s="2">
        <f t="shared" si="109"/>
        <v>3.2499999999999751E-2</v>
      </c>
      <c r="E794" s="2">
        <f t="shared" si="110"/>
        <v>0</v>
      </c>
      <c r="F794" s="2">
        <f t="shared" si="111"/>
        <v>6.6827585984203908E-2</v>
      </c>
      <c r="G794" s="2">
        <f t="shared" si="111"/>
        <v>3.2464537710927222E-2</v>
      </c>
      <c r="H794" s="2">
        <f t="shared" si="112"/>
        <v>2.0584795193837135</v>
      </c>
      <c r="I794" s="2">
        <f t="shared" si="113"/>
        <v>67.304015159745092</v>
      </c>
    </row>
    <row r="795" spans="1:9" ht="13.5" x14ac:dyDescent="0.25">
      <c r="A795" s="3">
        <f>TITRES_STAT!B798</f>
        <v>43159</v>
      </c>
      <c r="B795" s="6">
        <f>TITRES_STAT!D798</f>
        <v>6.6886999999999999</v>
      </c>
      <c r="C795" s="2">
        <f t="shared" si="108"/>
        <v>1.6300000000000203E-2</v>
      </c>
      <c r="D795" s="2">
        <f t="shared" si="109"/>
        <v>1.6300000000000203E-2</v>
      </c>
      <c r="E795" s="2">
        <f t="shared" si="110"/>
        <v>0</v>
      </c>
      <c r="F795" s="2">
        <f t="shared" si="111"/>
        <v>6.3218472699617931E-2</v>
      </c>
      <c r="G795" s="2">
        <f t="shared" si="111"/>
        <v>3.0145642160146705E-2</v>
      </c>
      <c r="H795" s="2">
        <f t="shared" si="112"/>
        <v>2.0971015433598672</v>
      </c>
      <c r="I795" s="2">
        <f t="shared" si="113"/>
        <v>67.711746418389708</v>
      </c>
    </row>
    <row r="796" spans="1:9" ht="13.5" x14ac:dyDescent="0.25">
      <c r="A796" s="3">
        <f>TITRES_STAT!B799</f>
        <v>43160</v>
      </c>
      <c r="B796" s="6">
        <f>TITRES_STAT!D799</f>
        <v>6.8837000000000002</v>
      </c>
      <c r="C796" s="2">
        <f t="shared" si="108"/>
        <v>0.19500000000000028</v>
      </c>
      <c r="D796" s="2">
        <f t="shared" si="109"/>
        <v>0.19500000000000028</v>
      </c>
      <c r="E796" s="2">
        <f t="shared" si="110"/>
        <v>0</v>
      </c>
      <c r="F796" s="2">
        <f t="shared" si="111"/>
        <v>7.2631438935359532E-2</v>
      </c>
      <c r="G796" s="2">
        <f t="shared" si="111"/>
        <v>2.7992382005850514E-2</v>
      </c>
      <c r="H796" s="2">
        <f t="shared" si="112"/>
        <v>2.5946859013348447</v>
      </c>
      <c r="I796" s="2">
        <f t="shared" si="113"/>
        <v>72.181157757659392</v>
      </c>
    </row>
    <row r="797" spans="1:9" ht="13.5" x14ac:dyDescent="0.25">
      <c r="A797" s="3">
        <f>TITRES_STAT!B800</f>
        <v>43161</v>
      </c>
      <c r="B797" s="6">
        <f>TITRES_STAT!D800</f>
        <v>7.2981999999999996</v>
      </c>
      <c r="C797" s="2">
        <f t="shared" si="108"/>
        <v>0.41449999999999942</v>
      </c>
      <c r="D797" s="2">
        <f t="shared" si="109"/>
        <v>0.41449999999999942</v>
      </c>
      <c r="E797" s="2">
        <f t="shared" si="110"/>
        <v>0</v>
      </c>
      <c r="F797" s="2">
        <f t="shared" ref="F797:G812" si="114">((F796*13)+D797)/14</f>
        <v>9.7050621868548098E-2</v>
      </c>
      <c r="G797" s="2">
        <f t="shared" si="114"/>
        <v>2.5992926148289765E-2</v>
      </c>
      <c r="H797" s="2">
        <f t="shared" si="112"/>
        <v>3.73373206675054</v>
      </c>
      <c r="I797" s="2">
        <f t="shared" si="113"/>
        <v>78.875018993492631</v>
      </c>
    </row>
    <row r="798" spans="1:9" ht="13.5" x14ac:dyDescent="0.25">
      <c r="A798" s="3">
        <f>TITRES_STAT!B801</f>
        <v>43164</v>
      </c>
      <c r="B798" s="6">
        <f>TITRES_STAT!D801</f>
        <v>7.0705999999999998</v>
      </c>
      <c r="C798" s="2">
        <f t="shared" si="108"/>
        <v>-0.2275999999999998</v>
      </c>
      <c r="D798" s="2">
        <f t="shared" si="109"/>
        <v>0</v>
      </c>
      <c r="E798" s="2">
        <f t="shared" si="110"/>
        <v>0.2275999999999998</v>
      </c>
      <c r="F798" s="2">
        <f t="shared" si="114"/>
        <v>9.011843459222324E-2</v>
      </c>
      <c r="G798" s="2">
        <f t="shared" si="114"/>
        <v>4.039343142341191E-2</v>
      </c>
      <c r="H798" s="2">
        <f t="shared" si="112"/>
        <v>2.2310170593724519</v>
      </c>
      <c r="I798" s="2">
        <f t="shared" si="113"/>
        <v>69.049993187153703</v>
      </c>
    </row>
    <row r="799" spans="1:9" ht="13.5" x14ac:dyDescent="0.25">
      <c r="A799" s="3">
        <f>TITRES_STAT!B802</f>
        <v>43165</v>
      </c>
      <c r="B799" s="6">
        <f>TITRES_STAT!D802</f>
        <v>6.8593000000000002</v>
      </c>
      <c r="C799" s="2">
        <f t="shared" si="108"/>
        <v>-0.2112999999999996</v>
      </c>
      <c r="D799" s="2">
        <f t="shared" si="109"/>
        <v>0</v>
      </c>
      <c r="E799" s="2">
        <f t="shared" si="110"/>
        <v>0.2112999999999996</v>
      </c>
      <c r="F799" s="2">
        <f t="shared" si="114"/>
        <v>8.3681403549921582E-2</v>
      </c>
      <c r="G799" s="2">
        <f t="shared" si="114"/>
        <v>5.260104346459675E-2</v>
      </c>
      <c r="H799" s="2">
        <f t="shared" si="112"/>
        <v>1.5908696489308913</v>
      </c>
      <c r="I799" s="2">
        <f t="shared" si="113"/>
        <v>61.402921200121177</v>
      </c>
    </row>
    <row r="800" spans="1:9" ht="13.5" x14ac:dyDescent="0.25">
      <c r="A800" s="3">
        <f>TITRES_STAT!B803</f>
        <v>43166</v>
      </c>
      <c r="B800" s="6">
        <f>TITRES_STAT!D803</f>
        <v>6.8186999999999998</v>
      </c>
      <c r="C800" s="2">
        <f t="shared" si="108"/>
        <v>-4.0600000000000414E-2</v>
      </c>
      <c r="D800" s="2">
        <f t="shared" si="109"/>
        <v>0</v>
      </c>
      <c r="E800" s="2">
        <f t="shared" si="110"/>
        <v>4.0600000000000414E-2</v>
      </c>
      <c r="F800" s="2">
        <f t="shared" si="114"/>
        <v>7.7704160439212897E-2</v>
      </c>
      <c r="G800" s="2">
        <f t="shared" si="114"/>
        <v>5.1743826074268438E-2</v>
      </c>
      <c r="H800" s="2">
        <f t="shared" si="112"/>
        <v>1.5017088285602098</v>
      </c>
      <c r="I800" s="2">
        <f t="shared" si="113"/>
        <v>60.027322581120572</v>
      </c>
    </row>
    <row r="801" spans="1:9" ht="13.5" x14ac:dyDescent="0.25">
      <c r="A801" s="3">
        <f>TITRES_STAT!B804</f>
        <v>43167</v>
      </c>
      <c r="B801" s="6">
        <f>TITRES_STAT!D804</f>
        <v>6.8674999999999997</v>
      </c>
      <c r="C801" s="2">
        <f t="shared" si="108"/>
        <v>4.8799999999999955E-2</v>
      </c>
      <c r="D801" s="2">
        <f t="shared" si="109"/>
        <v>4.8799999999999955E-2</v>
      </c>
      <c r="E801" s="2">
        <f t="shared" si="110"/>
        <v>0</v>
      </c>
      <c r="F801" s="2">
        <f t="shared" si="114"/>
        <v>7.5639577550697695E-2</v>
      </c>
      <c r="G801" s="2">
        <f t="shared" si="114"/>
        <v>4.8047838497534974E-2</v>
      </c>
      <c r="H801" s="2">
        <f t="shared" si="112"/>
        <v>1.5742555735275849</v>
      </c>
      <c r="I801" s="2">
        <f t="shared" si="113"/>
        <v>61.153818203463459</v>
      </c>
    </row>
    <row r="802" spans="1:9" ht="13.5" x14ac:dyDescent="0.25">
      <c r="A802" s="3">
        <f>TITRES_STAT!B805</f>
        <v>43168</v>
      </c>
      <c r="B802" s="6">
        <f>TITRES_STAT!D805</f>
        <v>6.8268000000000004</v>
      </c>
      <c r="C802" s="2">
        <f t="shared" si="108"/>
        <v>-4.0699999999999292E-2</v>
      </c>
      <c r="D802" s="2">
        <f t="shared" si="109"/>
        <v>0</v>
      </c>
      <c r="E802" s="2">
        <f t="shared" si="110"/>
        <v>4.0699999999999292E-2</v>
      </c>
      <c r="F802" s="2">
        <f t="shared" si="114"/>
        <v>7.0236750582790719E-2</v>
      </c>
      <c r="G802" s="2">
        <f t="shared" si="114"/>
        <v>4.752299289056814E-2</v>
      </c>
      <c r="H802" s="2">
        <f t="shared" si="112"/>
        <v>1.4779530141236237</v>
      </c>
      <c r="I802" s="2">
        <f t="shared" si="113"/>
        <v>59.644109702634147</v>
      </c>
    </row>
    <row r="803" spans="1:9" ht="13.5" x14ac:dyDescent="0.25">
      <c r="A803" s="3">
        <f>TITRES_STAT!B806</f>
        <v>43171</v>
      </c>
      <c r="B803" s="6">
        <f>TITRES_STAT!D806</f>
        <v>7.0137</v>
      </c>
      <c r="C803" s="2">
        <f t="shared" si="108"/>
        <v>0.18689999999999962</v>
      </c>
      <c r="D803" s="2">
        <f t="shared" si="109"/>
        <v>0.18689999999999962</v>
      </c>
      <c r="E803" s="2">
        <f t="shared" si="110"/>
        <v>0</v>
      </c>
      <c r="F803" s="2">
        <f t="shared" si="114"/>
        <v>7.8569839826877069E-2</v>
      </c>
      <c r="G803" s="2">
        <f t="shared" si="114"/>
        <v>4.4128493398384705E-2</v>
      </c>
      <c r="H803" s="2">
        <f t="shared" si="112"/>
        <v>1.7804786380890372</v>
      </c>
      <c r="I803" s="2">
        <f t="shared" si="113"/>
        <v>64.034969148790935</v>
      </c>
    </row>
    <row r="804" spans="1:9" ht="13.5" x14ac:dyDescent="0.25">
      <c r="A804" s="3">
        <f>TITRES_STAT!B807</f>
        <v>43172</v>
      </c>
      <c r="B804" s="6">
        <f>TITRES_STAT!D807</f>
        <v>7.0056000000000003</v>
      </c>
      <c r="C804" s="2">
        <f t="shared" si="108"/>
        <v>-8.099999999999774E-3</v>
      </c>
      <c r="D804" s="2">
        <f t="shared" si="109"/>
        <v>0</v>
      </c>
      <c r="E804" s="2">
        <f t="shared" si="110"/>
        <v>8.099999999999774E-3</v>
      </c>
      <c r="F804" s="2">
        <f t="shared" si="114"/>
        <v>7.2957708410671576E-2</v>
      </c>
      <c r="G804" s="2">
        <f t="shared" si="114"/>
        <v>4.1555029584214358E-2</v>
      </c>
      <c r="H804" s="2">
        <f t="shared" si="112"/>
        <v>1.7556890018046396</v>
      </c>
      <c r="I804" s="2">
        <f t="shared" si="113"/>
        <v>63.711434804685062</v>
      </c>
    </row>
    <row r="805" spans="1:9" ht="13.5" x14ac:dyDescent="0.25">
      <c r="A805" s="3">
        <f>TITRES_STAT!B808</f>
        <v>43173</v>
      </c>
      <c r="B805" s="6">
        <f>TITRES_STAT!D808</f>
        <v>6.9974999999999996</v>
      </c>
      <c r="C805" s="2">
        <f t="shared" si="108"/>
        <v>-8.1000000000006622E-3</v>
      </c>
      <c r="D805" s="2">
        <f t="shared" si="109"/>
        <v>0</v>
      </c>
      <c r="E805" s="2">
        <f t="shared" si="110"/>
        <v>8.1000000000006622E-3</v>
      </c>
      <c r="F805" s="2">
        <f t="shared" si="114"/>
        <v>6.7746443524195038E-2</v>
      </c>
      <c r="G805" s="2">
        <f t="shared" si="114"/>
        <v>3.9165384613913383E-2</v>
      </c>
      <c r="H805" s="2">
        <f t="shared" si="112"/>
        <v>1.7297530508644188</v>
      </c>
      <c r="I805" s="2">
        <f t="shared" si="113"/>
        <v>63.366649606515345</v>
      </c>
    </row>
    <row r="806" spans="1:9" ht="13.5" x14ac:dyDescent="0.25">
      <c r="A806" s="3">
        <f>TITRES_STAT!B809</f>
        <v>43174</v>
      </c>
      <c r="B806" s="6">
        <f>TITRES_STAT!D809</f>
        <v>7.0544000000000002</v>
      </c>
      <c r="C806" s="2">
        <f t="shared" si="108"/>
        <v>5.6900000000000617E-2</v>
      </c>
      <c r="D806" s="2">
        <f t="shared" si="109"/>
        <v>5.6900000000000617E-2</v>
      </c>
      <c r="E806" s="2">
        <f t="shared" si="110"/>
        <v>0</v>
      </c>
      <c r="F806" s="2">
        <f t="shared" si="114"/>
        <v>6.6971697558181151E-2</v>
      </c>
      <c r="G806" s="2">
        <f t="shared" si="114"/>
        <v>3.6367857141490996E-2</v>
      </c>
      <c r="H806" s="2">
        <f t="shared" si="112"/>
        <v>1.8415079364622546</v>
      </c>
      <c r="I806" s="2">
        <f t="shared" si="113"/>
        <v>64.807418372196281</v>
      </c>
    </row>
    <row r="807" spans="1:9" ht="13.5" x14ac:dyDescent="0.25">
      <c r="A807" s="3">
        <f>TITRES_STAT!B810</f>
        <v>43175</v>
      </c>
      <c r="B807" s="6">
        <f>TITRES_STAT!D810</f>
        <v>6.8430999999999997</v>
      </c>
      <c r="C807" s="2">
        <f t="shared" si="108"/>
        <v>-0.21130000000000049</v>
      </c>
      <c r="D807" s="2">
        <f t="shared" si="109"/>
        <v>0</v>
      </c>
      <c r="E807" s="2">
        <f t="shared" si="110"/>
        <v>0.21130000000000049</v>
      </c>
      <c r="F807" s="2">
        <f t="shared" si="114"/>
        <v>6.218800487545393E-2</v>
      </c>
      <c r="G807" s="2">
        <f t="shared" si="114"/>
        <v>4.8863010202813105E-2</v>
      </c>
      <c r="H807" s="2">
        <f t="shared" si="112"/>
        <v>1.2727010599087833</v>
      </c>
      <c r="I807" s="2">
        <f t="shared" si="113"/>
        <v>55.999492513980883</v>
      </c>
    </row>
    <row r="808" spans="1:9" ht="13.5" x14ac:dyDescent="0.25">
      <c r="A808" s="3">
        <f>TITRES_STAT!B811</f>
        <v>43178</v>
      </c>
      <c r="B808" s="6">
        <f>TITRES_STAT!D811</f>
        <v>7.0462999999999996</v>
      </c>
      <c r="C808" s="2">
        <f t="shared" si="108"/>
        <v>0.20319999999999983</v>
      </c>
      <c r="D808" s="2">
        <f t="shared" si="109"/>
        <v>0.20319999999999983</v>
      </c>
      <c r="E808" s="2">
        <f t="shared" si="110"/>
        <v>0</v>
      </c>
      <c r="F808" s="2">
        <f t="shared" si="114"/>
        <v>7.2260290241492928E-2</v>
      </c>
      <c r="G808" s="2">
        <f t="shared" si="114"/>
        <v>4.5372795188326452E-2</v>
      </c>
      <c r="H808" s="2">
        <f t="shared" si="112"/>
        <v>1.5925906689584801</v>
      </c>
      <c r="I808" s="2">
        <f t="shared" si="113"/>
        <v>61.428542809585544</v>
      </c>
    </row>
    <row r="809" spans="1:9" ht="13.5" x14ac:dyDescent="0.25">
      <c r="A809" s="3">
        <f>TITRES_STAT!B812</f>
        <v>43180</v>
      </c>
      <c r="B809" s="6">
        <f>TITRES_STAT!D812</f>
        <v>7.0137</v>
      </c>
      <c r="C809" s="2">
        <f t="shared" si="108"/>
        <v>-3.2599999999999518E-2</v>
      </c>
      <c r="D809" s="2">
        <f t="shared" si="109"/>
        <v>0</v>
      </c>
      <c r="E809" s="2">
        <f t="shared" si="110"/>
        <v>3.2599999999999518E-2</v>
      </c>
      <c r="F809" s="2">
        <f t="shared" si="114"/>
        <v>6.709884093852915E-2</v>
      </c>
      <c r="G809" s="2">
        <f t="shared" si="114"/>
        <v>4.4460452674874529E-2</v>
      </c>
      <c r="H809" s="2">
        <f t="shared" si="112"/>
        <v>1.5091803367186141</v>
      </c>
      <c r="I809" s="2">
        <f t="shared" si="113"/>
        <v>60.146347978011335</v>
      </c>
    </row>
    <row r="810" spans="1:9" ht="13.5" x14ac:dyDescent="0.25">
      <c r="A810" s="3">
        <f>TITRES_STAT!B813</f>
        <v>43181</v>
      </c>
      <c r="B810" s="6">
        <f>TITRES_STAT!D813</f>
        <v>6.8349000000000002</v>
      </c>
      <c r="C810" s="2">
        <f t="shared" si="108"/>
        <v>-0.17879999999999985</v>
      </c>
      <c r="D810" s="2">
        <f t="shared" si="109"/>
        <v>0</v>
      </c>
      <c r="E810" s="2">
        <f t="shared" si="110"/>
        <v>0.17879999999999985</v>
      </c>
      <c r="F810" s="2">
        <f t="shared" si="114"/>
        <v>6.2306066585777073E-2</v>
      </c>
      <c r="G810" s="2">
        <f t="shared" si="114"/>
        <v>5.4056134626669194E-2</v>
      </c>
      <c r="H810" s="2">
        <f t="shared" si="112"/>
        <v>1.1526178668912388</v>
      </c>
      <c r="I810" s="2">
        <f t="shared" si="113"/>
        <v>53.544936359551038</v>
      </c>
    </row>
    <row r="811" spans="1:9" ht="13.5" x14ac:dyDescent="0.25">
      <c r="A811" s="3">
        <f>TITRES_STAT!B814</f>
        <v>43182</v>
      </c>
      <c r="B811" s="6">
        <f>TITRES_STAT!D814</f>
        <v>6.8349000000000002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5.7855633258221566E-2</v>
      </c>
      <c r="G811" s="2">
        <f t="shared" si="114"/>
        <v>5.0194982153335684E-2</v>
      </c>
      <c r="H811" s="2">
        <f t="shared" si="112"/>
        <v>1.1526178668912386</v>
      </c>
      <c r="I811" s="2">
        <f t="shared" si="113"/>
        <v>53.544936359551031</v>
      </c>
    </row>
    <row r="812" spans="1:9" ht="13.5" x14ac:dyDescent="0.25">
      <c r="A812" s="3">
        <f>TITRES_STAT!B815</f>
        <v>43185</v>
      </c>
      <c r="B812" s="6">
        <f>TITRES_STAT!D815</f>
        <v>6.6318000000000001</v>
      </c>
      <c r="C812" s="2">
        <f t="shared" si="108"/>
        <v>-0.20310000000000006</v>
      </c>
      <c r="D812" s="2">
        <f t="shared" si="109"/>
        <v>0</v>
      </c>
      <c r="E812" s="2">
        <f t="shared" si="110"/>
        <v>0.20310000000000006</v>
      </c>
      <c r="F812" s="2">
        <f t="shared" si="114"/>
        <v>5.3723088025491458E-2</v>
      </c>
      <c r="G812" s="2">
        <f t="shared" si="114"/>
        <v>6.1116769142383134E-2</v>
      </c>
      <c r="H812" s="2">
        <f t="shared" si="112"/>
        <v>0.87902369152291593</v>
      </c>
      <c r="I812" s="2">
        <f t="shared" si="113"/>
        <v>46.780873252879665</v>
      </c>
    </row>
    <row r="813" spans="1:9" ht="13.5" x14ac:dyDescent="0.25">
      <c r="A813" s="3">
        <f>TITRES_STAT!B816</f>
        <v>43186</v>
      </c>
      <c r="B813" s="6">
        <f>TITRES_STAT!D816</f>
        <v>6.7942999999999998</v>
      </c>
      <c r="C813" s="2">
        <f t="shared" si="108"/>
        <v>0.16249999999999964</v>
      </c>
      <c r="D813" s="2">
        <f t="shared" si="109"/>
        <v>0.16249999999999964</v>
      </c>
      <c r="E813" s="2">
        <f t="shared" si="110"/>
        <v>0</v>
      </c>
      <c r="F813" s="2">
        <f t="shared" ref="F813:G828" si="115">((F812*13)+D813)/14</f>
        <v>6.1492867452242042E-2</v>
      </c>
      <c r="G813" s="2">
        <f t="shared" si="115"/>
        <v>5.6751285632212913E-2</v>
      </c>
      <c r="H813" s="2">
        <f t="shared" si="112"/>
        <v>1.0835502097830492</v>
      </c>
      <c r="I813" s="2">
        <f t="shared" si="113"/>
        <v>52.004996313281765</v>
      </c>
    </row>
    <row r="814" spans="1:9" ht="13.5" x14ac:dyDescent="0.25">
      <c r="A814" s="3">
        <f>TITRES_STAT!B817</f>
        <v>43187</v>
      </c>
      <c r="B814" s="6">
        <f>TITRES_STAT!D817</f>
        <v>6.7862</v>
      </c>
      <c r="C814" s="2">
        <f t="shared" si="108"/>
        <v>-8.099999999999774E-3</v>
      </c>
      <c r="D814" s="2">
        <f t="shared" si="109"/>
        <v>0</v>
      </c>
      <c r="E814" s="2">
        <f t="shared" si="110"/>
        <v>8.099999999999774E-3</v>
      </c>
      <c r="F814" s="2">
        <f t="shared" si="115"/>
        <v>5.7100519777081901E-2</v>
      </c>
      <c r="G814" s="2">
        <f t="shared" si="115"/>
        <v>5.3276193801340542E-2</v>
      </c>
      <c r="H814" s="2">
        <f t="shared" si="112"/>
        <v>1.0717830179460968</v>
      </c>
      <c r="I814" s="2">
        <f t="shared" si="113"/>
        <v>51.73239710250305</v>
      </c>
    </row>
    <row r="815" spans="1:9" ht="13.5" x14ac:dyDescent="0.25">
      <c r="A815" s="3">
        <f>TITRES_STAT!B818</f>
        <v>43188</v>
      </c>
      <c r="B815" s="6">
        <f>TITRES_STAT!D818</f>
        <v>6.7942999999999998</v>
      </c>
      <c r="C815" s="2">
        <f t="shared" si="108"/>
        <v>8.099999999999774E-3</v>
      </c>
      <c r="D815" s="2">
        <f t="shared" si="109"/>
        <v>8.099999999999774E-3</v>
      </c>
      <c r="E815" s="2">
        <f t="shared" si="110"/>
        <v>0</v>
      </c>
      <c r="F815" s="2">
        <f t="shared" si="115"/>
        <v>5.3600482650147462E-2</v>
      </c>
      <c r="G815" s="2">
        <f t="shared" si="115"/>
        <v>4.9470751386959069E-2</v>
      </c>
      <c r="H815" s="2">
        <f t="shared" si="112"/>
        <v>1.083478240119818</v>
      </c>
      <c r="I815" s="2">
        <f t="shared" si="113"/>
        <v>52.003338420155927</v>
      </c>
    </row>
    <row r="816" spans="1:9" ht="13.5" x14ac:dyDescent="0.25">
      <c r="A816" s="3">
        <f>TITRES_STAT!B819</f>
        <v>43189</v>
      </c>
      <c r="B816" s="6">
        <f>TITRES_STAT!D819</f>
        <v>6.8837000000000002</v>
      </c>
      <c r="C816" s="2">
        <f t="shared" si="108"/>
        <v>8.9400000000000368E-2</v>
      </c>
      <c r="D816" s="2">
        <f t="shared" si="109"/>
        <v>8.9400000000000368E-2</v>
      </c>
      <c r="E816" s="2">
        <f t="shared" si="110"/>
        <v>0</v>
      </c>
      <c r="F816" s="2">
        <f t="shared" si="115"/>
        <v>5.6157591032279811E-2</v>
      </c>
      <c r="G816" s="2">
        <f t="shared" si="115"/>
        <v>4.593712628789056E-2</v>
      </c>
      <c r="H816" s="2">
        <f t="shared" si="112"/>
        <v>1.2224881173527709</v>
      </c>
      <c r="I816" s="2">
        <f t="shared" si="113"/>
        <v>55.005383732214931</v>
      </c>
    </row>
    <row r="817" spans="1:9" ht="13.5" x14ac:dyDescent="0.25">
      <c r="A817" s="3">
        <f>TITRES_STAT!B820</f>
        <v>43192</v>
      </c>
      <c r="B817" s="6">
        <f>TITRES_STAT!D820</f>
        <v>6.7862</v>
      </c>
      <c r="C817" s="2">
        <f t="shared" si="108"/>
        <v>-9.7500000000000142E-2</v>
      </c>
      <c r="D817" s="2">
        <f t="shared" si="109"/>
        <v>0</v>
      </c>
      <c r="E817" s="2">
        <f t="shared" si="110"/>
        <v>9.7500000000000142E-2</v>
      </c>
      <c r="F817" s="2">
        <f t="shared" si="115"/>
        <v>5.2146334529974116E-2</v>
      </c>
      <c r="G817" s="2">
        <f t="shared" si="115"/>
        <v>4.962018869589839E-2</v>
      </c>
      <c r="H817" s="2">
        <f t="shared" si="112"/>
        <v>1.0509096377999976</v>
      </c>
      <c r="I817" s="2">
        <f t="shared" si="113"/>
        <v>51.241147753701334</v>
      </c>
    </row>
    <row r="818" spans="1:9" ht="13.5" x14ac:dyDescent="0.25">
      <c r="A818" s="3">
        <f>TITRES_STAT!B821</f>
        <v>43193</v>
      </c>
      <c r="B818" s="6">
        <f>TITRES_STAT!D821</f>
        <v>6.9325000000000001</v>
      </c>
      <c r="C818" s="2">
        <f t="shared" si="108"/>
        <v>0.1463000000000001</v>
      </c>
      <c r="D818" s="2">
        <f t="shared" si="109"/>
        <v>0.1463000000000001</v>
      </c>
      <c r="E818" s="2">
        <f t="shared" si="110"/>
        <v>0</v>
      </c>
      <c r="F818" s="2">
        <f t="shared" si="115"/>
        <v>5.8871596349261687E-2</v>
      </c>
      <c r="G818" s="2">
        <f t="shared" si="115"/>
        <v>4.6075889503334223E-2</v>
      </c>
      <c r="H818" s="2">
        <f t="shared" si="112"/>
        <v>1.2777093830169359</v>
      </c>
      <c r="I818" s="2">
        <f t="shared" si="113"/>
        <v>56.096242678885936</v>
      </c>
    </row>
    <row r="819" spans="1:9" ht="13.5" x14ac:dyDescent="0.25">
      <c r="A819" s="3">
        <f>TITRES_STAT!B822</f>
        <v>43194</v>
      </c>
      <c r="B819" s="6">
        <f>TITRES_STAT!D822</f>
        <v>6.9649999999999999</v>
      </c>
      <c r="C819" s="2">
        <f t="shared" si="108"/>
        <v>3.2499999999999751E-2</v>
      </c>
      <c r="D819" s="2">
        <f t="shared" si="109"/>
        <v>3.2499999999999751E-2</v>
      </c>
      <c r="E819" s="2">
        <f t="shared" si="110"/>
        <v>0</v>
      </c>
      <c r="F819" s="2">
        <f t="shared" si="115"/>
        <v>5.6987910895742976E-2</v>
      </c>
      <c r="G819" s="2">
        <f t="shared" si="115"/>
        <v>4.2784754538810352E-2</v>
      </c>
      <c r="H819" s="2">
        <f t="shared" si="112"/>
        <v>1.3319676952697914</v>
      </c>
      <c r="I819" s="2">
        <f t="shared" si="113"/>
        <v>57.117759305653358</v>
      </c>
    </row>
    <row r="820" spans="1:9" ht="13.5" x14ac:dyDescent="0.25">
      <c r="A820" s="3">
        <f>TITRES_STAT!B823</f>
        <v>43195</v>
      </c>
      <c r="B820" s="6">
        <f>TITRES_STAT!D823</f>
        <v>6.7862</v>
      </c>
      <c r="C820" s="2">
        <f t="shared" si="108"/>
        <v>-0.17879999999999985</v>
      </c>
      <c r="D820" s="2">
        <f t="shared" si="109"/>
        <v>0</v>
      </c>
      <c r="E820" s="2">
        <f t="shared" si="110"/>
        <v>0.17879999999999985</v>
      </c>
      <c r="F820" s="2">
        <f t="shared" si="115"/>
        <v>5.2917345831761331E-2</v>
      </c>
      <c r="G820" s="2">
        <f t="shared" si="115"/>
        <v>5.25001292146096E-2</v>
      </c>
      <c r="H820" s="2">
        <f t="shared" si="112"/>
        <v>1.007946963624532</v>
      </c>
      <c r="I820" s="2">
        <f t="shared" si="113"/>
        <v>50.197887787090423</v>
      </c>
    </row>
    <row r="821" spans="1:9" ht="13.5" x14ac:dyDescent="0.25">
      <c r="A821" s="3">
        <f>TITRES_STAT!B824</f>
        <v>43196</v>
      </c>
      <c r="B821" s="6">
        <f>TITRES_STAT!D824</f>
        <v>6.7862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4.9137535415206948E-2</v>
      </c>
      <c r="G821" s="2">
        <f t="shared" si="115"/>
        <v>4.8750119984994629E-2</v>
      </c>
      <c r="H821" s="2">
        <f t="shared" si="112"/>
        <v>1.007946963624532</v>
      </c>
      <c r="I821" s="2">
        <f t="shared" si="113"/>
        <v>50.197887787090423</v>
      </c>
    </row>
    <row r="822" spans="1:9" ht="13.5" x14ac:dyDescent="0.25">
      <c r="A822" s="3">
        <f>TITRES_STAT!B825</f>
        <v>43200</v>
      </c>
      <c r="B822" s="6">
        <f>TITRES_STAT!D825</f>
        <v>6.6886999999999999</v>
      </c>
      <c r="C822" s="2">
        <f t="shared" si="108"/>
        <v>-9.7500000000000142E-2</v>
      </c>
      <c r="D822" s="2">
        <f t="shared" si="109"/>
        <v>0</v>
      </c>
      <c r="E822" s="2">
        <f t="shared" si="110"/>
        <v>9.7500000000000142E-2</v>
      </c>
      <c r="F822" s="2">
        <f t="shared" si="115"/>
        <v>4.562771145697788E-2</v>
      </c>
      <c r="G822" s="2">
        <f t="shared" si="115"/>
        <v>5.2232254271780736E-2</v>
      </c>
      <c r="H822" s="2">
        <f t="shared" si="112"/>
        <v>0.87355432180971249</v>
      </c>
      <c r="I822" s="2">
        <f t="shared" si="113"/>
        <v>46.625513423380475</v>
      </c>
    </row>
    <row r="823" spans="1:9" ht="13.5" x14ac:dyDescent="0.25">
      <c r="A823" s="3">
        <f>TITRES_STAT!B826</f>
        <v>43201</v>
      </c>
      <c r="B823" s="6">
        <f>TITRES_STAT!D826</f>
        <v>6.8268000000000004</v>
      </c>
      <c r="C823" s="2">
        <f t="shared" si="108"/>
        <v>0.13810000000000056</v>
      </c>
      <c r="D823" s="2">
        <f t="shared" si="109"/>
        <v>0.13810000000000056</v>
      </c>
      <c r="E823" s="2">
        <f t="shared" si="110"/>
        <v>0</v>
      </c>
      <c r="F823" s="2">
        <f t="shared" si="115"/>
        <v>5.2232874924336641E-2</v>
      </c>
      <c r="G823" s="2">
        <f t="shared" si="115"/>
        <v>4.850137896665354E-2</v>
      </c>
      <c r="H823" s="2">
        <f t="shared" si="112"/>
        <v>1.0769358735191559</v>
      </c>
      <c r="I823" s="2">
        <f t="shared" si="113"/>
        <v>51.852148506366639</v>
      </c>
    </row>
    <row r="824" spans="1:9" ht="13.5" x14ac:dyDescent="0.25">
      <c r="A824" s="3">
        <f>TITRES_STAT!B827</f>
        <v>43202</v>
      </c>
      <c r="B824" s="6">
        <f>TITRES_STAT!D827</f>
        <v>6.8674999999999997</v>
      </c>
      <c r="C824" s="2">
        <f t="shared" si="108"/>
        <v>4.0699999999999292E-2</v>
      </c>
      <c r="D824" s="2">
        <f t="shared" si="109"/>
        <v>4.0699999999999292E-2</v>
      </c>
      <c r="E824" s="2">
        <f t="shared" si="110"/>
        <v>0</v>
      </c>
      <c r="F824" s="2">
        <f t="shared" si="115"/>
        <v>5.1409098144026832E-2</v>
      </c>
      <c r="G824" s="2">
        <f t="shared" si="115"/>
        <v>4.5036994754749711E-2</v>
      </c>
      <c r="H824" s="2">
        <f t="shared" si="112"/>
        <v>1.1414859811134512</v>
      </c>
      <c r="I824" s="2">
        <f t="shared" si="113"/>
        <v>53.303453358118333</v>
      </c>
    </row>
    <row r="825" spans="1:9" ht="13.5" x14ac:dyDescent="0.25">
      <c r="A825" s="3">
        <f>TITRES_STAT!B828</f>
        <v>43203</v>
      </c>
      <c r="B825" s="6">
        <f>TITRES_STAT!D828</f>
        <v>7.0705999999999998</v>
      </c>
      <c r="C825" s="2">
        <f t="shared" si="108"/>
        <v>0.20310000000000006</v>
      </c>
      <c r="D825" s="2">
        <f t="shared" si="109"/>
        <v>0.20310000000000006</v>
      </c>
      <c r="E825" s="2">
        <f t="shared" si="110"/>
        <v>0</v>
      </c>
      <c r="F825" s="2">
        <f t="shared" si="115"/>
        <v>6.2244162562310634E-2</v>
      </c>
      <c r="G825" s="2">
        <f t="shared" si="115"/>
        <v>4.1820066557981872E-2</v>
      </c>
      <c r="H825" s="2">
        <f t="shared" si="112"/>
        <v>1.4883802845223013</v>
      </c>
      <c r="I825" s="2">
        <f t="shared" si="113"/>
        <v>59.81321640345773</v>
      </c>
    </row>
    <row r="826" spans="1:9" ht="13.5" x14ac:dyDescent="0.25">
      <c r="A826" s="3">
        <f>TITRES_STAT!B829</f>
        <v>43206</v>
      </c>
      <c r="B826" s="6">
        <f>TITRES_STAT!D829</f>
        <v>7.2819000000000003</v>
      </c>
      <c r="C826" s="2">
        <f t="shared" si="108"/>
        <v>0.21130000000000049</v>
      </c>
      <c r="D826" s="2">
        <f t="shared" si="109"/>
        <v>0.21130000000000049</v>
      </c>
      <c r="E826" s="2">
        <f t="shared" si="110"/>
        <v>0</v>
      </c>
      <c r="F826" s="2">
        <f t="shared" si="115"/>
        <v>7.2891008093574197E-2</v>
      </c>
      <c r="G826" s="2">
        <f t="shared" si="115"/>
        <v>3.8832918946697451E-2</v>
      </c>
      <c r="H826" s="2">
        <f t="shared" si="112"/>
        <v>1.8770416973708648</v>
      </c>
      <c r="I826" s="2">
        <f t="shared" si="113"/>
        <v>65.24207483979697</v>
      </c>
    </row>
    <row r="827" spans="1:9" ht="13.5" x14ac:dyDescent="0.25">
      <c r="A827" s="3">
        <f>TITRES_STAT!B830</f>
        <v>43207</v>
      </c>
      <c r="B827" s="6">
        <f>TITRES_STAT!D830</f>
        <v>7.4607000000000001</v>
      </c>
      <c r="C827" s="2">
        <f t="shared" si="108"/>
        <v>0.17879999999999985</v>
      </c>
      <c r="D827" s="2">
        <f t="shared" si="109"/>
        <v>0.17879999999999985</v>
      </c>
      <c r="E827" s="2">
        <f t="shared" si="110"/>
        <v>0</v>
      </c>
      <c r="F827" s="2">
        <f t="shared" si="115"/>
        <v>8.045593608689032E-2</v>
      </c>
      <c r="G827" s="2">
        <f t="shared" si="115"/>
        <v>3.6059139021933348E-2</v>
      </c>
      <c r="H827" s="2">
        <f t="shared" si="112"/>
        <v>2.2312217725984018</v>
      </c>
      <c r="I827" s="2">
        <f t="shared" si="113"/>
        <v>69.051954016890477</v>
      </c>
    </row>
    <row r="828" spans="1:9" ht="13.5" x14ac:dyDescent="0.25">
      <c r="A828" s="3">
        <f>TITRES_STAT!B831</f>
        <v>43208</v>
      </c>
      <c r="B828" s="6">
        <f>TITRES_STAT!D831</f>
        <v>7.4363999999999999</v>
      </c>
      <c r="C828" s="2">
        <f t="shared" si="108"/>
        <v>-2.430000000000021E-2</v>
      </c>
      <c r="D828" s="2">
        <f t="shared" si="109"/>
        <v>0</v>
      </c>
      <c r="E828" s="2">
        <f t="shared" si="110"/>
        <v>2.430000000000021E-2</v>
      </c>
      <c r="F828" s="2">
        <f t="shared" si="115"/>
        <v>7.47090835092553E-2</v>
      </c>
      <c r="G828" s="2">
        <f t="shared" si="115"/>
        <v>3.5219200520366693E-2</v>
      </c>
      <c r="H828" s="2">
        <f t="shared" si="112"/>
        <v>2.1212600628470328</v>
      </c>
      <c r="I828" s="2">
        <f t="shared" si="113"/>
        <v>67.961657155608563</v>
      </c>
    </row>
    <row r="829" spans="1:9" ht="13.5" x14ac:dyDescent="0.25">
      <c r="A829" s="3">
        <f>TITRES_STAT!B832</f>
        <v>43209</v>
      </c>
      <c r="B829" s="6">
        <f>TITRES_STAT!D832</f>
        <v>7.2168999999999999</v>
      </c>
      <c r="C829" s="2">
        <f t="shared" si="108"/>
        <v>-0.21950000000000003</v>
      </c>
      <c r="D829" s="2">
        <f t="shared" si="109"/>
        <v>0</v>
      </c>
      <c r="E829" s="2">
        <f t="shared" si="110"/>
        <v>0.21950000000000003</v>
      </c>
      <c r="F829" s="2">
        <f t="shared" ref="F829:G844" si="116">((F828*13)+D829)/14</f>
        <v>6.9372720401451343E-2</v>
      </c>
      <c r="G829" s="2">
        <f t="shared" si="116"/>
        <v>4.8382114768911931E-2</v>
      </c>
      <c r="H829" s="2">
        <f t="shared" si="112"/>
        <v>1.4338505196144711</v>
      </c>
      <c r="I829" s="2">
        <f t="shared" si="113"/>
        <v>58.912842348329477</v>
      </c>
    </row>
    <row r="830" spans="1:9" ht="13.5" x14ac:dyDescent="0.25">
      <c r="A830" s="3">
        <f>TITRES_STAT!B833</f>
        <v>43210</v>
      </c>
      <c r="B830" s="6">
        <f>TITRES_STAT!D833</f>
        <v>7.2088000000000001</v>
      </c>
      <c r="C830" s="2">
        <f t="shared" si="108"/>
        <v>-8.099999999999774E-3</v>
      </c>
      <c r="D830" s="2">
        <f t="shared" si="109"/>
        <v>0</v>
      </c>
      <c r="E830" s="2">
        <f t="shared" si="110"/>
        <v>8.099999999999774E-3</v>
      </c>
      <c r="F830" s="2">
        <f t="shared" si="116"/>
        <v>6.4417526087061958E-2</v>
      </c>
      <c r="G830" s="2">
        <f t="shared" si="116"/>
        <v>4.5504820856846775E-2</v>
      </c>
      <c r="H830" s="2">
        <f t="shared" si="112"/>
        <v>1.4156198150897572</v>
      </c>
      <c r="I830" s="2">
        <f t="shared" si="113"/>
        <v>58.602757199073437</v>
      </c>
    </row>
    <row r="831" spans="1:9" ht="13.5" x14ac:dyDescent="0.25">
      <c r="A831" s="3">
        <f>TITRES_STAT!B834</f>
        <v>43213</v>
      </c>
      <c r="B831" s="6">
        <f>TITRES_STAT!D834</f>
        <v>7.4200999999999997</v>
      </c>
      <c r="C831" s="2">
        <f t="shared" si="108"/>
        <v>0.2112999999999996</v>
      </c>
      <c r="D831" s="2">
        <f t="shared" si="109"/>
        <v>0.2112999999999996</v>
      </c>
      <c r="E831" s="2">
        <f t="shared" si="110"/>
        <v>0</v>
      </c>
      <c r="F831" s="2">
        <f t="shared" si="116"/>
        <v>7.4909131366557496E-2</v>
      </c>
      <c r="G831" s="2">
        <f t="shared" si="116"/>
        <v>4.2254476509929147E-2</v>
      </c>
      <c r="H831" s="2">
        <f t="shared" si="112"/>
        <v>1.7728093578192836</v>
      </c>
      <c r="I831" s="2">
        <f t="shared" si="113"/>
        <v>63.935493899715318</v>
      </c>
    </row>
    <row r="832" spans="1:9" ht="13.5" x14ac:dyDescent="0.25">
      <c r="A832" s="3">
        <f>TITRES_STAT!B835</f>
        <v>43214</v>
      </c>
      <c r="B832" s="6">
        <f>TITRES_STAT!D835</f>
        <v>7.4200999999999997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6.9558479126089104E-2</v>
      </c>
      <c r="G832" s="2">
        <f t="shared" si="116"/>
        <v>3.9236299616362776E-2</v>
      </c>
      <c r="H832" s="2">
        <f t="shared" si="112"/>
        <v>1.7728093578192838</v>
      </c>
      <c r="I832" s="2">
        <f t="shared" si="113"/>
        <v>63.935493899715325</v>
      </c>
    </row>
    <row r="833" spans="1:9" ht="13.5" x14ac:dyDescent="0.25">
      <c r="A833" s="3">
        <f>TITRES_STAT!B836</f>
        <v>43215</v>
      </c>
      <c r="B833" s="6">
        <f>TITRES_STAT!D836</f>
        <v>7.3956999999999997</v>
      </c>
      <c r="C833" s="2">
        <f t="shared" si="108"/>
        <v>-2.4399999999999977E-2</v>
      </c>
      <c r="D833" s="2">
        <f t="shared" si="109"/>
        <v>0</v>
      </c>
      <c r="E833" s="2">
        <f t="shared" si="110"/>
        <v>2.4399999999999977E-2</v>
      </c>
      <c r="F833" s="2">
        <f t="shared" si="116"/>
        <v>6.4590016331368447E-2</v>
      </c>
      <c r="G833" s="2">
        <f t="shared" si="116"/>
        <v>3.8176563929479719E-2</v>
      </c>
      <c r="H833" s="2">
        <f t="shared" si="112"/>
        <v>1.6918761062593277</v>
      </c>
      <c r="I833" s="2">
        <f t="shared" si="113"/>
        <v>62.851187776631541</v>
      </c>
    </row>
    <row r="834" spans="1:9" ht="13.5" x14ac:dyDescent="0.25">
      <c r="A834" s="3">
        <f>TITRES_STAT!B837</f>
        <v>43216</v>
      </c>
      <c r="B834" s="6">
        <f>TITRES_STAT!D837</f>
        <v>7.5175999999999998</v>
      </c>
      <c r="C834" s="2">
        <f t="shared" si="108"/>
        <v>0.12190000000000012</v>
      </c>
      <c r="D834" s="2">
        <f t="shared" si="109"/>
        <v>0.12190000000000012</v>
      </c>
      <c r="E834" s="2">
        <f t="shared" si="110"/>
        <v>0</v>
      </c>
      <c r="F834" s="2">
        <f t="shared" si="116"/>
        <v>6.8683586593413573E-2</v>
      </c>
      <c r="G834" s="2">
        <f t="shared" si="116"/>
        <v>3.5449666505945457E-2</v>
      </c>
      <c r="H834" s="2">
        <f t="shared" si="112"/>
        <v>1.9374959869338764</v>
      </c>
      <c r="I834" s="2">
        <f t="shared" si="113"/>
        <v>65.957400301207286</v>
      </c>
    </row>
    <row r="835" spans="1:9" ht="13.5" x14ac:dyDescent="0.25">
      <c r="A835" s="3">
        <f>TITRES_STAT!B838</f>
        <v>43217</v>
      </c>
      <c r="B835" s="6">
        <f>TITRES_STAT!D838</f>
        <v>7.6802000000000001</v>
      </c>
      <c r="C835" s="2">
        <f t="shared" ref="C835:C898" si="117">B835-B834</f>
        <v>0.1626000000000003</v>
      </c>
      <c r="D835" s="2">
        <f t="shared" ref="D835:D898" si="118">IF(C835&gt;0,C835,0)</f>
        <v>0.1626000000000003</v>
      </c>
      <c r="E835" s="2">
        <f t="shared" ref="E835:E898" si="119">IF(C835&lt;0,-C835,0)</f>
        <v>0</v>
      </c>
      <c r="F835" s="2">
        <f t="shared" si="116"/>
        <v>7.5391901836741201E-2</v>
      </c>
      <c r="G835" s="2">
        <f t="shared" si="116"/>
        <v>3.2917547469806498E-2</v>
      </c>
      <c r="H835" s="2">
        <f t="shared" si="112"/>
        <v>2.2903256053900782</v>
      </c>
      <c r="I835" s="2">
        <f t="shared" si="113"/>
        <v>69.607871076289825</v>
      </c>
    </row>
    <row r="836" spans="1:9" ht="13.5" x14ac:dyDescent="0.25">
      <c r="A836" s="3">
        <f>TITRES_STAT!B839</f>
        <v>43220</v>
      </c>
      <c r="B836" s="6">
        <f>TITRES_STAT!D839</f>
        <v>7.7046000000000001</v>
      </c>
      <c r="C836" s="2">
        <f t="shared" si="117"/>
        <v>2.4399999999999977E-2</v>
      </c>
      <c r="D836" s="2">
        <f t="shared" si="118"/>
        <v>2.4399999999999977E-2</v>
      </c>
      <c r="E836" s="2">
        <f t="shared" si="119"/>
        <v>0</v>
      </c>
      <c r="F836" s="2">
        <f t="shared" si="116"/>
        <v>7.1749623134116827E-2</v>
      </c>
      <c r="G836" s="2">
        <f t="shared" si="116"/>
        <v>3.0566294079106032E-2</v>
      </c>
      <c r="H836" s="2">
        <f t="shared" si="112"/>
        <v>2.3473445275514173</v>
      </c>
      <c r="I836" s="2">
        <f t="shared" si="113"/>
        <v>70.125572919991598</v>
      </c>
    </row>
    <row r="837" spans="1:9" ht="13.5" x14ac:dyDescent="0.25">
      <c r="A837" s="3">
        <f>TITRES_STAT!B840</f>
        <v>43222</v>
      </c>
      <c r="B837" s="6">
        <f>TITRES_STAT!D840</f>
        <v>7.6395</v>
      </c>
      <c r="C837" s="2">
        <f t="shared" si="117"/>
        <v>-6.5100000000000158E-2</v>
      </c>
      <c r="D837" s="2">
        <f t="shared" si="118"/>
        <v>0</v>
      </c>
      <c r="E837" s="2">
        <f t="shared" si="119"/>
        <v>6.5100000000000158E-2</v>
      </c>
      <c r="F837" s="2">
        <f t="shared" si="116"/>
        <v>6.6624650053108483E-2</v>
      </c>
      <c r="G837" s="2">
        <f t="shared" si="116"/>
        <v>3.3032987359169895E-2</v>
      </c>
      <c r="H837" s="2">
        <f t="shared" si="112"/>
        <v>2.016912649428106</v>
      </c>
      <c r="I837" s="2">
        <f t="shared" si="113"/>
        <v>66.853531533650383</v>
      </c>
    </row>
    <row r="838" spans="1:9" ht="13.5" x14ac:dyDescent="0.25">
      <c r="A838" s="3">
        <f>TITRES_STAT!B841</f>
        <v>43223</v>
      </c>
      <c r="B838" s="6">
        <f>TITRES_STAT!D841</f>
        <v>7.4770000000000003</v>
      </c>
      <c r="C838" s="2">
        <f t="shared" si="117"/>
        <v>-0.16249999999999964</v>
      </c>
      <c r="D838" s="2">
        <f t="shared" si="118"/>
        <v>0</v>
      </c>
      <c r="E838" s="2">
        <f t="shared" si="119"/>
        <v>0.16249999999999964</v>
      </c>
      <c r="F838" s="2">
        <f t="shared" si="116"/>
        <v>6.1865746477886452E-2</v>
      </c>
      <c r="G838" s="2">
        <f t="shared" si="116"/>
        <v>4.228063111922916E-2</v>
      </c>
      <c r="H838" s="2">
        <f t="shared" si="112"/>
        <v>1.4632171952076187</v>
      </c>
      <c r="I838" s="2">
        <f t="shared" si="113"/>
        <v>59.402686781109757</v>
      </c>
    </row>
    <row r="839" spans="1:9" ht="13.5" x14ac:dyDescent="0.25">
      <c r="A839" s="3">
        <f>TITRES_STAT!B842</f>
        <v>43224</v>
      </c>
      <c r="B839" s="6">
        <f>TITRES_STAT!D842</f>
        <v>7.4770000000000003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5.7446764586608849E-2</v>
      </c>
      <c r="G839" s="2">
        <f t="shared" si="116"/>
        <v>3.9260586039284222E-2</v>
      </c>
      <c r="H839" s="2">
        <f t="shared" si="112"/>
        <v>1.4632171952076187</v>
      </c>
      <c r="I839" s="2">
        <f t="shared" si="113"/>
        <v>59.402686781109757</v>
      </c>
    </row>
    <row r="840" spans="1:9" ht="13.5" x14ac:dyDescent="0.25">
      <c r="A840" s="3">
        <f>TITRES_STAT!B843</f>
        <v>43227</v>
      </c>
      <c r="B840" s="6">
        <f>TITRES_STAT!D843</f>
        <v>7.3712999999999997</v>
      </c>
      <c r="C840" s="2">
        <f t="shared" si="117"/>
        <v>-0.10570000000000057</v>
      </c>
      <c r="D840" s="2">
        <f t="shared" si="118"/>
        <v>0</v>
      </c>
      <c r="E840" s="2">
        <f t="shared" si="119"/>
        <v>0.10570000000000057</v>
      </c>
      <c r="F840" s="2">
        <f t="shared" si="116"/>
        <v>5.3343424258993931E-2</v>
      </c>
      <c r="G840" s="2">
        <f t="shared" si="116"/>
        <v>4.4006258465049679E-2</v>
      </c>
      <c r="H840" s="2">
        <f t="shared" si="112"/>
        <v>1.2121781337388624</v>
      </c>
      <c r="I840" s="2">
        <f t="shared" si="113"/>
        <v>54.795683731405809</v>
      </c>
    </row>
    <row r="841" spans="1:9" ht="13.5" x14ac:dyDescent="0.25">
      <c r="A841" s="3">
        <f>TITRES_STAT!B844</f>
        <v>43228</v>
      </c>
      <c r="B841" s="6">
        <f>TITRES_STAT!D844</f>
        <v>7.1519000000000004</v>
      </c>
      <c r="C841" s="2">
        <f t="shared" si="117"/>
        <v>-0.21939999999999937</v>
      </c>
      <c r="D841" s="2">
        <f t="shared" si="118"/>
        <v>0</v>
      </c>
      <c r="E841" s="2">
        <f t="shared" si="119"/>
        <v>0.21939999999999937</v>
      </c>
      <c r="F841" s="2">
        <f t="shared" si="116"/>
        <v>4.9533179669065792E-2</v>
      </c>
      <c r="G841" s="2">
        <f t="shared" si="116"/>
        <v>5.6534382860403229E-2</v>
      </c>
      <c r="H841" s="2">
        <f t="shared" si="112"/>
        <v>0.87616026147088111</v>
      </c>
      <c r="I841" s="2">
        <f t="shared" si="113"/>
        <v>46.699649249791953</v>
      </c>
    </row>
    <row r="842" spans="1:9" ht="13.5" x14ac:dyDescent="0.25">
      <c r="A842" s="3">
        <f>TITRES_STAT!B845</f>
        <v>43229</v>
      </c>
      <c r="B842" s="6">
        <f>TITRES_STAT!D845</f>
        <v>7.4770000000000003</v>
      </c>
      <c r="C842" s="2">
        <f t="shared" si="117"/>
        <v>0.32509999999999994</v>
      </c>
      <c r="D842" s="2">
        <f t="shared" si="118"/>
        <v>0.32509999999999994</v>
      </c>
      <c r="E842" s="2">
        <f t="shared" si="119"/>
        <v>0</v>
      </c>
      <c r="F842" s="2">
        <f t="shared" si="116"/>
        <v>6.9216523978418237E-2</v>
      </c>
      <c r="G842" s="2">
        <f t="shared" si="116"/>
        <v>5.2496212656088712E-2</v>
      </c>
      <c r="H842" s="2">
        <f t="shared" si="112"/>
        <v>1.3185050973461081</v>
      </c>
      <c r="I842" s="2">
        <f t="shared" si="113"/>
        <v>56.868759911519867</v>
      </c>
    </row>
    <row r="843" spans="1:9" ht="13.5" x14ac:dyDescent="0.25">
      <c r="A843" s="3">
        <f>TITRES_STAT!B846</f>
        <v>43230</v>
      </c>
      <c r="B843" s="6">
        <f>TITRES_STAT!D846</f>
        <v>7.5663999999999998</v>
      </c>
      <c r="C843" s="2">
        <f t="shared" si="117"/>
        <v>8.939999999999948E-2</v>
      </c>
      <c r="D843" s="2">
        <f t="shared" si="118"/>
        <v>8.939999999999948E-2</v>
      </c>
      <c r="E843" s="2">
        <f t="shared" si="119"/>
        <v>0</v>
      </c>
      <c r="F843" s="2">
        <f t="shared" si="116"/>
        <v>7.0658200837102614E-2</v>
      </c>
      <c r="G843" s="2">
        <f t="shared" si="116"/>
        <v>4.8746483180653798E-2</v>
      </c>
      <c r="H843" s="2">
        <f t="shared" si="112"/>
        <v>1.4495035585489171</v>
      </c>
      <c r="I843" s="2">
        <f t="shared" si="113"/>
        <v>59.175401215077287</v>
      </c>
    </row>
    <row r="844" spans="1:9" ht="13.5" x14ac:dyDescent="0.25">
      <c r="A844" s="3">
        <f>TITRES_STAT!B847</f>
        <v>43231</v>
      </c>
      <c r="B844" s="6">
        <f>TITRES_STAT!D847</f>
        <v>7.5095000000000001</v>
      </c>
      <c r="C844" s="2">
        <f t="shared" si="117"/>
        <v>-5.6899999999999729E-2</v>
      </c>
      <c r="D844" s="2">
        <f t="shared" si="118"/>
        <v>0</v>
      </c>
      <c r="E844" s="2">
        <f t="shared" si="119"/>
        <v>5.6899999999999729E-2</v>
      </c>
      <c r="F844" s="2">
        <f t="shared" si="116"/>
        <v>6.561118649159528E-2</v>
      </c>
      <c r="G844" s="2">
        <f t="shared" si="116"/>
        <v>4.9328877239178504E-2</v>
      </c>
      <c r="H844" s="2">
        <f t="shared" si="112"/>
        <v>1.3300766237485915</v>
      </c>
      <c r="I844" s="2">
        <f t="shared" si="113"/>
        <v>57.082956422642646</v>
      </c>
    </row>
    <row r="845" spans="1:9" ht="13.5" x14ac:dyDescent="0.25">
      <c r="A845" s="3">
        <f>TITRES_STAT!B848</f>
        <v>43234</v>
      </c>
      <c r="B845" s="6">
        <f>TITRES_STAT!D848</f>
        <v>7.6395</v>
      </c>
      <c r="C845" s="2">
        <f t="shared" si="117"/>
        <v>0.12999999999999989</v>
      </c>
      <c r="D845" s="2">
        <f t="shared" si="118"/>
        <v>0.12999999999999989</v>
      </c>
      <c r="E845" s="2">
        <f t="shared" si="119"/>
        <v>0</v>
      </c>
      <c r="F845" s="2">
        <f t="shared" ref="F845:G860" si="120">((F844*13)+D845)/14</f>
        <v>7.0210387456481324E-2</v>
      </c>
      <c r="G845" s="2">
        <f t="shared" si="120"/>
        <v>4.5805386007808604E-2</v>
      </c>
      <c r="H845" s="2">
        <f t="shared" si="112"/>
        <v>1.5327976374767873</v>
      </c>
      <c r="I845" s="2">
        <f t="shared" si="113"/>
        <v>60.517966962563357</v>
      </c>
    </row>
    <row r="846" spans="1:9" ht="13.5" x14ac:dyDescent="0.25">
      <c r="A846" s="3">
        <f>TITRES_STAT!B849</f>
        <v>43235</v>
      </c>
      <c r="B846" s="6">
        <f>TITRES_STAT!D849</f>
        <v>7.5583</v>
      </c>
      <c r="C846" s="2">
        <f t="shared" si="117"/>
        <v>-8.1199999999999939E-2</v>
      </c>
      <c r="D846" s="2">
        <f t="shared" si="118"/>
        <v>0</v>
      </c>
      <c r="E846" s="2">
        <f t="shared" si="119"/>
        <v>8.1199999999999939E-2</v>
      </c>
      <c r="F846" s="2">
        <f t="shared" si="120"/>
        <v>6.5195359781018369E-2</v>
      </c>
      <c r="G846" s="2">
        <f t="shared" si="120"/>
        <v>4.8333572721536558E-2</v>
      </c>
      <c r="H846" s="2">
        <f t="shared" si="112"/>
        <v>1.3488628319827991</v>
      </c>
      <c r="I846" s="2">
        <f t="shared" si="113"/>
        <v>57.426206997543268</v>
      </c>
    </row>
    <row r="847" spans="1:9" ht="13.5" x14ac:dyDescent="0.25">
      <c r="A847" s="3">
        <f>TITRES_STAT!B850</f>
        <v>43236</v>
      </c>
      <c r="B847" s="6">
        <f>TITRES_STAT!D850</f>
        <v>7.5583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6.0538548368088488E-2</v>
      </c>
      <c r="G847" s="2">
        <f t="shared" si="120"/>
        <v>4.4881174669998233E-2</v>
      </c>
      <c r="H847" s="2">
        <f t="shared" si="112"/>
        <v>1.3488628319827991</v>
      </c>
      <c r="I847" s="2">
        <f t="shared" si="113"/>
        <v>57.426206997543268</v>
      </c>
    </row>
    <row r="848" spans="1:9" ht="13.5" x14ac:dyDescent="0.25">
      <c r="A848" s="3">
        <f>TITRES_STAT!B851</f>
        <v>43237</v>
      </c>
      <c r="B848" s="6">
        <f>TITRES_STAT!D851</f>
        <v>7.6395</v>
      </c>
      <c r="C848" s="2">
        <f t="shared" si="117"/>
        <v>8.1199999999999939E-2</v>
      </c>
      <c r="D848" s="2">
        <f t="shared" si="118"/>
        <v>8.1199999999999939E-2</v>
      </c>
      <c r="E848" s="2">
        <f t="shared" si="119"/>
        <v>0</v>
      </c>
      <c r="F848" s="2">
        <f t="shared" si="120"/>
        <v>6.2014366341796454E-2</v>
      </c>
      <c r="G848" s="2">
        <f t="shared" si="120"/>
        <v>4.1675376479284078E-2</v>
      </c>
      <c r="H848" s="2">
        <f t="shared" si="112"/>
        <v>1.4880337403219968</v>
      </c>
      <c r="I848" s="2">
        <f t="shared" si="113"/>
        <v>59.807619012812026</v>
      </c>
    </row>
    <row r="849" spans="1:9" ht="13.5" x14ac:dyDescent="0.25">
      <c r="A849" s="3">
        <f>TITRES_STAT!B852</f>
        <v>43238</v>
      </c>
      <c r="B849" s="6">
        <f>TITRES_STAT!D852</f>
        <v>7.5663999999999998</v>
      </c>
      <c r="C849" s="2">
        <f t="shared" si="117"/>
        <v>-7.3100000000000165E-2</v>
      </c>
      <c r="D849" s="2">
        <f t="shared" si="118"/>
        <v>0</v>
      </c>
      <c r="E849" s="2">
        <f t="shared" si="119"/>
        <v>7.3100000000000165E-2</v>
      </c>
      <c r="F849" s="2">
        <f t="shared" si="120"/>
        <v>5.7584768745953849E-2</v>
      </c>
      <c r="G849" s="2">
        <f t="shared" si="120"/>
        <v>4.3919992445049516E-2</v>
      </c>
      <c r="H849" s="2">
        <f t="shared" ref="H849:H912" si="121">F849/G849</f>
        <v>1.3111288399696566</v>
      </c>
      <c r="I849" s="2">
        <f t="shared" ref="I849:I912" si="122">IF(G849=0,100,100-(100/(1+H849)))</f>
        <v>56.731101152580948</v>
      </c>
    </row>
    <row r="850" spans="1:9" ht="13.5" x14ac:dyDescent="0.25">
      <c r="A850" s="3">
        <f>TITRES_STAT!B853</f>
        <v>43241</v>
      </c>
      <c r="B850" s="6">
        <f>TITRES_STAT!D853</f>
        <v>7.8996000000000004</v>
      </c>
      <c r="C850" s="2">
        <f t="shared" si="117"/>
        <v>0.33320000000000061</v>
      </c>
      <c r="D850" s="2">
        <f t="shared" si="118"/>
        <v>0.33320000000000061</v>
      </c>
      <c r="E850" s="2">
        <f t="shared" si="119"/>
        <v>0</v>
      </c>
      <c r="F850" s="2">
        <f t="shared" si="120"/>
        <v>7.7271570978385759E-2</v>
      </c>
      <c r="G850" s="2">
        <f t="shared" si="120"/>
        <v>4.0782850127545976E-2</v>
      </c>
      <c r="H850" s="2">
        <f t="shared" si="121"/>
        <v>1.8947074747528299</v>
      </c>
      <c r="I850" s="2">
        <f t="shared" si="122"/>
        <v>65.454194984403841</v>
      </c>
    </row>
    <row r="851" spans="1:9" ht="13.5" x14ac:dyDescent="0.25">
      <c r="A851" s="3">
        <f>TITRES_STAT!B854</f>
        <v>43242</v>
      </c>
      <c r="B851" s="6">
        <f>TITRES_STAT!D854</f>
        <v>7.859</v>
      </c>
      <c r="C851" s="2">
        <f t="shared" si="117"/>
        <v>-4.0600000000000414E-2</v>
      </c>
      <c r="D851" s="2">
        <f t="shared" si="118"/>
        <v>0</v>
      </c>
      <c r="E851" s="2">
        <f t="shared" si="119"/>
        <v>4.0600000000000414E-2</v>
      </c>
      <c r="F851" s="2">
        <f t="shared" si="120"/>
        <v>7.1752173051358198E-2</v>
      </c>
      <c r="G851" s="2">
        <f t="shared" si="120"/>
        <v>4.0769789404149867E-2</v>
      </c>
      <c r="H851" s="2">
        <f t="shared" si="121"/>
        <v>1.7599348463657922</v>
      </c>
      <c r="I851" s="2">
        <f t="shared" si="122"/>
        <v>63.767260617881142</v>
      </c>
    </row>
    <row r="852" spans="1:9" ht="13.5" x14ac:dyDescent="0.25">
      <c r="A852" s="3">
        <f>TITRES_STAT!B855</f>
        <v>43243</v>
      </c>
      <c r="B852" s="6">
        <f>TITRES_STAT!D855</f>
        <v>7.859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6.6627017833404037E-2</v>
      </c>
      <c r="G852" s="2">
        <f t="shared" si="120"/>
        <v>3.7857661589567729E-2</v>
      </c>
      <c r="H852" s="2">
        <f t="shared" si="121"/>
        <v>1.7599348463657922</v>
      </c>
      <c r="I852" s="2">
        <f t="shared" si="122"/>
        <v>63.767260617881142</v>
      </c>
    </row>
    <row r="853" spans="1:9" ht="13.5" x14ac:dyDescent="0.25">
      <c r="A853" s="3">
        <f>TITRES_STAT!B856</f>
        <v>43244</v>
      </c>
      <c r="B853" s="6">
        <f>TITRES_STAT!D856</f>
        <v>7.7939999999999996</v>
      </c>
      <c r="C853" s="2">
        <f t="shared" si="117"/>
        <v>-6.5000000000000391E-2</v>
      </c>
      <c r="D853" s="2">
        <f t="shared" si="118"/>
        <v>0</v>
      </c>
      <c r="E853" s="2">
        <f t="shared" si="119"/>
        <v>6.5000000000000391E-2</v>
      </c>
      <c r="F853" s="2">
        <f t="shared" si="120"/>
        <v>6.186794513101803E-2</v>
      </c>
      <c r="G853" s="2">
        <f t="shared" si="120"/>
        <v>3.9796400047455771E-2</v>
      </c>
      <c r="H853" s="2">
        <f t="shared" si="121"/>
        <v>1.5546115994723828</v>
      </c>
      <c r="I853" s="2">
        <f t="shared" si="122"/>
        <v>60.855106106676445</v>
      </c>
    </row>
    <row r="854" spans="1:9" ht="13.5" x14ac:dyDescent="0.25">
      <c r="A854" s="3">
        <f>TITRES_STAT!B857</f>
        <v>43245</v>
      </c>
      <c r="B854" s="6">
        <f>TITRES_STAT!D857</f>
        <v>7.6233000000000004</v>
      </c>
      <c r="C854" s="2">
        <f t="shared" si="117"/>
        <v>-0.17069999999999919</v>
      </c>
      <c r="D854" s="2">
        <f t="shared" si="118"/>
        <v>0</v>
      </c>
      <c r="E854" s="2">
        <f t="shared" si="119"/>
        <v>0.17069999999999919</v>
      </c>
      <c r="F854" s="2">
        <f t="shared" si="120"/>
        <v>5.7448806193088169E-2</v>
      </c>
      <c r="G854" s="2">
        <f t="shared" si="120"/>
        <v>4.9146657186923161E-2</v>
      </c>
      <c r="H854" s="2">
        <f t="shared" si="121"/>
        <v>1.1689260161599357</v>
      </c>
      <c r="I854" s="2">
        <f t="shared" si="122"/>
        <v>53.89423186640127</v>
      </c>
    </row>
    <row r="855" spans="1:9" ht="13.5" x14ac:dyDescent="0.25">
      <c r="A855" s="3">
        <f>TITRES_STAT!B858</f>
        <v>43248</v>
      </c>
      <c r="B855" s="6">
        <f>TITRES_STAT!D858</f>
        <v>7.6963999999999997</v>
      </c>
      <c r="C855" s="2">
        <f t="shared" si="117"/>
        <v>7.3099999999999277E-2</v>
      </c>
      <c r="D855" s="2">
        <f t="shared" si="118"/>
        <v>7.3099999999999277E-2</v>
      </c>
      <c r="E855" s="2">
        <f t="shared" si="119"/>
        <v>0</v>
      </c>
      <c r="F855" s="2">
        <f t="shared" si="120"/>
        <v>5.8566748607867536E-2</v>
      </c>
      <c r="G855" s="2">
        <f t="shared" si="120"/>
        <v>4.5636181673571509E-2</v>
      </c>
      <c r="H855" s="2">
        <f t="shared" si="121"/>
        <v>1.2833402458335879</v>
      </c>
      <c r="I855" s="2">
        <f t="shared" si="122"/>
        <v>56.20451214729384</v>
      </c>
    </row>
    <row r="856" spans="1:9" ht="13.5" x14ac:dyDescent="0.25">
      <c r="A856" s="3">
        <f>TITRES_STAT!B859</f>
        <v>43249</v>
      </c>
      <c r="B856" s="6">
        <f>TITRES_STAT!D859</f>
        <v>7.8346</v>
      </c>
      <c r="C856" s="2">
        <f t="shared" si="117"/>
        <v>0.13820000000000032</v>
      </c>
      <c r="D856" s="2">
        <f t="shared" si="118"/>
        <v>0.13820000000000032</v>
      </c>
      <c r="E856" s="2">
        <f t="shared" si="119"/>
        <v>0</v>
      </c>
      <c r="F856" s="2">
        <f t="shared" si="120"/>
        <v>6.4254837993019884E-2</v>
      </c>
      <c r="G856" s="2">
        <f t="shared" si="120"/>
        <v>4.2376454411173547E-2</v>
      </c>
      <c r="H856" s="2">
        <f t="shared" si="121"/>
        <v>1.5162863171506293</v>
      </c>
      <c r="I856" s="2">
        <f t="shared" si="122"/>
        <v>60.258894499240796</v>
      </c>
    </row>
    <row r="857" spans="1:9" ht="13.5" x14ac:dyDescent="0.25">
      <c r="A857" s="3">
        <f>TITRES_STAT!B860</f>
        <v>43250</v>
      </c>
      <c r="B857" s="6">
        <f>TITRES_STAT!D860</f>
        <v>7.6070000000000002</v>
      </c>
      <c r="C857" s="2">
        <f t="shared" si="117"/>
        <v>-0.2275999999999998</v>
      </c>
      <c r="D857" s="2">
        <f t="shared" si="118"/>
        <v>0</v>
      </c>
      <c r="E857" s="2">
        <f t="shared" si="119"/>
        <v>0.2275999999999998</v>
      </c>
      <c r="F857" s="2">
        <f t="shared" si="120"/>
        <v>5.9665206707804175E-2</v>
      </c>
      <c r="G857" s="2">
        <f t="shared" si="120"/>
        <v>5.5606707667518282E-2</v>
      </c>
      <c r="H857" s="2">
        <f t="shared" si="121"/>
        <v>1.0729857819411344</v>
      </c>
      <c r="I857" s="2">
        <f t="shared" si="122"/>
        <v>51.760402376537058</v>
      </c>
    </row>
    <row r="858" spans="1:9" ht="13.5" x14ac:dyDescent="0.25">
      <c r="A858" s="3">
        <f>TITRES_STAT!B861</f>
        <v>43251</v>
      </c>
      <c r="B858" s="6">
        <f>TITRES_STAT!D861</f>
        <v>7.3956999999999997</v>
      </c>
      <c r="C858" s="2">
        <f t="shared" si="117"/>
        <v>-0.21130000000000049</v>
      </c>
      <c r="D858" s="2">
        <f t="shared" si="118"/>
        <v>0</v>
      </c>
      <c r="E858" s="2">
        <f t="shared" si="119"/>
        <v>0.21130000000000049</v>
      </c>
      <c r="F858" s="2">
        <f t="shared" si="120"/>
        <v>5.5403406228675303E-2</v>
      </c>
      <c r="G858" s="2">
        <f t="shared" si="120"/>
        <v>6.6727657119838441E-2</v>
      </c>
      <c r="H858" s="2">
        <f t="shared" si="121"/>
        <v>0.83029149561139937</v>
      </c>
      <c r="I858" s="2">
        <f t="shared" si="122"/>
        <v>45.363894090216753</v>
      </c>
    </row>
    <row r="859" spans="1:9" ht="13.5" x14ac:dyDescent="0.25">
      <c r="A859" s="3">
        <f>TITRES_STAT!B862</f>
        <v>43252</v>
      </c>
      <c r="B859" s="6">
        <f>TITRES_STAT!D862</f>
        <v>7.3956999999999997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5.1446020069484212E-2</v>
      </c>
      <c r="G859" s="2">
        <f t="shared" si="120"/>
        <v>6.1961395896992837E-2</v>
      </c>
      <c r="H859" s="2">
        <f t="shared" si="121"/>
        <v>0.83029149561139948</v>
      </c>
      <c r="I859" s="2">
        <f t="shared" si="122"/>
        <v>45.363894090216753</v>
      </c>
    </row>
    <row r="860" spans="1:9" ht="13.5" x14ac:dyDescent="0.25">
      <c r="A860" s="3">
        <f>TITRES_STAT!B863</f>
        <v>43255</v>
      </c>
      <c r="B860" s="6">
        <f>TITRES_STAT!D863</f>
        <v>7.5989000000000004</v>
      </c>
      <c r="C860" s="2">
        <f t="shared" si="117"/>
        <v>0.20320000000000071</v>
      </c>
      <c r="D860" s="2">
        <f t="shared" si="118"/>
        <v>0.20320000000000071</v>
      </c>
      <c r="E860" s="2">
        <f t="shared" si="119"/>
        <v>0</v>
      </c>
      <c r="F860" s="2">
        <f t="shared" si="120"/>
        <v>6.2285590064521106E-2</v>
      </c>
      <c r="G860" s="2">
        <f t="shared" si="120"/>
        <v>5.7535581904350493E-2</v>
      </c>
      <c r="H860" s="2">
        <f t="shared" si="121"/>
        <v>1.0825577495343182</v>
      </c>
      <c r="I860" s="2">
        <f t="shared" si="122"/>
        <v>51.982123894350082</v>
      </c>
    </row>
    <row r="861" spans="1:9" ht="13.5" x14ac:dyDescent="0.25">
      <c r="A861" s="3">
        <f>TITRES_STAT!B864</f>
        <v>43256</v>
      </c>
      <c r="B861" s="6">
        <f>TITRES_STAT!D864</f>
        <v>7.7126999999999999</v>
      </c>
      <c r="C861" s="2">
        <f t="shared" si="117"/>
        <v>0.11379999999999946</v>
      </c>
      <c r="D861" s="2">
        <f t="shared" si="118"/>
        <v>0.11379999999999946</v>
      </c>
      <c r="E861" s="2">
        <f t="shared" si="119"/>
        <v>0</v>
      </c>
      <c r="F861" s="2">
        <f t="shared" ref="F861:G876" si="123">((F860*13)+D861)/14</f>
        <v>6.5965190774198129E-2</v>
      </c>
      <c r="G861" s="2">
        <f t="shared" si="123"/>
        <v>5.3425897482611173E-2</v>
      </c>
      <c r="H861" s="2">
        <f t="shared" si="121"/>
        <v>1.2347044014687483</v>
      </c>
      <c r="I861" s="2">
        <f t="shared" si="122"/>
        <v>55.251352288796895</v>
      </c>
    </row>
    <row r="862" spans="1:9" ht="13.5" x14ac:dyDescent="0.25">
      <c r="A862" s="3">
        <f>TITRES_STAT!B865</f>
        <v>43257</v>
      </c>
      <c r="B862" s="6">
        <f>TITRES_STAT!D865</f>
        <v>7.7207999999999997</v>
      </c>
      <c r="C862" s="2">
        <f t="shared" si="117"/>
        <v>8.099999999999774E-3</v>
      </c>
      <c r="D862" s="2">
        <f t="shared" si="118"/>
        <v>8.099999999999774E-3</v>
      </c>
      <c r="E862" s="2">
        <f t="shared" si="119"/>
        <v>0</v>
      </c>
      <c r="F862" s="2">
        <f t="shared" si="123"/>
        <v>6.1831962861755393E-2</v>
      </c>
      <c r="G862" s="2">
        <f t="shared" si="123"/>
        <v>4.9609761948138945E-2</v>
      </c>
      <c r="H862" s="2">
        <f t="shared" si="121"/>
        <v>1.2463668526850278</v>
      </c>
      <c r="I862" s="2">
        <f t="shared" si="122"/>
        <v>55.483673612583608</v>
      </c>
    </row>
    <row r="863" spans="1:9" ht="13.5" x14ac:dyDescent="0.25">
      <c r="A863" s="3">
        <f>TITRES_STAT!B866</f>
        <v>43258</v>
      </c>
      <c r="B863" s="6">
        <f>TITRES_STAT!D866</f>
        <v>7.6070000000000002</v>
      </c>
      <c r="C863" s="2">
        <f t="shared" si="117"/>
        <v>-0.11379999999999946</v>
      </c>
      <c r="D863" s="2">
        <f t="shared" si="118"/>
        <v>0</v>
      </c>
      <c r="E863" s="2">
        <f t="shared" si="119"/>
        <v>0.11379999999999946</v>
      </c>
      <c r="F863" s="2">
        <f t="shared" si="123"/>
        <v>5.7415394085915721E-2</v>
      </c>
      <c r="G863" s="2">
        <f t="shared" si="123"/>
        <v>5.419477895184327E-2</v>
      </c>
      <c r="H863" s="2">
        <f t="shared" si="121"/>
        <v>1.0594266679625033</v>
      </c>
      <c r="I863" s="2">
        <f t="shared" si="122"/>
        <v>51.442796407538445</v>
      </c>
    </row>
    <row r="864" spans="1:9" ht="13.5" x14ac:dyDescent="0.25">
      <c r="A864" s="3">
        <f>TITRES_STAT!B867</f>
        <v>43259</v>
      </c>
      <c r="B864" s="6">
        <f>TITRES_STAT!D867</f>
        <v>7.6395</v>
      </c>
      <c r="C864" s="2">
        <f t="shared" si="117"/>
        <v>3.2499999999999751E-2</v>
      </c>
      <c r="D864" s="2">
        <f t="shared" si="118"/>
        <v>3.2499999999999751E-2</v>
      </c>
      <c r="E864" s="2">
        <f t="shared" si="119"/>
        <v>0</v>
      </c>
      <c r="F864" s="2">
        <f t="shared" si="123"/>
        <v>5.5635723079778869E-2</v>
      </c>
      <c r="G864" s="2">
        <f t="shared" si="123"/>
        <v>5.0323723312425898E-2</v>
      </c>
      <c r="H864" s="2">
        <f t="shared" si="121"/>
        <v>1.1055565728786474</v>
      </c>
      <c r="I864" s="2">
        <f t="shared" si="122"/>
        <v>52.506619253035176</v>
      </c>
    </row>
    <row r="865" spans="1:9" ht="13.5" x14ac:dyDescent="0.25">
      <c r="A865" s="3">
        <f>TITRES_STAT!B868</f>
        <v>43262</v>
      </c>
      <c r="B865" s="6">
        <f>TITRES_STAT!D868</f>
        <v>7.5583</v>
      </c>
      <c r="C865" s="2">
        <f t="shared" si="117"/>
        <v>-8.1199999999999939E-2</v>
      </c>
      <c r="D865" s="2">
        <f t="shared" si="118"/>
        <v>0</v>
      </c>
      <c r="E865" s="2">
        <f t="shared" si="119"/>
        <v>8.1199999999999939E-2</v>
      </c>
      <c r="F865" s="2">
        <f t="shared" si="123"/>
        <v>5.166174285979467E-2</v>
      </c>
      <c r="G865" s="2">
        <f t="shared" si="123"/>
        <v>5.2529171647252619E-2</v>
      </c>
      <c r="H865" s="2">
        <f t="shared" si="121"/>
        <v>0.98348672251519664</v>
      </c>
      <c r="I865" s="2">
        <f t="shared" si="122"/>
        <v>49.583731080794344</v>
      </c>
    </row>
    <row r="866" spans="1:9" ht="13.5" x14ac:dyDescent="0.25">
      <c r="A866" s="3">
        <f>TITRES_STAT!B869</f>
        <v>43263</v>
      </c>
      <c r="B866" s="6">
        <f>TITRES_STAT!D869</f>
        <v>7.5583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4.7971618369809337E-2</v>
      </c>
      <c r="G866" s="2">
        <f t="shared" si="123"/>
        <v>4.877708795816315E-2</v>
      </c>
      <c r="H866" s="2">
        <f t="shared" si="121"/>
        <v>0.98348672251519653</v>
      </c>
      <c r="I866" s="2">
        <f t="shared" si="122"/>
        <v>49.583731080794344</v>
      </c>
    </row>
    <row r="867" spans="1:9" ht="13.5" x14ac:dyDescent="0.25">
      <c r="A867" s="3">
        <f>TITRES_STAT!B870</f>
        <v>43264</v>
      </c>
      <c r="B867" s="6">
        <f>TITRES_STAT!D870</f>
        <v>7.5907999999999998</v>
      </c>
      <c r="C867" s="2">
        <f t="shared" si="117"/>
        <v>3.2499999999999751E-2</v>
      </c>
      <c r="D867" s="2">
        <f t="shared" si="118"/>
        <v>3.2499999999999751E-2</v>
      </c>
      <c r="E867" s="2">
        <f t="shared" si="119"/>
        <v>0</v>
      </c>
      <c r="F867" s="2">
        <f t="shared" si="123"/>
        <v>4.6866502771965794E-2</v>
      </c>
      <c r="G867" s="2">
        <f t="shared" si="123"/>
        <v>4.5293010246865779E-2</v>
      </c>
      <c r="H867" s="2">
        <f t="shared" si="121"/>
        <v>1.034740294728123</v>
      </c>
      <c r="I867" s="2">
        <f t="shared" si="122"/>
        <v>50.853678840934464</v>
      </c>
    </row>
    <row r="868" spans="1:9" ht="13.5" x14ac:dyDescent="0.25">
      <c r="A868" s="3">
        <f>TITRES_STAT!B871</f>
        <v>43265</v>
      </c>
      <c r="B868" s="6">
        <f>TITRES_STAT!D871</f>
        <v>7.5583</v>
      </c>
      <c r="C868" s="2">
        <f t="shared" si="117"/>
        <v>-3.2499999999999751E-2</v>
      </c>
      <c r="D868" s="2">
        <f t="shared" si="118"/>
        <v>0</v>
      </c>
      <c r="E868" s="2">
        <f t="shared" si="119"/>
        <v>3.2499999999999751E-2</v>
      </c>
      <c r="F868" s="2">
        <f t="shared" si="123"/>
        <v>4.3518895431111093E-2</v>
      </c>
      <c r="G868" s="2">
        <f t="shared" si="123"/>
        <v>4.4379223800661061E-2</v>
      </c>
      <c r="H868" s="2">
        <f t="shared" si="121"/>
        <v>0.98061416365878051</v>
      </c>
      <c r="I868" s="2">
        <f t="shared" si="122"/>
        <v>49.510610478887813</v>
      </c>
    </row>
    <row r="869" spans="1:9" ht="13.5" x14ac:dyDescent="0.25">
      <c r="A869" s="3">
        <f>TITRES_STAT!B872</f>
        <v>43269</v>
      </c>
      <c r="B869" s="6">
        <f>TITRES_STAT!D872</f>
        <v>7.5583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4.0410402900317444E-2</v>
      </c>
      <c r="G869" s="2">
        <f t="shared" si="123"/>
        <v>4.1209279243470988E-2</v>
      </c>
      <c r="H869" s="2">
        <f t="shared" si="121"/>
        <v>0.9806141636587804</v>
      </c>
      <c r="I869" s="2">
        <f t="shared" si="122"/>
        <v>49.510610478887813</v>
      </c>
    </row>
    <row r="870" spans="1:9" ht="13.5" x14ac:dyDescent="0.25">
      <c r="A870" s="3">
        <f>TITRES_STAT!B873</f>
        <v>43270</v>
      </c>
      <c r="B870" s="6">
        <f>TITRES_STAT!D873</f>
        <v>7.3144</v>
      </c>
      <c r="C870" s="2">
        <f t="shared" si="117"/>
        <v>-0.24390000000000001</v>
      </c>
      <c r="D870" s="2">
        <f t="shared" si="118"/>
        <v>0</v>
      </c>
      <c r="E870" s="2">
        <f t="shared" si="119"/>
        <v>0.24390000000000001</v>
      </c>
      <c r="F870" s="2">
        <f t="shared" si="123"/>
        <v>3.7523945550294764E-2</v>
      </c>
      <c r="G870" s="2">
        <f t="shared" si="123"/>
        <v>5.5687187868937345E-2</v>
      </c>
      <c r="H870" s="2">
        <f t="shared" si="121"/>
        <v>0.67383444893301658</v>
      </c>
      <c r="I870" s="2">
        <f t="shared" si="122"/>
        <v>40.256935168382476</v>
      </c>
    </row>
    <row r="871" spans="1:9" ht="13.5" x14ac:dyDescent="0.25">
      <c r="A871" s="3">
        <f>TITRES_STAT!B874</f>
        <v>43271</v>
      </c>
      <c r="B871" s="6">
        <f>TITRES_STAT!D874</f>
        <v>7.1924999999999999</v>
      </c>
      <c r="C871" s="2">
        <f t="shared" si="117"/>
        <v>-0.12190000000000012</v>
      </c>
      <c r="D871" s="2">
        <f t="shared" si="118"/>
        <v>0</v>
      </c>
      <c r="E871" s="2">
        <f t="shared" si="119"/>
        <v>0.12190000000000012</v>
      </c>
      <c r="F871" s="2">
        <f t="shared" si="123"/>
        <v>3.4843663725273713E-2</v>
      </c>
      <c r="G871" s="2">
        <f t="shared" si="123"/>
        <v>6.0416674449727543E-2</v>
      </c>
      <c r="H871" s="2">
        <f t="shared" si="121"/>
        <v>0.57672263564038062</v>
      </c>
      <c r="I871" s="2">
        <f t="shared" si="122"/>
        <v>36.577304251495484</v>
      </c>
    </row>
    <row r="872" spans="1:9" ht="13.5" x14ac:dyDescent="0.25">
      <c r="A872" s="3">
        <f>TITRES_STAT!B875</f>
        <v>43272</v>
      </c>
      <c r="B872" s="6">
        <f>TITRES_STAT!D875</f>
        <v>7.1763000000000003</v>
      </c>
      <c r="C872" s="2">
        <f t="shared" si="117"/>
        <v>-1.6199999999999548E-2</v>
      </c>
      <c r="D872" s="2">
        <f t="shared" si="118"/>
        <v>0</v>
      </c>
      <c r="E872" s="2">
        <f t="shared" si="119"/>
        <v>1.6199999999999548E-2</v>
      </c>
      <c r="F872" s="2">
        <f t="shared" si="123"/>
        <v>3.2354830602039877E-2</v>
      </c>
      <c r="G872" s="2">
        <f t="shared" si="123"/>
        <v>5.7258340560461259E-2</v>
      </c>
      <c r="H872" s="2">
        <f t="shared" si="121"/>
        <v>0.56506755671473197</v>
      </c>
      <c r="I872" s="2">
        <f t="shared" si="122"/>
        <v>36.104994592110636</v>
      </c>
    </row>
    <row r="873" spans="1:9" ht="13.5" x14ac:dyDescent="0.25">
      <c r="A873" s="3">
        <f>TITRES_STAT!B876</f>
        <v>43273</v>
      </c>
      <c r="B873" s="6">
        <f>TITRES_STAT!D876</f>
        <v>7.1519000000000004</v>
      </c>
      <c r="C873" s="2">
        <f t="shared" si="117"/>
        <v>-2.4399999999999977E-2</v>
      </c>
      <c r="D873" s="2">
        <f t="shared" si="118"/>
        <v>0</v>
      </c>
      <c r="E873" s="2">
        <f t="shared" si="119"/>
        <v>2.4399999999999977E-2</v>
      </c>
      <c r="F873" s="2">
        <f t="shared" si="123"/>
        <v>3.0043771273322743E-2</v>
      </c>
      <c r="G873" s="2">
        <f t="shared" si="123"/>
        <v>5.4911316234714021E-2</v>
      </c>
      <c r="H873" s="2">
        <f t="shared" si="121"/>
        <v>0.54713260095429239</v>
      </c>
      <c r="I873" s="2">
        <f t="shared" si="122"/>
        <v>35.36429913097389</v>
      </c>
    </row>
    <row r="874" spans="1:9" ht="13.5" x14ac:dyDescent="0.25">
      <c r="A874" s="3">
        <f>TITRES_STAT!B877</f>
        <v>43276</v>
      </c>
      <c r="B874" s="6">
        <f>TITRES_STAT!D877</f>
        <v>7.2656999999999998</v>
      </c>
      <c r="C874" s="2">
        <f t="shared" si="117"/>
        <v>0.11379999999999946</v>
      </c>
      <c r="D874" s="2">
        <f t="shared" si="118"/>
        <v>0.11379999999999946</v>
      </c>
      <c r="E874" s="2">
        <f t="shared" si="119"/>
        <v>0</v>
      </c>
      <c r="F874" s="2">
        <f t="shared" si="123"/>
        <v>3.6026359039513935E-2</v>
      </c>
      <c r="G874" s="2">
        <f t="shared" si="123"/>
        <v>5.0989079360805878E-2</v>
      </c>
      <c r="H874" s="2">
        <f t="shared" si="121"/>
        <v>0.70655049063714925</v>
      </c>
      <c r="I874" s="2">
        <f t="shared" si="122"/>
        <v>41.402261141031637</v>
      </c>
    </row>
    <row r="875" spans="1:9" ht="13.5" x14ac:dyDescent="0.25">
      <c r="A875" s="3">
        <f>TITRES_STAT!B878</f>
        <v>43277</v>
      </c>
      <c r="B875" s="6">
        <f>TITRES_STAT!D878</f>
        <v>7.2493999999999996</v>
      </c>
      <c r="C875" s="2">
        <f t="shared" si="117"/>
        <v>-1.6300000000000203E-2</v>
      </c>
      <c r="D875" s="2">
        <f t="shared" si="118"/>
        <v>0</v>
      </c>
      <c r="E875" s="2">
        <f t="shared" si="119"/>
        <v>1.6300000000000203E-2</v>
      </c>
      <c r="F875" s="2">
        <f t="shared" si="123"/>
        <v>3.3453047679548653E-2</v>
      </c>
      <c r="G875" s="2">
        <f t="shared" si="123"/>
        <v>4.8511287977891185E-2</v>
      </c>
      <c r="H875" s="2">
        <f t="shared" si="121"/>
        <v>0.68959306326384773</v>
      </c>
      <c r="I875" s="2">
        <f t="shared" si="122"/>
        <v>40.814150948970877</v>
      </c>
    </row>
    <row r="876" spans="1:9" ht="13.5" x14ac:dyDescent="0.25">
      <c r="A876" s="3">
        <f>TITRES_STAT!B879</f>
        <v>43278</v>
      </c>
      <c r="B876" s="6">
        <f>TITRES_STAT!D879</f>
        <v>7.1519000000000004</v>
      </c>
      <c r="C876" s="2">
        <f t="shared" si="117"/>
        <v>-9.7499999999999254E-2</v>
      </c>
      <c r="D876" s="2">
        <f t="shared" si="118"/>
        <v>0</v>
      </c>
      <c r="E876" s="2">
        <f t="shared" si="119"/>
        <v>9.7499999999999254E-2</v>
      </c>
      <c r="F876" s="2">
        <f t="shared" si="123"/>
        <v>3.1063544273866605E-2</v>
      </c>
      <c r="G876" s="2">
        <f t="shared" si="123"/>
        <v>5.201048169375605E-2</v>
      </c>
      <c r="H876" s="2">
        <f t="shared" si="121"/>
        <v>0.59725546201960744</v>
      </c>
      <c r="I876" s="2">
        <f t="shared" si="122"/>
        <v>37.392607270500342</v>
      </c>
    </row>
    <row r="877" spans="1:9" ht="13.5" x14ac:dyDescent="0.25">
      <c r="A877" s="3">
        <f>TITRES_STAT!B880</f>
        <v>43279</v>
      </c>
      <c r="B877" s="6">
        <f>TITRES_STAT!D880</f>
        <v>7.0137</v>
      </c>
      <c r="C877" s="2">
        <f t="shared" si="117"/>
        <v>-0.13820000000000032</v>
      </c>
      <c r="D877" s="2">
        <f t="shared" si="118"/>
        <v>0</v>
      </c>
      <c r="E877" s="2">
        <f t="shared" si="119"/>
        <v>0.13820000000000032</v>
      </c>
      <c r="F877" s="2">
        <f t="shared" ref="F877:G892" si="124">((F876*13)+D877)/14</f>
        <v>2.8844719682876132E-2</v>
      </c>
      <c r="G877" s="2">
        <f t="shared" si="124"/>
        <v>5.8166875858487788E-2</v>
      </c>
      <c r="H877" s="2">
        <f t="shared" si="121"/>
        <v>0.49589597614029451</v>
      </c>
      <c r="I877" s="2">
        <f t="shared" si="122"/>
        <v>33.150431851538471</v>
      </c>
    </row>
    <row r="878" spans="1:9" ht="13.5" x14ac:dyDescent="0.25">
      <c r="A878" s="3">
        <f>TITRES_STAT!B881</f>
        <v>43280</v>
      </c>
      <c r="B878" s="6">
        <f>TITRES_STAT!D881</f>
        <v>7.1924999999999999</v>
      </c>
      <c r="C878" s="2">
        <f t="shared" si="117"/>
        <v>0.17879999999999985</v>
      </c>
      <c r="D878" s="2">
        <f t="shared" si="118"/>
        <v>0.17879999999999985</v>
      </c>
      <c r="E878" s="2">
        <f t="shared" si="119"/>
        <v>0</v>
      </c>
      <c r="F878" s="2">
        <f t="shared" si="124"/>
        <v>3.9555811134099263E-2</v>
      </c>
      <c r="G878" s="2">
        <f t="shared" si="124"/>
        <v>5.4012099011452944E-2</v>
      </c>
      <c r="H878" s="2">
        <f t="shared" si="121"/>
        <v>0.73235093355123426</v>
      </c>
      <c r="I878" s="2">
        <f t="shared" si="122"/>
        <v>42.27497554724382</v>
      </c>
    </row>
    <row r="879" spans="1:9" ht="13.5" x14ac:dyDescent="0.25">
      <c r="A879" s="3">
        <f>TITRES_STAT!B882</f>
        <v>43283</v>
      </c>
      <c r="B879" s="6">
        <f>TITRES_STAT!D882</f>
        <v>7.1519000000000004</v>
      </c>
      <c r="C879" s="2">
        <f t="shared" si="117"/>
        <v>-4.0599999999999525E-2</v>
      </c>
      <c r="D879" s="2">
        <f t="shared" si="118"/>
        <v>0</v>
      </c>
      <c r="E879" s="2">
        <f t="shared" si="119"/>
        <v>4.0599999999999525E-2</v>
      </c>
      <c r="F879" s="2">
        <f t="shared" si="124"/>
        <v>3.6730396053092175E-2</v>
      </c>
      <c r="G879" s="2">
        <f t="shared" si="124"/>
        <v>5.3054091939206273E-2</v>
      </c>
      <c r="H879" s="2">
        <f t="shared" si="121"/>
        <v>0.69231975726171835</v>
      </c>
      <c r="I879" s="2">
        <f t="shared" si="122"/>
        <v>40.909512182374804</v>
      </c>
    </row>
    <row r="880" spans="1:9" ht="13.5" x14ac:dyDescent="0.25">
      <c r="A880" s="3">
        <f>TITRES_STAT!B883</f>
        <v>43284</v>
      </c>
      <c r="B880" s="6">
        <f>TITRES_STAT!D883</f>
        <v>7.1924999999999999</v>
      </c>
      <c r="C880" s="2">
        <f t="shared" si="117"/>
        <v>4.0599999999999525E-2</v>
      </c>
      <c r="D880" s="2">
        <f t="shared" si="118"/>
        <v>4.0599999999999525E-2</v>
      </c>
      <c r="E880" s="2">
        <f t="shared" si="119"/>
        <v>0</v>
      </c>
      <c r="F880" s="2">
        <f t="shared" si="124"/>
        <v>3.7006796335014129E-2</v>
      </c>
      <c r="G880" s="2">
        <f t="shared" si="124"/>
        <v>4.9264513943548686E-2</v>
      </c>
      <c r="H880" s="2">
        <f t="shared" si="121"/>
        <v>0.7511856582492531</v>
      </c>
      <c r="I880" s="2">
        <f t="shared" si="122"/>
        <v>42.895832015906898</v>
      </c>
    </row>
    <row r="881" spans="1:9" ht="13.5" x14ac:dyDescent="0.25">
      <c r="A881" s="3">
        <f>TITRES_STAT!B884</f>
        <v>43285</v>
      </c>
      <c r="B881" s="6">
        <f>TITRES_STAT!D884</f>
        <v>7.1844000000000001</v>
      </c>
      <c r="C881" s="2">
        <f t="shared" si="117"/>
        <v>-8.099999999999774E-3</v>
      </c>
      <c r="D881" s="2">
        <f t="shared" si="118"/>
        <v>0</v>
      </c>
      <c r="E881" s="2">
        <f t="shared" si="119"/>
        <v>8.099999999999774E-3</v>
      </c>
      <c r="F881" s="2">
        <f t="shared" si="124"/>
        <v>3.4363453739655977E-2</v>
      </c>
      <c r="G881" s="2">
        <f t="shared" si="124"/>
        <v>4.6324191519009475E-2</v>
      </c>
      <c r="H881" s="2">
        <f t="shared" si="121"/>
        <v>0.74180363677916927</v>
      </c>
      <c r="I881" s="2">
        <f t="shared" si="122"/>
        <v>42.588247097179377</v>
      </c>
    </row>
    <row r="882" spans="1:9" ht="13.5" x14ac:dyDescent="0.25">
      <c r="A882" s="3">
        <f>TITRES_STAT!B885</f>
        <v>43286</v>
      </c>
      <c r="B882" s="6">
        <f>TITRES_STAT!D885</f>
        <v>7.2332000000000001</v>
      </c>
      <c r="C882" s="2">
        <f t="shared" si="117"/>
        <v>4.8799999999999955E-2</v>
      </c>
      <c r="D882" s="2">
        <f t="shared" si="118"/>
        <v>4.8799999999999955E-2</v>
      </c>
      <c r="E882" s="2">
        <f t="shared" si="119"/>
        <v>0</v>
      </c>
      <c r="F882" s="2">
        <f t="shared" si="124"/>
        <v>3.5394635615394833E-2</v>
      </c>
      <c r="G882" s="2">
        <f t="shared" si="124"/>
        <v>4.3015320696223089E-2</v>
      </c>
      <c r="H882" s="2">
        <f t="shared" si="121"/>
        <v>0.82283788758321685</v>
      </c>
      <c r="I882" s="2">
        <f t="shared" si="122"/>
        <v>45.140486336619027</v>
      </c>
    </row>
    <row r="883" spans="1:9" ht="13.5" x14ac:dyDescent="0.25">
      <c r="A883" s="3">
        <f>TITRES_STAT!B886</f>
        <v>43287</v>
      </c>
      <c r="B883" s="6">
        <f>TITRES_STAT!D886</f>
        <v>7.2332000000000001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3.2866447357152342E-2</v>
      </c>
      <c r="G883" s="2">
        <f t="shared" si="124"/>
        <v>3.9942797789350011E-2</v>
      </c>
      <c r="H883" s="2">
        <f t="shared" si="121"/>
        <v>0.82283788758321674</v>
      </c>
      <c r="I883" s="2">
        <f t="shared" si="122"/>
        <v>45.14048633661902</v>
      </c>
    </row>
    <row r="884" spans="1:9" ht="13.5" x14ac:dyDescent="0.25">
      <c r="A884" s="3">
        <f>TITRES_STAT!B887</f>
        <v>43290</v>
      </c>
      <c r="B884" s="6">
        <f>TITRES_STAT!D887</f>
        <v>7.1113</v>
      </c>
      <c r="C884" s="2">
        <f t="shared" si="117"/>
        <v>-0.12190000000000012</v>
      </c>
      <c r="D884" s="2">
        <f t="shared" si="118"/>
        <v>0</v>
      </c>
      <c r="E884" s="2">
        <f t="shared" si="119"/>
        <v>0.12190000000000012</v>
      </c>
      <c r="F884" s="2">
        <f t="shared" si="124"/>
        <v>3.0518843974498604E-2</v>
      </c>
      <c r="G884" s="2">
        <f t="shared" si="124"/>
        <v>4.5796883661539299E-2</v>
      </c>
      <c r="H884" s="2">
        <f t="shared" si="121"/>
        <v>0.66639564822897868</v>
      </c>
      <c r="I884" s="2">
        <f t="shared" si="122"/>
        <v>39.990241749443733</v>
      </c>
    </row>
    <row r="885" spans="1:9" ht="13.5" x14ac:dyDescent="0.25">
      <c r="A885" s="3">
        <f>TITRES_STAT!B888</f>
        <v>43291</v>
      </c>
      <c r="B885" s="6">
        <f>TITRES_STAT!D888</f>
        <v>7.1113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2.8338926547748701E-2</v>
      </c>
      <c r="G885" s="2">
        <f t="shared" si="124"/>
        <v>4.2525677685715066E-2</v>
      </c>
      <c r="H885" s="2">
        <f t="shared" si="121"/>
        <v>0.66639564822897857</v>
      </c>
      <c r="I885" s="2">
        <f t="shared" si="122"/>
        <v>39.990241749443733</v>
      </c>
    </row>
    <row r="886" spans="1:9" ht="13.5" x14ac:dyDescent="0.25">
      <c r="A886" s="3">
        <f>TITRES_STAT!B889</f>
        <v>43292</v>
      </c>
      <c r="B886" s="6">
        <f>TITRES_STAT!D889</f>
        <v>7.2007000000000003</v>
      </c>
      <c r="C886" s="2">
        <f t="shared" si="117"/>
        <v>8.9400000000000368E-2</v>
      </c>
      <c r="D886" s="2">
        <f t="shared" si="118"/>
        <v>8.9400000000000368E-2</v>
      </c>
      <c r="E886" s="2">
        <f t="shared" si="119"/>
        <v>0</v>
      </c>
      <c r="F886" s="2">
        <f t="shared" si="124"/>
        <v>3.2700431794338104E-2</v>
      </c>
      <c r="G886" s="2">
        <f t="shared" si="124"/>
        <v>3.9488129279592561E-2</v>
      </c>
      <c r="H886" s="2">
        <f t="shared" si="121"/>
        <v>0.82810789953621999</v>
      </c>
      <c r="I886" s="2">
        <f t="shared" si="122"/>
        <v>45.298633617102467</v>
      </c>
    </row>
    <row r="887" spans="1:9" ht="13.5" x14ac:dyDescent="0.25">
      <c r="A887" s="3">
        <f>TITRES_STAT!B890</f>
        <v>43293</v>
      </c>
      <c r="B887" s="6">
        <f>TITRES_STAT!D890</f>
        <v>7.2007000000000003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3.0364686666171096E-2</v>
      </c>
      <c r="G887" s="2">
        <f t="shared" si="124"/>
        <v>3.6667548616764523E-2</v>
      </c>
      <c r="H887" s="2">
        <f t="shared" si="121"/>
        <v>0.82810789953621999</v>
      </c>
      <c r="I887" s="2">
        <f t="shared" si="122"/>
        <v>45.298633617102467</v>
      </c>
    </row>
    <row r="888" spans="1:9" ht="13.5" x14ac:dyDescent="0.25">
      <c r="A888" s="3">
        <f>TITRES_STAT!B891</f>
        <v>43294</v>
      </c>
      <c r="B888" s="6">
        <f>TITRES_STAT!D891</f>
        <v>7.2332000000000001</v>
      </c>
      <c r="C888" s="2">
        <f t="shared" si="117"/>
        <v>3.2499999999999751E-2</v>
      </c>
      <c r="D888" s="2">
        <f t="shared" si="118"/>
        <v>3.2499999999999751E-2</v>
      </c>
      <c r="E888" s="2">
        <f t="shared" si="119"/>
        <v>0</v>
      </c>
      <c r="F888" s="2">
        <f t="shared" si="124"/>
        <v>3.0517209047158857E-2</v>
      </c>
      <c r="G888" s="2">
        <f t="shared" si="124"/>
        <v>3.4048438001281343E-2</v>
      </c>
      <c r="H888" s="2">
        <f t="shared" si="121"/>
        <v>0.8962880777676322</v>
      </c>
      <c r="I888" s="2">
        <f t="shared" si="122"/>
        <v>47.265396448770041</v>
      </c>
    </row>
    <row r="889" spans="1:9" ht="13.5" x14ac:dyDescent="0.25">
      <c r="A889" s="3">
        <f>TITRES_STAT!B892</f>
        <v>43297</v>
      </c>
      <c r="B889" s="6">
        <f>TITRES_STAT!D892</f>
        <v>7.2168999999999999</v>
      </c>
      <c r="C889" s="2">
        <f t="shared" si="117"/>
        <v>-1.6300000000000203E-2</v>
      </c>
      <c r="D889" s="2">
        <f t="shared" si="118"/>
        <v>0</v>
      </c>
      <c r="E889" s="2">
        <f t="shared" si="119"/>
        <v>1.6300000000000203E-2</v>
      </c>
      <c r="F889" s="2">
        <f t="shared" si="124"/>
        <v>2.8337408400933222E-2</v>
      </c>
      <c r="G889" s="2">
        <f t="shared" si="124"/>
        <v>3.2780692429761261E-2</v>
      </c>
      <c r="H889" s="2">
        <f t="shared" si="121"/>
        <v>0.8644542351157285</v>
      </c>
      <c r="I889" s="2">
        <f t="shared" si="122"/>
        <v>46.365001555646714</v>
      </c>
    </row>
    <row r="890" spans="1:9" ht="13.5" x14ac:dyDescent="0.25">
      <c r="A890" s="3">
        <f>TITRES_STAT!B893</f>
        <v>43298</v>
      </c>
      <c r="B890" s="6">
        <f>TITRES_STAT!D893</f>
        <v>7.2168999999999999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2.6313307800866565E-2</v>
      </c>
      <c r="G890" s="2">
        <f t="shared" si="124"/>
        <v>3.0439214399064028E-2</v>
      </c>
      <c r="H890" s="2">
        <f t="shared" si="121"/>
        <v>0.86445423511572861</v>
      </c>
      <c r="I890" s="2">
        <f t="shared" si="122"/>
        <v>46.365001555646714</v>
      </c>
    </row>
    <row r="891" spans="1:9" ht="13.5" x14ac:dyDescent="0.25">
      <c r="A891" s="3">
        <f>TITRES_STAT!B894</f>
        <v>43299</v>
      </c>
      <c r="B891" s="6">
        <f>TITRES_STAT!D894</f>
        <v>7.2168999999999999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2.443378581509038E-2</v>
      </c>
      <c r="G891" s="2">
        <f t="shared" si="124"/>
        <v>2.8264984799130883E-2</v>
      </c>
      <c r="H891" s="2">
        <f t="shared" si="121"/>
        <v>0.8644542351157285</v>
      </c>
      <c r="I891" s="2">
        <f t="shared" si="122"/>
        <v>46.365001555646714</v>
      </c>
    </row>
    <row r="892" spans="1:9" ht="13.5" x14ac:dyDescent="0.25">
      <c r="A892" s="3">
        <f>TITRES_STAT!B895</f>
        <v>43300</v>
      </c>
      <c r="B892" s="6">
        <f>TITRES_STAT!D895</f>
        <v>7.0381</v>
      </c>
      <c r="C892" s="2">
        <f t="shared" si="117"/>
        <v>-0.17879999999999985</v>
      </c>
      <c r="D892" s="2">
        <f t="shared" si="118"/>
        <v>0</v>
      </c>
      <c r="E892" s="2">
        <f t="shared" si="119"/>
        <v>0.17879999999999985</v>
      </c>
      <c r="F892" s="2">
        <f t="shared" si="124"/>
        <v>2.2688515399726779E-2</v>
      </c>
      <c r="G892" s="2">
        <f t="shared" si="124"/>
        <v>3.9017485884907235E-2</v>
      </c>
      <c r="H892" s="2">
        <f t="shared" si="121"/>
        <v>0.58149608784770934</v>
      </c>
      <c r="I892" s="2">
        <f t="shared" si="122"/>
        <v>36.768733879011954</v>
      </c>
    </row>
    <row r="893" spans="1:9" ht="13.5" x14ac:dyDescent="0.25">
      <c r="A893" s="3">
        <f>TITRES_STAT!B896</f>
        <v>43301</v>
      </c>
      <c r="B893" s="6">
        <f>TITRES_STAT!D896</f>
        <v>7.2249999999999996</v>
      </c>
      <c r="C893" s="2">
        <f t="shared" si="117"/>
        <v>0.18689999999999962</v>
      </c>
      <c r="D893" s="2">
        <f t="shared" si="118"/>
        <v>0.18689999999999962</v>
      </c>
      <c r="E893" s="2">
        <f t="shared" si="119"/>
        <v>0</v>
      </c>
      <c r="F893" s="2">
        <f t="shared" ref="F893:G908" si="125">((F892*13)+D893)/14</f>
        <v>3.4417907156889124E-2</v>
      </c>
      <c r="G893" s="2">
        <f t="shared" si="125"/>
        <v>3.6230522607413863E-2</v>
      </c>
      <c r="H893" s="2">
        <f t="shared" si="121"/>
        <v>0.94996993363397353</v>
      </c>
      <c r="I893" s="2">
        <f t="shared" si="122"/>
        <v>48.717158005795753</v>
      </c>
    </row>
    <row r="894" spans="1:9" ht="13.5" x14ac:dyDescent="0.25">
      <c r="A894" s="3">
        <f>TITRES_STAT!B897</f>
        <v>43304</v>
      </c>
      <c r="B894" s="6">
        <f>TITRES_STAT!D897</f>
        <v>7.3712999999999997</v>
      </c>
      <c r="C894" s="2">
        <f t="shared" si="117"/>
        <v>0.1463000000000001</v>
      </c>
      <c r="D894" s="2">
        <f t="shared" si="118"/>
        <v>0.1463000000000001</v>
      </c>
      <c r="E894" s="2">
        <f t="shared" si="119"/>
        <v>0</v>
      </c>
      <c r="F894" s="2">
        <f t="shared" si="125"/>
        <v>4.240948521711134E-2</v>
      </c>
      <c r="G894" s="2">
        <f t="shared" si="125"/>
        <v>3.3642628135455731E-2</v>
      </c>
      <c r="H894" s="2">
        <f t="shared" si="121"/>
        <v>1.2605877592665324</v>
      </c>
      <c r="I894" s="2">
        <f t="shared" si="122"/>
        <v>55.763716940391696</v>
      </c>
    </row>
    <row r="895" spans="1:9" ht="13.5" x14ac:dyDescent="0.25">
      <c r="A895" s="3">
        <f>TITRES_STAT!B898</f>
        <v>43305</v>
      </c>
      <c r="B895" s="6">
        <f>TITRES_STAT!D898</f>
        <v>7.3144</v>
      </c>
      <c r="C895" s="2">
        <f t="shared" si="117"/>
        <v>-5.6899999999999729E-2</v>
      </c>
      <c r="D895" s="2">
        <f t="shared" si="118"/>
        <v>0</v>
      </c>
      <c r="E895" s="2">
        <f t="shared" si="119"/>
        <v>5.6899999999999729E-2</v>
      </c>
      <c r="F895" s="2">
        <f t="shared" si="125"/>
        <v>3.9380236273031957E-2</v>
      </c>
      <c r="G895" s="2">
        <f t="shared" si="125"/>
        <v>3.5303868982923162E-2</v>
      </c>
      <c r="H895" s="2">
        <f t="shared" si="121"/>
        <v>1.1154651715957982</v>
      </c>
      <c r="I895" s="2">
        <f t="shared" si="122"/>
        <v>52.72907285702788</v>
      </c>
    </row>
    <row r="896" spans="1:9" ht="13.5" x14ac:dyDescent="0.25">
      <c r="A896" s="3">
        <f>TITRES_STAT!B899</f>
        <v>43307</v>
      </c>
      <c r="B896" s="6">
        <f>TITRES_STAT!D899</f>
        <v>7.2332000000000001</v>
      </c>
      <c r="C896" s="2">
        <f t="shared" si="117"/>
        <v>-8.1199999999999939E-2</v>
      </c>
      <c r="D896" s="2">
        <f t="shared" si="118"/>
        <v>0</v>
      </c>
      <c r="E896" s="2">
        <f t="shared" si="119"/>
        <v>8.1199999999999939E-2</v>
      </c>
      <c r="F896" s="2">
        <f t="shared" si="125"/>
        <v>3.6567362253529676E-2</v>
      </c>
      <c r="G896" s="2">
        <f t="shared" si="125"/>
        <v>3.8582164055571501E-2</v>
      </c>
      <c r="H896" s="2">
        <f t="shared" si="121"/>
        <v>0.94777893227710552</v>
      </c>
      <c r="I896" s="2">
        <f t="shared" si="122"/>
        <v>48.65947138924426</v>
      </c>
    </row>
    <row r="897" spans="1:9" ht="13.5" x14ac:dyDescent="0.25">
      <c r="A897" s="3">
        <f>TITRES_STAT!B900</f>
        <v>43308</v>
      </c>
      <c r="B897" s="6">
        <f>TITRES_STAT!D900</f>
        <v>7.2332000000000001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3.3955407806848983E-2</v>
      </c>
      <c r="G897" s="2">
        <f t="shared" si="125"/>
        <v>3.5826295194459248E-2</v>
      </c>
      <c r="H897" s="2">
        <f t="shared" si="121"/>
        <v>0.94777893227710552</v>
      </c>
      <c r="I897" s="2">
        <f t="shared" si="122"/>
        <v>48.65947138924426</v>
      </c>
    </row>
    <row r="898" spans="1:9" ht="13.5" x14ac:dyDescent="0.25">
      <c r="A898" s="3">
        <f>TITRES_STAT!B901</f>
        <v>43311</v>
      </c>
      <c r="B898" s="6">
        <f>TITRES_STAT!D901</f>
        <v>7.3063000000000002</v>
      </c>
      <c r="C898" s="2">
        <f t="shared" si="117"/>
        <v>7.3100000000000165E-2</v>
      </c>
      <c r="D898" s="2">
        <f t="shared" si="118"/>
        <v>7.3100000000000165E-2</v>
      </c>
      <c r="E898" s="2">
        <f t="shared" si="119"/>
        <v>0</v>
      </c>
      <c r="F898" s="2">
        <f t="shared" si="125"/>
        <v>3.675145010635978E-2</v>
      </c>
      <c r="G898" s="2">
        <f t="shared" si="125"/>
        <v>3.3267274109140731E-2</v>
      </c>
      <c r="H898" s="2">
        <f t="shared" si="121"/>
        <v>1.1047328370153933</v>
      </c>
      <c r="I898" s="2">
        <f t="shared" si="122"/>
        <v>52.488031620296027</v>
      </c>
    </row>
    <row r="899" spans="1:9" ht="13.5" x14ac:dyDescent="0.25">
      <c r="A899" s="3">
        <f>TITRES_STAT!B902</f>
        <v>43312</v>
      </c>
      <c r="B899" s="6">
        <f>TITRES_STAT!D902</f>
        <v>7.3551000000000002</v>
      </c>
      <c r="C899" s="2">
        <f t="shared" ref="C899:C962" si="126">B899-B898</f>
        <v>4.8799999999999955E-2</v>
      </c>
      <c r="D899" s="2">
        <f t="shared" ref="D899:D962" si="127">IF(C899&gt;0,C899,0)</f>
        <v>4.8799999999999955E-2</v>
      </c>
      <c r="E899" s="2">
        <f t="shared" ref="E899:E962" si="128">IF(C899&lt;0,-C899,0)</f>
        <v>0</v>
      </c>
      <c r="F899" s="2">
        <f t="shared" si="125"/>
        <v>3.7612060813048367E-2</v>
      </c>
      <c r="G899" s="2">
        <f t="shared" si="125"/>
        <v>3.0891040244202108E-2</v>
      </c>
      <c r="H899" s="2">
        <f t="shared" si="121"/>
        <v>1.2175718433472864</v>
      </c>
      <c r="I899" s="2">
        <f t="shared" si="122"/>
        <v>54.905632347380354</v>
      </c>
    </row>
    <row r="900" spans="1:9" ht="13.5" x14ac:dyDescent="0.25">
      <c r="A900" s="3">
        <f>TITRES_STAT!B903</f>
        <v>43313</v>
      </c>
      <c r="B900" s="6">
        <f>TITRES_STAT!D903</f>
        <v>7.3063000000000002</v>
      </c>
      <c r="C900" s="2">
        <f t="shared" si="126"/>
        <v>-4.8799999999999955E-2</v>
      </c>
      <c r="D900" s="2">
        <f t="shared" si="127"/>
        <v>0</v>
      </c>
      <c r="E900" s="2">
        <f t="shared" si="128"/>
        <v>4.8799999999999955E-2</v>
      </c>
      <c r="F900" s="2">
        <f t="shared" si="125"/>
        <v>3.4925485040687772E-2</v>
      </c>
      <c r="G900" s="2">
        <f t="shared" si="125"/>
        <v>3.217025165533053E-2</v>
      </c>
      <c r="H900" s="2">
        <f t="shared" si="121"/>
        <v>1.0856453786832814</v>
      </c>
      <c r="I900" s="2">
        <f t="shared" si="122"/>
        <v>52.053210472850175</v>
      </c>
    </row>
    <row r="901" spans="1:9" ht="13.5" x14ac:dyDescent="0.25">
      <c r="A901" s="3">
        <f>TITRES_STAT!B904</f>
        <v>43314</v>
      </c>
      <c r="B901" s="6">
        <f>TITRES_STAT!D904</f>
        <v>7.2332000000000001</v>
      </c>
      <c r="C901" s="2">
        <f t="shared" si="126"/>
        <v>-7.3100000000000165E-2</v>
      </c>
      <c r="D901" s="2">
        <f t="shared" si="127"/>
        <v>0</v>
      </c>
      <c r="E901" s="2">
        <f t="shared" si="128"/>
        <v>7.3100000000000165E-2</v>
      </c>
      <c r="F901" s="2">
        <f t="shared" si="125"/>
        <v>3.2430807537781506E-2</v>
      </c>
      <c r="G901" s="2">
        <f t="shared" si="125"/>
        <v>3.5093805108521219E-2</v>
      </c>
      <c r="H901" s="2">
        <f t="shared" si="121"/>
        <v>0.92411773067910774</v>
      </c>
      <c r="I901" s="2">
        <f t="shared" si="122"/>
        <v>48.028128214012405</v>
      </c>
    </row>
    <row r="902" spans="1:9" ht="13.5" x14ac:dyDescent="0.25">
      <c r="A902" s="3">
        <f>TITRES_STAT!B905</f>
        <v>43315</v>
      </c>
      <c r="B902" s="6">
        <f>TITRES_STAT!D905</f>
        <v>7.2332000000000001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3.0114321285082825E-2</v>
      </c>
      <c r="G902" s="2">
        <f t="shared" si="125"/>
        <v>3.2587104743626846E-2</v>
      </c>
      <c r="H902" s="2">
        <f t="shared" si="121"/>
        <v>0.92411773067910763</v>
      </c>
      <c r="I902" s="2">
        <f t="shared" si="122"/>
        <v>48.028128214012405</v>
      </c>
    </row>
    <row r="903" spans="1:9" ht="13.5" x14ac:dyDescent="0.25">
      <c r="A903" s="3">
        <f>TITRES_STAT!B906</f>
        <v>43318</v>
      </c>
      <c r="B903" s="6">
        <f>TITRES_STAT!D906</f>
        <v>7.2332000000000001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2.7963298336148336E-2</v>
      </c>
      <c r="G903" s="2">
        <f t="shared" si="125"/>
        <v>3.0259454404796358E-2</v>
      </c>
      <c r="H903" s="2">
        <f t="shared" si="121"/>
        <v>0.92411773067910752</v>
      </c>
      <c r="I903" s="2">
        <f t="shared" si="122"/>
        <v>48.028128214012398</v>
      </c>
    </row>
    <row r="904" spans="1:9" ht="13.5" x14ac:dyDescent="0.25">
      <c r="A904" s="3">
        <f>TITRES_STAT!B907</f>
        <v>43319</v>
      </c>
      <c r="B904" s="6">
        <f>TITRES_STAT!D907</f>
        <v>7.1681999999999997</v>
      </c>
      <c r="C904" s="2">
        <f t="shared" si="126"/>
        <v>-6.5000000000000391E-2</v>
      </c>
      <c r="D904" s="2">
        <f t="shared" si="127"/>
        <v>0</v>
      </c>
      <c r="E904" s="2">
        <f t="shared" si="128"/>
        <v>6.5000000000000391E-2</v>
      </c>
      <c r="F904" s="2">
        <f t="shared" si="125"/>
        <v>2.5965919883566311E-2</v>
      </c>
      <c r="G904" s="2">
        <f t="shared" si="125"/>
        <v>3.274092194731093E-2</v>
      </c>
      <c r="H904" s="2">
        <f t="shared" si="121"/>
        <v>0.79307234919507019</v>
      </c>
      <c r="I904" s="2">
        <f t="shared" si="122"/>
        <v>44.229801968174293</v>
      </c>
    </row>
    <row r="905" spans="1:9" ht="13.5" x14ac:dyDescent="0.25">
      <c r="A905" s="3">
        <f>TITRES_STAT!B908</f>
        <v>43320</v>
      </c>
      <c r="B905" s="6">
        <f>TITRES_STAT!D908</f>
        <v>7.1356999999999999</v>
      </c>
      <c r="C905" s="2">
        <f t="shared" si="126"/>
        <v>-3.2499999999999751E-2</v>
      </c>
      <c r="D905" s="2">
        <f t="shared" si="127"/>
        <v>0</v>
      </c>
      <c r="E905" s="2">
        <f t="shared" si="128"/>
        <v>3.2499999999999751E-2</v>
      </c>
      <c r="F905" s="2">
        <f t="shared" si="125"/>
        <v>2.4111211320454431E-2</v>
      </c>
      <c r="G905" s="2">
        <f t="shared" si="125"/>
        <v>3.2723713236788701E-2</v>
      </c>
      <c r="H905" s="2">
        <f t="shared" si="121"/>
        <v>0.73681159427066756</v>
      </c>
      <c r="I905" s="2">
        <f t="shared" si="122"/>
        <v>42.423230976879445</v>
      </c>
    </row>
    <row r="906" spans="1:9" ht="13.5" x14ac:dyDescent="0.25">
      <c r="A906" s="3">
        <f>TITRES_STAT!B909</f>
        <v>43321</v>
      </c>
      <c r="B906" s="6">
        <f>TITRES_STAT!D909</f>
        <v>6.9242999999999997</v>
      </c>
      <c r="C906" s="2">
        <f t="shared" si="126"/>
        <v>-0.21140000000000025</v>
      </c>
      <c r="D906" s="2">
        <f t="shared" si="127"/>
        <v>0</v>
      </c>
      <c r="E906" s="2">
        <f t="shared" si="128"/>
        <v>0.21140000000000025</v>
      </c>
      <c r="F906" s="2">
        <f t="shared" si="125"/>
        <v>2.2388981940421972E-2</v>
      </c>
      <c r="G906" s="2">
        <f t="shared" si="125"/>
        <v>4.5486305148446662E-2</v>
      </c>
      <c r="H906" s="2">
        <f t="shared" si="121"/>
        <v>0.49221368645693453</v>
      </c>
      <c r="I906" s="2">
        <f t="shared" si="122"/>
        <v>32.985469234344791</v>
      </c>
    </row>
    <row r="907" spans="1:9" ht="13.5" x14ac:dyDescent="0.25">
      <c r="A907" s="3">
        <f>TITRES_STAT!B910</f>
        <v>43322</v>
      </c>
      <c r="B907" s="6">
        <f>TITRES_STAT!D910</f>
        <v>7.2332000000000001</v>
      </c>
      <c r="C907" s="2">
        <f t="shared" si="126"/>
        <v>0.3089000000000004</v>
      </c>
      <c r="D907" s="2">
        <f t="shared" si="127"/>
        <v>0.3089000000000004</v>
      </c>
      <c r="E907" s="2">
        <f t="shared" si="128"/>
        <v>0</v>
      </c>
      <c r="F907" s="2">
        <f t="shared" si="125"/>
        <v>4.2854054658963289E-2</v>
      </c>
      <c r="G907" s="2">
        <f t="shared" si="125"/>
        <v>4.2237283352129049E-2</v>
      </c>
      <c r="H907" s="2">
        <f t="shared" si="121"/>
        <v>1.0146025325940653</v>
      </c>
      <c r="I907" s="2">
        <f t="shared" si="122"/>
        <v>50.36241721028869</v>
      </c>
    </row>
    <row r="908" spans="1:9" ht="13.5" x14ac:dyDescent="0.25">
      <c r="A908" s="3">
        <f>TITRES_STAT!B911</f>
        <v>43326</v>
      </c>
      <c r="B908" s="6">
        <f>TITRES_STAT!D911</f>
        <v>7.2088000000000001</v>
      </c>
      <c r="C908" s="2">
        <f t="shared" si="126"/>
        <v>-2.4399999999999977E-2</v>
      </c>
      <c r="D908" s="2">
        <f t="shared" si="127"/>
        <v>0</v>
      </c>
      <c r="E908" s="2">
        <f t="shared" si="128"/>
        <v>2.4399999999999977E-2</v>
      </c>
      <c r="F908" s="2">
        <f t="shared" si="125"/>
        <v>3.9793050754751626E-2</v>
      </c>
      <c r="G908" s="2">
        <f t="shared" si="125"/>
        <v>4.0963191684119826E-2</v>
      </c>
      <c r="H908" s="2">
        <f t="shared" si="121"/>
        <v>0.97143433210987251</v>
      </c>
      <c r="I908" s="2">
        <f t="shared" si="122"/>
        <v>49.27551054009605</v>
      </c>
    </row>
    <row r="909" spans="1:9" ht="13.5" x14ac:dyDescent="0.25">
      <c r="A909" s="3">
        <f>TITRES_STAT!B912</f>
        <v>43327</v>
      </c>
      <c r="B909" s="6">
        <f>TITRES_STAT!D912</f>
        <v>7.2088000000000001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3.6950689986555083E-2</v>
      </c>
      <c r="G909" s="2">
        <f t="shared" si="129"/>
        <v>3.8037249420968408E-2</v>
      </c>
      <c r="H909" s="2">
        <f t="shared" si="121"/>
        <v>0.97143433210987251</v>
      </c>
      <c r="I909" s="2">
        <f t="shared" si="122"/>
        <v>49.27551054009605</v>
      </c>
    </row>
    <row r="910" spans="1:9" ht="13.5" x14ac:dyDescent="0.25">
      <c r="A910" s="3">
        <f>TITRES_STAT!B913</f>
        <v>43328</v>
      </c>
      <c r="B910" s="6">
        <f>TITRES_STAT!D913</f>
        <v>7.2168999999999999</v>
      </c>
      <c r="C910" s="2">
        <f t="shared" si="126"/>
        <v>8.099999999999774E-3</v>
      </c>
      <c r="D910" s="2">
        <f t="shared" si="127"/>
        <v>8.099999999999774E-3</v>
      </c>
      <c r="E910" s="2">
        <f t="shared" si="128"/>
        <v>0</v>
      </c>
      <c r="F910" s="2">
        <f t="shared" si="129"/>
        <v>3.4889926416086847E-2</v>
      </c>
      <c r="G910" s="2">
        <f t="shared" si="129"/>
        <v>3.5320303033756377E-2</v>
      </c>
      <c r="H910" s="2">
        <f t="shared" si="121"/>
        <v>0.98781503609246468</v>
      </c>
      <c r="I910" s="2">
        <f t="shared" si="122"/>
        <v>49.693508609043228</v>
      </c>
    </row>
    <row r="911" spans="1:9" ht="13.5" x14ac:dyDescent="0.25">
      <c r="A911" s="3">
        <f>TITRES_STAT!B914</f>
        <v>43329</v>
      </c>
      <c r="B911" s="6">
        <f>TITRES_STAT!D914</f>
        <v>7.0869</v>
      </c>
      <c r="C911" s="2">
        <f t="shared" si="126"/>
        <v>-0.12999999999999989</v>
      </c>
      <c r="D911" s="2">
        <f t="shared" si="127"/>
        <v>0</v>
      </c>
      <c r="E911" s="2">
        <f t="shared" si="128"/>
        <v>0.12999999999999989</v>
      </c>
      <c r="F911" s="2">
        <f t="shared" si="129"/>
        <v>3.2397788814937788E-2</v>
      </c>
      <c r="G911" s="2">
        <f t="shared" si="129"/>
        <v>4.2083138531345203E-2</v>
      </c>
      <c r="H911" s="2">
        <f t="shared" si="121"/>
        <v>0.76985201070035736</v>
      </c>
      <c r="I911" s="2">
        <f t="shared" si="122"/>
        <v>43.498100747740779</v>
      </c>
    </row>
    <row r="912" spans="1:9" ht="13.5" x14ac:dyDescent="0.25">
      <c r="A912" s="3">
        <f>TITRES_STAT!B915</f>
        <v>43332</v>
      </c>
      <c r="B912" s="6">
        <f>TITRES_STAT!D915</f>
        <v>7.1519000000000004</v>
      </c>
      <c r="C912" s="2">
        <f t="shared" si="126"/>
        <v>6.5000000000000391E-2</v>
      </c>
      <c r="D912" s="2">
        <f t="shared" si="127"/>
        <v>6.5000000000000391E-2</v>
      </c>
      <c r="E912" s="2">
        <f t="shared" si="128"/>
        <v>0</v>
      </c>
      <c r="F912" s="2">
        <f t="shared" si="129"/>
        <v>3.4726518185299406E-2</v>
      </c>
      <c r="G912" s="2">
        <f t="shared" si="129"/>
        <v>3.9077200064820551E-2</v>
      </c>
      <c r="H912" s="2">
        <f t="shared" si="121"/>
        <v>0.88866444186624649</v>
      </c>
      <c r="I912" s="2">
        <f t="shared" si="122"/>
        <v>47.052532052127283</v>
      </c>
    </row>
    <row r="913" spans="1:9" ht="13.5" x14ac:dyDescent="0.25">
      <c r="A913" s="3">
        <f>TITRES_STAT!B916</f>
        <v>43335</v>
      </c>
      <c r="B913" s="6">
        <f>TITRES_STAT!D916</f>
        <v>7.1924999999999999</v>
      </c>
      <c r="C913" s="2">
        <f t="shared" si="126"/>
        <v>4.0599999999999525E-2</v>
      </c>
      <c r="D913" s="2">
        <f t="shared" si="127"/>
        <v>4.0599999999999525E-2</v>
      </c>
      <c r="E913" s="2">
        <f t="shared" si="128"/>
        <v>0</v>
      </c>
      <c r="F913" s="2">
        <f t="shared" si="129"/>
        <v>3.5146052600635129E-2</v>
      </c>
      <c r="G913" s="2">
        <f t="shared" si="129"/>
        <v>3.6285971488761941E-2</v>
      </c>
      <c r="H913" s="2">
        <f t="shared" ref="H913:H976" si="130">F913/G913</f>
        <v>0.96858513520907508</v>
      </c>
      <c r="I913" s="2">
        <f t="shared" ref="I913:I976" si="131">IF(G913=0,100,100-(100/(1+H913)))</f>
        <v>49.202095346829168</v>
      </c>
    </row>
    <row r="914" spans="1:9" ht="13.5" x14ac:dyDescent="0.25">
      <c r="A914" s="3">
        <f>TITRES_STAT!B917</f>
        <v>43336</v>
      </c>
      <c r="B914" s="6">
        <f>TITRES_STAT!D917</f>
        <v>7.2332000000000001</v>
      </c>
      <c r="C914" s="2">
        <f t="shared" si="126"/>
        <v>4.070000000000018E-2</v>
      </c>
      <c r="D914" s="2">
        <f t="shared" si="127"/>
        <v>4.070000000000018E-2</v>
      </c>
      <c r="E914" s="2">
        <f t="shared" si="128"/>
        <v>0</v>
      </c>
      <c r="F914" s="2">
        <f t="shared" si="129"/>
        <v>3.5542763129161201E-2</v>
      </c>
      <c r="G914" s="2">
        <f t="shared" si="129"/>
        <v>3.3694116382421799E-2</v>
      </c>
      <c r="H914" s="2">
        <f t="shared" si="130"/>
        <v>1.0548655654226873</v>
      </c>
      <c r="I914" s="2">
        <f t="shared" si="131"/>
        <v>51.335015933546032</v>
      </c>
    </row>
    <row r="915" spans="1:9" ht="13.5" x14ac:dyDescent="0.25">
      <c r="A915" s="3">
        <f>TITRES_STAT!B918</f>
        <v>43339</v>
      </c>
      <c r="B915" s="6">
        <f>TITRES_STAT!D918</f>
        <v>7.3144</v>
      </c>
      <c r="C915" s="2">
        <f t="shared" si="126"/>
        <v>8.1199999999999939E-2</v>
      </c>
      <c r="D915" s="2">
        <f t="shared" si="127"/>
        <v>8.1199999999999939E-2</v>
      </c>
      <c r="E915" s="2">
        <f t="shared" si="128"/>
        <v>0</v>
      </c>
      <c r="F915" s="2">
        <f t="shared" si="129"/>
        <v>3.880399433422111E-2</v>
      </c>
      <c r="G915" s="2">
        <f t="shared" si="129"/>
        <v>3.1287393783677384E-2</v>
      </c>
      <c r="H915" s="2">
        <f t="shared" si="130"/>
        <v>1.2402437416971794</v>
      </c>
      <c r="I915" s="2">
        <f t="shared" si="131"/>
        <v>55.36200006333182</v>
      </c>
    </row>
    <row r="916" spans="1:9" ht="13.5" x14ac:dyDescent="0.25">
      <c r="A916" s="3">
        <f>TITRES_STAT!B919</f>
        <v>43340</v>
      </c>
      <c r="B916" s="6">
        <f>TITRES_STAT!D919</f>
        <v>7.4770000000000003</v>
      </c>
      <c r="C916" s="2">
        <f t="shared" si="126"/>
        <v>0.1626000000000003</v>
      </c>
      <c r="D916" s="2">
        <f t="shared" si="127"/>
        <v>0.1626000000000003</v>
      </c>
      <c r="E916" s="2">
        <f t="shared" si="128"/>
        <v>0</v>
      </c>
      <c r="F916" s="2">
        <f t="shared" si="129"/>
        <v>4.7646566167491057E-2</v>
      </c>
      <c r="G916" s="2">
        <f t="shared" si="129"/>
        <v>2.9052579941986144E-2</v>
      </c>
      <c r="H916" s="2">
        <f t="shared" si="130"/>
        <v>1.6400115329734726</v>
      </c>
      <c r="I916" s="2">
        <f t="shared" si="131"/>
        <v>62.121377595889157</v>
      </c>
    </row>
    <row r="917" spans="1:9" ht="13.5" x14ac:dyDescent="0.25">
      <c r="A917" s="3">
        <f>TITRES_STAT!B920</f>
        <v>43341</v>
      </c>
      <c r="B917" s="6">
        <f>TITRES_STAT!D920</f>
        <v>7.8265000000000002</v>
      </c>
      <c r="C917" s="2">
        <f t="shared" si="126"/>
        <v>0.34949999999999992</v>
      </c>
      <c r="D917" s="2">
        <f t="shared" si="127"/>
        <v>0.34949999999999992</v>
      </c>
      <c r="E917" s="2">
        <f t="shared" si="128"/>
        <v>0</v>
      </c>
      <c r="F917" s="2">
        <f t="shared" si="129"/>
        <v>6.9207525726955973E-2</v>
      </c>
      <c r="G917" s="2">
        <f t="shared" si="129"/>
        <v>2.6977395660415706E-2</v>
      </c>
      <c r="H917" s="2">
        <f t="shared" si="130"/>
        <v>2.5653894318829709</v>
      </c>
      <c r="I917" s="2">
        <f t="shared" si="131"/>
        <v>71.952572948759894</v>
      </c>
    </row>
    <row r="918" spans="1:9" ht="13.5" x14ac:dyDescent="0.25">
      <c r="A918" s="3">
        <f>TITRES_STAT!B921</f>
        <v>43342</v>
      </c>
      <c r="B918" s="6">
        <f>TITRES_STAT!D921</f>
        <v>8.2491000000000003</v>
      </c>
      <c r="C918" s="2">
        <f t="shared" si="126"/>
        <v>0.42260000000000009</v>
      </c>
      <c r="D918" s="2">
        <f t="shared" si="127"/>
        <v>0.42260000000000009</v>
      </c>
      <c r="E918" s="2">
        <f t="shared" si="128"/>
        <v>0</v>
      </c>
      <c r="F918" s="2">
        <f t="shared" si="129"/>
        <v>9.4449845317887693E-2</v>
      </c>
      <c r="G918" s="2">
        <f t="shared" si="129"/>
        <v>2.505043882752887E-2</v>
      </c>
      <c r="H918" s="2">
        <f t="shared" si="130"/>
        <v>3.7703868570195747</v>
      </c>
      <c r="I918" s="2">
        <f t="shared" si="131"/>
        <v>79.037339528795016</v>
      </c>
    </row>
    <row r="919" spans="1:9" ht="13.5" x14ac:dyDescent="0.25">
      <c r="A919" s="3">
        <f>TITRES_STAT!B922</f>
        <v>43343</v>
      </c>
      <c r="B919" s="6">
        <f>TITRES_STAT!D922</f>
        <v>8.1272000000000002</v>
      </c>
      <c r="C919" s="2">
        <f t="shared" si="126"/>
        <v>-0.12190000000000012</v>
      </c>
      <c r="D919" s="2">
        <f t="shared" si="127"/>
        <v>0</v>
      </c>
      <c r="E919" s="2">
        <f t="shared" si="128"/>
        <v>0.12190000000000012</v>
      </c>
      <c r="F919" s="2">
        <f t="shared" si="129"/>
        <v>8.7703427795181435E-2</v>
      </c>
      <c r="G919" s="2">
        <f t="shared" si="129"/>
        <v>3.1968264625562529E-2</v>
      </c>
      <c r="H919" s="2">
        <f t="shared" si="130"/>
        <v>2.7434528843661985</v>
      </c>
      <c r="I919" s="2">
        <f t="shared" si="131"/>
        <v>73.286694640226273</v>
      </c>
    </row>
    <row r="920" spans="1:9" ht="13.5" x14ac:dyDescent="0.25">
      <c r="A920" s="3">
        <f>TITRES_STAT!B923</f>
        <v>43346</v>
      </c>
      <c r="B920" s="6">
        <f>TITRES_STAT!D923</f>
        <v>8.3302999999999994</v>
      </c>
      <c r="C920" s="2">
        <f t="shared" si="126"/>
        <v>0.20309999999999917</v>
      </c>
      <c r="D920" s="2">
        <f t="shared" si="127"/>
        <v>0.20309999999999917</v>
      </c>
      <c r="E920" s="2">
        <f t="shared" si="128"/>
        <v>0</v>
      </c>
      <c r="F920" s="2">
        <f t="shared" si="129"/>
        <v>9.5946040095525556E-2</v>
      </c>
      <c r="G920" s="2">
        <f t="shared" si="129"/>
        <v>2.9684817152308061E-2</v>
      </c>
      <c r="H920" s="2">
        <f t="shared" si="130"/>
        <v>3.2321587026540111</v>
      </c>
      <c r="I920" s="2">
        <f t="shared" si="131"/>
        <v>76.371396484425446</v>
      </c>
    </row>
    <row r="921" spans="1:9" ht="13.5" x14ac:dyDescent="0.25">
      <c r="A921" s="3">
        <f>TITRES_STAT!B924</f>
        <v>43347</v>
      </c>
      <c r="B921" s="6">
        <f>TITRES_STAT!D924</f>
        <v>8.1272000000000002</v>
      </c>
      <c r="C921" s="2">
        <f t="shared" si="126"/>
        <v>-0.20309999999999917</v>
      </c>
      <c r="D921" s="2">
        <f t="shared" si="127"/>
        <v>0</v>
      </c>
      <c r="E921" s="2">
        <f t="shared" si="128"/>
        <v>0.20309999999999917</v>
      </c>
      <c r="F921" s="2">
        <f t="shared" si="129"/>
        <v>8.9092751517273722E-2</v>
      </c>
      <c r="G921" s="2">
        <f t="shared" si="129"/>
        <v>4.207161592714314E-2</v>
      </c>
      <c r="H921" s="2">
        <f t="shared" si="130"/>
        <v>2.1176451047556313</v>
      </c>
      <c r="I921" s="2">
        <f t="shared" si="131"/>
        <v>67.924508197722446</v>
      </c>
    </row>
    <row r="922" spans="1:9" ht="13.5" x14ac:dyDescent="0.25">
      <c r="A922" s="3">
        <f>TITRES_STAT!B925</f>
        <v>43348</v>
      </c>
      <c r="B922" s="6">
        <f>TITRES_STAT!D925</f>
        <v>8.3302999999999994</v>
      </c>
      <c r="C922" s="2">
        <f t="shared" si="126"/>
        <v>0.20309999999999917</v>
      </c>
      <c r="D922" s="2">
        <f t="shared" si="127"/>
        <v>0.20309999999999917</v>
      </c>
      <c r="E922" s="2">
        <f t="shared" si="128"/>
        <v>0</v>
      </c>
      <c r="F922" s="2">
        <f t="shared" si="129"/>
        <v>9.7236126408896978E-2</v>
      </c>
      <c r="G922" s="2">
        <f t="shared" si="129"/>
        <v>3.9066500503775768E-2</v>
      </c>
      <c r="H922" s="2">
        <f t="shared" si="130"/>
        <v>2.4889899313991313</v>
      </c>
      <c r="I922" s="2">
        <f t="shared" si="131"/>
        <v>71.338409692716226</v>
      </c>
    </row>
    <row r="923" spans="1:9" ht="13.5" x14ac:dyDescent="0.25">
      <c r="A923" s="3">
        <f>TITRES_STAT!B926</f>
        <v>43349</v>
      </c>
      <c r="B923" s="6">
        <f>TITRES_STAT!D926</f>
        <v>8.3710000000000004</v>
      </c>
      <c r="C923" s="2">
        <f t="shared" si="126"/>
        <v>4.0700000000001069E-2</v>
      </c>
      <c r="D923" s="2">
        <f t="shared" si="127"/>
        <v>4.0700000000001069E-2</v>
      </c>
      <c r="E923" s="2">
        <f t="shared" si="128"/>
        <v>0</v>
      </c>
      <c r="F923" s="2">
        <f t="shared" si="129"/>
        <v>9.3197831665404407E-2</v>
      </c>
      <c r="G923" s="2">
        <f t="shared" si="129"/>
        <v>3.6276036182077497E-2</v>
      </c>
      <c r="H923" s="2">
        <f t="shared" si="130"/>
        <v>2.5691294163900311</v>
      </c>
      <c r="I923" s="2">
        <f t="shared" si="131"/>
        <v>71.981963012945542</v>
      </c>
    </row>
    <row r="924" spans="1:9" ht="13.5" x14ac:dyDescent="0.25">
      <c r="A924" s="3">
        <f>TITRES_STAT!B927</f>
        <v>43350</v>
      </c>
      <c r="B924" s="6">
        <f>TITRES_STAT!D927</f>
        <v>8.7367000000000008</v>
      </c>
      <c r="C924" s="2">
        <f t="shared" si="126"/>
        <v>0.36570000000000036</v>
      </c>
      <c r="D924" s="2">
        <f t="shared" si="127"/>
        <v>0.36570000000000036</v>
      </c>
      <c r="E924" s="2">
        <f t="shared" si="128"/>
        <v>0</v>
      </c>
      <c r="F924" s="2">
        <f t="shared" si="129"/>
        <v>0.11266227226073269</v>
      </c>
      <c r="G924" s="2">
        <f t="shared" si="129"/>
        <v>3.3684890740500531E-2</v>
      </c>
      <c r="H924" s="2">
        <f t="shared" si="130"/>
        <v>3.3445936674888741</v>
      </c>
      <c r="I924" s="2">
        <f t="shared" si="131"/>
        <v>76.982887778824477</v>
      </c>
    </row>
    <row r="925" spans="1:9" ht="13.5" x14ac:dyDescent="0.25">
      <c r="A925" s="3">
        <f>TITRES_STAT!B928</f>
        <v>43353</v>
      </c>
      <c r="B925" s="6">
        <f>TITRES_STAT!D928</f>
        <v>9.0861999999999998</v>
      </c>
      <c r="C925" s="2">
        <f t="shared" si="126"/>
        <v>0.34949999999999903</v>
      </c>
      <c r="D925" s="2">
        <f t="shared" si="127"/>
        <v>0.34949999999999903</v>
      </c>
      <c r="E925" s="2">
        <f t="shared" si="128"/>
        <v>0</v>
      </c>
      <c r="F925" s="2">
        <f t="shared" ref="F925:G940" si="132">((F924*13)+D925)/14</f>
        <v>0.12957925281353744</v>
      </c>
      <c r="G925" s="2">
        <f t="shared" si="132"/>
        <v>3.1278827116179062E-2</v>
      </c>
      <c r="H925" s="2">
        <f t="shared" si="130"/>
        <v>4.1427145695789918</v>
      </c>
      <c r="I925" s="2">
        <f t="shared" si="131"/>
        <v>80.555016490408391</v>
      </c>
    </row>
    <row r="926" spans="1:9" ht="13.5" x14ac:dyDescent="0.25">
      <c r="A926" s="3">
        <f>TITRES_STAT!B929</f>
        <v>43355</v>
      </c>
      <c r="B926" s="6">
        <f>TITRES_STAT!D929</f>
        <v>8.8585999999999991</v>
      </c>
      <c r="C926" s="2">
        <f t="shared" si="126"/>
        <v>-0.22760000000000069</v>
      </c>
      <c r="D926" s="2">
        <f t="shared" si="127"/>
        <v>0</v>
      </c>
      <c r="E926" s="2">
        <f t="shared" si="128"/>
        <v>0.22760000000000069</v>
      </c>
      <c r="F926" s="2">
        <f t="shared" si="132"/>
        <v>0.12032359189828476</v>
      </c>
      <c r="G926" s="2">
        <f t="shared" si="132"/>
        <v>4.5301768036452035E-2</v>
      </c>
      <c r="H926" s="2">
        <f t="shared" si="130"/>
        <v>2.6560462673656904</v>
      </c>
      <c r="I926" s="2">
        <f t="shared" si="131"/>
        <v>72.648048551077693</v>
      </c>
    </row>
    <row r="927" spans="1:9" ht="13.5" x14ac:dyDescent="0.25">
      <c r="A927" s="3">
        <f>TITRES_STAT!B930</f>
        <v>43356</v>
      </c>
      <c r="B927" s="6">
        <f>TITRES_STAT!D930</f>
        <v>8.8341999999999992</v>
      </c>
      <c r="C927" s="2">
        <f t="shared" si="126"/>
        <v>-2.4399999999999977E-2</v>
      </c>
      <c r="D927" s="2">
        <f t="shared" si="127"/>
        <v>0</v>
      </c>
      <c r="E927" s="2">
        <f t="shared" si="128"/>
        <v>2.4399999999999977E-2</v>
      </c>
      <c r="F927" s="2">
        <f t="shared" si="132"/>
        <v>0.11172904961983585</v>
      </c>
      <c r="G927" s="2">
        <f t="shared" si="132"/>
        <v>4.3808784605276888E-2</v>
      </c>
      <c r="H927" s="2">
        <f t="shared" si="130"/>
        <v>2.5503800351123593</v>
      </c>
      <c r="I927" s="2">
        <f t="shared" si="131"/>
        <v>71.834001146067379</v>
      </c>
    </row>
    <row r="928" spans="1:9" ht="13.5" x14ac:dyDescent="0.25">
      <c r="A928" s="3">
        <f>TITRES_STAT!B931</f>
        <v>43357</v>
      </c>
      <c r="B928" s="6">
        <f>TITRES_STAT!D931</f>
        <v>8.7286000000000001</v>
      </c>
      <c r="C928" s="2">
        <f t="shared" si="126"/>
        <v>-0.10559999999999903</v>
      </c>
      <c r="D928" s="2">
        <f t="shared" si="127"/>
        <v>0</v>
      </c>
      <c r="E928" s="2">
        <f t="shared" si="128"/>
        <v>0.10559999999999903</v>
      </c>
      <c r="F928" s="2">
        <f t="shared" si="132"/>
        <v>0.10374840321841901</v>
      </c>
      <c r="G928" s="2">
        <f t="shared" si="132"/>
        <v>4.8222442847757042E-2</v>
      </c>
      <c r="H928" s="2">
        <f t="shared" si="130"/>
        <v>2.1514547395693504</v>
      </c>
      <c r="I928" s="2">
        <f t="shared" si="131"/>
        <v>68.268622504899085</v>
      </c>
    </row>
    <row r="929" spans="1:9" ht="13.5" x14ac:dyDescent="0.25">
      <c r="A929" s="3">
        <f>TITRES_STAT!B932</f>
        <v>43360</v>
      </c>
      <c r="B929" s="6">
        <f>TITRES_STAT!D932</f>
        <v>8.7773000000000003</v>
      </c>
      <c r="C929" s="2">
        <f t="shared" si="126"/>
        <v>4.8700000000000188E-2</v>
      </c>
      <c r="D929" s="2">
        <f t="shared" si="127"/>
        <v>4.8700000000000188E-2</v>
      </c>
      <c r="E929" s="2">
        <f t="shared" si="128"/>
        <v>0</v>
      </c>
      <c r="F929" s="2">
        <f t="shared" si="132"/>
        <v>9.9816374417103379E-2</v>
      </c>
      <c r="G929" s="2">
        <f t="shared" si="132"/>
        <v>4.4777982644345828E-2</v>
      </c>
      <c r="H929" s="2">
        <f t="shared" si="130"/>
        <v>2.2291396021546164</v>
      </c>
      <c r="I929" s="2">
        <f t="shared" si="131"/>
        <v>69.031998513388572</v>
      </c>
    </row>
    <row r="930" spans="1:9" ht="13.5" x14ac:dyDescent="0.25">
      <c r="A930" s="3">
        <f>TITRES_STAT!B933</f>
        <v>43361</v>
      </c>
      <c r="B930" s="6">
        <f>TITRES_STAT!D933</f>
        <v>8.4685000000000006</v>
      </c>
      <c r="C930" s="2">
        <f t="shared" si="126"/>
        <v>-0.30879999999999974</v>
      </c>
      <c r="D930" s="2">
        <f t="shared" si="127"/>
        <v>0</v>
      </c>
      <c r="E930" s="2">
        <f t="shared" si="128"/>
        <v>0.30879999999999974</v>
      </c>
      <c r="F930" s="2">
        <f t="shared" si="132"/>
        <v>9.2686633387310285E-2</v>
      </c>
      <c r="G930" s="2">
        <f t="shared" si="132"/>
        <v>6.3636698169749678E-2</v>
      </c>
      <c r="H930" s="2">
        <f t="shared" si="130"/>
        <v>1.4564965822090652</v>
      </c>
      <c r="I930" s="2">
        <f t="shared" si="131"/>
        <v>59.291618508961037</v>
      </c>
    </row>
    <row r="931" spans="1:9" ht="13.5" x14ac:dyDescent="0.25">
      <c r="A931" s="3">
        <f>TITRES_STAT!B934</f>
        <v>43362</v>
      </c>
      <c r="B931" s="6">
        <f>TITRES_STAT!D934</f>
        <v>8.5335000000000001</v>
      </c>
      <c r="C931" s="2">
        <f t="shared" si="126"/>
        <v>6.4999999999999503E-2</v>
      </c>
      <c r="D931" s="2">
        <f t="shared" si="127"/>
        <v>6.4999999999999503E-2</v>
      </c>
      <c r="E931" s="2">
        <f t="shared" si="128"/>
        <v>0</v>
      </c>
      <c r="F931" s="2">
        <f t="shared" si="132"/>
        <v>9.0709016716788091E-2</v>
      </c>
      <c r="G931" s="2">
        <f t="shared" si="132"/>
        <v>5.9091219729053276E-2</v>
      </c>
      <c r="H931" s="2">
        <f t="shared" si="130"/>
        <v>1.535067597736341</v>
      </c>
      <c r="I931" s="2">
        <f t="shared" si="131"/>
        <v>60.553320120814995</v>
      </c>
    </row>
    <row r="932" spans="1:9" ht="13.5" x14ac:dyDescent="0.25">
      <c r="A932" s="3">
        <f>TITRES_STAT!B935</f>
        <v>43363</v>
      </c>
      <c r="B932" s="6">
        <f>TITRES_STAT!D935</f>
        <v>8.4765999999999995</v>
      </c>
      <c r="C932" s="2">
        <f t="shared" si="126"/>
        <v>-5.6900000000000617E-2</v>
      </c>
      <c r="D932" s="2">
        <f t="shared" si="127"/>
        <v>0</v>
      </c>
      <c r="E932" s="2">
        <f t="shared" si="128"/>
        <v>5.6900000000000617E-2</v>
      </c>
      <c r="F932" s="2">
        <f t="shared" si="132"/>
        <v>8.422980123701751E-2</v>
      </c>
      <c r="G932" s="2">
        <f t="shared" si="132"/>
        <v>5.893470403412094E-2</v>
      </c>
      <c r="H932" s="2">
        <f t="shared" si="130"/>
        <v>1.4292054676010875</v>
      </c>
      <c r="I932" s="2">
        <f t="shared" si="131"/>
        <v>58.834276748622266</v>
      </c>
    </row>
    <row r="933" spans="1:9" ht="13.5" x14ac:dyDescent="0.25">
      <c r="A933" s="3">
        <f>TITRES_STAT!B936</f>
        <v>43364</v>
      </c>
      <c r="B933" s="6">
        <f>TITRES_STAT!D936</f>
        <v>8.3302999999999994</v>
      </c>
      <c r="C933" s="2">
        <f t="shared" si="126"/>
        <v>-0.1463000000000001</v>
      </c>
      <c r="D933" s="2">
        <f t="shared" si="127"/>
        <v>0</v>
      </c>
      <c r="E933" s="2">
        <f t="shared" si="128"/>
        <v>0.1463000000000001</v>
      </c>
      <c r="F933" s="2">
        <f t="shared" si="132"/>
        <v>7.8213386862944836E-2</v>
      </c>
      <c r="G933" s="2">
        <f t="shared" si="132"/>
        <v>6.517508231739802E-2</v>
      </c>
      <c r="H933" s="2">
        <f t="shared" si="130"/>
        <v>1.2000504499871776</v>
      </c>
      <c r="I933" s="2">
        <f t="shared" si="131"/>
        <v>54.546496876658971</v>
      </c>
    </row>
    <row r="934" spans="1:9" ht="13.5" x14ac:dyDescent="0.25">
      <c r="A934" s="3">
        <f>TITRES_STAT!B937</f>
        <v>43367</v>
      </c>
      <c r="B934" s="6">
        <f>TITRES_STAT!D937</f>
        <v>8.4929000000000006</v>
      </c>
      <c r="C934" s="2">
        <f t="shared" si="126"/>
        <v>0.16260000000000119</v>
      </c>
      <c r="D934" s="2">
        <f t="shared" si="127"/>
        <v>0.16260000000000119</v>
      </c>
      <c r="E934" s="2">
        <f t="shared" si="128"/>
        <v>0</v>
      </c>
      <c r="F934" s="2">
        <f t="shared" si="132"/>
        <v>8.4241002087020303E-2</v>
      </c>
      <c r="G934" s="2">
        <f t="shared" si="132"/>
        <v>6.0519719294726729E-2</v>
      </c>
      <c r="H934" s="2">
        <f t="shared" si="130"/>
        <v>1.3919595640682438</v>
      </c>
      <c r="I934" s="2">
        <f t="shared" si="131"/>
        <v>58.193273204869712</v>
      </c>
    </row>
    <row r="935" spans="1:9" ht="13.5" x14ac:dyDescent="0.25">
      <c r="A935" s="3">
        <f>TITRES_STAT!B938</f>
        <v>43368</v>
      </c>
      <c r="B935" s="6">
        <f>TITRES_STAT!D938</f>
        <v>8.4522999999999993</v>
      </c>
      <c r="C935" s="2">
        <f t="shared" si="126"/>
        <v>-4.0600000000001302E-2</v>
      </c>
      <c r="D935" s="2">
        <f t="shared" si="127"/>
        <v>0</v>
      </c>
      <c r="E935" s="2">
        <f t="shared" si="128"/>
        <v>4.0600000000001302E-2</v>
      </c>
      <c r="F935" s="2">
        <f t="shared" si="132"/>
        <v>7.8223787652233145E-2</v>
      </c>
      <c r="G935" s="2">
        <f t="shared" si="132"/>
        <v>5.9096882202246341E-2</v>
      </c>
      <c r="H935" s="2">
        <f t="shared" si="130"/>
        <v>1.3236533762395297</v>
      </c>
      <c r="I935" s="2">
        <f t="shared" si="131"/>
        <v>56.964321347345532</v>
      </c>
    </row>
    <row r="936" spans="1:9" ht="13.5" x14ac:dyDescent="0.25">
      <c r="A936" s="3">
        <f>TITRES_STAT!B939</f>
        <v>43369</v>
      </c>
      <c r="B936" s="6">
        <f>TITRES_STAT!D939</f>
        <v>8.4278999999999993</v>
      </c>
      <c r="C936" s="2">
        <f t="shared" si="126"/>
        <v>-2.4399999999999977E-2</v>
      </c>
      <c r="D936" s="2">
        <f t="shared" si="127"/>
        <v>0</v>
      </c>
      <c r="E936" s="2">
        <f t="shared" si="128"/>
        <v>2.4399999999999977E-2</v>
      </c>
      <c r="F936" s="2">
        <f t="shared" si="132"/>
        <v>7.2636374248502208E-2</v>
      </c>
      <c r="G936" s="2">
        <f t="shared" si="132"/>
        <v>5.6618533473514462E-2</v>
      </c>
      <c r="H936" s="2">
        <f t="shared" si="130"/>
        <v>1.2829080831364295</v>
      </c>
      <c r="I936" s="2">
        <f t="shared" si="131"/>
        <v>56.19622150419103</v>
      </c>
    </row>
    <row r="937" spans="1:9" ht="13.5" x14ac:dyDescent="0.25">
      <c r="A937" s="3">
        <f>TITRES_STAT!B940</f>
        <v>43370</v>
      </c>
      <c r="B937" s="6">
        <f>TITRES_STAT!D940</f>
        <v>8.3710000000000004</v>
      </c>
      <c r="C937" s="2">
        <f t="shared" si="126"/>
        <v>-5.689999999999884E-2</v>
      </c>
      <c r="D937" s="2">
        <f t="shared" si="127"/>
        <v>0</v>
      </c>
      <c r="E937" s="2">
        <f t="shared" si="128"/>
        <v>5.689999999999884E-2</v>
      </c>
      <c r="F937" s="2">
        <f t="shared" si="132"/>
        <v>6.7448061802180617E-2</v>
      </c>
      <c r="G937" s="2">
        <f t="shared" si="132"/>
        <v>5.6638638225406206E-2</v>
      </c>
      <c r="H937" s="2">
        <f t="shared" si="130"/>
        <v>1.1908489313206274</v>
      </c>
      <c r="I937" s="2">
        <f t="shared" si="131"/>
        <v>54.355593135433246</v>
      </c>
    </row>
    <row r="938" spans="1:9" ht="13.5" x14ac:dyDescent="0.25">
      <c r="A938" s="3">
        <f>TITRES_STAT!B941</f>
        <v>43371</v>
      </c>
      <c r="B938" s="6">
        <f>TITRES_STAT!D941</f>
        <v>8.3466000000000005</v>
      </c>
      <c r="C938" s="2">
        <f t="shared" si="126"/>
        <v>-2.4399999999999977E-2</v>
      </c>
      <c r="D938" s="2">
        <f t="shared" si="127"/>
        <v>0</v>
      </c>
      <c r="E938" s="2">
        <f t="shared" si="128"/>
        <v>2.4399999999999977E-2</v>
      </c>
      <c r="F938" s="2">
        <f t="shared" si="132"/>
        <v>6.2630343102024852E-2</v>
      </c>
      <c r="G938" s="2">
        <f t="shared" si="132"/>
        <v>5.4335878352162907E-2</v>
      </c>
      <c r="H938" s="2">
        <f t="shared" si="130"/>
        <v>1.1526517100929827</v>
      </c>
      <c r="I938" s="2">
        <f t="shared" si="131"/>
        <v>53.545666709046699</v>
      </c>
    </row>
    <row r="939" spans="1:9" ht="13.5" x14ac:dyDescent="0.25">
      <c r="A939" s="3">
        <f>TITRES_STAT!B942</f>
        <v>43374</v>
      </c>
      <c r="B939" s="6">
        <f>TITRES_STAT!D942</f>
        <v>8.2735000000000003</v>
      </c>
      <c r="C939" s="2">
        <f t="shared" si="126"/>
        <v>-7.3100000000000165E-2</v>
      </c>
      <c r="D939" s="2">
        <f t="shared" si="127"/>
        <v>0</v>
      </c>
      <c r="E939" s="2">
        <f t="shared" si="128"/>
        <v>7.3100000000000165E-2</v>
      </c>
      <c r="F939" s="2">
        <f t="shared" si="132"/>
        <v>5.815674716616593E-2</v>
      </c>
      <c r="G939" s="2">
        <f t="shared" si="132"/>
        <v>5.5676172755579852E-2</v>
      </c>
      <c r="H939" s="2">
        <f t="shared" si="130"/>
        <v>1.0445536086231335</v>
      </c>
      <c r="I939" s="2">
        <f t="shared" si="131"/>
        <v>51.089568119789668</v>
      </c>
    </row>
    <row r="940" spans="1:9" ht="13.5" x14ac:dyDescent="0.25">
      <c r="A940" s="3">
        <f>TITRES_STAT!B943</f>
        <v>43375</v>
      </c>
      <c r="B940" s="6">
        <f>TITRES_STAT!D943</f>
        <v>8.0296000000000003</v>
      </c>
      <c r="C940" s="2">
        <f t="shared" si="126"/>
        <v>-0.24390000000000001</v>
      </c>
      <c r="D940" s="2">
        <f t="shared" si="127"/>
        <v>0</v>
      </c>
      <c r="E940" s="2">
        <f t="shared" si="128"/>
        <v>0.24390000000000001</v>
      </c>
      <c r="F940" s="2">
        <f t="shared" si="132"/>
        <v>5.4002693797154076E-2</v>
      </c>
      <c r="G940" s="2">
        <f t="shared" si="132"/>
        <v>6.9120731844467001E-2</v>
      </c>
      <c r="H940" s="2">
        <f t="shared" si="130"/>
        <v>0.78128070053813969</v>
      </c>
      <c r="I940" s="2">
        <f t="shared" si="131"/>
        <v>43.86061670696305</v>
      </c>
    </row>
    <row r="941" spans="1:9" ht="13.5" x14ac:dyDescent="0.25">
      <c r="A941" s="3">
        <f>TITRES_STAT!B944</f>
        <v>43376</v>
      </c>
      <c r="B941" s="6">
        <f>TITRES_STAT!D944</f>
        <v>7.9970999999999997</v>
      </c>
      <c r="C941" s="2">
        <f t="shared" si="126"/>
        <v>-3.2500000000000639E-2</v>
      </c>
      <c r="D941" s="2">
        <f t="shared" si="127"/>
        <v>0</v>
      </c>
      <c r="E941" s="2">
        <f t="shared" si="128"/>
        <v>3.2500000000000639E-2</v>
      </c>
      <c r="F941" s="2">
        <f t="shared" ref="F941:G956" si="133">((F940*13)+D941)/14</f>
        <v>5.0145358525928781E-2</v>
      </c>
      <c r="G941" s="2">
        <f t="shared" si="133"/>
        <v>6.6504965284147982E-2</v>
      </c>
      <c r="H941" s="2">
        <f t="shared" si="130"/>
        <v>0.75400924294417082</v>
      </c>
      <c r="I941" s="2">
        <f t="shared" si="131"/>
        <v>42.987757674442918</v>
      </c>
    </row>
    <row r="942" spans="1:9" ht="13.5" x14ac:dyDescent="0.25">
      <c r="A942" s="3">
        <f>TITRES_STAT!B945</f>
        <v>43377</v>
      </c>
      <c r="B942" s="6">
        <f>TITRES_STAT!D945</f>
        <v>7.7614000000000001</v>
      </c>
      <c r="C942" s="2">
        <f t="shared" si="126"/>
        <v>-0.23569999999999958</v>
      </c>
      <c r="D942" s="2">
        <f t="shared" si="127"/>
        <v>0</v>
      </c>
      <c r="E942" s="2">
        <f t="shared" si="128"/>
        <v>0.23569999999999958</v>
      </c>
      <c r="F942" s="2">
        <f t="shared" si="133"/>
        <v>4.6563547202648152E-2</v>
      </c>
      <c r="G942" s="2">
        <f t="shared" si="133"/>
        <v>7.8590324906708808E-2</v>
      </c>
      <c r="H942" s="2">
        <f t="shared" si="130"/>
        <v>0.59248447258516534</v>
      </c>
      <c r="I942" s="2">
        <f t="shared" si="131"/>
        <v>37.205039219211578</v>
      </c>
    </row>
    <row r="943" spans="1:9" ht="13.5" x14ac:dyDescent="0.25">
      <c r="A943" s="3">
        <f>TITRES_STAT!B946</f>
        <v>43378</v>
      </c>
      <c r="B943" s="6">
        <f>TITRES_STAT!D946</f>
        <v>7.8996000000000004</v>
      </c>
      <c r="C943" s="2">
        <f t="shared" si="126"/>
        <v>0.13820000000000032</v>
      </c>
      <c r="D943" s="2">
        <f t="shared" si="127"/>
        <v>0.13820000000000032</v>
      </c>
      <c r="E943" s="2">
        <f t="shared" si="128"/>
        <v>0</v>
      </c>
      <c r="F943" s="2">
        <f t="shared" si="133"/>
        <v>5.3109008116744738E-2</v>
      </c>
      <c r="G943" s="2">
        <f t="shared" si="133"/>
        <v>7.2976730270515322E-2</v>
      </c>
      <c r="H943" s="2">
        <f t="shared" si="130"/>
        <v>0.72775264005219886</v>
      </c>
      <c r="I943" s="2">
        <f t="shared" si="131"/>
        <v>42.121344409012856</v>
      </c>
    </row>
    <row r="944" spans="1:9" ht="13.5" x14ac:dyDescent="0.25">
      <c r="A944" s="3">
        <f>TITRES_STAT!B947</f>
        <v>43381</v>
      </c>
      <c r="B944" s="6">
        <f>TITRES_STAT!D947</f>
        <v>7.8102</v>
      </c>
      <c r="C944" s="2">
        <f t="shared" si="126"/>
        <v>-8.9400000000000368E-2</v>
      </c>
      <c r="D944" s="2">
        <f t="shared" si="127"/>
        <v>0</v>
      </c>
      <c r="E944" s="2">
        <f t="shared" si="128"/>
        <v>8.9400000000000368E-2</v>
      </c>
      <c r="F944" s="2">
        <f t="shared" si="133"/>
        <v>4.9315507536977256E-2</v>
      </c>
      <c r="G944" s="2">
        <f t="shared" si="133"/>
        <v>7.4149820965478536E-2</v>
      </c>
      <c r="H944" s="2">
        <f t="shared" si="130"/>
        <v>0.66507925298884762</v>
      </c>
      <c r="I944" s="2">
        <f t="shared" si="131"/>
        <v>39.942798626252667</v>
      </c>
    </row>
    <row r="945" spans="1:9" ht="13.5" x14ac:dyDescent="0.25">
      <c r="A945" s="3">
        <f>TITRES_STAT!B948</f>
        <v>43382</v>
      </c>
      <c r="B945" s="6">
        <f>TITRES_STAT!D948</f>
        <v>7.7939999999999996</v>
      </c>
      <c r="C945" s="2">
        <f t="shared" si="126"/>
        <v>-1.6200000000000436E-2</v>
      </c>
      <c r="D945" s="2">
        <f t="shared" si="127"/>
        <v>0</v>
      </c>
      <c r="E945" s="2">
        <f t="shared" si="128"/>
        <v>1.6200000000000436E-2</v>
      </c>
      <c r="F945" s="2">
        <f t="shared" si="133"/>
        <v>4.5792971284336022E-2</v>
      </c>
      <c r="G945" s="2">
        <f t="shared" si="133"/>
        <v>7.0010548039372955E-2</v>
      </c>
      <c r="H945" s="2">
        <f t="shared" si="130"/>
        <v>0.65408674216609042</v>
      </c>
      <c r="I945" s="2">
        <f t="shared" si="131"/>
        <v>39.543678423390212</v>
      </c>
    </row>
    <row r="946" spans="1:9" ht="13.5" x14ac:dyDescent="0.25">
      <c r="A946" s="3">
        <f>TITRES_STAT!B949</f>
        <v>43383</v>
      </c>
      <c r="B946" s="6">
        <f>TITRES_STAT!D949</f>
        <v>7.5989000000000004</v>
      </c>
      <c r="C946" s="2">
        <f t="shared" si="126"/>
        <v>-0.19509999999999916</v>
      </c>
      <c r="D946" s="2">
        <f t="shared" si="127"/>
        <v>0</v>
      </c>
      <c r="E946" s="2">
        <f t="shared" si="128"/>
        <v>0.19509999999999916</v>
      </c>
      <c r="F946" s="2">
        <f t="shared" si="133"/>
        <v>4.2522044764026309E-2</v>
      </c>
      <c r="G946" s="2">
        <f t="shared" si="133"/>
        <v>7.8945508893703401E-2</v>
      </c>
      <c r="H946" s="2">
        <f t="shared" si="130"/>
        <v>0.53862525379727866</v>
      </c>
      <c r="I946" s="2">
        <f t="shared" si="131"/>
        <v>35.006916236943894</v>
      </c>
    </row>
    <row r="947" spans="1:9" ht="13.5" x14ac:dyDescent="0.25">
      <c r="A947" s="3">
        <f>TITRES_STAT!B950</f>
        <v>43384</v>
      </c>
      <c r="B947" s="6">
        <f>TITRES_STAT!D950</f>
        <v>7.5826000000000002</v>
      </c>
      <c r="C947" s="2">
        <f t="shared" si="126"/>
        <v>-1.6300000000000203E-2</v>
      </c>
      <c r="D947" s="2">
        <f t="shared" si="127"/>
        <v>0</v>
      </c>
      <c r="E947" s="2">
        <f t="shared" si="128"/>
        <v>1.6300000000000203E-2</v>
      </c>
      <c r="F947" s="2">
        <f t="shared" si="133"/>
        <v>3.9484755852310142E-2</v>
      </c>
      <c r="G947" s="2">
        <f t="shared" si="133"/>
        <v>7.4470829687010326E-2</v>
      </c>
      <c r="H947" s="2">
        <f t="shared" si="130"/>
        <v>0.53020432319954836</v>
      </c>
      <c r="I947" s="2">
        <f t="shared" si="131"/>
        <v>34.649250113927849</v>
      </c>
    </row>
    <row r="948" spans="1:9" ht="13.5" x14ac:dyDescent="0.25">
      <c r="A948" s="3">
        <f>TITRES_STAT!B951</f>
        <v>43385</v>
      </c>
      <c r="B948" s="6">
        <f>TITRES_STAT!D951</f>
        <v>7.8021000000000003</v>
      </c>
      <c r="C948" s="2">
        <f t="shared" si="126"/>
        <v>0.21950000000000003</v>
      </c>
      <c r="D948" s="2">
        <f t="shared" si="127"/>
        <v>0.21950000000000003</v>
      </c>
      <c r="E948" s="2">
        <f t="shared" si="128"/>
        <v>0</v>
      </c>
      <c r="F948" s="2">
        <f t="shared" si="133"/>
        <v>5.2342987577145131E-2</v>
      </c>
      <c r="G948" s="2">
        <f t="shared" si="133"/>
        <v>6.9151484709366731E-2</v>
      </c>
      <c r="H948" s="2">
        <f t="shared" si="130"/>
        <v>0.75693223069808002</v>
      </c>
      <c r="I948" s="2">
        <f t="shared" si="131"/>
        <v>43.08260828007743</v>
      </c>
    </row>
    <row r="949" spans="1:9" ht="13.5" x14ac:dyDescent="0.25">
      <c r="A949" s="3">
        <f>TITRES_STAT!B952</f>
        <v>43389</v>
      </c>
      <c r="B949" s="6">
        <f>TITRES_STAT!D952</f>
        <v>7.7289000000000003</v>
      </c>
      <c r="C949" s="2">
        <f t="shared" si="126"/>
        <v>-7.3199999999999932E-2</v>
      </c>
      <c r="D949" s="2">
        <f t="shared" si="127"/>
        <v>0</v>
      </c>
      <c r="E949" s="2">
        <f t="shared" si="128"/>
        <v>7.3199999999999932E-2</v>
      </c>
      <c r="F949" s="2">
        <f t="shared" si="133"/>
        <v>4.8604202750206195E-2</v>
      </c>
      <c r="G949" s="2">
        <f t="shared" si="133"/>
        <v>6.9440664372983393E-2</v>
      </c>
      <c r="H949" s="2">
        <f t="shared" si="130"/>
        <v>0.69993861938216362</v>
      </c>
      <c r="I949" s="2">
        <f t="shared" si="131"/>
        <v>41.17434661473564</v>
      </c>
    </row>
    <row r="950" spans="1:9" ht="13.5" x14ac:dyDescent="0.25">
      <c r="A950" s="3">
        <f>TITRES_STAT!B953</f>
        <v>43390</v>
      </c>
      <c r="B950" s="6">
        <f>TITRES_STAT!D953</f>
        <v>7.4770000000000003</v>
      </c>
      <c r="C950" s="2">
        <f t="shared" si="126"/>
        <v>-0.25190000000000001</v>
      </c>
      <c r="D950" s="2">
        <f t="shared" si="127"/>
        <v>0</v>
      </c>
      <c r="E950" s="2">
        <f t="shared" si="128"/>
        <v>0.25190000000000001</v>
      </c>
      <c r="F950" s="2">
        <f t="shared" si="133"/>
        <v>4.5132473982334324E-2</v>
      </c>
      <c r="G950" s="2">
        <f t="shared" si="133"/>
        <v>8.2473474060627439E-2</v>
      </c>
      <c r="H950" s="2">
        <f t="shared" si="130"/>
        <v>0.54723624166913098</v>
      </c>
      <c r="I950" s="2">
        <f t="shared" si="131"/>
        <v>35.36862871559822</v>
      </c>
    </row>
    <row r="951" spans="1:9" ht="13.5" x14ac:dyDescent="0.25">
      <c r="A951" s="3">
        <f>TITRES_STAT!B954</f>
        <v>43391</v>
      </c>
      <c r="B951" s="6">
        <f>TITRES_STAT!D954</f>
        <v>7.6719999999999997</v>
      </c>
      <c r="C951" s="2">
        <f t="shared" si="126"/>
        <v>0.1949999999999994</v>
      </c>
      <c r="D951" s="2">
        <f t="shared" si="127"/>
        <v>0.1949999999999994</v>
      </c>
      <c r="E951" s="2">
        <f t="shared" si="128"/>
        <v>0</v>
      </c>
      <c r="F951" s="2">
        <f t="shared" si="133"/>
        <v>5.5837297269310401E-2</v>
      </c>
      <c r="G951" s="2">
        <f t="shared" si="133"/>
        <v>7.6582511627725475E-2</v>
      </c>
      <c r="H951" s="2">
        <f t="shared" si="130"/>
        <v>0.72911290166011478</v>
      </c>
      <c r="I951" s="2">
        <f t="shared" si="131"/>
        <v>42.166876492570047</v>
      </c>
    </row>
    <row r="952" spans="1:9" ht="13.5" x14ac:dyDescent="0.25">
      <c r="A952" s="3">
        <f>TITRES_STAT!B955</f>
        <v>43392</v>
      </c>
      <c r="B952" s="6">
        <f>TITRES_STAT!D955</f>
        <v>7.7777000000000003</v>
      </c>
      <c r="C952" s="2">
        <f t="shared" si="126"/>
        <v>0.10570000000000057</v>
      </c>
      <c r="D952" s="2">
        <f t="shared" si="127"/>
        <v>0.10570000000000057</v>
      </c>
      <c r="E952" s="2">
        <f t="shared" si="128"/>
        <v>0</v>
      </c>
      <c r="F952" s="2">
        <f t="shared" si="133"/>
        <v>5.9398918892931127E-2</v>
      </c>
      <c r="G952" s="2">
        <f t="shared" si="133"/>
        <v>7.1112332225745076E-2</v>
      </c>
      <c r="H952" s="2">
        <f t="shared" si="130"/>
        <v>0.83528295351599657</v>
      </c>
      <c r="I952" s="2">
        <f t="shared" si="131"/>
        <v>45.512489064194654</v>
      </c>
    </row>
    <row r="953" spans="1:9" ht="13.5" x14ac:dyDescent="0.25">
      <c r="A953" s="3">
        <f>TITRES_STAT!B956</f>
        <v>43395</v>
      </c>
      <c r="B953" s="6">
        <f>TITRES_STAT!D956</f>
        <v>7.7207999999999997</v>
      </c>
      <c r="C953" s="2">
        <f t="shared" si="126"/>
        <v>-5.6900000000000617E-2</v>
      </c>
      <c r="D953" s="2">
        <f t="shared" si="127"/>
        <v>0</v>
      </c>
      <c r="E953" s="2">
        <f t="shared" si="128"/>
        <v>5.6900000000000617E-2</v>
      </c>
      <c r="F953" s="2">
        <f t="shared" si="133"/>
        <v>5.5156138972007475E-2</v>
      </c>
      <c r="G953" s="2">
        <f t="shared" si="133"/>
        <v>7.0097165638191891E-2</v>
      </c>
      <c r="H953" s="2">
        <f t="shared" si="130"/>
        <v>0.78685262763257979</v>
      </c>
      <c r="I953" s="2">
        <f t="shared" si="131"/>
        <v>44.035675660341909</v>
      </c>
    </row>
    <row r="954" spans="1:9" ht="13.5" x14ac:dyDescent="0.25">
      <c r="A954" s="3">
        <f>TITRES_STAT!B957</f>
        <v>43396</v>
      </c>
      <c r="B954" s="6">
        <f>TITRES_STAT!D957</f>
        <v>7.7207999999999997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5.1216414759721225E-2</v>
      </c>
      <c r="G954" s="2">
        <f t="shared" si="133"/>
        <v>6.50902252354639E-2</v>
      </c>
      <c r="H954" s="2">
        <f t="shared" si="130"/>
        <v>0.78685262763257979</v>
      </c>
      <c r="I954" s="2">
        <f t="shared" si="131"/>
        <v>44.035675660341909</v>
      </c>
    </row>
    <row r="955" spans="1:9" ht="13.5" x14ac:dyDescent="0.25">
      <c r="A955" s="3">
        <f>TITRES_STAT!B958</f>
        <v>43397</v>
      </c>
      <c r="B955" s="6">
        <f>TITRES_STAT!D958</f>
        <v>7.5175999999999998</v>
      </c>
      <c r="C955" s="2">
        <f t="shared" si="126"/>
        <v>-0.20319999999999983</v>
      </c>
      <c r="D955" s="2">
        <f t="shared" si="127"/>
        <v>0</v>
      </c>
      <c r="E955" s="2">
        <f t="shared" si="128"/>
        <v>0.20319999999999983</v>
      </c>
      <c r="F955" s="2">
        <f t="shared" si="133"/>
        <v>4.7558099419741137E-2</v>
      </c>
      <c r="G955" s="2">
        <f t="shared" si="133"/>
        <v>7.495520914721647E-2</v>
      </c>
      <c r="H955" s="2">
        <f t="shared" si="130"/>
        <v>0.6344869150632908</v>
      </c>
      <c r="I955" s="2">
        <f t="shared" si="131"/>
        <v>38.818720983075117</v>
      </c>
    </row>
    <row r="956" spans="1:9" ht="13.5" x14ac:dyDescent="0.25">
      <c r="A956" s="3">
        <f>TITRES_STAT!B959</f>
        <v>43398</v>
      </c>
      <c r="B956" s="6">
        <f>TITRES_STAT!D959</f>
        <v>7.5014000000000003</v>
      </c>
      <c r="C956" s="2">
        <f t="shared" si="126"/>
        <v>-1.6199999999999548E-2</v>
      </c>
      <c r="D956" s="2">
        <f t="shared" si="127"/>
        <v>0</v>
      </c>
      <c r="E956" s="2">
        <f t="shared" si="128"/>
        <v>1.6199999999999548E-2</v>
      </c>
      <c r="F956" s="2">
        <f t="shared" si="133"/>
        <v>4.4161092318331055E-2</v>
      </c>
      <c r="G956" s="2">
        <f t="shared" si="133"/>
        <v>7.0758408493843836E-2</v>
      </c>
      <c r="H956" s="2">
        <f t="shared" si="130"/>
        <v>0.62411087612538918</v>
      </c>
      <c r="I956" s="2">
        <f t="shared" si="131"/>
        <v>38.427849064980016</v>
      </c>
    </row>
    <row r="957" spans="1:9" ht="13.5" x14ac:dyDescent="0.25">
      <c r="A957" s="3">
        <f>TITRES_STAT!B960</f>
        <v>43399</v>
      </c>
      <c r="B957" s="6">
        <f>TITRES_STAT!D960</f>
        <v>7.4526000000000003</v>
      </c>
      <c r="C957" s="2">
        <f t="shared" si="126"/>
        <v>-4.8799999999999955E-2</v>
      </c>
      <c r="D957" s="2">
        <f t="shared" si="127"/>
        <v>0</v>
      </c>
      <c r="E957" s="2">
        <f t="shared" si="128"/>
        <v>4.8799999999999955E-2</v>
      </c>
      <c r="F957" s="2">
        <f t="shared" ref="F957:G972" si="134">((F956*13)+D957)/14</f>
        <v>4.1006728581307404E-2</v>
      </c>
      <c r="G957" s="2">
        <f t="shared" si="134"/>
        <v>6.9189950744283552E-2</v>
      </c>
      <c r="H957" s="2">
        <f t="shared" si="130"/>
        <v>0.59266885060899344</v>
      </c>
      <c r="I957" s="2">
        <f t="shared" si="131"/>
        <v>37.212308784865911</v>
      </c>
    </row>
    <row r="958" spans="1:9" ht="13.5" x14ac:dyDescent="0.25">
      <c r="A958" s="3">
        <f>TITRES_STAT!B961</f>
        <v>43402</v>
      </c>
      <c r="B958" s="6">
        <f>TITRES_STAT!D961</f>
        <v>7.4444999999999997</v>
      </c>
      <c r="C958" s="2">
        <f t="shared" si="126"/>
        <v>-8.1000000000006622E-3</v>
      </c>
      <c r="D958" s="2">
        <f t="shared" si="127"/>
        <v>0</v>
      </c>
      <c r="E958" s="2">
        <f t="shared" si="128"/>
        <v>8.1000000000006622E-3</v>
      </c>
      <c r="F958" s="2">
        <f t="shared" si="134"/>
        <v>3.8077676539785443E-2</v>
      </c>
      <c r="G958" s="2">
        <f t="shared" si="134"/>
        <v>6.4826382833977639E-2</v>
      </c>
      <c r="H958" s="2">
        <f t="shared" si="130"/>
        <v>0.58737931803635479</v>
      </c>
      <c r="I958" s="2">
        <f t="shared" si="131"/>
        <v>37.003084981790245</v>
      </c>
    </row>
    <row r="959" spans="1:9" ht="13.5" x14ac:dyDescent="0.25">
      <c r="A959" s="3">
        <f>TITRES_STAT!B962</f>
        <v>43403</v>
      </c>
      <c r="B959" s="6">
        <f>TITRES_STAT!D962</f>
        <v>7.4851000000000001</v>
      </c>
      <c r="C959" s="2">
        <f t="shared" si="126"/>
        <v>4.0600000000000414E-2</v>
      </c>
      <c r="D959" s="2">
        <f t="shared" si="127"/>
        <v>4.0600000000000414E-2</v>
      </c>
      <c r="E959" s="2">
        <f t="shared" si="128"/>
        <v>0</v>
      </c>
      <c r="F959" s="2">
        <f t="shared" si="134"/>
        <v>3.8257842501229371E-2</v>
      </c>
      <c r="G959" s="2">
        <f t="shared" si="134"/>
        <v>6.0195926917264948E-2</v>
      </c>
      <c r="H959" s="2">
        <f t="shared" si="130"/>
        <v>0.63555533506132522</v>
      </c>
      <c r="I959" s="2">
        <f t="shared" si="131"/>
        <v>38.858687409527178</v>
      </c>
    </row>
    <row r="960" spans="1:9" ht="13.5" x14ac:dyDescent="0.25">
      <c r="A960" s="3">
        <f>TITRES_STAT!B963</f>
        <v>43404</v>
      </c>
      <c r="B960" s="6">
        <f>TITRES_STAT!D963</f>
        <v>7.4851000000000001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3.552513946542727E-2</v>
      </c>
      <c r="G960" s="2">
        <f t="shared" si="134"/>
        <v>5.5896217851746026E-2</v>
      </c>
      <c r="H960" s="2">
        <f t="shared" si="130"/>
        <v>0.63555533506132511</v>
      </c>
      <c r="I960" s="2">
        <f t="shared" si="131"/>
        <v>38.858687409527171</v>
      </c>
    </row>
    <row r="961" spans="1:9" ht="13.5" x14ac:dyDescent="0.25">
      <c r="A961" s="3">
        <f>TITRES_STAT!B964</f>
        <v>43405</v>
      </c>
      <c r="B961" s="6">
        <f>TITRES_STAT!D964</f>
        <v>7.4282000000000004</v>
      </c>
      <c r="C961" s="2">
        <f t="shared" si="126"/>
        <v>-5.6899999999999729E-2</v>
      </c>
      <c r="D961" s="2">
        <f t="shared" si="127"/>
        <v>0</v>
      </c>
      <c r="E961" s="2">
        <f t="shared" si="128"/>
        <v>5.6899999999999729E-2</v>
      </c>
      <c r="F961" s="2">
        <f t="shared" si="134"/>
        <v>3.2987629503611039E-2</v>
      </c>
      <c r="G961" s="2">
        <f t="shared" si="134"/>
        <v>5.5967916576621292E-2</v>
      </c>
      <c r="H961" s="2">
        <f t="shared" si="130"/>
        <v>0.58940249202326944</v>
      </c>
      <c r="I961" s="2">
        <f t="shared" si="131"/>
        <v>37.083274688526181</v>
      </c>
    </row>
    <row r="962" spans="1:9" ht="13.5" x14ac:dyDescent="0.25">
      <c r="A962" s="3">
        <f>TITRES_STAT!B965</f>
        <v>43406</v>
      </c>
      <c r="B962" s="6">
        <f>TITRES_STAT!D965</f>
        <v>7.5175999999999998</v>
      </c>
      <c r="C962" s="2">
        <f t="shared" si="126"/>
        <v>8.939999999999948E-2</v>
      </c>
      <c r="D962" s="2">
        <f t="shared" si="127"/>
        <v>8.939999999999948E-2</v>
      </c>
      <c r="E962" s="2">
        <f t="shared" si="128"/>
        <v>0</v>
      </c>
      <c r="F962" s="2">
        <f t="shared" si="134"/>
        <v>3.7017084539067359E-2</v>
      </c>
      <c r="G962" s="2">
        <f t="shared" si="134"/>
        <v>5.197020824971977E-2</v>
      </c>
      <c r="H962" s="2">
        <f t="shared" si="130"/>
        <v>0.71227508577987964</v>
      </c>
      <c r="I962" s="2">
        <f t="shared" si="131"/>
        <v>41.598169108175981</v>
      </c>
    </row>
    <row r="963" spans="1:9" ht="13.5" x14ac:dyDescent="0.25">
      <c r="A963" s="3">
        <f>TITRES_STAT!B966</f>
        <v>43409</v>
      </c>
      <c r="B963" s="6">
        <f>TITRES_STAT!D966</f>
        <v>7.4770000000000003</v>
      </c>
      <c r="C963" s="2">
        <f t="shared" ref="C963:C1026" si="135">B963-B962</f>
        <v>-4.0599999999999525E-2</v>
      </c>
      <c r="D963" s="2">
        <f t="shared" ref="D963:D1026" si="136">IF(C963&gt;0,C963,0)</f>
        <v>0</v>
      </c>
      <c r="E963" s="2">
        <f t="shared" ref="E963:E1026" si="137">IF(C963&lt;0,-C963,0)</f>
        <v>4.0599999999999525E-2</v>
      </c>
      <c r="F963" s="2">
        <f t="shared" si="134"/>
        <v>3.4373007071991118E-2</v>
      </c>
      <c r="G963" s="2">
        <f t="shared" si="134"/>
        <v>5.1158050517596899E-2</v>
      </c>
      <c r="H963" s="2">
        <f t="shared" si="130"/>
        <v>0.67189829800429535</v>
      </c>
      <c r="I963" s="2">
        <f t="shared" si="131"/>
        <v>40.187749386809244</v>
      </c>
    </row>
    <row r="964" spans="1:9" ht="13.5" x14ac:dyDescent="0.25">
      <c r="A964" s="3">
        <f>TITRES_STAT!B967</f>
        <v>43410</v>
      </c>
      <c r="B964" s="6">
        <f>TITRES_STAT!D967</f>
        <v>7.5175999999999998</v>
      </c>
      <c r="C964" s="2">
        <f t="shared" si="135"/>
        <v>4.0599999999999525E-2</v>
      </c>
      <c r="D964" s="2">
        <f t="shared" si="136"/>
        <v>4.0599999999999525E-2</v>
      </c>
      <c r="E964" s="2">
        <f t="shared" si="137"/>
        <v>0</v>
      </c>
      <c r="F964" s="2">
        <f t="shared" si="134"/>
        <v>3.4817792281134574E-2</v>
      </c>
      <c r="G964" s="2">
        <f t="shared" si="134"/>
        <v>4.750390405205427E-2</v>
      </c>
      <c r="H964" s="2">
        <f t="shared" si="130"/>
        <v>0.73294591204507342</v>
      </c>
      <c r="I964" s="2">
        <f t="shared" si="131"/>
        <v>42.294794485542475</v>
      </c>
    </row>
    <row r="965" spans="1:9" ht="13.5" x14ac:dyDescent="0.25">
      <c r="A965" s="3">
        <f>TITRES_STAT!B968</f>
        <v>43411</v>
      </c>
      <c r="B965" s="6">
        <f>TITRES_STAT!D968</f>
        <v>7.4770000000000003</v>
      </c>
      <c r="C965" s="2">
        <f t="shared" si="135"/>
        <v>-4.0599999999999525E-2</v>
      </c>
      <c r="D965" s="2">
        <f t="shared" si="136"/>
        <v>0</v>
      </c>
      <c r="E965" s="2">
        <f t="shared" si="137"/>
        <v>4.0599999999999525E-2</v>
      </c>
      <c r="F965" s="2">
        <f t="shared" si="134"/>
        <v>3.2330807118196393E-2</v>
      </c>
      <c r="G965" s="2">
        <f t="shared" si="134"/>
        <v>4.701076804833608E-2</v>
      </c>
      <c r="H965" s="2">
        <f t="shared" si="130"/>
        <v>0.68773194866661458</v>
      </c>
      <c r="I965" s="2">
        <f t="shared" si="131"/>
        <v>40.748884869422199</v>
      </c>
    </row>
    <row r="966" spans="1:9" ht="13.5" x14ac:dyDescent="0.25">
      <c r="A966" s="3">
        <f>TITRES_STAT!B969</f>
        <v>43412</v>
      </c>
      <c r="B966" s="6">
        <f>TITRES_STAT!D969</f>
        <v>7.3307000000000002</v>
      </c>
      <c r="C966" s="2">
        <f t="shared" si="135"/>
        <v>-0.1463000000000001</v>
      </c>
      <c r="D966" s="2">
        <f t="shared" si="136"/>
        <v>0</v>
      </c>
      <c r="E966" s="2">
        <f t="shared" si="137"/>
        <v>0.1463000000000001</v>
      </c>
      <c r="F966" s="2">
        <f t="shared" si="134"/>
        <v>3.0021463752610937E-2</v>
      </c>
      <c r="G966" s="2">
        <f t="shared" si="134"/>
        <v>5.4102856044883511E-2</v>
      </c>
      <c r="H966" s="2">
        <f t="shared" si="130"/>
        <v>0.55489609878830148</v>
      </c>
      <c r="I966" s="2">
        <f t="shared" si="131"/>
        <v>35.687021095539478</v>
      </c>
    </row>
    <row r="967" spans="1:9" ht="13.5" x14ac:dyDescent="0.25">
      <c r="A967" s="3">
        <f>TITRES_STAT!B970</f>
        <v>43413</v>
      </c>
      <c r="B967" s="6">
        <f>TITRES_STAT!D970</f>
        <v>7.3144</v>
      </c>
      <c r="C967" s="2">
        <f t="shared" si="135"/>
        <v>-1.6300000000000203E-2</v>
      </c>
      <c r="D967" s="2">
        <f t="shared" si="136"/>
        <v>0</v>
      </c>
      <c r="E967" s="2">
        <f t="shared" si="137"/>
        <v>1.6300000000000203E-2</v>
      </c>
      <c r="F967" s="2">
        <f t="shared" si="134"/>
        <v>2.7877073484567298E-2</v>
      </c>
      <c r="G967" s="2">
        <f t="shared" si="134"/>
        <v>5.1402652041677557E-2</v>
      </c>
      <c r="H967" s="2">
        <f t="shared" si="130"/>
        <v>0.54232753325576299</v>
      </c>
      <c r="I967" s="2">
        <f t="shared" si="131"/>
        <v>35.162928856683337</v>
      </c>
    </row>
    <row r="968" spans="1:9" ht="13.5" x14ac:dyDescent="0.25">
      <c r="A968" s="3">
        <f>TITRES_STAT!B971</f>
        <v>43416</v>
      </c>
      <c r="B968" s="6">
        <f>TITRES_STAT!D971</f>
        <v>7.5175999999999998</v>
      </c>
      <c r="C968" s="2">
        <f t="shared" si="135"/>
        <v>0.20319999999999983</v>
      </c>
      <c r="D968" s="2">
        <f t="shared" si="136"/>
        <v>0.20319999999999983</v>
      </c>
      <c r="E968" s="2">
        <f t="shared" si="137"/>
        <v>0</v>
      </c>
      <c r="F968" s="2">
        <f t="shared" si="134"/>
        <v>4.0400139664241053E-2</v>
      </c>
      <c r="G968" s="2">
        <f t="shared" si="134"/>
        <v>4.773103403870059E-2</v>
      </c>
      <c r="H968" s="2">
        <f t="shared" si="130"/>
        <v>0.84641241234129549</v>
      </c>
      <c r="I968" s="2">
        <f t="shared" si="131"/>
        <v>45.840918674719269</v>
      </c>
    </row>
    <row r="969" spans="1:9" ht="13.5" x14ac:dyDescent="0.25">
      <c r="A969" s="3">
        <f>TITRES_STAT!B972</f>
        <v>43417</v>
      </c>
      <c r="B969" s="6">
        <f>TITRES_STAT!D972</f>
        <v>7.4607000000000001</v>
      </c>
      <c r="C969" s="2">
        <f t="shared" si="135"/>
        <v>-5.6899999999999729E-2</v>
      </c>
      <c r="D969" s="2">
        <f t="shared" si="136"/>
        <v>0</v>
      </c>
      <c r="E969" s="2">
        <f t="shared" si="137"/>
        <v>5.6899999999999729E-2</v>
      </c>
      <c r="F969" s="2">
        <f t="shared" si="134"/>
        <v>3.7514415402509549E-2</v>
      </c>
      <c r="G969" s="2">
        <f t="shared" si="134"/>
        <v>4.8385960178793382E-2</v>
      </c>
      <c r="H969" s="2">
        <f t="shared" si="130"/>
        <v>0.77531613021397439</v>
      </c>
      <c r="I969" s="2">
        <f t="shared" si="131"/>
        <v>43.672003933210895</v>
      </c>
    </row>
    <row r="970" spans="1:9" ht="13.5" x14ac:dyDescent="0.25">
      <c r="A970" s="3">
        <f>TITRES_STAT!B973</f>
        <v>43418</v>
      </c>
      <c r="B970" s="6">
        <f>TITRES_STAT!D973</f>
        <v>7.3956999999999997</v>
      </c>
      <c r="C970" s="2">
        <f t="shared" si="135"/>
        <v>-6.5000000000000391E-2</v>
      </c>
      <c r="D970" s="2">
        <f t="shared" si="136"/>
        <v>0</v>
      </c>
      <c r="E970" s="2">
        <f t="shared" si="137"/>
        <v>6.5000000000000391E-2</v>
      </c>
      <c r="F970" s="2">
        <f t="shared" si="134"/>
        <v>3.4834814302330298E-2</v>
      </c>
      <c r="G970" s="2">
        <f t="shared" si="134"/>
        <v>4.9572677308879598E-2</v>
      </c>
      <c r="H970" s="2">
        <f t="shared" si="130"/>
        <v>0.70270189534610006</v>
      </c>
      <c r="I970" s="2">
        <f t="shared" si="131"/>
        <v>41.269813422229454</v>
      </c>
    </row>
    <row r="971" spans="1:9" ht="13.5" x14ac:dyDescent="0.25">
      <c r="A971" s="3">
        <f>TITRES_STAT!B974</f>
        <v>43419</v>
      </c>
      <c r="B971" s="6">
        <f>TITRES_STAT!D974</f>
        <v>7.4607000000000001</v>
      </c>
      <c r="C971" s="2">
        <f t="shared" si="135"/>
        <v>6.5000000000000391E-2</v>
      </c>
      <c r="D971" s="2">
        <f t="shared" si="136"/>
        <v>6.5000000000000391E-2</v>
      </c>
      <c r="E971" s="2">
        <f t="shared" si="137"/>
        <v>0</v>
      </c>
      <c r="F971" s="2">
        <f t="shared" si="134"/>
        <v>3.6989470423592449E-2</v>
      </c>
      <c r="G971" s="2">
        <f t="shared" si="134"/>
        <v>4.6031771786816771E-2</v>
      </c>
      <c r="H971" s="2">
        <f t="shared" si="130"/>
        <v>0.80356390787864518</v>
      </c>
      <c r="I971" s="2">
        <f t="shared" si="131"/>
        <v>44.554224242810356</v>
      </c>
    </row>
    <row r="972" spans="1:9" ht="13.5" x14ac:dyDescent="0.25">
      <c r="A972" s="3">
        <f>TITRES_STAT!B975</f>
        <v>43420</v>
      </c>
      <c r="B972" s="6">
        <f>TITRES_STAT!D975</f>
        <v>7.3144</v>
      </c>
      <c r="C972" s="2">
        <f t="shared" si="135"/>
        <v>-0.1463000000000001</v>
      </c>
      <c r="D972" s="2">
        <f t="shared" si="136"/>
        <v>0</v>
      </c>
      <c r="E972" s="2">
        <f t="shared" si="137"/>
        <v>0.1463000000000001</v>
      </c>
      <c r="F972" s="2">
        <f t="shared" si="134"/>
        <v>3.4347365393335848E-2</v>
      </c>
      <c r="G972" s="2">
        <f t="shared" si="134"/>
        <v>5.3193788087758438E-2</v>
      </c>
      <c r="H972" s="2">
        <f t="shared" si="130"/>
        <v>0.64570256468048481</v>
      </c>
      <c r="I972" s="2">
        <f t="shared" si="131"/>
        <v>39.235678338135713</v>
      </c>
    </row>
    <row r="973" spans="1:9" ht="13.5" x14ac:dyDescent="0.25">
      <c r="A973" s="3">
        <f>TITRES_STAT!B976</f>
        <v>43423</v>
      </c>
      <c r="B973" s="6">
        <f>TITRES_STAT!D976</f>
        <v>7.2332000000000001</v>
      </c>
      <c r="C973" s="2">
        <f t="shared" si="135"/>
        <v>-8.1199999999999939E-2</v>
      </c>
      <c r="D973" s="2">
        <f t="shared" si="136"/>
        <v>0</v>
      </c>
      <c r="E973" s="2">
        <f t="shared" si="137"/>
        <v>8.1199999999999939E-2</v>
      </c>
      <c r="F973" s="2">
        <f t="shared" ref="F973:G988" si="138">((F972*13)+D973)/14</f>
        <v>3.1893982150954715E-2</v>
      </c>
      <c r="G973" s="2">
        <f t="shared" si="138"/>
        <v>5.5194231795775692E-2</v>
      </c>
      <c r="H973" s="2">
        <f t="shared" si="130"/>
        <v>0.57784991498687244</v>
      </c>
      <c r="I973" s="2">
        <f t="shared" si="131"/>
        <v>36.62261597242474</v>
      </c>
    </row>
    <row r="974" spans="1:9" ht="13.5" x14ac:dyDescent="0.25">
      <c r="A974" s="3">
        <f>TITRES_STAT!B977</f>
        <v>43425</v>
      </c>
      <c r="B974" s="6">
        <f>TITRES_STAT!D977</f>
        <v>7.2332000000000001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2.9615840568743664E-2</v>
      </c>
      <c r="G974" s="2">
        <f t="shared" si="138"/>
        <v>5.1251786667506002E-2</v>
      </c>
      <c r="H974" s="2">
        <f t="shared" si="130"/>
        <v>0.57784991498687244</v>
      </c>
      <c r="I974" s="2">
        <f t="shared" si="131"/>
        <v>36.62261597242474</v>
      </c>
    </row>
    <row r="975" spans="1:9" ht="13.5" x14ac:dyDescent="0.25">
      <c r="A975" s="3">
        <f>TITRES_STAT!B978</f>
        <v>43426</v>
      </c>
      <c r="B975" s="6">
        <f>TITRES_STAT!D978</f>
        <v>7.1924999999999999</v>
      </c>
      <c r="C975" s="2">
        <f t="shared" si="135"/>
        <v>-4.070000000000018E-2</v>
      </c>
      <c r="D975" s="2">
        <f t="shared" si="136"/>
        <v>0</v>
      </c>
      <c r="E975" s="2">
        <f t="shared" si="137"/>
        <v>4.070000000000018E-2</v>
      </c>
      <c r="F975" s="2">
        <f t="shared" si="138"/>
        <v>2.7500423385261975E-2</v>
      </c>
      <c r="G975" s="2">
        <f t="shared" si="138"/>
        <v>5.0498087619827013E-2</v>
      </c>
      <c r="H975" s="2">
        <f t="shared" si="130"/>
        <v>0.5445834620965827</v>
      </c>
      <c r="I975" s="2">
        <f t="shared" si="131"/>
        <v>35.257626114769948</v>
      </c>
    </row>
    <row r="976" spans="1:9" ht="13.5" x14ac:dyDescent="0.25">
      <c r="A976" s="3">
        <f>TITRES_STAT!B979</f>
        <v>43427</v>
      </c>
      <c r="B976" s="6">
        <f>TITRES_STAT!D979</f>
        <v>6.9893999999999998</v>
      </c>
      <c r="C976" s="2">
        <f t="shared" si="135"/>
        <v>-0.20310000000000006</v>
      </c>
      <c r="D976" s="2">
        <f t="shared" si="136"/>
        <v>0</v>
      </c>
      <c r="E976" s="2">
        <f t="shared" si="137"/>
        <v>0.20310000000000006</v>
      </c>
      <c r="F976" s="2">
        <f t="shared" si="138"/>
        <v>2.5536107429171836E-2</v>
      </c>
      <c r="G976" s="2">
        <f t="shared" si="138"/>
        <v>6.1398224218410798E-2</v>
      </c>
      <c r="H976" s="2">
        <f t="shared" si="130"/>
        <v>0.41590954387105239</v>
      </c>
      <c r="I976" s="2">
        <f t="shared" si="131"/>
        <v>29.374019383608967</v>
      </c>
    </row>
    <row r="977" spans="1:9" ht="13.5" x14ac:dyDescent="0.25">
      <c r="A977" s="3">
        <f>TITRES_STAT!B980</f>
        <v>43430</v>
      </c>
      <c r="B977" s="6">
        <f>TITRES_STAT!D980</f>
        <v>7.1113</v>
      </c>
      <c r="C977" s="2">
        <f t="shared" si="135"/>
        <v>0.12190000000000012</v>
      </c>
      <c r="D977" s="2">
        <f t="shared" si="136"/>
        <v>0.12190000000000012</v>
      </c>
      <c r="E977" s="2">
        <f t="shared" si="137"/>
        <v>0</v>
      </c>
      <c r="F977" s="2">
        <f t="shared" si="138"/>
        <v>3.2419242612802428E-2</v>
      </c>
      <c r="G977" s="2">
        <f t="shared" si="138"/>
        <v>5.7012636774238602E-2</v>
      </c>
      <c r="H977" s="2">
        <f t="shared" ref="H977:H1040" si="139">F977/G977</f>
        <v>0.56863257774197873</v>
      </c>
      <c r="I977" s="2">
        <f t="shared" ref="I977:I1040" si="140">IF(G977=0,100,100-(100/(1+H977)))</f>
        <v>36.250208354114136</v>
      </c>
    </row>
    <row r="978" spans="1:9" ht="13.5" x14ac:dyDescent="0.25">
      <c r="A978" s="3">
        <f>TITRES_STAT!B981</f>
        <v>43431</v>
      </c>
      <c r="B978" s="6">
        <f>TITRES_STAT!D981</f>
        <v>7.1924999999999999</v>
      </c>
      <c r="C978" s="2">
        <f t="shared" si="135"/>
        <v>8.1199999999999939E-2</v>
      </c>
      <c r="D978" s="2">
        <f t="shared" si="136"/>
        <v>8.1199999999999939E-2</v>
      </c>
      <c r="E978" s="2">
        <f t="shared" si="137"/>
        <v>0</v>
      </c>
      <c r="F978" s="2">
        <f t="shared" si="138"/>
        <v>3.5903582426173676E-2</v>
      </c>
      <c r="G978" s="2">
        <f t="shared" si="138"/>
        <v>5.2940305576078706E-2</v>
      </c>
      <c r="H978" s="2">
        <f t="shared" si="139"/>
        <v>0.67818993554122697</v>
      </c>
      <c r="I978" s="2">
        <f t="shared" si="140"/>
        <v>40.411989202074814</v>
      </c>
    </row>
    <row r="979" spans="1:9" ht="13.5" x14ac:dyDescent="0.25">
      <c r="A979" s="3">
        <f>TITRES_STAT!B982</f>
        <v>43432</v>
      </c>
      <c r="B979" s="6">
        <f>TITRES_STAT!D982</f>
        <v>7.6233000000000004</v>
      </c>
      <c r="C979" s="2">
        <f t="shared" si="135"/>
        <v>0.43080000000000052</v>
      </c>
      <c r="D979" s="2">
        <f t="shared" si="136"/>
        <v>0.43080000000000052</v>
      </c>
      <c r="E979" s="2">
        <f t="shared" si="137"/>
        <v>0</v>
      </c>
      <c r="F979" s="2">
        <f t="shared" si="138"/>
        <v>6.4110469395732742E-2</v>
      </c>
      <c r="G979" s="2">
        <f t="shared" si="138"/>
        <v>4.9158855177787363E-2</v>
      </c>
      <c r="H979" s="2">
        <f t="shared" si="139"/>
        <v>1.3041489506594801</v>
      </c>
      <c r="I979" s="2">
        <f t="shared" si="140"/>
        <v>56.600027975023671</v>
      </c>
    </row>
    <row r="980" spans="1:9" ht="13.5" x14ac:dyDescent="0.25">
      <c r="A980" s="3">
        <f>TITRES_STAT!B983</f>
        <v>43433</v>
      </c>
      <c r="B980" s="6">
        <f>TITRES_STAT!D983</f>
        <v>7.7858000000000001</v>
      </c>
      <c r="C980" s="2">
        <f t="shared" si="135"/>
        <v>0.16249999999999964</v>
      </c>
      <c r="D980" s="2">
        <f t="shared" si="136"/>
        <v>0.16249999999999964</v>
      </c>
      <c r="E980" s="2">
        <f t="shared" si="137"/>
        <v>0</v>
      </c>
      <c r="F980" s="2">
        <f t="shared" si="138"/>
        <v>7.1138293010323234E-2</v>
      </c>
      <c r="G980" s="2">
        <f t="shared" si="138"/>
        <v>4.564750837937398E-2</v>
      </c>
      <c r="H980" s="2">
        <f t="shared" si="139"/>
        <v>1.5584266378593268</v>
      </c>
      <c r="I980" s="2">
        <f t="shared" si="140"/>
        <v>60.913477634961048</v>
      </c>
    </row>
    <row r="981" spans="1:9" ht="13.5" x14ac:dyDescent="0.25">
      <c r="A981" s="3">
        <f>TITRES_STAT!B984</f>
        <v>43434</v>
      </c>
      <c r="B981" s="6">
        <f>TITRES_STAT!D984</f>
        <v>7.5500999999999996</v>
      </c>
      <c r="C981" s="2">
        <f t="shared" si="135"/>
        <v>-0.23570000000000046</v>
      </c>
      <c r="D981" s="2">
        <f t="shared" si="136"/>
        <v>0</v>
      </c>
      <c r="E981" s="2">
        <f t="shared" si="137"/>
        <v>0.23570000000000046</v>
      </c>
      <c r="F981" s="2">
        <f t="shared" si="138"/>
        <v>6.6056986366728715E-2</v>
      </c>
      <c r="G981" s="2">
        <f t="shared" si="138"/>
        <v>5.9222686352275865E-2</v>
      </c>
      <c r="H981" s="2">
        <f t="shared" si="139"/>
        <v>1.1154000339295689</v>
      </c>
      <c r="I981" s="2">
        <f t="shared" si="140"/>
        <v>52.727617284641937</v>
      </c>
    </row>
    <row r="982" spans="1:9" ht="13.5" x14ac:dyDescent="0.25">
      <c r="A982" s="3">
        <f>TITRES_STAT!B985</f>
        <v>43437</v>
      </c>
      <c r="B982" s="6">
        <f>TITRES_STAT!D985</f>
        <v>7.4363999999999999</v>
      </c>
      <c r="C982" s="2">
        <f t="shared" si="135"/>
        <v>-0.11369999999999969</v>
      </c>
      <c r="D982" s="2">
        <f t="shared" si="136"/>
        <v>0</v>
      </c>
      <c r="E982" s="2">
        <f t="shared" si="137"/>
        <v>0.11369999999999969</v>
      </c>
      <c r="F982" s="2">
        <f t="shared" si="138"/>
        <v>6.1338630197676665E-2</v>
      </c>
      <c r="G982" s="2">
        <f t="shared" si="138"/>
        <v>6.3113923041398998E-2</v>
      </c>
      <c r="H982" s="2">
        <f t="shared" si="139"/>
        <v>0.97187161313743964</v>
      </c>
      <c r="I982" s="2">
        <f t="shared" si="140"/>
        <v>49.286759171460325</v>
      </c>
    </row>
    <row r="983" spans="1:9" ht="13.5" x14ac:dyDescent="0.25">
      <c r="A983" s="3">
        <f>TITRES_STAT!B986</f>
        <v>43438</v>
      </c>
      <c r="B983" s="6">
        <f>TITRES_STAT!D986</f>
        <v>7.4282000000000004</v>
      </c>
      <c r="C983" s="2">
        <f t="shared" si="135"/>
        <v>-8.199999999999541E-3</v>
      </c>
      <c r="D983" s="2">
        <f t="shared" si="136"/>
        <v>0</v>
      </c>
      <c r="E983" s="2">
        <f t="shared" si="137"/>
        <v>8.199999999999541E-3</v>
      </c>
      <c r="F983" s="2">
        <f t="shared" si="138"/>
        <v>5.6957299469271187E-2</v>
      </c>
      <c r="G983" s="2">
        <f t="shared" si="138"/>
        <v>5.9191499967013325E-2</v>
      </c>
      <c r="H983" s="2">
        <f t="shared" si="139"/>
        <v>0.96225470719635031</v>
      </c>
      <c r="I983" s="2">
        <f t="shared" si="140"/>
        <v>49.038216275766267</v>
      </c>
    </row>
    <row r="984" spans="1:9" ht="13.5" x14ac:dyDescent="0.25">
      <c r="A984" s="3">
        <f>TITRES_STAT!B987</f>
        <v>43439</v>
      </c>
      <c r="B984" s="6">
        <f>TITRES_STAT!D987</f>
        <v>7.4282000000000004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5.2888920935751815E-2</v>
      </c>
      <c r="G984" s="2">
        <f t="shared" si="138"/>
        <v>5.4963535683655231E-2</v>
      </c>
      <c r="H984" s="2">
        <f t="shared" si="139"/>
        <v>0.96225470719635031</v>
      </c>
      <c r="I984" s="2">
        <f t="shared" si="140"/>
        <v>49.038216275766267</v>
      </c>
    </row>
    <row r="985" spans="1:9" ht="13.5" x14ac:dyDescent="0.25">
      <c r="A985" s="3">
        <f>TITRES_STAT!B988</f>
        <v>43440</v>
      </c>
      <c r="B985" s="6">
        <f>TITRES_STAT!D988</f>
        <v>7.4770000000000003</v>
      </c>
      <c r="C985" s="2">
        <f t="shared" si="135"/>
        <v>4.8799999999999955E-2</v>
      </c>
      <c r="D985" s="2">
        <f t="shared" si="136"/>
        <v>4.8799999999999955E-2</v>
      </c>
      <c r="E985" s="2">
        <f t="shared" si="137"/>
        <v>0</v>
      </c>
      <c r="F985" s="2">
        <f t="shared" si="138"/>
        <v>5.2596855154626684E-2</v>
      </c>
      <c r="G985" s="2">
        <f t="shared" si="138"/>
        <v>5.1037568849108428E-2</v>
      </c>
      <c r="H985" s="2">
        <f t="shared" si="139"/>
        <v>1.0305517355289444</v>
      </c>
      <c r="I985" s="2">
        <f t="shared" si="140"/>
        <v>50.752301332548562</v>
      </c>
    </row>
    <row r="986" spans="1:9" ht="13.5" x14ac:dyDescent="0.25">
      <c r="A986" s="3">
        <f>TITRES_STAT!B989</f>
        <v>43441</v>
      </c>
      <c r="B986" s="6">
        <f>TITRES_STAT!D989</f>
        <v>7.3956999999999997</v>
      </c>
      <c r="C986" s="2">
        <f t="shared" si="135"/>
        <v>-8.1300000000000594E-2</v>
      </c>
      <c r="D986" s="2">
        <f t="shared" si="136"/>
        <v>0</v>
      </c>
      <c r="E986" s="2">
        <f t="shared" si="137"/>
        <v>8.1300000000000594E-2</v>
      </c>
      <c r="F986" s="2">
        <f t="shared" si="138"/>
        <v>4.883993692929621E-2</v>
      </c>
      <c r="G986" s="2">
        <f t="shared" si="138"/>
        <v>5.3199171074172158E-2</v>
      </c>
      <c r="H986" s="2">
        <f t="shared" si="139"/>
        <v>0.91805823179466184</v>
      </c>
      <c r="I986" s="2">
        <f t="shared" si="140"/>
        <v>47.863939508013061</v>
      </c>
    </row>
    <row r="987" spans="1:9" ht="13.5" x14ac:dyDescent="0.25">
      <c r="A987" s="3">
        <f>TITRES_STAT!B990</f>
        <v>43444</v>
      </c>
      <c r="B987" s="6">
        <f>TITRES_STAT!D990</f>
        <v>7.3388</v>
      </c>
      <c r="C987" s="2">
        <f t="shared" si="135"/>
        <v>-5.6899999999999729E-2</v>
      </c>
      <c r="D987" s="2">
        <f t="shared" si="136"/>
        <v>0</v>
      </c>
      <c r="E987" s="2">
        <f t="shared" si="137"/>
        <v>5.6899999999999729E-2</v>
      </c>
      <c r="F987" s="2">
        <f t="shared" si="138"/>
        <v>4.5351370005775049E-2</v>
      </c>
      <c r="G987" s="2">
        <f t="shared" si="138"/>
        <v>5.3463515997445553E-2</v>
      </c>
      <c r="H987" s="2">
        <f t="shared" si="139"/>
        <v>0.84826762998419158</v>
      </c>
      <c r="I987" s="2">
        <f t="shared" si="140"/>
        <v>45.895281409621774</v>
      </c>
    </row>
    <row r="988" spans="1:9" ht="13.5" x14ac:dyDescent="0.25">
      <c r="A988" s="3">
        <f>TITRES_STAT!B991</f>
        <v>43445</v>
      </c>
      <c r="B988" s="6">
        <f>TITRES_STAT!D991</f>
        <v>7.3470000000000004</v>
      </c>
      <c r="C988" s="2">
        <f t="shared" si="135"/>
        <v>8.2000000000004292E-3</v>
      </c>
      <c r="D988" s="2">
        <f t="shared" si="136"/>
        <v>8.2000000000004292E-3</v>
      </c>
      <c r="E988" s="2">
        <f t="shared" si="137"/>
        <v>0</v>
      </c>
      <c r="F988" s="2">
        <f t="shared" si="138"/>
        <v>4.2697700719648291E-2</v>
      </c>
      <c r="G988" s="2">
        <f t="shared" si="138"/>
        <v>4.964469342619944E-2</v>
      </c>
      <c r="H988" s="2">
        <f t="shared" si="139"/>
        <v>0.86006575472404967</v>
      </c>
      <c r="I988" s="2">
        <f t="shared" si="140"/>
        <v>46.238459717874051</v>
      </c>
    </row>
    <row r="989" spans="1:9" ht="13.5" x14ac:dyDescent="0.25">
      <c r="A989" s="3">
        <f>TITRES_STAT!B992</f>
        <v>43446</v>
      </c>
      <c r="B989" s="6">
        <f>TITRES_STAT!D992</f>
        <v>7.3795000000000002</v>
      </c>
      <c r="C989" s="2">
        <f t="shared" si="135"/>
        <v>3.2499999999999751E-2</v>
      </c>
      <c r="D989" s="2">
        <f t="shared" si="136"/>
        <v>3.2499999999999751E-2</v>
      </c>
      <c r="E989" s="2">
        <f t="shared" si="137"/>
        <v>0</v>
      </c>
      <c r="F989" s="2">
        <f t="shared" ref="F989:G1004" si="141">((F988*13)+D989)/14</f>
        <v>4.1969293525387683E-2</v>
      </c>
      <c r="G989" s="2">
        <f t="shared" si="141"/>
        <v>4.6098643895756623E-2</v>
      </c>
      <c r="H989" s="2">
        <f t="shared" si="139"/>
        <v>0.91042360422344126</v>
      </c>
      <c r="I989" s="2">
        <f t="shared" si="140"/>
        <v>47.655588122484225</v>
      </c>
    </row>
    <row r="990" spans="1:9" ht="13.5" x14ac:dyDescent="0.25">
      <c r="A990" s="3">
        <f>TITRES_STAT!B993</f>
        <v>43447</v>
      </c>
      <c r="B990" s="6">
        <f>TITRES_STAT!D993</f>
        <v>7.4851000000000001</v>
      </c>
      <c r="C990" s="2">
        <f t="shared" si="135"/>
        <v>0.10559999999999992</v>
      </c>
      <c r="D990" s="2">
        <f t="shared" si="136"/>
        <v>0.10559999999999992</v>
      </c>
      <c r="E990" s="2">
        <f t="shared" si="137"/>
        <v>0</v>
      </c>
      <c r="F990" s="2">
        <f t="shared" si="141"/>
        <v>4.6514343987859981E-2</v>
      </c>
      <c r="G990" s="2">
        <f t="shared" si="141"/>
        <v>4.2805883617488293E-2</v>
      </c>
      <c r="H990" s="2">
        <f t="shared" si="139"/>
        <v>1.086634360909597</v>
      </c>
      <c r="I990" s="2">
        <f t="shared" si="140"/>
        <v>52.075935356298643</v>
      </c>
    </row>
    <row r="991" spans="1:9" ht="13.5" x14ac:dyDescent="0.25">
      <c r="A991" s="3">
        <f>TITRES_STAT!B994</f>
        <v>43448</v>
      </c>
      <c r="B991" s="6">
        <f>TITRES_STAT!D994</f>
        <v>7.4770000000000003</v>
      </c>
      <c r="C991" s="2">
        <f t="shared" si="135"/>
        <v>-8.099999999999774E-3</v>
      </c>
      <c r="D991" s="2">
        <f t="shared" si="136"/>
        <v>0</v>
      </c>
      <c r="E991" s="2">
        <f t="shared" si="137"/>
        <v>8.099999999999774E-3</v>
      </c>
      <c r="F991" s="2">
        <f t="shared" si="141"/>
        <v>4.3191890845869982E-2</v>
      </c>
      <c r="G991" s="2">
        <f t="shared" si="141"/>
        <v>4.0326891930524821E-2</v>
      </c>
      <c r="H991" s="2">
        <f t="shared" si="139"/>
        <v>1.0710443770445037</v>
      </c>
      <c r="I991" s="2">
        <f t="shared" si="140"/>
        <v>51.715182393771009</v>
      </c>
    </row>
    <row r="992" spans="1:9" ht="13.5" x14ac:dyDescent="0.25">
      <c r="A992" s="3">
        <f>TITRES_STAT!B995</f>
        <v>43451</v>
      </c>
      <c r="B992" s="6">
        <f>TITRES_STAT!D995</f>
        <v>7.4282000000000004</v>
      </c>
      <c r="C992" s="2">
        <f t="shared" si="135"/>
        <v>-4.8799999999999955E-2</v>
      </c>
      <c r="D992" s="2">
        <f t="shared" si="136"/>
        <v>0</v>
      </c>
      <c r="E992" s="2">
        <f t="shared" si="137"/>
        <v>4.8799999999999955E-2</v>
      </c>
      <c r="F992" s="2">
        <f t="shared" si="141"/>
        <v>4.0106755785450698E-2</v>
      </c>
      <c r="G992" s="2">
        <f t="shared" si="141"/>
        <v>4.0932113935487333E-2</v>
      </c>
      <c r="H992" s="2">
        <f t="shared" si="139"/>
        <v>0.97983592659452012</v>
      </c>
      <c r="I992" s="2">
        <f t="shared" si="140"/>
        <v>49.490764029114182</v>
      </c>
    </row>
    <row r="993" spans="1:9" ht="13.5" x14ac:dyDescent="0.25">
      <c r="A993" s="3">
        <f>TITRES_STAT!B996</f>
        <v>43452</v>
      </c>
      <c r="B993" s="6">
        <f>TITRES_STAT!D996</f>
        <v>7.4038000000000004</v>
      </c>
      <c r="C993" s="2">
        <f t="shared" si="135"/>
        <v>-2.4399999999999977E-2</v>
      </c>
      <c r="D993" s="2">
        <f t="shared" si="136"/>
        <v>0</v>
      </c>
      <c r="E993" s="2">
        <f t="shared" si="137"/>
        <v>2.4399999999999977E-2</v>
      </c>
      <c r="F993" s="2">
        <f t="shared" si="141"/>
        <v>3.7241987515061359E-2</v>
      </c>
      <c r="G993" s="2">
        <f t="shared" si="141"/>
        <v>3.9751248654381087E-2</v>
      </c>
      <c r="H993" s="2">
        <f t="shared" si="139"/>
        <v>0.9368759164992122</v>
      </c>
      <c r="I993" s="2">
        <f t="shared" si="140"/>
        <v>48.370466508384261</v>
      </c>
    </row>
    <row r="994" spans="1:9" ht="13.5" x14ac:dyDescent="0.25">
      <c r="A994" s="3">
        <f>TITRES_STAT!B997</f>
        <v>43453</v>
      </c>
      <c r="B994" s="6">
        <f>TITRES_STAT!D997</f>
        <v>7.3956999999999997</v>
      </c>
      <c r="C994" s="2">
        <f t="shared" si="135"/>
        <v>-8.1000000000006622E-3</v>
      </c>
      <c r="D994" s="2">
        <f t="shared" si="136"/>
        <v>0</v>
      </c>
      <c r="E994" s="2">
        <f t="shared" si="137"/>
        <v>8.1000000000006622E-3</v>
      </c>
      <c r="F994" s="2">
        <f t="shared" si="141"/>
        <v>3.4581845549699834E-2</v>
      </c>
      <c r="G994" s="2">
        <f t="shared" si="141"/>
        <v>3.7490445179068195E-2</v>
      </c>
      <c r="H994" s="2">
        <f t="shared" si="139"/>
        <v>0.9224175755855708</v>
      </c>
      <c r="I994" s="2">
        <f t="shared" si="140"/>
        <v>47.982165128957547</v>
      </c>
    </row>
    <row r="995" spans="1:9" ht="13.5" x14ac:dyDescent="0.25">
      <c r="A995" s="3">
        <f>TITRES_STAT!B998</f>
        <v>43454</v>
      </c>
      <c r="B995" s="6">
        <f>TITRES_STAT!D998</f>
        <v>7.3956999999999997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3.2111713724721276E-2</v>
      </c>
      <c r="G995" s="2">
        <f t="shared" si="141"/>
        <v>3.4812556237706183E-2</v>
      </c>
      <c r="H995" s="2">
        <f t="shared" si="139"/>
        <v>0.9224175755855708</v>
      </c>
      <c r="I995" s="2">
        <f t="shared" si="140"/>
        <v>47.982165128957547</v>
      </c>
    </row>
    <row r="996" spans="1:9" ht="13.5" x14ac:dyDescent="0.25">
      <c r="A996" s="3">
        <f>TITRES_STAT!B999</f>
        <v>43455</v>
      </c>
      <c r="B996" s="6">
        <f>TITRES_STAT!D999</f>
        <v>7.3956999999999997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2.9818019887241188E-2</v>
      </c>
      <c r="G996" s="2">
        <f t="shared" si="141"/>
        <v>3.2325945077870025E-2</v>
      </c>
      <c r="H996" s="2">
        <f t="shared" si="139"/>
        <v>0.92241757558557091</v>
      </c>
      <c r="I996" s="2">
        <f t="shared" si="140"/>
        <v>47.982165128957554</v>
      </c>
    </row>
    <row r="997" spans="1:9" ht="13.5" x14ac:dyDescent="0.25">
      <c r="A997" s="3">
        <f>TITRES_STAT!B1000</f>
        <v>43458</v>
      </c>
      <c r="B997" s="6">
        <f>TITRES_STAT!D1000</f>
        <v>7.4119999999999999</v>
      </c>
      <c r="C997" s="2">
        <f t="shared" si="135"/>
        <v>1.6300000000000203E-2</v>
      </c>
      <c r="D997" s="2">
        <f t="shared" si="136"/>
        <v>1.6300000000000203E-2</v>
      </c>
      <c r="E997" s="2">
        <f t="shared" si="137"/>
        <v>0</v>
      </c>
      <c r="F997" s="2">
        <f t="shared" si="141"/>
        <v>2.8852447038152547E-2</v>
      </c>
      <c r="G997" s="2">
        <f t="shared" si="141"/>
        <v>3.0016949000879308E-2</v>
      </c>
      <c r="H997" s="2">
        <f t="shared" si="139"/>
        <v>0.96120518568717128</v>
      </c>
      <c r="I997" s="2">
        <f t="shared" si="140"/>
        <v>49.010944530537849</v>
      </c>
    </row>
    <row r="998" spans="1:9" ht="13.5" x14ac:dyDescent="0.25">
      <c r="A998" s="3">
        <f>TITRES_STAT!B1001</f>
        <v>43459</v>
      </c>
      <c r="B998" s="6">
        <f>TITRES_STAT!D1001</f>
        <v>7.4688999999999997</v>
      </c>
      <c r="C998" s="2">
        <f t="shared" si="135"/>
        <v>5.6899999999999729E-2</v>
      </c>
      <c r="D998" s="2">
        <f t="shared" si="136"/>
        <v>5.6899999999999729E-2</v>
      </c>
      <c r="E998" s="2">
        <f t="shared" si="137"/>
        <v>0</v>
      </c>
      <c r="F998" s="2">
        <f t="shared" si="141"/>
        <v>3.0855843678284488E-2</v>
      </c>
      <c r="G998" s="2">
        <f t="shared" si="141"/>
        <v>2.7872881215102212E-2</v>
      </c>
      <c r="H998" s="2">
        <f t="shared" si="139"/>
        <v>1.1070202409346197</v>
      </c>
      <c r="I998" s="2">
        <f t="shared" si="140"/>
        <v>52.539611126069396</v>
      </c>
    </row>
    <row r="999" spans="1:9" ht="13.5" x14ac:dyDescent="0.25">
      <c r="A999" s="3">
        <f>TITRES_STAT!B1002</f>
        <v>43460</v>
      </c>
      <c r="B999" s="6">
        <f>TITRES_STAT!D1002</f>
        <v>7.3144</v>
      </c>
      <c r="C999" s="2">
        <f t="shared" si="135"/>
        <v>-0.15449999999999964</v>
      </c>
      <c r="D999" s="2">
        <f t="shared" si="136"/>
        <v>0</v>
      </c>
      <c r="E999" s="2">
        <f t="shared" si="137"/>
        <v>0.15449999999999964</v>
      </c>
      <c r="F999" s="2">
        <f t="shared" si="141"/>
        <v>2.8651854844121308E-2</v>
      </c>
      <c r="G999" s="2">
        <f t="shared" si="141"/>
        <v>3.6917675414023458E-2</v>
      </c>
      <c r="H999" s="2">
        <f t="shared" si="139"/>
        <v>0.77610127189204559</v>
      </c>
      <c r="I999" s="2">
        <f t="shared" si="140"/>
        <v>43.696904234817659</v>
      </c>
    </row>
    <row r="1000" spans="1:9" ht="13.5" x14ac:dyDescent="0.25">
      <c r="A1000" s="3">
        <f>TITRES_STAT!B1003</f>
        <v>43461</v>
      </c>
      <c r="B1000" s="6">
        <f>TITRES_STAT!D1003</f>
        <v>7.2412999999999998</v>
      </c>
      <c r="C1000" s="2">
        <f t="shared" si="135"/>
        <v>-7.3100000000000165E-2</v>
      </c>
      <c r="D1000" s="2">
        <f t="shared" si="136"/>
        <v>0</v>
      </c>
      <c r="E1000" s="2">
        <f t="shared" si="137"/>
        <v>7.3100000000000165E-2</v>
      </c>
      <c r="F1000" s="2">
        <f t="shared" si="141"/>
        <v>2.6605293783826929E-2</v>
      </c>
      <c r="G1000" s="2">
        <f t="shared" si="141"/>
        <v>3.9502127170164651E-2</v>
      </c>
      <c r="H1000" s="2">
        <f t="shared" si="139"/>
        <v>0.67351547093194253</v>
      </c>
      <c r="I1000" s="2">
        <f t="shared" si="140"/>
        <v>40.245547927733057</v>
      </c>
    </row>
    <row r="1001" spans="1:9" ht="13.5" x14ac:dyDescent="0.25">
      <c r="A1001" s="3">
        <f>TITRES_STAT!B1004</f>
        <v>43462</v>
      </c>
      <c r="B1001" s="6">
        <f>TITRES_STAT!D1004</f>
        <v>7.3144</v>
      </c>
      <c r="C1001" s="2">
        <f t="shared" si="135"/>
        <v>7.3100000000000165E-2</v>
      </c>
      <c r="D1001" s="2">
        <f t="shared" si="136"/>
        <v>7.3100000000000165E-2</v>
      </c>
      <c r="E1001" s="2">
        <f t="shared" si="137"/>
        <v>0</v>
      </c>
      <c r="F1001" s="2">
        <f t="shared" si="141"/>
        <v>2.9926344227839304E-2</v>
      </c>
      <c r="G1001" s="2">
        <f t="shared" si="141"/>
        <v>3.668054665801003E-2</v>
      </c>
      <c r="H1001" s="2">
        <f t="shared" si="139"/>
        <v>0.81586418291026774</v>
      </c>
      <c r="I1001" s="2">
        <f t="shared" si="140"/>
        <v>44.929802051753136</v>
      </c>
    </row>
    <row r="1002" spans="1:9" ht="13.5" x14ac:dyDescent="0.25">
      <c r="A1002" s="3">
        <f>TITRES_STAT!B1005</f>
        <v>43465</v>
      </c>
      <c r="B1002" s="6">
        <f>TITRES_STAT!D1005</f>
        <v>7.3144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2.778874821156507E-2</v>
      </c>
      <c r="G1002" s="2">
        <f t="shared" si="141"/>
        <v>3.4060507611009309E-2</v>
      </c>
      <c r="H1002" s="2">
        <f t="shared" si="139"/>
        <v>0.81586418291026785</v>
      </c>
      <c r="I1002" s="2">
        <f t="shared" si="140"/>
        <v>44.929802051753136</v>
      </c>
    </row>
    <row r="1003" spans="1:9" ht="13.5" x14ac:dyDescent="0.25">
      <c r="A1003" s="3">
        <f>TITRES_STAT!B1006</f>
        <v>43467</v>
      </c>
      <c r="B1003" s="6">
        <f>TITRES_STAT!D1006</f>
        <v>7.3144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2.5803837625024705E-2</v>
      </c>
      <c r="G1003" s="2">
        <f t="shared" si="141"/>
        <v>3.1627614210222928E-2</v>
      </c>
      <c r="H1003" s="2">
        <f t="shared" si="139"/>
        <v>0.81586418291026785</v>
      </c>
      <c r="I1003" s="2">
        <f t="shared" si="140"/>
        <v>44.929802051753136</v>
      </c>
    </row>
    <row r="1004" spans="1:9" ht="13.5" x14ac:dyDescent="0.25">
      <c r="A1004" s="3">
        <f>TITRES_STAT!B1007</f>
        <v>43468</v>
      </c>
      <c r="B1004" s="6">
        <f>TITRES_STAT!D1007</f>
        <v>7.6151999999999997</v>
      </c>
      <c r="C1004" s="2">
        <f t="shared" si="135"/>
        <v>0.30079999999999973</v>
      </c>
      <c r="D1004" s="2">
        <f t="shared" si="136"/>
        <v>0.30079999999999973</v>
      </c>
      <c r="E1004" s="2">
        <f t="shared" si="137"/>
        <v>0</v>
      </c>
      <c r="F1004" s="2">
        <f t="shared" si="141"/>
        <v>4.5446420651808636E-2</v>
      </c>
      <c r="G1004" s="2">
        <f t="shared" si="141"/>
        <v>2.9368498909492721E-2</v>
      </c>
      <c r="H1004" s="2">
        <f t="shared" si="139"/>
        <v>1.5474546653495824</v>
      </c>
      <c r="I1004" s="2">
        <f t="shared" si="140"/>
        <v>60.745130674866324</v>
      </c>
    </row>
    <row r="1005" spans="1:9" ht="13.5" x14ac:dyDescent="0.25">
      <c r="A1005" s="3">
        <f>TITRES_STAT!B1008</f>
        <v>43469</v>
      </c>
      <c r="B1005" s="6">
        <f>TITRES_STAT!D1008</f>
        <v>7.6233000000000004</v>
      </c>
      <c r="C1005" s="2">
        <f t="shared" si="135"/>
        <v>8.1000000000006622E-3</v>
      </c>
      <c r="D1005" s="2">
        <f t="shared" si="136"/>
        <v>8.1000000000006622E-3</v>
      </c>
      <c r="E1005" s="2">
        <f t="shared" si="137"/>
        <v>0</v>
      </c>
      <c r="F1005" s="2">
        <f t="shared" ref="F1005:G1020" si="142">((F1004*13)+D1005)/14</f>
        <v>4.2778819176679493E-2</v>
      </c>
      <c r="G1005" s="2">
        <f t="shared" si="142"/>
        <v>2.7270748987386097E-2</v>
      </c>
      <c r="H1005" s="2">
        <f t="shared" si="139"/>
        <v>1.568670489998883</v>
      </c>
      <c r="I1005" s="2">
        <f t="shared" si="140"/>
        <v>61.069354598283461</v>
      </c>
    </row>
    <row r="1006" spans="1:9" ht="13.5" x14ac:dyDescent="0.25">
      <c r="A1006" s="3">
        <f>TITRES_STAT!B1009</f>
        <v>43472</v>
      </c>
      <c r="B1006" s="6">
        <f>TITRES_STAT!D1009</f>
        <v>7.6151999999999997</v>
      </c>
      <c r="C1006" s="2">
        <f t="shared" si="135"/>
        <v>-8.1000000000006622E-3</v>
      </c>
      <c r="D1006" s="2">
        <f t="shared" si="136"/>
        <v>0</v>
      </c>
      <c r="E1006" s="2">
        <f t="shared" si="137"/>
        <v>8.1000000000006622E-3</v>
      </c>
      <c r="F1006" s="2">
        <f t="shared" si="142"/>
        <v>3.97231892354881E-2</v>
      </c>
      <c r="G1006" s="2">
        <f t="shared" si="142"/>
        <v>2.5901409774001426E-2</v>
      </c>
      <c r="H1006" s="2">
        <f t="shared" si="139"/>
        <v>1.5336303924028223</v>
      </c>
      <c r="I1006" s="2">
        <f t="shared" si="140"/>
        <v>60.53094393726353</v>
      </c>
    </row>
    <row r="1007" spans="1:9" ht="13.5" x14ac:dyDescent="0.25">
      <c r="A1007" s="3">
        <f>TITRES_STAT!B1010</f>
        <v>43473</v>
      </c>
      <c r="B1007" s="6">
        <f>TITRES_STAT!D1010</f>
        <v>7.5339</v>
      </c>
      <c r="C1007" s="2">
        <f t="shared" si="135"/>
        <v>-8.1299999999999706E-2</v>
      </c>
      <c r="D1007" s="2">
        <f t="shared" si="136"/>
        <v>0</v>
      </c>
      <c r="E1007" s="2">
        <f t="shared" si="137"/>
        <v>8.1299999999999706E-2</v>
      </c>
      <c r="F1007" s="2">
        <f t="shared" si="142"/>
        <v>3.6885818575810379E-2</v>
      </c>
      <c r="G1007" s="2">
        <f t="shared" si="142"/>
        <v>2.9858451933001302E-2</v>
      </c>
      <c r="H1007" s="2">
        <f t="shared" si="139"/>
        <v>1.2353560277866256</v>
      </c>
      <c r="I1007" s="2">
        <f t="shared" si="140"/>
        <v>55.264396920692484</v>
      </c>
    </row>
    <row r="1008" spans="1:9" ht="13.5" x14ac:dyDescent="0.25">
      <c r="A1008" s="3">
        <f>TITRES_STAT!B1011</f>
        <v>43474</v>
      </c>
      <c r="B1008" s="6">
        <f>TITRES_STAT!D1011</f>
        <v>7.5339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3.4251117248966782E-2</v>
      </c>
      <c r="G1008" s="2">
        <f t="shared" si="142"/>
        <v>2.7725705366358353E-2</v>
      </c>
      <c r="H1008" s="2">
        <f t="shared" si="139"/>
        <v>1.2353560277866256</v>
      </c>
      <c r="I1008" s="2">
        <f t="shared" si="140"/>
        <v>55.264396920692484</v>
      </c>
    </row>
    <row r="1009" spans="1:9" ht="13.5" x14ac:dyDescent="0.25">
      <c r="A1009" s="3">
        <f>TITRES_STAT!B1012</f>
        <v>43475</v>
      </c>
      <c r="B1009" s="6">
        <f>TITRES_STAT!D1012</f>
        <v>7.5339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3.1804608874040581E-2</v>
      </c>
      <c r="G1009" s="2">
        <f t="shared" si="142"/>
        <v>2.5745297840189897E-2</v>
      </c>
      <c r="H1009" s="2">
        <f t="shared" si="139"/>
        <v>1.2353560277866256</v>
      </c>
      <c r="I1009" s="2">
        <f t="shared" si="140"/>
        <v>55.264396920692484</v>
      </c>
    </row>
    <row r="1010" spans="1:9" ht="13.5" x14ac:dyDescent="0.25">
      <c r="A1010" s="3">
        <f>TITRES_STAT!B1013</f>
        <v>43476</v>
      </c>
      <c r="B1010" s="6">
        <f>TITRES_STAT!D1013</f>
        <v>7.5583</v>
      </c>
      <c r="C1010" s="2">
        <f t="shared" si="135"/>
        <v>2.4399999999999977E-2</v>
      </c>
      <c r="D1010" s="2">
        <f t="shared" si="136"/>
        <v>2.4399999999999977E-2</v>
      </c>
      <c r="E1010" s="2">
        <f t="shared" si="137"/>
        <v>0</v>
      </c>
      <c r="F1010" s="2">
        <f t="shared" si="142"/>
        <v>3.1275708240180541E-2</v>
      </c>
      <c r="G1010" s="2">
        <f t="shared" si="142"/>
        <v>2.3906347994462045E-2</v>
      </c>
      <c r="H1010" s="2">
        <f t="shared" si="139"/>
        <v>1.3082595571446389</v>
      </c>
      <c r="I1010" s="2">
        <f t="shared" si="140"/>
        <v>56.677315733200338</v>
      </c>
    </row>
    <row r="1011" spans="1:9" ht="13.5" x14ac:dyDescent="0.25">
      <c r="A1011" s="3">
        <f>TITRES_STAT!B1014</f>
        <v>43480</v>
      </c>
      <c r="B1011" s="6">
        <f>TITRES_STAT!D1014</f>
        <v>7.4770000000000003</v>
      </c>
      <c r="C1011" s="2">
        <f t="shared" si="135"/>
        <v>-8.1299999999999706E-2</v>
      </c>
      <c r="D1011" s="2">
        <f t="shared" si="136"/>
        <v>0</v>
      </c>
      <c r="E1011" s="2">
        <f t="shared" si="137"/>
        <v>8.1299999999999706E-2</v>
      </c>
      <c r="F1011" s="2">
        <f t="shared" si="142"/>
        <v>2.9041729080167646E-2</v>
      </c>
      <c r="G1011" s="2">
        <f t="shared" si="142"/>
        <v>2.8005894566286164E-2</v>
      </c>
      <c r="H1011" s="2">
        <f t="shared" si="139"/>
        <v>1.0369863034165825</v>
      </c>
      <c r="I1011" s="2">
        <f t="shared" si="140"/>
        <v>50.907868240315267</v>
      </c>
    </row>
    <row r="1012" spans="1:9" ht="13.5" x14ac:dyDescent="0.25">
      <c r="A1012" s="3">
        <f>TITRES_STAT!B1015</f>
        <v>43481</v>
      </c>
      <c r="B1012" s="6">
        <f>TITRES_STAT!D1015</f>
        <v>7.5014000000000003</v>
      </c>
      <c r="C1012" s="2">
        <f t="shared" si="135"/>
        <v>2.4399999999999977E-2</v>
      </c>
      <c r="D1012" s="2">
        <f t="shared" si="136"/>
        <v>2.4399999999999977E-2</v>
      </c>
      <c r="E1012" s="2">
        <f t="shared" si="137"/>
        <v>0</v>
      </c>
      <c r="F1012" s="2">
        <f t="shared" si="142"/>
        <v>2.8710177003012812E-2</v>
      </c>
      <c r="G1012" s="2">
        <f t="shared" si="142"/>
        <v>2.6005473525837153E-2</v>
      </c>
      <c r="H1012" s="2">
        <f t="shared" si="139"/>
        <v>1.1040051616244735</v>
      </c>
      <c r="I1012" s="2">
        <f t="shared" si="140"/>
        <v>52.471599488476841</v>
      </c>
    </row>
    <row r="1013" spans="1:9" ht="13.5" x14ac:dyDescent="0.25">
      <c r="A1013" s="3">
        <f>TITRES_STAT!B1016</f>
        <v>43482</v>
      </c>
      <c r="B1013" s="6">
        <f>TITRES_STAT!D1016</f>
        <v>7.5744999999999996</v>
      </c>
      <c r="C1013" s="2">
        <f t="shared" si="135"/>
        <v>7.3099999999999277E-2</v>
      </c>
      <c r="D1013" s="2">
        <f t="shared" si="136"/>
        <v>7.3099999999999277E-2</v>
      </c>
      <c r="E1013" s="2">
        <f t="shared" si="137"/>
        <v>0</v>
      </c>
      <c r="F1013" s="2">
        <f t="shared" si="142"/>
        <v>3.1880878645654705E-2</v>
      </c>
      <c r="G1013" s="2">
        <f t="shared" si="142"/>
        <v>2.414793970256307E-2</v>
      </c>
      <c r="H1013" s="2">
        <f t="shared" si="139"/>
        <v>1.3202318308866265</v>
      </c>
      <c r="I1013" s="2">
        <f t="shared" si="140"/>
        <v>56.90085849663258</v>
      </c>
    </row>
    <row r="1014" spans="1:9" ht="13.5" x14ac:dyDescent="0.25">
      <c r="A1014" s="3">
        <f>TITRES_STAT!B1017</f>
        <v>43483</v>
      </c>
      <c r="B1014" s="6">
        <f>TITRES_STAT!D1017</f>
        <v>7.4770000000000003</v>
      </c>
      <c r="C1014" s="2">
        <f t="shared" si="135"/>
        <v>-9.7499999999999254E-2</v>
      </c>
      <c r="D1014" s="2">
        <f t="shared" si="136"/>
        <v>0</v>
      </c>
      <c r="E1014" s="2">
        <f t="shared" si="137"/>
        <v>9.7499999999999254E-2</v>
      </c>
      <c r="F1014" s="2">
        <f t="shared" si="142"/>
        <v>2.960367302810794E-2</v>
      </c>
      <c r="G1014" s="2">
        <f t="shared" si="142"/>
        <v>2.9387372580951369E-2</v>
      </c>
      <c r="H1014" s="2">
        <f t="shared" si="139"/>
        <v>1.0073603193535163</v>
      </c>
      <c r="I1014" s="2">
        <f t="shared" si="140"/>
        <v>50.183333288063771</v>
      </c>
    </row>
    <row r="1015" spans="1:9" ht="13.5" x14ac:dyDescent="0.25">
      <c r="A1015" s="3">
        <f>TITRES_STAT!B1018</f>
        <v>43486</v>
      </c>
      <c r="B1015" s="6">
        <f>TITRES_STAT!D1018</f>
        <v>7.4526000000000003</v>
      </c>
      <c r="C1015" s="2">
        <f t="shared" si="135"/>
        <v>-2.4399999999999977E-2</v>
      </c>
      <c r="D1015" s="2">
        <f t="shared" si="136"/>
        <v>0</v>
      </c>
      <c r="E1015" s="2">
        <f t="shared" si="137"/>
        <v>2.4399999999999977E-2</v>
      </c>
      <c r="F1015" s="2">
        <f t="shared" si="142"/>
        <v>2.7489124954671658E-2</v>
      </c>
      <c r="G1015" s="2">
        <f t="shared" si="142"/>
        <v>2.9031131682311983E-2</v>
      </c>
      <c r="H1015" s="2">
        <f t="shared" si="139"/>
        <v>0.94688437417753735</v>
      </c>
      <c r="I1015" s="2">
        <f t="shared" si="140"/>
        <v>48.635881346448691</v>
      </c>
    </row>
    <row r="1016" spans="1:9" ht="13.5" x14ac:dyDescent="0.25">
      <c r="A1016" s="3">
        <f>TITRES_STAT!B1019</f>
        <v>43487</v>
      </c>
      <c r="B1016" s="6">
        <f>TITRES_STAT!D1019</f>
        <v>7.3470000000000004</v>
      </c>
      <c r="C1016" s="2">
        <f t="shared" si="135"/>
        <v>-0.10559999999999992</v>
      </c>
      <c r="D1016" s="2">
        <f t="shared" si="136"/>
        <v>0</v>
      </c>
      <c r="E1016" s="2">
        <f t="shared" si="137"/>
        <v>0.10559999999999992</v>
      </c>
      <c r="F1016" s="2">
        <f t="shared" si="142"/>
        <v>2.5525616029337971E-2</v>
      </c>
      <c r="G1016" s="2">
        <f t="shared" si="142"/>
        <v>3.4500336562146836E-2</v>
      </c>
      <c r="H1016" s="2">
        <f t="shared" si="139"/>
        <v>0.73986571068249318</v>
      </c>
      <c r="I1016" s="2">
        <f t="shared" si="140"/>
        <v>42.524299785887948</v>
      </c>
    </row>
    <row r="1017" spans="1:9" ht="13.5" x14ac:dyDescent="0.25">
      <c r="A1017" s="3">
        <f>TITRES_STAT!B1020</f>
        <v>43488</v>
      </c>
      <c r="B1017" s="6">
        <f>TITRES_STAT!D1020</f>
        <v>7.5175999999999998</v>
      </c>
      <c r="C1017" s="2">
        <f t="shared" si="135"/>
        <v>0.17059999999999942</v>
      </c>
      <c r="D1017" s="2">
        <f t="shared" si="136"/>
        <v>0.17059999999999942</v>
      </c>
      <c r="E1017" s="2">
        <f t="shared" si="137"/>
        <v>0</v>
      </c>
      <c r="F1017" s="2">
        <f t="shared" si="142"/>
        <v>3.5888072027242361E-2</v>
      </c>
      <c r="G1017" s="2">
        <f t="shared" si="142"/>
        <v>3.2036026807707778E-2</v>
      </c>
      <c r="H1017" s="2">
        <f t="shared" si="139"/>
        <v>1.1202410412082622</v>
      </c>
      <c r="I1017" s="2">
        <f t="shared" si="140"/>
        <v>52.835551214963289</v>
      </c>
    </row>
    <row r="1018" spans="1:9" ht="13.5" x14ac:dyDescent="0.25">
      <c r="A1018" s="3">
        <f>TITRES_STAT!B1021</f>
        <v>43489</v>
      </c>
      <c r="B1018" s="6">
        <f>TITRES_STAT!D1021</f>
        <v>7.2332000000000001</v>
      </c>
      <c r="C1018" s="2">
        <f t="shared" si="135"/>
        <v>-0.28439999999999976</v>
      </c>
      <c r="D1018" s="2">
        <f t="shared" si="136"/>
        <v>0</v>
      </c>
      <c r="E1018" s="2">
        <f t="shared" si="137"/>
        <v>0.28439999999999976</v>
      </c>
      <c r="F1018" s="2">
        <f t="shared" si="142"/>
        <v>3.3324638311010762E-2</v>
      </c>
      <c r="G1018" s="2">
        <f t="shared" si="142"/>
        <v>5.0062024892871489E-2</v>
      </c>
      <c r="H1018" s="2">
        <f t="shared" si="139"/>
        <v>0.66566700772337273</v>
      </c>
      <c r="I1018" s="2">
        <f t="shared" si="140"/>
        <v>39.963990679818039</v>
      </c>
    </row>
    <row r="1019" spans="1:9" ht="13.5" x14ac:dyDescent="0.25">
      <c r="A1019" s="3">
        <f>TITRES_STAT!B1022</f>
        <v>43490</v>
      </c>
      <c r="B1019" s="6">
        <f>TITRES_STAT!D1022</f>
        <v>7.0705999999999998</v>
      </c>
      <c r="C1019" s="2">
        <f t="shared" si="135"/>
        <v>-0.1626000000000003</v>
      </c>
      <c r="D1019" s="2">
        <f t="shared" si="136"/>
        <v>0</v>
      </c>
      <c r="E1019" s="2">
        <f t="shared" si="137"/>
        <v>0.1626000000000003</v>
      </c>
      <c r="F1019" s="2">
        <f t="shared" si="142"/>
        <v>3.0944307003081421E-2</v>
      </c>
      <c r="G1019" s="2">
        <f t="shared" si="142"/>
        <v>5.8100451686237835E-2</v>
      </c>
      <c r="H1019" s="2">
        <f t="shared" si="139"/>
        <v>0.53260011075630165</v>
      </c>
      <c r="I1019" s="2">
        <f t="shared" si="140"/>
        <v>34.751407560154504</v>
      </c>
    </row>
    <row r="1020" spans="1:9" ht="13.5" x14ac:dyDescent="0.25">
      <c r="A1020" s="3">
        <f>TITRES_STAT!B1023</f>
        <v>43493</v>
      </c>
      <c r="B1020" s="6">
        <f>TITRES_STAT!D1023</f>
        <v>7.2819000000000003</v>
      </c>
      <c r="C1020" s="2">
        <f t="shared" si="135"/>
        <v>0.21130000000000049</v>
      </c>
      <c r="D1020" s="2">
        <f t="shared" si="136"/>
        <v>0.21130000000000049</v>
      </c>
      <c r="E1020" s="2">
        <f t="shared" si="137"/>
        <v>0</v>
      </c>
      <c r="F1020" s="2">
        <f t="shared" si="142"/>
        <v>4.3826856502861347E-2</v>
      </c>
      <c r="G1020" s="2">
        <f t="shared" si="142"/>
        <v>5.3950419422935138E-2</v>
      </c>
      <c r="H1020" s="2">
        <f t="shared" si="139"/>
        <v>0.81235432405609598</v>
      </c>
      <c r="I1020" s="2">
        <f t="shared" si="140"/>
        <v>44.823151481660936</v>
      </c>
    </row>
    <row r="1021" spans="1:9" ht="13.5" x14ac:dyDescent="0.25">
      <c r="A1021" s="3">
        <f>TITRES_STAT!B1024</f>
        <v>43494</v>
      </c>
      <c r="B1021" s="6">
        <f>TITRES_STAT!D1024</f>
        <v>7.4770000000000003</v>
      </c>
      <c r="C1021" s="2">
        <f t="shared" si="135"/>
        <v>0.19510000000000005</v>
      </c>
      <c r="D1021" s="2">
        <f t="shared" si="136"/>
        <v>0.19510000000000005</v>
      </c>
      <c r="E1021" s="2">
        <f t="shared" si="137"/>
        <v>0</v>
      </c>
      <c r="F1021" s="2">
        <f t="shared" ref="F1021:G1036" si="143">((F1020*13)+D1021)/14</f>
        <v>5.4632081038371257E-2</v>
      </c>
      <c r="G1021" s="2">
        <f t="shared" si="143"/>
        <v>5.0096818035582628E-2</v>
      </c>
      <c r="H1021" s="2">
        <f t="shared" si="139"/>
        <v>1.0905299613952992</v>
      </c>
      <c r="I1021" s="2">
        <f t="shared" si="140"/>
        <v>52.165239510245435</v>
      </c>
    </row>
    <row r="1022" spans="1:9" ht="13.5" x14ac:dyDescent="0.25">
      <c r="A1022" s="3">
        <f>TITRES_STAT!B1025</f>
        <v>43495</v>
      </c>
      <c r="B1022" s="6">
        <f>TITRES_STAT!D1025</f>
        <v>7.4607000000000001</v>
      </c>
      <c r="C1022" s="2">
        <f t="shared" si="135"/>
        <v>-1.6300000000000203E-2</v>
      </c>
      <c r="D1022" s="2">
        <f t="shared" si="136"/>
        <v>0</v>
      </c>
      <c r="E1022" s="2">
        <f t="shared" si="137"/>
        <v>1.6300000000000203E-2</v>
      </c>
      <c r="F1022" s="2">
        <f t="shared" si="143"/>
        <v>5.0729789535630454E-2</v>
      </c>
      <c r="G1022" s="2">
        <f t="shared" si="143"/>
        <v>4.7682759604469598E-2</v>
      </c>
      <c r="H1022" s="2">
        <f t="shared" si="139"/>
        <v>1.063902130590513</v>
      </c>
      <c r="I1022" s="2">
        <f t="shared" si="140"/>
        <v>51.54809013575246</v>
      </c>
    </row>
    <row r="1023" spans="1:9" ht="13.5" x14ac:dyDescent="0.25">
      <c r="A1023" s="3">
        <f>TITRES_STAT!B1026</f>
        <v>43496</v>
      </c>
      <c r="B1023" s="6">
        <f>TITRES_STAT!D1026</f>
        <v>7.8426999999999998</v>
      </c>
      <c r="C1023" s="2">
        <f t="shared" si="135"/>
        <v>0.38199999999999967</v>
      </c>
      <c r="D1023" s="2">
        <f t="shared" si="136"/>
        <v>0.38199999999999967</v>
      </c>
      <c r="E1023" s="2">
        <f t="shared" si="137"/>
        <v>0</v>
      </c>
      <c r="F1023" s="2">
        <f t="shared" si="143"/>
        <v>7.4391947425942545E-2</v>
      </c>
      <c r="G1023" s="2">
        <f t="shared" si="143"/>
        <v>4.4276848204150343E-2</v>
      </c>
      <c r="H1023" s="2">
        <f t="shared" si="139"/>
        <v>1.6801545377154765</v>
      </c>
      <c r="I1023" s="2">
        <f t="shared" si="140"/>
        <v>62.688718656783685</v>
      </c>
    </row>
    <row r="1024" spans="1:9" ht="13.5" x14ac:dyDescent="0.25">
      <c r="A1024" s="3">
        <f>TITRES_STAT!B1027</f>
        <v>43497</v>
      </c>
      <c r="B1024" s="6">
        <f>TITRES_STAT!D1027</f>
        <v>8.0378000000000007</v>
      </c>
      <c r="C1024" s="2">
        <f t="shared" si="135"/>
        <v>0.19510000000000094</v>
      </c>
      <c r="D1024" s="2">
        <f t="shared" si="136"/>
        <v>0.19510000000000094</v>
      </c>
      <c r="E1024" s="2">
        <f t="shared" si="137"/>
        <v>0</v>
      </c>
      <c r="F1024" s="2">
        <f t="shared" si="143"/>
        <v>8.3013951181232434E-2</v>
      </c>
      <c r="G1024" s="2">
        <f t="shared" si="143"/>
        <v>4.1114216189568176E-2</v>
      </c>
      <c r="H1024" s="2">
        <f t="shared" si="139"/>
        <v>2.0191057710664904</v>
      </c>
      <c r="I1024" s="2">
        <f t="shared" si="140"/>
        <v>66.877609602701909</v>
      </c>
    </row>
    <row r="1025" spans="1:9" ht="13.5" x14ac:dyDescent="0.25">
      <c r="A1025" s="3">
        <f>TITRES_STAT!B1028</f>
        <v>43500</v>
      </c>
      <c r="B1025" s="6">
        <f>TITRES_STAT!D1028</f>
        <v>7.8507999999999996</v>
      </c>
      <c r="C1025" s="2">
        <f t="shared" si="135"/>
        <v>-0.18700000000000117</v>
      </c>
      <c r="D1025" s="2">
        <f t="shared" si="136"/>
        <v>0</v>
      </c>
      <c r="E1025" s="2">
        <f t="shared" si="137"/>
        <v>0.18700000000000117</v>
      </c>
      <c r="F1025" s="2">
        <f t="shared" si="143"/>
        <v>7.7084383239715823E-2</v>
      </c>
      <c r="G1025" s="2">
        <f t="shared" si="143"/>
        <v>5.1534629318884813E-2</v>
      </c>
      <c r="H1025" s="2">
        <f t="shared" si="139"/>
        <v>1.4957783583294026</v>
      </c>
      <c r="I1025" s="2">
        <f t="shared" si="140"/>
        <v>59.932339477878585</v>
      </c>
    </row>
    <row r="1026" spans="1:9" ht="13.5" x14ac:dyDescent="0.25">
      <c r="A1026" s="3">
        <f>TITRES_STAT!B1029</f>
        <v>43501</v>
      </c>
      <c r="B1026" s="6">
        <f>TITRES_STAT!D1029</f>
        <v>7.8507999999999996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7.1578355865450402E-2</v>
      </c>
      <c r="G1026" s="2">
        <f t="shared" si="143"/>
        <v>4.7853584367535895E-2</v>
      </c>
      <c r="H1026" s="2">
        <f t="shared" si="139"/>
        <v>1.4957783583294026</v>
      </c>
      <c r="I1026" s="2">
        <f t="shared" si="140"/>
        <v>59.932339477878585</v>
      </c>
    </row>
    <row r="1027" spans="1:9" ht="13.5" x14ac:dyDescent="0.25">
      <c r="A1027" s="3">
        <f>TITRES_STAT!B1030</f>
        <v>43502</v>
      </c>
      <c r="B1027" s="6">
        <f>TITRES_STAT!D1030</f>
        <v>7.9645999999999999</v>
      </c>
      <c r="C1027" s="2">
        <f t="shared" ref="C1027:C1090" si="144">B1027-B1026</f>
        <v>0.11380000000000035</v>
      </c>
      <c r="D1027" s="2">
        <f t="shared" ref="D1027:D1090" si="145">IF(C1027&gt;0,C1027,0)</f>
        <v>0.11380000000000035</v>
      </c>
      <c r="E1027" s="2">
        <f t="shared" ref="E1027:E1090" si="146">IF(C1027&lt;0,-C1027,0)</f>
        <v>0</v>
      </c>
      <c r="F1027" s="2">
        <f t="shared" si="143"/>
        <v>7.4594187589346841E-2</v>
      </c>
      <c r="G1027" s="2">
        <f t="shared" si="143"/>
        <v>4.4435471198426182E-2</v>
      </c>
      <c r="H1027" s="2">
        <f t="shared" si="139"/>
        <v>1.6787081486375421</v>
      </c>
      <c r="I1027" s="2">
        <f t="shared" si="140"/>
        <v>62.668572143306278</v>
      </c>
    </row>
    <row r="1028" spans="1:9" ht="13.5" x14ac:dyDescent="0.25">
      <c r="A1028" s="3">
        <f>TITRES_STAT!B1031</f>
        <v>43503</v>
      </c>
      <c r="B1028" s="6">
        <f>TITRES_STAT!D1031</f>
        <v>7.9484000000000004</v>
      </c>
      <c r="C1028" s="2">
        <f t="shared" si="144"/>
        <v>-1.6199999999999548E-2</v>
      </c>
      <c r="D1028" s="2">
        <f t="shared" si="145"/>
        <v>0</v>
      </c>
      <c r="E1028" s="2">
        <f t="shared" si="146"/>
        <v>1.6199999999999548E-2</v>
      </c>
      <c r="F1028" s="2">
        <f t="shared" si="143"/>
        <v>6.9266031332964925E-2</v>
      </c>
      <c r="G1028" s="2">
        <f t="shared" si="143"/>
        <v>4.241865182711E-2</v>
      </c>
      <c r="H1028" s="2">
        <f t="shared" si="139"/>
        <v>1.6329144927867938</v>
      </c>
      <c r="I1028" s="2">
        <f t="shared" si="140"/>
        <v>62.019275493388491</v>
      </c>
    </row>
    <row r="1029" spans="1:9" ht="13.5" x14ac:dyDescent="0.25">
      <c r="A1029" s="3">
        <f>TITRES_STAT!B1032</f>
        <v>43504</v>
      </c>
      <c r="B1029" s="6">
        <f>TITRES_STAT!D1032</f>
        <v>7.9484000000000004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6.4318457666324574E-2</v>
      </c>
      <c r="G1029" s="2">
        <f t="shared" si="143"/>
        <v>3.9388748125173574E-2</v>
      </c>
      <c r="H1029" s="2">
        <f t="shared" si="139"/>
        <v>1.6329144927867936</v>
      </c>
      <c r="I1029" s="2">
        <f t="shared" si="140"/>
        <v>62.019275493388484</v>
      </c>
    </row>
    <row r="1030" spans="1:9" ht="13.5" x14ac:dyDescent="0.25">
      <c r="A1030" s="3">
        <f>TITRES_STAT!B1033</f>
        <v>43507</v>
      </c>
      <c r="B1030" s="6">
        <f>TITRES_STAT!D1033</f>
        <v>7.8426999999999998</v>
      </c>
      <c r="C1030" s="2">
        <f t="shared" si="144"/>
        <v>-0.10570000000000057</v>
      </c>
      <c r="D1030" s="2">
        <f t="shared" si="145"/>
        <v>0</v>
      </c>
      <c r="E1030" s="2">
        <f t="shared" si="146"/>
        <v>0.10570000000000057</v>
      </c>
      <c r="F1030" s="2">
        <f t="shared" si="143"/>
        <v>5.9724282118729967E-2</v>
      </c>
      <c r="G1030" s="2">
        <f t="shared" si="143"/>
        <v>4.4125266116232645E-2</v>
      </c>
      <c r="H1030" s="2">
        <f t="shared" si="139"/>
        <v>1.3535166442148394</v>
      </c>
      <c r="I1030" s="2">
        <f t="shared" si="140"/>
        <v>57.510391844557716</v>
      </c>
    </row>
    <row r="1031" spans="1:9" ht="13.5" x14ac:dyDescent="0.25">
      <c r="A1031" s="3">
        <f>TITRES_STAT!B1034</f>
        <v>43508</v>
      </c>
      <c r="B1031" s="6">
        <f>TITRES_STAT!D1034</f>
        <v>7.8426999999999998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5.5458261967392113E-2</v>
      </c>
      <c r="G1031" s="2">
        <f t="shared" si="143"/>
        <v>4.0973461393644599E-2</v>
      </c>
      <c r="H1031" s="2">
        <f t="shared" si="139"/>
        <v>1.3535166442148394</v>
      </c>
      <c r="I1031" s="2">
        <f t="shared" si="140"/>
        <v>57.510391844557716</v>
      </c>
    </row>
    <row r="1032" spans="1:9" ht="13.5" x14ac:dyDescent="0.25">
      <c r="A1032" s="3">
        <f>TITRES_STAT!B1035</f>
        <v>43509</v>
      </c>
      <c r="B1032" s="6">
        <f>TITRES_STAT!D1035</f>
        <v>7.7939999999999996</v>
      </c>
      <c r="C1032" s="2">
        <f t="shared" si="144"/>
        <v>-4.8700000000000188E-2</v>
      </c>
      <c r="D1032" s="2">
        <f t="shared" si="145"/>
        <v>0</v>
      </c>
      <c r="E1032" s="2">
        <f t="shared" si="146"/>
        <v>4.8700000000000188E-2</v>
      </c>
      <c r="F1032" s="2">
        <f t="shared" si="143"/>
        <v>5.1496957541149815E-2</v>
      </c>
      <c r="G1032" s="2">
        <f t="shared" si="143"/>
        <v>4.1525357008384285E-2</v>
      </c>
      <c r="H1032" s="2">
        <f t="shared" si="139"/>
        <v>1.240132806823363</v>
      </c>
      <c r="I1032" s="2">
        <f t="shared" si="140"/>
        <v>55.359789519887549</v>
      </c>
    </row>
    <row r="1033" spans="1:9" ht="13.5" x14ac:dyDescent="0.25">
      <c r="A1033" s="3">
        <f>TITRES_STAT!B1036</f>
        <v>43510</v>
      </c>
      <c r="B1033" s="6">
        <f>TITRES_STAT!D1036</f>
        <v>7.7695999999999996</v>
      </c>
      <c r="C1033" s="2">
        <f t="shared" si="144"/>
        <v>-2.4399999999999977E-2</v>
      </c>
      <c r="D1033" s="2">
        <f t="shared" si="145"/>
        <v>0</v>
      </c>
      <c r="E1033" s="2">
        <f t="shared" si="146"/>
        <v>2.4399999999999977E-2</v>
      </c>
      <c r="F1033" s="2">
        <f t="shared" si="143"/>
        <v>4.781860343106769E-2</v>
      </c>
      <c r="G1033" s="2">
        <f t="shared" si="143"/>
        <v>4.0302117222071117E-2</v>
      </c>
      <c r="H1033" s="2">
        <f t="shared" si="139"/>
        <v>1.1865035071874643</v>
      </c>
      <c r="I1033" s="2">
        <f t="shared" si="140"/>
        <v>54.264880128808187</v>
      </c>
    </row>
    <row r="1034" spans="1:9" ht="13.5" x14ac:dyDescent="0.25">
      <c r="A1034" s="3">
        <f>TITRES_STAT!B1037</f>
        <v>43511</v>
      </c>
      <c r="B1034" s="6">
        <f>TITRES_STAT!D1037</f>
        <v>7.8182999999999998</v>
      </c>
      <c r="C1034" s="2">
        <f t="shared" si="144"/>
        <v>4.8700000000000188E-2</v>
      </c>
      <c r="D1034" s="2">
        <f t="shared" si="145"/>
        <v>4.8700000000000188E-2</v>
      </c>
      <c r="E1034" s="2">
        <f t="shared" si="146"/>
        <v>0</v>
      </c>
      <c r="F1034" s="2">
        <f t="shared" si="143"/>
        <v>4.7881560328848584E-2</v>
      </c>
      <c r="G1034" s="2">
        <f t="shared" si="143"/>
        <v>3.7423394563351753E-2</v>
      </c>
      <c r="H1034" s="2">
        <f t="shared" si="139"/>
        <v>1.2794552949437243</v>
      </c>
      <c r="I1034" s="2">
        <f t="shared" si="140"/>
        <v>56.129870051928862</v>
      </c>
    </row>
    <row r="1035" spans="1:9" ht="13.5" x14ac:dyDescent="0.25">
      <c r="A1035" s="3">
        <f>TITRES_STAT!B1038</f>
        <v>43514</v>
      </c>
      <c r="B1035" s="6">
        <f>TITRES_STAT!D1038</f>
        <v>7.8021000000000003</v>
      </c>
      <c r="C1035" s="2">
        <f t="shared" si="144"/>
        <v>-1.6199999999999548E-2</v>
      </c>
      <c r="D1035" s="2">
        <f t="shared" si="145"/>
        <v>0</v>
      </c>
      <c r="E1035" s="2">
        <f t="shared" si="146"/>
        <v>1.6199999999999548E-2</v>
      </c>
      <c r="F1035" s="2">
        <f t="shared" si="143"/>
        <v>4.4461448876787976E-2</v>
      </c>
      <c r="G1035" s="2">
        <f t="shared" si="143"/>
        <v>3.5907437808826596E-2</v>
      </c>
      <c r="H1035" s="2">
        <f t="shared" si="139"/>
        <v>1.2382239332559304</v>
      </c>
      <c r="I1035" s="2">
        <f t="shared" si="140"/>
        <v>55.321718030898445</v>
      </c>
    </row>
    <row r="1036" spans="1:9" ht="13.5" x14ac:dyDescent="0.25">
      <c r="A1036" s="3">
        <f>TITRES_STAT!B1039</f>
        <v>43515</v>
      </c>
      <c r="B1036" s="6">
        <f>TITRES_STAT!D1039</f>
        <v>7.8021000000000003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4.1285631099874549E-2</v>
      </c>
      <c r="G1036" s="2">
        <f t="shared" si="143"/>
        <v>3.3342620822481836E-2</v>
      </c>
      <c r="H1036" s="2">
        <f t="shared" si="139"/>
        <v>1.2382239332559306</v>
      </c>
      <c r="I1036" s="2">
        <f t="shared" si="140"/>
        <v>55.321718030898452</v>
      </c>
    </row>
    <row r="1037" spans="1:9" ht="13.5" x14ac:dyDescent="0.25">
      <c r="A1037" s="3">
        <f>TITRES_STAT!B1040</f>
        <v>43516</v>
      </c>
      <c r="B1037" s="6">
        <f>TITRES_STAT!D1040</f>
        <v>7.8833000000000002</v>
      </c>
      <c r="C1037" s="2">
        <f t="shared" si="144"/>
        <v>8.1199999999999939E-2</v>
      </c>
      <c r="D1037" s="2">
        <f t="shared" si="145"/>
        <v>8.1199999999999939E-2</v>
      </c>
      <c r="E1037" s="2">
        <f t="shared" si="146"/>
        <v>0</v>
      </c>
      <c r="F1037" s="2">
        <f t="shared" ref="F1037:G1052" si="147">((F1036*13)+D1037)/14</f>
        <v>4.4136657449883501E-2</v>
      </c>
      <c r="G1037" s="2">
        <f t="shared" si="147"/>
        <v>3.0961005049447422E-2</v>
      </c>
      <c r="H1037" s="2">
        <f t="shared" si="139"/>
        <v>1.425556353206022</v>
      </c>
      <c r="I1037" s="2">
        <f t="shared" si="140"/>
        <v>58.772345211512722</v>
      </c>
    </row>
    <row r="1038" spans="1:9" ht="13.5" x14ac:dyDescent="0.25">
      <c r="A1038" s="3">
        <f>TITRES_STAT!B1041</f>
        <v>43517</v>
      </c>
      <c r="B1038" s="6">
        <f>TITRES_STAT!D1041</f>
        <v>7.8752000000000004</v>
      </c>
      <c r="C1038" s="2">
        <f t="shared" si="144"/>
        <v>-8.099999999999774E-3</v>
      </c>
      <c r="D1038" s="2">
        <f t="shared" si="145"/>
        <v>0</v>
      </c>
      <c r="E1038" s="2">
        <f t="shared" si="146"/>
        <v>8.099999999999774E-3</v>
      </c>
      <c r="F1038" s="2">
        <f t="shared" si="147"/>
        <v>4.098403906060611E-2</v>
      </c>
      <c r="G1038" s="2">
        <f t="shared" si="147"/>
        <v>2.9328076117344021E-2</v>
      </c>
      <c r="H1038" s="2">
        <f t="shared" si="139"/>
        <v>1.397433602416525</v>
      </c>
      <c r="I1038" s="2">
        <f t="shared" si="140"/>
        <v>58.288730124077816</v>
      </c>
    </row>
    <row r="1039" spans="1:9" ht="13.5" x14ac:dyDescent="0.25">
      <c r="A1039" s="3">
        <f>TITRES_STAT!B1042</f>
        <v>43518</v>
      </c>
      <c r="B1039" s="6">
        <f>TITRES_STAT!D1042</f>
        <v>7.8833000000000002</v>
      </c>
      <c r="C1039" s="2">
        <f t="shared" si="144"/>
        <v>8.099999999999774E-3</v>
      </c>
      <c r="D1039" s="2">
        <f t="shared" si="145"/>
        <v>8.099999999999774E-3</v>
      </c>
      <c r="E1039" s="2">
        <f t="shared" si="146"/>
        <v>0</v>
      </c>
      <c r="F1039" s="2">
        <f t="shared" si="147"/>
        <v>3.8635179127705657E-2</v>
      </c>
      <c r="G1039" s="2">
        <f t="shared" si="147"/>
        <v>2.7233213537533735E-2</v>
      </c>
      <c r="H1039" s="2">
        <f t="shared" si="139"/>
        <v>1.4186786687680963</v>
      </c>
      <c r="I1039" s="2">
        <f t="shared" si="140"/>
        <v>58.655111449371269</v>
      </c>
    </row>
    <row r="1040" spans="1:9" ht="13.5" x14ac:dyDescent="0.25">
      <c r="A1040" s="3">
        <f>TITRES_STAT!B1043</f>
        <v>43521</v>
      </c>
      <c r="B1040" s="6">
        <f>TITRES_STAT!D1043</f>
        <v>7.8833000000000002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3.5875523475726687E-2</v>
      </c>
      <c r="G1040" s="2">
        <f t="shared" si="147"/>
        <v>2.528798399913847E-2</v>
      </c>
      <c r="H1040" s="2">
        <f t="shared" si="139"/>
        <v>1.4186786687680963</v>
      </c>
      <c r="I1040" s="2">
        <f t="shared" si="140"/>
        <v>58.655111449371269</v>
      </c>
    </row>
    <row r="1041" spans="1:9" ht="13.5" x14ac:dyDescent="0.25">
      <c r="A1041" s="3">
        <f>TITRES_STAT!B1044</f>
        <v>43522</v>
      </c>
      <c r="B1041" s="6">
        <f>TITRES_STAT!D1044</f>
        <v>8.0296000000000003</v>
      </c>
      <c r="C1041" s="2">
        <f t="shared" si="144"/>
        <v>0.1463000000000001</v>
      </c>
      <c r="D1041" s="2">
        <f t="shared" si="145"/>
        <v>0.1463000000000001</v>
      </c>
      <c r="E1041" s="2">
        <f t="shared" si="146"/>
        <v>0</v>
      </c>
      <c r="F1041" s="2">
        <f t="shared" si="147"/>
        <v>4.3762986084603363E-2</v>
      </c>
      <c r="G1041" s="2">
        <f t="shared" si="147"/>
        <v>2.3481699427771435E-2</v>
      </c>
      <c r="H1041" s="2">
        <f t="shared" ref="H1041:H1104" si="148">F1041/G1041</f>
        <v>1.8637060839321353</v>
      </c>
      <c r="I1041" s="2">
        <f t="shared" ref="I1041:I1104" si="149">IF(G1041=0,100,100-(100/(1+H1041)))</f>
        <v>65.080215263330842</v>
      </c>
    </row>
    <row r="1042" spans="1:9" ht="13.5" x14ac:dyDescent="0.25">
      <c r="A1042" s="3">
        <f>TITRES_STAT!B1045</f>
        <v>43523</v>
      </c>
      <c r="B1042" s="6">
        <f>TITRES_STAT!D1045</f>
        <v>8.0134000000000007</v>
      </c>
      <c r="C1042" s="2">
        <f t="shared" si="144"/>
        <v>-1.6199999999999548E-2</v>
      </c>
      <c r="D1042" s="2">
        <f t="shared" si="145"/>
        <v>0</v>
      </c>
      <c r="E1042" s="2">
        <f t="shared" si="146"/>
        <v>1.6199999999999548E-2</v>
      </c>
      <c r="F1042" s="2">
        <f t="shared" si="147"/>
        <v>4.0637058507131694E-2</v>
      </c>
      <c r="G1042" s="2">
        <f t="shared" si="147"/>
        <v>2.2961578040073444E-2</v>
      </c>
      <c r="H1042" s="2">
        <f t="shared" si="148"/>
        <v>1.7697850921313121</v>
      </c>
      <c r="I1042" s="2">
        <f t="shared" si="149"/>
        <v>63.896115881304219</v>
      </c>
    </row>
    <row r="1043" spans="1:9" ht="13.5" x14ac:dyDescent="0.25">
      <c r="A1043" s="3">
        <f>TITRES_STAT!B1046</f>
        <v>43524</v>
      </c>
      <c r="B1043" s="6">
        <f>TITRES_STAT!D1046</f>
        <v>7.6882999999999999</v>
      </c>
      <c r="C1043" s="2">
        <f t="shared" si="144"/>
        <v>-0.32510000000000083</v>
      </c>
      <c r="D1043" s="2">
        <f t="shared" si="145"/>
        <v>0</v>
      </c>
      <c r="E1043" s="2">
        <f t="shared" si="146"/>
        <v>0.32510000000000083</v>
      </c>
      <c r="F1043" s="2">
        <f t="shared" si="147"/>
        <v>3.7734411470908003E-2</v>
      </c>
      <c r="G1043" s="2">
        <f t="shared" si="147"/>
        <v>4.4542893894353966E-2</v>
      </c>
      <c r="H1043" s="2">
        <f t="shared" si="148"/>
        <v>0.84714773046416336</v>
      </c>
      <c r="I1043" s="2">
        <f t="shared" si="149"/>
        <v>45.862478484668173</v>
      </c>
    </row>
    <row r="1044" spans="1:9" ht="13.5" x14ac:dyDescent="0.25">
      <c r="A1044" s="3">
        <f>TITRES_STAT!B1047</f>
        <v>43525</v>
      </c>
      <c r="B1044" s="6">
        <f>TITRES_STAT!D1047</f>
        <v>7.8670999999999998</v>
      </c>
      <c r="C1044" s="2">
        <f t="shared" si="144"/>
        <v>0.17879999999999985</v>
      </c>
      <c r="D1044" s="2">
        <f t="shared" si="145"/>
        <v>0.17879999999999985</v>
      </c>
      <c r="E1044" s="2">
        <f t="shared" si="146"/>
        <v>0</v>
      </c>
      <c r="F1044" s="2">
        <f t="shared" si="147"/>
        <v>4.7810524937271705E-2</v>
      </c>
      <c r="G1044" s="2">
        <f t="shared" si="147"/>
        <v>4.1361258616185829E-2</v>
      </c>
      <c r="H1044" s="2">
        <f t="shared" si="148"/>
        <v>1.1559252918517837</v>
      </c>
      <c r="I1044" s="2">
        <f t="shared" si="149"/>
        <v>53.616203502994644</v>
      </c>
    </row>
    <row r="1045" spans="1:9" ht="13.5" x14ac:dyDescent="0.25">
      <c r="A1045" s="3">
        <f>TITRES_STAT!B1048</f>
        <v>43528</v>
      </c>
      <c r="B1045" s="6">
        <f>TITRES_STAT!D1048</f>
        <v>7.9565000000000001</v>
      </c>
      <c r="C1045" s="2">
        <f t="shared" si="144"/>
        <v>8.9400000000000368E-2</v>
      </c>
      <c r="D1045" s="2">
        <f t="shared" si="145"/>
        <v>8.9400000000000368E-2</v>
      </c>
      <c r="E1045" s="2">
        <f t="shared" si="146"/>
        <v>0</v>
      </c>
      <c r="F1045" s="2">
        <f t="shared" si="147"/>
        <v>5.0781201727466606E-2</v>
      </c>
      <c r="G1045" s="2">
        <f t="shared" si="147"/>
        <v>3.8406883000743984E-2</v>
      </c>
      <c r="H1045" s="2">
        <f t="shared" si="148"/>
        <v>1.3221901325989645</v>
      </c>
      <c r="I1045" s="2">
        <f t="shared" si="149"/>
        <v>56.937203979899216</v>
      </c>
    </row>
    <row r="1046" spans="1:9" ht="13.5" x14ac:dyDescent="0.25">
      <c r="A1046" s="3">
        <f>TITRES_STAT!B1049</f>
        <v>43529</v>
      </c>
      <c r="B1046" s="6">
        <f>TITRES_STAT!D1049</f>
        <v>7.9321000000000002</v>
      </c>
      <c r="C1046" s="2">
        <f t="shared" si="144"/>
        <v>-2.4399999999999977E-2</v>
      </c>
      <c r="D1046" s="2">
        <f t="shared" si="145"/>
        <v>0</v>
      </c>
      <c r="E1046" s="2">
        <f t="shared" si="146"/>
        <v>2.4399999999999977E-2</v>
      </c>
      <c r="F1046" s="2">
        <f t="shared" si="147"/>
        <v>4.715397303264756E-2</v>
      </c>
      <c r="G1046" s="2">
        <f t="shared" si="147"/>
        <v>3.7406391357833697E-2</v>
      </c>
      <c r="H1046" s="2">
        <f t="shared" si="148"/>
        <v>1.2605859940235189</v>
      </c>
      <c r="I1046" s="2">
        <f t="shared" si="149"/>
        <v>55.763682397229076</v>
      </c>
    </row>
    <row r="1047" spans="1:9" ht="13.5" x14ac:dyDescent="0.25">
      <c r="A1047" s="3">
        <f>TITRES_STAT!B1050</f>
        <v>43530</v>
      </c>
      <c r="B1047" s="6">
        <f>TITRES_STAT!D1050</f>
        <v>7.8996000000000004</v>
      </c>
      <c r="C1047" s="2">
        <f t="shared" si="144"/>
        <v>-3.2499999999999751E-2</v>
      </c>
      <c r="D1047" s="2">
        <f t="shared" si="145"/>
        <v>0</v>
      </c>
      <c r="E1047" s="2">
        <f t="shared" si="146"/>
        <v>3.2499999999999751E-2</v>
      </c>
      <c r="F1047" s="2">
        <f t="shared" si="147"/>
        <v>4.3785832101744158E-2</v>
      </c>
      <c r="G1047" s="2">
        <f t="shared" si="147"/>
        <v>3.705593483227413E-2</v>
      </c>
      <c r="H1047" s="2">
        <f t="shared" si="148"/>
        <v>1.1816145591774028</v>
      </c>
      <c r="I1047" s="2">
        <f t="shared" si="149"/>
        <v>54.162388777921478</v>
      </c>
    </row>
    <row r="1048" spans="1:9" ht="13.5" x14ac:dyDescent="0.25">
      <c r="A1048" s="3">
        <f>TITRES_STAT!B1051</f>
        <v>43531</v>
      </c>
      <c r="B1048" s="6">
        <f>TITRES_STAT!D1051</f>
        <v>7.9565000000000001</v>
      </c>
      <c r="C1048" s="2">
        <f t="shared" si="144"/>
        <v>5.6899999999999729E-2</v>
      </c>
      <c r="D1048" s="2">
        <f t="shared" si="145"/>
        <v>5.6899999999999729E-2</v>
      </c>
      <c r="E1048" s="2">
        <f t="shared" si="146"/>
        <v>0</v>
      </c>
      <c r="F1048" s="2">
        <f t="shared" si="147"/>
        <v>4.4722558380190978E-2</v>
      </c>
      <c r="G1048" s="2">
        <f t="shared" si="147"/>
        <v>3.4409082344254549E-2</v>
      </c>
      <c r="H1048" s="2">
        <f t="shared" si="148"/>
        <v>1.2997312143565061</v>
      </c>
      <c r="I1048" s="2">
        <f t="shared" si="149"/>
        <v>56.516657522526494</v>
      </c>
    </row>
    <row r="1049" spans="1:9" ht="13.5" x14ac:dyDescent="0.25">
      <c r="A1049" s="3">
        <f>TITRES_STAT!B1052</f>
        <v>43532</v>
      </c>
      <c r="B1049" s="6">
        <f>TITRES_STAT!D1052</f>
        <v>7.8833000000000002</v>
      </c>
      <c r="C1049" s="2">
        <f t="shared" si="144"/>
        <v>-7.3199999999999932E-2</v>
      </c>
      <c r="D1049" s="2">
        <f t="shared" si="145"/>
        <v>0</v>
      </c>
      <c r="E1049" s="2">
        <f t="shared" si="146"/>
        <v>7.3199999999999932E-2</v>
      </c>
      <c r="F1049" s="2">
        <f t="shared" si="147"/>
        <v>4.1528089924463052E-2</v>
      </c>
      <c r="G1049" s="2">
        <f t="shared" si="147"/>
        <v>3.7179862176807792E-2</v>
      </c>
      <c r="H1049" s="2">
        <f t="shared" si="148"/>
        <v>1.1169511529380445</v>
      </c>
      <c r="I1049" s="2">
        <f t="shared" si="149"/>
        <v>52.76225440477765</v>
      </c>
    </row>
    <row r="1050" spans="1:9" ht="13.5" x14ac:dyDescent="0.25">
      <c r="A1050" s="3">
        <f>TITRES_STAT!B1053</f>
        <v>43535</v>
      </c>
      <c r="B1050" s="6">
        <f>TITRES_STAT!D1053</f>
        <v>7.8833000000000002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3.8561797787001403E-2</v>
      </c>
      <c r="G1050" s="2">
        <f t="shared" si="147"/>
        <v>3.4524157735607235E-2</v>
      </c>
      <c r="H1050" s="2">
        <f t="shared" si="148"/>
        <v>1.1169511529380443</v>
      </c>
      <c r="I1050" s="2">
        <f t="shared" si="149"/>
        <v>52.762254404777636</v>
      </c>
    </row>
    <row r="1051" spans="1:9" ht="13.5" x14ac:dyDescent="0.25">
      <c r="A1051" s="3">
        <f>TITRES_STAT!B1054</f>
        <v>43536</v>
      </c>
      <c r="B1051" s="6">
        <f>TITRES_STAT!D1054</f>
        <v>7.8021000000000003</v>
      </c>
      <c r="C1051" s="2">
        <f t="shared" si="144"/>
        <v>-8.1199999999999939E-2</v>
      </c>
      <c r="D1051" s="2">
        <f t="shared" si="145"/>
        <v>0</v>
      </c>
      <c r="E1051" s="2">
        <f t="shared" si="146"/>
        <v>8.1199999999999939E-2</v>
      </c>
      <c r="F1051" s="2">
        <f t="shared" si="147"/>
        <v>3.5807383659358441E-2</v>
      </c>
      <c r="G1051" s="2">
        <f t="shared" si="147"/>
        <v>3.7858146468778144E-2</v>
      </c>
      <c r="H1051" s="2">
        <f t="shared" si="148"/>
        <v>0.94583034298546598</v>
      </c>
      <c r="I1051" s="2">
        <f t="shared" si="149"/>
        <v>48.608058066063919</v>
      </c>
    </row>
    <row r="1052" spans="1:9" ht="13.5" x14ac:dyDescent="0.25">
      <c r="A1052" s="3">
        <f>TITRES_STAT!B1055</f>
        <v>43537</v>
      </c>
      <c r="B1052" s="6">
        <f>TITRES_STAT!D1055</f>
        <v>7.8752000000000004</v>
      </c>
      <c r="C1052" s="2">
        <f t="shared" si="144"/>
        <v>7.3100000000000165E-2</v>
      </c>
      <c r="D1052" s="2">
        <f t="shared" si="145"/>
        <v>7.3100000000000165E-2</v>
      </c>
      <c r="E1052" s="2">
        <f t="shared" si="146"/>
        <v>0</v>
      </c>
      <c r="F1052" s="2">
        <f t="shared" si="147"/>
        <v>3.8471141969404279E-2</v>
      </c>
      <c r="G1052" s="2">
        <f t="shared" si="147"/>
        <v>3.5153993149579704E-2</v>
      </c>
      <c r="H1052" s="2">
        <f t="shared" si="148"/>
        <v>1.0943605127790221</v>
      </c>
      <c r="I1052" s="2">
        <f t="shared" si="149"/>
        <v>52.252728510761841</v>
      </c>
    </row>
    <row r="1053" spans="1:9" ht="13.5" x14ac:dyDescent="0.25">
      <c r="A1053" s="3">
        <f>TITRES_STAT!B1056</f>
        <v>43538</v>
      </c>
      <c r="B1053" s="6">
        <f>TITRES_STAT!D1056</f>
        <v>7.8346</v>
      </c>
      <c r="C1053" s="2">
        <f t="shared" si="144"/>
        <v>-4.0600000000000414E-2</v>
      </c>
      <c r="D1053" s="2">
        <f t="shared" si="145"/>
        <v>0</v>
      </c>
      <c r="E1053" s="2">
        <f t="shared" si="146"/>
        <v>4.0600000000000414E-2</v>
      </c>
      <c r="F1053" s="2">
        <f t="shared" ref="F1053:G1068" si="150">((F1052*13)+D1053)/14</f>
        <v>3.5723203257303979E-2</v>
      </c>
      <c r="G1053" s="2">
        <f t="shared" si="150"/>
        <v>3.5542993638895466E-2</v>
      </c>
      <c r="H1053" s="2">
        <f t="shared" si="148"/>
        <v>1.0050701868345526</v>
      </c>
      <c r="I1053" s="2">
        <f t="shared" si="149"/>
        <v>50.126434148486268</v>
      </c>
    </row>
    <row r="1054" spans="1:9" ht="13.5" x14ac:dyDescent="0.25">
      <c r="A1054" s="3">
        <f>TITRES_STAT!B1057</f>
        <v>43539</v>
      </c>
      <c r="B1054" s="6">
        <f>TITRES_STAT!D1057</f>
        <v>8.0458999999999996</v>
      </c>
      <c r="C1054" s="2">
        <f t="shared" si="144"/>
        <v>0.2112999999999996</v>
      </c>
      <c r="D1054" s="2">
        <f t="shared" si="145"/>
        <v>0.2112999999999996</v>
      </c>
      <c r="E1054" s="2">
        <f t="shared" si="146"/>
        <v>0</v>
      </c>
      <c r="F1054" s="2">
        <f t="shared" si="150"/>
        <v>4.8264403024639378E-2</v>
      </c>
      <c r="G1054" s="2">
        <f t="shared" si="150"/>
        <v>3.3004208378974366E-2</v>
      </c>
      <c r="H1054" s="2">
        <f t="shared" si="148"/>
        <v>1.4623711761372424</v>
      </c>
      <c r="I1054" s="2">
        <f t="shared" si="149"/>
        <v>59.388738396105069</v>
      </c>
    </row>
    <row r="1055" spans="1:9" ht="13.5" x14ac:dyDescent="0.25">
      <c r="A1055" s="3">
        <f>TITRES_STAT!B1058</f>
        <v>43542</v>
      </c>
      <c r="B1055" s="6">
        <f>TITRES_STAT!D1058</f>
        <v>7.9645999999999999</v>
      </c>
      <c r="C1055" s="2">
        <f t="shared" si="144"/>
        <v>-8.1299999999999706E-2</v>
      </c>
      <c r="D1055" s="2">
        <f t="shared" si="145"/>
        <v>0</v>
      </c>
      <c r="E1055" s="2">
        <f t="shared" si="146"/>
        <v>8.1299999999999706E-2</v>
      </c>
      <c r="F1055" s="2">
        <f t="shared" si="150"/>
        <v>4.4816945665736567E-2</v>
      </c>
      <c r="G1055" s="2">
        <f t="shared" si="150"/>
        <v>3.6453907780476177E-2</v>
      </c>
      <c r="H1055" s="2">
        <f t="shared" si="148"/>
        <v>1.2294140297830958</v>
      </c>
      <c r="I1055" s="2">
        <f t="shared" si="149"/>
        <v>55.145164305918897</v>
      </c>
    </row>
    <row r="1056" spans="1:9" ht="13.5" x14ac:dyDescent="0.25">
      <c r="A1056" s="3">
        <f>TITRES_STAT!B1059</f>
        <v>43543</v>
      </c>
      <c r="B1056" s="6">
        <f>TITRES_STAT!D1059</f>
        <v>7.9158999999999997</v>
      </c>
      <c r="C1056" s="2">
        <f t="shared" si="144"/>
        <v>-4.8700000000000188E-2</v>
      </c>
      <c r="D1056" s="2">
        <f t="shared" si="145"/>
        <v>0</v>
      </c>
      <c r="E1056" s="2">
        <f t="shared" si="146"/>
        <v>4.8700000000000188E-2</v>
      </c>
      <c r="F1056" s="2">
        <f t="shared" si="150"/>
        <v>4.1615735261041099E-2</v>
      </c>
      <c r="G1056" s="2">
        <f t="shared" si="150"/>
        <v>3.732862865329932E-2</v>
      </c>
      <c r="H1056" s="2">
        <f t="shared" si="148"/>
        <v>1.114847685607729</v>
      </c>
      <c r="I1056" s="2">
        <f t="shared" si="149"/>
        <v>52.715270853530193</v>
      </c>
    </row>
    <row r="1057" spans="1:9" ht="13.5" x14ac:dyDescent="0.25">
      <c r="A1057" s="3">
        <f>TITRES_STAT!B1060</f>
        <v>43545</v>
      </c>
      <c r="B1057" s="6">
        <f>TITRES_STAT!D1060</f>
        <v>7.8833000000000002</v>
      </c>
      <c r="C1057" s="2">
        <f t="shared" si="144"/>
        <v>-3.2599999999999518E-2</v>
      </c>
      <c r="D1057" s="2">
        <f t="shared" si="145"/>
        <v>0</v>
      </c>
      <c r="E1057" s="2">
        <f t="shared" si="146"/>
        <v>3.2599999999999518E-2</v>
      </c>
      <c r="F1057" s="2">
        <f t="shared" si="150"/>
        <v>3.864318274239531E-2</v>
      </c>
      <c r="G1057" s="2">
        <f t="shared" si="150"/>
        <v>3.6990869463777908E-2</v>
      </c>
      <c r="H1057" s="2">
        <f t="shared" si="148"/>
        <v>1.0446681384506351</v>
      </c>
      <c r="I1057" s="2">
        <f t="shared" si="149"/>
        <v>51.092307783611346</v>
      </c>
    </row>
    <row r="1058" spans="1:9" ht="13.5" x14ac:dyDescent="0.25">
      <c r="A1058" s="3">
        <f>TITRES_STAT!B1061</f>
        <v>43546</v>
      </c>
      <c r="B1058" s="6">
        <f>TITRES_STAT!D1061</f>
        <v>7.8833000000000002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3.5882955403652786E-2</v>
      </c>
      <c r="G1058" s="2">
        <f t="shared" si="150"/>
        <v>3.4348664502079483E-2</v>
      </c>
      <c r="H1058" s="2">
        <f t="shared" si="148"/>
        <v>1.0446681384506351</v>
      </c>
      <c r="I1058" s="2">
        <f t="shared" si="149"/>
        <v>51.092307783611346</v>
      </c>
    </row>
    <row r="1059" spans="1:9" ht="13.5" x14ac:dyDescent="0.25">
      <c r="A1059" s="3">
        <f>TITRES_STAT!B1062</f>
        <v>43549</v>
      </c>
      <c r="B1059" s="6">
        <f>TITRES_STAT!D1062</f>
        <v>7.8833000000000002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3.3319887160534731E-2</v>
      </c>
      <c r="G1059" s="2">
        <f t="shared" si="150"/>
        <v>3.189518846621666E-2</v>
      </c>
      <c r="H1059" s="2">
        <f t="shared" si="148"/>
        <v>1.0446681384506353</v>
      </c>
      <c r="I1059" s="2">
        <f t="shared" si="149"/>
        <v>51.092307783611361</v>
      </c>
    </row>
    <row r="1060" spans="1:9" ht="13.5" x14ac:dyDescent="0.25">
      <c r="A1060" s="3">
        <f>TITRES_STAT!B1063</f>
        <v>43550</v>
      </c>
      <c r="B1060" s="6">
        <f>TITRES_STAT!D1063</f>
        <v>7.7939999999999996</v>
      </c>
      <c r="C1060" s="2">
        <f t="shared" si="144"/>
        <v>-8.9300000000000601E-2</v>
      </c>
      <c r="D1060" s="2">
        <f t="shared" si="145"/>
        <v>0</v>
      </c>
      <c r="E1060" s="2">
        <f t="shared" si="146"/>
        <v>8.9300000000000601E-2</v>
      </c>
      <c r="F1060" s="2">
        <f t="shared" si="150"/>
        <v>3.0939895220496536E-2</v>
      </c>
      <c r="G1060" s="2">
        <f t="shared" si="150"/>
        <v>3.5995532147201227E-2</v>
      </c>
      <c r="H1060" s="2">
        <f t="shared" si="148"/>
        <v>0.85954820987143588</v>
      </c>
      <c r="I1060" s="2">
        <f t="shared" si="149"/>
        <v>46.223496939122796</v>
      </c>
    </row>
    <row r="1061" spans="1:9" ht="13.5" x14ac:dyDescent="0.25">
      <c r="A1061" s="3">
        <f>TITRES_STAT!B1064</f>
        <v>43551</v>
      </c>
      <c r="B1061" s="6">
        <f>TITRES_STAT!D1064</f>
        <v>7.4851000000000001</v>
      </c>
      <c r="C1061" s="2">
        <f t="shared" si="144"/>
        <v>-0.30889999999999951</v>
      </c>
      <c r="D1061" s="2">
        <f t="shared" si="145"/>
        <v>0</v>
      </c>
      <c r="E1061" s="2">
        <f t="shared" si="146"/>
        <v>0.30889999999999951</v>
      </c>
      <c r="F1061" s="2">
        <f t="shared" si="150"/>
        <v>2.8729902704746783E-2</v>
      </c>
      <c r="G1061" s="2">
        <f t="shared" si="150"/>
        <v>5.5488708422401105E-2</v>
      </c>
      <c r="H1061" s="2">
        <f t="shared" si="148"/>
        <v>0.51776124407228696</v>
      </c>
      <c r="I1061" s="2">
        <f t="shared" si="149"/>
        <v>34.113484323996047</v>
      </c>
    </row>
    <row r="1062" spans="1:9" ht="13.5" x14ac:dyDescent="0.25">
      <c r="A1062" s="3">
        <f>TITRES_STAT!B1065</f>
        <v>43552</v>
      </c>
      <c r="B1062" s="6">
        <f>TITRES_STAT!D1065</f>
        <v>7.3226000000000004</v>
      </c>
      <c r="C1062" s="2">
        <f t="shared" si="144"/>
        <v>-0.16249999999999964</v>
      </c>
      <c r="D1062" s="2">
        <f t="shared" si="145"/>
        <v>0</v>
      </c>
      <c r="E1062" s="2">
        <f t="shared" si="146"/>
        <v>0.16249999999999964</v>
      </c>
      <c r="F1062" s="2">
        <f t="shared" si="150"/>
        <v>2.6677766797264867E-2</v>
      </c>
      <c r="G1062" s="2">
        <f t="shared" si="150"/>
        <v>6.3132372106515289E-2</v>
      </c>
      <c r="H1062" s="2">
        <f t="shared" si="148"/>
        <v>0.42256873783001275</v>
      </c>
      <c r="I1062" s="2">
        <f t="shared" si="149"/>
        <v>29.704627030859641</v>
      </c>
    </row>
    <row r="1063" spans="1:9" ht="13.5" x14ac:dyDescent="0.25">
      <c r="A1063" s="3">
        <f>TITRES_STAT!B1066</f>
        <v>43553</v>
      </c>
      <c r="B1063" s="6">
        <f>TITRES_STAT!D1066</f>
        <v>7.3226000000000004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2.4772212026031661E-2</v>
      </c>
      <c r="G1063" s="2">
        <f t="shared" si="150"/>
        <v>5.8622916956049917E-2</v>
      </c>
      <c r="H1063" s="2">
        <f t="shared" si="148"/>
        <v>0.42256873783001264</v>
      </c>
      <c r="I1063" s="2">
        <f t="shared" si="149"/>
        <v>29.704627030859641</v>
      </c>
    </row>
    <row r="1064" spans="1:9" ht="13.5" x14ac:dyDescent="0.25">
      <c r="A1064" s="3">
        <f>TITRES_STAT!B1067</f>
        <v>43556</v>
      </c>
      <c r="B1064" s="6">
        <f>TITRES_STAT!D1067</f>
        <v>7.1193999999999997</v>
      </c>
      <c r="C1064" s="2">
        <f t="shared" si="144"/>
        <v>-0.20320000000000071</v>
      </c>
      <c r="D1064" s="2">
        <f t="shared" si="145"/>
        <v>0</v>
      </c>
      <c r="E1064" s="2">
        <f t="shared" si="146"/>
        <v>0.20320000000000071</v>
      </c>
      <c r="F1064" s="2">
        <f t="shared" si="150"/>
        <v>2.3002768309886543E-2</v>
      </c>
      <c r="G1064" s="2">
        <f t="shared" si="150"/>
        <v>6.8949851459189263E-2</v>
      </c>
      <c r="H1064" s="2">
        <f t="shared" si="148"/>
        <v>0.33361592263185158</v>
      </c>
      <c r="I1064" s="2">
        <f t="shared" si="149"/>
        <v>25.015892279800497</v>
      </c>
    </row>
    <row r="1065" spans="1:9" ht="13.5" x14ac:dyDescent="0.25">
      <c r="A1065" s="3">
        <f>TITRES_STAT!B1068</f>
        <v>43557</v>
      </c>
      <c r="B1065" s="6">
        <f>TITRES_STAT!D1068</f>
        <v>6.9893999999999998</v>
      </c>
      <c r="C1065" s="2">
        <f t="shared" si="144"/>
        <v>-0.12999999999999989</v>
      </c>
      <c r="D1065" s="2">
        <f t="shared" si="145"/>
        <v>0</v>
      </c>
      <c r="E1065" s="2">
        <f t="shared" si="146"/>
        <v>0.12999999999999989</v>
      </c>
      <c r="F1065" s="2">
        <f t="shared" si="150"/>
        <v>2.1359713430608933E-2</v>
      </c>
      <c r="G1065" s="2">
        <f t="shared" si="150"/>
        <v>7.3310576354961451E-2</v>
      </c>
      <c r="H1065" s="2">
        <f t="shared" si="148"/>
        <v>0.29135923481473719</v>
      </c>
      <c r="I1065" s="2">
        <f t="shared" si="149"/>
        <v>22.562214057851733</v>
      </c>
    </row>
    <row r="1066" spans="1:9" ht="13.5" x14ac:dyDescent="0.25">
      <c r="A1066" s="3">
        <f>TITRES_STAT!B1069</f>
        <v>43558</v>
      </c>
      <c r="B1066" s="6">
        <f>TITRES_STAT!D1069</f>
        <v>7.1844000000000001</v>
      </c>
      <c r="C1066" s="2">
        <f t="shared" si="144"/>
        <v>0.19500000000000028</v>
      </c>
      <c r="D1066" s="2">
        <f t="shared" si="145"/>
        <v>0.19500000000000028</v>
      </c>
      <c r="E1066" s="2">
        <f t="shared" si="146"/>
        <v>0</v>
      </c>
      <c r="F1066" s="2">
        <f t="shared" si="150"/>
        <v>3.3762591042708311E-2</v>
      </c>
      <c r="G1066" s="2">
        <f t="shared" si="150"/>
        <v>6.8074106615321345E-2</v>
      </c>
      <c r="H1066" s="2">
        <f t="shared" si="148"/>
        <v>0.49596818410701565</v>
      </c>
      <c r="I1066" s="2">
        <f t="shared" si="149"/>
        <v>33.153658572162257</v>
      </c>
    </row>
    <row r="1067" spans="1:9" ht="13.5" x14ac:dyDescent="0.25">
      <c r="A1067" s="3">
        <f>TITRES_STAT!B1070</f>
        <v>43559</v>
      </c>
      <c r="B1067" s="6">
        <f>TITRES_STAT!D1070</f>
        <v>7.2249999999999996</v>
      </c>
      <c r="C1067" s="2">
        <f t="shared" si="144"/>
        <v>4.0599999999999525E-2</v>
      </c>
      <c r="D1067" s="2">
        <f t="shared" si="145"/>
        <v>4.0599999999999525E-2</v>
      </c>
      <c r="E1067" s="2">
        <f t="shared" si="146"/>
        <v>0</v>
      </c>
      <c r="F1067" s="2">
        <f t="shared" si="150"/>
        <v>3.4250977396800539E-2</v>
      </c>
      <c r="G1067" s="2">
        <f t="shared" si="150"/>
        <v>6.3211670428512681E-2</v>
      </c>
      <c r="H1067" s="2">
        <f t="shared" si="148"/>
        <v>0.54184578835858543</v>
      </c>
      <c r="I1067" s="2">
        <f t="shared" si="149"/>
        <v>35.142670716467848</v>
      </c>
    </row>
    <row r="1068" spans="1:9" ht="13.5" x14ac:dyDescent="0.25">
      <c r="A1068" s="3">
        <f>TITRES_STAT!B1071</f>
        <v>43560</v>
      </c>
      <c r="B1068" s="6">
        <f>TITRES_STAT!D1071</f>
        <v>7.2737999999999996</v>
      </c>
      <c r="C1068" s="2">
        <f t="shared" si="144"/>
        <v>4.8799999999999955E-2</v>
      </c>
      <c r="D1068" s="2">
        <f t="shared" si="145"/>
        <v>4.8799999999999955E-2</v>
      </c>
      <c r="E1068" s="2">
        <f t="shared" si="146"/>
        <v>0</v>
      </c>
      <c r="F1068" s="2">
        <f t="shared" si="150"/>
        <v>3.5290193297029072E-2</v>
      </c>
      <c r="G1068" s="2">
        <f t="shared" si="150"/>
        <v>5.8696551112190347E-2</v>
      </c>
      <c r="H1068" s="2">
        <f t="shared" si="148"/>
        <v>0.6012311222439074</v>
      </c>
      <c r="I1068" s="2">
        <f t="shared" si="149"/>
        <v>37.548053737636813</v>
      </c>
    </row>
    <row r="1069" spans="1:9" ht="13.5" x14ac:dyDescent="0.25">
      <c r="A1069" s="3">
        <f>TITRES_STAT!B1072</f>
        <v>43563</v>
      </c>
      <c r="B1069" s="6">
        <f>TITRES_STAT!D1072</f>
        <v>7.0625</v>
      </c>
      <c r="C1069" s="2">
        <f t="shared" si="144"/>
        <v>-0.2112999999999996</v>
      </c>
      <c r="D1069" s="2">
        <f t="shared" si="145"/>
        <v>0</v>
      </c>
      <c r="E1069" s="2">
        <f t="shared" si="146"/>
        <v>0.2112999999999996</v>
      </c>
      <c r="F1069" s="2">
        <f t="shared" ref="F1069:G1084" si="151">((F1068*13)+D1069)/14</f>
        <v>3.2769465204384139E-2</v>
      </c>
      <c r="G1069" s="2">
        <f t="shared" si="151"/>
        <v>6.9596797461319582E-2</v>
      </c>
      <c r="H1069" s="2">
        <f t="shared" si="148"/>
        <v>0.4708473148149771</v>
      </c>
      <c r="I1069" s="2">
        <f t="shared" si="149"/>
        <v>32.011977726879607</v>
      </c>
    </row>
    <row r="1070" spans="1:9" ht="13.5" x14ac:dyDescent="0.25">
      <c r="A1070" s="3">
        <f>TITRES_STAT!B1073</f>
        <v>43565</v>
      </c>
      <c r="B1070" s="6">
        <f>TITRES_STAT!D1073</f>
        <v>7.0705999999999998</v>
      </c>
      <c r="C1070" s="2">
        <f t="shared" si="144"/>
        <v>8.099999999999774E-3</v>
      </c>
      <c r="D1070" s="2">
        <f t="shared" si="145"/>
        <v>8.099999999999774E-3</v>
      </c>
      <c r="E1070" s="2">
        <f t="shared" si="146"/>
        <v>0</v>
      </c>
      <c r="F1070" s="2">
        <f t="shared" si="151"/>
        <v>3.1007360546928115E-2</v>
      </c>
      <c r="G1070" s="2">
        <f t="shared" si="151"/>
        <v>6.4625597642653895E-2</v>
      </c>
      <c r="H1070" s="2">
        <f t="shared" si="148"/>
        <v>0.47979998140029234</v>
      </c>
      <c r="I1070" s="2">
        <f t="shared" si="149"/>
        <v>32.423299596630045</v>
      </c>
    </row>
    <row r="1071" spans="1:9" ht="13.5" x14ac:dyDescent="0.25">
      <c r="A1071" s="3">
        <f>TITRES_STAT!B1074</f>
        <v>43566</v>
      </c>
      <c r="B1071" s="6">
        <f>TITRES_STAT!D1074</f>
        <v>7.16</v>
      </c>
      <c r="C1071" s="2">
        <f t="shared" si="144"/>
        <v>8.9400000000000368E-2</v>
      </c>
      <c r="D1071" s="2">
        <f t="shared" si="145"/>
        <v>8.9400000000000368E-2</v>
      </c>
      <c r="E1071" s="2">
        <f t="shared" si="146"/>
        <v>0</v>
      </c>
      <c r="F1071" s="2">
        <f t="shared" si="151"/>
        <v>3.5178263365004701E-2</v>
      </c>
      <c r="G1071" s="2">
        <f t="shared" si="151"/>
        <v>6.0009483525321476E-2</v>
      </c>
      <c r="H1071" s="2">
        <f t="shared" si="148"/>
        <v>0.58621173351976863</v>
      </c>
      <c r="I1071" s="2">
        <f t="shared" si="149"/>
        <v>36.956713982879052</v>
      </c>
    </row>
    <row r="1072" spans="1:9" ht="13.5" x14ac:dyDescent="0.25">
      <c r="A1072" s="3">
        <f>TITRES_STAT!B1075</f>
        <v>43567</v>
      </c>
      <c r="B1072" s="6">
        <f>TITRES_STAT!D1075</f>
        <v>7.1356999999999999</v>
      </c>
      <c r="C1072" s="2">
        <f t="shared" si="144"/>
        <v>-2.430000000000021E-2</v>
      </c>
      <c r="D1072" s="2">
        <f t="shared" si="145"/>
        <v>0</v>
      </c>
      <c r="E1072" s="2">
        <f t="shared" si="146"/>
        <v>2.430000000000021E-2</v>
      </c>
      <c r="F1072" s="2">
        <f t="shared" si="151"/>
        <v>3.2665530267504364E-2</v>
      </c>
      <c r="G1072" s="2">
        <f t="shared" si="151"/>
        <v>5.7458806130655675E-2</v>
      </c>
      <c r="H1072" s="2">
        <f t="shared" si="148"/>
        <v>0.56850346304143806</v>
      </c>
      <c r="I1072" s="2">
        <f t="shared" si="149"/>
        <v>36.244960654346919</v>
      </c>
    </row>
    <row r="1073" spans="1:9" ht="13.5" x14ac:dyDescent="0.25">
      <c r="A1073" s="3">
        <f>TITRES_STAT!B1076</f>
        <v>43570</v>
      </c>
      <c r="B1073" s="6">
        <f>TITRES_STAT!D1076</f>
        <v>7.1844000000000001</v>
      </c>
      <c r="C1073" s="2">
        <f t="shared" si="144"/>
        <v>4.8700000000000188E-2</v>
      </c>
      <c r="D1073" s="2">
        <f t="shared" si="145"/>
        <v>4.8700000000000188E-2</v>
      </c>
      <c r="E1073" s="2">
        <f t="shared" si="146"/>
        <v>0</v>
      </c>
      <c r="F1073" s="2">
        <f t="shared" si="151"/>
        <v>3.3810849534111211E-2</v>
      </c>
      <c r="G1073" s="2">
        <f t="shared" si="151"/>
        <v>5.3354605692751696E-2</v>
      </c>
      <c r="H1073" s="2">
        <f t="shared" si="148"/>
        <v>0.63370067298059829</v>
      </c>
      <c r="I1073" s="2">
        <f t="shared" si="149"/>
        <v>38.789276607473376</v>
      </c>
    </row>
    <row r="1074" spans="1:9" ht="13.5" x14ac:dyDescent="0.25">
      <c r="A1074" s="3">
        <f>TITRES_STAT!B1077</f>
        <v>43571</v>
      </c>
      <c r="B1074" s="6">
        <f>TITRES_STAT!D1077</f>
        <v>7.1844000000000001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3.1395788853103269E-2</v>
      </c>
      <c r="G1074" s="2">
        <f t="shared" si="151"/>
        <v>4.9543562428983716E-2</v>
      </c>
      <c r="H1074" s="2">
        <f t="shared" si="148"/>
        <v>0.6337006729805984</v>
      </c>
      <c r="I1074" s="2">
        <f t="shared" si="149"/>
        <v>38.789276607473383</v>
      </c>
    </row>
    <row r="1075" spans="1:9" ht="13.5" x14ac:dyDescent="0.25">
      <c r="A1075" s="3">
        <f>TITRES_STAT!B1078</f>
        <v>43572</v>
      </c>
      <c r="B1075" s="6">
        <f>TITRES_STAT!D1078</f>
        <v>6.9730999999999996</v>
      </c>
      <c r="C1075" s="2">
        <f t="shared" si="144"/>
        <v>-0.21130000000000049</v>
      </c>
      <c r="D1075" s="2">
        <f t="shared" si="145"/>
        <v>0</v>
      </c>
      <c r="E1075" s="2">
        <f t="shared" si="146"/>
        <v>0.21130000000000049</v>
      </c>
      <c r="F1075" s="2">
        <f t="shared" si="151"/>
        <v>2.9153232506453037E-2</v>
      </c>
      <c r="G1075" s="2">
        <f t="shared" si="151"/>
        <v>6.1097593684056338E-2</v>
      </c>
      <c r="H1075" s="2">
        <f t="shared" si="148"/>
        <v>0.47715844026866627</v>
      </c>
      <c r="I1075" s="2">
        <f t="shared" si="149"/>
        <v>32.302454987961909</v>
      </c>
    </row>
    <row r="1076" spans="1:9" ht="13.5" x14ac:dyDescent="0.25">
      <c r="A1076" s="3">
        <f>TITRES_STAT!B1079</f>
        <v>43573</v>
      </c>
      <c r="B1076" s="6">
        <f>TITRES_STAT!D1079</f>
        <v>7.0381</v>
      </c>
      <c r="C1076" s="2">
        <f t="shared" si="144"/>
        <v>6.5000000000000391E-2</v>
      </c>
      <c r="D1076" s="2">
        <f t="shared" si="145"/>
        <v>6.5000000000000391E-2</v>
      </c>
      <c r="E1076" s="2">
        <f t="shared" si="146"/>
        <v>0</v>
      </c>
      <c r="F1076" s="2">
        <f t="shared" si="151"/>
        <v>3.1713715898849276E-2</v>
      </c>
      <c r="G1076" s="2">
        <f t="shared" si="151"/>
        <v>5.6733479849480885E-2</v>
      </c>
      <c r="H1076" s="2">
        <f t="shared" si="148"/>
        <v>0.55899472380309945</v>
      </c>
      <c r="I1076" s="2">
        <f t="shared" si="149"/>
        <v>35.856101067453025</v>
      </c>
    </row>
    <row r="1077" spans="1:9" ht="13.5" x14ac:dyDescent="0.25">
      <c r="A1077" s="3">
        <f>TITRES_STAT!B1080</f>
        <v>43574</v>
      </c>
      <c r="B1077" s="6">
        <f>TITRES_STAT!D1080</f>
        <v>7.1844000000000001</v>
      </c>
      <c r="C1077" s="2">
        <f t="shared" si="144"/>
        <v>0.1463000000000001</v>
      </c>
      <c r="D1077" s="2">
        <f t="shared" si="145"/>
        <v>0.1463000000000001</v>
      </c>
      <c r="E1077" s="2">
        <f t="shared" si="146"/>
        <v>0</v>
      </c>
      <c r="F1077" s="2">
        <f t="shared" si="151"/>
        <v>3.9898450477502907E-2</v>
      </c>
      <c r="G1077" s="2">
        <f t="shared" si="151"/>
        <v>5.2681088431660819E-2</v>
      </c>
      <c r="H1077" s="2">
        <f t="shared" si="148"/>
        <v>0.75735812727673879</v>
      </c>
      <c r="I1077" s="2">
        <f t="shared" si="149"/>
        <v>43.09640223705378</v>
      </c>
    </row>
    <row r="1078" spans="1:9" ht="13.5" x14ac:dyDescent="0.25">
      <c r="A1078" s="3">
        <f>TITRES_STAT!B1081</f>
        <v>43577</v>
      </c>
      <c r="B1078" s="6">
        <f>TITRES_STAT!D1081</f>
        <v>7.1681999999999997</v>
      </c>
      <c r="C1078" s="2">
        <f t="shared" si="144"/>
        <v>-1.6200000000000436E-2</v>
      </c>
      <c r="D1078" s="2">
        <f t="shared" si="145"/>
        <v>0</v>
      </c>
      <c r="E1078" s="2">
        <f t="shared" si="146"/>
        <v>1.6200000000000436E-2</v>
      </c>
      <c r="F1078" s="2">
        <f t="shared" si="151"/>
        <v>3.7048561157681272E-2</v>
      </c>
      <c r="G1078" s="2">
        <f t="shared" si="151"/>
        <v>5.0075296400827932E-2</v>
      </c>
      <c r="H1078" s="2">
        <f t="shared" si="148"/>
        <v>0.73985705169123517</v>
      </c>
      <c r="I1078" s="2">
        <f t="shared" si="149"/>
        <v>42.524013738488115</v>
      </c>
    </row>
    <row r="1079" spans="1:9" ht="13.5" x14ac:dyDescent="0.25">
      <c r="A1079" s="3">
        <f>TITRES_STAT!B1082</f>
        <v>43578</v>
      </c>
      <c r="B1079" s="6">
        <f>TITRES_STAT!D1082</f>
        <v>7.16</v>
      </c>
      <c r="C1079" s="2">
        <f t="shared" si="144"/>
        <v>-8.199999999999541E-3</v>
      </c>
      <c r="D1079" s="2">
        <f t="shared" si="145"/>
        <v>0</v>
      </c>
      <c r="E1079" s="2">
        <f t="shared" si="146"/>
        <v>8.199999999999541E-3</v>
      </c>
      <c r="F1079" s="2">
        <f t="shared" si="151"/>
        <v>3.4402235360704039E-2</v>
      </c>
      <c r="G1079" s="2">
        <f t="shared" si="151"/>
        <v>4.7084203800768762E-2</v>
      </c>
      <c r="H1079" s="2">
        <f t="shared" si="148"/>
        <v>0.73065343753656808</v>
      </c>
      <c r="I1079" s="2">
        <f t="shared" si="149"/>
        <v>42.218356470986393</v>
      </c>
    </row>
    <row r="1080" spans="1:9" ht="13.5" x14ac:dyDescent="0.25">
      <c r="A1080" s="3">
        <f>TITRES_STAT!B1083</f>
        <v>43579</v>
      </c>
      <c r="B1080" s="6">
        <f>TITRES_STAT!D1083</f>
        <v>7.16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3.1944932834939467E-2</v>
      </c>
      <c r="G1080" s="2">
        <f t="shared" si="151"/>
        <v>4.3721046386428139E-2</v>
      </c>
      <c r="H1080" s="2">
        <f t="shared" si="148"/>
        <v>0.73065343753656808</v>
      </c>
      <c r="I1080" s="2">
        <f t="shared" si="149"/>
        <v>42.218356470986393</v>
      </c>
    </row>
    <row r="1081" spans="1:9" ht="13.5" x14ac:dyDescent="0.25">
      <c r="A1081" s="3">
        <f>TITRES_STAT!B1084</f>
        <v>43580</v>
      </c>
      <c r="B1081" s="6">
        <f>TITRES_STAT!D1084</f>
        <v>7.1356999999999999</v>
      </c>
      <c r="C1081" s="2">
        <f t="shared" si="144"/>
        <v>-2.430000000000021E-2</v>
      </c>
      <c r="D1081" s="2">
        <f t="shared" si="145"/>
        <v>0</v>
      </c>
      <c r="E1081" s="2">
        <f t="shared" si="146"/>
        <v>2.430000000000021E-2</v>
      </c>
      <c r="F1081" s="2">
        <f t="shared" si="151"/>
        <v>2.9663151918158076E-2</v>
      </c>
      <c r="G1081" s="2">
        <f t="shared" si="151"/>
        <v>4.2333828787397568E-2</v>
      </c>
      <c r="H1081" s="2">
        <f t="shared" si="148"/>
        <v>0.70069617532417838</v>
      </c>
      <c r="I1081" s="2">
        <f t="shared" si="149"/>
        <v>41.200549838986682</v>
      </c>
    </row>
    <row r="1082" spans="1:9" ht="13.5" x14ac:dyDescent="0.25">
      <c r="A1082" s="3">
        <f>TITRES_STAT!B1085</f>
        <v>43581</v>
      </c>
      <c r="B1082" s="6">
        <f>TITRES_STAT!D1085</f>
        <v>7.1193999999999997</v>
      </c>
      <c r="C1082" s="2">
        <f t="shared" si="144"/>
        <v>-1.6300000000000203E-2</v>
      </c>
      <c r="D1082" s="2">
        <f t="shared" si="145"/>
        <v>0</v>
      </c>
      <c r="E1082" s="2">
        <f t="shared" si="146"/>
        <v>1.6300000000000203E-2</v>
      </c>
      <c r="F1082" s="2">
        <f t="shared" si="151"/>
        <v>2.7544355352575354E-2</v>
      </c>
      <c r="G1082" s="2">
        <f t="shared" si="151"/>
        <v>4.0474269588297758E-2</v>
      </c>
      <c r="H1082" s="2">
        <f t="shared" si="148"/>
        <v>0.6805398993670585</v>
      </c>
      <c r="I1082" s="2">
        <f t="shared" si="149"/>
        <v>40.495313418227688</v>
      </c>
    </row>
    <row r="1083" spans="1:9" ht="13.5" x14ac:dyDescent="0.25">
      <c r="A1083" s="3">
        <f>TITRES_STAT!B1086</f>
        <v>43584</v>
      </c>
      <c r="B1083" s="6">
        <f>TITRES_STAT!D1086</f>
        <v>7.0625</v>
      </c>
      <c r="C1083" s="2">
        <f t="shared" si="144"/>
        <v>-5.6899999999999729E-2</v>
      </c>
      <c r="D1083" s="2">
        <f t="shared" si="145"/>
        <v>0</v>
      </c>
      <c r="E1083" s="2">
        <f t="shared" si="146"/>
        <v>5.6899999999999729E-2</v>
      </c>
      <c r="F1083" s="2">
        <f t="shared" si="151"/>
        <v>2.5576901398819969E-2</v>
      </c>
      <c r="G1083" s="2">
        <f t="shared" si="151"/>
        <v>4.1647536046276468E-2</v>
      </c>
      <c r="H1083" s="2">
        <f t="shared" si="148"/>
        <v>0.61412760097981101</v>
      </c>
      <c r="I1083" s="2">
        <f t="shared" si="149"/>
        <v>38.047029281143701</v>
      </c>
    </row>
    <row r="1084" spans="1:9" ht="13.5" x14ac:dyDescent="0.25">
      <c r="A1084" s="3">
        <f>TITRES_STAT!B1087</f>
        <v>43585</v>
      </c>
      <c r="B1084" s="6">
        <f>TITRES_STAT!D1087</f>
        <v>6.8593000000000002</v>
      </c>
      <c r="C1084" s="2">
        <f t="shared" si="144"/>
        <v>-0.20319999999999983</v>
      </c>
      <c r="D1084" s="2">
        <f t="shared" si="145"/>
        <v>0</v>
      </c>
      <c r="E1084" s="2">
        <f t="shared" si="146"/>
        <v>0.20319999999999983</v>
      </c>
      <c r="F1084" s="2">
        <f t="shared" si="151"/>
        <v>2.3749979870332831E-2</v>
      </c>
      <c r="G1084" s="2">
        <f t="shared" si="151"/>
        <v>5.3186997757256708E-2</v>
      </c>
      <c r="H1084" s="2">
        <f t="shared" si="148"/>
        <v>0.4465373281403619</v>
      </c>
      <c r="I1084" s="2">
        <f t="shared" si="149"/>
        <v>30.869395448952631</v>
      </c>
    </row>
    <row r="1085" spans="1:9" ht="13.5" x14ac:dyDescent="0.25">
      <c r="A1085" s="3">
        <f>TITRES_STAT!B1088</f>
        <v>43587</v>
      </c>
      <c r="B1085" s="6">
        <f>TITRES_STAT!D1088</f>
        <v>6.7942999999999998</v>
      </c>
      <c r="C1085" s="2">
        <f t="shared" si="144"/>
        <v>-6.5000000000000391E-2</v>
      </c>
      <c r="D1085" s="2">
        <f t="shared" si="145"/>
        <v>0</v>
      </c>
      <c r="E1085" s="2">
        <f t="shared" si="146"/>
        <v>6.5000000000000391E-2</v>
      </c>
      <c r="F1085" s="2">
        <f t="shared" ref="F1085:G1100" si="152">((F1084*13)+D1085)/14</f>
        <v>2.2053552736737626E-2</v>
      </c>
      <c r="G1085" s="2">
        <f t="shared" si="152"/>
        <v>5.4030783631738404E-2</v>
      </c>
      <c r="H1085" s="2">
        <f t="shared" si="148"/>
        <v>0.40816644243121941</v>
      </c>
      <c r="I1085" s="2">
        <f t="shared" si="149"/>
        <v>28.985667470282436</v>
      </c>
    </row>
    <row r="1086" spans="1:9" ht="13.5" x14ac:dyDescent="0.25">
      <c r="A1086" s="3">
        <f>TITRES_STAT!B1089</f>
        <v>43588</v>
      </c>
      <c r="B1086" s="6">
        <f>TITRES_STAT!D1089</f>
        <v>6.9974999999999996</v>
      </c>
      <c r="C1086" s="2">
        <f t="shared" si="144"/>
        <v>0.20319999999999983</v>
      </c>
      <c r="D1086" s="2">
        <f t="shared" si="145"/>
        <v>0.20319999999999983</v>
      </c>
      <c r="E1086" s="2">
        <f t="shared" si="146"/>
        <v>0</v>
      </c>
      <c r="F1086" s="2">
        <f t="shared" si="152"/>
        <v>3.4992584684113495E-2</v>
      </c>
      <c r="G1086" s="2">
        <f t="shared" si="152"/>
        <v>5.017144194375709E-2</v>
      </c>
      <c r="H1086" s="2">
        <f t="shared" si="148"/>
        <v>0.69746021498327049</v>
      </c>
      <c r="I1086" s="2">
        <f t="shared" si="149"/>
        <v>41.08845726261363</v>
      </c>
    </row>
    <row r="1087" spans="1:9" ht="13.5" x14ac:dyDescent="0.25">
      <c r="A1087" s="3">
        <f>TITRES_STAT!B1090</f>
        <v>43591</v>
      </c>
      <c r="B1087" s="6">
        <f>TITRES_STAT!D1090</f>
        <v>6.9974999999999996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3.2493114349533961E-2</v>
      </c>
      <c r="G1087" s="2">
        <f t="shared" si="152"/>
        <v>4.6587767519203016E-2</v>
      </c>
      <c r="H1087" s="2">
        <f t="shared" si="148"/>
        <v>0.69746021498327049</v>
      </c>
      <c r="I1087" s="2">
        <f t="shared" si="149"/>
        <v>41.08845726261363</v>
      </c>
    </row>
    <row r="1088" spans="1:9" ht="13.5" x14ac:dyDescent="0.25">
      <c r="A1088" s="3">
        <f>TITRES_STAT!B1091</f>
        <v>43592</v>
      </c>
      <c r="B1088" s="6">
        <f>TITRES_STAT!D1091</f>
        <v>6.9974999999999996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3.0172177610281535E-2</v>
      </c>
      <c r="G1088" s="2">
        <f t="shared" si="152"/>
        <v>4.3260069839259944E-2</v>
      </c>
      <c r="H1088" s="2">
        <f t="shared" si="148"/>
        <v>0.69746021498327049</v>
      </c>
      <c r="I1088" s="2">
        <f t="shared" si="149"/>
        <v>41.08845726261363</v>
      </c>
    </row>
    <row r="1089" spans="1:9" ht="13.5" x14ac:dyDescent="0.25">
      <c r="A1089" s="3">
        <f>TITRES_STAT!B1092</f>
        <v>43593</v>
      </c>
      <c r="B1089" s="6">
        <f>TITRES_STAT!D1092</f>
        <v>6.7049000000000003</v>
      </c>
      <c r="C1089" s="2">
        <f t="shared" si="144"/>
        <v>-0.29259999999999931</v>
      </c>
      <c r="D1089" s="2">
        <f t="shared" si="145"/>
        <v>0</v>
      </c>
      <c r="E1089" s="2">
        <f t="shared" si="146"/>
        <v>0.29259999999999931</v>
      </c>
      <c r="F1089" s="2">
        <f t="shared" si="152"/>
        <v>2.8017022066689996E-2</v>
      </c>
      <c r="G1089" s="2">
        <f t="shared" si="152"/>
        <v>6.1070064850741332E-2</v>
      </c>
      <c r="H1089" s="2">
        <f t="shared" si="148"/>
        <v>0.4587685003309751</v>
      </c>
      <c r="I1089" s="2">
        <f t="shared" si="149"/>
        <v>31.449027054456323</v>
      </c>
    </row>
    <row r="1090" spans="1:9" ht="13.5" x14ac:dyDescent="0.25">
      <c r="A1090" s="3">
        <f>TITRES_STAT!B1093</f>
        <v>43594</v>
      </c>
      <c r="B1090" s="6">
        <f>TITRES_STAT!D1093</f>
        <v>6.7454999999999998</v>
      </c>
      <c r="C1090" s="2">
        <f t="shared" si="144"/>
        <v>4.0599999999999525E-2</v>
      </c>
      <c r="D1090" s="2">
        <f t="shared" si="145"/>
        <v>4.0599999999999525E-2</v>
      </c>
      <c r="E1090" s="2">
        <f t="shared" si="146"/>
        <v>0</v>
      </c>
      <c r="F1090" s="2">
        <f t="shared" si="152"/>
        <v>2.8915806204783536E-2</v>
      </c>
      <c r="G1090" s="2">
        <f t="shared" si="152"/>
        <v>5.6707917361402668E-2</v>
      </c>
      <c r="H1090" s="2">
        <f t="shared" si="148"/>
        <v>0.50990774393109017</v>
      </c>
      <c r="I1090" s="2">
        <f t="shared" si="149"/>
        <v>33.77078804851547</v>
      </c>
    </row>
    <row r="1091" spans="1:9" ht="13.5" x14ac:dyDescent="0.25">
      <c r="A1091" s="3">
        <f>TITRES_STAT!B1094</f>
        <v>43595</v>
      </c>
      <c r="B1091" s="6">
        <f>TITRES_STAT!D1094</f>
        <v>6.8268000000000004</v>
      </c>
      <c r="C1091" s="2">
        <f t="shared" ref="C1091:C1154" si="153">B1091-B1090</f>
        <v>8.1300000000000594E-2</v>
      </c>
      <c r="D1091" s="2">
        <f t="shared" ref="D1091:D1154" si="154">IF(C1091&gt;0,C1091,0)</f>
        <v>8.1300000000000594E-2</v>
      </c>
      <c r="E1091" s="2">
        <f t="shared" ref="E1091:E1154" si="155">IF(C1091&lt;0,-C1091,0)</f>
        <v>0</v>
      </c>
      <c r="F1091" s="2">
        <f t="shared" si="152"/>
        <v>3.2657534333013327E-2</v>
      </c>
      <c r="G1091" s="2">
        <f t="shared" si="152"/>
        <v>5.2657351835588187E-2</v>
      </c>
      <c r="H1091" s="2">
        <f t="shared" si="148"/>
        <v>0.62018945493081001</v>
      </c>
      <c r="I1091" s="2">
        <f t="shared" si="149"/>
        <v>38.278823074878929</v>
      </c>
    </row>
    <row r="1092" spans="1:9" ht="13.5" x14ac:dyDescent="0.25">
      <c r="A1092" s="3">
        <f>TITRES_STAT!B1095</f>
        <v>43598</v>
      </c>
      <c r="B1092" s="6">
        <f>TITRES_STAT!D1095</f>
        <v>6.7942999999999998</v>
      </c>
      <c r="C1092" s="2">
        <f t="shared" si="153"/>
        <v>-3.2500000000000639E-2</v>
      </c>
      <c r="D1092" s="2">
        <f t="shared" si="154"/>
        <v>0</v>
      </c>
      <c r="E1092" s="2">
        <f t="shared" si="155"/>
        <v>3.2500000000000639E-2</v>
      </c>
      <c r="F1092" s="2">
        <f t="shared" si="152"/>
        <v>3.032485330922666E-2</v>
      </c>
      <c r="G1092" s="2">
        <f t="shared" si="152"/>
        <v>5.1217540990189082E-2</v>
      </c>
      <c r="H1092" s="2">
        <f t="shared" si="148"/>
        <v>0.59207944627867826</v>
      </c>
      <c r="I1092" s="2">
        <f t="shared" si="149"/>
        <v>37.189064130097464</v>
      </c>
    </row>
    <row r="1093" spans="1:9" ht="13.5" x14ac:dyDescent="0.25">
      <c r="A1093" s="3">
        <f>TITRES_STAT!B1096</f>
        <v>43599</v>
      </c>
      <c r="B1093" s="6">
        <f>TITRES_STAT!D1096</f>
        <v>6.7942999999999998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2.8158792358567612E-2</v>
      </c>
      <c r="G1093" s="2">
        <f t="shared" si="152"/>
        <v>4.7559145205175575E-2</v>
      </c>
      <c r="H1093" s="2">
        <f t="shared" si="148"/>
        <v>0.59207944627867826</v>
      </c>
      <c r="I1093" s="2">
        <f t="shared" si="149"/>
        <v>37.189064130097464</v>
      </c>
    </row>
    <row r="1094" spans="1:9" ht="13.5" x14ac:dyDescent="0.25">
      <c r="A1094" s="3">
        <f>TITRES_STAT!B1097</f>
        <v>43600</v>
      </c>
      <c r="B1094" s="6">
        <f>TITRES_STAT!D1097</f>
        <v>6.5993000000000004</v>
      </c>
      <c r="C1094" s="2">
        <f t="shared" si="153"/>
        <v>-0.1949999999999994</v>
      </c>
      <c r="D1094" s="2">
        <f t="shared" si="154"/>
        <v>0</v>
      </c>
      <c r="E1094" s="2">
        <f t="shared" si="155"/>
        <v>0.1949999999999994</v>
      </c>
      <c r="F1094" s="2">
        <f t="shared" si="152"/>
        <v>2.6147450047241356E-2</v>
      </c>
      <c r="G1094" s="2">
        <f t="shared" si="152"/>
        <v>5.8090634833377279E-2</v>
      </c>
      <c r="H1094" s="2">
        <f t="shared" si="148"/>
        <v>0.45011472369411515</v>
      </c>
      <c r="I1094" s="2">
        <f t="shared" si="149"/>
        <v>31.039938864110283</v>
      </c>
    </row>
    <row r="1095" spans="1:9" ht="13.5" x14ac:dyDescent="0.25">
      <c r="A1095" s="3">
        <f>TITRES_STAT!B1098</f>
        <v>43601</v>
      </c>
      <c r="B1095" s="6">
        <f>TITRES_STAT!D1098</f>
        <v>6.7454999999999998</v>
      </c>
      <c r="C1095" s="2">
        <f t="shared" si="153"/>
        <v>0.14619999999999944</v>
      </c>
      <c r="D1095" s="2">
        <f t="shared" si="154"/>
        <v>0.14619999999999944</v>
      </c>
      <c r="E1095" s="2">
        <f t="shared" si="155"/>
        <v>0</v>
      </c>
      <c r="F1095" s="2">
        <f t="shared" si="152"/>
        <v>3.4722632186724077E-2</v>
      </c>
      <c r="G1095" s="2">
        <f t="shared" si="152"/>
        <v>5.3941303773850327E-2</v>
      </c>
      <c r="H1095" s="2">
        <f t="shared" si="148"/>
        <v>0.64371140030836482</v>
      </c>
      <c r="I1095" s="2">
        <f t="shared" si="149"/>
        <v>39.162069459857904</v>
      </c>
    </row>
    <row r="1096" spans="1:9" ht="13.5" x14ac:dyDescent="0.25">
      <c r="A1096" s="3">
        <f>TITRES_STAT!B1099</f>
        <v>43602</v>
      </c>
      <c r="B1096" s="6">
        <f>TITRES_STAT!D1099</f>
        <v>6.7454999999999998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3.224244417338664E-2</v>
      </c>
      <c r="G1096" s="2">
        <f t="shared" si="152"/>
        <v>5.0088353504289591E-2</v>
      </c>
      <c r="H1096" s="2">
        <f t="shared" si="148"/>
        <v>0.64371140030836471</v>
      </c>
      <c r="I1096" s="2">
        <f t="shared" si="149"/>
        <v>39.162069459857904</v>
      </c>
    </row>
    <row r="1097" spans="1:9" ht="13.5" x14ac:dyDescent="0.25">
      <c r="A1097" s="3">
        <f>TITRES_STAT!B1100</f>
        <v>43605</v>
      </c>
      <c r="B1097" s="6">
        <f>TITRES_STAT!D1100</f>
        <v>6.8848000000000003</v>
      </c>
      <c r="C1097" s="2">
        <f t="shared" si="153"/>
        <v>0.13930000000000042</v>
      </c>
      <c r="D1097" s="2">
        <f t="shared" si="154"/>
        <v>0.13930000000000042</v>
      </c>
      <c r="E1097" s="2">
        <f t="shared" si="155"/>
        <v>0</v>
      </c>
      <c r="F1097" s="2">
        <f t="shared" si="152"/>
        <v>3.9889412446716191E-2</v>
      </c>
      <c r="G1097" s="2">
        <f t="shared" si="152"/>
        <v>4.6510613968268902E-2</v>
      </c>
      <c r="H1097" s="2">
        <f t="shared" si="148"/>
        <v>0.85764106390704886</v>
      </c>
      <c r="I1097" s="2">
        <f t="shared" si="149"/>
        <v>46.168287327974511</v>
      </c>
    </row>
    <row r="1098" spans="1:9" ht="13.5" x14ac:dyDescent="0.25">
      <c r="A1098" s="3">
        <f>TITRES_STAT!B1101</f>
        <v>43606</v>
      </c>
      <c r="B1098" s="6">
        <f>TITRES_STAT!D1101</f>
        <v>6.6482000000000001</v>
      </c>
      <c r="C1098" s="2">
        <f t="shared" si="153"/>
        <v>-0.23660000000000014</v>
      </c>
      <c r="D1098" s="2">
        <f t="shared" si="154"/>
        <v>0</v>
      </c>
      <c r="E1098" s="2">
        <f t="shared" si="155"/>
        <v>0.23660000000000014</v>
      </c>
      <c r="F1098" s="2">
        <f t="shared" si="152"/>
        <v>3.704016870052218E-2</v>
      </c>
      <c r="G1098" s="2">
        <f t="shared" si="152"/>
        <v>6.0088427256249702E-2</v>
      </c>
      <c r="H1098" s="2">
        <f t="shared" si="148"/>
        <v>0.61642766156223017</v>
      </c>
      <c r="I1098" s="2">
        <f t="shared" si="149"/>
        <v>38.135183913301191</v>
      </c>
    </row>
    <row r="1099" spans="1:9" ht="13.5" x14ac:dyDescent="0.25">
      <c r="A1099" s="3">
        <f>TITRES_STAT!B1102</f>
        <v>43607</v>
      </c>
      <c r="B1099" s="6">
        <f>TITRES_STAT!D1102</f>
        <v>6.6482000000000001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3.4394442364770593E-2</v>
      </c>
      <c r="G1099" s="2">
        <f t="shared" si="152"/>
        <v>5.5796396737946154E-2</v>
      </c>
      <c r="H1099" s="2">
        <f t="shared" si="148"/>
        <v>0.61642766156223017</v>
      </c>
      <c r="I1099" s="2">
        <f t="shared" si="149"/>
        <v>38.135183913301191</v>
      </c>
    </row>
    <row r="1100" spans="1:9" ht="13.5" x14ac:dyDescent="0.25">
      <c r="A1100" s="3">
        <f>TITRES_STAT!B1103</f>
        <v>43608</v>
      </c>
      <c r="B1100" s="6">
        <f>TITRES_STAT!D1103</f>
        <v>6.6890000000000001</v>
      </c>
      <c r="C1100" s="2">
        <f t="shared" si="153"/>
        <v>4.0799999999999947E-2</v>
      </c>
      <c r="D1100" s="2">
        <f t="shared" si="154"/>
        <v>4.0799999999999947E-2</v>
      </c>
      <c r="E1100" s="2">
        <f t="shared" si="155"/>
        <v>0</v>
      </c>
      <c r="F1100" s="2">
        <f t="shared" si="152"/>
        <v>3.4851982195858403E-2</v>
      </c>
      <c r="G1100" s="2">
        <f t="shared" si="152"/>
        <v>5.1810939828092858E-2</v>
      </c>
      <c r="H1100" s="2">
        <f t="shared" si="148"/>
        <v>0.67267612422195455</v>
      </c>
      <c r="I1100" s="2">
        <f t="shared" si="149"/>
        <v>40.21556322117349</v>
      </c>
    </row>
    <row r="1101" spans="1:9" ht="13.5" x14ac:dyDescent="0.25">
      <c r="A1101" s="3">
        <f>TITRES_STAT!B1104</f>
        <v>43609</v>
      </c>
      <c r="B1101" s="6">
        <f>TITRES_STAT!D1104</f>
        <v>6.8521999999999998</v>
      </c>
      <c r="C1101" s="2">
        <f t="shared" si="153"/>
        <v>0.16319999999999979</v>
      </c>
      <c r="D1101" s="2">
        <f t="shared" si="154"/>
        <v>0.16319999999999979</v>
      </c>
      <c r="E1101" s="2">
        <f t="shared" si="155"/>
        <v>0</v>
      </c>
      <c r="F1101" s="2">
        <f t="shared" ref="F1101:G1116" si="156">((F1100*13)+D1101)/14</f>
        <v>4.4019697753297074E-2</v>
      </c>
      <c r="G1101" s="2">
        <f t="shared" si="156"/>
        <v>4.811015841180051E-2</v>
      </c>
      <c r="H1101" s="2">
        <f t="shared" si="148"/>
        <v>0.9149771941407675</v>
      </c>
      <c r="I1101" s="2">
        <f t="shared" si="149"/>
        <v>47.780056960485588</v>
      </c>
    </row>
    <row r="1102" spans="1:9" ht="13.5" x14ac:dyDescent="0.25">
      <c r="A1102" s="3">
        <f>TITRES_STAT!B1105</f>
        <v>43612</v>
      </c>
      <c r="B1102" s="6">
        <f>TITRES_STAT!D1105</f>
        <v>6.8440000000000003</v>
      </c>
      <c r="C1102" s="2">
        <f t="shared" si="153"/>
        <v>-8.199999999999541E-3</v>
      </c>
      <c r="D1102" s="2">
        <f t="shared" si="154"/>
        <v>0</v>
      </c>
      <c r="E1102" s="2">
        <f t="shared" si="155"/>
        <v>8.199999999999541E-3</v>
      </c>
      <c r="F1102" s="2">
        <f t="shared" si="156"/>
        <v>4.0875433628061571E-2</v>
      </c>
      <c r="G1102" s="2">
        <f t="shared" si="156"/>
        <v>4.5259432810957581E-2</v>
      </c>
      <c r="H1102" s="2">
        <f t="shared" si="148"/>
        <v>0.90313623236934115</v>
      </c>
      <c r="I1102" s="2">
        <f t="shared" si="149"/>
        <v>47.455154129716014</v>
      </c>
    </row>
    <row r="1103" spans="1:9" ht="13.5" x14ac:dyDescent="0.25">
      <c r="A1103" s="3">
        <f>TITRES_STAT!B1106</f>
        <v>43613</v>
      </c>
      <c r="B1103" s="6">
        <f>TITRES_STAT!D1106</f>
        <v>6.7706</v>
      </c>
      <c r="C1103" s="2">
        <f t="shared" si="153"/>
        <v>-7.3400000000000354E-2</v>
      </c>
      <c r="D1103" s="2">
        <f t="shared" si="154"/>
        <v>0</v>
      </c>
      <c r="E1103" s="2">
        <f t="shared" si="155"/>
        <v>7.3400000000000354E-2</v>
      </c>
      <c r="F1103" s="2">
        <f t="shared" si="156"/>
        <v>3.7955759797485743E-2</v>
      </c>
      <c r="G1103" s="2">
        <f t="shared" si="156"/>
        <v>4.7269473324460638E-2</v>
      </c>
      <c r="H1103" s="2">
        <f t="shared" si="148"/>
        <v>0.80296557435609706</v>
      </c>
      <c r="I1103" s="2">
        <f t="shared" si="149"/>
        <v>44.53582396562755</v>
      </c>
    </row>
    <row r="1104" spans="1:9" ht="13.5" x14ac:dyDescent="0.25">
      <c r="A1104" s="3">
        <f>TITRES_STAT!B1107</f>
        <v>43614</v>
      </c>
      <c r="B1104" s="6">
        <f>TITRES_STAT!D1107</f>
        <v>6.8113999999999999</v>
      </c>
      <c r="C1104" s="2">
        <f t="shared" si="153"/>
        <v>4.0799999999999947E-2</v>
      </c>
      <c r="D1104" s="2">
        <f t="shared" si="154"/>
        <v>4.0799999999999947E-2</v>
      </c>
      <c r="E1104" s="2">
        <f t="shared" si="155"/>
        <v>0</v>
      </c>
      <c r="F1104" s="2">
        <f t="shared" si="156"/>
        <v>3.8158919811951041E-2</v>
      </c>
      <c r="G1104" s="2">
        <f t="shared" si="156"/>
        <v>4.389308237271345E-2</v>
      </c>
      <c r="H1104" s="2">
        <f t="shared" si="148"/>
        <v>0.86936067710917686</v>
      </c>
      <c r="I1104" s="2">
        <f t="shared" si="149"/>
        <v>46.505775357036853</v>
      </c>
    </row>
    <row r="1105" spans="1:9" ht="13.5" x14ac:dyDescent="0.25">
      <c r="A1105" s="3">
        <f>TITRES_STAT!B1108</f>
        <v>43615</v>
      </c>
      <c r="B1105" s="6">
        <f>TITRES_STAT!D1108</f>
        <v>6.6890000000000001</v>
      </c>
      <c r="C1105" s="2">
        <f t="shared" si="153"/>
        <v>-0.12239999999999984</v>
      </c>
      <c r="D1105" s="2">
        <f t="shared" si="154"/>
        <v>0</v>
      </c>
      <c r="E1105" s="2">
        <f t="shared" si="155"/>
        <v>0.12239999999999984</v>
      </c>
      <c r="F1105" s="2">
        <f t="shared" si="156"/>
        <v>3.543328268252597E-2</v>
      </c>
      <c r="G1105" s="2">
        <f t="shared" si="156"/>
        <v>4.950071934609105E-2</v>
      </c>
      <c r="H1105" s="2">
        <f t="shared" ref="H1105:H1168" si="157">F1105/G1105</f>
        <v>0.71581349019979545</v>
      </c>
      <c r="I1105" s="2">
        <f t="shared" ref="I1105:I1168" si="158">IF(G1105=0,100,100-(100/(1+H1105)))</f>
        <v>41.718607196429232</v>
      </c>
    </row>
    <row r="1106" spans="1:9" ht="13.5" x14ac:dyDescent="0.25">
      <c r="A1106" s="3">
        <f>TITRES_STAT!B1109</f>
        <v>43616</v>
      </c>
      <c r="B1106" s="6">
        <f>TITRES_STAT!D1109</f>
        <v>6.6890000000000001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3.2902333919488401E-2</v>
      </c>
      <c r="G1106" s="2">
        <f t="shared" si="156"/>
        <v>4.5964953678513117E-2</v>
      </c>
      <c r="H1106" s="2">
        <f t="shared" si="157"/>
        <v>0.71581349019979545</v>
      </c>
      <c r="I1106" s="2">
        <f t="shared" si="158"/>
        <v>41.718607196429232</v>
      </c>
    </row>
    <row r="1107" spans="1:9" ht="13.5" x14ac:dyDescent="0.25">
      <c r="A1107" s="3">
        <f>TITRES_STAT!B1110</f>
        <v>43619</v>
      </c>
      <c r="B1107" s="6">
        <f>TITRES_STAT!D1110</f>
        <v>6.6238000000000001</v>
      </c>
      <c r="C1107" s="2">
        <f t="shared" si="153"/>
        <v>-6.5199999999999925E-2</v>
      </c>
      <c r="D1107" s="2">
        <f t="shared" si="154"/>
        <v>0</v>
      </c>
      <c r="E1107" s="2">
        <f t="shared" si="155"/>
        <v>6.5199999999999925E-2</v>
      </c>
      <c r="F1107" s="2">
        <f t="shared" si="156"/>
        <v>3.0552167210953517E-2</v>
      </c>
      <c r="G1107" s="2">
        <f t="shared" si="156"/>
        <v>4.7338885558619315E-2</v>
      </c>
      <c r="H1107" s="2">
        <f t="shared" si="157"/>
        <v>0.64539261645948642</v>
      </c>
      <c r="I1107" s="2">
        <f t="shared" si="158"/>
        <v>39.224231955545392</v>
      </c>
    </row>
    <row r="1108" spans="1:9" ht="13.5" x14ac:dyDescent="0.25">
      <c r="A1108" s="3">
        <f>TITRES_STAT!B1111</f>
        <v>43623</v>
      </c>
      <c r="B1108" s="6">
        <f>TITRES_STAT!D1111</f>
        <v>6.6238000000000001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2.8369869553028264E-2</v>
      </c>
      <c r="G1108" s="2">
        <f t="shared" si="156"/>
        <v>4.3957536590146506E-2</v>
      </c>
      <c r="H1108" s="2">
        <f t="shared" si="157"/>
        <v>0.64539261645948642</v>
      </c>
      <c r="I1108" s="2">
        <f t="shared" si="158"/>
        <v>39.224231955545392</v>
      </c>
    </row>
    <row r="1109" spans="1:9" ht="13.5" x14ac:dyDescent="0.25">
      <c r="A1109" s="3">
        <f>TITRES_STAT!B1112</f>
        <v>43626</v>
      </c>
      <c r="B1109" s="6">
        <f>TITRES_STAT!D1112</f>
        <v>6.8032000000000004</v>
      </c>
      <c r="C1109" s="2">
        <f t="shared" si="153"/>
        <v>0.17940000000000023</v>
      </c>
      <c r="D1109" s="2">
        <f t="shared" si="154"/>
        <v>0.17940000000000023</v>
      </c>
      <c r="E1109" s="2">
        <f t="shared" si="155"/>
        <v>0</v>
      </c>
      <c r="F1109" s="2">
        <f t="shared" si="156"/>
        <v>3.9157736013526269E-2</v>
      </c>
      <c r="G1109" s="2">
        <f t="shared" si="156"/>
        <v>4.0817712547993192E-2</v>
      </c>
      <c r="H1109" s="2">
        <f t="shared" si="157"/>
        <v>0.95933195588765208</v>
      </c>
      <c r="I1109" s="2">
        <f t="shared" si="158"/>
        <v>48.962196171247463</v>
      </c>
    </row>
    <row r="1110" spans="1:9" ht="13.5" x14ac:dyDescent="0.25">
      <c r="A1110" s="3">
        <f>TITRES_STAT!B1113</f>
        <v>43627</v>
      </c>
      <c r="B1110" s="6">
        <f>TITRES_STAT!D1113</f>
        <v>6.9256000000000002</v>
      </c>
      <c r="C1110" s="2">
        <f t="shared" si="153"/>
        <v>0.12239999999999984</v>
      </c>
      <c r="D1110" s="2">
        <f t="shared" si="154"/>
        <v>0.12239999999999984</v>
      </c>
      <c r="E1110" s="2">
        <f t="shared" si="155"/>
        <v>0</v>
      </c>
      <c r="F1110" s="2">
        <f t="shared" si="156"/>
        <v>4.5103612012560093E-2</v>
      </c>
      <c r="G1110" s="2">
        <f t="shared" si="156"/>
        <v>3.7902161651707962E-2</v>
      </c>
      <c r="H1110" s="2">
        <f t="shared" si="157"/>
        <v>1.1900010460360542</v>
      </c>
      <c r="I1110" s="2">
        <f t="shared" si="158"/>
        <v>54.337921353507113</v>
      </c>
    </row>
    <row r="1111" spans="1:9" ht="13.5" x14ac:dyDescent="0.25">
      <c r="A1111" s="3">
        <f>TITRES_STAT!B1114</f>
        <v>43628</v>
      </c>
      <c r="B1111" s="6">
        <f>TITRES_STAT!D1114</f>
        <v>6.8358999999999996</v>
      </c>
      <c r="C1111" s="2">
        <f t="shared" si="153"/>
        <v>-8.9700000000000557E-2</v>
      </c>
      <c r="D1111" s="2">
        <f t="shared" si="154"/>
        <v>0</v>
      </c>
      <c r="E1111" s="2">
        <f t="shared" si="155"/>
        <v>8.9700000000000557E-2</v>
      </c>
      <c r="F1111" s="2">
        <f t="shared" si="156"/>
        <v>4.1881925440234377E-2</v>
      </c>
      <c r="G1111" s="2">
        <f t="shared" si="156"/>
        <v>4.1602007248014584E-2</v>
      </c>
      <c r="H1111" s="2">
        <f t="shared" si="157"/>
        <v>1.0067284780407597</v>
      </c>
      <c r="I1111" s="2">
        <f t="shared" si="158"/>
        <v>50.167647943266566</v>
      </c>
    </row>
    <row r="1112" spans="1:9" ht="13.5" x14ac:dyDescent="0.25">
      <c r="A1112" s="3">
        <f>TITRES_STAT!B1115</f>
        <v>43629</v>
      </c>
      <c r="B1112" s="6">
        <f>TITRES_STAT!D1115</f>
        <v>6.7706</v>
      </c>
      <c r="C1112" s="2">
        <f t="shared" si="153"/>
        <v>-6.5299999999999692E-2</v>
      </c>
      <c r="D1112" s="2">
        <f t="shared" si="154"/>
        <v>0</v>
      </c>
      <c r="E1112" s="2">
        <f t="shared" si="155"/>
        <v>6.5299999999999692E-2</v>
      </c>
      <c r="F1112" s="2">
        <f t="shared" si="156"/>
        <v>3.8890359337360493E-2</v>
      </c>
      <c r="G1112" s="2">
        <f t="shared" si="156"/>
        <v>4.3294721016013518E-2</v>
      </c>
      <c r="H1112" s="2">
        <f t="shared" si="157"/>
        <v>0.89827023768038661</v>
      </c>
      <c r="I1112" s="2">
        <f t="shared" si="158"/>
        <v>47.320461536500638</v>
      </c>
    </row>
    <row r="1113" spans="1:9" ht="13.5" x14ac:dyDescent="0.25">
      <c r="A1113" s="3">
        <f>TITRES_STAT!B1116</f>
        <v>43630</v>
      </c>
      <c r="B1113" s="6">
        <f>TITRES_STAT!D1116</f>
        <v>6.9337</v>
      </c>
      <c r="C1113" s="2">
        <f t="shared" si="153"/>
        <v>0.16310000000000002</v>
      </c>
      <c r="D1113" s="2">
        <f t="shared" si="154"/>
        <v>0.16310000000000002</v>
      </c>
      <c r="E1113" s="2">
        <f t="shared" si="155"/>
        <v>0</v>
      </c>
      <c r="F1113" s="2">
        <f t="shared" si="156"/>
        <v>4.7762476527549037E-2</v>
      </c>
      <c r="G1113" s="2">
        <f t="shared" si="156"/>
        <v>4.0202240943441124E-2</v>
      </c>
      <c r="H1113" s="2">
        <f t="shared" si="157"/>
        <v>1.188055078689372</v>
      </c>
      <c r="I1113" s="2">
        <f t="shared" si="158"/>
        <v>54.297311354749247</v>
      </c>
    </row>
    <row r="1114" spans="1:9" ht="13.5" x14ac:dyDescent="0.25">
      <c r="A1114" s="3">
        <f>TITRES_STAT!B1117</f>
        <v>43633</v>
      </c>
      <c r="B1114" s="6">
        <f>TITRES_STAT!D1117</f>
        <v>6.9337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4.4350871061295538E-2</v>
      </c>
      <c r="G1114" s="2">
        <f t="shared" si="156"/>
        <v>3.7330652304623901E-2</v>
      </c>
      <c r="H1114" s="2">
        <f t="shared" si="157"/>
        <v>1.188055078689372</v>
      </c>
      <c r="I1114" s="2">
        <f t="shared" si="158"/>
        <v>54.297311354749247</v>
      </c>
    </row>
    <row r="1115" spans="1:9" ht="13.5" x14ac:dyDescent="0.25">
      <c r="A1115" s="3">
        <f>TITRES_STAT!B1118</f>
        <v>43634</v>
      </c>
      <c r="B1115" s="6">
        <f>TITRES_STAT!D1118</f>
        <v>6.7298</v>
      </c>
      <c r="C1115" s="2">
        <f t="shared" si="153"/>
        <v>-0.20389999999999997</v>
      </c>
      <c r="D1115" s="2">
        <f t="shared" si="154"/>
        <v>0</v>
      </c>
      <c r="E1115" s="2">
        <f t="shared" si="155"/>
        <v>0.20389999999999997</v>
      </c>
      <c r="F1115" s="2">
        <f t="shared" si="156"/>
        <v>4.1182951699774428E-2</v>
      </c>
      <c r="G1115" s="2">
        <f t="shared" si="156"/>
        <v>4.9228462854293623E-2</v>
      </c>
      <c r="H1115" s="2">
        <f t="shared" si="157"/>
        <v>0.8365678981622422</v>
      </c>
      <c r="I1115" s="2">
        <f t="shared" si="158"/>
        <v>45.550610952056395</v>
      </c>
    </row>
    <row r="1116" spans="1:9" ht="13.5" x14ac:dyDescent="0.25">
      <c r="A1116" s="3">
        <f>TITRES_STAT!B1119</f>
        <v>43635</v>
      </c>
      <c r="B1116" s="6">
        <f>TITRES_STAT!D1119</f>
        <v>6.9256000000000002</v>
      </c>
      <c r="C1116" s="2">
        <f t="shared" si="153"/>
        <v>0.1958000000000002</v>
      </c>
      <c r="D1116" s="2">
        <f t="shared" si="154"/>
        <v>0.1958000000000002</v>
      </c>
      <c r="E1116" s="2">
        <f t="shared" si="155"/>
        <v>0</v>
      </c>
      <c r="F1116" s="2">
        <f t="shared" si="156"/>
        <v>5.2227026578361979E-2</v>
      </c>
      <c r="G1116" s="2">
        <f t="shared" si="156"/>
        <v>4.5712144078986938E-2</v>
      </c>
      <c r="H1116" s="2">
        <f t="shared" si="157"/>
        <v>1.1425197314769975</v>
      </c>
      <c r="I1116" s="2">
        <f t="shared" si="158"/>
        <v>53.32598410607747</v>
      </c>
    </row>
    <row r="1117" spans="1:9" ht="13.5" x14ac:dyDescent="0.25">
      <c r="A1117" s="3">
        <f>TITRES_STAT!B1120</f>
        <v>43636</v>
      </c>
      <c r="B1117" s="6">
        <f>TITRES_STAT!D1120</f>
        <v>6.9256000000000002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4.8496524679907553E-2</v>
      </c>
      <c r="G1117" s="2">
        <f t="shared" si="159"/>
        <v>4.2446990930487871E-2</v>
      </c>
      <c r="H1117" s="2">
        <f t="shared" si="157"/>
        <v>1.1425197314769975</v>
      </c>
      <c r="I1117" s="2">
        <f t="shared" si="158"/>
        <v>53.32598410607747</v>
      </c>
    </row>
    <row r="1118" spans="1:9" ht="13.5" x14ac:dyDescent="0.25">
      <c r="A1118" s="3">
        <f>TITRES_STAT!B1121</f>
        <v>43637</v>
      </c>
      <c r="B1118" s="6">
        <f>TITRES_STAT!D1121</f>
        <v>6.9337</v>
      </c>
      <c r="C1118" s="2">
        <f t="shared" si="153"/>
        <v>8.099999999999774E-3</v>
      </c>
      <c r="D1118" s="2">
        <f t="shared" si="154"/>
        <v>8.099999999999774E-3</v>
      </c>
      <c r="E1118" s="2">
        <f t="shared" si="155"/>
        <v>0</v>
      </c>
      <c r="F1118" s="2">
        <f t="shared" si="159"/>
        <v>4.5611058631342717E-2</v>
      </c>
      <c r="G1118" s="2">
        <f t="shared" si="159"/>
        <v>3.9415063006881593E-2</v>
      </c>
      <c r="H1118" s="2">
        <f t="shared" si="157"/>
        <v>1.1571986735979427</v>
      </c>
      <c r="I1118" s="2">
        <f t="shared" si="158"/>
        <v>53.643583586479657</v>
      </c>
    </row>
    <row r="1119" spans="1:9" ht="13.5" x14ac:dyDescent="0.25">
      <c r="A1119" s="3">
        <f>TITRES_STAT!B1122</f>
        <v>43640</v>
      </c>
      <c r="B1119" s="6">
        <f>TITRES_STAT!D1122</f>
        <v>6.9256000000000002</v>
      </c>
      <c r="C1119" s="2">
        <f t="shared" si="153"/>
        <v>-8.099999999999774E-3</v>
      </c>
      <c r="D1119" s="2">
        <f t="shared" si="154"/>
        <v>0</v>
      </c>
      <c r="E1119" s="2">
        <f t="shared" si="155"/>
        <v>8.099999999999774E-3</v>
      </c>
      <c r="F1119" s="2">
        <f t="shared" si="159"/>
        <v>4.2353125871961099E-2</v>
      </c>
      <c r="G1119" s="2">
        <f t="shared" si="159"/>
        <v>3.7178272792104325E-2</v>
      </c>
      <c r="H1119" s="2">
        <f t="shared" si="157"/>
        <v>1.139190249875077</v>
      </c>
      <c r="I1119" s="2">
        <f t="shared" si="158"/>
        <v>53.253339666334156</v>
      </c>
    </row>
    <row r="1120" spans="1:9" ht="13.5" x14ac:dyDescent="0.25">
      <c r="A1120" s="3">
        <f>TITRES_STAT!B1123</f>
        <v>43641</v>
      </c>
      <c r="B1120" s="6">
        <f>TITRES_STAT!D1123</f>
        <v>6.9256000000000002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3.9327902595392449E-2</v>
      </c>
      <c r="G1120" s="2">
        <f t="shared" si="159"/>
        <v>3.4522681878382588E-2</v>
      </c>
      <c r="H1120" s="2">
        <f t="shared" si="157"/>
        <v>1.1391902498750768</v>
      </c>
      <c r="I1120" s="2">
        <f t="shared" si="158"/>
        <v>53.253339666334142</v>
      </c>
    </row>
    <row r="1121" spans="1:9" ht="13.5" x14ac:dyDescent="0.25">
      <c r="A1121" s="3">
        <f>TITRES_STAT!B1124</f>
        <v>43642</v>
      </c>
      <c r="B1121" s="6">
        <f>TITRES_STAT!D1124</f>
        <v>7.1132</v>
      </c>
      <c r="C1121" s="2">
        <f t="shared" si="153"/>
        <v>0.18759999999999977</v>
      </c>
      <c r="D1121" s="2">
        <f t="shared" si="154"/>
        <v>0.18759999999999977</v>
      </c>
      <c r="E1121" s="2">
        <f t="shared" si="155"/>
        <v>0</v>
      </c>
      <c r="F1121" s="2">
        <f t="shared" si="159"/>
        <v>4.9918766695721539E-2</v>
      </c>
      <c r="G1121" s="2">
        <f t="shared" si="159"/>
        <v>3.2056776029926688E-2</v>
      </c>
      <c r="H1121" s="2">
        <f t="shared" si="157"/>
        <v>1.557198598172185</v>
      </c>
      <c r="I1121" s="2">
        <f t="shared" si="158"/>
        <v>60.894707172341938</v>
      </c>
    </row>
    <row r="1122" spans="1:9" ht="13.5" x14ac:dyDescent="0.25">
      <c r="A1122" s="3">
        <f>TITRES_STAT!B1125</f>
        <v>43643</v>
      </c>
      <c r="B1122" s="6">
        <f>TITRES_STAT!D1125</f>
        <v>6.9010999999999996</v>
      </c>
      <c r="C1122" s="2">
        <f t="shared" si="153"/>
        <v>-0.2121000000000004</v>
      </c>
      <c r="D1122" s="2">
        <f t="shared" si="154"/>
        <v>0</v>
      </c>
      <c r="E1122" s="2">
        <f t="shared" si="155"/>
        <v>0.2121000000000004</v>
      </c>
      <c r="F1122" s="2">
        <f t="shared" si="159"/>
        <v>4.635314050317E-2</v>
      </c>
      <c r="G1122" s="2">
        <f t="shared" si="159"/>
        <v>4.4917006313503385E-2</v>
      </c>
      <c r="H1122" s="2">
        <f t="shared" si="157"/>
        <v>1.031973061152895</v>
      </c>
      <c r="I1122" s="2">
        <f t="shared" si="158"/>
        <v>50.786749139645437</v>
      </c>
    </row>
    <row r="1123" spans="1:9" ht="13.5" x14ac:dyDescent="0.25">
      <c r="A1123" s="3">
        <f>TITRES_STAT!B1126</f>
        <v>43644</v>
      </c>
      <c r="B1123" s="6">
        <f>TITRES_STAT!D1126</f>
        <v>6.9989999999999997</v>
      </c>
      <c r="C1123" s="2">
        <f t="shared" si="153"/>
        <v>9.7900000000000098E-2</v>
      </c>
      <c r="D1123" s="2">
        <f t="shared" si="154"/>
        <v>9.7900000000000098E-2</v>
      </c>
      <c r="E1123" s="2">
        <f t="shared" si="155"/>
        <v>0</v>
      </c>
      <c r="F1123" s="2">
        <f t="shared" si="159"/>
        <v>5.0035059038657861E-2</v>
      </c>
      <c r="G1123" s="2">
        <f t="shared" si="159"/>
        <v>4.1708648719681718E-2</v>
      </c>
      <c r="H1123" s="2">
        <f t="shared" si="157"/>
        <v>1.1996327038772423</v>
      </c>
      <c r="I1123" s="2">
        <f t="shared" si="158"/>
        <v>54.537864515411009</v>
      </c>
    </row>
    <row r="1124" spans="1:9" ht="13.5" x14ac:dyDescent="0.25">
      <c r="A1124" s="3">
        <f>TITRES_STAT!B1127</f>
        <v>43647</v>
      </c>
      <c r="B1124" s="6">
        <f>TITRES_STAT!D1127</f>
        <v>7.1947999999999999</v>
      </c>
      <c r="C1124" s="2">
        <f t="shared" si="153"/>
        <v>0.1958000000000002</v>
      </c>
      <c r="D1124" s="2">
        <f t="shared" si="154"/>
        <v>0.1958000000000002</v>
      </c>
      <c r="E1124" s="2">
        <f t="shared" si="155"/>
        <v>0</v>
      </c>
      <c r="F1124" s="2">
        <f t="shared" si="159"/>
        <v>6.04468405358966E-2</v>
      </c>
      <c r="G1124" s="2">
        <f t="shared" si="159"/>
        <v>3.8729459525418737E-2</v>
      </c>
      <c r="H1124" s="2">
        <f t="shared" si="157"/>
        <v>1.5607457805142986</v>
      </c>
      <c r="I1124" s="2">
        <f t="shared" si="158"/>
        <v>60.948876393377844</v>
      </c>
    </row>
    <row r="1125" spans="1:9" ht="13.5" x14ac:dyDescent="0.25">
      <c r="A1125" s="3">
        <f>TITRES_STAT!B1128</f>
        <v>43648</v>
      </c>
      <c r="B1125" s="6">
        <f>TITRES_STAT!D1128</f>
        <v>7.1784999999999997</v>
      </c>
      <c r="C1125" s="2">
        <f t="shared" si="153"/>
        <v>-1.6300000000000203E-2</v>
      </c>
      <c r="D1125" s="2">
        <f t="shared" si="154"/>
        <v>0</v>
      </c>
      <c r="E1125" s="2">
        <f t="shared" si="155"/>
        <v>1.6300000000000203E-2</v>
      </c>
      <c r="F1125" s="2">
        <f t="shared" si="159"/>
        <v>5.6129209069046844E-2</v>
      </c>
      <c r="G1125" s="2">
        <f t="shared" si="159"/>
        <v>3.7127355273603127E-2</v>
      </c>
      <c r="H1125" s="2">
        <f t="shared" si="157"/>
        <v>1.5118019760743284</v>
      </c>
      <c r="I1125" s="2">
        <f t="shared" si="158"/>
        <v>60.187944371200366</v>
      </c>
    </row>
    <row r="1126" spans="1:9" ht="13.5" x14ac:dyDescent="0.25">
      <c r="A1126" s="3">
        <f>TITRES_STAT!B1129</f>
        <v>43649</v>
      </c>
      <c r="B1126" s="6">
        <f>TITRES_STAT!D1129</f>
        <v>7.2355999999999998</v>
      </c>
      <c r="C1126" s="2">
        <f t="shared" si="153"/>
        <v>5.7100000000000151E-2</v>
      </c>
      <c r="D1126" s="2">
        <f t="shared" si="154"/>
        <v>5.7100000000000151E-2</v>
      </c>
      <c r="E1126" s="2">
        <f t="shared" si="155"/>
        <v>0</v>
      </c>
      <c r="F1126" s="2">
        <f t="shared" si="159"/>
        <v>5.6198551278400656E-2</v>
      </c>
      <c r="G1126" s="2">
        <f t="shared" si="159"/>
        <v>3.4475401325488618E-2</v>
      </c>
      <c r="H1126" s="2">
        <f t="shared" si="157"/>
        <v>1.630105788989076</v>
      </c>
      <c r="I1126" s="2">
        <f t="shared" si="158"/>
        <v>61.978715678034902</v>
      </c>
    </row>
    <row r="1127" spans="1:9" ht="13.5" x14ac:dyDescent="0.25">
      <c r="A1127" s="3">
        <f>TITRES_STAT!B1130</f>
        <v>43650</v>
      </c>
      <c r="B1127" s="6">
        <f>TITRES_STAT!D1130</f>
        <v>7.0235000000000003</v>
      </c>
      <c r="C1127" s="2">
        <f t="shared" si="153"/>
        <v>-0.21209999999999951</v>
      </c>
      <c r="D1127" s="2">
        <f t="shared" si="154"/>
        <v>0</v>
      </c>
      <c r="E1127" s="2">
        <f t="shared" si="155"/>
        <v>0.21209999999999951</v>
      </c>
      <c r="F1127" s="2">
        <f t="shared" si="159"/>
        <v>5.2184369044229184E-2</v>
      </c>
      <c r="G1127" s="2">
        <f t="shared" si="159"/>
        <v>4.7162872659382252E-2</v>
      </c>
      <c r="H1127" s="2">
        <f t="shared" si="157"/>
        <v>1.1064713852591841</v>
      </c>
      <c r="I1127" s="2">
        <f t="shared" si="158"/>
        <v>52.527244993790497</v>
      </c>
    </row>
    <row r="1128" spans="1:9" ht="13.5" x14ac:dyDescent="0.25">
      <c r="A1128" s="3">
        <f>TITRES_STAT!B1131</f>
        <v>43651</v>
      </c>
      <c r="B1128" s="6">
        <f>TITRES_STAT!D1131</f>
        <v>7.0152999999999999</v>
      </c>
      <c r="C1128" s="2">
        <f t="shared" si="153"/>
        <v>-8.2000000000004292E-3</v>
      </c>
      <c r="D1128" s="2">
        <f t="shared" si="154"/>
        <v>0</v>
      </c>
      <c r="E1128" s="2">
        <f t="shared" si="155"/>
        <v>8.2000000000004292E-3</v>
      </c>
      <c r="F1128" s="2">
        <f t="shared" si="159"/>
        <v>4.8456914112498528E-2</v>
      </c>
      <c r="G1128" s="2">
        <f t="shared" si="159"/>
        <v>4.437981032656927E-2</v>
      </c>
      <c r="H1128" s="2">
        <f t="shared" si="157"/>
        <v>1.0918684364788369</v>
      </c>
      <c r="I1128" s="2">
        <f t="shared" si="158"/>
        <v>52.195846423149717</v>
      </c>
    </row>
    <row r="1129" spans="1:9" ht="13.5" x14ac:dyDescent="0.25">
      <c r="A1129" s="3">
        <f>TITRES_STAT!B1132</f>
        <v>43654</v>
      </c>
      <c r="B1129" s="6">
        <f>TITRES_STAT!D1132</f>
        <v>6.8113999999999999</v>
      </c>
      <c r="C1129" s="2">
        <f t="shared" si="153"/>
        <v>-0.20389999999999997</v>
      </c>
      <c r="D1129" s="2">
        <f t="shared" si="154"/>
        <v>0</v>
      </c>
      <c r="E1129" s="2">
        <f t="shared" si="155"/>
        <v>0.20389999999999997</v>
      </c>
      <c r="F1129" s="2">
        <f t="shared" si="159"/>
        <v>4.4995705961605778E-2</v>
      </c>
      <c r="G1129" s="2">
        <f t="shared" si="159"/>
        <v>5.5774109588957177E-2</v>
      </c>
      <c r="H1129" s="2">
        <f t="shared" si="157"/>
        <v>0.80674897892972486</v>
      </c>
      <c r="I1129" s="2">
        <f t="shared" si="158"/>
        <v>44.651968167023611</v>
      </c>
    </row>
    <row r="1130" spans="1:9" ht="13.5" x14ac:dyDescent="0.25">
      <c r="A1130" s="3">
        <f>TITRES_STAT!B1133</f>
        <v>43655</v>
      </c>
      <c r="B1130" s="6">
        <f>TITRES_STAT!D1133</f>
        <v>6.7542999999999997</v>
      </c>
      <c r="C1130" s="2">
        <f t="shared" si="153"/>
        <v>-5.7100000000000151E-2</v>
      </c>
      <c r="D1130" s="2">
        <f t="shared" si="154"/>
        <v>0</v>
      </c>
      <c r="E1130" s="2">
        <f t="shared" si="155"/>
        <v>5.7100000000000151E-2</v>
      </c>
      <c r="F1130" s="2">
        <f t="shared" si="159"/>
        <v>4.1781726964348224E-2</v>
      </c>
      <c r="G1130" s="2">
        <f t="shared" si="159"/>
        <v>5.5868816046888821E-2</v>
      </c>
      <c r="H1130" s="2">
        <f t="shared" si="157"/>
        <v>0.74785416840196195</v>
      </c>
      <c r="I1130" s="2">
        <f t="shared" si="158"/>
        <v>42.786988864506604</v>
      </c>
    </row>
    <row r="1131" spans="1:9" ht="13.5" x14ac:dyDescent="0.25">
      <c r="A1131" s="3">
        <f>TITRES_STAT!B1134</f>
        <v>43656</v>
      </c>
      <c r="B1131" s="6">
        <f>TITRES_STAT!D1134</f>
        <v>6.8032000000000004</v>
      </c>
      <c r="C1131" s="2">
        <f t="shared" si="153"/>
        <v>4.890000000000061E-2</v>
      </c>
      <c r="D1131" s="2">
        <f t="shared" si="154"/>
        <v>4.890000000000061E-2</v>
      </c>
      <c r="E1131" s="2">
        <f t="shared" si="155"/>
        <v>0</v>
      </c>
      <c r="F1131" s="2">
        <f t="shared" si="159"/>
        <v>4.2290175038323392E-2</v>
      </c>
      <c r="G1131" s="2">
        <f t="shared" si="159"/>
        <v>5.1878186329253902E-2</v>
      </c>
      <c r="H1131" s="2">
        <f t="shared" si="157"/>
        <v>0.81518221878308283</v>
      </c>
      <c r="I1131" s="2">
        <f t="shared" si="158"/>
        <v>44.909112173299576</v>
      </c>
    </row>
    <row r="1132" spans="1:9" ht="13.5" x14ac:dyDescent="0.25">
      <c r="A1132" s="3">
        <f>TITRES_STAT!B1135</f>
        <v>43657</v>
      </c>
      <c r="B1132" s="6">
        <f>TITRES_STAT!D1135</f>
        <v>6.8032000000000004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3.9269448249871719E-2</v>
      </c>
      <c r="G1132" s="2">
        <f t="shared" si="159"/>
        <v>4.8172601591450051E-2</v>
      </c>
      <c r="H1132" s="2">
        <f t="shared" si="157"/>
        <v>0.81518221878308283</v>
      </c>
      <c r="I1132" s="2">
        <f t="shared" si="158"/>
        <v>44.909112173299576</v>
      </c>
    </row>
    <row r="1133" spans="1:9" ht="13.5" x14ac:dyDescent="0.25">
      <c r="A1133" s="3">
        <f>TITRES_STAT!B1136</f>
        <v>43658</v>
      </c>
      <c r="B1133" s="6">
        <f>TITRES_STAT!D1136</f>
        <v>6.8032000000000004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3.6464487660595166E-2</v>
      </c>
      <c r="G1133" s="2">
        <f t="shared" si="160"/>
        <v>4.4731701477775047E-2</v>
      </c>
      <c r="H1133" s="2">
        <f t="shared" si="157"/>
        <v>0.81518221878308272</v>
      </c>
      <c r="I1133" s="2">
        <f t="shared" si="158"/>
        <v>44.909112173299576</v>
      </c>
    </row>
    <row r="1134" spans="1:9" ht="13.5" x14ac:dyDescent="0.25">
      <c r="A1134" s="3">
        <f>TITRES_STAT!B1137</f>
        <v>43661</v>
      </c>
      <c r="B1134" s="6">
        <f>TITRES_STAT!D1137</f>
        <v>6.8032000000000004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3.3859881399124082E-2</v>
      </c>
      <c r="G1134" s="2">
        <f t="shared" si="160"/>
        <v>4.1536579943648254E-2</v>
      </c>
      <c r="H1134" s="2">
        <f t="shared" si="157"/>
        <v>0.81518221878308283</v>
      </c>
      <c r="I1134" s="2">
        <f t="shared" si="158"/>
        <v>44.909112173299576</v>
      </c>
    </row>
    <row r="1135" spans="1:9" ht="13.5" x14ac:dyDescent="0.25">
      <c r="A1135" s="3">
        <f>TITRES_STAT!B1138</f>
        <v>43662</v>
      </c>
      <c r="B1135" s="6">
        <f>TITRES_STAT!D1138</f>
        <v>6.8113999999999999</v>
      </c>
      <c r="C1135" s="2">
        <f t="shared" si="153"/>
        <v>8.199999999999541E-3</v>
      </c>
      <c r="D1135" s="2">
        <f t="shared" si="154"/>
        <v>8.199999999999541E-3</v>
      </c>
      <c r="E1135" s="2">
        <f t="shared" si="155"/>
        <v>0</v>
      </c>
      <c r="F1135" s="2">
        <f t="shared" si="160"/>
        <v>3.2027032727758045E-2</v>
      </c>
      <c r="G1135" s="2">
        <f t="shared" si="160"/>
        <v>3.8569681376244801E-2</v>
      </c>
      <c r="H1135" s="2">
        <f t="shared" si="157"/>
        <v>0.83036809185267491</v>
      </c>
      <c r="I1135" s="2">
        <f t="shared" si="158"/>
        <v>45.366180472048491</v>
      </c>
    </row>
    <row r="1136" spans="1:9" ht="13.5" x14ac:dyDescent="0.25">
      <c r="A1136" s="3">
        <f>TITRES_STAT!B1139</f>
        <v>43663</v>
      </c>
      <c r="B1136" s="6">
        <f>TITRES_STAT!D1139</f>
        <v>6.8521999999999998</v>
      </c>
      <c r="C1136" s="2">
        <f t="shared" si="153"/>
        <v>4.0799999999999947E-2</v>
      </c>
      <c r="D1136" s="2">
        <f t="shared" si="154"/>
        <v>4.0799999999999947E-2</v>
      </c>
      <c r="E1136" s="2">
        <f t="shared" si="155"/>
        <v>0</v>
      </c>
      <c r="F1136" s="2">
        <f t="shared" si="160"/>
        <v>3.2653673247203897E-2</v>
      </c>
      <c r="G1136" s="2">
        <f t="shared" si="160"/>
        <v>3.581470413508446E-2</v>
      </c>
      <c r="H1136" s="2">
        <f t="shared" si="157"/>
        <v>0.91173929914490115</v>
      </c>
      <c r="I1136" s="2">
        <f t="shared" si="158"/>
        <v>47.691612530678825</v>
      </c>
    </row>
    <row r="1137" spans="1:9" ht="13.5" x14ac:dyDescent="0.25">
      <c r="A1137" s="3">
        <f>TITRES_STAT!B1140</f>
        <v>43664</v>
      </c>
      <c r="B1137" s="6">
        <f>TITRES_STAT!D1140</f>
        <v>6.7380000000000004</v>
      </c>
      <c r="C1137" s="2">
        <f t="shared" si="153"/>
        <v>-0.11419999999999941</v>
      </c>
      <c r="D1137" s="2">
        <f t="shared" si="154"/>
        <v>0</v>
      </c>
      <c r="E1137" s="2">
        <f t="shared" si="155"/>
        <v>0.11419999999999941</v>
      </c>
      <c r="F1137" s="2">
        <f t="shared" si="160"/>
        <v>3.032126801526076E-2</v>
      </c>
      <c r="G1137" s="2">
        <f t="shared" si="160"/>
        <v>4.1413653839721239E-2</v>
      </c>
      <c r="H1137" s="2">
        <f t="shared" si="157"/>
        <v>0.73215631087780531</v>
      </c>
      <c r="I1137" s="2">
        <f t="shared" si="158"/>
        <v>42.268489643799541</v>
      </c>
    </row>
    <row r="1138" spans="1:9" ht="13.5" x14ac:dyDescent="0.25">
      <c r="A1138" s="3">
        <f>TITRES_STAT!B1141</f>
        <v>43665</v>
      </c>
      <c r="B1138" s="6">
        <f>TITRES_STAT!D1141</f>
        <v>6.6238000000000001</v>
      </c>
      <c r="C1138" s="2">
        <f t="shared" si="153"/>
        <v>-0.1142000000000003</v>
      </c>
      <c r="D1138" s="2">
        <f t="shared" si="154"/>
        <v>0</v>
      </c>
      <c r="E1138" s="2">
        <f t="shared" si="155"/>
        <v>0.1142000000000003</v>
      </c>
      <c r="F1138" s="2">
        <f t="shared" si="160"/>
        <v>2.8155463157027848E-2</v>
      </c>
      <c r="G1138" s="2">
        <f t="shared" si="160"/>
        <v>4.6612678565455458E-2</v>
      </c>
      <c r="H1138" s="2">
        <f t="shared" si="157"/>
        <v>0.60403014852473624</v>
      </c>
      <c r="I1138" s="2">
        <f t="shared" si="158"/>
        <v>37.657032137474275</v>
      </c>
    </row>
    <row r="1139" spans="1:9" ht="13.5" x14ac:dyDescent="0.25">
      <c r="A1139" s="3">
        <f>TITRES_STAT!B1142</f>
        <v>43668</v>
      </c>
      <c r="B1139" s="6">
        <f>TITRES_STAT!D1142</f>
        <v>6.6318999999999999</v>
      </c>
      <c r="C1139" s="2">
        <f t="shared" si="153"/>
        <v>8.099999999999774E-3</v>
      </c>
      <c r="D1139" s="2">
        <f t="shared" si="154"/>
        <v>8.099999999999774E-3</v>
      </c>
      <c r="E1139" s="2">
        <f t="shared" si="155"/>
        <v>0</v>
      </c>
      <c r="F1139" s="2">
        <f t="shared" si="160"/>
        <v>2.6722930074382985E-2</v>
      </c>
      <c r="G1139" s="2">
        <f t="shared" si="160"/>
        <v>4.3283201525065783E-2</v>
      </c>
      <c r="H1139" s="2">
        <f t="shared" si="157"/>
        <v>0.61739726112698567</v>
      </c>
      <c r="I1139" s="2">
        <f t="shared" si="158"/>
        <v>38.17227071948853</v>
      </c>
    </row>
    <row r="1140" spans="1:9" ht="13.5" x14ac:dyDescent="0.25">
      <c r="A1140" s="3">
        <f>TITRES_STAT!B1143</f>
        <v>43669</v>
      </c>
      <c r="B1140" s="6">
        <f>TITRES_STAT!D1143</f>
        <v>6.7380000000000004</v>
      </c>
      <c r="C1140" s="2">
        <f t="shared" si="153"/>
        <v>0.10610000000000053</v>
      </c>
      <c r="D1140" s="2">
        <f t="shared" si="154"/>
        <v>0.10610000000000053</v>
      </c>
      <c r="E1140" s="2">
        <f t="shared" si="155"/>
        <v>0</v>
      </c>
      <c r="F1140" s="2">
        <f t="shared" si="160"/>
        <v>3.2392720783355665E-2</v>
      </c>
      <c r="G1140" s="2">
        <f t="shared" si="160"/>
        <v>4.019154427327537E-2</v>
      </c>
      <c r="H1140" s="2">
        <f t="shared" si="157"/>
        <v>0.80595860072225711</v>
      </c>
      <c r="I1140" s="2">
        <f t="shared" si="158"/>
        <v>44.627745087840339</v>
      </c>
    </row>
    <row r="1141" spans="1:9" ht="13.5" x14ac:dyDescent="0.25">
      <c r="A1141" s="3">
        <f>TITRES_STAT!B1144</f>
        <v>43670</v>
      </c>
      <c r="B1141" s="6">
        <f>TITRES_STAT!D1144</f>
        <v>6.7380000000000004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3.0078955013115975E-2</v>
      </c>
      <c r="G1141" s="2">
        <f t="shared" si="160"/>
        <v>3.7320719682327134E-2</v>
      </c>
      <c r="H1141" s="2">
        <f t="shared" si="157"/>
        <v>0.805958600722257</v>
      </c>
      <c r="I1141" s="2">
        <f t="shared" si="158"/>
        <v>44.627745087840331</v>
      </c>
    </row>
    <row r="1142" spans="1:9" ht="13.5" x14ac:dyDescent="0.25">
      <c r="A1142" s="3">
        <f>TITRES_STAT!B1145</f>
        <v>43672</v>
      </c>
      <c r="B1142" s="6">
        <f>TITRES_STAT!D1145</f>
        <v>6.8358999999999996</v>
      </c>
      <c r="C1142" s="2">
        <f t="shared" si="153"/>
        <v>9.789999999999921E-2</v>
      </c>
      <c r="D1142" s="2">
        <f t="shared" si="154"/>
        <v>9.789999999999921E-2</v>
      </c>
      <c r="E1142" s="2">
        <f t="shared" si="155"/>
        <v>0</v>
      </c>
      <c r="F1142" s="2">
        <f t="shared" si="160"/>
        <v>3.4923315369321924E-2</v>
      </c>
      <c r="G1142" s="2">
        <f t="shared" si="160"/>
        <v>3.4654953990732339E-2</v>
      </c>
      <c r="H1142" s="2">
        <f t="shared" si="157"/>
        <v>1.0077438099805687</v>
      </c>
      <c r="I1142" s="2">
        <f t="shared" si="158"/>
        <v>50.192848558219275</v>
      </c>
    </row>
    <row r="1143" spans="1:9" ht="13.5" x14ac:dyDescent="0.25">
      <c r="A1143" s="3">
        <f>TITRES_STAT!B1146</f>
        <v>43675</v>
      </c>
      <c r="B1143" s="6">
        <f>TITRES_STAT!D1146</f>
        <v>6.8358999999999996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3.2428792842941791E-2</v>
      </c>
      <c r="G1143" s="2">
        <f t="shared" si="160"/>
        <v>3.217960013425146E-2</v>
      </c>
      <c r="H1143" s="2">
        <f t="shared" si="157"/>
        <v>1.0077438099805689</v>
      </c>
      <c r="I1143" s="2">
        <f t="shared" si="158"/>
        <v>50.192848558219282</v>
      </c>
    </row>
    <row r="1144" spans="1:9" ht="13.5" x14ac:dyDescent="0.25">
      <c r="A1144" s="3">
        <f>TITRES_STAT!B1147</f>
        <v>43676</v>
      </c>
      <c r="B1144" s="6">
        <f>TITRES_STAT!D1147</f>
        <v>6.8440000000000003</v>
      </c>
      <c r="C1144" s="2">
        <f t="shared" si="153"/>
        <v>8.1000000000006622E-3</v>
      </c>
      <c r="D1144" s="2">
        <f t="shared" si="154"/>
        <v>8.1000000000006622E-3</v>
      </c>
      <c r="E1144" s="2">
        <f t="shared" si="155"/>
        <v>0</v>
      </c>
      <c r="F1144" s="2">
        <f t="shared" si="160"/>
        <v>3.0691021925588851E-2</v>
      </c>
      <c r="G1144" s="2">
        <f t="shared" si="160"/>
        <v>2.9881057267519214E-2</v>
      </c>
      <c r="H1144" s="2">
        <f t="shared" si="157"/>
        <v>1.0271062918161893</v>
      </c>
      <c r="I1144" s="2">
        <f t="shared" si="158"/>
        <v>50.668595720057269</v>
      </c>
    </row>
    <row r="1145" spans="1:9" ht="13.5" x14ac:dyDescent="0.25">
      <c r="A1145" s="3">
        <f>TITRES_STAT!B1148</f>
        <v>43677</v>
      </c>
      <c r="B1145" s="6">
        <f>TITRES_STAT!D1148</f>
        <v>6.3627000000000002</v>
      </c>
      <c r="C1145" s="2">
        <f t="shared" si="153"/>
        <v>-0.48130000000000006</v>
      </c>
      <c r="D1145" s="2">
        <f t="shared" si="154"/>
        <v>0</v>
      </c>
      <c r="E1145" s="2">
        <f t="shared" si="155"/>
        <v>0.48130000000000006</v>
      </c>
      <c r="F1145" s="2">
        <f t="shared" si="160"/>
        <v>2.8498806073761075E-2</v>
      </c>
      <c r="G1145" s="2">
        <f t="shared" si="160"/>
        <v>6.2125267462696421E-2</v>
      </c>
      <c r="H1145" s="2">
        <f t="shared" si="157"/>
        <v>0.45873132201601219</v>
      </c>
      <c r="I1145" s="2">
        <f t="shared" si="158"/>
        <v>31.447279913207822</v>
      </c>
    </row>
    <row r="1146" spans="1:9" ht="13.5" x14ac:dyDescent="0.25">
      <c r="A1146" s="3">
        <f>TITRES_STAT!B1149</f>
        <v>43678</v>
      </c>
      <c r="B1146" s="6">
        <f>TITRES_STAT!D1149</f>
        <v>6.8533999999999997</v>
      </c>
      <c r="C1146" s="2">
        <f t="shared" si="153"/>
        <v>0.49069999999999947</v>
      </c>
      <c r="D1146" s="2">
        <f t="shared" si="154"/>
        <v>0.49069999999999947</v>
      </c>
      <c r="E1146" s="2">
        <f t="shared" si="155"/>
        <v>0</v>
      </c>
      <c r="F1146" s="2">
        <f t="shared" si="160"/>
        <v>6.1513177068492388E-2</v>
      </c>
      <c r="G1146" s="2">
        <f t="shared" si="160"/>
        <v>5.7687748358218105E-2</v>
      </c>
      <c r="H1146" s="2">
        <f t="shared" si="157"/>
        <v>1.0663126715662377</v>
      </c>
      <c r="I1146" s="2">
        <f t="shared" si="158"/>
        <v>51.604613679206004</v>
      </c>
    </row>
    <row r="1147" spans="1:9" ht="13.5" x14ac:dyDescent="0.25">
      <c r="A1147" s="3">
        <f>TITRES_STAT!B1150</f>
        <v>43679</v>
      </c>
      <c r="B1147" s="6">
        <f>TITRES_STAT!D1150</f>
        <v>6.8533999999999997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5.7119378706457218E-2</v>
      </c>
      <c r="G1147" s="2">
        <f t="shared" si="160"/>
        <v>5.3567194904059666E-2</v>
      </c>
      <c r="H1147" s="2">
        <f t="shared" si="157"/>
        <v>1.0663126715662377</v>
      </c>
      <c r="I1147" s="2">
        <f t="shared" si="158"/>
        <v>51.604613679206004</v>
      </c>
    </row>
    <row r="1148" spans="1:9" ht="13.5" x14ac:dyDescent="0.25">
      <c r="A1148" s="3">
        <f>TITRES_STAT!B1151</f>
        <v>43682</v>
      </c>
      <c r="B1148" s="6">
        <f>TITRES_STAT!D1151</f>
        <v>6.8533999999999997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5.3039423084567418E-2</v>
      </c>
      <c r="G1148" s="2">
        <f t="shared" si="160"/>
        <v>4.974096669662683E-2</v>
      </c>
      <c r="H1148" s="2">
        <f t="shared" si="157"/>
        <v>1.0663126715662379</v>
      </c>
      <c r="I1148" s="2">
        <f t="shared" si="158"/>
        <v>51.604613679206011</v>
      </c>
    </row>
    <row r="1149" spans="1:9" ht="13.5" x14ac:dyDescent="0.25">
      <c r="A1149" s="3">
        <f>TITRES_STAT!B1152</f>
        <v>43683</v>
      </c>
      <c r="B1149" s="6">
        <f>TITRES_STAT!D1152</f>
        <v>6.8358999999999996</v>
      </c>
      <c r="C1149" s="2">
        <f t="shared" si="153"/>
        <v>-1.7500000000000071E-2</v>
      </c>
      <c r="D1149" s="2">
        <f t="shared" si="154"/>
        <v>0</v>
      </c>
      <c r="E1149" s="2">
        <f t="shared" si="155"/>
        <v>1.7500000000000071E-2</v>
      </c>
      <c r="F1149" s="2">
        <f t="shared" ref="F1149:G1164" si="161">((F1148*13)+D1149)/14</f>
        <v>4.9250892864241176E-2</v>
      </c>
      <c r="G1149" s="2">
        <f t="shared" si="161"/>
        <v>4.7438040504010633E-2</v>
      </c>
      <c r="H1149" s="2">
        <f t="shared" si="157"/>
        <v>1.0382151611021386</v>
      </c>
      <c r="I1149" s="2">
        <f t="shared" si="158"/>
        <v>50.937466314436463</v>
      </c>
    </row>
    <row r="1150" spans="1:9" ht="13.5" x14ac:dyDescent="0.25">
      <c r="A1150" s="3">
        <f>TITRES_STAT!B1153</f>
        <v>43684</v>
      </c>
      <c r="B1150" s="6">
        <f>TITRES_STAT!D1153</f>
        <v>6.6688999999999998</v>
      </c>
      <c r="C1150" s="2">
        <f t="shared" si="153"/>
        <v>-0.16699999999999982</v>
      </c>
      <c r="D1150" s="2">
        <f t="shared" si="154"/>
        <v>0</v>
      </c>
      <c r="E1150" s="2">
        <f t="shared" si="155"/>
        <v>0.16699999999999982</v>
      </c>
      <c r="F1150" s="2">
        <f t="shared" si="161"/>
        <v>4.5732971945366803E-2</v>
      </c>
      <c r="G1150" s="2">
        <f t="shared" si="161"/>
        <v>5.5978180468009855E-2</v>
      </c>
      <c r="H1150" s="2">
        <f t="shared" si="157"/>
        <v>0.81697853633349271</v>
      </c>
      <c r="I1150" s="2">
        <f t="shared" si="158"/>
        <v>44.96357661891183</v>
      </c>
    </row>
    <row r="1151" spans="1:9" ht="13.5" x14ac:dyDescent="0.25">
      <c r="A1151" s="3">
        <f>TITRES_STAT!B1154</f>
        <v>43685</v>
      </c>
      <c r="B1151" s="6">
        <f>TITRES_STAT!D1154</f>
        <v>6.8445999999999998</v>
      </c>
      <c r="C1151" s="2">
        <f t="shared" si="153"/>
        <v>0.17569999999999997</v>
      </c>
      <c r="D1151" s="2">
        <f t="shared" si="154"/>
        <v>0.17569999999999997</v>
      </c>
      <c r="E1151" s="2">
        <f t="shared" si="155"/>
        <v>0</v>
      </c>
      <c r="F1151" s="2">
        <f t="shared" si="161"/>
        <v>5.5016331092126315E-2</v>
      </c>
      <c r="G1151" s="2">
        <f t="shared" si="161"/>
        <v>5.1979739006009155E-2</v>
      </c>
      <c r="H1151" s="2">
        <f t="shared" si="157"/>
        <v>1.0584187636218434</v>
      </c>
      <c r="I1151" s="2">
        <f t="shared" si="158"/>
        <v>51.419020382399111</v>
      </c>
    </row>
    <row r="1152" spans="1:9" ht="13.5" x14ac:dyDescent="0.25">
      <c r="A1152" s="3">
        <f>TITRES_STAT!B1155</f>
        <v>43686</v>
      </c>
      <c r="B1152" s="6">
        <f>TITRES_STAT!D1155</f>
        <v>6.7656000000000001</v>
      </c>
      <c r="C1152" s="2">
        <f t="shared" si="153"/>
        <v>-7.8999999999999737E-2</v>
      </c>
      <c r="D1152" s="2">
        <f t="shared" si="154"/>
        <v>0</v>
      </c>
      <c r="E1152" s="2">
        <f t="shared" si="155"/>
        <v>7.8999999999999737E-2</v>
      </c>
      <c r="F1152" s="2">
        <f t="shared" si="161"/>
        <v>5.108659315697444E-2</v>
      </c>
      <c r="G1152" s="2">
        <f t="shared" si="161"/>
        <v>5.390975764843705E-2</v>
      </c>
      <c r="H1152" s="2">
        <f t="shared" si="157"/>
        <v>0.94763166048949099</v>
      </c>
      <c r="I1152" s="2">
        <f t="shared" si="158"/>
        <v>48.655589232479734</v>
      </c>
    </row>
    <row r="1153" spans="1:9" ht="13.5" x14ac:dyDescent="0.25">
      <c r="A1153" s="3">
        <f>TITRES_STAT!B1156</f>
        <v>43691</v>
      </c>
      <c r="B1153" s="6">
        <f>TITRES_STAT!D1156</f>
        <v>6.8094999999999999</v>
      </c>
      <c r="C1153" s="2">
        <f t="shared" si="153"/>
        <v>4.3899999999999828E-2</v>
      </c>
      <c r="D1153" s="2">
        <f t="shared" si="154"/>
        <v>4.3899999999999828E-2</v>
      </c>
      <c r="E1153" s="2">
        <f t="shared" si="155"/>
        <v>0</v>
      </c>
      <c r="F1153" s="2">
        <f t="shared" si="161"/>
        <v>5.05732650743334E-2</v>
      </c>
      <c r="G1153" s="2">
        <f t="shared" si="161"/>
        <v>5.0059060673548691E-2</v>
      </c>
      <c r="H1153" s="2">
        <f t="shared" si="157"/>
        <v>1.0102719546444949</v>
      </c>
      <c r="I1153" s="2">
        <f t="shared" si="158"/>
        <v>50.25548669225482</v>
      </c>
    </row>
    <row r="1154" spans="1:9" ht="13.5" x14ac:dyDescent="0.25">
      <c r="A1154" s="3">
        <f>TITRES_STAT!B1157</f>
        <v>43692</v>
      </c>
      <c r="B1154" s="6">
        <f>TITRES_STAT!D1157</f>
        <v>6.8533999999999997</v>
      </c>
      <c r="C1154" s="2">
        <f t="shared" si="153"/>
        <v>4.3899999999999828E-2</v>
      </c>
      <c r="D1154" s="2">
        <f t="shared" si="154"/>
        <v>4.3899999999999828E-2</v>
      </c>
      <c r="E1154" s="2">
        <f t="shared" si="155"/>
        <v>0</v>
      </c>
      <c r="F1154" s="2">
        <f t="shared" si="161"/>
        <v>5.0096603283309574E-2</v>
      </c>
      <c r="G1154" s="2">
        <f t="shared" si="161"/>
        <v>4.6483413482580928E-2</v>
      </c>
      <c r="H1154" s="2">
        <f t="shared" si="157"/>
        <v>1.0777307329652681</v>
      </c>
      <c r="I1154" s="2">
        <f t="shared" si="158"/>
        <v>51.870568012784148</v>
      </c>
    </row>
    <row r="1155" spans="1:9" ht="13.5" x14ac:dyDescent="0.25">
      <c r="A1155" s="3">
        <f>TITRES_STAT!B1158</f>
        <v>43693</v>
      </c>
      <c r="B1155" s="6">
        <f>TITRES_STAT!D1158</f>
        <v>6.8974000000000002</v>
      </c>
      <c r="C1155" s="2">
        <f t="shared" ref="C1155:C1218" si="162">B1155-B1154</f>
        <v>4.4000000000000483E-2</v>
      </c>
      <c r="D1155" s="2">
        <f t="shared" ref="D1155:D1218" si="163">IF(C1155&gt;0,C1155,0)</f>
        <v>4.4000000000000483E-2</v>
      </c>
      <c r="E1155" s="2">
        <f t="shared" ref="E1155:E1218" si="164">IF(C1155&lt;0,-C1155,0)</f>
        <v>0</v>
      </c>
      <c r="F1155" s="2">
        <f t="shared" si="161"/>
        <v>4.966113162021607E-2</v>
      </c>
      <c r="G1155" s="2">
        <f t="shared" si="161"/>
        <v>4.3163169662396576E-2</v>
      </c>
      <c r="H1155" s="2">
        <f t="shared" si="157"/>
        <v>1.1505441330802095</v>
      </c>
      <c r="I1155" s="2">
        <f t="shared" si="158"/>
        <v>53.500140517102203</v>
      </c>
    </row>
    <row r="1156" spans="1:9" ht="13.5" x14ac:dyDescent="0.25">
      <c r="A1156" s="3">
        <f>TITRES_STAT!B1159</f>
        <v>43696</v>
      </c>
      <c r="B1156" s="6">
        <f>TITRES_STAT!D1159</f>
        <v>6.8974000000000002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4.6113907933057773E-2</v>
      </c>
      <c r="G1156" s="2">
        <f t="shared" si="161"/>
        <v>4.0080086115082535E-2</v>
      </c>
      <c r="H1156" s="2">
        <f t="shared" si="157"/>
        <v>1.1505441330802093</v>
      </c>
      <c r="I1156" s="2">
        <f t="shared" si="158"/>
        <v>53.500140517102196</v>
      </c>
    </row>
    <row r="1157" spans="1:9" ht="13.5" x14ac:dyDescent="0.25">
      <c r="A1157" s="3">
        <f>TITRES_STAT!B1160</f>
        <v>43697</v>
      </c>
      <c r="B1157" s="6">
        <f>TITRES_STAT!D1160</f>
        <v>6.9413</v>
      </c>
      <c r="C1157" s="2">
        <f t="shared" si="162"/>
        <v>4.3899999999999828E-2</v>
      </c>
      <c r="D1157" s="2">
        <f t="shared" si="163"/>
        <v>4.3899999999999828E-2</v>
      </c>
      <c r="E1157" s="2">
        <f t="shared" si="164"/>
        <v>0</v>
      </c>
      <c r="F1157" s="2">
        <f t="shared" si="161"/>
        <v>4.5955771652125062E-2</v>
      </c>
      <c r="G1157" s="2">
        <f t="shared" si="161"/>
        <v>3.7217222821148067E-2</v>
      </c>
      <c r="H1157" s="2">
        <f t="shared" si="157"/>
        <v>1.2347985198404288</v>
      </c>
      <c r="I1157" s="2">
        <f t="shared" si="158"/>
        <v>55.253236874731648</v>
      </c>
    </row>
    <row r="1158" spans="1:9" ht="13.5" x14ac:dyDescent="0.25">
      <c r="A1158" s="3">
        <f>TITRES_STAT!B1161</f>
        <v>43698</v>
      </c>
      <c r="B1158" s="6">
        <f>TITRES_STAT!D1161</f>
        <v>6.9588999999999999</v>
      </c>
      <c r="C1158" s="2">
        <f t="shared" si="162"/>
        <v>1.7599999999999838E-2</v>
      </c>
      <c r="D1158" s="2">
        <f t="shared" si="163"/>
        <v>1.7599999999999838E-2</v>
      </c>
      <c r="E1158" s="2">
        <f t="shared" si="164"/>
        <v>0</v>
      </c>
      <c r="F1158" s="2">
        <f t="shared" si="161"/>
        <v>4.3930359391258979E-2</v>
      </c>
      <c r="G1158" s="2">
        <f t="shared" si="161"/>
        <v>3.4558849762494633E-2</v>
      </c>
      <c r="H1158" s="2">
        <f t="shared" si="157"/>
        <v>1.2711753919233411</v>
      </c>
      <c r="I1158" s="2">
        <f t="shared" si="158"/>
        <v>55.969935058465403</v>
      </c>
    </row>
    <row r="1159" spans="1:9" ht="13.5" x14ac:dyDescent="0.25">
      <c r="A1159" s="3">
        <f>TITRES_STAT!B1162</f>
        <v>43699</v>
      </c>
      <c r="B1159" s="6">
        <f>TITRES_STAT!D1162</f>
        <v>7.0292000000000003</v>
      </c>
      <c r="C1159" s="2">
        <f t="shared" si="162"/>
        <v>7.0300000000000473E-2</v>
      </c>
      <c r="D1159" s="2">
        <f t="shared" si="163"/>
        <v>7.0300000000000473E-2</v>
      </c>
      <c r="E1159" s="2">
        <f t="shared" si="164"/>
        <v>0</v>
      </c>
      <c r="F1159" s="2">
        <f t="shared" si="161"/>
        <v>4.5813905149026231E-2</v>
      </c>
      <c r="G1159" s="2">
        <f t="shared" si="161"/>
        <v>3.2090360493745015E-2</v>
      </c>
      <c r="H1159" s="2">
        <f t="shared" si="157"/>
        <v>1.4276531782170592</v>
      </c>
      <c r="I1159" s="2">
        <f t="shared" si="158"/>
        <v>58.80795457222478</v>
      </c>
    </row>
    <row r="1160" spans="1:9" ht="13.5" x14ac:dyDescent="0.25">
      <c r="A1160" s="3">
        <f>TITRES_STAT!B1163</f>
        <v>43700</v>
      </c>
      <c r="B1160" s="6">
        <f>TITRES_STAT!D1163</f>
        <v>7.4420999999999999</v>
      </c>
      <c r="C1160" s="2">
        <f t="shared" si="162"/>
        <v>0.4128999999999996</v>
      </c>
      <c r="D1160" s="2">
        <f t="shared" si="163"/>
        <v>0.4128999999999996</v>
      </c>
      <c r="E1160" s="2">
        <f t="shared" si="164"/>
        <v>0</v>
      </c>
      <c r="F1160" s="2">
        <f t="shared" si="161"/>
        <v>7.2034340495524332E-2</v>
      </c>
      <c r="G1160" s="2">
        <f t="shared" si="161"/>
        <v>2.9798191887048943E-2</v>
      </c>
      <c r="H1160" s="2">
        <f t="shared" si="157"/>
        <v>2.41740642414053</v>
      </c>
      <c r="I1160" s="2">
        <f t="shared" si="158"/>
        <v>70.738042951636999</v>
      </c>
    </row>
    <row r="1161" spans="1:9" ht="13.5" x14ac:dyDescent="0.25">
      <c r="A1161" s="3">
        <f>TITRES_STAT!B1164</f>
        <v>43703</v>
      </c>
      <c r="B1161" s="6">
        <f>TITRES_STAT!D1164</f>
        <v>7.4420999999999999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6.6889030460129742E-2</v>
      </c>
      <c r="G1161" s="2">
        <f t="shared" si="161"/>
        <v>2.7669749609402588E-2</v>
      </c>
      <c r="H1161" s="2">
        <f t="shared" si="157"/>
        <v>2.41740642414053</v>
      </c>
      <c r="I1161" s="2">
        <f t="shared" si="158"/>
        <v>70.738042951636999</v>
      </c>
    </row>
    <row r="1162" spans="1:9" ht="13.5" x14ac:dyDescent="0.25">
      <c r="A1162" s="3">
        <f>TITRES_STAT!B1165</f>
        <v>43704</v>
      </c>
      <c r="B1162" s="6">
        <f>TITRES_STAT!D1165</f>
        <v>7.4420999999999999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6.2111242570120476E-2</v>
      </c>
      <c r="G1162" s="2">
        <f t="shared" si="161"/>
        <v>2.569333892301669E-2</v>
      </c>
      <c r="H1162" s="2">
        <f t="shared" si="157"/>
        <v>2.41740642414053</v>
      </c>
      <c r="I1162" s="2">
        <f t="shared" si="158"/>
        <v>70.738042951636999</v>
      </c>
    </row>
    <row r="1163" spans="1:9" ht="13.5" x14ac:dyDescent="0.25">
      <c r="A1163" s="3">
        <f>TITRES_STAT!B1166</f>
        <v>43705</v>
      </c>
      <c r="B1163" s="6">
        <f>TITRES_STAT!D1166</f>
        <v>7.3806000000000003</v>
      </c>
      <c r="C1163" s="2">
        <f t="shared" si="162"/>
        <v>-6.1499999999999666E-2</v>
      </c>
      <c r="D1163" s="2">
        <f t="shared" si="163"/>
        <v>0</v>
      </c>
      <c r="E1163" s="2">
        <f t="shared" si="164"/>
        <v>6.1499999999999666E-2</v>
      </c>
      <c r="F1163" s="2">
        <f t="shared" si="161"/>
        <v>5.7674725243683299E-2</v>
      </c>
      <c r="G1163" s="2">
        <f t="shared" si="161"/>
        <v>2.8250957571372616E-2</v>
      </c>
      <c r="H1163" s="2">
        <f t="shared" si="157"/>
        <v>2.0415139946309822</v>
      </c>
      <c r="I1163" s="2">
        <f t="shared" si="158"/>
        <v>67.121637389627494</v>
      </c>
    </row>
    <row r="1164" spans="1:9" ht="13.5" x14ac:dyDescent="0.25">
      <c r="A1164" s="3">
        <f>TITRES_STAT!B1167</f>
        <v>43706</v>
      </c>
      <c r="B1164" s="6">
        <f>TITRES_STAT!D1167</f>
        <v>7.4596999999999998</v>
      </c>
      <c r="C1164" s="2">
        <f t="shared" si="162"/>
        <v>7.9099999999999504E-2</v>
      </c>
      <c r="D1164" s="2">
        <f t="shared" si="163"/>
        <v>7.9099999999999504E-2</v>
      </c>
      <c r="E1164" s="2">
        <f t="shared" si="164"/>
        <v>0</v>
      </c>
      <c r="F1164" s="2">
        <f t="shared" si="161"/>
        <v>5.9205102011991598E-2</v>
      </c>
      <c r="G1164" s="2">
        <f t="shared" si="161"/>
        <v>2.6233032030560287E-2</v>
      </c>
      <c r="H1164" s="2">
        <f t="shared" si="157"/>
        <v>2.2568913095146743</v>
      </c>
      <c r="I1164" s="2">
        <f t="shared" si="158"/>
        <v>69.295874348689424</v>
      </c>
    </row>
    <row r="1165" spans="1:9" ht="13.5" x14ac:dyDescent="0.25">
      <c r="A1165" s="3">
        <f>TITRES_STAT!B1168</f>
        <v>43707</v>
      </c>
      <c r="B1165" s="6">
        <f>TITRES_STAT!D1168</f>
        <v>7.4596999999999998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5.4976166153992201E-2</v>
      </c>
      <c r="G1165" s="2">
        <f t="shared" si="165"/>
        <v>2.435924402837741E-2</v>
      </c>
      <c r="H1165" s="2">
        <f t="shared" si="157"/>
        <v>2.2568913095146743</v>
      </c>
      <c r="I1165" s="2">
        <f t="shared" si="158"/>
        <v>69.295874348689424</v>
      </c>
    </row>
    <row r="1166" spans="1:9" ht="13.5" x14ac:dyDescent="0.25">
      <c r="A1166" s="3">
        <f>TITRES_STAT!B1169</f>
        <v>43710</v>
      </c>
      <c r="B1166" s="6">
        <f>TITRES_STAT!D1169</f>
        <v>7.3806000000000003</v>
      </c>
      <c r="C1166" s="2">
        <f t="shared" si="162"/>
        <v>-7.9099999999999504E-2</v>
      </c>
      <c r="D1166" s="2">
        <f t="shared" si="163"/>
        <v>0</v>
      </c>
      <c r="E1166" s="2">
        <f t="shared" si="164"/>
        <v>7.9099999999999504E-2</v>
      </c>
      <c r="F1166" s="2">
        <f t="shared" si="165"/>
        <v>5.1049297142992764E-2</v>
      </c>
      <c r="G1166" s="2">
        <f t="shared" si="165"/>
        <v>2.8269298026350417E-2</v>
      </c>
      <c r="H1166" s="2">
        <f t="shared" si="157"/>
        <v>1.8058211808234015</v>
      </c>
      <c r="I1166" s="2">
        <f t="shared" si="158"/>
        <v>64.359809996639271</v>
      </c>
    </row>
    <row r="1167" spans="1:9" ht="13.5" x14ac:dyDescent="0.25">
      <c r="A1167" s="3">
        <f>TITRES_STAT!B1170</f>
        <v>43711</v>
      </c>
      <c r="B1167" s="6">
        <f>TITRES_STAT!D1170</f>
        <v>7.4684999999999997</v>
      </c>
      <c r="C1167" s="2">
        <f t="shared" si="162"/>
        <v>8.7899999999999423E-2</v>
      </c>
      <c r="D1167" s="2">
        <f t="shared" si="163"/>
        <v>8.7899999999999423E-2</v>
      </c>
      <c r="E1167" s="2">
        <f t="shared" si="164"/>
        <v>0</v>
      </c>
      <c r="F1167" s="2">
        <f t="shared" si="165"/>
        <v>5.3681490204207524E-2</v>
      </c>
      <c r="G1167" s="2">
        <f t="shared" si="165"/>
        <v>2.6250062453039673E-2</v>
      </c>
      <c r="H1167" s="2">
        <f t="shared" si="157"/>
        <v>2.0450042852370958</v>
      </c>
      <c r="I1167" s="2">
        <f t="shared" si="158"/>
        <v>67.159323720881531</v>
      </c>
    </row>
    <row r="1168" spans="1:9" ht="13.5" x14ac:dyDescent="0.25">
      <c r="A1168" s="3">
        <f>TITRES_STAT!B1171</f>
        <v>43712</v>
      </c>
      <c r="B1168" s="6">
        <f>TITRES_STAT!D1171</f>
        <v>7.3806000000000003</v>
      </c>
      <c r="C1168" s="2">
        <f t="shared" si="162"/>
        <v>-8.7899999999999423E-2</v>
      </c>
      <c r="D1168" s="2">
        <f t="shared" si="163"/>
        <v>0</v>
      </c>
      <c r="E1168" s="2">
        <f t="shared" si="164"/>
        <v>8.7899999999999423E-2</v>
      </c>
      <c r="F1168" s="2">
        <f t="shared" si="165"/>
        <v>4.9847098046764127E-2</v>
      </c>
      <c r="G1168" s="2">
        <f t="shared" si="165"/>
        <v>3.0653629420679653E-2</v>
      </c>
      <c r="H1168" s="2">
        <f t="shared" si="157"/>
        <v>1.6261401663953083</v>
      </c>
      <c r="I1168" s="2">
        <f t="shared" si="158"/>
        <v>61.921301353361514</v>
      </c>
    </row>
    <row r="1169" spans="1:9" ht="13.5" x14ac:dyDescent="0.25">
      <c r="A1169" s="3">
        <f>TITRES_STAT!B1172</f>
        <v>43713</v>
      </c>
      <c r="B1169" s="6">
        <f>TITRES_STAT!D1172</f>
        <v>7.2488000000000001</v>
      </c>
      <c r="C1169" s="2">
        <f t="shared" si="162"/>
        <v>-0.13180000000000014</v>
      </c>
      <c r="D1169" s="2">
        <f t="shared" si="163"/>
        <v>0</v>
      </c>
      <c r="E1169" s="2">
        <f t="shared" si="164"/>
        <v>0.13180000000000014</v>
      </c>
      <c r="F1169" s="2">
        <f t="shared" si="165"/>
        <v>4.6286591043423829E-2</v>
      </c>
      <c r="G1169" s="2">
        <f t="shared" si="165"/>
        <v>3.7878370176345398E-2</v>
      </c>
      <c r="H1169" s="2">
        <f t="shared" ref="H1169:H1232" si="166">F1169/G1169</f>
        <v>1.2219794787350504</v>
      </c>
      <c r="I1169" s="2">
        <f t="shared" ref="I1169:I1232" si="167">IF(G1169=0,100,100-(100/(1+H1169)))</f>
        <v>54.995083907377513</v>
      </c>
    </row>
    <row r="1170" spans="1:9" ht="13.5" x14ac:dyDescent="0.25">
      <c r="A1170" s="3">
        <f>TITRES_STAT!B1173</f>
        <v>43714</v>
      </c>
      <c r="B1170" s="6">
        <f>TITRES_STAT!D1173</f>
        <v>7.2488000000000001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4.2980405968893555E-2</v>
      </c>
      <c r="G1170" s="2">
        <f t="shared" si="165"/>
        <v>3.517277230660644E-2</v>
      </c>
      <c r="H1170" s="2">
        <f t="shared" si="166"/>
        <v>1.2219794787350504</v>
      </c>
      <c r="I1170" s="2">
        <f t="shared" si="167"/>
        <v>54.995083907377513</v>
      </c>
    </row>
    <row r="1171" spans="1:9" ht="13.5" x14ac:dyDescent="0.25">
      <c r="A1171" s="3">
        <f>TITRES_STAT!B1174</f>
        <v>43717</v>
      </c>
      <c r="B1171" s="6">
        <f>TITRES_STAT!D1174</f>
        <v>7.0555000000000003</v>
      </c>
      <c r="C1171" s="2">
        <f t="shared" si="162"/>
        <v>-0.19329999999999981</v>
      </c>
      <c r="D1171" s="2">
        <f t="shared" si="163"/>
        <v>0</v>
      </c>
      <c r="E1171" s="2">
        <f t="shared" si="164"/>
        <v>0.19329999999999981</v>
      </c>
      <c r="F1171" s="2">
        <f t="shared" si="165"/>
        <v>3.9910376971115442E-2</v>
      </c>
      <c r="G1171" s="2">
        <f t="shared" si="165"/>
        <v>4.6467574284705972E-2</v>
      </c>
      <c r="H1171" s="2">
        <f t="shared" si="166"/>
        <v>0.85888660179645482</v>
      </c>
      <c r="I1171" s="2">
        <f t="shared" si="167"/>
        <v>46.204357004155845</v>
      </c>
    </row>
    <row r="1172" spans="1:9" ht="13.5" x14ac:dyDescent="0.25">
      <c r="A1172" s="3">
        <f>TITRES_STAT!B1175</f>
        <v>43718</v>
      </c>
      <c r="B1172" s="6">
        <f>TITRES_STAT!D1175</f>
        <v>7.1872999999999996</v>
      </c>
      <c r="C1172" s="2">
        <f t="shared" si="162"/>
        <v>0.13179999999999925</v>
      </c>
      <c r="D1172" s="2">
        <f t="shared" si="163"/>
        <v>0.13179999999999925</v>
      </c>
      <c r="E1172" s="2">
        <f t="shared" si="164"/>
        <v>0</v>
      </c>
      <c r="F1172" s="2">
        <f t="shared" si="165"/>
        <v>4.6473921473178574E-2</v>
      </c>
      <c r="G1172" s="2">
        <f t="shared" si="165"/>
        <v>4.3148461835798402E-2</v>
      </c>
      <c r="H1172" s="2">
        <f t="shared" si="166"/>
        <v>1.0770701780757612</v>
      </c>
      <c r="I1172" s="2">
        <f t="shared" si="167"/>
        <v>51.855261774235295</v>
      </c>
    </row>
    <row r="1173" spans="1:9" ht="13.5" x14ac:dyDescent="0.25">
      <c r="A1173" s="3">
        <f>TITRES_STAT!B1176</f>
        <v>43719</v>
      </c>
      <c r="B1173" s="6">
        <f>TITRES_STAT!D1176</f>
        <v>7.1784999999999997</v>
      </c>
      <c r="C1173" s="2">
        <f t="shared" si="162"/>
        <v>-8.799999999999919E-3</v>
      </c>
      <c r="D1173" s="2">
        <f t="shared" si="163"/>
        <v>0</v>
      </c>
      <c r="E1173" s="2">
        <f t="shared" si="164"/>
        <v>8.799999999999919E-3</v>
      </c>
      <c r="F1173" s="2">
        <f t="shared" si="165"/>
        <v>4.3154355653665821E-2</v>
      </c>
      <c r="G1173" s="2">
        <f t="shared" si="165"/>
        <v>4.0695000276098514E-2</v>
      </c>
      <c r="H1173" s="2">
        <f t="shared" si="166"/>
        <v>1.060433845948682</v>
      </c>
      <c r="I1173" s="2">
        <f t="shared" si="167"/>
        <v>51.466532062349629</v>
      </c>
    </row>
    <row r="1174" spans="1:9" ht="13.5" x14ac:dyDescent="0.25">
      <c r="A1174" s="3">
        <f>TITRES_STAT!B1177</f>
        <v>43720</v>
      </c>
      <c r="B1174" s="6">
        <f>TITRES_STAT!D1177</f>
        <v>7.1961000000000004</v>
      </c>
      <c r="C1174" s="2">
        <f t="shared" si="162"/>
        <v>1.7600000000000726E-2</v>
      </c>
      <c r="D1174" s="2">
        <f t="shared" si="163"/>
        <v>1.7600000000000726E-2</v>
      </c>
      <c r="E1174" s="2">
        <f t="shared" si="164"/>
        <v>0</v>
      </c>
      <c r="F1174" s="2">
        <f t="shared" si="165"/>
        <v>4.132904453554688E-2</v>
      </c>
      <c r="G1174" s="2">
        <f t="shared" si="165"/>
        <v>3.7788214542091476E-2</v>
      </c>
      <c r="H1174" s="2">
        <f t="shared" si="166"/>
        <v>1.0937019659796667</v>
      </c>
      <c r="I1174" s="2">
        <f t="shared" si="167"/>
        <v>52.237710225768033</v>
      </c>
    </row>
    <row r="1175" spans="1:9" ht="13.5" x14ac:dyDescent="0.25">
      <c r="A1175" s="3">
        <f>TITRES_STAT!B1178</f>
        <v>43721</v>
      </c>
      <c r="B1175" s="6">
        <f>TITRES_STAT!D1178</f>
        <v>6.9851999999999999</v>
      </c>
      <c r="C1175" s="2">
        <f t="shared" si="162"/>
        <v>-0.21090000000000053</v>
      </c>
      <c r="D1175" s="2">
        <f t="shared" si="163"/>
        <v>0</v>
      </c>
      <c r="E1175" s="2">
        <f t="shared" si="164"/>
        <v>0.21090000000000053</v>
      </c>
      <c r="F1175" s="2">
        <f t="shared" si="165"/>
        <v>3.8376969925864965E-2</v>
      </c>
      <c r="G1175" s="2">
        <f t="shared" si="165"/>
        <v>5.0153342074799268E-2</v>
      </c>
      <c r="H1175" s="2">
        <f t="shared" si="166"/>
        <v>0.76519267387264267</v>
      </c>
      <c r="I1175" s="2">
        <f t="shared" si="167"/>
        <v>43.348960439196269</v>
      </c>
    </row>
    <row r="1176" spans="1:9" ht="13.5" x14ac:dyDescent="0.25">
      <c r="A1176" s="3">
        <f>TITRES_STAT!B1179</f>
        <v>43724</v>
      </c>
      <c r="B1176" s="6">
        <f>TITRES_STAT!D1179</f>
        <v>7.1521999999999997</v>
      </c>
      <c r="C1176" s="2">
        <f t="shared" si="162"/>
        <v>0.16699999999999982</v>
      </c>
      <c r="D1176" s="2">
        <f t="shared" si="163"/>
        <v>0.16699999999999982</v>
      </c>
      <c r="E1176" s="2">
        <f t="shared" si="164"/>
        <v>0</v>
      </c>
      <c r="F1176" s="2">
        <f t="shared" si="165"/>
        <v>4.7564329216874597E-2</v>
      </c>
      <c r="G1176" s="2">
        <f t="shared" si="165"/>
        <v>4.6570960498027891E-2</v>
      </c>
      <c r="H1176" s="2">
        <f t="shared" si="166"/>
        <v>1.0213302175480956</v>
      </c>
      <c r="I1176" s="2">
        <f t="shared" si="167"/>
        <v>50.527628226276896</v>
      </c>
    </row>
    <row r="1177" spans="1:9" ht="13.5" x14ac:dyDescent="0.25">
      <c r="A1177" s="3">
        <f>TITRES_STAT!B1180</f>
        <v>43725</v>
      </c>
      <c r="B1177" s="6">
        <f>TITRES_STAT!D1180</f>
        <v>7.1521999999999997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4.4166877129954984E-2</v>
      </c>
      <c r="G1177" s="2">
        <f t="shared" si="165"/>
        <v>4.3244463319597325E-2</v>
      </c>
      <c r="H1177" s="2">
        <f t="shared" si="166"/>
        <v>1.0213302175480958</v>
      </c>
      <c r="I1177" s="2">
        <f t="shared" si="167"/>
        <v>50.527628226276896</v>
      </c>
    </row>
    <row r="1178" spans="1:9" ht="13.5" x14ac:dyDescent="0.25">
      <c r="A1178" s="3">
        <f>TITRES_STAT!B1181</f>
        <v>43726</v>
      </c>
      <c r="B1178" s="6">
        <f>TITRES_STAT!D1181</f>
        <v>7.1521999999999997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4.101210019210106E-2</v>
      </c>
      <c r="G1178" s="2">
        <f t="shared" si="165"/>
        <v>4.0155573082483229E-2</v>
      </c>
      <c r="H1178" s="2">
        <f t="shared" si="166"/>
        <v>1.0213302175480958</v>
      </c>
      <c r="I1178" s="2">
        <f t="shared" si="167"/>
        <v>50.527628226276896</v>
      </c>
    </row>
    <row r="1179" spans="1:9" ht="13.5" x14ac:dyDescent="0.25">
      <c r="A1179" s="3">
        <f>TITRES_STAT!B1182</f>
        <v>43727</v>
      </c>
      <c r="B1179" s="6">
        <f>TITRES_STAT!D1182</f>
        <v>7.1521999999999997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3.8082664464093842E-2</v>
      </c>
      <c r="G1179" s="2">
        <f t="shared" si="165"/>
        <v>3.7287317862305859E-2</v>
      </c>
      <c r="H1179" s="2">
        <f t="shared" si="166"/>
        <v>1.0213302175480958</v>
      </c>
      <c r="I1179" s="2">
        <f t="shared" si="167"/>
        <v>50.527628226276896</v>
      </c>
    </row>
    <row r="1180" spans="1:9" ht="13.5" x14ac:dyDescent="0.25">
      <c r="A1180" s="3">
        <f>TITRES_STAT!B1183</f>
        <v>43728</v>
      </c>
      <c r="B1180" s="6">
        <f>TITRES_STAT!D1183</f>
        <v>7.0292000000000003</v>
      </c>
      <c r="C1180" s="2">
        <f t="shared" si="162"/>
        <v>-0.12299999999999933</v>
      </c>
      <c r="D1180" s="2">
        <f t="shared" si="163"/>
        <v>0</v>
      </c>
      <c r="E1180" s="2">
        <f t="shared" si="164"/>
        <v>0.12299999999999933</v>
      </c>
      <c r="F1180" s="2">
        <f t="shared" si="165"/>
        <v>3.5362474145229993E-2</v>
      </c>
      <c r="G1180" s="2">
        <f t="shared" si="165"/>
        <v>4.3409652300712538E-2</v>
      </c>
      <c r="H1180" s="2">
        <f t="shared" si="166"/>
        <v>0.81462237707555984</v>
      </c>
      <c r="I1180" s="2">
        <f t="shared" si="167"/>
        <v>44.892115702243402</v>
      </c>
    </row>
    <row r="1181" spans="1:9" ht="13.5" x14ac:dyDescent="0.25">
      <c r="A1181" s="3">
        <f>TITRES_STAT!B1184</f>
        <v>43731</v>
      </c>
      <c r="B1181" s="6">
        <f>TITRES_STAT!D1184</f>
        <v>7.0292000000000003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3.283658313485642E-2</v>
      </c>
      <c r="G1181" s="2">
        <f t="shared" si="168"/>
        <v>4.0308962850661642E-2</v>
      </c>
      <c r="H1181" s="2">
        <f t="shared" si="166"/>
        <v>0.81462237707555984</v>
      </c>
      <c r="I1181" s="2">
        <f t="shared" si="167"/>
        <v>44.892115702243402</v>
      </c>
    </row>
    <row r="1182" spans="1:9" ht="13.5" x14ac:dyDescent="0.25">
      <c r="A1182" s="3">
        <f>TITRES_STAT!B1185</f>
        <v>43732</v>
      </c>
      <c r="B1182" s="6">
        <f>TITRES_STAT!D1185</f>
        <v>7.0292000000000003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3.0491112910938107E-2</v>
      </c>
      <c r="G1182" s="2">
        <f t="shared" si="168"/>
        <v>3.7429751218471523E-2</v>
      </c>
      <c r="H1182" s="2">
        <f t="shared" si="166"/>
        <v>0.81462237707555996</v>
      </c>
      <c r="I1182" s="2">
        <f t="shared" si="167"/>
        <v>44.892115702243409</v>
      </c>
    </row>
    <row r="1183" spans="1:9" ht="13.5" x14ac:dyDescent="0.25">
      <c r="A1183" s="3">
        <f>TITRES_STAT!B1186</f>
        <v>43733</v>
      </c>
      <c r="B1183" s="6">
        <f>TITRES_STAT!D1186</f>
        <v>7.0204000000000004</v>
      </c>
      <c r="C1183" s="2">
        <f t="shared" si="162"/>
        <v>-8.799999999999919E-3</v>
      </c>
      <c r="D1183" s="2">
        <f t="shared" si="163"/>
        <v>0</v>
      </c>
      <c r="E1183" s="2">
        <f t="shared" si="164"/>
        <v>8.799999999999919E-3</v>
      </c>
      <c r="F1183" s="2">
        <f t="shared" si="168"/>
        <v>2.8313176274442527E-2</v>
      </c>
      <c r="G1183" s="2">
        <f t="shared" si="168"/>
        <v>3.5384768988580693E-2</v>
      </c>
      <c r="H1183" s="2">
        <f t="shared" si="166"/>
        <v>0.80015150822603087</v>
      </c>
      <c r="I1183" s="2">
        <f t="shared" si="167"/>
        <v>44.449120230693502</v>
      </c>
    </row>
    <row r="1184" spans="1:9" ht="13.5" x14ac:dyDescent="0.25">
      <c r="A1184" s="3">
        <f>TITRES_STAT!B1187</f>
        <v>43734</v>
      </c>
      <c r="B1184" s="6">
        <f>TITRES_STAT!D1187</f>
        <v>7.0204000000000004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2.6290806540553775E-2</v>
      </c>
      <c r="G1184" s="2">
        <f t="shared" si="168"/>
        <v>3.2857285489396357E-2</v>
      </c>
      <c r="H1184" s="2">
        <f t="shared" si="166"/>
        <v>0.80015150822603087</v>
      </c>
      <c r="I1184" s="2">
        <f t="shared" si="167"/>
        <v>44.449120230693502</v>
      </c>
    </row>
    <row r="1185" spans="1:9" ht="13.5" x14ac:dyDescent="0.25">
      <c r="A1185" s="3">
        <f>TITRES_STAT!B1188</f>
        <v>43735</v>
      </c>
      <c r="B1185" s="6">
        <f>TITRES_STAT!D1188</f>
        <v>7.0204000000000004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2.4412891787657078E-2</v>
      </c>
      <c r="G1185" s="2">
        <f t="shared" si="168"/>
        <v>3.0510336525868046E-2</v>
      </c>
      <c r="H1185" s="2">
        <f t="shared" si="166"/>
        <v>0.80015150822603087</v>
      </c>
      <c r="I1185" s="2">
        <f t="shared" si="167"/>
        <v>44.449120230693502</v>
      </c>
    </row>
    <row r="1186" spans="1:9" ht="13.5" x14ac:dyDescent="0.25">
      <c r="A1186" s="3">
        <f>TITRES_STAT!B1189</f>
        <v>43738</v>
      </c>
      <c r="B1186" s="6">
        <f>TITRES_STAT!D1189</f>
        <v>7.0204000000000004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2.266911380282443E-2</v>
      </c>
      <c r="G1186" s="2">
        <f t="shared" si="168"/>
        <v>2.8331026774020329E-2</v>
      </c>
      <c r="H1186" s="2">
        <f t="shared" si="166"/>
        <v>0.80015150822603087</v>
      </c>
      <c r="I1186" s="2">
        <f t="shared" si="167"/>
        <v>44.449120230693502</v>
      </c>
    </row>
    <row r="1187" spans="1:9" ht="13.5" x14ac:dyDescent="0.25">
      <c r="A1187" s="3">
        <f>TITRES_STAT!B1190</f>
        <v>43739</v>
      </c>
      <c r="B1187" s="6">
        <f>TITRES_STAT!D1190</f>
        <v>6.9851999999999999</v>
      </c>
      <c r="C1187" s="2">
        <f t="shared" si="162"/>
        <v>-3.5200000000000564E-2</v>
      </c>
      <c r="D1187" s="2">
        <f t="shared" si="163"/>
        <v>0</v>
      </c>
      <c r="E1187" s="2">
        <f t="shared" si="164"/>
        <v>3.5200000000000564E-2</v>
      </c>
      <c r="F1187" s="2">
        <f t="shared" si="168"/>
        <v>2.1049891388336968E-2</v>
      </c>
      <c r="G1187" s="2">
        <f t="shared" si="168"/>
        <v>2.8821667718733204E-2</v>
      </c>
      <c r="H1187" s="2">
        <f t="shared" si="166"/>
        <v>0.73034952709052225</v>
      </c>
      <c r="I1187" s="2">
        <f t="shared" si="167"/>
        <v>42.208207975099725</v>
      </c>
    </row>
    <row r="1188" spans="1:9" ht="13.5" x14ac:dyDescent="0.25">
      <c r="A1188" s="3">
        <f>TITRES_STAT!B1191</f>
        <v>43740</v>
      </c>
      <c r="B1188" s="6">
        <f>TITRES_STAT!D1191</f>
        <v>6.9851999999999999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1.9546327717741473E-2</v>
      </c>
      <c r="G1188" s="2">
        <f t="shared" si="168"/>
        <v>2.6762977167395119E-2</v>
      </c>
      <c r="H1188" s="2">
        <f t="shared" si="166"/>
        <v>0.73034952709052237</v>
      </c>
      <c r="I1188" s="2">
        <f t="shared" si="167"/>
        <v>42.208207975099725</v>
      </c>
    </row>
    <row r="1189" spans="1:9" ht="13.5" x14ac:dyDescent="0.25">
      <c r="A1189" s="3">
        <f>TITRES_STAT!B1192</f>
        <v>43741</v>
      </c>
      <c r="B1189" s="6">
        <f>TITRES_STAT!D1192</f>
        <v>6.9851999999999999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1.815016145218851E-2</v>
      </c>
      <c r="G1189" s="2">
        <f t="shared" si="168"/>
        <v>2.4851335941152609E-2</v>
      </c>
      <c r="H1189" s="2">
        <f t="shared" si="166"/>
        <v>0.73034952709052237</v>
      </c>
      <c r="I1189" s="2">
        <f t="shared" si="167"/>
        <v>42.208207975099725</v>
      </c>
    </row>
    <row r="1190" spans="1:9" ht="13.5" x14ac:dyDescent="0.25">
      <c r="A1190" s="3">
        <f>TITRES_STAT!B1193</f>
        <v>43742</v>
      </c>
      <c r="B1190" s="6">
        <f>TITRES_STAT!D1193</f>
        <v>6.9851999999999999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1.6853721348460759E-2</v>
      </c>
      <c r="G1190" s="2">
        <f t="shared" si="168"/>
        <v>2.3076240516784564E-2</v>
      </c>
      <c r="H1190" s="2">
        <f t="shared" si="166"/>
        <v>0.73034952709052237</v>
      </c>
      <c r="I1190" s="2">
        <f t="shared" si="167"/>
        <v>42.208207975099725</v>
      </c>
    </row>
    <row r="1191" spans="1:9" ht="13.5" x14ac:dyDescent="0.25">
      <c r="A1191" s="3">
        <f>TITRES_STAT!B1194</f>
        <v>43745</v>
      </c>
      <c r="B1191" s="6">
        <f>TITRES_STAT!D1194</f>
        <v>6.9325000000000001</v>
      </c>
      <c r="C1191" s="2">
        <f t="shared" si="162"/>
        <v>-5.2699999999999747E-2</v>
      </c>
      <c r="D1191" s="2">
        <f t="shared" si="163"/>
        <v>0</v>
      </c>
      <c r="E1191" s="2">
        <f t="shared" si="164"/>
        <v>5.2699999999999747E-2</v>
      </c>
      <c r="F1191" s="2">
        <f t="shared" si="168"/>
        <v>1.564988410928499E-2</v>
      </c>
      <c r="G1191" s="2">
        <f t="shared" si="168"/>
        <v>2.5192223337014218E-2</v>
      </c>
      <c r="H1191" s="2">
        <f t="shared" si="166"/>
        <v>0.62121885392668219</v>
      </c>
      <c r="I1191" s="2">
        <f t="shared" si="167"/>
        <v>38.318013167812325</v>
      </c>
    </row>
    <row r="1192" spans="1:9" ht="13.5" x14ac:dyDescent="0.25">
      <c r="A1192" s="3">
        <f>TITRES_STAT!B1195</f>
        <v>43746</v>
      </c>
      <c r="B1192" s="6">
        <f>TITRES_STAT!D1195</f>
        <v>6.9325000000000001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1.4532035244336062E-2</v>
      </c>
      <c r="G1192" s="2">
        <f t="shared" si="168"/>
        <v>2.3392778812941772E-2</v>
      </c>
      <c r="H1192" s="2">
        <f t="shared" si="166"/>
        <v>0.6212188539266823</v>
      </c>
      <c r="I1192" s="2">
        <f t="shared" si="167"/>
        <v>38.318013167812332</v>
      </c>
    </row>
    <row r="1193" spans="1:9" ht="13.5" x14ac:dyDescent="0.25">
      <c r="A1193" s="3">
        <f>TITRES_STAT!B1196</f>
        <v>43747</v>
      </c>
      <c r="B1193" s="6">
        <f>TITRES_STAT!D1196</f>
        <v>6.8974000000000002</v>
      </c>
      <c r="C1193" s="2">
        <f t="shared" si="162"/>
        <v>-3.5099999999999909E-2</v>
      </c>
      <c r="D1193" s="2">
        <f t="shared" si="163"/>
        <v>0</v>
      </c>
      <c r="E1193" s="2">
        <f t="shared" si="164"/>
        <v>3.5099999999999909E-2</v>
      </c>
      <c r="F1193" s="2">
        <f t="shared" si="168"/>
        <v>1.3494032726883487E-2</v>
      </c>
      <c r="G1193" s="2">
        <f t="shared" si="168"/>
        <v>2.4229008897731639E-2</v>
      </c>
      <c r="H1193" s="2">
        <f t="shared" si="166"/>
        <v>0.55693704946168154</v>
      </c>
      <c r="I1193" s="2">
        <f t="shared" si="167"/>
        <v>35.771327405577836</v>
      </c>
    </row>
    <row r="1194" spans="1:9" ht="13.5" x14ac:dyDescent="0.25">
      <c r="A1194" s="3">
        <f>TITRES_STAT!B1197</f>
        <v>43748</v>
      </c>
      <c r="B1194" s="6">
        <f>TITRES_STAT!D1197</f>
        <v>6.8974000000000002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1.253017324639181E-2</v>
      </c>
      <c r="G1194" s="2">
        <f t="shared" si="168"/>
        <v>2.2498365405036521E-2</v>
      </c>
      <c r="H1194" s="2">
        <f t="shared" si="166"/>
        <v>0.55693704946168154</v>
      </c>
      <c r="I1194" s="2">
        <f t="shared" si="167"/>
        <v>35.771327405577836</v>
      </c>
    </row>
    <row r="1195" spans="1:9" ht="13.5" x14ac:dyDescent="0.25">
      <c r="A1195" s="3">
        <f>TITRES_STAT!B1198</f>
        <v>43749</v>
      </c>
      <c r="B1195" s="6">
        <f>TITRES_STAT!D1198</f>
        <v>6.8974000000000002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1.1635160871649538E-2</v>
      </c>
      <c r="G1195" s="2">
        <f t="shared" si="168"/>
        <v>2.0891339304676768E-2</v>
      </c>
      <c r="H1195" s="2">
        <f t="shared" si="166"/>
        <v>0.55693704946168154</v>
      </c>
      <c r="I1195" s="2">
        <f t="shared" si="167"/>
        <v>35.771327405577836</v>
      </c>
    </row>
    <row r="1196" spans="1:9" ht="13.5" x14ac:dyDescent="0.25">
      <c r="A1196" s="3">
        <f>TITRES_STAT!B1199</f>
        <v>43752</v>
      </c>
      <c r="B1196" s="6">
        <f>TITRES_STAT!D1199</f>
        <v>6.6952999999999996</v>
      </c>
      <c r="C1196" s="2">
        <f t="shared" si="162"/>
        <v>-0.20210000000000061</v>
      </c>
      <c r="D1196" s="2">
        <f t="shared" si="163"/>
        <v>0</v>
      </c>
      <c r="E1196" s="2">
        <f t="shared" si="164"/>
        <v>0.20210000000000061</v>
      </c>
      <c r="F1196" s="2">
        <f t="shared" si="168"/>
        <v>1.0804077952246E-2</v>
      </c>
      <c r="G1196" s="2">
        <f t="shared" si="168"/>
        <v>3.3834815068628468E-2</v>
      </c>
      <c r="H1196" s="2">
        <f t="shared" si="166"/>
        <v>0.319318368678288</v>
      </c>
      <c r="I1196" s="2">
        <f t="shared" si="167"/>
        <v>24.203283775862658</v>
      </c>
    </row>
    <row r="1197" spans="1:9" ht="13.5" x14ac:dyDescent="0.25">
      <c r="A1197" s="3">
        <f>TITRES_STAT!B1200</f>
        <v>43754</v>
      </c>
      <c r="B1197" s="6">
        <f>TITRES_STAT!D1200</f>
        <v>6.6952999999999996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1.0032358098514143E-2</v>
      </c>
      <c r="G1197" s="2">
        <f t="shared" si="169"/>
        <v>3.1418042563726434E-2</v>
      </c>
      <c r="H1197" s="2">
        <f t="shared" si="166"/>
        <v>0.319318368678288</v>
      </c>
      <c r="I1197" s="2">
        <f t="shared" si="167"/>
        <v>24.203283775862658</v>
      </c>
    </row>
    <row r="1198" spans="1:9" ht="13.5" x14ac:dyDescent="0.25">
      <c r="A1198" s="3">
        <f>TITRES_STAT!B1201</f>
        <v>43755</v>
      </c>
      <c r="B1198" s="6">
        <f>TITRES_STAT!D1201</f>
        <v>6.5019999999999998</v>
      </c>
      <c r="C1198" s="2">
        <f t="shared" si="162"/>
        <v>-0.19329999999999981</v>
      </c>
      <c r="D1198" s="2">
        <f t="shared" si="163"/>
        <v>0</v>
      </c>
      <c r="E1198" s="2">
        <f t="shared" si="164"/>
        <v>0.19329999999999981</v>
      </c>
      <c r="F1198" s="2">
        <f t="shared" si="169"/>
        <v>9.3157610914774182E-3</v>
      </c>
      <c r="G1198" s="2">
        <f t="shared" si="169"/>
        <v>4.2981039523460253E-2</v>
      </c>
      <c r="H1198" s="2">
        <f t="shared" si="166"/>
        <v>0.21674117691808303</v>
      </c>
      <c r="I1198" s="2">
        <f t="shared" si="167"/>
        <v>17.813252401556156</v>
      </c>
    </row>
    <row r="1199" spans="1:9" ht="13.5" x14ac:dyDescent="0.25">
      <c r="A1199" s="3">
        <f>TITRES_STAT!B1202</f>
        <v>43756</v>
      </c>
      <c r="B1199" s="6">
        <f>TITRES_STAT!D1202</f>
        <v>6.6688999999999998</v>
      </c>
      <c r="C1199" s="2">
        <f t="shared" si="162"/>
        <v>0.16690000000000005</v>
      </c>
      <c r="D1199" s="2">
        <f t="shared" si="163"/>
        <v>0.16690000000000005</v>
      </c>
      <c r="E1199" s="2">
        <f t="shared" si="164"/>
        <v>0</v>
      </c>
      <c r="F1199" s="2">
        <f t="shared" si="169"/>
        <v>2.0571778156371893E-2</v>
      </c>
      <c r="G1199" s="2">
        <f t="shared" si="169"/>
        <v>3.9910965271784518E-2</v>
      </c>
      <c r="H1199" s="2">
        <f t="shared" si="166"/>
        <v>0.51544175933312575</v>
      </c>
      <c r="I1199" s="2">
        <f t="shared" si="167"/>
        <v>34.012640615100068</v>
      </c>
    </row>
    <row r="1200" spans="1:9" ht="13.5" x14ac:dyDescent="0.25">
      <c r="A1200" s="3">
        <f>TITRES_STAT!B1203</f>
        <v>43759</v>
      </c>
      <c r="B1200" s="6">
        <f>TITRES_STAT!D1203</f>
        <v>6.7656000000000001</v>
      </c>
      <c r="C1200" s="2">
        <f t="shared" si="162"/>
        <v>9.670000000000023E-2</v>
      </c>
      <c r="D1200" s="2">
        <f t="shared" si="163"/>
        <v>9.670000000000023E-2</v>
      </c>
      <c r="E1200" s="2">
        <f t="shared" si="164"/>
        <v>0</v>
      </c>
      <c r="F1200" s="2">
        <f t="shared" si="169"/>
        <v>2.6009508288059629E-2</v>
      </c>
      <c r="G1200" s="2">
        <f t="shared" si="169"/>
        <v>3.7060182038085629E-2</v>
      </c>
      <c r="H1200" s="2">
        <f t="shared" si="166"/>
        <v>0.70181814707036361</v>
      </c>
      <c r="I1200" s="2">
        <f t="shared" si="167"/>
        <v>41.23931503953731</v>
      </c>
    </row>
    <row r="1201" spans="1:9" ht="13.5" x14ac:dyDescent="0.25">
      <c r="A1201" s="3">
        <f>TITRES_STAT!B1204</f>
        <v>43760</v>
      </c>
      <c r="B1201" s="6">
        <f>TITRES_STAT!D1204</f>
        <v>6.7656000000000001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2.415168626748394E-2</v>
      </c>
      <c r="G1201" s="2">
        <f t="shared" si="169"/>
        <v>3.4413026178222374E-2</v>
      </c>
      <c r="H1201" s="2">
        <f t="shared" si="166"/>
        <v>0.7018181470703635</v>
      </c>
      <c r="I1201" s="2">
        <f t="shared" si="167"/>
        <v>41.239315039537303</v>
      </c>
    </row>
    <row r="1202" spans="1:9" ht="13.5" x14ac:dyDescent="0.25">
      <c r="A1202" s="3">
        <f>TITRES_STAT!B1205</f>
        <v>43761</v>
      </c>
      <c r="B1202" s="6">
        <f>TITRES_STAT!D1205</f>
        <v>6.7656000000000001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2.2426565819806513E-2</v>
      </c>
      <c r="G1202" s="2">
        <f t="shared" si="169"/>
        <v>3.1954952879777919E-2</v>
      </c>
      <c r="H1202" s="2">
        <f t="shared" si="166"/>
        <v>0.7018181470703635</v>
      </c>
      <c r="I1202" s="2">
        <f t="shared" si="167"/>
        <v>41.239315039537303</v>
      </c>
    </row>
    <row r="1203" spans="1:9" ht="13.5" x14ac:dyDescent="0.25">
      <c r="A1203" s="3">
        <f>TITRES_STAT!B1206</f>
        <v>43762</v>
      </c>
      <c r="B1203" s="6">
        <f>TITRES_STAT!D1206</f>
        <v>6.7656000000000001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2.0824668261248905E-2</v>
      </c>
      <c r="G1203" s="2">
        <f t="shared" si="169"/>
        <v>2.9672456245508069E-2</v>
      </c>
      <c r="H1203" s="2">
        <f t="shared" si="166"/>
        <v>0.70181814707036339</v>
      </c>
      <c r="I1203" s="2">
        <f t="shared" si="167"/>
        <v>41.239315039537296</v>
      </c>
    </row>
    <row r="1204" spans="1:9" ht="13.5" x14ac:dyDescent="0.25">
      <c r="A1204" s="3">
        <f>TITRES_STAT!B1207</f>
        <v>43763</v>
      </c>
      <c r="B1204" s="6">
        <f>TITRES_STAT!D1207</f>
        <v>6.7656000000000001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1.9337191956873983E-2</v>
      </c>
      <c r="G1204" s="2">
        <f t="shared" si="169"/>
        <v>2.7552995085114634E-2</v>
      </c>
      <c r="H1204" s="2">
        <f t="shared" si="166"/>
        <v>0.70181814707036339</v>
      </c>
      <c r="I1204" s="2">
        <f t="shared" si="167"/>
        <v>41.239315039537296</v>
      </c>
    </row>
    <row r="1205" spans="1:9" ht="13.5" x14ac:dyDescent="0.25">
      <c r="A1205" s="3">
        <f>TITRES_STAT!B1208</f>
        <v>43766</v>
      </c>
      <c r="B1205" s="6">
        <f>TITRES_STAT!D1208</f>
        <v>6.8974000000000002</v>
      </c>
      <c r="C1205" s="2">
        <f t="shared" si="162"/>
        <v>0.13180000000000014</v>
      </c>
      <c r="D1205" s="2">
        <f t="shared" si="163"/>
        <v>0.13180000000000014</v>
      </c>
      <c r="E1205" s="2">
        <f t="shared" si="164"/>
        <v>0</v>
      </c>
      <c r="F1205" s="2">
        <f t="shared" si="169"/>
        <v>2.7370249674240139E-2</v>
      </c>
      <c r="G1205" s="2">
        <f t="shared" si="169"/>
        <v>2.5584924007606449E-2</v>
      </c>
      <c r="H1205" s="2">
        <f t="shared" si="166"/>
        <v>1.069780377932837</v>
      </c>
      <c r="I1205" s="2">
        <f t="shared" si="167"/>
        <v>51.685695223435467</v>
      </c>
    </row>
    <row r="1206" spans="1:9" ht="13.5" x14ac:dyDescent="0.25">
      <c r="A1206" s="3">
        <f>TITRES_STAT!B1209</f>
        <v>43767</v>
      </c>
      <c r="B1206" s="6">
        <f>TITRES_STAT!D1209</f>
        <v>6.8974000000000002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2.5415231840365843E-2</v>
      </c>
      <c r="G1206" s="2">
        <f t="shared" si="169"/>
        <v>2.375742943563456E-2</v>
      </c>
      <c r="H1206" s="2">
        <f t="shared" si="166"/>
        <v>1.069780377932837</v>
      </c>
      <c r="I1206" s="2">
        <f t="shared" si="167"/>
        <v>51.685695223435467</v>
      </c>
    </row>
    <row r="1207" spans="1:9" ht="13.5" x14ac:dyDescent="0.25">
      <c r="A1207" s="3">
        <f>TITRES_STAT!B1210</f>
        <v>43768</v>
      </c>
      <c r="B1207" s="6">
        <f>TITRES_STAT!D1210</f>
        <v>6.8974000000000002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2.3599858137482572E-2</v>
      </c>
      <c r="G1207" s="2">
        <f t="shared" si="169"/>
        <v>2.2060470190232089E-2</v>
      </c>
      <c r="H1207" s="2">
        <f t="shared" si="166"/>
        <v>1.0697803779328372</v>
      </c>
      <c r="I1207" s="2">
        <f t="shared" si="167"/>
        <v>51.685695223435474</v>
      </c>
    </row>
    <row r="1208" spans="1:9" ht="13.5" x14ac:dyDescent="0.25">
      <c r="A1208" s="3">
        <f>TITRES_STAT!B1211</f>
        <v>43769</v>
      </c>
      <c r="B1208" s="6">
        <f>TITRES_STAT!D1211</f>
        <v>6.6952999999999996</v>
      </c>
      <c r="C1208" s="2">
        <f t="shared" si="162"/>
        <v>-0.20210000000000061</v>
      </c>
      <c r="D1208" s="2">
        <f t="shared" si="163"/>
        <v>0</v>
      </c>
      <c r="E1208" s="2">
        <f t="shared" si="164"/>
        <v>0.20210000000000061</v>
      </c>
      <c r="F1208" s="2">
        <f t="shared" si="169"/>
        <v>2.1914153984805246E-2</v>
      </c>
      <c r="G1208" s="2">
        <f t="shared" si="169"/>
        <v>3.4920436605215557E-2</v>
      </c>
      <c r="H1208" s="2">
        <f t="shared" si="166"/>
        <v>0.62754524614197549</v>
      </c>
      <c r="I1208" s="2">
        <f t="shared" si="167"/>
        <v>38.557775744148678</v>
      </c>
    </row>
    <row r="1209" spans="1:9" ht="13.5" x14ac:dyDescent="0.25">
      <c r="A1209" s="3">
        <f>TITRES_STAT!B1212</f>
        <v>43770</v>
      </c>
      <c r="B1209" s="6">
        <f>TITRES_STAT!D1212</f>
        <v>6.8533999999999997</v>
      </c>
      <c r="C1209" s="2">
        <f t="shared" si="162"/>
        <v>0.15810000000000013</v>
      </c>
      <c r="D1209" s="2">
        <f t="shared" si="163"/>
        <v>0.15810000000000013</v>
      </c>
      <c r="E1209" s="2">
        <f t="shared" si="164"/>
        <v>0</v>
      </c>
      <c r="F1209" s="2">
        <f t="shared" si="169"/>
        <v>3.1641714414462022E-2</v>
      </c>
      <c r="G1209" s="2">
        <f t="shared" si="169"/>
        <v>3.2426119704843014E-2</v>
      </c>
      <c r="H1209" s="2">
        <f t="shared" si="166"/>
        <v>0.97580946170799965</v>
      </c>
      <c r="I1209" s="2">
        <f t="shared" si="167"/>
        <v>49.387832208499283</v>
      </c>
    </row>
    <row r="1210" spans="1:9" ht="13.5" x14ac:dyDescent="0.25">
      <c r="A1210" s="3">
        <f>TITRES_STAT!B1213</f>
        <v>43773</v>
      </c>
      <c r="B1210" s="6">
        <f>TITRES_STAT!D1213</f>
        <v>6.7656000000000001</v>
      </c>
      <c r="C1210" s="2">
        <f t="shared" si="162"/>
        <v>-8.7799999999999656E-2</v>
      </c>
      <c r="D1210" s="2">
        <f t="shared" si="163"/>
        <v>0</v>
      </c>
      <c r="E1210" s="2">
        <f t="shared" si="164"/>
        <v>8.7799999999999656E-2</v>
      </c>
      <c r="F1210" s="2">
        <f t="shared" si="169"/>
        <v>2.9381591956286163E-2</v>
      </c>
      <c r="G1210" s="2">
        <f t="shared" si="169"/>
        <v>3.6381396868782771E-2</v>
      </c>
      <c r="H1210" s="2">
        <f t="shared" si="166"/>
        <v>0.80759933606334877</v>
      </c>
      <c r="I1210" s="2">
        <f t="shared" si="167"/>
        <v>44.678005792044942</v>
      </c>
    </row>
    <row r="1211" spans="1:9" ht="13.5" x14ac:dyDescent="0.25">
      <c r="A1211" s="3">
        <f>TITRES_STAT!B1214</f>
        <v>43774</v>
      </c>
      <c r="B1211" s="6">
        <f>TITRES_STAT!D1214</f>
        <v>6.7656000000000001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2.7282906816551437E-2</v>
      </c>
      <c r="G1211" s="2">
        <f t="shared" si="169"/>
        <v>3.3782725663869716E-2</v>
      </c>
      <c r="H1211" s="2">
        <f t="shared" si="166"/>
        <v>0.80759933606334877</v>
      </c>
      <c r="I1211" s="2">
        <f t="shared" si="167"/>
        <v>44.678005792044942</v>
      </c>
    </row>
    <row r="1212" spans="1:9" ht="13.5" x14ac:dyDescent="0.25">
      <c r="A1212" s="3">
        <f>TITRES_STAT!B1215</f>
        <v>43775</v>
      </c>
      <c r="B1212" s="6">
        <f>TITRES_STAT!D1215</f>
        <v>6.7215999999999996</v>
      </c>
      <c r="C1212" s="2">
        <f t="shared" si="162"/>
        <v>-4.4000000000000483E-2</v>
      </c>
      <c r="D1212" s="2">
        <f t="shared" si="163"/>
        <v>0</v>
      </c>
      <c r="E1212" s="2">
        <f t="shared" si="164"/>
        <v>4.4000000000000483E-2</v>
      </c>
      <c r="F1212" s="2">
        <f t="shared" si="169"/>
        <v>2.5334127758226334E-2</v>
      </c>
      <c r="G1212" s="2">
        <f t="shared" si="169"/>
        <v>3.4512530973593344E-2</v>
      </c>
      <c r="H1212" s="2">
        <f t="shared" si="166"/>
        <v>0.7340559224013532</v>
      </c>
      <c r="I1212" s="2">
        <f t="shared" si="167"/>
        <v>42.331732957309633</v>
      </c>
    </row>
    <row r="1213" spans="1:9" ht="13.5" x14ac:dyDescent="0.25">
      <c r="A1213" s="3">
        <f>TITRES_STAT!B1216</f>
        <v>43776</v>
      </c>
      <c r="B1213" s="6">
        <f>TITRES_STAT!D1216</f>
        <v>6.7568000000000001</v>
      </c>
      <c r="C1213" s="2">
        <f t="shared" si="162"/>
        <v>3.5200000000000564E-2</v>
      </c>
      <c r="D1213" s="2">
        <f t="shared" si="163"/>
        <v>3.5200000000000564E-2</v>
      </c>
      <c r="E1213" s="2">
        <f t="shared" si="164"/>
        <v>0</v>
      </c>
      <c r="F1213" s="2">
        <f t="shared" ref="F1213:G1228" si="170">((F1212*13)+D1213)/14</f>
        <v>2.6038832918353065E-2</v>
      </c>
      <c r="G1213" s="2">
        <f t="shared" si="170"/>
        <v>3.2047350189765247E-2</v>
      </c>
      <c r="H1213" s="2">
        <f t="shared" si="166"/>
        <v>0.81251126112351457</v>
      </c>
      <c r="I1213" s="2">
        <f t="shared" si="167"/>
        <v>44.827928992830991</v>
      </c>
    </row>
    <row r="1214" spans="1:9" ht="13.5" x14ac:dyDescent="0.25">
      <c r="A1214" s="3">
        <f>TITRES_STAT!B1217</f>
        <v>43777</v>
      </c>
      <c r="B1214" s="6">
        <f>TITRES_STAT!D1217</f>
        <v>6.7480000000000002</v>
      </c>
      <c r="C1214" s="2">
        <f t="shared" si="162"/>
        <v>-8.799999999999919E-3</v>
      </c>
      <c r="D1214" s="2">
        <f t="shared" si="163"/>
        <v>0</v>
      </c>
      <c r="E1214" s="2">
        <f t="shared" si="164"/>
        <v>8.799999999999919E-3</v>
      </c>
      <c r="F1214" s="2">
        <f t="shared" si="170"/>
        <v>2.4178916281327845E-2</v>
      </c>
      <c r="G1214" s="2">
        <f t="shared" si="170"/>
        <v>3.038682517621058E-2</v>
      </c>
      <c r="H1214" s="2">
        <f t="shared" si="166"/>
        <v>0.79570393225078284</v>
      </c>
      <c r="I1214" s="2">
        <f t="shared" si="167"/>
        <v>44.311532539410685</v>
      </c>
    </row>
    <row r="1215" spans="1:9" ht="13.5" x14ac:dyDescent="0.25">
      <c r="A1215" s="3">
        <f>TITRES_STAT!B1218</f>
        <v>43780</v>
      </c>
      <c r="B1215" s="6">
        <f>TITRES_STAT!D1218</f>
        <v>6.7480000000000002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2.2451850832661571E-2</v>
      </c>
      <c r="G1215" s="2">
        <f t="shared" si="170"/>
        <v>2.8216337663624112E-2</v>
      </c>
      <c r="H1215" s="2">
        <f t="shared" si="166"/>
        <v>0.79570393225078273</v>
      </c>
      <c r="I1215" s="2">
        <f t="shared" si="167"/>
        <v>44.311532539410685</v>
      </c>
    </row>
    <row r="1216" spans="1:9" ht="13.5" x14ac:dyDescent="0.25">
      <c r="A1216" s="3">
        <f>TITRES_STAT!B1219</f>
        <v>43781</v>
      </c>
      <c r="B1216" s="6">
        <f>TITRES_STAT!D1219</f>
        <v>6.7480000000000002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2.0848147201757174E-2</v>
      </c>
      <c r="G1216" s="2">
        <f t="shared" si="170"/>
        <v>2.6200884973365247E-2</v>
      </c>
      <c r="H1216" s="2">
        <f t="shared" si="166"/>
        <v>0.79570393225078284</v>
      </c>
      <c r="I1216" s="2">
        <f t="shared" si="167"/>
        <v>44.311532539410685</v>
      </c>
    </row>
    <row r="1217" spans="1:9" ht="13.5" x14ac:dyDescent="0.25">
      <c r="A1217" s="3">
        <f>TITRES_STAT!B1220</f>
        <v>43782</v>
      </c>
      <c r="B1217" s="6">
        <f>TITRES_STAT!D1220</f>
        <v>6.6337999999999999</v>
      </c>
      <c r="C1217" s="2">
        <f t="shared" si="162"/>
        <v>-0.1142000000000003</v>
      </c>
      <c r="D1217" s="2">
        <f t="shared" si="163"/>
        <v>0</v>
      </c>
      <c r="E1217" s="2">
        <f t="shared" si="164"/>
        <v>0.1142000000000003</v>
      </c>
      <c r="F1217" s="2">
        <f t="shared" si="170"/>
        <v>1.9358993830203092E-2</v>
      </c>
      <c r="G1217" s="2">
        <f t="shared" si="170"/>
        <v>3.2486536046696324E-2</v>
      </c>
      <c r="H1217" s="2">
        <f t="shared" si="166"/>
        <v>0.59590821878874278</v>
      </c>
      <c r="I1217" s="2">
        <f t="shared" si="167"/>
        <v>37.339754991739014</v>
      </c>
    </row>
    <row r="1218" spans="1:9" ht="13.5" x14ac:dyDescent="0.25">
      <c r="A1218" s="3">
        <f>TITRES_STAT!B1221</f>
        <v>43783</v>
      </c>
      <c r="B1218" s="6">
        <f>TITRES_STAT!D1221</f>
        <v>6.5898000000000003</v>
      </c>
      <c r="C1218" s="2">
        <f t="shared" si="162"/>
        <v>-4.3999999999999595E-2</v>
      </c>
      <c r="D1218" s="2">
        <f t="shared" si="163"/>
        <v>0</v>
      </c>
      <c r="E1218" s="2">
        <f t="shared" si="164"/>
        <v>4.3999999999999595E-2</v>
      </c>
      <c r="F1218" s="2">
        <f t="shared" si="170"/>
        <v>1.7976208556617159E-2</v>
      </c>
      <c r="G1218" s="2">
        <f t="shared" si="170"/>
        <v>3.3308926329075131E-2</v>
      </c>
      <c r="H1218" s="2">
        <f t="shared" si="166"/>
        <v>0.53968141689772364</v>
      </c>
      <c r="I1218" s="2">
        <f t="shared" si="167"/>
        <v>35.051499029267887</v>
      </c>
    </row>
    <row r="1219" spans="1:9" ht="13.5" x14ac:dyDescent="0.25">
      <c r="A1219" s="3">
        <f>TITRES_STAT!B1222</f>
        <v>43784</v>
      </c>
      <c r="B1219" s="6">
        <f>TITRES_STAT!D1222</f>
        <v>6.5898000000000003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1.6692193659715932E-2</v>
      </c>
      <c r="G1219" s="2">
        <f t="shared" si="170"/>
        <v>3.0929717305569763E-2</v>
      </c>
      <c r="H1219" s="2">
        <f t="shared" si="166"/>
        <v>0.53968141689772364</v>
      </c>
      <c r="I1219" s="2">
        <f t="shared" si="167"/>
        <v>35.051499029267887</v>
      </c>
    </row>
    <row r="1220" spans="1:9" ht="13.5" x14ac:dyDescent="0.25">
      <c r="A1220" s="3">
        <f>TITRES_STAT!B1223</f>
        <v>43787</v>
      </c>
      <c r="B1220" s="6">
        <f>TITRES_STAT!D1223</f>
        <v>6.5898000000000003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1.5499894112593365E-2</v>
      </c>
      <c r="G1220" s="2">
        <f t="shared" si="170"/>
        <v>2.8720451783743352E-2</v>
      </c>
      <c r="H1220" s="2">
        <f t="shared" si="166"/>
        <v>0.53968141689772364</v>
      </c>
      <c r="I1220" s="2">
        <f t="shared" si="167"/>
        <v>35.051499029267887</v>
      </c>
    </row>
    <row r="1221" spans="1:9" ht="13.5" x14ac:dyDescent="0.25">
      <c r="A1221" s="3">
        <f>TITRES_STAT!B1224</f>
        <v>43788</v>
      </c>
      <c r="B1221" s="6">
        <f>TITRES_STAT!D1224</f>
        <v>6.5898000000000003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1.4392758818836697E-2</v>
      </c>
      <c r="G1221" s="2">
        <f t="shared" si="170"/>
        <v>2.6668990942047398E-2</v>
      </c>
      <c r="H1221" s="2">
        <f t="shared" si="166"/>
        <v>0.53968141689772364</v>
      </c>
      <c r="I1221" s="2">
        <f t="shared" si="167"/>
        <v>35.051499029267887</v>
      </c>
    </row>
    <row r="1222" spans="1:9" ht="13.5" x14ac:dyDescent="0.25">
      <c r="A1222" s="3">
        <f>TITRES_STAT!B1225</f>
        <v>43789</v>
      </c>
      <c r="B1222" s="6">
        <f>TITRES_STAT!D1225</f>
        <v>6.5898000000000003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1.3364704617491218E-2</v>
      </c>
      <c r="G1222" s="2">
        <f t="shared" si="170"/>
        <v>2.476406301761544E-2</v>
      </c>
      <c r="H1222" s="2">
        <f t="shared" si="166"/>
        <v>0.53968141689772364</v>
      </c>
      <c r="I1222" s="2">
        <f t="shared" si="167"/>
        <v>35.051499029267887</v>
      </c>
    </row>
    <row r="1223" spans="1:9" ht="13.5" x14ac:dyDescent="0.25">
      <c r="A1223" s="3">
        <f>TITRES_STAT!B1226</f>
        <v>43790</v>
      </c>
      <c r="B1223" s="6">
        <f>TITRES_STAT!D1226</f>
        <v>6.7656000000000001</v>
      </c>
      <c r="C1223" s="2">
        <f t="shared" si="171"/>
        <v>0.17579999999999973</v>
      </c>
      <c r="D1223" s="2">
        <f t="shared" si="172"/>
        <v>0.17579999999999973</v>
      </c>
      <c r="E1223" s="2">
        <f t="shared" si="173"/>
        <v>0</v>
      </c>
      <c r="F1223" s="2">
        <f t="shared" si="170"/>
        <v>2.4967225716241825E-2</v>
      </c>
      <c r="G1223" s="2">
        <f t="shared" si="170"/>
        <v>2.2995201373500054E-2</v>
      </c>
      <c r="H1223" s="2">
        <f t="shared" si="166"/>
        <v>1.0857580810322607</v>
      </c>
      <c r="I1223" s="2">
        <f t="shared" si="167"/>
        <v>52.055801241096432</v>
      </c>
    </row>
    <row r="1224" spans="1:9" ht="13.5" x14ac:dyDescent="0.25">
      <c r="A1224" s="3">
        <f>TITRES_STAT!B1227</f>
        <v>43791</v>
      </c>
      <c r="B1224" s="6">
        <f>TITRES_STAT!D1227</f>
        <v>6.7656000000000001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2.3183852450795982E-2</v>
      </c>
      <c r="G1224" s="2">
        <f t="shared" si="170"/>
        <v>2.1352686989678623E-2</v>
      </c>
      <c r="H1224" s="2">
        <f t="shared" si="166"/>
        <v>1.0857580810322607</v>
      </c>
      <c r="I1224" s="2">
        <f t="shared" si="167"/>
        <v>52.055801241096432</v>
      </c>
    </row>
    <row r="1225" spans="1:9" ht="13.5" x14ac:dyDescent="0.25">
      <c r="A1225" s="3">
        <f>TITRES_STAT!B1228</f>
        <v>43794</v>
      </c>
      <c r="B1225" s="6">
        <f>TITRES_STAT!D1228</f>
        <v>6.8886000000000003</v>
      </c>
      <c r="C1225" s="2">
        <f t="shared" si="171"/>
        <v>0.12300000000000022</v>
      </c>
      <c r="D1225" s="2">
        <f t="shared" si="172"/>
        <v>0.12300000000000022</v>
      </c>
      <c r="E1225" s="2">
        <f t="shared" si="173"/>
        <v>0</v>
      </c>
      <c r="F1225" s="2">
        <f t="shared" si="170"/>
        <v>3.0313577275739141E-2</v>
      </c>
      <c r="G1225" s="2">
        <f t="shared" si="170"/>
        <v>1.9827495061844436E-2</v>
      </c>
      <c r="H1225" s="2">
        <f t="shared" si="166"/>
        <v>1.5288657080073556</v>
      </c>
      <c r="I1225" s="2">
        <f t="shared" si="167"/>
        <v>60.456579531541841</v>
      </c>
    </row>
    <row r="1226" spans="1:9" ht="13.5" x14ac:dyDescent="0.25">
      <c r="A1226" s="3">
        <f>TITRES_STAT!B1229</f>
        <v>43795</v>
      </c>
      <c r="B1226" s="6">
        <f>TITRES_STAT!D1229</f>
        <v>6.8533999999999997</v>
      </c>
      <c r="C1226" s="2">
        <f t="shared" si="171"/>
        <v>-3.5200000000000564E-2</v>
      </c>
      <c r="D1226" s="2">
        <f t="shared" si="172"/>
        <v>0</v>
      </c>
      <c r="E1226" s="2">
        <f t="shared" si="173"/>
        <v>3.5200000000000564E-2</v>
      </c>
      <c r="F1226" s="2">
        <f t="shared" si="170"/>
        <v>2.8148321756043489E-2</v>
      </c>
      <c r="G1226" s="2">
        <f t="shared" si="170"/>
        <v>2.092553112885559E-2</v>
      </c>
      <c r="H1226" s="2">
        <f t="shared" si="166"/>
        <v>1.3451664181287097</v>
      </c>
      <c r="I1226" s="2">
        <f t="shared" si="167"/>
        <v>57.359102864949989</v>
      </c>
    </row>
    <row r="1227" spans="1:9" ht="13.5" x14ac:dyDescent="0.25">
      <c r="A1227" s="3">
        <f>TITRES_STAT!B1230</f>
        <v>43796</v>
      </c>
      <c r="B1227" s="6">
        <f>TITRES_STAT!D1230</f>
        <v>6.7568000000000001</v>
      </c>
      <c r="C1227" s="2">
        <f t="shared" si="171"/>
        <v>-9.6599999999999575E-2</v>
      </c>
      <c r="D1227" s="2">
        <f t="shared" si="172"/>
        <v>0</v>
      </c>
      <c r="E1227" s="2">
        <f t="shared" si="173"/>
        <v>9.6599999999999575E-2</v>
      </c>
      <c r="F1227" s="2">
        <f t="shared" si="170"/>
        <v>2.6137727344897527E-2</v>
      </c>
      <c r="G1227" s="2">
        <f t="shared" si="170"/>
        <v>2.6330850333937304E-2</v>
      </c>
      <c r="H1227" s="2">
        <f t="shared" si="166"/>
        <v>0.99266552403015773</v>
      </c>
      <c r="I1227" s="2">
        <f t="shared" si="167"/>
        <v>49.81596319398831</v>
      </c>
    </row>
    <row r="1228" spans="1:9" ht="13.5" x14ac:dyDescent="0.25">
      <c r="A1228" s="3">
        <f>TITRES_STAT!B1231</f>
        <v>43797</v>
      </c>
      <c r="B1228" s="6">
        <f>TITRES_STAT!D1231</f>
        <v>6.7568000000000001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2.4270746820261986E-2</v>
      </c>
      <c r="G1228" s="2">
        <f t="shared" si="170"/>
        <v>2.445007531008464E-2</v>
      </c>
      <c r="H1228" s="2">
        <f t="shared" si="166"/>
        <v>0.99266552403015751</v>
      </c>
      <c r="I1228" s="2">
        <f t="shared" si="167"/>
        <v>49.81596319398831</v>
      </c>
    </row>
    <row r="1229" spans="1:9" ht="13.5" x14ac:dyDescent="0.25">
      <c r="A1229" s="3">
        <f>TITRES_STAT!B1232</f>
        <v>43798</v>
      </c>
      <c r="B1229" s="6">
        <f>TITRES_STAT!D1232</f>
        <v>6.7568000000000001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2.2537122047386133E-2</v>
      </c>
      <c r="G1229" s="2">
        <f t="shared" si="174"/>
        <v>2.2703641359364309E-2</v>
      </c>
      <c r="H1229" s="2">
        <f t="shared" si="166"/>
        <v>0.99266552403015762</v>
      </c>
      <c r="I1229" s="2">
        <f t="shared" si="167"/>
        <v>49.81596319398831</v>
      </c>
    </row>
    <row r="1230" spans="1:9" ht="13.5" x14ac:dyDescent="0.25">
      <c r="A1230" s="3">
        <f>TITRES_STAT!B1233</f>
        <v>43801</v>
      </c>
      <c r="B1230" s="6">
        <f>TITRES_STAT!D1233</f>
        <v>6.5635000000000003</v>
      </c>
      <c r="C1230" s="2">
        <f t="shared" si="171"/>
        <v>-0.19329999999999981</v>
      </c>
      <c r="D1230" s="2">
        <f t="shared" si="172"/>
        <v>0</v>
      </c>
      <c r="E1230" s="2">
        <f t="shared" si="173"/>
        <v>0.19329999999999981</v>
      </c>
      <c r="F1230" s="2">
        <f t="shared" si="174"/>
        <v>2.092732761542998E-2</v>
      </c>
      <c r="G1230" s="2">
        <f t="shared" si="174"/>
        <v>3.4889095547981128E-2</v>
      </c>
      <c r="H1230" s="2">
        <f t="shared" si="166"/>
        <v>0.59982430861957237</v>
      </c>
      <c r="I1230" s="2">
        <f t="shared" si="167"/>
        <v>37.493136301769162</v>
      </c>
    </row>
    <row r="1231" spans="1:9" ht="13.5" x14ac:dyDescent="0.25">
      <c r="A1231" s="3">
        <f>TITRES_STAT!B1234</f>
        <v>43802</v>
      </c>
      <c r="B1231" s="6">
        <f>TITRES_STAT!D1234</f>
        <v>6.7568000000000001</v>
      </c>
      <c r="C1231" s="2">
        <f t="shared" si="171"/>
        <v>0.19329999999999981</v>
      </c>
      <c r="D1231" s="2">
        <f t="shared" si="172"/>
        <v>0.19329999999999981</v>
      </c>
      <c r="E1231" s="2">
        <f t="shared" si="173"/>
        <v>0</v>
      </c>
      <c r="F1231" s="2">
        <f t="shared" si="174"/>
        <v>3.3239661357184966E-2</v>
      </c>
      <c r="G1231" s="2">
        <f t="shared" si="174"/>
        <v>3.2397017294553902E-2</v>
      </c>
      <c r="H1231" s="2">
        <f t="shared" si="166"/>
        <v>1.0260099272402066</v>
      </c>
      <c r="I1231" s="2">
        <f t="shared" si="167"/>
        <v>50.641900291072041</v>
      </c>
    </row>
    <row r="1232" spans="1:9" ht="13.5" x14ac:dyDescent="0.25">
      <c r="A1232" s="3">
        <f>TITRES_STAT!B1235</f>
        <v>43803</v>
      </c>
      <c r="B1232" s="6">
        <f>TITRES_STAT!D1235</f>
        <v>6.7656000000000001</v>
      </c>
      <c r="C1232" s="2">
        <f t="shared" si="171"/>
        <v>8.799999999999919E-3</v>
      </c>
      <c r="D1232" s="2">
        <f t="shared" si="172"/>
        <v>8.799999999999919E-3</v>
      </c>
      <c r="E1232" s="2">
        <f t="shared" si="173"/>
        <v>0</v>
      </c>
      <c r="F1232" s="2">
        <f t="shared" si="174"/>
        <v>3.1493971260243177E-2</v>
      </c>
      <c r="G1232" s="2">
        <f t="shared" si="174"/>
        <v>3.0082944630657193E-2</v>
      </c>
      <c r="H1232" s="2">
        <f t="shared" si="166"/>
        <v>1.0469045383325946</v>
      </c>
      <c r="I1232" s="2">
        <f t="shared" si="167"/>
        <v>51.145743180842302</v>
      </c>
    </row>
    <row r="1233" spans="1:9" ht="13.5" x14ac:dyDescent="0.25">
      <c r="A1233" s="3">
        <f>TITRES_STAT!B1236</f>
        <v>43804</v>
      </c>
      <c r="B1233" s="6">
        <f>TITRES_STAT!D1236</f>
        <v>6.6688999999999998</v>
      </c>
      <c r="C1233" s="2">
        <f t="shared" si="171"/>
        <v>-9.670000000000023E-2</v>
      </c>
      <c r="D1233" s="2">
        <f t="shared" si="172"/>
        <v>0</v>
      </c>
      <c r="E1233" s="2">
        <f t="shared" si="173"/>
        <v>9.670000000000023E-2</v>
      </c>
      <c r="F1233" s="2">
        <f t="shared" si="174"/>
        <v>2.9244401884511523E-2</v>
      </c>
      <c r="G1233" s="2">
        <f t="shared" si="174"/>
        <v>3.4841305728467407E-2</v>
      </c>
      <c r="H1233" s="2">
        <f t="shared" ref="H1233:H1296" si="175">F1233/G1233</f>
        <v>0.83936010069269928</v>
      </c>
      <c r="I1233" s="2">
        <f t="shared" ref="I1233:I1296" si="176">IF(G1233=0,100,100-(100/(1+H1233)))</f>
        <v>45.633266720127175</v>
      </c>
    </row>
    <row r="1234" spans="1:9" ht="13.5" x14ac:dyDescent="0.25">
      <c r="A1234" s="3">
        <f>TITRES_STAT!B1237</f>
        <v>43805</v>
      </c>
      <c r="B1234" s="6">
        <f>TITRES_STAT!D1237</f>
        <v>6.7656000000000001</v>
      </c>
      <c r="C1234" s="2">
        <f t="shared" si="171"/>
        <v>9.670000000000023E-2</v>
      </c>
      <c r="D1234" s="2">
        <f t="shared" si="172"/>
        <v>9.670000000000023E-2</v>
      </c>
      <c r="E1234" s="2">
        <f t="shared" si="173"/>
        <v>0</v>
      </c>
      <c r="F1234" s="2">
        <f t="shared" si="174"/>
        <v>3.4062658892760715E-2</v>
      </c>
      <c r="G1234" s="2">
        <f t="shared" si="174"/>
        <v>3.2352641033576879E-2</v>
      </c>
      <c r="H1234" s="2">
        <f t="shared" si="175"/>
        <v>1.0528555878145809</v>
      </c>
      <c r="I1234" s="2">
        <f t="shared" si="176"/>
        <v>51.287367414647271</v>
      </c>
    </row>
    <row r="1235" spans="1:9" ht="13.5" x14ac:dyDescent="0.25">
      <c r="A1235" s="3">
        <f>TITRES_STAT!B1238</f>
        <v>43808</v>
      </c>
      <c r="B1235" s="6">
        <f>TITRES_STAT!D1238</f>
        <v>6.7656000000000001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3.1629611828992092E-2</v>
      </c>
      <c r="G1235" s="2">
        <f t="shared" si="174"/>
        <v>3.0041738102607102E-2</v>
      </c>
      <c r="H1235" s="2">
        <f t="shared" si="175"/>
        <v>1.0528555878145809</v>
      </c>
      <c r="I1235" s="2">
        <f t="shared" si="176"/>
        <v>51.287367414647271</v>
      </c>
    </row>
    <row r="1236" spans="1:9" ht="13.5" x14ac:dyDescent="0.25">
      <c r="A1236" s="3">
        <f>TITRES_STAT!B1239</f>
        <v>43809</v>
      </c>
      <c r="B1236" s="6">
        <f>TITRES_STAT!D1239</f>
        <v>6.7568000000000001</v>
      </c>
      <c r="C1236" s="2">
        <f t="shared" si="171"/>
        <v>-8.799999999999919E-3</v>
      </c>
      <c r="D1236" s="2">
        <f t="shared" si="172"/>
        <v>0</v>
      </c>
      <c r="E1236" s="2">
        <f t="shared" si="173"/>
        <v>8.799999999999919E-3</v>
      </c>
      <c r="F1236" s="2">
        <f t="shared" si="174"/>
        <v>2.9370353841206943E-2</v>
      </c>
      <c r="G1236" s="2">
        <f t="shared" si="174"/>
        <v>2.8524471095278021E-2</v>
      </c>
      <c r="H1236" s="2">
        <f t="shared" si="175"/>
        <v>1.0296546338441643</v>
      </c>
      <c r="I1236" s="2">
        <f t="shared" si="176"/>
        <v>50.730533987154224</v>
      </c>
    </row>
    <row r="1237" spans="1:9" ht="13.5" x14ac:dyDescent="0.25">
      <c r="A1237" s="3">
        <f>TITRES_STAT!B1240</f>
        <v>43810</v>
      </c>
      <c r="B1237" s="6">
        <f>TITRES_STAT!D1240</f>
        <v>6.5898000000000003</v>
      </c>
      <c r="C1237" s="2">
        <f t="shared" si="171"/>
        <v>-0.16699999999999982</v>
      </c>
      <c r="D1237" s="2">
        <f t="shared" si="172"/>
        <v>0</v>
      </c>
      <c r="E1237" s="2">
        <f t="shared" si="173"/>
        <v>0.16699999999999982</v>
      </c>
      <c r="F1237" s="2">
        <f t="shared" si="174"/>
        <v>2.7272471423977877E-2</v>
      </c>
      <c r="G1237" s="2">
        <f t="shared" si="174"/>
        <v>3.841558030275815E-2</v>
      </c>
      <c r="H1237" s="2">
        <f t="shared" si="175"/>
        <v>0.70993256405448013</v>
      </c>
      <c r="I1237" s="2">
        <f t="shared" si="176"/>
        <v>41.518161533290801</v>
      </c>
    </row>
    <row r="1238" spans="1:9" ht="13.5" x14ac:dyDescent="0.25">
      <c r="A1238" s="3">
        <f>TITRES_STAT!B1241</f>
        <v>43811</v>
      </c>
      <c r="B1238" s="6">
        <f>TITRES_STAT!D1241</f>
        <v>6.7656000000000001</v>
      </c>
      <c r="C1238" s="2">
        <f t="shared" si="171"/>
        <v>0.17579999999999973</v>
      </c>
      <c r="D1238" s="2">
        <f t="shared" si="172"/>
        <v>0.17579999999999973</v>
      </c>
      <c r="E1238" s="2">
        <f t="shared" si="173"/>
        <v>0</v>
      </c>
      <c r="F1238" s="2">
        <f t="shared" si="174"/>
        <v>3.7881580607979436E-2</v>
      </c>
      <c r="G1238" s="2">
        <f t="shared" si="174"/>
        <v>3.5671610281132568E-2</v>
      </c>
      <c r="H1238" s="2">
        <f t="shared" si="175"/>
        <v>1.0619531977791248</v>
      </c>
      <c r="I1238" s="2">
        <f t="shared" si="176"/>
        <v>51.502293986251793</v>
      </c>
    </row>
    <row r="1239" spans="1:9" ht="13.5" x14ac:dyDescent="0.25">
      <c r="A1239" s="3">
        <f>TITRES_STAT!B1242</f>
        <v>43812</v>
      </c>
      <c r="B1239" s="6">
        <f>TITRES_STAT!D1242</f>
        <v>6.7568000000000001</v>
      </c>
      <c r="C1239" s="2">
        <f t="shared" si="171"/>
        <v>-8.799999999999919E-3</v>
      </c>
      <c r="D1239" s="2">
        <f t="shared" si="172"/>
        <v>0</v>
      </c>
      <c r="E1239" s="2">
        <f t="shared" si="173"/>
        <v>8.799999999999919E-3</v>
      </c>
      <c r="F1239" s="2">
        <f t="shared" si="174"/>
        <v>3.517575342169519E-2</v>
      </c>
      <c r="G1239" s="2">
        <f t="shared" si="174"/>
        <v>3.375220954676595E-2</v>
      </c>
      <c r="H1239" s="2">
        <f t="shared" si="175"/>
        <v>1.0421763165743809</v>
      </c>
      <c r="I1239" s="2">
        <f t="shared" si="176"/>
        <v>51.032631615401577</v>
      </c>
    </row>
    <row r="1240" spans="1:9" ht="13.5" x14ac:dyDescent="0.25">
      <c r="A1240" s="3">
        <f>TITRES_STAT!B1243</f>
        <v>43815</v>
      </c>
      <c r="B1240" s="6">
        <f>TITRES_STAT!D1243</f>
        <v>6.7568000000000001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3.2663199605859818E-2</v>
      </c>
      <c r="G1240" s="2">
        <f t="shared" si="174"/>
        <v>3.1341337436282667E-2</v>
      </c>
      <c r="H1240" s="2">
        <f t="shared" si="175"/>
        <v>1.0421763165743809</v>
      </c>
      <c r="I1240" s="2">
        <f t="shared" si="176"/>
        <v>51.032631615401577</v>
      </c>
    </row>
    <row r="1241" spans="1:9" ht="13.5" x14ac:dyDescent="0.25">
      <c r="A1241" s="3">
        <f>TITRES_STAT!B1244</f>
        <v>43816</v>
      </c>
      <c r="B1241" s="6">
        <f>TITRES_STAT!D1244</f>
        <v>6.7392000000000003</v>
      </c>
      <c r="C1241" s="2">
        <f t="shared" si="171"/>
        <v>-1.7599999999999838E-2</v>
      </c>
      <c r="D1241" s="2">
        <f t="shared" si="172"/>
        <v>0</v>
      </c>
      <c r="E1241" s="2">
        <f t="shared" si="173"/>
        <v>1.7599999999999838E-2</v>
      </c>
      <c r="F1241" s="2">
        <f t="shared" si="174"/>
        <v>3.0330113919726974E-2</v>
      </c>
      <c r="G1241" s="2">
        <f t="shared" si="174"/>
        <v>3.0359813333691036E-2</v>
      </c>
      <c r="H1241" s="2">
        <f t="shared" si="175"/>
        <v>0.99902175241864533</v>
      </c>
      <c r="I1241" s="2">
        <f t="shared" si="176"/>
        <v>49.97553184250819</v>
      </c>
    </row>
    <row r="1242" spans="1:9" ht="13.5" x14ac:dyDescent="0.25">
      <c r="A1242" s="3">
        <f>TITRES_STAT!B1245</f>
        <v>43817</v>
      </c>
      <c r="B1242" s="6">
        <f>TITRES_STAT!D1245</f>
        <v>6.7304000000000004</v>
      </c>
      <c r="C1242" s="2">
        <f t="shared" si="171"/>
        <v>-8.799999999999919E-3</v>
      </c>
      <c r="D1242" s="2">
        <f t="shared" si="172"/>
        <v>0</v>
      </c>
      <c r="E1242" s="2">
        <f t="shared" si="173"/>
        <v>8.799999999999919E-3</v>
      </c>
      <c r="F1242" s="2">
        <f t="shared" si="174"/>
        <v>2.8163677211175048E-2</v>
      </c>
      <c r="G1242" s="2">
        <f t="shared" si="174"/>
        <v>2.8819826666998814E-2</v>
      </c>
      <c r="H1242" s="2">
        <f t="shared" si="175"/>
        <v>0.97723270637935122</v>
      </c>
      <c r="I1242" s="2">
        <f t="shared" si="176"/>
        <v>49.424263680567485</v>
      </c>
    </row>
    <row r="1243" spans="1:9" ht="13.5" x14ac:dyDescent="0.25">
      <c r="A1243" s="3">
        <f>TITRES_STAT!B1246</f>
        <v>43818</v>
      </c>
      <c r="B1243" s="6">
        <f>TITRES_STAT!D1246</f>
        <v>6.7215999999999996</v>
      </c>
      <c r="C1243" s="2">
        <f t="shared" si="171"/>
        <v>-8.8000000000008072E-3</v>
      </c>
      <c r="D1243" s="2">
        <f t="shared" si="172"/>
        <v>0</v>
      </c>
      <c r="E1243" s="2">
        <f t="shared" si="173"/>
        <v>8.8000000000008072E-3</v>
      </c>
      <c r="F1243" s="2">
        <f t="shared" si="174"/>
        <v>2.6151985981805403E-2</v>
      </c>
      <c r="G1243" s="2">
        <f t="shared" si="174"/>
        <v>2.7389839047927526E-2</v>
      </c>
      <c r="H1243" s="2">
        <f t="shared" si="175"/>
        <v>0.95480612120589348</v>
      </c>
      <c r="I1243" s="2">
        <f t="shared" si="176"/>
        <v>48.8440316841696</v>
      </c>
    </row>
    <row r="1244" spans="1:9" ht="13.5" x14ac:dyDescent="0.25">
      <c r="A1244" s="3">
        <f>TITRES_STAT!B1247</f>
        <v>43819</v>
      </c>
      <c r="B1244" s="6">
        <f>TITRES_STAT!D1247</f>
        <v>6.5898000000000003</v>
      </c>
      <c r="C1244" s="2">
        <f t="shared" si="171"/>
        <v>-0.13179999999999925</v>
      </c>
      <c r="D1244" s="2">
        <f t="shared" si="172"/>
        <v>0</v>
      </c>
      <c r="E1244" s="2">
        <f t="shared" si="173"/>
        <v>0.13179999999999925</v>
      </c>
      <c r="F1244" s="2">
        <f t="shared" si="174"/>
        <v>2.4283986983105018E-2</v>
      </c>
      <c r="G1244" s="2">
        <f t="shared" si="174"/>
        <v>3.4847707687361222E-2</v>
      </c>
      <c r="H1244" s="2">
        <f t="shared" si="175"/>
        <v>0.69686038464769606</v>
      </c>
      <c r="I1244" s="2">
        <f t="shared" si="176"/>
        <v>41.067632372853048</v>
      </c>
    </row>
    <row r="1245" spans="1:9" ht="13.5" x14ac:dyDescent="0.25">
      <c r="A1245" s="3">
        <f>TITRES_STAT!B1248</f>
        <v>43822</v>
      </c>
      <c r="B1245" s="6">
        <f>TITRES_STAT!D1248</f>
        <v>6.7215999999999996</v>
      </c>
      <c r="C1245" s="2">
        <f t="shared" si="171"/>
        <v>0.13179999999999925</v>
      </c>
      <c r="D1245" s="2">
        <f t="shared" si="172"/>
        <v>0.13179999999999925</v>
      </c>
      <c r="E1245" s="2">
        <f t="shared" si="173"/>
        <v>0</v>
      </c>
      <c r="F1245" s="2">
        <f t="shared" ref="F1245:G1260" si="177">((F1244*13)+D1245)/14</f>
        <v>3.1963702198597461E-2</v>
      </c>
      <c r="G1245" s="2">
        <f t="shared" si="177"/>
        <v>3.2358585709692564E-2</v>
      </c>
      <c r="H1245" s="2">
        <f t="shared" si="175"/>
        <v>0.98779663874565382</v>
      </c>
      <c r="I1245" s="2">
        <f t="shared" si="176"/>
        <v>49.693043015153535</v>
      </c>
    </row>
    <row r="1246" spans="1:9" ht="13.5" x14ac:dyDescent="0.25">
      <c r="A1246" s="3">
        <f>TITRES_STAT!B1249</f>
        <v>43823</v>
      </c>
      <c r="B1246" s="6">
        <f>TITRES_STAT!D1249</f>
        <v>6.7215999999999996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2.968058061298336E-2</v>
      </c>
      <c r="G1246" s="2">
        <f t="shared" si="177"/>
        <v>3.004725815900024E-2</v>
      </c>
      <c r="H1246" s="2">
        <f t="shared" si="175"/>
        <v>0.98779663874565382</v>
      </c>
      <c r="I1246" s="2">
        <f t="shared" si="176"/>
        <v>49.693043015153535</v>
      </c>
    </row>
    <row r="1247" spans="1:9" ht="13.5" x14ac:dyDescent="0.25">
      <c r="A1247" s="3">
        <f>TITRES_STAT!B1250</f>
        <v>43824</v>
      </c>
      <c r="B1247" s="6">
        <f>TITRES_STAT!D1250</f>
        <v>6.5635000000000003</v>
      </c>
      <c r="C1247" s="2">
        <f t="shared" si="171"/>
        <v>-0.15809999999999924</v>
      </c>
      <c r="D1247" s="2">
        <f t="shared" si="172"/>
        <v>0</v>
      </c>
      <c r="E1247" s="2">
        <f t="shared" si="173"/>
        <v>0.15809999999999924</v>
      </c>
      <c r="F1247" s="2">
        <f t="shared" si="177"/>
        <v>2.7560539140627404E-2</v>
      </c>
      <c r="G1247" s="2">
        <f t="shared" si="177"/>
        <v>3.9193882576214457E-2</v>
      </c>
      <c r="H1247" s="2">
        <f t="shared" si="175"/>
        <v>0.70318471478385847</v>
      </c>
      <c r="I1247" s="2">
        <f t="shared" si="176"/>
        <v>41.28646227741045</v>
      </c>
    </row>
    <row r="1248" spans="1:9" ht="13.5" x14ac:dyDescent="0.25">
      <c r="A1248" s="3">
        <f>TITRES_STAT!B1251</f>
        <v>43825</v>
      </c>
      <c r="B1248" s="6">
        <f>TITRES_STAT!D1251</f>
        <v>6.7480000000000002</v>
      </c>
      <c r="C1248" s="2">
        <f t="shared" si="171"/>
        <v>0.18449999999999989</v>
      </c>
      <c r="D1248" s="2">
        <f t="shared" si="172"/>
        <v>0.18449999999999989</v>
      </c>
      <c r="E1248" s="2">
        <f t="shared" si="173"/>
        <v>0</v>
      </c>
      <c r="F1248" s="2">
        <f t="shared" si="177"/>
        <v>3.8770500630582579E-2</v>
      </c>
      <c r="G1248" s="2">
        <f t="shared" si="177"/>
        <v>3.6394319535056285E-2</v>
      </c>
      <c r="H1248" s="2">
        <f t="shared" si="175"/>
        <v>1.0652898893531304</v>
      </c>
      <c r="I1248" s="2">
        <f t="shared" si="176"/>
        <v>51.580647096800057</v>
      </c>
    </row>
    <row r="1249" spans="1:9" ht="13.5" x14ac:dyDescent="0.25">
      <c r="A1249" s="3">
        <f>TITRES_STAT!B1252</f>
        <v>43826</v>
      </c>
      <c r="B1249" s="6">
        <f>TITRES_STAT!D1252</f>
        <v>6.8007</v>
      </c>
      <c r="C1249" s="2">
        <f t="shared" si="171"/>
        <v>5.2699999999999747E-2</v>
      </c>
      <c r="D1249" s="2">
        <f t="shared" si="172"/>
        <v>5.2699999999999747E-2</v>
      </c>
      <c r="E1249" s="2">
        <f t="shared" si="173"/>
        <v>0</v>
      </c>
      <c r="F1249" s="2">
        <f t="shared" si="177"/>
        <v>3.9765464871255228E-2</v>
      </c>
      <c r="G1249" s="2">
        <f t="shared" si="177"/>
        <v>3.3794725282552264E-2</v>
      </c>
      <c r="H1249" s="2">
        <f t="shared" si="175"/>
        <v>1.1766766718410218</v>
      </c>
      <c r="I1249" s="2">
        <f t="shared" si="176"/>
        <v>54.058404128794869</v>
      </c>
    </row>
    <row r="1250" spans="1:9" ht="13.5" x14ac:dyDescent="0.25">
      <c r="A1250" s="3">
        <f>TITRES_STAT!B1253</f>
        <v>43829</v>
      </c>
      <c r="B1250" s="6">
        <f>TITRES_STAT!D1253</f>
        <v>6.9413</v>
      </c>
      <c r="C1250" s="2">
        <f t="shared" si="171"/>
        <v>0.14060000000000006</v>
      </c>
      <c r="D1250" s="2">
        <f t="shared" si="172"/>
        <v>0.14060000000000006</v>
      </c>
      <c r="E1250" s="2">
        <f t="shared" si="173"/>
        <v>0</v>
      </c>
      <c r="F1250" s="2">
        <f t="shared" si="177"/>
        <v>4.6967931666165572E-2</v>
      </c>
      <c r="G1250" s="2">
        <f t="shared" si="177"/>
        <v>3.1380816333798529E-2</v>
      </c>
      <c r="H1250" s="2">
        <f t="shared" si="175"/>
        <v>1.4967084083016358</v>
      </c>
      <c r="I1250" s="2">
        <f t="shared" si="176"/>
        <v>59.947265100122713</v>
      </c>
    </row>
    <row r="1251" spans="1:9" ht="13.5" x14ac:dyDescent="0.25">
      <c r="A1251" s="3">
        <f>TITRES_STAT!B1254</f>
        <v>43830</v>
      </c>
      <c r="B1251" s="6">
        <f>TITRES_STAT!D1254</f>
        <v>6.9413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4.3613079404296602E-2</v>
      </c>
      <c r="G1251" s="2">
        <f t="shared" si="177"/>
        <v>2.9139329452812921E-2</v>
      </c>
      <c r="H1251" s="2">
        <f t="shared" si="175"/>
        <v>1.4967084083016358</v>
      </c>
      <c r="I1251" s="2">
        <f t="shared" si="176"/>
        <v>59.947265100122713</v>
      </c>
    </row>
    <row r="1252" spans="1:9" ht="13.5" x14ac:dyDescent="0.25">
      <c r="A1252" s="3">
        <f>TITRES_STAT!B1255</f>
        <v>43832</v>
      </c>
      <c r="B1252" s="6">
        <f>TITRES_STAT!D1255</f>
        <v>6.7656000000000001</v>
      </c>
      <c r="C1252" s="2">
        <f t="shared" si="171"/>
        <v>-0.17569999999999997</v>
      </c>
      <c r="D1252" s="2">
        <f t="shared" si="172"/>
        <v>0</v>
      </c>
      <c r="E1252" s="2">
        <f t="shared" si="173"/>
        <v>0.17569999999999997</v>
      </c>
      <c r="F1252" s="2">
        <f t="shared" si="177"/>
        <v>4.0497859446846848E-2</v>
      </c>
      <c r="G1252" s="2">
        <f t="shared" si="177"/>
        <v>3.9607948777611993E-2</v>
      </c>
      <c r="H1252" s="2">
        <f t="shared" si="175"/>
        <v>1.0224679817233522</v>
      </c>
      <c r="I1252" s="2">
        <f t="shared" si="176"/>
        <v>50.555459515957509</v>
      </c>
    </row>
    <row r="1253" spans="1:9" ht="13.5" x14ac:dyDescent="0.25">
      <c r="A1253" s="3">
        <f>TITRES_STAT!B1256</f>
        <v>43833</v>
      </c>
      <c r="B1253" s="6">
        <f>TITRES_STAT!D1256</f>
        <v>6.7656000000000001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3.7605155200643503E-2</v>
      </c>
      <c r="G1253" s="2">
        <f t="shared" si="177"/>
        <v>3.677880957921114E-2</v>
      </c>
      <c r="H1253" s="2">
        <f t="shared" si="175"/>
        <v>1.0224679817233522</v>
      </c>
      <c r="I1253" s="2">
        <f t="shared" si="176"/>
        <v>50.555459515957509</v>
      </c>
    </row>
    <row r="1254" spans="1:9" ht="13.5" x14ac:dyDescent="0.25">
      <c r="A1254" s="3">
        <f>TITRES_STAT!B1257</f>
        <v>43836</v>
      </c>
      <c r="B1254" s="6">
        <f>TITRES_STAT!D1257</f>
        <v>6.7656000000000001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3.4919072686311822E-2</v>
      </c>
      <c r="G1254" s="2">
        <f t="shared" si="177"/>
        <v>3.4151751752124627E-2</v>
      </c>
      <c r="H1254" s="2">
        <f t="shared" si="175"/>
        <v>1.0224679817233522</v>
      </c>
      <c r="I1254" s="2">
        <f t="shared" si="176"/>
        <v>50.555459515957509</v>
      </c>
    </row>
    <row r="1255" spans="1:9" ht="13.5" x14ac:dyDescent="0.25">
      <c r="A1255" s="3">
        <f>TITRES_STAT!B1258</f>
        <v>43837</v>
      </c>
      <c r="B1255" s="6">
        <f>TITRES_STAT!D1258</f>
        <v>6.7656000000000001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3.2424853208718123E-2</v>
      </c>
      <c r="G1255" s="2">
        <f t="shared" si="177"/>
        <v>3.1712340912687154E-2</v>
      </c>
      <c r="H1255" s="2">
        <f t="shared" si="175"/>
        <v>1.0224679817233522</v>
      </c>
      <c r="I1255" s="2">
        <f t="shared" si="176"/>
        <v>50.555459515957509</v>
      </c>
    </row>
    <row r="1256" spans="1:9" ht="13.5" x14ac:dyDescent="0.25">
      <c r="A1256" s="3">
        <f>TITRES_STAT!B1259</f>
        <v>43838</v>
      </c>
      <c r="B1256" s="6">
        <f>TITRES_STAT!D1259</f>
        <v>6.6776999999999997</v>
      </c>
      <c r="C1256" s="2">
        <f t="shared" si="171"/>
        <v>-8.7900000000000311E-2</v>
      </c>
      <c r="D1256" s="2">
        <f t="shared" si="172"/>
        <v>0</v>
      </c>
      <c r="E1256" s="2">
        <f t="shared" si="173"/>
        <v>8.7900000000000311E-2</v>
      </c>
      <c r="F1256" s="2">
        <f t="shared" si="177"/>
        <v>3.0108792265238254E-2</v>
      </c>
      <c r="G1256" s="2">
        <f t="shared" si="177"/>
        <v>3.5725745133209523E-2</v>
      </c>
      <c r="H1256" s="2">
        <f t="shared" si="175"/>
        <v>0.84277576725054992</v>
      </c>
      <c r="I1256" s="2">
        <f t="shared" si="176"/>
        <v>45.734037869837216</v>
      </c>
    </row>
    <row r="1257" spans="1:9" ht="13.5" x14ac:dyDescent="0.25">
      <c r="A1257" s="3">
        <f>TITRES_STAT!B1260</f>
        <v>43839</v>
      </c>
      <c r="B1257" s="6">
        <f>TITRES_STAT!D1260</f>
        <v>6.5898000000000003</v>
      </c>
      <c r="C1257" s="2">
        <f t="shared" si="171"/>
        <v>-8.7899999999999423E-2</v>
      </c>
      <c r="D1257" s="2">
        <f t="shared" si="172"/>
        <v>0</v>
      </c>
      <c r="E1257" s="2">
        <f t="shared" si="173"/>
        <v>8.7899999999999423E-2</v>
      </c>
      <c r="F1257" s="2">
        <f t="shared" si="177"/>
        <v>2.7958164246292664E-2</v>
      </c>
      <c r="G1257" s="2">
        <f t="shared" si="177"/>
        <v>3.9452477623694512E-2</v>
      </c>
      <c r="H1257" s="2">
        <f t="shared" si="175"/>
        <v>0.70865420704279036</v>
      </c>
      <c r="I1257" s="2">
        <f t="shared" si="176"/>
        <v>41.47440740916651</v>
      </c>
    </row>
    <row r="1258" spans="1:9" ht="13.5" x14ac:dyDescent="0.25">
      <c r="A1258" s="3">
        <f>TITRES_STAT!B1261</f>
        <v>43840</v>
      </c>
      <c r="B1258" s="6">
        <f>TITRES_STAT!D1261</f>
        <v>6.5898000000000003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2.5961152514414616E-2</v>
      </c>
      <c r="G1258" s="2">
        <f t="shared" si="177"/>
        <v>3.663444350771633E-2</v>
      </c>
      <c r="H1258" s="2">
        <f t="shared" si="175"/>
        <v>0.70865420704279036</v>
      </c>
      <c r="I1258" s="2">
        <f t="shared" si="176"/>
        <v>41.47440740916651</v>
      </c>
    </row>
    <row r="1259" spans="1:9" ht="13.5" x14ac:dyDescent="0.25">
      <c r="A1259" s="3">
        <f>TITRES_STAT!B1262</f>
        <v>43843</v>
      </c>
      <c r="B1259" s="6">
        <f>TITRES_STAT!D1262</f>
        <v>6.5019999999999998</v>
      </c>
      <c r="C1259" s="2">
        <f t="shared" si="171"/>
        <v>-8.7800000000000544E-2</v>
      </c>
      <c r="D1259" s="2">
        <f t="shared" si="172"/>
        <v>0</v>
      </c>
      <c r="E1259" s="2">
        <f t="shared" si="173"/>
        <v>8.7800000000000544E-2</v>
      </c>
      <c r="F1259" s="2">
        <f t="shared" si="177"/>
        <v>2.4106784477670718E-2</v>
      </c>
      <c r="G1259" s="2">
        <f t="shared" si="177"/>
        <v>4.0289126114308065E-2</v>
      </c>
      <c r="H1259" s="2">
        <f t="shared" si="175"/>
        <v>0.59834468509629857</v>
      </c>
      <c r="I1259" s="2">
        <f t="shared" si="176"/>
        <v>37.435272296116089</v>
      </c>
    </row>
    <row r="1260" spans="1:9" ht="13.5" x14ac:dyDescent="0.25">
      <c r="A1260" s="3">
        <f>TITRES_STAT!B1263</f>
        <v>43845</v>
      </c>
      <c r="B1260" s="6">
        <f>TITRES_STAT!D1263</f>
        <v>6.6776999999999997</v>
      </c>
      <c r="C1260" s="2">
        <f t="shared" si="171"/>
        <v>0.17569999999999997</v>
      </c>
      <c r="D1260" s="2">
        <f t="shared" si="172"/>
        <v>0.17569999999999997</v>
      </c>
      <c r="E1260" s="2">
        <f t="shared" si="173"/>
        <v>0</v>
      </c>
      <c r="F1260" s="2">
        <f t="shared" si="177"/>
        <v>3.493487130069424E-2</v>
      </c>
      <c r="G1260" s="2">
        <f t="shared" si="177"/>
        <v>3.741133139185749E-2</v>
      </c>
      <c r="H1260" s="2">
        <f t="shared" si="175"/>
        <v>0.93380454533349622</v>
      </c>
      <c r="I1260" s="2">
        <f t="shared" si="176"/>
        <v>48.288465739046856</v>
      </c>
    </row>
    <row r="1261" spans="1:9" ht="13.5" x14ac:dyDescent="0.25">
      <c r="A1261" s="3">
        <f>TITRES_STAT!B1264</f>
        <v>43846</v>
      </c>
      <c r="B1261" s="6">
        <f>TITRES_STAT!D1264</f>
        <v>6.5458999999999996</v>
      </c>
      <c r="C1261" s="2">
        <f t="shared" si="171"/>
        <v>-0.13180000000000014</v>
      </c>
      <c r="D1261" s="2">
        <f t="shared" si="172"/>
        <v>0</v>
      </c>
      <c r="E1261" s="2">
        <f t="shared" si="173"/>
        <v>0.13180000000000014</v>
      </c>
      <c r="F1261" s="2">
        <f t="shared" ref="F1261:G1276" si="178">((F1260*13)+D1261)/14</f>
        <v>3.243952335064465E-2</v>
      </c>
      <c r="G1261" s="2">
        <f t="shared" si="178"/>
        <v>4.4153379149581964E-2</v>
      </c>
      <c r="H1261" s="2">
        <f t="shared" si="175"/>
        <v>0.73470080830612439</v>
      </c>
      <c r="I1261" s="2">
        <f t="shared" si="176"/>
        <v>42.353171497252859</v>
      </c>
    </row>
    <row r="1262" spans="1:9" ht="13.5" x14ac:dyDescent="0.25">
      <c r="A1262" s="3">
        <f>TITRES_STAT!B1265</f>
        <v>43847</v>
      </c>
      <c r="B1262" s="6">
        <f>TITRES_STAT!D1265</f>
        <v>6.5370999999999997</v>
      </c>
      <c r="C1262" s="2">
        <f t="shared" si="171"/>
        <v>-8.799999999999919E-3</v>
      </c>
      <c r="D1262" s="2">
        <f t="shared" si="172"/>
        <v>0</v>
      </c>
      <c r="E1262" s="2">
        <f t="shared" si="173"/>
        <v>8.799999999999919E-3</v>
      </c>
      <c r="F1262" s="2">
        <f t="shared" si="178"/>
        <v>3.0122414539884318E-2</v>
      </c>
      <c r="G1262" s="2">
        <f t="shared" si="178"/>
        <v>4.1628137781754677E-2</v>
      </c>
      <c r="H1262" s="2">
        <f t="shared" si="175"/>
        <v>0.72360706351574444</v>
      </c>
      <c r="I1262" s="2">
        <f t="shared" si="176"/>
        <v>41.982136116323396</v>
      </c>
    </row>
    <row r="1263" spans="1:9" ht="13.5" x14ac:dyDescent="0.25">
      <c r="A1263" s="3">
        <f>TITRES_STAT!B1266</f>
        <v>43850</v>
      </c>
      <c r="B1263" s="6">
        <f>TITRES_STAT!D1266</f>
        <v>6.5370999999999997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2.7970813501321152E-2</v>
      </c>
      <c r="G1263" s="2">
        <f t="shared" si="178"/>
        <v>3.8654699368772201E-2</v>
      </c>
      <c r="H1263" s="2">
        <f t="shared" si="175"/>
        <v>0.72360706351574444</v>
      </c>
      <c r="I1263" s="2">
        <f t="shared" si="176"/>
        <v>41.982136116323396</v>
      </c>
    </row>
    <row r="1264" spans="1:9" ht="13.5" x14ac:dyDescent="0.25">
      <c r="A1264" s="3">
        <f>TITRES_STAT!B1267</f>
        <v>43851</v>
      </c>
      <c r="B1264" s="6">
        <f>TITRES_STAT!D1267</f>
        <v>6.4141000000000004</v>
      </c>
      <c r="C1264" s="2">
        <f t="shared" si="171"/>
        <v>-0.12299999999999933</v>
      </c>
      <c r="D1264" s="2">
        <f t="shared" si="172"/>
        <v>0</v>
      </c>
      <c r="E1264" s="2">
        <f t="shared" si="173"/>
        <v>0.12299999999999933</v>
      </c>
      <c r="F1264" s="2">
        <f t="shared" si="178"/>
        <v>2.5972898251226784E-2</v>
      </c>
      <c r="G1264" s="2">
        <f t="shared" si="178"/>
        <v>4.4679363699574141E-2</v>
      </c>
      <c r="H1264" s="2">
        <f t="shared" si="175"/>
        <v>0.58131755022004361</v>
      </c>
      <c r="I1264" s="2">
        <f t="shared" si="176"/>
        <v>36.761594794110273</v>
      </c>
    </row>
    <row r="1265" spans="1:9" ht="13.5" x14ac:dyDescent="0.25">
      <c r="A1265" s="3">
        <f>TITRES_STAT!B1268</f>
        <v>43852</v>
      </c>
      <c r="B1265" s="6">
        <f>TITRES_STAT!D1268</f>
        <v>6.3964999999999996</v>
      </c>
      <c r="C1265" s="2">
        <f t="shared" si="171"/>
        <v>-1.7600000000000726E-2</v>
      </c>
      <c r="D1265" s="2">
        <f t="shared" si="172"/>
        <v>0</v>
      </c>
      <c r="E1265" s="2">
        <f t="shared" si="173"/>
        <v>1.7600000000000726E-2</v>
      </c>
      <c r="F1265" s="2">
        <f t="shared" si="178"/>
        <v>2.4117691233282012E-2</v>
      </c>
      <c r="G1265" s="2">
        <f t="shared" si="178"/>
        <v>4.2745123435318895E-2</v>
      </c>
      <c r="H1265" s="2">
        <f t="shared" si="175"/>
        <v>0.5642208817054053</v>
      </c>
      <c r="I1265" s="2">
        <f t="shared" si="176"/>
        <v>36.07040976784932</v>
      </c>
    </row>
    <row r="1266" spans="1:9" ht="13.5" x14ac:dyDescent="0.25">
      <c r="A1266" s="3">
        <f>TITRES_STAT!B1269</f>
        <v>43853</v>
      </c>
      <c r="B1266" s="6">
        <f>TITRES_STAT!D1269</f>
        <v>6.3878000000000004</v>
      </c>
      <c r="C1266" s="2">
        <f t="shared" si="171"/>
        <v>-8.6999999999992639E-3</v>
      </c>
      <c r="D1266" s="2">
        <f t="shared" si="172"/>
        <v>0</v>
      </c>
      <c r="E1266" s="2">
        <f t="shared" si="173"/>
        <v>8.6999999999992639E-3</v>
      </c>
      <c r="F1266" s="2">
        <f t="shared" si="178"/>
        <v>2.2394999002333296E-2</v>
      </c>
      <c r="G1266" s="2">
        <f t="shared" si="178"/>
        <v>4.0313328904224635E-2</v>
      </c>
      <c r="H1266" s="2">
        <f t="shared" si="175"/>
        <v>0.55552343631900891</v>
      </c>
      <c r="I1266" s="2">
        <f t="shared" si="176"/>
        <v>35.71295831026498</v>
      </c>
    </row>
    <row r="1267" spans="1:9" ht="13.5" x14ac:dyDescent="0.25">
      <c r="A1267" s="3">
        <f>TITRES_STAT!B1270</f>
        <v>43854</v>
      </c>
      <c r="B1267" s="6">
        <f>TITRES_STAT!D1270</f>
        <v>6.3878000000000004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2.0795356216452347E-2</v>
      </c>
      <c r="G1267" s="2">
        <f t="shared" si="178"/>
        <v>3.7433805411065731E-2</v>
      </c>
      <c r="H1267" s="2">
        <f t="shared" si="175"/>
        <v>0.55552343631900891</v>
      </c>
      <c r="I1267" s="2">
        <f t="shared" si="176"/>
        <v>35.71295831026498</v>
      </c>
    </row>
    <row r="1268" spans="1:9" ht="13.5" x14ac:dyDescent="0.25">
      <c r="A1268" s="3">
        <f>TITRES_STAT!B1271</f>
        <v>43857</v>
      </c>
      <c r="B1268" s="6">
        <f>TITRES_STAT!D1271</f>
        <v>6.4141000000000004</v>
      </c>
      <c r="C1268" s="2">
        <f t="shared" si="171"/>
        <v>2.629999999999999E-2</v>
      </c>
      <c r="D1268" s="2">
        <f t="shared" si="172"/>
        <v>2.629999999999999E-2</v>
      </c>
      <c r="E1268" s="2">
        <f t="shared" si="173"/>
        <v>0</v>
      </c>
      <c r="F1268" s="2">
        <f t="shared" si="178"/>
        <v>2.1188545058134323E-2</v>
      </c>
      <c r="G1268" s="2">
        <f t="shared" si="178"/>
        <v>3.4759962167418182E-2</v>
      </c>
      <c r="H1268" s="2">
        <f t="shared" si="175"/>
        <v>0.60956755234892468</v>
      </c>
      <c r="I1268" s="2">
        <f t="shared" si="176"/>
        <v>37.871510981900158</v>
      </c>
    </row>
    <row r="1269" spans="1:9" ht="13.5" x14ac:dyDescent="0.25">
      <c r="A1269" s="3">
        <f>TITRES_STAT!B1272</f>
        <v>43858</v>
      </c>
      <c r="B1269" s="6">
        <f>TITRES_STAT!D1272</f>
        <v>6.4141000000000004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1.9675077553981873E-2</v>
      </c>
      <c r="G1269" s="2">
        <f t="shared" si="178"/>
        <v>3.2277107726888313E-2</v>
      </c>
      <c r="H1269" s="2">
        <f t="shared" si="175"/>
        <v>0.60956755234892468</v>
      </c>
      <c r="I1269" s="2">
        <f t="shared" si="176"/>
        <v>37.871510981900158</v>
      </c>
    </row>
    <row r="1270" spans="1:9" ht="13.5" x14ac:dyDescent="0.25">
      <c r="A1270" s="3">
        <f>TITRES_STAT!B1273</f>
        <v>43859</v>
      </c>
      <c r="B1270" s="6">
        <f>TITRES_STAT!D1273</f>
        <v>6.2295999999999996</v>
      </c>
      <c r="C1270" s="2">
        <f t="shared" si="171"/>
        <v>-0.18450000000000077</v>
      </c>
      <c r="D1270" s="2">
        <f t="shared" si="172"/>
        <v>0</v>
      </c>
      <c r="E1270" s="2">
        <f t="shared" si="173"/>
        <v>0.18450000000000077</v>
      </c>
      <c r="F1270" s="2">
        <f t="shared" si="178"/>
        <v>1.8269714871554599E-2</v>
      </c>
      <c r="G1270" s="2">
        <f t="shared" si="178"/>
        <v>4.3150171460682056E-2</v>
      </c>
      <c r="H1270" s="2">
        <f t="shared" si="175"/>
        <v>0.42339843048368314</v>
      </c>
      <c r="I1270" s="2">
        <f t="shared" si="176"/>
        <v>29.745601893055948</v>
      </c>
    </row>
    <row r="1271" spans="1:9" ht="13.5" x14ac:dyDescent="0.25">
      <c r="A1271" s="3">
        <f>TITRES_STAT!B1274</f>
        <v>43860</v>
      </c>
      <c r="B1271" s="6">
        <f>TITRES_STAT!D1274</f>
        <v>6.3701999999999996</v>
      </c>
      <c r="C1271" s="2">
        <f t="shared" si="171"/>
        <v>0.14060000000000006</v>
      </c>
      <c r="D1271" s="2">
        <f t="shared" si="172"/>
        <v>0.14060000000000006</v>
      </c>
      <c r="E1271" s="2">
        <f t="shared" si="173"/>
        <v>0</v>
      </c>
      <c r="F1271" s="2">
        <f t="shared" si="178"/>
        <v>2.7007592380729275E-2</v>
      </c>
      <c r="G1271" s="2">
        <f t="shared" si="178"/>
        <v>4.0068016356347623E-2</v>
      </c>
      <c r="H1271" s="2">
        <f t="shared" si="175"/>
        <v>0.67404365967447499</v>
      </c>
      <c r="I1271" s="2">
        <f t="shared" si="176"/>
        <v>40.264401455667276</v>
      </c>
    </row>
    <row r="1272" spans="1:9" ht="13.5" x14ac:dyDescent="0.25">
      <c r="A1272" s="3">
        <f>TITRES_STAT!B1275</f>
        <v>43861</v>
      </c>
      <c r="B1272" s="6">
        <f>TITRES_STAT!D1275</f>
        <v>6.2384000000000004</v>
      </c>
      <c r="C1272" s="2">
        <f t="shared" si="171"/>
        <v>-0.13179999999999925</v>
      </c>
      <c r="D1272" s="2">
        <f t="shared" si="172"/>
        <v>0</v>
      </c>
      <c r="E1272" s="2">
        <f t="shared" si="173"/>
        <v>0.13179999999999925</v>
      </c>
      <c r="F1272" s="2">
        <f t="shared" si="178"/>
        <v>2.5078478639248614E-2</v>
      </c>
      <c r="G1272" s="2">
        <f t="shared" si="178"/>
        <v>4.6620300902322734E-2</v>
      </c>
      <c r="H1272" s="2">
        <f t="shared" si="175"/>
        <v>0.53793043274843266</v>
      </c>
      <c r="I1272" s="2">
        <f t="shared" si="176"/>
        <v>34.97755303450873</v>
      </c>
    </row>
    <row r="1273" spans="1:9" ht="13.5" x14ac:dyDescent="0.25">
      <c r="A1273" s="3">
        <f>TITRES_STAT!B1276</f>
        <v>43864</v>
      </c>
      <c r="B1273" s="6">
        <f>TITRES_STAT!D1276</f>
        <v>6.1856999999999998</v>
      </c>
      <c r="C1273" s="2">
        <f t="shared" si="171"/>
        <v>-5.2700000000000635E-2</v>
      </c>
      <c r="D1273" s="2">
        <f t="shared" si="172"/>
        <v>0</v>
      </c>
      <c r="E1273" s="2">
        <f t="shared" si="173"/>
        <v>5.2700000000000635E-2</v>
      </c>
      <c r="F1273" s="2">
        <f t="shared" si="178"/>
        <v>2.328715873644514E-2</v>
      </c>
      <c r="G1273" s="2">
        <f t="shared" si="178"/>
        <v>4.7054565123585447E-2</v>
      </c>
      <c r="H1273" s="2">
        <f t="shared" si="175"/>
        <v>0.49489690692673677</v>
      </c>
      <c r="I1273" s="2">
        <f t="shared" si="176"/>
        <v>33.105754961000201</v>
      </c>
    </row>
    <row r="1274" spans="1:9" ht="13.5" x14ac:dyDescent="0.25">
      <c r="A1274" s="3">
        <f>TITRES_STAT!B1277</f>
        <v>43865</v>
      </c>
      <c r="B1274" s="6">
        <f>TITRES_STAT!D1277</f>
        <v>6.2295999999999996</v>
      </c>
      <c r="C1274" s="2">
        <f t="shared" si="171"/>
        <v>4.3899999999999828E-2</v>
      </c>
      <c r="D1274" s="2">
        <f t="shared" si="172"/>
        <v>4.3899999999999828E-2</v>
      </c>
      <c r="E1274" s="2">
        <f t="shared" si="173"/>
        <v>0</v>
      </c>
      <c r="F1274" s="2">
        <f t="shared" si="178"/>
        <v>2.4759504540984762E-2</v>
      </c>
      <c r="G1274" s="2">
        <f t="shared" si="178"/>
        <v>4.3693524757615058E-2</v>
      </c>
      <c r="H1274" s="2">
        <f t="shared" si="175"/>
        <v>0.56666301650725925</v>
      </c>
      <c r="I1274" s="2">
        <f t="shared" si="176"/>
        <v>36.170064049292861</v>
      </c>
    </row>
    <row r="1275" spans="1:9" ht="13.5" x14ac:dyDescent="0.25">
      <c r="A1275" s="3">
        <f>TITRES_STAT!B1278</f>
        <v>43866</v>
      </c>
      <c r="B1275" s="6">
        <f>TITRES_STAT!D1278</f>
        <v>6.0538999999999996</v>
      </c>
      <c r="C1275" s="2">
        <f t="shared" si="171"/>
        <v>-0.17569999999999997</v>
      </c>
      <c r="D1275" s="2">
        <f t="shared" si="172"/>
        <v>0</v>
      </c>
      <c r="E1275" s="2">
        <f t="shared" si="173"/>
        <v>0.17569999999999997</v>
      </c>
      <c r="F1275" s="2">
        <f t="shared" si="178"/>
        <v>2.2990968502342994E-2</v>
      </c>
      <c r="G1275" s="2">
        <f t="shared" si="178"/>
        <v>5.3122558703499696E-2</v>
      </c>
      <c r="H1275" s="2">
        <f t="shared" si="175"/>
        <v>0.43279106020976277</v>
      </c>
      <c r="I1275" s="2">
        <f t="shared" si="176"/>
        <v>30.206153027392673</v>
      </c>
    </row>
    <row r="1276" spans="1:9" ht="13.5" x14ac:dyDescent="0.25">
      <c r="A1276" s="3">
        <f>TITRES_STAT!B1279</f>
        <v>43867</v>
      </c>
      <c r="B1276" s="6">
        <f>TITRES_STAT!D1279</f>
        <v>6.0538999999999996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2.1348756466461349E-2</v>
      </c>
      <c r="G1276" s="2">
        <f t="shared" si="178"/>
        <v>4.9328090224678288E-2</v>
      </c>
      <c r="H1276" s="2">
        <f t="shared" si="175"/>
        <v>0.43279106020976271</v>
      </c>
      <c r="I1276" s="2">
        <f t="shared" si="176"/>
        <v>30.206153027392659</v>
      </c>
    </row>
    <row r="1277" spans="1:9" ht="13.5" x14ac:dyDescent="0.25">
      <c r="A1277" s="3">
        <f>TITRES_STAT!B1280</f>
        <v>43868</v>
      </c>
      <c r="B1277" s="6">
        <f>TITRES_STAT!D1280</f>
        <v>6.1505000000000001</v>
      </c>
      <c r="C1277" s="2">
        <f t="shared" si="171"/>
        <v>9.6600000000000463E-2</v>
      </c>
      <c r="D1277" s="2">
        <f t="shared" si="172"/>
        <v>9.6600000000000463E-2</v>
      </c>
      <c r="E1277" s="2">
        <f t="shared" si="173"/>
        <v>0</v>
      </c>
      <c r="F1277" s="2">
        <f t="shared" ref="F1277:G1292" si="179">((F1276*13)+D1277)/14</f>
        <v>2.6723845290285569E-2</v>
      </c>
      <c r="G1277" s="2">
        <f t="shared" si="179"/>
        <v>4.5804655208629842E-2</v>
      </c>
      <c r="H1277" s="2">
        <f t="shared" si="175"/>
        <v>0.58343077070582672</v>
      </c>
      <c r="I1277" s="2">
        <f t="shared" si="176"/>
        <v>36.845991722502511</v>
      </c>
    </row>
    <row r="1278" spans="1:9" ht="13.5" x14ac:dyDescent="0.25">
      <c r="A1278" s="3">
        <f>TITRES_STAT!B1281</f>
        <v>43871</v>
      </c>
      <c r="B1278" s="6">
        <f>TITRES_STAT!D1281</f>
        <v>6.1505000000000001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2.4814999198122318E-2</v>
      </c>
      <c r="G1278" s="2">
        <f t="shared" si="179"/>
        <v>4.2532894122299145E-2</v>
      </c>
      <c r="H1278" s="2">
        <f t="shared" si="175"/>
        <v>0.58343077070582672</v>
      </c>
      <c r="I1278" s="2">
        <f t="shared" si="176"/>
        <v>36.845991722502511</v>
      </c>
    </row>
    <row r="1279" spans="1:9" ht="13.5" x14ac:dyDescent="0.25">
      <c r="A1279" s="3">
        <f>TITRES_STAT!B1282</f>
        <v>43872</v>
      </c>
      <c r="B1279" s="6">
        <f>TITRES_STAT!D1282</f>
        <v>6.0627000000000004</v>
      </c>
      <c r="C1279" s="2">
        <f t="shared" si="171"/>
        <v>-8.7799999999999656E-2</v>
      </c>
      <c r="D1279" s="2">
        <f t="shared" si="172"/>
        <v>0</v>
      </c>
      <c r="E1279" s="2">
        <f t="shared" si="173"/>
        <v>8.7799999999999656E-2</v>
      </c>
      <c r="F1279" s="2">
        <f t="shared" si="179"/>
        <v>2.3042499255399296E-2</v>
      </c>
      <c r="G1279" s="2">
        <f t="shared" si="179"/>
        <v>4.5766258827849182E-2</v>
      </c>
      <c r="H1279" s="2">
        <f t="shared" si="175"/>
        <v>0.50348225626381604</v>
      </c>
      <c r="I1279" s="2">
        <f t="shared" si="176"/>
        <v>33.487741818448839</v>
      </c>
    </row>
    <row r="1280" spans="1:9" ht="13.5" x14ac:dyDescent="0.25">
      <c r="A1280" s="3">
        <f>TITRES_STAT!B1283</f>
        <v>43873</v>
      </c>
      <c r="B1280" s="6">
        <f>TITRES_STAT!D1283</f>
        <v>6.1329000000000002</v>
      </c>
      <c r="C1280" s="2">
        <f t="shared" si="171"/>
        <v>7.0199999999999818E-2</v>
      </c>
      <c r="D1280" s="2">
        <f t="shared" si="172"/>
        <v>7.0199999999999818E-2</v>
      </c>
      <c r="E1280" s="2">
        <f t="shared" si="173"/>
        <v>0</v>
      </c>
      <c r="F1280" s="2">
        <f t="shared" si="179"/>
        <v>2.6410892165727905E-2</v>
      </c>
      <c r="G1280" s="2">
        <f t="shared" si="179"/>
        <v>4.2497240340145667E-2</v>
      </c>
      <c r="H1280" s="2">
        <f t="shared" si="175"/>
        <v>0.62147311106171876</v>
      </c>
      <c r="I1280" s="2">
        <f t="shared" si="176"/>
        <v>38.327685289507308</v>
      </c>
    </row>
    <row r="1281" spans="1:9" ht="13.5" x14ac:dyDescent="0.25">
      <c r="A1281" s="3">
        <f>TITRES_STAT!B1284</f>
        <v>43874</v>
      </c>
      <c r="B1281" s="6">
        <f>TITRES_STAT!D1284</f>
        <v>5.9748000000000001</v>
      </c>
      <c r="C1281" s="2">
        <f t="shared" si="171"/>
        <v>-0.15810000000000013</v>
      </c>
      <c r="D1281" s="2">
        <f t="shared" si="172"/>
        <v>0</v>
      </c>
      <c r="E1281" s="2">
        <f t="shared" si="173"/>
        <v>0.15810000000000013</v>
      </c>
      <c r="F1281" s="2">
        <f t="shared" si="179"/>
        <v>2.4524399868175912E-2</v>
      </c>
      <c r="G1281" s="2">
        <f t="shared" si="179"/>
        <v>5.0754580315849555E-2</v>
      </c>
      <c r="H1281" s="2">
        <f t="shared" si="175"/>
        <v>0.48319579662680162</v>
      </c>
      <c r="I1281" s="2">
        <f t="shared" si="176"/>
        <v>32.578018204051205</v>
      </c>
    </row>
    <row r="1282" spans="1:9" ht="13.5" x14ac:dyDescent="0.25">
      <c r="A1282" s="3">
        <f>TITRES_STAT!B1285</f>
        <v>43875</v>
      </c>
      <c r="B1282" s="6">
        <f>TITRES_STAT!D1285</f>
        <v>6.1417000000000002</v>
      </c>
      <c r="C1282" s="2">
        <f t="shared" si="171"/>
        <v>0.16690000000000005</v>
      </c>
      <c r="D1282" s="2">
        <f t="shared" si="172"/>
        <v>0.16690000000000005</v>
      </c>
      <c r="E1282" s="2">
        <f t="shared" si="173"/>
        <v>0</v>
      </c>
      <c r="F1282" s="2">
        <f t="shared" si="179"/>
        <v>3.4694085591877637E-2</v>
      </c>
      <c r="G1282" s="2">
        <f t="shared" si="179"/>
        <v>4.7129253150431726E-2</v>
      </c>
      <c r="H1282" s="2">
        <f t="shared" si="175"/>
        <v>0.73614757868404335</v>
      </c>
      <c r="I1282" s="2">
        <f t="shared" si="176"/>
        <v>42.401209881133767</v>
      </c>
    </row>
    <row r="1283" spans="1:9" ht="13.5" x14ac:dyDescent="0.25">
      <c r="A1283" s="3">
        <f>TITRES_STAT!B1286</f>
        <v>43878</v>
      </c>
      <c r="B1283" s="6">
        <f>TITRES_STAT!D1286</f>
        <v>6.1417000000000002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3.2215936621029236E-2</v>
      </c>
      <c r="G1283" s="2">
        <f t="shared" si="179"/>
        <v>4.3762877925400887E-2</v>
      </c>
      <c r="H1283" s="2">
        <f t="shared" si="175"/>
        <v>0.73614757868404346</v>
      </c>
      <c r="I1283" s="2">
        <f t="shared" si="176"/>
        <v>42.401209881133781</v>
      </c>
    </row>
    <row r="1284" spans="1:9" ht="13.5" x14ac:dyDescent="0.25">
      <c r="A1284" s="3">
        <f>TITRES_STAT!B1287</f>
        <v>43879</v>
      </c>
      <c r="B1284" s="6">
        <f>TITRES_STAT!D1287</f>
        <v>6.1417000000000002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2.9914798290955721E-2</v>
      </c>
      <c r="G1284" s="2">
        <f t="shared" si="179"/>
        <v>4.0636958073586534E-2</v>
      </c>
      <c r="H1284" s="2">
        <f t="shared" si="175"/>
        <v>0.73614757868404357</v>
      </c>
      <c r="I1284" s="2">
        <f t="shared" si="176"/>
        <v>42.401209881133788</v>
      </c>
    </row>
    <row r="1285" spans="1:9" ht="13.5" x14ac:dyDescent="0.25">
      <c r="A1285" s="3">
        <f>TITRES_STAT!B1288</f>
        <v>43880</v>
      </c>
      <c r="B1285" s="6">
        <f>TITRES_STAT!D1288</f>
        <v>6.0801999999999996</v>
      </c>
      <c r="C1285" s="2">
        <f t="shared" si="180"/>
        <v>-6.1500000000000554E-2</v>
      </c>
      <c r="D1285" s="2">
        <f t="shared" si="181"/>
        <v>0</v>
      </c>
      <c r="E1285" s="2">
        <f t="shared" si="182"/>
        <v>6.1500000000000554E-2</v>
      </c>
      <c r="F1285" s="2">
        <f t="shared" si="179"/>
        <v>2.7778026984458883E-2</v>
      </c>
      <c r="G1285" s="2">
        <f t="shared" si="179"/>
        <v>4.2127175354044678E-2</v>
      </c>
      <c r="H1285" s="2">
        <f t="shared" si="175"/>
        <v>0.65938498726788919</v>
      </c>
      <c r="I1285" s="2">
        <f t="shared" si="176"/>
        <v>39.736709222224562</v>
      </c>
    </row>
    <row r="1286" spans="1:9" ht="13.5" x14ac:dyDescent="0.25">
      <c r="A1286" s="3">
        <f>TITRES_STAT!B1289</f>
        <v>43881</v>
      </c>
      <c r="B1286" s="6">
        <f>TITRES_STAT!D1289</f>
        <v>6.1505000000000001</v>
      </c>
      <c r="C1286" s="2">
        <f t="shared" si="180"/>
        <v>7.0300000000000473E-2</v>
      </c>
      <c r="D1286" s="2">
        <f t="shared" si="181"/>
        <v>7.0300000000000473E-2</v>
      </c>
      <c r="E1286" s="2">
        <f t="shared" si="182"/>
        <v>0</v>
      </c>
      <c r="F1286" s="2">
        <f t="shared" si="179"/>
        <v>3.0815310771283282E-2</v>
      </c>
      <c r="G1286" s="2">
        <f t="shared" si="179"/>
        <v>3.9118091400184345E-2</v>
      </c>
      <c r="H1286" s="2">
        <f t="shared" si="175"/>
        <v>0.78775087608538241</v>
      </c>
      <c r="I1286" s="2">
        <f t="shared" si="176"/>
        <v>44.063794716762295</v>
      </c>
    </row>
    <row r="1287" spans="1:9" ht="13.5" x14ac:dyDescent="0.25">
      <c r="A1287" s="3">
        <f>TITRES_STAT!B1290</f>
        <v>43882</v>
      </c>
      <c r="B1287" s="6">
        <f>TITRES_STAT!D1290</f>
        <v>6.1417000000000002</v>
      </c>
      <c r="C1287" s="2">
        <f t="shared" si="180"/>
        <v>-8.799999999999919E-3</v>
      </c>
      <c r="D1287" s="2">
        <f t="shared" si="181"/>
        <v>0</v>
      </c>
      <c r="E1287" s="2">
        <f t="shared" si="182"/>
        <v>8.799999999999919E-3</v>
      </c>
      <c r="F1287" s="2">
        <f t="shared" si="179"/>
        <v>2.861421714476305E-2</v>
      </c>
      <c r="G1287" s="2">
        <f t="shared" si="179"/>
        <v>3.6952513443028315E-2</v>
      </c>
      <c r="H1287" s="2">
        <f t="shared" si="175"/>
        <v>0.77435103809323103</v>
      </c>
      <c r="I1287" s="2">
        <f t="shared" si="176"/>
        <v>43.641366418979359</v>
      </c>
    </row>
    <row r="1288" spans="1:9" ht="13.5" x14ac:dyDescent="0.25">
      <c r="A1288" s="3">
        <f>TITRES_STAT!B1291</f>
        <v>43885</v>
      </c>
      <c r="B1288" s="6">
        <f>TITRES_STAT!D1291</f>
        <v>6.0627000000000004</v>
      </c>
      <c r="C1288" s="2">
        <f t="shared" si="180"/>
        <v>-7.8999999999999737E-2</v>
      </c>
      <c r="D1288" s="2">
        <f t="shared" si="181"/>
        <v>0</v>
      </c>
      <c r="E1288" s="2">
        <f t="shared" si="182"/>
        <v>7.8999999999999737E-2</v>
      </c>
      <c r="F1288" s="2">
        <f t="shared" si="179"/>
        <v>2.657034449156569E-2</v>
      </c>
      <c r="G1288" s="2">
        <f t="shared" si="179"/>
        <v>3.9955905339954842E-2</v>
      </c>
      <c r="H1288" s="2">
        <f t="shared" si="175"/>
        <v>0.66499167683721716</v>
      </c>
      <c r="I1288" s="2">
        <f t="shared" si="176"/>
        <v>39.939639704411086</v>
      </c>
    </row>
    <row r="1289" spans="1:9" ht="13.5" x14ac:dyDescent="0.25">
      <c r="A1289" s="3">
        <f>TITRES_STAT!B1292</f>
        <v>43886</v>
      </c>
      <c r="B1289" s="6">
        <f>TITRES_STAT!D1292</f>
        <v>5.9836</v>
      </c>
      <c r="C1289" s="2">
        <f t="shared" si="180"/>
        <v>-7.9100000000000392E-2</v>
      </c>
      <c r="D1289" s="2">
        <f t="shared" si="181"/>
        <v>0</v>
      </c>
      <c r="E1289" s="2">
        <f t="shared" si="182"/>
        <v>7.9100000000000392E-2</v>
      </c>
      <c r="F1289" s="2">
        <f t="shared" si="179"/>
        <v>2.4672462742168142E-2</v>
      </c>
      <c r="G1289" s="2">
        <f t="shared" si="179"/>
        <v>4.2751912101386666E-2</v>
      </c>
      <c r="H1289" s="2">
        <f t="shared" si="175"/>
        <v>0.57710781879549866</v>
      </c>
      <c r="I1289" s="2">
        <f t="shared" si="176"/>
        <v>36.592794222290991</v>
      </c>
    </row>
    <row r="1290" spans="1:9" ht="13.5" x14ac:dyDescent="0.25">
      <c r="A1290" s="3">
        <f>TITRES_STAT!B1293</f>
        <v>43887</v>
      </c>
      <c r="B1290" s="6">
        <f>TITRES_STAT!D1293</f>
        <v>5.9572000000000003</v>
      </c>
      <c r="C1290" s="2">
        <f t="shared" si="180"/>
        <v>-2.6399999999999757E-2</v>
      </c>
      <c r="D1290" s="2">
        <f t="shared" si="181"/>
        <v>0</v>
      </c>
      <c r="E1290" s="2">
        <f t="shared" si="182"/>
        <v>2.6399999999999757E-2</v>
      </c>
      <c r="F1290" s="2">
        <f t="shared" si="179"/>
        <v>2.2910143974870418E-2</v>
      </c>
      <c r="G1290" s="2">
        <f t="shared" si="179"/>
        <v>4.1583918379859031E-2</v>
      </c>
      <c r="H1290" s="2">
        <f t="shared" si="175"/>
        <v>0.55093759480748772</v>
      </c>
      <c r="I1290" s="2">
        <f t="shared" si="176"/>
        <v>35.52287317375098</v>
      </c>
    </row>
    <row r="1291" spans="1:9" ht="13.5" x14ac:dyDescent="0.25">
      <c r="A1291" s="3">
        <f>TITRES_STAT!B1294</f>
        <v>43888</v>
      </c>
      <c r="B1291" s="6">
        <f>TITRES_STAT!D1294</f>
        <v>5.9132999999999996</v>
      </c>
      <c r="C1291" s="2">
        <f t="shared" si="180"/>
        <v>-4.3900000000000716E-2</v>
      </c>
      <c r="D1291" s="2">
        <f t="shared" si="181"/>
        <v>0</v>
      </c>
      <c r="E1291" s="2">
        <f t="shared" si="182"/>
        <v>4.3900000000000716E-2</v>
      </c>
      <c r="F1291" s="2">
        <f t="shared" si="179"/>
        <v>2.1273705119522531E-2</v>
      </c>
      <c r="G1291" s="2">
        <f t="shared" si="179"/>
        <v>4.1749352781297717E-2</v>
      </c>
      <c r="H1291" s="2">
        <f t="shared" si="175"/>
        <v>0.50955772251042952</v>
      </c>
      <c r="I1291" s="2">
        <f t="shared" si="176"/>
        <v>33.755431469226835</v>
      </c>
    </row>
    <row r="1292" spans="1:9" ht="13.5" x14ac:dyDescent="0.25">
      <c r="A1292" s="3">
        <f>TITRES_STAT!B1295</f>
        <v>43889</v>
      </c>
      <c r="B1292" s="6">
        <f>TITRES_STAT!D1295</f>
        <v>6.0890000000000004</v>
      </c>
      <c r="C1292" s="2">
        <f t="shared" si="180"/>
        <v>0.17570000000000086</v>
      </c>
      <c r="D1292" s="2">
        <f t="shared" si="181"/>
        <v>0.17570000000000086</v>
      </c>
      <c r="E1292" s="2">
        <f t="shared" si="182"/>
        <v>0</v>
      </c>
      <c r="F1292" s="2">
        <f t="shared" si="179"/>
        <v>3.2304154753842414E-2</v>
      </c>
      <c r="G1292" s="2">
        <f t="shared" si="179"/>
        <v>3.8767256154062166E-2</v>
      </c>
      <c r="H1292" s="2">
        <f t="shared" si="175"/>
        <v>0.83328452819732179</v>
      </c>
      <c r="I1292" s="2">
        <f t="shared" si="176"/>
        <v>45.453093362255927</v>
      </c>
    </row>
    <row r="1293" spans="1:9" ht="13.5" x14ac:dyDescent="0.25">
      <c r="A1293" s="3">
        <f>TITRES_STAT!B1296</f>
        <v>43892</v>
      </c>
      <c r="B1293" s="6">
        <f>TITRES_STAT!D1296</f>
        <v>6.0538999999999996</v>
      </c>
      <c r="C1293" s="2">
        <f t="shared" si="180"/>
        <v>-3.5100000000000797E-2</v>
      </c>
      <c r="D1293" s="2">
        <f t="shared" si="181"/>
        <v>0</v>
      </c>
      <c r="E1293" s="2">
        <f t="shared" si="182"/>
        <v>3.5100000000000797E-2</v>
      </c>
      <c r="F1293" s="2">
        <f t="shared" ref="F1293:G1308" si="183">((F1292*13)+D1293)/14</f>
        <v>2.9996715128567959E-2</v>
      </c>
      <c r="G1293" s="2">
        <f t="shared" si="183"/>
        <v>3.8505309285914925E-2</v>
      </c>
      <c r="H1293" s="2">
        <f t="shared" si="175"/>
        <v>0.7790280271697656</v>
      </c>
      <c r="I1293" s="2">
        <f t="shared" si="176"/>
        <v>43.789530871478846</v>
      </c>
    </row>
    <row r="1294" spans="1:9" ht="13.5" x14ac:dyDescent="0.25">
      <c r="A1294" s="3">
        <f>TITRES_STAT!B1297</f>
        <v>43893</v>
      </c>
      <c r="B1294" s="6">
        <f>TITRES_STAT!D1297</f>
        <v>5.9132999999999996</v>
      </c>
      <c r="C1294" s="2">
        <f t="shared" si="180"/>
        <v>-0.14060000000000006</v>
      </c>
      <c r="D1294" s="2">
        <f t="shared" si="181"/>
        <v>0</v>
      </c>
      <c r="E1294" s="2">
        <f t="shared" si="182"/>
        <v>0.14060000000000006</v>
      </c>
      <c r="F1294" s="2">
        <f t="shared" si="183"/>
        <v>2.7854092619384534E-2</v>
      </c>
      <c r="G1294" s="2">
        <f t="shared" si="183"/>
        <v>4.5797787194063862E-2</v>
      </c>
      <c r="H1294" s="2">
        <f t="shared" si="175"/>
        <v>0.60819734589698426</v>
      </c>
      <c r="I1294" s="2">
        <f t="shared" si="176"/>
        <v>37.818576647243354</v>
      </c>
    </row>
    <row r="1295" spans="1:9" ht="13.5" x14ac:dyDescent="0.25">
      <c r="A1295" s="3">
        <f>TITRES_STAT!B1298</f>
        <v>43894</v>
      </c>
      <c r="B1295" s="6">
        <f>TITRES_STAT!D1298</f>
        <v>6.0450999999999997</v>
      </c>
      <c r="C1295" s="2">
        <f t="shared" si="180"/>
        <v>0.13180000000000014</v>
      </c>
      <c r="D1295" s="2">
        <f t="shared" si="181"/>
        <v>0.13180000000000014</v>
      </c>
      <c r="E1295" s="2">
        <f t="shared" si="182"/>
        <v>0</v>
      </c>
      <c r="F1295" s="2">
        <f t="shared" si="183"/>
        <v>3.5278800289428501E-2</v>
      </c>
      <c r="G1295" s="2">
        <f t="shared" si="183"/>
        <v>4.2526516680202152E-2</v>
      </c>
      <c r="H1295" s="2">
        <f t="shared" si="175"/>
        <v>0.82957183055277695</v>
      </c>
      <c r="I1295" s="2">
        <f t="shared" si="176"/>
        <v>45.342402888993682</v>
      </c>
    </row>
    <row r="1296" spans="1:9" ht="13.5" x14ac:dyDescent="0.25">
      <c r="A1296" s="3">
        <f>TITRES_STAT!B1299</f>
        <v>43895</v>
      </c>
      <c r="B1296" s="6">
        <f>TITRES_STAT!D1299</f>
        <v>5.8780999999999999</v>
      </c>
      <c r="C1296" s="2">
        <f t="shared" si="180"/>
        <v>-0.16699999999999982</v>
      </c>
      <c r="D1296" s="2">
        <f t="shared" si="181"/>
        <v>0</v>
      </c>
      <c r="E1296" s="2">
        <f t="shared" si="182"/>
        <v>0.16699999999999982</v>
      </c>
      <c r="F1296" s="2">
        <f t="shared" si="183"/>
        <v>3.2758885983040754E-2</v>
      </c>
      <c r="G1296" s="2">
        <f t="shared" si="183"/>
        <v>5.1417479774473411E-2</v>
      </c>
      <c r="H1296" s="2">
        <f t="shared" si="175"/>
        <v>0.63711574598224763</v>
      </c>
      <c r="I1296" s="2">
        <f t="shared" si="176"/>
        <v>38.916964029320155</v>
      </c>
    </row>
    <row r="1297" spans="1:9" ht="13.5" x14ac:dyDescent="0.25">
      <c r="A1297" s="3">
        <f>TITRES_STAT!B1300</f>
        <v>43896</v>
      </c>
      <c r="B1297" s="6">
        <f>TITRES_STAT!D1300</f>
        <v>6.0011999999999999</v>
      </c>
      <c r="C1297" s="2">
        <f t="shared" si="180"/>
        <v>0.12309999999999999</v>
      </c>
      <c r="D1297" s="2">
        <f t="shared" si="181"/>
        <v>0.12309999999999999</v>
      </c>
      <c r="E1297" s="2">
        <f t="shared" si="182"/>
        <v>0</v>
      </c>
      <c r="F1297" s="2">
        <f t="shared" si="183"/>
        <v>3.9211822698537846E-2</v>
      </c>
      <c r="G1297" s="2">
        <f t="shared" si="183"/>
        <v>4.7744802647725307E-2</v>
      </c>
      <c r="H1297" s="2">
        <f t="shared" ref="H1297:H1360" si="184">F1297/G1297</f>
        <v>0.82127939637438219</v>
      </c>
      <c r="I1297" s="2">
        <f t="shared" ref="I1297:I1360" si="185">IF(G1297=0,100,100-(100/(1+H1297)))</f>
        <v>45.093542375173286</v>
      </c>
    </row>
    <row r="1298" spans="1:9" ht="13.5" x14ac:dyDescent="0.25">
      <c r="A1298" s="3">
        <f>TITRES_STAT!B1301</f>
        <v>43899</v>
      </c>
      <c r="B1298" s="6">
        <f>TITRES_STAT!D1301</f>
        <v>5.8254000000000001</v>
      </c>
      <c r="C1298" s="2">
        <f t="shared" si="180"/>
        <v>-0.17579999999999973</v>
      </c>
      <c r="D1298" s="2">
        <f t="shared" si="181"/>
        <v>0</v>
      </c>
      <c r="E1298" s="2">
        <f t="shared" si="182"/>
        <v>0.17579999999999973</v>
      </c>
      <c r="F1298" s="2">
        <f t="shared" si="183"/>
        <v>3.6410978220070854E-2</v>
      </c>
      <c r="G1298" s="2">
        <f t="shared" si="183"/>
        <v>5.6891602458602052E-2</v>
      </c>
      <c r="H1298" s="2">
        <f t="shared" si="184"/>
        <v>0.64000619856974139</v>
      </c>
      <c r="I1298" s="2">
        <f t="shared" si="185"/>
        <v>39.024620707403081</v>
      </c>
    </row>
    <row r="1299" spans="1:9" ht="13.5" x14ac:dyDescent="0.25">
      <c r="A1299" s="3">
        <f>TITRES_STAT!B1302</f>
        <v>43900</v>
      </c>
      <c r="B1299" s="6">
        <f>TITRES_STAT!D1302</f>
        <v>5.7111999999999998</v>
      </c>
      <c r="C1299" s="2">
        <f t="shared" si="180"/>
        <v>-0.1142000000000003</v>
      </c>
      <c r="D1299" s="2">
        <f t="shared" si="181"/>
        <v>0</v>
      </c>
      <c r="E1299" s="2">
        <f t="shared" si="182"/>
        <v>0.1142000000000003</v>
      </c>
      <c r="F1299" s="2">
        <f t="shared" si="183"/>
        <v>3.3810194061494367E-2</v>
      </c>
      <c r="G1299" s="2">
        <f t="shared" si="183"/>
        <v>6.0985059425844777E-2</v>
      </c>
      <c r="H1299" s="2">
        <f t="shared" si="184"/>
        <v>0.55440126450325289</v>
      </c>
      <c r="I1299" s="2">
        <f t="shared" si="185"/>
        <v>35.66654744586981</v>
      </c>
    </row>
    <row r="1300" spans="1:9" ht="13.5" x14ac:dyDescent="0.25">
      <c r="A1300" s="3">
        <f>TITRES_STAT!B1303</f>
        <v>43901</v>
      </c>
      <c r="B1300" s="6">
        <f>TITRES_STAT!D1303</f>
        <v>5.7991000000000001</v>
      </c>
      <c r="C1300" s="2">
        <f t="shared" si="180"/>
        <v>8.7900000000000311E-2</v>
      </c>
      <c r="D1300" s="2">
        <f t="shared" si="181"/>
        <v>8.7900000000000311E-2</v>
      </c>
      <c r="E1300" s="2">
        <f t="shared" si="182"/>
        <v>0</v>
      </c>
      <c r="F1300" s="2">
        <f t="shared" si="183"/>
        <v>3.7673751628530504E-2</v>
      </c>
      <c r="G1300" s="2">
        <f t="shared" si="183"/>
        <v>5.6628983752570146E-2</v>
      </c>
      <c r="H1300" s="2">
        <f t="shared" si="184"/>
        <v>0.66527331292291914</v>
      </c>
      <c r="I1300" s="2">
        <f t="shared" si="185"/>
        <v>39.94979729514904</v>
      </c>
    </row>
    <row r="1301" spans="1:9" ht="13.5" x14ac:dyDescent="0.25">
      <c r="A1301" s="3">
        <f>TITRES_STAT!B1304</f>
        <v>43902</v>
      </c>
      <c r="B1301" s="6">
        <f>TITRES_STAT!D1304</f>
        <v>5.6321000000000003</v>
      </c>
      <c r="C1301" s="2">
        <f t="shared" si="180"/>
        <v>-0.16699999999999982</v>
      </c>
      <c r="D1301" s="2">
        <f t="shared" si="181"/>
        <v>0</v>
      </c>
      <c r="E1301" s="2">
        <f t="shared" si="182"/>
        <v>0.16699999999999982</v>
      </c>
      <c r="F1301" s="2">
        <f t="shared" si="183"/>
        <v>3.4982769369349756E-2</v>
      </c>
      <c r="G1301" s="2">
        <f t="shared" si="183"/>
        <v>6.4512627770243691E-2</v>
      </c>
      <c r="H1301" s="2">
        <f t="shared" si="184"/>
        <v>0.54226235356491681</v>
      </c>
      <c r="I1301" s="2">
        <f t="shared" si="185"/>
        <v>35.16018868718966</v>
      </c>
    </row>
    <row r="1302" spans="1:9" ht="13.5" x14ac:dyDescent="0.25">
      <c r="A1302" s="3">
        <f>TITRES_STAT!B1305</f>
        <v>43903</v>
      </c>
      <c r="B1302" s="6">
        <f>TITRES_STAT!D1305</f>
        <v>5.6233000000000004</v>
      </c>
      <c r="C1302" s="2">
        <f t="shared" si="180"/>
        <v>-8.799999999999919E-3</v>
      </c>
      <c r="D1302" s="2">
        <f t="shared" si="181"/>
        <v>0</v>
      </c>
      <c r="E1302" s="2">
        <f t="shared" si="182"/>
        <v>8.799999999999919E-3</v>
      </c>
      <c r="F1302" s="2">
        <f t="shared" si="183"/>
        <v>3.2484000128681918E-2</v>
      </c>
      <c r="G1302" s="2">
        <f t="shared" si="183"/>
        <v>6.0533154358083423E-2</v>
      </c>
      <c r="H1302" s="2">
        <f t="shared" si="184"/>
        <v>0.53663154469901009</v>
      </c>
      <c r="I1302" s="2">
        <f t="shared" si="185"/>
        <v>34.922590685467384</v>
      </c>
    </row>
    <row r="1303" spans="1:9" ht="13.5" x14ac:dyDescent="0.25">
      <c r="A1303" s="3">
        <f>TITRES_STAT!B1306</f>
        <v>43906</v>
      </c>
      <c r="B1303" s="6">
        <f>TITRES_STAT!D1306</f>
        <v>5.4564000000000004</v>
      </c>
      <c r="C1303" s="2">
        <f t="shared" si="180"/>
        <v>-0.16690000000000005</v>
      </c>
      <c r="D1303" s="2">
        <f t="shared" si="181"/>
        <v>0</v>
      </c>
      <c r="E1303" s="2">
        <f t="shared" si="182"/>
        <v>0.16690000000000005</v>
      </c>
      <c r="F1303" s="2">
        <f t="shared" si="183"/>
        <v>3.0163714405204638E-2</v>
      </c>
      <c r="G1303" s="2">
        <f t="shared" si="183"/>
        <v>6.8130786189648893E-2</v>
      </c>
      <c r="H1303" s="2">
        <f t="shared" si="184"/>
        <v>0.44273251627011767</v>
      </c>
      <c r="I1303" s="2">
        <f t="shared" si="185"/>
        <v>30.687082413218889</v>
      </c>
    </row>
    <row r="1304" spans="1:9" ht="13.5" x14ac:dyDescent="0.25">
      <c r="A1304" s="3">
        <f>TITRES_STAT!B1307</f>
        <v>43907</v>
      </c>
      <c r="B1304" s="6">
        <f>TITRES_STAT!D1307</f>
        <v>5.2191999999999998</v>
      </c>
      <c r="C1304" s="2">
        <f t="shared" si="180"/>
        <v>-0.23720000000000052</v>
      </c>
      <c r="D1304" s="2">
        <f t="shared" si="181"/>
        <v>0</v>
      </c>
      <c r="E1304" s="2">
        <f t="shared" si="182"/>
        <v>0.23720000000000052</v>
      </c>
      <c r="F1304" s="2">
        <f t="shared" si="183"/>
        <v>2.8009163376261449E-2</v>
      </c>
      <c r="G1304" s="2">
        <f t="shared" si="183"/>
        <v>8.0207158604674006E-2</v>
      </c>
      <c r="H1304" s="2">
        <f t="shared" si="184"/>
        <v>0.34921026830427127</v>
      </c>
      <c r="I1304" s="2">
        <f t="shared" si="185"/>
        <v>25.882568233279855</v>
      </c>
    </row>
    <row r="1305" spans="1:9" ht="13.5" x14ac:dyDescent="0.25">
      <c r="A1305" s="3">
        <f>TITRES_STAT!B1308</f>
        <v>43908</v>
      </c>
      <c r="B1305" s="6">
        <f>TITRES_STAT!D1308</f>
        <v>5.0697999999999999</v>
      </c>
      <c r="C1305" s="2">
        <f t="shared" si="180"/>
        <v>-0.14939999999999998</v>
      </c>
      <c r="D1305" s="2">
        <f t="shared" si="181"/>
        <v>0</v>
      </c>
      <c r="E1305" s="2">
        <f t="shared" si="182"/>
        <v>0.14939999999999998</v>
      </c>
      <c r="F1305" s="2">
        <f t="shared" si="183"/>
        <v>2.6008508849385631E-2</v>
      </c>
      <c r="G1305" s="2">
        <f t="shared" si="183"/>
        <v>8.5149504418625871E-2</v>
      </c>
      <c r="H1305" s="2">
        <f t="shared" si="184"/>
        <v>0.30544521693888388</v>
      </c>
      <c r="I1305" s="2">
        <f t="shared" si="185"/>
        <v>23.397781306757338</v>
      </c>
    </row>
    <row r="1306" spans="1:9" ht="13.5" x14ac:dyDescent="0.25">
      <c r="A1306" s="3">
        <f>TITRES_STAT!B1309</f>
        <v>43909</v>
      </c>
      <c r="B1306" s="6">
        <f>TITRES_STAT!D1309</f>
        <v>5.1840000000000002</v>
      </c>
      <c r="C1306" s="2">
        <f t="shared" si="180"/>
        <v>0.1142000000000003</v>
      </c>
      <c r="D1306" s="2">
        <f t="shared" si="181"/>
        <v>0.1142000000000003</v>
      </c>
      <c r="E1306" s="2">
        <f t="shared" si="182"/>
        <v>0</v>
      </c>
      <c r="F1306" s="2">
        <f t="shared" si="183"/>
        <v>3.2307901074429539E-2</v>
      </c>
      <c r="G1306" s="2">
        <f t="shared" si="183"/>
        <v>7.9067396960152594E-2</v>
      </c>
      <c r="H1306" s="2">
        <f t="shared" si="184"/>
        <v>0.40861217539147865</v>
      </c>
      <c r="I1306" s="2">
        <f t="shared" si="185"/>
        <v>29.008138828412299</v>
      </c>
    </row>
    <row r="1307" spans="1:9" ht="13.5" x14ac:dyDescent="0.25">
      <c r="A1307" s="3">
        <f>TITRES_STAT!B1310</f>
        <v>43913</v>
      </c>
      <c r="B1307" s="6">
        <f>TITRES_STAT!D1310</f>
        <v>5.0346000000000002</v>
      </c>
      <c r="C1307" s="2">
        <f t="shared" si="180"/>
        <v>-0.14939999999999998</v>
      </c>
      <c r="D1307" s="2">
        <f t="shared" si="181"/>
        <v>0</v>
      </c>
      <c r="E1307" s="2">
        <f t="shared" si="182"/>
        <v>0.14939999999999998</v>
      </c>
      <c r="F1307" s="2">
        <f t="shared" si="183"/>
        <v>3.0000193854827429E-2</v>
      </c>
      <c r="G1307" s="2">
        <f t="shared" si="183"/>
        <v>8.4091154320141692E-2</v>
      </c>
      <c r="H1307" s="2">
        <f t="shared" si="184"/>
        <v>0.35675802166556442</v>
      </c>
      <c r="I1307" s="2">
        <f t="shared" si="185"/>
        <v>26.294889432649612</v>
      </c>
    </row>
    <row r="1308" spans="1:9" ht="13.5" x14ac:dyDescent="0.25">
      <c r="A1308" s="3">
        <f>TITRES_STAT!B1311</f>
        <v>43914</v>
      </c>
      <c r="B1308" s="6">
        <f>TITRES_STAT!D1311</f>
        <v>5.1840000000000002</v>
      </c>
      <c r="C1308" s="2">
        <f t="shared" si="180"/>
        <v>0.14939999999999998</v>
      </c>
      <c r="D1308" s="2">
        <f t="shared" si="181"/>
        <v>0.14939999999999998</v>
      </c>
      <c r="E1308" s="2">
        <f t="shared" si="182"/>
        <v>0</v>
      </c>
      <c r="F1308" s="2">
        <f t="shared" si="183"/>
        <v>3.8528751436625472E-2</v>
      </c>
      <c r="G1308" s="2">
        <f t="shared" si="183"/>
        <v>7.8084643297274423E-2</v>
      </c>
      <c r="H1308" s="2">
        <f t="shared" si="184"/>
        <v>0.49342290378331449</v>
      </c>
      <c r="I1308" s="2">
        <f t="shared" si="185"/>
        <v>33.0397305768726</v>
      </c>
    </row>
    <row r="1309" spans="1:9" ht="13.5" x14ac:dyDescent="0.25">
      <c r="A1309" s="3">
        <f>TITRES_STAT!B1312</f>
        <v>43915</v>
      </c>
      <c r="B1309" s="6">
        <f>TITRES_STAT!D1312</f>
        <v>5.1840000000000002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3.5776697762580793E-2</v>
      </c>
      <c r="G1309" s="2">
        <f t="shared" si="186"/>
        <v>7.2507168776040534E-2</v>
      </c>
      <c r="H1309" s="2">
        <f t="shared" si="184"/>
        <v>0.49342290378331449</v>
      </c>
      <c r="I1309" s="2">
        <f t="shared" si="185"/>
        <v>33.0397305768726</v>
      </c>
    </row>
    <row r="1310" spans="1:9" ht="13.5" x14ac:dyDescent="0.25">
      <c r="A1310" s="3">
        <f>TITRES_STAT!B1313</f>
        <v>43916</v>
      </c>
      <c r="B1310" s="6">
        <f>TITRES_STAT!D1313</f>
        <v>5.3334000000000001</v>
      </c>
      <c r="C1310" s="2">
        <f t="shared" si="180"/>
        <v>0.14939999999999998</v>
      </c>
      <c r="D1310" s="2">
        <f t="shared" si="181"/>
        <v>0.14939999999999998</v>
      </c>
      <c r="E1310" s="2">
        <f t="shared" si="182"/>
        <v>0</v>
      </c>
      <c r="F1310" s="2">
        <f t="shared" si="186"/>
        <v>4.3892647922396444E-2</v>
      </c>
      <c r="G1310" s="2">
        <f t="shared" si="186"/>
        <v>6.732808529203764E-2</v>
      </c>
      <c r="H1310" s="2">
        <f t="shared" si="184"/>
        <v>0.65192182032224344</v>
      </c>
      <c r="I1310" s="2">
        <f t="shared" si="185"/>
        <v>39.464447548436148</v>
      </c>
    </row>
    <row r="1311" spans="1:9" ht="13.5" x14ac:dyDescent="0.25">
      <c r="A1311" s="3">
        <f>TITRES_STAT!B1314</f>
        <v>43917</v>
      </c>
      <c r="B1311" s="6">
        <f>TITRES_STAT!D1314</f>
        <v>5.4827000000000004</v>
      </c>
      <c r="C1311" s="2">
        <f t="shared" si="180"/>
        <v>0.14930000000000021</v>
      </c>
      <c r="D1311" s="2">
        <f t="shared" si="181"/>
        <v>0.14930000000000021</v>
      </c>
      <c r="E1311" s="2">
        <f t="shared" si="182"/>
        <v>0</v>
      </c>
      <c r="F1311" s="2">
        <f t="shared" si="186"/>
        <v>5.1421744499368142E-2</v>
      </c>
      <c r="G1311" s="2">
        <f t="shared" si="186"/>
        <v>6.2518936342606385E-2</v>
      </c>
      <c r="H1311" s="2">
        <f t="shared" si="184"/>
        <v>0.82249871011200248</v>
      </c>
      <c r="I1311" s="2">
        <f t="shared" si="185"/>
        <v>45.130276666229051</v>
      </c>
    </row>
    <row r="1312" spans="1:9" ht="13.5" x14ac:dyDescent="0.25">
      <c r="A1312" s="3">
        <f>TITRES_STAT!B1315</f>
        <v>43920</v>
      </c>
      <c r="B1312" s="6">
        <f>TITRES_STAT!D1315</f>
        <v>5.4827000000000004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4.7748762749413275E-2</v>
      </c>
      <c r="G1312" s="2">
        <f t="shared" si="186"/>
        <v>5.8053298032420216E-2</v>
      </c>
      <c r="H1312" s="2">
        <f t="shared" si="184"/>
        <v>0.82249871011200237</v>
      </c>
      <c r="I1312" s="2">
        <f t="shared" si="185"/>
        <v>45.130276666229051</v>
      </c>
    </row>
    <row r="1313" spans="1:9" ht="13.5" x14ac:dyDescent="0.25">
      <c r="A1313" s="3">
        <f>TITRES_STAT!B1316</f>
        <v>43921</v>
      </c>
      <c r="B1313" s="6">
        <f>TITRES_STAT!D1316</f>
        <v>5.3246000000000002</v>
      </c>
      <c r="C1313" s="2">
        <f t="shared" si="180"/>
        <v>-0.15810000000000013</v>
      </c>
      <c r="D1313" s="2">
        <f t="shared" si="181"/>
        <v>0</v>
      </c>
      <c r="E1313" s="2">
        <f t="shared" si="182"/>
        <v>0.15810000000000013</v>
      </c>
      <c r="F1313" s="2">
        <f t="shared" si="186"/>
        <v>4.4338136838740896E-2</v>
      </c>
      <c r="G1313" s="2">
        <f t="shared" si="186"/>
        <v>6.5199491030104501E-2</v>
      </c>
      <c r="H1313" s="2">
        <f t="shared" si="184"/>
        <v>0.68003808217258455</v>
      </c>
      <c r="I1313" s="2">
        <f t="shared" si="185"/>
        <v>40.477539728931362</v>
      </c>
    </row>
    <row r="1314" spans="1:9" ht="13.5" x14ac:dyDescent="0.25">
      <c r="A1314" s="3">
        <f>TITRES_STAT!B1317</f>
        <v>43922</v>
      </c>
      <c r="B1314" s="6">
        <f>TITRES_STAT!D1317</f>
        <v>5.4827000000000004</v>
      </c>
      <c r="C1314" s="2">
        <f t="shared" si="180"/>
        <v>0.15810000000000013</v>
      </c>
      <c r="D1314" s="2">
        <f t="shared" si="181"/>
        <v>0.15810000000000013</v>
      </c>
      <c r="E1314" s="2">
        <f t="shared" si="182"/>
        <v>0</v>
      </c>
      <c r="F1314" s="2">
        <f t="shared" si="186"/>
        <v>5.2463984207402274E-2</v>
      </c>
      <c r="G1314" s="2">
        <f t="shared" si="186"/>
        <v>6.0542384527954178E-2</v>
      </c>
      <c r="H1314" s="2">
        <f t="shared" si="184"/>
        <v>0.86656620178510024</v>
      </c>
      <c r="I1314" s="2">
        <f t="shared" si="185"/>
        <v>46.425688033799993</v>
      </c>
    </row>
    <row r="1315" spans="1:9" ht="13.5" x14ac:dyDescent="0.25">
      <c r="A1315" s="3">
        <f>TITRES_STAT!B1318</f>
        <v>43923</v>
      </c>
      <c r="B1315" s="6">
        <f>TITRES_STAT!D1318</f>
        <v>5.5266999999999999</v>
      </c>
      <c r="C1315" s="2">
        <f t="shared" si="180"/>
        <v>4.3999999999999595E-2</v>
      </c>
      <c r="D1315" s="2">
        <f t="shared" si="181"/>
        <v>4.3999999999999595E-2</v>
      </c>
      <c r="E1315" s="2">
        <f t="shared" si="182"/>
        <v>0</v>
      </c>
      <c r="F1315" s="2">
        <f t="shared" si="186"/>
        <v>5.1859413906873507E-2</v>
      </c>
      <c r="G1315" s="2">
        <f t="shared" si="186"/>
        <v>5.6217928490243166E-2</v>
      </c>
      <c r="H1315" s="2">
        <f t="shared" si="184"/>
        <v>0.92247109240024572</v>
      </c>
      <c r="I1315" s="2">
        <f t="shared" si="185"/>
        <v>47.983613176129538</v>
      </c>
    </row>
    <row r="1316" spans="1:9" ht="13.5" x14ac:dyDescent="0.25">
      <c r="A1316" s="3">
        <f>TITRES_STAT!B1319</f>
        <v>43924</v>
      </c>
      <c r="B1316" s="6">
        <f>TITRES_STAT!D1319</f>
        <v>5.3685</v>
      </c>
      <c r="C1316" s="2">
        <f t="shared" si="180"/>
        <v>-0.1581999999999999</v>
      </c>
      <c r="D1316" s="2">
        <f t="shared" si="181"/>
        <v>0</v>
      </c>
      <c r="E1316" s="2">
        <f t="shared" si="182"/>
        <v>0.1581999999999999</v>
      </c>
      <c r="F1316" s="2">
        <f t="shared" si="186"/>
        <v>4.8155170056382542E-2</v>
      </c>
      <c r="G1316" s="2">
        <f t="shared" si="186"/>
        <v>6.3502362169511509E-2</v>
      </c>
      <c r="H1316" s="2">
        <f t="shared" si="184"/>
        <v>0.75832092557184594</v>
      </c>
      <c r="I1316" s="2">
        <f t="shared" si="185"/>
        <v>43.127560762277952</v>
      </c>
    </row>
    <row r="1317" spans="1:9" ht="13.5" x14ac:dyDescent="0.25">
      <c r="A1317" s="3">
        <f>TITRES_STAT!B1320</f>
        <v>43927</v>
      </c>
      <c r="B1317" s="6">
        <f>TITRES_STAT!D1320</f>
        <v>5.2718999999999996</v>
      </c>
      <c r="C1317" s="2">
        <f t="shared" si="180"/>
        <v>-9.6600000000000463E-2</v>
      </c>
      <c r="D1317" s="2">
        <f t="shared" si="181"/>
        <v>0</v>
      </c>
      <c r="E1317" s="2">
        <f t="shared" si="182"/>
        <v>9.6600000000000463E-2</v>
      </c>
      <c r="F1317" s="2">
        <f t="shared" si="186"/>
        <v>4.4715515052355215E-2</v>
      </c>
      <c r="G1317" s="2">
        <f t="shared" si="186"/>
        <v>6.5866479157403582E-2</v>
      </c>
      <c r="H1317" s="2">
        <f t="shared" si="184"/>
        <v>0.67888120975005939</v>
      </c>
      <c r="I1317" s="2">
        <f t="shared" si="185"/>
        <v>40.436524383468836</v>
      </c>
    </row>
    <row r="1318" spans="1:9" ht="13.5" x14ac:dyDescent="0.25">
      <c r="A1318" s="3">
        <f>TITRES_STAT!B1321</f>
        <v>43928</v>
      </c>
      <c r="B1318" s="6">
        <f>TITRES_STAT!D1321</f>
        <v>5.1136999999999997</v>
      </c>
      <c r="C1318" s="2">
        <f t="shared" si="180"/>
        <v>-0.1581999999999999</v>
      </c>
      <c r="D1318" s="2">
        <f t="shared" si="181"/>
        <v>0</v>
      </c>
      <c r="E1318" s="2">
        <f t="shared" si="182"/>
        <v>0.1581999999999999</v>
      </c>
      <c r="F1318" s="2">
        <f t="shared" si="186"/>
        <v>4.1521549691472703E-2</v>
      </c>
      <c r="G1318" s="2">
        <f t="shared" si="186"/>
        <v>7.246173064616046E-2</v>
      </c>
      <c r="H1318" s="2">
        <f t="shared" si="184"/>
        <v>0.57301349721037631</v>
      </c>
      <c r="I1318" s="2">
        <f t="shared" si="185"/>
        <v>36.42775463952303</v>
      </c>
    </row>
    <row r="1319" spans="1:9" ht="13.5" x14ac:dyDescent="0.25">
      <c r="A1319" s="3">
        <f>TITRES_STAT!B1322</f>
        <v>43929</v>
      </c>
      <c r="B1319" s="6">
        <f>TITRES_STAT!D1322</f>
        <v>5.2542999999999997</v>
      </c>
      <c r="C1319" s="2">
        <f t="shared" si="180"/>
        <v>0.14060000000000006</v>
      </c>
      <c r="D1319" s="2">
        <f t="shared" si="181"/>
        <v>0.14060000000000006</v>
      </c>
      <c r="E1319" s="2">
        <f t="shared" si="182"/>
        <v>0</v>
      </c>
      <c r="F1319" s="2">
        <f t="shared" si="186"/>
        <v>4.8598581856367513E-2</v>
      </c>
      <c r="G1319" s="2">
        <f t="shared" si="186"/>
        <v>6.7285892742863285E-2</v>
      </c>
      <c r="H1319" s="2">
        <f t="shared" si="184"/>
        <v>0.72227000156020293</v>
      </c>
      <c r="I1319" s="2">
        <f t="shared" si="185"/>
        <v>41.937094700941152</v>
      </c>
    </row>
    <row r="1320" spans="1:9" ht="13.5" x14ac:dyDescent="0.25">
      <c r="A1320" s="3">
        <f>TITRES_STAT!B1323</f>
        <v>43934</v>
      </c>
      <c r="B1320" s="6">
        <f>TITRES_STAT!D1323</f>
        <v>5.2542999999999997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4.5127254580912692E-2</v>
      </c>
      <c r="G1320" s="2">
        <f t="shared" si="186"/>
        <v>6.2479757546944473E-2</v>
      </c>
      <c r="H1320" s="2">
        <f t="shared" si="184"/>
        <v>0.72227000156020305</v>
      </c>
      <c r="I1320" s="2">
        <f t="shared" si="185"/>
        <v>41.937094700941152</v>
      </c>
    </row>
    <row r="1321" spans="1:9" ht="13.5" x14ac:dyDescent="0.25">
      <c r="A1321" s="3">
        <f>TITRES_STAT!B1324</f>
        <v>43935</v>
      </c>
      <c r="B1321" s="6">
        <f>TITRES_STAT!D1324</f>
        <v>5.3685</v>
      </c>
      <c r="C1321" s="2">
        <f t="shared" si="180"/>
        <v>0.1142000000000003</v>
      </c>
      <c r="D1321" s="2">
        <f t="shared" si="181"/>
        <v>0.1142000000000003</v>
      </c>
      <c r="E1321" s="2">
        <f t="shared" si="182"/>
        <v>0</v>
      </c>
      <c r="F1321" s="2">
        <f t="shared" si="186"/>
        <v>5.0061022110847522E-2</v>
      </c>
      <c r="G1321" s="2">
        <f t="shared" si="186"/>
        <v>5.8016917722162727E-2</v>
      </c>
      <c r="H1321" s="2">
        <f t="shared" si="184"/>
        <v>0.86286938493673171</v>
      </c>
      <c r="I1321" s="2">
        <f t="shared" si="185"/>
        <v>46.319371176204989</v>
      </c>
    </row>
    <row r="1322" spans="1:9" ht="13.5" x14ac:dyDescent="0.25">
      <c r="A1322" s="3">
        <f>TITRES_STAT!B1325</f>
        <v>43936</v>
      </c>
      <c r="B1322" s="6">
        <f>TITRES_STAT!D1325</f>
        <v>5.3948999999999998</v>
      </c>
      <c r="C1322" s="2">
        <f t="shared" si="180"/>
        <v>2.6399999999999757E-2</v>
      </c>
      <c r="D1322" s="2">
        <f t="shared" si="181"/>
        <v>2.6399999999999757E-2</v>
      </c>
      <c r="E1322" s="2">
        <f t="shared" si="182"/>
        <v>0</v>
      </c>
      <c r="F1322" s="2">
        <f t="shared" si="186"/>
        <v>4.8370949102929828E-2</v>
      </c>
      <c r="G1322" s="2">
        <f t="shared" si="186"/>
        <v>5.3872852170579674E-2</v>
      </c>
      <c r="H1322" s="2">
        <f t="shared" si="184"/>
        <v>0.89787243767549263</v>
      </c>
      <c r="I1322" s="2">
        <f t="shared" si="185"/>
        <v>47.309419740306872</v>
      </c>
    </row>
    <row r="1323" spans="1:9" ht="13.5" x14ac:dyDescent="0.25">
      <c r="A1323" s="3">
        <f>TITRES_STAT!B1326</f>
        <v>43937</v>
      </c>
      <c r="B1323" s="6">
        <f>TITRES_STAT!D1326</f>
        <v>5.2718999999999996</v>
      </c>
      <c r="C1323" s="2">
        <f t="shared" si="180"/>
        <v>-0.12300000000000022</v>
      </c>
      <c r="D1323" s="2">
        <f t="shared" si="181"/>
        <v>0</v>
      </c>
      <c r="E1323" s="2">
        <f t="shared" si="182"/>
        <v>0.12300000000000022</v>
      </c>
      <c r="F1323" s="2">
        <f t="shared" si="186"/>
        <v>4.491588130986341E-2</v>
      </c>
      <c r="G1323" s="2">
        <f t="shared" si="186"/>
        <v>5.8810505586966856E-2</v>
      </c>
      <c r="H1323" s="2">
        <f t="shared" si="184"/>
        <v>0.76373907793469697</v>
      </c>
      <c r="I1323" s="2">
        <f t="shared" si="185"/>
        <v>43.302271151638834</v>
      </c>
    </row>
    <row r="1324" spans="1:9" ht="13.5" x14ac:dyDescent="0.25">
      <c r="A1324" s="3">
        <f>TITRES_STAT!B1327</f>
        <v>43938</v>
      </c>
      <c r="B1324" s="6">
        <f>TITRES_STAT!D1327</f>
        <v>5.3773</v>
      </c>
      <c r="C1324" s="2">
        <f t="shared" si="180"/>
        <v>0.10540000000000038</v>
      </c>
      <c r="D1324" s="2">
        <f t="shared" si="181"/>
        <v>0.10540000000000038</v>
      </c>
      <c r="E1324" s="2">
        <f t="shared" si="182"/>
        <v>0</v>
      </c>
      <c r="F1324" s="2">
        <f t="shared" si="186"/>
        <v>4.9236175502016047E-2</v>
      </c>
      <c r="G1324" s="2">
        <f t="shared" si="186"/>
        <v>5.4609755187897797E-2</v>
      </c>
      <c r="H1324" s="2">
        <f t="shared" si="184"/>
        <v>0.90160037034788609</v>
      </c>
      <c r="I1324" s="2">
        <f t="shared" si="185"/>
        <v>47.412715332135946</v>
      </c>
    </row>
    <row r="1325" spans="1:9" ht="13.5" x14ac:dyDescent="0.25">
      <c r="A1325" s="3">
        <f>TITRES_STAT!B1328</f>
        <v>43941</v>
      </c>
      <c r="B1325" s="6">
        <f>TITRES_STAT!D1328</f>
        <v>5.3948999999999998</v>
      </c>
      <c r="C1325" s="2">
        <f t="shared" si="180"/>
        <v>1.7599999999999838E-2</v>
      </c>
      <c r="D1325" s="2">
        <f t="shared" si="181"/>
        <v>1.7599999999999838E-2</v>
      </c>
      <c r="E1325" s="2">
        <f t="shared" si="182"/>
        <v>0</v>
      </c>
      <c r="F1325" s="2">
        <f t="shared" ref="F1325:G1340" si="187">((F1324*13)+D1325)/14</f>
        <v>4.6976448680443463E-2</v>
      </c>
      <c r="G1325" s="2">
        <f t="shared" si="187"/>
        <v>5.0709058388762239E-2</v>
      </c>
      <c r="H1325" s="2">
        <f t="shared" si="184"/>
        <v>0.92639165808004886</v>
      </c>
      <c r="I1325" s="2">
        <f t="shared" si="185"/>
        <v>48.089476207727316</v>
      </c>
    </row>
    <row r="1326" spans="1:9" ht="13.5" x14ac:dyDescent="0.25">
      <c r="A1326" s="3">
        <f>TITRES_STAT!B1329</f>
        <v>43942</v>
      </c>
      <c r="B1326" s="6">
        <f>TITRES_STAT!D1329</f>
        <v>5.2366999999999999</v>
      </c>
      <c r="C1326" s="2">
        <f t="shared" si="180"/>
        <v>-0.1581999999999999</v>
      </c>
      <c r="D1326" s="2">
        <f t="shared" si="181"/>
        <v>0</v>
      </c>
      <c r="E1326" s="2">
        <f t="shared" si="182"/>
        <v>0.1581999999999999</v>
      </c>
      <c r="F1326" s="2">
        <f t="shared" si="187"/>
        <v>4.3620988060411793E-2</v>
      </c>
      <c r="G1326" s="2">
        <f t="shared" si="187"/>
        <v>5.8386982789564931E-2</v>
      </c>
      <c r="H1326" s="2">
        <f t="shared" si="184"/>
        <v>0.74710125401800764</v>
      </c>
      <c r="I1326" s="2">
        <f t="shared" si="185"/>
        <v>42.7623328813836</v>
      </c>
    </row>
    <row r="1327" spans="1:9" ht="13.5" x14ac:dyDescent="0.25">
      <c r="A1327" s="3">
        <f>TITRES_STAT!B1330</f>
        <v>43943</v>
      </c>
      <c r="B1327" s="6">
        <f>TITRES_STAT!D1330</f>
        <v>5.2366999999999999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4.0505203198953808E-2</v>
      </c>
      <c r="G1327" s="2">
        <f t="shared" si="187"/>
        <v>5.4216484018881725E-2</v>
      </c>
      <c r="H1327" s="2">
        <f t="shared" si="184"/>
        <v>0.74710125401800764</v>
      </c>
      <c r="I1327" s="2">
        <f t="shared" si="185"/>
        <v>42.7623328813836</v>
      </c>
    </row>
    <row r="1328" spans="1:9" ht="13.5" x14ac:dyDescent="0.25">
      <c r="A1328" s="3">
        <f>TITRES_STAT!B1331</f>
        <v>43944</v>
      </c>
      <c r="B1328" s="6">
        <f>TITRES_STAT!D1331</f>
        <v>5.2366999999999999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3.7611974399028532E-2</v>
      </c>
      <c r="G1328" s="2">
        <f t="shared" si="187"/>
        <v>5.0343878017533032E-2</v>
      </c>
      <c r="H1328" s="2">
        <f t="shared" si="184"/>
        <v>0.74710125401800753</v>
      </c>
      <c r="I1328" s="2">
        <f t="shared" si="185"/>
        <v>42.762332881383593</v>
      </c>
    </row>
    <row r="1329" spans="1:9" ht="13.5" x14ac:dyDescent="0.25">
      <c r="A1329" s="3">
        <f>TITRES_STAT!B1332</f>
        <v>43945</v>
      </c>
      <c r="B1329" s="6">
        <f>TITRES_STAT!D1332</f>
        <v>5.2718999999999996</v>
      </c>
      <c r="C1329" s="2">
        <f t="shared" si="180"/>
        <v>3.5199999999999676E-2</v>
      </c>
      <c r="D1329" s="2">
        <f t="shared" si="181"/>
        <v>3.5199999999999676E-2</v>
      </c>
      <c r="E1329" s="2">
        <f t="shared" si="182"/>
        <v>0</v>
      </c>
      <c r="F1329" s="2">
        <f t="shared" si="187"/>
        <v>3.7439690513383618E-2</v>
      </c>
      <c r="G1329" s="2">
        <f t="shared" si="187"/>
        <v>4.6747886730566388E-2</v>
      </c>
      <c r="H1329" s="2">
        <f t="shared" si="184"/>
        <v>0.80088519785223689</v>
      </c>
      <c r="I1329" s="2">
        <f t="shared" si="185"/>
        <v>44.471751936624543</v>
      </c>
    </row>
    <row r="1330" spans="1:9" ht="13.5" x14ac:dyDescent="0.25">
      <c r="A1330" s="3">
        <f>TITRES_STAT!B1333</f>
        <v>43948</v>
      </c>
      <c r="B1330" s="6">
        <f>TITRES_STAT!D1333</f>
        <v>5.1136999999999997</v>
      </c>
      <c r="C1330" s="2">
        <f t="shared" si="180"/>
        <v>-0.1581999999999999</v>
      </c>
      <c r="D1330" s="2">
        <f t="shared" si="181"/>
        <v>0</v>
      </c>
      <c r="E1330" s="2">
        <f t="shared" si="182"/>
        <v>0.1581999999999999</v>
      </c>
      <c r="F1330" s="2">
        <f t="shared" si="187"/>
        <v>3.4765426905284787E-2</v>
      </c>
      <c r="G1330" s="2">
        <f t="shared" si="187"/>
        <v>5.470875196409735E-2</v>
      </c>
      <c r="H1330" s="2">
        <f t="shared" si="184"/>
        <v>0.63546371754376008</v>
      </c>
      <c r="I1330" s="2">
        <f t="shared" si="185"/>
        <v>38.855262316558054</v>
      </c>
    </row>
    <row r="1331" spans="1:9" ht="13.5" x14ac:dyDescent="0.25">
      <c r="A1331" s="3">
        <f>TITRES_STAT!B1334</f>
        <v>43949</v>
      </c>
      <c r="B1331" s="6">
        <f>TITRES_STAT!D1334</f>
        <v>5.1136999999999997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3.2282182126335872E-2</v>
      </c>
      <c r="G1331" s="2">
        <f t="shared" si="187"/>
        <v>5.0800983966661828E-2</v>
      </c>
      <c r="H1331" s="2">
        <f t="shared" si="184"/>
        <v>0.63546371754375996</v>
      </c>
      <c r="I1331" s="2">
        <f t="shared" si="185"/>
        <v>38.855262316558054</v>
      </c>
    </row>
    <row r="1332" spans="1:9" ht="13.5" x14ac:dyDescent="0.25">
      <c r="A1332" s="3">
        <f>TITRES_STAT!B1335</f>
        <v>43950</v>
      </c>
      <c r="B1332" s="6">
        <f>TITRES_STAT!D1335</f>
        <v>5.0083000000000002</v>
      </c>
      <c r="C1332" s="2">
        <f t="shared" si="180"/>
        <v>-0.10539999999999949</v>
      </c>
      <c r="D1332" s="2">
        <f t="shared" si="181"/>
        <v>0</v>
      </c>
      <c r="E1332" s="2">
        <f t="shared" si="182"/>
        <v>0.10539999999999949</v>
      </c>
      <c r="F1332" s="2">
        <f t="shared" si="187"/>
        <v>2.9976311974454738E-2</v>
      </c>
      <c r="G1332" s="2">
        <f t="shared" si="187"/>
        <v>5.4700913683328807E-2</v>
      </c>
      <c r="H1332" s="2">
        <f t="shared" si="184"/>
        <v>0.54800386238503751</v>
      </c>
      <c r="I1332" s="2">
        <f t="shared" si="185"/>
        <v>35.400677976392004</v>
      </c>
    </row>
    <row r="1333" spans="1:9" ht="13.5" x14ac:dyDescent="0.25">
      <c r="A1333" s="3">
        <f>TITRES_STAT!B1336</f>
        <v>43951</v>
      </c>
      <c r="B1333" s="6">
        <f>TITRES_STAT!D1336</f>
        <v>5.1577000000000002</v>
      </c>
      <c r="C1333" s="2">
        <f t="shared" si="180"/>
        <v>0.14939999999999998</v>
      </c>
      <c r="D1333" s="2">
        <f t="shared" si="181"/>
        <v>0.14939999999999998</v>
      </c>
      <c r="E1333" s="2">
        <f t="shared" si="182"/>
        <v>0</v>
      </c>
      <c r="F1333" s="2">
        <f t="shared" si="187"/>
        <v>3.8506575404850821E-2</v>
      </c>
      <c r="G1333" s="2">
        <f t="shared" si="187"/>
        <v>5.0793705563091034E-2</v>
      </c>
      <c r="H1333" s="2">
        <f t="shared" si="184"/>
        <v>0.7580973858467891</v>
      </c>
      <c r="I1333" s="2">
        <f t="shared" si="185"/>
        <v>43.120329507893032</v>
      </c>
    </row>
    <row r="1334" spans="1:9" ht="13.5" x14ac:dyDescent="0.25">
      <c r="A1334" s="3">
        <f>TITRES_STAT!B1337</f>
        <v>43955</v>
      </c>
      <c r="B1334" s="6">
        <f>TITRES_STAT!D1337</f>
        <v>5.2718999999999996</v>
      </c>
      <c r="C1334" s="2">
        <f t="shared" si="180"/>
        <v>0.11419999999999941</v>
      </c>
      <c r="D1334" s="2">
        <f t="shared" si="181"/>
        <v>0.11419999999999941</v>
      </c>
      <c r="E1334" s="2">
        <f t="shared" si="182"/>
        <v>0</v>
      </c>
      <c r="F1334" s="2">
        <f t="shared" si="187"/>
        <v>4.3913248590218577E-2</v>
      </c>
      <c r="G1334" s="2">
        <f t="shared" si="187"/>
        <v>4.7165583737155958E-2</v>
      </c>
      <c r="H1334" s="2">
        <f t="shared" si="184"/>
        <v>0.9310443147473384</v>
      </c>
      <c r="I1334" s="2">
        <f t="shared" si="185"/>
        <v>48.214549383303925</v>
      </c>
    </row>
    <row r="1335" spans="1:9" ht="13.5" x14ac:dyDescent="0.25">
      <c r="A1335" s="3">
        <f>TITRES_STAT!B1338</f>
        <v>43956</v>
      </c>
      <c r="B1335" s="6">
        <f>TITRES_STAT!D1338</f>
        <v>5.43</v>
      </c>
      <c r="C1335" s="2">
        <f t="shared" si="180"/>
        <v>0.15810000000000013</v>
      </c>
      <c r="D1335" s="2">
        <f t="shared" si="181"/>
        <v>0.15810000000000013</v>
      </c>
      <c r="E1335" s="2">
        <f t="shared" si="182"/>
        <v>0</v>
      </c>
      <c r="F1335" s="2">
        <f t="shared" si="187"/>
        <v>5.2069445119488689E-2</v>
      </c>
      <c r="G1335" s="2">
        <f t="shared" si="187"/>
        <v>4.3796613470216246E-2</v>
      </c>
      <c r="H1335" s="2">
        <f t="shared" si="184"/>
        <v>1.1888920396755871</v>
      </c>
      <c r="I1335" s="2">
        <f t="shared" si="185"/>
        <v>54.314786573566749</v>
      </c>
    </row>
    <row r="1336" spans="1:9" ht="13.5" x14ac:dyDescent="0.25">
      <c r="A1336" s="3">
        <f>TITRES_STAT!B1339</f>
        <v>43957</v>
      </c>
      <c r="B1336" s="6">
        <f>TITRES_STAT!D1339</f>
        <v>5.4476000000000004</v>
      </c>
      <c r="C1336" s="2">
        <f t="shared" si="180"/>
        <v>1.7600000000000726E-2</v>
      </c>
      <c r="D1336" s="2">
        <f t="shared" si="181"/>
        <v>1.7600000000000726E-2</v>
      </c>
      <c r="E1336" s="2">
        <f t="shared" si="182"/>
        <v>0</v>
      </c>
      <c r="F1336" s="2">
        <f t="shared" si="187"/>
        <v>4.9607341896668121E-2</v>
      </c>
      <c r="G1336" s="2">
        <f t="shared" si="187"/>
        <v>4.0668283936629371E-2</v>
      </c>
      <c r="H1336" s="2">
        <f t="shared" si="184"/>
        <v>1.2198041592796951</v>
      </c>
      <c r="I1336" s="2">
        <f t="shared" si="185"/>
        <v>54.950980886327812</v>
      </c>
    </row>
    <row r="1337" spans="1:9" ht="13.5" x14ac:dyDescent="0.25">
      <c r="A1337" s="3">
        <f>TITRES_STAT!B1340</f>
        <v>43958</v>
      </c>
      <c r="B1337" s="6">
        <f>TITRES_STAT!D1340</f>
        <v>5.4476000000000004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4.6063960332620398E-2</v>
      </c>
      <c r="G1337" s="2">
        <f t="shared" si="187"/>
        <v>3.7763406512584419E-2</v>
      </c>
      <c r="H1337" s="2">
        <f t="shared" si="184"/>
        <v>1.2198041592796951</v>
      </c>
      <c r="I1337" s="2">
        <f t="shared" si="185"/>
        <v>54.950980886327812</v>
      </c>
    </row>
    <row r="1338" spans="1:9" ht="13.5" x14ac:dyDescent="0.25">
      <c r="A1338" s="3">
        <f>TITRES_STAT!B1341</f>
        <v>43959</v>
      </c>
      <c r="B1338" s="6">
        <f>TITRES_STAT!D1341</f>
        <v>5.5354999999999999</v>
      </c>
      <c r="C1338" s="2">
        <f t="shared" si="180"/>
        <v>8.7899999999999423E-2</v>
      </c>
      <c r="D1338" s="2">
        <f t="shared" si="181"/>
        <v>8.7899999999999423E-2</v>
      </c>
      <c r="E1338" s="2">
        <f t="shared" si="182"/>
        <v>0</v>
      </c>
      <c r="F1338" s="2">
        <f t="shared" si="187"/>
        <v>4.9052248880290326E-2</v>
      </c>
      <c r="G1338" s="2">
        <f t="shared" si="187"/>
        <v>3.5066020333114102E-2</v>
      </c>
      <c r="H1338" s="2">
        <f t="shared" si="184"/>
        <v>1.3988541731942283</v>
      </c>
      <c r="I1338" s="2">
        <f t="shared" si="185"/>
        <v>58.313431004918662</v>
      </c>
    </row>
    <row r="1339" spans="1:9" ht="13.5" x14ac:dyDescent="0.25">
      <c r="A1339" s="3">
        <f>TITRES_STAT!B1342</f>
        <v>43962</v>
      </c>
      <c r="B1339" s="6">
        <f>TITRES_STAT!D1342</f>
        <v>5.3773</v>
      </c>
      <c r="C1339" s="2">
        <f t="shared" si="180"/>
        <v>-0.1581999999999999</v>
      </c>
      <c r="D1339" s="2">
        <f t="shared" si="181"/>
        <v>0</v>
      </c>
      <c r="E1339" s="2">
        <f t="shared" si="182"/>
        <v>0.1581999999999999</v>
      </c>
      <c r="F1339" s="2">
        <f t="shared" si="187"/>
        <v>4.5548516817412447E-2</v>
      </c>
      <c r="G1339" s="2">
        <f t="shared" si="187"/>
        <v>4.3861304595034518E-2</v>
      </c>
      <c r="H1339" s="2">
        <f t="shared" si="184"/>
        <v>1.0384669867427732</v>
      </c>
      <c r="I1339" s="2">
        <f t="shared" si="185"/>
        <v>50.943527341697084</v>
      </c>
    </row>
    <row r="1340" spans="1:9" ht="13.5" x14ac:dyDescent="0.25">
      <c r="A1340" s="3">
        <f>TITRES_STAT!B1343</f>
        <v>43963</v>
      </c>
      <c r="B1340" s="6">
        <f>TITRES_STAT!D1343</f>
        <v>5.3773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4.2295051330454414E-2</v>
      </c>
      <c r="G1340" s="2">
        <f t="shared" si="187"/>
        <v>4.0728354266817764E-2</v>
      </c>
      <c r="H1340" s="2">
        <f t="shared" si="184"/>
        <v>1.0384669867427732</v>
      </c>
      <c r="I1340" s="2">
        <f t="shared" si="185"/>
        <v>50.943527341697084</v>
      </c>
    </row>
    <row r="1341" spans="1:9" ht="13.5" x14ac:dyDescent="0.25">
      <c r="A1341" s="3">
        <f>TITRES_STAT!B1344</f>
        <v>43964</v>
      </c>
      <c r="B1341" s="6">
        <f>TITRES_STAT!D1344</f>
        <v>5.4915000000000003</v>
      </c>
      <c r="C1341" s="2">
        <f t="shared" si="180"/>
        <v>0.1142000000000003</v>
      </c>
      <c r="D1341" s="2">
        <f t="shared" si="181"/>
        <v>0.1142000000000003</v>
      </c>
      <c r="E1341" s="2">
        <f t="shared" si="182"/>
        <v>0</v>
      </c>
      <c r="F1341" s="2">
        <f t="shared" ref="F1341:G1356" si="188">((F1340*13)+D1341)/14</f>
        <v>4.7431119092564832E-2</v>
      </c>
      <c r="G1341" s="2">
        <f t="shared" si="188"/>
        <v>3.781918610490221E-2</v>
      </c>
      <c r="H1341" s="2">
        <f t="shared" si="184"/>
        <v>1.2541549403258232</v>
      </c>
      <c r="I1341" s="2">
        <f t="shared" si="185"/>
        <v>55.637477171136396</v>
      </c>
    </row>
    <row r="1342" spans="1:9" ht="13.5" x14ac:dyDescent="0.25">
      <c r="A1342" s="3">
        <f>TITRES_STAT!B1345</f>
        <v>43965</v>
      </c>
      <c r="B1342" s="6">
        <f>TITRES_STAT!D1345</f>
        <v>5.4915000000000003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4.4043182014524486E-2</v>
      </c>
      <c r="G1342" s="2">
        <f t="shared" si="188"/>
        <v>3.5117815668837767E-2</v>
      </c>
      <c r="H1342" s="2">
        <f t="shared" si="184"/>
        <v>1.2541549403258232</v>
      </c>
      <c r="I1342" s="2">
        <f t="shared" si="185"/>
        <v>55.637477171136396</v>
      </c>
    </row>
    <row r="1343" spans="1:9" ht="13.5" x14ac:dyDescent="0.25">
      <c r="A1343" s="3">
        <f>TITRES_STAT!B1346</f>
        <v>43966</v>
      </c>
      <c r="B1343" s="6">
        <f>TITRES_STAT!D1346</f>
        <v>5.6233000000000004</v>
      </c>
      <c r="C1343" s="2">
        <f t="shared" si="180"/>
        <v>0.13180000000000014</v>
      </c>
      <c r="D1343" s="2">
        <f t="shared" si="181"/>
        <v>0.13180000000000014</v>
      </c>
      <c r="E1343" s="2">
        <f t="shared" si="182"/>
        <v>0</v>
      </c>
      <c r="F1343" s="2">
        <f t="shared" si="188"/>
        <v>5.0311526156344176E-2</v>
      </c>
      <c r="G1343" s="2">
        <f t="shared" si="188"/>
        <v>3.2609400263920785E-2</v>
      </c>
      <c r="H1343" s="2">
        <f t="shared" si="184"/>
        <v>1.542853464005872</v>
      </c>
      <c r="I1343" s="2">
        <f t="shared" si="185"/>
        <v>60.67410040904776</v>
      </c>
    </row>
    <row r="1344" spans="1:9" ht="13.5" x14ac:dyDescent="0.25">
      <c r="A1344" s="3">
        <f>TITRES_STAT!B1347</f>
        <v>43969</v>
      </c>
      <c r="B1344" s="6">
        <f>TITRES_STAT!D1347</f>
        <v>5.6936</v>
      </c>
      <c r="C1344" s="2">
        <f t="shared" si="180"/>
        <v>7.0299999999999585E-2</v>
      </c>
      <c r="D1344" s="2">
        <f t="shared" si="181"/>
        <v>7.0299999999999585E-2</v>
      </c>
      <c r="E1344" s="2">
        <f t="shared" si="182"/>
        <v>0</v>
      </c>
      <c r="F1344" s="2">
        <f t="shared" si="188"/>
        <v>5.1739274288033842E-2</v>
      </c>
      <c r="G1344" s="2">
        <f t="shared" si="188"/>
        <v>3.0280157387926443E-2</v>
      </c>
      <c r="H1344" s="2">
        <f t="shared" si="184"/>
        <v>1.7086857781216076</v>
      </c>
      <c r="I1344" s="2">
        <f t="shared" si="185"/>
        <v>63.081727379486964</v>
      </c>
    </row>
    <row r="1345" spans="1:9" ht="13.5" x14ac:dyDescent="0.25">
      <c r="A1345" s="3">
        <f>TITRES_STAT!B1348</f>
        <v>43970</v>
      </c>
      <c r="B1345" s="6">
        <f>TITRES_STAT!D1348</f>
        <v>5.5266999999999999</v>
      </c>
      <c r="C1345" s="2">
        <f t="shared" si="180"/>
        <v>-0.16690000000000005</v>
      </c>
      <c r="D1345" s="2">
        <f t="shared" si="181"/>
        <v>0</v>
      </c>
      <c r="E1345" s="2">
        <f t="shared" si="182"/>
        <v>0.16690000000000005</v>
      </c>
      <c r="F1345" s="2">
        <f t="shared" si="188"/>
        <v>4.8043611838888563E-2</v>
      </c>
      <c r="G1345" s="2">
        <f t="shared" si="188"/>
        <v>4.0038717574503127E-2</v>
      </c>
      <c r="H1345" s="2">
        <f t="shared" si="184"/>
        <v>1.1999288376179909</v>
      </c>
      <c r="I1345" s="2">
        <f t="shared" si="185"/>
        <v>54.543984200745037</v>
      </c>
    </row>
    <row r="1346" spans="1:9" ht="13.5" x14ac:dyDescent="0.25">
      <c r="A1346" s="3">
        <f>TITRES_STAT!B1349</f>
        <v>43971</v>
      </c>
      <c r="B1346" s="6">
        <f>TITRES_STAT!D1349</f>
        <v>5.5266999999999999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4.461192527896795E-2</v>
      </c>
      <c r="G1346" s="2">
        <f t="shared" si="188"/>
        <v>3.717880917632433E-2</v>
      </c>
      <c r="H1346" s="2">
        <f t="shared" si="184"/>
        <v>1.1999288376179909</v>
      </c>
      <c r="I1346" s="2">
        <f t="shared" si="185"/>
        <v>54.543984200745037</v>
      </c>
    </row>
    <row r="1347" spans="1:9" ht="13.5" x14ac:dyDescent="0.25">
      <c r="A1347" s="3">
        <f>TITRES_STAT!B1350</f>
        <v>43972</v>
      </c>
      <c r="B1347" s="6">
        <f>TITRES_STAT!D1350</f>
        <v>5.4915000000000003</v>
      </c>
      <c r="C1347" s="2">
        <f t="shared" ref="C1347:C1410" si="189">B1347-B1346</f>
        <v>-3.5199999999999676E-2</v>
      </c>
      <c r="D1347" s="2">
        <f t="shared" ref="D1347:D1410" si="190">IF(C1347&gt;0,C1347,0)</f>
        <v>0</v>
      </c>
      <c r="E1347" s="2">
        <f t="shared" ref="E1347:E1410" si="191">IF(C1347&lt;0,-C1347,0)</f>
        <v>3.5199999999999676E-2</v>
      </c>
      <c r="F1347" s="2">
        <f t="shared" si="188"/>
        <v>4.1425359187613094E-2</v>
      </c>
      <c r="G1347" s="2">
        <f t="shared" si="188"/>
        <v>3.7037465663729716E-2</v>
      </c>
      <c r="H1347" s="2">
        <f t="shared" si="184"/>
        <v>1.1184717540806357</v>
      </c>
      <c r="I1347" s="2">
        <f t="shared" si="185"/>
        <v>52.796160813861064</v>
      </c>
    </row>
    <row r="1348" spans="1:9" ht="13.5" x14ac:dyDescent="0.25">
      <c r="A1348" s="3">
        <f>TITRES_STAT!B1351</f>
        <v>43973</v>
      </c>
      <c r="B1348" s="6">
        <f>TITRES_STAT!D1351</f>
        <v>5.4915000000000003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3.846640495992644E-2</v>
      </c>
      <c r="G1348" s="2">
        <f t="shared" si="188"/>
        <v>3.4391932402034739E-2</v>
      </c>
      <c r="H1348" s="2">
        <f t="shared" si="184"/>
        <v>1.1184717540806355</v>
      </c>
      <c r="I1348" s="2">
        <f t="shared" si="185"/>
        <v>52.796160813861064</v>
      </c>
    </row>
    <row r="1349" spans="1:9" ht="13.5" x14ac:dyDescent="0.25">
      <c r="A1349" s="3">
        <f>TITRES_STAT!B1352</f>
        <v>43977</v>
      </c>
      <c r="B1349" s="6">
        <f>TITRES_STAT!D1352</f>
        <v>5.3334000000000001</v>
      </c>
      <c r="C1349" s="2">
        <f t="shared" si="189"/>
        <v>-0.15810000000000013</v>
      </c>
      <c r="D1349" s="2">
        <f t="shared" si="190"/>
        <v>0</v>
      </c>
      <c r="E1349" s="2">
        <f t="shared" si="191"/>
        <v>0.15810000000000013</v>
      </c>
      <c r="F1349" s="2">
        <f t="shared" si="188"/>
        <v>3.5718804605645978E-2</v>
      </c>
      <c r="G1349" s="2">
        <f t="shared" si="188"/>
        <v>4.3228222944746549E-2</v>
      </c>
      <c r="H1349" s="2">
        <f t="shared" si="184"/>
        <v>0.82628436175368669</v>
      </c>
      <c r="I1349" s="2">
        <f t="shared" si="185"/>
        <v>45.244014517008104</v>
      </c>
    </row>
    <row r="1350" spans="1:9" ht="13.5" x14ac:dyDescent="0.25">
      <c r="A1350" s="3">
        <f>TITRES_STAT!B1353</f>
        <v>43978</v>
      </c>
      <c r="B1350" s="6">
        <f>TITRES_STAT!D1353</f>
        <v>5.3158000000000003</v>
      </c>
      <c r="C1350" s="2">
        <f t="shared" si="189"/>
        <v>-1.7599999999999838E-2</v>
      </c>
      <c r="D1350" s="2">
        <f t="shared" si="190"/>
        <v>0</v>
      </c>
      <c r="E1350" s="2">
        <f t="shared" si="191"/>
        <v>1.7599999999999838E-2</v>
      </c>
      <c r="F1350" s="2">
        <f t="shared" si="188"/>
        <v>3.3167461419528407E-2</v>
      </c>
      <c r="G1350" s="2">
        <f t="shared" si="188"/>
        <v>4.1397635591550352E-2</v>
      </c>
      <c r="H1350" s="2">
        <f t="shared" si="184"/>
        <v>0.80119216823818307</v>
      </c>
      <c r="I1350" s="2">
        <f t="shared" si="185"/>
        <v>44.481215406452755</v>
      </c>
    </row>
    <row r="1351" spans="1:9" ht="13.5" x14ac:dyDescent="0.25">
      <c r="A1351" s="3">
        <f>TITRES_STAT!B1354</f>
        <v>43979</v>
      </c>
      <c r="B1351" s="6">
        <f>TITRES_STAT!D1354</f>
        <v>5.1577000000000002</v>
      </c>
      <c r="C1351" s="2">
        <f t="shared" si="189"/>
        <v>-0.15810000000000013</v>
      </c>
      <c r="D1351" s="2">
        <f t="shared" si="190"/>
        <v>0</v>
      </c>
      <c r="E1351" s="2">
        <f t="shared" si="191"/>
        <v>0.15810000000000013</v>
      </c>
      <c r="F1351" s="2">
        <f t="shared" si="188"/>
        <v>3.0798357032419236E-2</v>
      </c>
      <c r="G1351" s="2">
        <f t="shared" si="188"/>
        <v>4.9733518763582486E-2</v>
      </c>
      <c r="H1351" s="2">
        <f t="shared" si="184"/>
        <v>0.61926760458725927</v>
      </c>
      <c r="I1351" s="2">
        <f t="shared" si="185"/>
        <v>38.243685159446294</v>
      </c>
    </row>
    <row r="1352" spans="1:9" ht="13.5" x14ac:dyDescent="0.25">
      <c r="A1352" s="3">
        <f>TITRES_STAT!B1355</f>
        <v>43980</v>
      </c>
      <c r="B1352" s="6">
        <f>TITRES_STAT!D1355</f>
        <v>5.2981999999999996</v>
      </c>
      <c r="C1352" s="2">
        <f t="shared" si="189"/>
        <v>0.1404999999999994</v>
      </c>
      <c r="D1352" s="2">
        <f t="shared" si="190"/>
        <v>0.1404999999999994</v>
      </c>
      <c r="E1352" s="2">
        <f t="shared" si="191"/>
        <v>0</v>
      </c>
      <c r="F1352" s="2">
        <f t="shared" si="188"/>
        <v>3.863418867296068E-2</v>
      </c>
      <c r="G1352" s="2">
        <f t="shared" si="188"/>
        <v>4.6181124566183736E-2</v>
      </c>
      <c r="H1352" s="2">
        <f t="shared" si="184"/>
        <v>0.83657964235134019</v>
      </c>
      <c r="I1352" s="2">
        <f t="shared" si="185"/>
        <v>45.550959134028197</v>
      </c>
    </row>
    <row r="1353" spans="1:9" ht="13.5" x14ac:dyDescent="0.25">
      <c r="A1353" s="3">
        <f>TITRES_STAT!B1356</f>
        <v>43983</v>
      </c>
      <c r="B1353" s="6">
        <f>TITRES_STAT!D1356</f>
        <v>5.2630999999999997</v>
      </c>
      <c r="C1353" s="2">
        <f t="shared" si="189"/>
        <v>-3.5099999999999909E-2</v>
      </c>
      <c r="D1353" s="2">
        <f t="shared" si="190"/>
        <v>0</v>
      </c>
      <c r="E1353" s="2">
        <f t="shared" si="191"/>
        <v>3.5099999999999909E-2</v>
      </c>
      <c r="F1353" s="2">
        <f t="shared" si="188"/>
        <v>3.5874603767749202E-2</v>
      </c>
      <c r="G1353" s="2">
        <f t="shared" si="188"/>
        <v>4.5389615668599177E-2</v>
      </c>
      <c r="H1353" s="2">
        <f t="shared" si="184"/>
        <v>0.79037029151510263</v>
      </c>
      <c r="I1353" s="2">
        <f t="shared" si="185"/>
        <v>44.14563262476004</v>
      </c>
    </row>
    <row r="1354" spans="1:9" ht="13.5" x14ac:dyDescent="0.25">
      <c r="A1354" s="3">
        <f>TITRES_STAT!B1357</f>
        <v>43984</v>
      </c>
      <c r="B1354" s="6">
        <f>TITRES_STAT!D1357</f>
        <v>5.3070000000000004</v>
      </c>
      <c r="C1354" s="2">
        <f t="shared" si="189"/>
        <v>4.3900000000000716E-2</v>
      </c>
      <c r="D1354" s="2">
        <f t="shared" si="190"/>
        <v>4.3900000000000716E-2</v>
      </c>
      <c r="E1354" s="2">
        <f t="shared" si="191"/>
        <v>0</v>
      </c>
      <c r="F1354" s="2">
        <f t="shared" si="188"/>
        <v>3.6447846355767165E-2</v>
      </c>
      <c r="G1354" s="2">
        <f t="shared" si="188"/>
        <v>4.2147500263699234E-2</v>
      </c>
      <c r="H1354" s="2">
        <f t="shared" si="184"/>
        <v>0.86476887425655791</v>
      </c>
      <c r="I1354" s="2">
        <f t="shared" si="185"/>
        <v>46.374051293693014</v>
      </c>
    </row>
    <row r="1355" spans="1:9" ht="13.5" x14ac:dyDescent="0.25">
      <c r="A1355" s="3">
        <f>TITRES_STAT!B1358</f>
        <v>43985</v>
      </c>
      <c r="B1355" s="6">
        <f>TITRES_STAT!D1358</f>
        <v>5.2718999999999996</v>
      </c>
      <c r="C1355" s="2">
        <f t="shared" si="189"/>
        <v>-3.5100000000000797E-2</v>
      </c>
      <c r="D1355" s="2">
        <f t="shared" si="190"/>
        <v>0</v>
      </c>
      <c r="E1355" s="2">
        <f t="shared" si="191"/>
        <v>3.5100000000000797E-2</v>
      </c>
      <c r="F1355" s="2">
        <f t="shared" si="188"/>
        <v>3.3844428758926653E-2</v>
      </c>
      <c r="G1355" s="2">
        <f t="shared" si="188"/>
        <v>4.1644107387720779E-2</v>
      </c>
      <c r="H1355" s="2">
        <f t="shared" si="184"/>
        <v>0.81270630785343845</v>
      </c>
      <c r="I1355" s="2">
        <f t="shared" si="185"/>
        <v>44.83386549340279</v>
      </c>
    </row>
    <row r="1356" spans="1:9" ht="13.5" x14ac:dyDescent="0.25">
      <c r="A1356" s="3">
        <f>TITRES_STAT!B1359</f>
        <v>43986</v>
      </c>
      <c r="B1356" s="6">
        <f>TITRES_STAT!D1359</f>
        <v>5.2718999999999996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3.1426969561860467E-2</v>
      </c>
      <c r="G1356" s="2">
        <f t="shared" si="188"/>
        <v>3.8669528288597869E-2</v>
      </c>
      <c r="H1356" s="2">
        <f t="shared" si="184"/>
        <v>0.81270630785343845</v>
      </c>
      <c r="I1356" s="2">
        <f t="shared" si="185"/>
        <v>44.83386549340279</v>
      </c>
    </row>
    <row r="1357" spans="1:9" ht="13.5" x14ac:dyDescent="0.25">
      <c r="A1357" s="3">
        <f>TITRES_STAT!B1360</f>
        <v>43987</v>
      </c>
      <c r="B1357" s="6">
        <f>TITRES_STAT!D1360</f>
        <v>5.2718999999999996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2.9182186021727573E-2</v>
      </c>
      <c r="G1357" s="2">
        <f t="shared" si="192"/>
        <v>3.5907419125126593E-2</v>
      </c>
      <c r="H1357" s="2">
        <f t="shared" si="184"/>
        <v>0.81270630785343834</v>
      </c>
      <c r="I1357" s="2">
        <f t="shared" si="185"/>
        <v>44.833865493402783</v>
      </c>
    </row>
    <row r="1358" spans="1:9" ht="13.5" x14ac:dyDescent="0.25">
      <c r="A1358" s="3">
        <f>TITRES_STAT!B1361</f>
        <v>43990</v>
      </c>
      <c r="B1358" s="6">
        <f>TITRES_STAT!D1361</f>
        <v>5.2718999999999996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2.7097744163032744E-2</v>
      </c>
      <c r="G1358" s="2">
        <f t="shared" si="192"/>
        <v>3.3342603473331837E-2</v>
      </c>
      <c r="H1358" s="2">
        <f t="shared" si="184"/>
        <v>0.81270630785343823</v>
      </c>
      <c r="I1358" s="2">
        <f t="shared" si="185"/>
        <v>44.833865493402783</v>
      </c>
    </row>
    <row r="1359" spans="1:9" ht="13.5" x14ac:dyDescent="0.25">
      <c r="A1359" s="3">
        <f>TITRES_STAT!B1362</f>
        <v>43991</v>
      </c>
      <c r="B1359" s="6">
        <f>TITRES_STAT!D1362</f>
        <v>5.1136999999999997</v>
      </c>
      <c r="C1359" s="2">
        <f t="shared" si="189"/>
        <v>-0.1581999999999999</v>
      </c>
      <c r="D1359" s="2">
        <f t="shared" si="190"/>
        <v>0</v>
      </c>
      <c r="E1359" s="2">
        <f t="shared" si="191"/>
        <v>0.1581999999999999</v>
      </c>
      <c r="F1359" s="2">
        <f t="shared" si="192"/>
        <v>2.5162191008530402E-2</v>
      </c>
      <c r="G1359" s="2">
        <f t="shared" si="192"/>
        <v>4.2260988939522411E-2</v>
      </c>
      <c r="H1359" s="2">
        <f t="shared" si="184"/>
        <v>0.59539995726410366</v>
      </c>
      <c r="I1359" s="2">
        <f t="shared" si="185"/>
        <v>37.319792729914226</v>
      </c>
    </row>
    <row r="1360" spans="1:9" ht="13.5" x14ac:dyDescent="0.25">
      <c r="A1360" s="3">
        <f>TITRES_STAT!B1363</f>
        <v>43992</v>
      </c>
      <c r="B1360" s="6">
        <f>TITRES_STAT!D1363</f>
        <v>5.2630999999999997</v>
      </c>
      <c r="C1360" s="2">
        <f t="shared" si="189"/>
        <v>0.14939999999999998</v>
      </c>
      <c r="D1360" s="2">
        <f t="shared" si="190"/>
        <v>0.14939999999999998</v>
      </c>
      <c r="E1360" s="2">
        <f t="shared" si="191"/>
        <v>0</v>
      </c>
      <c r="F1360" s="2">
        <f t="shared" si="192"/>
        <v>3.4036320222206803E-2</v>
      </c>
      <c r="G1360" s="2">
        <f t="shared" si="192"/>
        <v>3.9242346872413666E-2</v>
      </c>
      <c r="H1360" s="2">
        <f t="shared" si="184"/>
        <v>0.86733651106206999</v>
      </c>
      <c r="I1360" s="2">
        <f t="shared" si="185"/>
        <v>46.447788383292625</v>
      </c>
    </row>
    <row r="1361" spans="1:9" ht="13.5" x14ac:dyDescent="0.25">
      <c r="A1361" s="3">
        <f>TITRES_STAT!B1364</f>
        <v>43993</v>
      </c>
      <c r="B1361" s="6">
        <f>TITRES_STAT!D1364</f>
        <v>5.2279</v>
      </c>
      <c r="C1361" s="2">
        <f t="shared" si="189"/>
        <v>-3.5199999999999676E-2</v>
      </c>
      <c r="D1361" s="2">
        <f t="shared" si="190"/>
        <v>0</v>
      </c>
      <c r="E1361" s="2">
        <f t="shared" si="191"/>
        <v>3.5199999999999676E-2</v>
      </c>
      <c r="F1361" s="2">
        <f t="shared" si="192"/>
        <v>3.1605154492049176E-2</v>
      </c>
      <c r="G1361" s="2">
        <f t="shared" si="192"/>
        <v>3.8953607810098378E-2</v>
      </c>
      <c r="H1361" s="2">
        <f t="shared" ref="H1361:H1424" si="193">F1361/G1361</f>
        <v>0.81135371712234106</v>
      </c>
      <c r="I1361" s="2">
        <f t="shared" ref="I1361:I1424" si="194">IF(G1361=0,100,100-(100/(1+H1361)))</f>
        <v>44.792671329337118</v>
      </c>
    </row>
    <row r="1362" spans="1:9" ht="13.5" x14ac:dyDescent="0.25">
      <c r="A1362" s="3">
        <f>TITRES_STAT!B1365</f>
        <v>43994</v>
      </c>
      <c r="B1362" s="6">
        <f>TITRES_STAT!D1365</f>
        <v>5.2279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2.9347643456902803E-2</v>
      </c>
      <c r="G1362" s="2">
        <f t="shared" si="192"/>
        <v>3.617120725223421E-2</v>
      </c>
      <c r="H1362" s="2">
        <f t="shared" si="193"/>
        <v>0.81135371712234094</v>
      </c>
      <c r="I1362" s="2">
        <f t="shared" si="194"/>
        <v>44.792671329337118</v>
      </c>
    </row>
    <row r="1363" spans="1:9" ht="13.5" x14ac:dyDescent="0.25">
      <c r="A1363" s="3">
        <f>TITRES_STAT!B1366</f>
        <v>43997</v>
      </c>
      <c r="B1363" s="6">
        <f>TITRES_STAT!D1366</f>
        <v>5.0785999999999998</v>
      </c>
      <c r="C1363" s="2">
        <f t="shared" si="189"/>
        <v>-0.14930000000000021</v>
      </c>
      <c r="D1363" s="2">
        <f t="shared" si="190"/>
        <v>0</v>
      </c>
      <c r="E1363" s="2">
        <f t="shared" si="191"/>
        <v>0.14930000000000021</v>
      </c>
      <c r="F1363" s="2">
        <f t="shared" si="192"/>
        <v>2.7251383209981172E-2</v>
      </c>
      <c r="G1363" s="2">
        <f t="shared" si="192"/>
        <v>4.4251835305646067E-2</v>
      </c>
      <c r="H1363" s="2">
        <f t="shared" si="193"/>
        <v>0.61582492616987983</v>
      </c>
      <c r="I1363" s="2">
        <f t="shared" si="194"/>
        <v>38.112107085117159</v>
      </c>
    </row>
    <row r="1364" spans="1:9" ht="13.5" x14ac:dyDescent="0.25">
      <c r="A1364" s="3">
        <f>TITRES_STAT!B1367</f>
        <v>43998</v>
      </c>
      <c r="B1364" s="6">
        <f>TITRES_STAT!D1367</f>
        <v>5.1840000000000002</v>
      </c>
      <c r="C1364" s="2">
        <f t="shared" si="189"/>
        <v>0.10540000000000038</v>
      </c>
      <c r="D1364" s="2">
        <f t="shared" si="190"/>
        <v>0.10540000000000038</v>
      </c>
      <c r="E1364" s="2">
        <f t="shared" si="191"/>
        <v>0</v>
      </c>
      <c r="F1364" s="2">
        <f t="shared" si="192"/>
        <v>3.2833427266411114E-2</v>
      </c>
      <c r="G1364" s="2">
        <f t="shared" si="192"/>
        <v>4.1090989926671352E-2</v>
      </c>
      <c r="H1364" s="2">
        <f t="shared" si="193"/>
        <v>0.79904201200807734</v>
      </c>
      <c r="I1364" s="2">
        <f t="shared" si="194"/>
        <v>44.414861169150385</v>
      </c>
    </row>
    <row r="1365" spans="1:9" ht="13.5" x14ac:dyDescent="0.25">
      <c r="A1365" s="3">
        <f>TITRES_STAT!B1368</f>
        <v>43999</v>
      </c>
      <c r="B1365" s="6">
        <f>TITRES_STAT!D1368</f>
        <v>5.2630999999999997</v>
      </c>
      <c r="C1365" s="2">
        <f t="shared" si="189"/>
        <v>7.9099999999999504E-2</v>
      </c>
      <c r="D1365" s="2">
        <f t="shared" si="190"/>
        <v>7.9099999999999504E-2</v>
      </c>
      <c r="E1365" s="2">
        <f t="shared" si="191"/>
        <v>0</v>
      </c>
      <c r="F1365" s="2">
        <f t="shared" si="192"/>
        <v>3.6138182461667431E-2</v>
      </c>
      <c r="G1365" s="2">
        <f t="shared" si="192"/>
        <v>3.8155919217623402E-2</v>
      </c>
      <c r="H1365" s="2">
        <f t="shared" si="193"/>
        <v>0.94711864378242994</v>
      </c>
      <c r="I1365" s="2">
        <f t="shared" si="194"/>
        <v>48.642061273810107</v>
      </c>
    </row>
    <row r="1366" spans="1:9" ht="13.5" x14ac:dyDescent="0.25">
      <c r="A1366" s="3">
        <f>TITRES_STAT!B1369</f>
        <v>44000</v>
      </c>
      <c r="B1366" s="6">
        <f>TITRES_STAT!D1369</f>
        <v>5.1840000000000002</v>
      </c>
      <c r="C1366" s="2">
        <f t="shared" si="189"/>
        <v>-7.9099999999999504E-2</v>
      </c>
      <c r="D1366" s="2">
        <f t="shared" si="190"/>
        <v>0</v>
      </c>
      <c r="E1366" s="2">
        <f t="shared" si="191"/>
        <v>7.9099999999999504E-2</v>
      </c>
      <c r="F1366" s="2">
        <f t="shared" si="192"/>
        <v>3.3556883714405475E-2</v>
      </c>
      <c r="G1366" s="2">
        <f t="shared" si="192"/>
        <v>4.1080496416364555E-2</v>
      </c>
      <c r="H1366" s="2">
        <f t="shared" si="193"/>
        <v>0.81685682116143987</v>
      </c>
      <c r="I1366" s="2">
        <f t="shared" si="194"/>
        <v>44.959889609752395</v>
      </c>
    </row>
    <row r="1367" spans="1:9" ht="13.5" x14ac:dyDescent="0.25">
      <c r="A1367" s="3">
        <f>TITRES_STAT!B1370</f>
        <v>44001</v>
      </c>
      <c r="B1367" s="6">
        <f>TITRES_STAT!D1370</f>
        <v>5.0960999999999999</v>
      </c>
      <c r="C1367" s="2">
        <f t="shared" si="189"/>
        <v>-8.7900000000000311E-2</v>
      </c>
      <c r="D1367" s="2">
        <f t="shared" si="190"/>
        <v>0</v>
      </c>
      <c r="E1367" s="2">
        <f t="shared" si="191"/>
        <v>8.7900000000000311E-2</v>
      </c>
      <c r="F1367" s="2">
        <f t="shared" si="192"/>
        <v>3.1159963449090798E-2</v>
      </c>
      <c r="G1367" s="2">
        <f t="shared" si="192"/>
        <v>4.442474667233854E-2</v>
      </c>
      <c r="H1367" s="2">
        <f t="shared" si="193"/>
        <v>0.70141004244584304</v>
      </c>
      <c r="I1367" s="2">
        <f t="shared" si="194"/>
        <v>41.225220549276813</v>
      </c>
    </row>
    <row r="1368" spans="1:9" ht="13.5" x14ac:dyDescent="0.25">
      <c r="A1368" s="3">
        <f>TITRES_STAT!B1371</f>
        <v>44004</v>
      </c>
      <c r="B1368" s="6">
        <f>TITRES_STAT!D1371</f>
        <v>5.0346000000000002</v>
      </c>
      <c r="C1368" s="2">
        <f t="shared" si="189"/>
        <v>-6.1499999999999666E-2</v>
      </c>
      <c r="D1368" s="2">
        <f t="shared" si="190"/>
        <v>0</v>
      </c>
      <c r="E1368" s="2">
        <f t="shared" si="191"/>
        <v>6.1499999999999666E-2</v>
      </c>
      <c r="F1368" s="2">
        <f t="shared" si="192"/>
        <v>2.8934251774155741E-2</v>
      </c>
      <c r="G1368" s="2">
        <f t="shared" si="192"/>
        <v>4.5644407624314334E-2</v>
      </c>
      <c r="H1368" s="2">
        <f t="shared" si="193"/>
        <v>0.63390573522839944</v>
      </c>
      <c r="I1368" s="2">
        <f t="shared" si="194"/>
        <v>38.796958818422127</v>
      </c>
    </row>
    <row r="1369" spans="1:9" ht="13.5" x14ac:dyDescent="0.25">
      <c r="A1369" s="3">
        <f>TITRES_STAT!B1372</f>
        <v>44005</v>
      </c>
      <c r="B1369" s="6">
        <f>TITRES_STAT!D1372</f>
        <v>5.0083000000000002</v>
      </c>
      <c r="C1369" s="2">
        <f t="shared" si="189"/>
        <v>-2.629999999999999E-2</v>
      </c>
      <c r="D1369" s="2">
        <f t="shared" si="190"/>
        <v>0</v>
      </c>
      <c r="E1369" s="2">
        <f t="shared" si="191"/>
        <v>2.629999999999999E-2</v>
      </c>
      <c r="F1369" s="2">
        <f t="shared" si="192"/>
        <v>2.6867519504573188E-2</v>
      </c>
      <c r="G1369" s="2">
        <f t="shared" si="192"/>
        <v>4.4262664222577595E-2</v>
      </c>
      <c r="H1369" s="2">
        <f t="shared" si="193"/>
        <v>0.60700185983989063</v>
      </c>
      <c r="I1369" s="2">
        <f t="shared" si="194"/>
        <v>37.772318440276585</v>
      </c>
    </row>
    <row r="1370" spans="1:9" ht="13.5" x14ac:dyDescent="0.25">
      <c r="A1370" s="3">
        <f>TITRES_STAT!B1373</f>
        <v>44006</v>
      </c>
      <c r="B1370" s="6">
        <f>TITRES_STAT!D1373</f>
        <v>5.0083000000000002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2.4948410968532248E-2</v>
      </c>
      <c r="G1370" s="2">
        <f t="shared" si="192"/>
        <v>4.110104534953634E-2</v>
      </c>
      <c r="H1370" s="2">
        <f t="shared" si="193"/>
        <v>0.60700185983989063</v>
      </c>
      <c r="I1370" s="2">
        <f t="shared" si="194"/>
        <v>37.772318440276585</v>
      </c>
    </row>
    <row r="1371" spans="1:9" ht="13.5" x14ac:dyDescent="0.25">
      <c r="A1371" s="3">
        <f>TITRES_STAT!B1374</f>
        <v>44007</v>
      </c>
      <c r="B1371" s="6">
        <f>TITRES_STAT!D1374</f>
        <v>5.0083000000000002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2.3166381613637089E-2</v>
      </c>
      <c r="G1371" s="2">
        <f t="shared" si="192"/>
        <v>3.8165256395998035E-2</v>
      </c>
      <c r="H1371" s="2">
        <f t="shared" si="193"/>
        <v>0.60700185983989063</v>
      </c>
      <c r="I1371" s="2">
        <f t="shared" si="194"/>
        <v>37.772318440276585</v>
      </c>
    </row>
    <row r="1372" spans="1:9" ht="13.5" x14ac:dyDescent="0.25">
      <c r="A1372" s="3">
        <f>TITRES_STAT!B1375</f>
        <v>44008</v>
      </c>
      <c r="B1372" s="6">
        <f>TITRES_STAT!D1375</f>
        <v>4.9995000000000003</v>
      </c>
      <c r="C1372" s="2">
        <f t="shared" si="189"/>
        <v>-8.799999999999919E-3</v>
      </c>
      <c r="D1372" s="2">
        <f t="shared" si="190"/>
        <v>0</v>
      </c>
      <c r="E1372" s="2">
        <f t="shared" si="191"/>
        <v>8.799999999999919E-3</v>
      </c>
      <c r="F1372" s="2">
        <f t="shared" si="192"/>
        <v>2.1511640069805871E-2</v>
      </c>
      <c r="G1372" s="2">
        <f t="shared" si="192"/>
        <v>3.6067738081998167E-2</v>
      </c>
      <c r="H1372" s="2">
        <f t="shared" si="193"/>
        <v>0.59642331939142545</v>
      </c>
      <c r="I1372" s="2">
        <f t="shared" si="194"/>
        <v>37.359972893579929</v>
      </c>
    </row>
    <row r="1373" spans="1:9" ht="13.5" x14ac:dyDescent="0.25">
      <c r="A1373" s="3">
        <f>TITRES_STAT!B1376</f>
        <v>44011</v>
      </c>
      <c r="B1373" s="6">
        <f>TITRES_STAT!D1376</f>
        <v>4.9203999999999999</v>
      </c>
      <c r="C1373" s="2">
        <f t="shared" si="189"/>
        <v>-7.9100000000000392E-2</v>
      </c>
      <c r="D1373" s="2">
        <f t="shared" si="190"/>
        <v>0</v>
      </c>
      <c r="E1373" s="2">
        <f t="shared" si="191"/>
        <v>7.9100000000000392E-2</v>
      </c>
      <c r="F1373" s="2">
        <f t="shared" ref="F1373:G1388" si="195">((F1372*13)+D1373)/14</f>
        <v>1.9975094350534024E-2</v>
      </c>
      <c r="G1373" s="2">
        <f t="shared" si="195"/>
        <v>3.9141471076141188E-2</v>
      </c>
      <c r="H1373" s="2">
        <f t="shared" si="193"/>
        <v>0.5103307004398695</v>
      </c>
      <c r="I1373" s="2">
        <f t="shared" si="194"/>
        <v>33.789335030483088</v>
      </c>
    </row>
    <row r="1374" spans="1:9" ht="13.5" x14ac:dyDescent="0.25">
      <c r="A1374" s="3">
        <f>TITRES_STAT!B1377</f>
        <v>44012</v>
      </c>
      <c r="B1374" s="6">
        <f>TITRES_STAT!D1377</f>
        <v>5.0522</v>
      </c>
      <c r="C1374" s="2">
        <f t="shared" si="189"/>
        <v>0.13180000000000014</v>
      </c>
      <c r="D1374" s="2">
        <f t="shared" si="190"/>
        <v>0.13180000000000014</v>
      </c>
      <c r="E1374" s="2">
        <f t="shared" si="191"/>
        <v>0</v>
      </c>
      <c r="F1374" s="2">
        <f t="shared" si="195"/>
        <v>2.7962587611210177E-2</v>
      </c>
      <c r="G1374" s="2">
        <f t="shared" si="195"/>
        <v>3.6345651713559676E-2</v>
      </c>
      <c r="H1374" s="2">
        <f t="shared" si="193"/>
        <v>0.76935166362082363</v>
      </c>
      <c r="I1374" s="2">
        <f t="shared" si="194"/>
        <v>43.48212282720624</v>
      </c>
    </row>
    <row r="1375" spans="1:9" ht="13.5" x14ac:dyDescent="0.25">
      <c r="A1375" s="3">
        <f>TITRES_STAT!B1378</f>
        <v>44013</v>
      </c>
      <c r="B1375" s="6">
        <f>TITRES_STAT!D1378</f>
        <v>5.1577000000000002</v>
      </c>
      <c r="C1375" s="2">
        <f t="shared" si="189"/>
        <v>0.10550000000000015</v>
      </c>
      <c r="D1375" s="2">
        <f t="shared" si="190"/>
        <v>0.10550000000000015</v>
      </c>
      <c r="E1375" s="2">
        <f t="shared" si="191"/>
        <v>0</v>
      </c>
      <c r="F1375" s="2">
        <f t="shared" si="195"/>
        <v>3.3500974210409463E-2</v>
      </c>
      <c r="G1375" s="2">
        <f t="shared" si="195"/>
        <v>3.3749533734019697E-2</v>
      </c>
      <c r="H1375" s="2">
        <f t="shared" si="193"/>
        <v>0.99263517162728432</v>
      </c>
      <c r="I1375" s="2">
        <f t="shared" si="194"/>
        <v>49.81519877603332</v>
      </c>
    </row>
    <row r="1376" spans="1:9" ht="13.5" x14ac:dyDescent="0.25">
      <c r="A1376" s="3">
        <f>TITRES_STAT!B1379</f>
        <v>44014</v>
      </c>
      <c r="B1376" s="6">
        <f>TITRES_STAT!D1379</f>
        <v>5.2016</v>
      </c>
      <c r="C1376" s="2">
        <f t="shared" si="189"/>
        <v>4.3899999999999828E-2</v>
      </c>
      <c r="D1376" s="2">
        <f t="shared" si="190"/>
        <v>4.3899999999999828E-2</v>
      </c>
      <c r="E1376" s="2">
        <f t="shared" si="191"/>
        <v>0</v>
      </c>
      <c r="F1376" s="2">
        <f t="shared" si="195"/>
        <v>3.4243761766808774E-2</v>
      </c>
      <c r="G1376" s="2">
        <f t="shared" si="195"/>
        <v>3.1338852753018294E-2</v>
      </c>
      <c r="H1376" s="2">
        <f t="shared" si="193"/>
        <v>1.0926935340193875</v>
      </c>
      <c r="I1376" s="2">
        <f t="shared" si="194"/>
        <v>52.214694424017097</v>
      </c>
    </row>
    <row r="1377" spans="1:9" ht="13.5" x14ac:dyDescent="0.25">
      <c r="A1377" s="3">
        <f>TITRES_STAT!B1380</f>
        <v>44015</v>
      </c>
      <c r="B1377" s="6">
        <f>TITRES_STAT!D1380</f>
        <v>5.5091000000000001</v>
      </c>
      <c r="C1377" s="2">
        <f t="shared" si="189"/>
        <v>0.30750000000000011</v>
      </c>
      <c r="D1377" s="2">
        <f t="shared" si="190"/>
        <v>0.30750000000000011</v>
      </c>
      <c r="E1377" s="2">
        <f t="shared" si="191"/>
        <v>0</v>
      </c>
      <c r="F1377" s="2">
        <f t="shared" si="195"/>
        <v>5.3762064497751012E-2</v>
      </c>
      <c r="G1377" s="2">
        <f t="shared" si="195"/>
        <v>2.9100363270659846E-2</v>
      </c>
      <c r="H1377" s="2">
        <f t="shared" si="193"/>
        <v>1.847470562402088</v>
      </c>
      <c r="I1377" s="2">
        <f t="shared" si="194"/>
        <v>64.881111917223365</v>
      </c>
    </row>
    <row r="1378" spans="1:9" ht="13.5" x14ac:dyDescent="0.25">
      <c r="A1378" s="3">
        <f>TITRES_STAT!B1381</f>
        <v>44018</v>
      </c>
      <c r="B1378" s="6">
        <f>TITRES_STAT!D1381</f>
        <v>5.6673</v>
      </c>
      <c r="C1378" s="2">
        <f t="shared" si="189"/>
        <v>0.1581999999999999</v>
      </c>
      <c r="D1378" s="2">
        <f t="shared" si="190"/>
        <v>0.1581999999999999</v>
      </c>
      <c r="E1378" s="2">
        <f t="shared" si="191"/>
        <v>0</v>
      </c>
      <c r="F1378" s="2">
        <f t="shared" si="195"/>
        <v>6.1221917033625936E-2</v>
      </c>
      <c r="G1378" s="2">
        <f t="shared" si="195"/>
        <v>2.7021765894184143E-2</v>
      </c>
      <c r="H1378" s="2">
        <f t="shared" si="193"/>
        <v>2.2656519663950845</v>
      </c>
      <c r="I1378" s="2">
        <f t="shared" si="194"/>
        <v>69.378243294435066</v>
      </c>
    </row>
    <row r="1379" spans="1:9" ht="13.5" x14ac:dyDescent="0.25">
      <c r="A1379" s="3">
        <f>TITRES_STAT!B1382</f>
        <v>44019</v>
      </c>
      <c r="B1379" s="6">
        <f>TITRES_STAT!D1382</f>
        <v>5.6585000000000001</v>
      </c>
      <c r="C1379" s="2">
        <f t="shared" si="189"/>
        <v>-8.799999999999919E-3</v>
      </c>
      <c r="D1379" s="2">
        <f t="shared" si="190"/>
        <v>0</v>
      </c>
      <c r="E1379" s="2">
        <f t="shared" si="191"/>
        <v>8.799999999999919E-3</v>
      </c>
      <c r="F1379" s="2">
        <f t="shared" si="195"/>
        <v>5.684892295979551E-2</v>
      </c>
      <c r="G1379" s="2">
        <f t="shared" si="195"/>
        <v>2.5720211187456699E-2</v>
      </c>
      <c r="H1379" s="2">
        <f t="shared" si="193"/>
        <v>2.2102821219259563</v>
      </c>
      <c r="I1379" s="2">
        <f t="shared" si="194"/>
        <v>68.850089742266448</v>
      </c>
    </row>
    <row r="1380" spans="1:9" ht="13.5" x14ac:dyDescent="0.25">
      <c r="A1380" s="3">
        <f>TITRES_STAT!B1383</f>
        <v>44020</v>
      </c>
      <c r="B1380" s="6">
        <f>TITRES_STAT!D1383</f>
        <v>5.6233000000000004</v>
      </c>
      <c r="C1380" s="2">
        <f t="shared" si="189"/>
        <v>-3.5199999999999676E-2</v>
      </c>
      <c r="D1380" s="2">
        <f t="shared" si="190"/>
        <v>0</v>
      </c>
      <c r="E1380" s="2">
        <f t="shared" si="191"/>
        <v>3.5199999999999676E-2</v>
      </c>
      <c r="F1380" s="2">
        <f t="shared" si="195"/>
        <v>5.2788285605524399E-2</v>
      </c>
      <c r="G1380" s="2">
        <f t="shared" si="195"/>
        <v>2.6397338959781198E-2</v>
      </c>
      <c r="H1380" s="2">
        <f t="shared" si="193"/>
        <v>1.9997578424837543</v>
      </c>
      <c r="I1380" s="2">
        <f t="shared" si="194"/>
        <v>66.66397581039358</v>
      </c>
    </row>
    <row r="1381" spans="1:9" ht="13.5" x14ac:dyDescent="0.25">
      <c r="A1381" s="3">
        <f>TITRES_STAT!B1384</f>
        <v>44021</v>
      </c>
      <c r="B1381" s="6">
        <f>TITRES_STAT!D1384</f>
        <v>5.7903000000000002</v>
      </c>
      <c r="C1381" s="2">
        <f t="shared" si="189"/>
        <v>0.16699999999999982</v>
      </c>
      <c r="D1381" s="2">
        <f t="shared" si="190"/>
        <v>0.16699999999999982</v>
      </c>
      <c r="E1381" s="2">
        <f t="shared" si="191"/>
        <v>0</v>
      </c>
      <c r="F1381" s="2">
        <f t="shared" si="195"/>
        <v>6.0946265205129788E-2</v>
      </c>
      <c r="G1381" s="2">
        <f t="shared" si="195"/>
        <v>2.4511814748368256E-2</v>
      </c>
      <c r="H1381" s="2">
        <f t="shared" si="193"/>
        <v>2.4864036315053726</v>
      </c>
      <c r="I1381" s="2">
        <f t="shared" si="194"/>
        <v>71.317147820655052</v>
      </c>
    </row>
    <row r="1382" spans="1:9" ht="13.5" x14ac:dyDescent="0.25">
      <c r="A1382" s="3">
        <f>TITRES_STAT!B1385</f>
        <v>44022</v>
      </c>
      <c r="B1382" s="6">
        <f>TITRES_STAT!D1385</f>
        <v>5.9484000000000004</v>
      </c>
      <c r="C1382" s="2">
        <f t="shared" si="189"/>
        <v>0.15810000000000013</v>
      </c>
      <c r="D1382" s="2">
        <f t="shared" si="190"/>
        <v>0.15810000000000013</v>
      </c>
      <c r="E1382" s="2">
        <f t="shared" si="191"/>
        <v>0</v>
      </c>
      <c r="F1382" s="2">
        <f t="shared" si="195"/>
        <v>6.7885817690477662E-2</v>
      </c>
      <c r="G1382" s="2">
        <f t="shared" si="195"/>
        <v>2.2760970837770522E-2</v>
      </c>
      <c r="H1382" s="2">
        <f t="shared" si="193"/>
        <v>2.9825536957248349</v>
      </c>
      <c r="I1382" s="2">
        <f t="shared" si="194"/>
        <v>74.890482931254056</v>
      </c>
    </row>
    <row r="1383" spans="1:9" ht="13.5" x14ac:dyDescent="0.25">
      <c r="A1383" s="3">
        <f>TITRES_STAT!B1386</f>
        <v>44025</v>
      </c>
      <c r="B1383" s="6">
        <f>TITRES_STAT!D1386</f>
        <v>6.0186999999999999</v>
      </c>
      <c r="C1383" s="2">
        <f t="shared" si="189"/>
        <v>7.0299999999999585E-2</v>
      </c>
      <c r="D1383" s="2">
        <f t="shared" si="190"/>
        <v>7.0299999999999585E-2</v>
      </c>
      <c r="E1383" s="2">
        <f t="shared" si="191"/>
        <v>0</v>
      </c>
      <c r="F1383" s="2">
        <f t="shared" si="195"/>
        <v>6.8058259284014946E-2</v>
      </c>
      <c r="G1383" s="2">
        <f t="shared" si="195"/>
        <v>2.1135187206501198E-2</v>
      </c>
      <c r="H1383" s="2">
        <f t="shared" si="193"/>
        <v>3.2201398842154649</v>
      </c>
      <c r="I1383" s="2">
        <f t="shared" si="194"/>
        <v>76.304103005203999</v>
      </c>
    </row>
    <row r="1384" spans="1:9" ht="13.5" x14ac:dyDescent="0.25">
      <c r="A1384" s="3">
        <f>TITRES_STAT!B1387</f>
        <v>44026</v>
      </c>
      <c r="B1384" s="6">
        <f>TITRES_STAT!D1387</f>
        <v>6.0186999999999999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6.3196955049442449E-2</v>
      </c>
      <c r="G1384" s="2">
        <f t="shared" si="195"/>
        <v>1.9625530977465395E-2</v>
      </c>
      <c r="H1384" s="2">
        <f t="shared" si="193"/>
        <v>3.2201398842154654</v>
      </c>
      <c r="I1384" s="2">
        <f t="shared" si="194"/>
        <v>76.304103005203999</v>
      </c>
    </row>
    <row r="1385" spans="1:9" ht="13.5" x14ac:dyDescent="0.25">
      <c r="A1385" s="3">
        <f>TITRES_STAT!B1388</f>
        <v>44027</v>
      </c>
      <c r="B1385" s="6">
        <f>TITRES_STAT!D1388</f>
        <v>6.0007999999999999</v>
      </c>
      <c r="C1385" s="2">
        <f t="shared" si="189"/>
        <v>-1.7900000000000027E-2</v>
      </c>
      <c r="D1385" s="2">
        <f t="shared" si="190"/>
        <v>0</v>
      </c>
      <c r="E1385" s="2">
        <f t="shared" si="191"/>
        <v>1.7900000000000027E-2</v>
      </c>
      <c r="F1385" s="2">
        <f t="shared" si="195"/>
        <v>5.8682886831625133E-2</v>
      </c>
      <c r="G1385" s="2">
        <f t="shared" si="195"/>
        <v>1.9502278764789299E-2</v>
      </c>
      <c r="H1385" s="2">
        <f t="shared" si="193"/>
        <v>3.0090271777662765</v>
      </c>
      <c r="I1385" s="2">
        <f t="shared" si="194"/>
        <v>75.056292819716589</v>
      </c>
    </row>
    <row r="1386" spans="1:9" ht="13.5" x14ac:dyDescent="0.25">
      <c r="A1386" s="3">
        <f>TITRES_STAT!B1389</f>
        <v>44028</v>
      </c>
      <c r="B1386" s="6">
        <f>TITRES_STAT!D1389</f>
        <v>5.9557000000000002</v>
      </c>
      <c r="C1386" s="2">
        <f t="shared" si="189"/>
        <v>-4.5099999999999696E-2</v>
      </c>
      <c r="D1386" s="2">
        <f t="shared" si="190"/>
        <v>0</v>
      </c>
      <c r="E1386" s="2">
        <f t="shared" si="191"/>
        <v>4.5099999999999696E-2</v>
      </c>
      <c r="F1386" s="2">
        <f t="shared" si="195"/>
        <v>5.4491252057937624E-2</v>
      </c>
      <c r="G1386" s="2">
        <f t="shared" si="195"/>
        <v>2.1330687424447183E-2</v>
      </c>
      <c r="H1386" s="2">
        <f t="shared" si="193"/>
        <v>2.5545942788268974</v>
      </c>
      <c r="I1386" s="2">
        <f t="shared" si="194"/>
        <v>71.86739409455123</v>
      </c>
    </row>
    <row r="1387" spans="1:9" ht="13.5" x14ac:dyDescent="0.25">
      <c r="A1387" s="3">
        <f>TITRES_STAT!B1390</f>
        <v>44029</v>
      </c>
      <c r="B1387" s="6">
        <f>TITRES_STAT!D1390</f>
        <v>6.0458999999999996</v>
      </c>
      <c r="C1387" s="2">
        <f t="shared" si="189"/>
        <v>9.0199999999999392E-2</v>
      </c>
      <c r="D1387" s="2">
        <f t="shared" si="190"/>
        <v>9.0199999999999392E-2</v>
      </c>
      <c r="E1387" s="2">
        <f t="shared" si="191"/>
        <v>0</v>
      </c>
      <c r="F1387" s="2">
        <f t="shared" si="195"/>
        <v>5.7041876910942035E-2</v>
      </c>
      <c r="G1387" s="2">
        <f t="shared" si="195"/>
        <v>1.9807066894129529E-2</v>
      </c>
      <c r="H1387" s="2">
        <f t="shared" si="193"/>
        <v>2.8798750070283377</v>
      </c>
      <c r="I1387" s="2">
        <f t="shared" si="194"/>
        <v>74.2259738216176</v>
      </c>
    </row>
    <row r="1388" spans="1:9" ht="13.5" x14ac:dyDescent="0.25">
      <c r="A1388" s="3">
        <f>TITRES_STAT!B1391</f>
        <v>44032</v>
      </c>
      <c r="B1388" s="6">
        <f>TITRES_STAT!D1391</f>
        <v>6.0458999999999996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5.2967457131589027E-2</v>
      </c>
      <c r="G1388" s="2">
        <f t="shared" si="195"/>
        <v>1.8392276401691703E-2</v>
      </c>
      <c r="H1388" s="2">
        <f t="shared" si="193"/>
        <v>2.8798750070283381</v>
      </c>
      <c r="I1388" s="2">
        <f t="shared" si="194"/>
        <v>74.2259738216176</v>
      </c>
    </row>
    <row r="1389" spans="1:9" ht="13.5" x14ac:dyDescent="0.25">
      <c r="A1389" s="3">
        <f>TITRES_STAT!B1392</f>
        <v>44033</v>
      </c>
      <c r="B1389" s="6">
        <f>TITRES_STAT!D1392</f>
        <v>6.0278999999999998</v>
      </c>
      <c r="C1389" s="2">
        <f t="shared" si="189"/>
        <v>-1.7999999999999794E-2</v>
      </c>
      <c r="D1389" s="2">
        <f t="shared" si="190"/>
        <v>0</v>
      </c>
      <c r="E1389" s="2">
        <f t="shared" si="191"/>
        <v>1.7999999999999794E-2</v>
      </c>
      <c r="F1389" s="2">
        <f t="shared" ref="F1389:G1404" si="196">((F1388*13)+D1389)/14</f>
        <v>4.9184067336475526E-2</v>
      </c>
      <c r="G1389" s="2">
        <f t="shared" si="196"/>
        <v>1.8364256658713711E-2</v>
      </c>
      <c r="H1389" s="2">
        <f t="shared" si="193"/>
        <v>2.6782498333869684</v>
      </c>
      <c r="I1389" s="2">
        <f t="shared" si="194"/>
        <v>72.813157199841697</v>
      </c>
    </row>
    <row r="1390" spans="1:9" ht="13.5" x14ac:dyDescent="0.25">
      <c r="A1390" s="3">
        <f>TITRES_STAT!B1393</f>
        <v>44034</v>
      </c>
      <c r="B1390" s="6">
        <f>TITRES_STAT!D1393</f>
        <v>6.0911</v>
      </c>
      <c r="C1390" s="2">
        <f t="shared" si="189"/>
        <v>6.3200000000000145E-2</v>
      </c>
      <c r="D1390" s="2">
        <f t="shared" si="190"/>
        <v>6.3200000000000145E-2</v>
      </c>
      <c r="E1390" s="2">
        <f t="shared" si="191"/>
        <v>0</v>
      </c>
      <c r="F1390" s="2">
        <f t="shared" si="196"/>
        <v>5.0185205383870148E-2</v>
      </c>
      <c r="G1390" s="2">
        <f t="shared" si="196"/>
        <v>1.7052524040234159E-2</v>
      </c>
      <c r="H1390" s="2">
        <f t="shared" si="193"/>
        <v>2.942978134231736</v>
      </c>
      <c r="I1390" s="2">
        <f t="shared" si="194"/>
        <v>74.638459409188599</v>
      </c>
    </row>
    <row r="1391" spans="1:9" ht="13.5" x14ac:dyDescent="0.25">
      <c r="A1391" s="3">
        <f>TITRES_STAT!B1394</f>
        <v>44035</v>
      </c>
      <c r="B1391" s="6">
        <f>TITRES_STAT!D1394</f>
        <v>6.1271000000000004</v>
      </c>
      <c r="C1391" s="2">
        <f t="shared" si="189"/>
        <v>3.6000000000000476E-2</v>
      </c>
      <c r="D1391" s="2">
        <f t="shared" si="190"/>
        <v>3.6000000000000476E-2</v>
      </c>
      <c r="E1391" s="2">
        <f t="shared" si="191"/>
        <v>0</v>
      </c>
      <c r="F1391" s="2">
        <f t="shared" si="196"/>
        <v>4.917197642787946E-2</v>
      </c>
      <c r="G1391" s="2">
        <f t="shared" si="196"/>
        <v>1.5834486608788861E-2</v>
      </c>
      <c r="H1391" s="2">
        <f t="shared" si="193"/>
        <v>3.1053723207285278</v>
      </c>
      <c r="I1391" s="2">
        <f t="shared" si="194"/>
        <v>75.641673351991059</v>
      </c>
    </row>
    <row r="1392" spans="1:9" ht="13.5" x14ac:dyDescent="0.25">
      <c r="A1392" s="3">
        <f>TITRES_STAT!B1395</f>
        <v>44036</v>
      </c>
      <c r="B1392" s="6">
        <f>TITRES_STAT!D1395</f>
        <v>6.0911</v>
      </c>
      <c r="C1392" s="2">
        <f t="shared" si="189"/>
        <v>-3.6000000000000476E-2</v>
      </c>
      <c r="D1392" s="2">
        <f t="shared" si="190"/>
        <v>0</v>
      </c>
      <c r="E1392" s="2">
        <f t="shared" si="191"/>
        <v>3.6000000000000476E-2</v>
      </c>
      <c r="F1392" s="2">
        <f t="shared" si="196"/>
        <v>4.5659692397316647E-2</v>
      </c>
      <c r="G1392" s="2">
        <f t="shared" si="196"/>
        <v>1.7274880422446834E-2</v>
      </c>
      <c r="H1392" s="2">
        <f t="shared" si="193"/>
        <v>2.6431263939741561</v>
      </c>
      <c r="I1392" s="2">
        <f t="shared" si="194"/>
        <v>72.551048416710685</v>
      </c>
    </row>
    <row r="1393" spans="1:9" ht="13.5" x14ac:dyDescent="0.25">
      <c r="A1393" s="3">
        <f>TITRES_STAT!B1396</f>
        <v>44039</v>
      </c>
      <c r="B1393" s="6">
        <f>TITRES_STAT!D1396</f>
        <v>6.0911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4.2398285797508317E-2</v>
      </c>
      <c r="G1393" s="2">
        <f t="shared" si="196"/>
        <v>1.6040960392272062E-2</v>
      </c>
      <c r="H1393" s="2">
        <f t="shared" si="193"/>
        <v>2.6431263939741561</v>
      </c>
      <c r="I1393" s="2">
        <f t="shared" si="194"/>
        <v>72.551048416710685</v>
      </c>
    </row>
    <row r="1394" spans="1:9" ht="13.5" x14ac:dyDescent="0.25">
      <c r="A1394" s="3">
        <f>TITRES_STAT!B1397</f>
        <v>44040</v>
      </c>
      <c r="B1394" s="6">
        <f>TITRES_STAT!D1397</f>
        <v>6.2263999999999999</v>
      </c>
      <c r="C1394" s="2">
        <f t="shared" si="189"/>
        <v>0.13529999999999998</v>
      </c>
      <c r="D1394" s="2">
        <f t="shared" si="190"/>
        <v>0.13529999999999998</v>
      </c>
      <c r="E1394" s="2">
        <f t="shared" si="191"/>
        <v>0</v>
      </c>
      <c r="F1394" s="2">
        <f t="shared" si="196"/>
        <v>4.9034122526257717E-2</v>
      </c>
      <c r="G1394" s="2">
        <f t="shared" si="196"/>
        <v>1.4895177507109772E-2</v>
      </c>
      <c r="H1394" s="2">
        <f t="shared" si="193"/>
        <v>3.291946168674575</v>
      </c>
      <c r="I1394" s="2">
        <f t="shared" si="194"/>
        <v>76.700546542296991</v>
      </c>
    </row>
    <row r="1395" spans="1:9" ht="13.5" x14ac:dyDescent="0.25">
      <c r="A1395" s="3">
        <f>TITRES_STAT!B1398</f>
        <v>44041</v>
      </c>
      <c r="B1395" s="6">
        <f>TITRES_STAT!D1398</f>
        <v>6.2263999999999999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4.5531685202953594E-2</v>
      </c>
      <c r="G1395" s="2">
        <f t="shared" si="196"/>
        <v>1.3831236256601931E-2</v>
      </c>
      <c r="H1395" s="2">
        <f t="shared" si="193"/>
        <v>3.2919461686745746</v>
      </c>
      <c r="I1395" s="2">
        <f t="shared" si="194"/>
        <v>76.700546542296991</v>
      </c>
    </row>
    <row r="1396" spans="1:9" ht="13.5" x14ac:dyDescent="0.25">
      <c r="A1396" s="3">
        <f>TITRES_STAT!B1399</f>
        <v>44042</v>
      </c>
      <c r="B1396" s="6">
        <f>TITRES_STAT!D1399</f>
        <v>6.1181000000000001</v>
      </c>
      <c r="C1396" s="2">
        <f t="shared" si="189"/>
        <v>-0.10829999999999984</v>
      </c>
      <c r="D1396" s="2">
        <f t="shared" si="190"/>
        <v>0</v>
      </c>
      <c r="E1396" s="2">
        <f t="shared" si="191"/>
        <v>0.10829999999999984</v>
      </c>
      <c r="F1396" s="2">
        <f t="shared" si="196"/>
        <v>4.2279421974171193E-2</v>
      </c>
      <c r="G1396" s="2">
        <f t="shared" si="196"/>
        <v>2.0579005095416068E-2</v>
      </c>
      <c r="H1396" s="2">
        <f t="shared" si="193"/>
        <v>2.054493002851185</v>
      </c>
      <c r="I1396" s="2">
        <f t="shared" si="194"/>
        <v>67.261342583971867</v>
      </c>
    </row>
    <row r="1397" spans="1:9" ht="13.5" x14ac:dyDescent="0.25">
      <c r="A1397" s="3">
        <f>TITRES_STAT!B1400</f>
        <v>44046</v>
      </c>
      <c r="B1397" s="6">
        <f>TITRES_STAT!D1400</f>
        <v>6.1181000000000001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3.9259463261730396E-2</v>
      </c>
      <c r="G1397" s="2">
        <f t="shared" si="196"/>
        <v>1.9109076160029208E-2</v>
      </c>
      <c r="H1397" s="2">
        <f t="shared" si="193"/>
        <v>2.054493002851185</v>
      </c>
      <c r="I1397" s="2">
        <f t="shared" si="194"/>
        <v>67.261342583971867</v>
      </c>
    </row>
    <row r="1398" spans="1:9" ht="13.5" x14ac:dyDescent="0.25">
      <c r="A1398" s="3">
        <f>TITRES_STAT!B1401</f>
        <v>44047</v>
      </c>
      <c r="B1398" s="6">
        <f>TITRES_STAT!D1401</f>
        <v>6.1181000000000001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3.6455215885892511E-2</v>
      </c>
      <c r="G1398" s="2">
        <f t="shared" si="196"/>
        <v>1.7744142148598551E-2</v>
      </c>
      <c r="H1398" s="2">
        <f t="shared" si="193"/>
        <v>2.054493002851185</v>
      </c>
      <c r="I1398" s="2">
        <f t="shared" si="194"/>
        <v>67.261342583971867</v>
      </c>
    </row>
    <row r="1399" spans="1:9" ht="13.5" x14ac:dyDescent="0.25">
      <c r="A1399" s="3">
        <f>TITRES_STAT!B1402</f>
        <v>44048</v>
      </c>
      <c r="B1399" s="6">
        <f>TITRES_STAT!D1402</f>
        <v>5.9557000000000002</v>
      </c>
      <c r="C1399" s="2">
        <f t="shared" si="189"/>
        <v>-0.16239999999999988</v>
      </c>
      <c r="D1399" s="2">
        <f t="shared" si="190"/>
        <v>0</v>
      </c>
      <c r="E1399" s="2">
        <f t="shared" si="191"/>
        <v>0.16239999999999988</v>
      </c>
      <c r="F1399" s="2">
        <f t="shared" si="196"/>
        <v>3.3851271894043043E-2</v>
      </c>
      <c r="G1399" s="2">
        <f t="shared" si="196"/>
        <v>2.8076703423698644E-2</v>
      </c>
      <c r="H1399" s="2">
        <f t="shared" si="193"/>
        <v>1.2056711709776538</v>
      </c>
      <c r="I1399" s="2">
        <f t="shared" si="194"/>
        <v>54.662326227134102</v>
      </c>
    </row>
    <row r="1400" spans="1:9" ht="13.5" x14ac:dyDescent="0.25">
      <c r="A1400" s="3">
        <f>TITRES_STAT!B1403</f>
        <v>44049</v>
      </c>
      <c r="B1400" s="6">
        <f>TITRES_STAT!D1403</f>
        <v>6.0911</v>
      </c>
      <c r="C1400" s="2">
        <f t="shared" si="189"/>
        <v>0.13539999999999974</v>
      </c>
      <c r="D1400" s="2">
        <f t="shared" si="190"/>
        <v>0.13539999999999974</v>
      </c>
      <c r="E1400" s="2">
        <f t="shared" si="191"/>
        <v>0</v>
      </c>
      <c r="F1400" s="2">
        <f t="shared" si="196"/>
        <v>4.1104752473039956E-2</v>
      </c>
      <c r="G1400" s="2">
        <f t="shared" si="196"/>
        <v>2.6071224607720166E-2</v>
      </c>
      <c r="H1400" s="2">
        <f t="shared" si="193"/>
        <v>1.5766329772199534</v>
      </c>
      <c r="I1400" s="2">
        <f t="shared" si="194"/>
        <v>61.1896607378306</v>
      </c>
    </row>
    <row r="1401" spans="1:9" ht="13.5" x14ac:dyDescent="0.25">
      <c r="A1401" s="3">
        <f>TITRES_STAT!B1404</f>
        <v>44050</v>
      </c>
      <c r="B1401" s="6">
        <f>TITRES_STAT!D1404</f>
        <v>6.1090999999999998</v>
      </c>
      <c r="C1401" s="2">
        <f t="shared" si="189"/>
        <v>1.7999999999999794E-2</v>
      </c>
      <c r="D1401" s="2">
        <f t="shared" si="190"/>
        <v>1.7999999999999794E-2</v>
      </c>
      <c r="E1401" s="2">
        <f t="shared" si="191"/>
        <v>0</v>
      </c>
      <c r="F1401" s="2">
        <f t="shared" si="196"/>
        <v>3.9454413010679944E-2</v>
      </c>
      <c r="G1401" s="2">
        <f t="shared" si="196"/>
        <v>2.4208994278597296E-2</v>
      </c>
      <c r="H1401" s="2">
        <f t="shared" si="193"/>
        <v>1.6297419280056928</v>
      </c>
      <c r="I1401" s="2">
        <f t="shared" si="194"/>
        <v>61.973454910141463</v>
      </c>
    </row>
    <row r="1402" spans="1:9" ht="13.5" x14ac:dyDescent="0.25">
      <c r="A1402" s="3">
        <f>TITRES_STAT!B1405</f>
        <v>44053</v>
      </c>
      <c r="B1402" s="6">
        <f>TITRES_STAT!D1405</f>
        <v>6.1090999999999998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3.6636240652774231E-2</v>
      </c>
      <c r="G1402" s="2">
        <f t="shared" si="196"/>
        <v>2.2479780401554631E-2</v>
      </c>
      <c r="H1402" s="2">
        <f t="shared" si="193"/>
        <v>1.6297419280056928</v>
      </c>
      <c r="I1402" s="2">
        <f t="shared" si="194"/>
        <v>61.973454910141463</v>
      </c>
    </row>
    <row r="1403" spans="1:9" ht="13.5" x14ac:dyDescent="0.25">
      <c r="A1403" s="3">
        <f>TITRES_STAT!B1406</f>
        <v>44054</v>
      </c>
      <c r="B1403" s="6">
        <f>TITRES_STAT!D1406</f>
        <v>6.1090999999999998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3.4019366320433217E-2</v>
      </c>
      <c r="G1403" s="2">
        <f t="shared" si="196"/>
        <v>2.0874081801443588E-2</v>
      </c>
      <c r="H1403" s="2">
        <f t="shared" si="193"/>
        <v>1.6297419280056928</v>
      </c>
      <c r="I1403" s="2">
        <f t="shared" si="194"/>
        <v>61.973454910141463</v>
      </c>
    </row>
    <row r="1404" spans="1:9" ht="13.5" x14ac:dyDescent="0.25">
      <c r="A1404" s="3">
        <f>TITRES_STAT!B1407</f>
        <v>44055</v>
      </c>
      <c r="B1404" s="6">
        <f>TITRES_STAT!D1407</f>
        <v>6.1090999999999998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3.1589411583259418E-2</v>
      </c>
      <c r="G1404" s="2">
        <f t="shared" si="196"/>
        <v>1.9383075958483331E-2</v>
      </c>
      <c r="H1404" s="2">
        <f t="shared" si="193"/>
        <v>1.6297419280056928</v>
      </c>
      <c r="I1404" s="2">
        <f t="shared" si="194"/>
        <v>61.973454910141463</v>
      </c>
    </row>
    <row r="1405" spans="1:9" ht="13.5" x14ac:dyDescent="0.25">
      <c r="A1405" s="3">
        <f>TITRES_STAT!B1408</f>
        <v>44057</v>
      </c>
      <c r="B1405" s="6">
        <f>TITRES_STAT!D1408</f>
        <v>6.0911</v>
      </c>
      <c r="C1405" s="2">
        <f t="shared" si="189"/>
        <v>-1.7999999999999794E-2</v>
      </c>
      <c r="D1405" s="2">
        <f t="shared" si="190"/>
        <v>0</v>
      </c>
      <c r="E1405" s="2">
        <f t="shared" si="191"/>
        <v>1.7999999999999794E-2</v>
      </c>
      <c r="F1405" s="2">
        <f t="shared" ref="F1405:G1420" si="197">((F1404*13)+D1405)/14</f>
        <v>2.9333025041598033E-2</v>
      </c>
      <c r="G1405" s="2">
        <f t="shared" si="197"/>
        <v>1.9284284818591648E-2</v>
      </c>
      <c r="H1405" s="2">
        <f t="shared" si="193"/>
        <v>1.5210844123873635</v>
      </c>
      <c r="I1405" s="2">
        <f t="shared" si="194"/>
        <v>60.334529257073108</v>
      </c>
    </row>
    <row r="1406" spans="1:9" ht="13.5" x14ac:dyDescent="0.25">
      <c r="A1406" s="3">
        <f>TITRES_STAT!B1409</f>
        <v>44060</v>
      </c>
      <c r="B1406" s="6">
        <f>TITRES_STAT!D1409</f>
        <v>6.0458999999999996</v>
      </c>
      <c r="C1406" s="2">
        <f t="shared" si="189"/>
        <v>-4.5200000000000351E-2</v>
      </c>
      <c r="D1406" s="2">
        <f t="shared" si="190"/>
        <v>0</v>
      </c>
      <c r="E1406" s="2">
        <f t="shared" si="191"/>
        <v>4.5200000000000351E-2</v>
      </c>
      <c r="F1406" s="2">
        <f t="shared" si="197"/>
        <v>2.7237808967198174E-2</v>
      </c>
      <c r="G1406" s="2">
        <f t="shared" si="197"/>
        <v>2.1135407331549415E-2</v>
      </c>
      <c r="H1406" s="2">
        <f t="shared" si="193"/>
        <v>1.2887288397105805</v>
      </c>
      <c r="I1406" s="2">
        <f t="shared" si="194"/>
        <v>56.307624448580185</v>
      </c>
    </row>
    <row r="1407" spans="1:9" ht="13.5" x14ac:dyDescent="0.25">
      <c r="A1407" s="3">
        <f>TITRES_STAT!B1410</f>
        <v>44061</v>
      </c>
      <c r="B1407" s="6">
        <f>TITRES_STAT!D1410</f>
        <v>5.8654999999999999</v>
      </c>
      <c r="C1407" s="2">
        <f t="shared" si="189"/>
        <v>-0.18039999999999967</v>
      </c>
      <c r="D1407" s="2">
        <f t="shared" si="190"/>
        <v>0</v>
      </c>
      <c r="E1407" s="2">
        <f t="shared" si="191"/>
        <v>0.18039999999999967</v>
      </c>
      <c r="F1407" s="2">
        <f t="shared" si="197"/>
        <v>2.5292251183826879E-2</v>
      </c>
      <c r="G1407" s="2">
        <f t="shared" si="197"/>
        <v>3.2511449665010149E-2</v>
      </c>
      <c r="H1407" s="2">
        <f t="shared" si="193"/>
        <v>0.77794904393473419</v>
      </c>
      <c r="I1407" s="2">
        <f t="shared" si="194"/>
        <v>43.755418446249436</v>
      </c>
    </row>
    <row r="1408" spans="1:9" ht="13.5" x14ac:dyDescent="0.25">
      <c r="A1408" s="3">
        <f>TITRES_STAT!B1411</f>
        <v>44062</v>
      </c>
      <c r="B1408" s="6">
        <f>TITRES_STAT!D1411</f>
        <v>6.0369000000000002</v>
      </c>
      <c r="C1408" s="2">
        <f t="shared" si="189"/>
        <v>0.17140000000000022</v>
      </c>
      <c r="D1408" s="2">
        <f t="shared" si="190"/>
        <v>0.17140000000000022</v>
      </c>
      <c r="E1408" s="2">
        <f t="shared" si="191"/>
        <v>0</v>
      </c>
      <c r="F1408" s="2">
        <f t="shared" si="197"/>
        <v>3.5728518956410681E-2</v>
      </c>
      <c r="G1408" s="2">
        <f t="shared" si="197"/>
        <v>3.0189203260366566E-2</v>
      </c>
      <c r="H1408" s="2">
        <f t="shared" si="193"/>
        <v>1.1834866474703001</v>
      </c>
      <c r="I1408" s="2">
        <f t="shared" si="194"/>
        <v>54.201689249688798</v>
      </c>
    </row>
    <row r="1409" spans="1:9" ht="13.5" x14ac:dyDescent="0.25">
      <c r="A1409" s="3">
        <f>TITRES_STAT!B1412</f>
        <v>44064</v>
      </c>
      <c r="B1409" s="6">
        <f>TITRES_STAT!D1412</f>
        <v>6.1722999999999999</v>
      </c>
      <c r="C1409" s="2">
        <f t="shared" si="189"/>
        <v>0.13539999999999974</v>
      </c>
      <c r="D1409" s="2">
        <f t="shared" si="190"/>
        <v>0.13539999999999974</v>
      </c>
      <c r="E1409" s="2">
        <f t="shared" si="191"/>
        <v>0</v>
      </c>
      <c r="F1409" s="2">
        <f t="shared" si="197"/>
        <v>4.2847910459524186E-2</v>
      </c>
      <c r="G1409" s="2">
        <f t="shared" si="197"/>
        <v>2.8032831598911814E-2</v>
      </c>
      <c r="H1409" s="2">
        <f t="shared" si="193"/>
        <v>1.5284902742820838</v>
      </c>
      <c r="I1409" s="2">
        <f t="shared" si="194"/>
        <v>60.450708069900301</v>
      </c>
    </row>
    <row r="1410" spans="1:9" ht="13.5" x14ac:dyDescent="0.25">
      <c r="A1410" s="3">
        <f>TITRES_STAT!B1413</f>
        <v>44067</v>
      </c>
      <c r="B1410" s="6">
        <f>TITRES_STAT!D1413</f>
        <v>6.1722999999999999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3.978734542670103E-2</v>
      </c>
      <c r="G1410" s="2">
        <f t="shared" si="197"/>
        <v>2.6030486484703828E-2</v>
      </c>
      <c r="H1410" s="2">
        <f t="shared" si="193"/>
        <v>1.5284902742820838</v>
      </c>
      <c r="I1410" s="2">
        <f t="shared" si="194"/>
        <v>60.450708069900301</v>
      </c>
    </row>
    <row r="1411" spans="1:9" ht="13.5" x14ac:dyDescent="0.25">
      <c r="A1411" s="3">
        <f>TITRES_STAT!B1414</f>
        <v>44068</v>
      </c>
      <c r="B1411" s="6">
        <f>TITRES_STAT!D1414</f>
        <v>6.1722999999999999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3.6945392181936668E-2</v>
      </c>
      <c r="G1411" s="2">
        <f t="shared" si="197"/>
        <v>2.4171166021510697E-2</v>
      </c>
      <c r="H1411" s="2">
        <f t="shared" si="193"/>
        <v>1.5284902742820838</v>
      </c>
      <c r="I1411" s="2">
        <f t="shared" si="194"/>
        <v>60.450708069900301</v>
      </c>
    </row>
    <row r="1412" spans="1:9" ht="13.5" x14ac:dyDescent="0.25">
      <c r="A1412" s="3">
        <f>TITRES_STAT!B1415</f>
        <v>44069</v>
      </c>
      <c r="B1412" s="6">
        <f>TITRES_STAT!D1415</f>
        <v>6.1361999999999997</v>
      </c>
      <c r="C1412" s="2">
        <f t="shared" si="198"/>
        <v>-3.6100000000000243E-2</v>
      </c>
      <c r="D1412" s="2">
        <f t="shared" si="199"/>
        <v>0</v>
      </c>
      <c r="E1412" s="2">
        <f t="shared" si="200"/>
        <v>3.6100000000000243E-2</v>
      </c>
      <c r="F1412" s="2">
        <f t="shared" si="197"/>
        <v>3.4306435597512619E-2</v>
      </c>
      <c r="G1412" s="2">
        <f t="shared" si="197"/>
        <v>2.5023225591402805E-2</v>
      </c>
      <c r="H1412" s="2">
        <f t="shared" si="193"/>
        <v>1.3709837475668698</v>
      </c>
      <c r="I1412" s="2">
        <f t="shared" si="194"/>
        <v>57.82341397210287</v>
      </c>
    </row>
    <row r="1413" spans="1:9" ht="13.5" x14ac:dyDescent="0.25">
      <c r="A1413" s="3">
        <f>TITRES_STAT!B1416</f>
        <v>44070</v>
      </c>
      <c r="B1413" s="6">
        <f>TITRES_STAT!D1416</f>
        <v>6.2714999999999996</v>
      </c>
      <c r="C1413" s="2">
        <f t="shared" si="198"/>
        <v>0.13529999999999998</v>
      </c>
      <c r="D1413" s="2">
        <f t="shared" si="199"/>
        <v>0.13529999999999998</v>
      </c>
      <c r="E1413" s="2">
        <f t="shared" si="200"/>
        <v>0</v>
      </c>
      <c r="F1413" s="2">
        <f t="shared" si="197"/>
        <v>4.1520261626261719E-2</v>
      </c>
      <c r="G1413" s="2">
        <f t="shared" si="197"/>
        <v>2.3235852334874036E-2</v>
      </c>
      <c r="H1413" s="2">
        <f t="shared" si="193"/>
        <v>1.7869050391555952</v>
      </c>
      <c r="I1413" s="2">
        <f t="shared" si="194"/>
        <v>64.117901903719329</v>
      </c>
    </row>
    <row r="1414" spans="1:9" ht="13.5" x14ac:dyDescent="0.25">
      <c r="A1414" s="3">
        <f>TITRES_STAT!B1417</f>
        <v>44071</v>
      </c>
      <c r="B1414" s="6">
        <f>TITRES_STAT!D1417</f>
        <v>6.2625000000000002</v>
      </c>
      <c r="C1414" s="2">
        <f t="shared" si="198"/>
        <v>-8.9999999999994529E-3</v>
      </c>
      <c r="D1414" s="2">
        <f t="shared" si="199"/>
        <v>0</v>
      </c>
      <c r="E1414" s="2">
        <f t="shared" si="200"/>
        <v>8.9999999999994529E-3</v>
      </c>
      <c r="F1414" s="2">
        <f t="shared" si="197"/>
        <v>3.8554528652957311E-2</v>
      </c>
      <c r="G1414" s="2">
        <f t="shared" si="197"/>
        <v>2.221900573952585E-2</v>
      </c>
      <c r="H1414" s="2">
        <f t="shared" si="193"/>
        <v>1.7352049459338255</v>
      </c>
      <c r="I1414" s="2">
        <f t="shared" si="194"/>
        <v>63.439668333204544</v>
      </c>
    </row>
    <row r="1415" spans="1:9" ht="13.5" x14ac:dyDescent="0.25">
      <c r="A1415" s="3">
        <f>TITRES_STAT!B1418</f>
        <v>44074</v>
      </c>
      <c r="B1415" s="6">
        <f>TITRES_STAT!D1418</f>
        <v>6.2625000000000002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3.5800633749174644E-2</v>
      </c>
      <c r="G1415" s="2">
        <f t="shared" si="197"/>
        <v>2.0631933900988293E-2</v>
      </c>
      <c r="H1415" s="2">
        <f t="shared" si="193"/>
        <v>1.7352049459338252</v>
      </c>
      <c r="I1415" s="2">
        <f t="shared" si="194"/>
        <v>63.439668333204537</v>
      </c>
    </row>
    <row r="1416" spans="1:9" ht="13.5" x14ac:dyDescent="0.25">
      <c r="A1416" s="3">
        <f>TITRES_STAT!B1419</f>
        <v>44075</v>
      </c>
      <c r="B1416" s="6">
        <f>TITRES_STAT!D1419</f>
        <v>6.0819999999999999</v>
      </c>
      <c r="C1416" s="2">
        <f t="shared" si="198"/>
        <v>-0.18050000000000033</v>
      </c>
      <c r="D1416" s="2">
        <f t="shared" si="199"/>
        <v>0</v>
      </c>
      <c r="E1416" s="2">
        <f t="shared" si="200"/>
        <v>0.18050000000000033</v>
      </c>
      <c r="F1416" s="2">
        <f t="shared" si="197"/>
        <v>3.3243445624233599E-2</v>
      </c>
      <c r="G1416" s="2">
        <f t="shared" si="197"/>
        <v>3.2051081479489152E-2</v>
      </c>
      <c r="H1416" s="2">
        <f t="shared" si="193"/>
        <v>1.0372019941201513</v>
      </c>
      <c r="I1416" s="2">
        <f t="shared" si="194"/>
        <v>50.913065916573935</v>
      </c>
    </row>
    <row r="1417" spans="1:9" ht="13.5" x14ac:dyDescent="0.25">
      <c r="A1417" s="3">
        <f>TITRES_STAT!B1420</f>
        <v>44076</v>
      </c>
      <c r="B1417" s="6">
        <f>TITRES_STAT!D1420</f>
        <v>6.2625000000000002</v>
      </c>
      <c r="C1417" s="2">
        <f t="shared" si="198"/>
        <v>0.18050000000000033</v>
      </c>
      <c r="D1417" s="2">
        <f t="shared" si="199"/>
        <v>0.18050000000000033</v>
      </c>
      <c r="E1417" s="2">
        <f t="shared" si="200"/>
        <v>0</v>
      </c>
      <c r="F1417" s="2">
        <f t="shared" si="197"/>
        <v>4.3761770936788361E-2</v>
      </c>
      <c r="G1417" s="2">
        <f t="shared" si="197"/>
        <v>2.9761718516668499E-2</v>
      </c>
      <c r="H1417" s="2">
        <f t="shared" si="193"/>
        <v>1.4704047050333777</v>
      </c>
      <c r="I1417" s="2">
        <f t="shared" si="194"/>
        <v>59.520802483798342</v>
      </c>
    </row>
    <row r="1418" spans="1:9" ht="13.5" x14ac:dyDescent="0.25">
      <c r="A1418" s="3">
        <f>TITRES_STAT!B1421</f>
        <v>44077</v>
      </c>
      <c r="B1418" s="6">
        <f>TITRES_STAT!D1421</f>
        <v>6.2263999999999999</v>
      </c>
      <c r="C1418" s="2">
        <f t="shared" si="198"/>
        <v>-3.6100000000000243E-2</v>
      </c>
      <c r="D1418" s="2">
        <f t="shared" si="199"/>
        <v>0</v>
      </c>
      <c r="E1418" s="2">
        <f t="shared" si="200"/>
        <v>3.6100000000000243E-2</v>
      </c>
      <c r="F1418" s="2">
        <f t="shared" si="197"/>
        <v>4.0635930155589195E-2</v>
      </c>
      <c r="G1418" s="2">
        <f t="shared" si="197"/>
        <v>3.0214452908335052E-2</v>
      </c>
      <c r="H1418" s="2">
        <f t="shared" si="193"/>
        <v>1.3449169600677839</v>
      </c>
      <c r="I1418" s="2">
        <f t="shared" si="194"/>
        <v>57.354566620939394</v>
      </c>
    </row>
    <row r="1419" spans="1:9" ht="13.5" x14ac:dyDescent="0.25">
      <c r="A1419" s="3">
        <f>TITRES_STAT!B1422</f>
        <v>44078</v>
      </c>
      <c r="B1419" s="6">
        <f>TITRES_STAT!D1422</f>
        <v>6.2445000000000004</v>
      </c>
      <c r="C1419" s="2">
        <f t="shared" si="198"/>
        <v>1.8100000000000449E-2</v>
      </c>
      <c r="D1419" s="2">
        <f t="shared" si="199"/>
        <v>1.8100000000000449E-2</v>
      </c>
      <c r="E1419" s="2">
        <f t="shared" si="200"/>
        <v>0</v>
      </c>
      <c r="F1419" s="2">
        <f t="shared" si="197"/>
        <v>3.902622085876143E-2</v>
      </c>
      <c r="G1419" s="2">
        <f t="shared" si="197"/>
        <v>2.8056277700596832E-2</v>
      </c>
      <c r="H1419" s="2">
        <f t="shared" si="193"/>
        <v>1.3909978107299401</v>
      </c>
      <c r="I1419" s="2">
        <f t="shared" si="194"/>
        <v>58.176456895428387</v>
      </c>
    </row>
    <row r="1420" spans="1:9" ht="13.5" x14ac:dyDescent="0.25">
      <c r="A1420" s="3">
        <f>TITRES_STAT!B1423</f>
        <v>44081</v>
      </c>
      <c r="B1420" s="6">
        <f>TITRES_STAT!D1423</f>
        <v>6.2445000000000004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3.6238633654564187E-2</v>
      </c>
      <c r="G1420" s="2">
        <f t="shared" si="197"/>
        <v>2.6052257864839914E-2</v>
      </c>
      <c r="H1420" s="2">
        <f t="shared" si="193"/>
        <v>1.3909978107299401</v>
      </c>
      <c r="I1420" s="2">
        <f t="shared" si="194"/>
        <v>58.176456895428387</v>
      </c>
    </row>
    <row r="1421" spans="1:9" ht="13.5" x14ac:dyDescent="0.25">
      <c r="A1421" s="3">
        <f>TITRES_STAT!B1424</f>
        <v>44082</v>
      </c>
      <c r="B1421" s="6">
        <f>TITRES_STAT!D1424</f>
        <v>6.0911</v>
      </c>
      <c r="C1421" s="2">
        <f t="shared" si="198"/>
        <v>-0.15340000000000042</v>
      </c>
      <c r="D1421" s="2">
        <f t="shared" si="199"/>
        <v>0</v>
      </c>
      <c r="E1421" s="2">
        <f t="shared" si="200"/>
        <v>0.15340000000000042</v>
      </c>
      <c r="F1421" s="2">
        <f t="shared" ref="F1421:G1436" si="201">((F1420*13)+D1421)/14</f>
        <v>3.3650159822095314E-2</v>
      </c>
      <c r="G1421" s="2">
        <f t="shared" si="201"/>
        <v>3.514852516020852E-2</v>
      </c>
      <c r="H1421" s="2">
        <f t="shared" si="193"/>
        <v>0.95737046344665699</v>
      </c>
      <c r="I1421" s="2">
        <f t="shared" si="194"/>
        <v>48.911050888182963</v>
      </c>
    </row>
    <row r="1422" spans="1:9" ht="13.5" x14ac:dyDescent="0.25">
      <c r="A1422" s="3">
        <f>TITRES_STAT!B1425</f>
        <v>44083</v>
      </c>
      <c r="B1422" s="6">
        <f>TITRES_STAT!D1425</f>
        <v>6.3617999999999997</v>
      </c>
      <c r="C1422" s="2">
        <f t="shared" si="198"/>
        <v>0.27069999999999972</v>
      </c>
      <c r="D1422" s="2">
        <f t="shared" si="199"/>
        <v>0.27069999999999972</v>
      </c>
      <c r="E1422" s="2">
        <f t="shared" si="200"/>
        <v>0</v>
      </c>
      <c r="F1422" s="2">
        <f t="shared" si="201"/>
        <v>5.0582291263374199E-2</v>
      </c>
      <c r="G1422" s="2">
        <f t="shared" si="201"/>
        <v>3.2637916220193623E-2</v>
      </c>
      <c r="H1422" s="2">
        <f t="shared" si="193"/>
        <v>1.5498014922925163</v>
      </c>
      <c r="I1422" s="2">
        <f t="shared" si="194"/>
        <v>60.781260697243383</v>
      </c>
    </row>
    <row r="1423" spans="1:9" ht="13.5" x14ac:dyDescent="0.25">
      <c r="A1423" s="3">
        <f>TITRES_STAT!B1426</f>
        <v>44084</v>
      </c>
      <c r="B1423" s="6">
        <f>TITRES_STAT!D1426</f>
        <v>6.1902999999999997</v>
      </c>
      <c r="C1423" s="2">
        <f t="shared" si="198"/>
        <v>-0.17149999999999999</v>
      </c>
      <c r="D1423" s="2">
        <f t="shared" si="199"/>
        <v>0</v>
      </c>
      <c r="E1423" s="2">
        <f t="shared" si="200"/>
        <v>0.17149999999999999</v>
      </c>
      <c r="F1423" s="2">
        <f t="shared" si="201"/>
        <v>4.6969270458847467E-2</v>
      </c>
      <c r="G1423" s="2">
        <f t="shared" si="201"/>
        <v>4.2556636490179788E-2</v>
      </c>
      <c r="H1423" s="2">
        <f t="shared" si="193"/>
        <v>1.1036885038996427</v>
      </c>
      <c r="I1423" s="2">
        <f t="shared" si="194"/>
        <v>52.464445275701081</v>
      </c>
    </row>
    <row r="1424" spans="1:9" ht="13.5" x14ac:dyDescent="0.25">
      <c r="A1424" s="3">
        <f>TITRES_STAT!B1427</f>
        <v>44085</v>
      </c>
      <c r="B1424" s="6">
        <f>TITRES_STAT!D1427</f>
        <v>6.1452</v>
      </c>
      <c r="C1424" s="2">
        <f t="shared" si="198"/>
        <v>-4.5099999999999696E-2</v>
      </c>
      <c r="D1424" s="2">
        <f t="shared" si="199"/>
        <v>0</v>
      </c>
      <c r="E1424" s="2">
        <f t="shared" si="200"/>
        <v>4.5099999999999696E-2</v>
      </c>
      <c r="F1424" s="2">
        <f t="shared" si="201"/>
        <v>4.3614322568929789E-2</v>
      </c>
      <c r="G1424" s="2">
        <f t="shared" si="201"/>
        <v>4.2738305312309779E-2</v>
      </c>
      <c r="H1424" s="2">
        <f t="shared" si="193"/>
        <v>1.0204972389573832</v>
      </c>
      <c r="I1424" s="2">
        <f t="shared" si="194"/>
        <v>50.50723254063837</v>
      </c>
    </row>
    <row r="1425" spans="1:9" ht="13.5" x14ac:dyDescent="0.25">
      <c r="A1425" s="3">
        <f>TITRES_STAT!B1428</f>
        <v>44088</v>
      </c>
      <c r="B1425" s="6">
        <f>TITRES_STAT!D1428</f>
        <v>6.1361999999999997</v>
      </c>
      <c r="C1425" s="2">
        <f t="shared" si="198"/>
        <v>-9.0000000000003411E-3</v>
      </c>
      <c r="D1425" s="2">
        <f t="shared" si="199"/>
        <v>0</v>
      </c>
      <c r="E1425" s="2">
        <f t="shared" si="200"/>
        <v>9.0000000000003411E-3</v>
      </c>
      <c r="F1425" s="2">
        <f t="shared" si="201"/>
        <v>4.0499013814006231E-2</v>
      </c>
      <c r="G1425" s="2">
        <f t="shared" si="201"/>
        <v>4.0328426361430532E-2</v>
      </c>
      <c r="H1425" s="2">
        <f t="shared" ref="H1425:H1488" si="202">F1425/G1425</f>
        <v>1.0042299555912959</v>
      </c>
      <c r="I1425" s="2">
        <f t="shared" ref="I1425:I1488" si="203">IF(G1425=0,100,100-(100/(1+H1425)))</f>
        <v>50.105525705258906</v>
      </c>
    </row>
    <row r="1426" spans="1:9" ht="13.5" x14ac:dyDescent="0.25">
      <c r="A1426" s="3">
        <f>TITRES_STAT!B1429</f>
        <v>44089</v>
      </c>
      <c r="B1426" s="6">
        <f>TITRES_STAT!D1429</f>
        <v>6.1271000000000004</v>
      </c>
      <c r="C1426" s="2">
        <f t="shared" si="198"/>
        <v>-9.0999999999992198E-3</v>
      </c>
      <c r="D1426" s="2">
        <f t="shared" si="199"/>
        <v>0</v>
      </c>
      <c r="E1426" s="2">
        <f t="shared" si="200"/>
        <v>9.0999999999992198E-3</v>
      </c>
      <c r="F1426" s="2">
        <f t="shared" si="201"/>
        <v>3.7606227113005784E-2</v>
      </c>
      <c r="G1426" s="2">
        <f t="shared" si="201"/>
        <v>3.8097824478471154E-2</v>
      </c>
      <c r="H1426" s="2">
        <f t="shared" si="202"/>
        <v>0.98709644521189999</v>
      </c>
      <c r="I1426" s="2">
        <f t="shared" si="203"/>
        <v>49.675316343623066</v>
      </c>
    </row>
    <row r="1427" spans="1:9" ht="13.5" x14ac:dyDescent="0.25">
      <c r="A1427" s="3">
        <f>TITRES_STAT!B1430</f>
        <v>44090</v>
      </c>
      <c r="B1427" s="6">
        <f>TITRES_STAT!D1430</f>
        <v>5.9466999999999999</v>
      </c>
      <c r="C1427" s="2">
        <f t="shared" si="198"/>
        <v>-0.18040000000000056</v>
      </c>
      <c r="D1427" s="2">
        <f t="shared" si="199"/>
        <v>0</v>
      </c>
      <c r="E1427" s="2">
        <f t="shared" si="200"/>
        <v>0.18040000000000056</v>
      </c>
      <c r="F1427" s="2">
        <f t="shared" si="201"/>
        <v>3.4920068033505371E-2</v>
      </c>
      <c r="G1427" s="2">
        <f t="shared" si="201"/>
        <v>4.8262265587151819E-2</v>
      </c>
      <c r="H1427" s="2">
        <f t="shared" si="202"/>
        <v>0.7235480474999012</v>
      </c>
      <c r="I1427" s="2">
        <f t="shared" si="203"/>
        <v>41.980149526405512</v>
      </c>
    </row>
    <row r="1428" spans="1:9" ht="13.5" x14ac:dyDescent="0.25">
      <c r="A1428" s="3">
        <f>TITRES_STAT!B1431</f>
        <v>44091</v>
      </c>
      <c r="B1428" s="6">
        <f>TITRES_STAT!D1431</f>
        <v>6.0278999999999998</v>
      </c>
      <c r="C1428" s="2">
        <f t="shared" si="198"/>
        <v>8.1199999999999939E-2</v>
      </c>
      <c r="D1428" s="2">
        <f t="shared" si="199"/>
        <v>8.1199999999999939E-2</v>
      </c>
      <c r="E1428" s="2">
        <f t="shared" si="200"/>
        <v>0</v>
      </c>
      <c r="F1428" s="2">
        <f t="shared" si="201"/>
        <v>3.8225777459683551E-2</v>
      </c>
      <c r="G1428" s="2">
        <f t="shared" si="201"/>
        <v>4.4814960902355261E-2</v>
      </c>
      <c r="H1428" s="2">
        <f t="shared" si="202"/>
        <v>0.8529691132158187</v>
      </c>
      <c r="I1428" s="2">
        <f t="shared" si="203"/>
        <v>46.032559697419622</v>
      </c>
    </row>
    <row r="1429" spans="1:9" ht="13.5" x14ac:dyDescent="0.25">
      <c r="A1429" s="3">
        <f>TITRES_STAT!B1432</f>
        <v>44092</v>
      </c>
      <c r="B1429" s="6">
        <f>TITRES_STAT!D1432</f>
        <v>6.2084000000000001</v>
      </c>
      <c r="C1429" s="2">
        <f t="shared" si="198"/>
        <v>0.18050000000000033</v>
      </c>
      <c r="D1429" s="2">
        <f t="shared" si="199"/>
        <v>0.18050000000000033</v>
      </c>
      <c r="E1429" s="2">
        <f t="shared" si="200"/>
        <v>0</v>
      </c>
      <c r="F1429" s="2">
        <f t="shared" si="201"/>
        <v>4.8388221926849037E-2</v>
      </c>
      <c r="G1429" s="2">
        <f t="shared" si="201"/>
        <v>4.1613892266472739E-2</v>
      </c>
      <c r="H1429" s="2">
        <f t="shared" si="202"/>
        <v>1.1627900994455691</v>
      </c>
      <c r="I1429" s="2">
        <f t="shared" si="203"/>
        <v>53.763428071159112</v>
      </c>
    </row>
    <row r="1430" spans="1:9" ht="13.5" x14ac:dyDescent="0.25">
      <c r="A1430" s="3">
        <f>TITRES_STAT!B1433</f>
        <v>44095</v>
      </c>
      <c r="B1430" s="6">
        <f>TITRES_STAT!D1433</f>
        <v>6.2263999999999999</v>
      </c>
      <c r="C1430" s="2">
        <f t="shared" si="198"/>
        <v>1.7999999999999794E-2</v>
      </c>
      <c r="D1430" s="2">
        <f t="shared" si="199"/>
        <v>1.7999999999999794E-2</v>
      </c>
      <c r="E1430" s="2">
        <f t="shared" si="200"/>
        <v>0</v>
      </c>
      <c r="F1430" s="2">
        <f t="shared" si="201"/>
        <v>4.6217634646359806E-2</v>
      </c>
      <c r="G1430" s="2">
        <f t="shared" si="201"/>
        <v>3.8641471390296112E-2</v>
      </c>
      <c r="H1430" s="2">
        <f t="shared" si="202"/>
        <v>1.196063011667984</v>
      </c>
      <c r="I1430" s="2">
        <f t="shared" si="203"/>
        <v>54.463965984269905</v>
      </c>
    </row>
    <row r="1431" spans="1:9" ht="13.5" x14ac:dyDescent="0.25">
      <c r="A1431" s="3">
        <f>TITRES_STAT!B1434</f>
        <v>44096</v>
      </c>
      <c r="B1431" s="6">
        <f>TITRES_STAT!D1434</f>
        <v>6.2173999999999996</v>
      </c>
      <c r="C1431" s="2">
        <f t="shared" si="198"/>
        <v>-9.0000000000003411E-3</v>
      </c>
      <c r="D1431" s="2">
        <f t="shared" si="199"/>
        <v>0</v>
      </c>
      <c r="E1431" s="2">
        <f t="shared" si="200"/>
        <v>9.0000000000003411E-3</v>
      </c>
      <c r="F1431" s="2">
        <f t="shared" si="201"/>
        <v>4.2916375028762679E-2</v>
      </c>
      <c r="G1431" s="2">
        <f t="shared" si="201"/>
        <v>3.6524223433846412E-2</v>
      </c>
      <c r="H1431" s="2">
        <f t="shared" si="202"/>
        <v>1.1750112937101562</v>
      </c>
      <c r="I1431" s="2">
        <f t="shared" si="203"/>
        <v>54.023227240618603</v>
      </c>
    </row>
    <row r="1432" spans="1:9" ht="13.5" x14ac:dyDescent="0.25">
      <c r="A1432" s="3">
        <f>TITRES_STAT!B1435</f>
        <v>44097</v>
      </c>
      <c r="B1432" s="6">
        <f>TITRES_STAT!D1435</f>
        <v>6.2263999999999999</v>
      </c>
      <c r="C1432" s="2">
        <f t="shared" si="198"/>
        <v>9.0000000000003411E-3</v>
      </c>
      <c r="D1432" s="2">
        <f t="shared" si="199"/>
        <v>9.0000000000003411E-3</v>
      </c>
      <c r="E1432" s="2">
        <f t="shared" si="200"/>
        <v>0</v>
      </c>
      <c r="F1432" s="2">
        <f t="shared" si="201"/>
        <v>4.0493776812422513E-2</v>
      </c>
      <c r="G1432" s="2">
        <f t="shared" si="201"/>
        <v>3.3915350331428812E-2</v>
      </c>
      <c r="H1432" s="2">
        <f t="shared" si="202"/>
        <v>1.1939660483146353</v>
      </c>
      <c r="I1432" s="2">
        <f t="shared" si="203"/>
        <v>54.420443253067582</v>
      </c>
    </row>
    <row r="1433" spans="1:9" ht="13.5" x14ac:dyDescent="0.25">
      <c r="A1433" s="3">
        <f>TITRES_STAT!B1436</f>
        <v>44098</v>
      </c>
      <c r="B1433" s="6">
        <f>TITRES_STAT!D1436</f>
        <v>6.1993</v>
      </c>
      <c r="C1433" s="2">
        <f t="shared" si="198"/>
        <v>-2.7099999999999902E-2</v>
      </c>
      <c r="D1433" s="2">
        <f t="shared" si="199"/>
        <v>0</v>
      </c>
      <c r="E1433" s="2">
        <f t="shared" si="200"/>
        <v>2.7099999999999902E-2</v>
      </c>
      <c r="F1433" s="2">
        <f t="shared" si="201"/>
        <v>3.7601364182963767E-2</v>
      </c>
      <c r="G1433" s="2">
        <f t="shared" si="201"/>
        <v>3.34285395934696E-2</v>
      </c>
      <c r="H1433" s="2">
        <f t="shared" si="202"/>
        <v>1.1248282048884166</v>
      </c>
      <c r="I1433" s="2">
        <f t="shared" si="203"/>
        <v>52.937371703774318</v>
      </c>
    </row>
    <row r="1434" spans="1:9" ht="13.5" x14ac:dyDescent="0.25">
      <c r="A1434" s="3">
        <f>TITRES_STAT!B1437</f>
        <v>44099</v>
      </c>
      <c r="B1434" s="6">
        <f>TITRES_STAT!D1437</f>
        <v>6.1813000000000002</v>
      </c>
      <c r="C1434" s="2">
        <f t="shared" si="198"/>
        <v>-1.7999999999999794E-2</v>
      </c>
      <c r="D1434" s="2">
        <f t="shared" si="199"/>
        <v>0</v>
      </c>
      <c r="E1434" s="2">
        <f t="shared" si="200"/>
        <v>1.7999999999999794E-2</v>
      </c>
      <c r="F1434" s="2">
        <f t="shared" si="201"/>
        <v>3.4915552455609213E-2</v>
      </c>
      <c r="G1434" s="2">
        <f t="shared" si="201"/>
        <v>3.2326501051078899E-2</v>
      </c>
      <c r="H1434" s="2">
        <f t="shared" si="202"/>
        <v>1.0800906785562523</v>
      </c>
      <c r="I1434" s="2">
        <f t="shared" si="203"/>
        <v>51.925172767271896</v>
      </c>
    </row>
    <row r="1435" spans="1:9" ht="13.5" x14ac:dyDescent="0.25">
      <c r="A1435" s="3">
        <f>TITRES_STAT!B1438</f>
        <v>44102</v>
      </c>
      <c r="B1435" s="6">
        <f>TITRES_STAT!D1438</f>
        <v>6.1361999999999997</v>
      </c>
      <c r="C1435" s="2">
        <f t="shared" si="198"/>
        <v>-4.5100000000000584E-2</v>
      </c>
      <c r="D1435" s="2">
        <f t="shared" si="199"/>
        <v>0</v>
      </c>
      <c r="E1435" s="2">
        <f t="shared" si="200"/>
        <v>4.5100000000000584E-2</v>
      </c>
      <c r="F1435" s="2">
        <f t="shared" si="201"/>
        <v>3.2421584423065697E-2</v>
      </c>
      <c r="G1435" s="2">
        <f t="shared" si="201"/>
        <v>3.3238893833144732E-2</v>
      </c>
      <c r="H1435" s="2">
        <f t="shared" si="202"/>
        <v>0.97541105266072237</v>
      </c>
      <c r="I1435" s="2">
        <f t="shared" si="203"/>
        <v>49.377624537785231</v>
      </c>
    </row>
    <row r="1436" spans="1:9" ht="13.5" x14ac:dyDescent="0.25">
      <c r="A1436" s="3">
        <f>TITRES_STAT!B1439</f>
        <v>44103</v>
      </c>
      <c r="B1436" s="6">
        <f>TITRES_STAT!D1439</f>
        <v>6.1722999999999999</v>
      </c>
      <c r="C1436" s="2">
        <f t="shared" si="198"/>
        <v>3.6100000000000243E-2</v>
      </c>
      <c r="D1436" s="2">
        <f t="shared" si="199"/>
        <v>3.6100000000000243E-2</v>
      </c>
      <c r="E1436" s="2">
        <f t="shared" si="200"/>
        <v>0</v>
      </c>
      <c r="F1436" s="2">
        <f t="shared" si="201"/>
        <v>3.2684328392846733E-2</v>
      </c>
      <c r="G1436" s="2">
        <f t="shared" si="201"/>
        <v>3.0864687130777252E-2</v>
      </c>
      <c r="H1436" s="2">
        <f t="shared" si="202"/>
        <v>1.0589554416786877</v>
      </c>
      <c r="I1436" s="2">
        <f t="shared" si="203"/>
        <v>51.431683281854333</v>
      </c>
    </row>
    <row r="1437" spans="1:9" ht="13.5" x14ac:dyDescent="0.25">
      <c r="A1437" s="3">
        <f>TITRES_STAT!B1440</f>
        <v>44104</v>
      </c>
      <c r="B1437" s="6">
        <f>TITRES_STAT!D1440</f>
        <v>6.1542000000000003</v>
      </c>
      <c r="C1437" s="2">
        <f t="shared" si="198"/>
        <v>-1.8099999999999561E-2</v>
      </c>
      <c r="D1437" s="2">
        <f t="shared" si="199"/>
        <v>0</v>
      </c>
      <c r="E1437" s="2">
        <f t="shared" si="200"/>
        <v>1.8099999999999561E-2</v>
      </c>
      <c r="F1437" s="2">
        <f t="shared" ref="F1437:G1452" si="204">((F1436*13)+D1437)/14</f>
        <v>3.0349733507643393E-2</v>
      </c>
      <c r="G1437" s="2">
        <f t="shared" si="204"/>
        <v>2.9952923764293132E-2</v>
      </c>
      <c r="H1437" s="2">
        <f t="shared" si="202"/>
        <v>1.0132477799654169</v>
      </c>
      <c r="I1437" s="2">
        <f t="shared" si="203"/>
        <v>50.329015139051698</v>
      </c>
    </row>
    <row r="1438" spans="1:9" ht="13.5" x14ac:dyDescent="0.25">
      <c r="A1438" s="3">
        <f>TITRES_STAT!B1441</f>
        <v>44105</v>
      </c>
      <c r="B1438" s="6">
        <f>TITRES_STAT!D1441</f>
        <v>6.1090999999999998</v>
      </c>
      <c r="C1438" s="2">
        <f t="shared" si="198"/>
        <v>-4.5100000000000584E-2</v>
      </c>
      <c r="D1438" s="2">
        <f t="shared" si="199"/>
        <v>0</v>
      </c>
      <c r="E1438" s="2">
        <f t="shared" si="200"/>
        <v>4.5100000000000584E-2</v>
      </c>
      <c r="F1438" s="2">
        <f t="shared" si="204"/>
        <v>2.8181895399954578E-2</v>
      </c>
      <c r="G1438" s="2">
        <f t="shared" si="204"/>
        <v>3.1034857781129379E-2</v>
      </c>
      <c r="H1438" s="2">
        <f t="shared" si="202"/>
        <v>0.90807232302158214</v>
      </c>
      <c r="I1438" s="2">
        <f t="shared" si="203"/>
        <v>47.591085100148533</v>
      </c>
    </row>
    <row r="1439" spans="1:9" ht="13.5" x14ac:dyDescent="0.25">
      <c r="A1439" s="3">
        <f>TITRES_STAT!B1442</f>
        <v>44106</v>
      </c>
      <c r="B1439" s="6">
        <f>TITRES_STAT!D1442</f>
        <v>6.0458999999999996</v>
      </c>
      <c r="C1439" s="2">
        <f t="shared" si="198"/>
        <v>-6.3200000000000145E-2</v>
      </c>
      <c r="D1439" s="2">
        <f t="shared" si="199"/>
        <v>0</v>
      </c>
      <c r="E1439" s="2">
        <f t="shared" si="200"/>
        <v>6.3200000000000145E-2</v>
      </c>
      <c r="F1439" s="2">
        <f t="shared" si="204"/>
        <v>2.6168902871386394E-2</v>
      </c>
      <c r="G1439" s="2">
        <f t="shared" si="204"/>
        <v>3.3332367939620147E-2</v>
      </c>
      <c r="H1439" s="2">
        <f t="shared" si="202"/>
        <v>0.78508982376499625</v>
      </c>
      <c r="I1439" s="2">
        <f t="shared" si="203"/>
        <v>43.98041002268085</v>
      </c>
    </row>
    <row r="1440" spans="1:9" ht="13.5" x14ac:dyDescent="0.25">
      <c r="A1440" s="3">
        <f>TITRES_STAT!B1443</f>
        <v>44109</v>
      </c>
      <c r="B1440" s="6">
        <f>TITRES_STAT!D1443</f>
        <v>6.1542000000000003</v>
      </c>
      <c r="C1440" s="2">
        <f t="shared" si="198"/>
        <v>0.10830000000000073</v>
      </c>
      <c r="D1440" s="2">
        <f t="shared" si="199"/>
        <v>0.10830000000000073</v>
      </c>
      <c r="E1440" s="2">
        <f t="shared" si="200"/>
        <v>0</v>
      </c>
      <c r="F1440" s="2">
        <f t="shared" si="204"/>
        <v>3.2035409809144558E-2</v>
      </c>
      <c r="G1440" s="2">
        <f t="shared" si="204"/>
        <v>3.0951484515361564E-2</v>
      </c>
      <c r="H1440" s="2">
        <f t="shared" si="202"/>
        <v>1.0350201391227303</v>
      </c>
      <c r="I1440" s="2">
        <f t="shared" si="203"/>
        <v>50.860437163482501</v>
      </c>
    </row>
    <row r="1441" spans="1:9" ht="13.5" x14ac:dyDescent="0.25">
      <c r="A1441" s="3">
        <f>TITRES_STAT!B1444</f>
        <v>44110</v>
      </c>
      <c r="B1441" s="6">
        <f>TITRES_STAT!D1444</f>
        <v>6.1542000000000003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2.9747166251348517E-2</v>
      </c>
      <c r="G1441" s="2">
        <f t="shared" si="204"/>
        <v>2.874066419283574E-2</v>
      </c>
      <c r="H1441" s="2">
        <f t="shared" si="202"/>
        <v>1.0350201391227303</v>
      </c>
      <c r="I1441" s="2">
        <f t="shared" si="203"/>
        <v>50.860437163482501</v>
      </c>
    </row>
    <row r="1442" spans="1:9" ht="13.5" x14ac:dyDescent="0.25">
      <c r="A1442" s="3">
        <f>TITRES_STAT!B1445</f>
        <v>44111</v>
      </c>
      <c r="B1442" s="6">
        <f>TITRES_STAT!D1445</f>
        <v>6.1361999999999997</v>
      </c>
      <c r="C1442" s="2">
        <f t="shared" si="198"/>
        <v>-1.8000000000000682E-2</v>
      </c>
      <c r="D1442" s="2">
        <f t="shared" si="199"/>
        <v>0</v>
      </c>
      <c r="E1442" s="2">
        <f t="shared" si="200"/>
        <v>1.8000000000000682E-2</v>
      </c>
      <c r="F1442" s="2">
        <f t="shared" si="204"/>
        <v>2.7622368661966483E-2</v>
      </c>
      <c r="G1442" s="2">
        <f t="shared" si="204"/>
        <v>2.7973473893347523E-2</v>
      </c>
      <c r="H1442" s="2">
        <f t="shared" si="202"/>
        <v>0.98744863677926897</v>
      </c>
      <c r="I1442" s="2">
        <f t="shared" si="203"/>
        <v>49.684234274323913</v>
      </c>
    </row>
    <row r="1443" spans="1:9" ht="13.5" x14ac:dyDescent="0.25">
      <c r="A1443" s="3">
        <f>TITRES_STAT!B1446</f>
        <v>44112</v>
      </c>
      <c r="B1443" s="6">
        <f>TITRES_STAT!D1446</f>
        <v>6.1271000000000004</v>
      </c>
      <c r="C1443" s="2">
        <f t="shared" si="198"/>
        <v>-9.0999999999992198E-3</v>
      </c>
      <c r="D1443" s="2">
        <f t="shared" si="199"/>
        <v>0</v>
      </c>
      <c r="E1443" s="2">
        <f t="shared" si="200"/>
        <v>9.0999999999992198E-3</v>
      </c>
      <c r="F1443" s="2">
        <f t="shared" si="204"/>
        <v>2.5649342328968875E-2</v>
      </c>
      <c r="G1443" s="2">
        <f t="shared" si="204"/>
        <v>2.6625368615251218E-2</v>
      </c>
      <c r="H1443" s="2">
        <f t="shared" si="202"/>
        <v>0.96334224324228634</v>
      </c>
      <c r="I1443" s="2">
        <f t="shared" si="203"/>
        <v>49.066445066215842</v>
      </c>
    </row>
    <row r="1444" spans="1:9" ht="13.5" x14ac:dyDescent="0.25">
      <c r="A1444" s="3">
        <f>TITRES_STAT!B1447</f>
        <v>44113</v>
      </c>
      <c r="B1444" s="6">
        <f>TITRES_STAT!D1447</f>
        <v>6.0911</v>
      </c>
      <c r="C1444" s="2">
        <f t="shared" si="198"/>
        <v>-3.6000000000000476E-2</v>
      </c>
      <c r="D1444" s="2">
        <f t="shared" si="199"/>
        <v>0</v>
      </c>
      <c r="E1444" s="2">
        <f t="shared" si="200"/>
        <v>3.6000000000000476E-2</v>
      </c>
      <c r="F1444" s="2">
        <f t="shared" si="204"/>
        <v>2.3817246448328243E-2</v>
      </c>
      <c r="G1444" s="2">
        <f t="shared" si="204"/>
        <v>2.7294985142733309E-2</v>
      </c>
      <c r="H1444" s="2">
        <f t="shared" si="202"/>
        <v>0.87258689916045118</v>
      </c>
      <c r="I1444" s="2">
        <f t="shared" si="203"/>
        <v>46.597938902149941</v>
      </c>
    </row>
    <row r="1445" spans="1:9" ht="13.5" x14ac:dyDescent="0.25">
      <c r="A1445" s="3">
        <f>TITRES_STAT!B1448</f>
        <v>44116</v>
      </c>
      <c r="B1445" s="6">
        <f>TITRES_STAT!D1448</f>
        <v>6.0911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2.2116014559161939E-2</v>
      </c>
      <c r="G1445" s="2">
        <f t="shared" si="204"/>
        <v>2.5345343346823788E-2</v>
      </c>
      <c r="H1445" s="2">
        <f t="shared" si="202"/>
        <v>0.87258689916045107</v>
      </c>
      <c r="I1445" s="2">
        <f t="shared" si="203"/>
        <v>46.597938902149941</v>
      </c>
    </row>
    <row r="1446" spans="1:9" ht="13.5" x14ac:dyDescent="0.25">
      <c r="A1446" s="3">
        <f>TITRES_STAT!B1449</f>
        <v>44117</v>
      </c>
      <c r="B1446" s="6">
        <f>TITRES_STAT!D1449</f>
        <v>6.0911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2.0536299233507516E-2</v>
      </c>
      <c r="G1446" s="2">
        <f t="shared" si="204"/>
        <v>2.3534961679193517E-2</v>
      </c>
      <c r="H1446" s="2">
        <f t="shared" si="202"/>
        <v>0.87258689916045118</v>
      </c>
      <c r="I1446" s="2">
        <f t="shared" si="203"/>
        <v>46.597938902149941</v>
      </c>
    </row>
    <row r="1447" spans="1:9" ht="13.5" x14ac:dyDescent="0.25">
      <c r="A1447" s="3">
        <f>TITRES_STAT!B1450</f>
        <v>44118</v>
      </c>
      <c r="B1447" s="6">
        <f>TITRES_STAT!D1450</f>
        <v>6.0730000000000004</v>
      </c>
      <c r="C1447" s="2">
        <f t="shared" si="198"/>
        <v>-1.8099999999999561E-2</v>
      </c>
      <c r="D1447" s="2">
        <f t="shared" si="199"/>
        <v>0</v>
      </c>
      <c r="E1447" s="2">
        <f t="shared" si="200"/>
        <v>1.8099999999999561E-2</v>
      </c>
      <c r="F1447" s="2">
        <f t="shared" si="204"/>
        <v>1.9069420716828409E-2</v>
      </c>
      <c r="G1447" s="2">
        <f t="shared" si="204"/>
        <v>2.3146750130679662E-2</v>
      </c>
      <c r="H1447" s="2">
        <f t="shared" si="202"/>
        <v>0.82384873077940257</v>
      </c>
      <c r="I1447" s="2">
        <f t="shared" si="203"/>
        <v>45.17089147120987</v>
      </c>
    </row>
    <row r="1448" spans="1:9" ht="13.5" x14ac:dyDescent="0.25">
      <c r="A1448" s="3">
        <f>TITRES_STAT!B1451</f>
        <v>44120</v>
      </c>
      <c r="B1448" s="6">
        <f>TITRES_STAT!D1451</f>
        <v>6.0730000000000004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1.7707319237054951E-2</v>
      </c>
      <c r="G1448" s="2">
        <f t="shared" si="204"/>
        <v>2.1493410835631114E-2</v>
      </c>
      <c r="H1448" s="2">
        <f t="shared" si="202"/>
        <v>0.82384873077940257</v>
      </c>
      <c r="I1448" s="2">
        <f t="shared" si="203"/>
        <v>45.17089147120987</v>
      </c>
    </row>
    <row r="1449" spans="1:9" ht="13.5" x14ac:dyDescent="0.25">
      <c r="A1449" s="3">
        <f>TITRES_STAT!B1452</f>
        <v>44123</v>
      </c>
      <c r="B1449" s="6">
        <f>TITRES_STAT!D1452</f>
        <v>6.1361999999999997</v>
      </c>
      <c r="C1449" s="2">
        <f t="shared" si="198"/>
        <v>6.3199999999999257E-2</v>
      </c>
      <c r="D1449" s="2">
        <f t="shared" si="199"/>
        <v>6.3199999999999257E-2</v>
      </c>
      <c r="E1449" s="2">
        <f t="shared" si="200"/>
        <v>0</v>
      </c>
      <c r="F1449" s="2">
        <f t="shared" si="204"/>
        <v>2.0956796434408117E-2</v>
      </c>
      <c r="G1449" s="2">
        <f t="shared" si="204"/>
        <v>1.9958167204514606E-2</v>
      </c>
      <c r="H1449" s="2">
        <f t="shared" si="202"/>
        <v>1.0500361190313918</v>
      </c>
      <c r="I1449" s="2">
        <f t="shared" si="203"/>
        <v>51.220371645330644</v>
      </c>
    </row>
    <row r="1450" spans="1:9" ht="13.5" x14ac:dyDescent="0.25">
      <c r="A1450" s="3">
        <f>TITRES_STAT!B1453</f>
        <v>44124</v>
      </c>
      <c r="B1450" s="6">
        <f>TITRES_STAT!D1453</f>
        <v>6.2263999999999999</v>
      </c>
      <c r="C1450" s="2">
        <f t="shared" si="198"/>
        <v>9.020000000000028E-2</v>
      </c>
      <c r="D1450" s="2">
        <f t="shared" si="199"/>
        <v>9.020000000000028E-2</v>
      </c>
      <c r="E1450" s="2">
        <f t="shared" si="200"/>
        <v>0</v>
      </c>
      <c r="F1450" s="2">
        <f t="shared" si="204"/>
        <v>2.5902739546236127E-2</v>
      </c>
      <c r="G1450" s="2">
        <f t="shared" si="204"/>
        <v>1.8532583832763565E-2</v>
      </c>
      <c r="H1450" s="2">
        <f t="shared" si="202"/>
        <v>1.3976863550155882</v>
      </c>
      <c r="I1450" s="2">
        <f t="shared" si="203"/>
        <v>58.293127126149969</v>
      </c>
    </row>
    <row r="1451" spans="1:9" ht="13.5" x14ac:dyDescent="0.25">
      <c r="A1451" s="3">
        <f>TITRES_STAT!B1454</f>
        <v>44125</v>
      </c>
      <c r="B1451" s="6">
        <f>TITRES_STAT!D1454</f>
        <v>6.4069000000000003</v>
      </c>
      <c r="C1451" s="2">
        <f t="shared" si="198"/>
        <v>0.18050000000000033</v>
      </c>
      <c r="D1451" s="2">
        <f t="shared" si="199"/>
        <v>0.18050000000000033</v>
      </c>
      <c r="E1451" s="2">
        <f t="shared" si="200"/>
        <v>0</v>
      </c>
      <c r="F1451" s="2">
        <f t="shared" si="204"/>
        <v>3.6945401007219283E-2</v>
      </c>
      <c r="G1451" s="2">
        <f t="shared" si="204"/>
        <v>1.7208827844709024E-2</v>
      </c>
      <c r="H1451" s="2">
        <f t="shared" si="202"/>
        <v>2.1468865480328696</v>
      </c>
      <c r="I1451" s="2">
        <f t="shared" si="203"/>
        <v>68.222559512826933</v>
      </c>
    </row>
    <row r="1452" spans="1:9" ht="13.5" x14ac:dyDescent="0.25">
      <c r="A1452" s="3">
        <f>TITRES_STAT!B1455</f>
        <v>44126</v>
      </c>
      <c r="B1452" s="6">
        <f>TITRES_STAT!D1455</f>
        <v>6.3978999999999999</v>
      </c>
      <c r="C1452" s="2">
        <f t="shared" si="198"/>
        <v>-9.0000000000003411E-3</v>
      </c>
      <c r="D1452" s="2">
        <f t="shared" si="199"/>
        <v>0</v>
      </c>
      <c r="E1452" s="2">
        <f t="shared" si="200"/>
        <v>9.0000000000003411E-3</v>
      </c>
      <c r="F1452" s="2">
        <f t="shared" si="204"/>
        <v>3.4306443792417908E-2</v>
      </c>
      <c r="G1452" s="2">
        <f t="shared" si="204"/>
        <v>1.6622482998658403E-2</v>
      </c>
      <c r="H1452" s="2">
        <f t="shared" si="202"/>
        <v>2.0638579564308639</v>
      </c>
      <c r="I1452" s="2">
        <f t="shared" si="203"/>
        <v>67.361411193979905</v>
      </c>
    </row>
    <row r="1453" spans="1:9" ht="13.5" x14ac:dyDescent="0.25">
      <c r="A1453" s="3">
        <f>TITRES_STAT!B1456</f>
        <v>44127</v>
      </c>
      <c r="B1453" s="6">
        <f>TITRES_STAT!D1456</f>
        <v>6.4970999999999997</v>
      </c>
      <c r="C1453" s="2">
        <f t="shared" si="198"/>
        <v>9.9199999999999733E-2</v>
      </c>
      <c r="D1453" s="2">
        <f t="shared" si="199"/>
        <v>9.9199999999999733E-2</v>
      </c>
      <c r="E1453" s="2">
        <f t="shared" si="200"/>
        <v>0</v>
      </c>
      <c r="F1453" s="2">
        <f t="shared" ref="F1453:G1468" si="205">((F1452*13)+D1453)/14</f>
        <v>3.8941697807245178E-2</v>
      </c>
      <c r="G1453" s="2">
        <f t="shared" si="205"/>
        <v>1.5435162784468518E-2</v>
      </c>
      <c r="H1453" s="2">
        <f t="shared" si="202"/>
        <v>2.5229210958779054</v>
      </c>
      <c r="I1453" s="2">
        <f t="shared" si="203"/>
        <v>71.614465019665687</v>
      </c>
    </row>
    <row r="1454" spans="1:9" ht="13.5" x14ac:dyDescent="0.25">
      <c r="A1454" s="3">
        <f>TITRES_STAT!B1457</f>
        <v>44130</v>
      </c>
      <c r="B1454" s="6">
        <f>TITRES_STAT!D1457</f>
        <v>6.4970999999999997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3.6160147963870522E-2</v>
      </c>
      <c r="G1454" s="2">
        <f t="shared" si="205"/>
        <v>1.4332651157006481E-2</v>
      </c>
      <c r="H1454" s="2">
        <f t="shared" si="202"/>
        <v>2.5229210958779054</v>
      </c>
      <c r="I1454" s="2">
        <f t="shared" si="203"/>
        <v>71.614465019665687</v>
      </c>
    </row>
    <row r="1455" spans="1:9" ht="13.5" x14ac:dyDescent="0.25">
      <c r="A1455" s="3">
        <f>TITRES_STAT!B1458</f>
        <v>44131</v>
      </c>
      <c r="B1455" s="6">
        <f>TITRES_STAT!D1458</f>
        <v>6.3166000000000002</v>
      </c>
      <c r="C1455" s="2">
        <f t="shared" si="198"/>
        <v>-0.18049999999999944</v>
      </c>
      <c r="D1455" s="2">
        <f t="shared" si="199"/>
        <v>0</v>
      </c>
      <c r="E1455" s="2">
        <f t="shared" si="200"/>
        <v>0.18049999999999944</v>
      </c>
      <c r="F1455" s="2">
        <f t="shared" si="205"/>
        <v>3.3577280252165484E-2</v>
      </c>
      <c r="G1455" s="2">
        <f t="shared" si="205"/>
        <v>2.6201747502934549E-2</v>
      </c>
      <c r="H1455" s="2">
        <f t="shared" si="202"/>
        <v>1.2814901085664185</v>
      </c>
      <c r="I1455" s="2">
        <f t="shared" si="203"/>
        <v>56.168996909289561</v>
      </c>
    </row>
    <row r="1456" spans="1:9" ht="13.5" x14ac:dyDescent="0.25">
      <c r="A1456" s="3">
        <f>TITRES_STAT!B1459</f>
        <v>44132</v>
      </c>
      <c r="B1456" s="6">
        <f>TITRES_STAT!D1459</f>
        <v>6.4340000000000002</v>
      </c>
      <c r="C1456" s="2">
        <f t="shared" si="198"/>
        <v>0.11739999999999995</v>
      </c>
      <c r="D1456" s="2">
        <f t="shared" si="199"/>
        <v>0.11739999999999995</v>
      </c>
      <c r="E1456" s="2">
        <f t="shared" si="200"/>
        <v>0</v>
      </c>
      <c r="F1456" s="2">
        <f t="shared" si="205"/>
        <v>3.9564617377010801E-2</v>
      </c>
      <c r="G1456" s="2">
        <f t="shared" si="205"/>
        <v>2.4330194109867798E-2</v>
      </c>
      <c r="H1456" s="2">
        <f t="shared" si="202"/>
        <v>1.6261529685438987</v>
      </c>
      <c r="I1456" s="2">
        <f t="shared" si="203"/>
        <v>61.921486981984081</v>
      </c>
    </row>
    <row r="1457" spans="1:9" ht="13.5" x14ac:dyDescent="0.25">
      <c r="A1457" s="3">
        <f>TITRES_STAT!B1460</f>
        <v>44134</v>
      </c>
      <c r="B1457" s="6">
        <f>TITRES_STAT!D1460</f>
        <v>6.2445000000000004</v>
      </c>
      <c r="C1457" s="2">
        <f t="shared" si="198"/>
        <v>-0.18949999999999978</v>
      </c>
      <c r="D1457" s="2">
        <f t="shared" si="199"/>
        <v>0</v>
      </c>
      <c r="E1457" s="2">
        <f t="shared" si="200"/>
        <v>0.18949999999999978</v>
      </c>
      <c r="F1457" s="2">
        <f t="shared" si="205"/>
        <v>3.6738573278652882E-2</v>
      </c>
      <c r="G1457" s="2">
        <f t="shared" si="205"/>
        <v>3.6128037387734367E-2</v>
      </c>
      <c r="H1457" s="2">
        <f t="shared" si="202"/>
        <v>1.0168992266135606</v>
      </c>
      <c r="I1457" s="2">
        <f t="shared" si="203"/>
        <v>50.418940777768427</v>
      </c>
    </row>
    <row r="1458" spans="1:9" ht="13.5" x14ac:dyDescent="0.25">
      <c r="A1458" s="3">
        <f>TITRES_STAT!B1461</f>
        <v>44137</v>
      </c>
      <c r="B1458" s="6">
        <f>TITRES_STAT!D1461</f>
        <v>6.2445000000000004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3.4114389473034822E-2</v>
      </c>
      <c r="G1458" s="2">
        <f t="shared" si="205"/>
        <v>3.3547463288610482E-2</v>
      </c>
      <c r="H1458" s="2">
        <f t="shared" si="202"/>
        <v>1.0168992266135608</v>
      </c>
      <c r="I1458" s="2">
        <f t="shared" si="203"/>
        <v>50.418940777768434</v>
      </c>
    </row>
    <row r="1459" spans="1:9" ht="13.5" x14ac:dyDescent="0.25">
      <c r="A1459" s="3">
        <f>TITRES_STAT!B1462</f>
        <v>44138</v>
      </c>
      <c r="B1459" s="6">
        <f>TITRES_STAT!D1462</f>
        <v>6.4249000000000001</v>
      </c>
      <c r="C1459" s="2">
        <f t="shared" si="198"/>
        <v>0.18039999999999967</v>
      </c>
      <c r="D1459" s="2">
        <f t="shared" si="199"/>
        <v>0.18039999999999967</v>
      </c>
      <c r="E1459" s="2">
        <f t="shared" si="200"/>
        <v>0</v>
      </c>
      <c r="F1459" s="2">
        <f t="shared" si="205"/>
        <v>4.4563361653532314E-2</v>
      </c>
      <c r="G1459" s="2">
        <f t="shared" si="205"/>
        <v>3.1151215910852591E-2</v>
      </c>
      <c r="H1459" s="2">
        <f t="shared" si="202"/>
        <v>1.4305496703904628</v>
      </c>
      <c r="I1459" s="2">
        <f t="shared" si="203"/>
        <v>58.857043236670329</v>
      </c>
    </row>
    <row r="1460" spans="1:9" ht="13.5" x14ac:dyDescent="0.25">
      <c r="A1460" s="3">
        <f>TITRES_STAT!B1463</f>
        <v>44139</v>
      </c>
      <c r="B1460" s="6">
        <f>TITRES_STAT!D1463</f>
        <v>6.4158999999999997</v>
      </c>
      <c r="C1460" s="2">
        <f t="shared" si="198"/>
        <v>-9.0000000000003411E-3</v>
      </c>
      <c r="D1460" s="2">
        <f t="shared" si="199"/>
        <v>0</v>
      </c>
      <c r="E1460" s="2">
        <f t="shared" si="200"/>
        <v>9.0000000000003411E-3</v>
      </c>
      <c r="F1460" s="2">
        <f t="shared" si="205"/>
        <v>4.1380264392565716E-2</v>
      </c>
      <c r="G1460" s="2">
        <f t="shared" si="205"/>
        <v>2.9568986202934574E-2</v>
      </c>
      <c r="H1460" s="2">
        <f t="shared" si="202"/>
        <v>1.399448195774089</v>
      </c>
      <c r="I1460" s="2">
        <f t="shared" si="203"/>
        <v>58.323751195745707</v>
      </c>
    </row>
    <row r="1461" spans="1:9" ht="13.5" x14ac:dyDescent="0.25">
      <c r="A1461" s="3">
        <f>TITRES_STAT!B1464</f>
        <v>44140</v>
      </c>
      <c r="B1461" s="6">
        <f>TITRES_STAT!D1464</f>
        <v>6.1361999999999997</v>
      </c>
      <c r="C1461" s="2">
        <f t="shared" si="198"/>
        <v>-0.27970000000000006</v>
      </c>
      <c r="D1461" s="2">
        <f t="shared" si="199"/>
        <v>0</v>
      </c>
      <c r="E1461" s="2">
        <f t="shared" si="200"/>
        <v>0.27970000000000006</v>
      </c>
      <c r="F1461" s="2">
        <f t="shared" si="205"/>
        <v>3.8424531221668168E-2</v>
      </c>
      <c r="G1461" s="2">
        <f t="shared" si="205"/>
        <v>4.7435487188439249E-2</v>
      </c>
      <c r="H1461" s="2">
        <f t="shared" si="202"/>
        <v>0.81003766376479447</v>
      </c>
      <c r="I1461" s="2">
        <f t="shared" si="203"/>
        <v>44.752530844024193</v>
      </c>
    </row>
    <row r="1462" spans="1:9" ht="13.5" x14ac:dyDescent="0.25">
      <c r="A1462" s="3">
        <f>TITRES_STAT!B1465</f>
        <v>44141</v>
      </c>
      <c r="B1462" s="6">
        <f>TITRES_STAT!D1465</f>
        <v>6.4069000000000003</v>
      </c>
      <c r="C1462" s="2">
        <f t="shared" si="198"/>
        <v>0.27070000000000061</v>
      </c>
      <c r="D1462" s="2">
        <f t="shared" si="199"/>
        <v>0.27070000000000061</v>
      </c>
      <c r="E1462" s="2">
        <f t="shared" si="200"/>
        <v>0</v>
      </c>
      <c r="F1462" s="2">
        <f t="shared" si="205"/>
        <v>5.5015636134406201E-2</v>
      </c>
      <c r="G1462" s="2">
        <f t="shared" si="205"/>
        <v>4.4047238103550726E-2</v>
      </c>
      <c r="H1462" s="2">
        <f t="shared" si="202"/>
        <v>1.2490144332107691</v>
      </c>
      <c r="I1462" s="2">
        <f t="shared" si="203"/>
        <v>55.536079038302745</v>
      </c>
    </row>
    <row r="1463" spans="1:9" ht="13.5" x14ac:dyDescent="0.25">
      <c r="A1463" s="3">
        <f>TITRES_STAT!B1466</f>
        <v>44144</v>
      </c>
      <c r="B1463" s="6">
        <f>TITRES_STAT!D1466</f>
        <v>6.2445000000000004</v>
      </c>
      <c r="C1463" s="2">
        <f t="shared" si="198"/>
        <v>-0.16239999999999988</v>
      </c>
      <c r="D1463" s="2">
        <f t="shared" si="199"/>
        <v>0</v>
      </c>
      <c r="E1463" s="2">
        <f t="shared" si="200"/>
        <v>0.16239999999999988</v>
      </c>
      <c r="F1463" s="2">
        <f t="shared" si="205"/>
        <v>5.1085947839091476E-2</v>
      </c>
      <c r="G1463" s="2">
        <f t="shared" si="205"/>
        <v>5.2501006810439954E-2</v>
      </c>
      <c r="H1463" s="2">
        <f t="shared" si="202"/>
        <v>0.97304701267048677</v>
      </c>
      <c r="I1463" s="2">
        <f t="shared" si="203"/>
        <v>49.316970473677841</v>
      </c>
    </row>
    <row r="1464" spans="1:9" ht="13.5" x14ac:dyDescent="0.25">
      <c r="A1464" s="3">
        <f>TITRES_STAT!B1467</f>
        <v>44145</v>
      </c>
      <c r="B1464" s="6">
        <f>TITRES_STAT!D1467</f>
        <v>6.3617999999999997</v>
      </c>
      <c r="C1464" s="2">
        <f t="shared" si="198"/>
        <v>0.11729999999999929</v>
      </c>
      <c r="D1464" s="2">
        <f t="shared" si="199"/>
        <v>0.11729999999999929</v>
      </c>
      <c r="E1464" s="2">
        <f t="shared" si="200"/>
        <v>0</v>
      </c>
      <c r="F1464" s="2">
        <f t="shared" si="205"/>
        <v>5.5815522993442036E-2</v>
      </c>
      <c r="G1464" s="2">
        <f t="shared" si="205"/>
        <v>4.8750934895408528E-2</v>
      </c>
      <c r="H1464" s="2">
        <f t="shared" si="202"/>
        <v>1.1449118486279299</v>
      </c>
      <c r="I1464" s="2">
        <f t="shared" si="203"/>
        <v>53.378037393952305</v>
      </c>
    </row>
    <row r="1465" spans="1:9" ht="13.5" x14ac:dyDescent="0.25">
      <c r="A1465" s="3">
        <f>TITRES_STAT!B1468</f>
        <v>44146</v>
      </c>
      <c r="B1465" s="6">
        <f>TITRES_STAT!D1468</f>
        <v>6.3617999999999997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5.1828699922481895E-2</v>
      </c>
      <c r="G1465" s="2">
        <f t="shared" si="205"/>
        <v>4.5268725260022201E-2</v>
      </c>
      <c r="H1465" s="2">
        <f t="shared" si="202"/>
        <v>1.1449118486279302</v>
      </c>
      <c r="I1465" s="2">
        <f t="shared" si="203"/>
        <v>53.378037393952305</v>
      </c>
    </row>
    <row r="1466" spans="1:9" ht="13.5" x14ac:dyDescent="0.25">
      <c r="A1466" s="3">
        <f>TITRES_STAT!B1469</f>
        <v>44147</v>
      </c>
      <c r="B1466" s="6">
        <f>TITRES_STAT!D1469</f>
        <v>6.3346999999999998</v>
      </c>
      <c r="C1466" s="2">
        <f t="shared" si="198"/>
        <v>-2.7099999999999902E-2</v>
      </c>
      <c r="D1466" s="2">
        <f t="shared" si="199"/>
        <v>0</v>
      </c>
      <c r="E1466" s="2">
        <f t="shared" si="200"/>
        <v>2.7099999999999902E-2</v>
      </c>
      <c r="F1466" s="2">
        <f t="shared" si="205"/>
        <v>4.8126649928018905E-2</v>
      </c>
      <c r="G1466" s="2">
        <f t="shared" si="205"/>
        <v>4.3970959170020606E-2</v>
      </c>
      <c r="H1466" s="2">
        <f t="shared" si="202"/>
        <v>1.0945098955410473</v>
      </c>
      <c r="I1466" s="2">
        <f t="shared" si="203"/>
        <v>52.256133898967178</v>
      </c>
    </row>
    <row r="1467" spans="1:9" ht="13.5" x14ac:dyDescent="0.25">
      <c r="A1467" s="3">
        <f>TITRES_STAT!B1470</f>
        <v>44148</v>
      </c>
      <c r="B1467" s="6">
        <f>TITRES_STAT!D1470</f>
        <v>6.3346999999999998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4.468903207601755E-2</v>
      </c>
      <c r="G1467" s="2">
        <f t="shared" si="205"/>
        <v>4.0830176372161985E-2</v>
      </c>
      <c r="H1467" s="2">
        <f t="shared" si="202"/>
        <v>1.0945098955410473</v>
      </c>
      <c r="I1467" s="2">
        <f t="shared" si="203"/>
        <v>52.256133898967178</v>
      </c>
    </row>
    <row r="1468" spans="1:9" ht="13.5" x14ac:dyDescent="0.25">
      <c r="A1468" s="3">
        <f>TITRES_STAT!B1471</f>
        <v>44151</v>
      </c>
      <c r="B1468" s="6">
        <f>TITRES_STAT!D1471</f>
        <v>6.3346999999999998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4.1496958356302009E-2</v>
      </c>
      <c r="G1468" s="2">
        <f t="shared" si="205"/>
        <v>3.7913735202721843E-2</v>
      </c>
      <c r="H1468" s="2">
        <f t="shared" si="202"/>
        <v>1.0945098955410473</v>
      </c>
      <c r="I1468" s="2">
        <f t="shared" si="203"/>
        <v>52.256133898967178</v>
      </c>
    </row>
    <row r="1469" spans="1:9" ht="13.5" x14ac:dyDescent="0.25">
      <c r="A1469" s="3">
        <f>TITRES_STAT!B1472</f>
        <v>44152</v>
      </c>
      <c r="B1469" s="6">
        <f>TITRES_STAT!D1472</f>
        <v>6.3257000000000003</v>
      </c>
      <c r="C1469" s="2">
        <f t="shared" si="198"/>
        <v>-8.9999999999994529E-3</v>
      </c>
      <c r="D1469" s="2">
        <f t="shared" si="199"/>
        <v>0</v>
      </c>
      <c r="E1469" s="2">
        <f t="shared" si="200"/>
        <v>8.9999999999994529E-3</v>
      </c>
      <c r="F1469" s="2">
        <f t="shared" ref="F1469:G1484" si="206">((F1468*13)+D1469)/14</f>
        <v>3.8532889902280439E-2</v>
      </c>
      <c r="G1469" s="2">
        <f t="shared" si="206"/>
        <v>3.5848468402527388E-2</v>
      </c>
      <c r="H1469" s="2">
        <f t="shared" si="202"/>
        <v>1.0748824599592599</v>
      </c>
      <c r="I1469" s="2">
        <f t="shared" si="203"/>
        <v>51.80449884280987</v>
      </c>
    </row>
    <row r="1470" spans="1:9" ht="13.5" x14ac:dyDescent="0.25">
      <c r="A1470" s="3">
        <f>TITRES_STAT!B1473</f>
        <v>44153</v>
      </c>
      <c r="B1470" s="6">
        <f>TITRES_STAT!D1473</f>
        <v>6.3257000000000003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3.5780540623546124E-2</v>
      </c>
      <c r="G1470" s="2">
        <f t="shared" si="206"/>
        <v>3.3287863516632578E-2</v>
      </c>
      <c r="H1470" s="2">
        <f t="shared" si="202"/>
        <v>1.0748824599592599</v>
      </c>
      <c r="I1470" s="2">
        <f t="shared" si="203"/>
        <v>51.80449884280987</v>
      </c>
    </row>
    <row r="1471" spans="1:9" ht="13.5" x14ac:dyDescent="0.25">
      <c r="A1471" s="3">
        <f>TITRES_STAT!B1474</f>
        <v>44154</v>
      </c>
      <c r="B1471" s="6">
        <f>TITRES_STAT!D1474</f>
        <v>6.4790999999999999</v>
      </c>
      <c r="C1471" s="2">
        <f t="shared" si="198"/>
        <v>0.15339999999999954</v>
      </c>
      <c r="D1471" s="2">
        <f t="shared" si="199"/>
        <v>0.15339999999999954</v>
      </c>
      <c r="E1471" s="2">
        <f t="shared" si="200"/>
        <v>0</v>
      </c>
      <c r="F1471" s="2">
        <f t="shared" si="206"/>
        <v>4.4181930579007087E-2</v>
      </c>
      <c r="G1471" s="2">
        <f t="shared" si="206"/>
        <v>3.0910158979730252E-2</v>
      </c>
      <c r="H1471" s="2">
        <f t="shared" si="202"/>
        <v>1.4293660090192346</v>
      </c>
      <c r="I1471" s="2">
        <f t="shared" si="203"/>
        <v>58.836997130633584</v>
      </c>
    </row>
    <row r="1472" spans="1:9" ht="13.5" x14ac:dyDescent="0.25">
      <c r="A1472" s="3">
        <f>TITRES_STAT!B1475</f>
        <v>44155</v>
      </c>
      <c r="B1472" s="6">
        <f>TITRES_STAT!D1475</f>
        <v>6.3166000000000002</v>
      </c>
      <c r="C1472" s="2">
        <f t="shared" si="198"/>
        <v>-0.16249999999999964</v>
      </c>
      <c r="D1472" s="2">
        <f t="shared" si="199"/>
        <v>0</v>
      </c>
      <c r="E1472" s="2">
        <f t="shared" si="200"/>
        <v>0.16249999999999964</v>
      </c>
      <c r="F1472" s="2">
        <f t="shared" si="206"/>
        <v>4.102607839479229E-2</v>
      </c>
      <c r="G1472" s="2">
        <f t="shared" si="206"/>
        <v>4.0309433338320926E-2</v>
      </c>
      <c r="H1472" s="2">
        <f t="shared" si="202"/>
        <v>1.0177785941681812</v>
      </c>
      <c r="I1472" s="2">
        <f t="shared" si="203"/>
        <v>50.440548686054186</v>
      </c>
    </row>
    <row r="1473" spans="1:9" ht="13.5" x14ac:dyDescent="0.25">
      <c r="A1473" s="3">
        <f>TITRES_STAT!B1476</f>
        <v>44158</v>
      </c>
      <c r="B1473" s="6">
        <f>TITRES_STAT!D1476</f>
        <v>6.4610000000000003</v>
      </c>
      <c r="C1473" s="2">
        <f t="shared" si="198"/>
        <v>0.14440000000000008</v>
      </c>
      <c r="D1473" s="2">
        <f t="shared" si="199"/>
        <v>0.14440000000000008</v>
      </c>
      <c r="E1473" s="2">
        <f t="shared" si="200"/>
        <v>0</v>
      </c>
      <c r="F1473" s="2">
        <f t="shared" si="206"/>
        <v>4.8409929938021415E-2</v>
      </c>
      <c r="G1473" s="2">
        <f t="shared" si="206"/>
        <v>3.7430188099869428E-2</v>
      </c>
      <c r="H1473" s="2">
        <f t="shared" si="202"/>
        <v>1.2933392108224615</v>
      </c>
      <c r="I1473" s="2">
        <f t="shared" si="203"/>
        <v>56.395460589479498</v>
      </c>
    </row>
    <row r="1474" spans="1:9" ht="13.5" x14ac:dyDescent="0.25">
      <c r="A1474" s="3">
        <f>TITRES_STAT!B1477</f>
        <v>44159</v>
      </c>
      <c r="B1474" s="6">
        <f>TITRES_STAT!D1477</f>
        <v>6.4701000000000004</v>
      </c>
      <c r="C1474" s="2">
        <f t="shared" si="198"/>
        <v>9.100000000000108E-3</v>
      </c>
      <c r="D1474" s="2">
        <f t="shared" si="199"/>
        <v>9.100000000000108E-3</v>
      </c>
      <c r="E1474" s="2">
        <f t="shared" si="200"/>
        <v>0</v>
      </c>
      <c r="F1474" s="2">
        <f t="shared" si="206"/>
        <v>4.5602077799591322E-2</v>
      </c>
      <c r="G1474" s="2">
        <f t="shared" si="206"/>
        <v>3.4756603235593042E-2</v>
      </c>
      <c r="H1474" s="2">
        <f t="shared" si="202"/>
        <v>1.3120406931161732</v>
      </c>
      <c r="I1474" s="2">
        <f t="shared" si="203"/>
        <v>56.748166112413962</v>
      </c>
    </row>
    <row r="1475" spans="1:9" ht="13.5" x14ac:dyDescent="0.25">
      <c r="A1475" s="3">
        <f>TITRES_STAT!B1478</f>
        <v>44160</v>
      </c>
      <c r="B1475" s="6">
        <f>TITRES_STAT!D1478</f>
        <v>6.4970999999999997</v>
      </c>
      <c r="C1475" s="2">
        <f t="shared" ref="C1475:C1538" si="207">B1475-B1474</f>
        <v>2.6999999999999247E-2</v>
      </c>
      <c r="D1475" s="2">
        <f t="shared" ref="D1475:D1538" si="208">IF(C1475&gt;0,C1475,0)</f>
        <v>2.6999999999999247E-2</v>
      </c>
      <c r="E1475" s="2">
        <f t="shared" ref="E1475:E1538" si="209">IF(C1475&lt;0,-C1475,0)</f>
        <v>0</v>
      </c>
      <c r="F1475" s="2">
        <f t="shared" si="206"/>
        <v>4.4273357956763314E-2</v>
      </c>
      <c r="G1475" s="2">
        <f t="shared" si="206"/>
        <v>3.2273988718764968E-2</v>
      </c>
      <c r="H1475" s="2">
        <f t="shared" si="202"/>
        <v>1.3717969087292141</v>
      </c>
      <c r="I1475" s="2">
        <f t="shared" si="203"/>
        <v>57.837874047327674</v>
      </c>
    </row>
    <row r="1476" spans="1:9" ht="13.5" x14ac:dyDescent="0.25">
      <c r="A1476" s="3">
        <f>TITRES_STAT!B1479</f>
        <v>44161</v>
      </c>
      <c r="B1476" s="6">
        <f>TITRES_STAT!D1479</f>
        <v>6.3166000000000002</v>
      </c>
      <c r="C1476" s="2">
        <f t="shared" si="207"/>
        <v>-0.18049999999999944</v>
      </c>
      <c r="D1476" s="2">
        <f t="shared" si="208"/>
        <v>0</v>
      </c>
      <c r="E1476" s="2">
        <f t="shared" si="209"/>
        <v>0.18049999999999944</v>
      </c>
      <c r="F1476" s="2">
        <f t="shared" si="206"/>
        <v>4.1110975245565937E-2</v>
      </c>
      <c r="G1476" s="2">
        <f t="shared" si="206"/>
        <v>4.2861560953138859E-2</v>
      </c>
      <c r="H1476" s="2">
        <f t="shared" si="202"/>
        <v>0.95915721059513293</v>
      </c>
      <c r="I1476" s="2">
        <f t="shared" si="203"/>
        <v>48.95764389953014</v>
      </c>
    </row>
    <row r="1477" spans="1:9" ht="13.5" x14ac:dyDescent="0.25">
      <c r="A1477" s="3">
        <f>TITRES_STAT!B1480</f>
        <v>44162</v>
      </c>
      <c r="B1477" s="6">
        <f>TITRES_STAT!D1480</f>
        <v>6.4701000000000004</v>
      </c>
      <c r="C1477" s="2">
        <f t="shared" si="207"/>
        <v>0.15350000000000019</v>
      </c>
      <c r="D1477" s="2">
        <f t="shared" si="208"/>
        <v>0.15350000000000019</v>
      </c>
      <c r="E1477" s="2">
        <f t="shared" si="209"/>
        <v>0</v>
      </c>
      <c r="F1477" s="2">
        <f t="shared" si="206"/>
        <v>4.9138762728025524E-2</v>
      </c>
      <c r="G1477" s="2">
        <f t="shared" si="206"/>
        <v>3.9800020885057512E-2</v>
      </c>
      <c r="H1477" s="2">
        <f t="shared" si="202"/>
        <v>1.234641631720202</v>
      </c>
      <c r="I1477" s="2">
        <f t="shared" si="203"/>
        <v>55.250095326013813</v>
      </c>
    </row>
    <row r="1478" spans="1:9" ht="13.5" x14ac:dyDescent="0.25">
      <c r="A1478" s="3">
        <f>TITRES_STAT!B1481</f>
        <v>44165</v>
      </c>
      <c r="B1478" s="6">
        <f>TITRES_STAT!D1481</f>
        <v>6.4970999999999997</v>
      </c>
      <c r="C1478" s="2">
        <f t="shared" si="207"/>
        <v>2.6999999999999247E-2</v>
      </c>
      <c r="D1478" s="2">
        <f t="shared" si="208"/>
        <v>2.6999999999999247E-2</v>
      </c>
      <c r="E1478" s="2">
        <f t="shared" si="209"/>
        <v>0</v>
      </c>
      <c r="F1478" s="2">
        <f t="shared" si="206"/>
        <v>4.7557422533166506E-2</v>
      </c>
      <c r="G1478" s="2">
        <f t="shared" si="206"/>
        <v>3.6957162250410548E-2</v>
      </c>
      <c r="H1478" s="2">
        <f t="shared" si="202"/>
        <v>1.2868256012442676</v>
      </c>
      <c r="I1478" s="2">
        <f t="shared" si="203"/>
        <v>56.271260936737043</v>
      </c>
    </row>
    <row r="1479" spans="1:9" ht="13.5" x14ac:dyDescent="0.25">
      <c r="A1479" s="3">
        <f>TITRES_STAT!B1482</f>
        <v>44166</v>
      </c>
      <c r="B1479" s="6">
        <f>TITRES_STAT!D1482</f>
        <v>6.4790999999999999</v>
      </c>
      <c r="C1479" s="2">
        <f t="shared" si="207"/>
        <v>-1.7999999999999794E-2</v>
      </c>
      <c r="D1479" s="2">
        <f t="shared" si="208"/>
        <v>0</v>
      </c>
      <c r="E1479" s="2">
        <f t="shared" si="209"/>
        <v>1.7999999999999794E-2</v>
      </c>
      <c r="F1479" s="2">
        <f t="shared" si="206"/>
        <v>4.4160463780797472E-2</v>
      </c>
      <c r="G1479" s="2">
        <f t="shared" si="206"/>
        <v>3.5603079232524065E-2</v>
      </c>
      <c r="H1479" s="2">
        <f t="shared" si="202"/>
        <v>1.2403551808646955</v>
      </c>
      <c r="I1479" s="2">
        <f t="shared" si="203"/>
        <v>55.36422043517063</v>
      </c>
    </row>
    <row r="1480" spans="1:9" ht="13.5" x14ac:dyDescent="0.25">
      <c r="A1480" s="3">
        <f>TITRES_STAT!B1483</f>
        <v>44167</v>
      </c>
      <c r="B1480" s="6">
        <f>TITRES_STAT!D1483</f>
        <v>6.6596000000000002</v>
      </c>
      <c r="C1480" s="2">
        <f t="shared" si="207"/>
        <v>0.18050000000000033</v>
      </c>
      <c r="D1480" s="2">
        <f t="shared" si="208"/>
        <v>0.18050000000000033</v>
      </c>
      <c r="E1480" s="2">
        <f t="shared" si="209"/>
        <v>0</v>
      </c>
      <c r="F1480" s="2">
        <f t="shared" si="206"/>
        <v>5.3899002082169099E-2</v>
      </c>
      <c r="G1480" s="2">
        <f t="shared" si="206"/>
        <v>3.3060002144486629E-2</v>
      </c>
      <c r="H1480" s="2">
        <f t="shared" si="202"/>
        <v>1.6303387352065783</v>
      </c>
      <c r="I1480" s="2">
        <f t="shared" si="203"/>
        <v>61.982082892397386</v>
      </c>
    </row>
    <row r="1481" spans="1:9" ht="13.5" x14ac:dyDescent="0.25">
      <c r="A1481" s="3">
        <f>TITRES_STAT!B1484</f>
        <v>44168</v>
      </c>
      <c r="B1481" s="6">
        <f>TITRES_STAT!D1484</f>
        <v>6.7587999999999999</v>
      </c>
      <c r="C1481" s="2">
        <f t="shared" si="207"/>
        <v>9.9199999999999733E-2</v>
      </c>
      <c r="D1481" s="2">
        <f t="shared" si="208"/>
        <v>9.9199999999999733E-2</v>
      </c>
      <c r="E1481" s="2">
        <f t="shared" si="209"/>
        <v>0</v>
      </c>
      <c r="F1481" s="2">
        <f t="shared" si="206"/>
        <v>5.7134787647728433E-2</v>
      </c>
      <c r="G1481" s="2">
        <f t="shared" si="206"/>
        <v>3.0698573419880443E-2</v>
      </c>
      <c r="H1481" s="2">
        <f t="shared" si="202"/>
        <v>1.8611544864403327</v>
      </c>
      <c r="I1481" s="2">
        <f t="shared" si="203"/>
        <v>65.049073556173582</v>
      </c>
    </row>
    <row r="1482" spans="1:9" ht="13.5" x14ac:dyDescent="0.25">
      <c r="A1482" s="3">
        <f>TITRES_STAT!B1485</f>
        <v>44169</v>
      </c>
      <c r="B1482" s="6">
        <f>TITRES_STAT!D1485</f>
        <v>6.7587999999999999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5.3053731387176402E-2</v>
      </c>
      <c r="G1482" s="2">
        <f t="shared" si="206"/>
        <v>2.850581817560327E-2</v>
      </c>
      <c r="H1482" s="2">
        <f t="shared" si="202"/>
        <v>1.8611544864403327</v>
      </c>
      <c r="I1482" s="2">
        <f t="shared" si="203"/>
        <v>65.049073556173582</v>
      </c>
    </row>
    <row r="1483" spans="1:9" ht="13.5" x14ac:dyDescent="0.25">
      <c r="A1483" s="3">
        <f>TITRES_STAT!B1486</f>
        <v>44172</v>
      </c>
      <c r="B1483" s="6">
        <f>TITRES_STAT!D1486</f>
        <v>6.5602999999999998</v>
      </c>
      <c r="C1483" s="2">
        <f t="shared" si="207"/>
        <v>-0.19850000000000012</v>
      </c>
      <c r="D1483" s="2">
        <f t="shared" si="208"/>
        <v>0</v>
      </c>
      <c r="E1483" s="2">
        <f t="shared" si="209"/>
        <v>0.19850000000000012</v>
      </c>
      <c r="F1483" s="2">
        <f t="shared" si="206"/>
        <v>4.9264179145235232E-2</v>
      </c>
      <c r="G1483" s="2">
        <f t="shared" si="206"/>
        <v>4.0648259734488761E-2</v>
      </c>
      <c r="H1483" s="2">
        <f t="shared" si="202"/>
        <v>1.2119628113731062</v>
      </c>
      <c r="I1483" s="2">
        <f t="shared" si="203"/>
        <v>54.791283340824513</v>
      </c>
    </row>
    <row r="1484" spans="1:9" ht="13.5" x14ac:dyDescent="0.25">
      <c r="A1484" s="3">
        <f>TITRES_STAT!B1487</f>
        <v>44173</v>
      </c>
      <c r="B1484" s="6">
        <f>TITRES_STAT!D1487</f>
        <v>6.4970999999999997</v>
      </c>
      <c r="C1484" s="2">
        <f t="shared" si="207"/>
        <v>-6.3200000000000145E-2</v>
      </c>
      <c r="D1484" s="2">
        <f t="shared" si="208"/>
        <v>0</v>
      </c>
      <c r="E1484" s="2">
        <f t="shared" si="209"/>
        <v>6.3200000000000145E-2</v>
      </c>
      <c r="F1484" s="2">
        <f t="shared" si="206"/>
        <v>4.5745309206289865E-2</v>
      </c>
      <c r="G1484" s="2">
        <f t="shared" si="206"/>
        <v>4.2259098324882435E-2</v>
      </c>
      <c r="H1484" s="2">
        <f t="shared" si="202"/>
        <v>1.0824961018951682</v>
      </c>
      <c r="I1484" s="2">
        <f t="shared" si="203"/>
        <v>51.980702432530194</v>
      </c>
    </row>
    <row r="1485" spans="1:9" ht="13.5" x14ac:dyDescent="0.25">
      <c r="A1485" s="3">
        <f>TITRES_STAT!B1488</f>
        <v>44174</v>
      </c>
      <c r="B1485" s="6">
        <f>TITRES_STAT!D1488</f>
        <v>6.4790999999999999</v>
      </c>
      <c r="C1485" s="2">
        <f t="shared" si="207"/>
        <v>-1.7999999999999794E-2</v>
      </c>
      <c r="D1485" s="2">
        <f t="shared" si="208"/>
        <v>0</v>
      </c>
      <c r="E1485" s="2">
        <f t="shared" si="209"/>
        <v>1.7999999999999794E-2</v>
      </c>
      <c r="F1485" s="2">
        <f t="shared" ref="F1485:G1500" si="210">((F1484*13)+D1485)/14</f>
        <v>4.2477787120126301E-2</v>
      </c>
      <c r="G1485" s="2">
        <f t="shared" si="210"/>
        <v>4.0526305587390822E-2</v>
      </c>
      <c r="H1485" s="2">
        <f t="shared" si="202"/>
        <v>1.0481534525402842</v>
      </c>
      <c r="I1485" s="2">
        <f t="shared" si="203"/>
        <v>51.175533319550851</v>
      </c>
    </row>
    <row r="1486" spans="1:9" ht="13.5" x14ac:dyDescent="0.25">
      <c r="A1486" s="3">
        <f>TITRES_STAT!B1489</f>
        <v>44175</v>
      </c>
      <c r="B1486" s="6">
        <f>TITRES_STAT!D1489</f>
        <v>6.5422000000000002</v>
      </c>
      <c r="C1486" s="2">
        <f t="shared" si="207"/>
        <v>6.3100000000000378E-2</v>
      </c>
      <c r="D1486" s="2">
        <f t="shared" si="208"/>
        <v>6.3100000000000378E-2</v>
      </c>
      <c r="E1486" s="2">
        <f t="shared" si="209"/>
        <v>0</v>
      </c>
      <c r="F1486" s="2">
        <f t="shared" si="210"/>
        <v>4.3950802325831595E-2</v>
      </c>
      <c r="G1486" s="2">
        <f t="shared" si="210"/>
        <v>3.7631569474005762E-2</v>
      </c>
      <c r="H1486" s="2">
        <f t="shared" si="202"/>
        <v>1.167923712461445</v>
      </c>
      <c r="I1486" s="2">
        <f t="shared" si="203"/>
        <v>53.872915626509425</v>
      </c>
    </row>
    <row r="1487" spans="1:9" ht="13.5" x14ac:dyDescent="0.25">
      <c r="A1487" s="3">
        <f>TITRES_STAT!B1490</f>
        <v>44176</v>
      </c>
      <c r="B1487" s="6">
        <f>TITRES_STAT!D1490</f>
        <v>6.5873999999999997</v>
      </c>
      <c r="C1487" s="2">
        <f t="shared" si="207"/>
        <v>4.5199999999999463E-2</v>
      </c>
      <c r="D1487" s="2">
        <f t="shared" si="208"/>
        <v>4.5199999999999463E-2</v>
      </c>
      <c r="E1487" s="2">
        <f t="shared" si="209"/>
        <v>0</v>
      </c>
      <c r="F1487" s="2">
        <f t="shared" si="210"/>
        <v>4.4040030731129297E-2</v>
      </c>
      <c r="G1487" s="2">
        <f t="shared" si="210"/>
        <v>3.4943600225862494E-2</v>
      </c>
      <c r="H1487" s="2">
        <f t="shared" si="202"/>
        <v>1.2603174958066954</v>
      </c>
      <c r="I1487" s="2">
        <f t="shared" si="203"/>
        <v>55.758427660928881</v>
      </c>
    </row>
    <row r="1488" spans="1:9" ht="13.5" x14ac:dyDescent="0.25">
      <c r="A1488" s="3">
        <f>TITRES_STAT!B1491</f>
        <v>44179</v>
      </c>
      <c r="B1488" s="6">
        <f>TITRES_STAT!D1491</f>
        <v>6.3978999999999999</v>
      </c>
      <c r="C1488" s="2">
        <f t="shared" si="207"/>
        <v>-0.18949999999999978</v>
      </c>
      <c r="D1488" s="2">
        <f t="shared" si="208"/>
        <v>0</v>
      </c>
      <c r="E1488" s="2">
        <f t="shared" si="209"/>
        <v>0.18949999999999978</v>
      </c>
      <c r="F1488" s="2">
        <f t="shared" si="210"/>
        <v>4.0894314250334345E-2</v>
      </c>
      <c r="G1488" s="2">
        <f t="shared" si="210"/>
        <v>4.5983343066872302E-2</v>
      </c>
      <c r="H1488" s="2">
        <f t="shared" si="202"/>
        <v>0.88932886395108068</v>
      </c>
      <c r="I1488" s="2">
        <f t="shared" si="203"/>
        <v>47.071152138715625</v>
      </c>
    </row>
    <row r="1489" spans="1:9" ht="13.5" x14ac:dyDescent="0.25">
      <c r="A1489" s="3">
        <f>TITRES_STAT!B1492</f>
        <v>44180</v>
      </c>
      <c r="B1489" s="6">
        <f>TITRES_STAT!D1492</f>
        <v>6.4790999999999999</v>
      </c>
      <c r="C1489" s="2">
        <f t="shared" si="207"/>
        <v>8.1199999999999939E-2</v>
      </c>
      <c r="D1489" s="2">
        <f t="shared" si="208"/>
        <v>8.1199999999999939E-2</v>
      </c>
      <c r="E1489" s="2">
        <f t="shared" si="209"/>
        <v>0</v>
      </c>
      <c r="F1489" s="2">
        <f t="shared" si="210"/>
        <v>4.3773291803881891E-2</v>
      </c>
      <c r="G1489" s="2">
        <f t="shared" si="210"/>
        <v>4.269881856209571E-2</v>
      </c>
      <c r="H1489" s="2">
        <f t="shared" ref="H1489:H1552" si="211">F1489/G1489</f>
        <v>1.0251640040162611</v>
      </c>
      <c r="I1489" s="2">
        <f t="shared" ref="I1489:I1552" si="212">IF(G1489=0,100,100-(100/(1+H1489)))</f>
        <v>50.621283115005909</v>
      </c>
    </row>
    <row r="1490" spans="1:9" ht="13.5" x14ac:dyDescent="0.25">
      <c r="A1490" s="3">
        <f>TITRES_STAT!B1493</f>
        <v>44181</v>
      </c>
      <c r="B1490" s="6">
        <f>TITRES_STAT!D1493</f>
        <v>6.4970999999999997</v>
      </c>
      <c r="C1490" s="2">
        <f t="shared" si="207"/>
        <v>1.7999999999999794E-2</v>
      </c>
      <c r="D1490" s="2">
        <f t="shared" si="208"/>
        <v>1.7999999999999794E-2</v>
      </c>
      <c r="E1490" s="2">
        <f t="shared" si="209"/>
        <v>0</v>
      </c>
      <c r="F1490" s="2">
        <f t="shared" si="210"/>
        <v>4.193234238931888E-2</v>
      </c>
      <c r="G1490" s="2">
        <f t="shared" si="210"/>
        <v>3.9648902950517442E-2</v>
      </c>
      <c r="H1490" s="2">
        <f t="shared" si="211"/>
        <v>1.0575914910344735</v>
      </c>
      <c r="I1490" s="2">
        <f t="shared" si="212"/>
        <v>51.399487976243499</v>
      </c>
    </row>
    <row r="1491" spans="1:9" ht="13.5" x14ac:dyDescent="0.25">
      <c r="A1491" s="3">
        <f>TITRES_STAT!B1494</f>
        <v>44182</v>
      </c>
      <c r="B1491" s="6">
        <f>TITRES_STAT!D1494</f>
        <v>6.4970999999999997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3.8937175075796103E-2</v>
      </c>
      <c r="G1491" s="2">
        <f t="shared" si="210"/>
        <v>3.6816838454051912E-2</v>
      </c>
      <c r="H1491" s="2">
        <f t="shared" si="211"/>
        <v>1.0575914910344735</v>
      </c>
      <c r="I1491" s="2">
        <f t="shared" si="212"/>
        <v>51.399487976243499</v>
      </c>
    </row>
    <row r="1492" spans="1:9" ht="13.5" x14ac:dyDescent="0.25">
      <c r="A1492" s="3">
        <f>TITRES_STAT!B1495</f>
        <v>44183</v>
      </c>
      <c r="B1492" s="6">
        <f>TITRES_STAT!D1495</f>
        <v>6.4069000000000003</v>
      </c>
      <c r="C1492" s="2">
        <f t="shared" si="207"/>
        <v>-9.0199999999999392E-2</v>
      </c>
      <c r="D1492" s="2">
        <f t="shared" si="208"/>
        <v>0</v>
      </c>
      <c r="E1492" s="2">
        <f t="shared" si="209"/>
        <v>9.0199999999999392E-2</v>
      </c>
      <c r="F1492" s="2">
        <f t="shared" si="210"/>
        <v>3.6155948284667803E-2</v>
      </c>
      <c r="G1492" s="2">
        <f t="shared" si="210"/>
        <v>4.0629921421619586E-2</v>
      </c>
      <c r="H1492" s="2">
        <f t="shared" si="211"/>
        <v>0.88988477012975131</v>
      </c>
      <c r="I1492" s="2">
        <f t="shared" si="212"/>
        <v>47.086721063351163</v>
      </c>
    </row>
    <row r="1493" spans="1:9" ht="13.5" x14ac:dyDescent="0.25">
      <c r="A1493" s="3">
        <f>TITRES_STAT!B1496</f>
        <v>44186</v>
      </c>
      <c r="B1493" s="6">
        <f>TITRES_STAT!D1496</f>
        <v>6.4069000000000003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3.3573380550048673E-2</v>
      </c>
      <c r="G1493" s="2">
        <f t="shared" si="210"/>
        <v>3.7727784177218185E-2</v>
      </c>
      <c r="H1493" s="2">
        <f t="shared" si="211"/>
        <v>0.88988477012975131</v>
      </c>
      <c r="I1493" s="2">
        <f t="shared" si="212"/>
        <v>47.086721063351163</v>
      </c>
    </row>
    <row r="1494" spans="1:9" ht="13.5" x14ac:dyDescent="0.25">
      <c r="A1494" s="3">
        <f>TITRES_STAT!B1497</f>
        <v>44187</v>
      </c>
      <c r="B1494" s="6">
        <f>TITRES_STAT!D1497</f>
        <v>6.4069000000000003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3.1175281939330911E-2</v>
      </c>
      <c r="G1494" s="2">
        <f t="shared" si="210"/>
        <v>3.5032942450274031E-2</v>
      </c>
      <c r="H1494" s="2">
        <f t="shared" si="211"/>
        <v>0.88988477012975131</v>
      </c>
      <c r="I1494" s="2">
        <f t="shared" si="212"/>
        <v>47.086721063351163</v>
      </c>
    </row>
    <row r="1495" spans="1:9" ht="13.5" x14ac:dyDescent="0.25">
      <c r="A1495" s="3">
        <f>TITRES_STAT!B1498</f>
        <v>44188</v>
      </c>
      <c r="B1495" s="6">
        <f>TITRES_STAT!D1498</f>
        <v>6.4158999999999997</v>
      </c>
      <c r="C1495" s="2">
        <f t="shared" si="207"/>
        <v>8.9999999999994529E-3</v>
      </c>
      <c r="D1495" s="2">
        <f t="shared" si="208"/>
        <v>8.9999999999994529E-3</v>
      </c>
      <c r="E1495" s="2">
        <f t="shared" si="209"/>
        <v>0</v>
      </c>
      <c r="F1495" s="2">
        <f t="shared" si="210"/>
        <v>2.9591333229378663E-2</v>
      </c>
      <c r="G1495" s="2">
        <f t="shared" si="210"/>
        <v>3.25305894181116E-2</v>
      </c>
      <c r="H1495" s="2">
        <f t="shared" si="211"/>
        <v>0.90964639001909731</v>
      </c>
      <c r="I1495" s="2">
        <f t="shared" si="212"/>
        <v>47.634284272388278</v>
      </c>
    </row>
    <row r="1496" spans="1:9" ht="13.5" x14ac:dyDescent="0.25">
      <c r="A1496" s="3">
        <f>TITRES_STAT!B1499</f>
        <v>44189</v>
      </c>
      <c r="B1496" s="6">
        <f>TITRES_STAT!D1499</f>
        <v>6.3166000000000002</v>
      </c>
      <c r="C1496" s="2">
        <f t="shared" si="207"/>
        <v>-9.92999999999995E-2</v>
      </c>
      <c r="D1496" s="2">
        <f t="shared" si="208"/>
        <v>0</v>
      </c>
      <c r="E1496" s="2">
        <f t="shared" si="209"/>
        <v>9.92999999999995E-2</v>
      </c>
      <c r="F1496" s="2">
        <f t="shared" si="210"/>
        <v>2.7477666570137331E-2</v>
      </c>
      <c r="G1496" s="2">
        <f t="shared" si="210"/>
        <v>3.7299833031103589E-2</v>
      </c>
      <c r="H1496" s="2">
        <f t="shared" si="211"/>
        <v>0.73666996169189958</v>
      </c>
      <c r="I1496" s="2">
        <f t="shared" si="212"/>
        <v>42.418535354536822</v>
      </c>
    </row>
    <row r="1497" spans="1:9" ht="13.5" x14ac:dyDescent="0.25">
      <c r="A1497" s="3">
        <f>TITRES_STAT!B1500</f>
        <v>44190</v>
      </c>
      <c r="B1497" s="6">
        <f>TITRES_STAT!D1500</f>
        <v>6.3075999999999999</v>
      </c>
      <c r="C1497" s="2">
        <f t="shared" si="207"/>
        <v>-9.0000000000003411E-3</v>
      </c>
      <c r="D1497" s="2">
        <f t="shared" si="208"/>
        <v>0</v>
      </c>
      <c r="E1497" s="2">
        <f t="shared" si="209"/>
        <v>9.0000000000003411E-3</v>
      </c>
      <c r="F1497" s="2">
        <f t="shared" si="210"/>
        <v>2.5514976100841805E-2</v>
      </c>
      <c r="G1497" s="2">
        <f t="shared" si="210"/>
        <v>3.5278416386024788E-2</v>
      </c>
      <c r="H1497" s="2">
        <f t="shared" si="211"/>
        <v>0.72324607265958007</v>
      </c>
      <c r="I1497" s="2">
        <f t="shared" si="212"/>
        <v>41.969982356806121</v>
      </c>
    </row>
    <row r="1498" spans="1:9" ht="13.5" x14ac:dyDescent="0.25">
      <c r="A1498" s="3">
        <f>TITRES_STAT!B1501</f>
        <v>44193</v>
      </c>
      <c r="B1498" s="6">
        <f>TITRES_STAT!D1501</f>
        <v>6.3166000000000002</v>
      </c>
      <c r="C1498" s="2">
        <f t="shared" si="207"/>
        <v>9.0000000000003411E-3</v>
      </c>
      <c r="D1498" s="2">
        <f t="shared" si="208"/>
        <v>9.0000000000003411E-3</v>
      </c>
      <c r="E1498" s="2">
        <f t="shared" si="209"/>
        <v>0</v>
      </c>
      <c r="F1498" s="2">
        <f t="shared" si="210"/>
        <v>2.43353349507817E-2</v>
      </c>
      <c r="G1498" s="2">
        <f t="shared" si="210"/>
        <v>3.2758529501308732E-2</v>
      </c>
      <c r="H1498" s="2">
        <f t="shared" si="211"/>
        <v>0.74287018743651123</v>
      </c>
      <c r="I1498" s="2">
        <f t="shared" si="212"/>
        <v>42.623380260417257</v>
      </c>
    </row>
    <row r="1499" spans="1:9" ht="13.5" x14ac:dyDescent="0.25">
      <c r="A1499" s="3">
        <f>TITRES_STAT!B1502</f>
        <v>44194</v>
      </c>
      <c r="B1499" s="6">
        <f>TITRES_STAT!D1502</f>
        <v>6.3166000000000002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2.259709674001158E-2</v>
      </c>
      <c r="G1499" s="2">
        <f t="shared" si="210"/>
        <v>3.0418634536929536E-2</v>
      </c>
      <c r="H1499" s="2">
        <f t="shared" si="211"/>
        <v>0.74287018743651134</v>
      </c>
      <c r="I1499" s="2">
        <f t="shared" si="212"/>
        <v>42.623380260417264</v>
      </c>
    </row>
    <row r="1500" spans="1:9" ht="13.5" x14ac:dyDescent="0.25">
      <c r="A1500" s="3">
        <f>TITRES_STAT!B1503</f>
        <v>44195</v>
      </c>
      <c r="B1500" s="6">
        <f>TITRES_STAT!D1503</f>
        <v>6.5693000000000001</v>
      </c>
      <c r="C1500" s="2">
        <f t="shared" si="207"/>
        <v>0.25269999999999992</v>
      </c>
      <c r="D1500" s="2">
        <f t="shared" si="208"/>
        <v>0.25269999999999992</v>
      </c>
      <c r="E1500" s="2">
        <f t="shared" si="209"/>
        <v>0</v>
      </c>
      <c r="F1500" s="2">
        <f t="shared" si="210"/>
        <v>3.9033018401439322E-2</v>
      </c>
      <c r="G1500" s="2">
        <f t="shared" si="210"/>
        <v>2.8245874927148855E-2</v>
      </c>
      <c r="H1500" s="2">
        <f t="shared" si="211"/>
        <v>1.3819015520713178</v>
      </c>
      <c r="I1500" s="2">
        <f t="shared" si="212"/>
        <v>58.016736706418733</v>
      </c>
    </row>
    <row r="1501" spans="1:9" ht="13.5" x14ac:dyDescent="0.25">
      <c r="A1501" s="3">
        <f>TITRES_STAT!B1504</f>
        <v>44196</v>
      </c>
      <c r="B1501" s="6">
        <f>TITRES_STAT!D1504</f>
        <v>6.3798000000000004</v>
      </c>
      <c r="C1501" s="2">
        <f t="shared" si="207"/>
        <v>-0.18949999999999978</v>
      </c>
      <c r="D1501" s="2">
        <f t="shared" si="208"/>
        <v>0</v>
      </c>
      <c r="E1501" s="2">
        <f t="shared" si="209"/>
        <v>0.18949999999999978</v>
      </c>
      <c r="F1501" s="2">
        <f t="shared" ref="F1501:G1516" si="213">((F1500*13)+D1501)/14</f>
        <v>3.6244945658479369E-2</v>
      </c>
      <c r="G1501" s="2">
        <f t="shared" si="213"/>
        <v>3.9764026718066781E-2</v>
      </c>
      <c r="H1501" s="2">
        <f t="shared" si="211"/>
        <v>0.91150088786182926</v>
      </c>
      <c r="I1501" s="2">
        <f t="shared" si="212"/>
        <v>47.685088385254048</v>
      </c>
    </row>
    <row r="1502" spans="1:9" ht="13.5" x14ac:dyDescent="0.25">
      <c r="A1502" s="3">
        <f>TITRES_STAT!B1505</f>
        <v>44200</v>
      </c>
      <c r="B1502" s="6">
        <f>TITRES_STAT!D1505</f>
        <v>6.4970999999999997</v>
      </c>
      <c r="C1502" s="2">
        <f t="shared" si="207"/>
        <v>0.11729999999999929</v>
      </c>
      <c r="D1502" s="2">
        <f t="shared" si="208"/>
        <v>0.11729999999999929</v>
      </c>
      <c r="E1502" s="2">
        <f t="shared" si="209"/>
        <v>0</v>
      </c>
      <c r="F1502" s="2">
        <f t="shared" si="213"/>
        <v>4.2034592397159357E-2</v>
      </c>
      <c r="G1502" s="2">
        <f t="shared" si="213"/>
        <v>3.6923739095347727E-2</v>
      </c>
      <c r="H1502" s="2">
        <f t="shared" si="211"/>
        <v>1.1384164612531231</v>
      </c>
      <c r="I1502" s="2">
        <f t="shared" si="212"/>
        <v>53.236424329899009</v>
      </c>
    </row>
    <row r="1503" spans="1:9" ht="13.5" x14ac:dyDescent="0.25">
      <c r="A1503" s="3">
        <f>TITRES_STAT!B1506</f>
        <v>44201</v>
      </c>
      <c r="B1503" s="6">
        <f>TITRES_STAT!D1506</f>
        <v>6.5873999999999997</v>
      </c>
      <c r="C1503" s="2">
        <f t="shared" si="207"/>
        <v>9.0300000000000047E-2</v>
      </c>
      <c r="D1503" s="2">
        <f t="shared" si="208"/>
        <v>9.0300000000000047E-2</v>
      </c>
      <c r="E1503" s="2">
        <f t="shared" si="209"/>
        <v>0</v>
      </c>
      <c r="F1503" s="2">
        <f t="shared" si="213"/>
        <v>4.5482121511647981E-2</v>
      </c>
      <c r="G1503" s="2">
        <f t="shared" si="213"/>
        <v>3.4286329159965746E-2</v>
      </c>
      <c r="H1503" s="2">
        <f t="shared" si="211"/>
        <v>1.3265380875114197</v>
      </c>
      <c r="I1503" s="2">
        <f t="shared" si="212"/>
        <v>57.017681964121657</v>
      </c>
    </row>
    <row r="1504" spans="1:9" ht="13.5" x14ac:dyDescent="0.25">
      <c r="A1504" s="3">
        <f>TITRES_STAT!B1507</f>
        <v>44202</v>
      </c>
      <c r="B1504" s="6">
        <f>TITRES_STAT!D1507</f>
        <v>6.4970999999999997</v>
      </c>
      <c r="C1504" s="2">
        <f t="shared" si="207"/>
        <v>-9.0300000000000047E-2</v>
      </c>
      <c r="D1504" s="2">
        <f t="shared" si="208"/>
        <v>0</v>
      </c>
      <c r="E1504" s="2">
        <f t="shared" si="209"/>
        <v>9.0300000000000047E-2</v>
      </c>
      <c r="F1504" s="2">
        <f t="shared" si="213"/>
        <v>4.2233398546530264E-2</v>
      </c>
      <c r="G1504" s="2">
        <f t="shared" si="213"/>
        <v>3.8287305648539625E-2</v>
      </c>
      <c r="H1504" s="2">
        <f t="shared" si="211"/>
        <v>1.103065306663624</v>
      </c>
      <c r="I1504" s="2">
        <f t="shared" si="212"/>
        <v>52.45035915758438</v>
      </c>
    </row>
    <row r="1505" spans="1:9" ht="13.5" x14ac:dyDescent="0.25">
      <c r="A1505" s="3">
        <f>TITRES_STAT!B1508</f>
        <v>44203</v>
      </c>
      <c r="B1505" s="6">
        <f>TITRES_STAT!D1508</f>
        <v>6.6325000000000003</v>
      </c>
      <c r="C1505" s="2">
        <f t="shared" si="207"/>
        <v>0.13540000000000063</v>
      </c>
      <c r="D1505" s="2">
        <f t="shared" si="208"/>
        <v>0.13540000000000063</v>
      </c>
      <c r="E1505" s="2">
        <f t="shared" si="209"/>
        <v>0</v>
      </c>
      <c r="F1505" s="2">
        <f t="shared" si="213"/>
        <v>4.8888155793206718E-2</v>
      </c>
      <c r="G1505" s="2">
        <f t="shared" si="213"/>
        <v>3.555249810221537E-2</v>
      </c>
      <c r="H1505" s="2">
        <f t="shared" si="211"/>
        <v>1.3750976275324058</v>
      </c>
      <c r="I1505" s="2">
        <f t="shared" si="212"/>
        <v>57.896467563779922</v>
      </c>
    </row>
    <row r="1506" spans="1:9" ht="13.5" x14ac:dyDescent="0.25">
      <c r="A1506" s="3">
        <f>TITRES_STAT!B1509</f>
        <v>44204</v>
      </c>
      <c r="B1506" s="6">
        <f>TITRES_STAT!D1509</f>
        <v>6.6776</v>
      </c>
      <c r="C1506" s="2">
        <f t="shared" si="207"/>
        <v>4.5099999999999696E-2</v>
      </c>
      <c r="D1506" s="2">
        <f t="shared" si="208"/>
        <v>4.5099999999999696E-2</v>
      </c>
      <c r="E1506" s="2">
        <f t="shared" si="209"/>
        <v>0</v>
      </c>
      <c r="F1506" s="2">
        <f t="shared" si="213"/>
        <v>4.8617573236549076E-2</v>
      </c>
      <c r="G1506" s="2">
        <f t="shared" si="213"/>
        <v>3.3013033952057132E-2</v>
      </c>
      <c r="H1506" s="2">
        <f t="shared" si="211"/>
        <v>1.4726781339501691</v>
      </c>
      <c r="I1506" s="2">
        <f t="shared" si="212"/>
        <v>59.55801985426735</v>
      </c>
    </row>
    <row r="1507" spans="1:9" ht="13.5" x14ac:dyDescent="0.25">
      <c r="A1507" s="3">
        <f>TITRES_STAT!B1510</f>
        <v>44207</v>
      </c>
      <c r="B1507" s="6">
        <f>TITRES_STAT!D1510</f>
        <v>6.6776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4.5144889433938427E-2</v>
      </c>
      <c r="G1507" s="2">
        <f t="shared" si="213"/>
        <v>3.0654960098338766E-2</v>
      </c>
      <c r="H1507" s="2">
        <f t="shared" si="211"/>
        <v>1.4726781339501691</v>
      </c>
      <c r="I1507" s="2">
        <f t="shared" si="212"/>
        <v>59.55801985426735</v>
      </c>
    </row>
    <row r="1508" spans="1:9" ht="13.5" x14ac:dyDescent="0.25">
      <c r="A1508" s="3">
        <f>TITRES_STAT!B1511</f>
        <v>44208</v>
      </c>
      <c r="B1508" s="6">
        <f>TITRES_STAT!D1511</f>
        <v>6.6776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4.19202544743714E-2</v>
      </c>
      <c r="G1508" s="2">
        <f t="shared" si="213"/>
        <v>2.8465320091314566E-2</v>
      </c>
      <c r="H1508" s="2">
        <f t="shared" si="211"/>
        <v>1.4726781339501693</v>
      </c>
      <c r="I1508" s="2">
        <f t="shared" si="212"/>
        <v>59.55801985426735</v>
      </c>
    </row>
    <row r="1509" spans="1:9" ht="13.5" x14ac:dyDescent="0.25">
      <c r="A1509" s="3">
        <f>TITRES_STAT!B1512</f>
        <v>44209</v>
      </c>
      <c r="B1509" s="6">
        <f>TITRES_STAT!D1512</f>
        <v>6.8581000000000003</v>
      </c>
      <c r="C1509" s="2">
        <f t="shared" si="207"/>
        <v>0.18050000000000033</v>
      </c>
      <c r="D1509" s="2">
        <f t="shared" si="208"/>
        <v>0.18050000000000033</v>
      </c>
      <c r="E1509" s="2">
        <f t="shared" si="209"/>
        <v>0</v>
      </c>
      <c r="F1509" s="2">
        <f t="shared" si="213"/>
        <v>5.1818807726202044E-2</v>
      </c>
      <c r="G1509" s="2">
        <f t="shared" si="213"/>
        <v>2.6432082941934953E-2</v>
      </c>
      <c r="H1509" s="2">
        <f t="shared" si="211"/>
        <v>1.9604511623255623</v>
      </c>
      <c r="I1509" s="2">
        <f t="shared" si="212"/>
        <v>66.221364745822839</v>
      </c>
    </row>
    <row r="1510" spans="1:9" ht="13.5" x14ac:dyDescent="0.25">
      <c r="A1510" s="3">
        <f>TITRES_STAT!B1513</f>
        <v>44211</v>
      </c>
      <c r="B1510" s="6">
        <f>TITRES_STAT!D1513</f>
        <v>6.9482999999999997</v>
      </c>
      <c r="C1510" s="2">
        <f t="shared" si="207"/>
        <v>9.0199999999999392E-2</v>
      </c>
      <c r="D1510" s="2">
        <f t="shared" si="208"/>
        <v>9.0199999999999392E-2</v>
      </c>
      <c r="E1510" s="2">
        <f t="shared" si="209"/>
        <v>0</v>
      </c>
      <c r="F1510" s="2">
        <f t="shared" si="213"/>
        <v>5.4560321460044713E-2</v>
      </c>
      <c r="G1510" s="2">
        <f t="shared" si="213"/>
        <v>2.4544077017511025E-2</v>
      </c>
      <c r="H1510" s="2">
        <f t="shared" si="211"/>
        <v>2.2229526667928288</v>
      </c>
      <c r="I1510" s="2">
        <f t="shared" si="212"/>
        <v>68.972550844344127</v>
      </c>
    </row>
    <row r="1511" spans="1:9" ht="13.5" x14ac:dyDescent="0.25">
      <c r="A1511" s="3">
        <f>TITRES_STAT!B1514</f>
        <v>44214</v>
      </c>
      <c r="B1511" s="6">
        <f>TITRES_STAT!D1514</f>
        <v>7.21</v>
      </c>
      <c r="C1511" s="2">
        <f t="shared" si="207"/>
        <v>0.26170000000000027</v>
      </c>
      <c r="D1511" s="2">
        <f t="shared" si="208"/>
        <v>0.26170000000000027</v>
      </c>
      <c r="E1511" s="2">
        <f t="shared" si="209"/>
        <v>0</v>
      </c>
      <c r="F1511" s="2">
        <f t="shared" si="213"/>
        <v>6.9356012784327251E-2</v>
      </c>
      <c r="G1511" s="2">
        <f t="shared" si="213"/>
        <v>2.2790928659117381E-2</v>
      </c>
      <c r="H1511" s="2">
        <f t="shared" si="211"/>
        <v>3.043141147150306</v>
      </c>
      <c r="I1511" s="2">
        <f t="shared" si="212"/>
        <v>75.2667551390131</v>
      </c>
    </row>
    <row r="1512" spans="1:9" ht="13.5" x14ac:dyDescent="0.25">
      <c r="A1512" s="3">
        <f>TITRES_STAT!B1515</f>
        <v>44215</v>
      </c>
      <c r="B1512" s="6">
        <f>TITRES_STAT!D1515</f>
        <v>7.4175000000000004</v>
      </c>
      <c r="C1512" s="2">
        <f t="shared" si="207"/>
        <v>0.20750000000000046</v>
      </c>
      <c r="D1512" s="2">
        <f t="shared" si="208"/>
        <v>0.20750000000000046</v>
      </c>
      <c r="E1512" s="2">
        <f t="shared" si="209"/>
        <v>0</v>
      </c>
      <c r="F1512" s="2">
        <f t="shared" si="213"/>
        <v>7.9223440442589624E-2</v>
      </c>
      <c r="G1512" s="2">
        <f t="shared" si="213"/>
        <v>2.116300518346614E-2</v>
      </c>
      <c r="H1512" s="2">
        <f t="shared" si="211"/>
        <v>3.743487267322692</v>
      </c>
      <c r="I1512" s="2">
        <f t="shared" si="212"/>
        <v>78.918463492273318</v>
      </c>
    </row>
    <row r="1513" spans="1:9" ht="13.5" x14ac:dyDescent="0.25">
      <c r="A1513" s="3">
        <f>TITRES_STAT!B1516</f>
        <v>44216</v>
      </c>
      <c r="B1513" s="6">
        <f>TITRES_STAT!D1516</f>
        <v>7.5167999999999999</v>
      </c>
      <c r="C1513" s="2">
        <f t="shared" si="207"/>
        <v>9.92999999999995E-2</v>
      </c>
      <c r="D1513" s="2">
        <f t="shared" si="208"/>
        <v>9.92999999999995E-2</v>
      </c>
      <c r="E1513" s="2">
        <f t="shared" si="209"/>
        <v>0</v>
      </c>
      <c r="F1513" s="2">
        <f t="shared" si="213"/>
        <v>8.0657480410976048E-2</v>
      </c>
      <c r="G1513" s="2">
        <f t="shared" si="213"/>
        <v>1.96513619560757E-2</v>
      </c>
      <c r="H1513" s="2">
        <f t="shared" si="211"/>
        <v>4.1044219017114392</v>
      </c>
      <c r="I1513" s="2">
        <f t="shared" si="212"/>
        <v>80.409142910684665</v>
      </c>
    </row>
    <row r="1514" spans="1:9" ht="13.5" x14ac:dyDescent="0.25">
      <c r="A1514" s="3">
        <f>TITRES_STAT!B1517</f>
        <v>44217</v>
      </c>
      <c r="B1514" s="6">
        <f>TITRES_STAT!D1517</f>
        <v>7.3093000000000004</v>
      </c>
      <c r="C1514" s="2">
        <f t="shared" si="207"/>
        <v>-0.20749999999999957</v>
      </c>
      <c r="D1514" s="2">
        <f t="shared" si="208"/>
        <v>0</v>
      </c>
      <c r="E1514" s="2">
        <f t="shared" si="209"/>
        <v>0.20749999999999957</v>
      </c>
      <c r="F1514" s="2">
        <f t="shared" si="213"/>
        <v>7.4896231810192046E-2</v>
      </c>
      <c r="G1514" s="2">
        <f t="shared" si="213"/>
        <v>3.3069121816355976E-2</v>
      </c>
      <c r="H1514" s="2">
        <f t="shared" si="211"/>
        <v>2.264838849550229</v>
      </c>
      <c r="I1514" s="2">
        <f t="shared" si="212"/>
        <v>69.370616864052508</v>
      </c>
    </row>
    <row r="1515" spans="1:9" ht="13.5" x14ac:dyDescent="0.25">
      <c r="A1515" s="3">
        <f>TITRES_STAT!B1518</f>
        <v>44218</v>
      </c>
      <c r="B1515" s="6">
        <f>TITRES_STAT!D1518</f>
        <v>7.3093000000000004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6.9546500966606903E-2</v>
      </c>
      <c r="G1515" s="2">
        <f t="shared" si="213"/>
        <v>3.0707041686616261E-2</v>
      </c>
      <c r="H1515" s="2">
        <f t="shared" si="211"/>
        <v>2.2648388495502294</v>
      </c>
      <c r="I1515" s="2">
        <f t="shared" si="212"/>
        <v>69.370616864052508</v>
      </c>
    </row>
    <row r="1516" spans="1:9" ht="13.5" x14ac:dyDescent="0.25">
      <c r="A1516" s="3">
        <f>TITRES_STAT!B1519</f>
        <v>44221</v>
      </c>
      <c r="B1516" s="6">
        <f>TITRES_STAT!D1519</f>
        <v>7.3994999999999997</v>
      </c>
      <c r="C1516" s="2">
        <f t="shared" si="207"/>
        <v>9.0199999999999392E-2</v>
      </c>
      <c r="D1516" s="2">
        <f t="shared" si="208"/>
        <v>9.0199999999999392E-2</v>
      </c>
      <c r="E1516" s="2">
        <f t="shared" si="209"/>
        <v>0</v>
      </c>
      <c r="F1516" s="2">
        <f t="shared" si="213"/>
        <v>7.1021750897563504E-2</v>
      </c>
      <c r="G1516" s="2">
        <f t="shared" si="213"/>
        <v>2.8513681566143673E-2</v>
      </c>
      <c r="H1516" s="2">
        <f t="shared" si="211"/>
        <v>2.4907955408288172</v>
      </c>
      <c r="I1516" s="2">
        <f t="shared" si="212"/>
        <v>71.353234862830988</v>
      </c>
    </row>
    <row r="1517" spans="1:9" ht="13.5" x14ac:dyDescent="0.25">
      <c r="A1517" s="3">
        <f>TITRES_STAT!B1520</f>
        <v>44222</v>
      </c>
      <c r="B1517" s="6">
        <f>TITRES_STAT!D1520</f>
        <v>7.3544</v>
      </c>
      <c r="C1517" s="2">
        <f t="shared" si="207"/>
        <v>-4.5099999999999696E-2</v>
      </c>
      <c r="D1517" s="2">
        <f t="shared" si="208"/>
        <v>0</v>
      </c>
      <c r="E1517" s="2">
        <f t="shared" si="209"/>
        <v>4.5099999999999696E-2</v>
      </c>
      <c r="F1517" s="2">
        <f t="shared" ref="F1517:G1532" si="214">((F1516*13)+D1517)/14</f>
        <v>6.5948768690594683E-2</v>
      </c>
      <c r="G1517" s="2">
        <f t="shared" si="214"/>
        <v>2.9698418597133385E-2</v>
      </c>
      <c r="H1517" s="2">
        <f t="shared" si="211"/>
        <v>2.2206155009533179</v>
      </c>
      <c r="I1517" s="2">
        <f t="shared" si="212"/>
        <v>68.950034560039995</v>
      </c>
    </row>
    <row r="1518" spans="1:9" ht="13.5" x14ac:dyDescent="0.25">
      <c r="A1518" s="3">
        <f>TITRES_STAT!B1521</f>
        <v>44223</v>
      </c>
      <c r="B1518" s="6">
        <f>TITRES_STAT!D1521</f>
        <v>7.3544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6.1238142355552201E-2</v>
      </c>
      <c r="G1518" s="2">
        <f t="shared" si="214"/>
        <v>2.757710298305243E-2</v>
      </c>
      <c r="H1518" s="2">
        <f t="shared" si="211"/>
        <v>2.2206155009533175</v>
      </c>
      <c r="I1518" s="2">
        <f t="shared" si="212"/>
        <v>68.950034560039995</v>
      </c>
    </row>
    <row r="1519" spans="1:9" ht="13.5" x14ac:dyDescent="0.25">
      <c r="A1519" s="3">
        <f>TITRES_STAT!B1522</f>
        <v>44224</v>
      </c>
      <c r="B1519" s="6">
        <f>TITRES_STAT!D1522</f>
        <v>7.3093000000000004</v>
      </c>
      <c r="C1519" s="2">
        <f t="shared" si="207"/>
        <v>-4.5099999999999696E-2</v>
      </c>
      <c r="D1519" s="2">
        <f t="shared" si="208"/>
        <v>0</v>
      </c>
      <c r="E1519" s="2">
        <f t="shared" si="209"/>
        <v>4.5099999999999696E-2</v>
      </c>
      <c r="F1519" s="2">
        <f t="shared" si="214"/>
        <v>5.6863989330155615E-2</v>
      </c>
      <c r="G1519" s="2">
        <f t="shared" si="214"/>
        <v>2.8828738484262949E-2</v>
      </c>
      <c r="H1519" s="2">
        <f t="shared" si="211"/>
        <v>1.9724758112879814</v>
      </c>
      <c r="I1519" s="2">
        <f t="shared" si="212"/>
        <v>66.358010510884611</v>
      </c>
    </row>
    <row r="1520" spans="1:9" ht="13.5" x14ac:dyDescent="0.25">
      <c r="A1520" s="3">
        <f>TITRES_STAT!B1523</f>
        <v>44225</v>
      </c>
      <c r="B1520" s="6">
        <f>TITRES_STAT!D1523</f>
        <v>7.4806999999999997</v>
      </c>
      <c r="C1520" s="2">
        <f t="shared" si="207"/>
        <v>0.17139999999999933</v>
      </c>
      <c r="D1520" s="2">
        <f t="shared" si="208"/>
        <v>0.17139999999999933</v>
      </c>
      <c r="E1520" s="2">
        <f t="shared" si="209"/>
        <v>0</v>
      </c>
      <c r="F1520" s="2">
        <f t="shared" si="214"/>
        <v>6.5045132949430165E-2</v>
      </c>
      <c r="G1520" s="2">
        <f t="shared" si="214"/>
        <v>2.6769542878244169E-2</v>
      </c>
      <c r="H1520" s="2">
        <f t="shared" si="211"/>
        <v>2.4298185906750351</v>
      </c>
      <c r="I1520" s="2">
        <f t="shared" si="212"/>
        <v>70.843939014185992</v>
      </c>
    </row>
    <row r="1521" spans="1:9" ht="13.5" x14ac:dyDescent="0.25">
      <c r="A1521" s="3">
        <f>TITRES_STAT!B1524</f>
        <v>44228</v>
      </c>
      <c r="B1521" s="6">
        <f>TITRES_STAT!D1524</f>
        <v>7.4806999999999997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6.0399052024470871E-2</v>
      </c>
      <c r="G1521" s="2">
        <f t="shared" si="214"/>
        <v>2.4857432672655302E-2</v>
      </c>
      <c r="H1521" s="2">
        <f t="shared" si="211"/>
        <v>2.4298185906750347</v>
      </c>
      <c r="I1521" s="2">
        <f t="shared" si="212"/>
        <v>70.843939014185977</v>
      </c>
    </row>
    <row r="1522" spans="1:9" ht="13.5" x14ac:dyDescent="0.25">
      <c r="A1522" s="3">
        <f>TITRES_STAT!B1525</f>
        <v>44229</v>
      </c>
      <c r="B1522" s="6">
        <f>TITRES_STAT!D1525</f>
        <v>7.3544</v>
      </c>
      <c r="C1522" s="2">
        <f t="shared" si="207"/>
        <v>-0.12629999999999963</v>
      </c>
      <c r="D1522" s="2">
        <f t="shared" si="208"/>
        <v>0</v>
      </c>
      <c r="E1522" s="2">
        <f t="shared" si="209"/>
        <v>0.12629999999999963</v>
      </c>
      <c r="F1522" s="2">
        <f t="shared" si="214"/>
        <v>5.6084834022722956E-2</v>
      </c>
      <c r="G1522" s="2">
        <f t="shared" si="214"/>
        <v>3.2103330338894183E-2</v>
      </c>
      <c r="H1522" s="2">
        <f t="shared" si="211"/>
        <v>1.7470098407446044</v>
      </c>
      <c r="I1522" s="2">
        <f t="shared" si="212"/>
        <v>63.596781301338915</v>
      </c>
    </row>
    <row r="1523" spans="1:9" ht="13.5" x14ac:dyDescent="0.25">
      <c r="A1523" s="3">
        <f>TITRES_STAT!B1526</f>
        <v>44230</v>
      </c>
      <c r="B1523" s="6">
        <f>TITRES_STAT!D1526</f>
        <v>7.3453999999999997</v>
      </c>
      <c r="C1523" s="2">
        <f t="shared" si="207"/>
        <v>-9.0000000000003411E-3</v>
      </c>
      <c r="D1523" s="2">
        <f t="shared" si="208"/>
        <v>0</v>
      </c>
      <c r="E1523" s="2">
        <f t="shared" si="209"/>
        <v>9.0000000000003411E-3</v>
      </c>
      <c r="F1523" s="2">
        <f t="shared" si="214"/>
        <v>5.2078774449671315E-2</v>
      </c>
      <c r="G1523" s="2">
        <f t="shared" si="214"/>
        <v>3.0453092457544625E-2</v>
      </c>
      <c r="H1523" s="2">
        <f t="shared" si="211"/>
        <v>1.7101309012303287</v>
      </c>
      <c r="I1523" s="2">
        <f t="shared" si="212"/>
        <v>63.101413310108896</v>
      </c>
    </row>
    <row r="1524" spans="1:9" ht="13.5" x14ac:dyDescent="0.25">
      <c r="A1524" s="3">
        <f>TITRES_STAT!B1527</f>
        <v>44231</v>
      </c>
      <c r="B1524" s="6">
        <f>TITRES_STAT!D1527</f>
        <v>7.3544</v>
      </c>
      <c r="C1524" s="2">
        <f t="shared" si="207"/>
        <v>9.0000000000003411E-3</v>
      </c>
      <c r="D1524" s="2">
        <f t="shared" si="208"/>
        <v>9.0000000000003411E-3</v>
      </c>
      <c r="E1524" s="2">
        <f t="shared" si="209"/>
        <v>0</v>
      </c>
      <c r="F1524" s="2">
        <f t="shared" si="214"/>
        <v>4.9001719131837672E-2</v>
      </c>
      <c r="G1524" s="2">
        <f t="shared" si="214"/>
        <v>2.8277871567720009E-2</v>
      </c>
      <c r="H1524" s="2">
        <f t="shared" si="211"/>
        <v>1.7328644772463895</v>
      </c>
      <c r="I1524" s="2">
        <f t="shared" si="212"/>
        <v>63.408357482563808</v>
      </c>
    </row>
    <row r="1525" spans="1:9" ht="13.5" x14ac:dyDescent="0.25">
      <c r="A1525" s="3">
        <f>TITRES_STAT!B1528</f>
        <v>44232</v>
      </c>
      <c r="B1525" s="6">
        <f>TITRES_STAT!D1528</f>
        <v>7.2911999999999999</v>
      </c>
      <c r="C1525" s="2">
        <f t="shared" si="207"/>
        <v>-6.3200000000000145E-2</v>
      </c>
      <c r="D1525" s="2">
        <f t="shared" si="208"/>
        <v>0</v>
      </c>
      <c r="E1525" s="2">
        <f t="shared" si="209"/>
        <v>6.3200000000000145E-2</v>
      </c>
      <c r="F1525" s="2">
        <f t="shared" si="214"/>
        <v>4.5501596336706411E-2</v>
      </c>
      <c r="G1525" s="2">
        <f t="shared" si="214"/>
        <v>3.0772309312882877E-2</v>
      </c>
      <c r="H1525" s="2">
        <f t="shared" si="211"/>
        <v>1.4786539376704202</v>
      </c>
      <c r="I1525" s="2">
        <f t="shared" si="212"/>
        <v>59.655521700626878</v>
      </c>
    </row>
    <row r="1526" spans="1:9" ht="13.5" x14ac:dyDescent="0.25">
      <c r="A1526" s="3">
        <f>TITRES_STAT!B1529</f>
        <v>44235</v>
      </c>
      <c r="B1526" s="6">
        <f>TITRES_STAT!D1529</f>
        <v>7.3093000000000004</v>
      </c>
      <c r="C1526" s="2">
        <f t="shared" si="207"/>
        <v>1.8100000000000449E-2</v>
      </c>
      <c r="D1526" s="2">
        <f t="shared" si="208"/>
        <v>1.8100000000000449E-2</v>
      </c>
      <c r="E1526" s="2">
        <f t="shared" si="209"/>
        <v>0</v>
      </c>
      <c r="F1526" s="2">
        <f t="shared" si="214"/>
        <v>4.3544339455513129E-2</v>
      </c>
      <c r="G1526" s="2">
        <f t="shared" si="214"/>
        <v>2.8574287219105526E-2</v>
      </c>
      <c r="H1526" s="2">
        <f t="shared" si="211"/>
        <v>1.5238994107400947</v>
      </c>
      <c r="I1526" s="2">
        <f t="shared" si="212"/>
        <v>60.378769623518181</v>
      </c>
    </row>
    <row r="1527" spans="1:9" ht="13.5" x14ac:dyDescent="0.25">
      <c r="A1527" s="3">
        <f>TITRES_STAT!B1530</f>
        <v>44236</v>
      </c>
      <c r="B1527" s="6">
        <f>TITRES_STAT!D1530</f>
        <v>7.4897</v>
      </c>
      <c r="C1527" s="2">
        <f t="shared" si="207"/>
        <v>0.18039999999999967</v>
      </c>
      <c r="D1527" s="2">
        <f t="shared" si="208"/>
        <v>0.18039999999999967</v>
      </c>
      <c r="E1527" s="2">
        <f t="shared" si="209"/>
        <v>0</v>
      </c>
      <c r="F1527" s="2">
        <f t="shared" si="214"/>
        <v>5.3319743780119312E-2</v>
      </c>
      <c r="G1527" s="2">
        <f t="shared" si="214"/>
        <v>2.6533266703455131E-2</v>
      </c>
      <c r="H1527" s="2">
        <f t="shared" si="211"/>
        <v>2.0095431284824072</v>
      </c>
      <c r="I1527" s="2">
        <f t="shared" si="212"/>
        <v>66.772365196033576</v>
      </c>
    </row>
    <row r="1528" spans="1:9" ht="13.5" x14ac:dyDescent="0.25">
      <c r="A1528" s="3">
        <f>TITRES_STAT!B1531</f>
        <v>44237</v>
      </c>
      <c r="B1528" s="6">
        <f>TITRES_STAT!D1531</f>
        <v>7.3093000000000004</v>
      </c>
      <c r="C1528" s="2">
        <f t="shared" si="207"/>
        <v>-0.18039999999999967</v>
      </c>
      <c r="D1528" s="2">
        <f t="shared" si="208"/>
        <v>0</v>
      </c>
      <c r="E1528" s="2">
        <f t="shared" si="209"/>
        <v>0.18039999999999967</v>
      </c>
      <c r="F1528" s="2">
        <f t="shared" si="214"/>
        <v>4.9511190652967933E-2</v>
      </c>
      <c r="G1528" s="2">
        <f t="shared" si="214"/>
        <v>3.7523747653208317E-2</v>
      </c>
      <c r="H1528" s="2">
        <f t="shared" si="211"/>
        <v>1.3194628401871442</v>
      </c>
      <c r="I1528" s="2">
        <f t="shared" si="212"/>
        <v>56.886569481780718</v>
      </c>
    </row>
    <row r="1529" spans="1:9" ht="13.5" x14ac:dyDescent="0.25">
      <c r="A1529" s="3">
        <f>TITRES_STAT!B1532</f>
        <v>44238</v>
      </c>
      <c r="B1529" s="6">
        <f>TITRES_STAT!D1532</f>
        <v>7.4897</v>
      </c>
      <c r="C1529" s="2">
        <f t="shared" si="207"/>
        <v>0.18039999999999967</v>
      </c>
      <c r="D1529" s="2">
        <f t="shared" si="208"/>
        <v>0.18039999999999967</v>
      </c>
      <c r="E1529" s="2">
        <f t="shared" si="209"/>
        <v>0</v>
      </c>
      <c r="F1529" s="2">
        <f t="shared" si="214"/>
        <v>5.8860391320613055E-2</v>
      </c>
      <c r="G1529" s="2">
        <f t="shared" si="214"/>
        <v>3.4843479963693434E-2</v>
      </c>
      <c r="H1529" s="2">
        <f t="shared" si="211"/>
        <v>1.6892799278931097</v>
      </c>
      <c r="I1529" s="2">
        <f t="shared" si="212"/>
        <v>62.81532503819934</v>
      </c>
    </row>
    <row r="1530" spans="1:9" ht="13.5" x14ac:dyDescent="0.25">
      <c r="A1530" s="3">
        <f>TITRES_STAT!B1533</f>
        <v>44239</v>
      </c>
      <c r="B1530" s="6">
        <f>TITRES_STAT!D1533</f>
        <v>7.4897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5.465607765485498E-2</v>
      </c>
      <c r="G1530" s="2">
        <f t="shared" si="214"/>
        <v>3.235465996628676E-2</v>
      </c>
      <c r="H1530" s="2">
        <f t="shared" si="211"/>
        <v>1.6892799278931097</v>
      </c>
      <c r="I1530" s="2">
        <f t="shared" si="212"/>
        <v>62.81532503819934</v>
      </c>
    </row>
    <row r="1531" spans="1:9" ht="13.5" x14ac:dyDescent="0.25">
      <c r="A1531" s="3">
        <f>TITRES_STAT!B1534</f>
        <v>44242</v>
      </c>
      <c r="B1531" s="6">
        <f>TITRES_STAT!D1534</f>
        <v>7.4806999999999997</v>
      </c>
      <c r="C1531" s="2">
        <f t="shared" si="207"/>
        <v>-9.0000000000003411E-3</v>
      </c>
      <c r="D1531" s="2">
        <f t="shared" si="208"/>
        <v>0</v>
      </c>
      <c r="E1531" s="2">
        <f t="shared" si="209"/>
        <v>9.0000000000003411E-3</v>
      </c>
      <c r="F1531" s="2">
        <f t="shared" si="214"/>
        <v>5.0752072108079624E-2</v>
      </c>
      <c r="G1531" s="2">
        <f t="shared" si="214"/>
        <v>3.0686469968694872E-2</v>
      </c>
      <c r="H1531" s="2">
        <f t="shared" si="211"/>
        <v>1.6538908567800366</v>
      </c>
      <c r="I1531" s="2">
        <f t="shared" si="212"/>
        <v>62.319475292465526</v>
      </c>
    </row>
    <row r="1532" spans="1:9" ht="13.5" x14ac:dyDescent="0.25">
      <c r="A1532" s="3">
        <f>TITRES_STAT!B1535</f>
        <v>44243</v>
      </c>
      <c r="B1532" s="6">
        <f>TITRES_STAT!D1535</f>
        <v>7.4806999999999997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4.7126924100359645E-2</v>
      </c>
      <c r="G1532" s="2">
        <f t="shared" si="214"/>
        <v>2.8494579256645235E-2</v>
      </c>
      <c r="H1532" s="2">
        <f t="shared" si="211"/>
        <v>1.6538908567800366</v>
      </c>
      <c r="I1532" s="2">
        <f t="shared" si="212"/>
        <v>62.319475292465526</v>
      </c>
    </row>
    <row r="1533" spans="1:9" ht="13.5" x14ac:dyDescent="0.25">
      <c r="A1533" s="3">
        <f>TITRES_STAT!B1536</f>
        <v>44244</v>
      </c>
      <c r="B1533" s="6">
        <f>TITRES_STAT!D1536</f>
        <v>7.3093000000000004</v>
      </c>
      <c r="C1533" s="2">
        <f t="shared" si="207"/>
        <v>-0.17139999999999933</v>
      </c>
      <c r="D1533" s="2">
        <f t="shared" si="208"/>
        <v>0</v>
      </c>
      <c r="E1533" s="2">
        <f t="shared" si="209"/>
        <v>0.17139999999999933</v>
      </c>
      <c r="F1533" s="2">
        <f t="shared" ref="F1533:G1548" si="215">((F1532*13)+D1533)/14</f>
        <v>4.3760715236048242E-2</v>
      </c>
      <c r="G1533" s="2">
        <f t="shared" si="215"/>
        <v>3.8702109309741953E-2</v>
      </c>
      <c r="H1533" s="2">
        <f t="shared" si="211"/>
        <v>1.1307062074012839</v>
      </c>
      <c r="I1533" s="2">
        <f t="shared" si="212"/>
        <v>53.067203891068104</v>
      </c>
    </row>
    <row r="1534" spans="1:9" ht="13.5" x14ac:dyDescent="0.25">
      <c r="A1534" s="3">
        <f>TITRES_STAT!B1537</f>
        <v>44245</v>
      </c>
      <c r="B1534" s="6">
        <f>TITRES_STAT!D1537</f>
        <v>7.4806999999999997</v>
      </c>
      <c r="C1534" s="2">
        <f t="shared" si="207"/>
        <v>0.17139999999999933</v>
      </c>
      <c r="D1534" s="2">
        <f t="shared" si="208"/>
        <v>0.17139999999999933</v>
      </c>
      <c r="E1534" s="2">
        <f t="shared" si="209"/>
        <v>0</v>
      </c>
      <c r="F1534" s="2">
        <f t="shared" si="215"/>
        <v>5.287780700490189E-2</v>
      </c>
      <c r="G1534" s="2">
        <f t="shared" si="215"/>
        <v>3.5937672930474673E-2</v>
      </c>
      <c r="H1534" s="2">
        <f t="shared" si="211"/>
        <v>1.4713753755620111</v>
      </c>
      <c r="I1534" s="2">
        <f t="shared" si="212"/>
        <v>59.536701308574308</v>
      </c>
    </row>
    <row r="1535" spans="1:9" ht="13.5" x14ac:dyDescent="0.25">
      <c r="A1535" s="3">
        <f>TITRES_STAT!B1538</f>
        <v>44246</v>
      </c>
      <c r="B1535" s="6">
        <f>TITRES_STAT!D1538</f>
        <v>7.3994999999999997</v>
      </c>
      <c r="C1535" s="2">
        <f t="shared" si="207"/>
        <v>-8.1199999999999939E-2</v>
      </c>
      <c r="D1535" s="2">
        <f t="shared" si="208"/>
        <v>0</v>
      </c>
      <c r="E1535" s="2">
        <f t="shared" si="209"/>
        <v>8.1199999999999939E-2</v>
      </c>
      <c r="F1535" s="2">
        <f t="shared" si="215"/>
        <v>4.9100820790266043E-2</v>
      </c>
      <c r="G1535" s="2">
        <f t="shared" si="215"/>
        <v>3.9170696292583622E-2</v>
      </c>
      <c r="H1535" s="2">
        <f t="shared" si="211"/>
        <v>1.2535090115199852</v>
      </c>
      <c r="I1535" s="2">
        <f t="shared" si="212"/>
        <v>55.624761432593388</v>
      </c>
    </row>
    <row r="1536" spans="1:9" ht="13.5" x14ac:dyDescent="0.25">
      <c r="A1536" s="3">
        <f>TITRES_STAT!B1539</f>
        <v>44249</v>
      </c>
      <c r="B1536" s="6">
        <f>TITRES_STAT!D1539</f>
        <v>7.3994999999999997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4.5593619305247038E-2</v>
      </c>
      <c r="G1536" s="2">
        <f t="shared" si="215"/>
        <v>3.6372789414541931E-2</v>
      </c>
      <c r="H1536" s="2">
        <f t="shared" si="211"/>
        <v>1.2535090115199852</v>
      </c>
      <c r="I1536" s="2">
        <f t="shared" si="212"/>
        <v>55.624761432593388</v>
      </c>
    </row>
    <row r="1537" spans="1:9" ht="13.5" x14ac:dyDescent="0.25">
      <c r="A1537" s="3">
        <f>TITRES_STAT!B1540</f>
        <v>44250</v>
      </c>
      <c r="B1537" s="6">
        <f>TITRES_STAT!D1540</f>
        <v>7.2911999999999999</v>
      </c>
      <c r="C1537" s="2">
        <f t="shared" si="207"/>
        <v>-0.10829999999999984</v>
      </c>
      <c r="D1537" s="2">
        <f t="shared" si="208"/>
        <v>0</v>
      </c>
      <c r="E1537" s="2">
        <f t="shared" si="209"/>
        <v>0.10829999999999984</v>
      </c>
      <c r="F1537" s="2">
        <f t="shared" si="215"/>
        <v>4.2336932212015108E-2</v>
      </c>
      <c r="G1537" s="2">
        <f t="shared" si="215"/>
        <v>4.1510447313503208E-2</v>
      </c>
      <c r="H1537" s="2">
        <f t="shared" si="211"/>
        <v>1.0199102864941436</v>
      </c>
      <c r="I1537" s="2">
        <f t="shared" si="212"/>
        <v>50.492850762414321</v>
      </c>
    </row>
    <row r="1538" spans="1:9" ht="13.5" x14ac:dyDescent="0.25">
      <c r="A1538" s="3">
        <f>TITRES_STAT!B1541</f>
        <v>44251</v>
      </c>
      <c r="B1538" s="6">
        <f>TITRES_STAT!D1541</f>
        <v>7.2009999999999996</v>
      </c>
      <c r="C1538" s="2">
        <f t="shared" si="207"/>
        <v>-9.020000000000028E-2</v>
      </c>
      <c r="D1538" s="2">
        <f t="shared" si="208"/>
        <v>0</v>
      </c>
      <c r="E1538" s="2">
        <f t="shared" si="209"/>
        <v>9.020000000000028E-2</v>
      </c>
      <c r="F1538" s="2">
        <f t="shared" si="215"/>
        <v>3.9312865625442603E-2</v>
      </c>
      <c r="G1538" s="2">
        <f t="shared" si="215"/>
        <v>4.4988272505395853E-2</v>
      </c>
      <c r="H1538" s="2">
        <f t="shared" si="211"/>
        <v>0.87384697024602254</v>
      </c>
      <c r="I1538" s="2">
        <f t="shared" si="212"/>
        <v>46.633849194808725</v>
      </c>
    </row>
    <row r="1539" spans="1:9" ht="13.5" x14ac:dyDescent="0.25">
      <c r="A1539" s="3">
        <f>TITRES_STAT!B1542</f>
        <v>44252</v>
      </c>
      <c r="B1539" s="6">
        <f>TITRES_STAT!D1542</f>
        <v>7.2190000000000003</v>
      </c>
      <c r="C1539" s="2">
        <f t="shared" ref="C1539:C1602" si="216">B1539-B1538</f>
        <v>1.8000000000000682E-2</v>
      </c>
      <c r="D1539" s="2">
        <f t="shared" ref="D1539:D1602" si="217">IF(C1539&gt;0,C1539,0)</f>
        <v>1.8000000000000682E-2</v>
      </c>
      <c r="E1539" s="2">
        <f t="shared" ref="E1539:E1602" si="218">IF(C1539&lt;0,-C1539,0)</f>
        <v>0</v>
      </c>
      <c r="F1539" s="2">
        <f t="shared" si="215"/>
        <v>3.7790518080768179E-2</v>
      </c>
      <c r="G1539" s="2">
        <f t="shared" si="215"/>
        <v>4.1774824469296146E-2</v>
      </c>
      <c r="H1539" s="2">
        <f t="shared" si="211"/>
        <v>0.90462422190531599</v>
      </c>
      <c r="I1539" s="2">
        <f t="shared" si="212"/>
        <v>47.496204841937967</v>
      </c>
    </row>
    <row r="1540" spans="1:9" ht="13.5" x14ac:dyDescent="0.25">
      <c r="A1540" s="3">
        <f>TITRES_STAT!B1543</f>
        <v>44253</v>
      </c>
      <c r="B1540" s="6">
        <f>TITRES_STAT!D1543</f>
        <v>7.3093000000000004</v>
      </c>
      <c r="C1540" s="2">
        <f t="shared" si="216"/>
        <v>9.0300000000000047E-2</v>
      </c>
      <c r="D1540" s="2">
        <f t="shared" si="217"/>
        <v>9.0300000000000047E-2</v>
      </c>
      <c r="E1540" s="2">
        <f t="shared" si="218"/>
        <v>0</v>
      </c>
      <c r="F1540" s="2">
        <f t="shared" si="215"/>
        <v>4.1541195360713309E-2</v>
      </c>
      <c r="G1540" s="2">
        <f t="shared" si="215"/>
        <v>3.8790908435774991E-2</v>
      </c>
      <c r="H1540" s="2">
        <f t="shared" si="211"/>
        <v>1.0709002968953896</v>
      </c>
      <c r="I1540" s="2">
        <f t="shared" si="212"/>
        <v>51.711823041449179</v>
      </c>
    </row>
    <row r="1541" spans="1:9" ht="13.5" x14ac:dyDescent="0.25">
      <c r="A1541" s="3">
        <f>TITRES_STAT!B1544</f>
        <v>44256</v>
      </c>
      <c r="B1541" s="6">
        <f>TITRES_STAT!D1544</f>
        <v>7.0926999999999998</v>
      </c>
      <c r="C1541" s="2">
        <f t="shared" si="216"/>
        <v>-0.21660000000000057</v>
      </c>
      <c r="D1541" s="2">
        <f t="shared" si="217"/>
        <v>0</v>
      </c>
      <c r="E1541" s="2">
        <f t="shared" si="218"/>
        <v>0.21660000000000057</v>
      </c>
      <c r="F1541" s="2">
        <f t="shared" si="215"/>
        <v>3.8573967120662356E-2</v>
      </c>
      <c r="G1541" s="2">
        <f t="shared" si="215"/>
        <v>5.1491557833219674E-2</v>
      </c>
      <c r="H1541" s="2">
        <f t="shared" si="211"/>
        <v>0.74913187217218813</v>
      </c>
      <c r="I1541" s="2">
        <f t="shared" si="212"/>
        <v>42.828781756853267</v>
      </c>
    </row>
    <row r="1542" spans="1:9" ht="13.5" x14ac:dyDescent="0.25">
      <c r="A1542" s="3">
        <f>TITRES_STAT!B1545</f>
        <v>44257</v>
      </c>
      <c r="B1542" s="6">
        <f>TITRES_STAT!D1545</f>
        <v>7.0926999999999998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3.5818683754900764E-2</v>
      </c>
      <c r="G1542" s="2">
        <f t="shared" si="215"/>
        <v>4.7813589416561122E-2</v>
      </c>
      <c r="H1542" s="2">
        <f t="shared" si="211"/>
        <v>0.74913187217218835</v>
      </c>
      <c r="I1542" s="2">
        <f t="shared" si="212"/>
        <v>42.828781756853282</v>
      </c>
    </row>
    <row r="1543" spans="1:9" ht="13.5" x14ac:dyDescent="0.25">
      <c r="A1543" s="3">
        <f>TITRES_STAT!B1546</f>
        <v>44258</v>
      </c>
      <c r="B1543" s="6">
        <f>TITRES_STAT!D1546</f>
        <v>7.0476000000000001</v>
      </c>
      <c r="C1543" s="2">
        <f t="shared" si="216"/>
        <v>-4.5099999999999696E-2</v>
      </c>
      <c r="D1543" s="2">
        <f t="shared" si="217"/>
        <v>0</v>
      </c>
      <c r="E1543" s="2">
        <f t="shared" si="218"/>
        <v>4.5099999999999696E-2</v>
      </c>
      <c r="F1543" s="2">
        <f t="shared" si="215"/>
        <v>3.3260206343836425E-2</v>
      </c>
      <c r="G1543" s="2">
        <f t="shared" si="215"/>
        <v>4.761976160109245E-2</v>
      </c>
      <c r="H1543" s="2">
        <f t="shared" si="211"/>
        <v>0.69845386086673311</v>
      </c>
      <c r="I1543" s="2">
        <f t="shared" si="212"/>
        <v>41.122922262386759</v>
      </c>
    </row>
    <row r="1544" spans="1:9" ht="13.5" x14ac:dyDescent="0.25">
      <c r="A1544" s="3">
        <f>TITRES_STAT!B1547</f>
        <v>44259</v>
      </c>
      <c r="B1544" s="6">
        <f>TITRES_STAT!D1547</f>
        <v>7.4356</v>
      </c>
      <c r="C1544" s="2">
        <f t="shared" si="216"/>
        <v>0.3879999999999999</v>
      </c>
      <c r="D1544" s="2">
        <f t="shared" si="217"/>
        <v>0.3879999999999999</v>
      </c>
      <c r="E1544" s="2">
        <f t="shared" si="218"/>
        <v>0</v>
      </c>
      <c r="F1544" s="2">
        <f t="shared" si="215"/>
        <v>5.8598763033562387E-2</v>
      </c>
      <c r="G1544" s="2">
        <f t="shared" si="215"/>
        <v>4.4218350058157274E-2</v>
      </c>
      <c r="H1544" s="2">
        <f t="shared" si="211"/>
        <v>1.3252136942353474</v>
      </c>
      <c r="I1544" s="2">
        <f t="shared" si="212"/>
        <v>56.993200131274271</v>
      </c>
    </row>
    <row r="1545" spans="1:9" ht="13.5" x14ac:dyDescent="0.25">
      <c r="A1545" s="3">
        <f>TITRES_STAT!B1548</f>
        <v>44260</v>
      </c>
      <c r="B1545" s="6">
        <f>TITRES_STAT!D1548</f>
        <v>7.4535999999999998</v>
      </c>
      <c r="C1545" s="2">
        <f t="shared" si="216"/>
        <v>1.7999999999999794E-2</v>
      </c>
      <c r="D1545" s="2">
        <f t="shared" si="217"/>
        <v>1.7999999999999794E-2</v>
      </c>
      <c r="E1545" s="2">
        <f t="shared" si="218"/>
        <v>0</v>
      </c>
      <c r="F1545" s="2">
        <f t="shared" si="215"/>
        <v>5.5698851388307921E-2</v>
      </c>
      <c r="G1545" s="2">
        <f t="shared" si="215"/>
        <v>4.1059896482574611E-2</v>
      </c>
      <c r="H1545" s="2">
        <f t="shared" si="211"/>
        <v>1.3565268342053889</v>
      </c>
      <c r="I1545" s="2">
        <f t="shared" si="212"/>
        <v>57.564667395896812</v>
      </c>
    </row>
    <row r="1546" spans="1:9" ht="13.5" x14ac:dyDescent="0.25">
      <c r="A1546" s="3">
        <f>TITRES_STAT!B1549</f>
        <v>44263</v>
      </c>
      <c r="B1546" s="6">
        <f>TITRES_STAT!D1549</f>
        <v>7.4897</v>
      </c>
      <c r="C1546" s="2">
        <f t="shared" si="216"/>
        <v>3.6100000000000243E-2</v>
      </c>
      <c r="D1546" s="2">
        <f t="shared" si="217"/>
        <v>3.6100000000000243E-2</v>
      </c>
      <c r="E1546" s="2">
        <f t="shared" si="218"/>
        <v>0</v>
      </c>
      <c r="F1546" s="2">
        <f t="shared" si="215"/>
        <v>5.4298933432000228E-2</v>
      </c>
      <c r="G1546" s="2">
        <f t="shared" si="215"/>
        <v>3.8127046733819281E-2</v>
      </c>
      <c r="H1546" s="2">
        <f t="shared" si="211"/>
        <v>1.4241578638671806</v>
      </c>
      <c r="I1546" s="2">
        <f t="shared" si="212"/>
        <v>58.748561102174577</v>
      </c>
    </row>
    <row r="1547" spans="1:9" ht="13.5" x14ac:dyDescent="0.25">
      <c r="A1547" s="3">
        <f>TITRES_STAT!B1550</f>
        <v>44264</v>
      </c>
      <c r="B1547" s="6">
        <f>TITRES_STAT!D1550</f>
        <v>7.58</v>
      </c>
      <c r="C1547" s="2">
        <f t="shared" si="216"/>
        <v>9.0300000000000047E-2</v>
      </c>
      <c r="D1547" s="2">
        <f t="shared" si="217"/>
        <v>9.0300000000000047E-2</v>
      </c>
      <c r="E1547" s="2">
        <f t="shared" si="218"/>
        <v>0</v>
      </c>
      <c r="F1547" s="2">
        <f t="shared" si="215"/>
        <v>5.6870438186857351E-2</v>
      </c>
      <c r="G1547" s="2">
        <f t="shared" si="215"/>
        <v>3.5403686252832189E-2</v>
      </c>
      <c r="H1547" s="2">
        <f t="shared" si="211"/>
        <v>1.6063422825725637</v>
      </c>
      <c r="I1547" s="2">
        <f t="shared" si="212"/>
        <v>61.632053982834513</v>
      </c>
    </row>
    <row r="1548" spans="1:9" ht="13.5" x14ac:dyDescent="0.25">
      <c r="A1548" s="3">
        <f>TITRES_STAT!B1551</f>
        <v>44265</v>
      </c>
      <c r="B1548" s="6">
        <f>TITRES_STAT!D1551</f>
        <v>7.4897</v>
      </c>
      <c r="C1548" s="2">
        <f t="shared" si="216"/>
        <v>-9.0300000000000047E-2</v>
      </c>
      <c r="D1548" s="2">
        <f t="shared" si="217"/>
        <v>0</v>
      </c>
      <c r="E1548" s="2">
        <f t="shared" si="218"/>
        <v>9.0300000000000047E-2</v>
      </c>
      <c r="F1548" s="2">
        <f t="shared" si="215"/>
        <v>5.2808264030653251E-2</v>
      </c>
      <c r="G1548" s="2">
        <f t="shared" si="215"/>
        <v>3.9324851520487036E-2</v>
      </c>
      <c r="H1548" s="2">
        <f t="shared" si="211"/>
        <v>1.3428725599419433</v>
      </c>
      <c r="I1548" s="2">
        <f t="shared" si="212"/>
        <v>57.317354042305226</v>
      </c>
    </row>
    <row r="1549" spans="1:9" ht="13.5" x14ac:dyDescent="0.25">
      <c r="A1549" s="3">
        <f>TITRES_STAT!B1552</f>
        <v>44266</v>
      </c>
      <c r="B1549" s="6">
        <f>TITRES_STAT!D1552</f>
        <v>7.6612</v>
      </c>
      <c r="C1549" s="2">
        <f t="shared" si="216"/>
        <v>0.17149999999999999</v>
      </c>
      <c r="D1549" s="2">
        <f t="shared" si="217"/>
        <v>0.17149999999999999</v>
      </c>
      <c r="E1549" s="2">
        <f t="shared" si="218"/>
        <v>0</v>
      </c>
      <c r="F1549" s="2">
        <f t="shared" ref="F1549:G1564" si="219">((F1548*13)+D1549)/14</f>
        <v>6.1286245171320877E-2</v>
      </c>
      <c r="G1549" s="2">
        <f t="shared" si="219"/>
        <v>3.6515933554737964E-2</v>
      </c>
      <c r="H1549" s="2">
        <f t="shared" si="211"/>
        <v>1.6783425536540597</v>
      </c>
      <c r="I1549" s="2">
        <f t="shared" si="212"/>
        <v>62.66347638633075</v>
      </c>
    </row>
    <row r="1550" spans="1:9" ht="13.5" x14ac:dyDescent="0.25">
      <c r="A1550" s="3">
        <f>TITRES_STAT!B1553</f>
        <v>44267</v>
      </c>
      <c r="B1550" s="6">
        <f>TITRES_STAT!D1553</f>
        <v>7.6521999999999997</v>
      </c>
      <c r="C1550" s="2">
        <f t="shared" si="216"/>
        <v>-9.0000000000003411E-3</v>
      </c>
      <c r="D1550" s="2">
        <f t="shared" si="217"/>
        <v>0</v>
      </c>
      <c r="E1550" s="2">
        <f t="shared" si="218"/>
        <v>9.0000000000003411E-3</v>
      </c>
      <c r="F1550" s="2">
        <f t="shared" si="219"/>
        <v>5.6908656230512243E-2</v>
      </c>
      <c r="G1550" s="2">
        <f t="shared" si="219"/>
        <v>3.4550509729399562E-2</v>
      </c>
      <c r="H1550" s="2">
        <f t="shared" si="211"/>
        <v>1.6471148089050562</v>
      </c>
      <c r="I1550" s="2">
        <f t="shared" si="212"/>
        <v>62.223021206487196</v>
      </c>
    </row>
    <row r="1551" spans="1:9" ht="13.5" x14ac:dyDescent="0.25">
      <c r="A1551" s="3">
        <f>TITRES_STAT!B1554</f>
        <v>44270</v>
      </c>
      <c r="B1551" s="6">
        <f>TITRES_STAT!D1554</f>
        <v>7.6161000000000003</v>
      </c>
      <c r="C1551" s="2">
        <f t="shared" si="216"/>
        <v>-3.6099999999999355E-2</v>
      </c>
      <c r="D1551" s="2">
        <f t="shared" si="217"/>
        <v>0</v>
      </c>
      <c r="E1551" s="2">
        <f t="shared" si="218"/>
        <v>3.6099999999999355E-2</v>
      </c>
      <c r="F1551" s="2">
        <f t="shared" si="219"/>
        <v>5.2843752214047079E-2</v>
      </c>
      <c r="G1551" s="2">
        <f t="shared" si="219"/>
        <v>3.4661187605870974E-2</v>
      </c>
      <c r="H1551" s="2">
        <f t="shared" si="211"/>
        <v>1.5245799657798311</v>
      </c>
      <c r="I1551" s="2">
        <f t="shared" si="212"/>
        <v>60.389450381655685</v>
      </c>
    </row>
    <row r="1552" spans="1:9" ht="13.5" x14ac:dyDescent="0.25">
      <c r="A1552" s="3">
        <f>TITRES_STAT!B1555</f>
        <v>44271</v>
      </c>
      <c r="B1552" s="6">
        <f>TITRES_STAT!D1555</f>
        <v>7.6161000000000003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4.9069198484472283E-2</v>
      </c>
      <c r="G1552" s="2">
        <f t="shared" si="219"/>
        <v>3.2185388491165909E-2</v>
      </c>
      <c r="H1552" s="2">
        <f t="shared" si="211"/>
        <v>1.5245799657798309</v>
      </c>
      <c r="I1552" s="2">
        <f t="shared" si="212"/>
        <v>60.389450381655678</v>
      </c>
    </row>
    <row r="1553" spans="1:9" ht="13.5" x14ac:dyDescent="0.25">
      <c r="A1553" s="3">
        <f>TITRES_STAT!B1556</f>
        <v>44272</v>
      </c>
      <c r="B1553" s="6">
        <f>TITRES_STAT!D1556</f>
        <v>7.6161000000000003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4.5564255735581406E-2</v>
      </c>
      <c r="G1553" s="2">
        <f t="shared" si="219"/>
        <v>2.9886432170368345E-2</v>
      </c>
      <c r="H1553" s="2">
        <f t="shared" ref="H1553:H1616" si="220">F1553/G1553</f>
        <v>1.5245799657798309</v>
      </c>
      <c r="I1553" s="2">
        <f t="shared" ref="I1553:I1616" si="221">IF(G1553=0,100,100-(100/(1+H1553)))</f>
        <v>60.389450381655678</v>
      </c>
    </row>
    <row r="1554" spans="1:9" ht="13.5" x14ac:dyDescent="0.25">
      <c r="A1554" s="3">
        <f>TITRES_STAT!B1557</f>
        <v>44273</v>
      </c>
      <c r="B1554" s="6">
        <f>TITRES_STAT!D1557</f>
        <v>7.6250999999999998</v>
      </c>
      <c r="C1554" s="2">
        <f t="shared" si="216"/>
        <v>8.9999999999994529E-3</v>
      </c>
      <c r="D1554" s="2">
        <f t="shared" si="217"/>
        <v>8.9999999999994529E-3</v>
      </c>
      <c r="E1554" s="2">
        <f t="shared" si="218"/>
        <v>0</v>
      </c>
      <c r="F1554" s="2">
        <f t="shared" si="219"/>
        <v>4.295252318303984E-2</v>
      </c>
      <c r="G1554" s="2">
        <f t="shared" si="219"/>
        <v>2.7751687015342034E-2</v>
      </c>
      <c r="H1554" s="2">
        <f t="shared" si="220"/>
        <v>1.5477445806914114</v>
      </c>
      <c r="I1554" s="2">
        <f t="shared" si="221"/>
        <v>60.7495976017887</v>
      </c>
    </row>
    <row r="1555" spans="1:9" ht="13.5" x14ac:dyDescent="0.25">
      <c r="A1555" s="3">
        <f>TITRES_STAT!B1558</f>
        <v>44274</v>
      </c>
      <c r="B1555" s="6">
        <f>TITRES_STAT!D1558</f>
        <v>7.6250999999999998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3.9884485812822709E-2</v>
      </c>
      <c r="G1555" s="2">
        <f t="shared" si="219"/>
        <v>2.5769423657103319E-2</v>
      </c>
      <c r="H1555" s="2">
        <f t="shared" si="220"/>
        <v>1.5477445806914112</v>
      </c>
      <c r="I1555" s="2">
        <f t="shared" si="221"/>
        <v>60.7495976017887</v>
      </c>
    </row>
    <row r="1556" spans="1:9" ht="13.5" x14ac:dyDescent="0.25">
      <c r="A1556" s="3">
        <f>TITRES_STAT!B1559</f>
        <v>44277</v>
      </c>
      <c r="B1556" s="6">
        <f>TITRES_STAT!D1559</f>
        <v>7.4897</v>
      </c>
      <c r="C1556" s="2">
        <f t="shared" si="216"/>
        <v>-0.13539999999999974</v>
      </c>
      <c r="D1556" s="2">
        <f t="shared" si="217"/>
        <v>0</v>
      </c>
      <c r="E1556" s="2">
        <f t="shared" si="218"/>
        <v>0.13539999999999974</v>
      </c>
      <c r="F1556" s="2">
        <f t="shared" si="219"/>
        <v>3.7035593969049659E-2</v>
      </c>
      <c r="G1556" s="2">
        <f t="shared" si="219"/>
        <v>3.3600179110167348E-2</v>
      </c>
      <c r="H1556" s="2">
        <f t="shared" si="220"/>
        <v>1.1022439448200072</v>
      </c>
      <c r="I1556" s="2">
        <f t="shared" si="221"/>
        <v>52.431781170590106</v>
      </c>
    </row>
    <row r="1557" spans="1:9" ht="13.5" x14ac:dyDescent="0.25">
      <c r="A1557" s="3">
        <f>TITRES_STAT!B1560</f>
        <v>44278</v>
      </c>
      <c r="B1557" s="6">
        <f>TITRES_STAT!D1560</f>
        <v>7.4897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3.4390194399831826E-2</v>
      </c>
      <c r="G1557" s="2">
        <f t="shared" si="219"/>
        <v>3.1200166316583965E-2</v>
      </c>
      <c r="H1557" s="2">
        <f t="shared" si="220"/>
        <v>1.1022439448200072</v>
      </c>
      <c r="I1557" s="2">
        <f t="shared" si="221"/>
        <v>52.431781170590106</v>
      </c>
    </row>
    <row r="1558" spans="1:9" ht="13.5" x14ac:dyDescent="0.25">
      <c r="A1558" s="3">
        <f>TITRES_STAT!B1561</f>
        <v>44279</v>
      </c>
      <c r="B1558" s="6">
        <f>TITRES_STAT!D1561</f>
        <v>7.5349000000000004</v>
      </c>
      <c r="C1558" s="2">
        <f t="shared" si="216"/>
        <v>4.5200000000000351E-2</v>
      </c>
      <c r="D1558" s="2">
        <f t="shared" si="217"/>
        <v>4.5200000000000351E-2</v>
      </c>
      <c r="E1558" s="2">
        <f t="shared" si="218"/>
        <v>0</v>
      </c>
      <c r="F1558" s="2">
        <f t="shared" si="219"/>
        <v>3.5162323371272439E-2</v>
      </c>
      <c r="G1558" s="2">
        <f t="shared" si="219"/>
        <v>2.8971583008256536E-2</v>
      </c>
      <c r="H1558" s="2">
        <f t="shared" si="220"/>
        <v>1.2136831929843674</v>
      </c>
      <c r="I1558" s="2">
        <f t="shared" si="221"/>
        <v>54.826417656816815</v>
      </c>
    </row>
    <row r="1559" spans="1:9" ht="13.5" x14ac:dyDescent="0.25">
      <c r="A1559" s="3">
        <f>TITRES_STAT!B1562</f>
        <v>44280</v>
      </c>
      <c r="B1559" s="6">
        <f>TITRES_STAT!D1562</f>
        <v>7.5709999999999997</v>
      </c>
      <c r="C1559" s="2">
        <f t="shared" si="216"/>
        <v>3.6099999999999355E-2</v>
      </c>
      <c r="D1559" s="2">
        <f t="shared" si="217"/>
        <v>3.6099999999999355E-2</v>
      </c>
      <c r="E1559" s="2">
        <f t="shared" si="218"/>
        <v>0</v>
      </c>
      <c r="F1559" s="2">
        <f t="shared" si="219"/>
        <v>3.5229300273324361E-2</v>
      </c>
      <c r="G1559" s="2">
        <f t="shared" si="219"/>
        <v>2.6902184221952501E-2</v>
      </c>
      <c r="H1559" s="2">
        <f t="shared" si="220"/>
        <v>1.3095330841046295</v>
      </c>
      <c r="I1559" s="2">
        <f t="shared" si="221"/>
        <v>56.701204807045031</v>
      </c>
    </row>
    <row r="1560" spans="1:9" ht="13.5" x14ac:dyDescent="0.25">
      <c r="A1560" s="3">
        <f>TITRES_STAT!B1563</f>
        <v>44281</v>
      </c>
      <c r="B1560" s="6">
        <f>TITRES_STAT!D1563</f>
        <v>7.6070000000000002</v>
      </c>
      <c r="C1560" s="2">
        <f t="shared" si="216"/>
        <v>3.6000000000000476E-2</v>
      </c>
      <c r="D1560" s="2">
        <f t="shared" si="217"/>
        <v>3.6000000000000476E-2</v>
      </c>
      <c r="E1560" s="2">
        <f t="shared" si="218"/>
        <v>0</v>
      </c>
      <c r="F1560" s="2">
        <f t="shared" si="219"/>
        <v>3.5284350253801229E-2</v>
      </c>
      <c r="G1560" s="2">
        <f t="shared" si="219"/>
        <v>2.4980599634670177E-2</v>
      </c>
      <c r="H1560" s="2">
        <f t="shared" si="220"/>
        <v>1.412470107596242</v>
      </c>
      <c r="I1560" s="2">
        <f t="shared" si="221"/>
        <v>58.548709190167386</v>
      </c>
    </row>
    <row r="1561" spans="1:9" ht="13.5" x14ac:dyDescent="0.25">
      <c r="A1561" s="3">
        <f>TITRES_STAT!B1564</f>
        <v>44284</v>
      </c>
      <c r="B1561" s="6">
        <f>TITRES_STAT!D1564</f>
        <v>7.6070000000000002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3.2764039521386859E-2</v>
      </c>
      <c r="G1561" s="2">
        <f t="shared" si="219"/>
        <v>2.3196271089336591E-2</v>
      </c>
      <c r="H1561" s="2">
        <f t="shared" si="220"/>
        <v>1.4124701075962423</v>
      </c>
      <c r="I1561" s="2">
        <f t="shared" si="221"/>
        <v>58.548709190167386</v>
      </c>
    </row>
    <row r="1562" spans="1:9" ht="13.5" x14ac:dyDescent="0.25">
      <c r="A1562" s="3">
        <f>TITRES_STAT!B1565</f>
        <v>44285</v>
      </c>
      <c r="B1562" s="6">
        <f>TITRES_STAT!D1565</f>
        <v>7.6070000000000002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3.0423750984144939E-2</v>
      </c>
      <c r="G1562" s="2">
        <f t="shared" si="219"/>
        <v>2.1539394582955406E-2</v>
      </c>
      <c r="H1562" s="2">
        <f t="shared" si="220"/>
        <v>1.4124701075962423</v>
      </c>
      <c r="I1562" s="2">
        <f t="shared" si="221"/>
        <v>58.548709190167386</v>
      </c>
    </row>
    <row r="1563" spans="1:9" ht="13.5" x14ac:dyDescent="0.25">
      <c r="A1563" s="3">
        <f>TITRES_STAT!B1566</f>
        <v>44286</v>
      </c>
      <c r="B1563" s="6">
        <f>TITRES_STAT!D1566</f>
        <v>7.6070000000000002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2.825062591384887E-2</v>
      </c>
      <c r="G1563" s="2">
        <f t="shared" si="219"/>
        <v>2.0000866398458588E-2</v>
      </c>
      <c r="H1563" s="2">
        <f t="shared" si="220"/>
        <v>1.4124701075962423</v>
      </c>
      <c r="I1563" s="2">
        <f t="shared" si="221"/>
        <v>58.548709190167386</v>
      </c>
    </row>
    <row r="1564" spans="1:9" ht="13.5" x14ac:dyDescent="0.25">
      <c r="A1564" s="3">
        <f>TITRES_STAT!B1567</f>
        <v>44287</v>
      </c>
      <c r="B1564" s="6">
        <f>TITRES_STAT!D1567</f>
        <v>7.6612</v>
      </c>
      <c r="C1564" s="2">
        <f t="shared" si="216"/>
        <v>5.4199999999999804E-2</v>
      </c>
      <c r="D1564" s="2">
        <f t="shared" si="217"/>
        <v>5.4199999999999804E-2</v>
      </c>
      <c r="E1564" s="2">
        <f t="shared" si="218"/>
        <v>0</v>
      </c>
      <c r="F1564" s="2">
        <f t="shared" si="219"/>
        <v>3.0104152634288221E-2</v>
      </c>
      <c r="G1564" s="2">
        <f t="shared" si="219"/>
        <v>1.8572233084282973E-2</v>
      </c>
      <c r="H1564" s="2">
        <f t="shared" si="220"/>
        <v>1.6209226159111854</v>
      </c>
      <c r="I1564" s="2">
        <f t="shared" si="221"/>
        <v>61.845496928098285</v>
      </c>
    </row>
    <row r="1565" spans="1:9" ht="13.5" x14ac:dyDescent="0.25">
      <c r="A1565" s="3">
        <f>TITRES_STAT!B1568</f>
        <v>44288</v>
      </c>
      <c r="B1565" s="6">
        <f>TITRES_STAT!D1568</f>
        <v>7.6612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2.7953856017553347E-2</v>
      </c>
      <c r="G1565" s="2">
        <f t="shared" si="222"/>
        <v>1.724564500683419E-2</v>
      </c>
      <c r="H1565" s="2">
        <f t="shared" si="220"/>
        <v>1.6209226159111854</v>
      </c>
      <c r="I1565" s="2">
        <f t="shared" si="221"/>
        <v>61.845496928098285</v>
      </c>
    </row>
    <row r="1566" spans="1:9" ht="13.5" x14ac:dyDescent="0.25">
      <c r="A1566" s="3">
        <f>TITRES_STAT!B1569</f>
        <v>44291</v>
      </c>
      <c r="B1566" s="6">
        <f>TITRES_STAT!D1569</f>
        <v>7.6612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2.5957152016299535E-2</v>
      </c>
      <c r="G1566" s="2">
        <f t="shared" si="222"/>
        <v>1.6013813220631747E-2</v>
      </c>
      <c r="H1566" s="2">
        <f t="shared" si="220"/>
        <v>1.6209226159111854</v>
      </c>
      <c r="I1566" s="2">
        <f t="shared" si="221"/>
        <v>61.845496928098285</v>
      </c>
    </row>
    <row r="1567" spans="1:9" ht="13.5" x14ac:dyDescent="0.25">
      <c r="A1567" s="3">
        <f>TITRES_STAT!B1570</f>
        <v>44292</v>
      </c>
      <c r="B1567" s="6">
        <f>TITRES_STAT!D1570</f>
        <v>7.6612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2.4103069729420997E-2</v>
      </c>
      <c r="G1567" s="2">
        <f t="shared" si="222"/>
        <v>1.4869969419158051E-2</v>
      </c>
      <c r="H1567" s="2">
        <f t="shared" si="220"/>
        <v>1.6209226159111854</v>
      </c>
      <c r="I1567" s="2">
        <f t="shared" si="221"/>
        <v>61.845496928098285</v>
      </c>
    </row>
    <row r="1568" spans="1:9" ht="13.5" x14ac:dyDescent="0.25">
      <c r="A1568" s="3">
        <f>TITRES_STAT!B1571</f>
        <v>44293</v>
      </c>
      <c r="B1568" s="6">
        <f>TITRES_STAT!D1571</f>
        <v>7.7605000000000004</v>
      </c>
      <c r="C1568" s="2">
        <f t="shared" si="216"/>
        <v>9.9300000000000388E-2</v>
      </c>
      <c r="D1568" s="2">
        <f t="shared" si="217"/>
        <v>9.9300000000000388E-2</v>
      </c>
      <c r="E1568" s="2">
        <f t="shared" si="218"/>
        <v>0</v>
      </c>
      <c r="F1568" s="2">
        <f t="shared" si="222"/>
        <v>2.947427903446238E-2</v>
      </c>
      <c r="G1568" s="2">
        <f t="shared" si="222"/>
        <v>1.3807828746361047E-2</v>
      </c>
      <c r="H1568" s="2">
        <f t="shared" si="220"/>
        <v>2.1346063581669283</v>
      </c>
      <c r="I1568" s="2">
        <f t="shared" si="221"/>
        <v>68.098067644296322</v>
      </c>
    </row>
    <row r="1569" spans="1:9" ht="13.5" x14ac:dyDescent="0.25">
      <c r="A1569" s="3">
        <f>TITRES_STAT!B1572</f>
        <v>44294</v>
      </c>
      <c r="B1569" s="6">
        <f>TITRES_STAT!D1572</f>
        <v>7.5349000000000004</v>
      </c>
      <c r="C1569" s="2">
        <f t="shared" si="216"/>
        <v>-0.22560000000000002</v>
      </c>
      <c r="D1569" s="2">
        <f t="shared" si="217"/>
        <v>0</v>
      </c>
      <c r="E1569" s="2">
        <f t="shared" si="218"/>
        <v>0.22560000000000002</v>
      </c>
      <c r="F1569" s="2">
        <f t="shared" si="222"/>
        <v>2.7368973389143635E-2</v>
      </c>
      <c r="G1569" s="2">
        <f t="shared" si="222"/>
        <v>2.8935840978763831E-2</v>
      </c>
      <c r="H1569" s="2">
        <f t="shared" si="220"/>
        <v>0.94585028336414589</v>
      </c>
      <c r="I1569" s="2">
        <f t="shared" si="221"/>
        <v>48.60858471232855</v>
      </c>
    </row>
    <row r="1570" spans="1:9" ht="13.5" x14ac:dyDescent="0.25">
      <c r="A1570" s="3">
        <f>TITRES_STAT!B1573</f>
        <v>44298</v>
      </c>
      <c r="B1570" s="6">
        <f>TITRES_STAT!D1573</f>
        <v>7.7605000000000004</v>
      </c>
      <c r="C1570" s="2">
        <f t="shared" si="216"/>
        <v>0.22560000000000002</v>
      </c>
      <c r="D1570" s="2">
        <f t="shared" si="217"/>
        <v>0.22560000000000002</v>
      </c>
      <c r="E1570" s="2">
        <f t="shared" si="218"/>
        <v>0</v>
      </c>
      <c r="F1570" s="2">
        <f t="shared" si="222"/>
        <v>4.152833243277624E-2</v>
      </c>
      <c r="G1570" s="2">
        <f t="shared" si="222"/>
        <v>2.6868995194566415E-2</v>
      </c>
      <c r="H1570" s="2">
        <f t="shared" si="220"/>
        <v>1.545585613903951</v>
      </c>
      <c r="I1570" s="2">
        <f t="shared" si="221"/>
        <v>60.716308477781503</v>
      </c>
    </row>
    <row r="1571" spans="1:9" ht="13.5" x14ac:dyDescent="0.25">
      <c r="A1571" s="3">
        <f>TITRES_STAT!B1574</f>
        <v>44299</v>
      </c>
      <c r="B1571" s="6">
        <f>TITRES_STAT!D1574</f>
        <v>7.8506999999999998</v>
      </c>
      <c r="C1571" s="2">
        <f t="shared" si="216"/>
        <v>9.0199999999999392E-2</v>
      </c>
      <c r="D1571" s="2">
        <f t="shared" si="217"/>
        <v>9.0199999999999392E-2</v>
      </c>
      <c r="E1571" s="2">
        <f t="shared" si="218"/>
        <v>0</v>
      </c>
      <c r="F1571" s="2">
        <f t="shared" si="222"/>
        <v>4.5004880116149323E-2</v>
      </c>
      <c r="G1571" s="2">
        <f t="shared" si="222"/>
        <v>2.4949781252097385E-2</v>
      </c>
      <c r="H1571" s="2">
        <f t="shared" si="220"/>
        <v>1.8038186251579269</v>
      </c>
      <c r="I1571" s="2">
        <f t="shared" si="221"/>
        <v>64.334354903442645</v>
      </c>
    </row>
    <row r="1572" spans="1:9" ht="13.5" x14ac:dyDescent="0.25">
      <c r="A1572" s="3">
        <f>TITRES_STAT!B1575</f>
        <v>44300</v>
      </c>
      <c r="B1572" s="6">
        <f>TITRES_STAT!D1575</f>
        <v>7.8506999999999998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4.1790245822138652E-2</v>
      </c>
      <c r="G1572" s="2">
        <f t="shared" si="222"/>
        <v>2.3167654019804716E-2</v>
      </c>
      <c r="H1572" s="2">
        <f t="shared" si="220"/>
        <v>1.8038186251579265</v>
      </c>
      <c r="I1572" s="2">
        <f t="shared" si="221"/>
        <v>64.33435490344263</v>
      </c>
    </row>
    <row r="1573" spans="1:9" ht="13.5" x14ac:dyDescent="0.25">
      <c r="A1573" s="3">
        <f>TITRES_STAT!B1576</f>
        <v>44301</v>
      </c>
      <c r="B1573" s="6">
        <f>TITRES_STAT!D1576</f>
        <v>7.8506999999999998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3.8805228263414468E-2</v>
      </c>
      <c r="G1573" s="2">
        <f t="shared" si="222"/>
        <v>2.1512821589818664E-2</v>
      </c>
      <c r="H1573" s="2">
        <f t="shared" si="220"/>
        <v>1.8038186251579269</v>
      </c>
      <c r="I1573" s="2">
        <f t="shared" si="221"/>
        <v>64.334354903442645</v>
      </c>
    </row>
    <row r="1574" spans="1:9" ht="13.5" x14ac:dyDescent="0.25">
      <c r="A1574" s="3">
        <f>TITRES_STAT!B1577</f>
        <v>44302</v>
      </c>
      <c r="B1574" s="6">
        <f>TITRES_STAT!D1577</f>
        <v>7.8868</v>
      </c>
      <c r="C1574" s="2">
        <f t="shared" si="216"/>
        <v>3.6100000000000243E-2</v>
      </c>
      <c r="D1574" s="2">
        <f t="shared" si="217"/>
        <v>3.6100000000000243E-2</v>
      </c>
      <c r="E1574" s="2">
        <f t="shared" si="218"/>
        <v>0</v>
      </c>
      <c r="F1574" s="2">
        <f t="shared" si="222"/>
        <v>3.8611997673170591E-2</v>
      </c>
      <c r="G1574" s="2">
        <f t="shared" si="222"/>
        <v>1.9976191476260185E-2</v>
      </c>
      <c r="H1574" s="2">
        <f t="shared" si="220"/>
        <v>1.9329008594584858</v>
      </c>
      <c r="I1574" s="2">
        <f t="shared" si="221"/>
        <v>65.904063999468633</v>
      </c>
    </row>
    <row r="1575" spans="1:9" ht="13.5" x14ac:dyDescent="0.25">
      <c r="A1575" s="3">
        <f>TITRES_STAT!B1578</f>
        <v>44305</v>
      </c>
      <c r="B1575" s="6">
        <f>TITRES_STAT!D1578</f>
        <v>7.8868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3.5853997839372695E-2</v>
      </c>
      <c r="G1575" s="2">
        <f t="shared" si="222"/>
        <v>1.8549320656527313E-2</v>
      </c>
      <c r="H1575" s="2">
        <f t="shared" si="220"/>
        <v>1.9329008594584862</v>
      </c>
      <c r="I1575" s="2">
        <f t="shared" si="221"/>
        <v>65.904063999468633</v>
      </c>
    </row>
    <row r="1576" spans="1:9" ht="13.5" x14ac:dyDescent="0.25">
      <c r="A1576" s="3">
        <f>TITRES_STAT!B1579</f>
        <v>44306</v>
      </c>
      <c r="B1576" s="6">
        <f>TITRES_STAT!D1579</f>
        <v>7.8868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3.3292997993703215E-2</v>
      </c>
      <c r="G1576" s="2">
        <f t="shared" si="222"/>
        <v>1.7224369181061076E-2</v>
      </c>
      <c r="H1576" s="2">
        <f t="shared" si="220"/>
        <v>1.9329008594584862</v>
      </c>
      <c r="I1576" s="2">
        <f t="shared" si="221"/>
        <v>65.904063999468633</v>
      </c>
    </row>
    <row r="1577" spans="1:9" ht="13.5" x14ac:dyDescent="0.25">
      <c r="A1577" s="3">
        <f>TITRES_STAT!B1580</f>
        <v>44307</v>
      </c>
      <c r="B1577" s="6">
        <f>TITRES_STAT!D1580</f>
        <v>7.6702000000000004</v>
      </c>
      <c r="C1577" s="2">
        <f t="shared" si="216"/>
        <v>-0.21659999999999968</v>
      </c>
      <c r="D1577" s="2">
        <f t="shared" si="217"/>
        <v>0</v>
      </c>
      <c r="E1577" s="2">
        <f t="shared" si="218"/>
        <v>0.21659999999999968</v>
      </c>
      <c r="F1577" s="2">
        <f t="shared" si="222"/>
        <v>3.0914926708438699E-2</v>
      </c>
      <c r="G1577" s="2">
        <f t="shared" si="222"/>
        <v>3.1465485668128117E-2</v>
      </c>
      <c r="H1577" s="2">
        <f t="shared" si="220"/>
        <v>0.98250276618971477</v>
      </c>
      <c r="I1577" s="2">
        <f t="shared" si="221"/>
        <v>49.558708464152254</v>
      </c>
    </row>
    <row r="1578" spans="1:9" ht="13.5" x14ac:dyDescent="0.25">
      <c r="A1578" s="3">
        <f>TITRES_STAT!B1581</f>
        <v>44308</v>
      </c>
      <c r="B1578" s="6">
        <f>TITRES_STAT!D1581</f>
        <v>7.58</v>
      </c>
      <c r="C1578" s="2">
        <f t="shared" si="216"/>
        <v>-9.020000000000028E-2</v>
      </c>
      <c r="D1578" s="2">
        <f t="shared" si="217"/>
        <v>0</v>
      </c>
      <c r="E1578" s="2">
        <f t="shared" si="218"/>
        <v>9.020000000000028E-2</v>
      </c>
      <c r="F1578" s="2">
        <f t="shared" si="222"/>
        <v>2.8706717657835935E-2</v>
      </c>
      <c r="G1578" s="2">
        <f t="shared" si="222"/>
        <v>3.5660808120404695E-2</v>
      </c>
      <c r="H1578" s="2">
        <f t="shared" si="220"/>
        <v>0.80499346960705265</v>
      </c>
      <c r="I1578" s="2">
        <f t="shared" si="221"/>
        <v>44.598137509178905</v>
      </c>
    </row>
    <row r="1579" spans="1:9" ht="13.5" x14ac:dyDescent="0.25">
      <c r="A1579" s="3">
        <f>TITRES_STAT!B1582</f>
        <v>44309</v>
      </c>
      <c r="B1579" s="6">
        <f>TITRES_STAT!D1582</f>
        <v>7.8056000000000001</v>
      </c>
      <c r="C1579" s="2">
        <f t="shared" si="216"/>
        <v>0.22560000000000002</v>
      </c>
      <c r="D1579" s="2">
        <f t="shared" si="217"/>
        <v>0.22560000000000002</v>
      </c>
      <c r="E1579" s="2">
        <f t="shared" si="218"/>
        <v>0</v>
      </c>
      <c r="F1579" s="2">
        <f t="shared" si="222"/>
        <v>4.2770523539419084E-2</v>
      </c>
      <c r="G1579" s="2">
        <f t="shared" si="222"/>
        <v>3.3113607540375789E-2</v>
      </c>
      <c r="H1579" s="2">
        <f t="shared" si="220"/>
        <v>1.2916298378927307</v>
      </c>
      <c r="I1579" s="2">
        <f t="shared" si="221"/>
        <v>56.36293508381133</v>
      </c>
    </row>
    <row r="1580" spans="1:9" ht="13.5" x14ac:dyDescent="0.25">
      <c r="A1580" s="3">
        <f>TITRES_STAT!B1583</f>
        <v>44312</v>
      </c>
      <c r="B1580" s="6">
        <f>TITRES_STAT!D1583</f>
        <v>7.8056000000000001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3.9715486143746294E-2</v>
      </c>
      <c r="G1580" s="2">
        <f t="shared" si="222"/>
        <v>3.0748349858920377E-2</v>
      </c>
      <c r="H1580" s="2">
        <f t="shared" si="220"/>
        <v>1.2916298378927307</v>
      </c>
      <c r="I1580" s="2">
        <f t="shared" si="221"/>
        <v>56.36293508381133</v>
      </c>
    </row>
    <row r="1581" spans="1:9" ht="13.5" x14ac:dyDescent="0.25">
      <c r="A1581" s="3">
        <f>TITRES_STAT!B1584</f>
        <v>44313</v>
      </c>
      <c r="B1581" s="6">
        <f>TITRES_STAT!D1584</f>
        <v>7.7605000000000004</v>
      </c>
      <c r="C1581" s="2">
        <f t="shared" si="216"/>
        <v>-4.5099999999999696E-2</v>
      </c>
      <c r="D1581" s="2">
        <f t="shared" si="217"/>
        <v>0</v>
      </c>
      <c r="E1581" s="2">
        <f t="shared" si="218"/>
        <v>4.5099999999999696E-2</v>
      </c>
      <c r="F1581" s="2">
        <f t="shared" ref="F1581:G1596" si="223">((F1580*13)+D1581)/14</f>
        <v>3.6878665704907276E-2</v>
      </c>
      <c r="G1581" s="2">
        <f t="shared" si="223"/>
        <v>3.1773467726140328E-2</v>
      </c>
      <c r="H1581" s="2">
        <f t="shared" si="220"/>
        <v>1.160674875741273</v>
      </c>
      <c r="I1581" s="2">
        <f t="shared" si="221"/>
        <v>53.718164114953886</v>
      </c>
    </row>
    <row r="1582" spans="1:9" ht="13.5" x14ac:dyDescent="0.25">
      <c r="A1582" s="3">
        <f>TITRES_STAT!B1585</f>
        <v>44314</v>
      </c>
      <c r="B1582" s="6">
        <f>TITRES_STAT!D1585</f>
        <v>7.9409000000000001</v>
      </c>
      <c r="C1582" s="2">
        <f t="shared" si="216"/>
        <v>0.18039999999999967</v>
      </c>
      <c r="D1582" s="2">
        <f t="shared" si="217"/>
        <v>0.18039999999999967</v>
      </c>
      <c r="E1582" s="2">
        <f t="shared" si="218"/>
        <v>0</v>
      </c>
      <c r="F1582" s="2">
        <f t="shared" si="223"/>
        <v>4.713018958312816E-2</v>
      </c>
      <c r="G1582" s="2">
        <f t="shared" si="223"/>
        <v>2.9503934317130304E-2</v>
      </c>
      <c r="H1582" s="2">
        <f t="shared" si="220"/>
        <v>1.5974205025179933</v>
      </c>
      <c r="I1582" s="2">
        <f t="shared" si="221"/>
        <v>61.500265396743451</v>
      </c>
    </row>
    <row r="1583" spans="1:9" ht="13.5" x14ac:dyDescent="0.25">
      <c r="A1583" s="3">
        <f>TITRES_STAT!B1586</f>
        <v>44315</v>
      </c>
      <c r="B1583" s="6">
        <f>TITRES_STAT!D1586</f>
        <v>8.1213999999999995</v>
      </c>
      <c r="C1583" s="2">
        <f t="shared" si="216"/>
        <v>0.18049999999999944</v>
      </c>
      <c r="D1583" s="2">
        <f t="shared" si="217"/>
        <v>0.18049999999999944</v>
      </c>
      <c r="E1583" s="2">
        <f t="shared" si="218"/>
        <v>0</v>
      </c>
      <c r="F1583" s="2">
        <f t="shared" si="223"/>
        <v>5.6656604612904678E-2</v>
      </c>
      <c r="G1583" s="2">
        <f t="shared" si="223"/>
        <v>2.7396510437335281E-2</v>
      </c>
      <c r="H1583" s="2">
        <f t="shared" si="220"/>
        <v>2.0680226681604847</v>
      </c>
      <c r="I1583" s="2">
        <f t="shared" si="221"/>
        <v>67.40571670549042</v>
      </c>
    </row>
    <row r="1584" spans="1:9" ht="13.5" x14ac:dyDescent="0.25">
      <c r="A1584" s="3">
        <f>TITRES_STAT!B1587</f>
        <v>44316</v>
      </c>
      <c r="B1584" s="6">
        <f>TITRES_STAT!D1587</f>
        <v>8.1213999999999995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5.2609704283411489E-2</v>
      </c>
      <c r="G1584" s="2">
        <f t="shared" si="223"/>
        <v>2.5439616834668475E-2</v>
      </c>
      <c r="H1584" s="2">
        <f t="shared" si="220"/>
        <v>2.0680226681604847</v>
      </c>
      <c r="I1584" s="2">
        <f t="shared" si="221"/>
        <v>67.40571670549042</v>
      </c>
    </row>
    <row r="1585" spans="1:9" ht="13.5" x14ac:dyDescent="0.25">
      <c r="A1585" s="3">
        <f>TITRES_STAT!B1588</f>
        <v>44319</v>
      </c>
      <c r="B1585" s="6">
        <f>TITRES_STAT!D1588</f>
        <v>8.1123999999999992</v>
      </c>
      <c r="C1585" s="2">
        <f t="shared" si="216"/>
        <v>-9.0000000000003411E-3</v>
      </c>
      <c r="D1585" s="2">
        <f t="shared" si="217"/>
        <v>0</v>
      </c>
      <c r="E1585" s="2">
        <f t="shared" si="218"/>
        <v>9.0000000000003411E-3</v>
      </c>
      <c r="F1585" s="2">
        <f t="shared" si="223"/>
        <v>4.8851868263167807E-2</v>
      </c>
      <c r="G1585" s="2">
        <f t="shared" si="223"/>
        <v>2.4265358489335035E-2</v>
      </c>
      <c r="H1585" s="2">
        <f t="shared" si="220"/>
        <v>2.0132349697054295</v>
      </c>
      <c r="I1585" s="2">
        <f t="shared" si="221"/>
        <v>66.813075978015775</v>
      </c>
    </row>
    <row r="1586" spans="1:9" ht="13.5" x14ac:dyDescent="0.25">
      <c r="A1586" s="3">
        <f>TITRES_STAT!B1589</f>
        <v>44320</v>
      </c>
      <c r="B1586" s="6">
        <f>TITRES_STAT!D1589</f>
        <v>8.3469999999999995</v>
      </c>
      <c r="C1586" s="2">
        <f t="shared" si="216"/>
        <v>0.23460000000000036</v>
      </c>
      <c r="D1586" s="2">
        <f t="shared" si="217"/>
        <v>0.23460000000000036</v>
      </c>
      <c r="E1586" s="2">
        <f t="shared" si="218"/>
        <v>0</v>
      </c>
      <c r="F1586" s="2">
        <f t="shared" si="223"/>
        <v>6.2119591958655844E-2</v>
      </c>
      <c r="G1586" s="2">
        <f t="shared" si="223"/>
        <v>2.2532118597239675E-2</v>
      </c>
      <c r="H1586" s="2">
        <f t="shared" si="220"/>
        <v>2.7569352473702087</v>
      </c>
      <c r="I1586" s="2">
        <f t="shared" si="221"/>
        <v>73.382559608926371</v>
      </c>
    </row>
    <row r="1587" spans="1:9" ht="13.5" x14ac:dyDescent="0.25">
      <c r="A1587" s="3">
        <f>TITRES_STAT!B1590</f>
        <v>44321</v>
      </c>
      <c r="B1587" s="6">
        <f>TITRES_STAT!D1590</f>
        <v>8.3469999999999995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5.7682478247323289E-2</v>
      </c>
      <c r="G1587" s="2">
        <f t="shared" si="223"/>
        <v>2.0922681554579697E-2</v>
      </c>
      <c r="H1587" s="2">
        <f t="shared" si="220"/>
        <v>2.7569352473702091</v>
      </c>
      <c r="I1587" s="2">
        <f t="shared" si="221"/>
        <v>73.382559608926371</v>
      </c>
    </row>
    <row r="1588" spans="1:9" ht="13.5" x14ac:dyDescent="0.25">
      <c r="A1588" s="3">
        <f>TITRES_STAT!B1591</f>
        <v>44322</v>
      </c>
      <c r="B1588" s="6">
        <f>TITRES_STAT!D1591</f>
        <v>8.5906000000000002</v>
      </c>
      <c r="C1588" s="2">
        <f t="shared" si="216"/>
        <v>0.2436000000000007</v>
      </c>
      <c r="D1588" s="2">
        <f t="shared" si="217"/>
        <v>0.2436000000000007</v>
      </c>
      <c r="E1588" s="2">
        <f t="shared" si="218"/>
        <v>0</v>
      </c>
      <c r="F1588" s="2">
        <f t="shared" si="223"/>
        <v>7.0962301229657396E-2</v>
      </c>
      <c r="G1588" s="2">
        <f t="shared" si="223"/>
        <v>1.9428204300681148E-2</v>
      </c>
      <c r="H1588" s="2">
        <f t="shared" si="220"/>
        <v>3.652540406277768</v>
      </c>
      <c r="I1588" s="2">
        <f t="shared" si="221"/>
        <v>78.506366142448115</v>
      </c>
    </row>
    <row r="1589" spans="1:9" ht="13.5" x14ac:dyDescent="0.25">
      <c r="A1589" s="3">
        <f>TITRES_STAT!B1592</f>
        <v>44323</v>
      </c>
      <c r="B1589" s="6">
        <f>TITRES_STAT!D1592</f>
        <v>8.7079000000000004</v>
      </c>
      <c r="C1589" s="2">
        <f t="shared" si="216"/>
        <v>0.11730000000000018</v>
      </c>
      <c r="D1589" s="2">
        <f t="shared" si="217"/>
        <v>0.11730000000000018</v>
      </c>
      <c r="E1589" s="2">
        <f t="shared" si="218"/>
        <v>0</v>
      </c>
      <c r="F1589" s="2">
        <f t="shared" si="223"/>
        <v>7.4272136856110449E-2</v>
      </c>
      <c r="G1589" s="2">
        <f t="shared" si="223"/>
        <v>1.8040475422061063E-2</v>
      </c>
      <c r="H1589" s="2">
        <f t="shared" si="220"/>
        <v>4.1169722592391143</v>
      </c>
      <c r="I1589" s="2">
        <f t="shared" si="221"/>
        <v>80.457193251450249</v>
      </c>
    </row>
    <row r="1590" spans="1:9" ht="13.5" x14ac:dyDescent="0.25">
      <c r="A1590" s="3">
        <f>TITRES_STAT!B1593</f>
        <v>44326</v>
      </c>
      <c r="B1590" s="6">
        <f>TITRES_STAT!D1593</f>
        <v>8.5725999999999996</v>
      </c>
      <c r="C1590" s="2">
        <f t="shared" si="216"/>
        <v>-0.13530000000000086</v>
      </c>
      <c r="D1590" s="2">
        <f t="shared" si="217"/>
        <v>0</v>
      </c>
      <c r="E1590" s="2">
        <f t="shared" si="218"/>
        <v>0.13530000000000086</v>
      </c>
      <c r="F1590" s="2">
        <f t="shared" si="223"/>
        <v>6.8966984223531133E-2</v>
      </c>
      <c r="G1590" s="2">
        <f t="shared" si="223"/>
        <v>2.6416155749056765E-2</v>
      </c>
      <c r="H1590" s="2">
        <f t="shared" si="220"/>
        <v>2.6107880676768693</v>
      </c>
      <c r="I1590" s="2">
        <f t="shared" si="221"/>
        <v>72.305214782561691</v>
      </c>
    </row>
    <row r="1591" spans="1:9" ht="13.5" x14ac:dyDescent="0.25">
      <c r="A1591" s="3">
        <f>TITRES_STAT!B1594</f>
        <v>44327</v>
      </c>
      <c r="B1591" s="6">
        <f>TITRES_STAT!D1594</f>
        <v>8.6357999999999997</v>
      </c>
      <c r="C1591" s="2">
        <f t="shared" si="216"/>
        <v>6.3200000000000145E-2</v>
      </c>
      <c r="D1591" s="2">
        <f t="shared" si="217"/>
        <v>6.3200000000000145E-2</v>
      </c>
      <c r="E1591" s="2">
        <f t="shared" si="218"/>
        <v>0</v>
      </c>
      <c r="F1591" s="2">
        <f t="shared" si="223"/>
        <v>6.8555056778993206E-2</v>
      </c>
      <c r="G1591" s="2">
        <f t="shared" si="223"/>
        <v>2.4529287481266999E-2</v>
      </c>
      <c r="H1591" s="2">
        <f t="shared" si="220"/>
        <v>2.7948246287768717</v>
      </c>
      <c r="I1591" s="2">
        <f t="shared" si="221"/>
        <v>73.648321126177706</v>
      </c>
    </row>
    <row r="1592" spans="1:9" ht="13.5" x14ac:dyDescent="0.25">
      <c r="A1592" s="3">
        <f>TITRES_STAT!B1595</f>
        <v>44333</v>
      </c>
      <c r="B1592" s="6">
        <f>TITRES_STAT!D1595</f>
        <v>8.4824000000000002</v>
      </c>
      <c r="C1592" s="2">
        <f t="shared" si="216"/>
        <v>-0.15339999999999954</v>
      </c>
      <c r="D1592" s="2">
        <f t="shared" si="217"/>
        <v>0</v>
      </c>
      <c r="E1592" s="2">
        <f t="shared" si="218"/>
        <v>0.15339999999999954</v>
      </c>
      <c r="F1592" s="2">
        <f t="shared" si="223"/>
        <v>6.3658267009065114E-2</v>
      </c>
      <c r="G1592" s="2">
        <f t="shared" si="223"/>
        <v>3.3734338375462178E-2</v>
      </c>
      <c r="H1592" s="2">
        <f t="shared" si="220"/>
        <v>1.8870465547760418</v>
      </c>
      <c r="I1592" s="2">
        <f t="shared" si="221"/>
        <v>65.36252599232597</v>
      </c>
    </row>
    <row r="1593" spans="1:9" ht="13.5" x14ac:dyDescent="0.25">
      <c r="A1593" s="3">
        <f>TITRES_STAT!B1596</f>
        <v>44334</v>
      </c>
      <c r="B1593" s="6">
        <f>TITRES_STAT!D1596</f>
        <v>8.5274999999999999</v>
      </c>
      <c r="C1593" s="2">
        <f t="shared" si="216"/>
        <v>4.5099999999999696E-2</v>
      </c>
      <c r="D1593" s="2">
        <f t="shared" si="217"/>
        <v>4.5099999999999696E-2</v>
      </c>
      <c r="E1593" s="2">
        <f t="shared" si="218"/>
        <v>0</v>
      </c>
      <c r="F1593" s="2">
        <f t="shared" si="223"/>
        <v>6.2332676508417582E-2</v>
      </c>
      <c r="G1593" s="2">
        <f t="shared" si="223"/>
        <v>3.1324742777214878E-2</v>
      </c>
      <c r="H1593" s="2">
        <f t="shared" si="220"/>
        <v>1.9898863001600571</v>
      </c>
      <c r="I1593" s="2">
        <f t="shared" si="221"/>
        <v>66.553912102059968</v>
      </c>
    </row>
    <row r="1594" spans="1:9" ht="13.5" x14ac:dyDescent="0.25">
      <c r="A1594" s="3">
        <f>TITRES_STAT!B1597</f>
        <v>44335</v>
      </c>
      <c r="B1594" s="6">
        <f>TITRES_STAT!D1597</f>
        <v>8.5274999999999999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5.7880342472102039E-2</v>
      </c>
      <c r="G1594" s="2">
        <f t="shared" si="223"/>
        <v>2.9087261150270959E-2</v>
      </c>
      <c r="H1594" s="2">
        <f t="shared" si="220"/>
        <v>1.9898863001600569</v>
      </c>
      <c r="I1594" s="2">
        <f t="shared" si="221"/>
        <v>66.553912102059968</v>
      </c>
    </row>
    <row r="1595" spans="1:9" ht="13.5" x14ac:dyDescent="0.25">
      <c r="A1595" s="3">
        <f>TITRES_STAT!B1598</f>
        <v>44336</v>
      </c>
      <c r="B1595" s="6">
        <f>TITRES_STAT!D1598</f>
        <v>8.4733000000000001</v>
      </c>
      <c r="C1595" s="2">
        <f t="shared" si="216"/>
        <v>-5.4199999999999804E-2</v>
      </c>
      <c r="D1595" s="2">
        <f t="shared" si="217"/>
        <v>0</v>
      </c>
      <c r="E1595" s="2">
        <f t="shared" si="218"/>
        <v>5.4199999999999804E-2</v>
      </c>
      <c r="F1595" s="2">
        <f t="shared" si="223"/>
        <v>5.374603229552332E-2</v>
      </c>
      <c r="G1595" s="2">
        <f t="shared" si="223"/>
        <v>3.0881028210965878E-2</v>
      </c>
      <c r="H1595" s="2">
        <f t="shared" si="220"/>
        <v>1.7404223696294563</v>
      </c>
      <c r="I1595" s="2">
        <f t="shared" si="221"/>
        <v>63.509274662094732</v>
      </c>
    </row>
    <row r="1596" spans="1:9" ht="13.5" x14ac:dyDescent="0.25">
      <c r="A1596" s="3">
        <f>TITRES_STAT!B1599</f>
        <v>44337</v>
      </c>
      <c r="B1596" s="6">
        <f>TITRES_STAT!D1599</f>
        <v>8.5545000000000009</v>
      </c>
      <c r="C1596" s="2">
        <f t="shared" si="216"/>
        <v>8.1200000000000827E-2</v>
      </c>
      <c r="D1596" s="2">
        <f t="shared" si="217"/>
        <v>8.1200000000000827E-2</v>
      </c>
      <c r="E1596" s="2">
        <f t="shared" si="218"/>
        <v>0</v>
      </c>
      <c r="F1596" s="2">
        <f t="shared" si="223"/>
        <v>5.5707029988700286E-2</v>
      </c>
      <c r="G1596" s="2">
        <f t="shared" si="223"/>
        <v>2.8675240481611176E-2</v>
      </c>
      <c r="H1596" s="2">
        <f t="shared" si="220"/>
        <v>1.9426874562542562</v>
      </c>
      <c r="I1596" s="2">
        <f t="shared" si="221"/>
        <v>66.017458025498257</v>
      </c>
    </row>
    <row r="1597" spans="1:9" ht="13.5" x14ac:dyDescent="0.25">
      <c r="A1597" s="3">
        <f>TITRES_STAT!B1600</f>
        <v>44340</v>
      </c>
      <c r="B1597" s="6">
        <f>TITRES_STAT!D1600</f>
        <v>8.5455000000000005</v>
      </c>
      <c r="C1597" s="2">
        <f t="shared" si="216"/>
        <v>-9.0000000000003411E-3</v>
      </c>
      <c r="D1597" s="2">
        <f t="shared" si="217"/>
        <v>0</v>
      </c>
      <c r="E1597" s="2">
        <f t="shared" si="218"/>
        <v>9.0000000000003411E-3</v>
      </c>
      <c r="F1597" s="2">
        <f t="shared" ref="F1597:G1612" si="224">((F1596*13)+D1597)/14</f>
        <v>5.1727956418078834E-2</v>
      </c>
      <c r="G1597" s="2">
        <f t="shared" si="224"/>
        <v>2.7269866161496119E-2</v>
      </c>
      <c r="H1597" s="2">
        <f t="shared" si="220"/>
        <v>1.8968907332268645</v>
      </c>
      <c r="I1597" s="2">
        <f t="shared" si="221"/>
        <v>65.480230630373342</v>
      </c>
    </row>
    <row r="1598" spans="1:9" ht="13.5" x14ac:dyDescent="0.25">
      <c r="A1598" s="3">
        <f>TITRES_STAT!B1601</f>
        <v>44341</v>
      </c>
      <c r="B1598" s="6">
        <f>TITRES_STAT!D1601</f>
        <v>8.5545000000000009</v>
      </c>
      <c r="C1598" s="2">
        <f t="shared" si="216"/>
        <v>9.0000000000003411E-3</v>
      </c>
      <c r="D1598" s="2">
        <f t="shared" si="217"/>
        <v>9.0000000000003411E-3</v>
      </c>
      <c r="E1598" s="2">
        <f t="shared" si="218"/>
        <v>0</v>
      </c>
      <c r="F1598" s="2">
        <f t="shared" si="224"/>
        <v>4.8675959531073225E-2</v>
      </c>
      <c r="G1598" s="2">
        <f t="shared" si="224"/>
        <v>2.5322018578532109E-2</v>
      </c>
      <c r="H1598" s="2">
        <f t="shared" si="220"/>
        <v>1.9222780119251819</v>
      </c>
      <c r="I1598" s="2">
        <f t="shared" si="221"/>
        <v>65.780120990569102</v>
      </c>
    </row>
    <row r="1599" spans="1:9" ht="13.5" x14ac:dyDescent="0.25">
      <c r="A1599" s="3">
        <f>TITRES_STAT!B1602</f>
        <v>44342</v>
      </c>
      <c r="B1599" s="6">
        <f>TITRES_STAT!D1602</f>
        <v>8.5635999999999992</v>
      </c>
      <c r="C1599" s="2">
        <f t="shared" si="216"/>
        <v>9.0999999999983316E-3</v>
      </c>
      <c r="D1599" s="2">
        <f t="shared" si="217"/>
        <v>9.0999999999983316E-3</v>
      </c>
      <c r="E1599" s="2">
        <f t="shared" si="218"/>
        <v>0</v>
      </c>
      <c r="F1599" s="2">
        <f t="shared" si="224"/>
        <v>4.5849105278853594E-2</v>
      </c>
      <c r="G1599" s="2">
        <f t="shared" si="224"/>
        <v>2.3513302965779814E-2</v>
      </c>
      <c r="H1599" s="2">
        <f t="shared" si="220"/>
        <v>1.9499219376188996</v>
      </c>
      <c r="I1599" s="2">
        <f t="shared" si="221"/>
        <v>66.100797880530564</v>
      </c>
    </row>
    <row r="1600" spans="1:9" ht="13.5" x14ac:dyDescent="0.25">
      <c r="A1600" s="3">
        <f>TITRES_STAT!B1603</f>
        <v>44343</v>
      </c>
      <c r="B1600" s="6">
        <f>TITRES_STAT!D1603</f>
        <v>8.5545000000000009</v>
      </c>
      <c r="C1600" s="2">
        <f t="shared" si="216"/>
        <v>-9.0999999999983316E-3</v>
      </c>
      <c r="D1600" s="2">
        <f t="shared" si="217"/>
        <v>0</v>
      </c>
      <c r="E1600" s="2">
        <f t="shared" si="218"/>
        <v>9.0999999999983316E-3</v>
      </c>
      <c r="F1600" s="2">
        <f t="shared" si="224"/>
        <v>4.2574169187506908E-2</v>
      </c>
      <c r="G1600" s="2">
        <f t="shared" si="224"/>
        <v>2.2483781325366849E-2</v>
      </c>
      <c r="H1600" s="2">
        <f t="shared" si="220"/>
        <v>1.8935502250003431</v>
      </c>
      <c r="I1600" s="2">
        <f t="shared" si="221"/>
        <v>65.440378696040028</v>
      </c>
    </row>
    <row r="1601" spans="1:9" ht="13.5" x14ac:dyDescent="0.25">
      <c r="A1601" s="3">
        <f>TITRES_STAT!B1604</f>
        <v>44344</v>
      </c>
      <c r="B1601" s="6">
        <f>TITRES_STAT!D1604</f>
        <v>8.4824000000000002</v>
      </c>
      <c r="C1601" s="2">
        <f t="shared" si="216"/>
        <v>-7.2100000000000719E-2</v>
      </c>
      <c r="D1601" s="2">
        <f t="shared" si="217"/>
        <v>0</v>
      </c>
      <c r="E1601" s="2">
        <f t="shared" si="218"/>
        <v>7.2100000000000719E-2</v>
      </c>
      <c r="F1601" s="2">
        <f t="shared" si="224"/>
        <v>3.9533157102684992E-2</v>
      </c>
      <c r="G1601" s="2">
        <f t="shared" si="224"/>
        <v>2.6027796944983556E-2</v>
      </c>
      <c r="H1601" s="2">
        <f t="shared" si="220"/>
        <v>1.5188821853132053</v>
      </c>
      <c r="I1601" s="2">
        <f t="shared" si="221"/>
        <v>60.299850233937917</v>
      </c>
    </row>
    <row r="1602" spans="1:9" ht="13.5" x14ac:dyDescent="0.25">
      <c r="A1602" s="3">
        <f>TITRES_STAT!B1605</f>
        <v>44347</v>
      </c>
      <c r="B1602" s="6">
        <f>TITRES_STAT!D1605</f>
        <v>8.5093999999999994</v>
      </c>
      <c r="C1602" s="2">
        <f t="shared" si="216"/>
        <v>2.6999999999999247E-2</v>
      </c>
      <c r="D1602" s="2">
        <f t="shared" si="217"/>
        <v>2.6999999999999247E-2</v>
      </c>
      <c r="E1602" s="2">
        <f t="shared" si="218"/>
        <v>0</v>
      </c>
      <c r="F1602" s="2">
        <f t="shared" si="224"/>
        <v>3.8637931595350297E-2</v>
      </c>
      <c r="G1602" s="2">
        <f t="shared" si="224"/>
        <v>2.4168668591770446E-2</v>
      </c>
      <c r="H1602" s="2">
        <f t="shared" si="220"/>
        <v>1.5986785307862059</v>
      </c>
      <c r="I1602" s="2">
        <f t="shared" si="221"/>
        <v>61.518903236659312</v>
      </c>
    </row>
    <row r="1603" spans="1:9" ht="13.5" x14ac:dyDescent="0.25">
      <c r="A1603" s="3">
        <f>TITRES_STAT!B1606</f>
        <v>44348</v>
      </c>
      <c r="B1603" s="6">
        <f>TITRES_STAT!D1606</f>
        <v>8.5093999999999994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3.5878079338539558E-2</v>
      </c>
      <c r="G1603" s="2">
        <f t="shared" si="224"/>
        <v>2.2442335120929698E-2</v>
      </c>
      <c r="H1603" s="2">
        <f t="shared" si="220"/>
        <v>1.5986785307862059</v>
      </c>
      <c r="I1603" s="2">
        <f t="shared" si="221"/>
        <v>61.518903236659312</v>
      </c>
    </row>
    <row r="1604" spans="1:9" ht="13.5" x14ac:dyDescent="0.25">
      <c r="A1604" s="3">
        <f>TITRES_STAT!B1607</f>
        <v>44349</v>
      </c>
      <c r="B1604" s="6">
        <f>TITRES_STAT!D1607</f>
        <v>8.3920999999999992</v>
      </c>
      <c r="C1604" s="2">
        <f t="shared" si="225"/>
        <v>-0.11730000000000018</v>
      </c>
      <c r="D1604" s="2">
        <f t="shared" si="226"/>
        <v>0</v>
      </c>
      <c r="E1604" s="2">
        <f t="shared" si="227"/>
        <v>0.11730000000000018</v>
      </c>
      <c r="F1604" s="2">
        <f t="shared" si="224"/>
        <v>3.3315359385786732E-2</v>
      </c>
      <c r="G1604" s="2">
        <f t="shared" si="224"/>
        <v>2.9217882612291877E-2</v>
      </c>
      <c r="H1604" s="2">
        <f t="shared" si="220"/>
        <v>1.1402386623242526</v>
      </c>
      <c r="I1604" s="2">
        <f t="shared" si="221"/>
        <v>53.276238879171451</v>
      </c>
    </row>
    <row r="1605" spans="1:9" ht="13.5" x14ac:dyDescent="0.25">
      <c r="A1605" s="3">
        <f>TITRES_STAT!B1608</f>
        <v>44350</v>
      </c>
      <c r="B1605" s="6">
        <f>TITRES_STAT!D1608</f>
        <v>8.3920999999999992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3.0935690858230537E-2</v>
      </c>
      <c r="G1605" s="2">
        <f t="shared" si="224"/>
        <v>2.7130890997128173E-2</v>
      </c>
      <c r="H1605" s="2">
        <f t="shared" si="220"/>
        <v>1.1402386623242526</v>
      </c>
      <c r="I1605" s="2">
        <f t="shared" si="221"/>
        <v>53.276238879171451</v>
      </c>
    </row>
    <row r="1606" spans="1:9" ht="13.5" x14ac:dyDescent="0.25">
      <c r="A1606" s="3">
        <f>TITRES_STAT!B1609</f>
        <v>44351</v>
      </c>
      <c r="B1606" s="6">
        <f>TITRES_STAT!D1609</f>
        <v>8.3920999999999992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2.8725998654071213E-2</v>
      </c>
      <c r="G1606" s="2">
        <f t="shared" si="224"/>
        <v>2.5192970211619016E-2</v>
      </c>
      <c r="H1606" s="2">
        <f t="shared" si="220"/>
        <v>1.1402386623242526</v>
      </c>
      <c r="I1606" s="2">
        <f t="shared" si="221"/>
        <v>53.276238879171451</v>
      </c>
    </row>
    <row r="1607" spans="1:9" ht="13.5" x14ac:dyDescent="0.25">
      <c r="A1607" s="3">
        <f>TITRES_STAT!B1610</f>
        <v>44354</v>
      </c>
      <c r="B1607" s="6">
        <f>TITRES_STAT!D1610</f>
        <v>8.4642999999999997</v>
      </c>
      <c r="C1607" s="2">
        <f t="shared" si="225"/>
        <v>7.2200000000000486E-2</v>
      </c>
      <c r="D1607" s="2">
        <f t="shared" si="226"/>
        <v>7.2200000000000486E-2</v>
      </c>
      <c r="E1607" s="2">
        <f t="shared" si="227"/>
        <v>0</v>
      </c>
      <c r="F1607" s="2">
        <f t="shared" si="224"/>
        <v>3.1831284464494729E-2</v>
      </c>
      <c r="G1607" s="2">
        <f t="shared" si="224"/>
        <v>2.3393472339360514E-2</v>
      </c>
      <c r="H1607" s="2">
        <f t="shared" si="220"/>
        <v>1.3606908800339672</v>
      </c>
      <c r="I1607" s="2">
        <f t="shared" si="221"/>
        <v>57.639519495851516</v>
      </c>
    </row>
    <row r="1608" spans="1:9" ht="13.5" x14ac:dyDescent="0.25">
      <c r="A1608" s="3">
        <f>TITRES_STAT!B1611</f>
        <v>44355</v>
      </c>
      <c r="B1608" s="6">
        <f>TITRES_STAT!D1611</f>
        <v>8.4642999999999997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2.9557621288459391E-2</v>
      </c>
      <c r="G1608" s="2">
        <f t="shared" si="224"/>
        <v>2.1722510029406193E-2</v>
      </c>
      <c r="H1608" s="2">
        <f t="shared" si="220"/>
        <v>1.3606908800339672</v>
      </c>
      <c r="I1608" s="2">
        <f t="shared" si="221"/>
        <v>57.639519495851516</v>
      </c>
    </row>
    <row r="1609" spans="1:9" ht="13.5" x14ac:dyDescent="0.25">
      <c r="A1609" s="3">
        <f>TITRES_STAT!B1612</f>
        <v>44356</v>
      </c>
      <c r="B1609" s="6">
        <f>TITRES_STAT!D1612</f>
        <v>8.4463000000000008</v>
      </c>
      <c r="C1609" s="2">
        <f t="shared" si="225"/>
        <v>-1.7999999999998906E-2</v>
      </c>
      <c r="D1609" s="2">
        <f t="shared" si="226"/>
        <v>0</v>
      </c>
      <c r="E1609" s="2">
        <f t="shared" si="227"/>
        <v>1.7999999999998906E-2</v>
      </c>
      <c r="F1609" s="2">
        <f t="shared" si="224"/>
        <v>2.7446362624998007E-2</v>
      </c>
      <c r="G1609" s="2">
        <f t="shared" si="224"/>
        <v>2.1456616455877101E-2</v>
      </c>
      <c r="H1609" s="2">
        <f t="shared" si="220"/>
        <v>1.2791561372893103</v>
      </c>
      <c r="I1609" s="2">
        <f t="shared" si="221"/>
        <v>56.124111742983118</v>
      </c>
    </row>
    <row r="1610" spans="1:9" ht="13.5" x14ac:dyDescent="0.25">
      <c r="A1610" s="3">
        <f>TITRES_STAT!B1613</f>
        <v>44357</v>
      </c>
      <c r="B1610" s="6">
        <f>TITRES_STAT!D1613</f>
        <v>8.5004000000000008</v>
      </c>
      <c r="C1610" s="2">
        <f t="shared" si="225"/>
        <v>5.4100000000000037E-2</v>
      </c>
      <c r="D1610" s="2">
        <f t="shared" si="226"/>
        <v>5.4100000000000037E-2</v>
      </c>
      <c r="E1610" s="2">
        <f t="shared" si="227"/>
        <v>0</v>
      </c>
      <c r="F1610" s="2">
        <f t="shared" si="224"/>
        <v>2.9350193866069581E-2</v>
      </c>
      <c r="G1610" s="2">
        <f t="shared" si="224"/>
        <v>1.9924000994743025E-2</v>
      </c>
      <c r="H1610" s="2">
        <f t="shared" si="220"/>
        <v>1.4731074282627103</v>
      </c>
      <c r="I1610" s="2">
        <f t="shared" si="221"/>
        <v>59.565039974730396</v>
      </c>
    </row>
    <row r="1611" spans="1:9" ht="13.5" x14ac:dyDescent="0.25">
      <c r="A1611" s="3">
        <f>TITRES_STAT!B1614</f>
        <v>44358</v>
      </c>
      <c r="B1611" s="6">
        <f>TITRES_STAT!D1614</f>
        <v>8.7439999999999998</v>
      </c>
      <c r="C1611" s="2">
        <f t="shared" si="225"/>
        <v>0.24359999999999893</v>
      </c>
      <c r="D1611" s="2">
        <f t="shared" si="226"/>
        <v>0.24359999999999893</v>
      </c>
      <c r="E1611" s="2">
        <f t="shared" si="227"/>
        <v>0</v>
      </c>
      <c r="F1611" s="2">
        <f t="shared" si="224"/>
        <v>4.465375144706453E-2</v>
      </c>
      <c r="G1611" s="2">
        <f t="shared" si="224"/>
        <v>1.8500858066547093E-2</v>
      </c>
      <c r="H1611" s="2">
        <f t="shared" si="220"/>
        <v>2.4136043466982007</v>
      </c>
      <c r="I1611" s="2">
        <f t="shared" si="221"/>
        <v>70.70545094169313</v>
      </c>
    </row>
    <row r="1612" spans="1:9" ht="13.5" x14ac:dyDescent="0.25">
      <c r="A1612" s="3">
        <f>TITRES_STAT!B1615</f>
        <v>44361</v>
      </c>
      <c r="B1612" s="6">
        <f>TITRES_STAT!D1615</f>
        <v>8.7349999999999994</v>
      </c>
      <c r="C1612" s="2">
        <f t="shared" si="225"/>
        <v>-9.0000000000003411E-3</v>
      </c>
      <c r="D1612" s="2">
        <f t="shared" si="226"/>
        <v>0</v>
      </c>
      <c r="E1612" s="2">
        <f t="shared" si="227"/>
        <v>9.0000000000003411E-3</v>
      </c>
      <c r="F1612" s="2">
        <f t="shared" si="224"/>
        <v>4.1464197772274211E-2</v>
      </c>
      <c r="G1612" s="2">
        <f t="shared" si="224"/>
        <v>1.782222534750804E-2</v>
      </c>
      <c r="H1612" s="2">
        <f t="shared" si="220"/>
        <v>2.3265443548031373</v>
      </c>
      <c r="I1612" s="2">
        <f t="shared" si="221"/>
        <v>69.938774495637858</v>
      </c>
    </row>
    <row r="1613" spans="1:9" ht="13.5" x14ac:dyDescent="0.25">
      <c r="A1613" s="3">
        <f>TITRES_STAT!B1616</f>
        <v>44362</v>
      </c>
      <c r="B1613" s="6">
        <f>TITRES_STAT!D1616</f>
        <v>8.7260000000000009</v>
      </c>
      <c r="C1613" s="2">
        <f t="shared" si="225"/>
        <v>-8.9999999999985647E-3</v>
      </c>
      <c r="D1613" s="2">
        <f t="shared" si="226"/>
        <v>0</v>
      </c>
      <c r="E1613" s="2">
        <f t="shared" si="227"/>
        <v>8.9999999999985647E-3</v>
      </c>
      <c r="F1613" s="2">
        <f t="shared" ref="F1613:G1628" si="228">((F1612*13)+D1613)/14</f>
        <v>3.8502469359968913E-2</v>
      </c>
      <c r="G1613" s="2">
        <f t="shared" si="228"/>
        <v>1.7192066394114507E-2</v>
      </c>
      <c r="H1613" s="2">
        <f t="shared" si="220"/>
        <v>2.239548666072495</v>
      </c>
      <c r="I1613" s="2">
        <f t="shared" si="221"/>
        <v>69.131502469065794</v>
      </c>
    </row>
    <row r="1614" spans="1:9" ht="13.5" x14ac:dyDescent="0.25">
      <c r="A1614" s="3">
        <f>TITRES_STAT!B1617</f>
        <v>44363</v>
      </c>
      <c r="B1614" s="6">
        <f>TITRES_STAT!D1617</f>
        <v>8.7260000000000009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3.5752292977113985E-2</v>
      </c>
      <c r="G1614" s="2">
        <f t="shared" si="228"/>
        <v>1.5964061651677759E-2</v>
      </c>
      <c r="H1614" s="2">
        <f t="shared" si="220"/>
        <v>2.2395486660724941</v>
      </c>
      <c r="I1614" s="2">
        <f t="shared" si="221"/>
        <v>69.131502469065794</v>
      </c>
    </row>
    <row r="1615" spans="1:9" ht="13.5" x14ac:dyDescent="0.25">
      <c r="A1615" s="3">
        <f>TITRES_STAT!B1618</f>
        <v>44364</v>
      </c>
      <c r="B1615" s="6">
        <f>TITRES_STAT!D1618</f>
        <v>8.6628000000000007</v>
      </c>
      <c r="C1615" s="2">
        <f t="shared" si="225"/>
        <v>-6.3200000000000145E-2</v>
      </c>
      <c r="D1615" s="2">
        <f t="shared" si="226"/>
        <v>0</v>
      </c>
      <c r="E1615" s="2">
        <f t="shared" si="227"/>
        <v>6.3200000000000145E-2</v>
      </c>
      <c r="F1615" s="2">
        <f t="shared" si="228"/>
        <v>3.319855776446299E-2</v>
      </c>
      <c r="G1615" s="2">
        <f t="shared" si="228"/>
        <v>1.9338057247986502E-2</v>
      </c>
      <c r="H1615" s="2">
        <f t="shared" si="220"/>
        <v>1.716747310173552</v>
      </c>
      <c r="I1615" s="2">
        <f t="shared" si="221"/>
        <v>63.19127670596211</v>
      </c>
    </row>
    <row r="1616" spans="1:9" ht="13.5" x14ac:dyDescent="0.25">
      <c r="A1616" s="3">
        <f>TITRES_STAT!B1619</f>
        <v>44365</v>
      </c>
      <c r="B1616" s="6">
        <f>TITRES_STAT!D1619</f>
        <v>8.6628000000000007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3.0827232209858491E-2</v>
      </c>
      <c r="G1616" s="2">
        <f t="shared" si="228"/>
        <v>1.7956767444558895E-2</v>
      </c>
      <c r="H1616" s="2">
        <f t="shared" si="220"/>
        <v>1.716747310173552</v>
      </c>
      <c r="I1616" s="2">
        <f t="shared" si="221"/>
        <v>63.19127670596211</v>
      </c>
    </row>
    <row r="1617" spans="1:9" ht="13.5" x14ac:dyDescent="0.25">
      <c r="A1617" s="3">
        <f>TITRES_STAT!B1620</f>
        <v>44368</v>
      </c>
      <c r="B1617" s="6">
        <f>TITRES_STAT!D1620</f>
        <v>8.5725999999999996</v>
      </c>
      <c r="C1617" s="2">
        <f t="shared" si="225"/>
        <v>-9.0200000000001168E-2</v>
      </c>
      <c r="D1617" s="2">
        <f t="shared" si="226"/>
        <v>0</v>
      </c>
      <c r="E1617" s="2">
        <f t="shared" si="227"/>
        <v>9.0200000000001168E-2</v>
      </c>
      <c r="F1617" s="2">
        <f t="shared" si="228"/>
        <v>2.8625287052011457E-2</v>
      </c>
      <c r="G1617" s="2">
        <f t="shared" si="228"/>
        <v>2.3116998341376201E-2</v>
      </c>
      <c r="H1617" s="2">
        <f t="shared" ref="H1617:H1680" si="229">F1617/G1617</f>
        <v>1.2382787172146044</v>
      </c>
      <c r="I1617" s="2">
        <f t="shared" ref="I1617:I1680" si="230">IF(G1617=0,100,100-(100/(1+H1617)))</f>
        <v>55.322811573509647</v>
      </c>
    </row>
    <row r="1618" spans="1:9" ht="13.5" x14ac:dyDescent="0.25">
      <c r="A1618" s="3">
        <f>TITRES_STAT!B1621</f>
        <v>44369</v>
      </c>
      <c r="B1618" s="6">
        <f>TITRES_STAT!D1621</f>
        <v>8.6538000000000004</v>
      </c>
      <c r="C1618" s="2">
        <f t="shared" si="225"/>
        <v>8.1200000000000827E-2</v>
      </c>
      <c r="D1618" s="2">
        <f t="shared" si="226"/>
        <v>8.1200000000000827E-2</v>
      </c>
      <c r="E1618" s="2">
        <f t="shared" si="227"/>
        <v>0</v>
      </c>
      <c r="F1618" s="2">
        <f t="shared" si="228"/>
        <v>3.2380623691153555E-2</v>
      </c>
      <c r="G1618" s="2">
        <f t="shared" si="228"/>
        <v>2.1465784174135045E-2</v>
      </c>
      <c r="H1618" s="2">
        <f t="shared" si="229"/>
        <v>1.5084761604083499</v>
      </c>
      <c r="I1618" s="2">
        <f t="shared" si="230"/>
        <v>60.135160310345064</v>
      </c>
    </row>
    <row r="1619" spans="1:9" ht="13.5" x14ac:dyDescent="0.25">
      <c r="A1619" s="3">
        <f>TITRES_STAT!B1622</f>
        <v>44370</v>
      </c>
      <c r="B1619" s="6">
        <f>TITRES_STAT!D1622</f>
        <v>8.6538000000000004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3.00677219989283E-2</v>
      </c>
      <c r="G1619" s="2">
        <f t="shared" si="228"/>
        <v>1.9932513875982542E-2</v>
      </c>
      <c r="H1619" s="2">
        <f t="shared" si="229"/>
        <v>1.5084761604083499</v>
      </c>
      <c r="I1619" s="2">
        <f t="shared" si="230"/>
        <v>60.135160310345064</v>
      </c>
    </row>
    <row r="1620" spans="1:9" ht="13.5" x14ac:dyDescent="0.25">
      <c r="A1620" s="3">
        <f>TITRES_STAT!B1623</f>
        <v>44371</v>
      </c>
      <c r="B1620" s="6">
        <f>TITRES_STAT!D1623</f>
        <v>8.6538000000000004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2.7920027570433419E-2</v>
      </c>
      <c r="G1620" s="2">
        <f t="shared" si="228"/>
        <v>1.8508762884840931E-2</v>
      </c>
      <c r="H1620" s="2">
        <f t="shared" si="229"/>
        <v>1.5084761604083499</v>
      </c>
      <c r="I1620" s="2">
        <f t="shared" si="230"/>
        <v>60.135160310345064</v>
      </c>
    </row>
    <row r="1621" spans="1:9" ht="13.5" x14ac:dyDescent="0.25">
      <c r="A1621" s="3">
        <f>TITRES_STAT!B1624</f>
        <v>44372</v>
      </c>
      <c r="B1621" s="6">
        <f>TITRES_STAT!D1624</f>
        <v>8.6266999999999996</v>
      </c>
      <c r="C1621" s="2">
        <f t="shared" si="225"/>
        <v>-2.710000000000079E-2</v>
      </c>
      <c r="D1621" s="2">
        <f t="shared" si="226"/>
        <v>0</v>
      </c>
      <c r="E1621" s="2">
        <f t="shared" si="227"/>
        <v>2.710000000000079E-2</v>
      </c>
      <c r="F1621" s="2">
        <f t="shared" si="228"/>
        <v>2.5925739886831032E-2</v>
      </c>
      <c r="G1621" s="2">
        <f t="shared" si="228"/>
        <v>1.912242267878092E-2</v>
      </c>
      <c r="H1621" s="2">
        <f t="shared" si="229"/>
        <v>1.3557769495179799</v>
      </c>
      <c r="I1621" s="2">
        <f t="shared" si="230"/>
        <v>57.551159493066102</v>
      </c>
    </row>
    <row r="1622" spans="1:9" ht="13.5" x14ac:dyDescent="0.25">
      <c r="A1622" s="3">
        <f>TITRES_STAT!B1625</f>
        <v>44375</v>
      </c>
      <c r="B1622" s="6">
        <f>TITRES_STAT!D1625</f>
        <v>8.6266999999999996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2.4073901323485958E-2</v>
      </c>
      <c r="G1622" s="2">
        <f t="shared" si="228"/>
        <v>1.7756535344582283E-2</v>
      </c>
      <c r="H1622" s="2">
        <f t="shared" si="229"/>
        <v>1.3557769495179799</v>
      </c>
      <c r="I1622" s="2">
        <f t="shared" si="230"/>
        <v>57.551159493066102</v>
      </c>
    </row>
    <row r="1623" spans="1:9" ht="13.5" x14ac:dyDescent="0.25">
      <c r="A1623" s="3">
        <f>TITRES_STAT!B1626</f>
        <v>44376</v>
      </c>
      <c r="B1623" s="6">
        <f>TITRES_STAT!D1626</f>
        <v>8.6266999999999996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2.2354336943236963E-2</v>
      </c>
      <c r="G1623" s="2">
        <f t="shared" si="228"/>
        <v>1.6488211391397833E-2</v>
      </c>
      <c r="H1623" s="2">
        <f t="shared" si="229"/>
        <v>1.3557769495179799</v>
      </c>
      <c r="I1623" s="2">
        <f t="shared" si="230"/>
        <v>57.551159493066102</v>
      </c>
    </row>
    <row r="1624" spans="1:9" ht="13.5" x14ac:dyDescent="0.25">
      <c r="A1624" s="3">
        <f>TITRES_STAT!B1627</f>
        <v>44377</v>
      </c>
      <c r="B1624" s="6">
        <f>TITRES_STAT!D1627</f>
        <v>8.4101999999999997</v>
      </c>
      <c r="C1624" s="2">
        <f t="shared" si="225"/>
        <v>-0.21649999999999991</v>
      </c>
      <c r="D1624" s="2">
        <f t="shared" si="226"/>
        <v>0</v>
      </c>
      <c r="E1624" s="2">
        <f t="shared" si="227"/>
        <v>0.21649999999999991</v>
      </c>
      <c r="F1624" s="2">
        <f t="shared" si="228"/>
        <v>2.0757598590148609E-2</v>
      </c>
      <c r="G1624" s="2">
        <f t="shared" si="228"/>
        <v>3.0774767720583695E-2</v>
      </c>
      <c r="H1624" s="2">
        <f t="shared" si="229"/>
        <v>0.67450057718112022</v>
      </c>
      <c r="I1624" s="2">
        <f t="shared" si="230"/>
        <v>40.280701384802434</v>
      </c>
    </row>
    <row r="1625" spans="1:9" ht="13.5" x14ac:dyDescent="0.25">
      <c r="A1625" s="3">
        <f>TITRES_STAT!B1628</f>
        <v>44378</v>
      </c>
      <c r="B1625" s="6">
        <f>TITRES_STAT!D1628</f>
        <v>8.6087000000000007</v>
      </c>
      <c r="C1625" s="2">
        <f t="shared" si="225"/>
        <v>0.19850000000000101</v>
      </c>
      <c r="D1625" s="2">
        <f t="shared" si="226"/>
        <v>0.19850000000000101</v>
      </c>
      <c r="E1625" s="2">
        <f t="shared" si="227"/>
        <v>0</v>
      </c>
      <c r="F1625" s="2">
        <f t="shared" si="228"/>
        <v>3.3453484405138068E-2</v>
      </c>
      <c r="G1625" s="2">
        <f t="shared" si="228"/>
        <v>2.8576570026256288E-2</v>
      </c>
      <c r="H1625" s="2">
        <f t="shared" si="229"/>
        <v>1.1706612926044255</v>
      </c>
      <c r="I1625" s="2">
        <f t="shared" si="230"/>
        <v>53.931089875372976</v>
      </c>
    </row>
    <row r="1626" spans="1:9" ht="13.5" x14ac:dyDescent="0.25">
      <c r="A1626" s="3">
        <f>TITRES_STAT!B1629</f>
        <v>44379</v>
      </c>
      <c r="B1626" s="6">
        <f>TITRES_STAT!D1629</f>
        <v>8.3650000000000002</v>
      </c>
      <c r="C1626" s="2">
        <f t="shared" si="225"/>
        <v>-0.24370000000000047</v>
      </c>
      <c r="D1626" s="2">
        <f t="shared" si="226"/>
        <v>0</v>
      </c>
      <c r="E1626" s="2">
        <f t="shared" si="227"/>
        <v>0.24370000000000047</v>
      </c>
      <c r="F1626" s="2">
        <f t="shared" si="228"/>
        <v>3.1063949804771063E-2</v>
      </c>
      <c r="G1626" s="2">
        <f t="shared" si="228"/>
        <v>4.3942529310095159E-2</v>
      </c>
      <c r="H1626" s="2">
        <f t="shared" si="229"/>
        <v>0.70692220708457421</v>
      </c>
      <c r="I1626" s="2">
        <f t="shared" si="230"/>
        <v>41.415021970567622</v>
      </c>
    </row>
    <row r="1627" spans="1:9" ht="13.5" x14ac:dyDescent="0.25">
      <c r="A1627" s="3">
        <f>TITRES_STAT!B1630</f>
        <v>44382</v>
      </c>
      <c r="B1627" s="6">
        <f>TITRES_STAT!D1630</f>
        <v>8.6087000000000007</v>
      </c>
      <c r="C1627" s="2">
        <f t="shared" si="225"/>
        <v>0.24370000000000047</v>
      </c>
      <c r="D1627" s="2">
        <f t="shared" si="226"/>
        <v>0.24370000000000047</v>
      </c>
      <c r="E1627" s="2">
        <f t="shared" si="227"/>
        <v>0</v>
      </c>
      <c r="F1627" s="2">
        <f t="shared" si="228"/>
        <v>4.6252239104430312E-2</v>
      </c>
      <c r="G1627" s="2">
        <f t="shared" si="228"/>
        <v>4.0803777216516936E-2</v>
      </c>
      <c r="H1627" s="2">
        <f t="shared" si="229"/>
        <v>1.1335283706457424</v>
      </c>
      <c r="I1627" s="2">
        <f t="shared" si="230"/>
        <v>53.129285096061984</v>
      </c>
    </row>
    <row r="1628" spans="1:9" ht="13.5" x14ac:dyDescent="0.25">
      <c r="A1628" s="3">
        <f>TITRES_STAT!B1631</f>
        <v>44383</v>
      </c>
      <c r="B1628" s="6">
        <f>TITRES_STAT!D1631</f>
        <v>8.4824000000000002</v>
      </c>
      <c r="C1628" s="2">
        <f t="shared" si="225"/>
        <v>-0.12630000000000052</v>
      </c>
      <c r="D1628" s="2">
        <f t="shared" si="226"/>
        <v>0</v>
      </c>
      <c r="E1628" s="2">
        <f t="shared" si="227"/>
        <v>0.12630000000000052</v>
      </c>
      <c r="F1628" s="2">
        <f t="shared" si="228"/>
        <v>4.2948507739828147E-2</v>
      </c>
      <c r="G1628" s="2">
        <f t="shared" si="228"/>
        <v>4.6910650272480051E-2</v>
      </c>
      <c r="H1628" s="2">
        <f t="shared" si="229"/>
        <v>0.91553852889188625</v>
      </c>
      <c r="I1628" s="2">
        <f t="shared" si="230"/>
        <v>47.795359638185573</v>
      </c>
    </row>
    <row r="1629" spans="1:9" ht="13.5" x14ac:dyDescent="0.25">
      <c r="A1629" s="3">
        <f>TITRES_STAT!B1632</f>
        <v>44384</v>
      </c>
      <c r="B1629" s="6">
        <f>TITRES_STAT!D1632</f>
        <v>8.3920999999999992</v>
      </c>
      <c r="C1629" s="2">
        <f t="shared" si="225"/>
        <v>-9.0300000000000935E-2</v>
      </c>
      <c r="D1629" s="2">
        <f t="shared" si="226"/>
        <v>0</v>
      </c>
      <c r="E1629" s="2">
        <f t="shared" si="227"/>
        <v>9.0300000000000935E-2</v>
      </c>
      <c r="F1629" s="2">
        <f t="shared" ref="F1629:G1644" si="231">((F1628*13)+D1629)/14</f>
        <v>3.9880757186983286E-2</v>
      </c>
      <c r="G1629" s="2">
        <f t="shared" si="231"/>
        <v>5.000988953873154E-2</v>
      </c>
      <c r="H1629" s="2">
        <f t="shared" si="229"/>
        <v>0.79745741402001158</v>
      </c>
      <c r="I1629" s="2">
        <f t="shared" si="230"/>
        <v>44.365858562206434</v>
      </c>
    </row>
    <row r="1630" spans="1:9" ht="13.5" x14ac:dyDescent="0.25">
      <c r="A1630" s="3">
        <f>TITRES_STAT!B1633</f>
        <v>44385</v>
      </c>
      <c r="B1630" s="6">
        <f>TITRES_STAT!D1633</f>
        <v>8.6087000000000007</v>
      </c>
      <c r="C1630" s="2">
        <f t="shared" si="225"/>
        <v>0.21660000000000146</v>
      </c>
      <c r="D1630" s="2">
        <f t="shared" si="226"/>
        <v>0.21660000000000146</v>
      </c>
      <c r="E1630" s="2">
        <f t="shared" si="227"/>
        <v>0</v>
      </c>
      <c r="F1630" s="2">
        <f t="shared" si="231"/>
        <v>5.2503560245056015E-2</v>
      </c>
      <c r="G1630" s="2">
        <f t="shared" si="231"/>
        <v>4.6437754571679292E-2</v>
      </c>
      <c r="H1630" s="2">
        <f t="shared" si="229"/>
        <v>1.1306222863126125</v>
      </c>
      <c r="I1630" s="2">
        <f t="shared" si="230"/>
        <v>53.065355299053863</v>
      </c>
    </row>
    <row r="1631" spans="1:9" ht="13.5" x14ac:dyDescent="0.25">
      <c r="A1631" s="3">
        <f>TITRES_STAT!B1634</f>
        <v>44386</v>
      </c>
      <c r="B1631" s="6">
        <f>TITRES_STAT!D1634</f>
        <v>8.7439999999999998</v>
      </c>
      <c r="C1631" s="2">
        <f t="shared" si="225"/>
        <v>0.13529999999999909</v>
      </c>
      <c r="D1631" s="2">
        <f t="shared" si="226"/>
        <v>0.13529999999999909</v>
      </c>
      <c r="E1631" s="2">
        <f t="shared" si="227"/>
        <v>0</v>
      </c>
      <c r="F1631" s="2">
        <f t="shared" si="231"/>
        <v>5.8417591656123376E-2</v>
      </c>
      <c r="G1631" s="2">
        <f t="shared" si="231"/>
        <v>4.3120772102273629E-2</v>
      </c>
      <c r="H1631" s="2">
        <f t="shared" si="229"/>
        <v>1.3547436376502913</v>
      </c>
      <c r="I1631" s="2">
        <f t="shared" si="230"/>
        <v>57.532532034023802</v>
      </c>
    </row>
    <row r="1632" spans="1:9" ht="13.5" x14ac:dyDescent="0.25">
      <c r="A1632" s="3">
        <f>TITRES_STAT!B1635</f>
        <v>44389</v>
      </c>
      <c r="B1632" s="6">
        <f>TITRES_STAT!D1635</f>
        <v>8.7079000000000004</v>
      </c>
      <c r="C1632" s="2">
        <f t="shared" si="225"/>
        <v>-3.6099999999999355E-2</v>
      </c>
      <c r="D1632" s="2">
        <f t="shared" si="226"/>
        <v>0</v>
      </c>
      <c r="E1632" s="2">
        <f t="shared" si="227"/>
        <v>3.6099999999999355E-2</v>
      </c>
      <c r="F1632" s="2">
        <f t="shared" si="231"/>
        <v>5.4244906537828853E-2</v>
      </c>
      <c r="G1632" s="2">
        <f t="shared" si="231"/>
        <v>4.2619288380682609E-2</v>
      </c>
      <c r="H1632" s="2">
        <f t="shared" si="229"/>
        <v>1.2727783264071488</v>
      </c>
      <c r="I1632" s="2">
        <f t="shared" si="230"/>
        <v>56.000988377039882</v>
      </c>
    </row>
    <row r="1633" spans="1:9" ht="13.5" x14ac:dyDescent="0.25">
      <c r="A1633" s="3">
        <f>TITRES_STAT!B1636</f>
        <v>44390</v>
      </c>
      <c r="B1633" s="6">
        <f>TITRES_STAT!D1636</f>
        <v>8.7079000000000004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5.037027035655537E-2</v>
      </c>
      <c r="G1633" s="2">
        <f t="shared" si="231"/>
        <v>3.9575053496348142E-2</v>
      </c>
      <c r="H1633" s="2">
        <f t="shared" si="229"/>
        <v>1.2727783264071488</v>
      </c>
      <c r="I1633" s="2">
        <f t="shared" si="230"/>
        <v>56.000988377039882</v>
      </c>
    </row>
    <row r="1634" spans="1:9" ht="13.5" x14ac:dyDescent="0.25">
      <c r="A1634" s="3">
        <f>TITRES_STAT!B1637</f>
        <v>44391</v>
      </c>
      <c r="B1634" s="6">
        <f>TITRES_STAT!D1637</f>
        <v>8.7079000000000004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4.6772393902515703E-2</v>
      </c>
      <c r="G1634" s="2">
        <f t="shared" si="231"/>
        <v>3.67482639608947E-2</v>
      </c>
      <c r="H1634" s="2">
        <f t="shared" si="229"/>
        <v>1.2727783264071491</v>
      </c>
      <c r="I1634" s="2">
        <f t="shared" si="230"/>
        <v>56.000988377039882</v>
      </c>
    </row>
    <row r="1635" spans="1:9" ht="13.5" x14ac:dyDescent="0.25">
      <c r="A1635" s="3">
        <f>TITRES_STAT!B1638</f>
        <v>44392</v>
      </c>
      <c r="B1635" s="6">
        <f>TITRES_STAT!D1638</f>
        <v>8.9573999999999998</v>
      </c>
      <c r="C1635" s="2">
        <f t="shared" si="225"/>
        <v>0.24949999999999939</v>
      </c>
      <c r="D1635" s="2">
        <f t="shared" si="226"/>
        <v>0.24949999999999939</v>
      </c>
      <c r="E1635" s="2">
        <f t="shared" si="227"/>
        <v>0</v>
      </c>
      <c r="F1635" s="2">
        <f t="shared" si="231"/>
        <v>6.1252937195193105E-2</v>
      </c>
      <c r="G1635" s="2">
        <f t="shared" si="231"/>
        <v>3.4123387963687933E-2</v>
      </c>
      <c r="H1635" s="2">
        <f t="shared" si="229"/>
        <v>1.7950426628321554</v>
      </c>
      <c r="I1635" s="2">
        <f t="shared" si="230"/>
        <v>64.222370796060687</v>
      </c>
    </row>
    <row r="1636" spans="1:9" ht="13.5" x14ac:dyDescent="0.25">
      <c r="A1636" s="3">
        <f>TITRES_STAT!B1639</f>
        <v>44393</v>
      </c>
      <c r="B1636" s="6">
        <f>TITRES_STAT!D1639</f>
        <v>8.8928999999999991</v>
      </c>
      <c r="C1636" s="2">
        <f t="shared" si="225"/>
        <v>-6.4500000000000668E-2</v>
      </c>
      <c r="D1636" s="2">
        <f t="shared" si="226"/>
        <v>0</v>
      </c>
      <c r="E1636" s="2">
        <f t="shared" si="227"/>
        <v>6.4500000000000668E-2</v>
      </c>
      <c r="F1636" s="2">
        <f t="shared" si="231"/>
        <v>5.6877727395536461E-2</v>
      </c>
      <c r="G1636" s="2">
        <f t="shared" si="231"/>
        <v>3.6293145966281699E-2</v>
      </c>
      <c r="H1636" s="2">
        <f t="shared" si="229"/>
        <v>1.5671754509344258</v>
      </c>
      <c r="I1636" s="2">
        <f t="shared" si="230"/>
        <v>61.046682663001853</v>
      </c>
    </row>
    <row r="1637" spans="1:9" ht="13.5" x14ac:dyDescent="0.25">
      <c r="A1637" s="3">
        <f>TITRES_STAT!B1640</f>
        <v>44396</v>
      </c>
      <c r="B1637" s="6">
        <f>TITRES_STAT!D1640</f>
        <v>8.8560999999999996</v>
      </c>
      <c r="C1637" s="2">
        <f t="shared" si="225"/>
        <v>-3.67999999999995E-2</v>
      </c>
      <c r="D1637" s="2">
        <f t="shared" si="226"/>
        <v>0</v>
      </c>
      <c r="E1637" s="2">
        <f t="shared" si="227"/>
        <v>3.67999999999995E-2</v>
      </c>
      <c r="F1637" s="2">
        <f t="shared" si="231"/>
        <v>5.2815032581569568E-2</v>
      </c>
      <c r="G1637" s="2">
        <f t="shared" si="231"/>
        <v>3.6329349825832975E-2</v>
      </c>
      <c r="H1637" s="2">
        <f t="shared" si="229"/>
        <v>1.4537841396768956</v>
      </c>
      <c r="I1637" s="2">
        <f t="shared" si="230"/>
        <v>59.246618973921805</v>
      </c>
    </row>
    <row r="1638" spans="1:9" ht="13.5" x14ac:dyDescent="0.25">
      <c r="A1638" s="3">
        <f>TITRES_STAT!B1641</f>
        <v>44399</v>
      </c>
      <c r="B1638" s="6">
        <f>TITRES_STAT!D1641</f>
        <v>8.8376000000000001</v>
      </c>
      <c r="C1638" s="2">
        <f t="shared" si="225"/>
        <v>-1.8499999999999517E-2</v>
      </c>
      <c r="D1638" s="2">
        <f t="shared" si="226"/>
        <v>0</v>
      </c>
      <c r="E1638" s="2">
        <f t="shared" si="227"/>
        <v>1.8499999999999517E-2</v>
      </c>
      <c r="F1638" s="2">
        <f t="shared" si="231"/>
        <v>4.9042530254314598E-2</v>
      </c>
      <c r="G1638" s="2">
        <f t="shared" si="231"/>
        <v>3.5055824838273443E-2</v>
      </c>
      <c r="H1638" s="2">
        <f t="shared" si="229"/>
        <v>1.398983777462588</v>
      </c>
      <c r="I1638" s="2">
        <f t="shared" si="230"/>
        <v>58.315683107382121</v>
      </c>
    </row>
    <row r="1639" spans="1:9" ht="13.5" x14ac:dyDescent="0.25">
      <c r="A1639" s="3">
        <f>TITRES_STAT!B1642</f>
        <v>44400</v>
      </c>
      <c r="B1639" s="6">
        <f>TITRES_STAT!D1642</f>
        <v>8.8560999999999996</v>
      </c>
      <c r="C1639" s="2">
        <f t="shared" si="225"/>
        <v>1.8499999999999517E-2</v>
      </c>
      <c r="D1639" s="2">
        <f t="shared" si="226"/>
        <v>1.8499999999999517E-2</v>
      </c>
      <c r="E1639" s="2">
        <f t="shared" si="227"/>
        <v>0</v>
      </c>
      <c r="F1639" s="2">
        <f t="shared" si="231"/>
        <v>4.6860920950434946E-2</v>
      </c>
      <c r="G1639" s="2">
        <f t="shared" si="231"/>
        <v>3.2551837349825342E-2</v>
      </c>
      <c r="H1639" s="2">
        <f t="shared" si="229"/>
        <v>1.4395783699345124</v>
      </c>
      <c r="I1639" s="2">
        <f t="shared" si="230"/>
        <v>59.009310283938781</v>
      </c>
    </row>
    <row r="1640" spans="1:9" ht="13.5" x14ac:dyDescent="0.25">
      <c r="A1640" s="3">
        <f>TITRES_STAT!B1643</f>
        <v>44403</v>
      </c>
      <c r="B1640" s="6">
        <f>TITRES_STAT!D1643</f>
        <v>8.7454999999999998</v>
      </c>
      <c r="C1640" s="2">
        <f t="shared" si="225"/>
        <v>-0.11059999999999981</v>
      </c>
      <c r="D1640" s="2">
        <f t="shared" si="226"/>
        <v>0</v>
      </c>
      <c r="E1640" s="2">
        <f t="shared" si="227"/>
        <v>0.11059999999999981</v>
      </c>
      <c r="F1640" s="2">
        <f t="shared" si="231"/>
        <v>4.3513712311118162E-2</v>
      </c>
      <c r="G1640" s="2">
        <f t="shared" si="231"/>
        <v>3.8126706110552085E-2</v>
      </c>
      <c r="H1640" s="2">
        <f t="shared" si="229"/>
        <v>1.1412922004052994</v>
      </c>
      <c r="I1640" s="2">
        <f t="shared" si="230"/>
        <v>53.299227456639407</v>
      </c>
    </row>
    <row r="1641" spans="1:9" ht="13.5" x14ac:dyDescent="0.25">
      <c r="A1641" s="3">
        <f>TITRES_STAT!B1644</f>
        <v>44404</v>
      </c>
      <c r="B1641" s="6">
        <f>TITRES_STAT!D1644</f>
        <v>8.7546999999999997</v>
      </c>
      <c r="C1641" s="2">
        <f t="shared" si="225"/>
        <v>9.1999999999998749E-3</v>
      </c>
      <c r="D1641" s="2">
        <f t="shared" si="226"/>
        <v>9.1999999999998749E-3</v>
      </c>
      <c r="E1641" s="2">
        <f t="shared" si="227"/>
        <v>0</v>
      </c>
      <c r="F1641" s="2">
        <f t="shared" si="231"/>
        <v>4.1062732860324004E-2</v>
      </c>
      <c r="G1641" s="2">
        <f t="shared" si="231"/>
        <v>3.5403369959798363E-2</v>
      </c>
      <c r="H1641" s="2">
        <f t="shared" si="229"/>
        <v>1.159853790951314</v>
      </c>
      <c r="I1641" s="2">
        <f t="shared" si="230"/>
        <v>53.700569724233652</v>
      </c>
    </row>
    <row r="1642" spans="1:9" ht="13.5" x14ac:dyDescent="0.25">
      <c r="A1642" s="3">
        <f>TITRES_STAT!B1645</f>
        <v>44405</v>
      </c>
      <c r="B1642" s="6">
        <f>TITRES_STAT!D1645</f>
        <v>8.8928999999999991</v>
      </c>
      <c r="C1642" s="2">
        <f t="shared" si="225"/>
        <v>0.13819999999999943</v>
      </c>
      <c r="D1642" s="2">
        <f t="shared" si="226"/>
        <v>0.13819999999999943</v>
      </c>
      <c r="E1642" s="2">
        <f t="shared" si="227"/>
        <v>0</v>
      </c>
      <c r="F1642" s="2">
        <f t="shared" si="231"/>
        <v>4.8001109084586539E-2</v>
      </c>
      <c r="G1642" s="2">
        <f t="shared" si="231"/>
        <v>3.2874557819812765E-2</v>
      </c>
      <c r="H1642" s="2">
        <f t="shared" si="229"/>
        <v>1.4601294212893516</v>
      </c>
      <c r="I1642" s="2">
        <f t="shared" si="230"/>
        <v>59.351732012704403</v>
      </c>
    </row>
    <row r="1643" spans="1:9" ht="13.5" x14ac:dyDescent="0.25">
      <c r="A1643" s="3">
        <f>TITRES_STAT!B1646</f>
        <v>44406</v>
      </c>
      <c r="B1643" s="6">
        <f>TITRES_STAT!D1646</f>
        <v>8.8928999999999991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4.4572458435687502E-2</v>
      </c>
      <c r="G1643" s="2">
        <f t="shared" si="231"/>
        <v>3.0526375118397567E-2</v>
      </c>
      <c r="H1643" s="2">
        <f t="shared" si="229"/>
        <v>1.4601294212893516</v>
      </c>
      <c r="I1643" s="2">
        <f t="shared" si="230"/>
        <v>59.351732012704403</v>
      </c>
    </row>
    <row r="1644" spans="1:9" ht="13.5" x14ac:dyDescent="0.25">
      <c r="A1644" s="3">
        <f>TITRES_STAT!B1647</f>
        <v>44407</v>
      </c>
      <c r="B1644" s="6">
        <f>TITRES_STAT!D1647</f>
        <v>8.8928999999999991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4.1388711404566965E-2</v>
      </c>
      <c r="G1644" s="2">
        <f t="shared" si="231"/>
        <v>2.8345919752797741E-2</v>
      </c>
      <c r="H1644" s="2">
        <f t="shared" si="229"/>
        <v>1.4601294212893516</v>
      </c>
      <c r="I1644" s="2">
        <f t="shared" si="230"/>
        <v>59.351732012704403</v>
      </c>
    </row>
    <row r="1645" spans="1:9" ht="13.5" x14ac:dyDescent="0.25">
      <c r="A1645" s="3">
        <f>TITRES_STAT!B1648</f>
        <v>44410</v>
      </c>
      <c r="B1645" s="6">
        <f>TITRES_STAT!D1648</f>
        <v>8.8928999999999991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3.843237487566932E-2</v>
      </c>
      <c r="G1645" s="2">
        <f t="shared" si="232"/>
        <v>2.6321211199026473E-2</v>
      </c>
      <c r="H1645" s="2">
        <f t="shared" si="229"/>
        <v>1.4601294212893514</v>
      </c>
      <c r="I1645" s="2">
        <f t="shared" si="230"/>
        <v>59.351732012704396</v>
      </c>
    </row>
    <row r="1646" spans="1:9" ht="13.5" x14ac:dyDescent="0.25">
      <c r="A1646" s="3">
        <f>TITRES_STAT!B1649</f>
        <v>44411</v>
      </c>
      <c r="B1646" s="6">
        <f>TITRES_STAT!D1649</f>
        <v>8.8928999999999991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3.5687205241692936E-2</v>
      </c>
      <c r="G1646" s="2">
        <f t="shared" si="232"/>
        <v>2.4441124684810297E-2</v>
      </c>
      <c r="H1646" s="2">
        <f t="shared" si="229"/>
        <v>1.4601294212893512</v>
      </c>
      <c r="I1646" s="2">
        <f t="shared" si="230"/>
        <v>59.351732012704396</v>
      </c>
    </row>
    <row r="1647" spans="1:9" ht="13.5" x14ac:dyDescent="0.25">
      <c r="A1647" s="3">
        <f>TITRES_STAT!B1650</f>
        <v>44412</v>
      </c>
      <c r="B1647" s="6">
        <f>TITRES_STAT!D1650</f>
        <v>8.8928999999999991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3.3138119153000585E-2</v>
      </c>
      <c r="G1647" s="2">
        <f t="shared" si="232"/>
        <v>2.2695330064466702E-2</v>
      </c>
      <c r="H1647" s="2">
        <f t="shared" si="229"/>
        <v>1.4601294212893514</v>
      </c>
      <c r="I1647" s="2">
        <f t="shared" si="230"/>
        <v>59.351732012704396</v>
      </c>
    </row>
    <row r="1648" spans="1:9" ht="13.5" x14ac:dyDescent="0.25">
      <c r="A1648" s="3">
        <f>TITRES_STAT!B1651</f>
        <v>44413</v>
      </c>
      <c r="B1648" s="6">
        <f>TITRES_STAT!D1651</f>
        <v>8.6349</v>
      </c>
      <c r="C1648" s="2">
        <f t="shared" si="225"/>
        <v>-0.25799999999999912</v>
      </c>
      <c r="D1648" s="2">
        <f t="shared" si="226"/>
        <v>0</v>
      </c>
      <c r="E1648" s="2">
        <f t="shared" si="227"/>
        <v>0.25799999999999912</v>
      </c>
      <c r="F1648" s="2">
        <f t="shared" si="232"/>
        <v>3.0771110642071973E-2</v>
      </c>
      <c r="G1648" s="2">
        <f t="shared" si="232"/>
        <v>3.9502806488433302E-2</v>
      </c>
      <c r="H1648" s="2">
        <f t="shared" si="229"/>
        <v>0.7789601139119563</v>
      </c>
      <c r="I1648" s="2">
        <f t="shared" si="230"/>
        <v>43.787384990831129</v>
      </c>
    </row>
    <row r="1649" spans="1:9" ht="13.5" x14ac:dyDescent="0.25">
      <c r="A1649" s="3">
        <f>TITRES_STAT!B1652</f>
        <v>44414</v>
      </c>
      <c r="B1649" s="6">
        <f>TITRES_STAT!D1652</f>
        <v>8.8376000000000001</v>
      </c>
      <c r="C1649" s="2">
        <f t="shared" si="225"/>
        <v>0.2027000000000001</v>
      </c>
      <c r="D1649" s="2">
        <f t="shared" si="226"/>
        <v>0.2027000000000001</v>
      </c>
      <c r="E1649" s="2">
        <f t="shared" si="227"/>
        <v>0</v>
      </c>
      <c r="F1649" s="2">
        <f t="shared" si="232"/>
        <v>4.3051745596209688E-2</v>
      </c>
      <c r="G1649" s="2">
        <f t="shared" si="232"/>
        <v>3.6681177453545211E-2</v>
      </c>
      <c r="H1649" s="2">
        <f t="shared" si="229"/>
        <v>1.1736740362474043</v>
      </c>
      <c r="I1649" s="2">
        <f t="shared" si="230"/>
        <v>53.994942050907326</v>
      </c>
    </row>
    <row r="1650" spans="1:9" ht="13.5" x14ac:dyDescent="0.25">
      <c r="A1650" s="3">
        <f>TITRES_STAT!B1653</f>
        <v>44417</v>
      </c>
      <c r="B1650" s="6">
        <f>TITRES_STAT!D1653</f>
        <v>8.8468</v>
      </c>
      <c r="C1650" s="2">
        <f t="shared" si="225"/>
        <v>9.1999999999998749E-3</v>
      </c>
      <c r="D1650" s="2">
        <f t="shared" si="226"/>
        <v>9.1999999999998749E-3</v>
      </c>
      <c r="E1650" s="2">
        <f t="shared" si="227"/>
        <v>0</v>
      </c>
      <c r="F1650" s="2">
        <f t="shared" si="232"/>
        <v>4.063376376790899E-2</v>
      </c>
      <c r="G1650" s="2">
        <f t="shared" si="232"/>
        <v>3.4061093349720552E-2</v>
      </c>
      <c r="H1650" s="2">
        <f t="shared" si="229"/>
        <v>1.1929671003424311</v>
      </c>
      <c r="I1650" s="2">
        <f t="shared" si="230"/>
        <v>54.39968069544453</v>
      </c>
    </row>
    <row r="1651" spans="1:9" ht="13.5" x14ac:dyDescent="0.25">
      <c r="A1651" s="3">
        <f>TITRES_STAT!B1654</f>
        <v>44419</v>
      </c>
      <c r="B1651" s="6">
        <f>TITRES_STAT!D1654</f>
        <v>8.8468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3.7731352070201209E-2</v>
      </c>
      <c r="G1651" s="2">
        <f t="shared" si="232"/>
        <v>3.1628158110454795E-2</v>
      </c>
      <c r="H1651" s="2">
        <f t="shared" si="229"/>
        <v>1.1929671003424314</v>
      </c>
      <c r="I1651" s="2">
        <f t="shared" si="230"/>
        <v>54.399680695444538</v>
      </c>
    </row>
    <row r="1652" spans="1:9" ht="13.5" x14ac:dyDescent="0.25">
      <c r="A1652" s="3">
        <f>TITRES_STAT!B1655</f>
        <v>44420</v>
      </c>
      <c r="B1652" s="6">
        <f>TITRES_STAT!D1655</f>
        <v>8.8468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3.5036255493758266E-2</v>
      </c>
      <c r="G1652" s="2">
        <f t="shared" si="232"/>
        <v>2.9369003959708023E-2</v>
      </c>
      <c r="H1652" s="2">
        <f t="shared" si="229"/>
        <v>1.1929671003424314</v>
      </c>
      <c r="I1652" s="2">
        <f t="shared" si="230"/>
        <v>54.399680695444538</v>
      </c>
    </row>
    <row r="1653" spans="1:9" ht="13.5" x14ac:dyDescent="0.25">
      <c r="A1653" s="3">
        <f>TITRES_STAT!B1656</f>
        <v>44424</v>
      </c>
      <c r="B1653" s="6">
        <f>TITRES_STAT!D1656</f>
        <v>8.5888000000000009</v>
      </c>
      <c r="C1653" s="2">
        <f t="shared" si="225"/>
        <v>-0.25799999999999912</v>
      </c>
      <c r="D1653" s="2">
        <f t="shared" si="226"/>
        <v>0</v>
      </c>
      <c r="E1653" s="2">
        <f t="shared" si="227"/>
        <v>0.25799999999999912</v>
      </c>
      <c r="F1653" s="2">
        <f t="shared" si="232"/>
        <v>3.2533665815632676E-2</v>
      </c>
      <c r="G1653" s="2">
        <f t="shared" si="232"/>
        <v>4.5699789391157389E-2</v>
      </c>
      <c r="H1653" s="2">
        <f t="shared" si="229"/>
        <v>0.71189968814008864</v>
      </c>
      <c r="I1653" s="2">
        <f t="shared" si="230"/>
        <v>41.585362335893613</v>
      </c>
    </row>
    <row r="1654" spans="1:9" ht="13.5" x14ac:dyDescent="0.25">
      <c r="A1654" s="3">
        <f>TITRES_STAT!B1657</f>
        <v>44425</v>
      </c>
      <c r="B1654" s="6">
        <f>TITRES_STAT!D1657</f>
        <v>8.8008000000000006</v>
      </c>
      <c r="C1654" s="2">
        <f t="shared" si="225"/>
        <v>0.21199999999999974</v>
      </c>
      <c r="D1654" s="2">
        <f t="shared" si="226"/>
        <v>0.21199999999999974</v>
      </c>
      <c r="E1654" s="2">
        <f t="shared" si="227"/>
        <v>0</v>
      </c>
      <c r="F1654" s="2">
        <f t="shared" si="232"/>
        <v>4.5352689685944601E-2</v>
      </c>
      <c r="G1654" s="2">
        <f t="shared" si="232"/>
        <v>4.2435518720360436E-2</v>
      </c>
      <c r="H1654" s="2">
        <f t="shared" si="229"/>
        <v>1.0687436151024239</v>
      </c>
      <c r="I1654" s="2">
        <f t="shared" si="230"/>
        <v>51.66148223009791</v>
      </c>
    </row>
    <row r="1655" spans="1:9" ht="13.5" x14ac:dyDescent="0.25">
      <c r="A1655" s="3">
        <f>TITRES_STAT!B1658</f>
        <v>44426</v>
      </c>
      <c r="B1655" s="6">
        <f>TITRES_STAT!D1658</f>
        <v>8.8008000000000006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4.2113211851234275E-2</v>
      </c>
      <c r="G1655" s="2">
        <f t="shared" si="232"/>
        <v>3.940441024033469E-2</v>
      </c>
      <c r="H1655" s="2">
        <f t="shared" si="229"/>
        <v>1.0687436151024241</v>
      </c>
      <c r="I1655" s="2">
        <f t="shared" si="230"/>
        <v>51.661482230097917</v>
      </c>
    </row>
    <row r="1656" spans="1:9" ht="13.5" x14ac:dyDescent="0.25">
      <c r="A1656" s="3">
        <f>TITRES_STAT!B1659</f>
        <v>44427</v>
      </c>
      <c r="B1656" s="6">
        <f>TITRES_STAT!D1659</f>
        <v>8.8008000000000006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3.9105125290431822E-2</v>
      </c>
      <c r="G1656" s="2">
        <f t="shared" si="232"/>
        <v>3.6589809508882208E-2</v>
      </c>
      <c r="H1656" s="2">
        <f t="shared" si="229"/>
        <v>1.0687436151024241</v>
      </c>
      <c r="I1656" s="2">
        <f t="shared" si="230"/>
        <v>51.661482230097917</v>
      </c>
    </row>
    <row r="1657" spans="1:9" ht="13.5" x14ac:dyDescent="0.25">
      <c r="A1657" s="3">
        <f>TITRES_STAT!B1660</f>
        <v>44428</v>
      </c>
      <c r="B1657" s="6">
        <f>TITRES_STAT!D1660</f>
        <v>8.8284000000000002</v>
      </c>
      <c r="C1657" s="2">
        <f t="shared" si="225"/>
        <v>2.7599999999999625E-2</v>
      </c>
      <c r="D1657" s="2">
        <f t="shared" si="226"/>
        <v>2.7599999999999625E-2</v>
      </c>
      <c r="E1657" s="2">
        <f t="shared" si="227"/>
        <v>0</v>
      </c>
      <c r="F1657" s="2">
        <f t="shared" si="232"/>
        <v>3.8283330626829523E-2</v>
      </c>
      <c r="G1657" s="2">
        <f t="shared" si="232"/>
        <v>3.3976251686819191E-2</v>
      </c>
      <c r="H1657" s="2">
        <f t="shared" si="229"/>
        <v>1.1267673367772122</v>
      </c>
      <c r="I1657" s="2">
        <f t="shared" si="230"/>
        <v>52.980282200715685</v>
      </c>
    </row>
    <row r="1658" spans="1:9" ht="13.5" x14ac:dyDescent="0.25">
      <c r="A1658" s="3">
        <f>TITRES_STAT!B1661</f>
        <v>44431</v>
      </c>
      <c r="B1658" s="6">
        <f>TITRES_STAT!D1661</f>
        <v>8.8744999999999994</v>
      </c>
      <c r="C1658" s="2">
        <f t="shared" si="225"/>
        <v>4.6099999999999142E-2</v>
      </c>
      <c r="D1658" s="2">
        <f t="shared" si="226"/>
        <v>4.6099999999999142E-2</v>
      </c>
      <c r="E1658" s="2">
        <f t="shared" si="227"/>
        <v>0</v>
      </c>
      <c r="F1658" s="2">
        <f t="shared" si="232"/>
        <v>3.8841664153484494E-2</v>
      </c>
      <c r="G1658" s="2">
        <f t="shared" si="232"/>
        <v>3.1549376566332103E-2</v>
      </c>
      <c r="H1658" s="2">
        <f t="shared" si="229"/>
        <v>1.2311388807262311</v>
      </c>
      <c r="I1658" s="2">
        <f t="shared" si="230"/>
        <v>55.179840724459872</v>
      </c>
    </row>
    <row r="1659" spans="1:9" ht="13.5" x14ac:dyDescent="0.25">
      <c r="A1659" s="3">
        <f>TITRES_STAT!B1662</f>
        <v>44432</v>
      </c>
      <c r="B1659" s="6">
        <f>TITRES_STAT!D1662</f>
        <v>8.8744999999999994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3.6067259571092747E-2</v>
      </c>
      <c r="G1659" s="2">
        <f t="shared" si="232"/>
        <v>2.929584966873695E-2</v>
      </c>
      <c r="H1659" s="2">
        <f t="shared" si="229"/>
        <v>1.2311388807262313</v>
      </c>
      <c r="I1659" s="2">
        <f t="shared" si="230"/>
        <v>55.179840724459872</v>
      </c>
    </row>
    <row r="1660" spans="1:9" ht="13.5" x14ac:dyDescent="0.25">
      <c r="A1660" s="3">
        <f>TITRES_STAT!B1663</f>
        <v>44433</v>
      </c>
      <c r="B1660" s="6">
        <f>TITRES_STAT!D1663</f>
        <v>8.8744999999999994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3.3491026744586122E-2</v>
      </c>
      <c r="G1660" s="2">
        <f t="shared" si="232"/>
        <v>2.7203288978112881E-2</v>
      </c>
      <c r="H1660" s="2">
        <f t="shared" si="229"/>
        <v>1.2311388807262316</v>
      </c>
      <c r="I1660" s="2">
        <f t="shared" si="230"/>
        <v>55.179840724459886</v>
      </c>
    </row>
    <row r="1661" spans="1:9" ht="13.5" x14ac:dyDescent="0.25">
      <c r="A1661" s="3">
        <f>TITRES_STAT!B1664</f>
        <v>44434</v>
      </c>
      <c r="B1661" s="6">
        <f>TITRES_STAT!D1664</f>
        <v>8.9390000000000001</v>
      </c>
      <c r="C1661" s="2">
        <f t="shared" si="225"/>
        <v>6.4500000000000668E-2</v>
      </c>
      <c r="D1661" s="2">
        <f t="shared" si="226"/>
        <v>6.4500000000000668E-2</v>
      </c>
      <c r="E1661" s="2">
        <f t="shared" si="227"/>
        <v>0</v>
      </c>
      <c r="F1661" s="2">
        <f t="shared" ref="F1661:G1676" si="233">((F1660*13)+D1661)/14</f>
        <v>3.5705953405687163E-2</v>
      </c>
      <c r="G1661" s="2">
        <f t="shared" si="233"/>
        <v>2.5260196908247677E-2</v>
      </c>
      <c r="H1661" s="2">
        <f t="shared" si="229"/>
        <v>1.4135263290061233</v>
      </c>
      <c r="I1661" s="2">
        <f t="shared" si="230"/>
        <v>58.566849344801042</v>
      </c>
    </row>
    <row r="1662" spans="1:9" ht="13.5" x14ac:dyDescent="0.25">
      <c r="A1662" s="3">
        <f>TITRES_STAT!B1665</f>
        <v>44435</v>
      </c>
      <c r="B1662" s="6">
        <f>TITRES_STAT!D1665</f>
        <v>8.9390000000000001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3.3155528162423793E-2</v>
      </c>
      <c r="G1662" s="2">
        <f t="shared" si="233"/>
        <v>2.345589712908713E-2</v>
      </c>
      <c r="H1662" s="2">
        <f t="shared" si="229"/>
        <v>1.4135263290061231</v>
      </c>
      <c r="I1662" s="2">
        <f t="shared" si="230"/>
        <v>58.566849344801028</v>
      </c>
    </row>
    <row r="1663" spans="1:9" ht="13.5" x14ac:dyDescent="0.25">
      <c r="A1663" s="3">
        <f>TITRES_STAT!B1666</f>
        <v>44438</v>
      </c>
      <c r="B1663" s="6">
        <f>TITRES_STAT!D1666</f>
        <v>8.9390000000000001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3.0787276150822097E-2</v>
      </c>
      <c r="G1663" s="2">
        <f t="shared" si="233"/>
        <v>2.1780475905580906E-2</v>
      </c>
      <c r="H1663" s="2">
        <f t="shared" si="229"/>
        <v>1.4135263290061233</v>
      </c>
      <c r="I1663" s="2">
        <f t="shared" si="230"/>
        <v>58.566849344801042</v>
      </c>
    </row>
    <row r="1664" spans="1:9" ht="13.5" x14ac:dyDescent="0.25">
      <c r="A1664" s="3">
        <f>TITRES_STAT!B1667</f>
        <v>44439</v>
      </c>
      <c r="B1664" s="6">
        <f>TITRES_STAT!D1667</f>
        <v>8.9390000000000001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2.858818499719195E-2</v>
      </c>
      <c r="G1664" s="2">
        <f t="shared" si="233"/>
        <v>2.0224727626610841E-2</v>
      </c>
      <c r="H1664" s="2">
        <f t="shared" si="229"/>
        <v>1.4135263290061235</v>
      </c>
      <c r="I1664" s="2">
        <f t="shared" si="230"/>
        <v>58.566849344801049</v>
      </c>
    </row>
    <row r="1665" spans="1:9" ht="13.5" x14ac:dyDescent="0.25">
      <c r="A1665" s="3">
        <f>TITRES_STAT!B1668</f>
        <v>44440</v>
      </c>
      <c r="B1665" s="6">
        <f>TITRES_STAT!D1668</f>
        <v>8.9390000000000001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2.6546171783106809E-2</v>
      </c>
      <c r="G1665" s="2">
        <f t="shared" si="233"/>
        <v>1.8780104224710069E-2</v>
      </c>
      <c r="H1665" s="2">
        <f t="shared" si="229"/>
        <v>1.4135263290061233</v>
      </c>
      <c r="I1665" s="2">
        <f t="shared" si="230"/>
        <v>58.566849344801042</v>
      </c>
    </row>
    <row r="1666" spans="1:9" ht="13.5" x14ac:dyDescent="0.25">
      <c r="A1666" s="3">
        <f>TITRES_STAT!B1669</f>
        <v>44441</v>
      </c>
      <c r="B1666" s="6">
        <f>TITRES_STAT!D1669</f>
        <v>8.9390000000000001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2.4650016655742037E-2</v>
      </c>
      <c r="G1666" s="2">
        <f t="shared" si="233"/>
        <v>1.7438668208659351E-2</v>
      </c>
      <c r="H1666" s="2">
        <f t="shared" si="229"/>
        <v>1.4135263290061231</v>
      </c>
      <c r="I1666" s="2">
        <f t="shared" si="230"/>
        <v>58.566849344801028</v>
      </c>
    </row>
    <row r="1667" spans="1:9" ht="13.5" x14ac:dyDescent="0.25">
      <c r="A1667" s="3">
        <f>TITRES_STAT!B1670</f>
        <v>44442</v>
      </c>
      <c r="B1667" s="6">
        <f>TITRES_STAT!D1670</f>
        <v>8.8376000000000001</v>
      </c>
      <c r="C1667" s="2">
        <f t="shared" ref="C1667:C1730" si="234">B1667-B1666</f>
        <v>-0.10139999999999993</v>
      </c>
      <c r="D1667" s="2">
        <f t="shared" ref="D1667:D1730" si="235">IF(C1667&gt;0,C1667,0)</f>
        <v>0</v>
      </c>
      <c r="E1667" s="2">
        <f t="shared" ref="E1667:E1730" si="236">IF(C1667&lt;0,-C1667,0)</f>
        <v>0.10139999999999993</v>
      </c>
      <c r="F1667" s="2">
        <f t="shared" si="233"/>
        <v>2.2889301180331893E-2</v>
      </c>
      <c r="G1667" s="2">
        <f t="shared" si="233"/>
        <v>2.3435906193755105E-2</v>
      </c>
      <c r="H1667" s="2">
        <f t="shared" si="229"/>
        <v>0.97667660004677503</v>
      </c>
      <c r="I1667" s="2">
        <f t="shared" si="230"/>
        <v>49.410035006417516</v>
      </c>
    </row>
    <row r="1668" spans="1:9" ht="13.5" x14ac:dyDescent="0.25">
      <c r="A1668" s="3">
        <f>TITRES_STAT!B1671</f>
        <v>44445</v>
      </c>
      <c r="B1668" s="6">
        <f>TITRES_STAT!D1671</f>
        <v>8.8468</v>
      </c>
      <c r="C1668" s="2">
        <f t="shared" si="234"/>
        <v>9.1999999999998749E-3</v>
      </c>
      <c r="D1668" s="2">
        <f t="shared" si="235"/>
        <v>9.1999999999998749E-3</v>
      </c>
      <c r="E1668" s="2">
        <f t="shared" si="236"/>
        <v>0</v>
      </c>
      <c r="F1668" s="2">
        <f t="shared" si="233"/>
        <v>2.1911493953165322E-2</v>
      </c>
      <c r="G1668" s="2">
        <f t="shared" si="233"/>
        <v>2.1761912894201169E-2</v>
      </c>
      <c r="H1668" s="2">
        <f t="shared" si="229"/>
        <v>1.00687352530503</v>
      </c>
      <c r="I1668" s="2">
        <f t="shared" si="230"/>
        <v>50.171249588435963</v>
      </c>
    </row>
    <row r="1669" spans="1:9" ht="13.5" x14ac:dyDescent="0.25">
      <c r="A1669" s="3">
        <f>TITRES_STAT!B1672</f>
        <v>44446</v>
      </c>
      <c r="B1669" s="6">
        <f>TITRES_STAT!D1672</f>
        <v>8.8468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2.0346387242224939E-2</v>
      </c>
      <c r="G1669" s="2">
        <f t="shared" si="233"/>
        <v>2.0207490544615372E-2</v>
      </c>
      <c r="H1669" s="2">
        <f t="shared" si="229"/>
        <v>1.0068735253050298</v>
      </c>
      <c r="I1669" s="2">
        <f t="shared" si="230"/>
        <v>50.171249588435948</v>
      </c>
    </row>
    <row r="1670" spans="1:9" ht="13.5" x14ac:dyDescent="0.25">
      <c r="A1670" s="3">
        <f>TITRES_STAT!B1673</f>
        <v>44447</v>
      </c>
      <c r="B1670" s="6">
        <f>TITRES_STAT!D1673</f>
        <v>8.8468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1.8893073867780299E-2</v>
      </c>
      <c r="G1670" s="2">
        <f t="shared" si="233"/>
        <v>1.8764098362857133E-2</v>
      </c>
      <c r="H1670" s="2">
        <f t="shared" si="229"/>
        <v>1.0068735253050298</v>
      </c>
      <c r="I1670" s="2">
        <f t="shared" si="230"/>
        <v>50.171249588435948</v>
      </c>
    </row>
    <row r="1671" spans="1:9" ht="13.5" x14ac:dyDescent="0.25">
      <c r="A1671" s="3">
        <f>TITRES_STAT!B1674</f>
        <v>44448</v>
      </c>
      <c r="B1671" s="6">
        <f>TITRES_STAT!D1674</f>
        <v>8.8468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1.7543568591510277E-2</v>
      </c>
      <c r="G1671" s="2">
        <f t="shared" si="233"/>
        <v>1.7423805622653051E-2</v>
      </c>
      <c r="H1671" s="2">
        <f t="shared" si="229"/>
        <v>1.0068735253050298</v>
      </c>
      <c r="I1671" s="2">
        <f t="shared" si="230"/>
        <v>50.171249588435948</v>
      </c>
    </row>
    <row r="1672" spans="1:9" ht="13.5" x14ac:dyDescent="0.25">
      <c r="A1672" s="3">
        <f>TITRES_STAT!B1675</f>
        <v>44449</v>
      </c>
      <c r="B1672" s="6">
        <f>TITRES_STAT!D1675</f>
        <v>8.8468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1.6290456549259542E-2</v>
      </c>
      <c r="G1672" s="2">
        <f t="shared" si="233"/>
        <v>1.6179248078177833E-2</v>
      </c>
      <c r="H1672" s="2">
        <f t="shared" si="229"/>
        <v>1.0068735253050298</v>
      </c>
      <c r="I1672" s="2">
        <f t="shared" si="230"/>
        <v>50.171249588435948</v>
      </c>
    </row>
    <row r="1673" spans="1:9" ht="13.5" x14ac:dyDescent="0.25">
      <c r="A1673" s="3">
        <f>TITRES_STAT!B1676</f>
        <v>44452</v>
      </c>
      <c r="B1673" s="6">
        <f>TITRES_STAT!D1676</f>
        <v>8.6624999999999996</v>
      </c>
      <c r="C1673" s="2">
        <f t="shared" si="234"/>
        <v>-0.18430000000000035</v>
      </c>
      <c r="D1673" s="2">
        <f t="shared" si="235"/>
        <v>0</v>
      </c>
      <c r="E1673" s="2">
        <f t="shared" si="236"/>
        <v>0.18430000000000035</v>
      </c>
      <c r="F1673" s="2">
        <f t="shared" si="233"/>
        <v>1.5126852510026717E-2</v>
      </c>
      <c r="G1673" s="2">
        <f t="shared" si="233"/>
        <v>2.8187873215450871E-2</v>
      </c>
      <c r="H1673" s="2">
        <f t="shared" si="229"/>
        <v>0.53664398141733871</v>
      </c>
      <c r="I1673" s="2">
        <f t="shared" si="230"/>
        <v>34.923117384832352</v>
      </c>
    </row>
    <row r="1674" spans="1:9" ht="13.5" x14ac:dyDescent="0.25">
      <c r="A1674" s="3">
        <f>TITRES_STAT!B1677</f>
        <v>44453</v>
      </c>
      <c r="B1674" s="6">
        <f>TITRES_STAT!D1677</f>
        <v>8.5703999999999994</v>
      </c>
      <c r="C1674" s="2">
        <f t="shared" si="234"/>
        <v>-9.2100000000000293E-2</v>
      </c>
      <c r="D1674" s="2">
        <f t="shared" si="235"/>
        <v>0</v>
      </c>
      <c r="E1674" s="2">
        <f t="shared" si="236"/>
        <v>9.2100000000000293E-2</v>
      </c>
      <c r="F1674" s="2">
        <f t="shared" si="233"/>
        <v>1.4046363045024808E-2</v>
      </c>
      <c r="G1674" s="2">
        <f t="shared" si="233"/>
        <v>3.275302512863297E-2</v>
      </c>
      <c r="H1674" s="2">
        <f t="shared" si="229"/>
        <v>0.42885696786356869</v>
      </c>
      <c r="I1674" s="2">
        <f t="shared" si="230"/>
        <v>30.013988629302546</v>
      </c>
    </row>
    <row r="1675" spans="1:9" ht="13.5" x14ac:dyDescent="0.25">
      <c r="A1675" s="3">
        <f>TITRES_STAT!B1678</f>
        <v>44454</v>
      </c>
      <c r="B1675" s="6">
        <f>TITRES_STAT!D1678</f>
        <v>8.5703999999999994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1.3043051398951608E-2</v>
      </c>
      <c r="G1675" s="2">
        <f t="shared" si="233"/>
        <v>3.0413523333730617E-2</v>
      </c>
      <c r="H1675" s="2">
        <f t="shared" si="229"/>
        <v>0.42885696786356869</v>
      </c>
      <c r="I1675" s="2">
        <f t="shared" si="230"/>
        <v>30.013988629302546</v>
      </c>
    </row>
    <row r="1676" spans="1:9" ht="13.5" x14ac:dyDescent="0.25">
      <c r="A1676" s="3">
        <f>TITRES_STAT!B1679</f>
        <v>44455</v>
      </c>
      <c r="B1676" s="6">
        <f>TITRES_STAT!D1679</f>
        <v>8.5703999999999994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1.2111404870455065E-2</v>
      </c>
      <c r="G1676" s="2">
        <f t="shared" si="233"/>
        <v>2.8241128809892716E-2</v>
      </c>
      <c r="H1676" s="2">
        <f t="shared" si="229"/>
        <v>0.42885696786356869</v>
      </c>
      <c r="I1676" s="2">
        <f t="shared" si="230"/>
        <v>30.013988629302546</v>
      </c>
    </row>
    <row r="1677" spans="1:9" ht="13.5" x14ac:dyDescent="0.25">
      <c r="A1677" s="3">
        <f>TITRES_STAT!B1680</f>
        <v>44456</v>
      </c>
      <c r="B1677" s="6">
        <f>TITRES_STAT!D1680</f>
        <v>8.5795999999999992</v>
      </c>
      <c r="C1677" s="2">
        <f t="shared" si="234"/>
        <v>9.1999999999998749E-3</v>
      </c>
      <c r="D1677" s="2">
        <f t="shared" si="235"/>
        <v>9.1999999999998749E-3</v>
      </c>
      <c r="E1677" s="2">
        <f t="shared" si="236"/>
        <v>0</v>
      </c>
      <c r="F1677" s="2">
        <f t="shared" ref="F1677:G1692" si="237">((F1676*13)+D1677)/14</f>
        <v>1.1903447379708266E-2</v>
      </c>
      <c r="G1677" s="2">
        <f t="shared" si="237"/>
        <v>2.6223905323471807E-2</v>
      </c>
      <c r="H1677" s="2">
        <f t="shared" si="229"/>
        <v>0.45391589211748867</v>
      </c>
      <c r="I1677" s="2">
        <f t="shared" si="230"/>
        <v>31.220230453386392</v>
      </c>
    </row>
    <row r="1678" spans="1:9" ht="13.5" x14ac:dyDescent="0.25">
      <c r="A1678" s="3">
        <f>TITRES_STAT!B1681</f>
        <v>44459</v>
      </c>
      <c r="B1678" s="6">
        <f>TITRES_STAT!D1681</f>
        <v>8.5795999999999992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1.1053201138300533E-2</v>
      </c>
      <c r="G1678" s="2">
        <f t="shared" si="237"/>
        <v>2.4350769228938106E-2</v>
      </c>
      <c r="H1678" s="2">
        <f t="shared" si="229"/>
        <v>0.45391589211748873</v>
      </c>
      <c r="I1678" s="2">
        <f t="shared" si="230"/>
        <v>31.220230453386392</v>
      </c>
    </row>
    <row r="1679" spans="1:9" ht="13.5" x14ac:dyDescent="0.25">
      <c r="A1679" s="3">
        <f>TITRES_STAT!B1682</f>
        <v>44460</v>
      </c>
      <c r="B1679" s="6">
        <f>TITRES_STAT!D1682</f>
        <v>8.5703999999999994</v>
      </c>
      <c r="C1679" s="2">
        <f t="shared" si="234"/>
        <v>-9.1999999999998749E-3</v>
      </c>
      <c r="D1679" s="2">
        <f t="shared" si="235"/>
        <v>0</v>
      </c>
      <c r="E1679" s="2">
        <f t="shared" si="236"/>
        <v>9.1999999999998749E-3</v>
      </c>
      <c r="F1679" s="2">
        <f t="shared" si="237"/>
        <v>1.0263686771279066E-2</v>
      </c>
      <c r="G1679" s="2">
        <f t="shared" si="237"/>
        <v>2.3268571426871089E-2</v>
      </c>
      <c r="H1679" s="2">
        <f t="shared" si="229"/>
        <v>0.44109655822816529</v>
      </c>
      <c r="I1679" s="2">
        <f t="shared" si="230"/>
        <v>30.608397175723994</v>
      </c>
    </row>
    <row r="1680" spans="1:9" ht="13.5" x14ac:dyDescent="0.25">
      <c r="A1680" s="3">
        <f>TITRES_STAT!B1683</f>
        <v>44461</v>
      </c>
      <c r="B1680" s="6">
        <f>TITRES_STAT!D1683</f>
        <v>8.5888000000000009</v>
      </c>
      <c r="C1680" s="2">
        <f t="shared" si="234"/>
        <v>1.8400000000001526E-2</v>
      </c>
      <c r="D1680" s="2">
        <f t="shared" si="235"/>
        <v>1.8400000000001526E-2</v>
      </c>
      <c r="E1680" s="2">
        <f t="shared" si="236"/>
        <v>0</v>
      </c>
      <c r="F1680" s="2">
        <f t="shared" si="237"/>
        <v>1.08448520019021E-2</v>
      </c>
      <c r="G1680" s="2">
        <f t="shared" si="237"/>
        <v>2.160653061066601E-2</v>
      </c>
      <c r="H1680" s="2">
        <f t="shared" si="229"/>
        <v>0.50192472809811339</v>
      </c>
      <c r="I1680" s="2">
        <f t="shared" si="230"/>
        <v>33.418767179744123</v>
      </c>
    </row>
    <row r="1681" spans="1:9" ht="13.5" x14ac:dyDescent="0.25">
      <c r="A1681" s="3">
        <f>TITRES_STAT!B1684</f>
        <v>44462</v>
      </c>
      <c r="B1681" s="6">
        <f>TITRES_STAT!D1684</f>
        <v>8.5888000000000009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1.007021971605195E-2</v>
      </c>
      <c r="G1681" s="2">
        <f t="shared" si="237"/>
        <v>2.0063206995618438E-2</v>
      </c>
      <c r="H1681" s="2">
        <f t="shared" ref="H1681:H1744" si="238">F1681/G1681</f>
        <v>0.50192472809811339</v>
      </c>
      <c r="I1681" s="2">
        <f t="shared" ref="I1681:I1744" si="239">IF(G1681=0,100,100-(100/(1+H1681)))</f>
        <v>33.418767179744123</v>
      </c>
    </row>
    <row r="1682" spans="1:9" ht="13.5" x14ac:dyDescent="0.25">
      <c r="A1682" s="3">
        <f>TITRES_STAT!B1685</f>
        <v>44463</v>
      </c>
      <c r="B1682" s="6">
        <f>TITRES_STAT!D1685</f>
        <v>8.6257000000000001</v>
      </c>
      <c r="C1682" s="2">
        <f t="shared" si="234"/>
        <v>3.6899999999999267E-2</v>
      </c>
      <c r="D1682" s="2">
        <f t="shared" si="235"/>
        <v>3.6899999999999267E-2</v>
      </c>
      <c r="E1682" s="2">
        <f t="shared" si="236"/>
        <v>0</v>
      </c>
      <c r="F1682" s="2">
        <f t="shared" si="237"/>
        <v>1.198663259347676E-2</v>
      </c>
      <c r="G1682" s="2">
        <f t="shared" si="237"/>
        <v>1.8630120781645693E-2</v>
      </c>
      <c r="H1682" s="2">
        <f t="shared" si="238"/>
        <v>0.64340069149127221</v>
      </c>
      <c r="I1682" s="2">
        <f t="shared" si="239"/>
        <v>39.150567163716516</v>
      </c>
    </row>
    <row r="1683" spans="1:9" ht="13.5" x14ac:dyDescent="0.25">
      <c r="A1683" s="3">
        <f>TITRES_STAT!B1686</f>
        <v>44466</v>
      </c>
      <c r="B1683" s="6">
        <f>TITRES_STAT!D1686</f>
        <v>8.5888000000000009</v>
      </c>
      <c r="C1683" s="2">
        <f t="shared" si="234"/>
        <v>-3.6899999999999267E-2</v>
      </c>
      <c r="D1683" s="2">
        <f t="shared" si="235"/>
        <v>0</v>
      </c>
      <c r="E1683" s="2">
        <f t="shared" si="236"/>
        <v>3.6899999999999267E-2</v>
      </c>
      <c r="F1683" s="2">
        <f t="shared" si="237"/>
        <v>1.1130444551085564E-2</v>
      </c>
      <c r="G1683" s="2">
        <f t="shared" si="237"/>
        <v>1.9935112154385235E-2</v>
      </c>
      <c r="H1683" s="2">
        <f t="shared" si="238"/>
        <v>0.55833368103911774</v>
      </c>
      <c r="I1683" s="2">
        <f t="shared" si="239"/>
        <v>35.82889132363573</v>
      </c>
    </row>
    <row r="1684" spans="1:9" ht="13.5" x14ac:dyDescent="0.25">
      <c r="A1684" s="3">
        <f>TITRES_STAT!B1687</f>
        <v>44467</v>
      </c>
      <c r="B1684" s="6">
        <f>TITRES_STAT!D1687</f>
        <v>8.5795999999999992</v>
      </c>
      <c r="C1684" s="2">
        <f t="shared" si="234"/>
        <v>-9.2000000000016513E-3</v>
      </c>
      <c r="D1684" s="2">
        <f t="shared" si="235"/>
        <v>0</v>
      </c>
      <c r="E1684" s="2">
        <f t="shared" si="236"/>
        <v>9.2000000000016513E-3</v>
      </c>
      <c r="F1684" s="2">
        <f t="shared" si="237"/>
        <v>1.0335412797436595E-2</v>
      </c>
      <c r="G1684" s="2">
        <f t="shared" si="237"/>
        <v>1.9168318429072122E-2</v>
      </c>
      <c r="H1684" s="2">
        <f t="shared" si="238"/>
        <v>0.53919246154431189</v>
      </c>
      <c r="I1684" s="2">
        <f t="shared" si="239"/>
        <v>35.030866835413562</v>
      </c>
    </row>
    <row r="1685" spans="1:9" ht="13.5" x14ac:dyDescent="0.25">
      <c r="A1685" s="3">
        <f>TITRES_STAT!B1688</f>
        <v>44468</v>
      </c>
      <c r="B1685" s="6">
        <f>TITRES_STAT!D1688</f>
        <v>8.7086000000000006</v>
      </c>
      <c r="C1685" s="2">
        <f t="shared" si="234"/>
        <v>0.12900000000000134</v>
      </c>
      <c r="D1685" s="2">
        <f t="shared" si="235"/>
        <v>0.12900000000000134</v>
      </c>
      <c r="E1685" s="2">
        <f t="shared" si="236"/>
        <v>0</v>
      </c>
      <c r="F1685" s="2">
        <f t="shared" si="237"/>
        <v>1.8811454740476932E-2</v>
      </c>
      <c r="G1685" s="2">
        <f t="shared" si="237"/>
        <v>1.7799152826995544E-2</v>
      </c>
      <c r="H1685" s="2">
        <f t="shared" si="238"/>
        <v>1.0568736008573427</v>
      </c>
      <c r="I1685" s="2">
        <f t="shared" si="239"/>
        <v>51.382525421922793</v>
      </c>
    </row>
    <row r="1686" spans="1:9" ht="13.5" x14ac:dyDescent="0.25">
      <c r="A1686" s="3">
        <f>TITRES_STAT!B1689</f>
        <v>44469</v>
      </c>
      <c r="B1686" s="6">
        <f>TITRES_STAT!D1689</f>
        <v>8.6624999999999996</v>
      </c>
      <c r="C1686" s="2">
        <f t="shared" si="234"/>
        <v>-4.6100000000000918E-2</v>
      </c>
      <c r="D1686" s="2">
        <f t="shared" si="235"/>
        <v>0</v>
      </c>
      <c r="E1686" s="2">
        <f t="shared" si="236"/>
        <v>4.6100000000000918E-2</v>
      </c>
      <c r="F1686" s="2">
        <f t="shared" si="237"/>
        <v>1.7467779401871435E-2</v>
      </c>
      <c r="G1686" s="2">
        <f t="shared" si="237"/>
        <v>1.9820641910781645E-2</v>
      </c>
      <c r="H1686" s="2">
        <f t="shared" si="238"/>
        <v>0.88129231538004094</v>
      </c>
      <c r="I1686" s="2">
        <f t="shared" si="239"/>
        <v>46.845049446875066</v>
      </c>
    </row>
    <row r="1687" spans="1:9" ht="13.5" x14ac:dyDescent="0.25">
      <c r="A1687" s="3">
        <f>TITRES_STAT!B1690</f>
        <v>44470</v>
      </c>
      <c r="B1687" s="6">
        <f>TITRES_STAT!D1690</f>
        <v>8.6624999999999996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1.6220080873166332E-2</v>
      </c>
      <c r="G1687" s="2">
        <f t="shared" si="237"/>
        <v>1.8404881774297242E-2</v>
      </c>
      <c r="H1687" s="2">
        <f t="shared" si="238"/>
        <v>0.88129231538004094</v>
      </c>
      <c r="I1687" s="2">
        <f t="shared" si="239"/>
        <v>46.845049446875066</v>
      </c>
    </row>
    <row r="1688" spans="1:9" ht="13.5" x14ac:dyDescent="0.25">
      <c r="A1688" s="3">
        <f>TITRES_STAT!B1691</f>
        <v>44473</v>
      </c>
      <c r="B1688" s="6">
        <f>TITRES_STAT!D1691</f>
        <v>8.6624999999999996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1.5061503667940165E-2</v>
      </c>
      <c r="G1688" s="2">
        <f t="shared" si="237"/>
        <v>1.709024736184744E-2</v>
      </c>
      <c r="H1688" s="2">
        <f t="shared" si="238"/>
        <v>0.88129231538004082</v>
      </c>
      <c r="I1688" s="2">
        <f t="shared" si="239"/>
        <v>46.845049446875066</v>
      </c>
    </row>
    <row r="1689" spans="1:9" ht="13.5" x14ac:dyDescent="0.25">
      <c r="A1689" s="3">
        <f>TITRES_STAT!B1692</f>
        <v>44474</v>
      </c>
      <c r="B1689" s="6">
        <f>TITRES_STAT!D1692</f>
        <v>8.6624999999999996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1.3985681977373012E-2</v>
      </c>
      <c r="G1689" s="2">
        <f t="shared" si="237"/>
        <v>1.5869515407429764E-2</v>
      </c>
      <c r="H1689" s="2">
        <f t="shared" si="238"/>
        <v>0.88129231538004105</v>
      </c>
      <c r="I1689" s="2">
        <f t="shared" si="239"/>
        <v>46.845049446875066</v>
      </c>
    </row>
    <row r="1690" spans="1:9" ht="13.5" x14ac:dyDescent="0.25">
      <c r="A1690" s="3">
        <f>TITRES_STAT!B1693</f>
        <v>44475</v>
      </c>
      <c r="B1690" s="6">
        <f>TITRES_STAT!D1693</f>
        <v>8.6624999999999996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1.2986704693274939E-2</v>
      </c>
      <c r="G1690" s="2">
        <f t="shared" si="237"/>
        <v>1.4735978592613353E-2</v>
      </c>
      <c r="H1690" s="2">
        <f t="shared" si="238"/>
        <v>0.88129231538004094</v>
      </c>
      <c r="I1690" s="2">
        <f t="shared" si="239"/>
        <v>46.845049446875066</v>
      </c>
    </row>
    <row r="1691" spans="1:9" ht="13.5" x14ac:dyDescent="0.25">
      <c r="A1691" s="3">
        <f>TITRES_STAT!B1694</f>
        <v>44476</v>
      </c>
      <c r="B1691" s="6">
        <f>TITRES_STAT!D1694</f>
        <v>8.7086000000000006</v>
      </c>
      <c r="C1691" s="2">
        <f t="shared" si="234"/>
        <v>4.6100000000000918E-2</v>
      </c>
      <c r="D1691" s="2">
        <f t="shared" si="235"/>
        <v>4.6100000000000918E-2</v>
      </c>
      <c r="E1691" s="2">
        <f t="shared" si="236"/>
        <v>0</v>
      </c>
      <c r="F1691" s="2">
        <f t="shared" si="237"/>
        <v>1.5351940072326795E-2</v>
      </c>
      <c r="G1691" s="2">
        <f t="shared" si="237"/>
        <v>1.3683408693140971E-2</v>
      </c>
      <c r="H1691" s="2">
        <f t="shared" si="238"/>
        <v>1.1219382842830823</v>
      </c>
      <c r="I1691" s="2">
        <f t="shared" si="239"/>
        <v>52.8732759380012</v>
      </c>
    </row>
    <row r="1692" spans="1:9" ht="13.5" x14ac:dyDescent="0.25">
      <c r="A1692" s="3">
        <f>TITRES_STAT!B1695</f>
        <v>44477</v>
      </c>
      <c r="B1692" s="6">
        <f>TITRES_STAT!D1695</f>
        <v>8.7086000000000006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1.4255372924303454E-2</v>
      </c>
      <c r="G1692" s="2">
        <f t="shared" si="237"/>
        <v>1.2706022357916616E-2</v>
      </c>
      <c r="H1692" s="2">
        <f t="shared" si="238"/>
        <v>1.1219382842830825</v>
      </c>
      <c r="I1692" s="2">
        <f t="shared" si="239"/>
        <v>52.8732759380012</v>
      </c>
    </row>
    <row r="1693" spans="1:9" ht="13.5" x14ac:dyDescent="0.25">
      <c r="A1693" s="3">
        <f>TITRES_STAT!B1696</f>
        <v>44480</v>
      </c>
      <c r="B1693" s="6">
        <f>TITRES_STAT!D1696</f>
        <v>8.6165000000000003</v>
      </c>
      <c r="C1693" s="2">
        <f t="shared" si="234"/>
        <v>-9.2100000000000293E-2</v>
      </c>
      <c r="D1693" s="2">
        <f t="shared" si="235"/>
        <v>0</v>
      </c>
      <c r="E1693" s="2">
        <f t="shared" si="236"/>
        <v>9.2100000000000293E-2</v>
      </c>
      <c r="F1693" s="2">
        <f t="shared" ref="F1693:G1708" si="240">((F1692*13)+D1693)/14</f>
        <v>1.3237132001138921E-2</v>
      </c>
      <c r="G1693" s="2">
        <f t="shared" si="240"/>
        <v>1.8377020760922593E-2</v>
      </c>
      <c r="H1693" s="2">
        <f t="shared" si="238"/>
        <v>0.72030892130713187</v>
      </c>
      <c r="I1693" s="2">
        <f t="shared" si="239"/>
        <v>41.870905416210007</v>
      </c>
    </row>
    <row r="1694" spans="1:9" ht="13.5" x14ac:dyDescent="0.25">
      <c r="A1694" s="3">
        <f>TITRES_STAT!B1697</f>
        <v>44481</v>
      </c>
      <c r="B1694" s="6">
        <f>TITRES_STAT!D1697</f>
        <v>8.6165000000000003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1.229162257248614E-2</v>
      </c>
      <c r="G1694" s="2">
        <f t="shared" si="240"/>
        <v>1.7064376420856692E-2</v>
      </c>
      <c r="H1694" s="2">
        <f t="shared" si="238"/>
        <v>0.72030892130713187</v>
      </c>
      <c r="I1694" s="2">
        <f t="shared" si="239"/>
        <v>41.870905416210007</v>
      </c>
    </row>
    <row r="1695" spans="1:9" ht="13.5" x14ac:dyDescent="0.25">
      <c r="A1695" s="3">
        <f>TITRES_STAT!B1698</f>
        <v>44482</v>
      </c>
      <c r="B1695" s="6">
        <f>TITRES_STAT!D1698</f>
        <v>8.8652999999999995</v>
      </c>
      <c r="C1695" s="2">
        <f t="shared" si="234"/>
        <v>0.24879999999999924</v>
      </c>
      <c r="D1695" s="2">
        <f t="shared" si="235"/>
        <v>0.24879999999999924</v>
      </c>
      <c r="E1695" s="2">
        <f t="shared" si="236"/>
        <v>0</v>
      </c>
      <c r="F1695" s="2">
        <f t="shared" si="240"/>
        <v>2.9185078103022788E-2</v>
      </c>
      <c r="G1695" s="2">
        <f t="shared" si="240"/>
        <v>1.5845492390795499E-2</v>
      </c>
      <c r="H1695" s="2">
        <f t="shared" si="238"/>
        <v>1.8418536567520067</v>
      </c>
      <c r="I1695" s="2">
        <f t="shared" si="239"/>
        <v>64.8116996586336</v>
      </c>
    </row>
    <row r="1696" spans="1:9" ht="13.5" x14ac:dyDescent="0.25">
      <c r="A1696" s="3">
        <f>TITRES_STAT!B1699</f>
        <v>44483</v>
      </c>
      <c r="B1696" s="6">
        <f>TITRES_STAT!D1699</f>
        <v>8.8744999999999994</v>
      </c>
      <c r="C1696" s="2">
        <f t="shared" si="234"/>
        <v>9.1999999999998749E-3</v>
      </c>
      <c r="D1696" s="2">
        <f t="shared" si="235"/>
        <v>9.1999999999998749E-3</v>
      </c>
      <c r="E1696" s="2">
        <f t="shared" si="236"/>
        <v>0</v>
      </c>
      <c r="F1696" s="2">
        <f t="shared" si="240"/>
        <v>2.7757572524235437E-2</v>
      </c>
      <c r="G1696" s="2">
        <f t="shared" si="240"/>
        <v>1.4713671505738679E-2</v>
      </c>
      <c r="H1696" s="2">
        <f t="shared" si="238"/>
        <v>1.8865157152250769</v>
      </c>
      <c r="I1696" s="2">
        <f t="shared" si="239"/>
        <v>65.356156049127037</v>
      </c>
    </row>
    <row r="1697" spans="1:9" ht="13.5" x14ac:dyDescent="0.25">
      <c r="A1697" s="3">
        <f>TITRES_STAT!B1700</f>
        <v>44488</v>
      </c>
      <c r="B1697" s="6">
        <f>TITRES_STAT!D1700</f>
        <v>8.8744999999999994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2.5774888772504334E-2</v>
      </c>
      <c r="G1697" s="2">
        <f t="shared" si="240"/>
        <v>1.3662694969614489E-2</v>
      </c>
      <c r="H1697" s="2">
        <f t="shared" si="238"/>
        <v>1.8865157152250767</v>
      </c>
      <c r="I1697" s="2">
        <f t="shared" si="239"/>
        <v>65.356156049127037</v>
      </c>
    </row>
    <row r="1698" spans="1:9" ht="13.5" x14ac:dyDescent="0.25">
      <c r="A1698" s="3">
        <f>TITRES_STAT!B1701</f>
        <v>44489</v>
      </c>
      <c r="B1698" s="6">
        <f>TITRES_STAT!D1701</f>
        <v>8.9390000000000001</v>
      </c>
      <c r="C1698" s="2">
        <f t="shared" si="234"/>
        <v>6.4500000000000668E-2</v>
      </c>
      <c r="D1698" s="2">
        <f t="shared" si="235"/>
        <v>6.4500000000000668E-2</v>
      </c>
      <c r="E1698" s="2">
        <f t="shared" si="236"/>
        <v>0</v>
      </c>
      <c r="F1698" s="2">
        <f t="shared" si="240"/>
        <v>2.854096814589693E-2</v>
      </c>
      <c r="G1698" s="2">
        <f t="shared" si="240"/>
        <v>1.2686788186070596E-2</v>
      </c>
      <c r="H1698" s="2">
        <f t="shared" si="238"/>
        <v>2.2496606491179039</v>
      </c>
      <c r="I1698" s="2">
        <f t="shared" si="239"/>
        <v>69.227556105852386</v>
      </c>
    </row>
    <row r="1699" spans="1:9" ht="13.5" x14ac:dyDescent="0.25">
      <c r="A1699" s="3">
        <f>TITRES_STAT!B1702</f>
        <v>44490</v>
      </c>
      <c r="B1699" s="6">
        <f>TITRES_STAT!D1702</f>
        <v>8.7638999999999996</v>
      </c>
      <c r="C1699" s="2">
        <f t="shared" si="234"/>
        <v>-0.17510000000000048</v>
      </c>
      <c r="D1699" s="2">
        <f t="shared" si="235"/>
        <v>0</v>
      </c>
      <c r="E1699" s="2">
        <f t="shared" si="236"/>
        <v>0.17510000000000048</v>
      </c>
      <c r="F1699" s="2">
        <f t="shared" si="240"/>
        <v>2.6502327564047152E-2</v>
      </c>
      <c r="G1699" s="2">
        <f t="shared" si="240"/>
        <v>2.4287731887065588E-2</v>
      </c>
      <c r="H1699" s="2">
        <f t="shared" si="238"/>
        <v>1.0911816585953398</v>
      </c>
      <c r="I1699" s="2">
        <f t="shared" si="239"/>
        <v>52.180146765838295</v>
      </c>
    </row>
    <row r="1700" spans="1:9" ht="13.5" x14ac:dyDescent="0.25">
      <c r="A1700" s="3">
        <f>TITRES_STAT!B1703</f>
        <v>44491</v>
      </c>
      <c r="B1700" s="6">
        <f>TITRES_STAT!D1703</f>
        <v>8.8468</v>
      </c>
      <c r="C1700" s="2">
        <f t="shared" si="234"/>
        <v>8.2900000000000418E-2</v>
      </c>
      <c r="D1700" s="2">
        <f t="shared" si="235"/>
        <v>8.2900000000000418E-2</v>
      </c>
      <c r="E1700" s="2">
        <f t="shared" si="236"/>
        <v>0</v>
      </c>
      <c r="F1700" s="2">
        <f t="shared" si="240"/>
        <v>3.0530732738043815E-2</v>
      </c>
      <c r="G1700" s="2">
        <f t="shared" si="240"/>
        <v>2.255289389513233E-2</v>
      </c>
      <c r="H1700" s="2">
        <f t="shared" si="238"/>
        <v>1.3537390314523392</v>
      </c>
      <c r="I1700" s="2">
        <f t="shared" si="239"/>
        <v>57.514406370575202</v>
      </c>
    </row>
    <row r="1701" spans="1:9" ht="13.5" x14ac:dyDescent="0.25">
      <c r="A1701" s="3">
        <f>TITRES_STAT!B1704</f>
        <v>44494</v>
      </c>
      <c r="B1701" s="6">
        <f>TITRES_STAT!D1704</f>
        <v>8.8284000000000002</v>
      </c>
      <c r="C1701" s="2">
        <f t="shared" si="234"/>
        <v>-1.839999999999975E-2</v>
      </c>
      <c r="D1701" s="2">
        <f t="shared" si="235"/>
        <v>0</v>
      </c>
      <c r="E1701" s="2">
        <f t="shared" si="236"/>
        <v>1.839999999999975E-2</v>
      </c>
      <c r="F1701" s="2">
        <f t="shared" si="240"/>
        <v>2.8349966113897829E-2</v>
      </c>
      <c r="G1701" s="2">
        <f t="shared" si="240"/>
        <v>2.2256258616908574E-2</v>
      </c>
      <c r="H1701" s="2">
        <f t="shared" si="238"/>
        <v>1.2737974788071402</v>
      </c>
      <c r="I1701" s="2">
        <f t="shared" si="239"/>
        <v>56.020709437825076</v>
      </c>
    </row>
    <row r="1702" spans="1:9" ht="13.5" x14ac:dyDescent="0.25">
      <c r="A1702" s="3">
        <f>TITRES_STAT!B1705</f>
        <v>44495</v>
      </c>
      <c r="B1702" s="6">
        <f>TITRES_STAT!D1705</f>
        <v>8.7546999999999997</v>
      </c>
      <c r="C1702" s="2">
        <f t="shared" si="234"/>
        <v>-7.3700000000000543E-2</v>
      </c>
      <c r="D1702" s="2">
        <f t="shared" si="235"/>
        <v>0</v>
      </c>
      <c r="E1702" s="2">
        <f t="shared" si="236"/>
        <v>7.3700000000000543E-2</v>
      </c>
      <c r="F1702" s="2">
        <f t="shared" si="240"/>
        <v>2.6324968534333699E-2</v>
      </c>
      <c r="G1702" s="2">
        <f t="shared" si="240"/>
        <v>2.5930811572843715E-2</v>
      </c>
      <c r="H1702" s="2">
        <f t="shared" si="238"/>
        <v>1.0152003326383647</v>
      </c>
      <c r="I1702" s="2">
        <f t="shared" si="239"/>
        <v>50.37714197422904</v>
      </c>
    </row>
    <row r="1703" spans="1:9" ht="13.5" x14ac:dyDescent="0.25">
      <c r="A1703" s="3">
        <f>TITRES_STAT!B1706</f>
        <v>44496</v>
      </c>
      <c r="B1703" s="6">
        <f>TITRES_STAT!D1706</f>
        <v>8.7454999999999998</v>
      </c>
      <c r="C1703" s="2">
        <f t="shared" si="234"/>
        <v>-9.1999999999998749E-3</v>
      </c>
      <c r="D1703" s="2">
        <f t="shared" si="235"/>
        <v>0</v>
      </c>
      <c r="E1703" s="2">
        <f t="shared" si="236"/>
        <v>9.1999999999998749E-3</v>
      </c>
      <c r="F1703" s="2">
        <f t="shared" si="240"/>
        <v>2.444461363902415E-2</v>
      </c>
      <c r="G1703" s="2">
        <f t="shared" si="240"/>
        <v>2.4735753603354869E-2</v>
      </c>
      <c r="H1703" s="2">
        <f t="shared" si="238"/>
        <v>0.9882299941615188</v>
      </c>
      <c r="I1703" s="2">
        <f t="shared" si="239"/>
        <v>49.704007939900215</v>
      </c>
    </row>
    <row r="1704" spans="1:9" ht="13.5" x14ac:dyDescent="0.25">
      <c r="A1704" s="3">
        <f>TITRES_STAT!B1707</f>
        <v>44497</v>
      </c>
      <c r="B1704" s="6">
        <f>TITRES_STAT!D1707</f>
        <v>8.8192000000000004</v>
      </c>
      <c r="C1704" s="2">
        <f t="shared" si="234"/>
        <v>7.3700000000000543E-2</v>
      </c>
      <c r="D1704" s="2">
        <f t="shared" si="235"/>
        <v>7.3700000000000543E-2</v>
      </c>
      <c r="E1704" s="2">
        <f t="shared" si="236"/>
        <v>0</v>
      </c>
      <c r="F1704" s="2">
        <f t="shared" si="240"/>
        <v>2.7962855521951036E-2</v>
      </c>
      <c r="G1704" s="2">
        <f t="shared" si="240"/>
        <v>2.296891406025809E-2</v>
      </c>
      <c r="H1704" s="2">
        <f t="shared" si="238"/>
        <v>1.2174217487423014</v>
      </c>
      <c r="I1704" s="2">
        <f t="shared" si="239"/>
        <v>54.902579963996942</v>
      </c>
    </row>
    <row r="1705" spans="1:9" ht="13.5" x14ac:dyDescent="0.25">
      <c r="A1705" s="3">
        <f>TITRES_STAT!B1708</f>
        <v>44498</v>
      </c>
      <c r="B1705" s="6">
        <f>TITRES_STAT!D1708</f>
        <v>8.7454999999999998</v>
      </c>
      <c r="C1705" s="2">
        <f t="shared" si="234"/>
        <v>-7.3700000000000543E-2</v>
      </c>
      <c r="D1705" s="2">
        <f t="shared" si="235"/>
        <v>0</v>
      </c>
      <c r="E1705" s="2">
        <f t="shared" si="236"/>
        <v>7.3700000000000543E-2</v>
      </c>
      <c r="F1705" s="2">
        <f t="shared" si="240"/>
        <v>2.5965508698954535E-2</v>
      </c>
      <c r="G1705" s="2">
        <f t="shared" si="240"/>
        <v>2.6592563055953981E-2</v>
      </c>
      <c r="H1705" s="2">
        <f t="shared" si="238"/>
        <v>0.97641993531499582</v>
      </c>
      <c r="I1705" s="2">
        <f t="shared" si="239"/>
        <v>49.403465218507677</v>
      </c>
    </row>
    <row r="1706" spans="1:9" ht="13.5" x14ac:dyDescent="0.25">
      <c r="A1706" s="3">
        <f>TITRES_STAT!B1709</f>
        <v>44501</v>
      </c>
      <c r="B1706" s="6">
        <f>TITRES_STAT!D1709</f>
        <v>8.81</v>
      </c>
      <c r="C1706" s="2">
        <f t="shared" si="234"/>
        <v>6.4500000000000668E-2</v>
      </c>
      <c r="D1706" s="2">
        <f t="shared" si="235"/>
        <v>6.4500000000000668E-2</v>
      </c>
      <c r="E1706" s="2">
        <f t="shared" si="236"/>
        <v>0</v>
      </c>
      <c r="F1706" s="2">
        <f t="shared" si="240"/>
        <v>2.8717972363314973E-2</v>
      </c>
      <c r="G1706" s="2">
        <f t="shared" si="240"/>
        <v>2.4693094266242981E-2</v>
      </c>
      <c r="H1706" s="2">
        <f t="shared" si="238"/>
        <v>1.162996101406953</v>
      </c>
      <c r="I1706" s="2">
        <f t="shared" si="239"/>
        <v>53.76783160406368</v>
      </c>
    </row>
    <row r="1707" spans="1:9" ht="13.5" x14ac:dyDescent="0.25">
      <c r="A1707" s="3">
        <f>TITRES_STAT!B1710</f>
        <v>44502</v>
      </c>
      <c r="B1707" s="6">
        <f>TITRES_STAT!D1710</f>
        <v>8.6349</v>
      </c>
      <c r="C1707" s="2">
        <f t="shared" si="234"/>
        <v>-0.17510000000000048</v>
      </c>
      <c r="D1707" s="2">
        <f t="shared" si="235"/>
        <v>0</v>
      </c>
      <c r="E1707" s="2">
        <f t="shared" si="236"/>
        <v>0.17510000000000048</v>
      </c>
      <c r="F1707" s="2">
        <f t="shared" si="240"/>
        <v>2.6666688623078191E-2</v>
      </c>
      <c r="G1707" s="2">
        <f t="shared" si="240"/>
        <v>3.5436444675797089E-2</v>
      </c>
      <c r="H1707" s="2">
        <f t="shared" si="238"/>
        <v>0.75252155985307978</v>
      </c>
      <c r="I1707" s="2">
        <f t="shared" si="239"/>
        <v>42.939361037941602</v>
      </c>
    </row>
    <row r="1708" spans="1:9" ht="13.5" x14ac:dyDescent="0.25">
      <c r="A1708" s="3">
        <f>TITRES_STAT!B1711</f>
        <v>44503</v>
      </c>
      <c r="B1708" s="6">
        <f>TITRES_STAT!D1711</f>
        <v>8.8192000000000004</v>
      </c>
      <c r="C1708" s="2">
        <f t="shared" si="234"/>
        <v>0.18430000000000035</v>
      </c>
      <c r="D1708" s="2">
        <f t="shared" si="235"/>
        <v>0.18430000000000035</v>
      </c>
      <c r="E1708" s="2">
        <f t="shared" si="236"/>
        <v>0</v>
      </c>
      <c r="F1708" s="2">
        <f t="shared" si="240"/>
        <v>3.7926210864286922E-2</v>
      </c>
      <c r="G1708" s="2">
        <f t="shared" si="240"/>
        <v>3.2905270056097294E-2</v>
      </c>
      <c r="H1708" s="2">
        <f t="shared" si="238"/>
        <v>1.1525877404935401</v>
      </c>
      <c r="I1708" s="2">
        <f t="shared" si="239"/>
        <v>53.544286200816025</v>
      </c>
    </row>
    <row r="1709" spans="1:9" ht="13.5" x14ac:dyDescent="0.25">
      <c r="A1709" s="3">
        <f>TITRES_STAT!B1712</f>
        <v>44504</v>
      </c>
      <c r="B1709" s="6">
        <f>TITRES_STAT!D1712</f>
        <v>8.8192000000000004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3.5217195802552143E-2</v>
      </c>
      <c r="G1709" s="2">
        <f t="shared" si="241"/>
        <v>3.0554893623518913E-2</v>
      </c>
      <c r="H1709" s="2">
        <f t="shared" si="238"/>
        <v>1.1525877404935401</v>
      </c>
      <c r="I1709" s="2">
        <f t="shared" si="239"/>
        <v>53.544286200816025</v>
      </c>
    </row>
    <row r="1710" spans="1:9" ht="13.5" x14ac:dyDescent="0.25">
      <c r="A1710" s="3">
        <f>TITRES_STAT!B1713</f>
        <v>44505</v>
      </c>
      <c r="B1710" s="6">
        <f>TITRES_STAT!D1713</f>
        <v>8.8008000000000006</v>
      </c>
      <c r="C1710" s="2">
        <f t="shared" si="234"/>
        <v>-1.839999999999975E-2</v>
      </c>
      <c r="D1710" s="2">
        <f t="shared" si="235"/>
        <v>0</v>
      </c>
      <c r="E1710" s="2">
        <f t="shared" si="236"/>
        <v>1.839999999999975E-2</v>
      </c>
      <c r="F1710" s="2">
        <f t="shared" si="241"/>
        <v>3.2701681816655559E-2</v>
      </c>
      <c r="G1710" s="2">
        <f t="shared" si="241"/>
        <v>2.9686686936124689E-2</v>
      </c>
      <c r="H1710" s="2">
        <f t="shared" si="238"/>
        <v>1.1015605037712048</v>
      </c>
      <c r="I1710" s="2">
        <f t="shared" si="239"/>
        <v>52.41631167860637</v>
      </c>
    </row>
    <row r="1711" spans="1:9" ht="13.5" x14ac:dyDescent="0.25">
      <c r="A1711" s="3">
        <f>TITRES_STAT!B1714</f>
        <v>44508</v>
      </c>
      <c r="B1711" s="6">
        <f>TITRES_STAT!D1714</f>
        <v>8.8008000000000006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3.0365847401180163E-2</v>
      </c>
      <c r="G1711" s="2">
        <f t="shared" si="241"/>
        <v>2.7566209297830067E-2</v>
      </c>
      <c r="H1711" s="2">
        <f t="shared" si="238"/>
        <v>1.1015605037712051</v>
      </c>
      <c r="I1711" s="2">
        <f t="shared" si="239"/>
        <v>52.416311678606377</v>
      </c>
    </row>
    <row r="1712" spans="1:9" ht="13.5" x14ac:dyDescent="0.25">
      <c r="A1712" s="3">
        <f>TITRES_STAT!B1715</f>
        <v>44509</v>
      </c>
      <c r="B1712" s="6">
        <f>TITRES_STAT!D1715</f>
        <v>8.7086000000000006</v>
      </c>
      <c r="C1712" s="2">
        <f t="shared" si="234"/>
        <v>-9.220000000000006E-2</v>
      </c>
      <c r="D1712" s="2">
        <f t="shared" si="235"/>
        <v>0</v>
      </c>
      <c r="E1712" s="2">
        <f t="shared" si="236"/>
        <v>9.220000000000006E-2</v>
      </c>
      <c r="F1712" s="2">
        <f t="shared" si="241"/>
        <v>2.8196858301095865E-2</v>
      </c>
      <c r="G1712" s="2">
        <f t="shared" si="241"/>
        <v>3.2182908633699353E-2</v>
      </c>
      <c r="H1712" s="2">
        <f t="shared" si="238"/>
        <v>0.87614387568345464</v>
      </c>
      <c r="I1712" s="2">
        <f t="shared" si="239"/>
        <v>46.699183737403231</v>
      </c>
    </row>
    <row r="1713" spans="1:9" ht="13.5" x14ac:dyDescent="0.25">
      <c r="A1713" s="3">
        <f>TITRES_STAT!B1716</f>
        <v>44510</v>
      </c>
      <c r="B1713" s="6">
        <f>TITRES_STAT!D1716</f>
        <v>8.6165000000000003</v>
      </c>
      <c r="C1713" s="2">
        <f t="shared" si="234"/>
        <v>-9.2100000000000293E-2</v>
      </c>
      <c r="D1713" s="2">
        <f t="shared" si="235"/>
        <v>0</v>
      </c>
      <c r="E1713" s="2">
        <f t="shared" si="236"/>
        <v>9.2100000000000293E-2</v>
      </c>
      <c r="F1713" s="2">
        <f t="shared" si="241"/>
        <v>2.6182796993874734E-2</v>
      </c>
      <c r="G1713" s="2">
        <f t="shared" si="241"/>
        <v>3.646270087414942E-2</v>
      </c>
      <c r="H1713" s="2">
        <f t="shared" si="238"/>
        <v>0.71807069597626205</v>
      </c>
      <c r="I1713" s="2">
        <f t="shared" si="239"/>
        <v>41.795177442813639</v>
      </c>
    </row>
    <row r="1714" spans="1:9" ht="13.5" x14ac:dyDescent="0.25">
      <c r="A1714" s="3">
        <f>TITRES_STAT!B1717</f>
        <v>44511</v>
      </c>
      <c r="B1714" s="6">
        <f>TITRES_STAT!D1717</f>
        <v>8.6165000000000003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2.4312597208597967E-2</v>
      </c>
      <c r="G1714" s="2">
        <f t="shared" si="241"/>
        <v>3.3858222240281607E-2</v>
      </c>
      <c r="H1714" s="2">
        <f t="shared" si="238"/>
        <v>0.71807069597626205</v>
      </c>
      <c r="I1714" s="2">
        <f t="shared" si="239"/>
        <v>41.795177442813639</v>
      </c>
    </row>
    <row r="1715" spans="1:9" ht="13.5" x14ac:dyDescent="0.25">
      <c r="A1715" s="3">
        <f>TITRES_STAT!B1718</f>
        <v>44512</v>
      </c>
      <c r="B1715" s="6">
        <f>TITRES_STAT!D1718</f>
        <v>8.5427</v>
      </c>
      <c r="C1715" s="2">
        <f t="shared" si="234"/>
        <v>-7.380000000000031E-2</v>
      </c>
      <c r="D1715" s="2">
        <f t="shared" si="235"/>
        <v>0</v>
      </c>
      <c r="E1715" s="2">
        <f t="shared" si="236"/>
        <v>7.380000000000031E-2</v>
      </c>
      <c r="F1715" s="2">
        <f t="shared" si="241"/>
        <v>2.2575983122269543E-2</v>
      </c>
      <c r="G1715" s="2">
        <f t="shared" si="241"/>
        <v>3.6711206365975801E-2</v>
      </c>
      <c r="H1715" s="2">
        <f t="shared" si="238"/>
        <v>0.61496162499288276</v>
      </c>
      <c r="I1715" s="2">
        <f t="shared" si="239"/>
        <v>38.079024013687821</v>
      </c>
    </row>
    <row r="1716" spans="1:9" ht="13.5" x14ac:dyDescent="0.25">
      <c r="A1716" s="3">
        <f>TITRES_STAT!B1719</f>
        <v>44515</v>
      </c>
      <c r="B1716" s="6">
        <f>TITRES_STAT!D1719</f>
        <v>8.4781999999999993</v>
      </c>
      <c r="C1716" s="2">
        <f t="shared" si="234"/>
        <v>-6.4500000000000668E-2</v>
      </c>
      <c r="D1716" s="2">
        <f t="shared" si="235"/>
        <v>0</v>
      </c>
      <c r="E1716" s="2">
        <f t="shared" si="236"/>
        <v>6.4500000000000668E-2</v>
      </c>
      <c r="F1716" s="2">
        <f t="shared" si="241"/>
        <v>2.096341289925029E-2</v>
      </c>
      <c r="G1716" s="2">
        <f t="shared" si="241"/>
        <v>3.8696120196977581E-2</v>
      </c>
      <c r="H1716" s="2">
        <f t="shared" si="238"/>
        <v>0.54174456747960142</v>
      </c>
      <c r="I1716" s="2">
        <f t="shared" si="239"/>
        <v>35.138412607818012</v>
      </c>
    </row>
    <row r="1717" spans="1:9" ht="13.5" x14ac:dyDescent="0.25">
      <c r="A1717" s="3">
        <f>TITRES_STAT!B1720</f>
        <v>44516</v>
      </c>
      <c r="B1717" s="6">
        <f>TITRES_STAT!D1720</f>
        <v>8.3861000000000008</v>
      </c>
      <c r="C1717" s="2">
        <f t="shared" si="234"/>
        <v>-9.2099999999998516E-2</v>
      </c>
      <c r="D1717" s="2">
        <f t="shared" si="235"/>
        <v>0</v>
      </c>
      <c r="E1717" s="2">
        <f t="shared" si="236"/>
        <v>9.2099999999998516E-2</v>
      </c>
      <c r="F1717" s="2">
        <f t="shared" si="241"/>
        <v>1.9466026263589557E-2</v>
      </c>
      <c r="G1717" s="2">
        <f t="shared" si="241"/>
        <v>4.2510683040050505E-2</v>
      </c>
      <c r="H1717" s="2">
        <f t="shared" si="238"/>
        <v>0.45790904477469979</v>
      </c>
      <c r="I1717" s="2">
        <f t="shared" si="239"/>
        <v>31.408615401344434</v>
      </c>
    </row>
    <row r="1718" spans="1:9" ht="13.5" x14ac:dyDescent="0.25">
      <c r="A1718" s="3">
        <f>TITRES_STAT!B1721</f>
        <v>44517</v>
      </c>
      <c r="B1718" s="6">
        <f>TITRES_STAT!D1721</f>
        <v>8.2018000000000004</v>
      </c>
      <c r="C1718" s="2">
        <f t="shared" si="234"/>
        <v>-0.18430000000000035</v>
      </c>
      <c r="D1718" s="2">
        <f t="shared" si="235"/>
        <v>0</v>
      </c>
      <c r="E1718" s="2">
        <f t="shared" si="236"/>
        <v>0.18430000000000035</v>
      </c>
      <c r="F1718" s="2">
        <f t="shared" si="241"/>
        <v>1.8075595816190303E-2</v>
      </c>
      <c r="G1718" s="2">
        <f t="shared" si="241"/>
        <v>5.2638491394332639E-2</v>
      </c>
      <c r="H1718" s="2">
        <f t="shared" si="238"/>
        <v>0.34339122070919426</v>
      </c>
      <c r="I1718" s="2">
        <f t="shared" si="239"/>
        <v>25.561520383311233</v>
      </c>
    </row>
    <row r="1719" spans="1:9" ht="13.5" x14ac:dyDescent="0.25">
      <c r="A1719" s="3">
        <f>TITRES_STAT!B1722</f>
        <v>44518</v>
      </c>
      <c r="B1719" s="6">
        <f>TITRES_STAT!D1722</f>
        <v>8.5243000000000002</v>
      </c>
      <c r="C1719" s="2">
        <f t="shared" si="234"/>
        <v>0.32249999999999979</v>
      </c>
      <c r="D1719" s="2">
        <f t="shared" si="235"/>
        <v>0.32249999999999979</v>
      </c>
      <c r="E1719" s="2">
        <f t="shared" si="236"/>
        <v>0</v>
      </c>
      <c r="F1719" s="2">
        <f t="shared" si="241"/>
        <v>3.9820196115033839E-2</v>
      </c>
      <c r="G1719" s="2">
        <f t="shared" si="241"/>
        <v>4.8878599151880309E-2</v>
      </c>
      <c r="H1719" s="2">
        <f t="shared" si="238"/>
        <v>0.8146754777341445</v>
      </c>
      <c r="I1719" s="2">
        <f t="shared" si="239"/>
        <v>44.893728257758326</v>
      </c>
    </row>
    <row r="1720" spans="1:9" ht="13.5" x14ac:dyDescent="0.25">
      <c r="A1720" s="3">
        <f>TITRES_STAT!B1723</f>
        <v>44519</v>
      </c>
      <c r="B1720" s="6">
        <f>TITRES_STAT!D1723</f>
        <v>8.2939000000000007</v>
      </c>
      <c r="C1720" s="2">
        <f t="shared" si="234"/>
        <v>-0.23039999999999949</v>
      </c>
      <c r="D1720" s="2">
        <f t="shared" si="235"/>
        <v>0</v>
      </c>
      <c r="E1720" s="2">
        <f t="shared" si="236"/>
        <v>0.23039999999999949</v>
      </c>
      <c r="F1720" s="2">
        <f t="shared" si="241"/>
        <v>3.6975896392531418E-2</v>
      </c>
      <c r="G1720" s="2">
        <f t="shared" si="241"/>
        <v>6.1844413498174537E-2</v>
      </c>
      <c r="H1720" s="2">
        <f t="shared" si="238"/>
        <v>0.59788579600035885</v>
      </c>
      <c r="I1720" s="2">
        <f t="shared" si="239"/>
        <v>37.417304634468664</v>
      </c>
    </row>
    <row r="1721" spans="1:9" ht="13.5" x14ac:dyDescent="0.25">
      <c r="A1721" s="3">
        <f>TITRES_STAT!B1724</f>
        <v>44522</v>
      </c>
      <c r="B1721" s="6">
        <f>TITRES_STAT!D1724</f>
        <v>8.1096000000000004</v>
      </c>
      <c r="C1721" s="2">
        <f t="shared" si="234"/>
        <v>-0.18430000000000035</v>
      </c>
      <c r="D1721" s="2">
        <f t="shared" si="235"/>
        <v>0</v>
      </c>
      <c r="E1721" s="2">
        <f t="shared" si="236"/>
        <v>0.18430000000000035</v>
      </c>
      <c r="F1721" s="2">
        <f t="shared" si="241"/>
        <v>3.4334760935922033E-2</v>
      </c>
      <c r="G1721" s="2">
        <f t="shared" si="241"/>
        <v>7.0591241105447816E-2</v>
      </c>
      <c r="H1721" s="2">
        <f t="shared" si="238"/>
        <v>0.48638840170883862</v>
      </c>
      <c r="I1721" s="2">
        <f t="shared" si="239"/>
        <v>32.722833490200699</v>
      </c>
    </row>
    <row r="1722" spans="1:9" ht="13.5" x14ac:dyDescent="0.25">
      <c r="A1722" s="3">
        <f>TITRES_STAT!B1725</f>
        <v>44523</v>
      </c>
      <c r="B1722" s="6">
        <f>TITRES_STAT!D1725</f>
        <v>8.1096000000000004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3.1882278011927605E-2</v>
      </c>
      <c r="G1722" s="2">
        <f t="shared" si="241"/>
        <v>6.5549009597915833E-2</v>
      </c>
      <c r="H1722" s="2">
        <f t="shared" si="238"/>
        <v>0.48638840170883862</v>
      </c>
      <c r="I1722" s="2">
        <f t="shared" si="239"/>
        <v>32.722833490200699</v>
      </c>
    </row>
    <row r="1723" spans="1:9" ht="13.5" x14ac:dyDescent="0.25">
      <c r="A1723" s="3">
        <f>TITRES_STAT!B1726</f>
        <v>44524</v>
      </c>
      <c r="B1723" s="6">
        <f>TITRES_STAT!D1726</f>
        <v>8.1096000000000004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2.9604972439647059E-2</v>
      </c>
      <c r="G1723" s="2">
        <f t="shared" si="241"/>
        <v>6.0866937483778985E-2</v>
      </c>
      <c r="H1723" s="2">
        <f t="shared" si="238"/>
        <v>0.48638840170883862</v>
      </c>
      <c r="I1723" s="2">
        <f t="shared" si="239"/>
        <v>32.722833490200699</v>
      </c>
    </row>
    <row r="1724" spans="1:9" ht="13.5" x14ac:dyDescent="0.25">
      <c r="A1724" s="3">
        <f>TITRES_STAT!B1727</f>
        <v>44525</v>
      </c>
      <c r="B1724" s="6">
        <f>TITRES_STAT!D1727</f>
        <v>8.1188000000000002</v>
      </c>
      <c r="C1724" s="2">
        <f t="shared" si="234"/>
        <v>9.1999999999998749E-3</v>
      </c>
      <c r="D1724" s="2">
        <f t="shared" si="235"/>
        <v>9.1999999999998749E-3</v>
      </c>
      <c r="E1724" s="2">
        <f t="shared" si="236"/>
        <v>0</v>
      </c>
      <c r="F1724" s="2">
        <f t="shared" si="241"/>
        <v>2.8147474408243688E-2</v>
      </c>
      <c r="G1724" s="2">
        <f t="shared" si="241"/>
        <v>5.6519299092080484E-2</v>
      </c>
      <c r="H1724" s="2">
        <f t="shared" si="238"/>
        <v>0.49801527726637584</v>
      </c>
      <c r="I1724" s="2">
        <f t="shared" si="239"/>
        <v>33.245006564630586</v>
      </c>
    </row>
    <row r="1725" spans="1:9" ht="13.5" x14ac:dyDescent="0.25">
      <c r="A1725" s="3">
        <f>TITRES_STAT!B1728</f>
        <v>44526</v>
      </c>
      <c r="B1725" s="6">
        <f>TITRES_STAT!D1728</f>
        <v>8.1280000000000001</v>
      </c>
      <c r="C1725" s="2">
        <f t="shared" si="234"/>
        <v>9.1999999999998749E-3</v>
      </c>
      <c r="D1725" s="2">
        <f t="shared" si="235"/>
        <v>9.1999999999998749E-3</v>
      </c>
      <c r="E1725" s="2">
        <f t="shared" si="236"/>
        <v>0</v>
      </c>
      <c r="F1725" s="2">
        <f t="shared" ref="F1725:G1740" si="242">((F1724*13)+D1725)/14</f>
        <v>2.6794083379083417E-2</v>
      </c>
      <c r="G1725" s="2">
        <f t="shared" si="242"/>
        <v>5.2482206299789017E-2</v>
      </c>
      <c r="H1725" s="2">
        <f t="shared" si="238"/>
        <v>0.5105365278668007</v>
      </c>
      <c r="I1725" s="2">
        <f t="shared" si="239"/>
        <v>33.798356971068216</v>
      </c>
    </row>
    <row r="1726" spans="1:9" ht="13.5" x14ac:dyDescent="0.25">
      <c r="A1726" s="3">
        <f>TITRES_STAT!B1729</f>
        <v>44529</v>
      </c>
      <c r="B1726" s="6">
        <f>TITRES_STAT!D1729</f>
        <v>8.1280000000000001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2.4880220280577459E-2</v>
      </c>
      <c r="G1726" s="2">
        <f t="shared" si="242"/>
        <v>4.8733477278375514E-2</v>
      </c>
      <c r="H1726" s="2">
        <f t="shared" si="238"/>
        <v>0.5105365278668007</v>
      </c>
      <c r="I1726" s="2">
        <f t="shared" si="239"/>
        <v>33.798356971068216</v>
      </c>
    </row>
    <row r="1727" spans="1:9" ht="13.5" x14ac:dyDescent="0.25">
      <c r="A1727" s="3">
        <f>TITRES_STAT!B1730</f>
        <v>44530</v>
      </c>
      <c r="B1727" s="6">
        <f>TITRES_STAT!D1730</f>
        <v>8.1280000000000001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2.310306168910764E-2</v>
      </c>
      <c r="G1727" s="2">
        <f t="shared" si="242"/>
        <v>4.5252514615634405E-2</v>
      </c>
      <c r="H1727" s="2">
        <f t="shared" si="238"/>
        <v>0.5105365278668007</v>
      </c>
      <c r="I1727" s="2">
        <f t="shared" si="239"/>
        <v>33.798356971068216</v>
      </c>
    </row>
    <row r="1728" spans="1:9" ht="13.5" x14ac:dyDescent="0.25">
      <c r="A1728" s="3">
        <f>TITRES_STAT!B1731</f>
        <v>44531</v>
      </c>
      <c r="B1728" s="6">
        <f>TITRES_STAT!D1731</f>
        <v>8.1280000000000001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2.1452842997028522E-2</v>
      </c>
      <c r="G1728" s="2">
        <f t="shared" si="242"/>
        <v>4.2020192143089094E-2</v>
      </c>
      <c r="H1728" s="2">
        <f t="shared" si="238"/>
        <v>0.51053652786680059</v>
      </c>
      <c r="I1728" s="2">
        <f t="shared" si="239"/>
        <v>33.798356971068216</v>
      </c>
    </row>
    <row r="1729" spans="1:9" ht="13.5" x14ac:dyDescent="0.25">
      <c r="A1729" s="3">
        <f>TITRES_STAT!B1732</f>
        <v>44532</v>
      </c>
      <c r="B1729" s="6">
        <f>TITRES_STAT!D1732</f>
        <v>8.2477999999999998</v>
      </c>
      <c r="C1729" s="2">
        <f t="shared" si="234"/>
        <v>0.11979999999999968</v>
      </c>
      <c r="D1729" s="2">
        <f t="shared" si="235"/>
        <v>0.11979999999999968</v>
      </c>
      <c r="E1729" s="2">
        <f t="shared" si="236"/>
        <v>0</v>
      </c>
      <c r="F1729" s="2">
        <f t="shared" si="242"/>
        <v>2.8477639925812176E-2</v>
      </c>
      <c r="G1729" s="2">
        <f t="shared" si="242"/>
        <v>3.9018749847154158E-2</v>
      </c>
      <c r="H1729" s="2">
        <f t="shared" si="238"/>
        <v>0.72984501136930202</v>
      </c>
      <c r="I1729" s="2">
        <f t="shared" si="239"/>
        <v>42.191352784350023</v>
      </c>
    </row>
    <row r="1730" spans="1:9" ht="13.5" x14ac:dyDescent="0.25">
      <c r="A1730" s="3">
        <f>TITRES_STAT!B1733</f>
        <v>44533</v>
      </c>
      <c r="B1730" s="6">
        <f>TITRES_STAT!D1733</f>
        <v>8.2477999999999998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2.6443522788254164E-2</v>
      </c>
      <c r="G1730" s="2">
        <f t="shared" si="242"/>
        <v>3.6231696286643147E-2</v>
      </c>
      <c r="H1730" s="2">
        <f t="shared" si="238"/>
        <v>0.72984501136930202</v>
      </c>
      <c r="I1730" s="2">
        <f t="shared" si="239"/>
        <v>42.191352784350023</v>
      </c>
    </row>
    <row r="1731" spans="1:9" ht="13.5" x14ac:dyDescent="0.25">
      <c r="A1731" s="3">
        <f>TITRES_STAT!B1734</f>
        <v>44536</v>
      </c>
      <c r="B1731" s="6">
        <f>TITRES_STAT!D1734</f>
        <v>8.2477999999999998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2.4554699731950295E-2</v>
      </c>
      <c r="G1731" s="2">
        <f t="shared" si="242"/>
        <v>3.3643717980454353E-2</v>
      </c>
      <c r="H1731" s="2">
        <f t="shared" si="238"/>
        <v>0.72984501136930191</v>
      </c>
      <c r="I1731" s="2">
        <f t="shared" si="239"/>
        <v>42.191352784350023</v>
      </c>
    </row>
    <row r="1732" spans="1:9" ht="13.5" x14ac:dyDescent="0.25">
      <c r="A1732" s="3">
        <f>TITRES_STAT!B1735</f>
        <v>44537</v>
      </c>
      <c r="B1732" s="6">
        <f>TITRES_STAT!D1735</f>
        <v>8.2385999999999999</v>
      </c>
      <c r="C1732" s="2">
        <f t="shared" si="243"/>
        <v>-9.1999999999998749E-3</v>
      </c>
      <c r="D1732" s="2">
        <f t="shared" si="244"/>
        <v>0</v>
      </c>
      <c r="E1732" s="2">
        <f t="shared" si="245"/>
        <v>9.1999999999998749E-3</v>
      </c>
      <c r="F1732" s="2">
        <f t="shared" si="242"/>
        <v>2.280079260823956E-2</v>
      </c>
      <c r="G1732" s="2">
        <f t="shared" si="242"/>
        <v>3.1897738124707607E-2</v>
      </c>
      <c r="H1732" s="2">
        <f t="shared" si="238"/>
        <v>0.71480907264011728</v>
      </c>
      <c r="I1732" s="2">
        <f t="shared" si="239"/>
        <v>41.684469953240821</v>
      </c>
    </row>
    <row r="1733" spans="1:9" ht="13.5" x14ac:dyDescent="0.25">
      <c r="A1733" s="3">
        <f>TITRES_STAT!B1736</f>
        <v>44538</v>
      </c>
      <c r="B1733" s="6">
        <f>TITRES_STAT!D1736</f>
        <v>8.2294</v>
      </c>
      <c r="C1733" s="2">
        <f t="shared" si="243"/>
        <v>-9.1999999999998749E-3</v>
      </c>
      <c r="D1733" s="2">
        <f t="shared" si="244"/>
        <v>0</v>
      </c>
      <c r="E1733" s="2">
        <f t="shared" si="245"/>
        <v>9.1999999999998749E-3</v>
      </c>
      <c r="F1733" s="2">
        <f t="shared" si="242"/>
        <v>2.1172164564793875E-2</v>
      </c>
      <c r="G1733" s="2">
        <f t="shared" si="242"/>
        <v>3.0276471115799914E-2</v>
      </c>
      <c r="H1733" s="2">
        <f t="shared" si="238"/>
        <v>0.69929432937595837</v>
      </c>
      <c r="I1733" s="2">
        <f t="shared" si="239"/>
        <v>41.152042779591</v>
      </c>
    </row>
    <row r="1734" spans="1:9" ht="13.5" x14ac:dyDescent="0.25">
      <c r="A1734" s="3">
        <f>TITRES_STAT!B1737</f>
        <v>44539</v>
      </c>
      <c r="B1734" s="6">
        <f>TITRES_STAT!D1737</f>
        <v>8.2294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1.9659867095880027E-2</v>
      </c>
      <c r="G1734" s="2">
        <f t="shared" si="242"/>
        <v>2.8113866036099919E-2</v>
      </c>
      <c r="H1734" s="2">
        <f t="shared" si="238"/>
        <v>0.69929432937595837</v>
      </c>
      <c r="I1734" s="2">
        <f t="shared" si="239"/>
        <v>41.152042779591</v>
      </c>
    </row>
    <row r="1735" spans="1:9" ht="13.5" x14ac:dyDescent="0.25">
      <c r="A1735" s="3">
        <f>TITRES_STAT!B1738</f>
        <v>44540</v>
      </c>
      <c r="B1735" s="6">
        <f>TITRES_STAT!D1738</f>
        <v>8.2202000000000002</v>
      </c>
      <c r="C1735" s="2">
        <f t="shared" si="243"/>
        <v>-9.1999999999998749E-3</v>
      </c>
      <c r="D1735" s="2">
        <f t="shared" si="244"/>
        <v>0</v>
      </c>
      <c r="E1735" s="2">
        <f t="shared" si="245"/>
        <v>9.1999999999998749E-3</v>
      </c>
      <c r="F1735" s="2">
        <f t="shared" si="242"/>
        <v>1.825559087474574E-2</v>
      </c>
      <c r="G1735" s="2">
        <f t="shared" si="242"/>
        <v>2.6762875604949915E-2</v>
      </c>
      <c r="H1735" s="2">
        <f t="shared" si="238"/>
        <v>0.68212366803249225</v>
      </c>
      <c r="I1735" s="2">
        <f t="shared" si="239"/>
        <v>40.551338822212934</v>
      </c>
    </row>
    <row r="1736" spans="1:9" ht="13.5" x14ac:dyDescent="0.25">
      <c r="A1736" s="3">
        <f>TITRES_STAT!B1739</f>
        <v>44543</v>
      </c>
      <c r="B1736" s="6">
        <f>TITRES_STAT!D1739</f>
        <v>8.2294</v>
      </c>
      <c r="C1736" s="2">
        <f t="shared" si="243"/>
        <v>9.1999999999998749E-3</v>
      </c>
      <c r="D1736" s="2">
        <f t="shared" si="244"/>
        <v>9.1999999999998749E-3</v>
      </c>
      <c r="E1736" s="2">
        <f t="shared" si="245"/>
        <v>0</v>
      </c>
      <c r="F1736" s="2">
        <f t="shared" si="242"/>
        <v>1.7608762955121034E-2</v>
      </c>
      <c r="G1736" s="2">
        <f t="shared" si="242"/>
        <v>2.4851241633167782E-2</v>
      </c>
      <c r="H1736" s="2">
        <f t="shared" si="238"/>
        <v>0.70856672737105608</v>
      </c>
      <c r="I1736" s="2">
        <f t="shared" si="239"/>
        <v>41.471410862677644</v>
      </c>
    </row>
    <row r="1737" spans="1:9" ht="13.5" x14ac:dyDescent="0.25">
      <c r="A1737" s="3">
        <f>TITRES_STAT!B1740</f>
        <v>44544</v>
      </c>
      <c r="B1737" s="6">
        <f>TITRES_STAT!D1740</f>
        <v>8.2018000000000004</v>
      </c>
      <c r="C1737" s="2">
        <f t="shared" si="243"/>
        <v>-2.7599999999999625E-2</v>
      </c>
      <c r="D1737" s="2">
        <f t="shared" si="244"/>
        <v>0</v>
      </c>
      <c r="E1737" s="2">
        <f t="shared" si="245"/>
        <v>2.7599999999999625E-2</v>
      </c>
      <c r="F1737" s="2">
        <f t="shared" si="242"/>
        <v>1.6350994172612387E-2</v>
      </c>
      <c r="G1737" s="2">
        <f t="shared" si="242"/>
        <v>2.5047581516512912E-2</v>
      </c>
      <c r="H1737" s="2">
        <f t="shared" si="238"/>
        <v>0.65279732343950259</v>
      </c>
      <c r="I1737" s="2">
        <f t="shared" si="239"/>
        <v>39.496513830323671</v>
      </c>
    </row>
    <row r="1738" spans="1:9" ht="13.5" x14ac:dyDescent="0.25">
      <c r="A1738" s="3">
        <f>TITRES_STAT!B1741</f>
        <v>44545</v>
      </c>
      <c r="B1738" s="6">
        <f>TITRES_STAT!D1741</f>
        <v>8.2018000000000004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1.5183066017425789E-2</v>
      </c>
      <c r="G1738" s="2">
        <f t="shared" si="242"/>
        <v>2.3258468551047705E-2</v>
      </c>
      <c r="H1738" s="2">
        <f t="shared" si="238"/>
        <v>0.65279732343950259</v>
      </c>
      <c r="I1738" s="2">
        <f t="shared" si="239"/>
        <v>39.496513830323671</v>
      </c>
    </row>
    <row r="1739" spans="1:9" ht="13.5" x14ac:dyDescent="0.25">
      <c r="A1739" s="3">
        <f>TITRES_STAT!B1742</f>
        <v>44546</v>
      </c>
      <c r="B1739" s="6">
        <f>TITRES_STAT!D1742</f>
        <v>8.1556999999999995</v>
      </c>
      <c r="C1739" s="2">
        <f t="shared" si="243"/>
        <v>-4.6100000000000918E-2</v>
      </c>
      <c r="D1739" s="2">
        <f t="shared" si="244"/>
        <v>0</v>
      </c>
      <c r="E1739" s="2">
        <f t="shared" si="245"/>
        <v>4.6100000000000918E-2</v>
      </c>
      <c r="F1739" s="2">
        <f t="shared" si="242"/>
        <v>1.4098561301895376E-2</v>
      </c>
      <c r="G1739" s="2">
        <f t="shared" si="242"/>
        <v>2.489000651168722E-2</v>
      </c>
      <c r="H1739" s="2">
        <f t="shared" si="238"/>
        <v>0.56643461685216234</v>
      </c>
      <c r="I1739" s="2">
        <f t="shared" si="239"/>
        <v>36.160757095016471</v>
      </c>
    </row>
    <row r="1740" spans="1:9" ht="13.5" x14ac:dyDescent="0.25">
      <c r="A1740" s="3">
        <f>TITRES_STAT!B1743</f>
        <v>44550</v>
      </c>
      <c r="B1740" s="6">
        <f>TITRES_STAT!D1743</f>
        <v>8.1464999999999996</v>
      </c>
      <c r="C1740" s="2">
        <f t="shared" si="243"/>
        <v>-9.1999999999998749E-3</v>
      </c>
      <c r="D1740" s="2">
        <f t="shared" si="244"/>
        <v>0</v>
      </c>
      <c r="E1740" s="2">
        <f t="shared" si="245"/>
        <v>9.1999999999998749E-3</v>
      </c>
      <c r="F1740" s="2">
        <f t="shared" si="242"/>
        <v>1.3091521208902848E-2</v>
      </c>
      <c r="G1740" s="2">
        <f t="shared" si="242"/>
        <v>2.376929176085241E-2</v>
      </c>
      <c r="H1740" s="2">
        <f t="shared" si="238"/>
        <v>0.55077455990776913</v>
      </c>
      <c r="I1740" s="2">
        <f t="shared" si="239"/>
        <v>35.51609461149053</v>
      </c>
    </row>
    <row r="1741" spans="1:9" ht="13.5" x14ac:dyDescent="0.25">
      <c r="A1741" s="3">
        <f>TITRES_STAT!B1744</f>
        <v>44551</v>
      </c>
      <c r="B1741" s="6">
        <f>TITRES_STAT!D1744</f>
        <v>8.1464999999999996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1.2156412551124072E-2</v>
      </c>
      <c r="G1741" s="2">
        <f t="shared" si="246"/>
        <v>2.2071485206505811E-2</v>
      </c>
      <c r="H1741" s="2">
        <f t="shared" si="238"/>
        <v>0.55077455990776902</v>
      </c>
      <c r="I1741" s="2">
        <f t="shared" si="239"/>
        <v>35.51609461149053</v>
      </c>
    </row>
    <row r="1742" spans="1:9" ht="13.5" x14ac:dyDescent="0.25">
      <c r="A1742" s="3">
        <f>TITRES_STAT!B1745</f>
        <v>44552</v>
      </c>
      <c r="B1742" s="6">
        <f>TITRES_STAT!D1745</f>
        <v>8.1464999999999996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1.1288097368900924E-2</v>
      </c>
      <c r="G1742" s="2">
        <f t="shared" si="246"/>
        <v>2.0494950548898251E-2</v>
      </c>
      <c r="H1742" s="2">
        <f t="shared" si="238"/>
        <v>0.55077455990776902</v>
      </c>
      <c r="I1742" s="2">
        <f t="shared" si="239"/>
        <v>35.51609461149053</v>
      </c>
    </row>
    <row r="1743" spans="1:9" ht="13.5" x14ac:dyDescent="0.25">
      <c r="A1743" s="3">
        <f>TITRES_STAT!B1746</f>
        <v>44553</v>
      </c>
      <c r="B1743" s="6">
        <f>TITRES_STAT!D1746</f>
        <v>8.0175000000000001</v>
      </c>
      <c r="C1743" s="2">
        <f t="shared" si="243"/>
        <v>-0.12899999999999956</v>
      </c>
      <c r="D1743" s="2">
        <f t="shared" si="244"/>
        <v>0</v>
      </c>
      <c r="E1743" s="2">
        <f t="shared" si="245"/>
        <v>0.12899999999999956</v>
      </c>
      <c r="F1743" s="2">
        <f t="shared" si="246"/>
        <v>1.0481804699693715E-2</v>
      </c>
      <c r="G1743" s="2">
        <f t="shared" si="246"/>
        <v>2.8245311223976916E-2</v>
      </c>
      <c r="H1743" s="2">
        <f t="shared" si="238"/>
        <v>0.37109892741404482</v>
      </c>
      <c r="I1743" s="2">
        <f t="shared" si="239"/>
        <v>27.065802473783151</v>
      </c>
    </row>
    <row r="1744" spans="1:9" ht="13.5" x14ac:dyDescent="0.25">
      <c r="A1744" s="3">
        <f>TITRES_STAT!B1747</f>
        <v>44554</v>
      </c>
      <c r="B1744" s="6">
        <f>TITRES_STAT!D1747</f>
        <v>7.9528999999999996</v>
      </c>
      <c r="C1744" s="2">
        <f t="shared" si="243"/>
        <v>-6.4600000000000435E-2</v>
      </c>
      <c r="D1744" s="2">
        <f t="shared" si="244"/>
        <v>0</v>
      </c>
      <c r="E1744" s="2">
        <f t="shared" si="245"/>
        <v>6.4600000000000435E-2</v>
      </c>
      <c r="F1744" s="2">
        <f t="shared" si="246"/>
        <v>9.7331043640013076E-3</v>
      </c>
      <c r="G1744" s="2">
        <f t="shared" si="246"/>
        <v>3.0842074707978593E-2</v>
      </c>
      <c r="H1744" s="2">
        <f t="shared" si="238"/>
        <v>0.31557878178290755</v>
      </c>
      <c r="I1744" s="2">
        <f t="shared" si="239"/>
        <v>23.987828486806904</v>
      </c>
    </row>
    <row r="1745" spans="1:9" ht="13.5" x14ac:dyDescent="0.25">
      <c r="A1745" s="3">
        <f>TITRES_STAT!B1748</f>
        <v>44557</v>
      </c>
      <c r="B1745" s="6">
        <f>TITRES_STAT!D1748</f>
        <v>7.9253</v>
      </c>
      <c r="C1745" s="2">
        <f t="shared" si="243"/>
        <v>-2.7599999999999625E-2</v>
      </c>
      <c r="D1745" s="2">
        <f t="shared" si="244"/>
        <v>0</v>
      </c>
      <c r="E1745" s="2">
        <f t="shared" si="245"/>
        <v>2.7599999999999625E-2</v>
      </c>
      <c r="F1745" s="2">
        <f t="shared" si="246"/>
        <v>9.0378826237155017E-3</v>
      </c>
      <c r="G1745" s="2">
        <f t="shared" si="246"/>
        <v>3.0610497943122952E-2</v>
      </c>
      <c r="H1745" s="2">
        <f t="shared" ref="H1745:H1808" si="247">F1745/G1745</f>
        <v>0.2952543483777591</v>
      </c>
      <c r="I1745" s="2">
        <f t="shared" ref="I1745:I1808" si="248">IF(G1745=0,100,100-(100/(1+H1745)))</f>
        <v>22.795086443643314</v>
      </c>
    </row>
    <row r="1746" spans="1:9" ht="13.5" x14ac:dyDescent="0.25">
      <c r="A1746" s="3">
        <f>TITRES_STAT!B1749</f>
        <v>44558</v>
      </c>
      <c r="B1746" s="6">
        <f>TITRES_STAT!D1749</f>
        <v>8.0175000000000001</v>
      </c>
      <c r="C1746" s="2">
        <f t="shared" si="243"/>
        <v>9.220000000000006E-2</v>
      </c>
      <c r="D1746" s="2">
        <f t="shared" si="244"/>
        <v>9.220000000000006E-2</v>
      </c>
      <c r="E1746" s="2">
        <f t="shared" si="245"/>
        <v>0</v>
      </c>
      <c r="F1746" s="2">
        <f t="shared" si="246"/>
        <v>1.4978033864878684E-2</v>
      </c>
      <c r="G1746" s="2">
        <f t="shared" si="246"/>
        <v>2.8424033804328456E-2</v>
      </c>
      <c r="H1746" s="2">
        <f t="shared" si="247"/>
        <v>0.5269496218583094</v>
      </c>
      <c r="I1746" s="2">
        <f t="shared" si="248"/>
        <v>34.509954638647983</v>
      </c>
    </row>
    <row r="1747" spans="1:9" ht="13.5" x14ac:dyDescent="0.25">
      <c r="A1747" s="3">
        <f>TITRES_STAT!B1750</f>
        <v>44559</v>
      </c>
      <c r="B1747" s="6">
        <f>TITRES_STAT!D1750</f>
        <v>8.0175000000000001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1.3908174303101635E-2</v>
      </c>
      <c r="G1747" s="2">
        <f t="shared" si="246"/>
        <v>2.6393745675447854E-2</v>
      </c>
      <c r="H1747" s="2">
        <f t="shared" si="247"/>
        <v>0.5269496218583094</v>
      </c>
      <c r="I1747" s="2">
        <f t="shared" si="248"/>
        <v>34.509954638647983</v>
      </c>
    </row>
    <row r="1748" spans="1:9" ht="13.5" x14ac:dyDescent="0.25">
      <c r="A1748" s="3">
        <f>TITRES_STAT!B1751</f>
        <v>44560</v>
      </c>
      <c r="B1748" s="6">
        <f>TITRES_STAT!D1751</f>
        <v>8.1096000000000004</v>
      </c>
      <c r="C1748" s="2">
        <f t="shared" si="243"/>
        <v>9.2100000000000293E-2</v>
      </c>
      <c r="D1748" s="2">
        <f t="shared" si="244"/>
        <v>9.2100000000000293E-2</v>
      </c>
      <c r="E1748" s="2">
        <f t="shared" si="245"/>
        <v>0</v>
      </c>
      <c r="F1748" s="2">
        <f t="shared" si="246"/>
        <v>1.9493304710022967E-2</v>
      </c>
      <c r="G1748" s="2">
        <f t="shared" si="246"/>
        <v>2.4508478127201579E-2</v>
      </c>
      <c r="H1748" s="2">
        <f t="shared" si="247"/>
        <v>0.79536985564140972</v>
      </c>
      <c r="I1748" s="2">
        <f t="shared" si="248"/>
        <v>44.301170209703542</v>
      </c>
    </row>
    <row r="1749" spans="1:9" ht="13.5" x14ac:dyDescent="0.25">
      <c r="A1749" s="3">
        <f>TITRES_STAT!B1752</f>
        <v>44561</v>
      </c>
      <c r="B1749" s="6">
        <f>TITRES_STAT!D1752</f>
        <v>8.1096000000000004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1.8100925802164183E-2</v>
      </c>
      <c r="G1749" s="2">
        <f t="shared" si="246"/>
        <v>2.275787254668718E-2</v>
      </c>
      <c r="H1749" s="2">
        <f t="shared" si="247"/>
        <v>0.79536985564140972</v>
      </c>
      <c r="I1749" s="2">
        <f t="shared" si="248"/>
        <v>44.301170209703542</v>
      </c>
    </row>
    <row r="1750" spans="1:9" ht="13.5" x14ac:dyDescent="0.25">
      <c r="A1750" s="3">
        <f>TITRES_STAT!B1753</f>
        <v>44564</v>
      </c>
      <c r="B1750" s="6">
        <f>TITRES_STAT!D1753</f>
        <v>8.1096000000000004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1.6808002530581026E-2</v>
      </c>
      <c r="G1750" s="2">
        <f t="shared" si="246"/>
        <v>2.1132310221923807E-2</v>
      </c>
      <c r="H1750" s="2">
        <f t="shared" si="247"/>
        <v>0.79536985564140972</v>
      </c>
      <c r="I1750" s="2">
        <f t="shared" si="248"/>
        <v>44.301170209703542</v>
      </c>
    </row>
    <row r="1751" spans="1:9" ht="13.5" x14ac:dyDescent="0.25">
      <c r="A1751" s="3">
        <f>TITRES_STAT!B1754</f>
        <v>44565</v>
      </c>
      <c r="B1751" s="6">
        <f>TITRES_STAT!D1754</f>
        <v>8.1096000000000004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1.560743092125381E-2</v>
      </c>
      <c r="G1751" s="2">
        <f t="shared" si="246"/>
        <v>1.9622859491786392E-2</v>
      </c>
      <c r="H1751" s="2">
        <f t="shared" si="247"/>
        <v>0.79536985564140972</v>
      </c>
      <c r="I1751" s="2">
        <f t="shared" si="248"/>
        <v>44.301170209703542</v>
      </c>
    </row>
    <row r="1752" spans="1:9" ht="13.5" x14ac:dyDescent="0.25">
      <c r="A1752" s="3">
        <f>TITRES_STAT!B1755</f>
        <v>44566</v>
      </c>
      <c r="B1752" s="6">
        <f>TITRES_STAT!D1755</f>
        <v>8.1556999999999995</v>
      </c>
      <c r="C1752" s="2">
        <f t="shared" si="243"/>
        <v>4.6099999999999142E-2</v>
      </c>
      <c r="D1752" s="2">
        <f t="shared" si="244"/>
        <v>4.6099999999999142E-2</v>
      </c>
      <c r="E1752" s="2">
        <f t="shared" si="245"/>
        <v>0</v>
      </c>
      <c r="F1752" s="2">
        <f t="shared" si="246"/>
        <v>1.778547156973562E-2</v>
      </c>
      <c r="G1752" s="2">
        <f t="shared" si="246"/>
        <v>1.8221226670944505E-2</v>
      </c>
      <c r="H1752" s="2">
        <f t="shared" si="247"/>
        <v>0.9760853037461118</v>
      </c>
      <c r="I1752" s="2">
        <f t="shared" si="248"/>
        <v>49.394897168443272</v>
      </c>
    </row>
    <row r="1753" spans="1:9" ht="13.5" x14ac:dyDescent="0.25">
      <c r="A1753" s="3">
        <f>TITRES_STAT!B1756</f>
        <v>44567</v>
      </c>
      <c r="B1753" s="6">
        <f>TITRES_STAT!D1756</f>
        <v>8.1556999999999995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1.6515080743325933E-2</v>
      </c>
      <c r="G1753" s="2">
        <f t="shared" si="246"/>
        <v>1.6919710480162754E-2</v>
      </c>
      <c r="H1753" s="2">
        <f t="shared" si="247"/>
        <v>0.9760853037461118</v>
      </c>
      <c r="I1753" s="2">
        <f t="shared" si="248"/>
        <v>49.394897168443272</v>
      </c>
    </row>
    <row r="1754" spans="1:9" ht="13.5" x14ac:dyDescent="0.25">
      <c r="A1754" s="3">
        <f>TITRES_STAT!B1757</f>
        <v>44568</v>
      </c>
      <c r="B1754" s="6">
        <f>TITRES_STAT!D1757</f>
        <v>8.2847000000000008</v>
      </c>
      <c r="C1754" s="2">
        <f t="shared" si="243"/>
        <v>0.12900000000000134</v>
      </c>
      <c r="D1754" s="2">
        <f t="shared" si="244"/>
        <v>0.12900000000000134</v>
      </c>
      <c r="E1754" s="2">
        <f t="shared" si="245"/>
        <v>0</v>
      </c>
      <c r="F1754" s="2">
        <f t="shared" si="246"/>
        <v>2.4549717833088461E-2</v>
      </c>
      <c r="G1754" s="2">
        <f t="shared" si="246"/>
        <v>1.5711159731579698E-2</v>
      </c>
      <c r="H1754" s="2">
        <f t="shared" si="247"/>
        <v>1.5625656063914308</v>
      </c>
      <c r="I1754" s="2">
        <f t="shared" si="248"/>
        <v>60.976608852243743</v>
      </c>
    </row>
    <row r="1755" spans="1:9" ht="13.5" x14ac:dyDescent="0.25">
      <c r="A1755" s="3">
        <f>TITRES_STAT!B1758</f>
        <v>44571</v>
      </c>
      <c r="B1755" s="6">
        <f>TITRES_STAT!D1758</f>
        <v>8.2847000000000008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2.2796166559296428E-2</v>
      </c>
      <c r="G1755" s="2">
        <f t="shared" si="246"/>
        <v>1.4588934036466864E-2</v>
      </c>
      <c r="H1755" s="2">
        <f t="shared" si="247"/>
        <v>1.5625656063914308</v>
      </c>
      <c r="I1755" s="2">
        <f t="shared" si="248"/>
        <v>60.976608852243743</v>
      </c>
    </row>
    <row r="1756" spans="1:9" ht="13.5" x14ac:dyDescent="0.25">
      <c r="A1756" s="3">
        <f>TITRES_STAT!B1759</f>
        <v>44572</v>
      </c>
      <c r="B1756" s="6">
        <f>TITRES_STAT!D1759</f>
        <v>8.2847000000000008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2.1167868947918111E-2</v>
      </c>
      <c r="G1756" s="2">
        <f t="shared" si="246"/>
        <v>1.3546867319576373E-2</v>
      </c>
      <c r="H1756" s="2">
        <f t="shared" si="247"/>
        <v>1.5625656063914308</v>
      </c>
      <c r="I1756" s="2">
        <f t="shared" si="248"/>
        <v>60.976608852243743</v>
      </c>
    </row>
    <row r="1757" spans="1:9" ht="13.5" x14ac:dyDescent="0.25">
      <c r="A1757" s="3">
        <f>TITRES_STAT!B1760</f>
        <v>44573</v>
      </c>
      <c r="B1757" s="6">
        <f>TITRES_STAT!D1760</f>
        <v>8.2939000000000007</v>
      </c>
      <c r="C1757" s="2">
        <f t="shared" si="243"/>
        <v>9.1999999999998749E-3</v>
      </c>
      <c r="D1757" s="2">
        <f t="shared" si="244"/>
        <v>9.1999999999998749E-3</v>
      </c>
      <c r="E1757" s="2">
        <f t="shared" si="245"/>
        <v>0</v>
      </c>
      <c r="F1757" s="2">
        <f t="shared" ref="F1757:G1772" si="249">((F1756*13)+D1757)/14</f>
        <v>2.0313021165923952E-2</v>
      </c>
      <c r="G1757" s="2">
        <f t="shared" si="249"/>
        <v>1.2579233939606633E-2</v>
      </c>
      <c r="H1757" s="2">
        <f t="shared" si="247"/>
        <v>1.6148058986300373</v>
      </c>
      <c r="I1757" s="2">
        <f t="shared" si="248"/>
        <v>61.75624353134873</v>
      </c>
    </row>
    <row r="1758" spans="1:9" ht="13.5" x14ac:dyDescent="0.25">
      <c r="A1758" s="3">
        <f>TITRES_STAT!B1761</f>
        <v>44574</v>
      </c>
      <c r="B1758" s="6">
        <f>TITRES_STAT!D1761</f>
        <v>8.2939000000000007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1.8862091082643671E-2</v>
      </c>
      <c r="G1758" s="2">
        <f t="shared" si="249"/>
        <v>1.1680717229634732E-2</v>
      </c>
      <c r="H1758" s="2">
        <f t="shared" si="247"/>
        <v>1.6148058986300371</v>
      </c>
      <c r="I1758" s="2">
        <f t="shared" si="248"/>
        <v>61.756243531348723</v>
      </c>
    </row>
    <row r="1759" spans="1:9" ht="13.5" x14ac:dyDescent="0.25">
      <c r="A1759" s="3">
        <f>TITRES_STAT!B1762</f>
        <v>44575</v>
      </c>
      <c r="B1759" s="6">
        <f>TITRES_STAT!D1762</f>
        <v>8.2939000000000007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1.7514798862454838E-2</v>
      </c>
      <c r="G1759" s="2">
        <f t="shared" si="249"/>
        <v>1.0846380284660822E-2</v>
      </c>
      <c r="H1759" s="2">
        <f t="shared" si="247"/>
        <v>1.6148058986300373</v>
      </c>
      <c r="I1759" s="2">
        <f t="shared" si="248"/>
        <v>61.75624353134873</v>
      </c>
    </row>
    <row r="1760" spans="1:9" ht="13.5" x14ac:dyDescent="0.25">
      <c r="A1760" s="3">
        <f>TITRES_STAT!B1763</f>
        <v>44578</v>
      </c>
      <c r="B1760" s="6">
        <f>TITRES_STAT!D1763</f>
        <v>8.2018000000000004</v>
      </c>
      <c r="C1760" s="2">
        <f t="shared" si="243"/>
        <v>-9.2100000000000293E-2</v>
      </c>
      <c r="D1760" s="2">
        <f t="shared" si="244"/>
        <v>0</v>
      </c>
      <c r="E1760" s="2">
        <f t="shared" si="245"/>
        <v>9.2100000000000293E-2</v>
      </c>
      <c r="F1760" s="2">
        <f t="shared" si="249"/>
        <v>1.6263741800850922E-2</v>
      </c>
      <c r="G1760" s="2">
        <f t="shared" si="249"/>
        <v>1.6650210264327926E-2</v>
      </c>
      <c r="H1760" s="2">
        <f t="shared" si="247"/>
        <v>0.97678897399241915</v>
      </c>
      <c r="I1760" s="2">
        <f t="shared" si="248"/>
        <v>49.412910879386821</v>
      </c>
    </row>
    <row r="1761" spans="1:9" ht="13.5" x14ac:dyDescent="0.25">
      <c r="A1761" s="3">
        <f>TITRES_STAT!B1764</f>
        <v>44579</v>
      </c>
      <c r="B1761" s="6">
        <f>TITRES_STAT!D1764</f>
        <v>8.2018000000000004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1.5102045957933E-2</v>
      </c>
      <c r="G1761" s="2">
        <f t="shared" si="249"/>
        <v>1.5460909531161646E-2</v>
      </c>
      <c r="H1761" s="2">
        <f t="shared" si="247"/>
        <v>0.97678897399241926</v>
      </c>
      <c r="I1761" s="2">
        <f t="shared" si="248"/>
        <v>49.412910879386821</v>
      </c>
    </row>
    <row r="1762" spans="1:9" ht="13.5" x14ac:dyDescent="0.25">
      <c r="A1762" s="3">
        <f>TITRES_STAT!B1765</f>
        <v>44580</v>
      </c>
      <c r="B1762" s="6">
        <f>TITRES_STAT!D1765</f>
        <v>8.2018000000000004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1.4023328389509215E-2</v>
      </c>
      <c r="G1762" s="2">
        <f t="shared" si="249"/>
        <v>1.4356558850364385E-2</v>
      </c>
      <c r="H1762" s="2">
        <f t="shared" si="247"/>
        <v>0.97678897399241937</v>
      </c>
      <c r="I1762" s="2">
        <f t="shared" si="248"/>
        <v>49.412910879386821</v>
      </c>
    </row>
    <row r="1763" spans="1:9" ht="13.5" x14ac:dyDescent="0.25">
      <c r="A1763" s="3">
        <f>TITRES_STAT!B1766</f>
        <v>44581</v>
      </c>
      <c r="B1763" s="6">
        <f>TITRES_STAT!D1766</f>
        <v>8.2939000000000007</v>
      </c>
      <c r="C1763" s="2">
        <f t="shared" si="243"/>
        <v>9.2100000000000293E-2</v>
      </c>
      <c r="D1763" s="2">
        <f t="shared" si="244"/>
        <v>9.2100000000000293E-2</v>
      </c>
      <c r="E1763" s="2">
        <f t="shared" si="245"/>
        <v>0</v>
      </c>
      <c r="F1763" s="2">
        <f t="shared" si="249"/>
        <v>1.9600233504544293E-2</v>
      </c>
      <c r="G1763" s="2">
        <f t="shared" si="249"/>
        <v>1.3331090361052645E-2</v>
      </c>
      <c r="H1763" s="2">
        <f t="shared" si="247"/>
        <v>1.4702648450877822</v>
      </c>
      <c r="I1763" s="2">
        <f t="shared" si="248"/>
        <v>59.518510657327333</v>
      </c>
    </row>
    <row r="1764" spans="1:9" ht="13.5" x14ac:dyDescent="0.25">
      <c r="A1764" s="3">
        <f>TITRES_STAT!B1767</f>
        <v>44582</v>
      </c>
      <c r="B1764" s="6">
        <f>TITRES_STAT!D1767</f>
        <v>8.6532999999999998</v>
      </c>
      <c r="C1764" s="2">
        <f t="shared" si="243"/>
        <v>0.35939999999999905</v>
      </c>
      <c r="D1764" s="2">
        <f t="shared" si="244"/>
        <v>0.35939999999999905</v>
      </c>
      <c r="E1764" s="2">
        <f t="shared" si="245"/>
        <v>0</v>
      </c>
      <c r="F1764" s="2">
        <f t="shared" si="249"/>
        <v>4.3871645397076775E-2</v>
      </c>
      <c r="G1764" s="2">
        <f t="shared" si="249"/>
        <v>1.2378869620977456E-2</v>
      </c>
      <c r="H1764" s="2">
        <f t="shared" si="247"/>
        <v>3.5440752459926625</v>
      </c>
      <c r="I1764" s="2">
        <f t="shared" si="248"/>
        <v>77.993322164242727</v>
      </c>
    </row>
    <row r="1765" spans="1:9" ht="13.5" x14ac:dyDescent="0.25">
      <c r="A1765" s="3">
        <f>TITRES_STAT!B1768</f>
        <v>44585</v>
      </c>
      <c r="B1765" s="6">
        <f>TITRES_STAT!D1768</f>
        <v>8.3861000000000008</v>
      </c>
      <c r="C1765" s="2">
        <f t="shared" si="243"/>
        <v>-0.26719999999999899</v>
      </c>
      <c r="D1765" s="2">
        <f t="shared" si="244"/>
        <v>0</v>
      </c>
      <c r="E1765" s="2">
        <f t="shared" si="245"/>
        <v>0.26719999999999899</v>
      </c>
      <c r="F1765" s="2">
        <f t="shared" si="249"/>
        <v>4.073795644014272E-2</v>
      </c>
      <c r="G1765" s="2">
        <f t="shared" si="249"/>
        <v>3.0580378933764706E-2</v>
      </c>
      <c r="H1765" s="2">
        <f t="shared" si="247"/>
        <v>1.3321599620586366</v>
      </c>
      <c r="I1765" s="2">
        <f t="shared" si="248"/>
        <v>57.121294582328595</v>
      </c>
    </row>
    <row r="1766" spans="1:9" ht="13.5" x14ac:dyDescent="0.25">
      <c r="A1766" s="3">
        <f>TITRES_STAT!B1769</f>
        <v>44586</v>
      </c>
      <c r="B1766" s="6">
        <f>TITRES_STAT!D1769</f>
        <v>8.4781999999999993</v>
      </c>
      <c r="C1766" s="2">
        <f t="shared" si="243"/>
        <v>9.2099999999998516E-2</v>
      </c>
      <c r="D1766" s="2">
        <f t="shared" si="244"/>
        <v>9.2099999999998516E-2</v>
      </c>
      <c r="E1766" s="2">
        <f t="shared" si="245"/>
        <v>0</v>
      </c>
      <c r="F1766" s="2">
        <f t="shared" si="249"/>
        <v>4.4406673837275271E-2</v>
      </c>
      <c r="G1766" s="2">
        <f t="shared" si="249"/>
        <v>2.8396066152781511E-2</v>
      </c>
      <c r="H1766" s="2">
        <f t="shared" si="247"/>
        <v>1.5638318913032063</v>
      </c>
      <c r="I1766" s="2">
        <f t="shared" si="248"/>
        <v>60.995882632082562</v>
      </c>
    </row>
    <row r="1767" spans="1:9" ht="13.5" x14ac:dyDescent="0.25">
      <c r="A1767" s="3">
        <f>TITRES_STAT!B1770</f>
        <v>44587</v>
      </c>
      <c r="B1767" s="6">
        <f>TITRES_STAT!D1770</f>
        <v>8.4873999999999992</v>
      </c>
      <c r="C1767" s="2">
        <f t="shared" si="243"/>
        <v>9.1999999999998749E-3</v>
      </c>
      <c r="D1767" s="2">
        <f t="shared" si="244"/>
        <v>9.1999999999998749E-3</v>
      </c>
      <c r="E1767" s="2">
        <f t="shared" si="245"/>
        <v>0</v>
      </c>
      <c r="F1767" s="2">
        <f t="shared" si="249"/>
        <v>4.1891911420327034E-2</v>
      </c>
      <c r="G1767" s="2">
        <f t="shared" si="249"/>
        <v>2.6367775713297119E-2</v>
      </c>
      <c r="H1767" s="2">
        <f t="shared" si="247"/>
        <v>1.5887540866483167</v>
      </c>
      <c r="I1767" s="2">
        <f t="shared" si="248"/>
        <v>61.371379183616895</v>
      </c>
    </row>
    <row r="1768" spans="1:9" ht="13.5" x14ac:dyDescent="0.25">
      <c r="A1768" s="3">
        <f>TITRES_STAT!B1771</f>
        <v>44588</v>
      </c>
      <c r="B1768" s="6">
        <f>TITRES_STAT!D1771</f>
        <v>8.6349</v>
      </c>
      <c r="C1768" s="2">
        <f t="shared" si="243"/>
        <v>0.14750000000000085</v>
      </c>
      <c r="D1768" s="2">
        <f t="shared" si="244"/>
        <v>0.14750000000000085</v>
      </c>
      <c r="E1768" s="2">
        <f t="shared" si="245"/>
        <v>0</v>
      </c>
      <c r="F1768" s="2">
        <f t="shared" si="249"/>
        <v>4.943534631887516E-2</v>
      </c>
      <c r="G1768" s="2">
        <f t="shared" si="249"/>
        <v>2.4484363162347322E-2</v>
      </c>
      <c r="H1768" s="2">
        <f t="shared" si="247"/>
        <v>2.0190578775149888</v>
      </c>
      <c r="I1768" s="2">
        <f t="shared" si="248"/>
        <v>66.877084157687364</v>
      </c>
    </row>
    <row r="1769" spans="1:9" ht="13.5" x14ac:dyDescent="0.25">
      <c r="A1769" s="3">
        <f>TITRES_STAT!B1772</f>
        <v>44589</v>
      </c>
      <c r="B1769" s="6">
        <f>TITRES_STAT!D1772</f>
        <v>8.5703999999999994</v>
      </c>
      <c r="C1769" s="2">
        <f t="shared" si="243"/>
        <v>-6.4500000000000668E-2</v>
      </c>
      <c r="D1769" s="2">
        <f t="shared" si="244"/>
        <v>0</v>
      </c>
      <c r="E1769" s="2">
        <f t="shared" si="245"/>
        <v>6.4500000000000668E-2</v>
      </c>
      <c r="F1769" s="2">
        <f t="shared" si="249"/>
        <v>4.5904250153241219E-2</v>
      </c>
      <c r="G1769" s="2">
        <f t="shared" si="249"/>
        <v>2.7342622936465416E-2</v>
      </c>
      <c r="H1769" s="2">
        <f t="shared" si="247"/>
        <v>1.6788532051188527</v>
      </c>
      <c r="I1769" s="2">
        <f t="shared" si="248"/>
        <v>62.670593592468499</v>
      </c>
    </row>
    <row r="1770" spans="1:9" ht="13.5" x14ac:dyDescent="0.25">
      <c r="A1770" s="3">
        <f>TITRES_STAT!B1773</f>
        <v>44592</v>
      </c>
      <c r="B1770" s="6">
        <f>TITRES_STAT!D1773</f>
        <v>8.5611999999999995</v>
      </c>
      <c r="C1770" s="2">
        <f t="shared" si="243"/>
        <v>-9.1999999999998749E-3</v>
      </c>
      <c r="D1770" s="2">
        <f t="shared" si="244"/>
        <v>0</v>
      </c>
      <c r="E1770" s="2">
        <f t="shared" si="245"/>
        <v>9.1999999999998749E-3</v>
      </c>
      <c r="F1770" s="2">
        <f t="shared" si="249"/>
        <v>4.2625375142295419E-2</v>
      </c>
      <c r="G1770" s="2">
        <f t="shared" si="249"/>
        <v>2.6046721298146447E-2</v>
      </c>
      <c r="H1770" s="2">
        <f t="shared" si="247"/>
        <v>1.6364967649624582</v>
      </c>
      <c r="I1770" s="2">
        <f t="shared" si="248"/>
        <v>62.070880826047997</v>
      </c>
    </row>
    <row r="1771" spans="1:9" ht="13.5" x14ac:dyDescent="0.25">
      <c r="A1771" s="3">
        <f>TITRES_STAT!B1774</f>
        <v>44593</v>
      </c>
      <c r="B1771" s="6">
        <f>TITRES_STAT!D1774</f>
        <v>8.5703999999999994</v>
      </c>
      <c r="C1771" s="2">
        <f t="shared" si="243"/>
        <v>9.1999999999998749E-3</v>
      </c>
      <c r="D1771" s="2">
        <f t="shared" si="244"/>
        <v>9.1999999999998749E-3</v>
      </c>
      <c r="E1771" s="2">
        <f t="shared" si="245"/>
        <v>0</v>
      </c>
      <c r="F1771" s="2">
        <f t="shared" si="249"/>
        <v>4.0237848346417159E-2</v>
      </c>
      <c r="G1771" s="2">
        <f t="shared" si="249"/>
        <v>2.4186241205421701E-2</v>
      </c>
      <c r="H1771" s="2">
        <f t="shared" si="247"/>
        <v>1.6636668759177533</v>
      </c>
      <c r="I1771" s="2">
        <f t="shared" si="248"/>
        <v>62.45776793483401</v>
      </c>
    </row>
    <row r="1772" spans="1:9" ht="13.5" x14ac:dyDescent="0.25">
      <c r="A1772" s="3">
        <f>TITRES_STAT!B1775</f>
        <v>44594</v>
      </c>
      <c r="B1772" s="6">
        <f>TITRES_STAT!D1775</f>
        <v>8.5703999999999994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3.7363716321673075E-2</v>
      </c>
      <c r="G1772" s="2">
        <f t="shared" si="249"/>
        <v>2.2458652547891582E-2</v>
      </c>
      <c r="H1772" s="2">
        <f t="shared" si="247"/>
        <v>1.6636668759177531</v>
      </c>
      <c r="I1772" s="2">
        <f t="shared" si="248"/>
        <v>62.457767934834003</v>
      </c>
    </row>
    <row r="1773" spans="1:9" ht="13.5" x14ac:dyDescent="0.25">
      <c r="A1773" s="3">
        <f>TITRES_STAT!B1776</f>
        <v>44595</v>
      </c>
      <c r="B1773" s="6">
        <f>TITRES_STAT!D1776</f>
        <v>8.7546999999999997</v>
      </c>
      <c r="C1773" s="2">
        <f t="shared" si="243"/>
        <v>0.18430000000000035</v>
      </c>
      <c r="D1773" s="2">
        <f t="shared" si="244"/>
        <v>0.18430000000000035</v>
      </c>
      <c r="E1773" s="2">
        <f t="shared" si="245"/>
        <v>0</v>
      </c>
      <c r="F1773" s="2">
        <f t="shared" ref="F1773:G1788" si="250">((F1772*13)+D1773)/14</f>
        <v>4.7859165155839309E-2</v>
      </c>
      <c r="G1773" s="2">
        <f t="shared" si="250"/>
        <v>2.0854463080185039E-2</v>
      </c>
      <c r="H1773" s="2">
        <f t="shared" si="247"/>
        <v>2.294912363450532</v>
      </c>
      <c r="I1773" s="2">
        <f t="shared" si="248"/>
        <v>69.650179133967328</v>
      </c>
    </row>
    <row r="1774" spans="1:9" ht="13.5" x14ac:dyDescent="0.25">
      <c r="A1774" s="3">
        <f>TITRES_STAT!B1777</f>
        <v>44596</v>
      </c>
      <c r="B1774" s="6">
        <f>TITRES_STAT!D1777</f>
        <v>8.7546999999999997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4.4440653358993644E-2</v>
      </c>
      <c r="G1774" s="2">
        <f t="shared" si="250"/>
        <v>1.9364858574457539E-2</v>
      </c>
      <c r="H1774" s="2">
        <f t="shared" si="247"/>
        <v>2.2949123634505315</v>
      </c>
      <c r="I1774" s="2">
        <f t="shared" si="248"/>
        <v>69.650179133967313</v>
      </c>
    </row>
    <row r="1775" spans="1:9" ht="13.5" x14ac:dyDescent="0.25">
      <c r="A1775" s="3">
        <f>TITRES_STAT!B1778</f>
        <v>44599</v>
      </c>
      <c r="B1775" s="6">
        <f>TITRES_STAT!D1778</f>
        <v>8.3861000000000008</v>
      </c>
      <c r="C1775" s="2">
        <f t="shared" si="243"/>
        <v>-0.36859999999999893</v>
      </c>
      <c r="D1775" s="2">
        <f t="shared" si="244"/>
        <v>0</v>
      </c>
      <c r="E1775" s="2">
        <f t="shared" si="245"/>
        <v>0.36859999999999893</v>
      </c>
      <c r="F1775" s="2">
        <f t="shared" si="250"/>
        <v>4.126632097620838E-2</v>
      </c>
      <c r="G1775" s="2">
        <f t="shared" si="250"/>
        <v>4.4310225819139064E-2</v>
      </c>
      <c r="H1775" s="2">
        <f t="shared" si="247"/>
        <v>0.93130468674759226</v>
      </c>
      <c r="I1775" s="2">
        <f t="shared" si="248"/>
        <v>48.221530923530928</v>
      </c>
    </row>
    <row r="1776" spans="1:9" ht="13.5" x14ac:dyDescent="0.25">
      <c r="A1776" s="3">
        <f>TITRES_STAT!B1779</f>
        <v>44600</v>
      </c>
      <c r="B1776" s="6">
        <f>TITRES_STAT!D1779</f>
        <v>8.3861000000000008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3.8318726620764923E-2</v>
      </c>
      <c r="G1776" s="2">
        <f t="shared" si="250"/>
        <v>4.114520968920056E-2</v>
      </c>
      <c r="H1776" s="2">
        <f t="shared" si="247"/>
        <v>0.93130468674759226</v>
      </c>
      <c r="I1776" s="2">
        <f t="shared" si="248"/>
        <v>48.221530923530928</v>
      </c>
    </row>
    <row r="1777" spans="1:9" ht="13.5" x14ac:dyDescent="0.25">
      <c r="A1777" s="3">
        <f>TITRES_STAT!B1780</f>
        <v>44601</v>
      </c>
      <c r="B1777" s="6">
        <f>TITRES_STAT!D1780</f>
        <v>8.3861000000000008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3.5581674719281711E-2</v>
      </c>
      <c r="G1777" s="2">
        <f t="shared" si="250"/>
        <v>3.8206266139971953E-2</v>
      </c>
      <c r="H1777" s="2">
        <f t="shared" si="247"/>
        <v>0.93130468674759204</v>
      </c>
      <c r="I1777" s="2">
        <f t="shared" si="248"/>
        <v>48.221530923530921</v>
      </c>
    </row>
    <row r="1778" spans="1:9" ht="13.5" x14ac:dyDescent="0.25">
      <c r="A1778" s="3">
        <f>TITRES_STAT!B1781</f>
        <v>44602</v>
      </c>
      <c r="B1778" s="6">
        <f>TITRES_STAT!D1781</f>
        <v>8.5703999999999994</v>
      </c>
      <c r="C1778" s="2">
        <f t="shared" si="243"/>
        <v>0.18429999999999858</v>
      </c>
      <c r="D1778" s="2">
        <f t="shared" si="244"/>
        <v>0.18429999999999858</v>
      </c>
      <c r="E1778" s="2">
        <f t="shared" si="245"/>
        <v>0</v>
      </c>
      <c r="F1778" s="2">
        <f t="shared" si="250"/>
        <v>4.6204412239332915E-2</v>
      </c>
      <c r="G1778" s="2">
        <f t="shared" si="250"/>
        <v>3.5477247129973959E-2</v>
      </c>
      <c r="H1778" s="2">
        <f t="shared" si="247"/>
        <v>1.3023674601938269</v>
      </c>
      <c r="I1778" s="2">
        <f t="shared" si="248"/>
        <v>56.56644661248756</v>
      </c>
    </row>
    <row r="1779" spans="1:9" ht="13.5" x14ac:dyDescent="0.25">
      <c r="A1779" s="3">
        <f>TITRES_STAT!B1782</f>
        <v>44603</v>
      </c>
      <c r="B1779" s="6">
        <f>TITRES_STAT!D1782</f>
        <v>8.5703999999999994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4.2904097079380567E-2</v>
      </c>
      <c r="G1779" s="2">
        <f t="shared" si="250"/>
        <v>3.2943158049261533E-2</v>
      </c>
      <c r="H1779" s="2">
        <f t="shared" si="247"/>
        <v>1.3023674601938269</v>
      </c>
      <c r="I1779" s="2">
        <f t="shared" si="248"/>
        <v>56.56644661248756</v>
      </c>
    </row>
    <row r="1780" spans="1:9" ht="13.5" x14ac:dyDescent="0.25">
      <c r="A1780" s="3">
        <f>TITRES_STAT!B1783</f>
        <v>44606</v>
      </c>
      <c r="B1780" s="6">
        <f>TITRES_STAT!D1783</f>
        <v>8.5703999999999994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3.9839518716567671E-2</v>
      </c>
      <c r="G1780" s="2">
        <f t="shared" si="250"/>
        <v>3.0590075331457137E-2</v>
      </c>
      <c r="H1780" s="2">
        <f t="shared" si="247"/>
        <v>1.3023674601938269</v>
      </c>
      <c r="I1780" s="2">
        <f t="shared" si="248"/>
        <v>56.56644661248756</v>
      </c>
    </row>
    <row r="1781" spans="1:9" ht="13.5" x14ac:dyDescent="0.25">
      <c r="A1781" s="3">
        <f>TITRES_STAT!B1784</f>
        <v>44607</v>
      </c>
      <c r="B1781" s="6">
        <f>TITRES_STAT!D1784</f>
        <v>8.4781999999999993</v>
      </c>
      <c r="C1781" s="2">
        <f t="shared" si="243"/>
        <v>-9.220000000000006E-2</v>
      </c>
      <c r="D1781" s="2">
        <f t="shared" si="244"/>
        <v>0</v>
      </c>
      <c r="E1781" s="2">
        <f t="shared" si="245"/>
        <v>9.220000000000006E-2</v>
      </c>
      <c r="F1781" s="2">
        <f t="shared" si="250"/>
        <v>3.6993838808241412E-2</v>
      </c>
      <c r="G1781" s="2">
        <f t="shared" si="250"/>
        <v>3.4990784236353059E-2</v>
      </c>
      <c r="H1781" s="2">
        <f t="shared" si="247"/>
        <v>1.0572452037187356</v>
      </c>
      <c r="I1781" s="2">
        <f t="shared" si="248"/>
        <v>51.391307259223588</v>
      </c>
    </row>
    <row r="1782" spans="1:9" ht="13.5" x14ac:dyDescent="0.25">
      <c r="A1782" s="3">
        <f>TITRES_STAT!B1785</f>
        <v>44608</v>
      </c>
      <c r="B1782" s="6">
        <f>TITRES_STAT!D1785</f>
        <v>8.4781999999999993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3.4351421750509883E-2</v>
      </c>
      <c r="G1782" s="2">
        <f t="shared" si="250"/>
        <v>3.249144250518498E-2</v>
      </c>
      <c r="H1782" s="2">
        <f t="shared" si="247"/>
        <v>1.0572452037187356</v>
      </c>
      <c r="I1782" s="2">
        <f t="shared" si="248"/>
        <v>51.391307259223588</v>
      </c>
    </row>
    <row r="1783" spans="1:9" ht="13.5" x14ac:dyDescent="0.25">
      <c r="A1783" s="3">
        <f>TITRES_STAT!B1786</f>
        <v>44609</v>
      </c>
      <c r="B1783" s="6">
        <f>TITRES_STAT!D1786</f>
        <v>8.4781999999999993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3.1897748768330604E-2</v>
      </c>
      <c r="G1783" s="2">
        <f t="shared" si="250"/>
        <v>3.0170625183386052E-2</v>
      </c>
      <c r="H1783" s="2">
        <f t="shared" si="247"/>
        <v>1.0572452037187356</v>
      </c>
      <c r="I1783" s="2">
        <f t="shared" si="248"/>
        <v>51.391307259223588</v>
      </c>
    </row>
    <row r="1784" spans="1:9" ht="13.5" x14ac:dyDescent="0.25">
      <c r="A1784" s="3">
        <f>TITRES_STAT!B1787</f>
        <v>44610</v>
      </c>
      <c r="B1784" s="6">
        <f>TITRES_STAT!D1787</f>
        <v>8.4781999999999993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2.9619338142021275E-2</v>
      </c>
      <c r="G1784" s="2">
        <f t="shared" si="250"/>
        <v>2.8015580527429907E-2</v>
      </c>
      <c r="H1784" s="2">
        <f t="shared" si="247"/>
        <v>1.0572452037187356</v>
      </c>
      <c r="I1784" s="2">
        <f t="shared" si="248"/>
        <v>51.391307259223588</v>
      </c>
    </row>
    <row r="1785" spans="1:9" ht="13.5" x14ac:dyDescent="0.25">
      <c r="A1785" s="3">
        <f>TITRES_STAT!B1788</f>
        <v>44613</v>
      </c>
      <c r="B1785" s="6">
        <f>TITRES_STAT!D1788</f>
        <v>8.4781999999999993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2.7503671131876899E-2</v>
      </c>
      <c r="G1785" s="2">
        <f t="shared" si="250"/>
        <v>2.6014467632613485E-2</v>
      </c>
      <c r="H1785" s="2">
        <f t="shared" si="247"/>
        <v>1.0572452037187356</v>
      </c>
      <c r="I1785" s="2">
        <f t="shared" si="248"/>
        <v>51.391307259223588</v>
      </c>
    </row>
    <row r="1786" spans="1:9" ht="13.5" x14ac:dyDescent="0.25">
      <c r="A1786" s="3">
        <f>TITRES_STAT!B1789</f>
        <v>44614</v>
      </c>
      <c r="B1786" s="6">
        <f>TITRES_STAT!D1789</f>
        <v>8.4045000000000005</v>
      </c>
      <c r="C1786" s="2">
        <f t="shared" si="243"/>
        <v>-7.3699999999998766E-2</v>
      </c>
      <c r="D1786" s="2">
        <f t="shared" si="244"/>
        <v>0</v>
      </c>
      <c r="E1786" s="2">
        <f t="shared" si="245"/>
        <v>7.3699999999998766E-2</v>
      </c>
      <c r="F1786" s="2">
        <f t="shared" si="250"/>
        <v>2.5539123193885689E-2</v>
      </c>
      <c r="G1786" s="2">
        <f t="shared" si="250"/>
        <v>2.9420577087426718E-2</v>
      </c>
      <c r="H1786" s="2">
        <f t="shared" si="247"/>
        <v>0.868070096585569</v>
      </c>
      <c r="I1786" s="2">
        <f t="shared" si="248"/>
        <v>46.468818176160241</v>
      </c>
    </row>
    <row r="1787" spans="1:9" ht="13.5" x14ac:dyDescent="0.25">
      <c r="A1787" s="3">
        <f>TITRES_STAT!B1790</f>
        <v>44615</v>
      </c>
      <c r="B1787" s="6">
        <f>TITRES_STAT!D1790</f>
        <v>8.5519999999999996</v>
      </c>
      <c r="C1787" s="2">
        <f t="shared" si="243"/>
        <v>0.14749999999999908</v>
      </c>
      <c r="D1787" s="2">
        <f t="shared" si="244"/>
        <v>0.14749999999999908</v>
      </c>
      <c r="E1787" s="2">
        <f t="shared" si="245"/>
        <v>0</v>
      </c>
      <c r="F1787" s="2">
        <f t="shared" si="250"/>
        <v>3.4250614394322358E-2</v>
      </c>
      <c r="G1787" s="2">
        <f t="shared" si="250"/>
        <v>2.7319107295467666E-2</v>
      </c>
      <c r="H1787" s="2">
        <f t="shared" si="247"/>
        <v>1.2537237774238932</v>
      </c>
      <c r="I1787" s="2">
        <f t="shared" si="248"/>
        <v>55.628990117722211</v>
      </c>
    </row>
    <row r="1788" spans="1:9" ht="13.5" x14ac:dyDescent="0.25">
      <c r="A1788" s="3">
        <f>TITRES_STAT!B1791</f>
        <v>44616</v>
      </c>
      <c r="B1788" s="6">
        <f>TITRES_STAT!D1791</f>
        <v>8.2939000000000007</v>
      </c>
      <c r="C1788" s="2">
        <f t="shared" si="243"/>
        <v>-0.25809999999999889</v>
      </c>
      <c r="D1788" s="2">
        <f t="shared" si="244"/>
        <v>0</v>
      </c>
      <c r="E1788" s="2">
        <f t="shared" si="245"/>
        <v>0.25809999999999889</v>
      </c>
      <c r="F1788" s="2">
        <f t="shared" si="250"/>
        <v>3.1804141937585045E-2</v>
      </c>
      <c r="G1788" s="2">
        <f t="shared" si="250"/>
        <v>4.3803456774362752E-2</v>
      </c>
      <c r="H1788" s="2">
        <f t="shared" si="247"/>
        <v>0.7260646597233702</v>
      </c>
      <c r="I1788" s="2">
        <f t="shared" si="248"/>
        <v>42.06474280284111</v>
      </c>
    </row>
    <row r="1789" spans="1:9" ht="13.5" x14ac:dyDescent="0.25">
      <c r="A1789" s="3">
        <f>TITRES_STAT!B1792</f>
        <v>44617</v>
      </c>
      <c r="B1789" s="6">
        <f>TITRES_STAT!D1792</f>
        <v>8.4689999999999994</v>
      </c>
      <c r="C1789" s="2">
        <f t="shared" si="243"/>
        <v>0.1750999999999987</v>
      </c>
      <c r="D1789" s="2">
        <f t="shared" si="244"/>
        <v>0.1750999999999987</v>
      </c>
      <c r="E1789" s="2">
        <f t="shared" si="245"/>
        <v>0</v>
      </c>
      <c r="F1789" s="2">
        <f t="shared" ref="F1789:G1804" si="251">((F1788*13)+D1789)/14</f>
        <v>4.2039560370614591E-2</v>
      </c>
      <c r="G1789" s="2">
        <f t="shared" si="251"/>
        <v>4.0674638433336845E-2</v>
      </c>
      <c r="H1789" s="2">
        <f t="shared" si="247"/>
        <v>1.0335570761007444</v>
      </c>
      <c r="I1789" s="2">
        <f t="shared" si="248"/>
        <v>50.8250832124439</v>
      </c>
    </row>
    <row r="1790" spans="1:9" ht="13.5" x14ac:dyDescent="0.25">
      <c r="A1790" s="3">
        <f>TITRES_STAT!B1793</f>
        <v>44620</v>
      </c>
      <c r="B1790" s="6">
        <f>TITRES_STAT!D1793</f>
        <v>8.4597999999999995</v>
      </c>
      <c r="C1790" s="2">
        <f t="shared" si="243"/>
        <v>-9.1999999999998749E-3</v>
      </c>
      <c r="D1790" s="2">
        <f t="shared" si="244"/>
        <v>0</v>
      </c>
      <c r="E1790" s="2">
        <f t="shared" si="245"/>
        <v>9.1999999999998749E-3</v>
      </c>
      <c r="F1790" s="2">
        <f t="shared" si="251"/>
        <v>3.9036734629856407E-2</v>
      </c>
      <c r="G1790" s="2">
        <f t="shared" si="251"/>
        <v>3.8426449973812775E-2</v>
      </c>
      <c r="H1790" s="2">
        <f t="shared" si="247"/>
        <v>1.0158818901163009</v>
      </c>
      <c r="I1790" s="2">
        <f t="shared" si="248"/>
        <v>50.393919162480913</v>
      </c>
    </row>
    <row r="1791" spans="1:9" ht="13.5" x14ac:dyDescent="0.25">
      <c r="A1791" s="3">
        <f>TITRES_STAT!B1794</f>
        <v>44621</v>
      </c>
      <c r="B1791" s="6">
        <f>TITRES_STAT!D1794</f>
        <v>8.4597999999999995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3.6248396442009514E-2</v>
      </c>
      <c r="G1791" s="2">
        <f t="shared" si="251"/>
        <v>3.5681703547111858E-2</v>
      </c>
      <c r="H1791" s="2">
        <f t="shared" si="247"/>
        <v>1.0158818901163009</v>
      </c>
      <c r="I1791" s="2">
        <f t="shared" si="248"/>
        <v>50.393919162480913</v>
      </c>
    </row>
    <row r="1792" spans="1:9" ht="13.5" x14ac:dyDescent="0.25">
      <c r="A1792" s="3">
        <f>TITRES_STAT!B1795</f>
        <v>44622</v>
      </c>
      <c r="B1792" s="6">
        <f>TITRES_STAT!D1795</f>
        <v>8.2939000000000007</v>
      </c>
      <c r="C1792" s="2">
        <f t="shared" si="243"/>
        <v>-0.16589999999999883</v>
      </c>
      <c r="D1792" s="2">
        <f t="shared" si="244"/>
        <v>0</v>
      </c>
      <c r="E1792" s="2">
        <f t="shared" si="245"/>
        <v>0.16589999999999883</v>
      </c>
      <c r="F1792" s="2">
        <f t="shared" si="251"/>
        <v>3.3659225267580264E-2</v>
      </c>
      <c r="G1792" s="2">
        <f t="shared" si="251"/>
        <v>4.4983010436603785E-2</v>
      </c>
      <c r="H1792" s="2">
        <f t="shared" si="247"/>
        <v>0.74826528818068883</v>
      </c>
      <c r="I1792" s="2">
        <f t="shared" si="248"/>
        <v>42.800443001380074</v>
      </c>
    </row>
    <row r="1793" spans="1:9" ht="13.5" x14ac:dyDescent="0.25">
      <c r="A1793" s="3">
        <f>TITRES_STAT!B1796</f>
        <v>44623</v>
      </c>
      <c r="B1793" s="6">
        <f>TITRES_STAT!D1796</f>
        <v>8.2477999999999998</v>
      </c>
      <c r="C1793" s="2">
        <f t="shared" si="243"/>
        <v>-4.6100000000000918E-2</v>
      </c>
      <c r="D1793" s="2">
        <f t="shared" si="244"/>
        <v>0</v>
      </c>
      <c r="E1793" s="2">
        <f t="shared" si="245"/>
        <v>4.6100000000000918E-2</v>
      </c>
      <c r="F1793" s="2">
        <f t="shared" si="251"/>
        <v>3.1254994891324529E-2</v>
      </c>
      <c r="G1793" s="2">
        <f t="shared" si="251"/>
        <v>4.5062795405417862E-2</v>
      </c>
      <c r="H1793" s="2">
        <f t="shared" si="247"/>
        <v>0.69358757285542849</v>
      </c>
      <c r="I1793" s="2">
        <f t="shared" si="248"/>
        <v>40.953747179782589</v>
      </c>
    </row>
    <row r="1794" spans="1:9" ht="13.5" x14ac:dyDescent="0.25">
      <c r="A1794" s="3">
        <f>TITRES_STAT!B1797</f>
        <v>44624</v>
      </c>
      <c r="B1794" s="6">
        <f>TITRES_STAT!D1797</f>
        <v>8.4229000000000003</v>
      </c>
      <c r="C1794" s="2">
        <f t="shared" si="243"/>
        <v>0.17510000000000048</v>
      </c>
      <c r="D1794" s="2">
        <f t="shared" si="244"/>
        <v>0.17510000000000048</v>
      </c>
      <c r="E1794" s="2">
        <f t="shared" si="245"/>
        <v>0</v>
      </c>
      <c r="F1794" s="2">
        <f t="shared" si="251"/>
        <v>4.1529638113372812E-2</v>
      </c>
      <c r="G1794" s="2">
        <f t="shared" si="251"/>
        <v>4.1844024305030869E-2</v>
      </c>
      <c r="H1794" s="2">
        <f t="shared" si="247"/>
        <v>0.99248671233516472</v>
      </c>
      <c r="I1794" s="2">
        <f t="shared" si="248"/>
        <v>49.811459528981501</v>
      </c>
    </row>
    <row r="1795" spans="1:9" ht="13.5" x14ac:dyDescent="0.25">
      <c r="A1795" s="3">
        <f>TITRES_STAT!B1798</f>
        <v>44627</v>
      </c>
      <c r="B1795" s="6">
        <f>TITRES_STAT!D1798</f>
        <v>8.3861000000000008</v>
      </c>
      <c r="C1795" s="2">
        <f t="shared" ref="C1795:C1858" si="252">B1795-B1794</f>
        <v>-3.67999999999995E-2</v>
      </c>
      <c r="D1795" s="2">
        <f t="shared" ref="D1795:D1858" si="253">IF(C1795&gt;0,C1795,0)</f>
        <v>0</v>
      </c>
      <c r="E1795" s="2">
        <f t="shared" ref="E1795:E1858" si="254">IF(C1795&lt;0,-C1795,0)</f>
        <v>3.67999999999995E-2</v>
      </c>
      <c r="F1795" s="2">
        <f t="shared" si="251"/>
        <v>3.8563235390989041E-2</v>
      </c>
      <c r="G1795" s="2">
        <f t="shared" si="251"/>
        <v>4.1483736854671487E-2</v>
      </c>
      <c r="H1795" s="2">
        <f t="shared" si="247"/>
        <v>0.92959888175181193</v>
      </c>
      <c r="I1795" s="2">
        <f t="shared" si="248"/>
        <v>48.175757694669848</v>
      </c>
    </row>
    <row r="1796" spans="1:9" ht="13.5" x14ac:dyDescent="0.25">
      <c r="A1796" s="3">
        <f>TITRES_STAT!B1799</f>
        <v>44628</v>
      </c>
      <c r="B1796" s="6">
        <f>TITRES_STAT!D1799</f>
        <v>8.3861000000000008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3.5808718577346965E-2</v>
      </c>
      <c r="G1796" s="2">
        <f t="shared" si="251"/>
        <v>3.8520612793623524E-2</v>
      </c>
      <c r="H1796" s="2">
        <f t="shared" si="247"/>
        <v>0.92959888175181182</v>
      </c>
      <c r="I1796" s="2">
        <f t="shared" si="248"/>
        <v>48.175757694669848</v>
      </c>
    </row>
    <row r="1797" spans="1:9" ht="13.5" x14ac:dyDescent="0.25">
      <c r="A1797" s="3">
        <f>TITRES_STAT!B1800</f>
        <v>44629</v>
      </c>
      <c r="B1797" s="6">
        <f>TITRES_STAT!D1800</f>
        <v>8.2110000000000003</v>
      </c>
      <c r="C1797" s="2">
        <f t="shared" si="252"/>
        <v>-0.17510000000000048</v>
      </c>
      <c r="D1797" s="2">
        <f t="shared" si="253"/>
        <v>0</v>
      </c>
      <c r="E1797" s="2">
        <f t="shared" si="254"/>
        <v>0.17510000000000048</v>
      </c>
      <c r="F1797" s="2">
        <f t="shared" si="251"/>
        <v>3.3250952964679323E-2</v>
      </c>
      <c r="G1797" s="2">
        <f t="shared" si="251"/>
        <v>4.827628330836474E-2</v>
      </c>
      <c r="H1797" s="2">
        <f t="shared" si="247"/>
        <v>0.68876373005537472</v>
      </c>
      <c r="I1797" s="2">
        <f t="shared" si="248"/>
        <v>40.785085432453599</v>
      </c>
    </row>
    <row r="1798" spans="1:9" ht="13.5" x14ac:dyDescent="0.25">
      <c r="A1798" s="3">
        <f>TITRES_STAT!B1801</f>
        <v>44630</v>
      </c>
      <c r="B1798" s="6">
        <f>TITRES_STAT!D1801</f>
        <v>8.3861000000000008</v>
      </c>
      <c r="C1798" s="2">
        <f t="shared" si="252"/>
        <v>0.17510000000000048</v>
      </c>
      <c r="D1798" s="2">
        <f t="shared" si="253"/>
        <v>0.17510000000000048</v>
      </c>
      <c r="E1798" s="2">
        <f t="shared" si="254"/>
        <v>0</v>
      </c>
      <c r="F1798" s="2">
        <f t="shared" si="251"/>
        <v>4.3383027752916546E-2</v>
      </c>
      <c r="G1798" s="2">
        <f t="shared" si="251"/>
        <v>4.4827977357767258E-2</v>
      </c>
      <c r="H1798" s="2">
        <f t="shared" si="247"/>
        <v>0.96776679007132704</v>
      </c>
      <c r="I1798" s="2">
        <f t="shared" si="248"/>
        <v>49.180969765032359</v>
      </c>
    </row>
    <row r="1799" spans="1:9" ht="13.5" x14ac:dyDescent="0.25">
      <c r="A1799" s="3">
        <f>TITRES_STAT!B1802</f>
        <v>44631</v>
      </c>
      <c r="B1799" s="6">
        <f>TITRES_STAT!D1802</f>
        <v>8.3861000000000008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4.0284240056279653E-2</v>
      </c>
      <c r="G1799" s="2">
        <f t="shared" si="251"/>
        <v>4.1625978975069595E-2</v>
      </c>
      <c r="H1799" s="2">
        <f t="shared" si="247"/>
        <v>0.96776679007132715</v>
      </c>
      <c r="I1799" s="2">
        <f t="shared" si="248"/>
        <v>49.180969765032359</v>
      </c>
    </row>
    <row r="1800" spans="1:9" ht="13.5" x14ac:dyDescent="0.25">
      <c r="A1800" s="3">
        <f>TITRES_STAT!B1803</f>
        <v>44634</v>
      </c>
      <c r="B1800" s="6">
        <f>TITRES_STAT!D1803</f>
        <v>8.3675999999999995</v>
      </c>
      <c r="C1800" s="2">
        <f t="shared" si="252"/>
        <v>-1.8500000000001293E-2</v>
      </c>
      <c r="D1800" s="2">
        <f t="shared" si="253"/>
        <v>0</v>
      </c>
      <c r="E1800" s="2">
        <f t="shared" si="254"/>
        <v>1.8500000000001293E-2</v>
      </c>
      <c r="F1800" s="2">
        <f t="shared" si="251"/>
        <v>3.7406794337973961E-2</v>
      </c>
      <c r="G1800" s="2">
        <f t="shared" si="251"/>
        <v>3.9974123333993292E-2</v>
      </c>
      <c r="H1800" s="2">
        <f t="shared" si="247"/>
        <v>0.93577522702452565</v>
      </c>
      <c r="I1800" s="2">
        <f t="shared" si="248"/>
        <v>48.341109750789762</v>
      </c>
    </row>
    <row r="1801" spans="1:9" ht="13.5" x14ac:dyDescent="0.25">
      <c r="A1801" s="3">
        <f>TITRES_STAT!B1804</f>
        <v>44635</v>
      </c>
      <c r="B1801" s="6">
        <f>TITRES_STAT!D1804</f>
        <v>8.3675999999999995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3.4734880456690105E-2</v>
      </c>
      <c r="G1801" s="2">
        <f t="shared" si="251"/>
        <v>3.7118828810136624E-2</v>
      </c>
      <c r="H1801" s="2">
        <f t="shared" si="247"/>
        <v>0.93577522702452576</v>
      </c>
      <c r="I1801" s="2">
        <f t="shared" si="248"/>
        <v>48.341109750789769</v>
      </c>
    </row>
    <row r="1802" spans="1:9" ht="13.5" x14ac:dyDescent="0.25">
      <c r="A1802" s="3">
        <f>TITRES_STAT!B1805</f>
        <v>44636</v>
      </c>
      <c r="B1802" s="6">
        <f>TITRES_STAT!D1805</f>
        <v>8.3675999999999995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3.2253817566926531E-2</v>
      </c>
      <c r="G1802" s="2">
        <f t="shared" si="251"/>
        <v>3.4467483895126869E-2</v>
      </c>
      <c r="H1802" s="2">
        <f t="shared" si="247"/>
        <v>0.93577522702452576</v>
      </c>
      <c r="I1802" s="2">
        <f t="shared" si="248"/>
        <v>48.341109750789769</v>
      </c>
    </row>
    <row r="1803" spans="1:9" ht="13.5" x14ac:dyDescent="0.25">
      <c r="A1803" s="3">
        <f>TITRES_STAT!B1806</f>
        <v>44637</v>
      </c>
      <c r="B1803" s="6">
        <f>TITRES_STAT!D1806</f>
        <v>8.3675999999999995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2.994997345500321E-2</v>
      </c>
      <c r="G1803" s="2">
        <f t="shared" si="251"/>
        <v>3.2005520759760667E-2</v>
      </c>
      <c r="H1803" s="2">
        <f t="shared" si="247"/>
        <v>0.93577522702452576</v>
      </c>
      <c r="I1803" s="2">
        <f t="shared" si="248"/>
        <v>48.341109750789769</v>
      </c>
    </row>
    <row r="1804" spans="1:9" ht="13.5" x14ac:dyDescent="0.25">
      <c r="A1804" s="3">
        <f>TITRES_STAT!B1807</f>
        <v>44638</v>
      </c>
      <c r="B1804" s="6">
        <f>TITRES_STAT!D1807</f>
        <v>8.3675999999999995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2.7810689636788698E-2</v>
      </c>
      <c r="G1804" s="2">
        <f t="shared" si="251"/>
        <v>2.9719412134063476E-2</v>
      </c>
      <c r="H1804" s="2">
        <f t="shared" si="247"/>
        <v>0.93577522702452587</v>
      </c>
      <c r="I1804" s="2">
        <f t="shared" si="248"/>
        <v>48.341109750789769</v>
      </c>
    </row>
    <row r="1805" spans="1:9" ht="13.5" x14ac:dyDescent="0.25">
      <c r="A1805" s="3">
        <f>TITRES_STAT!B1808</f>
        <v>44641</v>
      </c>
      <c r="B1805" s="6">
        <f>TITRES_STAT!D1808</f>
        <v>8.3675999999999995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2.5824211805589505E-2</v>
      </c>
      <c r="G1805" s="2">
        <f t="shared" si="255"/>
        <v>2.7596596981630368E-2</v>
      </c>
      <c r="H1805" s="2">
        <f t="shared" si="247"/>
        <v>0.93577522702452587</v>
      </c>
      <c r="I1805" s="2">
        <f t="shared" si="248"/>
        <v>48.341109750789769</v>
      </c>
    </row>
    <row r="1806" spans="1:9" ht="13.5" x14ac:dyDescent="0.25">
      <c r="A1806" s="3">
        <f>TITRES_STAT!B1809</f>
        <v>44642</v>
      </c>
      <c r="B1806" s="6">
        <f>TITRES_STAT!D1809</f>
        <v>8.3675999999999995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2.3979625248047396E-2</v>
      </c>
      <c r="G1806" s="2">
        <f t="shared" si="255"/>
        <v>2.5625411482942485E-2</v>
      </c>
      <c r="H1806" s="2">
        <f t="shared" si="247"/>
        <v>0.93577522702452587</v>
      </c>
      <c r="I1806" s="2">
        <f t="shared" si="248"/>
        <v>48.341109750789769</v>
      </c>
    </row>
    <row r="1807" spans="1:9" ht="13.5" x14ac:dyDescent="0.25">
      <c r="A1807" s="3">
        <f>TITRES_STAT!B1810</f>
        <v>44643</v>
      </c>
      <c r="B1807" s="6">
        <f>TITRES_STAT!D1810</f>
        <v>8.3675999999999995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2.2266794873186866E-2</v>
      </c>
      <c r="G1807" s="2">
        <f t="shared" si="255"/>
        <v>2.3795024948446594E-2</v>
      </c>
      <c r="H1807" s="2">
        <f t="shared" si="247"/>
        <v>0.93577522702452576</v>
      </c>
      <c r="I1807" s="2">
        <f t="shared" si="248"/>
        <v>48.341109750789769</v>
      </c>
    </row>
    <row r="1808" spans="1:9" ht="13.5" x14ac:dyDescent="0.25">
      <c r="A1808" s="3">
        <f>TITRES_STAT!B1811</f>
        <v>44644</v>
      </c>
      <c r="B1808" s="6">
        <f>TITRES_STAT!D1811</f>
        <v>8.3675999999999995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2.0676309525102087E-2</v>
      </c>
      <c r="G1808" s="2">
        <f t="shared" si="255"/>
        <v>2.2095380309271835E-2</v>
      </c>
      <c r="H1808" s="2">
        <f t="shared" si="247"/>
        <v>0.93577522702452576</v>
      </c>
      <c r="I1808" s="2">
        <f t="shared" si="248"/>
        <v>48.341109750789769</v>
      </c>
    </row>
    <row r="1809" spans="1:9" ht="13.5" x14ac:dyDescent="0.25">
      <c r="A1809" s="3">
        <f>TITRES_STAT!B1812</f>
        <v>44645</v>
      </c>
      <c r="B1809" s="6">
        <f>TITRES_STAT!D1812</f>
        <v>8.34</v>
      </c>
      <c r="C1809" s="2">
        <f t="shared" si="252"/>
        <v>-2.7599999999999625E-2</v>
      </c>
      <c r="D1809" s="2">
        <f t="shared" si="253"/>
        <v>0</v>
      </c>
      <c r="E1809" s="2">
        <f t="shared" si="254"/>
        <v>2.7599999999999625E-2</v>
      </c>
      <c r="F1809" s="2">
        <f t="shared" si="255"/>
        <v>1.919943027330908E-2</v>
      </c>
      <c r="G1809" s="2">
        <f t="shared" si="255"/>
        <v>2.2488567430038107E-2</v>
      </c>
      <c r="H1809" s="2">
        <f t="shared" ref="H1809:H1872" si="256">F1809/G1809</f>
        <v>0.85374181050164599</v>
      </c>
      <c r="I1809" s="2">
        <f t="shared" ref="I1809:I1872" si="257">IF(G1809=0,100,100-(100/(1+H1809)))</f>
        <v>46.055055006317879</v>
      </c>
    </row>
    <row r="1810" spans="1:9" ht="13.5" x14ac:dyDescent="0.25">
      <c r="A1810" s="3">
        <f>TITRES_STAT!B1813</f>
        <v>44648</v>
      </c>
      <c r="B1810" s="6">
        <f>TITRES_STAT!D1813</f>
        <v>8.34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1.7828042396644147E-2</v>
      </c>
      <c r="G1810" s="2">
        <f t="shared" si="255"/>
        <v>2.0882241185035382E-2</v>
      </c>
      <c r="H1810" s="2">
        <f t="shared" si="256"/>
        <v>0.8537418105016461</v>
      </c>
      <c r="I1810" s="2">
        <f t="shared" si="257"/>
        <v>46.055055006317879</v>
      </c>
    </row>
    <row r="1811" spans="1:9" ht="13.5" x14ac:dyDescent="0.25">
      <c r="A1811" s="3">
        <f>TITRES_STAT!B1814</f>
        <v>44649</v>
      </c>
      <c r="B1811" s="6">
        <f>TITRES_STAT!D1814</f>
        <v>8.34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1.6554610796883851E-2</v>
      </c>
      <c r="G1811" s="2">
        <f t="shared" si="255"/>
        <v>1.9390652528961428E-2</v>
      </c>
      <c r="H1811" s="2">
        <f t="shared" si="256"/>
        <v>0.8537418105016461</v>
      </c>
      <c r="I1811" s="2">
        <f t="shared" si="257"/>
        <v>46.055055006317879</v>
      </c>
    </row>
    <row r="1812" spans="1:9" ht="13.5" x14ac:dyDescent="0.25">
      <c r="A1812" s="3">
        <f>TITRES_STAT!B1815</f>
        <v>44650</v>
      </c>
      <c r="B1812" s="6">
        <f>TITRES_STAT!D1815</f>
        <v>8.34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1.5372138597106432E-2</v>
      </c>
      <c r="G1812" s="2">
        <f t="shared" si="255"/>
        <v>1.8005605919749899E-2</v>
      </c>
      <c r="H1812" s="2">
        <f t="shared" si="256"/>
        <v>0.85374181050164599</v>
      </c>
      <c r="I1812" s="2">
        <f t="shared" si="257"/>
        <v>46.055055006317879</v>
      </c>
    </row>
    <row r="1813" spans="1:9" ht="13.5" x14ac:dyDescent="0.25">
      <c r="A1813" s="3">
        <f>TITRES_STAT!B1816</f>
        <v>44651</v>
      </c>
      <c r="B1813" s="6">
        <f>TITRES_STAT!D1816</f>
        <v>8.2939000000000007</v>
      </c>
      <c r="C1813" s="2">
        <f t="shared" si="252"/>
        <v>-4.6099999999999142E-2</v>
      </c>
      <c r="D1813" s="2">
        <f t="shared" si="253"/>
        <v>0</v>
      </c>
      <c r="E1813" s="2">
        <f t="shared" si="254"/>
        <v>4.6099999999999142E-2</v>
      </c>
      <c r="F1813" s="2">
        <f t="shared" si="255"/>
        <v>1.4274128697313116E-2</v>
      </c>
      <c r="G1813" s="2">
        <f t="shared" si="255"/>
        <v>2.0012348354053418E-2</v>
      </c>
      <c r="H1813" s="2">
        <f t="shared" si="256"/>
        <v>0.7132660517785735</v>
      </c>
      <c r="I1813" s="2">
        <f t="shared" si="257"/>
        <v>41.631949167388136</v>
      </c>
    </row>
    <row r="1814" spans="1:9" ht="13.5" x14ac:dyDescent="0.25">
      <c r="A1814" s="3">
        <f>TITRES_STAT!B1817</f>
        <v>44652</v>
      </c>
      <c r="B1814" s="6">
        <f>TITRES_STAT!D1817</f>
        <v>8.2939000000000007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1.3254548076076466E-2</v>
      </c>
      <c r="G1814" s="2">
        <f t="shared" si="255"/>
        <v>1.8582894900192461E-2</v>
      </c>
      <c r="H1814" s="2">
        <f t="shared" si="256"/>
        <v>0.7132660517785735</v>
      </c>
      <c r="I1814" s="2">
        <f t="shared" si="257"/>
        <v>41.631949167388136</v>
      </c>
    </row>
    <row r="1815" spans="1:9" ht="13.5" x14ac:dyDescent="0.25">
      <c r="A1815" s="3">
        <f>TITRES_STAT!B1818</f>
        <v>44655</v>
      </c>
      <c r="B1815" s="6">
        <f>TITRES_STAT!D1818</f>
        <v>8.2939000000000007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1.2307794642071004E-2</v>
      </c>
      <c r="G1815" s="2">
        <f t="shared" si="255"/>
        <v>1.7255545264464427E-2</v>
      </c>
      <c r="H1815" s="2">
        <f t="shared" si="256"/>
        <v>0.71326605177857361</v>
      </c>
      <c r="I1815" s="2">
        <f t="shared" si="257"/>
        <v>41.631949167388143</v>
      </c>
    </row>
    <row r="1816" spans="1:9" ht="13.5" x14ac:dyDescent="0.25">
      <c r="A1816" s="3">
        <f>TITRES_STAT!B1819</f>
        <v>44656</v>
      </c>
      <c r="B1816" s="6">
        <f>TITRES_STAT!D1819</f>
        <v>8.2939000000000007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1.1428666453351647E-2</v>
      </c>
      <c r="G1816" s="2">
        <f t="shared" si="255"/>
        <v>1.6023006317002684E-2</v>
      </c>
      <c r="H1816" s="2">
        <f t="shared" si="256"/>
        <v>0.7132660517785735</v>
      </c>
      <c r="I1816" s="2">
        <f t="shared" si="257"/>
        <v>41.631949167388136</v>
      </c>
    </row>
    <row r="1817" spans="1:9" ht="13.5" x14ac:dyDescent="0.25">
      <c r="A1817" s="3">
        <f>TITRES_STAT!B1820</f>
        <v>44657</v>
      </c>
      <c r="B1817" s="6">
        <f>TITRES_STAT!D1820</f>
        <v>8.2939000000000007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1.06123331352551E-2</v>
      </c>
      <c r="G1817" s="2">
        <f t="shared" si="255"/>
        <v>1.4878505865788207E-2</v>
      </c>
      <c r="H1817" s="2">
        <f t="shared" si="256"/>
        <v>0.7132660517785735</v>
      </c>
      <c r="I1817" s="2">
        <f t="shared" si="257"/>
        <v>41.631949167388136</v>
      </c>
    </row>
    <row r="1818" spans="1:9" ht="13.5" x14ac:dyDescent="0.25">
      <c r="A1818" s="3">
        <f>TITRES_STAT!B1821</f>
        <v>44658</v>
      </c>
      <c r="B1818" s="6">
        <f>TITRES_STAT!D1821</f>
        <v>7.9253</v>
      </c>
      <c r="C1818" s="2">
        <f t="shared" si="252"/>
        <v>-0.3686000000000007</v>
      </c>
      <c r="D1818" s="2">
        <f t="shared" si="253"/>
        <v>0</v>
      </c>
      <c r="E1818" s="2">
        <f t="shared" si="254"/>
        <v>0.3686000000000007</v>
      </c>
      <c r="F1818" s="2">
        <f t="shared" si="255"/>
        <v>9.8543093398797375E-3</v>
      </c>
      <c r="G1818" s="2">
        <f t="shared" si="255"/>
        <v>4.0144326875374815E-2</v>
      </c>
      <c r="H1818" s="2">
        <f t="shared" si="256"/>
        <v>0.24547202822634775</v>
      </c>
      <c r="I1818" s="2">
        <f t="shared" si="257"/>
        <v>19.709156260692566</v>
      </c>
    </row>
    <row r="1819" spans="1:9" ht="13.5" x14ac:dyDescent="0.25">
      <c r="A1819" s="3">
        <f>TITRES_STAT!B1822</f>
        <v>44659</v>
      </c>
      <c r="B1819" s="6">
        <f>TITRES_STAT!D1822</f>
        <v>8.2847000000000008</v>
      </c>
      <c r="C1819" s="2">
        <f t="shared" si="252"/>
        <v>0.35940000000000083</v>
      </c>
      <c r="D1819" s="2">
        <f t="shared" si="253"/>
        <v>0.35940000000000083</v>
      </c>
      <c r="E1819" s="2">
        <f t="shared" si="254"/>
        <v>0</v>
      </c>
      <c r="F1819" s="2">
        <f t="shared" si="255"/>
        <v>3.482185867274553E-2</v>
      </c>
      <c r="G1819" s="2">
        <f t="shared" si="255"/>
        <v>3.727687495570519E-2</v>
      </c>
      <c r="H1819" s="2">
        <f t="shared" si="256"/>
        <v>0.93414103822069661</v>
      </c>
      <c r="I1819" s="2">
        <f t="shared" si="257"/>
        <v>48.297462271937263</v>
      </c>
    </row>
    <row r="1820" spans="1:9" ht="13.5" x14ac:dyDescent="0.25">
      <c r="A1820" s="3">
        <f>TITRES_STAT!B1823</f>
        <v>44662</v>
      </c>
      <c r="B1820" s="6">
        <f>TITRES_STAT!D1823</f>
        <v>8.2847000000000008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3.2334583053263706E-2</v>
      </c>
      <c r="G1820" s="2">
        <f t="shared" si="255"/>
        <v>3.4614241030297678E-2</v>
      </c>
      <c r="H1820" s="2">
        <f t="shared" si="256"/>
        <v>0.93414103822069661</v>
      </c>
      <c r="I1820" s="2">
        <f t="shared" si="257"/>
        <v>48.297462271937263</v>
      </c>
    </row>
    <row r="1821" spans="1:9" ht="13.5" x14ac:dyDescent="0.25">
      <c r="A1821" s="3">
        <f>TITRES_STAT!B1824</f>
        <v>44663</v>
      </c>
      <c r="B1821" s="6">
        <f>TITRES_STAT!D1824</f>
        <v>8.2847000000000008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3.0024969978030586E-2</v>
      </c>
      <c r="G1821" s="2">
        <f t="shared" si="258"/>
        <v>3.2141795242419273E-2</v>
      </c>
      <c r="H1821" s="2">
        <f t="shared" si="256"/>
        <v>0.93414103822069661</v>
      </c>
      <c r="I1821" s="2">
        <f t="shared" si="257"/>
        <v>48.297462271937263</v>
      </c>
    </row>
    <row r="1822" spans="1:9" ht="13.5" x14ac:dyDescent="0.25">
      <c r="A1822" s="3">
        <f>TITRES_STAT!B1825</f>
        <v>44664</v>
      </c>
      <c r="B1822" s="6">
        <f>TITRES_STAT!D1825</f>
        <v>7.9253</v>
      </c>
      <c r="C1822" s="2">
        <f t="shared" si="252"/>
        <v>-0.35940000000000083</v>
      </c>
      <c r="D1822" s="2">
        <f t="shared" si="253"/>
        <v>0</v>
      </c>
      <c r="E1822" s="2">
        <f t="shared" si="254"/>
        <v>0.35940000000000083</v>
      </c>
      <c r="F1822" s="2">
        <f t="shared" si="258"/>
        <v>2.7880329265314117E-2</v>
      </c>
      <c r="G1822" s="2">
        <f t="shared" si="258"/>
        <v>5.5517381296532241E-2</v>
      </c>
      <c r="H1822" s="2">
        <f t="shared" si="256"/>
        <v>0.50219100062371991</v>
      </c>
      <c r="I1822" s="2">
        <f t="shared" si="257"/>
        <v>33.430569109734179</v>
      </c>
    </row>
    <row r="1823" spans="1:9" ht="13.5" x14ac:dyDescent="0.25">
      <c r="A1823" s="3">
        <f>TITRES_STAT!B1826</f>
        <v>44665</v>
      </c>
      <c r="B1823" s="6">
        <f>TITRES_STAT!D1826</f>
        <v>8.2018000000000004</v>
      </c>
      <c r="C1823" s="2">
        <f t="shared" si="252"/>
        <v>0.27650000000000041</v>
      </c>
      <c r="D1823" s="2">
        <f t="shared" si="253"/>
        <v>0.27650000000000041</v>
      </c>
      <c r="E1823" s="2">
        <f t="shared" si="254"/>
        <v>0</v>
      </c>
      <c r="F1823" s="2">
        <f t="shared" si="258"/>
        <v>4.5638877174934568E-2</v>
      </c>
      <c r="G1823" s="2">
        <f t="shared" si="258"/>
        <v>5.1551854061065654E-2</v>
      </c>
      <c r="H1823" s="2">
        <f t="shared" si="256"/>
        <v>0.88530040298595503</v>
      </c>
      <c r="I1823" s="2">
        <f t="shared" si="257"/>
        <v>46.958055150458179</v>
      </c>
    </row>
    <row r="1824" spans="1:9" ht="13.5" x14ac:dyDescent="0.25">
      <c r="A1824" s="3">
        <f>TITRES_STAT!B1827</f>
        <v>44666</v>
      </c>
      <c r="B1824" s="6">
        <f>TITRES_STAT!D1827</f>
        <v>8.2847000000000008</v>
      </c>
      <c r="C1824" s="2">
        <f t="shared" si="252"/>
        <v>8.2900000000000418E-2</v>
      </c>
      <c r="D1824" s="2">
        <f t="shared" si="253"/>
        <v>8.2900000000000418E-2</v>
      </c>
      <c r="E1824" s="2">
        <f t="shared" si="254"/>
        <v>0</v>
      </c>
      <c r="F1824" s="2">
        <f t="shared" si="258"/>
        <v>4.8300385948153557E-2</v>
      </c>
      <c r="G1824" s="2">
        <f t="shared" si="258"/>
        <v>4.7869578770989532E-2</v>
      </c>
      <c r="H1824" s="2">
        <f t="shared" si="256"/>
        <v>1.0089996024244339</v>
      </c>
      <c r="I1824" s="2">
        <f t="shared" si="257"/>
        <v>50.223982185301914</v>
      </c>
    </row>
    <row r="1825" spans="1:9" ht="13.5" x14ac:dyDescent="0.25">
      <c r="A1825" s="3">
        <f>TITRES_STAT!B1828</f>
        <v>44669</v>
      </c>
      <c r="B1825" s="6">
        <f>TITRES_STAT!D1828</f>
        <v>8.2847000000000008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4.48503583804283E-2</v>
      </c>
      <c r="G1825" s="2">
        <f t="shared" si="258"/>
        <v>4.4450323144490281E-2</v>
      </c>
      <c r="H1825" s="2">
        <f t="shared" si="256"/>
        <v>1.0089996024244339</v>
      </c>
      <c r="I1825" s="2">
        <f t="shared" si="257"/>
        <v>50.223982185301914</v>
      </c>
    </row>
    <row r="1826" spans="1:9" ht="13.5" x14ac:dyDescent="0.25">
      <c r="A1826" s="3">
        <f>TITRES_STAT!B1829</f>
        <v>44670</v>
      </c>
      <c r="B1826" s="6">
        <f>TITRES_STAT!D1829</f>
        <v>8.2847000000000008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4.1646761353254846E-2</v>
      </c>
      <c r="G1826" s="2">
        <f t="shared" si="258"/>
        <v>4.127530006274098E-2</v>
      </c>
      <c r="H1826" s="2">
        <f t="shared" si="256"/>
        <v>1.0089996024244337</v>
      </c>
      <c r="I1826" s="2">
        <f t="shared" si="257"/>
        <v>50.223982185301907</v>
      </c>
    </row>
    <row r="1827" spans="1:9" ht="13.5" x14ac:dyDescent="0.25">
      <c r="A1827" s="3">
        <f>TITRES_STAT!B1830</f>
        <v>44671</v>
      </c>
      <c r="B1827" s="6">
        <f>TITRES_STAT!D1830</f>
        <v>8.2847000000000008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3.8671992685165212E-2</v>
      </c>
      <c r="G1827" s="2">
        <f t="shared" si="258"/>
        <v>3.8327064343973767E-2</v>
      </c>
      <c r="H1827" s="2">
        <f t="shared" si="256"/>
        <v>1.0089996024244334</v>
      </c>
      <c r="I1827" s="2">
        <f t="shared" si="257"/>
        <v>50.223982185301892</v>
      </c>
    </row>
    <row r="1828" spans="1:9" ht="13.5" x14ac:dyDescent="0.25">
      <c r="A1828" s="3">
        <f>TITRES_STAT!B1831</f>
        <v>44672</v>
      </c>
      <c r="B1828" s="6">
        <f>TITRES_STAT!D1831</f>
        <v>8.2662999999999993</v>
      </c>
      <c r="C1828" s="2">
        <f t="shared" si="252"/>
        <v>-1.8400000000001526E-2</v>
      </c>
      <c r="D1828" s="2">
        <f t="shared" si="253"/>
        <v>0</v>
      </c>
      <c r="E1828" s="2">
        <f t="shared" si="254"/>
        <v>1.8400000000001526E-2</v>
      </c>
      <c r="F1828" s="2">
        <f t="shared" si="258"/>
        <v>3.5909707493367693E-2</v>
      </c>
      <c r="G1828" s="2">
        <f t="shared" si="258"/>
        <v>3.6903702605118612E-2</v>
      </c>
      <c r="H1828" s="2">
        <f t="shared" si="256"/>
        <v>0.97306516578059976</v>
      </c>
      <c r="I1828" s="2">
        <f t="shared" si="257"/>
        <v>49.317436780940177</v>
      </c>
    </row>
    <row r="1829" spans="1:9" ht="13.5" x14ac:dyDescent="0.25">
      <c r="A1829" s="3">
        <f>TITRES_STAT!B1832</f>
        <v>44673</v>
      </c>
      <c r="B1829" s="6">
        <f>TITRES_STAT!D1832</f>
        <v>8.2662999999999993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3.3344728386698573E-2</v>
      </c>
      <c r="G1829" s="2">
        <f t="shared" si="258"/>
        <v>3.4267723847610142E-2</v>
      </c>
      <c r="H1829" s="2">
        <f t="shared" si="256"/>
        <v>0.97306516578059976</v>
      </c>
      <c r="I1829" s="2">
        <f t="shared" si="257"/>
        <v>49.317436780940177</v>
      </c>
    </row>
    <row r="1830" spans="1:9" ht="13.5" x14ac:dyDescent="0.25">
      <c r="A1830" s="3">
        <f>TITRES_STAT!B1833</f>
        <v>44676</v>
      </c>
      <c r="B1830" s="6">
        <f>TITRES_STAT!D1833</f>
        <v>8.2662999999999993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3.0962962073362962E-2</v>
      </c>
      <c r="G1830" s="2">
        <f t="shared" si="258"/>
        <v>3.1820029287066558E-2</v>
      </c>
      <c r="H1830" s="2">
        <f t="shared" si="256"/>
        <v>0.97306516578059987</v>
      </c>
      <c r="I1830" s="2">
        <f t="shared" si="257"/>
        <v>49.317436780940184</v>
      </c>
    </row>
    <row r="1831" spans="1:9" ht="13.5" x14ac:dyDescent="0.25">
      <c r="A1831" s="3">
        <f>TITRES_STAT!B1834</f>
        <v>44677</v>
      </c>
      <c r="B1831" s="6">
        <f>TITRES_STAT!D1834</f>
        <v>8.2662999999999993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2.8751321925265607E-2</v>
      </c>
      <c r="G1831" s="2">
        <f t="shared" si="258"/>
        <v>2.9547170052276087E-2</v>
      </c>
      <c r="H1831" s="2">
        <f t="shared" si="256"/>
        <v>0.97306516578059987</v>
      </c>
      <c r="I1831" s="2">
        <f t="shared" si="257"/>
        <v>49.317436780940184</v>
      </c>
    </row>
    <row r="1832" spans="1:9" ht="13.5" x14ac:dyDescent="0.25">
      <c r="A1832" s="3">
        <f>TITRES_STAT!B1835</f>
        <v>44678</v>
      </c>
      <c r="B1832" s="6">
        <f>TITRES_STAT!D1835</f>
        <v>8.2294</v>
      </c>
      <c r="C1832" s="2">
        <f t="shared" si="252"/>
        <v>-3.6899999999999267E-2</v>
      </c>
      <c r="D1832" s="2">
        <f t="shared" si="253"/>
        <v>0</v>
      </c>
      <c r="E1832" s="2">
        <f t="shared" si="254"/>
        <v>3.6899999999999267E-2</v>
      </c>
      <c r="F1832" s="2">
        <f t="shared" si="258"/>
        <v>2.6697656073460922E-2</v>
      </c>
      <c r="G1832" s="2">
        <f t="shared" si="258"/>
        <v>3.0072372191399171E-2</v>
      </c>
      <c r="H1832" s="2">
        <f t="shared" si="256"/>
        <v>0.88778018253899393</v>
      </c>
      <c r="I1832" s="2">
        <f t="shared" si="257"/>
        <v>47.027730810531274</v>
      </c>
    </row>
    <row r="1833" spans="1:9" ht="13.5" x14ac:dyDescent="0.25">
      <c r="A1833" s="3">
        <f>TITRES_STAT!B1836</f>
        <v>44679</v>
      </c>
      <c r="B1833" s="6">
        <f>TITRES_STAT!D1836</f>
        <v>8.2294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2.4790680639642286E-2</v>
      </c>
      <c r="G1833" s="2">
        <f t="shared" si="258"/>
        <v>2.7924345606299229E-2</v>
      </c>
      <c r="H1833" s="2">
        <f t="shared" si="256"/>
        <v>0.88778018253899404</v>
      </c>
      <c r="I1833" s="2">
        <f t="shared" si="257"/>
        <v>47.027730810531274</v>
      </c>
    </row>
    <row r="1834" spans="1:9" ht="13.5" x14ac:dyDescent="0.25">
      <c r="A1834" s="3">
        <f>TITRES_STAT!B1837</f>
        <v>44680</v>
      </c>
      <c r="B1834" s="6">
        <f>TITRES_STAT!D1837</f>
        <v>8.2018000000000004</v>
      </c>
      <c r="C1834" s="2">
        <f t="shared" si="252"/>
        <v>-2.7599999999999625E-2</v>
      </c>
      <c r="D1834" s="2">
        <f t="shared" si="253"/>
        <v>0</v>
      </c>
      <c r="E1834" s="2">
        <f t="shared" si="254"/>
        <v>2.7599999999999625E-2</v>
      </c>
      <c r="F1834" s="2">
        <f t="shared" si="258"/>
        <v>2.3019917736810693E-2</v>
      </c>
      <c r="G1834" s="2">
        <f t="shared" si="258"/>
        <v>2.7901178062992114E-2</v>
      </c>
      <c r="H1834" s="2">
        <f t="shared" si="256"/>
        <v>0.82505181984928866</v>
      </c>
      <c r="I1834" s="2">
        <f t="shared" si="257"/>
        <v>45.207035267492884</v>
      </c>
    </row>
    <row r="1835" spans="1:9" ht="13.5" x14ac:dyDescent="0.25">
      <c r="A1835" s="3">
        <f>TITRES_STAT!B1838</f>
        <v>44685</v>
      </c>
      <c r="B1835" s="6">
        <f>TITRES_STAT!D1838</f>
        <v>8.2018000000000004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2.1375637898467074E-2</v>
      </c>
      <c r="G1835" s="2">
        <f t="shared" si="258"/>
        <v>2.5908236772778391E-2</v>
      </c>
      <c r="H1835" s="2">
        <f t="shared" si="256"/>
        <v>0.82505181984928877</v>
      </c>
      <c r="I1835" s="2">
        <f t="shared" si="257"/>
        <v>45.207035267492884</v>
      </c>
    </row>
    <row r="1836" spans="1:9" ht="13.5" x14ac:dyDescent="0.25">
      <c r="A1836" s="3">
        <f>TITRES_STAT!B1839</f>
        <v>44686</v>
      </c>
      <c r="B1836" s="6">
        <f>TITRES_STAT!D1839</f>
        <v>8.0634999999999994</v>
      </c>
      <c r="C1836" s="2">
        <f t="shared" si="252"/>
        <v>-0.13830000000000098</v>
      </c>
      <c r="D1836" s="2">
        <f t="shared" si="253"/>
        <v>0</v>
      </c>
      <c r="E1836" s="2">
        <f t="shared" si="254"/>
        <v>0.13830000000000098</v>
      </c>
      <c r="F1836" s="2">
        <f t="shared" si="258"/>
        <v>1.9848806620005138E-2</v>
      </c>
      <c r="G1836" s="2">
        <f t="shared" si="258"/>
        <v>3.3936219860437149E-2</v>
      </c>
      <c r="H1836" s="2">
        <f t="shared" si="256"/>
        <v>0.58488560899338349</v>
      </c>
      <c r="I1836" s="2">
        <f t="shared" si="257"/>
        <v>36.903963647248013</v>
      </c>
    </row>
    <row r="1837" spans="1:9" ht="13.5" x14ac:dyDescent="0.25">
      <c r="A1837" s="3">
        <f>TITRES_STAT!B1840</f>
        <v>44687</v>
      </c>
      <c r="B1837" s="6">
        <f>TITRES_STAT!D1840</f>
        <v>7.9253</v>
      </c>
      <c r="C1837" s="2">
        <f t="shared" si="252"/>
        <v>-0.13819999999999943</v>
      </c>
      <c r="D1837" s="2">
        <f t="shared" si="253"/>
        <v>0</v>
      </c>
      <c r="E1837" s="2">
        <f t="shared" si="254"/>
        <v>0.13819999999999943</v>
      </c>
      <c r="F1837" s="2">
        <f t="shared" ref="F1837:G1852" si="259">((F1836*13)+D1837)/14</f>
        <v>1.8431034718576201E-2</v>
      </c>
      <c r="G1837" s="2">
        <f t="shared" si="259"/>
        <v>4.138363272754874E-2</v>
      </c>
      <c r="H1837" s="2">
        <f t="shared" si="256"/>
        <v>0.44537015007642899</v>
      </c>
      <c r="I1837" s="2">
        <f t="shared" si="257"/>
        <v>30.813570492851156</v>
      </c>
    </row>
    <row r="1838" spans="1:9" ht="13.5" x14ac:dyDescent="0.25">
      <c r="A1838" s="3">
        <f>TITRES_STAT!B1841</f>
        <v>44690</v>
      </c>
      <c r="B1838" s="6">
        <f>TITRES_STAT!D1841</f>
        <v>7.7409999999999997</v>
      </c>
      <c r="C1838" s="2">
        <f t="shared" si="252"/>
        <v>-0.18430000000000035</v>
      </c>
      <c r="D1838" s="2">
        <f t="shared" si="253"/>
        <v>0</v>
      </c>
      <c r="E1838" s="2">
        <f t="shared" si="254"/>
        <v>0.18430000000000035</v>
      </c>
      <c r="F1838" s="2">
        <f t="shared" si="259"/>
        <v>1.7114532238677902E-2</v>
      </c>
      <c r="G1838" s="2">
        <f t="shared" si="259"/>
        <v>5.1591944675580995E-2</v>
      </c>
      <c r="H1838" s="2">
        <f t="shared" si="256"/>
        <v>0.33172876785895589</v>
      </c>
      <c r="I1838" s="2">
        <f t="shared" si="257"/>
        <v>24.909634443977822</v>
      </c>
    </row>
    <row r="1839" spans="1:9" ht="13.5" x14ac:dyDescent="0.25">
      <c r="A1839" s="3">
        <f>TITRES_STAT!B1842</f>
        <v>44691</v>
      </c>
      <c r="B1839" s="6">
        <f>TITRES_STAT!D1842</f>
        <v>7.7870999999999997</v>
      </c>
      <c r="C1839" s="2">
        <f t="shared" si="252"/>
        <v>4.610000000000003E-2</v>
      </c>
      <c r="D1839" s="2">
        <f t="shared" si="253"/>
        <v>4.610000000000003E-2</v>
      </c>
      <c r="E1839" s="2">
        <f t="shared" si="254"/>
        <v>0</v>
      </c>
      <c r="F1839" s="2">
        <f t="shared" si="259"/>
        <v>1.9184922793058057E-2</v>
      </c>
      <c r="G1839" s="2">
        <f t="shared" si="259"/>
        <v>4.7906805770182352E-2</v>
      </c>
      <c r="H1839" s="2">
        <f t="shared" si="256"/>
        <v>0.40046340983557988</v>
      </c>
      <c r="I1839" s="2">
        <f t="shared" si="257"/>
        <v>28.595064106858459</v>
      </c>
    </row>
    <row r="1840" spans="1:9" ht="13.5" x14ac:dyDescent="0.25">
      <c r="A1840" s="3">
        <f>TITRES_STAT!B1843</f>
        <v>44692</v>
      </c>
      <c r="B1840" s="6">
        <f>TITRES_STAT!D1843</f>
        <v>7.8331</v>
      </c>
      <c r="C1840" s="2">
        <f t="shared" si="252"/>
        <v>4.6000000000000263E-2</v>
      </c>
      <c r="D1840" s="2">
        <f t="shared" si="253"/>
        <v>4.6000000000000263E-2</v>
      </c>
      <c r="E1840" s="2">
        <f t="shared" si="254"/>
        <v>0</v>
      </c>
      <c r="F1840" s="2">
        <f t="shared" si="259"/>
        <v>2.1100285450696785E-2</v>
      </c>
      <c r="G1840" s="2">
        <f t="shared" si="259"/>
        <v>4.4484891072312183E-2</v>
      </c>
      <c r="H1840" s="2">
        <f t="shared" si="256"/>
        <v>0.4743247638034524</v>
      </c>
      <c r="I1840" s="2">
        <f t="shared" si="257"/>
        <v>32.172339192064626</v>
      </c>
    </row>
    <row r="1841" spans="1:9" ht="13.5" x14ac:dyDescent="0.25">
      <c r="A1841" s="3">
        <f>TITRES_STAT!B1844</f>
        <v>44693</v>
      </c>
      <c r="B1841" s="6">
        <f>TITRES_STAT!D1844</f>
        <v>7.8331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1.9593122204218442E-2</v>
      </c>
      <c r="G1841" s="2">
        <f t="shared" si="259"/>
        <v>4.1307398852861311E-2</v>
      </c>
      <c r="H1841" s="2">
        <f t="shared" si="256"/>
        <v>0.4743247638034524</v>
      </c>
      <c r="I1841" s="2">
        <f t="shared" si="257"/>
        <v>32.172339192064626</v>
      </c>
    </row>
    <row r="1842" spans="1:9" ht="13.5" x14ac:dyDescent="0.25">
      <c r="A1842" s="3">
        <f>TITRES_STAT!B1845</f>
        <v>44694</v>
      </c>
      <c r="B1842" s="6">
        <f>TITRES_STAT!D1845</f>
        <v>8.1931999999999992</v>
      </c>
      <c r="C1842" s="2">
        <f t="shared" si="252"/>
        <v>0.3600999999999992</v>
      </c>
      <c r="D1842" s="2">
        <f t="shared" si="253"/>
        <v>0.3600999999999992</v>
      </c>
      <c r="E1842" s="2">
        <f t="shared" si="254"/>
        <v>0</v>
      </c>
      <c r="F1842" s="2">
        <f t="shared" si="259"/>
        <v>4.3915042046774211E-2</v>
      </c>
      <c r="G1842" s="2">
        <f t="shared" si="259"/>
        <v>3.8356870363371216E-2</v>
      </c>
      <c r="H1842" s="2">
        <f t="shared" si="256"/>
        <v>1.1449068088910286</v>
      </c>
      <c r="I1842" s="2">
        <f t="shared" si="257"/>
        <v>53.377927849600823</v>
      </c>
    </row>
    <row r="1843" spans="1:9" ht="13.5" x14ac:dyDescent="0.25">
      <c r="A1843" s="3">
        <f>TITRES_STAT!B1846</f>
        <v>44697</v>
      </c>
      <c r="B1843" s="6">
        <f>TITRES_STAT!D1846</f>
        <v>8.0271000000000008</v>
      </c>
      <c r="C1843" s="2">
        <f t="shared" si="252"/>
        <v>-0.16609999999999836</v>
      </c>
      <c r="D1843" s="2">
        <f t="shared" si="253"/>
        <v>0</v>
      </c>
      <c r="E1843" s="2">
        <f t="shared" si="254"/>
        <v>0.16609999999999836</v>
      </c>
      <c r="F1843" s="2">
        <f t="shared" si="259"/>
        <v>4.0778253329147481E-2</v>
      </c>
      <c r="G1843" s="2">
        <f t="shared" si="259"/>
        <v>4.7481379623130301E-2</v>
      </c>
      <c r="H1843" s="2">
        <f t="shared" si="256"/>
        <v>0.85882621046003838</v>
      </c>
      <c r="I1843" s="2">
        <f t="shared" si="257"/>
        <v>46.202609239488218</v>
      </c>
    </row>
    <row r="1844" spans="1:9" ht="13.5" x14ac:dyDescent="0.25">
      <c r="A1844" s="3">
        <f>TITRES_STAT!B1847</f>
        <v>44698</v>
      </c>
      <c r="B1844" s="6">
        <f>TITRES_STAT!D1847</f>
        <v>8.0271000000000008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3.7865520948494089E-2</v>
      </c>
      <c r="G1844" s="2">
        <f t="shared" si="259"/>
        <v>4.4089852507192426E-2</v>
      </c>
      <c r="H1844" s="2">
        <f t="shared" si="256"/>
        <v>0.85882621046003826</v>
      </c>
      <c r="I1844" s="2">
        <f t="shared" si="257"/>
        <v>46.202609239488218</v>
      </c>
    </row>
    <row r="1845" spans="1:9" ht="13.5" x14ac:dyDescent="0.25">
      <c r="A1845" s="3">
        <f>TITRES_STAT!B1848</f>
        <v>44699</v>
      </c>
      <c r="B1845" s="6">
        <f>TITRES_STAT!D1848</f>
        <v>7.8426</v>
      </c>
      <c r="C1845" s="2">
        <f t="shared" si="252"/>
        <v>-0.18450000000000077</v>
      </c>
      <c r="D1845" s="2">
        <f t="shared" si="253"/>
        <v>0</v>
      </c>
      <c r="E1845" s="2">
        <f t="shared" si="254"/>
        <v>0.18450000000000077</v>
      </c>
      <c r="F1845" s="2">
        <f t="shared" si="259"/>
        <v>3.5160840880744511E-2</v>
      </c>
      <c r="G1845" s="2">
        <f t="shared" si="259"/>
        <v>5.4119148756678732E-2</v>
      </c>
      <c r="H1845" s="2">
        <f t="shared" si="256"/>
        <v>0.6496931620049804</v>
      </c>
      <c r="I1845" s="2">
        <f t="shared" si="257"/>
        <v>39.382666847898285</v>
      </c>
    </row>
    <row r="1846" spans="1:9" ht="13.5" x14ac:dyDescent="0.25">
      <c r="A1846" s="3">
        <f>TITRES_STAT!B1849</f>
        <v>44700</v>
      </c>
      <c r="B1846" s="6">
        <f>TITRES_STAT!D1849</f>
        <v>7.7503000000000002</v>
      </c>
      <c r="C1846" s="2">
        <f t="shared" si="252"/>
        <v>-9.2299999999999827E-2</v>
      </c>
      <c r="D1846" s="2">
        <f t="shared" si="253"/>
        <v>0</v>
      </c>
      <c r="E1846" s="2">
        <f t="shared" si="254"/>
        <v>9.2299999999999827E-2</v>
      </c>
      <c r="F1846" s="2">
        <f t="shared" si="259"/>
        <v>3.2649352246405618E-2</v>
      </c>
      <c r="G1846" s="2">
        <f t="shared" si="259"/>
        <v>5.6846352416915949E-2</v>
      </c>
      <c r="H1846" s="2">
        <f t="shared" si="256"/>
        <v>0.57434383840413383</v>
      </c>
      <c r="I1846" s="2">
        <f t="shared" si="257"/>
        <v>36.481474020715154</v>
      </c>
    </row>
    <row r="1847" spans="1:9" ht="13.5" x14ac:dyDescent="0.25">
      <c r="A1847" s="3">
        <f>TITRES_STAT!B1850</f>
        <v>44701</v>
      </c>
      <c r="B1847" s="6">
        <f>TITRES_STAT!D1850</f>
        <v>7.7964000000000002</v>
      </c>
      <c r="C1847" s="2">
        <f t="shared" si="252"/>
        <v>4.610000000000003E-2</v>
      </c>
      <c r="D1847" s="2">
        <f t="shared" si="253"/>
        <v>4.610000000000003E-2</v>
      </c>
      <c r="E1847" s="2">
        <f t="shared" si="254"/>
        <v>0</v>
      </c>
      <c r="F1847" s="2">
        <f t="shared" si="259"/>
        <v>3.3610112800233787E-2</v>
      </c>
      <c r="G1847" s="2">
        <f t="shared" si="259"/>
        <v>5.278589867285053E-2</v>
      </c>
      <c r="H1847" s="2">
        <f t="shared" si="256"/>
        <v>0.63672521725050291</v>
      </c>
      <c r="I1847" s="2">
        <f t="shared" si="257"/>
        <v>38.902389389473875</v>
      </c>
    </row>
    <row r="1848" spans="1:9" ht="13.5" x14ac:dyDescent="0.25">
      <c r="A1848" s="3">
        <f>TITRES_STAT!B1851</f>
        <v>44704</v>
      </c>
      <c r="B1848" s="6">
        <f>TITRES_STAT!D1851</f>
        <v>7.9348000000000001</v>
      </c>
      <c r="C1848" s="2">
        <f t="shared" si="252"/>
        <v>0.13839999999999986</v>
      </c>
      <c r="D1848" s="2">
        <f t="shared" si="253"/>
        <v>0.13839999999999986</v>
      </c>
      <c r="E1848" s="2">
        <f t="shared" si="254"/>
        <v>0</v>
      </c>
      <c r="F1848" s="2">
        <f t="shared" si="259"/>
        <v>4.1095104743074221E-2</v>
      </c>
      <c r="G1848" s="2">
        <f t="shared" si="259"/>
        <v>4.9015477339075499E-2</v>
      </c>
      <c r="H1848" s="2">
        <f t="shared" si="256"/>
        <v>0.83841078316527795</v>
      </c>
      <c r="I1848" s="2">
        <f t="shared" si="257"/>
        <v>45.605192856938473</v>
      </c>
    </row>
    <row r="1849" spans="1:9" ht="13.5" x14ac:dyDescent="0.25">
      <c r="A1849" s="3">
        <f>TITRES_STAT!B1852</f>
        <v>44705</v>
      </c>
      <c r="B1849" s="6">
        <f>TITRES_STAT!D1852</f>
        <v>7.9809999999999999</v>
      </c>
      <c r="C1849" s="2">
        <f t="shared" si="252"/>
        <v>4.6199999999999797E-2</v>
      </c>
      <c r="D1849" s="2">
        <f t="shared" si="253"/>
        <v>4.6199999999999797E-2</v>
      </c>
      <c r="E1849" s="2">
        <f t="shared" si="254"/>
        <v>0</v>
      </c>
      <c r="F1849" s="2">
        <f t="shared" si="259"/>
        <v>4.1459740118568907E-2</v>
      </c>
      <c r="G1849" s="2">
        <f t="shared" si="259"/>
        <v>4.5514371814855827E-2</v>
      </c>
      <c r="H1849" s="2">
        <f t="shared" si="256"/>
        <v>0.91091535410440416</v>
      </c>
      <c r="I1849" s="2">
        <f t="shared" si="257"/>
        <v>47.669058294386161</v>
      </c>
    </row>
    <row r="1850" spans="1:9" ht="13.5" x14ac:dyDescent="0.25">
      <c r="A1850" s="3">
        <f>TITRES_STAT!B1853</f>
        <v>44706</v>
      </c>
      <c r="B1850" s="6">
        <f>TITRES_STAT!D1853</f>
        <v>7.9348000000000001</v>
      </c>
      <c r="C1850" s="2">
        <f t="shared" si="252"/>
        <v>-4.6199999999999797E-2</v>
      </c>
      <c r="D1850" s="2">
        <f t="shared" si="253"/>
        <v>0</v>
      </c>
      <c r="E1850" s="2">
        <f t="shared" si="254"/>
        <v>4.6199999999999797E-2</v>
      </c>
      <c r="F1850" s="2">
        <f t="shared" si="259"/>
        <v>3.8498330110099697E-2</v>
      </c>
      <c r="G1850" s="2">
        <f t="shared" si="259"/>
        <v>4.556334525665183E-2</v>
      </c>
      <c r="H1850" s="2">
        <f t="shared" si="256"/>
        <v>0.84494081576416502</v>
      </c>
      <c r="I1850" s="2">
        <f t="shared" si="257"/>
        <v>45.797719284246789</v>
      </c>
    </row>
    <row r="1851" spans="1:9" ht="13.5" x14ac:dyDescent="0.25">
      <c r="A1851" s="3">
        <f>TITRES_STAT!B1854</f>
        <v>44707</v>
      </c>
      <c r="B1851" s="6">
        <f>TITRES_STAT!D1854</f>
        <v>7.9348000000000001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3.5748449387949723E-2</v>
      </c>
      <c r="G1851" s="2">
        <f t="shared" si="259"/>
        <v>4.2308820595462412E-2</v>
      </c>
      <c r="H1851" s="2">
        <f t="shared" si="256"/>
        <v>0.84494081576416513</v>
      </c>
      <c r="I1851" s="2">
        <f t="shared" si="257"/>
        <v>45.797719284246789</v>
      </c>
    </row>
    <row r="1852" spans="1:9" ht="13.5" x14ac:dyDescent="0.25">
      <c r="A1852" s="3">
        <f>TITRES_STAT!B1855</f>
        <v>44708</v>
      </c>
      <c r="B1852" s="6">
        <f>TITRES_STAT!D1855</f>
        <v>7.7503000000000002</v>
      </c>
      <c r="C1852" s="2">
        <f t="shared" si="252"/>
        <v>-0.18449999999999989</v>
      </c>
      <c r="D1852" s="2">
        <f t="shared" si="253"/>
        <v>0</v>
      </c>
      <c r="E1852" s="2">
        <f t="shared" si="254"/>
        <v>0.18449999999999989</v>
      </c>
      <c r="F1852" s="2">
        <f t="shared" si="259"/>
        <v>3.3194988717381885E-2</v>
      </c>
      <c r="G1852" s="2">
        <f t="shared" si="259"/>
        <v>5.2465333410072236E-2</v>
      </c>
      <c r="H1852" s="2">
        <f t="shared" si="256"/>
        <v>0.63270328347916582</v>
      </c>
      <c r="I1852" s="2">
        <f t="shared" si="257"/>
        <v>38.75188406131722</v>
      </c>
    </row>
    <row r="1853" spans="1:9" ht="13.5" x14ac:dyDescent="0.25">
      <c r="A1853" s="3">
        <f>TITRES_STAT!B1856</f>
        <v>44711</v>
      </c>
      <c r="B1853" s="6">
        <f>TITRES_STAT!D1856</f>
        <v>8.0178999999999991</v>
      </c>
      <c r="C1853" s="2">
        <f t="shared" si="252"/>
        <v>0.26759999999999895</v>
      </c>
      <c r="D1853" s="2">
        <f t="shared" si="253"/>
        <v>0.26759999999999895</v>
      </c>
      <c r="E1853" s="2">
        <f t="shared" si="254"/>
        <v>0</v>
      </c>
      <c r="F1853" s="2">
        <f t="shared" ref="F1853:G1868" si="260">((F1852*13)+D1853)/14</f>
        <v>4.993820380899739E-2</v>
      </c>
      <c r="G1853" s="2">
        <f t="shared" si="260"/>
        <v>4.8717809595067073E-2</v>
      </c>
      <c r="H1853" s="2">
        <f t="shared" si="256"/>
        <v>1.0250502685583363</v>
      </c>
      <c r="I1853" s="2">
        <f t="shared" si="257"/>
        <v>50.618509795714104</v>
      </c>
    </row>
    <row r="1854" spans="1:9" ht="13.5" x14ac:dyDescent="0.25">
      <c r="A1854" s="3">
        <f>TITRES_STAT!B1857</f>
        <v>44712</v>
      </c>
      <c r="B1854" s="6">
        <f>TITRES_STAT!D1857</f>
        <v>7.9348000000000001</v>
      </c>
      <c r="C1854" s="2">
        <f t="shared" si="252"/>
        <v>-8.3099999999999064E-2</v>
      </c>
      <c r="D1854" s="2">
        <f t="shared" si="253"/>
        <v>0</v>
      </c>
      <c r="E1854" s="2">
        <f t="shared" si="254"/>
        <v>8.3099999999999064E-2</v>
      </c>
      <c r="F1854" s="2">
        <f t="shared" si="260"/>
        <v>4.6371189251211864E-2</v>
      </c>
      <c r="G1854" s="2">
        <f t="shared" si="260"/>
        <v>5.1173680338276503E-2</v>
      </c>
      <c r="H1854" s="2">
        <f t="shared" si="256"/>
        <v>0.90615310340553112</v>
      </c>
      <c r="I1854" s="2">
        <f t="shared" si="257"/>
        <v>47.538316926725294</v>
      </c>
    </row>
    <row r="1855" spans="1:9" ht="13.5" x14ac:dyDescent="0.25">
      <c r="A1855" s="3">
        <f>TITRES_STAT!B1858</f>
        <v>44713</v>
      </c>
      <c r="B1855" s="6">
        <f>TITRES_STAT!D1858</f>
        <v>7.9348000000000001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4.3058961447553876E-2</v>
      </c>
      <c r="G1855" s="2">
        <f t="shared" si="260"/>
        <v>4.7518417456971038E-2</v>
      </c>
      <c r="H1855" s="2">
        <f t="shared" si="256"/>
        <v>0.90615310340553124</v>
      </c>
      <c r="I1855" s="2">
        <f t="shared" si="257"/>
        <v>47.538316926725301</v>
      </c>
    </row>
    <row r="1856" spans="1:9" ht="13.5" x14ac:dyDescent="0.25">
      <c r="A1856" s="3">
        <f>TITRES_STAT!B1859</f>
        <v>44714</v>
      </c>
      <c r="B1856" s="6">
        <f>TITRES_STAT!D1859</f>
        <v>7.9348000000000001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3.998332134415717E-2</v>
      </c>
      <c r="G1856" s="2">
        <f t="shared" si="260"/>
        <v>4.4124244781473101E-2</v>
      </c>
      <c r="H1856" s="2">
        <f t="shared" si="256"/>
        <v>0.90615310340553135</v>
      </c>
      <c r="I1856" s="2">
        <f t="shared" si="257"/>
        <v>47.538316926725301</v>
      </c>
    </row>
    <row r="1857" spans="1:9" ht="13.5" x14ac:dyDescent="0.25">
      <c r="A1857" s="3">
        <f>TITRES_STAT!B1860</f>
        <v>44715</v>
      </c>
      <c r="B1857" s="6">
        <f>TITRES_STAT!D1860</f>
        <v>7.9348000000000001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3.712736981957452E-2</v>
      </c>
      <c r="G1857" s="2">
        <f t="shared" si="260"/>
        <v>4.0972513011367881E-2</v>
      </c>
      <c r="H1857" s="2">
        <f t="shared" si="256"/>
        <v>0.90615310340553135</v>
      </c>
      <c r="I1857" s="2">
        <f t="shared" si="257"/>
        <v>47.538316926725301</v>
      </c>
    </row>
    <row r="1858" spans="1:9" ht="13.5" x14ac:dyDescent="0.25">
      <c r="A1858" s="3">
        <f>TITRES_STAT!B1861</f>
        <v>44718</v>
      </c>
      <c r="B1858" s="6">
        <f>TITRES_STAT!D1861</f>
        <v>7.9348000000000001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3.4475414832462054E-2</v>
      </c>
      <c r="G1858" s="2">
        <f t="shared" si="260"/>
        <v>3.8045904939127316E-2</v>
      </c>
      <c r="H1858" s="2">
        <f t="shared" si="256"/>
        <v>0.90615310340553146</v>
      </c>
      <c r="I1858" s="2">
        <f t="shared" si="257"/>
        <v>47.538316926725301</v>
      </c>
    </row>
    <row r="1859" spans="1:9" ht="13.5" x14ac:dyDescent="0.25">
      <c r="A1859" s="3">
        <f>TITRES_STAT!B1862</f>
        <v>44719</v>
      </c>
      <c r="B1859" s="6">
        <f>TITRES_STAT!D1862</f>
        <v>7.9348000000000001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3.201288520157191E-2</v>
      </c>
      <c r="G1859" s="2">
        <f t="shared" si="260"/>
        <v>3.5328340300618225E-2</v>
      </c>
      <c r="H1859" s="2">
        <f t="shared" si="256"/>
        <v>0.90615310340553146</v>
      </c>
      <c r="I1859" s="2">
        <f t="shared" si="257"/>
        <v>47.538316926725301</v>
      </c>
    </row>
    <row r="1860" spans="1:9" ht="13.5" x14ac:dyDescent="0.25">
      <c r="A1860" s="3">
        <f>TITRES_STAT!B1863</f>
        <v>44720</v>
      </c>
      <c r="B1860" s="6">
        <f>TITRES_STAT!D1863</f>
        <v>7.6580000000000004</v>
      </c>
      <c r="C1860" s="2">
        <f t="shared" si="261"/>
        <v>-0.27679999999999971</v>
      </c>
      <c r="D1860" s="2">
        <f t="shared" si="262"/>
        <v>0</v>
      </c>
      <c r="E1860" s="2">
        <f t="shared" si="263"/>
        <v>0.27679999999999971</v>
      </c>
      <c r="F1860" s="2">
        <f t="shared" si="260"/>
        <v>2.9726250544316771E-2</v>
      </c>
      <c r="G1860" s="2">
        <f t="shared" si="260"/>
        <v>5.257631599343119E-2</v>
      </c>
      <c r="H1860" s="2">
        <f t="shared" si="256"/>
        <v>0.56539242019221592</v>
      </c>
      <c r="I1860" s="2">
        <f t="shared" si="257"/>
        <v>36.118254624153018</v>
      </c>
    </row>
    <row r="1861" spans="1:9" ht="13.5" x14ac:dyDescent="0.25">
      <c r="A1861" s="3">
        <f>TITRES_STAT!B1864</f>
        <v>44721</v>
      </c>
      <c r="B1861" s="6">
        <f>TITRES_STAT!D1864</f>
        <v>7.8426</v>
      </c>
      <c r="C1861" s="2">
        <f t="shared" si="261"/>
        <v>0.18459999999999965</v>
      </c>
      <c r="D1861" s="2">
        <f t="shared" si="262"/>
        <v>0.18459999999999965</v>
      </c>
      <c r="E1861" s="2">
        <f t="shared" si="263"/>
        <v>0</v>
      </c>
      <c r="F1861" s="2">
        <f t="shared" si="260"/>
        <v>4.0788661219722688E-2</v>
      </c>
      <c r="G1861" s="2">
        <f t="shared" si="260"/>
        <v>4.8820864851043248E-2</v>
      </c>
      <c r="H1861" s="2">
        <f t="shared" si="256"/>
        <v>0.83547600691164481</v>
      </c>
      <c r="I1861" s="2">
        <f t="shared" si="257"/>
        <v>45.518220002091404</v>
      </c>
    </row>
    <row r="1862" spans="1:9" ht="13.5" x14ac:dyDescent="0.25">
      <c r="A1862" s="3">
        <f>TITRES_STAT!B1865</f>
        <v>44722</v>
      </c>
      <c r="B1862" s="6">
        <f>TITRES_STAT!D1865</f>
        <v>7.6580000000000004</v>
      </c>
      <c r="C1862" s="2">
        <f t="shared" si="261"/>
        <v>-0.18459999999999965</v>
      </c>
      <c r="D1862" s="2">
        <f t="shared" si="262"/>
        <v>0</v>
      </c>
      <c r="E1862" s="2">
        <f t="shared" si="263"/>
        <v>0.18459999999999965</v>
      </c>
      <c r="F1862" s="2">
        <f t="shared" si="260"/>
        <v>3.7875185418313924E-2</v>
      </c>
      <c r="G1862" s="2">
        <f t="shared" si="260"/>
        <v>5.8519374504540138E-2</v>
      </c>
      <c r="H1862" s="2">
        <f t="shared" si="256"/>
        <v>0.64722471384883706</v>
      </c>
      <c r="I1862" s="2">
        <f t="shared" si="257"/>
        <v>39.291828759450709</v>
      </c>
    </row>
    <row r="1863" spans="1:9" ht="13.5" x14ac:dyDescent="0.25">
      <c r="A1863" s="3">
        <f>TITRES_STAT!B1866</f>
        <v>44725</v>
      </c>
      <c r="B1863" s="6">
        <f>TITRES_STAT!D1866</f>
        <v>7.6395999999999997</v>
      </c>
      <c r="C1863" s="2">
        <f t="shared" si="261"/>
        <v>-1.8400000000000638E-2</v>
      </c>
      <c r="D1863" s="2">
        <f t="shared" si="262"/>
        <v>0</v>
      </c>
      <c r="E1863" s="2">
        <f t="shared" si="263"/>
        <v>1.8400000000000638E-2</v>
      </c>
      <c r="F1863" s="2">
        <f t="shared" si="260"/>
        <v>3.5169815031291504E-2</v>
      </c>
      <c r="G1863" s="2">
        <f t="shared" si="260"/>
        <v>5.5653704897073032E-2</v>
      </c>
      <c r="H1863" s="2">
        <f t="shared" si="256"/>
        <v>0.63194022925041915</v>
      </c>
      <c r="I1863" s="2">
        <f t="shared" si="257"/>
        <v>38.723245981912051</v>
      </c>
    </row>
    <row r="1864" spans="1:9" ht="13.5" x14ac:dyDescent="0.25">
      <c r="A1864" s="3">
        <f>TITRES_STAT!B1867</f>
        <v>44726</v>
      </c>
      <c r="B1864" s="6">
        <f>TITRES_STAT!D1867</f>
        <v>7.4550000000000001</v>
      </c>
      <c r="C1864" s="2">
        <f t="shared" si="261"/>
        <v>-0.18459999999999965</v>
      </c>
      <c r="D1864" s="2">
        <f t="shared" si="262"/>
        <v>0</v>
      </c>
      <c r="E1864" s="2">
        <f t="shared" si="263"/>
        <v>0.18459999999999965</v>
      </c>
      <c r="F1864" s="2">
        <f t="shared" si="260"/>
        <v>3.2657685386199252E-2</v>
      </c>
      <c r="G1864" s="2">
        <f t="shared" si="260"/>
        <v>6.4864154547282074E-2</v>
      </c>
      <c r="H1864" s="2">
        <f t="shared" si="256"/>
        <v>0.50347816315702931</v>
      </c>
      <c r="I1864" s="2">
        <f t="shared" si="257"/>
        <v>33.487560743803371</v>
      </c>
    </row>
    <row r="1865" spans="1:9" ht="13.5" x14ac:dyDescent="0.25">
      <c r="A1865" s="3">
        <f>TITRES_STAT!B1868</f>
        <v>44727</v>
      </c>
      <c r="B1865" s="6">
        <f>TITRES_STAT!D1868</f>
        <v>7.4550000000000001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3.0324993572899306E-2</v>
      </c>
      <c r="G1865" s="2">
        <f t="shared" si="260"/>
        <v>6.0231000651047639E-2</v>
      </c>
      <c r="H1865" s="2">
        <f t="shared" si="256"/>
        <v>0.50347816315702942</v>
      </c>
      <c r="I1865" s="2">
        <f t="shared" si="257"/>
        <v>33.487560743803385</v>
      </c>
    </row>
    <row r="1866" spans="1:9" ht="13.5" x14ac:dyDescent="0.25">
      <c r="A1866" s="3">
        <f>TITRES_STAT!B1869</f>
        <v>44728</v>
      </c>
      <c r="B1866" s="6">
        <f>TITRES_STAT!D1869</f>
        <v>7.6580000000000004</v>
      </c>
      <c r="C1866" s="2">
        <f t="shared" si="261"/>
        <v>0.20300000000000029</v>
      </c>
      <c r="D1866" s="2">
        <f t="shared" si="262"/>
        <v>0.20300000000000029</v>
      </c>
      <c r="E1866" s="2">
        <f t="shared" si="263"/>
        <v>0</v>
      </c>
      <c r="F1866" s="2">
        <f t="shared" si="260"/>
        <v>4.2658922603406521E-2</v>
      </c>
      <c r="G1866" s="2">
        <f t="shared" si="260"/>
        <v>5.592878631882995E-2</v>
      </c>
      <c r="H1866" s="2">
        <f t="shared" si="256"/>
        <v>0.76273642628723082</v>
      </c>
      <c r="I1866" s="2">
        <f t="shared" si="257"/>
        <v>43.270021252907718</v>
      </c>
    </row>
    <row r="1867" spans="1:9" ht="13.5" x14ac:dyDescent="0.25">
      <c r="A1867" s="3">
        <f>TITRES_STAT!B1870</f>
        <v>44729</v>
      </c>
      <c r="B1867" s="6">
        <f>TITRES_STAT!D1870</f>
        <v>7.6580000000000004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3.9611856703163195E-2</v>
      </c>
      <c r="G1867" s="2">
        <f t="shared" si="260"/>
        <v>5.1933873010342094E-2</v>
      </c>
      <c r="H1867" s="2">
        <f t="shared" si="256"/>
        <v>0.76273642628723071</v>
      </c>
      <c r="I1867" s="2">
        <f t="shared" si="257"/>
        <v>43.270021252907718</v>
      </c>
    </row>
    <row r="1868" spans="1:9" ht="13.5" x14ac:dyDescent="0.25">
      <c r="A1868" s="3">
        <f>TITRES_STAT!B1871</f>
        <v>44732</v>
      </c>
      <c r="B1868" s="6">
        <f>TITRES_STAT!D1871</f>
        <v>7.6580000000000004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3.6782438367222961E-2</v>
      </c>
      <c r="G1868" s="2">
        <f t="shared" si="260"/>
        <v>4.8224310652460516E-2</v>
      </c>
      <c r="H1868" s="2">
        <f t="shared" si="256"/>
        <v>0.7627364262872306</v>
      </c>
      <c r="I1868" s="2">
        <f t="shared" si="257"/>
        <v>43.270021252907718</v>
      </c>
    </row>
    <row r="1869" spans="1:9" ht="13.5" x14ac:dyDescent="0.25">
      <c r="A1869" s="3">
        <f>TITRES_STAT!B1872</f>
        <v>44733</v>
      </c>
      <c r="B1869" s="6">
        <f>TITRES_STAT!D1872</f>
        <v>7.6580000000000004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3.4155121340992751E-2</v>
      </c>
      <c r="G1869" s="2">
        <f t="shared" si="264"/>
        <v>4.4779717034427624E-2</v>
      </c>
      <c r="H1869" s="2">
        <f t="shared" si="256"/>
        <v>0.7627364262872306</v>
      </c>
      <c r="I1869" s="2">
        <f t="shared" si="257"/>
        <v>43.270021252907718</v>
      </c>
    </row>
    <row r="1870" spans="1:9" ht="13.5" x14ac:dyDescent="0.25">
      <c r="A1870" s="3">
        <f>TITRES_STAT!B1873</f>
        <v>44734</v>
      </c>
      <c r="B1870" s="6">
        <f>TITRES_STAT!D1873</f>
        <v>7.6487999999999996</v>
      </c>
      <c r="C1870" s="2">
        <f t="shared" si="261"/>
        <v>-9.2000000000007631E-3</v>
      </c>
      <c r="D1870" s="2">
        <f t="shared" si="262"/>
        <v>0</v>
      </c>
      <c r="E1870" s="2">
        <f t="shared" si="263"/>
        <v>9.2000000000007631E-3</v>
      </c>
      <c r="F1870" s="2">
        <f t="shared" si="264"/>
        <v>3.171546981663613E-2</v>
      </c>
      <c r="G1870" s="2">
        <f t="shared" si="264"/>
        <v>4.2238308674825704E-2</v>
      </c>
      <c r="H1870" s="2">
        <f t="shared" si="256"/>
        <v>0.75086978649641689</v>
      </c>
      <c r="I1870" s="2">
        <f t="shared" si="257"/>
        <v>42.885529939890453</v>
      </c>
    </row>
    <row r="1871" spans="1:9" ht="13.5" x14ac:dyDescent="0.25">
      <c r="A1871" s="3">
        <f>TITRES_STAT!B1874</f>
        <v>44735</v>
      </c>
      <c r="B1871" s="6">
        <f>TITRES_STAT!D1874</f>
        <v>7.3811999999999998</v>
      </c>
      <c r="C1871" s="2">
        <f t="shared" si="261"/>
        <v>-0.26759999999999984</v>
      </c>
      <c r="D1871" s="2">
        <f t="shared" si="262"/>
        <v>0</v>
      </c>
      <c r="E1871" s="2">
        <f t="shared" si="263"/>
        <v>0.26759999999999984</v>
      </c>
      <c r="F1871" s="2">
        <f t="shared" si="264"/>
        <v>2.9450079115447836E-2</v>
      </c>
      <c r="G1871" s="2">
        <f t="shared" si="264"/>
        <v>5.8335572340909574E-2</v>
      </c>
      <c r="H1871" s="2">
        <f t="shared" si="256"/>
        <v>0.50483912188849966</v>
      </c>
      <c r="I1871" s="2">
        <f t="shared" si="257"/>
        <v>33.547713808433642</v>
      </c>
    </row>
    <row r="1872" spans="1:9" ht="13.5" x14ac:dyDescent="0.25">
      <c r="A1872" s="3">
        <f>TITRES_STAT!B1875</f>
        <v>44736</v>
      </c>
      <c r="B1872" s="6">
        <f>TITRES_STAT!D1875</f>
        <v>7.3811999999999998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2.734650203577299E-2</v>
      </c>
      <c r="G1872" s="2">
        <f t="shared" si="264"/>
        <v>5.4168745745130316E-2</v>
      </c>
      <c r="H1872" s="2">
        <f t="shared" si="256"/>
        <v>0.50483912188849966</v>
      </c>
      <c r="I1872" s="2">
        <f t="shared" si="257"/>
        <v>33.547713808433642</v>
      </c>
    </row>
    <row r="1873" spans="1:9" ht="13.5" x14ac:dyDescent="0.25">
      <c r="A1873" s="3">
        <f>TITRES_STAT!B1876</f>
        <v>44739</v>
      </c>
      <c r="B1873" s="6">
        <f>TITRES_STAT!D1876</f>
        <v>7.3811999999999998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2.5393180461789205E-2</v>
      </c>
      <c r="G1873" s="2">
        <f t="shared" si="264"/>
        <v>5.0299549620478154E-2</v>
      </c>
      <c r="H1873" s="2">
        <f t="shared" ref="H1873:H1936" si="265">F1873/G1873</f>
        <v>0.50483912188849966</v>
      </c>
      <c r="I1873" s="2">
        <f t="shared" ref="I1873:I1936" si="266">IF(G1873=0,100,100-(100/(1+H1873)))</f>
        <v>33.547713808433642</v>
      </c>
    </row>
    <row r="1874" spans="1:9" ht="13.5" x14ac:dyDescent="0.25">
      <c r="A1874" s="3">
        <f>TITRES_STAT!B1877</f>
        <v>44740</v>
      </c>
      <c r="B1874" s="6">
        <f>TITRES_STAT!D1877</f>
        <v>7.3811999999999998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2.3579381857375688E-2</v>
      </c>
      <c r="G1874" s="2">
        <f t="shared" si="264"/>
        <v>4.6706724647586857E-2</v>
      </c>
      <c r="H1874" s="2">
        <f t="shared" si="265"/>
        <v>0.50483912188849955</v>
      </c>
      <c r="I1874" s="2">
        <f t="shared" si="266"/>
        <v>33.547713808433627</v>
      </c>
    </row>
    <row r="1875" spans="1:9" ht="13.5" x14ac:dyDescent="0.25">
      <c r="A1875" s="3">
        <f>TITRES_STAT!B1878</f>
        <v>44741</v>
      </c>
      <c r="B1875" s="6">
        <f>TITRES_STAT!D1878</f>
        <v>7.2889999999999997</v>
      </c>
      <c r="C1875" s="2">
        <f t="shared" si="261"/>
        <v>-9.220000000000006E-2</v>
      </c>
      <c r="D1875" s="2">
        <f t="shared" si="262"/>
        <v>0</v>
      </c>
      <c r="E1875" s="2">
        <f t="shared" si="263"/>
        <v>9.220000000000006E-2</v>
      </c>
      <c r="F1875" s="2">
        <f t="shared" si="264"/>
        <v>2.1895140296134569E-2</v>
      </c>
      <c r="G1875" s="2">
        <f t="shared" si="264"/>
        <v>4.995624431561637E-2</v>
      </c>
      <c r="H1875" s="2">
        <f t="shared" si="265"/>
        <v>0.43828635631222035</v>
      </c>
      <c r="I1875" s="2">
        <f t="shared" si="266"/>
        <v>30.472816097344534</v>
      </c>
    </row>
    <row r="1876" spans="1:9" ht="13.5" x14ac:dyDescent="0.25">
      <c r="A1876" s="3">
        <f>TITRES_STAT!B1879</f>
        <v>44742</v>
      </c>
      <c r="B1876" s="6">
        <f>TITRES_STAT!D1879</f>
        <v>7.2889999999999997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2.0331201703553532E-2</v>
      </c>
      <c r="G1876" s="2">
        <f t="shared" si="264"/>
        <v>4.6387941150215203E-2</v>
      </c>
      <c r="H1876" s="2">
        <f t="shared" si="265"/>
        <v>0.4382863563122204</v>
      </c>
      <c r="I1876" s="2">
        <f t="shared" si="266"/>
        <v>30.472816097344534</v>
      </c>
    </row>
    <row r="1877" spans="1:9" ht="13.5" x14ac:dyDescent="0.25">
      <c r="A1877" s="3">
        <f>TITRES_STAT!B1880</f>
        <v>44743</v>
      </c>
      <c r="B1877" s="6">
        <f>TITRES_STAT!D1880</f>
        <v>7.3811999999999998</v>
      </c>
      <c r="C1877" s="2">
        <f t="shared" si="261"/>
        <v>9.220000000000006E-2</v>
      </c>
      <c r="D1877" s="2">
        <f t="shared" si="262"/>
        <v>9.220000000000006E-2</v>
      </c>
      <c r="E1877" s="2">
        <f t="shared" si="263"/>
        <v>0</v>
      </c>
      <c r="F1877" s="2">
        <f t="shared" si="264"/>
        <v>2.5464687296156856E-2</v>
      </c>
      <c r="G1877" s="2">
        <f t="shared" si="264"/>
        <v>4.3074516782342691E-2</v>
      </c>
      <c r="H1877" s="2">
        <f t="shared" si="265"/>
        <v>0.59117754993819127</v>
      </c>
      <c r="I1877" s="2">
        <f t="shared" si="266"/>
        <v>37.153462224322823</v>
      </c>
    </row>
    <row r="1878" spans="1:9" ht="13.5" x14ac:dyDescent="0.25">
      <c r="A1878" s="3">
        <f>TITRES_STAT!B1881</f>
        <v>44746</v>
      </c>
      <c r="B1878" s="6">
        <f>TITRES_STAT!D1881</f>
        <v>7.3811999999999998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2.3645781060717078E-2</v>
      </c>
      <c r="G1878" s="2">
        <f t="shared" si="264"/>
        <v>3.9997765583603927E-2</v>
      </c>
      <c r="H1878" s="2">
        <f t="shared" si="265"/>
        <v>0.59117754993819127</v>
      </c>
      <c r="I1878" s="2">
        <f t="shared" si="266"/>
        <v>37.153462224322823</v>
      </c>
    </row>
    <row r="1879" spans="1:9" ht="13.5" x14ac:dyDescent="0.25">
      <c r="A1879" s="3">
        <f>TITRES_STAT!B1882</f>
        <v>44747</v>
      </c>
      <c r="B1879" s="6">
        <f>TITRES_STAT!D1882</f>
        <v>7.3811999999999998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2.1956796699237287E-2</v>
      </c>
      <c r="G1879" s="2">
        <f t="shared" si="264"/>
        <v>3.7140782327632217E-2</v>
      </c>
      <c r="H1879" s="2">
        <f t="shared" si="265"/>
        <v>0.59117754993819127</v>
      </c>
      <c r="I1879" s="2">
        <f t="shared" si="266"/>
        <v>37.153462224322823</v>
      </c>
    </row>
    <row r="1880" spans="1:9" ht="13.5" x14ac:dyDescent="0.25">
      <c r="A1880" s="3">
        <f>TITRES_STAT!B1883</f>
        <v>44748</v>
      </c>
      <c r="B1880" s="6">
        <f>TITRES_STAT!D1883</f>
        <v>7.3811999999999998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2.0388454077863195E-2</v>
      </c>
      <c r="G1880" s="2">
        <f t="shared" si="264"/>
        <v>3.4487869304229916E-2</v>
      </c>
      <c r="H1880" s="2">
        <f t="shared" si="265"/>
        <v>0.59117754993819127</v>
      </c>
      <c r="I1880" s="2">
        <f t="shared" si="266"/>
        <v>37.153462224322823</v>
      </c>
    </row>
    <row r="1881" spans="1:9" ht="13.5" x14ac:dyDescent="0.25">
      <c r="A1881" s="3">
        <f>TITRES_STAT!B1884</f>
        <v>44749</v>
      </c>
      <c r="B1881" s="6">
        <f>TITRES_STAT!D1884</f>
        <v>7.3811999999999998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1.8932135929444396E-2</v>
      </c>
      <c r="G1881" s="2">
        <f t="shared" si="264"/>
        <v>3.2024450068213493E-2</v>
      </c>
      <c r="H1881" s="2">
        <f t="shared" si="265"/>
        <v>0.59117754993819127</v>
      </c>
      <c r="I1881" s="2">
        <f t="shared" si="266"/>
        <v>37.153462224322823</v>
      </c>
    </row>
    <row r="1882" spans="1:9" ht="13.5" x14ac:dyDescent="0.25">
      <c r="A1882" s="3">
        <f>TITRES_STAT!B1885</f>
        <v>44750</v>
      </c>
      <c r="B1882" s="6">
        <f>TITRES_STAT!D1885</f>
        <v>7.2889999999999997</v>
      </c>
      <c r="C1882" s="2">
        <f t="shared" si="261"/>
        <v>-9.220000000000006E-2</v>
      </c>
      <c r="D1882" s="2">
        <f t="shared" si="262"/>
        <v>0</v>
      </c>
      <c r="E1882" s="2">
        <f t="shared" si="263"/>
        <v>9.220000000000006E-2</v>
      </c>
      <c r="F1882" s="2">
        <f t="shared" si="264"/>
        <v>1.7579840505912651E-2</v>
      </c>
      <c r="G1882" s="2">
        <f t="shared" si="264"/>
        <v>3.6322703634769679E-2</v>
      </c>
      <c r="H1882" s="2">
        <f t="shared" si="265"/>
        <v>0.48399041774755058</v>
      </c>
      <c r="I1882" s="2">
        <f t="shared" si="266"/>
        <v>32.614120142511922</v>
      </c>
    </row>
    <row r="1883" spans="1:9" ht="13.5" x14ac:dyDescent="0.25">
      <c r="A1883" s="3">
        <f>TITRES_STAT!B1886</f>
        <v>44753</v>
      </c>
      <c r="B1883" s="6">
        <f>TITRES_STAT!D1886</f>
        <v>7.1966999999999999</v>
      </c>
      <c r="C1883" s="2">
        <f t="shared" si="261"/>
        <v>-9.2299999999999827E-2</v>
      </c>
      <c r="D1883" s="2">
        <f t="shared" si="262"/>
        <v>0</v>
      </c>
      <c r="E1883" s="2">
        <f t="shared" si="263"/>
        <v>9.2299999999999827E-2</v>
      </c>
      <c r="F1883" s="2">
        <f t="shared" si="264"/>
        <v>1.6324137612633176E-2</v>
      </c>
      <c r="G1883" s="2">
        <f t="shared" si="264"/>
        <v>4.0321081946571836E-2</v>
      </c>
      <c r="H1883" s="2">
        <f t="shared" si="265"/>
        <v>0.40485366028282088</v>
      </c>
      <c r="I1883" s="2">
        <f t="shared" si="266"/>
        <v>28.81820873793481</v>
      </c>
    </row>
    <row r="1884" spans="1:9" ht="13.5" x14ac:dyDescent="0.25">
      <c r="A1884" s="3">
        <f>TITRES_STAT!B1887</f>
        <v>44754</v>
      </c>
      <c r="B1884" s="6">
        <f>TITRES_STAT!D1887</f>
        <v>7.1966999999999999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1.5158127783159378E-2</v>
      </c>
      <c r="G1884" s="2">
        <f t="shared" si="264"/>
        <v>3.7441004664673851E-2</v>
      </c>
      <c r="H1884" s="2">
        <f t="shared" si="265"/>
        <v>0.40485366028282083</v>
      </c>
      <c r="I1884" s="2">
        <f t="shared" si="266"/>
        <v>28.818208737934796</v>
      </c>
    </row>
    <row r="1885" spans="1:9" ht="13.5" x14ac:dyDescent="0.25">
      <c r="A1885" s="3">
        <f>TITRES_STAT!B1888</f>
        <v>44755</v>
      </c>
      <c r="B1885" s="6">
        <f>TITRES_STAT!D1888</f>
        <v>7.1966999999999999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1.4075404370076566E-2</v>
      </c>
      <c r="G1885" s="2">
        <f t="shared" si="267"/>
        <v>3.4766647188625717E-2</v>
      </c>
      <c r="H1885" s="2">
        <f t="shared" si="265"/>
        <v>0.40485366028282088</v>
      </c>
      <c r="I1885" s="2">
        <f t="shared" si="266"/>
        <v>28.81820873793481</v>
      </c>
    </row>
    <row r="1886" spans="1:9" ht="13.5" x14ac:dyDescent="0.25">
      <c r="A1886" s="3">
        <f>TITRES_STAT!B1889</f>
        <v>44756</v>
      </c>
      <c r="B1886" s="6">
        <f>TITRES_STAT!D1889</f>
        <v>7.1505999999999998</v>
      </c>
      <c r="C1886" s="2">
        <f t="shared" si="261"/>
        <v>-4.610000000000003E-2</v>
      </c>
      <c r="D1886" s="2">
        <f t="shared" si="262"/>
        <v>0</v>
      </c>
      <c r="E1886" s="2">
        <f t="shared" si="263"/>
        <v>4.610000000000003E-2</v>
      </c>
      <c r="F1886" s="2">
        <f t="shared" si="267"/>
        <v>1.3070018343642525E-2</v>
      </c>
      <c r="G1886" s="2">
        <f t="shared" si="267"/>
        <v>3.5576172389438172E-2</v>
      </c>
      <c r="H1886" s="2">
        <f t="shared" si="265"/>
        <v>0.36738124047101656</v>
      </c>
      <c r="I1886" s="2">
        <f t="shared" si="266"/>
        <v>26.867506266538086</v>
      </c>
    </row>
    <row r="1887" spans="1:9" ht="13.5" x14ac:dyDescent="0.25">
      <c r="A1887" s="3">
        <f>TITRES_STAT!B1890</f>
        <v>44757</v>
      </c>
      <c r="B1887" s="6">
        <f>TITRES_STAT!D1890</f>
        <v>7.3030999999999997</v>
      </c>
      <c r="C1887" s="2">
        <f t="shared" si="261"/>
        <v>0.15249999999999986</v>
      </c>
      <c r="D1887" s="2">
        <f t="shared" si="262"/>
        <v>0.15249999999999986</v>
      </c>
      <c r="E1887" s="2">
        <f t="shared" si="263"/>
        <v>0</v>
      </c>
      <c r="F1887" s="2">
        <f t="shared" si="267"/>
        <v>2.3029302747668047E-2</v>
      </c>
      <c r="G1887" s="2">
        <f t="shared" si="267"/>
        <v>3.3035017218764021E-2</v>
      </c>
      <c r="H1887" s="2">
        <f t="shared" si="265"/>
        <v>0.69711792777838522</v>
      </c>
      <c r="I1887" s="2">
        <f t="shared" si="266"/>
        <v>41.076575550112096</v>
      </c>
    </row>
    <row r="1888" spans="1:9" ht="13.5" x14ac:dyDescent="0.25">
      <c r="A1888" s="3">
        <f>TITRES_STAT!B1891</f>
        <v>44760</v>
      </c>
      <c r="B1888" s="6">
        <f>TITRES_STAT!D1891</f>
        <v>7.4089</v>
      </c>
      <c r="C1888" s="2">
        <f t="shared" si="261"/>
        <v>0.10580000000000034</v>
      </c>
      <c r="D1888" s="2">
        <f t="shared" si="262"/>
        <v>0.10580000000000034</v>
      </c>
      <c r="E1888" s="2">
        <f t="shared" si="263"/>
        <v>0</v>
      </c>
      <c r="F1888" s="2">
        <f t="shared" si="267"/>
        <v>2.8941495408548925E-2</v>
      </c>
      <c r="G1888" s="2">
        <f t="shared" si="267"/>
        <v>3.0675373131709448E-2</v>
      </c>
      <c r="H1888" s="2">
        <f t="shared" si="265"/>
        <v>0.9434765563986508</v>
      </c>
      <c r="I1888" s="2">
        <f t="shared" si="266"/>
        <v>48.545816171148218</v>
      </c>
    </row>
    <row r="1889" spans="1:9" ht="13.5" x14ac:dyDescent="0.25">
      <c r="A1889" s="3">
        <f>TITRES_STAT!B1892</f>
        <v>44761</v>
      </c>
      <c r="B1889" s="6">
        <f>TITRES_STAT!D1892</f>
        <v>7.4089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2.6874245736509716E-2</v>
      </c>
      <c r="G1889" s="2">
        <f t="shared" si="267"/>
        <v>2.8484275050873059E-2</v>
      </c>
      <c r="H1889" s="2">
        <f t="shared" si="265"/>
        <v>0.94347655639865069</v>
      </c>
      <c r="I1889" s="2">
        <f t="shared" si="266"/>
        <v>48.545816171148218</v>
      </c>
    </row>
    <row r="1890" spans="1:9" ht="13.5" x14ac:dyDescent="0.25">
      <c r="A1890" s="3">
        <f>TITRES_STAT!B1893</f>
        <v>44762</v>
      </c>
      <c r="B1890" s="6">
        <f>TITRES_STAT!D1893</f>
        <v>7.2164999999999999</v>
      </c>
      <c r="C1890" s="2">
        <f t="shared" si="261"/>
        <v>-0.19240000000000013</v>
      </c>
      <c r="D1890" s="2">
        <f t="shared" si="262"/>
        <v>0</v>
      </c>
      <c r="E1890" s="2">
        <f t="shared" si="263"/>
        <v>0.19240000000000013</v>
      </c>
      <c r="F1890" s="2">
        <f t="shared" si="267"/>
        <v>2.495465675533045E-2</v>
      </c>
      <c r="G1890" s="2">
        <f t="shared" si="267"/>
        <v>4.0192541118667845E-2</v>
      </c>
      <c r="H1890" s="2">
        <f t="shared" si="265"/>
        <v>0.62087780619922039</v>
      </c>
      <c r="I1890" s="2">
        <f t="shared" si="266"/>
        <v>38.305034705553183</v>
      </c>
    </row>
    <row r="1891" spans="1:9" ht="13.5" x14ac:dyDescent="0.25">
      <c r="A1891" s="3">
        <f>TITRES_STAT!B1894</f>
        <v>44763</v>
      </c>
      <c r="B1891" s="6">
        <f>TITRES_STAT!D1894</f>
        <v>7.2164999999999999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2.3172181272806847E-2</v>
      </c>
      <c r="G1891" s="2">
        <f t="shared" si="267"/>
        <v>3.7321645324477286E-2</v>
      </c>
      <c r="H1891" s="2">
        <f t="shared" si="265"/>
        <v>0.62087780619922039</v>
      </c>
      <c r="I1891" s="2">
        <f t="shared" si="266"/>
        <v>38.305034705553183</v>
      </c>
    </row>
    <row r="1892" spans="1:9" ht="13.5" x14ac:dyDescent="0.25">
      <c r="A1892" s="3">
        <f>TITRES_STAT!B1895</f>
        <v>44764</v>
      </c>
      <c r="B1892" s="6">
        <f>TITRES_STAT!D1895</f>
        <v>7.5052000000000003</v>
      </c>
      <c r="C1892" s="2">
        <f t="shared" si="261"/>
        <v>0.2887000000000004</v>
      </c>
      <c r="D1892" s="2">
        <f t="shared" si="262"/>
        <v>0.2887000000000004</v>
      </c>
      <c r="E1892" s="2">
        <f t="shared" si="263"/>
        <v>0</v>
      </c>
      <c r="F1892" s="2">
        <f t="shared" si="267"/>
        <v>4.2138454039034955E-2</v>
      </c>
      <c r="G1892" s="2">
        <f t="shared" si="267"/>
        <v>3.4655813515586047E-2</v>
      </c>
      <c r="H1892" s="2">
        <f t="shared" si="265"/>
        <v>1.2159129959561814</v>
      </c>
      <c r="I1892" s="2">
        <f t="shared" si="266"/>
        <v>54.871874400082518</v>
      </c>
    </row>
    <row r="1893" spans="1:9" ht="13.5" x14ac:dyDescent="0.25">
      <c r="A1893" s="3">
        <f>TITRES_STAT!B1896</f>
        <v>44768</v>
      </c>
      <c r="B1893" s="6">
        <f>TITRES_STAT!D1896</f>
        <v>7.3608000000000002</v>
      </c>
      <c r="C1893" s="2">
        <f t="shared" si="261"/>
        <v>-0.14440000000000008</v>
      </c>
      <c r="D1893" s="2">
        <f t="shared" si="262"/>
        <v>0</v>
      </c>
      <c r="E1893" s="2">
        <f t="shared" si="263"/>
        <v>0.14440000000000008</v>
      </c>
      <c r="F1893" s="2">
        <f t="shared" si="267"/>
        <v>3.9128564464818168E-2</v>
      </c>
      <c r="G1893" s="2">
        <f t="shared" si="267"/>
        <v>4.2494683978758475E-2</v>
      </c>
      <c r="H1893" s="2">
        <f t="shared" si="265"/>
        <v>0.92078727975426511</v>
      </c>
      <c r="I1893" s="2">
        <f t="shared" si="266"/>
        <v>47.938014243413022</v>
      </c>
    </row>
    <row r="1894" spans="1:9" ht="13.5" x14ac:dyDescent="0.25">
      <c r="A1894" s="3">
        <f>TITRES_STAT!B1897</f>
        <v>44769</v>
      </c>
      <c r="B1894" s="6">
        <f>TITRES_STAT!D1897</f>
        <v>7.4089</v>
      </c>
      <c r="C1894" s="2">
        <f t="shared" si="261"/>
        <v>4.809999999999981E-2</v>
      </c>
      <c r="D1894" s="2">
        <f t="shared" si="262"/>
        <v>4.809999999999981E-2</v>
      </c>
      <c r="E1894" s="2">
        <f t="shared" si="263"/>
        <v>0</v>
      </c>
      <c r="F1894" s="2">
        <f t="shared" si="267"/>
        <v>3.9769381288759717E-2</v>
      </c>
      <c r="G1894" s="2">
        <f t="shared" si="267"/>
        <v>3.9459349408847155E-2</v>
      </c>
      <c r="H1894" s="2">
        <f t="shared" si="265"/>
        <v>1.0078569942119484</v>
      </c>
      <c r="I1894" s="2">
        <f t="shared" si="266"/>
        <v>50.195656220403094</v>
      </c>
    </row>
    <row r="1895" spans="1:9" ht="13.5" x14ac:dyDescent="0.25">
      <c r="A1895" s="3">
        <f>TITRES_STAT!B1898</f>
        <v>44770</v>
      </c>
      <c r="B1895" s="6">
        <f>TITRES_STAT!D1898</f>
        <v>7.4089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3.6928711196705447E-2</v>
      </c>
      <c r="G1895" s="2">
        <f t="shared" si="267"/>
        <v>3.6640824451072355E-2</v>
      </c>
      <c r="H1895" s="2">
        <f t="shared" si="265"/>
        <v>1.0078569942119484</v>
      </c>
      <c r="I1895" s="2">
        <f t="shared" si="266"/>
        <v>50.195656220403094</v>
      </c>
    </row>
    <row r="1896" spans="1:9" ht="13.5" x14ac:dyDescent="0.25">
      <c r="A1896" s="3">
        <f>TITRES_STAT!B1899</f>
        <v>44771</v>
      </c>
      <c r="B1896" s="6">
        <f>TITRES_STAT!D1899</f>
        <v>7.4089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3.4290946111226482E-2</v>
      </c>
      <c r="G1896" s="2">
        <f t="shared" si="267"/>
        <v>3.4023622704567186E-2</v>
      </c>
      <c r="H1896" s="2">
        <f t="shared" si="265"/>
        <v>1.0078569942119482</v>
      </c>
      <c r="I1896" s="2">
        <f t="shared" si="266"/>
        <v>50.195656220403087</v>
      </c>
    </row>
    <row r="1897" spans="1:9" ht="13.5" x14ac:dyDescent="0.25">
      <c r="A1897" s="3">
        <f>TITRES_STAT!B1900</f>
        <v>44774</v>
      </c>
      <c r="B1897" s="6">
        <f>TITRES_STAT!D1900</f>
        <v>7.5052000000000003</v>
      </c>
      <c r="C1897" s="2">
        <f t="shared" si="261"/>
        <v>9.6300000000000274E-2</v>
      </c>
      <c r="D1897" s="2">
        <f t="shared" si="262"/>
        <v>9.6300000000000274E-2</v>
      </c>
      <c r="E1897" s="2">
        <f t="shared" si="263"/>
        <v>0</v>
      </c>
      <c r="F1897" s="2">
        <f t="shared" si="267"/>
        <v>3.8720164246138895E-2</v>
      </c>
      <c r="G1897" s="2">
        <f t="shared" si="267"/>
        <v>3.1593363939955245E-2</v>
      </c>
      <c r="H1897" s="2">
        <f t="shared" si="265"/>
        <v>1.2255790272833398</v>
      </c>
      <c r="I1897" s="2">
        <f t="shared" si="266"/>
        <v>55.067872776431884</v>
      </c>
    </row>
    <row r="1898" spans="1:9" ht="13.5" x14ac:dyDescent="0.25">
      <c r="A1898" s="3">
        <f>TITRES_STAT!B1901</f>
        <v>44775</v>
      </c>
      <c r="B1898" s="6">
        <f>TITRES_STAT!D1901</f>
        <v>7.5052000000000003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3.5954438228557546E-2</v>
      </c>
      <c r="G1898" s="2">
        <f t="shared" si="267"/>
        <v>2.9336695087101298E-2</v>
      </c>
      <c r="H1898" s="2">
        <f t="shared" si="265"/>
        <v>1.22557902728334</v>
      </c>
      <c r="I1898" s="2">
        <f t="shared" si="266"/>
        <v>55.067872776431884</v>
      </c>
    </row>
    <row r="1899" spans="1:9" ht="13.5" x14ac:dyDescent="0.25">
      <c r="A1899" s="3">
        <f>TITRES_STAT!B1902</f>
        <v>44776</v>
      </c>
      <c r="B1899" s="6">
        <f>TITRES_STAT!D1902</f>
        <v>7.5533000000000001</v>
      </c>
      <c r="C1899" s="2">
        <f t="shared" si="261"/>
        <v>4.809999999999981E-2</v>
      </c>
      <c r="D1899" s="2">
        <f t="shared" si="262"/>
        <v>4.809999999999981E-2</v>
      </c>
      <c r="E1899" s="2">
        <f t="shared" si="263"/>
        <v>0</v>
      </c>
      <c r="F1899" s="2">
        <f t="shared" si="267"/>
        <v>3.6821978355089144E-2</v>
      </c>
      <c r="G1899" s="2">
        <f t="shared" si="267"/>
        <v>2.7241216866594063E-2</v>
      </c>
      <c r="H1899" s="2">
        <f t="shared" si="265"/>
        <v>1.3517009366877433</v>
      </c>
      <c r="I1899" s="2">
        <f t="shared" si="266"/>
        <v>57.477586354647144</v>
      </c>
    </row>
    <row r="1900" spans="1:9" ht="13.5" x14ac:dyDescent="0.25">
      <c r="A1900" s="3">
        <f>TITRES_STAT!B1903</f>
        <v>44777</v>
      </c>
      <c r="B1900" s="6">
        <f>TITRES_STAT!D1903</f>
        <v>7.6976000000000004</v>
      </c>
      <c r="C1900" s="2">
        <f t="shared" si="261"/>
        <v>0.14430000000000032</v>
      </c>
      <c r="D1900" s="2">
        <f t="shared" si="262"/>
        <v>0.14430000000000032</v>
      </c>
      <c r="E1900" s="2">
        <f t="shared" si="263"/>
        <v>0</v>
      </c>
      <c r="F1900" s="2">
        <f t="shared" si="267"/>
        <v>4.4498979901154222E-2</v>
      </c>
      <c r="G1900" s="2">
        <f t="shared" si="267"/>
        <v>2.5295415661837344E-2</v>
      </c>
      <c r="H1900" s="2">
        <f t="shared" si="265"/>
        <v>1.7591717209173554</v>
      </c>
      <c r="I1900" s="2">
        <f t="shared" si="266"/>
        <v>63.757239449108113</v>
      </c>
    </row>
    <row r="1901" spans="1:9" ht="13.5" x14ac:dyDescent="0.25">
      <c r="A1901" s="3">
        <f>TITRES_STAT!B1904</f>
        <v>44778</v>
      </c>
      <c r="B1901" s="6">
        <f>TITRES_STAT!D1904</f>
        <v>7.8516000000000004</v>
      </c>
      <c r="C1901" s="2">
        <f t="shared" si="261"/>
        <v>0.15399999999999991</v>
      </c>
      <c r="D1901" s="2">
        <f t="shared" si="262"/>
        <v>0.15399999999999991</v>
      </c>
      <c r="E1901" s="2">
        <f t="shared" si="263"/>
        <v>0</v>
      </c>
      <c r="F1901" s="2">
        <f t="shared" ref="F1901:G1916" si="268">((F1900*13)+D1901)/14</f>
        <v>5.2320481336786059E-2</v>
      </c>
      <c r="G1901" s="2">
        <f t="shared" si="268"/>
        <v>2.3488600257420389E-2</v>
      </c>
      <c r="H1901" s="2">
        <f t="shared" si="265"/>
        <v>2.2274840034478967</v>
      </c>
      <c r="I1901" s="2">
        <f t="shared" si="266"/>
        <v>69.016112893767797</v>
      </c>
    </row>
    <row r="1902" spans="1:9" ht="13.5" x14ac:dyDescent="0.25">
      <c r="A1902" s="3">
        <f>TITRES_STAT!B1905</f>
        <v>44781</v>
      </c>
      <c r="B1902" s="6">
        <f>TITRES_STAT!D1905</f>
        <v>7.9382000000000001</v>
      </c>
      <c r="C1902" s="2">
        <f t="shared" si="261"/>
        <v>8.6599999999999788E-2</v>
      </c>
      <c r="D1902" s="2">
        <f t="shared" si="262"/>
        <v>8.6599999999999788E-2</v>
      </c>
      <c r="E1902" s="2">
        <f t="shared" si="263"/>
        <v>0</v>
      </c>
      <c r="F1902" s="2">
        <f t="shared" si="268"/>
        <v>5.4769018384158472E-2</v>
      </c>
      <c r="G1902" s="2">
        <f t="shared" si="268"/>
        <v>2.1810843096176074E-2</v>
      </c>
      <c r="H1902" s="2">
        <f t="shared" si="265"/>
        <v>2.5110913018195387</v>
      </c>
      <c r="I1902" s="2">
        <f t="shared" si="266"/>
        <v>71.518826654215061</v>
      </c>
    </row>
    <row r="1903" spans="1:9" ht="13.5" x14ac:dyDescent="0.25">
      <c r="A1903" s="3">
        <f>TITRES_STAT!B1906</f>
        <v>44782</v>
      </c>
      <c r="B1903" s="6">
        <f>TITRES_STAT!D1906</f>
        <v>8.0343999999999998</v>
      </c>
      <c r="C1903" s="2">
        <f t="shared" si="261"/>
        <v>9.6199999999999619E-2</v>
      </c>
      <c r="D1903" s="2">
        <f t="shared" si="262"/>
        <v>9.6199999999999619E-2</v>
      </c>
      <c r="E1903" s="2">
        <f t="shared" si="263"/>
        <v>0</v>
      </c>
      <c r="F1903" s="2">
        <f t="shared" si="268"/>
        <v>5.7728374213861407E-2</v>
      </c>
      <c r="G1903" s="2">
        <f t="shared" si="268"/>
        <v>2.0252925732163498E-2</v>
      </c>
      <c r="H1903" s="2">
        <f t="shared" si="265"/>
        <v>2.8503720883241805</v>
      </c>
      <c r="I1903" s="2">
        <f t="shared" si="266"/>
        <v>74.028484077360019</v>
      </c>
    </row>
    <row r="1904" spans="1:9" ht="13.5" x14ac:dyDescent="0.25">
      <c r="A1904" s="3">
        <f>TITRES_STAT!B1907</f>
        <v>44783</v>
      </c>
      <c r="B1904" s="6">
        <f>TITRES_STAT!D1907</f>
        <v>8.0343999999999998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5.3604918912871301E-2</v>
      </c>
      <c r="G1904" s="2">
        <f t="shared" si="268"/>
        <v>1.8806288179866106E-2</v>
      </c>
      <c r="H1904" s="2">
        <f t="shared" si="265"/>
        <v>2.8503720883241805</v>
      </c>
      <c r="I1904" s="2">
        <f t="shared" si="266"/>
        <v>74.028484077360019</v>
      </c>
    </row>
    <row r="1905" spans="1:9" ht="13.5" x14ac:dyDescent="0.25">
      <c r="A1905" s="3">
        <f>TITRES_STAT!B1908</f>
        <v>44784</v>
      </c>
      <c r="B1905" s="6">
        <f>TITRES_STAT!D1908</f>
        <v>8.1594999999999995</v>
      </c>
      <c r="C1905" s="2">
        <f t="shared" si="261"/>
        <v>0.12509999999999977</v>
      </c>
      <c r="D1905" s="2">
        <f t="shared" si="262"/>
        <v>0.12509999999999977</v>
      </c>
      <c r="E1905" s="2">
        <f t="shared" si="263"/>
        <v>0</v>
      </c>
      <c r="F1905" s="2">
        <f t="shared" si="268"/>
        <v>5.8711710419094766E-2</v>
      </c>
      <c r="G1905" s="2">
        <f t="shared" si="268"/>
        <v>1.746298188130424E-2</v>
      </c>
      <c r="H1905" s="2">
        <f t="shared" si="265"/>
        <v>3.3620667316817845</v>
      </c>
      <c r="I1905" s="2">
        <f t="shared" si="266"/>
        <v>77.075087074276553</v>
      </c>
    </row>
    <row r="1906" spans="1:9" ht="13.5" x14ac:dyDescent="0.25">
      <c r="A1906" s="3">
        <f>TITRES_STAT!B1909</f>
        <v>44785</v>
      </c>
      <c r="B1906" s="6">
        <f>TITRES_STAT!D1909</f>
        <v>8.0824999999999996</v>
      </c>
      <c r="C1906" s="2">
        <f t="shared" si="261"/>
        <v>-7.6999999999999957E-2</v>
      </c>
      <c r="D1906" s="2">
        <f t="shared" si="262"/>
        <v>0</v>
      </c>
      <c r="E1906" s="2">
        <f t="shared" si="263"/>
        <v>7.6999999999999957E-2</v>
      </c>
      <c r="F1906" s="2">
        <f t="shared" si="268"/>
        <v>5.4518016817730851E-2</v>
      </c>
      <c r="G1906" s="2">
        <f t="shared" si="268"/>
        <v>2.171562603263965E-2</v>
      </c>
      <c r="H1906" s="2">
        <f t="shared" si="265"/>
        <v>2.5105431791737249</v>
      </c>
      <c r="I1906" s="2">
        <f t="shared" si="266"/>
        <v>71.514379713871818</v>
      </c>
    </row>
    <row r="1907" spans="1:9" ht="13.5" x14ac:dyDescent="0.25">
      <c r="A1907" s="3">
        <f>TITRES_STAT!B1910</f>
        <v>44788</v>
      </c>
      <c r="B1907" s="6">
        <f>TITRES_STAT!D1910</f>
        <v>8.0824999999999996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5.0623872759321502E-2</v>
      </c>
      <c r="G1907" s="2">
        <f t="shared" si="268"/>
        <v>2.0164509887451103E-2</v>
      </c>
      <c r="H1907" s="2">
        <f t="shared" si="265"/>
        <v>2.5105431791737249</v>
      </c>
      <c r="I1907" s="2">
        <f t="shared" si="266"/>
        <v>71.514379713871818</v>
      </c>
    </row>
    <row r="1908" spans="1:9" ht="13.5" x14ac:dyDescent="0.25">
      <c r="A1908" s="3">
        <f>TITRES_STAT!B1911</f>
        <v>44789</v>
      </c>
      <c r="B1908" s="6">
        <f>TITRES_STAT!D1911</f>
        <v>8.0729000000000006</v>
      </c>
      <c r="C1908" s="2">
        <f t="shared" si="261"/>
        <v>-9.5999999999989427E-3</v>
      </c>
      <c r="D1908" s="2">
        <f t="shared" si="262"/>
        <v>0</v>
      </c>
      <c r="E1908" s="2">
        <f t="shared" si="263"/>
        <v>9.5999999999989427E-3</v>
      </c>
      <c r="F1908" s="2">
        <f t="shared" si="268"/>
        <v>4.7007881847941399E-2</v>
      </c>
      <c r="G1908" s="2">
        <f t="shared" si="268"/>
        <v>1.9409902038347377E-2</v>
      </c>
      <c r="H1908" s="2">
        <f t="shared" si="265"/>
        <v>2.4218505459259805</v>
      </c>
      <c r="I1908" s="2">
        <f t="shared" si="266"/>
        <v>70.776046861818983</v>
      </c>
    </row>
    <row r="1909" spans="1:9" ht="13.5" x14ac:dyDescent="0.25">
      <c r="A1909" s="3">
        <f>TITRES_STAT!B1912</f>
        <v>44790</v>
      </c>
      <c r="B1909" s="6">
        <f>TITRES_STAT!D1912</f>
        <v>7.89</v>
      </c>
      <c r="C1909" s="2">
        <f t="shared" si="261"/>
        <v>-0.18290000000000095</v>
      </c>
      <c r="D1909" s="2">
        <f t="shared" si="262"/>
        <v>0</v>
      </c>
      <c r="E1909" s="2">
        <f t="shared" si="263"/>
        <v>0.18290000000000095</v>
      </c>
      <c r="F1909" s="2">
        <f t="shared" si="268"/>
        <v>4.3650176001659872E-2</v>
      </c>
      <c r="G1909" s="2">
        <f t="shared" si="268"/>
        <v>3.1087766178465488E-2</v>
      </c>
      <c r="H1909" s="2">
        <f t="shared" si="265"/>
        <v>1.4040949662023761</v>
      </c>
      <c r="I1909" s="2">
        <f t="shared" si="266"/>
        <v>58.40430540147721</v>
      </c>
    </row>
    <row r="1910" spans="1:9" ht="13.5" x14ac:dyDescent="0.25">
      <c r="A1910" s="3">
        <f>TITRES_STAT!B1913</f>
        <v>44791</v>
      </c>
      <c r="B1910" s="6">
        <f>TITRES_STAT!D1913</f>
        <v>7.89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4.0532306287255591E-2</v>
      </c>
      <c r="G1910" s="2">
        <f t="shared" si="268"/>
        <v>2.8867211451432239E-2</v>
      </c>
      <c r="H1910" s="2">
        <f t="shared" si="265"/>
        <v>1.4040949662023761</v>
      </c>
      <c r="I1910" s="2">
        <f t="shared" si="266"/>
        <v>58.40430540147721</v>
      </c>
    </row>
    <row r="1911" spans="1:9" ht="13.5" x14ac:dyDescent="0.25">
      <c r="A1911" s="3">
        <f>TITRES_STAT!B1914</f>
        <v>44792</v>
      </c>
      <c r="B1911" s="6">
        <f>TITRES_STAT!D1914</f>
        <v>7.89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3.7637141552451618E-2</v>
      </c>
      <c r="G1911" s="2">
        <f t="shared" si="268"/>
        <v>2.6805267776329935E-2</v>
      </c>
      <c r="H1911" s="2">
        <f t="shared" si="265"/>
        <v>1.4040949662023761</v>
      </c>
      <c r="I1911" s="2">
        <f t="shared" si="266"/>
        <v>58.40430540147721</v>
      </c>
    </row>
    <row r="1912" spans="1:9" ht="13.5" x14ac:dyDescent="0.25">
      <c r="A1912" s="3">
        <f>TITRES_STAT!B1915</f>
        <v>44795</v>
      </c>
      <c r="B1912" s="6">
        <f>TITRES_STAT!D1915</f>
        <v>7.89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3.494877429870507E-2</v>
      </c>
      <c r="G1912" s="2">
        <f t="shared" si="268"/>
        <v>2.4890605792306369E-2</v>
      </c>
      <c r="H1912" s="2">
        <f t="shared" si="265"/>
        <v>1.4040949662023758</v>
      </c>
      <c r="I1912" s="2">
        <f t="shared" si="266"/>
        <v>58.404305401477203</v>
      </c>
    </row>
    <row r="1913" spans="1:9" ht="13.5" x14ac:dyDescent="0.25">
      <c r="A1913" s="3">
        <f>TITRES_STAT!B1916</f>
        <v>44796</v>
      </c>
      <c r="B1913" s="6">
        <f>TITRES_STAT!D1916</f>
        <v>7.8803999999999998</v>
      </c>
      <c r="C1913" s="2">
        <f t="shared" si="261"/>
        <v>-9.5999999999998309E-3</v>
      </c>
      <c r="D1913" s="2">
        <f t="shared" si="262"/>
        <v>0</v>
      </c>
      <c r="E1913" s="2">
        <f t="shared" si="263"/>
        <v>9.5999999999998309E-3</v>
      </c>
      <c r="F1913" s="2">
        <f t="shared" si="268"/>
        <v>3.2452433277368992E-2</v>
      </c>
      <c r="G1913" s="2">
        <f t="shared" si="268"/>
        <v>2.3798419664284476E-2</v>
      </c>
      <c r="H1913" s="2">
        <f t="shared" si="265"/>
        <v>1.3636381631706429</v>
      </c>
      <c r="I1913" s="2">
        <f t="shared" si="266"/>
        <v>57.692339902881962</v>
      </c>
    </row>
    <row r="1914" spans="1:9" ht="13.5" x14ac:dyDescent="0.25">
      <c r="A1914" s="3">
        <f>TITRES_STAT!B1917</f>
        <v>44797</v>
      </c>
      <c r="B1914" s="6">
        <f>TITRES_STAT!D1917</f>
        <v>7.8803999999999998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3.0134402328985493E-2</v>
      </c>
      <c r="G1914" s="2">
        <f t="shared" si="268"/>
        <v>2.2098532545407012E-2</v>
      </c>
      <c r="H1914" s="2">
        <f t="shared" si="265"/>
        <v>1.3636381631706431</v>
      </c>
      <c r="I1914" s="2">
        <f t="shared" si="266"/>
        <v>57.692339902881962</v>
      </c>
    </row>
    <row r="1915" spans="1:9" ht="13.5" x14ac:dyDescent="0.25">
      <c r="A1915" s="3">
        <f>TITRES_STAT!B1918</f>
        <v>44798</v>
      </c>
      <c r="B1915" s="6">
        <f>TITRES_STAT!D1918</f>
        <v>7.6976000000000004</v>
      </c>
      <c r="C1915" s="2">
        <f t="shared" si="261"/>
        <v>-0.18279999999999941</v>
      </c>
      <c r="D1915" s="2">
        <f t="shared" si="262"/>
        <v>0</v>
      </c>
      <c r="E1915" s="2">
        <f t="shared" si="263"/>
        <v>0.18279999999999941</v>
      </c>
      <c r="F1915" s="2">
        <f t="shared" si="268"/>
        <v>2.7981945019772244E-2</v>
      </c>
      <c r="G1915" s="2">
        <f t="shared" si="268"/>
        <v>3.357720879216361E-2</v>
      </c>
      <c r="H1915" s="2">
        <f t="shared" si="265"/>
        <v>0.83336125980497788</v>
      </c>
      <c r="I1915" s="2">
        <f t="shared" si="266"/>
        <v>45.455376312120066</v>
      </c>
    </row>
    <row r="1916" spans="1:9" ht="13.5" x14ac:dyDescent="0.25">
      <c r="A1916" s="3">
        <f>TITRES_STAT!B1919</f>
        <v>44799</v>
      </c>
      <c r="B1916" s="6">
        <f>TITRES_STAT!D1919</f>
        <v>7.6879999999999997</v>
      </c>
      <c r="C1916" s="2">
        <f t="shared" si="261"/>
        <v>-9.6000000000007191E-3</v>
      </c>
      <c r="D1916" s="2">
        <f t="shared" si="262"/>
        <v>0</v>
      </c>
      <c r="E1916" s="2">
        <f t="shared" si="263"/>
        <v>9.6000000000007191E-3</v>
      </c>
      <c r="F1916" s="2">
        <f t="shared" si="268"/>
        <v>2.5983234661217082E-2</v>
      </c>
      <c r="G1916" s="2">
        <f t="shared" si="268"/>
        <v>3.1864551021294832E-2</v>
      </c>
      <c r="H1916" s="2">
        <f t="shared" si="265"/>
        <v>0.81542760931584091</v>
      </c>
      <c r="I1916" s="2">
        <f t="shared" si="266"/>
        <v>44.916558783808611</v>
      </c>
    </row>
    <row r="1917" spans="1:9" ht="13.5" x14ac:dyDescent="0.25">
      <c r="A1917" s="3">
        <f>TITRES_STAT!B1920</f>
        <v>44802</v>
      </c>
      <c r="B1917" s="6">
        <f>TITRES_STAT!D1920</f>
        <v>7.4185999999999996</v>
      </c>
      <c r="C1917" s="2">
        <f t="shared" si="261"/>
        <v>-0.26940000000000008</v>
      </c>
      <c r="D1917" s="2">
        <f t="shared" si="262"/>
        <v>0</v>
      </c>
      <c r="E1917" s="2">
        <f t="shared" si="263"/>
        <v>0.26940000000000008</v>
      </c>
      <c r="F1917" s="2">
        <f t="shared" ref="F1917:G1932" si="269">((F1916*13)+D1917)/14</f>
        <v>2.4127289328273006E-2</v>
      </c>
      <c r="G1917" s="2">
        <f t="shared" si="269"/>
        <v>4.8831368805488058E-2</v>
      </c>
      <c r="H1917" s="2">
        <f t="shared" si="265"/>
        <v>0.49409406122486965</v>
      </c>
      <c r="I1917" s="2">
        <f t="shared" si="266"/>
        <v>33.069809595508843</v>
      </c>
    </row>
    <row r="1918" spans="1:9" ht="13.5" x14ac:dyDescent="0.25">
      <c r="A1918" s="3">
        <f>TITRES_STAT!B1921</f>
        <v>44803</v>
      </c>
      <c r="B1918" s="6">
        <f>TITRES_STAT!D1921</f>
        <v>7.5052000000000003</v>
      </c>
      <c r="C1918" s="2">
        <f t="shared" si="261"/>
        <v>8.6600000000000676E-2</v>
      </c>
      <c r="D1918" s="2">
        <f t="shared" si="262"/>
        <v>8.6600000000000676E-2</v>
      </c>
      <c r="E1918" s="2">
        <f t="shared" si="263"/>
        <v>0</v>
      </c>
      <c r="F1918" s="2">
        <f t="shared" si="269"/>
        <v>2.8589625804824985E-2</v>
      </c>
      <c r="G1918" s="2">
        <f t="shared" si="269"/>
        <v>4.5343413890810334E-2</v>
      </c>
      <c r="H1918" s="2">
        <f t="shared" si="265"/>
        <v>0.63051330615887291</v>
      </c>
      <c r="I1918" s="2">
        <f t="shared" si="266"/>
        <v>38.669620405872202</v>
      </c>
    </row>
    <row r="1919" spans="1:9" ht="13.5" x14ac:dyDescent="0.25">
      <c r="A1919" s="3">
        <f>TITRES_STAT!B1922</f>
        <v>44804</v>
      </c>
      <c r="B1919" s="6">
        <f>TITRES_STAT!D1922</f>
        <v>7.4667000000000003</v>
      </c>
      <c r="C1919" s="2">
        <f t="shared" si="261"/>
        <v>-3.8499999999999979E-2</v>
      </c>
      <c r="D1919" s="2">
        <f t="shared" si="262"/>
        <v>0</v>
      </c>
      <c r="E1919" s="2">
        <f t="shared" si="263"/>
        <v>3.8499999999999979E-2</v>
      </c>
      <c r="F1919" s="2">
        <f t="shared" si="269"/>
        <v>2.6547509675908913E-2</v>
      </c>
      <c r="G1919" s="2">
        <f t="shared" si="269"/>
        <v>4.4854598612895306E-2</v>
      </c>
      <c r="H1919" s="2">
        <f t="shared" si="265"/>
        <v>0.59185703354564712</v>
      </c>
      <c r="I1919" s="2">
        <f t="shared" si="266"/>
        <v>37.18028824657484</v>
      </c>
    </row>
    <row r="1920" spans="1:9" ht="13.5" x14ac:dyDescent="0.25">
      <c r="A1920" s="3">
        <f>TITRES_STAT!B1923</f>
        <v>44805</v>
      </c>
      <c r="B1920" s="6">
        <f>TITRES_STAT!D1923</f>
        <v>7.4667000000000003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2.4651258984772561E-2</v>
      </c>
      <c r="G1920" s="2">
        <f t="shared" si="269"/>
        <v>4.1650698711974209E-2</v>
      </c>
      <c r="H1920" s="2">
        <f t="shared" si="265"/>
        <v>0.59185703354564712</v>
      </c>
      <c r="I1920" s="2">
        <f t="shared" si="266"/>
        <v>37.18028824657484</v>
      </c>
    </row>
    <row r="1921" spans="1:9" ht="13.5" x14ac:dyDescent="0.25">
      <c r="A1921" s="3">
        <f>TITRES_STAT!B1924</f>
        <v>44806</v>
      </c>
      <c r="B1921" s="6">
        <f>TITRES_STAT!D1924</f>
        <v>7.3897000000000004</v>
      </c>
      <c r="C1921" s="2">
        <f t="shared" si="261"/>
        <v>-7.6999999999999957E-2</v>
      </c>
      <c r="D1921" s="2">
        <f t="shared" si="262"/>
        <v>0</v>
      </c>
      <c r="E1921" s="2">
        <f t="shared" si="263"/>
        <v>7.6999999999999957E-2</v>
      </c>
      <c r="F1921" s="2">
        <f t="shared" si="269"/>
        <v>2.2890454771574521E-2</v>
      </c>
      <c r="G1921" s="2">
        <f t="shared" si="269"/>
        <v>4.417564880397605E-2</v>
      </c>
      <c r="H1921" s="2">
        <f t="shared" si="265"/>
        <v>0.51816906805711149</v>
      </c>
      <c r="I1921" s="2">
        <f t="shared" si="266"/>
        <v>34.131183341802782</v>
      </c>
    </row>
    <row r="1922" spans="1:9" ht="13.5" x14ac:dyDescent="0.25">
      <c r="A1922" s="3">
        <f>TITRES_STAT!B1925</f>
        <v>44809</v>
      </c>
      <c r="B1922" s="6">
        <f>TITRES_STAT!D1925</f>
        <v>7.3608000000000002</v>
      </c>
      <c r="C1922" s="2">
        <f t="shared" si="261"/>
        <v>-2.8900000000000148E-2</v>
      </c>
      <c r="D1922" s="2">
        <f t="shared" si="262"/>
        <v>0</v>
      </c>
      <c r="E1922" s="2">
        <f t="shared" si="263"/>
        <v>2.8900000000000148E-2</v>
      </c>
      <c r="F1922" s="2">
        <f t="shared" si="269"/>
        <v>2.1255422287890628E-2</v>
      </c>
      <c r="G1922" s="2">
        <f t="shared" si="269"/>
        <v>4.3084531032263486E-2</v>
      </c>
      <c r="H1922" s="2">
        <f t="shared" si="265"/>
        <v>0.49334231517974941</v>
      </c>
      <c r="I1922" s="2">
        <f t="shared" si="266"/>
        <v>33.036117048646489</v>
      </c>
    </row>
    <row r="1923" spans="1:9" ht="13.5" x14ac:dyDescent="0.25">
      <c r="A1923" s="3">
        <f>TITRES_STAT!B1926</f>
        <v>44810</v>
      </c>
      <c r="B1923" s="6">
        <f>TITRES_STAT!D1926</f>
        <v>7.3415999999999997</v>
      </c>
      <c r="C1923" s="2">
        <f t="shared" ref="C1923:C1986" si="270">B1923-B1922</f>
        <v>-1.920000000000055E-2</v>
      </c>
      <c r="D1923" s="2">
        <f t="shared" ref="D1923:D1986" si="271">IF(C1923&gt;0,C1923,0)</f>
        <v>0</v>
      </c>
      <c r="E1923" s="2">
        <f t="shared" ref="E1923:E1986" si="272">IF(C1923&lt;0,-C1923,0)</f>
        <v>1.920000000000055E-2</v>
      </c>
      <c r="F1923" s="2">
        <f t="shared" si="269"/>
        <v>1.9737177838755584E-2</v>
      </c>
      <c r="G1923" s="2">
        <f t="shared" si="269"/>
        <v>4.1378493101387567E-2</v>
      </c>
      <c r="H1923" s="2">
        <f t="shared" si="265"/>
        <v>0.47699121837024383</v>
      </c>
      <c r="I1923" s="2">
        <f t="shared" si="266"/>
        <v>32.29479041158892</v>
      </c>
    </row>
    <row r="1924" spans="1:9" ht="13.5" x14ac:dyDescent="0.25">
      <c r="A1924" s="3">
        <f>TITRES_STAT!B1927</f>
        <v>44811</v>
      </c>
      <c r="B1924" s="6">
        <f>TITRES_STAT!D1927</f>
        <v>7.3897000000000004</v>
      </c>
      <c r="C1924" s="2">
        <f t="shared" si="270"/>
        <v>4.8100000000000698E-2</v>
      </c>
      <c r="D1924" s="2">
        <f t="shared" si="271"/>
        <v>4.8100000000000698E-2</v>
      </c>
      <c r="E1924" s="2">
        <f t="shared" si="272"/>
        <v>0</v>
      </c>
      <c r="F1924" s="2">
        <f t="shared" si="269"/>
        <v>2.1763093707415949E-2</v>
      </c>
      <c r="G1924" s="2">
        <f t="shared" si="269"/>
        <v>3.8422886451288454E-2</v>
      </c>
      <c r="H1924" s="2">
        <f t="shared" si="265"/>
        <v>0.56640965105541041</v>
      </c>
      <c r="I1924" s="2">
        <f t="shared" si="266"/>
        <v>36.159739610502065</v>
      </c>
    </row>
    <row r="1925" spans="1:9" ht="13.5" x14ac:dyDescent="0.25">
      <c r="A1925" s="3">
        <f>TITRES_STAT!B1928</f>
        <v>44812</v>
      </c>
      <c r="B1925" s="6">
        <f>TITRES_STAT!D1928</f>
        <v>7.3800999999999997</v>
      </c>
      <c r="C1925" s="2">
        <f t="shared" si="270"/>
        <v>-9.6000000000007191E-3</v>
      </c>
      <c r="D1925" s="2">
        <f t="shared" si="271"/>
        <v>0</v>
      </c>
      <c r="E1925" s="2">
        <f t="shared" si="272"/>
        <v>9.6000000000007191E-3</v>
      </c>
      <c r="F1925" s="2">
        <f t="shared" si="269"/>
        <v>2.0208587014029094E-2</v>
      </c>
      <c r="G1925" s="2">
        <f t="shared" si="269"/>
        <v>3.6364108847625039E-2</v>
      </c>
      <c r="H1925" s="2">
        <f t="shared" si="265"/>
        <v>0.555728922127812</v>
      </c>
      <c r="I1925" s="2">
        <f t="shared" si="266"/>
        <v>35.721449554831622</v>
      </c>
    </row>
    <row r="1926" spans="1:9" ht="13.5" x14ac:dyDescent="0.25">
      <c r="A1926" s="3">
        <f>TITRES_STAT!B1929</f>
        <v>44813</v>
      </c>
      <c r="B1926" s="6">
        <f>TITRES_STAT!D1929</f>
        <v>6.9855999999999998</v>
      </c>
      <c r="C1926" s="2">
        <f t="shared" si="270"/>
        <v>-0.39449999999999985</v>
      </c>
      <c r="D1926" s="2">
        <f t="shared" si="271"/>
        <v>0</v>
      </c>
      <c r="E1926" s="2">
        <f t="shared" si="272"/>
        <v>0.39449999999999985</v>
      </c>
      <c r="F1926" s="2">
        <f t="shared" si="269"/>
        <v>1.8765116513027015E-2</v>
      </c>
      <c r="G1926" s="2">
        <f t="shared" si="269"/>
        <v>6.1945243929937534E-2</v>
      </c>
      <c r="H1926" s="2">
        <f t="shared" si="265"/>
        <v>0.30293070658097798</v>
      </c>
      <c r="I1926" s="2">
        <f t="shared" si="266"/>
        <v>23.249947602808362</v>
      </c>
    </row>
    <row r="1927" spans="1:9" ht="13.5" x14ac:dyDescent="0.25">
      <c r="A1927" s="3">
        <f>TITRES_STAT!B1930</f>
        <v>44816</v>
      </c>
      <c r="B1927" s="6">
        <f>TITRES_STAT!D1930</f>
        <v>7.0240999999999998</v>
      </c>
      <c r="C1927" s="2">
        <f t="shared" si="270"/>
        <v>3.8499999999999979E-2</v>
      </c>
      <c r="D1927" s="2">
        <f t="shared" si="271"/>
        <v>3.8499999999999979E-2</v>
      </c>
      <c r="E1927" s="2">
        <f t="shared" si="272"/>
        <v>0</v>
      </c>
      <c r="F1927" s="2">
        <f t="shared" si="269"/>
        <v>2.0174751047810798E-2</v>
      </c>
      <c r="G1927" s="2">
        <f t="shared" si="269"/>
        <v>5.7520583649227706E-2</v>
      </c>
      <c r="H1927" s="2">
        <f t="shared" si="265"/>
        <v>0.35073967904847003</v>
      </c>
      <c r="I1927" s="2">
        <f t="shared" si="266"/>
        <v>25.966489656656051</v>
      </c>
    </row>
    <row r="1928" spans="1:9" ht="13.5" x14ac:dyDescent="0.25">
      <c r="A1928" s="3">
        <f>TITRES_STAT!B1931</f>
        <v>44817</v>
      </c>
      <c r="B1928" s="6">
        <f>TITRES_STAT!D1931</f>
        <v>6.976</v>
      </c>
      <c r="C1928" s="2">
        <f t="shared" si="270"/>
        <v>-4.809999999999981E-2</v>
      </c>
      <c r="D1928" s="2">
        <f t="shared" si="271"/>
        <v>0</v>
      </c>
      <c r="E1928" s="2">
        <f t="shared" si="272"/>
        <v>4.809999999999981E-2</v>
      </c>
      <c r="F1928" s="2">
        <f t="shared" si="269"/>
        <v>1.8733697401538598E-2</v>
      </c>
      <c r="G1928" s="2">
        <f t="shared" si="269"/>
        <v>5.6847684817139997E-2</v>
      </c>
      <c r="H1928" s="2">
        <f t="shared" si="265"/>
        <v>0.3295419586883554</v>
      </c>
      <c r="I1928" s="2">
        <f t="shared" si="266"/>
        <v>24.786127021779848</v>
      </c>
    </row>
    <row r="1929" spans="1:9" ht="13.5" x14ac:dyDescent="0.25">
      <c r="A1929" s="3">
        <f>TITRES_STAT!B1932</f>
        <v>44818</v>
      </c>
      <c r="B1929" s="6">
        <f>TITRES_STAT!D1932</f>
        <v>6.7354000000000003</v>
      </c>
      <c r="C1929" s="2">
        <f t="shared" si="270"/>
        <v>-0.2405999999999997</v>
      </c>
      <c r="D1929" s="2">
        <f t="shared" si="271"/>
        <v>0</v>
      </c>
      <c r="E1929" s="2">
        <f t="shared" si="272"/>
        <v>0.2405999999999997</v>
      </c>
      <c r="F1929" s="2">
        <f t="shared" si="269"/>
        <v>1.7395576158571555E-2</v>
      </c>
      <c r="G1929" s="2">
        <f t="shared" si="269"/>
        <v>6.9972850187344254E-2</v>
      </c>
      <c r="H1929" s="2">
        <f t="shared" si="265"/>
        <v>0.24860465326189946</v>
      </c>
      <c r="I1929" s="2">
        <f t="shared" si="266"/>
        <v>19.910598011342969</v>
      </c>
    </row>
    <row r="1930" spans="1:9" ht="13.5" x14ac:dyDescent="0.25">
      <c r="A1930" s="3">
        <f>TITRES_STAT!B1933</f>
        <v>44819</v>
      </c>
      <c r="B1930" s="6">
        <f>TITRES_STAT!D1933</f>
        <v>6.7545999999999999</v>
      </c>
      <c r="C1930" s="2">
        <f t="shared" si="270"/>
        <v>1.9199999999999662E-2</v>
      </c>
      <c r="D1930" s="2">
        <f t="shared" si="271"/>
        <v>1.9199999999999662E-2</v>
      </c>
      <c r="E1930" s="2">
        <f t="shared" si="272"/>
        <v>0</v>
      </c>
      <c r="F1930" s="2">
        <f t="shared" si="269"/>
        <v>1.7524463575816419E-2</v>
      </c>
      <c r="G1930" s="2">
        <f t="shared" si="269"/>
        <v>6.4974789459676802E-2</v>
      </c>
      <c r="H1930" s="2">
        <f t="shared" si="265"/>
        <v>0.26971174083899202</v>
      </c>
      <c r="I1930" s="2">
        <f t="shared" si="266"/>
        <v>21.241966358503831</v>
      </c>
    </row>
    <row r="1931" spans="1:9" ht="13.5" x14ac:dyDescent="0.25">
      <c r="A1931" s="3">
        <f>TITRES_STAT!B1934</f>
        <v>44820</v>
      </c>
      <c r="B1931" s="6">
        <f>TITRES_STAT!D1934</f>
        <v>6.8315999999999999</v>
      </c>
      <c r="C1931" s="2">
        <f t="shared" si="270"/>
        <v>7.6999999999999957E-2</v>
      </c>
      <c r="D1931" s="2">
        <f t="shared" si="271"/>
        <v>7.6999999999999957E-2</v>
      </c>
      <c r="E1931" s="2">
        <f t="shared" si="272"/>
        <v>0</v>
      </c>
      <c r="F1931" s="2">
        <f t="shared" si="269"/>
        <v>2.1772716177543814E-2</v>
      </c>
      <c r="G1931" s="2">
        <f t="shared" si="269"/>
        <v>6.0333733069699892E-2</v>
      </c>
      <c r="H1931" s="2">
        <f t="shared" si="265"/>
        <v>0.36087135785864799</v>
      </c>
      <c r="I1931" s="2">
        <f t="shared" si="266"/>
        <v>26.517668681519211</v>
      </c>
    </row>
    <row r="1932" spans="1:9" ht="13.5" x14ac:dyDescent="0.25">
      <c r="A1932" s="3">
        <f>TITRES_STAT!B1935</f>
        <v>44823</v>
      </c>
      <c r="B1932" s="6">
        <f>TITRES_STAT!D1935</f>
        <v>6.6776999999999997</v>
      </c>
      <c r="C1932" s="2">
        <f t="shared" si="270"/>
        <v>-0.15390000000000015</v>
      </c>
      <c r="D1932" s="2">
        <f t="shared" si="271"/>
        <v>0</v>
      </c>
      <c r="E1932" s="2">
        <f t="shared" si="272"/>
        <v>0.15390000000000015</v>
      </c>
      <c r="F1932" s="2">
        <f t="shared" si="269"/>
        <v>2.0217522164862112E-2</v>
      </c>
      <c r="G1932" s="2">
        <f t="shared" si="269"/>
        <v>6.7017037850435626E-2</v>
      </c>
      <c r="H1932" s="2">
        <f t="shared" si="265"/>
        <v>0.30167734673654623</v>
      </c>
      <c r="I1932" s="2">
        <f t="shared" si="266"/>
        <v>23.176046467497173</v>
      </c>
    </row>
    <row r="1933" spans="1:9" ht="13.5" x14ac:dyDescent="0.25">
      <c r="A1933" s="3">
        <f>TITRES_STAT!B1936</f>
        <v>44824</v>
      </c>
      <c r="B1933" s="6">
        <f>TITRES_STAT!D1936</f>
        <v>6.7065000000000001</v>
      </c>
      <c r="C1933" s="2">
        <f t="shared" si="270"/>
        <v>2.8800000000000381E-2</v>
      </c>
      <c r="D1933" s="2">
        <f t="shared" si="271"/>
        <v>2.8800000000000381E-2</v>
      </c>
      <c r="E1933" s="2">
        <f t="shared" si="272"/>
        <v>0</v>
      </c>
      <c r="F1933" s="2">
        <f t="shared" ref="F1933:G1948" si="273">((F1932*13)+D1933)/14</f>
        <v>2.0830556295943416E-2</v>
      </c>
      <c r="G1933" s="2">
        <f t="shared" si="273"/>
        <v>6.2230106575404509E-2</v>
      </c>
      <c r="H1933" s="2">
        <f t="shared" si="265"/>
        <v>0.33473438247615622</v>
      </c>
      <c r="I1933" s="2">
        <f t="shared" si="266"/>
        <v>25.078726289733225</v>
      </c>
    </row>
    <row r="1934" spans="1:9" ht="13.5" x14ac:dyDescent="0.25">
      <c r="A1934" s="3">
        <f>TITRES_STAT!B1937</f>
        <v>44825</v>
      </c>
      <c r="B1934" s="6">
        <f>TITRES_STAT!D1937</f>
        <v>6.6680000000000001</v>
      </c>
      <c r="C1934" s="2">
        <f t="shared" si="270"/>
        <v>-3.8499999999999979E-2</v>
      </c>
      <c r="D1934" s="2">
        <f t="shared" si="271"/>
        <v>0</v>
      </c>
      <c r="E1934" s="2">
        <f t="shared" si="272"/>
        <v>3.8499999999999979E-2</v>
      </c>
      <c r="F1934" s="2">
        <f t="shared" si="273"/>
        <v>1.9342659417661744E-2</v>
      </c>
      <c r="G1934" s="2">
        <f t="shared" si="273"/>
        <v>6.0535098962875615E-2</v>
      </c>
      <c r="H1934" s="2">
        <f t="shared" si="265"/>
        <v>0.31952800522427532</v>
      </c>
      <c r="I1934" s="2">
        <f t="shared" si="266"/>
        <v>24.215325780066806</v>
      </c>
    </row>
    <row r="1935" spans="1:9" ht="13.5" x14ac:dyDescent="0.25">
      <c r="A1935" s="3">
        <f>TITRES_STAT!B1938</f>
        <v>44826</v>
      </c>
      <c r="B1935" s="6">
        <f>TITRES_STAT!D1938</f>
        <v>6.6199000000000003</v>
      </c>
      <c r="C1935" s="2">
        <f t="shared" si="270"/>
        <v>-4.809999999999981E-2</v>
      </c>
      <c r="D1935" s="2">
        <f t="shared" si="271"/>
        <v>0</v>
      </c>
      <c r="E1935" s="2">
        <f t="shared" si="272"/>
        <v>4.809999999999981E-2</v>
      </c>
      <c r="F1935" s="2">
        <f t="shared" si="273"/>
        <v>1.7961040887828763E-2</v>
      </c>
      <c r="G1935" s="2">
        <f t="shared" si="273"/>
        <v>5.964687760838449E-2</v>
      </c>
      <c r="H1935" s="2">
        <f t="shared" si="265"/>
        <v>0.30112290211992593</v>
      </c>
      <c r="I1935" s="2">
        <f t="shared" si="266"/>
        <v>23.143309646560283</v>
      </c>
    </row>
    <row r="1936" spans="1:9" ht="13.5" x14ac:dyDescent="0.25">
      <c r="A1936" s="3">
        <f>TITRES_STAT!B1939</f>
        <v>44827</v>
      </c>
      <c r="B1936" s="6">
        <f>TITRES_STAT!D1939</f>
        <v>6.6584000000000003</v>
      </c>
      <c r="C1936" s="2">
        <f t="shared" si="270"/>
        <v>3.8499999999999979E-2</v>
      </c>
      <c r="D1936" s="2">
        <f t="shared" si="271"/>
        <v>3.8499999999999979E-2</v>
      </c>
      <c r="E1936" s="2">
        <f t="shared" si="272"/>
        <v>0</v>
      </c>
      <c r="F1936" s="2">
        <f t="shared" si="273"/>
        <v>1.9428109395840991E-2</v>
      </c>
      <c r="G1936" s="2">
        <f t="shared" si="273"/>
        <v>5.538638635064274E-2</v>
      </c>
      <c r="H1936" s="2">
        <f t="shared" si="265"/>
        <v>0.35077409226239464</v>
      </c>
      <c r="I1936" s="2">
        <f t="shared" si="266"/>
        <v>25.968375783317512</v>
      </c>
    </row>
    <row r="1937" spans="1:9" ht="13.5" x14ac:dyDescent="0.25">
      <c r="A1937" s="3">
        <f>TITRES_STAT!B1940</f>
        <v>44830</v>
      </c>
      <c r="B1937" s="6">
        <f>TITRES_STAT!D1940</f>
        <v>6.5911</v>
      </c>
      <c r="C1937" s="2">
        <f t="shared" si="270"/>
        <v>-6.730000000000036E-2</v>
      </c>
      <c r="D1937" s="2">
        <f t="shared" si="271"/>
        <v>0</v>
      </c>
      <c r="E1937" s="2">
        <f t="shared" si="272"/>
        <v>6.730000000000036E-2</v>
      </c>
      <c r="F1937" s="2">
        <f t="shared" si="273"/>
        <v>1.804038729613806E-2</v>
      </c>
      <c r="G1937" s="2">
        <f t="shared" si="273"/>
        <v>5.6237358754168285E-2</v>
      </c>
      <c r="H1937" s="2">
        <f t="shared" ref="H1937:H2000" si="274">F1937/G1937</f>
        <v>0.32079008857792268</v>
      </c>
      <c r="I1937" s="2">
        <f t="shared" ref="I1937:I2000" si="275">IF(G1937=0,100,100-(100/(1+H1937)))</f>
        <v>24.287741962336582</v>
      </c>
    </row>
    <row r="1938" spans="1:9" ht="13.5" x14ac:dyDescent="0.25">
      <c r="A1938" s="3">
        <f>TITRES_STAT!B1941</f>
        <v>44831</v>
      </c>
      <c r="B1938" s="6">
        <f>TITRES_STAT!D1941</f>
        <v>6.4949000000000003</v>
      </c>
      <c r="C1938" s="2">
        <f t="shared" si="270"/>
        <v>-9.6199999999999619E-2</v>
      </c>
      <c r="D1938" s="2">
        <f t="shared" si="271"/>
        <v>0</v>
      </c>
      <c r="E1938" s="2">
        <f t="shared" si="272"/>
        <v>9.6199999999999619E-2</v>
      </c>
      <c r="F1938" s="2">
        <f t="shared" si="273"/>
        <v>1.6751788203556769E-2</v>
      </c>
      <c r="G1938" s="2">
        <f t="shared" si="273"/>
        <v>5.9091833128870522E-2</v>
      </c>
      <c r="H1938" s="2">
        <f t="shared" si="274"/>
        <v>0.28348736731560864</v>
      </c>
      <c r="I1938" s="2">
        <f t="shared" si="275"/>
        <v>22.087273668187123</v>
      </c>
    </row>
    <row r="1939" spans="1:9" ht="13.5" x14ac:dyDescent="0.25">
      <c r="A1939" s="3">
        <f>TITRES_STAT!B1942</f>
        <v>44832</v>
      </c>
      <c r="B1939" s="6">
        <f>TITRES_STAT!D1942</f>
        <v>6.4756</v>
      </c>
      <c r="C1939" s="2">
        <f t="shared" si="270"/>
        <v>-1.9300000000000317E-2</v>
      </c>
      <c r="D1939" s="2">
        <f t="shared" si="271"/>
        <v>0</v>
      </c>
      <c r="E1939" s="2">
        <f t="shared" si="272"/>
        <v>1.9300000000000317E-2</v>
      </c>
      <c r="F1939" s="2">
        <f t="shared" si="273"/>
        <v>1.5555231903302713E-2</v>
      </c>
      <c r="G1939" s="2">
        <f t="shared" si="273"/>
        <v>5.6249559333951218E-2</v>
      </c>
      <c r="H1939" s="2">
        <f t="shared" si="274"/>
        <v>0.2765396224875642</v>
      </c>
      <c r="I1939" s="2">
        <f t="shared" si="275"/>
        <v>21.663222795127794</v>
      </c>
    </row>
    <row r="1940" spans="1:9" ht="13.5" x14ac:dyDescent="0.25">
      <c r="A1940" s="3">
        <f>TITRES_STAT!B1943</f>
        <v>44833</v>
      </c>
      <c r="B1940" s="6">
        <f>TITRES_STAT!D1943</f>
        <v>6.3505000000000003</v>
      </c>
      <c r="C1940" s="2">
        <f t="shared" si="270"/>
        <v>-0.12509999999999977</v>
      </c>
      <c r="D1940" s="2">
        <f t="shared" si="271"/>
        <v>0</v>
      </c>
      <c r="E1940" s="2">
        <f t="shared" si="272"/>
        <v>0.12509999999999977</v>
      </c>
      <c r="F1940" s="2">
        <f t="shared" si="273"/>
        <v>1.4444143910209662E-2</v>
      </c>
      <c r="G1940" s="2">
        <f t="shared" si="273"/>
        <v>6.1167447952954687E-2</v>
      </c>
      <c r="H1940" s="2">
        <f t="shared" si="274"/>
        <v>0.23614102588224689</v>
      </c>
      <c r="I1940" s="2">
        <f t="shared" si="275"/>
        <v>19.103081358675126</v>
      </c>
    </row>
    <row r="1941" spans="1:9" ht="13.5" x14ac:dyDescent="0.25">
      <c r="A1941" s="3">
        <f>TITRES_STAT!B1944</f>
        <v>44834</v>
      </c>
      <c r="B1941" s="6">
        <f>TITRES_STAT!D1944</f>
        <v>6.2542999999999997</v>
      </c>
      <c r="C1941" s="2">
        <f t="shared" si="270"/>
        <v>-9.6200000000000507E-2</v>
      </c>
      <c r="D1941" s="2">
        <f t="shared" si="271"/>
        <v>0</v>
      </c>
      <c r="E1941" s="2">
        <f t="shared" si="272"/>
        <v>9.6200000000000507E-2</v>
      </c>
      <c r="F1941" s="2">
        <f t="shared" si="273"/>
        <v>1.3412419345194687E-2</v>
      </c>
      <c r="G1941" s="2">
        <f t="shared" si="273"/>
        <v>6.3669773099172239E-2</v>
      </c>
      <c r="H1941" s="2">
        <f t="shared" si="274"/>
        <v>0.21065599408220695</v>
      </c>
      <c r="I1941" s="2">
        <f t="shared" si="275"/>
        <v>17.400152901560148</v>
      </c>
    </row>
    <row r="1942" spans="1:9" ht="13.5" x14ac:dyDescent="0.25">
      <c r="A1942" s="3">
        <f>TITRES_STAT!B1945</f>
        <v>44837</v>
      </c>
      <c r="B1942" s="6">
        <f>TITRES_STAT!D1945</f>
        <v>6.2542999999999997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1.2454389391966495E-2</v>
      </c>
      <c r="G1942" s="2">
        <f t="shared" si="273"/>
        <v>5.9121932163517077E-2</v>
      </c>
      <c r="H1942" s="2">
        <f t="shared" si="274"/>
        <v>0.21065599408220698</v>
      </c>
      <c r="I1942" s="2">
        <f t="shared" si="275"/>
        <v>17.400152901560148</v>
      </c>
    </row>
    <row r="1943" spans="1:9" ht="13.5" x14ac:dyDescent="0.25">
      <c r="A1943" s="3">
        <f>TITRES_STAT!B1946</f>
        <v>44838</v>
      </c>
      <c r="B1943" s="6">
        <f>TITRES_STAT!D1946</f>
        <v>6.3023999999999996</v>
      </c>
      <c r="C1943" s="2">
        <f t="shared" si="270"/>
        <v>4.809999999999981E-2</v>
      </c>
      <c r="D1943" s="2">
        <f t="shared" si="271"/>
        <v>4.809999999999981E-2</v>
      </c>
      <c r="E1943" s="2">
        <f t="shared" si="272"/>
        <v>0</v>
      </c>
      <c r="F1943" s="2">
        <f t="shared" si="273"/>
        <v>1.5000504435397447E-2</v>
      </c>
      <c r="G1943" s="2">
        <f t="shared" si="273"/>
        <v>5.4898937008980138E-2</v>
      </c>
      <c r="H1943" s="2">
        <f t="shared" si="274"/>
        <v>0.27323852250442893</v>
      </c>
      <c r="I1943" s="2">
        <f t="shared" si="275"/>
        <v>21.460120603873619</v>
      </c>
    </row>
    <row r="1944" spans="1:9" ht="13.5" x14ac:dyDescent="0.25">
      <c r="A1944" s="3">
        <f>TITRES_STAT!B1947</f>
        <v>44839</v>
      </c>
      <c r="B1944" s="6">
        <f>TITRES_STAT!D1947</f>
        <v>6.3505000000000003</v>
      </c>
      <c r="C1944" s="2">
        <f t="shared" si="270"/>
        <v>4.8100000000000698E-2</v>
      </c>
      <c r="D1944" s="2">
        <f t="shared" si="271"/>
        <v>4.8100000000000698E-2</v>
      </c>
      <c r="E1944" s="2">
        <f t="shared" si="272"/>
        <v>0</v>
      </c>
      <c r="F1944" s="2">
        <f t="shared" si="273"/>
        <v>1.7364754118583393E-2</v>
      </c>
      <c r="G1944" s="2">
        <f t="shared" si="273"/>
        <v>5.0977584365481554E-2</v>
      </c>
      <c r="H1944" s="2">
        <f t="shared" si="274"/>
        <v>0.34063509157451538</v>
      </c>
      <c r="I1944" s="2">
        <f t="shared" si="275"/>
        <v>25.408486896643495</v>
      </c>
    </row>
    <row r="1945" spans="1:9" ht="13.5" x14ac:dyDescent="0.25">
      <c r="A1945" s="3">
        <f>TITRES_STAT!B1948</f>
        <v>44840</v>
      </c>
      <c r="B1945" s="6">
        <f>TITRES_STAT!D1948</f>
        <v>6.3409000000000004</v>
      </c>
      <c r="C1945" s="2">
        <f t="shared" si="270"/>
        <v>-9.5999999999998309E-3</v>
      </c>
      <c r="D1945" s="2">
        <f t="shared" si="271"/>
        <v>0</v>
      </c>
      <c r="E1945" s="2">
        <f t="shared" si="272"/>
        <v>9.5999999999998309E-3</v>
      </c>
      <c r="F1945" s="2">
        <f t="shared" si="273"/>
        <v>1.612441453868458E-2</v>
      </c>
      <c r="G1945" s="2">
        <f t="shared" si="273"/>
        <v>4.8022042625090008E-2</v>
      </c>
      <c r="H1945" s="2">
        <f t="shared" si="274"/>
        <v>0.33577110962498041</v>
      </c>
      <c r="I1945" s="2">
        <f t="shared" si="275"/>
        <v>25.136874664046942</v>
      </c>
    </row>
    <row r="1946" spans="1:9" ht="13.5" x14ac:dyDescent="0.25">
      <c r="A1946" s="3">
        <f>TITRES_STAT!B1949</f>
        <v>44841</v>
      </c>
      <c r="B1946" s="6">
        <f>TITRES_STAT!D1949</f>
        <v>6.3505000000000003</v>
      </c>
      <c r="C1946" s="2">
        <f t="shared" si="270"/>
        <v>9.5999999999998309E-3</v>
      </c>
      <c r="D1946" s="2">
        <f t="shared" si="271"/>
        <v>9.5999999999998309E-3</v>
      </c>
      <c r="E1946" s="2">
        <f t="shared" si="272"/>
        <v>0</v>
      </c>
      <c r="F1946" s="2">
        <f t="shared" si="273"/>
        <v>1.5658384928778527E-2</v>
      </c>
      <c r="G1946" s="2">
        <f t="shared" si="273"/>
        <v>4.4591896723297865E-2</v>
      </c>
      <c r="H1946" s="2">
        <f t="shared" si="274"/>
        <v>0.35114866330854039</v>
      </c>
      <c r="I1946" s="2">
        <f t="shared" si="275"/>
        <v>25.988899137766765</v>
      </c>
    </row>
    <row r="1947" spans="1:9" ht="13.5" x14ac:dyDescent="0.25">
      <c r="A1947" s="3">
        <f>TITRES_STAT!B1950</f>
        <v>44844</v>
      </c>
      <c r="B1947" s="6">
        <f>TITRES_STAT!D1950</f>
        <v>6.3505000000000003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1.4539928862437204E-2</v>
      </c>
      <c r="G1947" s="2">
        <f t="shared" si="273"/>
        <v>4.1406761243062307E-2</v>
      </c>
      <c r="H1947" s="2">
        <f t="shared" si="274"/>
        <v>0.35114866330854033</v>
      </c>
      <c r="I1947" s="2">
        <f t="shared" si="275"/>
        <v>25.988899137766765</v>
      </c>
    </row>
    <row r="1948" spans="1:9" ht="13.5" x14ac:dyDescent="0.25">
      <c r="A1948" s="3">
        <f>TITRES_STAT!B1951</f>
        <v>44845</v>
      </c>
      <c r="B1948" s="6">
        <f>TITRES_STAT!D1951</f>
        <v>6.5621999999999998</v>
      </c>
      <c r="C1948" s="2">
        <f t="shared" si="270"/>
        <v>0.21169999999999956</v>
      </c>
      <c r="D1948" s="2">
        <f t="shared" si="271"/>
        <v>0.21169999999999956</v>
      </c>
      <c r="E1948" s="2">
        <f t="shared" si="272"/>
        <v>0</v>
      </c>
      <c r="F1948" s="2">
        <f t="shared" si="273"/>
        <v>2.8622791086548801E-2</v>
      </c>
      <c r="G1948" s="2">
        <f t="shared" si="273"/>
        <v>3.8449135439986425E-2</v>
      </c>
      <c r="H1948" s="2">
        <f t="shared" si="274"/>
        <v>0.74443263181365582</v>
      </c>
      <c r="I1948" s="2">
        <f t="shared" si="275"/>
        <v>42.674771053765625</v>
      </c>
    </row>
    <row r="1949" spans="1:9" ht="13.5" x14ac:dyDescent="0.25">
      <c r="A1949" s="3">
        <f>TITRES_STAT!B1952</f>
        <v>44846</v>
      </c>
      <c r="B1949" s="6">
        <f>TITRES_STAT!D1952</f>
        <v>6.5526</v>
      </c>
      <c r="C1949" s="2">
        <f t="shared" si="270"/>
        <v>-9.5999999999998309E-3</v>
      </c>
      <c r="D1949" s="2">
        <f t="shared" si="271"/>
        <v>0</v>
      </c>
      <c r="E1949" s="2">
        <f t="shared" si="272"/>
        <v>9.5999999999998309E-3</v>
      </c>
      <c r="F1949" s="2">
        <f t="shared" ref="F1949:G1964" si="276">((F1948*13)+D1949)/14</f>
        <v>2.6578306008938173E-2</v>
      </c>
      <c r="G1949" s="2">
        <f t="shared" si="276"/>
        <v>3.6388482908558818E-2</v>
      </c>
      <c r="H1949" s="2">
        <f t="shared" si="274"/>
        <v>0.73040434457592551</v>
      </c>
      <c r="I1949" s="2">
        <f t="shared" si="275"/>
        <v>42.2100387614854</v>
      </c>
    </row>
    <row r="1950" spans="1:9" ht="13.5" x14ac:dyDescent="0.25">
      <c r="A1950" s="3">
        <f>TITRES_STAT!B1953</f>
        <v>44847</v>
      </c>
      <c r="B1950" s="6">
        <f>TITRES_STAT!D1953</f>
        <v>6.3986000000000001</v>
      </c>
      <c r="C1950" s="2">
        <f t="shared" si="270"/>
        <v>-0.15399999999999991</v>
      </c>
      <c r="D1950" s="2">
        <f t="shared" si="271"/>
        <v>0</v>
      </c>
      <c r="E1950" s="2">
        <f t="shared" si="272"/>
        <v>0.15399999999999991</v>
      </c>
      <c r="F1950" s="2">
        <f t="shared" si="276"/>
        <v>2.4679855579728301E-2</v>
      </c>
      <c r="G1950" s="2">
        <f t="shared" si="276"/>
        <v>4.4789305557947467E-2</v>
      </c>
      <c r="H1950" s="2">
        <f t="shared" si="274"/>
        <v>0.55102117061846423</v>
      </c>
      <c r="I1950" s="2">
        <f t="shared" si="275"/>
        <v>35.526347483622445</v>
      </c>
    </row>
    <row r="1951" spans="1:9" ht="13.5" x14ac:dyDescent="0.25">
      <c r="A1951" s="3">
        <f>TITRES_STAT!B1954</f>
        <v>44848</v>
      </c>
      <c r="B1951" s="6">
        <f>TITRES_STAT!D1954</f>
        <v>6.5526</v>
      </c>
      <c r="C1951" s="2">
        <f t="shared" si="270"/>
        <v>0.15399999999999991</v>
      </c>
      <c r="D1951" s="2">
        <f t="shared" si="271"/>
        <v>0.15399999999999991</v>
      </c>
      <c r="E1951" s="2">
        <f t="shared" si="272"/>
        <v>0</v>
      </c>
      <c r="F1951" s="2">
        <f t="shared" si="276"/>
        <v>3.3917008752604845E-2</v>
      </c>
      <c r="G1951" s="2">
        <f t="shared" si="276"/>
        <v>4.1590069446665504E-2</v>
      </c>
      <c r="H1951" s="2">
        <f t="shared" si="274"/>
        <v>0.81550738442741777</v>
      </c>
      <c r="I1951" s="2">
        <f t="shared" si="275"/>
        <v>44.918979202313508</v>
      </c>
    </row>
    <row r="1952" spans="1:9" ht="13.5" x14ac:dyDescent="0.25">
      <c r="A1952" s="3">
        <f>TITRES_STAT!B1955</f>
        <v>44851</v>
      </c>
      <c r="B1952" s="6">
        <f>TITRES_STAT!D1955</f>
        <v>6.5332999999999997</v>
      </c>
      <c r="C1952" s="2">
        <f t="shared" si="270"/>
        <v>-1.9300000000000317E-2</v>
      </c>
      <c r="D1952" s="2">
        <f t="shared" si="271"/>
        <v>0</v>
      </c>
      <c r="E1952" s="2">
        <f t="shared" si="272"/>
        <v>1.9300000000000317E-2</v>
      </c>
      <c r="F1952" s="2">
        <f t="shared" si="276"/>
        <v>3.149436527027593E-2</v>
      </c>
      <c r="G1952" s="2">
        <f t="shared" si="276"/>
        <v>3.9997921629046564E-2</v>
      </c>
      <c r="H1952" s="2">
        <f t="shared" si="274"/>
        <v>0.78740004449142842</v>
      </c>
      <c r="I1952" s="2">
        <f t="shared" si="275"/>
        <v>44.052815536069239</v>
      </c>
    </row>
    <row r="1953" spans="1:9" ht="13.5" x14ac:dyDescent="0.25">
      <c r="A1953" s="3">
        <f>TITRES_STAT!B1956</f>
        <v>44852</v>
      </c>
      <c r="B1953" s="6">
        <f>TITRES_STAT!D1956</f>
        <v>6.4466999999999999</v>
      </c>
      <c r="C1953" s="2">
        <f t="shared" si="270"/>
        <v>-8.6599999999999788E-2</v>
      </c>
      <c r="D1953" s="2">
        <f t="shared" si="271"/>
        <v>0</v>
      </c>
      <c r="E1953" s="2">
        <f t="shared" si="272"/>
        <v>8.6599999999999788E-2</v>
      </c>
      <c r="F1953" s="2">
        <f t="shared" si="276"/>
        <v>2.9244767750970506E-2</v>
      </c>
      <c r="G1953" s="2">
        <f t="shared" si="276"/>
        <v>4.332664151268608E-2</v>
      </c>
      <c r="H1953" s="2">
        <f t="shared" si="274"/>
        <v>0.67498349121769829</v>
      </c>
      <c r="I1953" s="2">
        <f t="shared" si="275"/>
        <v>40.297919039607436</v>
      </c>
    </row>
    <row r="1954" spans="1:9" ht="13.5" x14ac:dyDescent="0.25">
      <c r="A1954" s="3">
        <f>TITRES_STAT!B1957</f>
        <v>44853</v>
      </c>
      <c r="B1954" s="6">
        <f>TITRES_STAT!D1957</f>
        <v>6.4466999999999999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2.7155855768758324E-2</v>
      </c>
      <c r="G1954" s="2">
        <f t="shared" si="276"/>
        <v>4.0231881404637071E-2</v>
      </c>
      <c r="H1954" s="2">
        <f t="shared" si="274"/>
        <v>0.67498349121769829</v>
      </c>
      <c r="I1954" s="2">
        <f t="shared" si="275"/>
        <v>40.297919039607436</v>
      </c>
    </row>
    <row r="1955" spans="1:9" ht="13.5" x14ac:dyDescent="0.25">
      <c r="A1955" s="3">
        <f>TITRES_STAT!B1958</f>
        <v>44854</v>
      </c>
      <c r="B1955" s="6">
        <f>TITRES_STAT!D1958</f>
        <v>6.3312999999999997</v>
      </c>
      <c r="C1955" s="2">
        <f t="shared" si="270"/>
        <v>-0.11540000000000017</v>
      </c>
      <c r="D1955" s="2">
        <f t="shared" si="271"/>
        <v>0</v>
      </c>
      <c r="E1955" s="2">
        <f t="shared" si="272"/>
        <v>0.11540000000000017</v>
      </c>
      <c r="F1955" s="2">
        <f t="shared" si="276"/>
        <v>2.5216151785275587E-2</v>
      </c>
      <c r="G1955" s="2">
        <f t="shared" si="276"/>
        <v>4.5601032732877293E-2</v>
      </c>
      <c r="H1955" s="2">
        <f t="shared" si="274"/>
        <v>0.55297326121948376</v>
      </c>
      <c r="I1955" s="2">
        <f t="shared" si="275"/>
        <v>35.607390998171951</v>
      </c>
    </row>
    <row r="1956" spans="1:9" ht="13.5" x14ac:dyDescent="0.25">
      <c r="A1956" s="3">
        <f>TITRES_STAT!B1959</f>
        <v>44855</v>
      </c>
      <c r="B1956" s="6">
        <f>TITRES_STAT!D1959</f>
        <v>6.3505000000000003</v>
      </c>
      <c r="C1956" s="2">
        <f t="shared" si="270"/>
        <v>1.920000000000055E-2</v>
      </c>
      <c r="D1956" s="2">
        <f t="shared" si="271"/>
        <v>1.920000000000055E-2</v>
      </c>
      <c r="E1956" s="2">
        <f t="shared" si="272"/>
        <v>0</v>
      </c>
      <c r="F1956" s="2">
        <f t="shared" si="276"/>
        <v>2.478642665775594E-2</v>
      </c>
      <c r="G1956" s="2">
        <f t="shared" si="276"/>
        <v>4.2343816109100339E-2</v>
      </c>
      <c r="H1956" s="2">
        <f t="shared" si="274"/>
        <v>0.58536119167655642</v>
      </c>
      <c r="I1956" s="2">
        <f t="shared" si="275"/>
        <v>36.922891436337189</v>
      </c>
    </row>
    <row r="1957" spans="1:9" ht="13.5" x14ac:dyDescent="0.25">
      <c r="A1957" s="3">
        <f>TITRES_STAT!B1960</f>
        <v>44858</v>
      </c>
      <c r="B1957" s="6">
        <f>TITRES_STAT!D1960</f>
        <v>6.3505000000000003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2.3015967610773375E-2</v>
      </c>
      <c r="G1957" s="2">
        <f t="shared" si="276"/>
        <v>3.9319257815593166E-2</v>
      </c>
      <c r="H1957" s="2">
        <f t="shared" si="274"/>
        <v>0.58536119167655654</v>
      </c>
      <c r="I1957" s="2">
        <f t="shared" si="275"/>
        <v>36.922891436337196</v>
      </c>
    </row>
    <row r="1958" spans="1:9" ht="13.5" x14ac:dyDescent="0.25">
      <c r="A1958" s="3">
        <f>TITRES_STAT!B1961</f>
        <v>44859</v>
      </c>
      <c r="B1958" s="6">
        <f>TITRES_STAT!D1961</f>
        <v>6.3409000000000004</v>
      </c>
      <c r="C1958" s="2">
        <f t="shared" si="270"/>
        <v>-9.5999999999998309E-3</v>
      </c>
      <c r="D1958" s="2">
        <f t="shared" si="271"/>
        <v>0</v>
      </c>
      <c r="E1958" s="2">
        <f t="shared" si="272"/>
        <v>9.5999999999998309E-3</v>
      </c>
      <c r="F1958" s="2">
        <f t="shared" si="276"/>
        <v>2.1371969924289563E-2</v>
      </c>
      <c r="G1958" s="2">
        <f t="shared" si="276"/>
        <v>3.7196453685907925E-2</v>
      </c>
      <c r="H1958" s="2">
        <f t="shared" si="274"/>
        <v>0.57457009490091382</v>
      </c>
      <c r="I1958" s="2">
        <f t="shared" si="275"/>
        <v>36.490601260725136</v>
      </c>
    </row>
    <row r="1959" spans="1:9" ht="13.5" x14ac:dyDescent="0.25">
      <c r="A1959" s="3">
        <f>TITRES_STAT!B1962</f>
        <v>44860</v>
      </c>
      <c r="B1959" s="6">
        <f>TITRES_STAT!D1962</f>
        <v>6.3505000000000003</v>
      </c>
      <c r="C1959" s="2">
        <f t="shared" si="270"/>
        <v>9.5999999999998309E-3</v>
      </c>
      <c r="D1959" s="2">
        <f t="shared" si="271"/>
        <v>9.5999999999998309E-3</v>
      </c>
      <c r="E1959" s="2">
        <f t="shared" si="272"/>
        <v>0</v>
      </c>
      <c r="F1959" s="2">
        <f t="shared" si="276"/>
        <v>2.053111492969744E-2</v>
      </c>
      <c r="G1959" s="2">
        <f t="shared" si="276"/>
        <v>3.4539564136914502E-2</v>
      </c>
      <c r="H1959" s="2">
        <f t="shared" si="274"/>
        <v>0.59442310413392296</v>
      </c>
      <c r="I1959" s="2">
        <f t="shared" si="275"/>
        <v>37.281390528821305</v>
      </c>
    </row>
    <row r="1960" spans="1:9" ht="13.5" x14ac:dyDescent="0.25">
      <c r="A1960" s="3">
        <f>TITRES_STAT!B1963</f>
        <v>44861</v>
      </c>
      <c r="B1960" s="6">
        <f>TITRES_STAT!D1963</f>
        <v>6.3505000000000003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1.9064606720433336E-2</v>
      </c>
      <c r="G1960" s="2">
        <f t="shared" si="276"/>
        <v>3.207245241284918E-2</v>
      </c>
      <c r="H1960" s="2">
        <f t="shared" si="274"/>
        <v>0.59442310413392296</v>
      </c>
      <c r="I1960" s="2">
        <f t="shared" si="275"/>
        <v>37.281390528821305</v>
      </c>
    </row>
    <row r="1961" spans="1:9" ht="13.5" x14ac:dyDescent="0.25">
      <c r="A1961" s="3">
        <f>TITRES_STAT!B1964</f>
        <v>44862</v>
      </c>
      <c r="B1961" s="6">
        <f>TITRES_STAT!D1964</f>
        <v>6.2542999999999997</v>
      </c>
      <c r="C1961" s="2">
        <f t="shared" si="270"/>
        <v>-9.6200000000000507E-2</v>
      </c>
      <c r="D1961" s="2">
        <f t="shared" si="271"/>
        <v>0</v>
      </c>
      <c r="E1961" s="2">
        <f t="shared" si="272"/>
        <v>9.6200000000000507E-2</v>
      </c>
      <c r="F1961" s="2">
        <f t="shared" si="276"/>
        <v>1.7702849097545239E-2</v>
      </c>
      <c r="G1961" s="2">
        <f t="shared" si="276"/>
        <v>3.6652991526217135E-2</v>
      </c>
      <c r="H1961" s="2">
        <f t="shared" si="274"/>
        <v>0.4829851087293312</v>
      </c>
      <c r="I1961" s="2">
        <f t="shared" si="275"/>
        <v>32.568439553864977</v>
      </c>
    </row>
    <row r="1962" spans="1:9" ht="13.5" x14ac:dyDescent="0.25">
      <c r="A1962" s="3">
        <f>TITRES_STAT!B1965</f>
        <v>44865</v>
      </c>
      <c r="B1962" s="6">
        <f>TITRES_STAT!D1965</f>
        <v>6.3409000000000004</v>
      </c>
      <c r="C1962" s="2">
        <f t="shared" si="270"/>
        <v>8.6600000000000676E-2</v>
      </c>
      <c r="D1962" s="2">
        <f t="shared" si="271"/>
        <v>8.6600000000000676E-2</v>
      </c>
      <c r="E1962" s="2">
        <f t="shared" si="272"/>
        <v>0</v>
      </c>
      <c r="F1962" s="2">
        <f t="shared" si="276"/>
        <v>2.262407416200634E-2</v>
      </c>
      <c r="G1962" s="2">
        <f t="shared" si="276"/>
        <v>3.4034920702915909E-2</v>
      </c>
      <c r="H1962" s="2">
        <f t="shared" si="274"/>
        <v>0.66473121413995373</v>
      </c>
      <c r="I1962" s="2">
        <f t="shared" si="275"/>
        <v>39.930242701874988</v>
      </c>
    </row>
    <row r="1963" spans="1:9" ht="13.5" x14ac:dyDescent="0.25">
      <c r="A1963" s="3">
        <f>TITRES_STAT!B1966</f>
        <v>44866</v>
      </c>
      <c r="B1963" s="6">
        <f>TITRES_STAT!D1966</f>
        <v>6.2542999999999997</v>
      </c>
      <c r="C1963" s="2">
        <f t="shared" si="270"/>
        <v>-8.6600000000000676E-2</v>
      </c>
      <c r="D1963" s="2">
        <f t="shared" si="271"/>
        <v>0</v>
      </c>
      <c r="E1963" s="2">
        <f t="shared" si="272"/>
        <v>8.6600000000000676E-2</v>
      </c>
      <c r="F1963" s="2">
        <f t="shared" si="276"/>
        <v>2.1008068864720172E-2</v>
      </c>
      <c r="G1963" s="2">
        <f t="shared" si="276"/>
        <v>3.7789569224136246E-2</v>
      </c>
      <c r="H1963" s="2">
        <f t="shared" si="274"/>
        <v>0.55592242240491829</v>
      </c>
      <c r="I1963" s="2">
        <f t="shared" si="275"/>
        <v>35.729443473515502</v>
      </c>
    </row>
    <row r="1964" spans="1:9" ht="13.5" x14ac:dyDescent="0.25">
      <c r="A1964" s="3">
        <f>TITRES_STAT!B1967</f>
        <v>44867</v>
      </c>
      <c r="B1964" s="6">
        <f>TITRES_STAT!D1967</f>
        <v>6.2542999999999997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1.9507492517240158E-2</v>
      </c>
      <c r="G1964" s="2">
        <f t="shared" si="276"/>
        <v>3.5090314279555085E-2</v>
      </c>
      <c r="H1964" s="2">
        <f t="shared" si="274"/>
        <v>0.55592242240491829</v>
      </c>
      <c r="I1964" s="2">
        <f t="shared" si="275"/>
        <v>35.729443473515502</v>
      </c>
    </row>
    <row r="1965" spans="1:9" ht="13.5" x14ac:dyDescent="0.25">
      <c r="A1965" s="3">
        <f>TITRES_STAT!B1968</f>
        <v>44868</v>
      </c>
      <c r="B1965" s="6">
        <f>TITRES_STAT!D1968</f>
        <v>6.0522</v>
      </c>
      <c r="C1965" s="2">
        <f t="shared" si="270"/>
        <v>-0.20209999999999972</v>
      </c>
      <c r="D1965" s="2">
        <f t="shared" si="271"/>
        <v>0</v>
      </c>
      <c r="E1965" s="2">
        <f t="shared" si="272"/>
        <v>0.20209999999999972</v>
      </c>
      <c r="F1965" s="2">
        <f t="shared" ref="F1965:G1980" si="277">((F1964*13)+D1965)/14</f>
        <v>1.8114100194580148E-2</v>
      </c>
      <c r="G1965" s="2">
        <f t="shared" si="277"/>
        <v>4.7019577545301131E-2</v>
      </c>
      <c r="H1965" s="2">
        <f t="shared" si="274"/>
        <v>0.38524591543018594</v>
      </c>
      <c r="I1965" s="2">
        <f t="shared" si="275"/>
        <v>27.810651606256386</v>
      </c>
    </row>
    <row r="1966" spans="1:9" ht="13.5" x14ac:dyDescent="0.25">
      <c r="A1966" s="3">
        <f>TITRES_STAT!B1969</f>
        <v>44869</v>
      </c>
      <c r="B1966" s="6">
        <f>TITRES_STAT!D1969</f>
        <v>6.0618999999999996</v>
      </c>
      <c r="C1966" s="2">
        <f t="shared" si="270"/>
        <v>9.6999999999995978E-3</v>
      </c>
      <c r="D1966" s="2">
        <f t="shared" si="271"/>
        <v>9.6999999999995978E-3</v>
      </c>
      <c r="E1966" s="2">
        <f t="shared" si="272"/>
        <v>0</v>
      </c>
      <c r="F1966" s="2">
        <f t="shared" si="277"/>
        <v>1.7513093037824393E-2</v>
      </c>
      <c r="G1966" s="2">
        <f t="shared" si="277"/>
        <v>4.3661036292065337E-2</v>
      </c>
      <c r="H1966" s="2">
        <f t="shared" si="274"/>
        <v>0.40111491904756058</v>
      </c>
      <c r="I1966" s="2">
        <f t="shared" si="275"/>
        <v>28.628266931896448</v>
      </c>
    </row>
    <row r="1967" spans="1:9" ht="13.5" x14ac:dyDescent="0.25">
      <c r="A1967" s="3">
        <f>TITRES_STAT!B1970</f>
        <v>44872</v>
      </c>
      <c r="B1967" s="6">
        <f>TITRES_STAT!D1970</f>
        <v>6.2061999999999999</v>
      </c>
      <c r="C1967" s="2">
        <f t="shared" si="270"/>
        <v>0.14430000000000032</v>
      </c>
      <c r="D1967" s="2">
        <f t="shared" si="271"/>
        <v>0.14430000000000032</v>
      </c>
      <c r="E1967" s="2">
        <f t="shared" si="272"/>
        <v>0</v>
      </c>
      <c r="F1967" s="2">
        <f t="shared" si="277"/>
        <v>2.6569300677979819E-2</v>
      </c>
      <c r="G1967" s="2">
        <f t="shared" si="277"/>
        <v>4.0542390842632101E-2</v>
      </c>
      <c r="H1967" s="2">
        <f t="shared" si="274"/>
        <v>0.65534617287644104</v>
      </c>
      <c r="I1967" s="2">
        <f t="shared" si="275"/>
        <v>39.589675175777117</v>
      </c>
    </row>
    <row r="1968" spans="1:9" ht="13.5" x14ac:dyDescent="0.25">
      <c r="A1968" s="3">
        <f>TITRES_STAT!B1971</f>
        <v>44873</v>
      </c>
      <c r="B1968" s="6">
        <f>TITRES_STAT!D1971</f>
        <v>6.1581000000000001</v>
      </c>
      <c r="C1968" s="2">
        <f t="shared" si="270"/>
        <v>-4.809999999999981E-2</v>
      </c>
      <c r="D1968" s="2">
        <f t="shared" si="271"/>
        <v>0</v>
      </c>
      <c r="E1968" s="2">
        <f t="shared" si="272"/>
        <v>4.809999999999981E-2</v>
      </c>
      <c r="F1968" s="2">
        <f t="shared" si="277"/>
        <v>2.4671493486695544E-2</v>
      </c>
      <c r="G1968" s="2">
        <f t="shared" si="277"/>
        <v>4.1082220068158364E-2</v>
      </c>
      <c r="H1968" s="2">
        <f t="shared" si="274"/>
        <v>0.60053944129026515</v>
      </c>
      <c r="I1968" s="2">
        <f t="shared" si="275"/>
        <v>37.521064823378794</v>
      </c>
    </row>
    <row r="1969" spans="1:9" ht="13.5" x14ac:dyDescent="0.25">
      <c r="A1969" s="3">
        <f>TITRES_STAT!B1972</f>
        <v>44874</v>
      </c>
      <c r="B1969" s="6">
        <f>TITRES_STAT!D1972</f>
        <v>6.1581000000000001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2.2909243951931578E-2</v>
      </c>
      <c r="G1969" s="2">
        <f t="shared" si="277"/>
        <v>3.8147775777575624E-2</v>
      </c>
      <c r="H1969" s="2">
        <f t="shared" si="274"/>
        <v>0.60053944129026526</v>
      </c>
      <c r="I1969" s="2">
        <f t="shared" si="275"/>
        <v>37.521064823378794</v>
      </c>
    </row>
    <row r="1970" spans="1:9" ht="13.5" x14ac:dyDescent="0.25">
      <c r="A1970" s="3">
        <f>TITRES_STAT!B1973</f>
        <v>44875</v>
      </c>
      <c r="B1970" s="6">
        <f>TITRES_STAT!D1973</f>
        <v>6.1581000000000001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2.1272869383936466E-2</v>
      </c>
      <c r="G1970" s="2">
        <f t="shared" si="277"/>
        <v>3.5422934650605933E-2</v>
      </c>
      <c r="H1970" s="2">
        <f t="shared" si="274"/>
        <v>0.60053944129026526</v>
      </c>
      <c r="I1970" s="2">
        <f t="shared" si="275"/>
        <v>37.521064823378794</v>
      </c>
    </row>
    <row r="1971" spans="1:9" ht="13.5" x14ac:dyDescent="0.25">
      <c r="A1971" s="3">
        <f>TITRES_STAT!B1974</f>
        <v>44876</v>
      </c>
      <c r="B1971" s="6">
        <f>TITRES_STAT!D1974</f>
        <v>6.1485000000000003</v>
      </c>
      <c r="C1971" s="2">
        <f t="shared" si="270"/>
        <v>-9.5999999999998309E-3</v>
      </c>
      <c r="D1971" s="2">
        <f t="shared" si="271"/>
        <v>0</v>
      </c>
      <c r="E1971" s="2">
        <f t="shared" si="272"/>
        <v>9.5999999999998309E-3</v>
      </c>
      <c r="F1971" s="2">
        <f t="shared" si="277"/>
        <v>1.975337871365529E-2</v>
      </c>
      <c r="G1971" s="2">
        <f t="shared" si="277"/>
        <v>3.3578439318419785E-2</v>
      </c>
      <c r="H1971" s="2">
        <f t="shared" si="274"/>
        <v>0.58827566481981719</v>
      </c>
      <c r="I1971" s="2">
        <f t="shared" si="275"/>
        <v>37.038637426114221</v>
      </c>
    </row>
    <row r="1972" spans="1:9" ht="13.5" x14ac:dyDescent="0.25">
      <c r="A1972" s="3">
        <f>TITRES_STAT!B1975</f>
        <v>44879</v>
      </c>
      <c r="B1972" s="6">
        <f>TITRES_STAT!D1975</f>
        <v>6.1485000000000003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1.834242309125134E-2</v>
      </c>
      <c r="G1972" s="2">
        <f t="shared" si="277"/>
        <v>3.1179979367104087E-2</v>
      </c>
      <c r="H1972" s="2">
        <f t="shared" si="274"/>
        <v>0.58827566481981719</v>
      </c>
      <c r="I1972" s="2">
        <f t="shared" si="275"/>
        <v>37.038637426114221</v>
      </c>
    </row>
    <row r="1973" spans="1:9" ht="13.5" x14ac:dyDescent="0.25">
      <c r="A1973" s="3">
        <f>TITRES_STAT!B1976</f>
        <v>44880</v>
      </c>
      <c r="B1973" s="6">
        <f>TITRES_STAT!D1976</f>
        <v>6.1485000000000003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1.7032250013304818E-2</v>
      </c>
      <c r="G1973" s="2">
        <f t="shared" si="277"/>
        <v>2.8952837983739509E-2</v>
      </c>
      <c r="H1973" s="2">
        <f t="shared" si="274"/>
        <v>0.5882756648198173</v>
      </c>
      <c r="I1973" s="2">
        <f t="shared" si="275"/>
        <v>37.038637426114221</v>
      </c>
    </row>
    <row r="1974" spans="1:9" ht="13.5" x14ac:dyDescent="0.25">
      <c r="A1974" s="3">
        <f>TITRES_STAT!B1977</f>
        <v>44881</v>
      </c>
      <c r="B1974" s="6">
        <f>TITRES_STAT!D1977</f>
        <v>5.9656000000000002</v>
      </c>
      <c r="C1974" s="2">
        <f t="shared" si="270"/>
        <v>-0.18290000000000006</v>
      </c>
      <c r="D1974" s="2">
        <f t="shared" si="271"/>
        <v>0</v>
      </c>
      <c r="E1974" s="2">
        <f t="shared" si="272"/>
        <v>0.18290000000000006</v>
      </c>
      <c r="F1974" s="2">
        <f t="shared" si="277"/>
        <v>1.5815660726640188E-2</v>
      </c>
      <c r="G1974" s="2">
        <f t="shared" si="277"/>
        <v>3.9949063842043837E-2</v>
      </c>
      <c r="H1974" s="2">
        <f t="shared" si="274"/>
        <v>0.39589565325421255</v>
      </c>
      <c r="I1974" s="2">
        <f t="shared" si="275"/>
        <v>28.361407411168031</v>
      </c>
    </row>
    <row r="1975" spans="1:9" ht="13.5" x14ac:dyDescent="0.25">
      <c r="A1975" s="3">
        <f>TITRES_STAT!B1978</f>
        <v>44882</v>
      </c>
      <c r="B1975" s="6">
        <f>TITRES_STAT!D1978</f>
        <v>5.9656000000000002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1.4685970674737318E-2</v>
      </c>
      <c r="G1975" s="2">
        <f t="shared" si="277"/>
        <v>3.7095559281897846E-2</v>
      </c>
      <c r="H1975" s="2">
        <f t="shared" si="274"/>
        <v>0.39589565325421261</v>
      </c>
      <c r="I1975" s="2">
        <f t="shared" si="275"/>
        <v>28.361407411168031</v>
      </c>
    </row>
    <row r="1976" spans="1:9" ht="13.5" x14ac:dyDescent="0.25">
      <c r="A1976" s="3">
        <f>TITRES_STAT!B1979</f>
        <v>44883</v>
      </c>
      <c r="B1976" s="6">
        <f>TITRES_STAT!D1979</f>
        <v>5.9656000000000002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1.3636972769398939E-2</v>
      </c>
      <c r="G1976" s="2">
        <f t="shared" si="277"/>
        <v>3.4445876476048E-2</v>
      </c>
      <c r="H1976" s="2">
        <f t="shared" si="274"/>
        <v>0.39589565325421266</v>
      </c>
      <c r="I1976" s="2">
        <f t="shared" si="275"/>
        <v>28.361407411168031</v>
      </c>
    </row>
    <row r="1977" spans="1:9" ht="13.5" x14ac:dyDescent="0.25">
      <c r="A1977" s="3">
        <f>TITRES_STAT!B1980</f>
        <v>44886</v>
      </c>
      <c r="B1977" s="6">
        <f>TITRES_STAT!D1980</f>
        <v>5.7732000000000001</v>
      </c>
      <c r="C1977" s="2">
        <f t="shared" si="270"/>
        <v>-0.19240000000000013</v>
      </c>
      <c r="D1977" s="2">
        <f t="shared" si="271"/>
        <v>0</v>
      </c>
      <c r="E1977" s="2">
        <f t="shared" si="272"/>
        <v>0.19240000000000013</v>
      </c>
      <c r="F1977" s="2">
        <f t="shared" si="277"/>
        <v>1.2662903285870443E-2</v>
      </c>
      <c r="G1977" s="2">
        <f t="shared" si="277"/>
        <v>4.5728313870616009E-2</v>
      </c>
      <c r="H1977" s="2">
        <f t="shared" si="274"/>
        <v>0.27691603328517522</v>
      </c>
      <c r="I1977" s="2">
        <f t="shared" si="275"/>
        <v>21.686315001679617</v>
      </c>
    </row>
    <row r="1978" spans="1:9" ht="13.5" x14ac:dyDescent="0.25">
      <c r="A1978" s="3">
        <f>TITRES_STAT!B1981</f>
        <v>44887</v>
      </c>
      <c r="B1978" s="6">
        <f>TITRES_STAT!D1981</f>
        <v>5.9175000000000004</v>
      </c>
      <c r="C1978" s="2">
        <f t="shared" si="270"/>
        <v>0.14430000000000032</v>
      </c>
      <c r="D1978" s="2">
        <f t="shared" si="271"/>
        <v>0.14430000000000032</v>
      </c>
      <c r="E1978" s="2">
        <f t="shared" si="272"/>
        <v>0</v>
      </c>
      <c r="F1978" s="2">
        <f t="shared" si="277"/>
        <v>2.2065553051165438E-2</v>
      </c>
      <c r="G1978" s="2">
        <f t="shared" si="277"/>
        <v>4.2462005737000583E-2</v>
      </c>
      <c r="H1978" s="2">
        <f t="shared" si="274"/>
        <v>0.51965404526187831</v>
      </c>
      <c r="I1978" s="2">
        <f t="shared" si="275"/>
        <v>34.195549104225734</v>
      </c>
    </row>
    <row r="1979" spans="1:9" ht="13.5" x14ac:dyDescent="0.25">
      <c r="A1979" s="3">
        <f>TITRES_STAT!B1982</f>
        <v>44888</v>
      </c>
      <c r="B1979" s="6">
        <f>TITRES_STAT!D1982</f>
        <v>5.9656000000000002</v>
      </c>
      <c r="C1979" s="2">
        <f t="shared" si="270"/>
        <v>4.809999999999981E-2</v>
      </c>
      <c r="D1979" s="2">
        <f t="shared" si="271"/>
        <v>4.809999999999981E-2</v>
      </c>
      <c r="E1979" s="2">
        <f t="shared" si="272"/>
        <v>0</v>
      </c>
      <c r="F1979" s="2">
        <f t="shared" si="277"/>
        <v>2.3925156404653609E-2</v>
      </c>
      <c r="G1979" s="2">
        <f t="shared" si="277"/>
        <v>3.9429005327214828E-2</v>
      </c>
      <c r="H1979" s="2">
        <f t="shared" si="274"/>
        <v>0.606790767509925</v>
      </c>
      <c r="I1979" s="2">
        <f t="shared" si="275"/>
        <v>37.764143271141677</v>
      </c>
    </row>
    <row r="1980" spans="1:9" ht="13.5" x14ac:dyDescent="0.25">
      <c r="A1980" s="3">
        <f>TITRES_STAT!B1983</f>
        <v>44889</v>
      </c>
      <c r="B1980" s="6">
        <f>TITRES_STAT!D1983</f>
        <v>5.9656000000000002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2.2216216661464065E-2</v>
      </c>
      <c r="G1980" s="2">
        <f t="shared" si="277"/>
        <v>3.6612647803842338E-2</v>
      </c>
      <c r="H1980" s="2">
        <f t="shared" si="274"/>
        <v>0.60679076750992511</v>
      </c>
      <c r="I1980" s="2">
        <f t="shared" si="275"/>
        <v>37.764143271141677</v>
      </c>
    </row>
    <row r="1981" spans="1:9" ht="13.5" x14ac:dyDescent="0.25">
      <c r="A1981" s="3">
        <f>TITRES_STAT!B1984</f>
        <v>44890</v>
      </c>
      <c r="B1981" s="6">
        <f>TITRES_STAT!D1984</f>
        <v>6.3216999999999999</v>
      </c>
      <c r="C1981" s="2">
        <f t="shared" si="270"/>
        <v>0.35609999999999964</v>
      </c>
      <c r="D1981" s="2">
        <f t="shared" si="271"/>
        <v>0.35609999999999964</v>
      </c>
      <c r="E1981" s="2">
        <f t="shared" si="272"/>
        <v>0</v>
      </c>
      <c r="F1981" s="2">
        <f t="shared" ref="F1981:G1996" si="278">((F1980*13)+D1981)/14</f>
        <v>4.6065058328502322E-2</v>
      </c>
      <c r="G1981" s="2">
        <f t="shared" si="278"/>
        <v>3.3997458674996456E-2</v>
      </c>
      <c r="H1981" s="2">
        <f t="shared" si="274"/>
        <v>1.3549559327027294</v>
      </c>
      <c r="I1981" s="2">
        <f t="shared" si="275"/>
        <v>57.536360400072425</v>
      </c>
    </row>
    <row r="1982" spans="1:9" ht="13.5" x14ac:dyDescent="0.25">
      <c r="A1982" s="3">
        <f>TITRES_STAT!B1985</f>
        <v>44893</v>
      </c>
      <c r="B1982" s="6">
        <f>TITRES_STAT!D1985</f>
        <v>6.3986000000000001</v>
      </c>
      <c r="C1982" s="2">
        <f t="shared" si="270"/>
        <v>7.690000000000019E-2</v>
      </c>
      <c r="D1982" s="2">
        <f t="shared" si="271"/>
        <v>7.690000000000019E-2</v>
      </c>
      <c r="E1982" s="2">
        <f t="shared" si="272"/>
        <v>0</v>
      </c>
      <c r="F1982" s="2">
        <f t="shared" si="278"/>
        <v>4.8267554162180745E-2</v>
      </c>
      <c r="G1982" s="2">
        <f t="shared" si="278"/>
        <v>3.1569068769639566E-2</v>
      </c>
      <c r="H1982" s="2">
        <f t="shared" si="274"/>
        <v>1.5289508383788741</v>
      </c>
      <c r="I1982" s="2">
        <f t="shared" si="275"/>
        <v>60.457910655114709</v>
      </c>
    </row>
    <row r="1983" spans="1:9" ht="13.5" x14ac:dyDescent="0.25">
      <c r="A1983" s="3">
        <f>TITRES_STAT!B1986</f>
        <v>44894</v>
      </c>
      <c r="B1983" s="6">
        <f>TITRES_STAT!D1986</f>
        <v>6.2735000000000003</v>
      </c>
      <c r="C1983" s="2">
        <f t="shared" si="270"/>
        <v>-0.12509999999999977</v>
      </c>
      <c r="D1983" s="2">
        <f t="shared" si="271"/>
        <v>0</v>
      </c>
      <c r="E1983" s="2">
        <f t="shared" si="272"/>
        <v>0.12509999999999977</v>
      </c>
      <c r="F1983" s="2">
        <f t="shared" si="278"/>
        <v>4.4819871722024972E-2</v>
      </c>
      <c r="G1983" s="2">
        <f t="shared" si="278"/>
        <v>3.8249849571808152E-2</v>
      </c>
      <c r="H1983" s="2">
        <f t="shared" si="274"/>
        <v>1.1717659604878348</v>
      </c>
      <c r="I1983" s="2">
        <f t="shared" si="275"/>
        <v>53.954522808002103</v>
      </c>
    </row>
    <row r="1984" spans="1:9" ht="13.5" x14ac:dyDescent="0.25">
      <c r="A1984" s="3">
        <f>TITRES_STAT!B1987</f>
        <v>44895</v>
      </c>
      <c r="B1984" s="6">
        <f>TITRES_STAT!D1987</f>
        <v>6.3986000000000001</v>
      </c>
      <c r="C1984" s="2">
        <f t="shared" si="270"/>
        <v>0.12509999999999977</v>
      </c>
      <c r="D1984" s="2">
        <f t="shared" si="271"/>
        <v>0.12509999999999977</v>
      </c>
      <c r="E1984" s="2">
        <f t="shared" si="272"/>
        <v>0</v>
      </c>
      <c r="F1984" s="2">
        <f t="shared" si="278"/>
        <v>5.0554166599023169E-2</v>
      </c>
      <c r="G1984" s="2">
        <f t="shared" si="278"/>
        <v>3.5517717459536143E-2</v>
      </c>
      <c r="H1984" s="2">
        <f t="shared" si="274"/>
        <v>1.4233506603181194</v>
      </c>
      <c r="I1984" s="2">
        <f t="shared" si="275"/>
        <v>58.734820495655079</v>
      </c>
    </row>
    <row r="1985" spans="1:9" ht="13.5" x14ac:dyDescent="0.25">
      <c r="A1985" s="3">
        <f>TITRES_STAT!B1988</f>
        <v>44896</v>
      </c>
      <c r="B1985" s="6">
        <f>TITRES_STAT!D1988</f>
        <v>6.3986000000000001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4.6943154699092944E-2</v>
      </c>
      <c r="G1985" s="2">
        <f t="shared" si="278"/>
        <v>3.2980737640997848E-2</v>
      </c>
      <c r="H1985" s="2">
        <f t="shared" si="274"/>
        <v>1.4233506603181194</v>
      </c>
      <c r="I1985" s="2">
        <f t="shared" si="275"/>
        <v>58.734820495655079</v>
      </c>
    </row>
    <row r="1986" spans="1:9" ht="13.5" x14ac:dyDescent="0.25">
      <c r="A1986" s="3">
        <f>TITRES_STAT!B1989</f>
        <v>44897</v>
      </c>
      <c r="B1986" s="6">
        <f>TITRES_STAT!D1989</f>
        <v>6.2446999999999999</v>
      </c>
      <c r="C1986" s="2">
        <f t="shared" si="270"/>
        <v>-0.15390000000000015</v>
      </c>
      <c r="D1986" s="2">
        <f t="shared" si="271"/>
        <v>0</v>
      </c>
      <c r="E1986" s="2">
        <f t="shared" si="272"/>
        <v>0.15390000000000015</v>
      </c>
      <c r="F1986" s="2">
        <f t="shared" si="278"/>
        <v>4.3590072220586307E-2</v>
      </c>
      <c r="G1986" s="2">
        <f t="shared" si="278"/>
        <v>4.1617827809498013E-2</v>
      </c>
      <c r="H1986" s="2">
        <f t="shared" si="274"/>
        <v>1.0473894125401275</v>
      </c>
      <c r="I1986" s="2">
        <f t="shared" si="275"/>
        <v>51.157313119083994</v>
      </c>
    </row>
    <row r="1987" spans="1:9" ht="13.5" x14ac:dyDescent="0.25">
      <c r="A1987" s="3">
        <f>TITRES_STAT!B1990</f>
        <v>44900</v>
      </c>
      <c r="B1987" s="6">
        <f>TITRES_STAT!D1990</f>
        <v>6.3890000000000002</v>
      </c>
      <c r="C1987" s="2">
        <f t="shared" ref="C1987:C2050" si="279">B1987-B1986</f>
        <v>0.14430000000000032</v>
      </c>
      <c r="D1987" s="2">
        <f t="shared" ref="D1987:D2050" si="280">IF(C1987&gt;0,C1987,0)</f>
        <v>0.14430000000000032</v>
      </c>
      <c r="E1987" s="2">
        <f t="shared" ref="E1987:E2050" si="281">IF(C1987&lt;0,-C1987,0)</f>
        <v>0</v>
      </c>
      <c r="F1987" s="2">
        <f t="shared" si="278"/>
        <v>5.0783638490544451E-2</v>
      </c>
      <c r="G1987" s="2">
        <f t="shared" si="278"/>
        <v>3.8645125823105302E-2</v>
      </c>
      <c r="H1987" s="2">
        <f t="shared" si="274"/>
        <v>1.3141020350923978</v>
      </c>
      <c r="I1987" s="2">
        <f t="shared" si="275"/>
        <v>56.78669372242819</v>
      </c>
    </row>
    <row r="1988" spans="1:9" ht="13.5" x14ac:dyDescent="0.25">
      <c r="A1988" s="3">
        <f>TITRES_STAT!B1991</f>
        <v>44901</v>
      </c>
      <c r="B1988" s="6">
        <f>TITRES_STAT!D1991</f>
        <v>6.0137999999999998</v>
      </c>
      <c r="C1988" s="2">
        <f t="shared" si="279"/>
        <v>-0.37520000000000042</v>
      </c>
      <c r="D1988" s="2">
        <f t="shared" si="280"/>
        <v>0</v>
      </c>
      <c r="E1988" s="2">
        <f t="shared" si="281"/>
        <v>0.37520000000000042</v>
      </c>
      <c r="F1988" s="2">
        <f t="shared" si="278"/>
        <v>4.7156235741219847E-2</v>
      </c>
      <c r="G1988" s="2">
        <f t="shared" si="278"/>
        <v>6.2684759692883521E-2</v>
      </c>
      <c r="H1988" s="2">
        <f t="shared" si="274"/>
        <v>0.75227592755011241</v>
      </c>
      <c r="I1988" s="2">
        <f t="shared" si="275"/>
        <v>42.931362334120656</v>
      </c>
    </row>
    <row r="1989" spans="1:9" ht="13.5" x14ac:dyDescent="0.25">
      <c r="A1989" s="3">
        <f>TITRES_STAT!B1992</f>
        <v>44902</v>
      </c>
      <c r="B1989" s="6">
        <f>TITRES_STAT!D1992</f>
        <v>6.2542999999999997</v>
      </c>
      <c r="C1989" s="2">
        <f t="shared" si="279"/>
        <v>0.24049999999999994</v>
      </c>
      <c r="D1989" s="2">
        <f t="shared" si="280"/>
        <v>0.24049999999999994</v>
      </c>
      <c r="E1989" s="2">
        <f t="shared" si="281"/>
        <v>0</v>
      </c>
      <c r="F1989" s="2">
        <f t="shared" si="278"/>
        <v>6.0966504616846995E-2</v>
      </c>
      <c r="G1989" s="2">
        <f t="shared" si="278"/>
        <v>5.8207276857677556E-2</v>
      </c>
      <c r="H1989" s="2">
        <f t="shared" si="274"/>
        <v>1.0474034847209228</v>
      </c>
      <c r="I1989" s="2">
        <f t="shared" si="275"/>
        <v>51.15764882385615</v>
      </c>
    </row>
    <row r="1990" spans="1:9" ht="13.5" x14ac:dyDescent="0.25">
      <c r="A1990" s="3">
        <f>TITRES_STAT!B1993</f>
        <v>44903</v>
      </c>
      <c r="B1990" s="6">
        <f>TITRES_STAT!D1993</f>
        <v>6.3216999999999999</v>
      </c>
      <c r="C1990" s="2">
        <f t="shared" si="279"/>
        <v>6.7400000000000126E-2</v>
      </c>
      <c r="D1990" s="2">
        <f t="shared" si="280"/>
        <v>6.7400000000000126E-2</v>
      </c>
      <c r="E1990" s="2">
        <f t="shared" si="281"/>
        <v>0</v>
      </c>
      <c r="F1990" s="2">
        <f t="shared" si="278"/>
        <v>6.1426040001357936E-2</v>
      </c>
      <c r="G1990" s="2">
        <f t="shared" si="278"/>
        <v>5.4049614224986296E-2</v>
      </c>
      <c r="H1990" s="2">
        <f t="shared" si="274"/>
        <v>1.1364750864949122</v>
      </c>
      <c r="I1990" s="2">
        <f t="shared" si="275"/>
        <v>53.193931147561678</v>
      </c>
    </row>
    <row r="1991" spans="1:9" ht="13.5" x14ac:dyDescent="0.25">
      <c r="A1991" s="3">
        <f>TITRES_STAT!B1994</f>
        <v>44904</v>
      </c>
      <c r="B1991" s="6">
        <f>TITRES_STAT!D1994</f>
        <v>6.0618999999999996</v>
      </c>
      <c r="C1991" s="2">
        <f t="shared" si="279"/>
        <v>-0.25980000000000025</v>
      </c>
      <c r="D1991" s="2">
        <f t="shared" si="280"/>
        <v>0</v>
      </c>
      <c r="E1991" s="2">
        <f t="shared" si="281"/>
        <v>0.25980000000000025</v>
      </c>
      <c r="F1991" s="2">
        <f t="shared" si="278"/>
        <v>5.7038465715546653E-2</v>
      </c>
      <c r="G1991" s="2">
        <f t="shared" si="278"/>
        <v>6.8746070351773006E-2</v>
      </c>
      <c r="H1991" s="2">
        <f t="shared" si="274"/>
        <v>0.82969783470795277</v>
      </c>
      <c r="I1991" s="2">
        <f t="shared" si="275"/>
        <v>45.346166944575579</v>
      </c>
    </row>
    <row r="1992" spans="1:9" ht="13.5" x14ac:dyDescent="0.25">
      <c r="A1992" s="3">
        <f>TITRES_STAT!B1995</f>
        <v>44907</v>
      </c>
      <c r="B1992" s="6">
        <f>TITRES_STAT!D1995</f>
        <v>6.0618999999999996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5.2964289593007606E-2</v>
      </c>
      <c r="G1992" s="2">
        <f t="shared" si="278"/>
        <v>6.3835636755217792E-2</v>
      </c>
      <c r="H1992" s="2">
        <f t="shared" si="274"/>
        <v>0.82969783470795277</v>
      </c>
      <c r="I1992" s="2">
        <f t="shared" si="275"/>
        <v>45.346166944575579</v>
      </c>
    </row>
    <row r="1993" spans="1:9" ht="13.5" x14ac:dyDescent="0.25">
      <c r="A1993" s="3">
        <f>TITRES_STAT!B1996</f>
        <v>44908</v>
      </c>
      <c r="B1993" s="6">
        <f>TITRES_STAT!D1996</f>
        <v>6.2446999999999999</v>
      </c>
      <c r="C1993" s="2">
        <f t="shared" si="279"/>
        <v>0.1828000000000003</v>
      </c>
      <c r="D1993" s="2">
        <f t="shared" si="280"/>
        <v>0.1828000000000003</v>
      </c>
      <c r="E1993" s="2">
        <f t="shared" si="281"/>
        <v>0</v>
      </c>
      <c r="F1993" s="2">
        <f t="shared" si="278"/>
        <v>6.2238268907792792E-2</v>
      </c>
      <c r="G1993" s="2">
        <f t="shared" si="278"/>
        <v>5.927594841555938E-2</v>
      </c>
      <c r="H1993" s="2">
        <f t="shared" si="274"/>
        <v>1.0499750838479343</v>
      </c>
      <c r="I1993" s="2">
        <f t="shared" si="275"/>
        <v>51.218919299109913</v>
      </c>
    </row>
    <row r="1994" spans="1:9" ht="13.5" x14ac:dyDescent="0.25">
      <c r="A1994" s="3">
        <f>TITRES_STAT!B1997</f>
        <v>44909</v>
      </c>
      <c r="B1994" s="6">
        <f>TITRES_STAT!D1997</f>
        <v>6.0618999999999996</v>
      </c>
      <c r="C1994" s="2">
        <f t="shared" si="279"/>
        <v>-0.1828000000000003</v>
      </c>
      <c r="D1994" s="2">
        <f t="shared" si="280"/>
        <v>0</v>
      </c>
      <c r="E1994" s="2">
        <f t="shared" si="281"/>
        <v>0.1828000000000003</v>
      </c>
      <c r="F1994" s="2">
        <f t="shared" si="278"/>
        <v>5.7792678271521881E-2</v>
      </c>
      <c r="G1994" s="2">
        <f t="shared" si="278"/>
        <v>6.8099094957305165E-2</v>
      </c>
      <c r="H1994" s="2">
        <f t="shared" si="274"/>
        <v>0.84865559972206817</v>
      </c>
      <c r="I1994" s="2">
        <f t="shared" si="275"/>
        <v>45.906636144106955</v>
      </c>
    </row>
    <row r="1995" spans="1:9" ht="13.5" x14ac:dyDescent="0.25">
      <c r="A1995" s="3">
        <f>TITRES_STAT!B1998</f>
        <v>44910</v>
      </c>
      <c r="B1995" s="6">
        <f>TITRES_STAT!D1998</f>
        <v>6.2351000000000001</v>
      </c>
      <c r="C1995" s="2">
        <f t="shared" si="279"/>
        <v>0.17320000000000046</v>
      </c>
      <c r="D1995" s="2">
        <f t="shared" si="280"/>
        <v>0.17320000000000046</v>
      </c>
      <c r="E1995" s="2">
        <f t="shared" si="281"/>
        <v>0</v>
      </c>
      <c r="F1995" s="2">
        <f t="shared" si="278"/>
        <v>6.6036058394984637E-2</v>
      </c>
      <c r="G1995" s="2">
        <f t="shared" si="278"/>
        <v>6.3234873888926221E-2</v>
      </c>
      <c r="H1995" s="2">
        <f t="shared" si="274"/>
        <v>1.0442980958731534</v>
      </c>
      <c r="I1995" s="2">
        <f t="shared" si="275"/>
        <v>51.083454902261522</v>
      </c>
    </row>
    <row r="1996" spans="1:9" ht="13.5" x14ac:dyDescent="0.25">
      <c r="A1996" s="3">
        <f>TITRES_STAT!B1999</f>
        <v>44911</v>
      </c>
      <c r="B1996" s="6">
        <f>TITRES_STAT!D1999</f>
        <v>6.0618999999999996</v>
      </c>
      <c r="C1996" s="2">
        <f t="shared" si="279"/>
        <v>-0.17320000000000046</v>
      </c>
      <c r="D1996" s="2">
        <f t="shared" si="280"/>
        <v>0</v>
      </c>
      <c r="E1996" s="2">
        <f t="shared" si="281"/>
        <v>0.17320000000000046</v>
      </c>
      <c r="F1996" s="2">
        <f t="shared" si="278"/>
        <v>6.131919708105716E-2</v>
      </c>
      <c r="G1996" s="2">
        <f t="shared" si="278"/>
        <v>7.1089525754002944E-2</v>
      </c>
      <c r="H1996" s="2">
        <f t="shared" si="274"/>
        <v>0.86256303485896257</v>
      </c>
      <c r="I1996" s="2">
        <f t="shared" si="275"/>
        <v>46.310541910023346</v>
      </c>
    </row>
    <row r="1997" spans="1:9" ht="13.5" x14ac:dyDescent="0.25">
      <c r="A1997" s="3">
        <f>TITRES_STAT!B2000</f>
        <v>44914</v>
      </c>
      <c r="B1997" s="6">
        <f>TITRES_STAT!D2000</f>
        <v>5.9848999999999997</v>
      </c>
      <c r="C1997" s="2">
        <f t="shared" si="279"/>
        <v>-7.6999999999999957E-2</v>
      </c>
      <c r="D1997" s="2">
        <f t="shared" si="280"/>
        <v>0</v>
      </c>
      <c r="E1997" s="2">
        <f t="shared" si="281"/>
        <v>7.6999999999999957E-2</v>
      </c>
      <c r="F1997" s="2">
        <f t="shared" ref="F1997:G2012" si="282">((F1996*13)+D1997)/14</f>
        <v>5.693925443241022E-2</v>
      </c>
      <c r="G1997" s="2">
        <f t="shared" si="282"/>
        <v>7.1511702485859877E-2</v>
      </c>
      <c r="H1997" s="2">
        <f t="shared" si="274"/>
        <v>0.79622289014401404</v>
      </c>
      <c r="I1997" s="2">
        <f t="shared" si="275"/>
        <v>44.327621839858416</v>
      </c>
    </row>
    <row r="1998" spans="1:9" ht="13.5" x14ac:dyDescent="0.25">
      <c r="A1998" s="3">
        <f>TITRES_STAT!B2001</f>
        <v>44915</v>
      </c>
      <c r="B1998" s="6">
        <f>TITRES_STAT!D2001</f>
        <v>6.1581000000000001</v>
      </c>
      <c r="C1998" s="2">
        <f t="shared" si="279"/>
        <v>0.17320000000000046</v>
      </c>
      <c r="D1998" s="2">
        <f t="shared" si="280"/>
        <v>0.17320000000000046</v>
      </c>
      <c r="E1998" s="2">
        <f t="shared" si="281"/>
        <v>0</v>
      </c>
      <c r="F1998" s="2">
        <f t="shared" si="282"/>
        <v>6.5243593401523817E-2</v>
      </c>
      <c r="G1998" s="2">
        <f t="shared" si="282"/>
        <v>6.6403723736869882E-2</v>
      </c>
      <c r="H1998" s="2">
        <f t="shared" si="274"/>
        <v>0.98252913737272962</v>
      </c>
      <c r="I1998" s="2">
        <f t="shared" si="275"/>
        <v>49.559379423537173</v>
      </c>
    </row>
    <row r="1999" spans="1:9" ht="13.5" x14ac:dyDescent="0.25">
      <c r="A1999" s="3">
        <f>TITRES_STAT!B2002</f>
        <v>44916</v>
      </c>
      <c r="B1999" s="6">
        <f>TITRES_STAT!D2002</f>
        <v>5.9656000000000002</v>
      </c>
      <c r="C1999" s="2">
        <f t="shared" si="279"/>
        <v>-0.19249999999999989</v>
      </c>
      <c r="D1999" s="2">
        <f t="shared" si="280"/>
        <v>0</v>
      </c>
      <c r="E1999" s="2">
        <f t="shared" si="281"/>
        <v>0.19249999999999989</v>
      </c>
      <c r="F1999" s="2">
        <f t="shared" si="282"/>
        <v>6.0583336729986399E-2</v>
      </c>
      <c r="G1999" s="2">
        <f t="shared" si="282"/>
        <v>7.5410600612807757E-2</v>
      </c>
      <c r="H1999" s="2">
        <f t="shared" si="274"/>
        <v>0.80337958108898699</v>
      </c>
      <c r="I1999" s="2">
        <f t="shared" si="275"/>
        <v>44.548557026683149</v>
      </c>
    </row>
    <row r="2000" spans="1:9" ht="13.5" x14ac:dyDescent="0.25">
      <c r="A2000" s="3">
        <f>TITRES_STAT!B2003</f>
        <v>44917</v>
      </c>
      <c r="B2000" s="6">
        <f>TITRES_STAT!D2003</f>
        <v>6.0137999999999998</v>
      </c>
      <c r="C2000" s="2">
        <f t="shared" si="279"/>
        <v>4.8199999999999577E-2</v>
      </c>
      <c r="D2000" s="2">
        <f t="shared" si="280"/>
        <v>4.8199999999999577E-2</v>
      </c>
      <c r="E2000" s="2">
        <f t="shared" si="281"/>
        <v>0</v>
      </c>
      <c r="F2000" s="2">
        <f t="shared" si="282"/>
        <v>5.9698812677844486E-2</v>
      </c>
      <c r="G2000" s="2">
        <f t="shared" si="282"/>
        <v>7.0024129140464339E-2</v>
      </c>
      <c r="H2000" s="2">
        <f t="shared" si="274"/>
        <v>0.85254630668940035</v>
      </c>
      <c r="I2000" s="2">
        <f t="shared" si="275"/>
        <v>46.020242711932333</v>
      </c>
    </row>
    <row r="2001" spans="1:9" ht="13.5" x14ac:dyDescent="0.25">
      <c r="A2001" s="3">
        <f>TITRES_STAT!B2004</f>
        <v>44918</v>
      </c>
      <c r="B2001" s="6">
        <f>TITRES_STAT!D2004</f>
        <v>6.0137999999999998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5.5434611772284162E-2</v>
      </c>
      <c r="G2001" s="2">
        <f t="shared" si="282"/>
        <v>6.5022405630431171E-2</v>
      </c>
      <c r="H2001" s="2">
        <f t="shared" ref="H2001:H2064" si="283">F2001/G2001</f>
        <v>0.85254630668940035</v>
      </c>
      <c r="I2001" s="2">
        <f t="shared" ref="I2001:I2064" si="284">IF(G2001=0,100,100-(100/(1+H2001)))</f>
        <v>46.020242711932333</v>
      </c>
    </row>
    <row r="2002" spans="1:9" ht="13.5" x14ac:dyDescent="0.25">
      <c r="A2002" s="3">
        <f>TITRES_STAT!B2005</f>
        <v>44921</v>
      </c>
      <c r="B2002" s="6">
        <f>TITRES_STAT!D2005</f>
        <v>6.0137999999999998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5.1474996645692439E-2</v>
      </c>
      <c r="G2002" s="2">
        <f t="shared" si="282"/>
        <v>6.0377948085400375E-2</v>
      </c>
      <c r="H2002" s="2">
        <f t="shared" si="283"/>
        <v>0.85254630668940035</v>
      </c>
      <c r="I2002" s="2">
        <f t="shared" si="284"/>
        <v>46.020242711932333</v>
      </c>
    </row>
    <row r="2003" spans="1:9" ht="13.5" x14ac:dyDescent="0.25">
      <c r="A2003" s="3">
        <f>TITRES_STAT!B2006</f>
        <v>44922</v>
      </c>
      <c r="B2003" s="6">
        <f>TITRES_STAT!D2006</f>
        <v>6.0137999999999998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4.7798211171000124E-2</v>
      </c>
      <c r="G2003" s="2">
        <f t="shared" si="282"/>
        <v>5.6065237507871776E-2</v>
      </c>
      <c r="H2003" s="2">
        <f t="shared" si="283"/>
        <v>0.85254630668940035</v>
      </c>
      <c r="I2003" s="2">
        <f t="shared" si="284"/>
        <v>46.020242711932333</v>
      </c>
    </row>
    <row r="2004" spans="1:9" ht="13.5" x14ac:dyDescent="0.25">
      <c r="A2004" s="3">
        <f>TITRES_STAT!B2007</f>
        <v>44923</v>
      </c>
      <c r="B2004" s="6">
        <f>TITRES_STAT!D2007</f>
        <v>5.9272</v>
      </c>
      <c r="C2004" s="2">
        <f t="shared" si="279"/>
        <v>-8.6599999999999788E-2</v>
      </c>
      <c r="D2004" s="2">
        <f t="shared" si="280"/>
        <v>0</v>
      </c>
      <c r="E2004" s="2">
        <f t="shared" si="281"/>
        <v>8.6599999999999788E-2</v>
      </c>
      <c r="F2004" s="2">
        <f t="shared" si="282"/>
        <v>4.4384053230214396E-2</v>
      </c>
      <c r="G2004" s="2">
        <f t="shared" si="282"/>
        <v>5.8246291971595206E-2</v>
      </c>
      <c r="H2004" s="2">
        <f t="shared" si="283"/>
        <v>0.76200650252309676</v>
      </c>
      <c r="I2004" s="2">
        <f t="shared" si="284"/>
        <v>43.24652045449011</v>
      </c>
    </row>
    <row r="2005" spans="1:9" ht="13.5" x14ac:dyDescent="0.25">
      <c r="A2005" s="3">
        <f>TITRES_STAT!B2008</f>
        <v>44924</v>
      </c>
      <c r="B2005" s="6">
        <f>TITRES_STAT!D2008</f>
        <v>6.0137999999999998</v>
      </c>
      <c r="C2005" s="2">
        <f t="shared" si="279"/>
        <v>8.6599999999999788E-2</v>
      </c>
      <c r="D2005" s="2">
        <f t="shared" si="280"/>
        <v>8.6599999999999788E-2</v>
      </c>
      <c r="E2005" s="2">
        <f t="shared" si="281"/>
        <v>0</v>
      </c>
      <c r="F2005" s="2">
        <f t="shared" si="282"/>
        <v>4.7399477999484782E-2</v>
      </c>
      <c r="G2005" s="2">
        <f t="shared" si="282"/>
        <v>5.4085842545052686E-2</v>
      </c>
      <c r="H2005" s="2">
        <f t="shared" si="283"/>
        <v>0.87637495819727196</v>
      </c>
      <c r="I2005" s="2">
        <f t="shared" si="284"/>
        <v>46.705747930000598</v>
      </c>
    </row>
    <row r="2006" spans="1:9" ht="13.5" x14ac:dyDescent="0.25">
      <c r="A2006" s="3">
        <f>TITRES_STAT!B2009</f>
        <v>44925</v>
      </c>
      <c r="B2006" s="6">
        <f>TITRES_STAT!D2009</f>
        <v>5.9272</v>
      </c>
      <c r="C2006" s="2">
        <f t="shared" si="279"/>
        <v>-8.6599999999999788E-2</v>
      </c>
      <c r="D2006" s="2">
        <f t="shared" si="280"/>
        <v>0</v>
      </c>
      <c r="E2006" s="2">
        <f t="shared" si="281"/>
        <v>8.6599999999999788E-2</v>
      </c>
      <c r="F2006" s="2">
        <f t="shared" si="282"/>
        <v>4.4013800999521582E-2</v>
      </c>
      <c r="G2006" s="2">
        <f t="shared" si="282"/>
        <v>5.6408282363263187E-2</v>
      </c>
      <c r="H2006" s="2">
        <f t="shared" si="283"/>
        <v>0.78027195928565074</v>
      </c>
      <c r="I2006" s="2">
        <f t="shared" si="284"/>
        <v>43.828806897500172</v>
      </c>
    </row>
    <row r="2007" spans="1:9" ht="13.5" x14ac:dyDescent="0.25">
      <c r="A2007" s="3">
        <f>TITRES_STAT!B2010</f>
        <v>44928</v>
      </c>
      <c r="B2007" s="6">
        <f>TITRES_STAT!D2010</f>
        <v>6.11</v>
      </c>
      <c r="C2007" s="2">
        <f t="shared" si="279"/>
        <v>0.1828000000000003</v>
      </c>
      <c r="D2007" s="2">
        <f t="shared" si="280"/>
        <v>0.1828000000000003</v>
      </c>
      <c r="E2007" s="2">
        <f t="shared" si="281"/>
        <v>0</v>
      </c>
      <c r="F2007" s="2">
        <f t="shared" si="282"/>
        <v>5.3927100928127206E-2</v>
      </c>
      <c r="G2007" s="2">
        <f t="shared" si="282"/>
        <v>5.2379119337315816E-2</v>
      </c>
      <c r="H2007" s="2">
        <f t="shared" si="283"/>
        <v>1.0295534100304848</v>
      </c>
      <c r="I2007" s="2">
        <f t="shared" si="284"/>
        <v>50.728076676485223</v>
      </c>
    </row>
    <row r="2008" spans="1:9" ht="13.5" x14ac:dyDescent="0.25">
      <c r="A2008" s="3">
        <f>TITRES_STAT!B2011</f>
        <v>44929</v>
      </c>
      <c r="B2008" s="6">
        <f>TITRES_STAT!D2011</f>
        <v>6.1002999999999998</v>
      </c>
      <c r="C2008" s="2">
        <f t="shared" si="279"/>
        <v>-9.700000000000486E-3</v>
      </c>
      <c r="D2008" s="2">
        <f t="shared" si="280"/>
        <v>0</v>
      </c>
      <c r="E2008" s="2">
        <f t="shared" si="281"/>
        <v>9.700000000000486E-3</v>
      </c>
      <c r="F2008" s="2">
        <f t="shared" si="282"/>
        <v>5.0075165147546688E-2</v>
      </c>
      <c r="G2008" s="2">
        <f t="shared" si="282"/>
        <v>4.9330610813221862E-2</v>
      </c>
      <c r="H2008" s="2">
        <f t="shared" si="283"/>
        <v>1.0150931505215677</v>
      </c>
      <c r="I2008" s="2">
        <f t="shared" si="284"/>
        <v>50.374502551350076</v>
      </c>
    </row>
    <row r="2009" spans="1:9" ht="13.5" x14ac:dyDescent="0.25">
      <c r="A2009" s="3">
        <f>TITRES_STAT!B2012</f>
        <v>44930</v>
      </c>
      <c r="B2009" s="6">
        <f>TITRES_STAT!D2012</f>
        <v>5.8212999999999999</v>
      </c>
      <c r="C2009" s="2">
        <f t="shared" si="279"/>
        <v>-0.27899999999999991</v>
      </c>
      <c r="D2009" s="2">
        <f t="shared" si="280"/>
        <v>0</v>
      </c>
      <c r="E2009" s="2">
        <f t="shared" si="281"/>
        <v>0.27899999999999991</v>
      </c>
      <c r="F2009" s="2">
        <f t="shared" si="282"/>
        <v>4.649836763700764E-2</v>
      </c>
      <c r="G2009" s="2">
        <f t="shared" si="282"/>
        <v>6.5735567183706003E-2</v>
      </c>
      <c r="H2009" s="2">
        <f t="shared" si="283"/>
        <v>0.7073547795984223</v>
      </c>
      <c r="I2009" s="2">
        <f t="shared" si="284"/>
        <v>41.429864961328974</v>
      </c>
    </row>
    <row r="2010" spans="1:9" ht="13.5" x14ac:dyDescent="0.25">
      <c r="A2010" s="3">
        <f>TITRES_STAT!B2013</f>
        <v>44931</v>
      </c>
      <c r="B2010" s="6">
        <f>TITRES_STAT!D2013</f>
        <v>5.7732000000000001</v>
      </c>
      <c r="C2010" s="2">
        <f t="shared" si="279"/>
        <v>-4.809999999999981E-2</v>
      </c>
      <c r="D2010" s="2">
        <f t="shared" si="280"/>
        <v>0</v>
      </c>
      <c r="E2010" s="2">
        <f t="shared" si="281"/>
        <v>4.809999999999981E-2</v>
      </c>
      <c r="F2010" s="2">
        <f t="shared" si="282"/>
        <v>4.3177055662935664E-2</v>
      </c>
      <c r="G2010" s="2">
        <f t="shared" si="282"/>
        <v>6.4475883813441284E-2</v>
      </c>
      <c r="H2010" s="2">
        <f t="shared" si="283"/>
        <v>0.66966209858971404</v>
      </c>
      <c r="I2010" s="2">
        <f t="shared" si="284"/>
        <v>40.107642088500803</v>
      </c>
    </row>
    <row r="2011" spans="1:9" ht="13.5" x14ac:dyDescent="0.25">
      <c r="A2011" s="3">
        <f>TITRES_STAT!B2014</f>
        <v>44932</v>
      </c>
      <c r="B2011" s="6">
        <f>TITRES_STAT!D2014</f>
        <v>5.7636000000000003</v>
      </c>
      <c r="C2011" s="2">
        <f t="shared" si="279"/>
        <v>-9.5999999999998309E-3</v>
      </c>
      <c r="D2011" s="2">
        <f t="shared" si="280"/>
        <v>0</v>
      </c>
      <c r="E2011" s="2">
        <f t="shared" si="281"/>
        <v>9.5999999999998309E-3</v>
      </c>
      <c r="F2011" s="2">
        <f t="shared" si="282"/>
        <v>4.0092980258440263E-2</v>
      </c>
      <c r="G2011" s="2">
        <f t="shared" si="282"/>
        <v>6.0556177826766901E-2</v>
      </c>
      <c r="H2011" s="2">
        <f t="shared" si="283"/>
        <v>0.66207910897438538</v>
      </c>
      <c r="I2011" s="2">
        <f t="shared" si="284"/>
        <v>39.834392081549758</v>
      </c>
    </row>
    <row r="2012" spans="1:9" ht="13.5" x14ac:dyDescent="0.25">
      <c r="A2012" s="3">
        <f>TITRES_STAT!B2015</f>
        <v>44935</v>
      </c>
      <c r="B2012" s="6">
        <f>TITRES_STAT!D2015</f>
        <v>5.7636000000000003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3.7229195954265958E-2</v>
      </c>
      <c r="G2012" s="2">
        <f t="shared" si="282"/>
        <v>5.6230736553426412E-2</v>
      </c>
      <c r="H2012" s="2">
        <f t="shared" si="283"/>
        <v>0.66207910897438527</v>
      </c>
      <c r="I2012" s="2">
        <f t="shared" si="284"/>
        <v>39.834392081549758</v>
      </c>
    </row>
    <row r="2013" spans="1:9" ht="13.5" x14ac:dyDescent="0.25">
      <c r="A2013" s="3">
        <f>TITRES_STAT!B2016</f>
        <v>44936</v>
      </c>
      <c r="B2013" s="6">
        <f>TITRES_STAT!D2016</f>
        <v>5.6962000000000002</v>
      </c>
      <c r="C2013" s="2">
        <f t="shared" si="279"/>
        <v>-6.7400000000000126E-2</v>
      </c>
      <c r="D2013" s="2">
        <f t="shared" si="280"/>
        <v>0</v>
      </c>
      <c r="E2013" s="2">
        <f t="shared" si="281"/>
        <v>6.7400000000000126E-2</v>
      </c>
      <c r="F2013" s="2">
        <f t="shared" ref="F2013:G2028" si="285">((F2012*13)+D2013)/14</f>
        <v>3.4569967671818393E-2</v>
      </c>
      <c r="G2013" s="2">
        <f t="shared" si="285"/>
        <v>5.7028541085324534E-2</v>
      </c>
      <c r="H2013" s="2">
        <f t="shared" si="283"/>
        <v>0.60618713040713701</v>
      </c>
      <c r="I2013" s="2">
        <f t="shared" si="284"/>
        <v>37.740753797067242</v>
      </c>
    </row>
    <row r="2014" spans="1:9" ht="13.5" x14ac:dyDescent="0.25">
      <c r="A2014" s="3">
        <f>TITRES_STAT!B2017</f>
        <v>44937</v>
      </c>
      <c r="B2014" s="6">
        <f>TITRES_STAT!D2017</f>
        <v>5.5808</v>
      </c>
      <c r="C2014" s="2">
        <f t="shared" si="279"/>
        <v>-0.11540000000000017</v>
      </c>
      <c r="D2014" s="2">
        <f t="shared" si="280"/>
        <v>0</v>
      </c>
      <c r="E2014" s="2">
        <f t="shared" si="281"/>
        <v>0.11540000000000017</v>
      </c>
      <c r="F2014" s="2">
        <f t="shared" si="285"/>
        <v>3.2100684266688509E-2</v>
      </c>
      <c r="G2014" s="2">
        <f t="shared" si="285"/>
        <v>6.1197931007801361E-2</v>
      </c>
      <c r="H2014" s="2">
        <f t="shared" si="283"/>
        <v>0.5245387178628047</v>
      </c>
      <c r="I2014" s="2">
        <f t="shared" si="284"/>
        <v>34.406388746763767</v>
      </c>
    </row>
    <row r="2015" spans="1:9" ht="13.5" x14ac:dyDescent="0.25">
      <c r="A2015" s="3">
        <f>TITRES_STAT!B2018</f>
        <v>44938</v>
      </c>
      <c r="B2015" s="6">
        <f>TITRES_STAT!D2018</f>
        <v>5.7732000000000001</v>
      </c>
      <c r="C2015" s="2">
        <f t="shared" si="279"/>
        <v>0.19240000000000013</v>
      </c>
      <c r="D2015" s="2">
        <f t="shared" si="280"/>
        <v>0.19240000000000013</v>
      </c>
      <c r="E2015" s="2">
        <f t="shared" si="281"/>
        <v>0</v>
      </c>
      <c r="F2015" s="2">
        <f t="shared" si="285"/>
        <v>4.355063539049648E-2</v>
      </c>
      <c r="G2015" s="2">
        <f t="shared" si="285"/>
        <v>5.6826650221529836E-2</v>
      </c>
      <c r="H2015" s="2">
        <f t="shared" si="283"/>
        <v>0.76637695906271297</v>
      </c>
      <c r="I2015" s="2">
        <f t="shared" si="284"/>
        <v>43.386942698198077</v>
      </c>
    </row>
    <row r="2016" spans="1:9" ht="13.5" x14ac:dyDescent="0.25">
      <c r="A2016" s="3">
        <f>TITRES_STAT!B2019</f>
        <v>44939</v>
      </c>
      <c r="B2016" s="6">
        <f>TITRES_STAT!D2019</f>
        <v>6.0618999999999996</v>
      </c>
      <c r="C2016" s="2">
        <f t="shared" si="279"/>
        <v>0.28869999999999951</v>
      </c>
      <c r="D2016" s="2">
        <f t="shared" si="280"/>
        <v>0.28869999999999951</v>
      </c>
      <c r="E2016" s="2">
        <f t="shared" si="281"/>
        <v>0</v>
      </c>
      <c r="F2016" s="2">
        <f t="shared" si="285"/>
        <v>6.1061304291175268E-2</v>
      </c>
      <c r="G2016" s="2">
        <f t="shared" si="285"/>
        <v>5.2767603777134846E-2</v>
      </c>
      <c r="H2016" s="2">
        <f t="shared" si="283"/>
        <v>1.1571740977488585</v>
      </c>
      <c r="I2016" s="2">
        <f t="shared" si="284"/>
        <v>53.643055465779952</v>
      </c>
    </row>
    <row r="2017" spans="1:9" ht="13.5" x14ac:dyDescent="0.25">
      <c r="A2017" s="3">
        <f>TITRES_STAT!B2020</f>
        <v>44942</v>
      </c>
      <c r="B2017" s="6">
        <f>TITRES_STAT!D2020</f>
        <v>5.8693999999999997</v>
      </c>
      <c r="C2017" s="2">
        <f t="shared" si="279"/>
        <v>-0.19249999999999989</v>
      </c>
      <c r="D2017" s="2">
        <f t="shared" si="280"/>
        <v>0</v>
      </c>
      <c r="E2017" s="2">
        <f t="shared" si="281"/>
        <v>0.19249999999999989</v>
      </c>
      <c r="F2017" s="2">
        <f t="shared" si="285"/>
        <v>5.6699782556091323E-2</v>
      </c>
      <c r="G2017" s="2">
        <f t="shared" si="285"/>
        <v>6.2748489221625209E-2</v>
      </c>
      <c r="H2017" s="2">
        <f t="shared" si="283"/>
        <v>0.90360394743258132</v>
      </c>
      <c r="I2017" s="2">
        <f t="shared" si="284"/>
        <v>47.468064386569758</v>
      </c>
    </row>
    <row r="2018" spans="1:9" ht="13.5" x14ac:dyDescent="0.25">
      <c r="A2018" s="3">
        <f>TITRES_STAT!B2021</f>
        <v>44943</v>
      </c>
      <c r="B2018" s="6">
        <f>TITRES_STAT!D2021</f>
        <v>5.8693999999999997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5.2649798087799085E-2</v>
      </c>
      <c r="G2018" s="2">
        <f t="shared" si="285"/>
        <v>5.8266454277223413E-2</v>
      </c>
      <c r="H2018" s="2">
        <f t="shared" si="283"/>
        <v>0.90360394743258132</v>
      </c>
      <c r="I2018" s="2">
        <f t="shared" si="284"/>
        <v>47.468064386569758</v>
      </c>
    </row>
    <row r="2019" spans="1:9" ht="13.5" x14ac:dyDescent="0.25">
      <c r="A2019" s="3">
        <f>TITRES_STAT!B2022</f>
        <v>44944</v>
      </c>
      <c r="B2019" s="6">
        <f>TITRES_STAT!D2022</f>
        <v>5.7923999999999998</v>
      </c>
      <c r="C2019" s="2">
        <f t="shared" si="279"/>
        <v>-7.6999999999999957E-2</v>
      </c>
      <c r="D2019" s="2">
        <f t="shared" si="280"/>
        <v>0</v>
      </c>
      <c r="E2019" s="2">
        <f t="shared" si="281"/>
        <v>7.6999999999999957E-2</v>
      </c>
      <c r="F2019" s="2">
        <f t="shared" si="285"/>
        <v>4.8889098224384864E-2</v>
      </c>
      <c r="G2019" s="2">
        <f t="shared" si="285"/>
        <v>5.9604564685993171E-2</v>
      </c>
      <c r="H2019" s="2">
        <f t="shared" si="283"/>
        <v>0.82022406307202844</v>
      </c>
      <c r="I2019" s="2">
        <f t="shared" si="284"/>
        <v>45.061708594694657</v>
      </c>
    </row>
    <row r="2020" spans="1:9" ht="13.5" x14ac:dyDescent="0.25">
      <c r="A2020" s="3">
        <f>TITRES_STAT!B2023</f>
        <v>44945</v>
      </c>
      <c r="B2020" s="6">
        <f>TITRES_STAT!D2023</f>
        <v>5.7732000000000001</v>
      </c>
      <c r="C2020" s="2">
        <f t="shared" si="279"/>
        <v>-1.9199999999999662E-2</v>
      </c>
      <c r="D2020" s="2">
        <f t="shared" si="280"/>
        <v>0</v>
      </c>
      <c r="E2020" s="2">
        <f t="shared" si="281"/>
        <v>1.9199999999999662E-2</v>
      </c>
      <c r="F2020" s="2">
        <f t="shared" si="285"/>
        <v>4.5397019779785941E-2</v>
      </c>
      <c r="G2020" s="2">
        <f t="shared" si="285"/>
        <v>5.6718524351279345E-2</v>
      </c>
      <c r="H2020" s="2">
        <f t="shared" si="283"/>
        <v>0.80039141178329976</v>
      </c>
      <c r="I2020" s="2">
        <f t="shared" si="284"/>
        <v>44.456522428670482</v>
      </c>
    </row>
    <row r="2021" spans="1:9" ht="13.5" x14ac:dyDescent="0.25">
      <c r="A2021" s="3">
        <f>TITRES_STAT!B2024</f>
        <v>44946</v>
      </c>
      <c r="B2021" s="6">
        <f>TITRES_STAT!D2024</f>
        <v>5.9560000000000004</v>
      </c>
      <c r="C2021" s="2">
        <f t="shared" si="279"/>
        <v>0.1828000000000003</v>
      </c>
      <c r="D2021" s="2">
        <f t="shared" si="280"/>
        <v>0.1828000000000003</v>
      </c>
      <c r="E2021" s="2">
        <f t="shared" si="281"/>
        <v>0</v>
      </c>
      <c r="F2021" s="2">
        <f t="shared" si="285"/>
        <v>5.5211518366944108E-2</v>
      </c>
      <c r="G2021" s="2">
        <f t="shared" si="285"/>
        <v>5.2667201183330827E-2</v>
      </c>
      <c r="H2021" s="2">
        <f t="shared" si="283"/>
        <v>1.048309329648194</v>
      </c>
      <c r="I2021" s="2">
        <f t="shared" si="284"/>
        <v>51.179248879769816</v>
      </c>
    </row>
    <row r="2022" spans="1:9" ht="13.5" x14ac:dyDescent="0.25">
      <c r="A2022" s="3">
        <f>TITRES_STAT!B2025</f>
        <v>44949</v>
      </c>
      <c r="B2022" s="6">
        <f>TITRES_STAT!D2025</f>
        <v>5.8597999999999999</v>
      </c>
      <c r="C2022" s="2">
        <f t="shared" si="279"/>
        <v>-9.6200000000000507E-2</v>
      </c>
      <c r="D2022" s="2">
        <f t="shared" si="280"/>
        <v>0</v>
      </c>
      <c r="E2022" s="2">
        <f t="shared" si="281"/>
        <v>9.6200000000000507E-2</v>
      </c>
      <c r="F2022" s="2">
        <f t="shared" si="285"/>
        <v>5.1267838483590955E-2</v>
      </c>
      <c r="G2022" s="2">
        <f t="shared" si="285"/>
        <v>5.5776686813092946E-2</v>
      </c>
      <c r="H2022" s="2">
        <f t="shared" si="283"/>
        <v>0.91916249266273042</v>
      </c>
      <c r="I2022" s="2">
        <f t="shared" si="284"/>
        <v>47.893937911815065</v>
      </c>
    </row>
    <row r="2023" spans="1:9" ht="13.5" x14ac:dyDescent="0.25">
      <c r="A2023" s="3">
        <f>TITRES_STAT!B2026</f>
        <v>44950</v>
      </c>
      <c r="B2023" s="6">
        <f>TITRES_STAT!D2026</f>
        <v>5.7732000000000001</v>
      </c>
      <c r="C2023" s="2">
        <f t="shared" si="279"/>
        <v>-8.6599999999999788E-2</v>
      </c>
      <c r="D2023" s="2">
        <f t="shared" si="280"/>
        <v>0</v>
      </c>
      <c r="E2023" s="2">
        <f t="shared" si="281"/>
        <v>8.6599999999999788E-2</v>
      </c>
      <c r="F2023" s="2">
        <f t="shared" si="285"/>
        <v>4.7605850020477312E-2</v>
      </c>
      <c r="G2023" s="2">
        <f t="shared" si="285"/>
        <v>5.7978352040729146E-2</v>
      </c>
      <c r="H2023" s="2">
        <f t="shared" si="283"/>
        <v>0.82109698438884104</v>
      </c>
      <c r="I2023" s="2">
        <f t="shared" si="284"/>
        <v>45.088042615390997</v>
      </c>
    </row>
    <row r="2024" spans="1:9" ht="13.5" x14ac:dyDescent="0.25">
      <c r="A2024" s="3">
        <f>TITRES_STAT!B2027</f>
        <v>44951</v>
      </c>
      <c r="B2024" s="6">
        <f>TITRES_STAT!D2027</f>
        <v>5.7732000000000001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4.420543216187179E-2</v>
      </c>
      <c r="G2024" s="2">
        <f t="shared" si="285"/>
        <v>5.3837041180677066E-2</v>
      </c>
      <c r="H2024" s="2">
        <f t="shared" si="283"/>
        <v>0.82109698438884104</v>
      </c>
      <c r="I2024" s="2">
        <f t="shared" si="284"/>
        <v>45.088042615390997</v>
      </c>
    </row>
    <row r="2025" spans="1:9" ht="13.5" x14ac:dyDescent="0.25">
      <c r="A2025" s="3">
        <f>TITRES_STAT!B2028</f>
        <v>44952</v>
      </c>
      <c r="B2025" s="6">
        <f>TITRES_STAT!D2028</f>
        <v>5.6384999999999996</v>
      </c>
      <c r="C2025" s="2">
        <f t="shared" si="279"/>
        <v>-0.13470000000000049</v>
      </c>
      <c r="D2025" s="2">
        <f t="shared" si="280"/>
        <v>0</v>
      </c>
      <c r="E2025" s="2">
        <f t="shared" si="281"/>
        <v>0.13470000000000049</v>
      </c>
      <c r="F2025" s="2">
        <f t="shared" si="285"/>
        <v>4.1047901293166662E-2</v>
      </c>
      <c r="G2025" s="2">
        <f t="shared" si="285"/>
        <v>5.9612966810628734E-2</v>
      </c>
      <c r="H2025" s="2">
        <f t="shared" si="283"/>
        <v>0.68857336732732444</v>
      </c>
      <c r="I2025" s="2">
        <f t="shared" si="284"/>
        <v>40.778409789632001</v>
      </c>
    </row>
    <row r="2026" spans="1:9" ht="13.5" x14ac:dyDescent="0.25">
      <c r="A2026" s="3">
        <f>TITRES_STAT!B2029</f>
        <v>44953</v>
      </c>
      <c r="B2026" s="6">
        <f>TITRES_STAT!D2029</f>
        <v>5.6769999999999996</v>
      </c>
      <c r="C2026" s="2">
        <f t="shared" si="279"/>
        <v>3.8499999999999979E-2</v>
      </c>
      <c r="D2026" s="2">
        <f t="shared" si="280"/>
        <v>3.8499999999999979E-2</v>
      </c>
      <c r="E2026" s="2">
        <f t="shared" si="281"/>
        <v>0</v>
      </c>
      <c r="F2026" s="2">
        <f t="shared" si="285"/>
        <v>4.0865908343654757E-2</v>
      </c>
      <c r="G2026" s="2">
        <f t="shared" si="285"/>
        <v>5.535489775272668E-2</v>
      </c>
      <c r="H2026" s="2">
        <f t="shared" si="283"/>
        <v>0.73825280151731065</v>
      </c>
      <c r="I2026" s="2">
        <f t="shared" si="284"/>
        <v>42.470968599785607</v>
      </c>
    </row>
    <row r="2027" spans="1:9" ht="13.5" x14ac:dyDescent="0.25">
      <c r="A2027" s="3">
        <f>TITRES_STAT!B2030</f>
        <v>44956</v>
      </c>
      <c r="B2027" s="6">
        <f>TITRES_STAT!D2030</f>
        <v>5.7539999999999996</v>
      </c>
      <c r="C2027" s="2">
        <f t="shared" si="279"/>
        <v>7.6999999999999957E-2</v>
      </c>
      <c r="D2027" s="2">
        <f t="shared" si="280"/>
        <v>7.6999999999999957E-2</v>
      </c>
      <c r="E2027" s="2">
        <f t="shared" si="281"/>
        <v>0</v>
      </c>
      <c r="F2027" s="2">
        <f t="shared" si="285"/>
        <v>4.3446914890536557E-2</v>
      </c>
      <c r="G2027" s="2">
        <f t="shared" si="285"/>
        <v>5.1400976484674774E-2</v>
      </c>
      <c r="H2027" s="2">
        <f t="shared" si="283"/>
        <v>0.84525465977266556</v>
      </c>
      <c r="I2027" s="2">
        <f t="shared" si="284"/>
        <v>45.806938099091454</v>
      </c>
    </row>
    <row r="2028" spans="1:9" ht="13.5" x14ac:dyDescent="0.25">
      <c r="A2028" s="3">
        <f>TITRES_STAT!B2031</f>
        <v>44957</v>
      </c>
      <c r="B2028" s="6">
        <f>TITRES_STAT!D2031</f>
        <v>5.5903999999999998</v>
      </c>
      <c r="C2028" s="2">
        <f t="shared" si="279"/>
        <v>-0.16359999999999975</v>
      </c>
      <c r="D2028" s="2">
        <f t="shared" si="280"/>
        <v>0</v>
      </c>
      <c r="E2028" s="2">
        <f t="shared" si="281"/>
        <v>0.16359999999999975</v>
      </c>
      <c r="F2028" s="2">
        <f t="shared" si="285"/>
        <v>4.0343563826926797E-2</v>
      </c>
      <c r="G2028" s="2">
        <f t="shared" si="285"/>
        <v>5.9415192450055124E-2</v>
      </c>
      <c r="H2028" s="2">
        <f t="shared" si="283"/>
        <v>0.67901090888226801</v>
      </c>
      <c r="I2028" s="2">
        <f t="shared" si="284"/>
        <v>40.44112550372239</v>
      </c>
    </row>
    <row r="2029" spans="1:9" ht="13.5" x14ac:dyDescent="0.25">
      <c r="A2029" s="3">
        <f>TITRES_STAT!B2032</f>
        <v>44958</v>
      </c>
      <c r="B2029" s="6">
        <f>TITRES_STAT!D2032</f>
        <v>5.7539999999999996</v>
      </c>
      <c r="C2029" s="2">
        <f t="shared" si="279"/>
        <v>0.16359999999999975</v>
      </c>
      <c r="D2029" s="2">
        <f t="shared" si="280"/>
        <v>0.16359999999999975</v>
      </c>
      <c r="E2029" s="2">
        <f t="shared" si="281"/>
        <v>0</v>
      </c>
      <c r="F2029" s="2">
        <f t="shared" ref="F2029:G2044" si="286">((F2028*13)+D2029)/14</f>
        <v>4.9147594982146291E-2</v>
      </c>
      <c r="G2029" s="2">
        <f t="shared" si="286"/>
        <v>5.5171250132194045E-2</v>
      </c>
      <c r="H2029" s="2">
        <f t="shared" si="283"/>
        <v>0.8908189476291607</v>
      </c>
      <c r="I2029" s="2">
        <f t="shared" si="284"/>
        <v>47.112863383674629</v>
      </c>
    </row>
    <row r="2030" spans="1:9" ht="13.5" x14ac:dyDescent="0.25">
      <c r="A2030" s="3">
        <f>TITRES_STAT!B2033</f>
        <v>44959</v>
      </c>
      <c r="B2030" s="6">
        <f>TITRES_STAT!D2033</f>
        <v>5.7539999999999996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4.563705248342155E-2</v>
      </c>
      <c r="G2030" s="2">
        <f t="shared" si="286"/>
        <v>5.1230446551323042E-2</v>
      </c>
      <c r="H2030" s="2">
        <f t="shared" si="283"/>
        <v>0.89081894762916058</v>
      </c>
      <c r="I2030" s="2">
        <f t="shared" si="284"/>
        <v>47.112863383674622</v>
      </c>
    </row>
    <row r="2031" spans="1:9" ht="13.5" x14ac:dyDescent="0.25">
      <c r="A2031" s="3">
        <f>TITRES_STAT!B2034</f>
        <v>44960</v>
      </c>
      <c r="B2031" s="6">
        <f>TITRES_STAT!D2034</f>
        <v>5.5808</v>
      </c>
      <c r="C2031" s="2">
        <f t="shared" si="279"/>
        <v>-0.17319999999999958</v>
      </c>
      <c r="D2031" s="2">
        <f t="shared" si="280"/>
        <v>0</v>
      </c>
      <c r="E2031" s="2">
        <f t="shared" si="281"/>
        <v>0.17319999999999958</v>
      </c>
      <c r="F2031" s="2">
        <f t="shared" si="286"/>
        <v>4.2377263020320015E-2</v>
      </c>
      <c r="G2031" s="2">
        <f t="shared" si="286"/>
        <v>5.9942557511942794E-2</v>
      </c>
      <c r="H2031" s="2">
        <f t="shared" si="283"/>
        <v>0.70696454704784462</v>
      </c>
      <c r="I2031" s="2">
        <f t="shared" si="284"/>
        <v>41.416475126593767</v>
      </c>
    </row>
    <row r="2032" spans="1:9" ht="13.5" x14ac:dyDescent="0.25">
      <c r="A2032" s="3">
        <f>TITRES_STAT!B2035</f>
        <v>44963</v>
      </c>
      <c r="B2032" s="6">
        <f>TITRES_STAT!D2035</f>
        <v>5.7636000000000003</v>
      </c>
      <c r="C2032" s="2">
        <f t="shared" si="279"/>
        <v>0.1828000000000003</v>
      </c>
      <c r="D2032" s="2">
        <f t="shared" si="280"/>
        <v>0.1828000000000003</v>
      </c>
      <c r="E2032" s="2">
        <f t="shared" si="281"/>
        <v>0</v>
      </c>
      <c r="F2032" s="2">
        <f t="shared" si="286"/>
        <v>5.2407458518868612E-2</v>
      </c>
      <c r="G2032" s="2">
        <f t="shared" si="286"/>
        <v>5.5660946261089736E-2</v>
      </c>
      <c r="H2032" s="2">
        <f t="shared" si="283"/>
        <v>0.94154810579468173</v>
      </c>
      <c r="I2032" s="2">
        <f t="shared" si="284"/>
        <v>48.494709092428238</v>
      </c>
    </row>
    <row r="2033" spans="1:9" ht="13.5" x14ac:dyDescent="0.25">
      <c r="A2033" s="3">
        <f>TITRES_STAT!B2036</f>
        <v>44964</v>
      </c>
      <c r="B2033" s="6">
        <f>TITRES_STAT!D2036</f>
        <v>6.0522</v>
      </c>
      <c r="C2033" s="2">
        <f t="shared" si="279"/>
        <v>0.28859999999999975</v>
      </c>
      <c r="D2033" s="2">
        <f t="shared" si="280"/>
        <v>0.28859999999999975</v>
      </c>
      <c r="E2033" s="2">
        <f t="shared" si="281"/>
        <v>0</v>
      </c>
      <c r="F2033" s="2">
        <f t="shared" si="286"/>
        <v>6.9278354338949411E-2</v>
      </c>
      <c r="G2033" s="2">
        <f t="shared" si="286"/>
        <v>5.1685164385297612E-2</v>
      </c>
      <c r="H2033" s="2">
        <f t="shared" si="283"/>
        <v>1.3403914868587776</v>
      </c>
      <c r="I2033" s="2">
        <f t="shared" si="284"/>
        <v>57.272105730388802</v>
      </c>
    </row>
    <row r="2034" spans="1:9" ht="13.5" x14ac:dyDescent="0.25">
      <c r="A2034" s="3">
        <f>TITRES_STAT!B2037</f>
        <v>44965</v>
      </c>
      <c r="B2034" s="6">
        <f>TITRES_STAT!D2037</f>
        <v>6.1966000000000001</v>
      </c>
      <c r="C2034" s="2">
        <f t="shared" si="279"/>
        <v>0.14440000000000008</v>
      </c>
      <c r="D2034" s="2">
        <f t="shared" si="280"/>
        <v>0.14440000000000008</v>
      </c>
      <c r="E2034" s="2">
        <f t="shared" si="281"/>
        <v>0</v>
      </c>
      <c r="F2034" s="2">
        <f t="shared" si="286"/>
        <v>7.4644186171881607E-2</v>
      </c>
      <c r="G2034" s="2">
        <f t="shared" si="286"/>
        <v>4.7993366929204924E-2</v>
      </c>
      <c r="H2034" s="2">
        <f t="shared" si="283"/>
        <v>1.5553021375222402</v>
      </c>
      <c r="I2034" s="2">
        <f t="shared" si="284"/>
        <v>60.865684518635653</v>
      </c>
    </row>
    <row r="2035" spans="1:9" ht="13.5" x14ac:dyDescent="0.25">
      <c r="A2035" s="3">
        <f>TITRES_STAT!B2038</f>
        <v>44966</v>
      </c>
      <c r="B2035" s="6">
        <f>TITRES_STAT!D2038</f>
        <v>6.2351000000000001</v>
      </c>
      <c r="C2035" s="2">
        <f t="shared" si="279"/>
        <v>3.8499999999999979E-2</v>
      </c>
      <c r="D2035" s="2">
        <f t="shared" si="280"/>
        <v>3.8499999999999979E-2</v>
      </c>
      <c r="E2035" s="2">
        <f t="shared" si="281"/>
        <v>0</v>
      </c>
      <c r="F2035" s="2">
        <f t="shared" si="286"/>
        <v>7.2062458588175768E-2</v>
      </c>
      <c r="G2035" s="2">
        <f t="shared" si="286"/>
        <v>4.4565269291404572E-2</v>
      </c>
      <c r="H2035" s="2">
        <f t="shared" si="283"/>
        <v>1.6170093827319172</v>
      </c>
      <c r="I2035" s="2">
        <f t="shared" si="284"/>
        <v>61.788444221927399</v>
      </c>
    </row>
    <row r="2036" spans="1:9" ht="13.5" x14ac:dyDescent="0.25">
      <c r="A2036" s="3">
        <f>TITRES_STAT!B2039</f>
        <v>44967</v>
      </c>
      <c r="B2036" s="6">
        <f>TITRES_STAT!D2039</f>
        <v>6.2351000000000001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6.6915140117591781E-2</v>
      </c>
      <c r="G2036" s="2">
        <f t="shared" si="286"/>
        <v>4.1382035770589957E-2</v>
      </c>
      <c r="H2036" s="2">
        <f t="shared" si="283"/>
        <v>1.6170093827319172</v>
      </c>
      <c r="I2036" s="2">
        <f t="shared" si="284"/>
        <v>61.788444221927399</v>
      </c>
    </row>
    <row r="2037" spans="1:9" ht="13.5" x14ac:dyDescent="0.25">
      <c r="A2037" s="3">
        <f>TITRES_STAT!B2040</f>
        <v>44970</v>
      </c>
      <c r="B2037" s="6">
        <f>TITRES_STAT!D2040</f>
        <v>6.2351000000000001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6.2135487252049516E-2</v>
      </c>
      <c r="G2037" s="2">
        <f t="shared" si="286"/>
        <v>3.8426176072690672E-2</v>
      </c>
      <c r="H2037" s="2">
        <f t="shared" si="283"/>
        <v>1.6170093827319174</v>
      </c>
      <c r="I2037" s="2">
        <f t="shared" si="284"/>
        <v>61.788444221927406</v>
      </c>
    </row>
    <row r="2038" spans="1:9" ht="13.5" x14ac:dyDescent="0.25">
      <c r="A2038" s="3">
        <f>TITRES_STAT!B2041</f>
        <v>44971</v>
      </c>
      <c r="B2038" s="6">
        <f>TITRES_STAT!D2041</f>
        <v>6.1772999999999998</v>
      </c>
      <c r="C2038" s="2">
        <f t="shared" si="279"/>
        <v>-5.7800000000000296E-2</v>
      </c>
      <c r="D2038" s="2">
        <f t="shared" si="280"/>
        <v>0</v>
      </c>
      <c r="E2038" s="2">
        <f t="shared" si="281"/>
        <v>5.7800000000000296E-2</v>
      </c>
      <c r="F2038" s="2">
        <f t="shared" si="286"/>
        <v>5.7697238162617411E-2</v>
      </c>
      <c r="G2038" s="2">
        <f t="shared" si="286"/>
        <v>3.9810020638927072E-2</v>
      </c>
      <c r="H2038" s="2">
        <f t="shared" si="283"/>
        <v>1.4493144498950559</v>
      </c>
      <c r="I2038" s="2">
        <f t="shared" si="284"/>
        <v>59.172249196388549</v>
      </c>
    </row>
    <row r="2039" spans="1:9" ht="13.5" x14ac:dyDescent="0.25">
      <c r="A2039" s="3">
        <f>TITRES_STAT!B2042</f>
        <v>44972</v>
      </c>
      <c r="B2039" s="6">
        <f>TITRES_STAT!D2042</f>
        <v>6.2351000000000001</v>
      </c>
      <c r="C2039" s="2">
        <f t="shared" si="279"/>
        <v>5.7800000000000296E-2</v>
      </c>
      <c r="D2039" s="2">
        <f t="shared" si="280"/>
        <v>5.7800000000000296E-2</v>
      </c>
      <c r="E2039" s="2">
        <f t="shared" si="281"/>
        <v>0</v>
      </c>
      <c r="F2039" s="2">
        <f t="shared" si="286"/>
        <v>5.7704578293859048E-2</v>
      </c>
      <c r="G2039" s="2">
        <f t="shared" si="286"/>
        <v>3.6966447736146567E-2</v>
      </c>
      <c r="H2039" s="2">
        <f t="shared" si="283"/>
        <v>1.5609987387950806</v>
      </c>
      <c r="I2039" s="2">
        <f t="shared" si="284"/>
        <v>60.952733601482052</v>
      </c>
    </row>
    <row r="2040" spans="1:9" ht="13.5" x14ac:dyDescent="0.25">
      <c r="A2040" s="3">
        <f>TITRES_STAT!B2043</f>
        <v>44973</v>
      </c>
      <c r="B2040" s="6">
        <f>TITRES_STAT!D2043</f>
        <v>6.2542999999999997</v>
      </c>
      <c r="C2040" s="2">
        <f t="shared" si="279"/>
        <v>1.9199999999999662E-2</v>
      </c>
      <c r="D2040" s="2">
        <f t="shared" si="280"/>
        <v>1.9199999999999662E-2</v>
      </c>
      <c r="E2040" s="2">
        <f t="shared" si="281"/>
        <v>0</v>
      </c>
      <c r="F2040" s="2">
        <f t="shared" si="286"/>
        <v>5.4954251272869091E-2</v>
      </c>
      <c r="G2040" s="2">
        <f t="shared" si="286"/>
        <v>3.4325987183564673E-2</v>
      </c>
      <c r="H2040" s="2">
        <f t="shared" si="283"/>
        <v>1.6009518088727033</v>
      </c>
      <c r="I2040" s="2">
        <f t="shared" si="284"/>
        <v>61.552536398841738</v>
      </c>
    </row>
    <row r="2041" spans="1:9" ht="13.5" x14ac:dyDescent="0.25">
      <c r="A2041" s="3">
        <f>TITRES_STAT!B2044</f>
        <v>44974</v>
      </c>
      <c r="B2041" s="6">
        <f>TITRES_STAT!D2044</f>
        <v>6.2542999999999997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5.1028947610521298E-2</v>
      </c>
      <c r="G2041" s="2">
        <f t="shared" si="286"/>
        <v>3.1874130956167195E-2</v>
      </c>
      <c r="H2041" s="2">
        <f t="shared" si="283"/>
        <v>1.6009518088727033</v>
      </c>
      <c r="I2041" s="2">
        <f t="shared" si="284"/>
        <v>61.552536398841738</v>
      </c>
    </row>
    <row r="2042" spans="1:9" ht="13.5" x14ac:dyDescent="0.25">
      <c r="A2042" s="3">
        <f>TITRES_STAT!B2045</f>
        <v>44977</v>
      </c>
      <c r="B2042" s="6">
        <f>TITRES_STAT!D2045</f>
        <v>6.3409000000000004</v>
      </c>
      <c r="C2042" s="2">
        <f t="shared" si="279"/>
        <v>8.6600000000000676E-2</v>
      </c>
      <c r="D2042" s="2">
        <f t="shared" si="280"/>
        <v>8.6600000000000676E-2</v>
      </c>
      <c r="E2042" s="2">
        <f t="shared" si="281"/>
        <v>0</v>
      </c>
      <c r="F2042" s="2">
        <f t="shared" si="286"/>
        <v>5.3569737066912683E-2</v>
      </c>
      <c r="G2042" s="2">
        <f t="shared" si="286"/>
        <v>2.9597407316440966E-2</v>
      </c>
      <c r="H2042" s="2">
        <f t="shared" si="283"/>
        <v>1.8099469488719508</v>
      </c>
      <c r="I2042" s="2">
        <f t="shared" si="284"/>
        <v>64.4121395102691</v>
      </c>
    </row>
    <row r="2043" spans="1:9" ht="13.5" x14ac:dyDescent="0.25">
      <c r="A2043" s="3">
        <f>TITRES_STAT!B2046</f>
        <v>44978</v>
      </c>
      <c r="B2043" s="6">
        <f>TITRES_STAT!D2046</f>
        <v>6.4371</v>
      </c>
      <c r="C2043" s="2">
        <f t="shared" si="279"/>
        <v>9.6199999999999619E-2</v>
      </c>
      <c r="D2043" s="2">
        <f t="shared" si="280"/>
        <v>9.6199999999999619E-2</v>
      </c>
      <c r="E2043" s="2">
        <f t="shared" si="281"/>
        <v>0</v>
      </c>
      <c r="F2043" s="2">
        <f t="shared" si="286"/>
        <v>5.6614755847847469E-2</v>
      </c>
      <c r="G2043" s="2">
        <f t="shared" si="286"/>
        <v>2.7483306793838039E-2</v>
      </c>
      <c r="H2043" s="2">
        <f t="shared" si="283"/>
        <v>2.0599688484553438</v>
      </c>
      <c r="I2043" s="2">
        <f t="shared" si="284"/>
        <v>67.319928746830385</v>
      </c>
    </row>
    <row r="2044" spans="1:9" ht="13.5" x14ac:dyDescent="0.25">
      <c r="A2044" s="3">
        <f>TITRES_STAT!B2047</f>
        <v>44979</v>
      </c>
      <c r="B2044" s="6">
        <f>TITRES_STAT!D2047</f>
        <v>6.2638999999999996</v>
      </c>
      <c r="C2044" s="2">
        <f t="shared" si="279"/>
        <v>-0.17320000000000046</v>
      </c>
      <c r="D2044" s="2">
        <f t="shared" si="280"/>
        <v>0</v>
      </c>
      <c r="E2044" s="2">
        <f t="shared" si="281"/>
        <v>0.17320000000000046</v>
      </c>
      <c r="F2044" s="2">
        <f t="shared" si="286"/>
        <v>5.2570844715858364E-2</v>
      </c>
      <c r="G2044" s="2">
        <f t="shared" si="286"/>
        <v>3.7891642022849635E-2</v>
      </c>
      <c r="H2044" s="2">
        <f t="shared" si="283"/>
        <v>1.3873994873105999</v>
      </c>
      <c r="I2044" s="2">
        <f t="shared" si="284"/>
        <v>58.11341983965584</v>
      </c>
    </row>
    <row r="2045" spans="1:9" ht="13.5" x14ac:dyDescent="0.25">
      <c r="A2045" s="3">
        <f>TITRES_STAT!B2048</f>
        <v>44980</v>
      </c>
      <c r="B2045" s="6">
        <f>TITRES_STAT!D2048</f>
        <v>6.3505000000000003</v>
      </c>
      <c r="C2045" s="2">
        <f t="shared" si="279"/>
        <v>8.6600000000000676E-2</v>
      </c>
      <c r="D2045" s="2">
        <f t="shared" si="280"/>
        <v>8.6600000000000676E-2</v>
      </c>
      <c r="E2045" s="2">
        <f t="shared" si="281"/>
        <v>0</v>
      </c>
      <c r="F2045" s="2">
        <f t="shared" ref="F2045:G2060" si="287">((F2044*13)+D2045)/14</f>
        <v>5.5001498664725666E-2</v>
      </c>
      <c r="G2045" s="2">
        <f t="shared" si="287"/>
        <v>3.5185096164074663E-2</v>
      </c>
      <c r="H2045" s="2">
        <f t="shared" si="283"/>
        <v>1.5632044433882866</v>
      </c>
      <c r="I2045" s="2">
        <f t="shared" si="284"/>
        <v>60.986334797465275</v>
      </c>
    </row>
    <row r="2046" spans="1:9" ht="13.5" x14ac:dyDescent="0.25">
      <c r="A2046" s="3">
        <f>TITRES_STAT!B2049</f>
        <v>44981</v>
      </c>
      <c r="B2046" s="6">
        <f>TITRES_STAT!D2049</f>
        <v>6.2542999999999997</v>
      </c>
      <c r="C2046" s="2">
        <f t="shared" si="279"/>
        <v>-9.6200000000000507E-2</v>
      </c>
      <c r="D2046" s="2">
        <f t="shared" si="280"/>
        <v>0</v>
      </c>
      <c r="E2046" s="2">
        <f t="shared" si="281"/>
        <v>9.6200000000000507E-2</v>
      </c>
      <c r="F2046" s="2">
        <f t="shared" si="287"/>
        <v>5.1072820188673831E-2</v>
      </c>
      <c r="G2046" s="2">
        <f t="shared" si="287"/>
        <v>3.9543303580926503E-2</v>
      </c>
      <c r="H2046" s="2">
        <f t="shared" si="283"/>
        <v>1.2915668536431673</v>
      </c>
      <c r="I2046" s="2">
        <f t="shared" si="284"/>
        <v>56.361735708902181</v>
      </c>
    </row>
    <row r="2047" spans="1:9" ht="13.5" x14ac:dyDescent="0.25">
      <c r="A2047" s="3">
        <f>TITRES_STAT!B2050</f>
        <v>44984</v>
      </c>
      <c r="B2047" s="6">
        <f>TITRES_STAT!D2050</f>
        <v>6.3505000000000003</v>
      </c>
      <c r="C2047" s="2">
        <f t="shared" si="279"/>
        <v>9.6200000000000507E-2</v>
      </c>
      <c r="D2047" s="2">
        <f t="shared" si="280"/>
        <v>9.6200000000000507E-2</v>
      </c>
      <c r="E2047" s="2">
        <f t="shared" si="281"/>
        <v>0</v>
      </c>
      <c r="F2047" s="2">
        <f t="shared" si="287"/>
        <v>5.4296190175197163E-2</v>
      </c>
      <c r="G2047" s="2">
        <f t="shared" si="287"/>
        <v>3.6718781896574612E-2</v>
      </c>
      <c r="H2047" s="2">
        <f t="shared" si="283"/>
        <v>1.4787034691982062</v>
      </c>
      <c r="I2047" s="2">
        <f t="shared" si="284"/>
        <v>59.656327897766928</v>
      </c>
    </row>
    <row r="2048" spans="1:9" ht="13.5" x14ac:dyDescent="0.25">
      <c r="A2048" s="3">
        <f>TITRES_STAT!B2051</f>
        <v>44985</v>
      </c>
      <c r="B2048" s="6">
        <f>TITRES_STAT!D2051</f>
        <v>6.4371</v>
      </c>
      <c r="C2048" s="2">
        <f t="shared" si="279"/>
        <v>8.6599999999999788E-2</v>
      </c>
      <c r="D2048" s="2">
        <f t="shared" si="280"/>
        <v>8.6599999999999788E-2</v>
      </c>
      <c r="E2048" s="2">
        <f t="shared" si="281"/>
        <v>0</v>
      </c>
      <c r="F2048" s="2">
        <f t="shared" si="287"/>
        <v>5.660360516268307E-2</v>
      </c>
      <c r="G2048" s="2">
        <f t="shared" si="287"/>
        <v>3.4096011761105001E-2</v>
      </c>
      <c r="H2048" s="2">
        <f t="shared" si="283"/>
        <v>1.6601239335344666</v>
      </c>
      <c r="I2048" s="2">
        <f t="shared" si="284"/>
        <v>62.407766518181916</v>
      </c>
    </row>
    <row r="2049" spans="1:9" ht="13.5" x14ac:dyDescent="0.25">
      <c r="A2049" s="3">
        <f>TITRES_STAT!B2052</f>
        <v>44986</v>
      </c>
      <c r="B2049" s="6">
        <f>TITRES_STAT!D2052</f>
        <v>6.4082999999999997</v>
      </c>
      <c r="C2049" s="2">
        <f t="shared" si="279"/>
        <v>-2.8800000000000381E-2</v>
      </c>
      <c r="D2049" s="2">
        <f t="shared" si="280"/>
        <v>0</v>
      </c>
      <c r="E2049" s="2">
        <f t="shared" si="281"/>
        <v>2.8800000000000381E-2</v>
      </c>
      <c r="F2049" s="2">
        <f t="shared" si="287"/>
        <v>5.2560490508205708E-2</v>
      </c>
      <c r="G2049" s="2">
        <f t="shared" si="287"/>
        <v>3.3717725206740386E-2</v>
      </c>
      <c r="H2049" s="2">
        <f t="shared" si="283"/>
        <v>1.5588385689108866</v>
      </c>
      <c r="I2049" s="2">
        <f t="shared" si="284"/>
        <v>60.919769924148518</v>
      </c>
    </row>
    <row r="2050" spans="1:9" ht="13.5" x14ac:dyDescent="0.25">
      <c r="A2050" s="3">
        <f>TITRES_STAT!B2053</f>
        <v>44987</v>
      </c>
      <c r="B2050" s="6">
        <f>TITRES_STAT!D2053</f>
        <v>6.3505000000000003</v>
      </c>
      <c r="C2050" s="2">
        <f t="shared" si="279"/>
        <v>-5.7799999999999407E-2</v>
      </c>
      <c r="D2050" s="2">
        <f t="shared" si="280"/>
        <v>0</v>
      </c>
      <c r="E2050" s="2">
        <f t="shared" si="281"/>
        <v>5.7799999999999407E-2</v>
      </c>
      <c r="F2050" s="2">
        <f t="shared" si="287"/>
        <v>4.8806169757619589E-2</v>
      </c>
      <c r="G2050" s="2">
        <f t="shared" si="287"/>
        <v>3.5437887691973174E-2</v>
      </c>
      <c r="H2050" s="2">
        <f t="shared" si="283"/>
        <v>1.3772313457800811</v>
      </c>
      <c r="I2050" s="2">
        <f t="shared" si="284"/>
        <v>57.934258195983318</v>
      </c>
    </row>
    <row r="2051" spans="1:9" ht="13.5" x14ac:dyDescent="0.25">
      <c r="A2051" s="3">
        <f>TITRES_STAT!B2054</f>
        <v>44988</v>
      </c>
      <c r="B2051" s="6">
        <f>TITRES_STAT!D2054</f>
        <v>6.1772999999999998</v>
      </c>
      <c r="C2051" s="2">
        <f t="shared" ref="C2051:C2114" si="288">B2051-B2050</f>
        <v>-0.17320000000000046</v>
      </c>
      <c r="D2051" s="2">
        <f t="shared" ref="D2051:D2114" si="289">IF(C2051&gt;0,C2051,0)</f>
        <v>0</v>
      </c>
      <c r="E2051" s="2">
        <f t="shared" ref="E2051:E2114" si="290">IF(C2051&lt;0,-C2051,0)</f>
        <v>0.17320000000000046</v>
      </c>
      <c r="F2051" s="2">
        <f t="shared" si="287"/>
        <v>4.5320014774932478E-2</v>
      </c>
      <c r="G2051" s="2">
        <f t="shared" si="287"/>
        <v>4.5278038571117986E-2</v>
      </c>
      <c r="H2051" s="2">
        <f t="shared" si="283"/>
        <v>1.0009270764622138</v>
      </c>
      <c r="I2051" s="2">
        <f t="shared" si="284"/>
        <v>50.023166173148425</v>
      </c>
    </row>
    <row r="2052" spans="1:9" ht="13.5" x14ac:dyDescent="0.25">
      <c r="A2052" s="3">
        <f>TITRES_STAT!B2055</f>
        <v>44991</v>
      </c>
      <c r="B2052" s="6">
        <f>TITRES_STAT!D2055</f>
        <v>6.3505000000000003</v>
      </c>
      <c r="C2052" s="2">
        <f t="shared" si="288"/>
        <v>0.17320000000000046</v>
      </c>
      <c r="D2052" s="2">
        <f t="shared" si="289"/>
        <v>0.17320000000000046</v>
      </c>
      <c r="E2052" s="2">
        <f t="shared" si="290"/>
        <v>0</v>
      </c>
      <c r="F2052" s="2">
        <f t="shared" si="287"/>
        <v>5.4454299433865906E-2</v>
      </c>
      <c r="G2052" s="2">
        <f t="shared" si="287"/>
        <v>4.2043892958895275E-2</v>
      </c>
      <c r="H2052" s="2">
        <f t="shared" si="283"/>
        <v>1.2951773872867534</v>
      </c>
      <c r="I2052" s="2">
        <f t="shared" si="284"/>
        <v>56.430382874146773</v>
      </c>
    </row>
    <row r="2053" spans="1:9" ht="13.5" x14ac:dyDescent="0.25">
      <c r="A2053" s="3">
        <f>TITRES_STAT!B2056</f>
        <v>44992</v>
      </c>
      <c r="B2053" s="6">
        <f>TITRES_STAT!D2056</f>
        <v>6.1581000000000001</v>
      </c>
      <c r="C2053" s="2">
        <f t="shared" si="288"/>
        <v>-0.19240000000000013</v>
      </c>
      <c r="D2053" s="2">
        <f t="shared" si="289"/>
        <v>0</v>
      </c>
      <c r="E2053" s="2">
        <f t="shared" si="290"/>
        <v>0.19240000000000013</v>
      </c>
      <c r="F2053" s="2">
        <f t="shared" si="287"/>
        <v>5.0564706617161205E-2</v>
      </c>
      <c r="G2053" s="2">
        <f t="shared" si="287"/>
        <v>5.2783614890402765E-2</v>
      </c>
      <c r="H2053" s="2">
        <f t="shared" si="283"/>
        <v>0.95796217675032702</v>
      </c>
      <c r="I2053" s="2">
        <f t="shared" si="284"/>
        <v>48.926490415676874</v>
      </c>
    </row>
    <row r="2054" spans="1:9" ht="13.5" x14ac:dyDescent="0.25">
      <c r="A2054" s="3">
        <f>TITRES_STAT!B2057</f>
        <v>44993</v>
      </c>
      <c r="B2054" s="6">
        <f>TITRES_STAT!D2057</f>
        <v>6.2542999999999997</v>
      </c>
      <c r="C2054" s="2">
        <f t="shared" si="288"/>
        <v>9.6199999999999619E-2</v>
      </c>
      <c r="D2054" s="2">
        <f t="shared" si="289"/>
        <v>9.6199999999999619E-2</v>
      </c>
      <c r="E2054" s="2">
        <f t="shared" si="290"/>
        <v>0</v>
      </c>
      <c r="F2054" s="2">
        <f t="shared" si="287"/>
        <v>5.3824370430221091E-2</v>
      </c>
      <c r="G2054" s="2">
        <f t="shared" si="287"/>
        <v>4.9013356683945422E-2</v>
      </c>
      <c r="H2054" s="2">
        <f t="shared" si="283"/>
        <v>1.0981571977879152</v>
      </c>
      <c r="I2054" s="2">
        <f t="shared" si="284"/>
        <v>52.33912878147077</v>
      </c>
    </row>
    <row r="2055" spans="1:9" ht="13.5" x14ac:dyDescent="0.25">
      <c r="A2055" s="3">
        <f>TITRES_STAT!B2058</f>
        <v>44994</v>
      </c>
      <c r="B2055" s="6">
        <f>TITRES_STAT!D2058</f>
        <v>6.2061999999999999</v>
      </c>
      <c r="C2055" s="2">
        <f t="shared" si="288"/>
        <v>-4.809999999999981E-2</v>
      </c>
      <c r="D2055" s="2">
        <f t="shared" si="289"/>
        <v>0</v>
      </c>
      <c r="E2055" s="2">
        <f t="shared" si="290"/>
        <v>4.809999999999981E-2</v>
      </c>
      <c r="F2055" s="2">
        <f t="shared" si="287"/>
        <v>4.9979772542348151E-2</v>
      </c>
      <c r="G2055" s="2">
        <f t="shared" si="287"/>
        <v>4.8948116920806452E-2</v>
      </c>
      <c r="H2055" s="2">
        <f t="shared" si="283"/>
        <v>1.0210765129782382</v>
      </c>
      <c r="I2055" s="2">
        <f t="shared" si="284"/>
        <v>50.521417987960788</v>
      </c>
    </row>
    <row r="2056" spans="1:9" ht="13.5" x14ac:dyDescent="0.25">
      <c r="A2056" s="3">
        <f>TITRES_STAT!B2059</f>
        <v>44995</v>
      </c>
      <c r="B2056" s="6">
        <f>TITRES_STAT!D2059</f>
        <v>6.1966000000000001</v>
      </c>
      <c r="C2056" s="2">
        <f t="shared" si="288"/>
        <v>-9.5999999999998309E-3</v>
      </c>
      <c r="D2056" s="2">
        <f t="shared" si="289"/>
        <v>0</v>
      </c>
      <c r="E2056" s="2">
        <f t="shared" si="290"/>
        <v>9.5999999999998309E-3</v>
      </c>
      <c r="F2056" s="2">
        <f t="shared" si="287"/>
        <v>4.6409788789323281E-2</v>
      </c>
      <c r="G2056" s="2">
        <f t="shared" si="287"/>
        <v>4.6137537140748842E-2</v>
      </c>
      <c r="H2056" s="2">
        <f t="shared" si="283"/>
        <v>1.00590087086235</v>
      </c>
      <c r="I2056" s="2">
        <f t="shared" si="284"/>
        <v>50.14708779850654</v>
      </c>
    </row>
    <row r="2057" spans="1:9" ht="13.5" x14ac:dyDescent="0.25">
      <c r="A2057" s="3">
        <f>TITRES_STAT!B2060</f>
        <v>44998</v>
      </c>
      <c r="B2057" s="6">
        <f>TITRES_STAT!D2060</f>
        <v>6.1292</v>
      </c>
      <c r="C2057" s="2">
        <f t="shared" si="288"/>
        <v>-6.7400000000000126E-2</v>
      </c>
      <c r="D2057" s="2">
        <f t="shared" si="289"/>
        <v>0</v>
      </c>
      <c r="E2057" s="2">
        <f t="shared" si="290"/>
        <v>6.7400000000000126E-2</v>
      </c>
      <c r="F2057" s="2">
        <f t="shared" si="287"/>
        <v>4.309480387580019E-2</v>
      </c>
      <c r="G2057" s="2">
        <f t="shared" si="287"/>
        <v>4.7656284487838221E-2</v>
      </c>
      <c r="H2057" s="2">
        <f t="shared" si="283"/>
        <v>0.90428375478574896</v>
      </c>
      <c r="I2057" s="2">
        <f t="shared" si="284"/>
        <v>47.486817682141599</v>
      </c>
    </row>
    <row r="2058" spans="1:9" ht="13.5" x14ac:dyDescent="0.25">
      <c r="A2058" s="3">
        <f>TITRES_STAT!B2061</f>
        <v>44999</v>
      </c>
      <c r="B2058" s="6">
        <f>TITRES_STAT!D2061</f>
        <v>6.1581000000000001</v>
      </c>
      <c r="C2058" s="2">
        <f t="shared" si="288"/>
        <v>2.8900000000000148E-2</v>
      </c>
      <c r="D2058" s="2">
        <f t="shared" si="289"/>
        <v>2.8900000000000148E-2</v>
      </c>
      <c r="E2058" s="2">
        <f t="shared" si="290"/>
        <v>0</v>
      </c>
      <c r="F2058" s="2">
        <f t="shared" si="287"/>
        <v>4.2080889313243046E-2</v>
      </c>
      <c r="G2058" s="2">
        <f t="shared" si="287"/>
        <v>4.425226416727835E-2</v>
      </c>
      <c r="H2058" s="2">
        <f t="shared" si="283"/>
        <v>0.9509318925280914</v>
      </c>
      <c r="I2058" s="2">
        <f t="shared" si="284"/>
        <v>48.742444375945787</v>
      </c>
    </row>
    <row r="2059" spans="1:9" ht="13.5" x14ac:dyDescent="0.25">
      <c r="A2059" s="3">
        <f>TITRES_STAT!B2062</f>
        <v>45000</v>
      </c>
      <c r="B2059" s="6">
        <f>TITRES_STAT!D2062</f>
        <v>6.1581000000000001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3.9075111505154254E-2</v>
      </c>
      <c r="G2059" s="2">
        <f t="shared" si="287"/>
        <v>4.1091388155329901E-2</v>
      </c>
      <c r="H2059" s="2">
        <f t="shared" si="283"/>
        <v>0.95093189252809118</v>
      </c>
      <c r="I2059" s="2">
        <f t="shared" si="284"/>
        <v>48.74244437594578</v>
      </c>
    </row>
    <row r="2060" spans="1:9" ht="13.5" x14ac:dyDescent="0.25">
      <c r="A2060" s="3">
        <f>TITRES_STAT!B2063</f>
        <v>45001</v>
      </c>
      <c r="B2060" s="6">
        <f>TITRES_STAT!D2063</f>
        <v>6.1581000000000001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3.6284032111928946E-2</v>
      </c>
      <c r="G2060" s="2">
        <f t="shared" si="287"/>
        <v>3.8156289001377762E-2</v>
      </c>
      <c r="H2060" s="2">
        <f t="shared" si="283"/>
        <v>0.95093189252809118</v>
      </c>
      <c r="I2060" s="2">
        <f t="shared" si="284"/>
        <v>48.74244437594578</v>
      </c>
    </row>
    <row r="2061" spans="1:9" ht="13.5" x14ac:dyDescent="0.25">
      <c r="A2061" s="3">
        <f>TITRES_STAT!B2064</f>
        <v>45002</v>
      </c>
      <c r="B2061" s="6">
        <f>TITRES_STAT!D2064</f>
        <v>6.1581000000000001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3.369231553250545E-2</v>
      </c>
      <c r="G2061" s="2">
        <f t="shared" si="291"/>
        <v>3.5430839786993636E-2</v>
      </c>
      <c r="H2061" s="2">
        <f t="shared" si="283"/>
        <v>0.95093189252809118</v>
      </c>
      <c r="I2061" s="2">
        <f t="shared" si="284"/>
        <v>48.74244437594578</v>
      </c>
    </row>
    <row r="2062" spans="1:9" ht="13.5" x14ac:dyDescent="0.25">
      <c r="A2062" s="3">
        <f>TITRES_STAT!B2065</f>
        <v>45006</v>
      </c>
      <c r="B2062" s="6">
        <f>TITRES_STAT!D2065</f>
        <v>6.1581000000000001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3.1285721565897914E-2</v>
      </c>
      <c r="G2062" s="2">
        <f t="shared" si="291"/>
        <v>3.290006551649409E-2</v>
      </c>
      <c r="H2062" s="2">
        <f t="shared" si="283"/>
        <v>0.95093189252809107</v>
      </c>
      <c r="I2062" s="2">
        <f t="shared" si="284"/>
        <v>48.74244437594578</v>
      </c>
    </row>
    <row r="2063" spans="1:9" ht="13.5" x14ac:dyDescent="0.25">
      <c r="A2063" s="3">
        <f>TITRES_STAT!B2066</f>
        <v>45007</v>
      </c>
      <c r="B2063" s="6">
        <f>TITRES_STAT!D2066</f>
        <v>6.4082999999999997</v>
      </c>
      <c r="C2063" s="2">
        <f t="shared" si="288"/>
        <v>0.25019999999999953</v>
      </c>
      <c r="D2063" s="2">
        <f t="shared" si="289"/>
        <v>0.25019999999999953</v>
      </c>
      <c r="E2063" s="2">
        <f t="shared" si="290"/>
        <v>0</v>
      </c>
      <c r="F2063" s="2">
        <f t="shared" si="291"/>
        <v>4.6922455739762316E-2</v>
      </c>
      <c r="G2063" s="2">
        <f t="shared" si="291"/>
        <v>3.0550060836744514E-2</v>
      </c>
      <c r="H2063" s="2">
        <f t="shared" si="283"/>
        <v>1.5359202061989243</v>
      </c>
      <c r="I2063" s="2">
        <f t="shared" si="284"/>
        <v>60.566582593744386</v>
      </c>
    </row>
    <row r="2064" spans="1:9" ht="13.5" x14ac:dyDescent="0.25">
      <c r="A2064" s="3">
        <f>TITRES_STAT!B2067</f>
        <v>45008</v>
      </c>
      <c r="B2064" s="6">
        <f>TITRES_STAT!D2067</f>
        <v>6.4082999999999997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4.3570851758350723E-2</v>
      </c>
      <c r="G2064" s="2">
        <f t="shared" si="291"/>
        <v>2.8367913634119907E-2</v>
      </c>
      <c r="H2064" s="2">
        <f t="shared" si="283"/>
        <v>1.5359202061989243</v>
      </c>
      <c r="I2064" s="2">
        <f t="shared" si="284"/>
        <v>60.566582593744386</v>
      </c>
    </row>
    <row r="2065" spans="1:9" ht="13.5" x14ac:dyDescent="0.25">
      <c r="A2065" s="3">
        <f>TITRES_STAT!B2068</f>
        <v>45009</v>
      </c>
      <c r="B2065" s="6">
        <f>TITRES_STAT!D2068</f>
        <v>6.4466999999999999</v>
      </c>
      <c r="C2065" s="2">
        <f t="shared" si="288"/>
        <v>3.8400000000000212E-2</v>
      </c>
      <c r="D2065" s="2">
        <f t="shared" si="289"/>
        <v>3.8400000000000212E-2</v>
      </c>
      <c r="E2065" s="2">
        <f t="shared" si="290"/>
        <v>0</v>
      </c>
      <c r="F2065" s="2">
        <f t="shared" si="291"/>
        <v>4.3201505204182825E-2</v>
      </c>
      <c r="G2065" s="2">
        <f t="shared" si="291"/>
        <v>2.6341634088825627E-2</v>
      </c>
      <c r="H2065" s="2">
        <f t="shared" ref="H2065:H2128" si="292">F2065/G2065</f>
        <v>1.6400465156605193</v>
      </c>
      <c r="I2065" s="2">
        <f t="shared" ref="I2065:I2128" si="293">IF(G2065=0,100,100-(100/(1+H2065)))</f>
        <v>62.121879517346017</v>
      </c>
    </row>
    <row r="2066" spans="1:9" ht="13.5" x14ac:dyDescent="0.25">
      <c r="A2066" s="3">
        <f>TITRES_STAT!B2069</f>
        <v>45012</v>
      </c>
      <c r="B2066" s="6">
        <f>TITRES_STAT!D2069</f>
        <v>6.4275000000000002</v>
      </c>
      <c r="C2066" s="2">
        <f t="shared" si="288"/>
        <v>-1.9199999999999662E-2</v>
      </c>
      <c r="D2066" s="2">
        <f t="shared" si="289"/>
        <v>0</v>
      </c>
      <c r="E2066" s="2">
        <f t="shared" si="290"/>
        <v>1.9199999999999662E-2</v>
      </c>
      <c r="F2066" s="2">
        <f t="shared" si="291"/>
        <v>4.011568340388405E-2</v>
      </c>
      <c r="G2066" s="2">
        <f t="shared" si="291"/>
        <v>2.5831517368195198E-2</v>
      </c>
      <c r="H2066" s="2">
        <f t="shared" si="292"/>
        <v>1.5529743310114679</v>
      </c>
      <c r="I2066" s="2">
        <f t="shared" si="293"/>
        <v>60.830001780558128</v>
      </c>
    </row>
    <row r="2067" spans="1:9" ht="13.5" x14ac:dyDescent="0.25">
      <c r="A2067" s="3">
        <f>TITRES_STAT!B2070</f>
        <v>45013</v>
      </c>
      <c r="B2067" s="6">
        <f>TITRES_STAT!D2070</f>
        <v>6.3505000000000003</v>
      </c>
      <c r="C2067" s="2">
        <f t="shared" si="288"/>
        <v>-7.6999999999999957E-2</v>
      </c>
      <c r="D2067" s="2">
        <f t="shared" si="289"/>
        <v>0</v>
      </c>
      <c r="E2067" s="2">
        <f t="shared" si="290"/>
        <v>7.6999999999999957E-2</v>
      </c>
      <c r="F2067" s="2">
        <f t="shared" si="291"/>
        <v>3.725027744646376E-2</v>
      </c>
      <c r="G2067" s="2">
        <f t="shared" si="291"/>
        <v>2.9486408984752681E-2</v>
      </c>
      <c r="H2067" s="2">
        <f t="shared" si="292"/>
        <v>1.2633032888381135</v>
      </c>
      <c r="I2067" s="2">
        <f t="shared" si="293"/>
        <v>55.816791990199476</v>
      </c>
    </row>
    <row r="2068" spans="1:9" ht="13.5" x14ac:dyDescent="0.25">
      <c r="A2068" s="3">
        <f>TITRES_STAT!B2071</f>
        <v>45014</v>
      </c>
      <c r="B2068" s="6">
        <f>TITRES_STAT!D2071</f>
        <v>6.3505000000000003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3.4589543343144923E-2</v>
      </c>
      <c r="G2068" s="2">
        <f t="shared" si="291"/>
        <v>2.7380236914413204E-2</v>
      </c>
      <c r="H2068" s="2">
        <f t="shared" si="292"/>
        <v>1.2633032888381135</v>
      </c>
      <c r="I2068" s="2">
        <f t="shared" si="293"/>
        <v>55.816791990199476</v>
      </c>
    </row>
    <row r="2069" spans="1:9" ht="13.5" x14ac:dyDescent="0.25">
      <c r="A2069" s="3">
        <f>TITRES_STAT!B2072</f>
        <v>45015</v>
      </c>
      <c r="B2069" s="6">
        <f>TITRES_STAT!D2072</f>
        <v>6.2542999999999997</v>
      </c>
      <c r="C2069" s="2">
        <f t="shared" si="288"/>
        <v>-9.6200000000000507E-2</v>
      </c>
      <c r="D2069" s="2">
        <f t="shared" si="289"/>
        <v>0</v>
      </c>
      <c r="E2069" s="2">
        <f t="shared" si="290"/>
        <v>9.6200000000000507E-2</v>
      </c>
      <c r="F2069" s="2">
        <f t="shared" si="291"/>
        <v>3.2118861675777426E-2</v>
      </c>
      <c r="G2069" s="2">
        <f t="shared" si="291"/>
        <v>3.2295934277669441E-2</v>
      </c>
      <c r="H2069" s="2">
        <f t="shared" si="292"/>
        <v>0.9945171859600157</v>
      </c>
      <c r="I2069" s="2">
        <f t="shared" si="293"/>
        <v>49.862552850419654</v>
      </c>
    </row>
    <row r="2070" spans="1:9" ht="13.5" x14ac:dyDescent="0.25">
      <c r="A2070" s="3">
        <f>TITRES_STAT!B2073</f>
        <v>45016</v>
      </c>
      <c r="B2070" s="6">
        <f>TITRES_STAT!D2073</f>
        <v>6.3505000000000003</v>
      </c>
      <c r="C2070" s="2">
        <f t="shared" si="288"/>
        <v>9.6200000000000507E-2</v>
      </c>
      <c r="D2070" s="2">
        <f t="shared" si="289"/>
        <v>9.6200000000000507E-2</v>
      </c>
      <c r="E2070" s="2">
        <f t="shared" si="290"/>
        <v>0</v>
      </c>
      <c r="F2070" s="2">
        <f t="shared" si="291"/>
        <v>3.6696085841793354E-2</v>
      </c>
      <c r="G2070" s="2">
        <f t="shared" si="291"/>
        <v>2.9989081829264481E-2</v>
      </c>
      <c r="H2070" s="2">
        <f t="shared" si="292"/>
        <v>1.2236481947234519</v>
      </c>
      <c r="I2070" s="2">
        <f t="shared" si="293"/>
        <v>55.028857425696927</v>
      </c>
    </row>
    <row r="2071" spans="1:9" ht="13.5" x14ac:dyDescent="0.25">
      <c r="A2071" s="3">
        <f>TITRES_STAT!B2074</f>
        <v>45019</v>
      </c>
      <c r="B2071" s="6">
        <f>TITRES_STAT!D2074</f>
        <v>6.3505000000000003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3.4074936853093832E-2</v>
      </c>
      <c r="G2071" s="2">
        <f t="shared" si="291"/>
        <v>2.784700455574559E-2</v>
      </c>
      <c r="H2071" s="2">
        <f t="shared" si="292"/>
        <v>1.2236481947234519</v>
      </c>
      <c r="I2071" s="2">
        <f t="shared" si="293"/>
        <v>55.028857425696927</v>
      </c>
    </row>
    <row r="2072" spans="1:9" ht="13.5" x14ac:dyDescent="0.25">
      <c r="A2072" s="3">
        <f>TITRES_STAT!B2075</f>
        <v>45020</v>
      </c>
      <c r="B2072" s="6">
        <f>TITRES_STAT!D2075</f>
        <v>6.4466999999999999</v>
      </c>
      <c r="C2072" s="2">
        <f t="shared" si="288"/>
        <v>9.6199999999999619E-2</v>
      </c>
      <c r="D2072" s="2">
        <f t="shared" si="289"/>
        <v>9.6199999999999619E-2</v>
      </c>
      <c r="E2072" s="2">
        <f t="shared" si="290"/>
        <v>0</v>
      </c>
      <c r="F2072" s="2">
        <f t="shared" si="291"/>
        <v>3.8512441363587099E-2</v>
      </c>
      <c r="G2072" s="2">
        <f t="shared" si="291"/>
        <v>2.5857932801763763E-2</v>
      </c>
      <c r="H2072" s="2">
        <f t="shared" si="292"/>
        <v>1.489385932697612</v>
      </c>
      <c r="I2072" s="2">
        <f t="shared" si="293"/>
        <v>59.829450835035672</v>
      </c>
    </row>
    <row r="2073" spans="1:9" ht="13.5" x14ac:dyDescent="0.25">
      <c r="A2073" s="3">
        <f>TITRES_STAT!B2076</f>
        <v>45021</v>
      </c>
      <c r="B2073" s="6">
        <f>TITRES_STAT!D2076</f>
        <v>6.5332999999999997</v>
      </c>
      <c r="C2073" s="2">
        <f t="shared" si="288"/>
        <v>8.6599999999999788E-2</v>
      </c>
      <c r="D2073" s="2">
        <f t="shared" si="289"/>
        <v>8.6599999999999788E-2</v>
      </c>
      <c r="E2073" s="2">
        <f t="shared" si="290"/>
        <v>0</v>
      </c>
      <c r="F2073" s="2">
        <f t="shared" si="291"/>
        <v>4.194726698047372E-2</v>
      </c>
      <c r="G2073" s="2">
        <f t="shared" si="291"/>
        <v>2.4010937601637781E-2</v>
      </c>
      <c r="H2073" s="2">
        <f t="shared" si="292"/>
        <v>1.747006621582845</v>
      </c>
      <c r="I2073" s="2">
        <f t="shared" si="293"/>
        <v>63.596738641139758</v>
      </c>
    </row>
    <row r="2074" spans="1:9" ht="13.5" x14ac:dyDescent="0.25">
      <c r="A2074" s="3">
        <f>TITRES_STAT!B2077</f>
        <v>45022</v>
      </c>
      <c r="B2074" s="6">
        <f>TITRES_STAT!D2077</f>
        <v>6.4466999999999999</v>
      </c>
      <c r="C2074" s="2">
        <f t="shared" si="288"/>
        <v>-8.6599999999999788E-2</v>
      </c>
      <c r="D2074" s="2">
        <f t="shared" si="289"/>
        <v>0</v>
      </c>
      <c r="E2074" s="2">
        <f t="shared" si="290"/>
        <v>8.6599999999999788E-2</v>
      </c>
      <c r="F2074" s="2">
        <f t="shared" si="291"/>
        <v>3.8951033624725594E-2</v>
      </c>
      <c r="G2074" s="2">
        <f t="shared" si="291"/>
        <v>2.8481584915806494E-2</v>
      </c>
      <c r="H2074" s="2">
        <f t="shared" si="292"/>
        <v>1.3675865911208067</v>
      </c>
      <c r="I2074" s="2">
        <f t="shared" si="293"/>
        <v>57.762896455389885</v>
      </c>
    </row>
    <row r="2075" spans="1:9" ht="13.5" x14ac:dyDescent="0.25">
      <c r="A2075" s="3">
        <f>TITRES_STAT!B2078</f>
        <v>45023</v>
      </c>
      <c r="B2075" s="6">
        <f>TITRES_STAT!D2078</f>
        <v>6.3505000000000003</v>
      </c>
      <c r="C2075" s="2">
        <f t="shared" si="288"/>
        <v>-9.6199999999999619E-2</v>
      </c>
      <c r="D2075" s="2">
        <f t="shared" si="289"/>
        <v>0</v>
      </c>
      <c r="E2075" s="2">
        <f t="shared" si="290"/>
        <v>9.6199999999999619E-2</v>
      </c>
      <c r="F2075" s="2">
        <f t="shared" si="291"/>
        <v>3.6168816937245198E-2</v>
      </c>
      <c r="G2075" s="2">
        <f t="shared" si="291"/>
        <v>3.3318614564677433E-2</v>
      </c>
      <c r="H2075" s="2">
        <f t="shared" si="292"/>
        <v>1.0855438441786049</v>
      </c>
      <c r="I2075" s="2">
        <f t="shared" si="293"/>
        <v>52.050876187939757</v>
      </c>
    </row>
    <row r="2076" spans="1:9" ht="13.5" x14ac:dyDescent="0.25">
      <c r="A2076" s="3">
        <f>TITRES_STAT!B2079</f>
        <v>45026</v>
      </c>
      <c r="B2076" s="6">
        <f>TITRES_STAT!D2079</f>
        <v>6.3505000000000003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3.3585330013156257E-2</v>
      </c>
      <c r="G2076" s="2">
        <f t="shared" si="291"/>
        <v>3.0938713524343329E-2</v>
      </c>
      <c r="H2076" s="2">
        <f t="shared" si="292"/>
        <v>1.0855438441786052</v>
      </c>
      <c r="I2076" s="2">
        <f t="shared" si="293"/>
        <v>52.050876187939764</v>
      </c>
    </row>
    <row r="2077" spans="1:9" ht="13.5" x14ac:dyDescent="0.25">
      <c r="A2077" s="3">
        <f>TITRES_STAT!B2080</f>
        <v>45027</v>
      </c>
      <c r="B2077" s="6">
        <f>TITRES_STAT!D2080</f>
        <v>6.2542999999999997</v>
      </c>
      <c r="C2077" s="2">
        <f t="shared" si="288"/>
        <v>-9.6200000000000507E-2</v>
      </c>
      <c r="D2077" s="2">
        <f t="shared" si="289"/>
        <v>0</v>
      </c>
      <c r="E2077" s="2">
        <f t="shared" si="290"/>
        <v>9.6200000000000507E-2</v>
      </c>
      <c r="F2077" s="2">
        <f t="shared" ref="F2077:G2092" si="294">((F2076*13)+D2077)/14</f>
        <v>3.1186377869359381E-2</v>
      </c>
      <c r="G2077" s="2">
        <f t="shared" si="294"/>
        <v>3.5600233986890266E-2</v>
      </c>
      <c r="H2077" s="2">
        <f t="shared" si="292"/>
        <v>0.87601609250219303</v>
      </c>
      <c r="I2077" s="2">
        <f t="shared" si="293"/>
        <v>46.695553199321445</v>
      </c>
    </row>
    <row r="2078" spans="1:9" ht="13.5" x14ac:dyDescent="0.25">
      <c r="A2078" s="3">
        <f>TITRES_STAT!B2081</f>
        <v>45028</v>
      </c>
      <c r="B2078" s="6">
        <f>TITRES_STAT!D2081</f>
        <v>6.3505000000000003</v>
      </c>
      <c r="C2078" s="2">
        <f t="shared" si="288"/>
        <v>9.6200000000000507E-2</v>
      </c>
      <c r="D2078" s="2">
        <f t="shared" si="289"/>
        <v>9.6200000000000507E-2</v>
      </c>
      <c r="E2078" s="2">
        <f t="shared" si="290"/>
        <v>0</v>
      </c>
      <c r="F2078" s="2">
        <f t="shared" si="294"/>
        <v>3.583020802154803E-2</v>
      </c>
      <c r="G2078" s="2">
        <f t="shared" si="294"/>
        <v>3.3057360130683819E-2</v>
      </c>
      <c r="H2078" s="2">
        <f t="shared" si="292"/>
        <v>1.0838798948222867</v>
      </c>
      <c r="I2078" s="2">
        <f t="shared" si="293"/>
        <v>52.01258947386313</v>
      </c>
    </row>
    <row r="2079" spans="1:9" ht="13.5" x14ac:dyDescent="0.25">
      <c r="A2079" s="3">
        <f>TITRES_STAT!B2082</f>
        <v>45029</v>
      </c>
      <c r="B2079" s="6">
        <f>TITRES_STAT!D2082</f>
        <v>6.3505000000000003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3.3270907448580314E-2</v>
      </c>
      <c r="G2079" s="2">
        <f t="shared" si="294"/>
        <v>3.0696120121349261E-2</v>
      </c>
      <c r="H2079" s="2">
        <f t="shared" si="292"/>
        <v>1.0838798948222867</v>
      </c>
      <c r="I2079" s="2">
        <f t="shared" si="293"/>
        <v>52.01258947386313</v>
      </c>
    </row>
    <row r="2080" spans="1:9" ht="13.5" x14ac:dyDescent="0.25">
      <c r="A2080" s="3">
        <f>TITRES_STAT!B2083</f>
        <v>45030</v>
      </c>
      <c r="B2080" s="6">
        <f>TITRES_STAT!D2083</f>
        <v>6.3409000000000004</v>
      </c>
      <c r="C2080" s="2">
        <f t="shared" si="288"/>
        <v>-9.5999999999998309E-3</v>
      </c>
      <c r="D2080" s="2">
        <f t="shared" si="289"/>
        <v>0</v>
      </c>
      <c r="E2080" s="2">
        <f t="shared" si="290"/>
        <v>9.5999999999998309E-3</v>
      </c>
      <c r="F2080" s="2">
        <f t="shared" si="294"/>
        <v>3.0894414059396004E-2</v>
      </c>
      <c r="G2080" s="2">
        <f t="shared" si="294"/>
        <v>2.9189254398395731E-2</v>
      </c>
      <c r="H2080" s="2">
        <f t="shared" si="292"/>
        <v>1.0584173763991036</v>
      </c>
      <c r="I2080" s="2">
        <f t="shared" si="293"/>
        <v>51.418987642372507</v>
      </c>
    </row>
    <row r="2081" spans="1:9" ht="13.5" x14ac:dyDescent="0.25">
      <c r="A2081" s="3">
        <f>TITRES_STAT!B2084</f>
        <v>45033</v>
      </c>
      <c r="B2081" s="6">
        <f>TITRES_STAT!D2084</f>
        <v>6.4466999999999999</v>
      </c>
      <c r="C2081" s="2">
        <f t="shared" si="288"/>
        <v>0.10579999999999945</v>
      </c>
      <c r="D2081" s="2">
        <f t="shared" si="289"/>
        <v>0.10579999999999945</v>
      </c>
      <c r="E2081" s="2">
        <f t="shared" si="290"/>
        <v>0</v>
      </c>
      <c r="F2081" s="2">
        <f t="shared" si="294"/>
        <v>3.624481305515339E-2</v>
      </c>
      <c r="G2081" s="2">
        <f t="shared" si="294"/>
        <v>2.7104307655653175E-2</v>
      </c>
      <c r="H2081" s="2">
        <f t="shared" si="292"/>
        <v>1.3372344173341675</v>
      </c>
      <c r="I2081" s="2">
        <f t="shared" si="293"/>
        <v>57.214390110659394</v>
      </c>
    </row>
    <row r="2082" spans="1:9" ht="13.5" x14ac:dyDescent="0.25">
      <c r="A2082" s="3">
        <f>TITRES_STAT!B2085</f>
        <v>45034</v>
      </c>
      <c r="B2082" s="6">
        <f>TITRES_STAT!D2085</f>
        <v>6.5236999999999998</v>
      </c>
      <c r="C2082" s="2">
        <f t="shared" si="288"/>
        <v>7.6999999999999957E-2</v>
      </c>
      <c r="D2082" s="2">
        <f t="shared" si="289"/>
        <v>7.6999999999999957E-2</v>
      </c>
      <c r="E2082" s="2">
        <f t="shared" si="290"/>
        <v>0</v>
      </c>
      <c r="F2082" s="2">
        <f t="shared" si="294"/>
        <v>3.915589783692814E-2</v>
      </c>
      <c r="G2082" s="2">
        <f t="shared" si="294"/>
        <v>2.5168285680249376E-2</v>
      </c>
      <c r="H2082" s="2">
        <f t="shared" si="292"/>
        <v>1.5557634053580152</v>
      </c>
      <c r="I2082" s="2">
        <f t="shared" si="293"/>
        <v>60.872747535880833</v>
      </c>
    </row>
    <row r="2083" spans="1:9" ht="13.5" x14ac:dyDescent="0.25">
      <c r="A2083" s="3">
        <f>TITRES_STAT!B2086</f>
        <v>45035</v>
      </c>
      <c r="B2083" s="6">
        <f>TITRES_STAT!D2086</f>
        <v>6.4466999999999999</v>
      </c>
      <c r="C2083" s="2">
        <f t="shared" si="288"/>
        <v>-7.6999999999999957E-2</v>
      </c>
      <c r="D2083" s="2">
        <f t="shared" si="289"/>
        <v>0</v>
      </c>
      <c r="E2083" s="2">
        <f t="shared" si="290"/>
        <v>7.6999999999999957E-2</v>
      </c>
      <c r="F2083" s="2">
        <f t="shared" si="294"/>
        <v>3.6359047991433267E-2</v>
      </c>
      <c r="G2083" s="2">
        <f t="shared" si="294"/>
        <v>2.8870550988802989E-2</v>
      </c>
      <c r="H2083" s="2">
        <f t="shared" si="292"/>
        <v>1.2593818526544429</v>
      </c>
      <c r="I2083" s="2">
        <f t="shared" si="293"/>
        <v>55.740106577153107</v>
      </c>
    </row>
    <row r="2084" spans="1:9" ht="13.5" x14ac:dyDescent="0.25">
      <c r="A2084" s="3">
        <f>TITRES_STAT!B2087</f>
        <v>45036</v>
      </c>
      <c r="B2084" s="6">
        <f>TITRES_STAT!D2087</f>
        <v>6.6391999999999998</v>
      </c>
      <c r="C2084" s="2">
        <f t="shared" si="288"/>
        <v>0.19249999999999989</v>
      </c>
      <c r="D2084" s="2">
        <f t="shared" si="289"/>
        <v>0.19249999999999989</v>
      </c>
      <c r="E2084" s="2">
        <f t="shared" si="290"/>
        <v>0</v>
      </c>
      <c r="F2084" s="2">
        <f t="shared" si="294"/>
        <v>4.7511973134902311E-2</v>
      </c>
      <c r="G2084" s="2">
        <f t="shared" si="294"/>
        <v>2.680836877531706E-2</v>
      </c>
      <c r="H2084" s="2">
        <f t="shared" si="292"/>
        <v>1.7722813921691285</v>
      </c>
      <c r="I2084" s="2">
        <f t="shared" si="293"/>
        <v>63.928625614098813</v>
      </c>
    </row>
    <row r="2085" spans="1:9" ht="13.5" x14ac:dyDescent="0.25">
      <c r="A2085" s="3">
        <f>TITRES_STAT!B2088</f>
        <v>45040</v>
      </c>
      <c r="B2085" s="6">
        <f>TITRES_STAT!D2088</f>
        <v>6.9085999999999999</v>
      </c>
      <c r="C2085" s="2">
        <f t="shared" si="288"/>
        <v>0.26940000000000008</v>
      </c>
      <c r="D2085" s="2">
        <f t="shared" si="289"/>
        <v>0.26940000000000008</v>
      </c>
      <c r="E2085" s="2">
        <f t="shared" si="290"/>
        <v>0</v>
      </c>
      <c r="F2085" s="2">
        <f t="shared" si="294"/>
        <v>6.336111791098073E-2</v>
      </c>
      <c r="G2085" s="2">
        <f t="shared" si="294"/>
        <v>2.4893485291365841E-2</v>
      </c>
      <c r="H2085" s="2">
        <f t="shared" si="292"/>
        <v>2.5452891457090248</v>
      </c>
      <c r="I2085" s="2">
        <f t="shared" si="293"/>
        <v>71.793555930118373</v>
      </c>
    </row>
    <row r="2086" spans="1:9" ht="13.5" x14ac:dyDescent="0.25">
      <c r="A2086" s="3">
        <f>TITRES_STAT!B2089</f>
        <v>45041</v>
      </c>
      <c r="B2086" s="6">
        <f>TITRES_STAT!D2089</f>
        <v>6.8796999999999997</v>
      </c>
      <c r="C2086" s="2">
        <f t="shared" si="288"/>
        <v>-2.8900000000000148E-2</v>
      </c>
      <c r="D2086" s="2">
        <f t="shared" si="289"/>
        <v>0</v>
      </c>
      <c r="E2086" s="2">
        <f t="shared" si="290"/>
        <v>2.8900000000000148E-2</v>
      </c>
      <c r="F2086" s="2">
        <f t="shared" si="294"/>
        <v>5.8835323774482105E-2</v>
      </c>
      <c r="G2086" s="2">
        <f t="shared" si="294"/>
        <v>2.5179664913411146E-2</v>
      </c>
      <c r="H2086" s="2">
        <f t="shared" si="292"/>
        <v>2.336620601457859</v>
      </c>
      <c r="I2086" s="2">
        <f t="shared" si="293"/>
        <v>70.029556265310077</v>
      </c>
    </row>
    <row r="2087" spans="1:9" ht="13.5" x14ac:dyDescent="0.25">
      <c r="A2087" s="3">
        <f>TITRES_STAT!B2090</f>
        <v>45042</v>
      </c>
      <c r="B2087" s="6">
        <f>TITRES_STAT!D2090</f>
        <v>6.6391999999999998</v>
      </c>
      <c r="C2087" s="2">
        <f t="shared" si="288"/>
        <v>-0.24049999999999994</v>
      </c>
      <c r="D2087" s="2">
        <f t="shared" si="289"/>
        <v>0</v>
      </c>
      <c r="E2087" s="2">
        <f t="shared" si="290"/>
        <v>0.24049999999999994</v>
      </c>
      <c r="F2087" s="2">
        <f t="shared" si="294"/>
        <v>5.4632800647733383E-2</v>
      </c>
      <c r="G2087" s="2">
        <f t="shared" si="294"/>
        <v>4.0559688848167484E-2</v>
      </c>
      <c r="H2087" s="2">
        <f t="shared" si="292"/>
        <v>1.3469728737872635</v>
      </c>
      <c r="I2087" s="2">
        <f t="shared" si="293"/>
        <v>57.391923393374384</v>
      </c>
    </row>
    <row r="2088" spans="1:9" ht="13.5" x14ac:dyDescent="0.25">
      <c r="A2088" s="3">
        <f>TITRES_STAT!B2091</f>
        <v>45043</v>
      </c>
      <c r="B2088" s="6">
        <f>TITRES_STAT!D2091</f>
        <v>6.7354000000000003</v>
      </c>
      <c r="C2088" s="2">
        <f t="shared" si="288"/>
        <v>9.6200000000000507E-2</v>
      </c>
      <c r="D2088" s="2">
        <f t="shared" si="289"/>
        <v>9.6200000000000507E-2</v>
      </c>
      <c r="E2088" s="2">
        <f t="shared" si="290"/>
        <v>0</v>
      </c>
      <c r="F2088" s="2">
        <f t="shared" si="294"/>
        <v>5.7601886315752464E-2</v>
      </c>
      <c r="G2088" s="2">
        <f t="shared" si="294"/>
        <v>3.7662568216155524E-2</v>
      </c>
      <c r="H2088" s="2">
        <f t="shared" si="292"/>
        <v>1.5294200327805547</v>
      </c>
      <c r="I2088" s="2">
        <f t="shared" si="293"/>
        <v>60.465245509235785</v>
      </c>
    </row>
    <row r="2089" spans="1:9" ht="13.5" x14ac:dyDescent="0.25">
      <c r="A2089" s="3">
        <f>TITRES_STAT!B2092</f>
        <v>45044</v>
      </c>
      <c r="B2089" s="6">
        <f>TITRES_STAT!D2092</f>
        <v>6.7354000000000003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5.3487465864627284E-2</v>
      </c>
      <c r="G2089" s="2">
        <f t="shared" si="294"/>
        <v>3.4972384772144413E-2</v>
      </c>
      <c r="H2089" s="2">
        <f t="shared" si="292"/>
        <v>1.5294200327805547</v>
      </c>
      <c r="I2089" s="2">
        <f t="shared" si="293"/>
        <v>60.465245509235785</v>
      </c>
    </row>
    <row r="2090" spans="1:9" ht="13.5" x14ac:dyDescent="0.25">
      <c r="A2090" s="3">
        <f>TITRES_STAT!B2093</f>
        <v>45048</v>
      </c>
      <c r="B2090" s="6">
        <f>TITRES_STAT!D2093</f>
        <v>6.6391999999999998</v>
      </c>
      <c r="C2090" s="2">
        <f t="shared" si="288"/>
        <v>-9.6200000000000507E-2</v>
      </c>
      <c r="D2090" s="2">
        <f t="shared" si="289"/>
        <v>0</v>
      </c>
      <c r="E2090" s="2">
        <f t="shared" si="290"/>
        <v>9.6200000000000507E-2</v>
      </c>
      <c r="F2090" s="2">
        <f t="shared" si="294"/>
        <v>4.9666932588582478E-2</v>
      </c>
      <c r="G2090" s="2">
        <f t="shared" si="294"/>
        <v>3.9345785859848423E-2</v>
      </c>
      <c r="H2090" s="2">
        <f t="shared" si="292"/>
        <v>1.2623189879978118</v>
      </c>
      <c r="I2090" s="2">
        <f t="shared" si="293"/>
        <v>55.797568543372577</v>
      </c>
    </row>
    <row r="2091" spans="1:9" ht="13.5" x14ac:dyDescent="0.25">
      <c r="A2091" s="3">
        <f>TITRES_STAT!B2094</f>
        <v>45049</v>
      </c>
      <c r="B2091" s="6">
        <f>TITRES_STAT!D2094</f>
        <v>6.5911</v>
      </c>
      <c r="C2091" s="2">
        <f t="shared" si="288"/>
        <v>-4.809999999999981E-2</v>
      </c>
      <c r="D2091" s="2">
        <f t="shared" si="289"/>
        <v>0</v>
      </c>
      <c r="E2091" s="2">
        <f t="shared" si="290"/>
        <v>4.809999999999981E-2</v>
      </c>
      <c r="F2091" s="2">
        <f t="shared" si="294"/>
        <v>4.6119294546540866E-2</v>
      </c>
      <c r="G2091" s="2">
        <f t="shared" si="294"/>
        <v>3.9971086869859236E-2</v>
      </c>
      <c r="H2091" s="2">
        <f t="shared" si="292"/>
        <v>1.1538163747385557</v>
      </c>
      <c r="I2091" s="2">
        <f t="shared" si="293"/>
        <v>53.570786640463417</v>
      </c>
    </row>
    <row r="2092" spans="1:9" ht="13.5" x14ac:dyDescent="0.25">
      <c r="A2092" s="3">
        <f>TITRES_STAT!B2095</f>
        <v>45050</v>
      </c>
      <c r="B2092" s="6">
        <f>TITRES_STAT!D2095</f>
        <v>6.4564000000000004</v>
      </c>
      <c r="C2092" s="2">
        <f t="shared" si="288"/>
        <v>-0.1346999999999996</v>
      </c>
      <c r="D2092" s="2">
        <f t="shared" si="289"/>
        <v>0</v>
      </c>
      <c r="E2092" s="2">
        <f t="shared" si="290"/>
        <v>0.1346999999999996</v>
      </c>
      <c r="F2092" s="2">
        <f t="shared" si="294"/>
        <v>4.2825059221787941E-2</v>
      </c>
      <c r="G2092" s="2">
        <f t="shared" si="294"/>
        <v>4.6737437807726399E-2</v>
      </c>
      <c r="H2092" s="2">
        <f t="shared" si="292"/>
        <v>0.91629026387724477</v>
      </c>
      <c r="I2092" s="2">
        <f t="shared" si="293"/>
        <v>47.815838818870148</v>
      </c>
    </row>
    <row r="2093" spans="1:9" ht="13.5" x14ac:dyDescent="0.25">
      <c r="A2093" s="3">
        <f>TITRES_STAT!B2096</f>
        <v>45051</v>
      </c>
      <c r="B2093" s="6">
        <f>TITRES_STAT!D2096</f>
        <v>6.6006999999999998</v>
      </c>
      <c r="C2093" s="2">
        <f t="shared" si="288"/>
        <v>0.14429999999999943</v>
      </c>
      <c r="D2093" s="2">
        <f t="shared" si="289"/>
        <v>0.14429999999999943</v>
      </c>
      <c r="E2093" s="2">
        <f t="shared" si="290"/>
        <v>0</v>
      </c>
      <c r="F2093" s="2">
        <f t="shared" ref="F2093:G2108" si="295">((F2092*13)+D2093)/14</f>
        <v>5.0073269277374474E-2</v>
      </c>
      <c r="G2093" s="2">
        <f t="shared" si="295"/>
        <v>4.33990493928888E-2</v>
      </c>
      <c r="H2093" s="2">
        <f t="shared" si="292"/>
        <v>1.153787236767893</v>
      </c>
      <c r="I2093" s="2">
        <f t="shared" si="293"/>
        <v>53.570158512933602</v>
      </c>
    </row>
    <row r="2094" spans="1:9" ht="13.5" x14ac:dyDescent="0.25">
      <c r="A2094" s="3">
        <f>TITRES_STAT!B2097</f>
        <v>45054</v>
      </c>
      <c r="B2094" s="6">
        <f>TITRES_STAT!D2097</f>
        <v>6.4949000000000003</v>
      </c>
      <c r="C2094" s="2">
        <f t="shared" si="288"/>
        <v>-0.10579999999999945</v>
      </c>
      <c r="D2094" s="2">
        <f t="shared" si="289"/>
        <v>0</v>
      </c>
      <c r="E2094" s="2">
        <f t="shared" si="290"/>
        <v>0.10579999999999945</v>
      </c>
      <c r="F2094" s="2">
        <f t="shared" si="295"/>
        <v>4.6496607186133444E-2</v>
      </c>
      <c r="G2094" s="2">
        <f t="shared" si="295"/>
        <v>4.7856260150539565E-2</v>
      </c>
      <c r="H2094" s="2">
        <f t="shared" si="292"/>
        <v>0.97158881700891142</v>
      </c>
      <c r="I2094" s="2">
        <f t="shared" si="293"/>
        <v>49.279485084669147</v>
      </c>
    </row>
    <row r="2095" spans="1:9" ht="13.5" x14ac:dyDescent="0.25">
      <c r="A2095" s="3">
        <f>TITRES_STAT!B2098</f>
        <v>45055</v>
      </c>
      <c r="B2095" s="6">
        <f>TITRES_STAT!D2098</f>
        <v>6.4275000000000002</v>
      </c>
      <c r="C2095" s="2">
        <f t="shared" si="288"/>
        <v>-6.7400000000000126E-2</v>
      </c>
      <c r="D2095" s="2">
        <f t="shared" si="289"/>
        <v>0</v>
      </c>
      <c r="E2095" s="2">
        <f t="shared" si="290"/>
        <v>6.7400000000000126E-2</v>
      </c>
      <c r="F2095" s="2">
        <f t="shared" si="295"/>
        <v>4.3175420958552486E-2</v>
      </c>
      <c r="G2095" s="2">
        <f t="shared" si="295"/>
        <v>4.9252241568358175E-2</v>
      </c>
      <c r="H2095" s="2">
        <f t="shared" si="292"/>
        <v>0.8766183950963623</v>
      </c>
      <c r="I2095" s="2">
        <f t="shared" si="293"/>
        <v>46.712661316066281</v>
      </c>
    </row>
    <row r="2096" spans="1:9" ht="13.5" x14ac:dyDescent="0.25">
      <c r="A2096" s="3">
        <f>TITRES_STAT!B2099</f>
        <v>45056</v>
      </c>
      <c r="B2096" s="6">
        <f>TITRES_STAT!D2099</f>
        <v>6.4371</v>
      </c>
      <c r="C2096" s="2">
        <f t="shared" si="288"/>
        <v>9.5999999999998309E-3</v>
      </c>
      <c r="D2096" s="2">
        <f t="shared" si="289"/>
        <v>9.5999999999998309E-3</v>
      </c>
      <c r="E2096" s="2">
        <f t="shared" si="290"/>
        <v>0</v>
      </c>
      <c r="F2096" s="2">
        <f t="shared" si="295"/>
        <v>4.0777176604370149E-2</v>
      </c>
      <c r="G2096" s="2">
        <f t="shared" si="295"/>
        <v>4.5734224313475451E-2</v>
      </c>
      <c r="H2096" s="2">
        <f t="shared" si="292"/>
        <v>0.89161185559575085</v>
      </c>
      <c r="I2096" s="2">
        <f t="shared" si="293"/>
        <v>47.135032113390061</v>
      </c>
    </row>
    <row r="2097" spans="1:9" ht="13.5" x14ac:dyDescent="0.25">
      <c r="A2097" s="3">
        <f>TITRES_STAT!B2100</f>
        <v>45057</v>
      </c>
      <c r="B2097" s="6">
        <f>TITRES_STAT!D2100</f>
        <v>6.6872999999999996</v>
      </c>
      <c r="C2097" s="2">
        <f t="shared" si="288"/>
        <v>0.25019999999999953</v>
      </c>
      <c r="D2097" s="2">
        <f t="shared" si="289"/>
        <v>0.25019999999999953</v>
      </c>
      <c r="E2097" s="2">
        <f t="shared" si="290"/>
        <v>0</v>
      </c>
      <c r="F2097" s="2">
        <f t="shared" si="295"/>
        <v>5.5735949704057965E-2</v>
      </c>
      <c r="G2097" s="2">
        <f t="shared" si="295"/>
        <v>4.2467494005370067E-2</v>
      </c>
      <c r="H2097" s="2">
        <f t="shared" si="292"/>
        <v>1.3124379248045597</v>
      </c>
      <c r="I2097" s="2">
        <f t="shared" si="293"/>
        <v>56.755595933044688</v>
      </c>
    </row>
    <row r="2098" spans="1:9" ht="13.5" x14ac:dyDescent="0.25">
      <c r="A2098" s="3">
        <f>TITRES_STAT!B2101</f>
        <v>45058</v>
      </c>
      <c r="B2098" s="6">
        <f>TITRES_STAT!D2101</f>
        <v>6.6295999999999999</v>
      </c>
      <c r="C2098" s="2">
        <f t="shared" si="288"/>
        <v>-5.769999999999964E-2</v>
      </c>
      <c r="D2098" s="2">
        <f t="shared" si="289"/>
        <v>0</v>
      </c>
      <c r="E2098" s="2">
        <f t="shared" si="290"/>
        <v>5.769999999999964E-2</v>
      </c>
      <c r="F2098" s="2">
        <f t="shared" si="295"/>
        <v>5.1754810439482393E-2</v>
      </c>
      <c r="G2098" s="2">
        <f t="shared" si="295"/>
        <v>4.3555530147843614E-2</v>
      </c>
      <c r="H2098" s="2">
        <f t="shared" si="292"/>
        <v>1.1882488920191623</v>
      </c>
      <c r="I2098" s="2">
        <f t="shared" si="293"/>
        <v>54.301359244502109</v>
      </c>
    </row>
    <row r="2099" spans="1:9" ht="13.5" x14ac:dyDescent="0.25">
      <c r="A2099" s="3">
        <f>TITRES_STAT!B2102</f>
        <v>45061</v>
      </c>
      <c r="B2099" s="6">
        <f>TITRES_STAT!D2102</f>
        <v>6.6295999999999999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4.8058038265233652E-2</v>
      </c>
      <c r="G2099" s="2">
        <f t="shared" si="295"/>
        <v>4.0444420851569074E-2</v>
      </c>
      <c r="H2099" s="2">
        <f t="shared" si="292"/>
        <v>1.1882488920191623</v>
      </c>
      <c r="I2099" s="2">
        <f t="shared" si="293"/>
        <v>54.301359244502109</v>
      </c>
    </row>
    <row r="2100" spans="1:9" ht="13.5" x14ac:dyDescent="0.25">
      <c r="A2100" s="3">
        <f>TITRES_STAT!B2103</f>
        <v>45062</v>
      </c>
      <c r="B2100" s="6">
        <f>TITRES_STAT!D2103</f>
        <v>6.2351000000000001</v>
      </c>
      <c r="C2100" s="2">
        <f t="shared" si="288"/>
        <v>-0.39449999999999985</v>
      </c>
      <c r="D2100" s="2">
        <f t="shared" si="289"/>
        <v>0</v>
      </c>
      <c r="E2100" s="2">
        <f t="shared" si="290"/>
        <v>0.39449999999999985</v>
      </c>
      <c r="F2100" s="2">
        <f t="shared" si="295"/>
        <v>4.4625321246288388E-2</v>
      </c>
      <c r="G2100" s="2">
        <f t="shared" si="295"/>
        <v>6.5734105076456981E-2</v>
      </c>
      <c r="H2100" s="2">
        <f t="shared" si="292"/>
        <v>0.67887622710286477</v>
      </c>
      <c r="I2100" s="2">
        <f t="shared" si="293"/>
        <v>40.436347608206972</v>
      </c>
    </row>
    <row r="2101" spans="1:9" ht="13.5" x14ac:dyDescent="0.25">
      <c r="A2101" s="3">
        <f>TITRES_STAT!B2104</f>
        <v>45063</v>
      </c>
      <c r="B2101" s="6">
        <f>TITRES_STAT!D2104</f>
        <v>5.9848999999999997</v>
      </c>
      <c r="C2101" s="2">
        <f t="shared" si="288"/>
        <v>-0.25020000000000042</v>
      </c>
      <c r="D2101" s="2">
        <f t="shared" si="289"/>
        <v>0</v>
      </c>
      <c r="E2101" s="2">
        <f t="shared" si="290"/>
        <v>0.25020000000000042</v>
      </c>
      <c r="F2101" s="2">
        <f t="shared" si="295"/>
        <v>4.1437798300124937E-2</v>
      </c>
      <c r="G2101" s="2">
        <f t="shared" si="295"/>
        <v>7.8910240428138656E-2</v>
      </c>
      <c r="H2101" s="2">
        <f t="shared" si="292"/>
        <v>0.52512573875454327</v>
      </c>
      <c r="I2101" s="2">
        <f t="shared" si="293"/>
        <v>34.431635727515456</v>
      </c>
    </row>
    <row r="2102" spans="1:9" ht="13.5" x14ac:dyDescent="0.25">
      <c r="A2102" s="3">
        <f>TITRES_STAT!B2105</f>
        <v>45064</v>
      </c>
      <c r="B2102" s="6">
        <f>TITRES_STAT!D2105</f>
        <v>5.7732000000000001</v>
      </c>
      <c r="C2102" s="2">
        <f t="shared" si="288"/>
        <v>-0.21169999999999956</v>
      </c>
      <c r="D2102" s="2">
        <f t="shared" si="289"/>
        <v>0</v>
      </c>
      <c r="E2102" s="2">
        <f t="shared" si="290"/>
        <v>0.21169999999999956</v>
      </c>
      <c r="F2102" s="2">
        <f t="shared" si="295"/>
        <v>3.8477955564401721E-2</v>
      </c>
      <c r="G2102" s="2">
        <f t="shared" si="295"/>
        <v>8.8395223254700159E-2</v>
      </c>
      <c r="H2102" s="2">
        <f t="shared" si="292"/>
        <v>0.4352945119390913</v>
      </c>
      <c r="I2102" s="2">
        <f t="shared" si="293"/>
        <v>30.327887992200701</v>
      </c>
    </row>
    <row r="2103" spans="1:9" ht="13.5" x14ac:dyDescent="0.25">
      <c r="A2103" s="3">
        <f>TITRES_STAT!B2106</f>
        <v>45065</v>
      </c>
      <c r="B2103" s="6">
        <f>TITRES_STAT!D2106</f>
        <v>5.7732000000000001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3.5729530166944454E-2</v>
      </c>
      <c r="G2103" s="2">
        <f t="shared" si="295"/>
        <v>8.2081278736507293E-2</v>
      </c>
      <c r="H2103" s="2">
        <f t="shared" si="292"/>
        <v>0.4352945119390913</v>
      </c>
      <c r="I2103" s="2">
        <f t="shared" si="293"/>
        <v>30.327887992200701</v>
      </c>
    </row>
    <row r="2104" spans="1:9" ht="13.5" x14ac:dyDescent="0.25">
      <c r="A2104" s="3">
        <f>TITRES_STAT!B2107</f>
        <v>45068</v>
      </c>
      <c r="B2104" s="6">
        <f>TITRES_STAT!D2107</f>
        <v>5.7636000000000003</v>
      </c>
      <c r="C2104" s="2">
        <f t="shared" si="288"/>
        <v>-9.5999999999998309E-3</v>
      </c>
      <c r="D2104" s="2">
        <f t="shared" si="289"/>
        <v>0</v>
      </c>
      <c r="E2104" s="2">
        <f t="shared" si="290"/>
        <v>9.5999999999998309E-3</v>
      </c>
      <c r="F2104" s="2">
        <f t="shared" si="295"/>
        <v>3.3177420869305564E-2</v>
      </c>
      <c r="G2104" s="2">
        <f t="shared" si="295"/>
        <v>7.6904044541042479E-2</v>
      </c>
      <c r="H2104" s="2">
        <f t="shared" si="292"/>
        <v>0.43141321197481747</v>
      </c>
      <c r="I2104" s="2">
        <f t="shared" si="293"/>
        <v>30.138970939050353</v>
      </c>
    </row>
    <row r="2105" spans="1:9" ht="13.5" x14ac:dyDescent="0.25">
      <c r="A2105" s="3">
        <f>TITRES_STAT!B2108</f>
        <v>45069</v>
      </c>
      <c r="B2105" s="6">
        <f>TITRES_STAT!D2108</f>
        <v>5.9656000000000002</v>
      </c>
      <c r="C2105" s="2">
        <f t="shared" si="288"/>
        <v>0.20199999999999996</v>
      </c>
      <c r="D2105" s="2">
        <f t="shared" si="289"/>
        <v>0.20199999999999996</v>
      </c>
      <c r="E2105" s="2">
        <f t="shared" si="290"/>
        <v>0</v>
      </c>
      <c r="F2105" s="2">
        <f t="shared" si="295"/>
        <v>4.5236176521498021E-2</v>
      </c>
      <c r="G2105" s="2">
        <f t="shared" si="295"/>
        <v>7.1410898502396583E-2</v>
      </c>
      <c r="H2105" s="2">
        <f t="shared" si="292"/>
        <v>0.63346320337896145</v>
      </c>
      <c r="I2105" s="2">
        <f t="shared" si="293"/>
        <v>38.780377915375595</v>
      </c>
    </row>
    <row r="2106" spans="1:9" ht="13.5" x14ac:dyDescent="0.25">
      <c r="A2106" s="3">
        <f>TITRES_STAT!B2109</f>
        <v>45070</v>
      </c>
      <c r="B2106" s="6">
        <f>TITRES_STAT!D2109</f>
        <v>6.0137999999999998</v>
      </c>
      <c r="C2106" s="2">
        <f t="shared" si="288"/>
        <v>4.8199999999999577E-2</v>
      </c>
      <c r="D2106" s="2">
        <f t="shared" si="289"/>
        <v>4.8199999999999577E-2</v>
      </c>
      <c r="E2106" s="2">
        <f t="shared" si="290"/>
        <v>0</v>
      </c>
      <c r="F2106" s="2">
        <f t="shared" si="295"/>
        <v>4.5447878198533846E-2</v>
      </c>
      <c r="G2106" s="2">
        <f t="shared" si="295"/>
        <v>6.6310120037939693E-2</v>
      </c>
      <c r="H2106" s="2">
        <f t="shared" si="292"/>
        <v>0.68538374191647666</v>
      </c>
      <c r="I2106" s="2">
        <f t="shared" si="293"/>
        <v>40.666331641310116</v>
      </c>
    </row>
    <row r="2107" spans="1:9" ht="13.5" x14ac:dyDescent="0.25">
      <c r="A2107" s="3">
        <f>TITRES_STAT!B2110</f>
        <v>45071</v>
      </c>
      <c r="B2107" s="6">
        <f>TITRES_STAT!D2110</f>
        <v>6.0233999999999996</v>
      </c>
      <c r="C2107" s="2">
        <f t="shared" si="288"/>
        <v>9.5999999999998309E-3</v>
      </c>
      <c r="D2107" s="2">
        <f t="shared" si="289"/>
        <v>9.5999999999998309E-3</v>
      </c>
      <c r="E2107" s="2">
        <f t="shared" si="290"/>
        <v>0</v>
      </c>
      <c r="F2107" s="2">
        <f t="shared" si="295"/>
        <v>4.2887315470067133E-2</v>
      </c>
      <c r="G2107" s="2">
        <f t="shared" si="295"/>
        <v>6.1573682892372576E-2</v>
      </c>
      <c r="H2107" s="2">
        <f t="shared" si="292"/>
        <v>0.69652022512656597</v>
      </c>
      <c r="I2107" s="2">
        <f t="shared" si="293"/>
        <v>41.05581618248042</v>
      </c>
    </row>
    <row r="2108" spans="1:9" ht="13.5" x14ac:dyDescent="0.25">
      <c r="A2108" s="3">
        <f>TITRES_STAT!B2111</f>
        <v>45072</v>
      </c>
      <c r="B2108" s="6">
        <f>TITRES_STAT!D2111</f>
        <v>5.9752999999999998</v>
      </c>
      <c r="C2108" s="2">
        <f t="shared" si="288"/>
        <v>-4.809999999999981E-2</v>
      </c>
      <c r="D2108" s="2">
        <f t="shared" si="289"/>
        <v>0</v>
      </c>
      <c r="E2108" s="2">
        <f t="shared" si="290"/>
        <v>4.809999999999981E-2</v>
      </c>
      <c r="F2108" s="2">
        <f t="shared" si="295"/>
        <v>3.9823935793633761E-2</v>
      </c>
      <c r="G2108" s="2">
        <f t="shared" si="295"/>
        <v>6.0611276971488812E-2</v>
      </c>
      <c r="H2108" s="2">
        <f t="shared" si="292"/>
        <v>0.65703838928136604</v>
      </c>
      <c r="I2108" s="2">
        <f t="shared" si="293"/>
        <v>39.651367978644977</v>
      </c>
    </row>
    <row r="2109" spans="1:9" ht="13.5" x14ac:dyDescent="0.25">
      <c r="A2109" s="3">
        <f>TITRES_STAT!B2112</f>
        <v>45075</v>
      </c>
      <c r="B2109" s="6">
        <f>TITRES_STAT!D2112</f>
        <v>6.0618999999999996</v>
      </c>
      <c r="C2109" s="2">
        <f t="shared" si="288"/>
        <v>8.6599999999999788E-2</v>
      </c>
      <c r="D2109" s="2">
        <f t="shared" si="289"/>
        <v>8.6599999999999788E-2</v>
      </c>
      <c r="E2109" s="2">
        <f t="shared" si="290"/>
        <v>0</v>
      </c>
      <c r="F2109" s="2">
        <f t="shared" ref="F2109:G2124" si="296">((F2108*13)+D2109)/14</f>
        <v>4.3165083236945623E-2</v>
      </c>
      <c r="G2109" s="2">
        <f t="shared" si="296"/>
        <v>5.6281900044953891E-2</v>
      </c>
      <c r="H2109" s="2">
        <f t="shared" si="292"/>
        <v>0.76694431429053556</v>
      </c>
      <c r="I2109" s="2">
        <f t="shared" si="293"/>
        <v>43.405120811545181</v>
      </c>
    </row>
    <row r="2110" spans="1:9" ht="13.5" x14ac:dyDescent="0.25">
      <c r="A2110" s="3">
        <f>TITRES_STAT!B2113</f>
        <v>45076</v>
      </c>
      <c r="B2110" s="6">
        <f>TITRES_STAT!D2113</f>
        <v>6.1581000000000001</v>
      </c>
      <c r="C2110" s="2">
        <f t="shared" si="288"/>
        <v>9.6200000000000507E-2</v>
      </c>
      <c r="D2110" s="2">
        <f t="shared" si="289"/>
        <v>9.6200000000000507E-2</v>
      </c>
      <c r="E2110" s="2">
        <f t="shared" si="290"/>
        <v>0</v>
      </c>
      <c r="F2110" s="2">
        <f t="shared" si="296"/>
        <v>4.6953291577163832E-2</v>
      </c>
      <c r="G2110" s="2">
        <f t="shared" si="296"/>
        <v>5.2261764327457182E-2</v>
      </c>
      <c r="H2110" s="2">
        <f t="shared" si="292"/>
        <v>0.89842530541005106</v>
      </c>
      <c r="I2110" s="2">
        <f t="shared" si="293"/>
        <v>47.324764521930739</v>
      </c>
    </row>
    <row r="2111" spans="1:9" ht="13.5" x14ac:dyDescent="0.25">
      <c r="A2111" s="3">
        <f>TITRES_STAT!B2114</f>
        <v>45077</v>
      </c>
      <c r="B2111" s="6">
        <f>TITRES_STAT!D2114</f>
        <v>6.1581000000000001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4.3599485035937843E-2</v>
      </c>
      <c r="G2111" s="2">
        <f t="shared" si="296"/>
        <v>4.852878116121024E-2</v>
      </c>
      <c r="H2111" s="2">
        <f t="shared" si="292"/>
        <v>0.89842530541005106</v>
      </c>
      <c r="I2111" s="2">
        <f t="shared" si="293"/>
        <v>47.324764521930739</v>
      </c>
    </row>
    <row r="2112" spans="1:9" ht="13.5" x14ac:dyDescent="0.25">
      <c r="A2112" s="3">
        <f>TITRES_STAT!B2115</f>
        <v>45078</v>
      </c>
      <c r="B2112" s="6">
        <f>TITRES_STAT!D2115</f>
        <v>6.2542999999999997</v>
      </c>
      <c r="C2112" s="2">
        <f t="shared" si="288"/>
        <v>9.6199999999999619E-2</v>
      </c>
      <c r="D2112" s="2">
        <f t="shared" si="289"/>
        <v>9.6199999999999619E-2</v>
      </c>
      <c r="E2112" s="2">
        <f t="shared" si="290"/>
        <v>0</v>
      </c>
      <c r="F2112" s="2">
        <f t="shared" si="296"/>
        <v>4.7356664676227969E-2</v>
      </c>
      <c r="G2112" s="2">
        <f t="shared" si="296"/>
        <v>4.5062439649695217E-2</v>
      </c>
      <c r="H2112" s="2">
        <f t="shared" si="292"/>
        <v>1.050912135347476</v>
      </c>
      <c r="I2112" s="2">
        <f t="shared" si="293"/>
        <v>51.24120713096395</v>
      </c>
    </row>
    <row r="2113" spans="1:9" ht="13.5" x14ac:dyDescent="0.25">
      <c r="A2113" s="3">
        <f>TITRES_STAT!B2116</f>
        <v>45079</v>
      </c>
      <c r="B2113" s="6">
        <f>TITRES_STAT!D2116</f>
        <v>6.1581000000000001</v>
      </c>
      <c r="C2113" s="2">
        <f t="shared" si="288"/>
        <v>-9.6199999999999619E-2</v>
      </c>
      <c r="D2113" s="2">
        <f t="shared" si="289"/>
        <v>0</v>
      </c>
      <c r="E2113" s="2">
        <f t="shared" si="290"/>
        <v>9.6199999999999619E-2</v>
      </c>
      <c r="F2113" s="2">
        <f t="shared" si="296"/>
        <v>4.3974045770783114E-2</v>
      </c>
      <c r="G2113" s="2">
        <f t="shared" si="296"/>
        <v>4.871512253185982E-2</v>
      </c>
      <c r="H2113" s="2">
        <f t="shared" si="292"/>
        <v>0.90267751542704155</v>
      </c>
      <c r="I2113" s="2">
        <f t="shared" si="293"/>
        <v>47.442486081223414</v>
      </c>
    </row>
    <row r="2114" spans="1:9" ht="13.5" x14ac:dyDescent="0.25">
      <c r="A2114" s="3">
        <f>TITRES_STAT!B2117</f>
        <v>45082</v>
      </c>
      <c r="B2114" s="6">
        <f>TITRES_STAT!D2117</f>
        <v>6.3023999999999996</v>
      </c>
      <c r="C2114" s="2">
        <f t="shared" si="288"/>
        <v>0.14429999999999943</v>
      </c>
      <c r="D2114" s="2">
        <f t="shared" si="289"/>
        <v>0.14429999999999943</v>
      </c>
      <c r="E2114" s="2">
        <f t="shared" si="290"/>
        <v>0</v>
      </c>
      <c r="F2114" s="2">
        <f t="shared" si="296"/>
        <v>5.1140185358584278E-2</v>
      </c>
      <c r="G2114" s="2">
        <f t="shared" si="296"/>
        <v>4.5235470922441255E-2</v>
      </c>
      <c r="H2114" s="2">
        <f t="shared" si="292"/>
        <v>1.1305328388482345</v>
      </c>
      <c r="I2114" s="2">
        <f t="shared" si="293"/>
        <v>53.063384813134363</v>
      </c>
    </row>
    <row r="2115" spans="1:9" ht="13.5" x14ac:dyDescent="0.25">
      <c r="A2115" s="3">
        <f>TITRES_STAT!B2118</f>
        <v>45083</v>
      </c>
      <c r="B2115" s="6">
        <f>TITRES_STAT!D2118</f>
        <v>6.2831999999999999</v>
      </c>
      <c r="C2115" s="2">
        <f t="shared" ref="C2115:C2178" si="297">B2115-B2114</f>
        <v>-1.9199999999999662E-2</v>
      </c>
      <c r="D2115" s="2">
        <f t="shared" ref="D2115:D2178" si="298">IF(C2115&gt;0,C2115,0)</f>
        <v>0</v>
      </c>
      <c r="E2115" s="2">
        <f t="shared" ref="E2115:E2178" si="299">IF(C2115&lt;0,-C2115,0)</f>
        <v>1.9199999999999662E-2</v>
      </c>
      <c r="F2115" s="2">
        <f t="shared" si="296"/>
        <v>4.7487314975828254E-2</v>
      </c>
      <c r="G2115" s="2">
        <f t="shared" si="296"/>
        <v>4.3375794427981139E-2</v>
      </c>
      <c r="H2115" s="2">
        <f t="shared" si="292"/>
        <v>1.0947883630044786</v>
      </c>
      <c r="I2115" s="2">
        <f t="shared" si="293"/>
        <v>52.262480656244598</v>
      </c>
    </row>
    <row r="2116" spans="1:9" ht="13.5" x14ac:dyDescent="0.25">
      <c r="A2116" s="3">
        <f>TITRES_STAT!B2119</f>
        <v>45084</v>
      </c>
      <c r="B2116" s="6">
        <f>TITRES_STAT!D2119</f>
        <v>6.2542999999999997</v>
      </c>
      <c r="C2116" s="2">
        <f t="shared" si="297"/>
        <v>-2.8900000000000148E-2</v>
      </c>
      <c r="D2116" s="2">
        <f t="shared" si="298"/>
        <v>0</v>
      </c>
      <c r="E2116" s="2">
        <f t="shared" si="299"/>
        <v>2.8900000000000148E-2</v>
      </c>
      <c r="F2116" s="2">
        <f t="shared" si="296"/>
        <v>4.4095363906126235E-2</v>
      </c>
      <c r="G2116" s="2">
        <f t="shared" si="296"/>
        <v>4.2341809111696778E-2</v>
      </c>
      <c r="H2116" s="2">
        <f t="shared" si="292"/>
        <v>1.0414142624327558</v>
      </c>
      <c r="I2116" s="2">
        <f t="shared" si="293"/>
        <v>51.014352235969064</v>
      </c>
    </row>
    <row r="2117" spans="1:9" ht="13.5" x14ac:dyDescent="0.25">
      <c r="A2117" s="3">
        <f>TITRES_STAT!B2120</f>
        <v>45085</v>
      </c>
      <c r="B2117" s="6">
        <f>TITRES_STAT!D2120</f>
        <v>6.2542999999999997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4.0945695055688645E-2</v>
      </c>
      <c r="G2117" s="2">
        <f t="shared" si="296"/>
        <v>3.9317394175147007E-2</v>
      </c>
      <c r="H2117" s="2">
        <f t="shared" si="292"/>
        <v>1.0414142624327558</v>
      </c>
      <c r="I2117" s="2">
        <f t="shared" si="293"/>
        <v>51.014352235969064</v>
      </c>
    </row>
    <row r="2118" spans="1:9" ht="13.5" x14ac:dyDescent="0.25">
      <c r="A2118" s="3">
        <f>TITRES_STAT!B2121</f>
        <v>45086</v>
      </c>
      <c r="B2118" s="6">
        <f>TITRES_STAT!D2121</f>
        <v>6.1581000000000001</v>
      </c>
      <c r="C2118" s="2">
        <f t="shared" si="297"/>
        <v>-9.6199999999999619E-2</v>
      </c>
      <c r="D2118" s="2">
        <f t="shared" si="298"/>
        <v>0</v>
      </c>
      <c r="E2118" s="2">
        <f t="shared" si="299"/>
        <v>9.6199999999999619E-2</v>
      </c>
      <c r="F2118" s="2">
        <f t="shared" si="296"/>
        <v>3.8021002551710883E-2</v>
      </c>
      <c r="G2118" s="2">
        <f t="shared" si="296"/>
        <v>4.338043744835076E-2</v>
      </c>
      <c r="H2118" s="2">
        <f t="shared" si="292"/>
        <v>0.87645502876680581</v>
      </c>
      <c r="I2118" s="2">
        <f t="shared" si="293"/>
        <v>46.708022059170077</v>
      </c>
    </row>
    <row r="2119" spans="1:9" ht="13.5" x14ac:dyDescent="0.25">
      <c r="A2119" s="3">
        <f>TITRES_STAT!B2122</f>
        <v>45089</v>
      </c>
      <c r="B2119" s="6">
        <f>TITRES_STAT!D2122</f>
        <v>6.2446999999999999</v>
      </c>
      <c r="C2119" s="2">
        <f t="shared" si="297"/>
        <v>8.6599999999999788E-2</v>
      </c>
      <c r="D2119" s="2">
        <f t="shared" si="298"/>
        <v>8.6599999999999788E-2</v>
      </c>
      <c r="E2119" s="2">
        <f t="shared" si="299"/>
        <v>0</v>
      </c>
      <c r="F2119" s="2">
        <f t="shared" si="296"/>
        <v>4.1490930940874374E-2</v>
      </c>
      <c r="G2119" s="2">
        <f t="shared" si="296"/>
        <v>4.0281834773468563E-2</v>
      </c>
      <c r="H2119" s="2">
        <f t="shared" si="292"/>
        <v>1.0300159159632465</v>
      </c>
      <c r="I2119" s="2">
        <f t="shared" si="293"/>
        <v>50.739302478547408</v>
      </c>
    </row>
    <row r="2120" spans="1:9" ht="13.5" x14ac:dyDescent="0.25">
      <c r="A2120" s="3">
        <f>TITRES_STAT!B2123</f>
        <v>45090</v>
      </c>
      <c r="B2120" s="6">
        <f>TITRES_STAT!D2123</f>
        <v>6.2351000000000001</v>
      </c>
      <c r="C2120" s="2">
        <f t="shared" si="297"/>
        <v>-9.5999999999998309E-3</v>
      </c>
      <c r="D2120" s="2">
        <f t="shared" si="298"/>
        <v>0</v>
      </c>
      <c r="E2120" s="2">
        <f t="shared" si="299"/>
        <v>9.5999999999998309E-3</v>
      </c>
      <c r="F2120" s="2">
        <f t="shared" si="296"/>
        <v>3.8527293016526201E-2</v>
      </c>
      <c r="G2120" s="2">
        <f t="shared" si="296"/>
        <v>3.8090275146792231E-2</v>
      </c>
      <c r="H2120" s="2">
        <f t="shared" si="292"/>
        <v>1.0114732137809399</v>
      </c>
      <c r="I2120" s="2">
        <f t="shared" si="293"/>
        <v>50.285194296954472</v>
      </c>
    </row>
    <row r="2121" spans="1:9" ht="13.5" x14ac:dyDescent="0.25">
      <c r="A2121" s="3">
        <f>TITRES_STAT!B2124</f>
        <v>45091</v>
      </c>
      <c r="B2121" s="6">
        <f>TITRES_STAT!D2124</f>
        <v>6.2351000000000001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3.577534351534576E-2</v>
      </c>
      <c r="G2121" s="2">
        <f t="shared" si="296"/>
        <v>3.5369541207735646E-2</v>
      </c>
      <c r="H2121" s="2">
        <f t="shared" si="292"/>
        <v>1.0114732137809399</v>
      </c>
      <c r="I2121" s="2">
        <f t="shared" si="293"/>
        <v>50.285194296954472</v>
      </c>
    </row>
    <row r="2122" spans="1:9" ht="13.5" x14ac:dyDescent="0.25">
      <c r="A2122" s="3">
        <f>TITRES_STAT!B2125</f>
        <v>45092</v>
      </c>
      <c r="B2122" s="6">
        <f>TITRES_STAT!D2125</f>
        <v>6.2157999999999998</v>
      </c>
      <c r="C2122" s="2">
        <f t="shared" si="297"/>
        <v>-1.9300000000000317E-2</v>
      </c>
      <c r="D2122" s="2">
        <f t="shared" si="298"/>
        <v>0</v>
      </c>
      <c r="E2122" s="2">
        <f t="shared" si="299"/>
        <v>1.9300000000000317E-2</v>
      </c>
      <c r="F2122" s="2">
        <f t="shared" si="296"/>
        <v>3.3219961835678206E-2</v>
      </c>
      <c r="G2122" s="2">
        <f t="shared" si="296"/>
        <v>3.4221716835754548E-2</v>
      </c>
      <c r="H2122" s="2">
        <f t="shared" si="292"/>
        <v>0.97072750601951929</v>
      </c>
      <c r="I2122" s="2">
        <f t="shared" si="293"/>
        <v>49.257317566962733</v>
      </c>
    </row>
    <row r="2123" spans="1:9" ht="13.5" x14ac:dyDescent="0.25">
      <c r="A2123" s="3">
        <f>TITRES_STAT!B2126</f>
        <v>45093</v>
      </c>
      <c r="B2123" s="6">
        <f>TITRES_STAT!D2126</f>
        <v>6.2446999999999999</v>
      </c>
      <c r="C2123" s="2">
        <f t="shared" si="297"/>
        <v>2.8900000000000148E-2</v>
      </c>
      <c r="D2123" s="2">
        <f t="shared" si="298"/>
        <v>2.8900000000000148E-2</v>
      </c>
      <c r="E2123" s="2">
        <f t="shared" si="299"/>
        <v>0</v>
      </c>
      <c r="F2123" s="2">
        <f t="shared" si="296"/>
        <v>3.2911393133129775E-2</v>
      </c>
      <c r="G2123" s="2">
        <f t="shared" si="296"/>
        <v>3.1777308490343506E-2</v>
      </c>
      <c r="H2123" s="2">
        <f t="shared" si="292"/>
        <v>1.0356885053097211</v>
      </c>
      <c r="I2123" s="2">
        <f t="shared" si="293"/>
        <v>50.876570880481815</v>
      </c>
    </row>
    <row r="2124" spans="1:9" ht="13.5" x14ac:dyDescent="0.25">
      <c r="A2124" s="3">
        <f>TITRES_STAT!B2127</f>
        <v>45096</v>
      </c>
      <c r="B2124" s="6">
        <f>TITRES_STAT!D2127</f>
        <v>6.2446999999999999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3.0560579337906218E-2</v>
      </c>
      <c r="G2124" s="2">
        <f t="shared" si="296"/>
        <v>2.9507500741033255E-2</v>
      </c>
      <c r="H2124" s="2">
        <f t="shared" si="292"/>
        <v>1.0356885053097211</v>
      </c>
      <c r="I2124" s="2">
        <f t="shared" si="293"/>
        <v>50.876570880481815</v>
      </c>
    </row>
    <row r="2125" spans="1:9" ht="13.5" x14ac:dyDescent="0.25">
      <c r="A2125" s="3">
        <f>TITRES_STAT!B2128</f>
        <v>45097</v>
      </c>
      <c r="B2125" s="6">
        <f>TITRES_STAT!D2128</f>
        <v>6.2446999999999999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2.8377680813770061E-2</v>
      </c>
      <c r="G2125" s="2">
        <f t="shared" si="300"/>
        <v>2.7399822116673737E-2</v>
      </c>
      <c r="H2125" s="2">
        <f t="shared" si="292"/>
        <v>1.0356885053097211</v>
      </c>
      <c r="I2125" s="2">
        <f t="shared" si="293"/>
        <v>50.876570880481815</v>
      </c>
    </row>
    <row r="2126" spans="1:9" ht="13.5" x14ac:dyDescent="0.25">
      <c r="A2126" s="3">
        <f>TITRES_STAT!B2129</f>
        <v>45098</v>
      </c>
      <c r="B2126" s="6">
        <f>TITRES_STAT!D2129</f>
        <v>5.8982999999999999</v>
      </c>
      <c r="C2126" s="2">
        <f t="shared" si="297"/>
        <v>-0.34640000000000004</v>
      </c>
      <c r="D2126" s="2">
        <f t="shared" si="298"/>
        <v>0</v>
      </c>
      <c r="E2126" s="2">
        <f t="shared" si="299"/>
        <v>0.34640000000000004</v>
      </c>
      <c r="F2126" s="2">
        <f t="shared" si="300"/>
        <v>2.6350703612786484E-2</v>
      </c>
      <c r="G2126" s="2">
        <f t="shared" si="300"/>
        <v>5.0185549108339896E-2</v>
      </c>
      <c r="H2126" s="2">
        <f t="shared" si="292"/>
        <v>0.52506556331387222</v>
      </c>
      <c r="I2126" s="2">
        <f t="shared" si="293"/>
        <v>34.429048556636317</v>
      </c>
    </row>
    <row r="2127" spans="1:9" ht="13.5" x14ac:dyDescent="0.25">
      <c r="A2127" s="3">
        <f>TITRES_STAT!B2130</f>
        <v>45099</v>
      </c>
      <c r="B2127" s="6">
        <f>TITRES_STAT!D2130</f>
        <v>5.8982999999999999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2.4468510497587449E-2</v>
      </c>
      <c r="G2127" s="2">
        <f t="shared" si="300"/>
        <v>4.6600867029172759E-2</v>
      </c>
      <c r="H2127" s="2">
        <f t="shared" si="292"/>
        <v>0.52506556331387222</v>
      </c>
      <c r="I2127" s="2">
        <f t="shared" si="293"/>
        <v>34.429048556636317</v>
      </c>
    </row>
    <row r="2128" spans="1:9" ht="13.5" x14ac:dyDescent="0.25">
      <c r="A2128" s="3">
        <f>TITRES_STAT!B2131</f>
        <v>45100</v>
      </c>
      <c r="B2128" s="6">
        <f>TITRES_STAT!D2131</f>
        <v>6.0618999999999996</v>
      </c>
      <c r="C2128" s="2">
        <f t="shared" si="297"/>
        <v>0.16359999999999975</v>
      </c>
      <c r="D2128" s="2">
        <f t="shared" si="298"/>
        <v>0.16359999999999975</v>
      </c>
      <c r="E2128" s="2">
        <f t="shared" si="299"/>
        <v>0</v>
      </c>
      <c r="F2128" s="2">
        <f t="shared" si="300"/>
        <v>3.4406474033474042E-2</v>
      </c>
      <c r="G2128" s="2">
        <f t="shared" si="300"/>
        <v>4.3272233669946134E-2</v>
      </c>
      <c r="H2128" s="2">
        <f t="shared" si="292"/>
        <v>0.7951166629369163</v>
      </c>
      <c r="I2128" s="2">
        <f t="shared" si="293"/>
        <v>44.293314153524634</v>
      </c>
    </row>
    <row r="2129" spans="1:9" ht="13.5" x14ac:dyDescent="0.25">
      <c r="A2129" s="3">
        <f>TITRES_STAT!B2132</f>
        <v>45103</v>
      </c>
      <c r="B2129" s="6">
        <f>TITRES_STAT!D2132</f>
        <v>6.0522</v>
      </c>
      <c r="C2129" s="2">
        <f t="shared" si="297"/>
        <v>-9.6999999999995978E-3</v>
      </c>
      <c r="D2129" s="2">
        <f t="shared" si="298"/>
        <v>0</v>
      </c>
      <c r="E2129" s="2">
        <f t="shared" si="299"/>
        <v>9.6999999999995978E-3</v>
      </c>
      <c r="F2129" s="2">
        <f t="shared" si="300"/>
        <v>3.1948868745368751E-2</v>
      </c>
      <c r="G2129" s="2">
        <f t="shared" si="300"/>
        <v>4.0874216979235663E-2</v>
      </c>
      <c r="H2129" s="2">
        <f t="shared" ref="H2129:H2192" si="301">F2129/G2129</f>
        <v>0.78163867363132511</v>
      </c>
      <c r="I2129" s="2">
        <f t="shared" ref="I2129:I2192" si="302">IF(G2129=0,100,100-(100/(1+H2129)))</f>
        <v>43.871896428819312</v>
      </c>
    </row>
    <row r="2130" spans="1:9" ht="13.5" x14ac:dyDescent="0.25">
      <c r="A2130" s="3">
        <f>TITRES_STAT!B2133</f>
        <v>45104</v>
      </c>
      <c r="B2130" s="6">
        <f>TITRES_STAT!D2133</f>
        <v>6.0426000000000002</v>
      </c>
      <c r="C2130" s="2">
        <f t="shared" si="297"/>
        <v>-9.5999999999998309E-3</v>
      </c>
      <c r="D2130" s="2">
        <f t="shared" si="298"/>
        <v>0</v>
      </c>
      <c r="E2130" s="2">
        <f t="shared" si="299"/>
        <v>9.5999999999998309E-3</v>
      </c>
      <c r="F2130" s="2">
        <f t="shared" si="300"/>
        <v>2.9666806692128126E-2</v>
      </c>
      <c r="G2130" s="2">
        <f t="shared" si="300"/>
        <v>3.8640344337861676E-2</v>
      </c>
      <c r="H2130" s="2">
        <f t="shared" si="301"/>
        <v>0.7677676584020281</v>
      </c>
      <c r="I2130" s="2">
        <f t="shared" si="302"/>
        <v>43.431480079008288</v>
      </c>
    </row>
    <row r="2131" spans="1:9" ht="13.5" x14ac:dyDescent="0.25">
      <c r="A2131" s="3">
        <f>TITRES_STAT!B2134</f>
        <v>45107</v>
      </c>
      <c r="B2131" s="6">
        <f>TITRES_STAT!D2134</f>
        <v>5.8982999999999999</v>
      </c>
      <c r="C2131" s="2">
        <f t="shared" si="297"/>
        <v>-0.14430000000000032</v>
      </c>
      <c r="D2131" s="2">
        <f t="shared" si="298"/>
        <v>0</v>
      </c>
      <c r="E2131" s="2">
        <f t="shared" si="299"/>
        <v>0.14430000000000032</v>
      </c>
      <c r="F2131" s="2">
        <f t="shared" si="300"/>
        <v>2.7547749071261833E-2</v>
      </c>
      <c r="G2131" s="2">
        <f t="shared" si="300"/>
        <v>4.6187462599443008E-2</v>
      </c>
      <c r="H2131" s="2">
        <f t="shared" si="301"/>
        <v>0.59643348044830768</v>
      </c>
      <c r="I2131" s="2">
        <f t="shared" si="302"/>
        <v>37.36037158784832</v>
      </c>
    </row>
    <row r="2132" spans="1:9" ht="13.5" x14ac:dyDescent="0.25">
      <c r="A2132" s="3">
        <f>TITRES_STAT!B2135</f>
        <v>45110</v>
      </c>
      <c r="B2132" s="6">
        <f>TITRES_STAT!D2135</f>
        <v>6.0426000000000002</v>
      </c>
      <c r="C2132" s="2">
        <f t="shared" si="297"/>
        <v>0.14430000000000032</v>
      </c>
      <c r="D2132" s="2">
        <f t="shared" si="298"/>
        <v>0.14430000000000032</v>
      </c>
      <c r="E2132" s="2">
        <f t="shared" si="299"/>
        <v>0</v>
      </c>
      <c r="F2132" s="2">
        <f t="shared" si="300"/>
        <v>3.5887195566171717E-2</v>
      </c>
      <c r="G2132" s="2">
        <f t="shared" si="300"/>
        <v>4.2888358128054214E-2</v>
      </c>
      <c r="H2132" s="2">
        <f t="shared" si="301"/>
        <v>0.83675843824613838</v>
      </c>
      <c r="I2132" s="2">
        <f t="shared" si="302"/>
        <v>45.556259376444302</v>
      </c>
    </row>
    <row r="2133" spans="1:9" ht="13.5" x14ac:dyDescent="0.25">
      <c r="A2133" s="3">
        <f>TITRES_STAT!B2136</f>
        <v>45111</v>
      </c>
      <c r="B2133" s="6">
        <f>TITRES_STAT!D2136</f>
        <v>5.7732000000000001</v>
      </c>
      <c r="C2133" s="2">
        <f t="shared" si="297"/>
        <v>-0.26940000000000008</v>
      </c>
      <c r="D2133" s="2">
        <f t="shared" si="298"/>
        <v>0</v>
      </c>
      <c r="E2133" s="2">
        <f t="shared" si="299"/>
        <v>0.26940000000000008</v>
      </c>
      <c r="F2133" s="2">
        <f t="shared" si="300"/>
        <v>3.3323824454302306E-2</v>
      </c>
      <c r="G2133" s="2">
        <f t="shared" si="300"/>
        <v>5.9067761118907491E-2</v>
      </c>
      <c r="H2133" s="2">
        <f t="shared" si="301"/>
        <v>0.56416264681539463</v>
      </c>
      <c r="I2133" s="2">
        <f t="shared" si="302"/>
        <v>36.068029623646815</v>
      </c>
    </row>
    <row r="2134" spans="1:9" ht="13.5" x14ac:dyDescent="0.25">
      <c r="A2134" s="3">
        <f>TITRES_STAT!B2137</f>
        <v>45112</v>
      </c>
      <c r="B2134" s="6">
        <f>TITRES_STAT!D2137</f>
        <v>6.0522</v>
      </c>
      <c r="C2134" s="2">
        <f t="shared" si="297"/>
        <v>0.27899999999999991</v>
      </c>
      <c r="D2134" s="2">
        <f t="shared" si="298"/>
        <v>0.27899999999999991</v>
      </c>
      <c r="E2134" s="2">
        <f t="shared" si="299"/>
        <v>0</v>
      </c>
      <c r="F2134" s="2">
        <f t="shared" si="300"/>
        <v>5.0872122707566421E-2</v>
      </c>
      <c r="G2134" s="2">
        <f t="shared" si="300"/>
        <v>5.4848635324699808E-2</v>
      </c>
      <c r="H2134" s="2">
        <f t="shared" si="301"/>
        <v>0.92750024510924056</v>
      </c>
      <c r="I2134" s="2">
        <f t="shared" si="302"/>
        <v>48.119332148602389</v>
      </c>
    </row>
    <row r="2135" spans="1:9" ht="13.5" x14ac:dyDescent="0.25">
      <c r="A2135" s="3">
        <f>TITRES_STAT!B2138</f>
        <v>45113</v>
      </c>
      <c r="B2135" s="6">
        <f>TITRES_STAT!D2138</f>
        <v>6.0426000000000002</v>
      </c>
      <c r="C2135" s="2">
        <f t="shared" si="297"/>
        <v>-9.5999999999998309E-3</v>
      </c>
      <c r="D2135" s="2">
        <f t="shared" si="298"/>
        <v>0</v>
      </c>
      <c r="E2135" s="2">
        <f t="shared" si="299"/>
        <v>9.5999999999998309E-3</v>
      </c>
      <c r="F2135" s="2">
        <f t="shared" si="300"/>
        <v>4.7238399657025962E-2</v>
      </c>
      <c r="G2135" s="2">
        <f t="shared" si="300"/>
        <v>5.1616589944364091E-2</v>
      </c>
      <c r="H2135" s="2">
        <f t="shared" si="301"/>
        <v>0.91517862198844901</v>
      </c>
      <c r="I2135" s="2">
        <f t="shared" si="302"/>
        <v>47.785549163986474</v>
      </c>
    </row>
    <row r="2136" spans="1:9" ht="13.5" x14ac:dyDescent="0.25">
      <c r="A2136" s="3">
        <f>TITRES_STAT!B2139</f>
        <v>45114</v>
      </c>
      <c r="B2136" s="6">
        <f>TITRES_STAT!D2139</f>
        <v>5.9656000000000002</v>
      </c>
      <c r="C2136" s="2">
        <f t="shared" si="297"/>
        <v>-7.6999999999999957E-2</v>
      </c>
      <c r="D2136" s="2">
        <f t="shared" si="298"/>
        <v>0</v>
      </c>
      <c r="E2136" s="2">
        <f t="shared" si="299"/>
        <v>7.6999999999999957E-2</v>
      </c>
      <c r="F2136" s="2">
        <f t="shared" si="300"/>
        <v>4.3864228252952678E-2</v>
      </c>
      <c r="G2136" s="2">
        <f t="shared" si="300"/>
        <v>5.3429690662623798E-2</v>
      </c>
      <c r="H2136" s="2">
        <f t="shared" si="301"/>
        <v>0.8209710314425881</v>
      </c>
      <c r="I2136" s="2">
        <f t="shared" si="302"/>
        <v>45.08424446446071</v>
      </c>
    </row>
    <row r="2137" spans="1:9" ht="13.5" x14ac:dyDescent="0.25">
      <c r="A2137" s="3">
        <f>TITRES_STAT!B2140</f>
        <v>45117</v>
      </c>
      <c r="B2137" s="6">
        <f>TITRES_STAT!D2140</f>
        <v>5.9656000000000002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4.0731069092027491E-2</v>
      </c>
      <c r="G2137" s="2">
        <f t="shared" si="300"/>
        <v>4.9613284186722104E-2</v>
      </c>
      <c r="H2137" s="2">
        <f t="shared" si="301"/>
        <v>0.8209710314425881</v>
      </c>
      <c r="I2137" s="2">
        <f t="shared" si="302"/>
        <v>45.08424446446071</v>
      </c>
    </row>
    <row r="2138" spans="1:9" ht="13.5" x14ac:dyDescent="0.25">
      <c r="A2138" s="3">
        <f>TITRES_STAT!B2141</f>
        <v>45118</v>
      </c>
      <c r="B2138" s="6">
        <f>TITRES_STAT!D2141</f>
        <v>5.7732000000000001</v>
      </c>
      <c r="C2138" s="2">
        <f t="shared" si="297"/>
        <v>-0.19240000000000013</v>
      </c>
      <c r="D2138" s="2">
        <f t="shared" si="298"/>
        <v>0</v>
      </c>
      <c r="E2138" s="2">
        <f t="shared" si="299"/>
        <v>0.19240000000000013</v>
      </c>
      <c r="F2138" s="2">
        <f t="shared" si="300"/>
        <v>3.7821707014025527E-2</v>
      </c>
      <c r="G2138" s="2">
        <f t="shared" si="300"/>
        <v>5.9812335316241964E-2</v>
      </c>
      <c r="H2138" s="2">
        <f t="shared" si="301"/>
        <v>0.63233958035668092</v>
      </c>
      <c r="I2138" s="2">
        <f t="shared" si="302"/>
        <v>38.738237310799569</v>
      </c>
    </row>
    <row r="2139" spans="1:9" ht="13.5" x14ac:dyDescent="0.25">
      <c r="A2139" s="3">
        <f>TITRES_STAT!B2142</f>
        <v>45119</v>
      </c>
      <c r="B2139" s="6">
        <f>TITRES_STAT!D2142</f>
        <v>5.9078999999999997</v>
      </c>
      <c r="C2139" s="2">
        <f t="shared" si="297"/>
        <v>0.1346999999999996</v>
      </c>
      <c r="D2139" s="2">
        <f t="shared" si="298"/>
        <v>0.1346999999999996</v>
      </c>
      <c r="E2139" s="2">
        <f t="shared" si="299"/>
        <v>0</v>
      </c>
      <c r="F2139" s="2">
        <f t="shared" si="300"/>
        <v>4.4741585084452251E-2</v>
      </c>
      <c r="G2139" s="2">
        <f t="shared" si="300"/>
        <v>5.5540025650796111E-2</v>
      </c>
      <c r="H2139" s="2">
        <f t="shared" si="301"/>
        <v>0.80557372021687079</v>
      </c>
      <c r="I2139" s="2">
        <f t="shared" si="302"/>
        <v>44.615941802703681</v>
      </c>
    </row>
    <row r="2140" spans="1:9" ht="13.5" x14ac:dyDescent="0.25">
      <c r="A2140" s="3">
        <f>TITRES_STAT!B2143</f>
        <v>45120</v>
      </c>
      <c r="B2140" s="6">
        <f>TITRES_STAT!D2143</f>
        <v>5.9078999999999997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4.1545757578419946E-2</v>
      </c>
      <c r="G2140" s="2">
        <f t="shared" si="300"/>
        <v>5.1572880961453529E-2</v>
      </c>
      <c r="H2140" s="2">
        <f t="shared" si="301"/>
        <v>0.80557372021687079</v>
      </c>
      <c r="I2140" s="2">
        <f t="shared" si="302"/>
        <v>44.615941802703681</v>
      </c>
    </row>
    <row r="2141" spans="1:9" ht="13.5" x14ac:dyDescent="0.25">
      <c r="A2141" s="3">
        <f>TITRES_STAT!B2144</f>
        <v>45121</v>
      </c>
      <c r="B2141" s="6">
        <f>TITRES_STAT!D2144</f>
        <v>5.9078999999999997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3.8578203465675663E-2</v>
      </c>
      <c r="G2141" s="2">
        <f t="shared" si="303"/>
        <v>4.7889103749921134E-2</v>
      </c>
      <c r="H2141" s="2">
        <f t="shared" si="301"/>
        <v>0.80557372021687068</v>
      </c>
      <c r="I2141" s="2">
        <f t="shared" si="302"/>
        <v>44.615941802703674</v>
      </c>
    </row>
    <row r="2142" spans="1:9" ht="13.5" x14ac:dyDescent="0.25">
      <c r="A2142" s="3">
        <f>TITRES_STAT!B2145</f>
        <v>45124</v>
      </c>
      <c r="B2142" s="6">
        <f>TITRES_STAT!D2145</f>
        <v>5.9078999999999997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3.5822617503841685E-2</v>
      </c>
      <c r="G2142" s="2">
        <f t="shared" si="303"/>
        <v>4.4468453482069625E-2</v>
      </c>
      <c r="H2142" s="2">
        <f t="shared" si="301"/>
        <v>0.80557372021687068</v>
      </c>
      <c r="I2142" s="2">
        <f t="shared" si="302"/>
        <v>44.615941802703674</v>
      </c>
    </row>
    <row r="2143" spans="1:9" ht="13.5" x14ac:dyDescent="0.25">
      <c r="A2143" s="3">
        <f>TITRES_STAT!B2146</f>
        <v>45125</v>
      </c>
      <c r="B2143" s="6">
        <f>TITRES_STAT!D2146</f>
        <v>5.9078999999999997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3.3263859110710135E-2</v>
      </c>
      <c r="G2143" s="2">
        <f t="shared" si="303"/>
        <v>4.129213537620751E-2</v>
      </c>
      <c r="H2143" s="2">
        <f t="shared" si="301"/>
        <v>0.80557372021687068</v>
      </c>
      <c r="I2143" s="2">
        <f t="shared" si="302"/>
        <v>44.615941802703674</v>
      </c>
    </row>
    <row r="2144" spans="1:9" ht="13.5" x14ac:dyDescent="0.25">
      <c r="A2144" s="3">
        <f>TITRES_STAT!B2147</f>
        <v>45127</v>
      </c>
      <c r="B2144" s="6">
        <f>TITRES_STAT!D2147</f>
        <v>5.8982999999999999</v>
      </c>
      <c r="C2144" s="2">
        <f t="shared" si="297"/>
        <v>-9.5999999999998309E-3</v>
      </c>
      <c r="D2144" s="2">
        <f t="shared" si="298"/>
        <v>0</v>
      </c>
      <c r="E2144" s="2">
        <f t="shared" si="299"/>
        <v>9.5999999999998309E-3</v>
      </c>
      <c r="F2144" s="2">
        <f t="shared" si="303"/>
        <v>3.088786917423084E-2</v>
      </c>
      <c r="G2144" s="2">
        <f t="shared" si="303"/>
        <v>3.902841142076411E-2</v>
      </c>
      <c r="H2144" s="2">
        <f t="shared" si="301"/>
        <v>0.79142009755994591</v>
      </c>
      <c r="I2144" s="2">
        <f t="shared" si="302"/>
        <v>44.178364339996065</v>
      </c>
    </row>
    <row r="2145" spans="1:9" ht="13.5" x14ac:dyDescent="0.25">
      <c r="A2145" s="3">
        <f>TITRES_STAT!B2148</f>
        <v>45128</v>
      </c>
      <c r="B2145" s="6">
        <f>TITRES_STAT!D2148</f>
        <v>5.9656000000000002</v>
      </c>
      <c r="C2145" s="2">
        <f t="shared" si="297"/>
        <v>6.730000000000036E-2</v>
      </c>
      <c r="D2145" s="2">
        <f t="shared" si="298"/>
        <v>6.730000000000036E-2</v>
      </c>
      <c r="E2145" s="2">
        <f t="shared" si="299"/>
        <v>0</v>
      </c>
      <c r="F2145" s="2">
        <f t="shared" si="303"/>
        <v>3.3488735661785805E-2</v>
      </c>
      <c r="G2145" s="2">
        <f t="shared" si="303"/>
        <v>3.6240667747852388E-2</v>
      </c>
      <c r="H2145" s="2">
        <f t="shared" si="301"/>
        <v>0.92406508331431991</v>
      </c>
      <c r="I2145" s="2">
        <f t="shared" si="302"/>
        <v>48.026706130052588</v>
      </c>
    </row>
    <row r="2146" spans="1:9" ht="13.5" x14ac:dyDescent="0.25">
      <c r="A2146" s="3">
        <f>TITRES_STAT!B2149</f>
        <v>45131</v>
      </c>
      <c r="B2146" s="6">
        <f>TITRES_STAT!D2149</f>
        <v>6.0137999999999998</v>
      </c>
      <c r="C2146" s="2">
        <f t="shared" si="297"/>
        <v>4.8199999999999577E-2</v>
      </c>
      <c r="D2146" s="2">
        <f t="shared" si="298"/>
        <v>4.8199999999999577E-2</v>
      </c>
      <c r="E2146" s="2">
        <f t="shared" si="299"/>
        <v>0</v>
      </c>
      <c r="F2146" s="2">
        <f t="shared" si="303"/>
        <v>3.4539540257372506E-2</v>
      </c>
      <c r="G2146" s="2">
        <f t="shared" si="303"/>
        <v>3.365204862300579E-2</v>
      </c>
      <c r="H2146" s="2">
        <f t="shared" si="301"/>
        <v>1.0263725886144119</v>
      </c>
      <c r="I2146" s="2">
        <f t="shared" si="302"/>
        <v>50.650733946032226</v>
      </c>
    </row>
    <row r="2147" spans="1:9" ht="13.5" x14ac:dyDescent="0.25">
      <c r="A2147" s="3">
        <f>TITRES_STAT!B2150</f>
        <v>45133</v>
      </c>
      <c r="B2147" s="6">
        <f>TITRES_STAT!D2150</f>
        <v>5.9175000000000004</v>
      </c>
      <c r="C2147" s="2">
        <f t="shared" si="297"/>
        <v>-9.6299999999999386E-2</v>
      </c>
      <c r="D2147" s="2">
        <f t="shared" si="298"/>
        <v>0</v>
      </c>
      <c r="E2147" s="2">
        <f t="shared" si="299"/>
        <v>9.6299999999999386E-2</v>
      </c>
      <c r="F2147" s="2">
        <f t="shared" si="303"/>
        <v>3.2072430238988751E-2</v>
      </c>
      <c r="G2147" s="2">
        <f t="shared" si="303"/>
        <v>3.8126902292791046E-2</v>
      </c>
      <c r="H2147" s="2">
        <f t="shared" si="301"/>
        <v>0.84120209905048959</v>
      </c>
      <c r="I2147" s="2">
        <f t="shared" si="302"/>
        <v>45.687656965213037</v>
      </c>
    </row>
    <row r="2148" spans="1:9" ht="13.5" x14ac:dyDescent="0.25">
      <c r="A2148" s="3">
        <f>TITRES_STAT!B2151</f>
        <v>45134</v>
      </c>
      <c r="B2148" s="6">
        <f>TITRES_STAT!D2151</f>
        <v>6.0041000000000002</v>
      </c>
      <c r="C2148" s="2">
        <f t="shared" si="297"/>
        <v>8.6599999999999788E-2</v>
      </c>
      <c r="D2148" s="2">
        <f t="shared" si="298"/>
        <v>8.6599999999999788E-2</v>
      </c>
      <c r="E2148" s="2">
        <f t="shared" si="299"/>
        <v>0</v>
      </c>
      <c r="F2148" s="2">
        <f t="shared" si="303"/>
        <v>3.596725665048954E-2</v>
      </c>
      <c r="G2148" s="2">
        <f t="shared" si="303"/>
        <v>3.5403552129020258E-2</v>
      </c>
      <c r="H2148" s="2">
        <f t="shared" si="301"/>
        <v>1.0159222588573877</v>
      </c>
      <c r="I2148" s="2">
        <f t="shared" si="302"/>
        <v>50.394912521736138</v>
      </c>
    </row>
    <row r="2149" spans="1:9" ht="13.5" x14ac:dyDescent="0.25">
      <c r="A2149" s="3">
        <f>TITRES_STAT!B2152</f>
        <v>45135</v>
      </c>
      <c r="B2149" s="6">
        <f>TITRES_STAT!D2152</f>
        <v>6.0041000000000002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3.3398166889740288E-2</v>
      </c>
      <c r="G2149" s="2">
        <f t="shared" si="303"/>
        <v>3.2874726976947384E-2</v>
      </c>
      <c r="H2149" s="2">
        <f t="shared" si="301"/>
        <v>1.0159222588573877</v>
      </c>
      <c r="I2149" s="2">
        <f t="shared" si="302"/>
        <v>50.394912521736138</v>
      </c>
    </row>
    <row r="2150" spans="1:9" ht="13.5" x14ac:dyDescent="0.25">
      <c r="A2150" s="3">
        <f>TITRES_STAT!B2153</f>
        <v>45138</v>
      </c>
      <c r="B2150" s="6">
        <f>TITRES_STAT!D2153</f>
        <v>5.9656000000000002</v>
      </c>
      <c r="C2150" s="2">
        <f t="shared" si="297"/>
        <v>-3.8499999999999979E-2</v>
      </c>
      <c r="D2150" s="2">
        <f t="shared" si="298"/>
        <v>0</v>
      </c>
      <c r="E2150" s="2">
        <f t="shared" si="299"/>
        <v>3.8499999999999979E-2</v>
      </c>
      <c r="F2150" s="2">
        <f t="shared" si="303"/>
        <v>3.1012583540473124E-2</v>
      </c>
      <c r="G2150" s="2">
        <f t="shared" si="303"/>
        <v>3.3276532192879717E-2</v>
      </c>
      <c r="H2150" s="2">
        <f t="shared" si="301"/>
        <v>0.93196560749527213</v>
      </c>
      <c r="I2150" s="2">
        <f t="shared" si="302"/>
        <v>48.23924421219558</v>
      </c>
    </row>
    <row r="2151" spans="1:9" ht="13.5" x14ac:dyDescent="0.25">
      <c r="A2151" s="3">
        <f>TITRES_STAT!B2154</f>
        <v>45139</v>
      </c>
      <c r="B2151" s="6">
        <f>TITRES_STAT!D2154</f>
        <v>5.9560000000000004</v>
      </c>
      <c r="C2151" s="2">
        <f t="shared" si="297"/>
        <v>-9.5999999999998309E-3</v>
      </c>
      <c r="D2151" s="2">
        <f t="shared" si="298"/>
        <v>0</v>
      </c>
      <c r="E2151" s="2">
        <f t="shared" si="299"/>
        <v>9.5999999999998309E-3</v>
      </c>
      <c r="F2151" s="2">
        <f t="shared" si="303"/>
        <v>2.8797399001867899E-2</v>
      </c>
      <c r="G2151" s="2">
        <f t="shared" si="303"/>
        <v>3.1585351321959727E-2</v>
      </c>
      <c r="H2151" s="2">
        <f t="shared" si="301"/>
        <v>0.91173274307848196</v>
      </c>
      <c r="I2151" s="2">
        <f t="shared" si="302"/>
        <v>47.691433145111581</v>
      </c>
    </row>
    <row r="2152" spans="1:9" ht="13.5" x14ac:dyDescent="0.25">
      <c r="A2152" s="3">
        <f>TITRES_STAT!B2155</f>
        <v>45140</v>
      </c>
      <c r="B2152" s="6">
        <f>TITRES_STAT!D2155</f>
        <v>5.9560000000000004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2.6740441930305909E-2</v>
      </c>
      <c r="G2152" s="2">
        <f t="shared" si="303"/>
        <v>2.9329254798962607E-2</v>
      </c>
      <c r="H2152" s="2">
        <f t="shared" si="301"/>
        <v>0.91173274307848196</v>
      </c>
      <c r="I2152" s="2">
        <f t="shared" si="302"/>
        <v>47.691433145111581</v>
      </c>
    </row>
    <row r="2153" spans="1:9" ht="13.5" x14ac:dyDescent="0.25">
      <c r="A2153" s="3">
        <f>TITRES_STAT!B2156</f>
        <v>45141</v>
      </c>
      <c r="B2153" s="6">
        <f>TITRES_STAT!D2156</f>
        <v>5.9560000000000004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2.4830410363855488E-2</v>
      </c>
      <c r="G2153" s="2">
        <f t="shared" si="303"/>
        <v>2.7234308027608133E-2</v>
      </c>
      <c r="H2153" s="2">
        <f t="shared" si="301"/>
        <v>0.91173274307848207</v>
      </c>
      <c r="I2153" s="2">
        <f t="shared" si="302"/>
        <v>47.691433145111581</v>
      </c>
    </row>
    <row r="2154" spans="1:9" ht="13.5" x14ac:dyDescent="0.25">
      <c r="A2154" s="3">
        <f>TITRES_STAT!B2157</f>
        <v>45142</v>
      </c>
      <c r="B2154" s="6">
        <f>TITRES_STAT!D2157</f>
        <v>5.9560000000000004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2.3056809623580095E-2</v>
      </c>
      <c r="G2154" s="2">
        <f t="shared" si="303"/>
        <v>2.5289000311350406E-2</v>
      </c>
      <c r="H2154" s="2">
        <f t="shared" si="301"/>
        <v>0.91173274307848218</v>
      </c>
      <c r="I2154" s="2">
        <f t="shared" si="302"/>
        <v>47.691433145111581</v>
      </c>
    </row>
    <row r="2155" spans="1:9" ht="13.5" x14ac:dyDescent="0.25">
      <c r="A2155" s="3">
        <f>TITRES_STAT!B2158</f>
        <v>45145</v>
      </c>
      <c r="B2155" s="6">
        <f>TITRES_STAT!D2158</f>
        <v>5.9175000000000004</v>
      </c>
      <c r="C2155" s="2">
        <f t="shared" si="297"/>
        <v>-3.8499999999999979E-2</v>
      </c>
      <c r="D2155" s="2">
        <f t="shared" si="298"/>
        <v>0</v>
      </c>
      <c r="E2155" s="2">
        <f t="shared" si="299"/>
        <v>3.8499999999999979E-2</v>
      </c>
      <c r="F2155" s="2">
        <f t="shared" si="303"/>
        <v>2.1409894650467231E-2</v>
      </c>
      <c r="G2155" s="2">
        <f t="shared" si="303"/>
        <v>2.6232643146253946E-2</v>
      </c>
      <c r="H2155" s="2">
        <f t="shared" si="301"/>
        <v>0.81615468678094649</v>
      </c>
      <c r="I2155" s="2">
        <f t="shared" si="302"/>
        <v>44.938610830971911</v>
      </c>
    </row>
    <row r="2156" spans="1:9" ht="13.5" x14ac:dyDescent="0.25">
      <c r="A2156" s="3">
        <f>TITRES_STAT!B2159</f>
        <v>45146</v>
      </c>
      <c r="B2156" s="6">
        <f>TITRES_STAT!D2159</f>
        <v>5.9175000000000004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1.9880616461148141E-2</v>
      </c>
      <c r="G2156" s="2">
        <f t="shared" si="303"/>
        <v>2.4358882921521521E-2</v>
      </c>
      <c r="H2156" s="2">
        <f t="shared" si="301"/>
        <v>0.81615468678094638</v>
      </c>
      <c r="I2156" s="2">
        <f t="shared" si="302"/>
        <v>44.938610830971911</v>
      </c>
    </row>
    <row r="2157" spans="1:9" ht="13.5" x14ac:dyDescent="0.25">
      <c r="A2157" s="3">
        <f>TITRES_STAT!B2160</f>
        <v>45147</v>
      </c>
      <c r="B2157" s="6">
        <f>TITRES_STAT!D2160</f>
        <v>5.9175000000000004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1.8460572428208987E-2</v>
      </c>
      <c r="G2157" s="2">
        <f t="shared" si="304"/>
        <v>2.2618962712841414E-2</v>
      </c>
      <c r="H2157" s="2">
        <f t="shared" si="301"/>
        <v>0.81615468678094627</v>
      </c>
      <c r="I2157" s="2">
        <f t="shared" si="302"/>
        <v>44.938610830971911</v>
      </c>
    </row>
    <row r="2158" spans="1:9" ht="13.5" x14ac:dyDescent="0.25">
      <c r="A2158" s="3">
        <f>TITRES_STAT!B2161</f>
        <v>45148</v>
      </c>
      <c r="B2158" s="6">
        <f>TITRES_STAT!D2161</f>
        <v>5.9175000000000004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1.7141960111908345E-2</v>
      </c>
      <c r="G2158" s="2">
        <f t="shared" si="304"/>
        <v>2.1003322519067027E-2</v>
      </c>
      <c r="H2158" s="2">
        <f t="shared" si="301"/>
        <v>0.81615468678094627</v>
      </c>
      <c r="I2158" s="2">
        <f t="shared" si="302"/>
        <v>44.938610830971911</v>
      </c>
    </row>
    <row r="2159" spans="1:9" ht="13.5" x14ac:dyDescent="0.25">
      <c r="A2159" s="3">
        <f>TITRES_STAT!B2162</f>
        <v>45149</v>
      </c>
      <c r="B2159" s="6">
        <f>TITRES_STAT!D2162</f>
        <v>5.9175000000000004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1.5917534389629177E-2</v>
      </c>
      <c r="G2159" s="2">
        <f t="shared" si="304"/>
        <v>1.9503085196276526E-2</v>
      </c>
      <c r="H2159" s="2">
        <f t="shared" si="301"/>
        <v>0.81615468678094616</v>
      </c>
      <c r="I2159" s="2">
        <f t="shared" si="302"/>
        <v>44.938610830971903</v>
      </c>
    </row>
    <row r="2160" spans="1:9" ht="13.5" x14ac:dyDescent="0.25">
      <c r="A2160" s="3">
        <f>TITRES_STAT!B2163</f>
        <v>45152</v>
      </c>
      <c r="B2160" s="6">
        <f>TITRES_STAT!D2163</f>
        <v>5.9175000000000004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1.4780567647512807E-2</v>
      </c>
      <c r="G2160" s="2">
        <f t="shared" si="304"/>
        <v>1.8110007682256773E-2</v>
      </c>
      <c r="H2160" s="2">
        <f t="shared" si="301"/>
        <v>0.81615468678094627</v>
      </c>
      <c r="I2160" s="2">
        <f t="shared" si="302"/>
        <v>44.938610830971911</v>
      </c>
    </row>
    <row r="2161" spans="1:9" ht="13.5" x14ac:dyDescent="0.25">
      <c r="A2161" s="3">
        <f>TITRES_STAT!B2164</f>
        <v>45153</v>
      </c>
      <c r="B2161" s="6">
        <f>TITRES_STAT!D2164</f>
        <v>5.9078999999999997</v>
      </c>
      <c r="C2161" s="2">
        <f t="shared" si="297"/>
        <v>-9.6000000000007191E-3</v>
      </c>
      <c r="D2161" s="2">
        <f t="shared" si="298"/>
        <v>0</v>
      </c>
      <c r="E2161" s="2">
        <f t="shared" si="299"/>
        <v>9.6000000000007191E-3</v>
      </c>
      <c r="F2161" s="2">
        <f t="shared" si="304"/>
        <v>1.3724812815547606E-2</v>
      </c>
      <c r="G2161" s="2">
        <f t="shared" si="304"/>
        <v>1.7502149990667053E-2</v>
      </c>
      <c r="H2161" s="2">
        <f t="shared" si="301"/>
        <v>0.78417867649781903</v>
      </c>
      <c r="I2161" s="2">
        <f t="shared" si="302"/>
        <v>43.951801847396283</v>
      </c>
    </row>
    <row r="2162" spans="1:9" ht="13.5" x14ac:dyDescent="0.25">
      <c r="A2162" s="3">
        <f>TITRES_STAT!B2165</f>
        <v>45154</v>
      </c>
      <c r="B2162" s="6">
        <f>TITRES_STAT!D2165</f>
        <v>5.8693999999999997</v>
      </c>
      <c r="C2162" s="2">
        <f t="shared" si="297"/>
        <v>-3.8499999999999979E-2</v>
      </c>
      <c r="D2162" s="2">
        <f t="shared" si="298"/>
        <v>0</v>
      </c>
      <c r="E2162" s="2">
        <f t="shared" si="299"/>
        <v>3.8499999999999979E-2</v>
      </c>
      <c r="F2162" s="2">
        <f t="shared" si="304"/>
        <v>1.2744469043008492E-2</v>
      </c>
      <c r="G2162" s="2">
        <f t="shared" si="304"/>
        <v>1.9001996419905121E-2</v>
      </c>
      <c r="H2162" s="2">
        <f t="shared" si="301"/>
        <v>0.67069105589654276</v>
      </c>
      <c r="I2162" s="2">
        <f t="shared" si="302"/>
        <v>40.1445290276382</v>
      </c>
    </row>
    <row r="2163" spans="1:9" ht="13.5" x14ac:dyDescent="0.25">
      <c r="A2163" s="3">
        <f>TITRES_STAT!B2166</f>
        <v>45155</v>
      </c>
      <c r="B2163" s="6">
        <f>TITRES_STAT!D2166</f>
        <v>5.8982999999999999</v>
      </c>
      <c r="C2163" s="2">
        <f t="shared" si="297"/>
        <v>2.8900000000000148E-2</v>
      </c>
      <c r="D2163" s="2">
        <f t="shared" si="298"/>
        <v>2.8900000000000148E-2</v>
      </c>
      <c r="E2163" s="2">
        <f t="shared" si="299"/>
        <v>0</v>
      </c>
      <c r="F2163" s="2">
        <f t="shared" si="304"/>
        <v>1.3898435539936468E-2</v>
      </c>
      <c r="G2163" s="2">
        <f t="shared" si="304"/>
        <v>1.764471096134047E-2</v>
      </c>
      <c r="H2163" s="2">
        <f t="shared" si="301"/>
        <v>0.78768281160218012</v>
      </c>
      <c r="I2163" s="2">
        <f t="shared" si="302"/>
        <v>44.061664993927693</v>
      </c>
    </row>
    <row r="2164" spans="1:9" ht="13.5" x14ac:dyDescent="0.25">
      <c r="A2164" s="3">
        <f>TITRES_STAT!B2167</f>
        <v>45156</v>
      </c>
      <c r="B2164" s="6">
        <f>TITRES_STAT!D2167</f>
        <v>5.8887</v>
      </c>
      <c r="C2164" s="2">
        <f t="shared" si="297"/>
        <v>-9.5999999999998309E-3</v>
      </c>
      <c r="D2164" s="2">
        <f t="shared" si="298"/>
        <v>0</v>
      </c>
      <c r="E2164" s="2">
        <f t="shared" si="299"/>
        <v>9.5999999999998309E-3</v>
      </c>
      <c r="F2164" s="2">
        <f t="shared" si="304"/>
        <v>1.290569014422672E-2</v>
      </c>
      <c r="G2164" s="2">
        <f t="shared" si="304"/>
        <v>1.707008874981614E-2</v>
      </c>
      <c r="H2164" s="2">
        <f t="shared" si="301"/>
        <v>0.75604118604044901</v>
      </c>
      <c r="I2164" s="2">
        <f t="shared" si="302"/>
        <v>43.053727443898019</v>
      </c>
    </row>
    <row r="2165" spans="1:9" ht="13.5" x14ac:dyDescent="0.25">
      <c r="A2165" s="3">
        <f>TITRES_STAT!B2168</f>
        <v>45159</v>
      </c>
      <c r="B2165" s="6">
        <f>TITRES_STAT!D2168</f>
        <v>5.8887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1.1983855133924812E-2</v>
      </c>
      <c r="G2165" s="2">
        <f t="shared" si="304"/>
        <v>1.5850796696257847E-2</v>
      </c>
      <c r="H2165" s="2">
        <f t="shared" si="301"/>
        <v>0.7560411860404489</v>
      </c>
      <c r="I2165" s="2">
        <f t="shared" si="302"/>
        <v>43.053727443898019</v>
      </c>
    </row>
    <row r="2166" spans="1:9" ht="13.5" x14ac:dyDescent="0.25">
      <c r="A2166" s="3">
        <f>TITRES_STAT!B2169</f>
        <v>45160</v>
      </c>
      <c r="B2166" s="6">
        <f>TITRES_STAT!D2169</f>
        <v>5.8887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1.1127865481501612E-2</v>
      </c>
      <c r="G2166" s="2">
        <f t="shared" si="304"/>
        <v>1.4718596932239428E-2</v>
      </c>
      <c r="H2166" s="2">
        <f t="shared" si="301"/>
        <v>0.75604118604044901</v>
      </c>
      <c r="I2166" s="2">
        <f t="shared" si="302"/>
        <v>43.053727443898019</v>
      </c>
    </row>
    <row r="2167" spans="1:9" ht="13.5" x14ac:dyDescent="0.25">
      <c r="A2167" s="3">
        <f>TITRES_STAT!B2170</f>
        <v>45161</v>
      </c>
      <c r="B2167" s="6">
        <f>TITRES_STAT!D2170</f>
        <v>5.7732000000000001</v>
      </c>
      <c r="C2167" s="2">
        <f t="shared" si="297"/>
        <v>-0.11549999999999994</v>
      </c>
      <c r="D2167" s="2">
        <f t="shared" si="298"/>
        <v>0</v>
      </c>
      <c r="E2167" s="2">
        <f t="shared" si="299"/>
        <v>0.11549999999999994</v>
      </c>
      <c r="F2167" s="2">
        <f t="shared" si="304"/>
        <v>1.033301794710864E-2</v>
      </c>
      <c r="G2167" s="2">
        <f t="shared" si="304"/>
        <v>2.1917268579936609E-2</v>
      </c>
      <c r="H2167" s="2">
        <f t="shared" si="301"/>
        <v>0.47145555156300983</v>
      </c>
      <c r="I2167" s="2">
        <f t="shared" si="302"/>
        <v>32.040081065460683</v>
      </c>
    </row>
    <row r="2168" spans="1:9" ht="13.5" x14ac:dyDescent="0.25">
      <c r="A2168" s="3">
        <f>TITRES_STAT!B2171</f>
        <v>45162</v>
      </c>
      <c r="B2168" s="6">
        <f>TITRES_STAT!D2171</f>
        <v>5.7347000000000001</v>
      </c>
      <c r="C2168" s="2">
        <f t="shared" si="297"/>
        <v>-3.8499999999999979E-2</v>
      </c>
      <c r="D2168" s="2">
        <f t="shared" si="298"/>
        <v>0</v>
      </c>
      <c r="E2168" s="2">
        <f t="shared" si="299"/>
        <v>3.8499999999999979E-2</v>
      </c>
      <c r="F2168" s="2">
        <f t="shared" si="304"/>
        <v>9.5949452366008801E-3</v>
      </c>
      <c r="G2168" s="2">
        <f t="shared" si="304"/>
        <v>2.3101749395655423E-2</v>
      </c>
      <c r="H2168" s="2">
        <f t="shared" si="301"/>
        <v>0.41533414081642367</v>
      </c>
      <c r="I2168" s="2">
        <f t="shared" si="302"/>
        <v>29.345306443101961</v>
      </c>
    </row>
    <row r="2169" spans="1:9" ht="13.5" x14ac:dyDescent="0.25">
      <c r="A2169" s="3">
        <f>TITRES_STAT!B2172</f>
        <v>45163</v>
      </c>
      <c r="B2169" s="6">
        <f>TITRES_STAT!D2172</f>
        <v>5.7251000000000003</v>
      </c>
      <c r="C2169" s="2">
        <f t="shared" si="297"/>
        <v>-9.5999999999998309E-3</v>
      </c>
      <c r="D2169" s="2">
        <f t="shared" si="298"/>
        <v>0</v>
      </c>
      <c r="E2169" s="2">
        <f t="shared" si="299"/>
        <v>9.5999999999998309E-3</v>
      </c>
      <c r="F2169" s="2">
        <f t="shared" si="304"/>
        <v>8.9095920054151033E-3</v>
      </c>
      <c r="G2169" s="2">
        <f t="shared" si="304"/>
        <v>2.2137338724537166E-2</v>
      </c>
      <c r="H2169" s="2">
        <f t="shared" si="301"/>
        <v>0.40246897408402826</v>
      </c>
      <c r="I2169" s="2">
        <f t="shared" si="302"/>
        <v>28.697174876676783</v>
      </c>
    </row>
    <row r="2170" spans="1:9" ht="13.5" x14ac:dyDescent="0.25">
      <c r="A2170" s="3">
        <f>TITRES_STAT!B2173</f>
        <v>45166</v>
      </c>
      <c r="B2170" s="6">
        <f>TITRES_STAT!D2173</f>
        <v>5.7732000000000001</v>
      </c>
      <c r="C2170" s="2">
        <f t="shared" si="297"/>
        <v>4.809999999999981E-2</v>
      </c>
      <c r="D2170" s="2">
        <f t="shared" si="298"/>
        <v>4.809999999999981E-2</v>
      </c>
      <c r="E2170" s="2">
        <f t="shared" si="299"/>
        <v>0</v>
      </c>
      <c r="F2170" s="2">
        <f t="shared" si="304"/>
        <v>1.1708906862171155E-2</v>
      </c>
      <c r="G2170" s="2">
        <f t="shared" si="304"/>
        <v>2.0556100244213085E-2</v>
      </c>
      <c r="H2170" s="2">
        <f t="shared" si="301"/>
        <v>0.56960740233145268</v>
      </c>
      <c r="I2170" s="2">
        <f t="shared" si="302"/>
        <v>36.28980097095446</v>
      </c>
    </row>
    <row r="2171" spans="1:9" ht="13.5" x14ac:dyDescent="0.25">
      <c r="A2171" s="3">
        <f>TITRES_STAT!B2174</f>
        <v>45167</v>
      </c>
      <c r="B2171" s="6">
        <f>TITRES_STAT!D2174</f>
        <v>5.7732000000000001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1.0872556372016073E-2</v>
      </c>
      <c r="G2171" s="2">
        <f t="shared" si="304"/>
        <v>1.9087807369626435E-2</v>
      </c>
      <c r="H2171" s="2">
        <f t="shared" si="301"/>
        <v>0.56960740233145268</v>
      </c>
      <c r="I2171" s="2">
        <f t="shared" si="302"/>
        <v>36.28980097095446</v>
      </c>
    </row>
    <row r="2172" spans="1:9" ht="13.5" x14ac:dyDescent="0.25">
      <c r="A2172" s="3">
        <f>TITRES_STAT!B2175</f>
        <v>45168</v>
      </c>
      <c r="B2172" s="6">
        <f>TITRES_STAT!D2175</f>
        <v>5.8887</v>
      </c>
      <c r="C2172" s="2">
        <f t="shared" si="297"/>
        <v>0.11549999999999994</v>
      </c>
      <c r="D2172" s="2">
        <f t="shared" si="298"/>
        <v>0.11549999999999994</v>
      </c>
      <c r="E2172" s="2">
        <f t="shared" si="299"/>
        <v>0</v>
      </c>
      <c r="F2172" s="2">
        <f t="shared" si="304"/>
        <v>1.8345945202586349E-2</v>
      </c>
      <c r="G2172" s="2">
        <f t="shared" si="304"/>
        <v>1.7724392557510262E-2</v>
      </c>
      <c r="H2172" s="2">
        <f t="shared" si="301"/>
        <v>1.0350676415600331</v>
      </c>
      <c r="I2172" s="2">
        <f t="shared" si="302"/>
        <v>50.861584176463815</v>
      </c>
    </row>
    <row r="2173" spans="1:9" ht="13.5" x14ac:dyDescent="0.25">
      <c r="A2173" s="3">
        <f>TITRES_STAT!B2176</f>
        <v>45169</v>
      </c>
      <c r="B2173" s="6">
        <f>TITRES_STAT!D2176</f>
        <v>5.7732000000000001</v>
      </c>
      <c r="C2173" s="2">
        <f t="shared" si="297"/>
        <v>-0.11549999999999994</v>
      </c>
      <c r="D2173" s="2">
        <f t="shared" si="298"/>
        <v>0</v>
      </c>
      <c r="E2173" s="2">
        <f t="shared" si="299"/>
        <v>0.11549999999999994</v>
      </c>
      <c r="F2173" s="2">
        <f t="shared" ref="F2173:G2188" si="305">((F2172*13)+D2173)/14</f>
        <v>1.7035520545258753E-2</v>
      </c>
      <c r="G2173" s="2">
        <f t="shared" si="305"/>
        <v>2.4708364517688097E-2</v>
      </c>
      <c r="H2173" s="2">
        <f t="shared" si="301"/>
        <v>0.68946370501630949</v>
      </c>
      <c r="I2173" s="2">
        <f t="shared" si="302"/>
        <v>40.809619228230396</v>
      </c>
    </row>
    <row r="2174" spans="1:9" ht="13.5" x14ac:dyDescent="0.25">
      <c r="A2174" s="3">
        <f>TITRES_STAT!B2177</f>
        <v>45170</v>
      </c>
      <c r="B2174" s="6">
        <f>TITRES_STAT!D2177</f>
        <v>5.6866000000000003</v>
      </c>
      <c r="C2174" s="2">
        <f t="shared" si="297"/>
        <v>-8.6599999999999788E-2</v>
      </c>
      <c r="D2174" s="2">
        <f t="shared" si="298"/>
        <v>0</v>
      </c>
      <c r="E2174" s="2">
        <f t="shared" si="299"/>
        <v>8.6599999999999788E-2</v>
      </c>
      <c r="F2174" s="2">
        <f t="shared" si="305"/>
        <v>1.5818697649168843E-2</v>
      </c>
      <c r="G2174" s="2">
        <f t="shared" si="305"/>
        <v>2.9129195623567503E-2</v>
      </c>
      <c r="H2174" s="2">
        <f t="shared" si="301"/>
        <v>0.54305301984962606</v>
      </c>
      <c r="I2174" s="2">
        <f t="shared" si="302"/>
        <v>35.193412855155671</v>
      </c>
    </row>
    <row r="2175" spans="1:9" ht="13.5" x14ac:dyDescent="0.25">
      <c r="A2175" s="3">
        <f>TITRES_STAT!B2178</f>
        <v>45173</v>
      </c>
      <c r="B2175" s="6">
        <f>TITRES_STAT!D2178</f>
        <v>5.7732000000000001</v>
      </c>
      <c r="C2175" s="2">
        <f t="shared" si="297"/>
        <v>8.6599999999999788E-2</v>
      </c>
      <c r="D2175" s="2">
        <f t="shared" si="298"/>
        <v>8.6599999999999788E-2</v>
      </c>
      <c r="E2175" s="2">
        <f t="shared" si="299"/>
        <v>0</v>
      </c>
      <c r="F2175" s="2">
        <f t="shared" si="305"/>
        <v>2.0874504959942482E-2</v>
      </c>
      <c r="G2175" s="2">
        <f t="shared" si="305"/>
        <v>2.704853879331268E-2</v>
      </c>
      <c r="H2175" s="2">
        <f t="shared" si="301"/>
        <v>0.77174242643759261</v>
      </c>
      <c r="I2175" s="2">
        <f t="shared" si="302"/>
        <v>43.558387208084177</v>
      </c>
    </row>
    <row r="2176" spans="1:9" ht="13.5" x14ac:dyDescent="0.25">
      <c r="A2176" s="3">
        <f>TITRES_STAT!B2179</f>
        <v>45174</v>
      </c>
      <c r="B2176" s="6">
        <f>TITRES_STAT!D2179</f>
        <v>5.7732000000000001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1.9383468891375162E-2</v>
      </c>
      <c r="G2176" s="2">
        <f t="shared" si="305"/>
        <v>2.5116500308076058E-2</v>
      </c>
      <c r="H2176" s="2">
        <f t="shared" si="301"/>
        <v>0.77174242643759272</v>
      </c>
      <c r="I2176" s="2">
        <f t="shared" si="302"/>
        <v>43.558387208084184</v>
      </c>
    </row>
    <row r="2177" spans="1:9" ht="13.5" x14ac:dyDescent="0.25">
      <c r="A2177" s="3">
        <f>TITRES_STAT!B2180</f>
        <v>45175</v>
      </c>
      <c r="B2177" s="6">
        <f>TITRES_STAT!D2180</f>
        <v>5.7732000000000001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1.7998935399134081E-2</v>
      </c>
      <c r="G2177" s="2">
        <f t="shared" si="305"/>
        <v>2.3322464571784912E-2</v>
      </c>
      <c r="H2177" s="2">
        <f t="shared" si="301"/>
        <v>0.77174242643759272</v>
      </c>
      <c r="I2177" s="2">
        <f t="shared" si="302"/>
        <v>43.558387208084184</v>
      </c>
    </row>
    <row r="2178" spans="1:9" ht="13.5" x14ac:dyDescent="0.25">
      <c r="A2178" s="3">
        <f>TITRES_STAT!B2181</f>
        <v>45176</v>
      </c>
      <c r="B2178" s="6">
        <f>TITRES_STAT!D2181</f>
        <v>5.7732000000000001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1.6713297156338788E-2</v>
      </c>
      <c r="G2178" s="2">
        <f t="shared" si="305"/>
        <v>2.1656574245228846E-2</v>
      </c>
      <c r="H2178" s="2">
        <f t="shared" si="301"/>
        <v>0.77174242643759272</v>
      </c>
      <c r="I2178" s="2">
        <f t="shared" si="302"/>
        <v>43.558387208084184</v>
      </c>
    </row>
    <row r="2179" spans="1:9" ht="13.5" x14ac:dyDescent="0.25">
      <c r="A2179" s="3">
        <f>TITRES_STAT!B2182</f>
        <v>45177</v>
      </c>
      <c r="B2179" s="6">
        <f>TITRES_STAT!D2182</f>
        <v>5.7732000000000001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1.5519490216600302E-2</v>
      </c>
      <c r="G2179" s="2">
        <f t="shared" si="305"/>
        <v>2.0109676084855359E-2</v>
      </c>
      <c r="H2179" s="2">
        <f t="shared" si="301"/>
        <v>0.77174242643759261</v>
      </c>
      <c r="I2179" s="2">
        <f t="shared" si="302"/>
        <v>43.558387208084177</v>
      </c>
    </row>
    <row r="2180" spans="1:9" ht="13.5" x14ac:dyDescent="0.25">
      <c r="A2180" s="3">
        <f>TITRES_STAT!B2183</f>
        <v>45180</v>
      </c>
      <c r="B2180" s="6">
        <f>TITRES_STAT!D2183</f>
        <v>5.6577000000000002</v>
      </c>
      <c r="C2180" s="2">
        <f t="shared" si="306"/>
        <v>-0.11549999999999994</v>
      </c>
      <c r="D2180" s="2">
        <f t="shared" si="307"/>
        <v>0</v>
      </c>
      <c r="E2180" s="2">
        <f t="shared" si="308"/>
        <v>0.11549999999999994</v>
      </c>
      <c r="F2180" s="2">
        <f t="shared" si="305"/>
        <v>1.4410955201128853E-2</v>
      </c>
      <c r="G2180" s="2">
        <f t="shared" si="305"/>
        <v>2.6923270650222826E-2</v>
      </c>
      <c r="H2180" s="2">
        <f t="shared" si="301"/>
        <v>0.53526019882021958</v>
      </c>
      <c r="I2180" s="2">
        <f t="shared" si="302"/>
        <v>34.864461361764185</v>
      </c>
    </row>
    <row r="2181" spans="1:9" ht="13.5" x14ac:dyDescent="0.25">
      <c r="A2181" s="3">
        <f>TITRES_STAT!B2184</f>
        <v>45181</v>
      </c>
      <c r="B2181" s="6">
        <f>TITRES_STAT!D2184</f>
        <v>5.3209999999999997</v>
      </c>
      <c r="C2181" s="2">
        <f t="shared" si="306"/>
        <v>-0.33670000000000044</v>
      </c>
      <c r="D2181" s="2">
        <f t="shared" si="307"/>
        <v>0</v>
      </c>
      <c r="E2181" s="2">
        <f t="shared" si="308"/>
        <v>0.33670000000000044</v>
      </c>
      <c r="F2181" s="2">
        <f t="shared" si="305"/>
        <v>1.3381601258191076E-2</v>
      </c>
      <c r="G2181" s="2">
        <f t="shared" si="305"/>
        <v>4.9050179889492659E-2</v>
      </c>
      <c r="H2181" s="2">
        <f t="shared" si="301"/>
        <v>0.27281451950510849</v>
      </c>
      <c r="I2181" s="2">
        <f t="shared" si="302"/>
        <v>21.433957212491848</v>
      </c>
    </row>
    <row r="2182" spans="1:9" ht="13.5" x14ac:dyDescent="0.25">
      <c r="A2182" s="3">
        <f>TITRES_STAT!B2185</f>
        <v>45182</v>
      </c>
      <c r="B2182" s="6">
        <f>TITRES_STAT!D2185</f>
        <v>5.1959</v>
      </c>
      <c r="C2182" s="2">
        <f t="shared" si="306"/>
        <v>-0.12509999999999977</v>
      </c>
      <c r="D2182" s="2">
        <f t="shared" si="307"/>
        <v>0</v>
      </c>
      <c r="E2182" s="2">
        <f t="shared" si="308"/>
        <v>0.12509999999999977</v>
      </c>
      <c r="F2182" s="2">
        <f t="shared" si="305"/>
        <v>1.2425772596891715E-2</v>
      </c>
      <c r="G2182" s="2">
        <f t="shared" si="305"/>
        <v>5.4482309897386019E-2</v>
      </c>
      <c r="H2182" s="2">
        <f t="shared" si="301"/>
        <v>0.228069856441382</v>
      </c>
      <c r="I2182" s="2">
        <f t="shared" si="302"/>
        <v>18.57140741995471</v>
      </c>
    </row>
    <row r="2183" spans="1:9" ht="13.5" x14ac:dyDescent="0.25">
      <c r="A2183" s="3">
        <f>TITRES_STAT!B2186</f>
        <v>45183</v>
      </c>
      <c r="B2183" s="6">
        <f>TITRES_STAT!D2186</f>
        <v>5.4844999999999997</v>
      </c>
      <c r="C2183" s="2">
        <f t="shared" si="306"/>
        <v>0.28859999999999975</v>
      </c>
      <c r="D2183" s="2">
        <f t="shared" si="307"/>
        <v>0.28859999999999975</v>
      </c>
      <c r="E2183" s="2">
        <f t="shared" si="308"/>
        <v>0</v>
      </c>
      <c r="F2183" s="2">
        <f t="shared" si="305"/>
        <v>3.2152503125685142E-2</v>
      </c>
      <c r="G2183" s="2">
        <f t="shared" si="305"/>
        <v>5.0590716333287024E-2</v>
      </c>
      <c r="H2183" s="2">
        <f t="shared" si="301"/>
        <v>0.63554156683347562</v>
      </c>
      <c r="I2183" s="2">
        <f t="shared" si="302"/>
        <v>38.858172713025517</v>
      </c>
    </row>
    <row r="2184" spans="1:9" ht="13.5" x14ac:dyDescent="0.25">
      <c r="A2184" s="3">
        <f>TITRES_STAT!B2187</f>
        <v>45184</v>
      </c>
      <c r="B2184" s="6">
        <f>TITRES_STAT!D2187</f>
        <v>5.4844999999999997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2.9855895759564773E-2</v>
      </c>
      <c r="G2184" s="2">
        <f t="shared" si="305"/>
        <v>4.6977093738052242E-2</v>
      </c>
      <c r="H2184" s="2">
        <f t="shared" si="301"/>
        <v>0.63554156683347551</v>
      </c>
      <c r="I2184" s="2">
        <f t="shared" si="302"/>
        <v>38.858172713025517</v>
      </c>
    </row>
    <row r="2185" spans="1:9" ht="13.5" x14ac:dyDescent="0.25">
      <c r="A2185" s="3">
        <f>TITRES_STAT!B2188</f>
        <v>45187</v>
      </c>
      <c r="B2185" s="6">
        <f>TITRES_STAT!D2188</f>
        <v>5.3305999999999996</v>
      </c>
      <c r="C2185" s="2">
        <f t="shared" si="306"/>
        <v>-0.15390000000000015</v>
      </c>
      <c r="D2185" s="2">
        <f t="shared" si="307"/>
        <v>0</v>
      </c>
      <c r="E2185" s="2">
        <f t="shared" si="308"/>
        <v>0.15390000000000015</v>
      </c>
      <c r="F2185" s="2">
        <f t="shared" si="305"/>
        <v>2.7723331776738719E-2</v>
      </c>
      <c r="G2185" s="2">
        <f t="shared" si="305"/>
        <v>5.4614444185334232E-2</v>
      </c>
      <c r="H2185" s="2">
        <f t="shared" si="301"/>
        <v>0.50761904090169874</v>
      </c>
      <c r="I2185" s="2">
        <f t="shared" si="302"/>
        <v>33.670246072117436</v>
      </c>
    </row>
    <row r="2186" spans="1:9" ht="13.5" x14ac:dyDescent="0.25">
      <c r="A2186" s="3">
        <f>TITRES_STAT!B2189</f>
        <v>45188</v>
      </c>
      <c r="B2186" s="6">
        <f>TITRES_STAT!D2189</f>
        <v>5.4557000000000002</v>
      </c>
      <c r="C2186" s="2">
        <f t="shared" si="306"/>
        <v>0.12510000000000066</v>
      </c>
      <c r="D2186" s="2">
        <f t="shared" si="307"/>
        <v>0.12510000000000066</v>
      </c>
      <c r="E2186" s="2">
        <f t="shared" si="308"/>
        <v>0</v>
      </c>
      <c r="F2186" s="2">
        <f t="shared" si="305"/>
        <v>3.4678808078400285E-2</v>
      </c>
      <c r="G2186" s="2">
        <f t="shared" si="305"/>
        <v>5.0713412457810358E-2</v>
      </c>
      <c r="H2186" s="2">
        <f t="shared" si="301"/>
        <v>0.6838192580168091</v>
      </c>
      <c r="I2186" s="2">
        <f t="shared" si="302"/>
        <v>40.611203058825133</v>
      </c>
    </row>
    <row r="2187" spans="1:9" ht="13.5" x14ac:dyDescent="0.25">
      <c r="A2187" s="3">
        <f>TITRES_STAT!B2190</f>
        <v>45189</v>
      </c>
      <c r="B2187" s="6">
        <f>TITRES_STAT!D2190</f>
        <v>5.4363999999999999</v>
      </c>
      <c r="C2187" s="2">
        <f t="shared" si="306"/>
        <v>-1.9300000000000317E-2</v>
      </c>
      <c r="D2187" s="2">
        <f t="shared" si="307"/>
        <v>0</v>
      </c>
      <c r="E2187" s="2">
        <f t="shared" si="308"/>
        <v>1.9300000000000317E-2</v>
      </c>
      <c r="F2187" s="2">
        <f t="shared" si="305"/>
        <v>3.2201750358514546E-2</v>
      </c>
      <c r="G2187" s="2">
        <f t="shared" si="305"/>
        <v>4.8469597282252495E-2</v>
      </c>
      <c r="H2187" s="2">
        <f t="shared" si="301"/>
        <v>0.66437008277569198</v>
      </c>
      <c r="I2187" s="2">
        <f t="shared" si="302"/>
        <v>39.917208897898071</v>
      </c>
    </row>
    <row r="2188" spans="1:9" ht="13.5" x14ac:dyDescent="0.25">
      <c r="A2188" s="3">
        <f>TITRES_STAT!B2191</f>
        <v>45190</v>
      </c>
      <c r="B2188" s="6">
        <f>TITRES_STAT!D2191</f>
        <v>5.4172000000000002</v>
      </c>
      <c r="C2188" s="2">
        <f t="shared" si="306"/>
        <v>-1.9199999999999662E-2</v>
      </c>
      <c r="D2188" s="2">
        <f t="shared" si="307"/>
        <v>0</v>
      </c>
      <c r="E2188" s="2">
        <f t="shared" si="308"/>
        <v>1.9199999999999662E-2</v>
      </c>
      <c r="F2188" s="2">
        <f t="shared" si="305"/>
        <v>2.9901625332906363E-2</v>
      </c>
      <c r="G2188" s="2">
        <f t="shared" si="305"/>
        <v>4.6378911762091579E-2</v>
      </c>
      <c r="H2188" s="2">
        <f t="shared" si="301"/>
        <v>0.64472459997103371</v>
      </c>
      <c r="I2188" s="2">
        <f t="shared" si="302"/>
        <v>39.199547449000789</v>
      </c>
    </row>
    <row r="2189" spans="1:9" ht="13.5" x14ac:dyDescent="0.25">
      <c r="A2189" s="3">
        <f>TITRES_STAT!B2192</f>
        <v>45191</v>
      </c>
      <c r="B2189" s="6">
        <f>TITRES_STAT!D2192</f>
        <v>5.4268000000000001</v>
      </c>
      <c r="C2189" s="2">
        <f t="shared" si="306"/>
        <v>9.5999999999998309E-3</v>
      </c>
      <c r="D2189" s="2">
        <f t="shared" si="307"/>
        <v>9.5999999999998309E-3</v>
      </c>
      <c r="E2189" s="2">
        <f t="shared" si="308"/>
        <v>0</v>
      </c>
      <c r="F2189" s="2">
        <f t="shared" ref="F2189:G2204" si="309">((F2188*13)+D2189)/14</f>
        <v>2.8451509237698756E-2</v>
      </c>
      <c r="G2189" s="2">
        <f t="shared" si="309"/>
        <v>4.3066132350513611E-2</v>
      </c>
      <c r="H2189" s="2">
        <f t="shared" si="301"/>
        <v>0.66064695585229261</v>
      </c>
      <c r="I2189" s="2">
        <f t="shared" si="302"/>
        <v>39.782504855960148</v>
      </c>
    </row>
    <row r="2190" spans="1:9" ht="13.5" x14ac:dyDescent="0.25">
      <c r="A2190" s="3">
        <f>TITRES_STAT!B2193</f>
        <v>45194</v>
      </c>
      <c r="B2190" s="6">
        <f>TITRES_STAT!D2193</f>
        <v>5.2920999999999996</v>
      </c>
      <c r="C2190" s="2">
        <f t="shared" si="306"/>
        <v>-0.13470000000000049</v>
      </c>
      <c r="D2190" s="2">
        <f t="shared" si="307"/>
        <v>0</v>
      </c>
      <c r="E2190" s="2">
        <f t="shared" si="308"/>
        <v>0.13470000000000049</v>
      </c>
      <c r="F2190" s="2">
        <f t="shared" si="309"/>
        <v>2.641925857786313E-2</v>
      </c>
      <c r="G2190" s="2">
        <f t="shared" si="309"/>
        <v>4.9611408611191246E-2</v>
      </c>
      <c r="H2190" s="2">
        <f t="shared" si="301"/>
        <v>0.53252385524694668</v>
      </c>
      <c r="I2190" s="2">
        <f t="shared" si="302"/>
        <v>34.748160912714624</v>
      </c>
    </row>
    <row r="2191" spans="1:9" ht="13.5" x14ac:dyDescent="0.25">
      <c r="A2191" s="3">
        <f>TITRES_STAT!B2194</f>
        <v>45195</v>
      </c>
      <c r="B2191" s="6">
        <f>TITRES_STAT!D2194</f>
        <v>5.3402000000000003</v>
      </c>
      <c r="C2191" s="2">
        <f t="shared" si="306"/>
        <v>4.8100000000000698E-2</v>
      </c>
      <c r="D2191" s="2">
        <f t="shared" si="307"/>
        <v>4.8100000000000698E-2</v>
      </c>
      <c r="E2191" s="2">
        <f t="shared" si="308"/>
        <v>0</v>
      </c>
      <c r="F2191" s="2">
        <f t="shared" si="309"/>
        <v>2.7967882965158671E-2</v>
      </c>
      <c r="G2191" s="2">
        <f t="shared" si="309"/>
        <v>4.6067736567534726E-2</v>
      </c>
      <c r="H2191" s="2">
        <f t="shared" si="301"/>
        <v>0.60710347520890473</v>
      </c>
      <c r="I2191" s="2">
        <f t="shared" si="302"/>
        <v>37.776253027515125</v>
      </c>
    </row>
    <row r="2192" spans="1:9" ht="13.5" x14ac:dyDescent="0.25">
      <c r="A2192" s="3">
        <f>TITRES_STAT!B2195</f>
        <v>45197</v>
      </c>
      <c r="B2192" s="6">
        <f>TITRES_STAT!D2195</f>
        <v>5.2920999999999996</v>
      </c>
      <c r="C2192" s="2">
        <f t="shared" si="306"/>
        <v>-4.8100000000000698E-2</v>
      </c>
      <c r="D2192" s="2">
        <f t="shared" si="307"/>
        <v>0</v>
      </c>
      <c r="E2192" s="2">
        <f t="shared" si="308"/>
        <v>4.8100000000000698E-2</v>
      </c>
      <c r="F2192" s="2">
        <f t="shared" si="309"/>
        <v>2.597017703907591E-2</v>
      </c>
      <c r="G2192" s="2">
        <f t="shared" si="309"/>
        <v>4.6212898241282295E-2</v>
      </c>
      <c r="H2192" s="2">
        <f t="shared" si="301"/>
        <v>0.56196815234316067</v>
      </c>
      <c r="I2192" s="2">
        <f t="shared" si="302"/>
        <v>35.978208102395257</v>
      </c>
    </row>
    <row r="2193" spans="1:9" ht="13.5" x14ac:dyDescent="0.25">
      <c r="A2193" s="3">
        <f>TITRES_STAT!B2196</f>
        <v>45198</v>
      </c>
      <c r="B2193" s="6">
        <f>TITRES_STAT!D2196</f>
        <v>5.2920999999999996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2.4115164393427629E-2</v>
      </c>
      <c r="G2193" s="2">
        <f t="shared" si="309"/>
        <v>4.2911976938333554E-2</v>
      </c>
      <c r="H2193" s="2">
        <f t="shared" ref="H2193:H2256" si="310">F2193/G2193</f>
        <v>0.56196815234316067</v>
      </c>
      <c r="I2193" s="2">
        <f t="shared" ref="I2193:I2256" si="311">IF(G2193=0,100,100-(100/(1+H2193)))</f>
        <v>35.978208102395257</v>
      </c>
    </row>
    <row r="2194" spans="1:9" ht="13.5" x14ac:dyDescent="0.25">
      <c r="A2194" s="3">
        <f>TITRES_STAT!B2197</f>
        <v>45201</v>
      </c>
      <c r="B2194" s="6">
        <f>TITRES_STAT!D2197</f>
        <v>5.2920999999999996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2.239265265103994E-2</v>
      </c>
      <c r="G2194" s="2">
        <f t="shared" si="309"/>
        <v>3.9846835728452587E-2</v>
      </c>
      <c r="H2194" s="2">
        <f t="shared" si="310"/>
        <v>0.56196815234316067</v>
      </c>
      <c r="I2194" s="2">
        <f t="shared" si="311"/>
        <v>35.978208102395257</v>
      </c>
    </row>
    <row r="2195" spans="1:9" ht="13.5" x14ac:dyDescent="0.25">
      <c r="A2195" s="3">
        <f>TITRES_STAT!B2198</f>
        <v>45202</v>
      </c>
      <c r="B2195" s="6">
        <f>TITRES_STAT!D2198</f>
        <v>5.2920999999999996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2.0793177461679944E-2</v>
      </c>
      <c r="G2195" s="2">
        <f t="shared" si="309"/>
        <v>3.7000633176420258E-2</v>
      </c>
      <c r="H2195" s="2">
        <f t="shared" si="310"/>
        <v>0.56196815234316067</v>
      </c>
      <c r="I2195" s="2">
        <f t="shared" si="311"/>
        <v>35.978208102395257</v>
      </c>
    </row>
    <row r="2196" spans="1:9" ht="13.5" x14ac:dyDescent="0.25">
      <c r="A2196" s="3">
        <f>TITRES_STAT!B2199</f>
        <v>45203</v>
      </c>
      <c r="B2196" s="6">
        <f>TITRES_STAT!D2199</f>
        <v>5.2054999999999998</v>
      </c>
      <c r="C2196" s="2">
        <f t="shared" si="306"/>
        <v>-8.6599999999999788E-2</v>
      </c>
      <c r="D2196" s="2">
        <f t="shared" si="307"/>
        <v>0</v>
      </c>
      <c r="E2196" s="2">
        <f t="shared" si="308"/>
        <v>8.6599999999999788E-2</v>
      </c>
      <c r="F2196" s="2">
        <f t="shared" si="309"/>
        <v>1.9307950500131375E-2</v>
      </c>
      <c r="G2196" s="2">
        <f t="shared" si="309"/>
        <v>4.0543445092390225E-2</v>
      </c>
      <c r="H2196" s="2">
        <f t="shared" si="310"/>
        <v>0.47622865930935326</v>
      </c>
      <c r="I2196" s="2">
        <f t="shared" si="311"/>
        <v>32.259816682610307</v>
      </c>
    </row>
    <row r="2197" spans="1:9" ht="13.5" x14ac:dyDescent="0.25">
      <c r="A2197" s="3">
        <f>TITRES_STAT!B2200</f>
        <v>45204</v>
      </c>
      <c r="B2197" s="6">
        <f>TITRES_STAT!D2200</f>
        <v>5.3787000000000003</v>
      </c>
      <c r="C2197" s="2">
        <f t="shared" si="306"/>
        <v>0.17320000000000046</v>
      </c>
      <c r="D2197" s="2">
        <f t="shared" si="307"/>
        <v>0.17320000000000046</v>
      </c>
      <c r="E2197" s="2">
        <f t="shared" si="308"/>
        <v>0</v>
      </c>
      <c r="F2197" s="2">
        <f t="shared" si="309"/>
        <v>3.0300239750122023E-2</v>
      </c>
      <c r="G2197" s="2">
        <f t="shared" si="309"/>
        <v>3.764748472864806E-2</v>
      </c>
      <c r="H2197" s="2">
        <f t="shared" si="310"/>
        <v>0.80484101311195666</v>
      </c>
      <c r="I2197" s="2">
        <f t="shared" si="311"/>
        <v>44.59345766551634</v>
      </c>
    </row>
    <row r="2198" spans="1:9" ht="13.5" x14ac:dyDescent="0.25">
      <c r="A2198" s="3">
        <f>TITRES_STAT!B2201</f>
        <v>45205</v>
      </c>
      <c r="B2198" s="6">
        <f>TITRES_STAT!D2201</f>
        <v>5.3691000000000004</v>
      </c>
      <c r="C2198" s="2">
        <f t="shared" si="306"/>
        <v>-9.5999999999998309E-3</v>
      </c>
      <c r="D2198" s="2">
        <f t="shared" si="307"/>
        <v>0</v>
      </c>
      <c r="E2198" s="2">
        <f t="shared" si="308"/>
        <v>9.5999999999998309E-3</v>
      </c>
      <c r="F2198" s="2">
        <f t="shared" si="309"/>
        <v>2.8135936910827591E-2</v>
      </c>
      <c r="G2198" s="2">
        <f t="shared" si="309"/>
        <v>3.5644092962316042E-2</v>
      </c>
      <c r="H2198" s="2">
        <f t="shared" si="310"/>
        <v>0.78935763467382125</v>
      </c>
      <c r="I2198" s="2">
        <f t="shared" si="311"/>
        <v>44.114022785484799</v>
      </c>
    </row>
    <row r="2199" spans="1:9" ht="13.5" x14ac:dyDescent="0.25">
      <c r="A2199" s="3">
        <f>TITRES_STAT!B2202</f>
        <v>45208</v>
      </c>
      <c r="B2199" s="6">
        <f>TITRES_STAT!D2202</f>
        <v>5.3691000000000004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2.6126227131482764E-2</v>
      </c>
      <c r="G2199" s="2">
        <f t="shared" si="309"/>
        <v>3.3098086322150611E-2</v>
      </c>
      <c r="H2199" s="2">
        <f t="shared" si="310"/>
        <v>0.78935763467382136</v>
      </c>
      <c r="I2199" s="2">
        <f t="shared" si="311"/>
        <v>44.114022785484799</v>
      </c>
    </row>
    <row r="2200" spans="1:9" ht="13.5" x14ac:dyDescent="0.25">
      <c r="A2200" s="3">
        <f>TITRES_STAT!B2203</f>
        <v>45209</v>
      </c>
      <c r="B2200" s="6">
        <f>TITRES_STAT!D2203</f>
        <v>5.3691000000000004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2.4260068050662564E-2</v>
      </c>
      <c r="G2200" s="2">
        <f t="shared" si="309"/>
        <v>3.0733937299139851E-2</v>
      </c>
      <c r="H2200" s="2">
        <f t="shared" si="310"/>
        <v>0.78935763467382125</v>
      </c>
      <c r="I2200" s="2">
        <f t="shared" si="311"/>
        <v>44.114022785484799</v>
      </c>
    </row>
    <row r="2201" spans="1:9" ht="13.5" x14ac:dyDescent="0.25">
      <c r="A2201" s="3">
        <f>TITRES_STAT!B2204</f>
        <v>45210</v>
      </c>
      <c r="B2201" s="6">
        <f>TITRES_STAT!D2204</f>
        <v>5.3402000000000003</v>
      </c>
      <c r="C2201" s="2">
        <f t="shared" si="306"/>
        <v>-2.8900000000000148E-2</v>
      </c>
      <c r="D2201" s="2">
        <f t="shared" si="307"/>
        <v>0</v>
      </c>
      <c r="E2201" s="2">
        <f t="shared" si="308"/>
        <v>2.8900000000000148E-2</v>
      </c>
      <c r="F2201" s="2">
        <f t="shared" si="309"/>
        <v>2.2527206047043807E-2</v>
      </c>
      <c r="G2201" s="2">
        <f t="shared" si="309"/>
        <v>3.060294177777273E-2</v>
      </c>
      <c r="H2201" s="2">
        <f t="shared" si="310"/>
        <v>0.73611243685747807</v>
      </c>
      <c r="I2201" s="2">
        <f t="shared" si="311"/>
        <v>42.400043985049074</v>
      </c>
    </row>
    <row r="2202" spans="1:9" ht="13.5" x14ac:dyDescent="0.25">
      <c r="A2202" s="3">
        <f>TITRES_STAT!B2205</f>
        <v>45211</v>
      </c>
      <c r="B2202" s="6">
        <f>TITRES_STAT!D2205</f>
        <v>5.3402000000000003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2.0918119900826395E-2</v>
      </c>
      <c r="G2202" s="2">
        <f t="shared" si="309"/>
        <v>2.8417017365074678E-2</v>
      </c>
      <c r="H2202" s="2">
        <f t="shared" si="310"/>
        <v>0.73611243685747818</v>
      </c>
      <c r="I2202" s="2">
        <f t="shared" si="311"/>
        <v>42.400043985049074</v>
      </c>
    </row>
    <row r="2203" spans="1:9" ht="13.5" x14ac:dyDescent="0.25">
      <c r="A2203" s="3">
        <f>TITRES_STAT!B2206</f>
        <v>45212</v>
      </c>
      <c r="B2203" s="6">
        <f>TITRES_STAT!D2206</f>
        <v>5.3305999999999996</v>
      </c>
      <c r="C2203" s="2">
        <f t="shared" si="306"/>
        <v>-9.6000000000007191E-3</v>
      </c>
      <c r="D2203" s="2">
        <f t="shared" si="307"/>
        <v>0</v>
      </c>
      <c r="E2203" s="2">
        <f t="shared" si="308"/>
        <v>9.6000000000007191E-3</v>
      </c>
      <c r="F2203" s="2">
        <f t="shared" si="309"/>
        <v>1.9423968479338798E-2</v>
      </c>
      <c r="G2203" s="2">
        <f t="shared" si="309"/>
        <v>2.7072944696140824E-2</v>
      </c>
      <c r="H2203" s="2">
        <f t="shared" si="310"/>
        <v>0.71746788896989222</v>
      </c>
      <c r="I2203" s="2">
        <f t="shared" si="311"/>
        <v>41.774748370999653</v>
      </c>
    </row>
    <row r="2204" spans="1:9" ht="13.5" x14ac:dyDescent="0.25">
      <c r="A2204" s="3">
        <f>TITRES_STAT!B2207</f>
        <v>45215</v>
      </c>
      <c r="B2204" s="6">
        <f>TITRES_STAT!D2207</f>
        <v>5.2439999999999998</v>
      </c>
      <c r="C2204" s="2">
        <f t="shared" si="306"/>
        <v>-8.6599999999999788E-2</v>
      </c>
      <c r="D2204" s="2">
        <f t="shared" si="307"/>
        <v>0</v>
      </c>
      <c r="E2204" s="2">
        <f t="shared" si="308"/>
        <v>8.6599999999999788E-2</v>
      </c>
      <c r="F2204" s="2">
        <f t="shared" si="309"/>
        <v>1.8036542159386024E-2</v>
      </c>
      <c r="G2204" s="2">
        <f t="shared" si="309"/>
        <v>3.1324877217845035E-2</v>
      </c>
      <c r="H2204" s="2">
        <f t="shared" si="310"/>
        <v>0.57578971607623852</v>
      </c>
      <c r="I2204" s="2">
        <f t="shared" si="311"/>
        <v>36.539755920604144</v>
      </c>
    </row>
    <row r="2205" spans="1:9" ht="13.5" x14ac:dyDescent="0.25">
      <c r="A2205" s="3">
        <f>TITRES_STAT!B2208</f>
        <v>45216</v>
      </c>
      <c r="B2205" s="6">
        <f>TITRES_STAT!D2208</f>
        <v>5.5518999999999998</v>
      </c>
      <c r="C2205" s="2">
        <f t="shared" si="306"/>
        <v>0.30790000000000006</v>
      </c>
      <c r="D2205" s="2">
        <f t="shared" si="307"/>
        <v>0.30790000000000006</v>
      </c>
      <c r="E2205" s="2">
        <f t="shared" si="308"/>
        <v>0</v>
      </c>
      <c r="F2205" s="2">
        <f t="shared" ref="F2205:G2220" si="312">((F2204*13)+D2205)/14</f>
        <v>3.8741074862287027E-2</v>
      </c>
      <c r="G2205" s="2">
        <f t="shared" si="312"/>
        <v>2.9087385987998961E-2</v>
      </c>
      <c r="H2205" s="2">
        <f t="shared" si="310"/>
        <v>1.3318857486290119</v>
      </c>
      <c r="I2205" s="2">
        <f t="shared" si="311"/>
        <v>57.116252346928611</v>
      </c>
    </row>
    <row r="2206" spans="1:9" ht="13.5" x14ac:dyDescent="0.25">
      <c r="A2206" s="3">
        <f>TITRES_STAT!B2209</f>
        <v>45217</v>
      </c>
      <c r="B2206" s="6">
        <f>TITRES_STAT!D2209</f>
        <v>5.5614999999999997</v>
      </c>
      <c r="C2206" s="2">
        <f t="shared" si="306"/>
        <v>9.5999999999998309E-3</v>
      </c>
      <c r="D2206" s="2">
        <f t="shared" si="307"/>
        <v>9.5999999999998309E-3</v>
      </c>
      <c r="E2206" s="2">
        <f t="shared" si="308"/>
        <v>0</v>
      </c>
      <c r="F2206" s="2">
        <f t="shared" si="312"/>
        <v>3.6659569514980797E-2</v>
      </c>
      <c r="G2206" s="2">
        <f t="shared" si="312"/>
        <v>2.7009715560284749E-2</v>
      </c>
      <c r="H2206" s="2">
        <f t="shared" si="310"/>
        <v>1.3572734386320326</v>
      </c>
      <c r="I2206" s="2">
        <f t="shared" si="311"/>
        <v>57.578107672552505</v>
      </c>
    </row>
    <row r="2207" spans="1:9" ht="13.5" x14ac:dyDescent="0.25">
      <c r="A2207" s="3">
        <f>TITRES_STAT!B2210</f>
        <v>45218</v>
      </c>
      <c r="B2207" s="6">
        <f>TITRES_STAT!D2210</f>
        <v>5.5518999999999998</v>
      </c>
      <c r="C2207" s="2">
        <f t="shared" si="306"/>
        <v>-9.5999999999998309E-3</v>
      </c>
      <c r="D2207" s="2">
        <f t="shared" si="307"/>
        <v>0</v>
      </c>
      <c r="E2207" s="2">
        <f t="shared" si="308"/>
        <v>9.5999999999998309E-3</v>
      </c>
      <c r="F2207" s="2">
        <f t="shared" si="312"/>
        <v>3.4041028835339313E-2</v>
      </c>
      <c r="G2207" s="2">
        <f t="shared" si="312"/>
        <v>2.5766164448835827E-2</v>
      </c>
      <c r="H2207" s="2">
        <f t="shared" si="310"/>
        <v>1.3211523547843134</v>
      </c>
      <c r="I2207" s="2">
        <f t="shared" si="311"/>
        <v>56.917950778249448</v>
      </c>
    </row>
    <row r="2208" spans="1:9" ht="13.5" x14ac:dyDescent="0.25">
      <c r="A2208" s="3">
        <f>TITRES_STAT!B2211</f>
        <v>45219</v>
      </c>
      <c r="B2208" s="6">
        <f>TITRES_STAT!D2211</f>
        <v>5.6577000000000002</v>
      </c>
      <c r="C2208" s="2">
        <f t="shared" si="306"/>
        <v>0.10580000000000034</v>
      </c>
      <c r="D2208" s="2">
        <f t="shared" si="307"/>
        <v>0.10580000000000034</v>
      </c>
      <c r="E2208" s="2">
        <f t="shared" si="308"/>
        <v>0</v>
      </c>
      <c r="F2208" s="2">
        <f t="shared" si="312"/>
        <v>3.9166669632815107E-2</v>
      </c>
      <c r="G2208" s="2">
        <f t="shared" si="312"/>
        <v>2.3925724131061841E-2</v>
      </c>
      <c r="H2208" s="2">
        <f t="shared" si="310"/>
        <v>1.6370108347929389</v>
      </c>
      <c r="I2208" s="2">
        <f t="shared" si="311"/>
        <v>62.078274885870115</v>
      </c>
    </row>
    <row r="2209" spans="1:9" ht="13.5" x14ac:dyDescent="0.25">
      <c r="A2209" s="3">
        <f>TITRES_STAT!B2212</f>
        <v>45222</v>
      </c>
      <c r="B2209" s="6">
        <f>TITRES_STAT!D2212</f>
        <v>5.6577000000000002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3.6369050373328313E-2</v>
      </c>
      <c r="G2209" s="2">
        <f t="shared" si="312"/>
        <v>2.2216743835985993E-2</v>
      </c>
      <c r="H2209" s="2">
        <f t="shared" si="310"/>
        <v>1.6370108347929391</v>
      </c>
      <c r="I2209" s="2">
        <f t="shared" si="311"/>
        <v>62.078274885870115</v>
      </c>
    </row>
    <row r="2210" spans="1:9" ht="13.5" x14ac:dyDescent="0.25">
      <c r="A2210" s="3">
        <f>TITRES_STAT!B2213</f>
        <v>45223</v>
      </c>
      <c r="B2210" s="6">
        <f>TITRES_STAT!D2213</f>
        <v>5.6769999999999996</v>
      </c>
      <c r="C2210" s="2">
        <f t="shared" si="306"/>
        <v>1.9299999999999429E-2</v>
      </c>
      <c r="D2210" s="2">
        <f t="shared" si="307"/>
        <v>1.9299999999999429E-2</v>
      </c>
      <c r="E2210" s="2">
        <f t="shared" si="308"/>
        <v>0</v>
      </c>
      <c r="F2210" s="2">
        <f t="shared" si="312"/>
        <v>3.5149832489519105E-2</v>
      </c>
      <c r="G2210" s="2">
        <f t="shared" si="312"/>
        <v>2.0629833561986995E-2</v>
      </c>
      <c r="H2210" s="2">
        <f t="shared" si="310"/>
        <v>1.7038350010873085</v>
      </c>
      <c r="I2210" s="2">
        <f t="shared" si="311"/>
        <v>63.015494673385611</v>
      </c>
    </row>
    <row r="2211" spans="1:9" ht="13.5" x14ac:dyDescent="0.25">
      <c r="A2211" s="3">
        <f>TITRES_STAT!B2214</f>
        <v>45224</v>
      </c>
      <c r="B2211" s="6">
        <f>TITRES_STAT!D2214</f>
        <v>5.6769999999999996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3.2639130168839167E-2</v>
      </c>
      <c r="G2211" s="2">
        <f t="shared" si="312"/>
        <v>1.9156274021845065E-2</v>
      </c>
      <c r="H2211" s="2">
        <f t="shared" si="310"/>
        <v>1.7038350010873087</v>
      </c>
      <c r="I2211" s="2">
        <f t="shared" si="311"/>
        <v>63.015494673385611</v>
      </c>
    </row>
    <row r="2212" spans="1:9" ht="13.5" x14ac:dyDescent="0.25">
      <c r="A2212" s="3">
        <f>TITRES_STAT!B2215</f>
        <v>45225</v>
      </c>
      <c r="B2212" s="6">
        <f>TITRES_STAT!D2215</f>
        <v>5.6769999999999996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3.0307763728207798E-2</v>
      </c>
      <c r="G2212" s="2">
        <f t="shared" si="312"/>
        <v>1.7787968734570416E-2</v>
      </c>
      <c r="H2212" s="2">
        <f t="shared" si="310"/>
        <v>1.7038350010873087</v>
      </c>
      <c r="I2212" s="2">
        <f t="shared" si="311"/>
        <v>63.015494673385611</v>
      </c>
    </row>
    <row r="2213" spans="1:9" ht="13.5" x14ac:dyDescent="0.25">
      <c r="A2213" s="3">
        <f>TITRES_STAT!B2216</f>
        <v>45226</v>
      </c>
      <c r="B2213" s="6">
        <f>TITRES_STAT!D2216</f>
        <v>5.6384999999999996</v>
      </c>
      <c r="C2213" s="2">
        <f t="shared" si="306"/>
        <v>-3.8499999999999979E-2</v>
      </c>
      <c r="D2213" s="2">
        <f t="shared" si="307"/>
        <v>0</v>
      </c>
      <c r="E2213" s="2">
        <f t="shared" si="308"/>
        <v>3.8499999999999979E-2</v>
      </c>
      <c r="F2213" s="2">
        <f t="shared" si="312"/>
        <v>2.8142923461907242E-2</v>
      </c>
      <c r="G2213" s="2">
        <f t="shared" si="312"/>
        <v>1.9267399539243953E-2</v>
      </c>
      <c r="H2213" s="2">
        <f t="shared" si="310"/>
        <v>1.4606498092586688</v>
      </c>
      <c r="I2213" s="2">
        <f t="shared" si="311"/>
        <v>59.360328469443019</v>
      </c>
    </row>
    <row r="2214" spans="1:9" ht="13.5" x14ac:dyDescent="0.25">
      <c r="A2214" s="3">
        <f>TITRES_STAT!B2217</f>
        <v>45229</v>
      </c>
      <c r="B2214" s="6">
        <f>TITRES_STAT!D2217</f>
        <v>5.6384999999999996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2.6132714643199582E-2</v>
      </c>
      <c r="G2214" s="2">
        <f t="shared" si="312"/>
        <v>1.7891156715012242E-2</v>
      </c>
      <c r="H2214" s="2">
        <f t="shared" si="310"/>
        <v>1.4606498092586688</v>
      </c>
      <c r="I2214" s="2">
        <f t="shared" si="311"/>
        <v>59.360328469443019</v>
      </c>
    </row>
    <row r="2215" spans="1:9" ht="13.5" x14ac:dyDescent="0.25">
      <c r="A2215" s="3">
        <f>TITRES_STAT!B2218</f>
        <v>45230</v>
      </c>
      <c r="B2215" s="6">
        <f>TITRES_STAT!D2218</f>
        <v>5.6384999999999996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2.4266092168685326E-2</v>
      </c>
      <c r="G2215" s="2">
        <f t="shared" si="312"/>
        <v>1.6613216949654223E-2</v>
      </c>
      <c r="H2215" s="2">
        <f t="shared" si="310"/>
        <v>1.4606498092586688</v>
      </c>
      <c r="I2215" s="2">
        <f t="shared" si="311"/>
        <v>59.360328469443019</v>
      </c>
    </row>
    <row r="2216" spans="1:9" ht="13.5" x14ac:dyDescent="0.25">
      <c r="A2216" s="3">
        <f>TITRES_STAT!B2219</f>
        <v>45231</v>
      </c>
      <c r="B2216" s="6">
        <f>TITRES_STAT!D2219</f>
        <v>5.6192000000000002</v>
      </c>
      <c r="C2216" s="2">
        <f t="shared" si="306"/>
        <v>-1.9299999999999429E-2</v>
      </c>
      <c r="D2216" s="2">
        <f t="shared" si="307"/>
        <v>0</v>
      </c>
      <c r="E2216" s="2">
        <f t="shared" si="308"/>
        <v>1.9299999999999429E-2</v>
      </c>
      <c r="F2216" s="2">
        <f t="shared" si="312"/>
        <v>2.2532799870922087E-2</v>
      </c>
      <c r="G2216" s="2">
        <f t="shared" si="312"/>
        <v>1.6805130024678882E-2</v>
      </c>
      <c r="H2216" s="2">
        <f t="shared" si="310"/>
        <v>1.3408286539783945</v>
      </c>
      <c r="I2216" s="2">
        <f t="shared" si="311"/>
        <v>57.280085481676181</v>
      </c>
    </row>
    <row r="2217" spans="1:9" ht="13.5" x14ac:dyDescent="0.25">
      <c r="A2217" s="3">
        <f>TITRES_STAT!B2220</f>
        <v>45232</v>
      </c>
      <c r="B2217" s="6">
        <f>TITRES_STAT!D2220</f>
        <v>5.6192000000000002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2.0923314165856223E-2</v>
      </c>
      <c r="G2217" s="2">
        <f t="shared" si="312"/>
        <v>1.5604763594344677E-2</v>
      </c>
      <c r="H2217" s="2">
        <f t="shared" si="310"/>
        <v>1.3408286539783942</v>
      </c>
      <c r="I2217" s="2">
        <f t="shared" si="311"/>
        <v>57.280085481676181</v>
      </c>
    </row>
    <row r="2218" spans="1:9" ht="13.5" x14ac:dyDescent="0.25">
      <c r="A2218" s="3">
        <f>TITRES_STAT!B2221</f>
        <v>45233</v>
      </c>
      <c r="B2218" s="6">
        <f>TITRES_STAT!D2221</f>
        <v>5.6096000000000004</v>
      </c>
      <c r="C2218" s="2">
        <f t="shared" si="306"/>
        <v>-9.5999999999998309E-3</v>
      </c>
      <c r="D2218" s="2">
        <f t="shared" si="307"/>
        <v>0</v>
      </c>
      <c r="E2218" s="2">
        <f t="shared" si="308"/>
        <v>9.5999999999998309E-3</v>
      </c>
      <c r="F2218" s="2">
        <f t="shared" si="312"/>
        <v>1.9428791725437922E-2</v>
      </c>
      <c r="G2218" s="2">
        <f t="shared" si="312"/>
        <v>1.5175851909034329E-2</v>
      </c>
      <c r="H2218" s="2">
        <f t="shared" si="310"/>
        <v>1.2802438928566362</v>
      </c>
      <c r="I2218" s="2">
        <f t="shared" si="311"/>
        <v>56.145042066214096</v>
      </c>
    </row>
    <row r="2219" spans="1:9" ht="13.5" x14ac:dyDescent="0.25">
      <c r="A2219" s="3">
        <f>TITRES_STAT!B2222</f>
        <v>45236</v>
      </c>
      <c r="B2219" s="6">
        <f>TITRES_STAT!D2222</f>
        <v>5.6096000000000004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1.8041020887906645E-2</v>
      </c>
      <c r="G2219" s="2">
        <f t="shared" si="312"/>
        <v>1.409186248696045E-2</v>
      </c>
      <c r="H2219" s="2">
        <f t="shared" si="310"/>
        <v>1.2802438928566362</v>
      </c>
      <c r="I2219" s="2">
        <f t="shared" si="311"/>
        <v>56.145042066214096</v>
      </c>
    </row>
    <row r="2220" spans="1:9" ht="13.5" x14ac:dyDescent="0.25">
      <c r="A2220" s="3">
        <f>TITRES_STAT!B2223</f>
        <v>45237</v>
      </c>
      <c r="B2220" s="6">
        <f>TITRES_STAT!D2223</f>
        <v>5.6096000000000004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1.6752376538770455E-2</v>
      </c>
      <c r="G2220" s="2">
        <f t="shared" si="312"/>
        <v>1.308530088074899E-2</v>
      </c>
      <c r="H2220" s="2">
        <f t="shared" si="310"/>
        <v>1.280243892856636</v>
      </c>
      <c r="I2220" s="2">
        <f t="shared" si="311"/>
        <v>56.145042066214096</v>
      </c>
    </row>
    <row r="2221" spans="1:9" ht="13.5" x14ac:dyDescent="0.25">
      <c r="A2221" s="3">
        <f>TITRES_STAT!B2224</f>
        <v>45238</v>
      </c>
      <c r="B2221" s="6">
        <f>TITRES_STAT!D2224</f>
        <v>5.6096000000000004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1.5555778214572564E-2</v>
      </c>
      <c r="G2221" s="2">
        <f t="shared" si="313"/>
        <v>1.2150636532124063E-2</v>
      </c>
      <c r="H2221" s="2">
        <f t="shared" si="310"/>
        <v>1.2802438928566358</v>
      </c>
      <c r="I2221" s="2">
        <f t="shared" si="311"/>
        <v>56.145042066214081</v>
      </c>
    </row>
    <row r="2222" spans="1:9" ht="13.5" x14ac:dyDescent="0.25">
      <c r="A2222" s="3">
        <f>TITRES_STAT!B2225</f>
        <v>45239</v>
      </c>
      <c r="B2222" s="6">
        <f>TITRES_STAT!D2225</f>
        <v>5.7732000000000001</v>
      </c>
      <c r="C2222" s="2">
        <f t="shared" si="306"/>
        <v>0.16359999999999975</v>
      </c>
      <c r="D2222" s="2">
        <f t="shared" si="307"/>
        <v>0.16359999999999975</v>
      </c>
      <c r="E2222" s="2">
        <f t="shared" si="308"/>
        <v>0</v>
      </c>
      <c r="F2222" s="2">
        <f t="shared" si="313"/>
        <v>2.613036548496022E-2</v>
      </c>
      <c r="G2222" s="2">
        <f t="shared" si="313"/>
        <v>1.128273392268663E-2</v>
      </c>
      <c r="H2222" s="2">
        <f t="shared" si="310"/>
        <v>2.3159604457585306</v>
      </c>
      <c r="I2222" s="2">
        <f t="shared" si="311"/>
        <v>69.842824835890085</v>
      </c>
    </row>
    <row r="2223" spans="1:9" ht="13.5" x14ac:dyDescent="0.25">
      <c r="A2223" s="3">
        <f>TITRES_STAT!B2226</f>
        <v>45240</v>
      </c>
      <c r="B2223" s="6">
        <f>TITRES_STAT!D2226</f>
        <v>5.7732000000000001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2.4263910807463061E-2</v>
      </c>
      <c r="G2223" s="2">
        <f t="shared" si="313"/>
        <v>1.0476824356780443E-2</v>
      </c>
      <c r="H2223" s="2">
        <f t="shared" si="310"/>
        <v>2.3159604457585301</v>
      </c>
      <c r="I2223" s="2">
        <f t="shared" si="311"/>
        <v>69.842824835890085</v>
      </c>
    </row>
    <row r="2224" spans="1:9" ht="13.5" x14ac:dyDescent="0.25">
      <c r="A2224" s="3">
        <f>TITRES_STAT!B2227</f>
        <v>45243</v>
      </c>
      <c r="B2224" s="6">
        <f>TITRES_STAT!D2227</f>
        <v>5.7732000000000001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2.25307743212157E-2</v>
      </c>
      <c r="G2224" s="2">
        <f t="shared" si="313"/>
        <v>9.7284797598675542E-3</v>
      </c>
      <c r="H2224" s="2">
        <f t="shared" si="310"/>
        <v>2.3159604457585301</v>
      </c>
      <c r="I2224" s="2">
        <f t="shared" si="311"/>
        <v>69.842824835890085</v>
      </c>
    </row>
    <row r="2225" spans="1:9" ht="13.5" x14ac:dyDescent="0.25">
      <c r="A2225" s="3">
        <f>TITRES_STAT!B2228</f>
        <v>45244</v>
      </c>
      <c r="B2225" s="6">
        <f>TITRES_STAT!D2228</f>
        <v>5.9656000000000002</v>
      </c>
      <c r="C2225" s="2">
        <f t="shared" si="306"/>
        <v>0.19240000000000013</v>
      </c>
      <c r="D2225" s="2">
        <f t="shared" si="307"/>
        <v>0.19240000000000013</v>
      </c>
      <c r="E2225" s="2">
        <f t="shared" si="308"/>
        <v>0</v>
      </c>
      <c r="F2225" s="2">
        <f t="shared" si="313"/>
        <v>3.4664290441128877E-2</v>
      </c>
      <c r="G2225" s="2">
        <f t="shared" si="313"/>
        <v>9.0335883484484441E-3</v>
      </c>
      <c r="H2225" s="2">
        <f t="shared" si="310"/>
        <v>3.837266997790818</v>
      </c>
      <c r="I2225" s="2">
        <f t="shared" si="311"/>
        <v>79.327169650616753</v>
      </c>
    </row>
    <row r="2226" spans="1:9" ht="13.5" x14ac:dyDescent="0.25">
      <c r="A2226" s="3">
        <f>TITRES_STAT!B2229</f>
        <v>45245</v>
      </c>
      <c r="B2226" s="6">
        <f>TITRES_STAT!D2229</f>
        <v>5.9175000000000004</v>
      </c>
      <c r="C2226" s="2">
        <f t="shared" si="306"/>
        <v>-4.809999999999981E-2</v>
      </c>
      <c r="D2226" s="2">
        <f t="shared" si="307"/>
        <v>0</v>
      </c>
      <c r="E2226" s="2">
        <f t="shared" si="308"/>
        <v>4.809999999999981E-2</v>
      </c>
      <c r="F2226" s="2">
        <f t="shared" si="313"/>
        <v>3.2188269695333956E-2</v>
      </c>
      <c r="G2226" s="2">
        <f t="shared" si="313"/>
        <v>1.1824046323559255E-2</v>
      </c>
      <c r="H2226" s="2">
        <f t="shared" si="310"/>
        <v>2.7222719544999801</v>
      </c>
      <c r="I2226" s="2">
        <f t="shared" si="311"/>
        <v>73.134687303245897</v>
      </c>
    </row>
    <row r="2227" spans="1:9" ht="13.5" x14ac:dyDescent="0.25">
      <c r="A2227" s="3">
        <f>TITRES_STAT!B2230</f>
        <v>45246</v>
      </c>
      <c r="B2227" s="6">
        <f>TITRES_STAT!D2230</f>
        <v>5.9175000000000004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2.9889107574238676E-2</v>
      </c>
      <c r="G2227" s="2">
        <f t="shared" si="313"/>
        <v>1.0979471586162165E-2</v>
      </c>
      <c r="H2227" s="2">
        <f t="shared" si="310"/>
        <v>2.7222719544999805</v>
      </c>
      <c r="I2227" s="2">
        <f t="shared" si="311"/>
        <v>73.134687303245911</v>
      </c>
    </row>
    <row r="2228" spans="1:9" ht="13.5" x14ac:dyDescent="0.25">
      <c r="A2228" s="3">
        <f>TITRES_STAT!B2231</f>
        <v>45247</v>
      </c>
      <c r="B2228" s="6">
        <f>TITRES_STAT!D2231</f>
        <v>6.1387999999999998</v>
      </c>
      <c r="C2228" s="2">
        <f t="shared" si="306"/>
        <v>0.22129999999999939</v>
      </c>
      <c r="D2228" s="2">
        <f t="shared" si="307"/>
        <v>0.22129999999999939</v>
      </c>
      <c r="E2228" s="2">
        <f t="shared" si="308"/>
        <v>0</v>
      </c>
      <c r="F2228" s="2">
        <f t="shared" si="313"/>
        <v>4.3561314176078725E-2</v>
      </c>
      <c r="G2228" s="2">
        <f t="shared" si="313"/>
        <v>1.019522361572201E-2</v>
      </c>
      <c r="H2228" s="2">
        <f t="shared" si="310"/>
        <v>4.2727178743684462</v>
      </c>
      <c r="I2228" s="2">
        <f t="shared" si="311"/>
        <v>81.034448953524219</v>
      </c>
    </row>
    <row r="2229" spans="1:9" ht="13.5" x14ac:dyDescent="0.25">
      <c r="A2229" s="3">
        <f>TITRES_STAT!B2232</f>
        <v>45250</v>
      </c>
      <c r="B2229" s="6">
        <f>TITRES_STAT!D2232</f>
        <v>6.0618999999999996</v>
      </c>
      <c r="C2229" s="2">
        <f t="shared" si="306"/>
        <v>-7.690000000000019E-2</v>
      </c>
      <c r="D2229" s="2">
        <f t="shared" si="307"/>
        <v>0</v>
      </c>
      <c r="E2229" s="2">
        <f t="shared" si="308"/>
        <v>7.690000000000019E-2</v>
      </c>
      <c r="F2229" s="2">
        <f t="shared" si="313"/>
        <v>4.044979173493024E-2</v>
      </c>
      <c r="G2229" s="2">
        <f t="shared" si="313"/>
        <v>1.4959850500313307E-2</v>
      </c>
      <c r="H2229" s="2">
        <f t="shared" si="310"/>
        <v>2.7038901046559984</v>
      </c>
      <c r="I2229" s="2">
        <f t="shared" si="311"/>
        <v>73.001358794556467</v>
      </c>
    </row>
    <row r="2230" spans="1:9" ht="13.5" x14ac:dyDescent="0.25">
      <c r="A2230" s="3">
        <f>TITRES_STAT!B2233</f>
        <v>45251</v>
      </c>
      <c r="B2230" s="6">
        <f>TITRES_STAT!D2233</f>
        <v>5.7923999999999998</v>
      </c>
      <c r="C2230" s="2">
        <f t="shared" si="306"/>
        <v>-0.26949999999999985</v>
      </c>
      <c r="D2230" s="2">
        <f t="shared" si="307"/>
        <v>0</v>
      </c>
      <c r="E2230" s="2">
        <f t="shared" si="308"/>
        <v>0.26949999999999985</v>
      </c>
      <c r="F2230" s="2">
        <f t="shared" si="313"/>
        <v>3.7560520896720941E-2</v>
      </c>
      <c r="G2230" s="2">
        <f t="shared" si="313"/>
        <v>3.3141289750290917E-2</v>
      </c>
      <c r="H2230" s="2">
        <f t="shared" si="310"/>
        <v>1.1333451769598446</v>
      </c>
      <c r="I2230" s="2">
        <f t="shared" si="311"/>
        <v>53.125260234489339</v>
      </c>
    </row>
    <row r="2231" spans="1:9" ht="13.5" x14ac:dyDescent="0.25">
      <c r="A2231" s="3">
        <f>TITRES_STAT!B2234</f>
        <v>45252</v>
      </c>
      <c r="B2231" s="6">
        <f>TITRES_STAT!D2234</f>
        <v>6.0137999999999998</v>
      </c>
      <c r="C2231" s="2">
        <f t="shared" si="306"/>
        <v>0.22140000000000004</v>
      </c>
      <c r="D2231" s="2">
        <f t="shared" si="307"/>
        <v>0.22140000000000004</v>
      </c>
      <c r="E2231" s="2">
        <f t="shared" si="308"/>
        <v>0</v>
      </c>
      <c r="F2231" s="2">
        <f t="shared" si="313"/>
        <v>5.0691912261240875E-2</v>
      </c>
      <c r="G2231" s="2">
        <f t="shared" si="313"/>
        <v>3.0774054768127279E-2</v>
      </c>
      <c r="H2231" s="2">
        <f t="shared" si="310"/>
        <v>1.6472288960030883</v>
      </c>
      <c r="I2231" s="2">
        <f t="shared" si="311"/>
        <v>62.224649273440335</v>
      </c>
    </row>
    <row r="2232" spans="1:9" ht="13.5" x14ac:dyDescent="0.25">
      <c r="A2232" s="3">
        <f>TITRES_STAT!B2235</f>
        <v>45253</v>
      </c>
      <c r="B2232" s="6">
        <f>TITRES_STAT!D2235</f>
        <v>6.1196000000000002</v>
      </c>
      <c r="C2232" s="2">
        <f t="shared" si="306"/>
        <v>0.10580000000000034</v>
      </c>
      <c r="D2232" s="2">
        <f t="shared" si="307"/>
        <v>0.10580000000000034</v>
      </c>
      <c r="E2232" s="2">
        <f t="shared" si="308"/>
        <v>0</v>
      </c>
      <c r="F2232" s="2">
        <f t="shared" si="313"/>
        <v>5.4628204242580837E-2</v>
      </c>
      <c r="G2232" s="2">
        <f t="shared" si="313"/>
        <v>2.8575907998975331E-2</v>
      </c>
      <c r="H2232" s="2">
        <f t="shared" si="310"/>
        <v>1.9116874342029546</v>
      </c>
      <c r="I2232" s="2">
        <f t="shared" si="311"/>
        <v>65.655654234956017</v>
      </c>
    </row>
    <row r="2233" spans="1:9" ht="13.5" x14ac:dyDescent="0.25">
      <c r="A2233" s="3">
        <f>TITRES_STAT!B2236</f>
        <v>45254</v>
      </c>
      <c r="B2233" s="6">
        <f>TITRES_STAT!D2236</f>
        <v>6.0618999999999996</v>
      </c>
      <c r="C2233" s="2">
        <f t="shared" si="306"/>
        <v>-5.7700000000000529E-2</v>
      </c>
      <c r="D2233" s="2">
        <f t="shared" si="307"/>
        <v>0</v>
      </c>
      <c r="E2233" s="2">
        <f t="shared" si="308"/>
        <v>5.7700000000000529E-2</v>
      </c>
      <c r="F2233" s="2">
        <f t="shared" si="313"/>
        <v>5.0726189653825068E-2</v>
      </c>
      <c r="G2233" s="2">
        <f t="shared" si="313"/>
        <v>3.0656200284762847E-2</v>
      </c>
      <c r="H2233" s="2">
        <f t="shared" si="310"/>
        <v>1.6546796139976185</v>
      </c>
      <c r="I2233" s="2">
        <f t="shared" si="311"/>
        <v>62.330670913085292</v>
      </c>
    </row>
    <row r="2234" spans="1:9" ht="13.5" x14ac:dyDescent="0.25">
      <c r="A2234" s="3">
        <f>TITRES_STAT!B2237</f>
        <v>45257</v>
      </c>
      <c r="B2234" s="6">
        <f>TITRES_STAT!D2237</f>
        <v>6.11</v>
      </c>
      <c r="C2234" s="2">
        <f t="shared" si="306"/>
        <v>4.8100000000000698E-2</v>
      </c>
      <c r="D2234" s="2">
        <f t="shared" si="307"/>
        <v>4.8100000000000698E-2</v>
      </c>
      <c r="E2234" s="2">
        <f t="shared" si="308"/>
        <v>0</v>
      </c>
      <c r="F2234" s="2">
        <f t="shared" si="313"/>
        <v>5.0538604678551903E-2</v>
      </c>
      <c r="G2234" s="2">
        <f t="shared" si="313"/>
        <v>2.8466471692994072E-2</v>
      </c>
      <c r="H2234" s="2">
        <f t="shared" si="310"/>
        <v>1.7753729799604929</v>
      </c>
      <c r="I2234" s="2">
        <f t="shared" si="311"/>
        <v>63.968806815499271</v>
      </c>
    </row>
    <row r="2235" spans="1:9" ht="13.5" x14ac:dyDescent="0.25">
      <c r="A2235" s="3">
        <f>TITRES_STAT!B2238</f>
        <v>45258</v>
      </c>
      <c r="B2235" s="6">
        <f>TITRES_STAT!D2238</f>
        <v>6.11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4.6928704344369625E-2</v>
      </c>
      <c r="G2235" s="2">
        <f t="shared" si="313"/>
        <v>2.6433152286351642E-2</v>
      </c>
      <c r="H2235" s="2">
        <f t="shared" si="310"/>
        <v>1.7753729799604927</v>
      </c>
      <c r="I2235" s="2">
        <f t="shared" si="311"/>
        <v>63.968806815499264</v>
      </c>
    </row>
    <row r="2236" spans="1:9" ht="13.5" x14ac:dyDescent="0.25">
      <c r="A2236" s="3">
        <f>TITRES_STAT!B2239</f>
        <v>45259</v>
      </c>
      <c r="B2236" s="6">
        <f>TITRES_STAT!D2239</f>
        <v>6.1002999999999998</v>
      </c>
      <c r="C2236" s="2">
        <f t="shared" si="306"/>
        <v>-9.700000000000486E-3</v>
      </c>
      <c r="D2236" s="2">
        <f t="shared" si="307"/>
        <v>0</v>
      </c>
      <c r="E2236" s="2">
        <f t="shared" si="308"/>
        <v>9.700000000000486E-3</v>
      </c>
      <c r="F2236" s="2">
        <f t="shared" si="313"/>
        <v>4.3576654034057513E-2</v>
      </c>
      <c r="G2236" s="2">
        <f t="shared" si="313"/>
        <v>2.5237927123040845E-2</v>
      </c>
      <c r="H2236" s="2">
        <f t="shared" si="310"/>
        <v>1.726633642359416</v>
      </c>
      <c r="I2236" s="2">
        <f t="shared" si="311"/>
        <v>63.324739177842829</v>
      </c>
    </row>
    <row r="2237" spans="1:9" ht="13.5" x14ac:dyDescent="0.25">
      <c r="A2237" s="3">
        <f>TITRES_STAT!B2240</f>
        <v>45260</v>
      </c>
      <c r="B2237" s="6">
        <f>TITRES_STAT!D2240</f>
        <v>6.1002999999999998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4.0464035888767687E-2</v>
      </c>
      <c r="G2237" s="2">
        <f t="shared" si="314"/>
        <v>2.3435218042823641E-2</v>
      </c>
      <c r="H2237" s="2">
        <f t="shared" si="310"/>
        <v>1.726633642359416</v>
      </c>
      <c r="I2237" s="2">
        <f t="shared" si="311"/>
        <v>63.324739177842829</v>
      </c>
    </row>
    <row r="2238" spans="1:9" ht="13.5" x14ac:dyDescent="0.25">
      <c r="A2238" s="3">
        <f>TITRES_STAT!B2241</f>
        <v>45261</v>
      </c>
      <c r="B2238" s="6">
        <f>TITRES_STAT!D2241</f>
        <v>6.0618999999999996</v>
      </c>
      <c r="C2238" s="2">
        <f t="shared" si="306"/>
        <v>-3.8400000000000212E-2</v>
      </c>
      <c r="D2238" s="2">
        <f t="shared" si="307"/>
        <v>0</v>
      </c>
      <c r="E2238" s="2">
        <f t="shared" si="308"/>
        <v>3.8400000000000212E-2</v>
      </c>
      <c r="F2238" s="2">
        <f t="shared" si="314"/>
        <v>3.7573747610998569E-2</v>
      </c>
      <c r="G2238" s="2">
        <f t="shared" si="314"/>
        <v>2.4504131039764825E-2</v>
      </c>
      <c r="H2238" s="2">
        <f t="shared" si="310"/>
        <v>1.5333638050671792</v>
      </c>
      <c r="I2238" s="2">
        <f t="shared" si="311"/>
        <v>60.526790585709726</v>
      </c>
    </row>
    <row r="2239" spans="1:9" ht="13.5" x14ac:dyDescent="0.25">
      <c r="A2239" s="3">
        <f>TITRES_STAT!B2242</f>
        <v>45264</v>
      </c>
      <c r="B2239" s="6">
        <f>TITRES_STAT!D2242</f>
        <v>6.0618999999999996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3.4889908495927241E-2</v>
      </c>
      <c r="G2239" s="2">
        <f t="shared" si="314"/>
        <v>2.2753835965495909E-2</v>
      </c>
      <c r="H2239" s="2">
        <f t="shared" si="310"/>
        <v>1.5333638050671792</v>
      </c>
      <c r="I2239" s="2">
        <f t="shared" si="311"/>
        <v>60.526790585709726</v>
      </c>
    </row>
    <row r="2240" spans="1:9" ht="13.5" x14ac:dyDescent="0.25">
      <c r="A2240" s="3">
        <f>TITRES_STAT!B2243</f>
        <v>45265</v>
      </c>
      <c r="B2240" s="6">
        <f>TITRES_STAT!D2243</f>
        <v>5.8693999999999997</v>
      </c>
      <c r="C2240" s="2">
        <f t="shared" si="306"/>
        <v>-0.19249999999999989</v>
      </c>
      <c r="D2240" s="2">
        <f t="shared" si="307"/>
        <v>0</v>
      </c>
      <c r="E2240" s="2">
        <f t="shared" si="308"/>
        <v>0.19249999999999989</v>
      </c>
      <c r="F2240" s="2">
        <f t="shared" si="314"/>
        <v>3.2397772174789577E-2</v>
      </c>
      <c r="G2240" s="2">
        <f t="shared" si="314"/>
        <v>3.4878561967960478E-2</v>
      </c>
      <c r="H2240" s="2">
        <f t="shared" si="310"/>
        <v>0.92887350701414351</v>
      </c>
      <c r="I2240" s="2">
        <f t="shared" si="311"/>
        <v>48.156268601149513</v>
      </c>
    </row>
    <row r="2241" spans="1:9" ht="13.5" x14ac:dyDescent="0.25">
      <c r="A2241" s="3">
        <f>TITRES_STAT!B2244</f>
        <v>45266</v>
      </c>
      <c r="B2241" s="6">
        <f>TITRES_STAT!D2244</f>
        <v>5.8693999999999997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3.0083645590876035E-2</v>
      </c>
      <c r="G2241" s="2">
        <f t="shared" si="314"/>
        <v>3.2387236113106156E-2</v>
      </c>
      <c r="H2241" s="2">
        <f t="shared" si="310"/>
        <v>0.92887350701414351</v>
      </c>
      <c r="I2241" s="2">
        <f t="shared" si="311"/>
        <v>48.156268601149513</v>
      </c>
    </row>
    <row r="2242" spans="1:9" ht="13.5" x14ac:dyDescent="0.25">
      <c r="A2242" s="3">
        <f>TITRES_STAT!B2245</f>
        <v>45267</v>
      </c>
      <c r="B2242" s="6">
        <f>TITRES_STAT!D2245</f>
        <v>6.0522</v>
      </c>
      <c r="C2242" s="2">
        <f t="shared" si="306"/>
        <v>0.1828000000000003</v>
      </c>
      <c r="D2242" s="2">
        <f t="shared" si="307"/>
        <v>0.1828000000000003</v>
      </c>
      <c r="E2242" s="2">
        <f t="shared" si="308"/>
        <v>0</v>
      </c>
      <c r="F2242" s="2">
        <f t="shared" si="314"/>
        <v>4.0991956620099197E-2</v>
      </c>
      <c r="G2242" s="2">
        <f t="shared" si="314"/>
        <v>3.0073862105027143E-2</v>
      </c>
      <c r="H2242" s="2">
        <f t="shared" si="310"/>
        <v>1.3630426473641037</v>
      </c>
      <c r="I2242" s="2">
        <f t="shared" si="311"/>
        <v>57.68167785226106</v>
      </c>
    </row>
    <row r="2243" spans="1:9" ht="13.5" x14ac:dyDescent="0.25">
      <c r="A2243" s="3">
        <f>TITRES_STAT!B2246</f>
        <v>45268</v>
      </c>
      <c r="B2243" s="6">
        <f>TITRES_STAT!D2246</f>
        <v>6.0522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3.806395971866354E-2</v>
      </c>
      <c r="G2243" s="2">
        <f t="shared" si="314"/>
        <v>2.7925729097525203E-2</v>
      </c>
      <c r="H2243" s="2">
        <f t="shared" si="310"/>
        <v>1.363042647364104</v>
      </c>
      <c r="I2243" s="2">
        <f t="shared" si="311"/>
        <v>57.68167785226106</v>
      </c>
    </row>
    <row r="2244" spans="1:9" ht="13.5" x14ac:dyDescent="0.25">
      <c r="A2244" s="3">
        <f>TITRES_STAT!B2247</f>
        <v>45271</v>
      </c>
      <c r="B2244" s="6">
        <f>TITRES_STAT!D2247</f>
        <v>6.0522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3.5345105453044715E-2</v>
      </c>
      <c r="G2244" s="2">
        <f t="shared" si="314"/>
        <v>2.5931034161987689E-2</v>
      </c>
      <c r="H2244" s="2">
        <f t="shared" si="310"/>
        <v>1.3630426473641037</v>
      </c>
      <c r="I2244" s="2">
        <f t="shared" si="311"/>
        <v>57.68167785226106</v>
      </c>
    </row>
    <row r="2245" spans="1:9" ht="13.5" x14ac:dyDescent="0.25">
      <c r="A2245" s="3">
        <f>TITRES_STAT!B2248</f>
        <v>45272</v>
      </c>
      <c r="B2245" s="6">
        <f>TITRES_STAT!D2248</f>
        <v>6.0522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3.2820455063541518E-2</v>
      </c>
      <c r="G2245" s="2">
        <f t="shared" si="314"/>
        <v>2.4078817436131428E-2</v>
      </c>
      <c r="H2245" s="2">
        <f t="shared" si="310"/>
        <v>1.3630426473641035</v>
      </c>
      <c r="I2245" s="2">
        <f t="shared" si="311"/>
        <v>57.68167785226106</v>
      </c>
    </row>
    <row r="2246" spans="1:9" ht="13.5" x14ac:dyDescent="0.25">
      <c r="A2246" s="3">
        <f>TITRES_STAT!B2249</f>
        <v>45273</v>
      </c>
      <c r="B2246" s="6">
        <f>TITRES_STAT!D2249</f>
        <v>5.9175000000000004</v>
      </c>
      <c r="C2246" s="2">
        <f t="shared" si="315"/>
        <v>-0.1346999999999996</v>
      </c>
      <c r="D2246" s="2">
        <f t="shared" si="316"/>
        <v>0</v>
      </c>
      <c r="E2246" s="2">
        <f t="shared" si="317"/>
        <v>0.1346999999999996</v>
      </c>
      <c r="F2246" s="2">
        <f t="shared" si="314"/>
        <v>3.0476136844717124E-2</v>
      </c>
      <c r="G2246" s="2">
        <f t="shared" si="314"/>
        <v>3.1980330476407727E-2</v>
      </c>
      <c r="H2246" s="2">
        <f t="shared" si="310"/>
        <v>0.95296503790665121</v>
      </c>
      <c r="I2246" s="2">
        <f t="shared" si="311"/>
        <v>48.795806346237391</v>
      </c>
    </row>
    <row r="2247" spans="1:9" ht="13.5" x14ac:dyDescent="0.25">
      <c r="A2247" s="3">
        <f>TITRES_STAT!B2250</f>
        <v>45274</v>
      </c>
      <c r="B2247" s="6">
        <f>TITRES_STAT!D2250</f>
        <v>5.8693999999999997</v>
      </c>
      <c r="C2247" s="2">
        <f t="shared" si="315"/>
        <v>-4.8100000000000698E-2</v>
      </c>
      <c r="D2247" s="2">
        <f t="shared" si="316"/>
        <v>0</v>
      </c>
      <c r="E2247" s="2">
        <f t="shared" si="317"/>
        <v>4.8100000000000698E-2</v>
      </c>
      <c r="F2247" s="2">
        <f t="shared" si="314"/>
        <v>2.829926992723733E-2</v>
      </c>
      <c r="G2247" s="2">
        <f t="shared" si="314"/>
        <v>3.313173544237865E-2</v>
      </c>
      <c r="H2247" s="2">
        <f t="shared" si="310"/>
        <v>0.85414390611847835</v>
      </c>
      <c r="I2247" s="2">
        <f t="shared" si="311"/>
        <v>46.066753680763071</v>
      </c>
    </row>
    <row r="2248" spans="1:9" ht="13.5" x14ac:dyDescent="0.25">
      <c r="A2248" s="3">
        <f>TITRES_STAT!B2251</f>
        <v>45275</v>
      </c>
      <c r="B2248" s="6">
        <f>TITRES_STAT!D2251</f>
        <v>5.8693999999999997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2.6277893503863232E-2</v>
      </c>
      <c r="G2248" s="2">
        <f t="shared" si="314"/>
        <v>3.0765182910780176E-2</v>
      </c>
      <c r="H2248" s="2">
        <f t="shared" si="310"/>
        <v>0.85414390611847824</v>
      </c>
      <c r="I2248" s="2">
        <f t="shared" si="311"/>
        <v>46.066753680763064</v>
      </c>
    </row>
    <row r="2249" spans="1:9" ht="13.5" x14ac:dyDescent="0.25">
      <c r="A2249" s="3">
        <f>TITRES_STAT!B2252</f>
        <v>45278</v>
      </c>
      <c r="B2249" s="6">
        <f>TITRES_STAT!D2252</f>
        <v>5.9175000000000004</v>
      </c>
      <c r="C2249" s="2">
        <f t="shared" si="315"/>
        <v>4.8100000000000698E-2</v>
      </c>
      <c r="D2249" s="2">
        <f t="shared" si="316"/>
        <v>4.8100000000000698E-2</v>
      </c>
      <c r="E2249" s="2">
        <f t="shared" si="317"/>
        <v>0</v>
      </c>
      <c r="F2249" s="2">
        <f t="shared" si="314"/>
        <v>2.783661539644448E-2</v>
      </c>
      <c r="G2249" s="2">
        <f t="shared" si="314"/>
        <v>2.8567669845724449E-2</v>
      </c>
      <c r="H2249" s="2">
        <f t="shared" si="310"/>
        <v>0.97440972773670642</v>
      </c>
      <c r="I2249" s="2">
        <f t="shared" si="311"/>
        <v>49.35195132236742</v>
      </c>
    </row>
    <row r="2250" spans="1:9" ht="13.5" x14ac:dyDescent="0.25">
      <c r="A2250" s="3">
        <f>TITRES_STAT!B2253</f>
        <v>45279</v>
      </c>
      <c r="B2250" s="6">
        <f>TITRES_STAT!D2253</f>
        <v>5.9175000000000004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2.5848285725269874E-2</v>
      </c>
      <c r="G2250" s="2">
        <f t="shared" si="314"/>
        <v>2.6527121999601274E-2</v>
      </c>
      <c r="H2250" s="2">
        <f t="shared" si="310"/>
        <v>0.97440972773670642</v>
      </c>
      <c r="I2250" s="2">
        <f t="shared" si="311"/>
        <v>49.35195132236742</v>
      </c>
    </row>
    <row r="2251" spans="1:9" ht="13.5" x14ac:dyDescent="0.25">
      <c r="A2251" s="3">
        <f>TITRES_STAT!B2254</f>
        <v>45280</v>
      </c>
      <c r="B2251" s="6">
        <f>TITRES_STAT!D2254</f>
        <v>5.8693999999999997</v>
      </c>
      <c r="C2251" s="2">
        <f t="shared" si="315"/>
        <v>-4.8100000000000698E-2</v>
      </c>
      <c r="D2251" s="2">
        <f t="shared" si="316"/>
        <v>0</v>
      </c>
      <c r="E2251" s="2">
        <f t="shared" si="317"/>
        <v>4.8100000000000698E-2</v>
      </c>
      <c r="F2251" s="2">
        <f t="shared" si="314"/>
        <v>2.4001979602036313E-2</v>
      </c>
      <c r="G2251" s="2">
        <f t="shared" si="314"/>
        <v>2.8068041856772662E-2</v>
      </c>
      <c r="H2251" s="2">
        <f t="shared" si="310"/>
        <v>0.85513552119221914</v>
      </c>
      <c r="I2251" s="2">
        <f t="shared" si="311"/>
        <v>46.095582313181019</v>
      </c>
    </row>
    <row r="2252" spans="1:9" ht="13.5" x14ac:dyDescent="0.25">
      <c r="A2252" s="3">
        <f>TITRES_STAT!B2255</f>
        <v>45281</v>
      </c>
      <c r="B2252" s="6">
        <f>TITRES_STAT!D2255</f>
        <v>5.7732000000000001</v>
      </c>
      <c r="C2252" s="2">
        <f t="shared" si="315"/>
        <v>-9.6199999999999619E-2</v>
      </c>
      <c r="D2252" s="2">
        <f t="shared" si="316"/>
        <v>0</v>
      </c>
      <c r="E2252" s="2">
        <f t="shared" si="317"/>
        <v>9.6199999999999619E-2</v>
      </c>
      <c r="F2252" s="2">
        <f t="shared" si="314"/>
        <v>2.2287552487605146E-2</v>
      </c>
      <c r="G2252" s="2">
        <f t="shared" si="314"/>
        <v>3.2934610295574589E-2</v>
      </c>
      <c r="H2252" s="2">
        <f t="shared" si="310"/>
        <v>0.67672130587195434</v>
      </c>
      <c r="I2252" s="2">
        <f t="shared" si="311"/>
        <v>40.359796437371287</v>
      </c>
    </row>
    <row r="2253" spans="1:9" ht="13.5" x14ac:dyDescent="0.25">
      <c r="A2253" s="3">
        <f>TITRES_STAT!B2256</f>
        <v>45282</v>
      </c>
      <c r="B2253" s="6">
        <f>TITRES_STAT!D2256</f>
        <v>5.7732000000000001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2.0695584452776205E-2</v>
      </c>
      <c r="G2253" s="2">
        <f t="shared" si="318"/>
        <v>3.0582138131604975E-2</v>
      </c>
      <c r="H2253" s="2">
        <f t="shared" si="310"/>
        <v>0.67672130587195423</v>
      </c>
      <c r="I2253" s="2">
        <f t="shared" si="311"/>
        <v>40.35979643737128</v>
      </c>
    </row>
    <row r="2254" spans="1:9" ht="13.5" x14ac:dyDescent="0.25">
      <c r="A2254" s="3">
        <f>TITRES_STAT!B2257</f>
        <v>45285</v>
      </c>
      <c r="B2254" s="6">
        <f>TITRES_STAT!D2257</f>
        <v>5.9175000000000004</v>
      </c>
      <c r="C2254" s="2">
        <f t="shared" si="315"/>
        <v>0.14430000000000032</v>
      </c>
      <c r="D2254" s="2">
        <f t="shared" si="316"/>
        <v>0.14430000000000032</v>
      </c>
      <c r="E2254" s="2">
        <f t="shared" si="317"/>
        <v>0</v>
      </c>
      <c r="F2254" s="2">
        <f t="shared" si="318"/>
        <v>2.9524471277577926E-2</v>
      </c>
      <c r="G2254" s="2">
        <f t="shared" si="318"/>
        <v>2.8397699693633194E-2</v>
      </c>
      <c r="H2254" s="2">
        <f t="shared" si="310"/>
        <v>1.0396782695817208</v>
      </c>
      <c r="I2254" s="2">
        <f t="shared" si="311"/>
        <v>50.972660006567061</v>
      </c>
    </row>
    <row r="2255" spans="1:9" ht="13.5" x14ac:dyDescent="0.25">
      <c r="A2255" s="3">
        <f>TITRES_STAT!B2258</f>
        <v>45286</v>
      </c>
      <c r="B2255" s="6">
        <f>TITRES_STAT!D2258</f>
        <v>5.9175000000000004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2.7415580472036648E-2</v>
      </c>
      <c r="G2255" s="2">
        <f t="shared" si="318"/>
        <v>2.6369292572659398E-2</v>
      </c>
      <c r="H2255" s="2">
        <f t="shared" si="310"/>
        <v>1.0396782695817208</v>
      </c>
      <c r="I2255" s="2">
        <f t="shared" si="311"/>
        <v>50.972660006567061</v>
      </c>
    </row>
    <row r="2256" spans="1:9" ht="13.5" x14ac:dyDescent="0.25">
      <c r="A2256" s="3">
        <f>TITRES_STAT!B2259</f>
        <v>45287</v>
      </c>
      <c r="B2256" s="6">
        <f>TITRES_STAT!D2259</f>
        <v>5.8982999999999999</v>
      </c>
      <c r="C2256" s="2">
        <f t="shared" si="315"/>
        <v>-1.920000000000055E-2</v>
      </c>
      <c r="D2256" s="2">
        <f t="shared" si="316"/>
        <v>0</v>
      </c>
      <c r="E2256" s="2">
        <f t="shared" si="317"/>
        <v>1.920000000000055E-2</v>
      </c>
      <c r="F2256" s="2">
        <f t="shared" si="318"/>
        <v>2.5457324724034031E-2</v>
      </c>
      <c r="G2256" s="2">
        <f t="shared" si="318"/>
        <v>2.585720024604091E-2</v>
      </c>
      <c r="H2256" s="2">
        <f t="shared" si="310"/>
        <v>0.98453523512979302</v>
      </c>
      <c r="I2256" s="2">
        <f t="shared" si="311"/>
        <v>49.610368095349152</v>
      </c>
    </row>
    <row r="2257" spans="1:9" ht="13.5" x14ac:dyDescent="0.25">
      <c r="A2257" s="3">
        <f>TITRES_STAT!B2260</f>
        <v>45288</v>
      </c>
      <c r="B2257" s="6">
        <f>TITRES_STAT!D2260</f>
        <v>5.8502000000000001</v>
      </c>
      <c r="C2257" s="2">
        <f t="shared" si="315"/>
        <v>-4.809999999999981E-2</v>
      </c>
      <c r="D2257" s="2">
        <f t="shared" si="316"/>
        <v>0</v>
      </c>
      <c r="E2257" s="2">
        <f t="shared" si="317"/>
        <v>4.809999999999981E-2</v>
      </c>
      <c r="F2257" s="2">
        <f t="shared" si="318"/>
        <v>2.3638944386603029E-2</v>
      </c>
      <c r="G2257" s="2">
        <f t="shared" si="318"/>
        <v>2.7445971657037972E-2</v>
      </c>
      <c r="H2257" s="2">
        <f t="shared" ref="H2257:H2320" si="319">F2257/G2257</f>
        <v>0.86129012599709853</v>
      </c>
      <c r="I2257" s="2">
        <f t="shared" ref="I2257:I2320" si="320">IF(G2257=0,100,100-(100/(1+H2257)))</f>
        <v>46.273824481591923</v>
      </c>
    </row>
    <row r="2258" spans="1:9" ht="13.5" x14ac:dyDescent="0.25">
      <c r="A2258" s="3">
        <f>TITRES_STAT!B2261</f>
        <v>45289</v>
      </c>
      <c r="B2258" s="6">
        <f>TITRES_STAT!D2261</f>
        <v>5.7732000000000001</v>
      </c>
      <c r="C2258" s="2">
        <f t="shared" si="315"/>
        <v>-7.6999999999999957E-2</v>
      </c>
      <c r="D2258" s="2">
        <f t="shared" si="316"/>
        <v>0</v>
      </c>
      <c r="E2258" s="2">
        <f t="shared" si="317"/>
        <v>7.6999999999999957E-2</v>
      </c>
      <c r="F2258" s="2">
        <f t="shared" si="318"/>
        <v>2.1950448358988527E-2</v>
      </c>
      <c r="G2258" s="2">
        <f t="shared" si="318"/>
        <v>3.0985545110106684E-2</v>
      </c>
      <c r="H2258" s="2">
        <f t="shared" si="319"/>
        <v>0.70840930120764145</v>
      </c>
      <c r="I2258" s="2">
        <f t="shared" si="320"/>
        <v>41.466017581786794</v>
      </c>
    </row>
    <row r="2259" spans="1:9" ht="13.5" x14ac:dyDescent="0.25">
      <c r="A2259" s="3">
        <f>TITRES_STAT!B2262</f>
        <v>45293</v>
      </c>
      <c r="B2259" s="6">
        <f>TITRES_STAT!D2262</f>
        <v>5.8212999999999999</v>
      </c>
      <c r="C2259" s="2">
        <f t="shared" si="315"/>
        <v>4.809999999999981E-2</v>
      </c>
      <c r="D2259" s="2">
        <f t="shared" si="316"/>
        <v>4.809999999999981E-2</v>
      </c>
      <c r="E2259" s="2">
        <f t="shared" si="317"/>
        <v>0</v>
      </c>
      <c r="F2259" s="2">
        <f t="shared" si="318"/>
        <v>2.3818273476203616E-2</v>
      </c>
      <c r="G2259" s="2">
        <f t="shared" si="318"/>
        <v>2.8772291887956207E-2</v>
      </c>
      <c r="H2259" s="2">
        <f t="shared" si="319"/>
        <v>0.82781981946226901</v>
      </c>
      <c r="I2259" s="2">
        <f t="shared" si="320"/>
        <v>45.290012212790614</v>
      </c>
    </row>
    <row r="2260" spans="1:9" ht="13.5" x14ac:dyDescent="0.25">
      <c r="A2260" s="3">
        <f>TITRES_STAT!B2263</f>
        <v>45294</v>
      </c>
      <c r="B2260" s="6">
        <f>TITRES_STAT!D2263</f>
        <v>5.7732000000000001</v>
      </c>
      <c r="C2260" s="2">
        <f t="shared" si="315"/>
        <v>-4.809999999999981E-2</v>
      </c>
      <c r="D2260" s="2">
        <f t="shared" si="316"/>
        <v>0</v>
      </c>
      <c r="E2260" s="2">
        <f t="shared" si="317"/>
        <v>4.809999999999981E-2</v>
      </c>
      <c r="F2260" s="2">
        <f t="shared" si="318"/>
        <v>2.2116968227903357E-2</v>
      </c>
      <c r="G2260" s="2">
        <f t="shared" si="318"/>
        <v>3.0152842467387891E-2</v>
      </c>
      <c r="H2260" s="2">
        <f t="shared" si="319"/>
        <v>0.73349529988173368</v>
      </c>
      <c r="I2260" s="2">
        <f t="shared" si="320"/>
        <v>42.313082702432233</v>
      </c>
    </row>
    <row r="2261" spans="1:9" ht="13.5" x14ac:dyDescent="0.25">
      <c r="A2261" s="3">
        <f>TITRES_STAT!B2264</f>
        <v>45295</v>
      </c>
      <c r="B2261" s="6">
        <f>TITRES_STAT!D2264</f>
        <v>5.7732000000000001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2.0537184783053115E-2</v>
      </c>
      <c r="G2261" s="2">
        <f t="shared" si="318"/>
        <v>2.7999068005431615E-2</v>
      </c>
      <c r="H2261" s="2">
        <f t="shared" si="319"/>
        <v>0.73349529988173356</v>
      </c>
      <c r="I2261" s="2">
        <f t="shared" si="320"/>
        <v>42.313082702432233</v>
      </c>
    </row>
    <row r="2262" spans="1:9" ht="13.5" x14ac:dyDescent="0.25">
      <c r="A2262" s="3">
        <f>TITRES_STAT!B2265</f>
        <v>45296</v>
      </c>
      <c r="B2262" s="6">
        <f>TITRES_STAT!D2265</f>
        <v>5.7636000000000003</v>
      </c>
      <c r="C2262" s="2">
        <f t="shared" si="315"/>
        <v>-9.5999999999998309E-3</v>
      </c>
      <c r="D2262" s="2">
        <f t="shared" si="316"/>
        <v>0</v>
      </c>
      <c r="E2262" s="2">
        <f t="shared" si="317"/>
        <v>9.5999999999998309E-3</v>
      </c>
      <c r="F2262" s="2">
        <f t="shared" si="318"/>
        <v>1.9070243012835036E-2</v>
      </c>
      <c r="G2262" s="2">
        <f t="shared" si="318"/>
        <v>2.6684848862186489E-2</v>
      </c>
      <c r="H2262" s="2">
        <f t="shared" si="319"/>
        <v>0.71464684365735121</v>
      </c>
      <c r="I2262" s="2">
        <f t="shared" si="320"/>
        <v>41.678952508553046</v>
      </c>
    </row>
    <row r="2263" spans="1:9" ht="13.5" x14ac:dyDescent="0.25">
      <c r="A2263" s="3">
        <f>TITRES_STAT!B2266</f>
        <v>45299</v>
      </c>
      <c r="B2263" s="6">
        <f>TITRES_STAT!D2266</f>
        <v>5.7636000000000003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1.7708082797632533E-2</v>
      </c>
      <c r="G2263" s="2">
        <f t="shared" si="318"/>
        <v>2.477878822917317E-2</v>
      </c>
      <c r="H2263" s="2">
        <f t="shared" si="319"/>
        <v>0.71464684365735121</v>
      </c>
      <c r="I2263" s="2">
        <f t="shared" si="320"/>
        <v>41.678952508553046</v>
      </c>
    </row>
    <row r="2264" spans="1:9" ht="13.5" x14ac:dyDescent="0.25">
      <c r="A2264" s="3">
        <f>TITRES_STAT!B2267</f>
        <v>45300</v>
      </c>
      <c r="B2264" s="6">
        <f>TITRES_STAT!D2267</f>
        <v>5.6769999999999996</v>
      </c>
      <c r="C2264" s="2">
        <f t="shared" si="315"/>
        <v>-8.6600000000000676E-2</v>
      </c>
      <c r="D2264" s="2">
        <f t="shared" si="316"/>
        <v>0</v>
      </c>
      <c r="E2264" s="2">
        <f t="shared" si="317"/>
        <v>8.6600000000000676E-2</v>
      </c>
      <c r="F2264" s="2">
        <f t="shared" si="318"/>
        <v>1.6443219740658783E-2</v>
      </c>
      <c r="G2264" s="2">
        <f t="shared" si="318"/>
        <v>2.9194589069946562E-2</v>
      </c>
      <c r="H2264" s="2">
        <f t="shared" si="319"/>
        <v>0.56322833321143506</v>
      </c>
      <c r="I2264" s="2">
        <f t="shared" si="320"/>
        <v>36.02981862888582</v>
      </c>
    </row>
    <row r="2265" spans="1:9" ht="13.5" x14ac:dyDescent="0.25">
      <c r="A2265" s="3">
        <f>TITRES_STAT!B2268</f>
        <v>45301</v>
      </c>
      <c r="B2265" s="6">
        <f>TITRES_STAT!D2268</f>
        <v>5.3883000000000001</v>
      </c>
      <c r="C2265" s="2">
        <f t="shared" si="315"/>
        <v>-0.28869999999999951</v>
      </c>
      <c r="D2265" s="2">
        <f t="shared" si="316"/>
        <v>0</v>
      </c>
      <c r="E2265" s="2">
        <f t="shared" si="317"/>
        <v>0.28869999999999951</v>
      </c>
      <c r="F2265" s="2">
        <f t="shared" si="318"/>
        <v>1.5268704044897441E-2</v>
      </c>
      <c r="G2265" s="2">
        <f t="shared" si="318"/>
        <v>4.7730689850664629E-2</v>
      </c>
      <c r="H2265" s="2">
        <f t="shared" si="319"/>
        <v>0.31989280047425989</v>
      </c>
      <c r="I2265" s="2">
        <f t="shared" si="320"/>
        <v>24.236271336529526</v>
      </c>
    </row>
    <row r="2266" spans="1:9" ht="13.5" x14ac:dyDescent="0.25">
      <c r="A2266" s="3">
        <f>TITRES_STAT!B2269</f>
        <v>45302</v>
      </c>
      <c r="B2266" s="6">
        <f>TITRES_STAT!D2269</f>
        <v>5.6577000000000002</v>
      </c>
      <c r="C2266" s="2">
        <f t="shared" si="315"/>
        <v>0.26940000000000008</v>
      </c>
      <c r="D2266" s="2">
        <f t="shared" si="316"/>
        <v>0.26940000000000008</v>
      </c>
      <c r="E2266" s="2">
        <f t="shared" si="317"/>
        <v>0</v>
      </c>
      <c r="F2266" s="2">
        <f t="shared" si="318"/>
        <v>3.3420939470261916E-2</v>
      </c>
      <c r="G2266" s="2">
        <f t="shared" si="318"/>
        <v>4.4321354861331437E-2</v>
      </c>
      <c r="H2266" s="2">
        <f t="shared" si="319"/>
        <v>0.75405951769358737</v>
      </c>
      <c r="I2266" s="2">
        <f t="shared" si="320"/>
        <v>42.989391755936545</v>
      </c>
    </row>
    <row r="2267" spans="1:9" ht="13.5" x14ac:dyDescent="0.25">
      <c r="A2267" s="3">
        <f>TITRES_STAT!B2270</f>
        <v>45303</v>
      </c>
      <c r="B2267" s="6">
        <f>TITRES_STAT!D2270</f>
        <v>5.7443</v>
      </c>
      <c r="C2267" s="2">
        <f t="shared" si="315"/>
        <v>8.6599999999999788E-2</v>
      </c>
      <c r="D2267" s="2">
        <f t="shared" si="316"/>
        <v>8.6599999999999788E-2</v>
      </c>
      <c r="E2267" s="2">
        <f t="shared" si="317"/>
        <v>0</v>
      </c>
      <c r="F2267" s="2">
        <f t="shared" si="318"/>
        <v>3.7219443793814623E-2</v>
      </c>
      <c r="G2267" s="2">
        <f t="shared" si="318"/>
        <v>4.1155543799807758E-2</v>
      </c>
      <c r="H2267" s="2">
        <f t="shared" si="319"/>
        <v>0.90436039370201393</v>
      </c>
      <c r="I2267" s="2">
        <f t="shared" si="320"/>
        <v>47.488931018144477</v>
      </c>
    </row>
    <row r="2268" spans="1:9" ht="13.5" x14ac:dyDescent="0.25">
      <c r="A2268" s="3">
        <f>TITRES_STAT!B2271</f>
        <v>45306</v>
      </c>
      <c r="B2268" s="6">
        <f>TITRES_STAT!D2271</f>
        <v>5.7732000000000001</v>
      </c>
      <c r="C2268" s="2">
        <f t="shared" si="315"/>
        <v>2.8900000000000148E-2</v>
      </c>
      <c r="D2268" s="2">
        <f t="shared" si="316"/>
        <v>2.8900000000000148E-2</v>
      </c>
      <c r="E2268" s="2">
        <f t="shared" si="317"/>
        <v>0</v>
      </c>
      <c r="F2268" s="2">
        <f t="shared" si="318"/>
        <v>3.6625197808542162E-2</v>
      </c>
      <c r="G2268" s="2">
        <f t="shared" si="318"/>
        <v>3.8215862099821488E-2</v>
      </c>
      <c r="H2268" s="2">
        <f t="shared" si="319"/>
        <v>0.95837685704631126</v>
      </c>
      <c r="I2268" s="2">
        <f t="shared" si="320"/>
        <v>48.937305074763131</v>
      </c>
    </row>
    <row r="2269" spans="1:9" ht="13.5" x14ac:dyDescent="0.25">
      <c r="A2269" s="3">
        <f>TITRES_STAT!B2272</f>
        <v>45307</v>
      </c>
      <c r="B2269" s="6">
        <f>TITRES_STAT!D2272</f>
        <v>5.8982999999999999</v>
      </c>
      <c r="C2269" s="2">
        <f t="shared" si="315"/>
        <v>0.12509999999999977</v>
      </c>
      <c r="D2269" s="2">
        <f t="shared" si="316"/>
        <v>0.12509999999999977</v>
      </c>
      <c r="E2269" s="2">
        <f t="shared" si="317"/>
        <v>0</v>
      </c>
      <c r="F2269" s="2">
        <f t="shared" ref="F2269:G2284" si="321">((F2268*13)+D2269)/14</f>
        <v>4.2944826536503423E-2</v>
      </c>
      <c r="G2269" s="2">
        <f t="shared" si="321"/>
        <v>3.5486157664119951E-2</v>
      </c>
      <c r="H2269" s="2">
        <f t="shared" si="319"/>
        <v>1.2101853050133105</v>
      </c>
      <c r="I2269" s="2">
        <f t="shared" si="320"/>
        <v>54.754924949879822</v>
      </c>
    </row>
    <row r="2270" spans="1:9" ht="13.5" x14ac:dyDescent="0.25">
      <c r="A2270" s="3">
        <f>TITRES_STAT!B2273</f>
        <v>45308</v>
      </c>
      <c r="B2270" s="6">
        <f>TITRES_STAT!D2273</f>
        <v>5.9560000000000004</v>
      </c>
      <c r="C2270" s="2">
        <f t="shared" si="315"/>
        <v>5.7700000000000529E-2</v>
      </c>
      <c r="D2270" s="2">
        <f t="shared" si="316"/>
        <v>5.7700000000000529E-2</v>
      </c>
      <c r="E2270" s="2">
        <f t="shared" si="317"/>
        <v>0</v>
      </c>
      <c r="F2270" s="2">
        <f t="shared" si="321"/>
        <v>4.3998767498181789E-2</v>
      </c>
      <c r="G2270" s="2">
        <f t="shared" si="321"/>
        <v>3.2951432116682812E-2</v>
      </c>
      <c r="H2270" s="2">
        <f t="shared" si="319"/>
        <v>1.335261160801138</v>
      </c>
      <c r="I2270" s="2">
        <f t="shared" si="320"/>
        <v>57.178236987552232</v>
      </c>
    </row>
    <row r="2271" spans="1:9" ht="13.5" x14ac:dyDescent="0.25">
      <c r="A2271" s="3">
        <f>TITRES_STAT!B2274</f>
        <v>45309</v>
      </c>
      <c r="B2271" s="6">
        <f>TITRES_STAT!D2274</f>
        <v>5.9656000000000002</v>
      </c>
      <c r="C2271" s="2">
        <f t="shared" si="315"/>
        <v>9.5999999999998309E-3</v>
      </c>
      <c r="D2271" s="2">
        <f t="shared" si="316"/>
        <v>9.5999999999998309E-3</v>
      </c>
      <c r="E2271" s="2">
        <f t="shared" si="317"/>
        <v>0</v>
      </c>
      <c r="F2271" s="2">
        <f t="shared" si="321"/>
        <v>4.1541712676883072E-2</v>
      </c>
      <c r="G2271" s="2">
        <f t="shared" si="321"/>
        <v>3.0597758394062612E-2</v>
      </c>
      <c r="H2271" s="2">
        <f t="shared" si="319"/>
        <v>1.3576717660776123</v>
      </c>
      <c r="I2271" s="2">
        <f t="shared" si="320"/>
        <v>57.585274829682085</v>
      </c>
    </row>
    <row r="2272" spans="1:9" ht="13.5" x14ac:dyDescent="0.25">
      <c r="A2272" s="3">
        <f>TITRES_STAT!B2275</f>
        <v>45310</v>
      </c>
      <c r="B2272" s="6">
        <f>TITRES_STAT!D2275</f>
        <v>5.9656000000000002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3.8574447485677135E-2</v>
      </c>
      <c r="G2272" s="2">
        <f t="shared" si="321"/>
        <v>2.8412204223058141E-2</v>
      </c>
      <c r="H2272" s="2">
        <f t="shared" si="319"/>
        <v>1.3576717660776121</v>
      </c>
      <c r="I2272" s="2">
        <f t="shared" si="320"/>
        <v>57.585274829682078</v>
      </c>
    </row>
    <row r="2273" spans="1:9" ht="13.5" x14ac:dyDescent="0.25">
      <c r="A2273" s="3">
        <f>TITRES_STAT!B2276</f>
        <v>45313</v>
      </c>
      <c r="B2273" s="6">
        <f>TITRES_STAT!D2276</f>
        <v>5.9656000000000002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3.581912980812877E-2</v>
      </c>
      <c r="G2273" s="2">
        <f t="shared" si="321"/>
        <v>2.6382761064268272E-2</v>
      </c>
      <c r="H2273" s="2">
        <f t="shared" si="319"/>
        <v>1.3576717660776123</v>
      </c>
      <c r="I2273" s="2">
        <f t="shared" si="320"/>
        <v>57.585274829682085</v>
      </c>
    </row>
    <row r="2274" spans="1:9" ht="13.5" x14ac:dyDescent="0.25">
      <c r="A2274" s="3">
        <f>TITRES_STAT!B2277</f>
        <v>45314</v>
      </c>
      <c r="B2274" s="6">
        <f>TITRES_STAT!D2277</f>
        <v>5.8212999999999999</v>
      </c>
      <c r="C2274" s="2">
        <f t="shared" si="315"/>
        <v>-0.14430000000000032</v>
      </c>
      <c r="D2274" s="2">
        <f t="shared" si="316"/>
        <v>0</v>
      </c>
      <c r="E2274" s="2">
        <f t="shared" si="317"/>
        <v>0.14430000000000032</v>
      </c>
      <c r="F2274" s="2">
        <f t="shared" si="321"/>
        <v>3.326062053611957E-2</v>
      </c>
      <c r="G2274" s="2">
        <f t="shared" si="321"/>
        <v>3.4805420988249132E-2</v>
      </c>
      <c r="H2274" s="2">
        <f t="shared" si="319"/>
        <v>0.95561609633593825</v>
      </c>
      <c r="I2274" s="2">
        <f t="shared" si="320"/>
        <v>48.865219412255307</v>
      </c>
    </row>
    <row r="2275" spans="1:9" ht="13.5" x14ac:dyDescent="0.25">
      <c r="A2275" s="3">
        <f>TITRES_STAT!B2278</f>
        <v>45315</v>
      </c>
      <c r="B2275" s="6">
        <f>TITRES_STAT!D2278</f>
        <v>5.8212999999999999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3.0884861926396744E-2</v>
      </c>
      <c r="G2275" s="2">
        <f t="shared" si="321"/>
        <v>3.2319319489088484E-2</v>
      </c>
      <c r="H2275" s="2">
        <f t="shared" si="319"/>
        <v>0.95561609633593814</v>
      </c>
      <c r="I2275" s="2">
        <f t="shared" si="320"/>
        <v>48.8652194122553</v>
      </c>
    </row>
    <row r="2276" spans="1:9" ht="13.5" x14ac:dyDescent="0.25">
      <c r="A2276" s="3">
        <f>TITRES_STAT!B2279</f>
        <v>45316</v>
      </c>
      <c r="B2276" s="6">
        <f>TITRES_STAT!D2279</f>
        <v>5.8212999999999999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2.8678800360225548E-2</v>
      </c>
      <c r="G2276" s="2">
        <f t="shared" si="321"/>
        <v>3.0010796668439307E-2</v>
      </c>
      <c r="H2276" s="2">
        <f t="shared" si="319"/>
        <v>0.95561609633593814</v>
      </c>
      <c r="I2276" s="2">
        <f t="shared" si="320"/>
        <v>48.8652194122553</v>
      </c>
    </row>
    <row r="2277" spans="1:9" ht="13.5" x14ac:dyDescent="0.25">
      <c r="A2277" s="3">
        <f>TITRES_STAT!B2280</f>
        <v>45317</v>
      </c>
      <c r="B2277" s="6">
        <f>TITRES_STAT!D2280</f>
        <v>5.7732000000000001</v>
      </c>
      <c r="C2277" s="2">
        <f t="shared" si="315"/>
        <v>-4.809999999999981E-2</v>
      </c>
      <c r="D2277" s="2">
        <f t="shared" si="316"/>
        <v>0</v>
      </c>
      <c r="E2277" s="2">
        <f t="shared" si="317"/>
        <v>4.809999999999981E-2</v>
      </c>
      <c r="F2277" s="2">
        <f t="shared" si="321"/>
        <v>2.6630314620209435E-2</v>
      </c>
      <c r="G2277" s="2">
        <f t="shared" si="321"/>
        <v>3.1302882620693626E-2</v>
      </c>
      <c r="H2277" s="2">
        <f t="shared" si="319"/>
        <v>0.85073042450744574</v>
      </c>
      <c r="I2277" s="2">
        <f t="shared" si="320"/>
        <v>45.967279363976495</v>
      </c>
    </row>
    <row r="2278" spans="1:9" ht="13.5" x14ac:dyDescent="0.25">
      <c r="A2278" s="3">
        <f>TITRES_STAT!B2281</f>
        <v>45320</v>
      </c>
      <c r="B2278" s="6">
        <f>TITRES_STAT!D2281</f>
        <v>5.9175000000000004</v>
      </c>
      <c r="C2278" s="2">
        <f t="shared" si="315"/>
        <v>0.14430000000000032</v>
      </c>
      <c r="D2278" s="2">
        <f t="shared" si="316"/>
        <v>0.14430000000000032</v>
      </c>
      <c r="E2278" s="2">
        <f t="shared" si="317"/>
        <v>0</v>
      </c>
      <c r="F2278" s="2">
        <f t="shared" si="321"/>
        <v>3.5035292147337353E-2</v>
      </c>
      <c r="G2278" s="2">
        <f t="shared" si="321"/>
        <v>2.9066962433501226E-2</v>
      </c>
      <c r="H2278" s="2">
        <f t="shared" si="319"/>
        <v>1.205330354951617</v>
      </c>
      <c r="I2278" s="2">
        <f t="shared" si="320"/>
        <v>54.655319655184307</v>
      </c>
    </row>
    <row r="2279" spans="1:9" ht="13.5" x14ac:dyDescent="0.25">
      <c r="A2279" s="3">
        <f>TITRES_STAT!B2282</f>
        <v>45321</v>
      </c>
      <c r="B2279" s="6">
        <f>TITRES_STAT!D2282</f>
        <v>5.9463999999999997</v>
      </c>
      <c r="C2279" s="2">
        <f t="shared" si="315"/>
        <v>2.889999999999926E-2</v>
      </c>
      <c r="D2279" s="2">
        <f t="shared" si="316"/>
        <v>2.889999999999926E-2</v>
      </c>
      <c r="E2279" s="2">
        <f t="shared" si="317"/>
        <v>0</v>
      </c>
      <c r="F2279" s="2">
        <f t="shared" si="321"/>
        <v>3.4597056993956057E-2</v>
      </c>
      <c r="G2279" s="2">
        <f t="shared" si="321"/>
        <v>2.699075083110828E-2</v>
      </c>
      <c r="H2279" s="2">
        <f t="shared" si="319"/>
        <v>1.2818115809539135</v>
      </c>
      <c r="I2279" s="2">
        <f t="shared" si="320"/>
        <v>56.175172027922265</v>
      </c>
    </row>
    <row r="2280" spans="1:9" ht="13.5" x14ac:dyDescent="0.25">
      <c r="A2280" s="3">
        <f>TITRES_STAT!B2283</f>
        <v>45322</v>
      </c>
      <c r="B2280" s="6">
        <f>TITRES_STAT!D2283</f>
        <v>5.9463999999999997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3.2125838637244906E-2</v>
      </c>
      <c r="G2280" s="2">
        <f t="shared" si="321"/>
        <v>2.5062840057457687E-2</v>
      </c>
      <c r="H2280" s="2">
        <f t="shared" si="319"/>
        <v>1.2818115809539132</v>
      </c>
      <c r="I2280" s="2">
        <f t="shared" si="320"/>
        <v>56.175172027922251</v>
      </c>
    </row>
    <row r="2281" spans="1:9" ht="13.5" x14ac:dyDescent="0.25">
      <c r="A2281" s="3">
        <f>TITRES_STAT!B2284</f>
        <v>45323</v>
      </c>
      <c r="B2281" s="6">
        <f>TITRES_STAT!D2284</f>
        <v>5.7732000000000001</v>
      </c>
      <c r="C2281" s="2">
        <f t="shared" si="315"/>
        <v>-0.17319999999999958</v>
      </c>
      <c r="D2281" s="2">
        <f t="shared" si="316"/>
        <v>0</v>
      </c>
      <c r="E2281" s="2">
        <f t="shared" si="317"/>
        <v>0.17319999999999958</v>
      </c>
      <c r="F2281" s="2">
        <f t="shared" si="321"/>
        <v>2.9831135877441701E-2</v>
      </c>
      <c r="G2281" s="2">
        <f t="shared" si="321"/>
        <v>3.5644065767639253E-2</v>
      </c>
      <c r="H2281" s="2">
        <f t="shared" si="319"/>
        <v>0.83691731666944036</v>
      </c>
      <c r="I2281" s="2">
        <f t="shared" si="320"/>
        <v>45.560968317663615</v>
      </c>
    </row>
    <row r="2282" spans="1:9" ht="13.5" x14ac:dyDescent="0.25">
      <c r="A2282" s="3">
        <f>TITRES_STAT!B2285</f>
        <v>45324</v>
      </c>
      <c r="B2282" s="6">
        <f>TITRES_STAT!D2285</f>
        <v>5.8693999999999997</v>
      </c>
      <c r="C2282" s="2">
        <f t="shared" si="315"/>
        <v>9.6199999999999619E-2</v>
      </c>
      <c r="D2282" s="2">
        <f t="shared" si="316"/>
        <v>9.6199999999999619E-2</v>
      </c>
      <c r="E2282" s="2">
        <f t="shared" si="317"/>
        <v>0</v>
      </c>
      <c r="F2282" s="2">
        <f t="shared" si="321"/>
        <v>3.4571769029052977E-2</v>
      </c>
      <c r="G2282" s="2">
        <f t="shared" si="321"/>
        <v>3.3098061069950738E-2</v>
      </c>
      <c r="H2282" s="2">
        <f t="shared" si="319"/>
        <v>1.0445255072793433</v>
      </c>
      <c r="I2282" s="2">
        <f t="shared" si="320"/>
        <v>51.08889586167583</v>
      </c>
    </row>
    <row r="2283" spans="1:9" ht="13.5" x14ac:dyDescent="0.25">
      <c r="A2283" s="3">
        <f>TITRES_STAT!B2286</f>
        <v>45327</v>
      </c>
      <c r="B2283" s="6">
        <f>TITRES_STAT!D2286</f>
        <v>5.7732000000000001</v>
      </c>
      <c r="C2283" s="2">
        <f t="shared" si="315"/>
        <v>-9.6199999999999619E-2</v>
      </c>
      <c r="D2283" s="2">
        <f t="shared" si="316"/>
        <v>0</v>
      </c>
      <c r="E2283" s="2">
        <f t="shared" si="317"/>
        <v>9.6199999999999619E-2</v>
      </c>
      <c r="F2283" s="2">
        <f t="shared" si="321"/>
        <v>3.2102356955549194E-2</v>
      </c>
      <c r="G2283" s="2">
        <f t="shared" si="321"/>
        <v>3.7605342422097086E-2</v>
      </c>
      <c r="H2283" s="2">
        <f t="shared" si="319"/>
        <v>0.85366479568832987</v>
      </c>
      <c r="I2283" s="2">
        <f t="shared" si="320"/>
        <v>46.052813738167508</v>
      </c>
    </row>
    <row r="2284" spans="1:9" ht="13.5" x14ac:dyDescent="0.25">
      <c r="A2284" s="3">
        <f>TITRES_STAT!B2287</f>
        <v>45328</v>
      </c>
      <c r="B2284" s="6">
        <f>TITRES_STAT!D2287</f>
        <v>5.7732000000000001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2.9809331458724251E-2</v>
      </c>
      <c r="G2284" s="2">
        <f t="shared" si="321"/>
        <v>3.4919246534804438E-2</v>
      </c>
      <c r="H2284" s="2">
        <f t="shared" si="319"/>
        <v>0.85366479568832987</v>
      </c>
      <c r="I2284" s="2">
        <f t="shared" si="320"/>
        <v>46.052813738167508</v>
      </c>
    </row>
    <row r="2285" spans="1:9" ht="13.5" x14ac:dyDescent="0.25">
      <c r="A2285" s="3">
        <f>TITRES_STAT!B2288</f>
        <v>45329</v>
      </c>
      <c r="B2285" s="6">
        <f>TITRES_STAT!D2288</f>
        <v>5.7732000000000001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2.7680093497386805E-2</v>
      </c>
      <c r="G2285" s="2">
        <f t="shared" si="322"/>
        <v>3.2425014639461264E-2</v>
      </c>
      <c r="H2285" s="2">
        <f t="shared" si="319"/>
        <v>0.85366479568832987</v>
      </c>
      <c r="I2285" s="2">
        <f t="shared" si="320"/>
        <v>46.052813738167508</v>
      </c>
    </row>
    <row r="2286" spans="1:9" ht="13.5" x14ac:dyDescent="0.25">
      <c r="A2286" s="3">
        <f>TITRES_STAT!B2289</f>
        <v>45330</v>
      </c>
      <c r="B2286" s="6">
        <f>TITRES_STAT!D2289</f>
        <v>5.7732000000000001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2.5702943961859178E-2</v>
      </c>
      <c r="G2286" s="2">
        <f t="shared" si="322"/>
        <v>3.010894216521403E-2</v>
      </c>
      <c r="H2286" s="2">
        <f t="shared" si="319"/>
        <v>0.85366479568832998</v>
      </c>
      <c r="I2286" s="2">
        <f t="shared" si="320"/>
        <v>46.052813738167515</v>
      </c>
    </row>
    <row r="2287" spans="1:9" ht="13.5" x14ac:dyDescent="0.25">
      <c r="A2287" s="3">
        <f>TITRES_STAT!B2290</f>
        <v>45331</v>
      </c>
      <c r="B2287" s="6">
        <f>TITRES_STAT!D2290</f>
        <v>5.8982999999999999</v>
      </c>
      <c r="C2287" s="2">
        <f t="shared" si="315"/>
        <v>0.12509999999999977</v>
      </c>
      <c r="D2287" s="2">
        <f t="shared" si="316"/>
        <v>0.12509999999999977</v>
      </c>
      <c r="E2287" s="2">
        <f t="shared" si="317"/>
        <v>0</v>
      </c>
      <c r="F2287" s="2">
        <f t="shared" si="322"/>
        <v>3.2802733678869218E-2</v>
      </c>
      <c r="G2287" s="2">
        <f t="shared" si="322"/>
        <v>2.7958303439127311E-2</v>
      </c>
      <c r="H2287" s="2">
        <f t="shared" si="319"/>
        <v>1.1732733980189294</v>
      </c>
      <c r="I2287" s="2">
        <f t="shared" si="320"/>
        <v>53.986461118441852</v>
      </c>
    </row>
    <row r="2288" spans="1:9" ht="13.5" x14ac:dyDescent="0.25">
      <c r="A2288" s="3">
        <f>TITRES_STAT!B2291</f>
        <v>45334</v>
      </c>
      <c r="B2288" s="6">
        <f>TITRES_STAT!D2291</f>
        <v>5.8597999999999999</v>
      </c>
      <c r="C2288" s="2">
        <f t="shared" si="315"/>
        <v>-3.8499999999999979E-2</v>
      </c>
      <c r="D2288" s="2">
        <f t="shared" si="316"/>
        <v>0</v>
      </c>
      <c r="E2288" s="2">
        <f t="shared" si="317"/>
        <v>3.8499999999999979E-2</v>
      </c>
      <c r="F2288" s="2">
        <f t="shared" si="322"/>
        <v>3.0459681273235704E-2</v>
      </c>
      <c r="G2288" s="2">
        <f t="shared" si="322"/>
        <v>2.871128176490393E-2</v>
      </c>
      <c r="H2288" s="2">
        <f t="shared" si="319"/>
        <v>1.0608959057505047</v>
      </c>
      <c r="I2288" s="2">
        <f t="shared" si="320"/>
        <v>51.477413429290323</v>
      </c>
    </row>
    <row r="2289" spans="1:9" ht="13.5" x14ac:dyDescent="0.25">
      <c r="A2289" s="3">
        <f>TITRES_STAT!B2292</f>
        <v>45335</v>
      </c>
      <c r="B2289" s="6">
        <f>TITRES_STAT!D2292</f>
        <v>5.8597999999999999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2.8283989753718868E-2</v>
      </c>
      <c r="G2289" s="2">
        <f t="shared" si="322"/>
        <v>2.6660475924553648E-2</v>
      </c>
      <c r="H2289" s="2">
        <f t="shared" si="319"/>
        <v>1.0608959057505047</v>
      </c>
      <c r="I2289" s="2">
        <f t="shared" si="320"/>
        <v>51.477413429290323</v>
      </c>
    </row>
    <row r="2290" spans="1:9" ht="13.5" x14ac:dyDescent="0.25">
      <c r="A2290" s="3">
        <f>TITRES_STAT!B2293</f>
        <v>45336</v>
      </c>
      <c r="B2290" s="6">
        <f>TITRES_STAT!D2293</f>
        <v>5.8597999999999999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2.6263704771310376E-2</v>
      </c>
      <c r="G2290" s="2">
        <f t="shared" si="322"/>
        <v>2.4756156215656959E-2</v>
      </c>
      <c r="H2290" s="2">
        <f t="shared" si="319"/>
        <v>1.0608959057505047</v>
      </c>
      <c r="I2290" s="2">
        <f t="shared" si="320"/>
        <v>51.477413429290323</v>
      </c>
    </row>
    <row r="2291" spans="1:9" ht="13.5" x14ac:dyDescent="0.25">
      <c r="A2291" s="3">
        <f>TITRES_STAT!B2294</f>
        <v>45337</v>
      </c>
      <c r="B2291" s="6">
        <f>TITRES_STAT!D2294</f>
        <v>5.8597999999999999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2.4387725859073919E-2</v>
      </c>
      <c r="G2291" s="2">
        <f t="shared" si="322"/>
        <v>2.2987859343110033E-2</v>
      </c>
      <c r="H2291" s="2">
        <f t="shared" si="319"/>
        <v>1.0608959057505045</v>
      </c>
      <c r="I2291" s="2">
        <f t="shared" si="320"/>
        <v>51.477413429290308</v>
      </c>
    </row>
    <row r="2292" spans="1:9" ht="13.5" x14ac:dyDescent="0.25">
      <c r="A2292" s="3">
        <f>TITRES_STAT!B2295</f>
        <v>45338</v>
      </c>
      <c r="B2292" s="6">
        <f>TITRES_STAT!D2295</f>
        <v>5.7732000000000001</v>
      </c>
      <c r="C2292" s="2">
        <f t="shared" si="315"/>
        <v>-8.6599999999999788E-2</v>
      </c>
      <c r="D2292" s="2">
        <f t="shared" si="316"/>
        <v>0</v>
      </c>
      <c r="E2292" s="2">
        <f t="shared" si="317"/>
        <v>8.6599999999999788E-2</v>
      </c>
      <c r="F2292" s="2">
        <f t="shared" si="322"/>
        <v>2.2645745440568639E-2</v>
      </c>
      <c r="G2292" s="2">
        <f t="shared" si="322"/>
        <v>2.7531583675745014E-2</v>
      </c>
      <c r="H2292" s="2">
        <f t="shared" si="319"/>
        <v>0.82253697089424105</v>
      </c>
      <c r="I2292" s="2">
        <f t="shared" si="320"/>
        <v>45.131428554267252</v>
      </c>
    </row>
    <row r="2293" spans="1:9" ht="13.5" x14ac:dyDescent="0.25">
      <c r="A2293" s="3">
        <f>TITRES_STAT!B2296</f>
        <v>45341</v>
      </c>
      <c r="B2293" s="6">
        <f>TITRES_STAT!D2296</f>
        <v>5.6577000000000002</v>
      </c>
      <c r="C2293" s="2">
        <f t="shared" si="315"/>
        <v>-0.11549999999999994</v>
      </c>
      <c r="D2293" s="2">
        <f t="shared" si="316"/>
        <v>0</v>
      </c>
      <c r="E2293" s="2">
        <f t="shared" si="317"/>
        <v>0.11549999999999994</v>
      </c>
      <c r="F2293" s="2">
        <f t="shared" si="322"/>
        <v>2.1028192194813739E-2</v>
      </c>
      <c r="G2293" s="2">
        <f t="shared" si="322"/>
        <v>3.3815041984620368E-2</v>
      </c>
      <c r="H2293" s="2">
        <f t="shared" si="319"/>
        <v>0.6218591183289881</v>
      </c>
      <c r="I2293" s="2">
        <f t="shared" si="320"/>
        <v>38.34236348282171</v>
      </c>
    </row>
    <row r="2294" spans="1:9" ht="13.5" x14ac:dyDescent="0.25">
      <c r="A2294" s="3">
        <f>TITRES_STAT!B2297</f>
        <v>45342</v>
      </c>
      <c r="B2294" s="6">
        <f>TITRES_STAT!D2297</f>
        <v>5.6577000000000002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1.9526178466612757E-2</v>
      </c>
      <c r="G2294" s="2">
        <f t="shared" si="322"/>
        <v>3.1399681842861772E-2</v>
      </c>
      <c r="H2294" s="2">
        <f t="shared" si="319"/>
        <v>0.6218591183289881</v>
      </c>
      <c r="I2294" s="2">
        <f t="shared" si="320"/>
        <v>38.34236348282171</v>
      </c>
    </row>
    <row r="2295" spans="1:9" ht="13.5" x14ac:dyDescent="0.25">
      <c r="A2295" s="3">
        <f>TITRES_STAT!B2298</f>
        <v>45343</v>
      </c>
      <c r="B2295" s="6">
        <f>TITRES_STAT!D2298</f>
        <v>5.6577000000000002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1.8131451433283274E-2</v>
      </c>
      <c r="G2295" s="2">
        <f t="shared" si="322"/>
        <v>2.9156847425514502E-2</v>
      </c>
      <c r="H2295" s="2">
        <f t="shared" si="319"/>
        <v>0.6218591183289881</v>
      </c>
      <c r="I2295" s="2">
        <f t="shared" si="320"/>
        <v>38.34236348282171</v>
      </c>
    </row>
    <row r="2296" spans="1:9" ht="13.5" x14ac:dyDescent="0.25">
      <c r="A2296" s="3">
        <f>TITRES_STAT!B2299</f>
        <v>45344</v>
      </c>
      <c r="B2296" s="6">
        <f>TITRES_STAT!D2299</f>
        <v>5.6577000000000002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1.6836347759477326E-2</v>
      </c>
      <c r="G2296" s="2">
        <f t="shared" si="322"/>
        <v>2.707421546654918E-2</v>
      </c>
      <c r="H2296" s="2">
        <f t="shared" si="319"/>
        <v>0.6218591183289881</v>
      </c>
      <c r="I2296" s="2">
        <f t="shared" si="320"/>
        <v>38.34236348282171</v>
      </c>
    </row>
    <row r="2297" spans="1:9" ht="13.5" x14ac:dyDescent="0.25">
      <c r="A2297" s="3">
        <f>TITRES_STAT!B2300</f>
        <v>45345</v>
      </c>
      <c r="B2297" s="6">
        <f>TITRES_STAT!D2300</f>
        <v>5.6769999999999996</v>
      </c>
      <c r="C2297" s="2">
        <f t="shared" si="315"/>
        <v>1.9299999999999429E-2</v>
      </c>
      <c r="D2297" s="2">
        <f t="shared" si="316"/>
        <v>1.9299999999999429E-2</v>
      </c>
      <c r="E2297" s="2">
        <f t="shared" si="317"/>
        <v>0</v>
      </c>
      <c r="F2297" s="2">
        <f t="shared" si="322"/>
        <v>1.7012322919514621E-2</v>
      </c>
      <c r="G2297" s="2">
        <f t="shared" si="322"/>
        <v>2.5140342933224237E-2</v>
      </c>
      <c r="H2297" s="2">
        <f t="shared" si="319"/>
        <v>0.67669414712048237</v>
      </c>
      <c r="I2297" s="2">
        <f t="shared" si="320"/>
        <v>40.358830397459307</v>
      </c>
    </row>
    <row r="2298" spans="1:9" ht="13.5" x14ac:dyDescent="0.25">
      <c r="A2298" s="3">
        <f>TITRES_STAT!B2301</f>
        <v>45348</v>
      </c>
      <c r="B2298" s="6">
        <f>TITRES_STAT!D2301</f>
        <v>5.6673999999999998</v>
      </c>
      <c r="C2298" s="2">
        <f t="shared" si="315"/>
        <v>-9.5999999999998309E-3</v>
      </c>
      <c r="D2298" s="2">
        <f t="shared" si="316"/>
        <v>0</v>
      </c>
      <c r="E2298" s="2">
        <f t="shared" si="317"/>
        <v>9.5999999999998309E-3</v>
      </c>
      <c r="F2298" s="2">
        <f t="shared" si="322"/>
        <v>1.5797156996692149E-2</v>
      </c>
      <c r="G2298" s="2">
        <f t="shared" si="322"/>
        <v>2.4030318437993921E-2</v>
      </c>
      <c r="H2298" s="2">
        <f t="shared" si="319"/>
        <v>0.65738442199398972</v>
      </c>
      <c r="I2298" s="2">
        <f t="shared" si="320"/>
        <v>39.663967711431383</v>
      </c>
    </row>
    <row r="2299" spans="1:9" ht="13.5" x14ac:dyDescent="0.25">
      <c r="A2299" s="3">
        <f>TITRES_STAT!B2302</f>
        <v>45349</v>
      </c>
      <c r="B2299" s="6">
        <f>TITRES_STAT!D2302</f>
        <v>5.6577000000000002</v>
      </c>
      <c r="C2299" s="2">
        <f t="shared" si="315"/>
        <v>-9.6999999999995978E-3</v>
      </c>
      <c r="D2299" s="2">
        <f t="shared" si="316"/>
        <v>0</v>
      </c>
      <c r="E2299" s="2">
        <f t="shared" si="317"/>
        <v>9.6999999999995978E-3</v>
      </c>
      <c r="F2299" s="2">
        <f t="shared" si="322"/>
        <v>1.4668788639785565E-2</v>
      </c>
      <c r="G2299" s="2">
        <f t="shared" si="322"/>
        <v>2.3006724263851471E-2</v>
      </c>
      <c r="H2299" s="2">
        <f t="shared" si="319"/>
        <v>0.63758701462917078</v>
      </c>
      <c r="I2299" s="2">
        <f t="shared" si="320"/>
        <v>38.934542649237564</v>
      </c>
    </row>
    <row r="2300" spans="1:9" ht="13.5" x14ac:dyDescent="0.25">
      <c r="A2300" s="3">
        <f>TITRES_STAT!B2303</f>
        <v>45350</v>
      </c>
      <c r="B2300" s="6">
        <f>TITRES_STAT!D2303</f>
        <v>5.6577000000000002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1.3621018022658025E-2</v>
      </c>
      <c r="G2300" s="2">
        <f t="shared" si="322"/>
        <v>2.1363386816433509E-2</v>
      </c>
      <c r="H2300" s="2">
        <f t="shared" si="319"/>
        <v>0.63758701462917078</v>
      </c>
      <c r="I2300" s="2">
        <f t="shared" si="320"/>
        <v>38.934542649237564</v>
      </c>
    </row>
    <row r="2301" spans="1:9" ht="13.5" x14ac:dyDescent="0.25">
      <c r="A2301" s="3">
        <f>TITRES_STAT!B2304</f>
        <v>45351</v>
      </c>
      <c r="B2301" s="6">
        <f>TITRES_STAT!D2304</f>
        <v>5.6577000000000002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1.2648088163896736E-2</v>
      </c>
      <c r="G2301" s="2">
        <f t="shared" si="323"/>
        <v>1.9837430615259687E-2</v>
      </c>
      <c r="H2301" s="2">
        <f t="shared" si="319"/>
        <v>0.63758701462917067</v>
      </c>
      <c r="I2301" s="2">
        <f t="shared" si="320"/>
        <v>38.934542649237564</v>
      </c>
    </row>
    <row r="2302" spans="1:9" ht="13.5" x14ac:dyDescent="0.25">
      <c r="A2302" s="3">
        <f>TITRES_STAT!B2305</f>
        <v>45352</v>
      </c>
      <c r="B2302" s="6">
        <f>TITRES_STAT!D2305</f>
        <v>5.5903999999999998</v>
      </c>
      <c r="C2302" s="2">
        <f t="shared" si="315"/>
        <v>-6.730000000000036E-2</v>
      </c>
      <c r="D2302" s="2">
        <f t="shared" si="316"/>
        <v>0</v>
      </c>
      <c r="E2302" s="2">
        <f t="shared" si="317"/>
        <v>6.730000000000036E-2</v>
      </c>
      <c r="F2302" s="2">
        <f t="shared" si="323"/>
        <v>1.1744653295046968E-2</v>
      </c>
      <c r="G2302" s="2">
        <f t="shared" si="323"/>
        <v>2.3227614142741163E-2</v>
      </c>
      <c r="H2302" s="2">
        <f t="shared" si="319"/>
        <v>0.50563321841288966</v>
      </c>
      <c r="I2302" s="2">
        <f t="shared" si="320"/>
        <v>33.582761872502061</v>
      </c>
    </row>
    <row r="2303" spans="1:9" ht="13.5" x14ac:dyDescent="0.25">
      <c r="A2303" s="3">
        <f>TITRES_STAT!B2306</f>
        <v>45355</v>
      </c>
      <c r="B2303" s="6">
        <f>TITRES_STAT!D2306</f>
        <v>5.5808</v>
      </c>
      <c r="C2303" s="2">
        <f t="shared" si="315"/>
        <v>-9.5999999999998309E-3</v>
      </c>
      <c r="D2303" s="2">
        <f t="shared" si="316"/>
        <v>0</v>
      </c>
      <c r="E2303" s="2">
        <f t="shared" si="317"/>
        <v>9.5999999999998309E-3</v>
      </c>
      <c r="F2303" s="2">
        <f t="shared" si="323"/>
        <v>1.0905749488257899E-2</v>
      </c>
      <c r="G2303" s="2">
        <f t="shared" si="323"/>
        <v>2.2254213132545355E-2</v>
      </c>
      <c r="H2303" s="2">
        <f t="shared" si="319"/>
        <v>0.49005325073969663</v>
      </c>
      <c r="I2303" s="2">
        <f t="shared" si="320"/>
        <v>32.888304528473924</v>
      </c>
    </row>
    <row r="2304" spans="1:9" ht="13.5" x14ac:dyDescent="0.25">
      <c r="A2304" s="3">
        <f>TITRES_STAT!B2307</f>
        <v>45356</v>
      </c>
      <c r="B2304" s="6">
        <f>TITRES_STAT!D2307</f>
        <v>5.5711000000000004</v>
      </c>
      <c r="C2304" s="2">
        <f t="shared" si="315"/>
        <v>-9.6999999999995978E-3</v>
      </c>
      <c r="D2304" s="2">
        <f t="shared" si="316"/>
        <v>0</v>
      </c>
      <c r="E2304" s="2">
        <f t="shared" si="317"/>
        <v>9.6999999999995978E-3</v>
      </c>
      <c r="F2304" s="2">
        <f t="shared" si="323"/>
        <v>1.0126767381953764E-2</v>
      </c>
      <c r="G2304" s="2">
        <f t="shared" si="323"/>
        <v>2.1357483623077801E-2</v>
      </c>
      <c r="H2304" s="2">
        <f t="shared" si="319"/>
        <v>0.47415545579589247</v>
      </c>
      <c r="I2304" s="2">
        <f t="shared" si="320"/>
        <v>32.164549127547559</v>
      </c>
    </row>
    <row r="2305" spans="1:9" ht="13.5" x14ac:dyDescent="0.25">
      <c r="A2305" s="3">
        <f>TITRES_STAT!B2308</f>
        <v>45357</v>
      </c>
      <c r="B2305" s="6">
        <f>TITRES_STAT!D2308</f>
        <v>5.5711000000000004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9.4034268546713522E-3</v>
      </c>
      <c r="G2305" s="2">
        <f t="shared" si="323"/>
        <v>1.9831949078572244E-2</v>
      </c>
      <c r="H2305" s="2">
        <f t="shared" si="319"/>
        <v>0.47415545579589247</v>
      </c>
      <c r="I2305" s="2">
        <f t="shared" si="320"/>
        <v>32.164549127547559</v>
      </c>
    </row>
    <row r="2306" spans="1:9" ht="13.5" x14ac:dyDescent="0.25">
      <c r="A2306" s="3">
        <f>TITRES_STAT!B2309</f>
        <v>45358</v>
      </c>
      <c r="B2306" s="6">
        <f>TITRES_STAT!D2309</f>
        <v>5.5327000000000002</v>
      </c>
      <c r="C2306" s="2">
        <f t="shared" si="315"/>
        <v>-3.8400000000000212E-2</v>
      </c>
      <c r="D2306" s="2">
        <f t="shared" si="316"/>
        <v>0</v>
      </c>
      <c r="E2306" s="2">
        <f t="shared" si="317"/>
        <v>3.8400000000000212E-2</v>
      </c>
      <c r="F2306" s="2">
        <f t="shared" si="323"/>
        <v>8.7317535079091124E-3</v>
      </c>
      <c r="G2306" s="2">
        <f t="shared" si="323"/>
        <v>2.1158238430102814E-2</v>
      </c>
      <c r="H2306" s="2">
        <f t="shared" si="319"/>
        <v>0.4126881137460876</v>
      </c>
      <c r="I2306" s="2">
        <f t="shared" si="320"/>
        <v>29.212967089511665</v>
      </c>
    </row>
    <row r="2307" spans="1:9" ht="13.5" x14ac:dyDescent="0.25">
      <c r="A2307" s="3">
        <f>TITRES_STAT!B2310</f>
        <v>45359</v>
      </c>
      <c r="B2307" s="6">
        <f>TITRES_STAT!D2310</f>
        <v>5.4844999999999997</v>
      </c>
      <c r="C2307" s="2">
        <f t="shared" ref="C2307:C2370" si="324">B2307-B2306</f>
        <v>-4.8200000000000465E-2</v>
      </c>
      <c r="D2307" s="2">
        <f t="shared" ref="D2307:D2370" si="325">IF(C2307&gt;0,C2307,0)</f>
        <v>0</v>
      </c>
      <c r="E2307" s="2">
        <f t="shared" ref="E2307:E2370" si="326">IF(C2307&lt;0,-C2307,0)</f>
        <v>4.8200000000000465E-2</v>
      </c>
      <c r="F2307" s="2">
        <f t="shared" si="323"/>
        <v>8.1080568287727472E-3</v>
      </c>
      <c r="G2307" s="2">
        <f t="shared" si="323"/>
        <v>2.3089792827952645E-2</v>
      </c>
      <c r="H2307" s="2">
        <f t="shared" si="319"/>
        <v>0.35115329484277935</v>
      </c>
      <c r="I2307" s="2">
        <f t="shared" si="320"/>
        <v>25.989152835810515</v>
      </c>
    </row>
    <row r="2308" spans="1:9" ht="13.5" x14ac:dyDescent="0.25">
      <c r="A2308" s="3">
        <f>TITRES_STAT!B2311</f>
        <v>45362</v>
      </c>
      <c r="B2308" s="6">
        <f>TITRES_STAT!D2311</f>
        <v>5.4844999999999997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7.528909912431837E-3</v>
      </c>
      <c r="G2308" s="2">
        <f t="shared" si="323"/>
        <v>2.1440521911670313E-2</v>
      </c>
      <c r="H2308" s="2">
        <f t="shared" si="319"/>
        <v>0.35115329484277935</v>
      </c>
      <c r="I2308" s="2">
        <f t="shared" si="320"/>
        <v>25.989152835810515</v>
      </c>
    </row>
    <row r="2309" spans="1:9" ht="13.5" x14ac:dyDescent="0.25">
      <c r="A2309" s="3">
        <f>TITRES_STAT!B2312</f>
        <v>45363</v>
      </c>
      <c r="B2309" s="6">
        <f>TITRES_STAT!D2312</f>
        <v>5.4748999999999999</v>
      </c>
      <c r="C2309" s="2">
        <f t="shared" si="324"/>
        <v>-9.5999999999998309E-3</v>
      </c>
      <c r="D2309" s="2">
        <f t="shared" si="325"/>
        <v>0</v>
      </c>
      <c r="E2309" s="2">
        <f t="shared" si="326"/>
        <v>9.5999999999998309E-3</v>
      </c>
      <c r="F2309" s="2">
        <f t="shared" si="323"/>
        <v>6.9911306329724201E-3</v>
      </c>
      <c r="G2309" s="2">
        <f t="shared" si="323"/>
        <v>2.0594770346550995E-2</v>
      </c>
      <c r="H2309" s="2">
        <f t="shared" si="319"/>
        <v>0.33946145139429651</v>
      </c>
      <c r="I2309" s="2">
        <f t="shared" si="320"/>
        <v>25.343129586964835</v>
      </c>
    </row>
    <row r="2310" spans="1:9" ht="13.5" x14ac:dyDescent="0.25">
      <c r="A2310" s="3">
        <f>TITRES_STAT!B2313</f>
        <v>45364</v>
      </c>
      <c r="B2310" s="6">
        <f>TITRES_STAT!D2313</f>
        <v>5.4748999999999999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6.4917641591886758E-3</v>
      </c>
      <c r="G2310" s="2">
        <f t="shared" si="323"/>
        <v>1.9123715321797352E-2</v>
      </c>
      <c r="H2310" s="2">
        <f t="shared" si="319"/>
        <v>0.33946145139429657</v>
      </c>
      <c r="I2310" s="2">
        <f t="shared" si="320"/>
        <v>25.343129586964835</v>
      </c>
    </row>
    <row r="2311" spans="1:9" ht="13.5" x14ac:dyDescent="0.25">
      <c r="A2311" s="3">
        <f>TITRES_STAT!B2314</f>
        <v>45365</v>
      </c>
      <c r="B2311" s="6">
        <f>TITRES_STAT!D2314</f>
        <v>5.4748999999999999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6.028066719246627E-3</v>
      </c>
      <c r="G2311" s="2">
        <f t="shared" si="323"/>
        <v>1.7757735655954683E-2</v>
      </c>
      <c r="H2311" s="2">
        <f t="shared" si="319"/>
        <v>0.33946145139429651</v>
      </c>
      <c r="I2311" s="2">
        <f t="shared" si="320"/>
        <v>25.343129586964835</v>
      </c>
    </row>
    <row r="2312" spans="1:9" ht="13.5" x14ac:dyDescent="0.25">
      <c r="A2312" s="3">
        <f>TITRES_STAT!B2315</f>
        <v>45366</v>
      </c>
      <c r="B2312" s="6">
        <f>TITRES_STAT!D2315</f>
        <v>5.5229999999999997</v>
      </c>
      <c r="C2312" s="2">
        <f t="shared" si="324"/>
        <v>4.809999999999981E-2</v>
      </c>
      <c r="D2312" s="2">
        <f t="shared" si="325"/>
        <v>4.809999999999981E-2</v>
      </c>
      <c r="E2312" s="2">
        <f t="shared" si="326"/>
        <v>0</v>
      </c>
      <c r="F2312" s="2">
        <f t="shared" si="323"/>
        <v>9.0332048107289974E-3</v>
      </c>
      <c r="G2312" s="2">
        <f t="shared" si="323"/>
        <v>1.6489325966243633E-2</v>
      </c>
      <c r="H2312" s="2">
        <f t="shared" si="319"/>
        <v>0.54782134995823695</v>
      </c>
      <c r="I2312" s="2">
        <f t="shared" si="320"/>
        <v>35.393060702581607</v>
      </c>
    </row>
    <row r="2313" spans="1:9" ht="13.5" x14ac:dyDescent="0.25">
      <c r="A2313" s="3">
        <f>TITRES_STAT!B2316</f>
        <v>45369</v>
      </c>
      <c r="B2313" s="6">
        <f>TITRES_STAT!D2316</f>
        <v>5.4844999999999997</v>
      </c>
      <c r="C2313" s="2">
        <f t="shared" si="324"/>
        <v>-3.8499999999999979E-2</v>
      </c>
      <c r="D2313" s="2">
        <f t="shared" si="325"/>
        <v>0</v>
      </c>
      <c r="E2313" s="2">
        <f t="shared" si="326"/>
        <v>3.8499999999999979E-2</v>
      </c>
      <c r="F2313" s="2">
        <f t="shared" si="323"/>
        <v>8.3879758956769256E-3</v>
      </c>
      <c r="G2313" s="2">
        <f t="shared" si="323"/>
        <v>1.8061516968654798E-2</v>
      </c>
      <c r="H2313" s="2">
        <f t="shared" si="319"/>
        <v>0.46441148383239333</v>
      </c>
      <c r="I2313" s="2">
        <f t="shared" si="320"/>
        <v>31.713182323387656</v>
      </c>
    </row>
    <row r="2314" spans="1:9" ht="13.5" x14ac:dyDescent="0.25">
      <c r="A2314" s="3">
        <f>TITRES_STAT!B2317</f>
        <v>45370</v>
      </c>
      <c r="B2314" s="6">
        <f>TITRES_STAT!D2317</f>
        <v>5.4748999999999999</v>
      </c>
      <c r="C2314" s="2">
        <f t="shared" si="324"/>
        <v>-9.5999999999998309E-3</v>
      </c>
      <c r="D2314" s="2">
        <f t="shared" si="325"/>
        <v>0</v>
      </c>
      <c r="E2314" s="2">
        <f t="shared" si="326"/>
        <v>9.5999999999998309E-3</v>
      </c>
      <c r="F2314" s="2">
        <f t="shared" si="323"/>
        <v>7.7888347602714306E-3</v>
      </c>
      <c r="G2314" s="2">
        <f t="shared" si="323"/>
        <v>1.7457122899465157E-2</v>
      </c>
      <c r="H2314" s="2">
        <f t="shared" si="319"/>
        <v>0.44616944069919223</v>
      </c>
      <c r="I2314" s="2">
        <f t="shared" si="320"/>
        <v>30.851809486686349</v>
      </c>
    </row>
    <row r="2315" spans="1:9" ht="13.5" x14ac:dyDescent="0.25">
      <c r="A2315" s="3">
        <f>TITRES_STAT!B2318</f>
        <v>45372</v>
      </c>
      <c r="B2315" s="6">
        <f>TITRES_STAT!D2318</f>
        <v>5.3883000000000001</v>
      </c>
      <c r="C2315" s="2">
        <f t="shared" si="324"/>
        <v>-8.6599999999999788E-2</v>
      </c>
      <c r="D2315" s="2">
        <f t="shared" si="325"/>
        <v>0</v>
      </c>
      <c r="E2315" s="2">
        <f t="shared" si="326"/>
        <v>8.6599999999999788E-2</v>
      </c>
      <c r="F2315" s="2">
        <f t="shared" si="323"/>
        <v>7.2324894202520423E-3</v>
      </c>
      <c r="G2315" s="2">
        <f t="shared" si="323"/>
        <v>2.2395899835217632E-2</v>
      </c>
      <c r="H2315" s="2">
        <f t="shared" si="319"/>
        <v>0.32293810355763991</v>
      </c>
      <c r="I2315" s="2">
        <f t="shared" si="320"/>
        <v>24.410673688300008</v>
      </c>
    </row>
    <row r="2316" spans="1:9" ht="13.5" x14ac:dyDescent="0.25">
      <c r="A2316" s="3">
        <f>TITRES_STAT!B2319</f>
        <v>45373</v>
      </c>
      <c r="B2316" s="6">
        <f>TITRES_STAT!D2319</f>
        <v>5.4844999999999997</v>
      </c>
      <c r="C2316" s="2">
        <f t="shared" si="324"/>
        <v>9.6199999999999619E-2</v>
      </c>
      <c r="D2316" s="2">
        <f t="shared" si="325"/>
        <v>9.6199999999999619E-2</v>
      </c>
      <c r="E2316" s="2">
        <f t="shared" si="326"/>
        <v>0</v>
      </c>
      <c r="F2316" s="2">
        <f t="shared" si="323"/>
        <v>1.3587311604519727E-2</v>
      </c>
      <c r="G2316" s="2">
        <f t="shared" si="323"/>
        <v>2.0796192704130658E-2</v>
      </c>
      <c r="H2316" s="2">
        <f t="shared" si="319"/>
        <v>0.6533557270711835</v>
      </c>
      <c r="I2316" s="2">
        <f t="shared" si="320"/>
        <v>39.51694825097092</v>
      </c>
    </row>
    <row r="2317" spans="1:9" ht="13.5" x14ac:dyDescent="0.25">
      <c r="A2317" s="3">
        <f>TITRES_STAT!B2320</f>
        <v>45376</v>
      </c>
      <c r="B2317" s="6">
        <f>TITRES_STAT!D2320</f>
        <v>5.5327000000000002</v>
      </c>
      <c r="C2317" s="2">
        <f t="shared" si="324"/>
        <v>4.8200000000000465E-2</v>
      </c>
      <c r="D2317" s="2">
        <f t="shared" si="325"/>
        <v>4.8200000000000465E-2</v>
      </c>
      <c r="E2317" s="2">
        <f t="shared" si="326"/>
        <v>0</v>
      </c>
      <c r="F2317" s="2">
        <f t="shared" ref="F2317:G2332" si="327">((F2316*13)+D2317)/14</f>
        <v>1.6059646489911209E-2</v>
      </c>
      <c r="G2317" s="2">
        <f t="shared" si="327"/>
        <v>1.9310750368121327E-2</v>
      </c>
      <c r="H2317" s="2">
        <f t="shared" si="319"/>
        <v>0.83164279915413741</v>
      </c>
      <c r="I2317" s="2">
        <f t="shared" si="320"/>
        <v>45.40420214783115</v>
      </c>
    </row>
    <row r="2318" spans="1:9" ht="13.5" x14ac:dyDescent="0.25">
      <c r="A2318" s="3">
        <f>TITRES_STAT!B2321</f>
        <v>45377</v>
      </c>
      <c r="B2318" s="6">
        <f>TITRES_STAT!D2321</f>
        <v>5.5327000000000002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1.4912528883488981E-2</v>
      </c>
      <c r="G2318" s="2">
        <f t="shared" si="327"/>
        <v>1.7931411056112661E-2</v>
      </c>
      <c r="H2318" s="2">
        <f t="shared" si="319"/>
        <v>0.83164279915413741</v>
      </c>
      <c r="I2318" s="2">
        <f t="shared" si="320"/>
        <v>45.40420214783115</v>
      </c>
    </row>
    <row r="2319" spans="1:9" ht="13.5" x14ac:dyDescent="0.25">
      <c r="A2319" s="3">
        <f>TITRES_STAT!B2322</f>
        <v>45378</v>
      </c>
      <c r="B2319" s="6">
        <f>TITRES_STAT!D2322</f>
        <v>5.5327000000000002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1.3847348248954052E-2</v>
      </c>
      <c r="G2319" s="2">
        <f t="shared" si="327"/>
        <v>1.6650595980676041E-2</v>
      </c>
      <c r="H2319" s="2">
        <f t="shared" si="319"/>
        <v>0.83164279915413741</v>
      </c>
      <c r="I2319" s="2">
        <f t="shared" si="320"/>
        <v>45.40420214783115</v>
      </c>
    </row>
    <row r="2320" spans="1:9" ht="13.5" x14ac:dyDescent="0.25">
      <c r="A2320" s="3">
        <f>TITRES_STAT!B2323</f>
        <v>45379</v>
      </c>
      <c r="B2320" s="6">
        <f>TITRES_STAT!D2323</f>
        <v>5.7732000000000001</v>
      </c>
      <c r="C2320" s="2">
        <f t="shared" si="324"/>
        <v>0.24049999999999994</v>
      </c>
      <c r="D2320" s="2">
        <f t="shared" si="325"/>
        <v>0.24049999999999994</v>
      </c>
      <c r="E2320" s="2">
        <f t="shared" si="326"/>
        <v>0</v>
      </c>
      <c r="F2320" s="2">
        <f t="shared" si="327"/>
        <v>3.003682337402876E-2</v>
      </c>
      <c r="G2320" s="2">
        <f t="shared" si="327"/>
        <v>1.5461267696342039E-2</v>
      </c>
      <c r="H2320" s="2">
        <f t="shared" si="319"/>
        <v>1.9427141398719288</v>
      </c>
      <c r="I2320" s="2">
        <f t="shared" si="320"/>
        <v>66.017766168632278</v>
      </c>
    </row>
    <row r="2321" spans="1:9" ht="13.5" x14ac:dyDescent="0.25">
      <c r="A2321" s="3">
        <f>TITRES_STAT!B2324</f>
        <v>45380</v>
      </c>
      <c r="B2321" s="6">
        <f>TITRES_STAT!D2324</f>
        <v>5.8693999999999997</v>
      </c>
      <c r="C2321" s="2">
        <f t="shared" si="324"/>
        <v>9.6199999999999619E-2</v>
      </c>
      <c r="D2321" s="2">
        <f t="shared" si="325"/>
        <v>9.6199999999999619E-2</v>
      </c>
      <c r="E2321" s="2">
        <f t="shared" si="326"/>
        <v>0</v>
      </c>
      <c r="F2321" s="2">
        <f t="shared" si="327"/>
        <v>3.476276456159811E-2</v>
      </c>
      <c r="G2321" s="2">
        <f t="shared" si="327"/>
        <v>1.4356891432317607E-2</v>
      </c>
      <c r="H2321" s="2">
        <f t="shared" ref="H2321:H2384" si="328">F2321/G2321</f>
        <v>2.421329486642668</v>
      </c>
      <c r="I2321" s="2">
        <f t="shared" ref="I2321:I2384" si="329">IF(G2321=0,100,100-(100/(1+H2321)))</f>
        <v>70.771596132318308</v>
      </c>
    </row>
    <row r="2322" spans="1:9" ht="13.5" x14ac:dyDescent="0.25">
      <c r="A2322" s="3">
        <f>TITRES_STAT!B2325</f>
        <v>45383</v>
      </c>
      <c r="B2322" s="6">
        <f>TITRES_STAT!D2325</f>
        <v>5.8693999999999997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3.2279709950055392E-2</v>
      </c>
      <c r="G2322" s="2">
        <f t="shared" si="327"/>
        <v>1.3331399187152064E-2</v>
      </c>
      <c r="H2322" s="2">
        <f t="shared" si="328"/>
        <v>2.4213294866426684</v>
      </c>
      <c r="I2322" s="2">
        <f t="shared" si="329"/>
        <v>70.771596132318308</v>
      </c>
    </row>
    <row r="2323" spans="1:9" ht="13.5" x14ac:dyDescent="0.25">
      <c r="A2323" s="3">
        <f>TITRES_STAT!B2326</f>
        <v>45384</v>
      </c>
      <c r="B2323" s="6">
        <f>TITRES_STAT!D2326</f>
        <v>5.8597999999999999</v>
      </c>
      <c r="C2323" s="2">
        <f t="shared" si="324"/>
        <v>-9.5999999999998309E-3</v>
      </c>
      <c r="D2323" s="2">
        <f t="shared" si="325"/>
        <v>0</v>
      </c>
      <c r="E2323" s="2">
        <f t="shared" si="326"/>
        <v>9.5999999999998309E-3</v>
      </c>
      <c r="F2323" s="2">
        <f t="shared" si="327"/>
        <v>2.9974016382194293E-2</v>
      </c>
      <c r="G2323" s="2">
        <f t="shared" si="327"/>
        <v>1.3064870673784047E-2</v>
      </c>
      <c r="H2323" s="2">
        <f t="shared" si="328"/>
        <v>2.294245165575203</v>
      </c>
      <c r="I2323" s="2">
        <f t="shared" si="329"/>
        <v>69.644032252062459</v>
      </c>
    </row>
    <row r="2324" spans="1:9" ht="13.5" x14ac:dyDescent="0.25">
      <c r="A2324" s="3">
        <f>TITRES_STAT!B2327</f>
        <v>45385</v>
      </c>
      <c r="B2324" s="6">
        <f>TITRES_STAT!D2327</f>
        <v>5.8597999999999999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2.783301521203756E-2</v>
      </c>
      <c r="G2324" s="2">
        <f t="shared" si="327"/>
        <v>1.2131665625656615E-2</v>
      </c>
      <c r="H2324" s="2">
        <f t="shared" si="328"/>
        <v>2.294245165575203</v>
      </c>
      <c r="I2324" s="2">
        <f t="shared" si="329"/>
        <v>69.644032252062459</v>
      </c>
    </row>
    <row r="2325" spans="1:9" ht="13.5" x14ac:dyDescent="0.25">
      <c r="A2325" s="3">
        <f>TITRES_STAT!B2328</f>
        <v>45386</v>
      </c>
      <c r="B2325" s="6">
        <f>TITRES_STAT!D2328</f>
        <v>5.9560000000000004</v>
      </c>
      <c r="C2325" s="2">
        <f t="shared" si="324"/>
        <v>9.6200000000000507E-2</v>
      </c>
      <c r="D2325" s="2">
        <f t="shared" si="325"/>
        <v>9.6200000000000507E-2</v>
      </c>
      <c r="E2325" s="2">
        <f t="shared" si="326"/>
        <v>0</v>
      </c>
      <c r="F2325" s="2">
        <f t="shared" si="327"/>
        <v>3.2716371268320631E-2</v>
      </c>
      <c r="G2325" s="2">
        <f t="shared" si="327"/>
        <v>1.1265118080966858E-2</v>
      </c>
      <c r="H2325" s="2">
        <f t="shared" si="328"/>
        <v>2.9042191154300503</v>
      </c>
      <c r="I2325" s="2">
        <f t="shared" si="329"/>
        <v>74.386683471533331</v>
      </c>
    </row>
    <row r="2326" spans="1:9" ht="13.5" x14ac:dyDescent="0.25">
      <c r="A2326" s="3">
        <f>TITRES_STAT!B2329</f>
        <v>45387</v>
      </c>
      <c r="B2326" s="6">
        <f>TITRES_STAT!D2329</f>
        <v>6.0715000000000003</v>
      </c>
      <c r="C2326" s="2">
        <f t="shared" si="324"/>
        <v>0.11549999999999994</v>
      </c>
      <c r="D2326" s="2">
        <f t="shared" si="325"/>
        <v>0.11549999999999994</v>
      </c>
      <c r="E2326" s="2">
        <f t="shared" si="326"/>
        <v>0</v>
      </c>
      <c r="F2326" s="2">
        <f t="shared" si="327"/>
        <v>3.8629487606297731E-2</v>
      </c>
      <c r="G2326" s="2">
        <f t="shared" si="327"/>
        <v>1.0460466789469226E-2</v>
      </c>
      <c r="H2326" s="2">
        <f t="shared" si="328"/>
        <v>3.6929028487702724</v>
      </c>
      <c r="I2326" s="2">
        <f t="shared" si="329"/>
        <v>78.691227322934253</v>
      </c>
    </row>
    <row r="2327" spans="1:9" ht="13.5" x14ac:dyDescent="0.25">
      <c r="A2327" s="3">
        <f>TITRES_STAT!B2330</f>
        <v>45390</v>
      </c>
      <c r="B2327" s="6">
        <f>TITRES_STAT!D2330</f>
        <v>6.2061999999999999</v>
      </c>
      <c r="C2327" s="2">
        <f t="shared" si="324"/>
        <v>0.1346999999999996</v>
      </c>
      <c r="D2327" s="2">
        <f t="shared" si="325"/>
        <v>0.1346999999999996</v>
      </c>
      <c r="E2327" s="2">
        <f t="shared" si="326"/>
        <v>0</v>
      </c>
      <c r="F2327" s="2">
        <f t="shared" si="327"/>
        <v>4.5491667062990723E-2</v>
      </c>
      <c r="G2327" s="2">
        <f t="shared" si="327"/>
        <v>9.713290590221425E-3</v>
      </c>
      <c r="H2327" s="2">
        <f t="shared" si="328"/>
        <v>4.6834454956786882</v>
      </c>
      <c r="I2327" s="2">
        <f t="shared" si="329"/>
        <v>82.405039324115393</v>
      </c>
    </row>
    <row r="2328" spans="1:9" ht="13.5" x14ac:dyDescent="0.25">
      <c r="A2328" s="3">
        <f>TITRES_STAT!B2331</f>
        <v>45394</v>
      </c>
      <c r="B2328" s="6">
        <f>TITRES_STAT!D2331</f>
        <v>6.1387999999999998</v>
      </c>
      <c r="C2328" s="2">
        <f t="shared" si="324"/>
        <v>-6.7400000000000126E-2</v>
      </c>
      <c r="D2328" s="2">
        <f t="shared" si="325"/>
        <v>0</v>
      </c>
      <c r="E2328" s="2">
        <f t="shared" si="326"/>
        <v>6.7400000000000126E-2</v>
      </c>
      <c r="F2328" s="2">
        <f t="shared" si="327"/>
        <v>4.2242262272777102E-2</v>
      </c>
      <c r="G2328" s="2">
        <f t="shared" si="327"/>
        <v>1.3833769833777047E-2</v>
      </c>
      <c r="H2328" s="2">
        <f t="shared" si="328"/>
        <v>3.0535611608656974</v>
      </c>
      <c r="I2328" s="2">
        <f t="shared" si="329"/>
        <v>75.330333987450302</v>
      </c>
    </row>
    <row r="2329" spans="1:9" ht="13.5" x14ac:dyDescent="0.25">
      <c r="A2329" s="3">
        <f>TITRES_STAT!B2332</f>
        <v>45397</v>
      </c>
      <c r="B2329" s="6">
        <f>TITRES_STAT!D2332</f>
        <v>5.8406000000000002</v>
      </c>
      <c r="C2329" s="2">
        <f t="shared" si="324"/>
        <v>-0.29819999999999958</v>
      </c>
      <c r="D2329" s="2">
        <f t="shared" si="325"/>
        <v>0</v>
      </c>
      <c r="E2329" s="2">
        <f t="shared" si="326"/>
        <v>0.29819999999999958</v>
      </c>
      <c r="F2329" s="2">
        <f t="shared" si="327"/>
        <v>3.9224957824721594E-2</v>
      </c>
      <c r="G2329" s="2">
        <f t="shared" si="327"/>
        <v>3.414564341707866E-2</v>
      </c>
      <c r="H2329" s="2">
        <f t="shared" si="328"/>
        <v>1.148754391463668</v>
      </c>
      <c r="I2329" s="2">
        <f t="shared" si="329"/>
        <v>53.461409830146778</v>
      </c>
    </row>
    <row r="2330" spans="1:9" ht="13.5" x14ac:dyDescent="0.25">
      <c r="A2330" s="3">
        <f>TITRES_STAT!B2333</f>
        <v>45398</v>
      </c>
      <c r="B2330" s="6">
        <f>TITRES_STAT!D2333</f>
        <v>6.1868999999999996</v>
      </c>
      <c r="C2330" s="2">
        <f t="shared" si="324"/>
        <v>0.34629999999999939</v>
      </c>
      <c r="D2330" s="2">
        <f t="shared" si="325"/>
        <v>0.34629999999999939</v>
      </c>
      <c r="E2330" s="2">
        <f t="shared" si="326"/>
        <v>0</v>
      </c>
      <c r="F2330" s="2">
        <f t="shared" si="327"/>
        <v>6.1158889408670002E-2</v>
      </c>
      <c r="G2330" s="2">
        <f t="shared" si="327"/>
        <v>3.1706668887287327E-2</v>
      </c>
      <c r="H2330" s="2">
        <f t="shared" si="328"/>
        <v>1.9288967133722279</v>
      </c>
      <c r="I2330" s="2">
        <f t="shared" si="329"/>
        <v>65.857450847126813</v>
      </c>
    </row>
    <row r="2331" spans="1:9" ht="13.5" x14ac:dyDescent="0.25">
      <c r="A2331" s="3">
        <f>TITRES_STAT!B2334</f>
        <v>45399</v>
      </c>
      <c r="B2331" s="6">
        <f>TITRES_STAT!D2334</f>
        <v>6.5236999999999998</v>
      </c>
      <c r="C2331" s="2">
        <f t="shared" si="324"/>
        <v>0.33680000000000021</v>
      </c>
      <c r="D2331" s="2">
        <f t="shared" si="325"/>
        <v>0.33680000000000021</v>
      </c>
      <c r="E2331" s="2">
        <f t="shared" si="326"/>
        <v>0</v>
      </c>
      <c r="F2331" s="2">
        <f t="shared" si="327"/>
        <v>8.0847540165193577E-2</v>
      </c>
      <c r="G2331" s="2">
        <f t="shared" si="327"/>
        <v>2.944190682390966E-2</v>
      </c>
      <c r="H2331" s="2">
        <f t="shared" si="328"/>
        <v>2.746002174680398</v>
      </c>
      <c r="I2331" s="2">
        <f t="shared" si="329"/>
        <v>73.304874013178647</v>
      </c>
    </row>
    <row r="2332" spans="1:9" ht="13.5" x14ac:dyDescent="0.25">
      <c r="A2332" s="3">
        <f>TITRES_STAT!B2335</f>
        <v>45400</v>
      </c>
      <c r="B2332" s="6">
        <f>TITRES_STAT!D2335</f>
        <v>6.7354000000000003</v>
      </c>
      <c r="C2332" s="2">
        <f t="shared" si="324"/>
        <v>0.21170000000000044</v>
      </c>
      <c r="D2332" s="2">
        <f t="shared" si="325"/>
        <v>0.21170000000000044</v>
      </c>
      <c r="E2332" s="2">
        <f t="shared" si="326"/>
        <v>0</v>
      </c>
      <c r="F2332" s="2">
        <f t="shared" si="327"/>
        <v>9.0194144439108351E-2</v>
      </c>
      <c r="G2332" s="2">
        <f t="shared" si="327"/>
        <v>2.7338913479344685E-2</v>
      </c>
      <c r="H2332" s="2">
        <f t="shared" si="328"/>
        <v>3.2991122528425483</v>
      </c>
      <c r="I2332" s="2">
        <f t="shared" si="329"/>
        <v>76.739383826537534</v>
      </c>
    </row>
    <row r="2333" spans="1:9" ht="13.5" x14ac:dyDescent="0.25">
      <c r="A2333" s="3">
        <f>TITRES_STAT!B2336</f>
        <v>45401</v>
      </c>
      <c r="B2333" s="6">
        <f>TITRES_STAT!D2336</f>
        <v>6.7835000000000001</v>
      </c>
      <c r="C2333" s="2">
        <f t="shared" si="324"/>
        <v>4.809999999999981E-2</v>
      </c>
      <c r="D2333" s="2">
        <f t="shared" si="325"/>
        <v>4.809999999999981E-2</v>
      </c>
      <c r="E2333" s="2">
        <f t="shared" si="326"/>
        <v>0</v>
      </c>
      <c r="F2333" s="2">
        <f t="shared" ref="F2333:G2348" si="330">((F2332*13)+D2333)/14</f>
        <v>8.7187419836314881E-2</v>
      </c>
      <c r="G2333" s="2">
        <f t="shared" si="330"/>
        <v>2.538613394510578E-2</v>
      </c>
      <c r="H2333" s="2">
        <f t="shared" si="328"/>
        <v>3.4344504769748068</v>
      </c>
      <c r="I2333" s="2">
        <f t="shared" si="329"/>
        <v>77.449291514420011</v>
      </c>
    </row>
    <row r="2334" spans="1:9" ht="13.5" x14ac:dyDescent="0.25">
      <c r="A2334" s="3">
        <f>TITRES_STAT!B2337</f>
        <v>45404</v>
      </c>
      <c r="B2334" s="6">
        <f>TITRES_STAT!D2337</f>
        <v>6.7545999999999999</v>
      </c>
      <c r="C2334" s="2">
        <f t="shared" si="324"/>
        <v>-2.8900000000000148E-2</v>
      </c>
      <c r="D2334" s="2">
        <f t="shared" si="325"/>
        <v>0</v>
      </c>
      <c r="E2334" s="2">
        <f t="shared" si="326"/>
        <v>2.8900000000000148E-2</v>
      </c>
      <c r="F2334" s="2">
        <f t="shared" si="330"/>
        <v>8.0959746990863821E-2</v>
      </c>
      <c r="G2334" s="2">
        <f t="shared" si="330"/>
        <v>2.5637124377598235E-2</v>
      </c>
      <c r="H2334" s="2">
        <f t="shared" si="328"/>
        <v>3.1579106064487714</v>
      </c>
      <c r="I2334" s="2">
        <f t="shared" si="329"/>
        <v>75.949458883290191</v>
      </c>
    </row>
    <row r="2335" spans="1:9" ht="13.5" x14ac:dyDescent="0.25">
      <c r="A2335" s="3">
        <f>TITRES_STAT!B2338</f>
        <v>45405</v>
      </c>
      <c r="B2335" s="6">
        <f>TITRES_STAT!D2338</f>
        <v>6.6872999999999996</v>
      </c>
      <c r="C2335" s="2">
        <f t="shared" si="324"/>
        <v>-6.730000000000036E-2</v>
      </c>
      <c r="D2335" s="2">
        <f t="shared" si="325"/>
        <v>0</v>
      </c>
      <c r="E2335" s="2">
        <f t="shared" si="326"/>
        <v>6.730000000000036E-2</v>
      </c>
      <c r="F2335" s="2">
        <f t="shared" si="330"/>
        <v>7.5176907920087827E-2</v>
      </c>
      <c r="G2335" s="2">
        <f t="shared" si="330"/>
        <v>2.861304406491267E-2</v>
      </c>
      <c r="H2335" s="2">
        <f t="shared" si="328"/>
        <v>2.6273649091490774</v>
      </c>
      <c r="I2335" s="2">
        <f t="shared" si="329"/>
        <v>72.431778300612592</v>
      </c>
    </row>
    <row r="2336" spans="1:9" ht="13.5" x14ac:dyDescent="0.25">
      <c r="A2336" s="3">
        <f>TITRES_STAT!B2339</f>
        <v>45406</v>
      </c>
      <c r="B2336" s="6">
        <f>TITRES_STAT!D2339</f>
        <v>6.6391999999999998</v>
      </c>
      <c r="C2336" s="2">
        <f t="shared" si="324"/>
        <v>-4.809999999999981E-2</v>
      </c>
      <c r="D2336" s="2">
        <f t="shared" si="325"/>
        <v>0</v>
      </c>
      <c r="E2336" s="2">
        <f t="shared" si="326"/>
        <v>4.809999999999981E-2</v>
      </c>
      <c r="F2336" s="2">
        <f t="shared" si="330"/>
        <v>6.9807128782938696E-2</v>
      </c>
      <c r="G2336" s="2">
        <f t="shared" si="330"/>
        <v>3.0004969488847465E-2</v>
      </c>
      <c r="H2336" s="2">
        <f t="shared" si="328"/>
        <v>2.326518905772768</v>
      </c>
      <c r="I2336" s="2">
        <f t="shared" si="329"/>
        <v>69.93854451677332</v>
      </c>
    </row>
    <row r="2337" spans="1:9" ht="13.5" x14ac:dyDescent="0.25">
      <c r="A2337" s="3">
        <f>TITRES_STAT!B2340</f>
        <v>45407</v>
      </c>
      <c r="B2337" s="6">
        <f>TITRES_STAT!D2340</f>
        <v>6.8220000000000001</v>
      </c>
      <c r="C2337" s="2">
        <f t="shared" si="324"/>
        <v>0.1828000000000003</v>
      </c>
      <c r="D2337" s="2">
        <f t="shared" si="325"/>
        <v>0.1828000000000003</v>
      </c>
      <c r="E2337" s="2">
        <f t="shared" si="326"/>
        <v>0</v>
      </c>
      <c r="F2337" s="2">
        <f t="shared" si="330"/>
        <v>7.7878048155585952E-2</v>
      </c>
      <c r="G2337" s="2">
        <f t="shared" si="330"/>
        <v>2.7861757382501216E-2</v>
      </c>
      <c r="H2337" s="2">
        <f t="shared" si="328"/>
        <v>2.7951592243961554</v>
      </c>
      <c r="I2337" s="2">
        <f t="shared" si="329"/>
        <v>73.650644390049024</v>
      </c>
    </row>
    <row r="2338" spans="1:9" ht="13.5" x14ac:dyDescent="0.25">
      <c r="A2338" s="3">
        <f>TITRES_STAT!B2341</f>
        <v>45408</v>
      </c>
      <c r="B2338" s="6">
        <f>TITRES_STAT!D2341</f>
        <v>6.8220000000000001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7.2315330430186966E-2</v>
      </c>
      <c r="G2338" s="2">
        <f t="shared" si="330"/>
        <v>2.58716318551797E-2</v>
      </c>
      <c r="H2338" s="2">
        <f t="shared" si="328"/>
        <v>2.7951592243961558</v>
      </c>
      <c r="I2338" s="2">
        <f t="shared" si="329"/>
        <v>73.650644390049038</v>
      </c>
    </row>
    <row r="2339" spans="1:9" ht="13.5" x14ac:dyDescent="0.25">
      <c r="A2339" s="3">
        <f>TITRES_STAT!B2342</f>
        <v>45411</v>
      </c>
      <c r="B2339" s="6">
        <f>TITRES_STAT!D2342</f>
        <v>6.8124000000000002</v>
      </c>
      <c r="C2339" s="2">
        <f t="shared" si="324"/>
        <v>-9.5999999999998309E-3</v>
      </c>
      <c r="D2339" s="2">
        <f t="shared" si="325"/>
        <v>0</v>
      </c>
      <c r="E2339" s="2">
        <f t="shared" si="326"/>
        <v>9.5999999999998309E-3</v>
      </c>
      <c r="F2339" s="2">
        <f t="shared" si="330"/>
        <v>6.7149949685173613E-2</v>
      </c>
      <c r="G2339" s="2">
        <f t="shared" si="330"/>
        <v>2.4709372436952568E-2</v>
      </c>
      <c r="H2339" s="2">
        <f t="shared" si="328"/>
        <v>2.7175902527071742</v>
      </c>
      <c r="I2339" s="2">
        <f t="shared" si="329"/>
        <v>73.100854800450549</v>
      </c>
    </row>
    <row r="2340" spans="1:9" ht="13.5" x14ac:dyDescent="0.25">
      <c r="A2340" s="3">
        <f>TITRES_STAT!B2343</f>
        <v>45412</v>
      </c>
      <c r="B2340" s="6">
        <f>TITRES_STAT!D2343</f>
        <v>6.7739000000000003</v>
      </c>
      <c r="C2340" s="2">
        <f t="shared" si="324"/>
        <v>-3.8499999999999979E-2</v>
      </c>
      <c r="D2340" s="2">
        <f t="shared" si="325"/>
        <v>0</v>
      </c>
      <c r="E2340" s="2">
        <f t="shared" si="326"/>
        <v>3.8499999999999979E-2</v>
      </c>
      <c r="F2340" s="2">
        <f t="shared" si="330"/>
        <v>6.2353524707661208E-2</v>
      </c>
      <c r="G2340" s="2">
        <f t="shared" si="330"/>
        <v>2.5694417262884524E-2</v>
      </c>
      <c r="H2340" s="2">
        <f t="shared" si="328"/>
        <v>2.4267343395925391</v>
      </c>
      <c r="I2340" s="2">
        <f t="shared" si="329"/>
        <v>70.817696941196019</v>
      </c>
    </row>
    <row r="2341" spans="1:9" ht="13.5" x14ac:dyDescent="0.25">
      <c r="A2341" s="3">
        <f>TITRES_STAT!B2344</f>
        <v>45414</v>
      </c>
      <c r="B2341" s="6">
        <f>TITRES_STAT!D2344</f>
        <v>7.1779999999999999</v>
      </c>
      <c r="C2341" s="2">
        <f t="shared" si="324"/>
        <v>0.40409999999999968</v>
      </c>
      <c r="D2341" s="2">
        <f t="shared" si="325"/>
        <v>0.40409999999999968</v>
      </c>
      <c r="E2341" s="2">
        <f t="shared" si="326"/>
        <v>0</v>
      </c>
      <c r="F2341" s="2">
        <f t="shared" si="330"/>
        <v>8.6763987228542519E-2</v>
      </c>
      <c r="G2341" s="2">
        <f t="shared" si="330"/>
        <v>2.3859101744107058E-2</v>
      </c>
      <c r="H2341" s="2">
        <f t="shared" si="328"/>
        <v>3.63651524517147</v>
      </c>
      <c r="I2341" s="2">
        <f t="shared" si="329"/>
        <v>78.432077818758103</v>
      </c>
    </row>
    <row r="2342" spans="1:9" ht="13.5" x14ac:dyDescent="0.25">
      <c r="A2342" s="3">
        <f>TITRES_STAT!B2345</f>
        <v>45415</v>
      </c>
      <c r="B2342" s="6">
        <f>TITRES_STAT!D2345</f>
        <v>7.4763000000000002</v>
      </c>
      <c r="C2342" s="2">
        <f t="shared" si="324"/>
        <v>0.29830000000000023</v>
      </c>
      <c r="D2342" s="2">
        <f t="shared" si="325"/>
        <v>0.29830000000000023</v>
      </c>
      <c r="E2342" s="2">
        <f t="shared" si="326"/>
        <v>0</v>
      </c>
      <c r="F2342" s="2">
        <f t="shared" si="330"/>
        <v>0.10187370242650377</v>
      </c>
      <c r="G2342" s="2">
        <f t="shared" si="330"/>
        <v>2.2154880190956551E-2</v>
      </c>
      <c r="H2342" s="2">
        <f t="shared" si="328"/>
        <v>4.5982511098429599</v>
      </c>
      <c r="I2342" s="2">
        <f t="shared" si="329"/>
        <v>82.137278582559844</v>
      </c>
    </row>
    <row r="2343" spans="1:9" ht="13.5" x14ac:dyDescent="0.25">
      <c r="A2343" s="3">
        <f>TITRES_STAT!B2346</f>
        <v>45418</v>
      </c>
      <c r="B2343" s="6">
        <f>TITRES_STAT!D2346</f>
        <v>7.6013999999999999</v>
      </c>
      <c r="C2343" s="2">
        <f t="shared" si="324"/>
        <v>0.12509999999999977</v>
      </c>
      <c r="D2343" s="2">
        <f t="shared" si="325"/>
        <v>0.12509999999999977</v>
      </c>
      <c r="E2343" s="2">
        <f t="shared" si="326"/>
        <v>0</v>
      </c>
      <c r="F2343" s="2">
        <f t="shared" si="330"/>
        <v>0.10353272368175348</v>
      </c>
      <c r="G2343" s="2">
        <f t="shared" si="330"/>
        <v>2.0572388748745368E-2</v>
      </c>
      <c r="H2343" s="2">
        <f t="shared" si="328"/>
        <v>5.0326058362117791</v>
      </c>
      <c r="I2343" s="2">
        <f t="shared" si="329"/>
        <v>83.42341556616671</v>
      </c>
    </row>
    <row r="2344" spans="1:9" ht="13.5" x14ac:dyDescent="0.25">
      <c r="A2344" s="3">
        <f>TITRES_STAT!B2347</f>
        <v>45419</v>
      </c>
      <c r="B2344" s="6">
        <f>TITRES_STAT!D2347</f>
        <v>7.5052000000000003</v>
      </c>
      <c r="C2344" s="2">
        <f t="shared" si="324"/>
        <v>-9.6199999999999619E-2</v>
      </c>
      <c r="D2344" s="2">
        <f t="shared" si="325"/>
        <v>0</v>
      </c>
      <c r="E2344" s="2">
        <f t="shared" si="326"/>
        <v>9.6199999999999619E-2</v>
      </c>
      <c r="F2344" s="2">
        <f t="shared" si="330"/>
        <v>9.6137529133056815E-2</v>
      </c>
      <c r="G2344" s="2">
        <f t="shared" si="330"/>
        <v>2.5974360980977811E-2</v>
      </c>
      <c r="H2344" s="2">
        <f t="shared" si="328"/>
        <v>3.7012471337971564</v>
      </c>
      <c r="I2344" s="2">
        <f t="shared" si="329"/>
        <v>78.729048451611419</v>
      </c>
    </row>
    <row r="2345" spans="1:9" ht="13.5" x14ac:dyDescent="0.25">
      <c r="A2345" s="3">
        <f>TITRES_STAT!B2348</f>
        <v>45420</v>
      </c>
      <c r="B2345" s="6">
        <f>TITRES_STAT!D2348</f>
        <v>7.6494999999999997</v>
      </c>
      <c r="C2345" s="2">
        <f t="shared" si="324"/>
        <v>0.14429999999999943</v>
      </c>
      <c r="D2345" s="2">
        <f t="shared" si="325"/>
        <v>0.14429999999999943</v>
      </c>
      <c r="E2345" s="2">
        <f t="shared" si="326"/>
        <v>0</v>
      </c>
      <c r="F2345" s="2">
        <f t="shared" si="330"/>
        <v>9.9577705623552712E-2</v>
      </c>
      <c r="G2345" s="2">
        <f t="shared" si="330"/>
        <v>2.4119049482336539E-2</v>
      </c>
      <c r="H2345" s="2">
        <f t="shared" si="328"/>
        <v>4.1285916220072405</v>
      </c>
      <c r="I2345" s="2">
        <f t="shared" si="329"/>
        <v>80.501469531929359</v>
      </c>
    </row>
    <row r="2346" spans="1:9" ht="13.5" x14ac:dyDescent="0.25">
      <c r="A2346" s="3">
        <f>TITRES_STAT!B2349</f>
        <v>45421</v>
      </c>
      <c r="B2346" s="6">
        <f>TITRES_STAT!D2349</f>
        <v>7.6013999999999999</v>
      </c>
      <c r="C2346" s="2">
        <f t="shared" si="324"/>
        <v>-4.809999999999981E-2</v>
      </c>
      <c r="D2346" s="2">
        <f t="shared" si="325"/>
        <v>0</v>
      </c>
      <c r="E2346" s="2">
        <f t="shared" si="326"/>
        <v>4.809999999999981E-2</v>
      </c>
      <c r="F2346" s="2">
        <f t="shared" si="330"/>
        <v>9.2465012364727511E-2</v>
      </c>
      <c r="G2346" s="2">
        <f t="shared" si="330"/>
        <v>2.5831974519312486E-2</v>
      </c>
      <c r="H2346" s="2">
        <f t="shared" si="328"/>
        <v>3.5794790791388738</v>
      </c>
      <c r="I2346" s="2">
        <f t="shared" si="329"/>
        <v>78.163455215783188</v>
      </c>
    </row>
    <row r="2347" spans="1:9" ht="13.5" x14ac:dyDescent="0.25">
      <c r="A2347" s="3">
        <f>TITRES_STAT!B2350</f>
        <v>45422</v>
      </c>
      <c r="B2347" s="6">
        <f>TITRES_STAT!D2350</f>
        <v>7.6013999999999999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8.5860368624389838E-2</v>
      </c>
      <c r="G2347" s="2">
        <f t="shared" si="330"/>
        <v>2.398683348221874E-2</v>
      </c>
      <c r="H2347" s="2">
        <f t="shared" si="328"/>
        <v>3.5794790791388738</v>
      </c>
      <c r="I2347" s="2">
        <f t="shared" si="329"/>
        <v>78.163455215783188</v>
      </c>
    </row>
    <row r="2348" spans="1:9" ht="13.5" x14ac:dyDescent="0.25">
      <c r="A2348" s="3">
        <f>TITRES_STAT!B2351</f>
        <v>45425</v>
      </c>
      <c r="B2348" s="6">
        <f>TITRES_STAT!D2351</f>
        <v>7.6013999999999999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7.9727485151219149E-2</v>
      </c>
      <c r="G2348" s="2">
        <f t="shared" si="330"/>
        <v>2.227348823348883E-2</v>
      </c>
      <c r="H2348" s="2">
        <f t="shared" si="328"/>
        <v>3.5794790791388742</v>
      </c>
      <c r="I2348" s="2">
        <f t="shared" si="329"/>
        <v>78.163455215783188</v>
      </c>
    </row>
    <row r="2349" spans="1:9" ht="13.5" x14ac:dyDescent="0.25">
      <c r="A2349" s="3">
        <f>TITRES_STAT!B2352</f>
        <v>45426</v>
      </c>
      <c r="B2349" s="6">
        <f>TITRES_STAT!D2352</f>
        <v>7.4570999999999996</v>
      </c>
      <c r="C2349" s="2">
        <f t="shared" si="324"/>
        <v>-0.14430000000000032</v>
      </c>
      <c r="D2349" s="2">
        <f t="shared" si="325"/>
        <v>0</v>
      </c>
      <c r="E2349" s="2">
        <f t="shared" si="326"/>
        <v>0.14430000000000032</v>
      </c>
      <c r="F2349" s="2">
        <f t="shared" ref="F2349:G2364" si="331">((F2348*13)+D2349)/14</f>
        <v>7.4032664783274929E-2</v>
      </c>
      <c r="G2349" s="2">
        <f t="shared" si="331"/>
        <v>3.0989667645382506E-2</v>
      </c>
      <c r="H2349" s="2">
        <f t="shared" si="328"/>
        <v>2.388946717029599</v>
      </c>
      <c r="I2349" s="2">
        <f t="shared" si="329"/>
        <v>70.492306799190487</v>
      </c>
    </row>
    <row r="2350" spans="1:9" ht="13.5" x14ac:dyDescent="0.25">
      <c r="A2350" s="3">
        <f>TITRES_STAT!B2353</f>
        <v>45427</v>
      </c>
      <c r="B2350" s="6">
        <f>TITRES_STAT!D2353</f>
        <v>7.3608000000000002</v>
      </c>
      <c r="C2350" s="2">
        <f t="shared" si="324"/>
        <v>-9.6299999999999386E-2</v>
      </c>
      <c r="D2350" s="2">
        <f t="shared" si="325"/>
        <v>0</v>
      </c>
      <c r="E2350" s="2">
        <f t="shared" si="326"/>
        <v>9.6299999999999386E-2</v>
      </c>
      <c r="F2350" s="2">
        <f t="shared" si="331"/>
        <v>6.8744617298755292E-2</v>
      </c>
      <c r="G2350" s="2">
        <f t="shared" si="331"/>
        <v>3.5654691384998001E-2</v>
      </c>
      <c r="H2350" s="2">
        <f t="shared" si="328"/>
        <v>1.9280665356615636</v>
      </c>
      <c r="I2350" s="2">
        <f t="shared" si="329"/>
        <v>65.847770608325277</v>
      </c>
    </row>
    <row r="2351" spans="1:9" ht="13.5" x14ac:dyDescent="0.25">
      <c r="A2351" s="3">
        <f>TITRES_STAT!B2354</f>
        <v>45428</v>
      </c>
      <c r="B2351" s="6">
        <f>TITRES_STAT!D2354</f>
        <v>7.3127000000000004</v>
      </c>
      <c r="C2351" s="2">
        <f t="shared" si="324"/>
        <v>-4.809999999999981E-2</v>
      </c>
      <c r="D2351" s="2">
        <f t="shared" si="325"/>
        <v>0</v>
      </c>
      <c r="E2351" s="2">
        <f t="shared" si="326"/>
        <v>4.809999999999981E-2</v>
      </c>
      <c r="F2351" s="2">
        <f t="shared" si="331"/>
        <v>6.383428749170135E-2</v>
      </c>
      <c r="G2351" s="2">
        <f t="shared" si="331"/>
        <v>3.6543642000355273E-2</v>
      </c>
      <c r="H2351" s="2">
        <f t="shared" si="328"/>
        <v>1.7467959950757168</v>
      </c>
      <c r="I2351" s="2">
        <f t="shared" si="329"/>
        <v>63.593947210031715</v>
      </c>
    </row>
    <row r="2352" spans="1:9" ht="13.5" x14ac:dyDescent="0.25">
      <c r="A2352" s="3">
        <f>TITRES_STAT!B2355</f>
        <v>45429</v>
      </c>
      <c r="B2352" s="6">
        <f>TITRES_STAT!D2355</f>
        <v>7.2645999999999997</v>
      </c>
      <c r="C2352" s="2">
        <f t="shared" si="324"/>
        <v>-4.8100000000000698E-2</v>
      </c>
      <c r="D2352" s="2">
        <f t="shared" si="325"/>
        <v>0</v>
      </c>
      <c r="E2352" s="2">
        <f t="shared" si="326"/>
        <v>4.8100000000000698E-2</v>
      </c>
      <c r="F2352" s="2">
        <f t="shared" si="331"/>
        <v>5.9274695528008396E-2</v>
      </c>
      <c r="G2352" s="2">
        <f t="shared" si="331"/>
        <v>3.7369096143187085E-2</v>
      </c>
      <c r="H2352" s="2">
        <f t="shared" si="328"/>
        <v>1.58619559062616</v>
      </c>
      <c r="I2352" s="2">
        <f t="shared" si="329"/>
        <v>61.333164296445041</v>
      </c>
    </row>
    <row r="2353" spans="1:9" ht="13.5" x14ac:dyDescent="0.25">
      <c r="A2353" s="3">
        <f>TITRES_STAT!B2356</f>
        <v>45432</v>
      </c>
      <c r="B2353" s="6">
        <f>TITRES_STAT!D2356</f>
        <v>7.3608000000000002</v>
      </c>
      <c r="C2353" s="2">
        <f t="shared" si="324"/>
        <v>9.6200000000000507E-2</v>
      </c>
      <c r="D2353" s="2">
        <f t="shared" si="325"/>
        <v>9.6200000000000507E-2</v>
      </c>
      <c r="E2353" s="2">
        <f t="shared" si="326"/>
        <v>0</v>
      </c>
      <c r="F2353" s="2">
        <f t="shared" si="331"/>
        <v>6.1912217276007833E-2</v>
      </c>
      <c r="G2353" s="2">
        <f t="shared" si="331"/>
        <v>3.469987499010229E-2</v>
      </c>
      <c r="H2353" s="2">
        <f t="shared" si="328"/>
        <v>1.7842201821668673</v>
      </c>
      <c r="I2353" s="2">
        <f t="shared" si="329"/>
        <v>64.08330036521275</v>
      </c>
    </row>
    <row r="2354" spans="1:9" ht="13.5" x14ac:dyDescent="0.25">
      <c r="A2354" s="3">
        <f>TITRES_STAT!B2357</f>
        <v>45433</v>
      </c>
      <c r="B2354" s="6">
        <f>TITRES_STAT!D2357</f>
        <v>7.4954999999999998</v>
      </c>
      <c r="C2354" s="2">
        <f t="shared" si="324"/>
        <v>0.1346999999999996</v>
      </c>
      <c r="D2354" s="2">
        <f t="shared" si="325"/>
        <v>0.1346999999999996</v>
      </c>
      <c r="E2354" s="2">
        <f t="shared" si="326"/>
        <v>0</v>
      </c>
      <c r="F2354" s="2">
        <f t="shared" si="331"/>
        <v>6.7111344613435819E-2</v>
      </c>
      <c r="G2354" s="2">
        <f t="shared" si="331"/>
        <v>3.222131249080927E-2</v>
      </c>
      <c r="H2354" s="2">
        <f t="shared" si="328"/>
        <v>2.0828246717938166</v>
      </c>
      <c r="I2354" s="2">
        <f t="shared" si="329"/>
        <v>67.56221626388745</v>
      </c>
    </row>
    <row r="2355" spans="1:9" ht="13.5" x14ac:dyDescent="0.25">
      <c r="A2355" s="3">
        <f>TITRES_STAT!B2358</f>
        <v>45434</v>
      </c>
      <c r="B2355" s="6">
        <f>TITRES_STAT!D2358</f>
        <v>7.9284999999999997</v>
      </c>
      <c r="C2355" s="2">
        <f t="shared" si="324"/>
        <v>0.43299999999999983</v>
      </c>
      <c r="D2355" s="2">
        <f t="shared" si="325"/>
        <v>0.43299999999999983</v>
      </c>
      <c r="E2355" s="2">
        <f t="shared" si="326"/>
        <v>0</v>
      </c>
      <c r="F2355" s="2">
        <f t="shared" si="331"/>
        <v>9.3246248569618953E-2</v>
      </c>
      <c r="G2355" s="2">
        <f t="shared" si="331"/>
        <v>2.991979017003718E-2</v>
      </c>
      <c r="H2355" s="2">
        <f t="shared" si="328"/>
        <v>3.1165408594007888</v>
      </c>
      <c r="I2355" s="2">
        <f t="shared" si="329"/>
        <v>75.70775964202231</v>
      </c>
    </row>
    <row r="2356" spans="1:9" ht="13.5" x14ac:dyDescent="0.25">
      <c r="A2356" s="3">
        <f>TITRES_STAT!B2359</f>
        <v>45435</v>
      </c>
      <c r="B2356" s="6">
        <f>TITRES_STAT!D2359</f>
        <v>8.0343999999999998</v>
      </c>
      <c r="C2356" s="2">
        <f t="shared" si="324"/>
        <v>0.10590000000000011</v>
      </c>
      <c r="D2356" s="2">
        <f t="shared" si="325"/>
        <v>0.10590000000000011</v>
      </c>
      <c r="E2356" s="2">
        <f t="shared" si="326"/>
        <v>0</v>
      </c>
      <c r="F2356" s="2">
        <f t="shared" si="331"/>
        <v>9.415008795750332E-2</v>
      </c>
      <c r="G2356" s="2">
        <f t="shared" si="331"/>
        <v>2.7782662300748811E-2</v>
      </c>
      <c r="H2356" s="2">
        <f t="shared" si="328"/>
        <v>3.3888072690199218</v>
      </c>
      <c r="I2356" s="2">
        <f t="shared" si="329"/>
        <v>77.214766137969121</v>
      </c>
    </row>
    <row r="2357" spans="1:9" ht="13.5" x14ac:dyDescent="0.25">
      <c r="A2357" s="3">
        <f>TITRES_STAT!B2360</f>
        <v>45436</v>
      </c>
      <c r="B2357" s="6">
        <f>TITRES_STAT!D2360</f>
        <v>8.1402000000000001</v>
      </c>
      <c r="C2357" s="2">
        <f t="shared" si="324"/>
        <v>0.10580000000000034</v>
      </c>
      <c r="D2357" s="2">
        <f t="shared" si="325"/>
        <v>0.10580000000000034</v>
      </c>
      <c r="E2357" s="2">
        <f t="shared" si="326"/>
        <v>0</v>
      </c>
      <c r="F2357" s="2">
        <f t="shared" si="331"/>
        <v>9.4982224531967391E-2</v>
      </c>
      <c r="G2357" s="2">
        <f t="shared" si="331"/>
        <v>2.5798186422123896E-2</v>
      </c>
      <c r="H2357" s="2">
        <f t="shared" si="328"/>
        <v>3.6817403742192107</v>
      </c>
      <c r="I2357" s="2">
        <f t="shared" si="329"/>
        <v>78.640421722087197</v>
      </c>
    </row>
    <row r="2358" spans="1:9" ht="13.5" x14ac:dyDescent="0.25">
      <c r="A2358" s="3">
        <f>TITRES_STAT!B2361</f>
        <v>45439</v>
      </c>
      <c r="B2358" s="6">
        <f>TITRES_STAT!D2361</f>
        <v>8.1402000000000001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8.8197779922541159E-2</v>
      </c>
      <c r="G2358" s="2">
        <f t="shared" si="331"/>
        <v>2.3955458820543618E-2</v>
      </c>
      <c r="H2358" s="2">
        <f t="shared" si="328"/>
        <v>3.6817403742192107</v>
      </c>
      <c r="I2358" s="2">
        <f t="shared" si="329"/>
        <v>78.640421722087197</v>
      </c>
    </row>
    <row r="2359" spans="1:9" ht="13.5" x14ac:dyDescent="0.25">
      <c r="A2359" s="3">
        <f>TITRES_STAT!B2362</f>
        <v>45440</v>
      </c>
      <c r="B2359" s="6">
        <f>TITRES_STAT!D2362</f>
        <v>8.1594999999999995</v>
      </c>
      <c r="C2359" s="2">
        <f t="shared" si="324"/>
        <v>1.9299999999999429E-2</v>
      </c>
      <c r="D2359" s="2">
        <f t="shared" si="325"/>
        <v>1.9299999999999429E-2</v>
      </c>
      <c r="E2359" s="2">
        <f t="shared" si="326"/>
        <v>0</v>
      </c>
      <c r="F2359" s="2">
        <f t="shared" si="331"/>
        <v>8.3276509928073894E-2</v>
      </c>
      <c r="G2359" s="2">
        <f t="shared" si="331"/>
        <v>2.2244354619076218E-2</v>
      </c>
      <c r="H2359" s="2">
        <f t="shared" si="328"/>
        <v>3.743714365021765</v>
      </c>
      <c r="I2359" s="2">
        <f t="shared" si="329"/>
        <v>78.919472736942254</v>
      </c>
    </row>
    <row r="2360" spans="1:9" ht="13.5" x14ac:dyDescent="0.25">
      <c r="A2360" s="3">
        <f>TITRES_STAT!B2363</f>
        <v>45441</v>
      </c>
      <c r="B2360" s="6">
        <f>TITRES_STAT!D2363</f>
        <v>8.1786999999999992</v>
      </c>
      <c r="C2360" s="2">
        <f t="shared" si="324"/>
        <v>1.9199999999999662E-2</v>
      </c>
      <c r="D2360" s="2">
        <f t="shared" si="325"/>
        <v>1.9199999999999662E-2</v>
      </c>
      <c r="E2360" s="2">
        <f t="shared" si="326"/>
        <v>0</v>
      </c>
      <c r="F2360" s="2">
        <f t="shared" si="331"/>
        <v>7.8699616361782881E-2</v>
      </c>
      <c r="G2360" s="2">
        <f t="shared" si="331"/>
        <v>2.0655472146285058E-2</v>
      </c>
      <c r="H2360" s="2">
        <f t="shared" si="328"/>
        <v>3.8101097764515259</v>
      </c>
      <c r="I2360" s="2">
        <f t="shared" si="329"/>
        <v>79.210453680379175</v>
      </c>
    </row>
    <row r="2361" spans="1:9" ht="13.5" x14ac:dyDescent="0.25">
      <c r="A2361" s="3">
        <f>TITRES_STAT!B2364</f>
        <v>45442</v>
      </c>
      <c r="B2361" s="6">
        <f>TITRES_STAT!D2364</f>
        <v>8.0824999999999996</v>
      </c>
      <c r="C2361" s="2">
        <f t="shared" si="324"/>
        <v>-9.6199999999999619E-2</v>
      </c>
      <c r="D2361" s="2">
        <f t="shared" si="325"/>
        <v>0</v>
      </c>
      <c r="E2361" s="2">
        <f t="shared" si="326"/>
        <v>9.6199999999999619E-2</v>
      </c>
      <c r="F2361" s="2">
        <f t="shared" si="331"/>
        <v>7.3078215193084106E-2</v>
      </c>
      <c r="G2361" s="2">
        <f t="shared" si="331"/>
        <v>2.605150985012181E-2</v>
      </c>
      <c r="H2361" s="2">
        <f t="shared" si="328"/>
        <v>2.8051431803190634</v>
      </c>
      <c r="I2361" s="2">
        <f t="shared" si="329"/>
        <v>73.719779976422615</v>
      </c>
    </row>
    <row r="2362" spans="1:9" ht="13.5" x14ac:dyDescent="0.25">
      <c r="A2362" s="3">
        <f>TITRES_STAT!B2365</f>
        <v>45443</v>
      </c>
      <c r="B2362" s="6">
        <f>TITRES_STAT!D2365</f>
        <v>8.2461000000000002</v>
      </c>
      <c r="C2362" s="2">
        <f t="shared" si="324"/>
        <v>0.16360000000000063</v>
      </c>
      <c r="D2362" s="2">
        <f t="shared" si="325"/>
        <v>0.16360000000000063</v>
      </c>
      <c r="E2362" s="2">
        <f t="shared" si="326"/>
        <v>0</v>
      </c>
      <c r="F2362" s="2">
        <f t="shared" si="331"/>
        <v>7.9544056965006701E-2</v>
      </c>
      <c r="G2362" s="2">
        <f t="shared" si="331"/>
        <v>2.4190687717970252E-2</v>
      </c>
      <c r="H2362" s="2">
        <f t="shared" si="328"/>
        <v>3.288209822406857</v>
      </c>
      <c r="I2362" s="2">
        <f t="shared" si="329"/>
        <v>76.680245570662706</v>
      </c>
    </row>
    <row r="2363" spans="1:9" ht="13.5" x14ac:dyDescent="0.25">
      <c r="A2363" s="3">
        <f>TITRES_STAT!B2366</f>
        <v>45446</v>
      </c>
      <c r="B2363" s="6">
        <f>TITRES_STAT!D2366</f>
        <v>8.2749000000000006</v>
      </c>
      <c r="C2363" s="2">
        <f t="shared" si="324"/>
        <v>2.8800000000000381E-2</v>
      </c>
      <c r="D2363" s="2">
        <f t="shared" si="325"/>
        <v>2.8800000000000381E-2</v>
      </c>
      <c r="E2363" s="2">
        <f t="shared" si="326"/>
        <v>0</v>
      </c>
      <c r="F2363" s="2">
        <f t="shared" si="331"/>
        <v>7.5919481467506253E-2</v>
      </c>
      <c r="G2363" s="2">
        <f t="shared" si="331"/>
        <v>2.2462781452400948E-2</v>
      </c>
      <c r="H2363" s="2">
        <f t="shared" si="328"/>
        <v>3.3797898816930152</v>
      </c>
      <c r="I2363" s="2">
        <f t="shared" si="329"/>
        <v>77.167854463067343</v>
      </c>
    </row>
    <row r="2364" spans="1:9" ht="13.5" x14ac:dyDescent="0.25">
      <c r="A2364" s="3">
        <f>TITRES_STAT!B2367</f>
        <v>45447</v>
      </c>
      <c r="B2364" s="6">
        <f>TITRES_STAT!D2367</f>
        <v>8.2749000000000006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7.0496661362684371E-2</v>
      </c>
      <c r="G2364" s="2">
        <f t="shared" si="331"/>
        <v>2.0858297062943735E-2</v>
      </c>
      <c r="H2364" s="2">
        <f t="shared" si="328"/>
        <v>3.3797898816930152</v>
      </c>
      <c r="I2364" s="2">
        <f t="shared" si="329"/>
        <v>77.167854463067343</v>
      </c>
    </row>
    <row r="2365" spans="1:9" ht="13.5" x14ac:dyDescent="0.25">
      <c r="A2365" s="3">
        <f>TITRES_STAT!B2368</f>
        <v>45448</v>
      </c>
      <c r="B2365" s="6">
        <f>TITRES_STAT!D2368</f>
        <v>8.3711000000000002</v>
      </c>
      <c r="C2365" s="2">
        <f t="shared" si="324"/>
        <v>9.6199999999999619E-2</v>
      </c>
      <c r="D2365" s="2">
        <f t="shared" si="325"/>
        <v>9.6199999999999619E-2</v>
      </c>
      <c r="E2365" s="2">
        <f t="shared" si="326"/>
        <v>0</v>
      </c>
      <c r="F2365" s="2">
        <f t="shared" ref="F2365:G2380" si="332">((F2364*13)+D2365)/14</f>
        <v>7.2332614122492603E-2</v>
      </c>
      <c r="G2365" s="2">
        <f t="shared" si="332"/>
        <v>1.9368418701304898E-2</v>
      </c>
      <c r="H2365" s="2">
        <f t="shared" si="328"/>
        <v>3.7345647694831885</v>
      </c>
      <c r="I2365" s="2">
        <f t="shared" si="329"/>
        <v>78.878734399293961</v>
      </c>
    </row>
    <row r="2366" spans="1:9" ht="13.5" x14ac:dyDescent="0.25">
      <c r="A2366" s="3">
        <f>TITRES_STAT!B2369</f>
        <v>45449</v>
      </c>
      <c r="B2366" s="6">
        <f>TITRES_STAT!D2369</f>
        <v>8.4192999999999998</v>
      </c>
      <c r="C2366" s="2">
        <f t="shared" si="324"/>
        <v>4.8199999999999577E-2</v>
      </c>
      <c r="D2366" s="2">
        <f t="shared" si="325"/>
        <v>4.8199999999999577E-2</v>
      </c>
      <c r="E2366" s="2">
        <f t="shared" si="326"/>
        <v>0</v>
      </c>
      <c r="F2366" s="2">
        <f t="shared" si="332"/>
        <v>7.0608855970885967E-2</v>
      </c>
      <c r="G2366" s="2">
        <f t="shared" si="332"/>
        <v>1.7984960222640262E-2</v>
      </c>
      <c r="H2366" s="2">
        <f t="shared" si="328"/>
        <v>3.9259945586090552</v>
      </c>
      <c r="I2366" s="2">
        <f t="shared" si="329"/>
        <v>79.699530965735207</v>
      </c>
    </row>
    <row r="2367" spans="1:9" ht="13.5" x14ac:dyDescent="0.25">
      <c r="A2367" s="3">
        <f>TITRES_STAT!B2370</f>
        <v>45450</v>
      </c>
      <c r="B2367" s="6">
        <f>TITRES_STAT!D2370</f>
        <v>8.4673999999999996</v>
      </c>
      <c r="C2367" s="2">
        <f t="shared" si="324"/>
        <v>4.809999999999981E-2</v>
      </c>
      <c r="D2367" s="2">
        <f t="shared" si="325"/>
        <v>4.809999999999981E-2</v>
      </c>
      <c r="E2367" s="2">
        <f t="shared" si="326"/>
        <v>0</v>
      </c>
      <c r="F2367" s="2">
        <f t="shared" si="332"/>
        <v>6.9001080544394106E-2</v>
      </c>
      <c r="G2367" s="2">
        <f t="shared" si="332"/>
        <v>1.6700320206737385E-2</v>
      </c>
      <c r="H2367" s="2">
        <f t="shared" si="328"/>
        <v>4.1317220083335346</v>
      </c>
      <c r="I2367" s="2">
        <f t="shared" si="329"/>
        <v>80.513363771925398</v>
      </c>
    </row>
    <row r="2368" spans="1:9" ht="13.5" x14ac:dyDescent="0.25">
      <c r="A2368" s="3">
        <f>TITRES_STAT!B2371</f>
        <v>45453</v>
      </c>
      <c r="B2368" s="6">
        <f>TITRES_STAT!D2371</f>
        <v>8.2749000000000006</v>
      </c>
      <c r="C2368" s="2">
        <f t="shared" si="324"/>
        <v>-0.19249999999999901</v>
      </c>
      <c r="D2368" s="2">
        <f t="shared" si="325"/>
        <v>0</v>
      </c>
      <c r="E2368" s="2">
        <f t="shared" si="326"/>
        <v>0.19249999999999901</v>
      </c>
      <c r="F2368" s="2">
        <f t="shared" si="332"/>
        <v>6.4072431934080243E-2</v>
      </c>
      <c r="G2368" s="2">
        <f t="shared" si="332"/>
        <v>2.9257440191970359E-2</v>
      </c>
      <c r="H2368" s="2">
        <f t="shared" si="328"/>
        <v>2.189953444787859</v>
      </c>
      <c r="I2368" s="2">
        <f t="shared" si="329"/>
        <v>68.651580115254546</v>
      </c>
    </row>
    <row r="2369" spans="1:9" ht="13.5" x14ac:dyDescent="0.25">
      <c r="A2369" s="3">
        <f>TITRES_STAT!B2372</f>
        <v>45454</v>
      </c>
      <c r="B2369" s="6">
        <f>TITRES_STAT!D2372</f>
        <v>8.1305999999999994</v>
      </c>
      <c r="C2369" s="2">
        <f t="shared" si="324"/>
        <v>-0.14430000000000121</v>
      </c>
      <c r="D2369" s="2">
        <f t="shared" si="325"/>
        <v>0</v>
      </c>
      <c r="E2369" s="2">
        <f t="shared" si="326"/>
        <v>0.14430000000000121</v>
      </c>
      <c r="F2369" s="2">
        <f t="shared" si="332"/>
        <v>5.9495829653074504E-2</v>
      </c>
      <c r="G2369" s="2">
        <f t="shared" si="332"/>
        <v>3.7474765892543997E-2</v>
      </c>
      <c r="H2369" s="2">
        <f t="shared" si="328"/>
        <v>1.5876237845934571</v>
      </c>
      <c r="I2369" s="2">
        <f t="shared" si="329"/>
        <v>61.354505784266841</v>
      </c>
    </row>
    <row r="2370" spans="1:9" ht="13.5" x14ac:dyDescent="0.25">
      <c r="A2370" s="3">
        <f>TITRES_STAT!B2373</f>
        <v>45455</v>
      </c>
      <c r="B2370" s="6">
        <f>TITRES_STAT!D2373</f>
        <v>8.2268000000000008</v>
      </c>
      <c r="C2370" s="2">
        <f t="shared" si="324"/>
        <v>9.6200000000001396E-2</v>
      </c>
      <c r="D2370" s="2">
        <f t="shared" si="325"/>
        <v>9.6200000000001396E-2</v>
      </c>
      <c r="E2370" s="2">
        <f t="shared" si="326"/>
        <v>0</v>
      </c>
      <c r="F2370" s="2">
        <f t="shared" si="332"/>
        <v>6.2117556106426428E-2</v>
      </c>
      <c r="G2370" s="2">
        <f t="shared" si="332"/>
        <v>3.4797996900219424E-2</v>
      </c>
      <c r="H2370" s="2">
        <f t="shared" si="328"/>
        <v>1.7850899948219356</v>
      </c>
      <c r="I2370" s="2">
        <f t="shared" si="329"/>
        <v>64.094517525135302</v>
      </c>
    </row>
    <row r="2371" spans="1:9" ht="13.5" x14ac:dyDescent="0.25">
      <c r="A2371" s="3">
        <f>TITRES_STAT!B2374</f>
        <v>45456</v>
      </c>
      <c r="B2371" s="6">
        <f>TITRES_STAT!D2374</f>
        <v>8.1305999999999994</v>
      </c>
      <c r="C2371" s="2">
        <f t="shared" ref="C2371:C2434" si="333">B2371-B2370</f>
        <v>-9.6200000000001396E-2</v>
      </c>
      <c r="D2371" s="2">
        <f t="shared" ref="D2371:D2434" si="334">IF(C2371&gt;0,C2371,0)</f>
        <v>0</v>
      </c>
      <c r="E2371" s="2">
        <f t="shared" ref="E2371:E2434" si="335">IF(C2371&lt;0,-C2371,0)</f>
        <v>9.6200000000001396E-2</v>
      </c>
      <c r="F2371" s="2">
        <f t="shared" si="332"/>
        <v>5.7680587813110251E-2</v>
      </c>
      <c r="G2371" s="2">
        <f t="shared" si="332"/>
        <v>3.9183854264489566E-2</v>
      </c>
      <c r="H2371" s="2">
        <f t="shared" si="328"/>
        <v>1.4720498760476297</v>
      </c>
      <c r="I2371" s="2">
        <f t="shared" si="329"/>
        <v>59.547741747070937</v>
      </c>
    </row>
    <row r="2372" spans="1:9" ht="13.5" x14ac:dyDescent="0.25">
      <c r="A2372" s="3">
        <f>TITRES_STAT!B2375</f>
        <v>45457</v>
      </c>
      <c r="B2372" s="6">
        <f>TITRES_STAT!D2375</f>
        <v>8.1305999999999994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5.356054582645952E-2</v>
      </c>
      <c r="G2372" s="2">
        <f t="shared" si="332"/>
        <v>3.6385007531311742E-2</v>
      </c>
      <c r="H2372" s="2">
        <f t="shared" si="328"/>
        <v>1.4720498760476297</v>
      </c>
      <c r="I2372" s="2">
        <f t="shared" si="329"/>
        <v>59.547741747070937</v>
      </c>
    </row>
    <row r="2373" spans="1:9" ht="13.5" x14ac:dyDescent="0.25">
      <c r="A2373" s="3">
        <f>TITRES_STAT!B2376</f>
        <v>45461</v>
      </c>
      <c r="B2373" s="6">
        <f>TITRES_STAT!D2376</f>
        <v>8.3133999999999997</v>
      </c>
      <c r="C2373" s="2">
        <f t="shared" si="333"/>
        <v>0.1828000000000003</v>
      </c>
      <c r="D2373" s="2">
        <f t="shared" si="334"/>
        <v>0.1828000000000003</v>
      </c>
      <c r="E2373" s="2">
        <f t="shared" si="335"/>
        <v>0</v>
      </c>
      <c r="F2373" s="2">
        <f t="shared" si="332"/>
        <v>6.2791935410283856E-2</v>
      </c>
      <c r="G2373" s="2">
        <f t="shared" si="332"/>
        <v>3.3786078421932333E-2</v>
      </c>
      <c r="H2373" s="2">
        <f t="shared" si="328"/>
        <v>1.8585150554058467</v>
      </c>
      <c r="I2373" s="2">
        <f t="shared" si="329"/>
        <v>65.016801359542882</v>
      </c>
    </row>
    <row r="2374" spans="1:9" ht="13.5" x14ac:dyDescent="0.25">
      <c r="A2374" s="3">
        <f>TITRES_STAT!B2377</f>
        <v>45462</v>
      </c>
      <c r="B2374" s="6">
        <f>TITRES_STAT!D2377</f>
        <v>8.3711000000000002</v>
      </c>
      <c r="C2374" s="2">
        <f t="shared" si="333"/>
        <v>5.7700000000000529E-2</v>
      </c>
      <c r="D2374" s="2">
        <f t="shared" si="334"/>
        <v>5.7700000000000529E-2</v>
      </c>
      <c r="E2374" s="2">
        <f t="shared" si="335"/>
        <v>0</v>
      </c>
      <c r="F2374" s="2">
        <f t="shared" si="332"/>
        <v>6.2428225738120756E-2</v>
      </c>
      <c r="G2374" s="2">
        <f t="shared" si="332"/>
        <v>3.1372787106080026E-2</v>
      </c>
      <c r="H2374" s="2">
        <f t="shared" si="328"/>
        <v>1.989884594155876</v>
      </c>
      <c r="I2374" s="2">
        <f t="shared" si="329"/>
        <v>66.553893017990333</v>
      </c>
    </row>
    <row r="2375" spans="1:9" ht="13.5" x14ac:dyDescent="0.25">
      <c r="A2375" s="3">
        <f>TITRES_STAT!B2378</f>
        <v>45463</v>
      </c>
      <c r="B2375" s="6">
        <f>TITRES_STAT!D2378</f>
        <v>8.4384999999999994</v>
      </c>
      <c r="C2375" s="2">
        <f t="shared" si="333"/>
        <v>6.7399999999999238E-2</v>
      </c>
      <c r="D2375" s="2">
        <f t="shared" si="334"/>
        <v>6.7399999999999238E-2</v>
      </c>
      <c r="E2375" s="2">
        <f t="shared" si="335"/>
        <v>0</v>
      </c>
      <c r="F2375" s="2">
        <f t="shared" si="332"/>
        <v>6.2783352471112081E-2</v>
      </c>
      <c r="G2375" s="2">
        <f t="shared" si="332"/>
        <v>2.9131873741360025E-2</v>
      </c>
      <c r="H2375" s="2">
        <f t="shared" si="328"/>
        <v>2.1551429553937451</v>
      </c>
      <c r="I2375" s="2">
        <f t="shared" si="329"/>
        <v>68.30571501394283</v>
      </c>
    </row>
    <row r="2376" spans="1:9" ht="13.5" x14ac:dyDescent="0.25">
      <c r="A2376" s="3">
        <f>TITRES_STAT!B2379</f>
        <v>45464</v>
      </c>
      <c r="B2376" s="6">
        <f>TITRES_STAT!D2379</f>
        <v>8.4384999999999994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5.8298827294604075E-2</v>
      </c>
      <c r="G2376" s="2">
        <f t="shared" si="332"/>
        <v>2.7051025616977167E-2</v>
      </c>
      <c r="H2376" s="2">
        <f t="shared" si="328"/>
        <v>2.1551429553937451</v>
      </c>
      <c r="I2376" s="2">
        <f t="shared" si="329"/>
        <v>68.30571501394283</v>
      </c>
    </row>
    <row r="2377" spans="1:9" ht="13.5" x14ac:dyDescent="0.25">
      <c r="A2377" s="3">
        <f>TITRES_STAT!B2380</f>
        <v>45467</v>
      </c>
      <c r="B2377" s="6">
        <f>TITRES_STAT!D2380</f>
        <v>8.3711000000000002</v>
      </c>
      <c r="C2377" s="2">
        <f t="shared" si="333"/>
        <v>-6.7399999999999238E-2</v>
      </c>
      <c r="D2377" s="2">
        <f t="shared" si="334"/>
        <v>0</v>
      </c>
      <c r="E2377" s="2">
        <f t="shared" si="335"/>
        <v>6.7399999999999238E-2</v>
      </c>
      <c r="F2377" s="2">
        <f t="shared" si="332"/>
        <v>5.4134625344989494E-2</v>
      </c>
      <c r="G2377" s="2">
        <f t="shared" si="332"/>
        <v>2.9933095215764458E-2</v>
      </c>
      <c r="H2377" s="2">
        <f t="shared" si="328"/>
        <v>1.8085208012995309</v>
      </c>
      <c r="I2377" s="2">
        <f t="shared" si="329"/>
        <v>64.39406823914959</v>
      </c>
    </row>
    <row r="2378" spans="1:9" ht="13.5" x14ac:dyDescent="0.25">
      <c r="A2378" s="3">
        <f>TITRES_STAT!B2381</f>
        <v>45468</v>
      </c>
      <c r="B2378" s="6">
        <f>TITRES_STAT!D2381</f>
        <v>8.4865999999999993</v>
      </c>
      <c r="C2378" s="2">
        <f t="shared" si="333"/>
        <v>0.11549999999999905</v>
      </c>
      <c r="D2378" s="2">
        <f t="shared" si="334"/>
        <v>0.11549999999999905</v>
      </c>
      <c r="E2378" s="2">
        <f t="shared" si="335"/>
        <v>0</v>
      </c>
      <c r="F2378" s="2">
        <f t="shared" si="332"/>
        <v>5.8517866391775884E-2</v>
      </c>
      <c r="G2378" s="2">
        <f t="shared" si="332"/>
        <v>2.7795016986066994E-2</v>
      </c>
      <c r="H2378" s="2">
        <f t="shared" si="328"/>
        <v>2.105336594005665</v>
      </c>
      <c r="I2378" s="2">
        <f t="shared" si="329"/>
        <v>67.797371726777271</v>
      </c>
    </row>
    <row r="2379" spans="1:9" ht="13.5" x14ac:dyDescent="0.25">
      <c r="A2379" s="3">
        <f>TITRES_STAT!B2382</f>
        <v>45469</v>
      </c>
      <c r="B2379" s="6">
        <f>TITRES_STAT!D2382</f>
        <v>8.2749000000000006</v>
      </c>
      <c r="C2379" s="2">
        <f t="shared" si="333"/>
        <v>-0.21169999999999867</v>
      </c>
      <c r="D2379" s="2">
        <f t="shared" si="334"/>
        <v>0</v>
      </c>
      <c r="E2379" s="2">
        <f t="shared" si="335"/>
        <v>0.21169999999999867</v>
      </c>
      <c r="F2379" s="2">
        <f t="shared" si="332"/>
        <v>5.4338018792363323E-2</v>
      </c>
      <c r="G2379" s="2">
        <f t="shared" si="332"/>
        <v>4.0931087201347825E-2</v>
      </c>
      <c r="H2379" s="2">
        <f t="shared" si="328"/>
        <v>1.32754887562757</v>
      </c>
      <c r="I2379" s="2">
        <f t="shared" si="329"/>
        <v>57.036347959379668</v>
      </c>
    </row>
    <row r="2380" spans="1:9" ht="13.5" x14ac:dyDescent="0.25">
      <c r="A2380" s="3">
        <f>TITRES_STAT!B2383</f>
        <v>45470</v>
      </c>
      <c r="B2380" s="6">
        <f>TITRES_STAT!D2383</f>
        <v>8.4673999999999996</v>
      </c>
      <c r="C2380" s="2">
        <f t="shared" si="333"/>
        <v>0.19249999999999901</v>
      </c>
      <c r="D2380" s="2">
        <f t="shared" si="334"/>
        <v>0.19249999999999901</v>
      </c>
      <c r="E2380" s="2">
        <f t="shared" si="335"/>
        <v>0</v>
      </c>
      <c r="F2380" s="2">
        <f t="shared" si="332"/>
        <v>6.4206731735765868E-2</v>
      </c>
      <c r="G2380" s="2">
        <f t="shared" si="332"/>
        <v>3.8007438115537265E-2</v>
      </c>
      <c r="H2380" s="2">
        <f t="shared" si="328"/>
        <v>1.6893201678204786</v>
      </c>
      <c r="I2380" s="2">
        <f t="shared" si="329"/>
        <v>62.815881427370705</v>
      </c>
    </row>
    <row r="2381" spans="1:9" ht="13.5" x14ac:dyDescent="0.25">
      <c r="A2381" s="3">
        <f>TITRES_STAT!B2384</f>
        <v>45471</v>
      </c>
      <c r="B2381" s="6">
        <f>TITRES_STAT!D2384</f>
        <v>8.4481000000000002</v>
      </c>
      <c r="C2381" s="2">
        <f t="shared" si="333"/>
        <v>-1.9299999999999429E-2</v>
      </c>
      <c r="D2381" s="2">
        <f t="shared" si="334"/>
        <v>0</v>
      </c>
      <c r="E2381" s="2">
        <f t="shared" si="335"/>
        <v>1.9299999999999429E-2</v>
      </c>
      <c r="F2381" s="2">
        <f t="shared" ref="F2381:G2396" si="336">((F2380*13)+D2381)/14</f>
        <v>5.9620536611782592E-2</v>
      </c>
      <c r="G2381" s="2">
        <f t="shared" si="336"/>
        <v>3.667119253585599E-2</v>
      </c>
      <c r="H2381" s="2">
        <f t="shared" si="328"/>
        <v>1.6258139561043023</v>
      </c>
      <c r="I2381" s="2">
        <f t="shared" si="329"/>
        <v>61.916570757982591</v>
      </c>
    </row>
    <row r="2382" spans="1:9" ht="13.5" x14ac:dyDescent="0.25">
      <c r="A2382" s="3">
        <f>TITRES_STAT!B2385</f>
        <v>45474</v>
      </c>
      <c r="B2382" s="6">
        <f>TITRES_STAT!D2385</f>
        <v>8.4673999999999996</v>
      </c>
      <c r="C2382" s="2">
        <f t="shared" si="333"/>
        <v>1.9299999999999429E-2</v>
      </c>
      <c r="D2382" s="2">
        <f t="shared" si="334"/>
        <v>1.9299999999999429E-2</v>
      </c>
      <c r="E2382" s="2">
        <f t="shared" si="335"/>
        <v>0</v>
      </c>
      <c r="F2382" s="2">
        <f t="shared" si="336"/>
        <v>5.6740498282369503E-2</v>
      </c>
      <c r="G2382" s="2">
        <f t="shared" si="336"/>
        <v>3.4051821640437706E-2</v>
      </c>
      <c r="H2382" s="2">
        <f t="shared" si="328"/>
        <v>1.6662984694771283</v>
      </c>
      <c r="I2382" s="2">
        <f t="shared" si="329"/>
        <v>62.494821512007846</v>
      </c>
    </row>
    <row r="2383" spans="1:9" ht="13.5" x14ac:dyDescent="0.25">
      <c r="A2383" s="3">
        <f>TITRES_STAT!B2386</f>
        <v>45475</v>
      </c>
      <c r="B2383" s="6">
        <f>TITRES_STAT!D2386</f>
        <v>8.4673999999999996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5.2687605547914539E-2</v>
      </c>
      <c r="G2383" s="2">
        <f t="shared" si="336"/>
        <v>3.1619548666120725E-2</v>
      </c>
      <c r="H2383" s="2">
        <f t="shared" si="328"/>
        <v>1.6662984694771283</v>
      </c>
      <c r="I2383" s="2">
        <f t="shared" si="329"/>
        <v>62.494821512007846</v>
      </c>
    </row>
    <row r="2384" spans="1:9" ht="13.5" x14ac:dyDescent="0.25">
      <c r="A2384" s="3">
        <f>TITRES_STAT!B2387</f>
        <v>45476</v>
      </c>
      <c r="B2384" s="6">
        <f>TITRES_STAT!D2387</f>
        <v>8.3711000000000002</v>
      </c>
      <c r="C2384" s="2">
        <f t="shared" si="333"/>
        <v>-9.6299999999999386E-2</v>
      </c>
      <c r="D2384" s="2">
        <f t="shared" si="334"/>
        <v>0</v>
      </c>
      <c r="E2384" s="2">
        <f t="shared" si="335"/>
        <v>9.6299999999999386E-2</v>
      </c>
      <c r="F2384" s="2">
        <f t="shared" si="336"/>
        <v>4.8924205151634925E-2</v>
      </c>
      <c r="G2384" s="2">
        <f t="shared" si="336"/>
        <v>3.6239580904254907E-2</v>
      </c>
      <c r="H2384" s="2">
        <f t="shared" si="328"/>
        <v>1.3500212731734629</v>
      </c>
      <c r="I2384" s="2">
        <f t="shared" si="329"/>
        <v>57.447193716267833</v>
      </c>
    </row>
    <row r="2385" spans="1:9" ht="13.5" x14ac:dyDescent="0.25">
      <c r="A2385" s="3">
        <f>TITRES_STAT!B2388</f>
        <v>45477</v>
      </c>
      <c r="B2385" s="6">
        <f>TITRES_STAT!D2388</f>
        <v>8.3711000000000002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4.5429619069375295E-2</v>
      </c>
      <c r="G2385" s="2">
        <f t="shared" si="336"/>
        <v>3.365103941109384E-2</v>
      </c>
      <c r="H2385" s="2">
        <f t="shared" ref="H2385:H2448" si="337">F2385/G2385</f>
        <v>1.3500212731734633</v>
      </c>
      <c r="I2385" s="2">
        <f t="shared" ref="I2385:I2448" si="338">IF(G2385=0,100,100-(100/(1+H2385)))</f>
        <v>57.44719371626784</v>
      </c>
    </row>
    <row r="2386" spans="1:9" ht="13.5" x14ac:dyDescent="0.25">
      <c r="A2386" s="3">
        <f>TITRES_STAT!B2389</f>
        <v>45478</v>
      </c>
      <c r="B2386" s="6">
        <f>TITRES_STAT!D2389</f>
        <v>8.4577000000000009</v>
      </c>
      <c r="C2386" s="2">
        <f t="shared" si="333"/>
        <v>8.6600000000000676E-2</v>
      </c>
      <c r="D2386" s="2">
        <f t="shared" si="334"/>
        <v>8.6600000000000676E-2</v>
      </c>
      <c r="E2386" s="2">
        <f t="shared" si="335"/>
        <v>0</v>
      </c>
      <c r="F2386" s="2">
        <f t="shared" si="336"/>
        <v>4.8370360564419963E-2</v>
      </c>
      <c r="G2386" s="2">
        <f t="shared" si="336"/>
        <v>3.1247393738872854E-2</v>
      </c>
      <c r="H2386" s="2">
        <f t="shared" si="337"/>
        <v>1.5479806401980187</v>
      </c>
      <c r="I2386" s="2">
        <f t="shared" si="338"/>
        <v>60.75323398366622</v>
      </c>
    </row>
    <row r="2387" spans="1:9" ht="13.5" x14ac:dyDescent="0.25">
      <c r="A2387" s="3">
        <f>TITRES_STAT!B2390</f>
        <v>45481</v>
      </c>
      <c r="B2387" s="6">
        <f>TITRES_STAT!D2390</f>
        <v>8.2942</v>
      </c>
      <c r="C2387" s="2">
        <f t="shared" si="333"/>
        <v>-0.16350000000000087</v>
      </c>
      <c r="D2387" s="2">
        <f t="shared" si="334"/>
        <v>0</v>
      </c>
      <c r="E2387" s="2">
        <f t="shared" si="335"/>
        <v>0.16350000000000087</v>
      </c>
      <c r="F2387" s="2">
        <f t="shared" si="336"/>
        <v>4.4915334809818533E-2</v>
      </c>
      <c r="G2387" s="2">
        <f t="shared" si="336"/>
        <v>4.0694008471810574E-2</v>
      </c>
      <c r="H2387" s="2">
        <f t="shared" si="337"/>
        <v>1.1037333626381913</v>
      </c>
      <c r="I2387" s="2">
        <f t="shared" si="338"/>
        <v>52.46545889513547</v>
      </c>
    </row>
    <row r="2388" spans="1:9" ht="13.5" x14ac:dyDescent="0.25">
      <c r="A2388" s="3">
        <f>TITRES_STAT!B2391</f>
        <v>45482</v>
      </c>
      <c r="B2388" s="6">
        <f>TITRES_STAT!D2391</f>
        <v>8.3711000000000002</v>
      </c>
      <c r="C2388" s="2">
        <f t="shared" si="333"/>
        <v>7.690000000000019E-2</v>
      </c>
      <c r="D2388" s="2">
        <f t="shared" si="334"/>
        <v>7.690000000000019E-2</v>
      </c>
      <c r="E2388" s="2">
        <f t="shared" si="335"/>
        <v>0</v>
      </c>
      <c r="F2388" s="2">
        <f t="shared" si="336"/>
        <v>4.7199953751974368E-2</v>
      </c>
      <c r="G2388" s="2">
        <f t="shared" si="336"/>
        <v>3.7787293580966962E-2</v>
      </c>
      <c r="H2388" s="2">
        <f t="shared" si="337"/>
        <v>1.2490959070894789</v>
      </c>
      <c r="I2388" s="2">
        <f t="shared" si="338"/>
        <v>55.537689751341688</v>
      </c>
    </row>
    <row r="2389" spans="1:9" ht="13.5" x14ac:dyDescent="0.25">
      <c r="A2389" s="3">
        <f>TITRES_STAT!B2392</f>
        <v>45483</v>
      </c>
      <c r="B2389" s="6">
        <f>TITRES_STAT!D2392</f>
        <v>8.3711000000000002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4.3828528483976205E-2</v>
      </c>
      <c r="G2389" s="2">
        <f t="shared" si="336"/>
        <v>3.5088201182326466E-2</v>
      </c>
      <c r="H2389" s="2">
        <f t="shared" si="337"/>
        <v>1.2490959070894789</v>
      </c>
      <c r="I2389" s="2">
        <f t="shared" si="338"/>
        <v>55.537689751341688</v>
      </c>
    </row>
    <row r="2390" spans="1:9" ht="13.5" x14ac:dyDescent="0.25">
      <c r="A2390" s="3">
        <f>TITRES_STAT!B2393</f>
        <v>45484</v>
      </c>
      <c r="B2390" s="6">
        <f>TITRES_STAT!D2393</f>
        <v>8.3614999999999995</v>
      </c>
      <c r="C2390" s="2">
        <f t="shared" si="333"/>
        <v>-9.6000000000007191E-3</v>
      </c>
      <c r="D2390" s="2">
        <f t="shared" si="334"/>
        <v>0</v>
      </c>
      <c r="E2390" s="2">
        <f t="shared" si="335"/>
        <v>9.6000000000007191E-3</v>
      </c>
      <c r="F2390" s="2">
        <f t="shared" si="336"/>
        <v>4.0697919306549334E-2</v>
      </c>
      <c r="G2390" s="2">
        <f t="shared" si="336"/>
        <v>3.3267615383588911E-2</v>
      </c>
      <c r="H2390" s="2">
        <f t="shared" si="337"/>
        <v>1.2233494597459436</v>
      </c>
      <c r="I2390" s="2">
        <f t="shared" si="338"/>
        <v>55.022814986796206</v>
      </c>
    </row>
    <row r="2391" spans="1:9" ht="13.5" x14ac:dyDescent="0.25">
      <c r="A2391" s="3">
        <f>TITRES_STAT!B2394</f>
        <v>45485</v>
      </c>
      <c r="B2391" s="6">
        <f>TITRES_STAT!D2394</f>
        <v>8.3519000000000005</v>
      </c>
      <c r="C2391" s="2">
        <f t="shared" si="333"/>
        <v>-9.5999999999989427E-3</v>
      </c>
      <c r="D2391" s="2">
        <f t="shared" si="334"/>
        <v>0</v>
      </c>
      <c r="E2391" s="2">
        <f t="shared" si="335"/>
        <v>9.5999999999989427E-3</v>
      </c>
      <c r="F2391" s="2">
        <f t="shared" si="336"/>
        <v>3.7790925070367236E-2</v>
      </c>
      <c r="G2391" s="2">
        <f t="shared" si="336"/>
        <v>3.1577071427618196E-2</v>
      </c>
      <c r="H2391" s="2">
        <f t="shared" si="337"/>
        <v>1.1967837219164734</v>
      </c>
      <c r="I2391" s="2">
        <f t="shared" si="338"/>
        <v>54.478905227520514</v>
      </c>
    </row>
    <row r="2392" spans="1:9" ht="13.5" x14ac:dyDescent="0.25">
      <c r="A2392" s="3">
        <f>TITRES_STAT!B2395</f>
        <v>45488</v>
      </c>
      <c r="B2392" s="6">
        <f>TITRES_STAT!D2395</f>
        <v>8.4577000000000009</v>
      </c>
      <c r="C2392" s="2">
        <f t="shared" si="333"/>
        <v>0.10580000000000034</v>
      </c>
      <c r="D2392" s="2">
        <f t="shared" si="334"/>
        <v>0.10580000000000034</v>
      </c>
      <c r="E2392" s="2">
        <f t="shared" si="335"/>
        <v>0</v>
      </c>
      <c r="F2392" s="2">
        <f t="shared" si="336"/>
        <v>4.2648716136769606E-2</v>
      </c>
      <c r="G2392" s="2">
        <f t="shared" si="336"/>
        <v>2.9321566325645469E-2</v>
      </c>
      <c r="H2392" s="2">
        <f t="shared" si="337"/>
        <v>1.4545169812251071</v>
      </c>
      <c r="I2392" s="2">
        <f t="shared" si="338"/>
        <v>59.258786651340401</v>
      </c>
    </row>
    <row r="2393" spans="1:9" ht="13.5" x14ac:dyDescent="0.25">
      <c r="A2393" s="3">
        <f>TITRES_STAT!B2396</f>
        <v>45489</v>
      </c>
      <c r="B2393" s="6">
        <f>TITRES_STAT!D2396</f>
        <v>8.4673999999999996</v>
      </c>
      <c r="C2393" s="2">
        <f t="shared" si="333"/>
        <v>9.6999999999987097E-3</v>
      </c>
      <c r="D2393" s="2">
        <f t="shared" si="334"/>
        <v>9.6999999999987097E-3</v>
      </c>
      <c r="E2393" s="2">
        <f t="shared" si="335"/>
        <v>0</v>
      </c>
      <c r="F2393" s="2">
        <f t="shared" si="336"/>
        <v>4.0295236412714541E-2</v>
      </c>
      <c r="G2393" s="2">
        <f t="shared" si="336"/>
        <v>2.7227168730956507E-2</v>
      </c>
      <c r="H2393" s="2">
        <f t="shared" si="337"/>
        <v>1.4799642522837866</v>
      </c>
      <c r="I2393" s="2">
        <f t="shared" si="338"/>
        <v>59.676838120585607</v>
      </c>
    </row>
    <row r="2394" spans="1:9" ht="13.5" x14ac:dyDescent="0.25">
      <c r="A2394" s="3">
        <f>TITRES_STAT!B2397</f>
        <v>45490</v>
      </c>
      <c r="B2394" s="6">
        <f>TITRES_STAT!D2397</f>
        <v>8.6501999999999999</v>
      </c>
      <c r="C2394" s="2">
        <f t="shared" si="333"/>
        <v>0.1828000000000003</v>
      </c>
      <c r="D2394" s="2">
        <f t="shared" si="334"/>
        <v>0.1828000000000003</v>
      </c>
      <c r="E2394" s="2">
        <f t="shared" si="335"/>
        <v>0</v>
      </c>
      <c r="F2394" s="2">
        <f t="shared" si="336"/>
        <v>5.0474148097520662E-2</v>
      </c>
      <c r="G2394" s="2">
        <f t="shared" si="336"/>
        <v>2.5282370964459615E-2</v>
      </c>
      <c r="H2394" s="2">
        <f t="shared" si="337"/>
        <v>1.9964167193209086</v>
      </c>
      <c r="I2394" s="2">
        <f t="shared" si="338"/>
        <v>66.626804824843106</v>
      </c>
    </row>
    <row r="2395" spans="1:9" ht="13.5" x14ac:dyDescent="0.25">
      <c r="A2395" s="3">
        <f>TITRES_STAT!B2398</f>
        <v>45491</v>
      </c>
      <c r="B2395" s="6">
        <f>TITRES_STAT!D2398</f>
        <v>8.8714999999999993</v>
      </c>
      <c r="C2395" s="2">
        <f t="shared" si="333"/>
        <v>0.22129999999999939</v>
      </c>
      <c r="D2395" s="2">
        <f t="shared" si="334"/>
        <v>0.22129999999999939</v>
      </c>
      <c r="E2395" s="2">
        <f t="shared" si="335"/>
        <v>0</v>
      </c>
      <c r="F2395" s="2">
        <f t="shared" si="336"/>
        <v>6.2675994661983425E-2</v>
      </c>
      <c r="G2395" s="2">
        <f t="shared" si="336"/>
        <v>2.3476487324141069E-2</v>
      </c>
      <c r="H2395" s="2">
        <f t="shared" si="337"/>
        <v>2.6697347774653313</v>
      </c>
      <c r="I2395" s="2">
        <f t="shared" si="338"/>
        <v>72.750074306713373</v>
      </c>
    </row>
    <row r="2396" spans="1:9" ht="13.5" x14ac:dyDescent="0.25">
      <c r="A2396" s="3">
        <f>TITRES_STAT!B2399</f>
        <v>45492</v>
      </c>
      <c r="B2396" s="6">
        <f>TITRES_STAT!D2399</f>
        <v>8.8714999999999993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5.8199137900413186E-2</v>
      </c>
      <c r="G2396" s="2">
        <f t="shared" si="336"/>
        <v>2.1799595372416707E-2</v>
      </c>
      <c r="H2396" s="2">
        <f t="shared" si="337"/>
        <v>2.6697347774653313</v>
      </c>
      <c r="I2396" s="2">
        <f t="shared" si="338"/>
        <v>72.750074306713373</v>
      </c>
    </row>
    <row r="2397" spans="1:9" ht="13.5" x14ac:dyDescent="0.25">
      <c r="A2397" s="3">
        <f>TITRES_STAT!B2400</f>
        <v>45495</v>
      </c>
      <c r="B2397" s="6">
        <f>TITRES_STAT!D2400</f>
        <v>8.8714999999999993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5.4042056621812239E-2</v>
      </c>
      <c r="G2397" s="2">
        <f t="shared" si="339"/>
        <v>2.0242481417244083E-2</v>
      </c>
      <c r="H2397" s="2">
        <f t="shared" si="337"/>
        <v>2.6697347774653313</v>
      </c>
      <c r="I2397" s="2">
        <f t="shared" si="338"/>
        <v>72.750074306713373</v>
      </c>
    </row>
    <row r="2398" spans="1:9" ht="13.5" x14ac:dyDescent="0.25">
      <c r="A2398" s="3">
        <f>TITRES_STAT!B2401</f>
        <v>45496</v>
      </c>
      <c r="B2398" s="6">
        <f>TITRES_STAT!D2401</f>
        <v>8.9484999999999992</v>
      </c>
      <c r="C2398" s="2">
        <f t="shared" si="333"/>
        <v>7.6999999999999957E-2</v>
      </c>
      <c r="D2398" s="2">
        <f t="shared" si="334"/>
        <v>7.6999999999999957E-2</v>
      </c>
      <c r="E2398" s="2">
        <f t="shared" si="335"/>
        <v>0</v>
      </c>
      <c r="F2398" s="2">
        <f t="shared" si="339"/>
        <v>5.5681909720254219E-2</v>
      </c>
      <c r="G2398" s="2">
        <f t="shared" si="339"/>
        <v>1.8796589887440932E-2</v>
      </c>
      <c r="H2398" s="2">
        <f t="shared" si="337"/>
        <v>2.9623410445028893</v>
      </c>
      <c r="I2398" s="2">
        <f t="shared" si="338"/>
        <v>74.762394534732465</v>
      </c>
    </row>
    <row r="2399" spans="1:9" ht="13.5" x14ac:dyDescent="0.25">
      <c r="A2399" s="3">
        <f>TITRES_STAT!B2402</f>
        <v>45497</v>
      </c>
      <c r="B2399" s="6">
        <f>TITRES_STAT!D2402</f>
        <v>8.9388000000000005</v>
      </c>
      <c r="C2399" s="2">
        <f t="shared" si="333"/>
        <v>-9.6999999999987097E-3</v>
      </c>
      <c r="D2399" s="2">
        <f t="shared" si="334"/>
        <v>0</v>
      </c>
      <c r="E2399" s="2">
        <f t="shared" si="335"/>
        <v>9.6999999999987097E-3</v>
      </c>
      <c r="F2399" s="2">
        <f t="shared" si="339"/>
        <v>5.1704630454521776E-2</v>
      </c>
      <c r="G2399" s="2">
        <f t="shared" si="339"/>
        <v>1.8146833466909346E-2</v>
      </c>
      <c r="H2399" s="2">
        <f t="shared" si="337"/>
        <v>2.8492370610445561</v>
      </c>
      <c r="I2399" s="2">
        <f t="shared" si="338"/>
        <v>74.020825837922473</v>
      </c>
    </row>
    <row r="2400" spans="1:9" ht="13.5" x14ac:dyDescent="0.25">
      <c r="A2400" s="3">
        <f>TITRES_STAT!B2403</f>
        <v>45499</v>
      </c>
      <c r="B2400" s="6">
        <f>TITRES_STAT!D2403</f>
        <v>8.9484999999999992</v>
      </c>
      <c r="C2400" s="2">
        <f t="shared" si="333"/>
        <v>9.6999999999987097E-3</v>
      </c>
      <c r="D2400" s="2">
        <f t="shared" si="334"/>
        <v>9.6999999999987097E-3</v>
      </c>
      <c r="E2400" s="2">
        <f t="shared" si="335"/>
        <v>0</v>
      </c>
      <c r="F2400" s="2">
        <f t="shared" si="339"/>
        <v>4.8704299707770127E-2</v>
      </c>
      <c r="G2400" s="2">
        <f t="shared" si="339"/>
        <v>1.6850631076415819E-2</v>
      </c>
      <c r="H2400" s="2">
        <f t="shared" si="337"/>
        <v>2.8903546393545327</v>
      </c>
      <c r="I2400" s="2">
        <f t="shared" si="338"/>
        <v>74.295402535180841</v>
      </c>
    </row>
    <row r="2401" spans="1:9" ht="13.5" x14ac:dyDescent="0.25">
      <c r="A2401" s="3">
        <f>TITRES_STAT!B2404</f>
        <v>45502</v>
      </c>
      <c r="B2401" s="6">
        <f>TITRES_STAT!D2404</f>
        <v>8.9581</v>
      </c>
      <c r="C2401" s="2">
        <f t="shared" si="333"/>
        <v>9.6000000000007191E-3</v>
      </c>
      <c r="D2401" s="2">
        <f t="shared" si="334"/>
        <v>9.6000000000007191E-3</v>
      </c>
      <c r="E2401" s="2">
        <f t="shared" si="335"/>
        <v>0</v>
      </c>
      <c r="F2401" s="2">
        <f t="shared" si="339"/>
        <v>4.5911135442929456E-2</v>
      </c>
      <c r="G2401" s="2">
        <f t="shared" si="339"/>
        <v>1.5647014570957546E-2</v>
      </c>
      <c r="H2401" s="2">
        <f t="shared" si="337"/>
        <v>2.9341786086238586</v>
      </c>
      <c r="I2401" s="2">
        <f t="shared" si="338"/>
        <v>74.581733584541269</v>
      </c>
    </row>
    <row r="2402" spans="1:9" ht="13.5" x14ac:dyDescent="0.25">
      <c r="A2402" s="3">
        <f>TITRES_STAT!B2405</f>
        <v>45503</v>
      </c>
      <c r="B2402" s="6">
        <f>TITRES_STAT!D2405</f>
        <v>8.9966000000000008</v>
      </c>
      <c r="C2402" s="2">
        <f t="shared" si="333"/>
        <v>3.8500000000000867E-2</v>
      </c>
      <c r="D2402" s="2">
        <f t="shared" si="334"/>
        <v>3.8500000000000867E-2</v>
      </c>
      <c r="E2402" s="2">
        <f t="shared" si="335"/>
        <v>0</v>
      </c>
      <c r="F2402" s="2">
        <f t="shared" si="339"/>
        <v>4.5381768625577412E-2</v>
      </c>
      <c r="G2402" s="2">
        <f t="shared" si="339"/>
        <v>1.4529370673032007E-2</v>
      </c>
      <c r="H2402" s="2">
        <f t="shared" si="337"/>
        <v>3.1234503989777478</v>
      </c>
      <c r="I2402" s="2">
        <f t="shared" si="338"/>
        <v>75.748465405382063</v>
      </c>
    </row>
    <row r="2403" spans="1:9" ht="13.5" x14ac:dyDescent="0.25">
      <c r="A2403" s="3">
        <f>TITRES_STAT!B2406</f>
        <v>45504</v>
      </c>
      <c r="B2403" s="6">
        <f>TITRES_STAT!D2406</f>
        <v>9.0061999999999998</v>
      </c>
      <c r="C2403" s="2">
        <f t="shared" si="333"/>
        <v>9.5999999999989427E-3</v>
      </c>
      <c r="D2403" s="2">
        <f t="shared" si="334"/>
        <v>9.5999999999989427E-3</v>
      </c>
      <c r="E2403" s="2">
        <f t="shared" si="335"/>
        <v>0</v>
      </c>
      <c r="F2403" s="2">
        <f t="shared" si="339"/>
        <v>4.2825928009464664E-2</v>
      </c>
      <c r="G2403" s="2">
        <f t="shared" si="339"/>
        <v>1.349155848210115E-2</v>
      </c>
      <c r="H2403" s="2">
        <f t="shared" si="337"/>
        <v>3.1742758307930514</v>
      </c>
      <c r="I2403" s="2">
        <f t="shared" si="338"/>
        <v>76.043748891169599</v>
      </c>
    </row>
    <row r="2404" spans="1:9" ht="13.5" x14ac:dyDescent="0.25">
      <c r="A2404" s="3">
        <f>TITRES_STAT!B2407</f>
        <v>45505</v>
      </c>
      <c r="B2404" s="6">
        <f>TITRES_STAT!D2407</f>
        <v>9.0639000000000003</v>
      </c>
      <c r="C2404" s="2">
        <f t="shared" si="333"/>
        <v>5.7700000000000529E-2</v>
      </c>
      <c r="D2404" s="2">
        <f t="shared" si="334"/>
        <v>5.7700000000000529E-2</v>
      </c>
      <c r="E2404" s="2">
        <f t="shared" si="335"/>
        <v>0</v>
      </c>
      <c r="F2404" s="2">
        <f t="shared" si="339"/>
        <v>4.3888361723074372E-2</v>
      </c>
      <c r="G2404" s="2">
        <f t="shared" si="339"/>
        <v>1.2527875733379639E-2</v>
      </c>
      <c r="H2404" s="2">
        <f t="shared" si="337"/>
        <v>3.5032564703796458</v>
      </c>
      <c r="I2404" s="2">
        <f t="shared" si="338"/>
        <v>77.793847483980954</v>
      </c>
    </row>
    <row r="2405" spans="1:9" ht="13.5" x14ac:dyDescent="0.25">
      <c r="A2405" s="3">
        <f>TITRES_STAT!B2408</f>
        <v>45506</v>
      </c>
      <c r="B2405" s="6">
        <f>TITRES_STAT!D2408</f>
        <v>9.0734999999999992</v>
      </c>
      <c r="C2405" s="2">
        <f t="shared" si="333"/>
        <v>9.5999999999989427E-3</v>
      </c>
      <c r="D2405" s="2">
        <f t="shared" si="334"/>
        <v>9.5999999999989427E-3</v>
      </c>
      <c r="E2405" s="2">
        <f t="shared" si="335"/>
        <v>0</v>
      </c>
      <c r="F2405" s="2">
        <f t="shared" si="339"/>
        <v>4.143919302856898E-2</v>
      </c>
      <c r="G2405" s="2">
        <f t="shared" si="339"/>
        <v>1.1633027466709665E-2</v>
      </c>
      <c r="H2405" s="2">
        <f t="shared" si="337"/>
        <v>3.5622019415973938</v>
      </c>
      <c r="I2405" s="2">
        <f t="shared" si="338"/>
        <v>78.080759843570988</v>
      </c>
    </row>
    <row r="2406" spans="1:9" ht="13.5" x14ac:dyDescent="0.25">
      <c r="A2406" s="3">
        <f>TITRES_STAT!B2409</f>
        <v>45509</v>
      </c>
      <c r="B2406" s="6">
        <f>TITRES_STAT!D2409</f>
        <v>9.1023999999999994</v>
      </c>
      <c r="C2406" s="2">
        <f t="shared" si="333"/>
        <v>2.8900000000000148E-2</v>
      </c>
      <c r="D2406" s="2">
        <f t="shared" si="334"/>
        <v>2.8900000000000148E-2</v>
      </c>
      <c r="E2406" s="2">
        <f t="shared" si="335"/>
        <v>0</v>
      </c>
      <c r="F2406" s="2">
        <f t="shared" si="339"/>
        <v>4.0543536383671204E-2</v>
      </c>
      <c r="G2406" s="2">
        <f t="shared" si="339"/>
        <v>1.0802096933373261E-2</v>
      </c>
      <c r="H2406" s="2">
        <f t="shared" si="337"/>
        <v>3.7533024035741858</v>
      </c>
      <c r="I2406" s="2">
        <f t="shared" si="338"/>
        <v>78.961994943808691</v>
      </c>
    </row>
    <row r="2407" spans="1:9" ht="13.5" x14ac:dyDescent="0.25">
      <c r="A2407" s="3">
        <f>TITRES_STAT!B2410</f>
        <v>45510</v>
      </c>
      <c r="B2407" s="6">
        <f>TITRES_STAT!D2410</f>
        <v>9.1023999999999994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3.7647569499123255E-2</v>
      </c>
      <c r="G2407" s="2">
        <f t="shared" si="339"/>
        <v>1.0030518580989457E-2</v>
      </c>
      <c r="H2407" s="2">
        <f t="shared" si="337"/>
        <v>3.7533024035741853</v>
      </c>
      <c r="I2407" s="2">
        <f t="shared" si="338"/>
        <v>78.961994943808691</v>
      </c>
    </row>
    <row r="2408" spans="1:9" ht="13.5" x14ac:dyDescent="0.25">
      <c r="A2408" s="3">
        <f>TITRES_STAT!B2411</f>
        <v>45511</v>
      </c>
      <c r="B2408" s="6">
        <f>TITRES_STAT!D2411</f>
        <v>9.0928000000000004</v>
      </c>
      <c r="C2408" s="2">
        <f t="shared" si="333"/>
        <v>-9.5999999999989427E-3</v>
      </c>
      <c r="D2408" s="2">
        <f t="shared" si="334"/>
        <v>0</v>
      </c>
      <c r="E2408" s="2">
        <f t="shared" si="335"/>
        <v>9.5999999999989427E-3</v>
      </c>
      <c r="F2408" s="2">
        <f t="shared" si="339"/>
        <v>3.4958457392043021E-2</v>
      </c>
      <c r="G2408" s="2">
        <f t="shared" si="339"/>
        <v>9.999767253775849E-3</v>
      </c>
      <c r="H2408" s="2">
        <f t="shared" si="337"/>
        <v>3.4959271055876755</v>
      </c>
      <c r="I2408" s="2">
        <f t="shared" si="338"/>
        <v>77.757646498379174</v>
      </c>
    </row>
    <row r="2409" spans="1:9" ht="13.5" x14ac:dyDescent="0.25">
      <c r="A2409" s="3">
        <f>TITRES_STAT!B2412</f>
        <v>45512</v>
      </c>
      <c r="B2409" s="6">
        <f>TITRES_STAT!D2412</f>
        <v>8.9966000000000008</v>
      </c>
      <c r="C2409" s="2">
        <f t="shared" si="333"/>
        <v>-9.6199999999999619E-2</v>
      </c>
      <c r="D2409" s="2">
        <f t="shared" si="334"/>
        <v>0</v>
      </c>
      <c r="E2409" s="2">
        <f t="shared" si="335"/>
        <v>9.6199999999999619E-2</v>
      </c>
      <c r="F2409" s="2">
        <f t="shared" si="339"/>
        <v>3.2461424721182804E-2</v>
      </c>
      <c r="G2409" s="2">
        <f t="shared" si="339"/>
        <v>1.6156926735648978E-2</v>
      </c>
      <c r="H2409" s="2">
        <f t="shared" si="337"/>
        <v>2.0091336212820252</v>
      </c>
      <c r="I2409" s="2">
        <f t="shared" si="338"/>
        <v>66.767843311193502</v>
      </c>
    </row>
    <row r="2410" spans="1:9" ht="13.5" x14ac:dyDescent="0.25">
      <c r="A2410" s="3">
        <f>TITRES_STAT!B2413</f>
        <v>45513</v>
      </c>
      <c r="B2410" s="6">
        <f>TITRES_STAT!D2413</f>
        <v>8.9966000000000008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3.0142751526812606E-2</v>
      </c>
      <c r="G2410" s="2">
        <f t="shared" si="339"/>
        <v>1.500286054024548E-2</v>
      </c>
      <c r="H2410" s="2">
        <f t="shared" si="337"/>
        <v>2.0091336212820257</v>
      </c>
      <c r="I2410" s="2">
        <f t="shared" si="338"/>
        <v>66.767843311193502</v>
      </c>
    </row>
    <row r="2411" spans="1:9" ht="13.5" x14ac:dyDescent="0.25">
      <c r="A2411" s="3">
        <f>TITRES_STAT!B2414</f>
        <v>45516</v>
      </c>
      <c r="B2411" s="6">
        <f>TITRES_STAT!D2414</f>
        <v>8.9966000000000008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2.7989697846325993E-2</v>
      </c>
      <c r="G2411" s="2">
        <f t="shared" si="339"/>
        <v>1.3931227644513659E-2</v>
      </c>
      <c r="H2411" s="2">
        <f t="shared" si="337"/>
        <v>2.0091336212820257</v>
      </c>
      <c r="I2411" s="2">
        <f t="shared" si="338"/>
        <v>66.767843311193502</v>
      </c>
    </row>
    <row r="2412" spans="1:9" ht="13.5" x14ac:dyDescent="0.25">
      <c r="A2412" s="3">
        <f>TITRES_STAT!B2415</f>
        <v>45518</v>
      </c>
      <c r="B2412" s="6">
        <f>TITRES_STAT!D2415</f>
        <v>8.9869000000000003</v>
      </c>
      <c r="C2412" s="2">
        <f t="shared" si="333"/>
        <v>-9.700000000000486E-3</v>
      </c>
      <c r="D2412" s="2">
        <f t="shared" si="334"/>
        <v>0</v>
      </c>
      <c r="E2412" s="2">
        <f t="shared" si="335"/>
        <v>9.700000000000486E-3</v>
      </c>
      <c r="F2412" s="2">
        <f t="shared" si="339"/>
        <v>2.5990433714445565E-2</v>
      </c>
      <c r="G2412" s="2">
        <f t="shared" si="339"/>
        <v>1.3628997098477005E-2</v>
      </c>
      <c r="H2412" s="2">
        <f t="shared" si="337"/>
        <v>1.9069953223007077</v>
      </c>
      <c r="I2412" s="2">
        <f t="shared" si="338"/>
        <v>65.600219844572649</v>
      </c>
    </row>
    <row r="2413" spans="1:9" ht="13.5" x14ac:dyDescent="0.25">
      <c r="A2413" s="3">
        <f>TITRES_STAT!B2416</f>
        <v>45519</v>
      </c>
      <c r="B2413" s="6">
        <f>TITRES_STAT!D2416</f>
        <v>8.9003999999999994</v>
      </c>
      <c r="C2413" s="2">
        <f t="shared" si="333"/>
        <v>-8.6500000000000909E-2</v>
      </c>
      <c r="D2413" s="2">
        <f t="shared" si="334"/>
        <v>0</v>
      </c>
      <c r="E2413" s="2">
        <f t="shared" si="335"/>
        <v>8.6500000000000909E-2</v>
      </c>
      <c r="F2413" s="2">
        <f t="shared" ref="F2413:G2428" si="340">((F2412*13)+D2413)/14</f>
        <v>2.4133974163413736E-2</v>
      </c>
      <c r="G2413" s="2">
        <f t="shared" si="340"/>
        <v>1.883406873430014E-2</v>
      </c>
      <c r="H2413" s="2">
        <f t="shared" si="337"/>
        <v>1.281399919681802</v>
      </c>
      <c r="I2413" s="2">
        <f t="shared" si="338"/>
        <v>56.167264170874752</v>
      </c>
    </row>
    <row r="2414" spans="1:9" ht="13.5" x14ac:dyDescent="0.25">
      <c r="A2414" s="3">
        <f>TITRES_STAT!B2417</f>
        <v>45520</v>
      </c>
      <c r="B2414" s="6">
        <f>TITRES_STAT!D2417</f>
        <v>8.8907000000000007</v>
      </c>
      <c r="C2414" s="2">
        <f t="shared" si="333"/>
        <v>-9.6999999999987097E-3</v>
      </c>
      <c r="D2414" s="2">
        <f t="shared" si="334"/>
        <v>0</v>
      </c>
      <c r="E2414" s="2">
        <f t="shared" si="335"/>
        <v>9.6999999999987097E-3</v>
      </c>
      <c r="F2414" s="2">
        <f t="shared" si="340"/>
        <v>2.2410118866027041E-2</v>
      </c>
      <c r="G2414" s="2">
        <f t="shared" si="340"/>
        <v>1.8181635253278611E-2</v>
      </c>
      <c r="H2414" s="2">
        <f t="shared" si="337"/>
        <v>1.2325689385934595</v>
      </c>
      <c r="I2414" s="2">
        <f t="shared" si="338"/>
        <v>55.2085499930851</v>
      </c>
    </row>
    <row r="2415" spans="1:9" ht="13.5" x14ac:dyDescent="0.25">
      <c r="A2415" s="3">
        <f>TITRES_STAT!B2418</f>
        <v>45523</v>
      </c>
      <c r="B2415" s="6">
        <f>TITRES_STAT!D2418</f>
        <v>8.8907000000000007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2.0809396089882252E-2</v>
      </c>
      <c r="G2415" s="2">
        <f t="shared" si="340"/>
        <v>1.6882947020901568E-2</v>
      </c>
      <c r="H2415" s="2">
        <f t="shared" si="337"/>
        <v>1.2325689385934593</v>
      </c>
      <c r="I2415" s="2">
        <f t="shared" si="338"/>
        <v>55.2085499930851</v>
      </c>
    </row>
    <row r="2416" spans="1:9" ht="13.5" x14ac:dyDescent="0.25">
      <c r="A2416" s="3">
        <f>TITRES_STAT!B2419</f>
        <v>45524</v>
      </c>
      <c r="B2416" s="6">
        <f>TITRES_STAT!D2419</f>
        <v>8.8907000000000007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1.9323010654890664E-2</v>
      </c>
      <c r="G2416" s="2">
        <f t="shared" si="340"/>
        <v>1.5677022233694313E-2</v>
      </c>
      <c r="H2416" s="2">
        <f t="shared" si="337"/>
        <v>1.2325689385934595</v>
      </c>
      <c r="I2416" s="2">
        <f t="shared" si="338"/>
        <v>55.2085499930851</v>
      </c>
    </row>
    <row r="2417" spans="1:9" ht="13.5" x14ac:dyDescent="0.25">
      <c r="A2417" s="3">
        <f>TITRES_STAT!B2420</f>
        <v>45525</v>
      </c>
      <c r="B2417" s="6">
        <f>TITRES_STAT!D2420</f>
        <v>8.9484999999999992</v>
      </c>
      <c r="C2417" s="2">
        <f t="shared" si="333"/>
        <v>5.7799999999998519E-2</v>
      </c>
      <c r="D2417" s="2">
        <f t="shared" si="334"/>
        <v>5.7799999999998519E-2</v>
      </c>
      <c r="E2417" s="2">
        <f t="shared" si="335"/>
        <v>0</v>
      </c>
      <c r="F2417" s="2">
        <f t="shared" si="340"/>
        <v>2.2071367036684081E-2</v>
      </c>
      <c r="G2417" s="2">
        <f t="shared" si="340"/>
        <v>1.4557234931287577E-2</v>
      </c>
      <c r="H2417" s="2">
        <f t="shared" si="337"/>
        <v>1.5161785284681042</v>
      </c>
      <c r="I2417" s="2">
        <f t="shared" si="338"/>
        <v>60.257192059864749</v>
      </c>
    </row>
    <row r="2418" spans="1:9" ht="13.5" x14ac:dyDescent="0.25">
      <c r="A2418" s="3">
        <f>TITRES_STAT!B2421</f>
        <v>45526</v>
      </c>
      <c r="B2418" s="6">
        <f>TITRES_STAT!D2421</f>
        <v>8.9484999999999992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2.0494840819778076E-2</v>
      </c>
      <c r="G2418" s="2">
        <f t="shared" si="340"/>
        <v>1.3517432436195607E-2</v>
      </c>
      <c r="H2418" s="2">
        <f t="shared" si="337"/>
        <v>1.5161785284681042</v>
      </c>
      <c r="I2418" s="2">
        <f t="shared" si="338"/>
        <v>60.257192059864749</v>
      </c>
    </row>
    <row r="2419" spans="1:9" ht="13.5" x14ac:dyDescent="0.25">
      <c r="A2419" s="3">
        <f>TITRES_STAT!B2422</f>
        <v>45527</v>
      </c>
      <c r="B2419" s="6">
        <f>TITRES_STAT!D2422</f>
        <v>8.9388000000000005</v>
      </c>
      <c r="C2419" s="2">
        <f t="shared" si="333"/>
        <v>-9.6999999999987097E-3</v>
      </c>
      <c r="D2419" s="2">
        <f t="shared" si="334"/>
        <v>0</v>
      </c>
      <c r="E2419" s="2">
        <f t="shared" si="335"/>
        <v>9.6999999999987097E-3</v>
      </c>
      <c r="F2419" s="2">
        <f t="shared" si="340"/>
        <v>1.9030923618365357E-2</v>
      </c>
      <c r="G2419" s="2">
        <f t="shared" si="340"/>
        <v>1.3244758690752973E-2</v>
      </c>
      <c r="H2419" s="2">
        <f t="shared" si="337"/>
        <v>1.4368645033640426</v>
      </c>
      <c r="I2419" s="2">
        <f t="shared" si="338"/>
        <v>58.963660120637812</v>
      </c>
    </row>
    <row r="2420" spans="1:9" ht="13.5" x14ac:dyDescent="0.25">
      <c r="A2420" s="3">
        <f>TITRES_STAT!B2423</f>
        <v>45530</v>
      </c>
      <c r="B2420" s="6">
        <f>TITRES_STAT!D2423</f>
        <v>8.9291999999999998</v>
      </c>
      <c r="C2420" s="2">
        <f t="shared" si="333"/>
        <v>-9.6000000000007191E-3</v>
      </c>
      <c r="D2420" s="2">
        <f t="shared" si="334"/>
        <v>0</v>
      </c>
      <c r="E2420" s="2">
        <f t="shared" si="335"/>
        <v>9.6000000000007191E-3</v>
      </c>
      <c r="F2420" s="2">
        <f t="shared" si="340"/>
        <v>1.767157193133926E-2</v>
      </c>
      <c r="G2420" s="2">
        <f t="shared" si="340"/>
        <v>1.298441878427067E-2</v>
      </c>
      <c r="H2420" s="2">
        <f t="shared" si="337"/>
        <v>1.3609828999621152</v>
      </c>
      <c r="I2420" s="2">
        <f t="shared" si="338"/>
        <v>57.644758883427485</v>
      </c>
    </row>
    <row r="2421" spans="1:9" ht="13.5" x14ac:dyDescent="0.25">
      <c r="A2421" s="3">
        <f>TITRES_STAT!B2424</f>
        <v>45531</v>
      </c>
      <c r="B2421" s="6">
        <f>TITRES_STAT!D2424</f>
        <v>8.9291999999999998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1.6409316793386454E-2</v>
      </c>
      <c r="G2421" s="2">
        <f t="shared" si="340"/>
        <v>1.2056960299679908E-2</v>
      </c>
      <c r="H2421" s="2">
        <f t="shared" si="337"/>
        <v>1.3609828999621152</v>
      </c>
      <c r="I2421" s="2">
        <f t="shared" si="338"/>
        <v>57.644758883427485</v>
      </c>
    </row>
    <row r="2422" spans="1:9" ht="13.5" x14ac:dyDescent="0.25">
      <c r="A2422" s="3">
        <f>TITRES_STAT!B2425</f>
        <v>45532</v>
      </c>
      <c r="B2422" s="6">
        <f>TITRES_STAT!D2425</f>
        <v>8.9291999999999998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1.5237222736715992E-2</v>
      </c>
      <c r="G2422" s="2">
        <f t="shared" si="340"/>
        <v>1.1195748849702772E-2</v>
      </c>
      <c r="H2422" s="2">
        <f t="shared" si="337"/>
        <v>1.360982899962115</v>
      </c>
      <c r="I2422" s="2">
        <f t="shared" si="338"/>
        <v>57.644758883427478</v>
      </c>
    </row>
    <row r="2423" spans="1:9" ht="13.5" x14ac:dyDescent="0.25">
      <c r="A2423" s="3">
        <f>TITRES_STAT!B2426</f>
        <v>45533</v>
      </c>
      <c r="B2423" s="6">
        <f>TITRES_STAT!D2426</f>
        <v>8.8521999999999998</v>
      </c>
      <c r="C2423" s="2">
        <f t="shared" si="333"/>
        <v>-7.6999999999999957E-2</v>
      </c>
      <c r="D2423" s="2">
        <f t="shared" si="334"/>
        <v>0</v>
      </c>
      <c r="E2423" s="2">
        <f t="shared" si="335"/>
        <v>7.6999999999999957E-2</v>
      </c>
      <c r="F2423" s="2">
        <f t="shared" si="340"/>
        <v>1.4148849684093422E-2</v>
      </c>
      <c r="G2423" s="2">
        <f t="shared" si="340"/>
        <v>1.5896052503295427E-2</v>
      </c>
      <c r="H2423" s="2">
        <f t="shared" si="337"/>
        <v>0.89008574180037525</v>
      </c>
      <c r="I2423" s="2">
        <f t="shared" si="338"/>
        <v>47.092347300209582</v>
      </c>
    </row>
    <row r="2424" spans="1:9" ht="13.5" x14ac:dyDescent="0.25">
      <c r="A2424" s="3">
        <f>TITRES_STAT!B2427</f>
        <v>45534</v>
      </c>
      <c r="B2424" s="6">
        <f>TITRES_STAT!D2427</f>
        <v>9.0639000000000003</v>
      </c>
      <c r="C2424" s="2">
        <f t="shared" si="333"/>
        <v>0.21170000000000044</v>
      </c>
      <c r="D2424" s="2">
        <f t="shared" si="334"/>
        <v>0.21170000000000044</v>
      </c>
      <c r="E2424" s="2">
        <f t="shared" si="335"/>
        <v>0</v>
      </c>
      <c r="F2424" s="2">
        <f t="shared" si="340"/>
        <v>2.8259646135229639E-2</v>
      </c>
      <c r="G2424" s="2">
        <f t="shared" si="340"/>
        <v>1.4760620181631467E-2</v>
      </c>
      <c r="H2424" s="2">
        <f t="shared" si="337"/>
        <v>1.9145297275785702</v>
      </c>
      <c r="I2424" s="2">
        <f t="shared" si="338"/>
        <v>65.689147359261511</v>
      </c>
    </row>
    <row r="2425" spans="1:9" ht="13.5" x14ac:dyDescent="0.25">
      <c r="A2425" s="3">
        <f>TITRES_STAT!B2428</f>
        <v>45537</v>
      </c>
      <c r="B2425" s="6">
        <f>TITRES_STAT!D2428</f>
        <v>9.0639000000000003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2.6241099982713238E-2</v>
      </c>
      <c r="G2425" s="2">
        <f t="shared" si="340"/>
        <v>1.370629016865779E-2</v>
      </c>
      <c r="H2425" s="2">
        <f t="shared" si="337"/>
        <v>1.9145297275785704</v>
      </c>
      <c r="I2425" s="2">
        <f t="shared" si="338"/>
        <v>65.689147359261511</v>
      </c>
    </row>
    <row r="2426" spans="1:9" ht="13.5" x14ac:dyDescent="0.25">
      <c r="A2426" s="3">
        <f>TITRES_STAT!B2429</f>
        <v>45538</v>
      </c>
      <c r="B2426" s="6">
        <f>TITRES_STAT!D2429</f>
        <v>9.3621999999999996</v>
      </c>
      <c r="C2426" s="2">
        <f t="shared" si="333"/>
        <v>0.29829999999999934</v>
      </c>
      <c r="D2426" s="2">
        <f t="shared" si="334"/>
        <v>0.29829999999999934</v>
      </c>
      <c r="E2426" s="2">
        <f t="shared" si="335"/>
        <v>0</v>
      </c>
      <c r="F2426" s="2">
        <f t="shared" si="340"/>
        <v>4.5673878555376531E-2</v>
      </c>
      <c r="G2426" s="2">
        <f t="shared" si="340"/>
        <v>1.2727269442325091E-2</v>
      </c>
      <c r="H2426" s="2">
        <f t="shared" si="337"/>
        <v>3.5886628127386109</v>
      </c>
      <c r="I2426" s="2">
        <f t="shared" si="338"/>
        <v>78.207158799642144</v>
      </c>
    </row>
    <row r="2427" spans="1:9" ht="13.5" x14ac:dyDescent="0.25">
      <c r="A2427" s="3">
        <f>TITRES_STAT!B2430</f>
        <v>45539</v>
      </c>
      <c r="B2427" s="6">
        <f>TITRES_STAT!D2430</f>
        <v>9.3332999999999995</v>
      </c>
      <c r="C2427" s="2">
        <f t="shared" si="333"/>
        <v>-2.8900000000000148E-2</v>
      </c>
      <c r="D2427" s="2">
        <f t="shared" si="334"/>
        <v>0</v>
      </c>
      <c r="E2427" s="2">
        <f t="shared" si="335"/>
        <v>2.8900000000000148E-2</v>
      </c>
      <c r="F2427" s="2">
        <f t="shared" si="340"/>
        <v>4.2411458658563925E-2</v>
      </c>
      <c r="G2427" s="2">
        <f t="shared" si="340"/>
        <v>1.3882464482159023E-2</v>
      </c>
      <c r="H2427" s="2">
        <f t="shared" si="337"/>
        <v>3.0550381535691149</v>
      </c>
      <c r="I2427" s="2">
        <f t="shared" si="338"/>
        <v>75.339319579032022</v>
      </c>
    </row>
    <row r="2428" spans="1:9" ht="13.5" x14ac:dyDescent="0.25">
      <c r="A2428" s="3">
        <f>TITRES_STAT!B2431</f>
        <v>45540</v>
      </c>
      <c r="B2428" s="6">
        <f>TITRES_STAT!D2431</f>
        <v>9.3718000000000004</v>
      </c>
      <c r="C2428" s="2">
        <f t="shared" si="333"/>
        <v>3.8500000000000867E-2</v>
      </c>
      <c r="D2428" s="2">
        <f t="shared" si="334"/>
        <v>3.8500000000000867E-2</v>
      </c>
      <c r="E2428" s="2">
        <f t="shared" si="335"/>
        <v>0</v>
      </c>
      <c r="F2428" s="2">
        <f t="shared" si="340"/>
        <v>4.2132068754380851E-2</v>
      </c>
      <c r="G2428" s="2">
        <f t="shared" si="340"/>
        <v>1.289085987629052E-2</v>
      </c>
      <c r="H2428" s="2">
        <f t="shared" si="337"/>
        <v>3.2683675998892943</v>
      </c>
      <c r="I2428" s="2">
        <f t="shared" si="338"/>
        <v>76.571839781889068</v>
      </c>
    </row>
    <row r="2429" spans="1:9" ht="13.5" x14ac:dyDescent="0.25">
      <c r="A2429" s="3">
        <f>TITRES_STAT!B2432</f>
        <v>45541</v>
      </c>
      <c r="B2429" s="6">
        <f>TITRES_STAT!D2432</f>
        <v>9.4199000000000002</v>
      </c>
      <c r="C2429" s="2">
        <f t="shared" si="333"/>
        <v>4.809999999999981E-2</v>
      </c>
      <c r="D2429" s="2">
        <f t="shared" si="334"/>
        <v>4.809999999999981E-2</v>
      </c>
      <c r="E2429" s="2">
        <f t="shared" si="335"/>
        <v>0</v>
      </c>
      <c r="F2429" s="2">
        <f t="shared" ref="F2429:G2444" si="341">((F2428*13)+D2429)/14</f>
        <v>4.2558349557639354E-2</v>
      </c>
      <c r="G2429" s="2">
        <f t="shared" si="341"/>
        <v>1.1970084170841198E-2</v>
      </c>
      <c r="H2429" s="2">
        <f t="shared" si="337"/>
        <v>3.5553926731200725</v>
      </c>
      <c r="I2429" s="2">
        <f t="shared" si="338"/>
        <v>78.04799560089117</v>
      </c>
    </row>
    <row r="2430" spans="1:9" ht="13.5" x14ac:dyDescent="0.25">
      <c r="A2430" s="3">
        <f>TITRES_STAT!B2433</f>
        <v>45544</v>
      </c>
      <c r="B2430" s="6">
        <f>TITRES_STAT!D2433</f>
        <v>9.5642999999999994</v>
      </c>
      <c r="C2430" s="2">
        <f t="shared" si="333"/>
        <v>0.1443999999999992</v>
      </c>
      <c r="D2430" s="2">
        <f t="shared" si="334"/>
        <v>0.1443999999999992</v>
      </c>
      <c r="E2430" s="2">
        <f t="shared" si="335"/>
        <v>0</v>
      </c>
      <c r="F2430" s="2">
        <f t="shared" si="341"/>
        <v>4.9832753160665058E-2</v>
      </c>
      <c r="G2430" s="2">
        <f t="shared" si="341"/>
        <v>1.1115078158638256E-2</v>
      </c>
      <c r="H2430" s="2">
        <f t="shared" si="337"/>
        <v>4.4833470758760932</v>
      </c>
      <c r="I2430" s="2">
        <f t="shared" si="338"/>
        <v>81.762963639498849</v>
      </c>
    </row>
    <row r="2431" spans="1:9" ht="13.5" x14ac:dyDescent="0.25">
      <c r="A2431" s="3">
        <f>TITRES_STAT!B2434</f>
        <v>45545</v>
      </c>
      <c r="B2431" s="6">
        <f>TITRES_STAT!D2434</f>
        <v>9.5258000000000003</v>
      </c>
      <c r="C2431" s="2">
        <f t="shared" si="333"/>
        <v>-3.8499999999999091E-2</v>
      </c>
      <c r="D2431" s="2">
        <f t="shared" si="334"/>
        <v>0</v>
      </c>
      <c r="E2431" s="2">
        <f t="shared" si="335"/>
        <v>3.8499999999999091E-2</v>
      </c>
      <c r="F2431" s="2">
        <f t="shared" si="341"/>
        <v>4.6273270792046128E-2</v>
      </c>
      <c r="G2431" s="2">
        <f t="shared" si="341"/>
        <v>1.3071144004449744E-2</v>
      </c>
      <c r="H2431" s="2">
        <f t="shared" si="337"/>
        <v>3.5401087139957719</v>
      </c>
      <c r="I2431" s="2">
        <f t="shared" si="338"/>
        <v>77.974095710146656</v>
      </c>
    </row>
    <row r="2432" spans="1:9" ht="13.5" x14ac:dyDescent="0.25">
      <c r="A2432" s="3">
        <f>TITRES_STAT!B2435</f>
        <v>45546</v>
      </c>
      <c r="B2432" s="6">
        <f>TITRES_STAT!D2435</f>
        <v>9.4296000000000006</v>
      </c>
      <c r="C2432" s="2">
        <f t="shared" si="333"/>
        <v>-9.6199999999999619E-2</v>
      </c>
      <c r="D2432" s="2">
        <f t="shared" si="334"/>
        <v>0</v>
      </c>
      <c r="E2432" s="2">
        <f t="shared" si="335"/>
        <v>9.6199999999999619E-2</v>
      </c>
      <c r="F2432" s="2">
        <f t="shared" si="341"/>
        <v>4.2968037164042835E-2</v>
      </c>
      <c r="G2432" s="2">
        <f t="shared" si="341"/>
        <v>1.9008919432703306E-2</v>
      </c>
      <c r="H2432" s="2">
        <f t="shared" si="337"/>
        <v>2.2604145025792368</v>
      </c>
      <c r="I2432" s="2">
        <f t="shared" si="338"/>
        <v>69.329053124720076</v>
      </c>
    </row>
    <row r="2433" spans="1:9" ht="13.5" x14ac:dyDescent="0.25">
      <c r="A2433" s="3">
        <f>TITRES_STAT!B2436</f>
        <v>45547</v>
      </c>
      <c r="B2433" s="6">
        <f>TITRES_STAT!D2436</f>
        <v>9.4296000000000006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3.9898891652325484E-2</v>
      </c>
      <c r="G2433" s="2">
        <f t="shared" si="341"/>
        <v>1.7651139473224501E-2</v>
      </c>
      <c r="H2433" s="2">
        <f t="shared" si="337"/>
        <v>2.2604145025792364</v>
      </c>
      <c r="I2433" s="2">
        <f t="shared" si="338"/>
        <v>69.329053124720076</v>
      </c>
    </row>
    <row r="2434" spans="1:9" ht="13.5" x14ac:dyDescent="0.25">
      <c r="A2434" s="3">
        <f>TITRES_STAT!B2437</f>
        <v>45548</v>
      </c>
      <c r="B2434" s="6">
        <f>TITRES_STAT!D2437</f>
        <v>9.5258000000000003</v>
      </c>
      <c r="C2434" s="2">
        <f t="shared" si="333"/>
        <v>9.6199999999999619E-2</v>
      </c>
      <c r="D2434" s="2">
        <f t="shared" si="334"/>
        <v>9.6199999999999619E-2</v>
      </c>
      <c r="E2434" s="2">
        <f t="shared" si="335"/>
        <v>0</v>
      </c>
      <c r="F2434" s="2">
        <f t="shared" si="341"/>
        <v>4.3920399391445063E-2</v>
      </c>
      <c r="G2434" s="2">
        <f t="shared" si="341"/>
        <v>1.639034379656561E-2</v>
      </c>
      <c r="H2434" s="2">
        <f t="shared" si="337"/>
        <v>2.6796508930244665</v>
      </c>
      <c r="I2434" s="2">
        <f t="shared" si="338"/>
        <v>72.823508830804968</v>
      </c>
    </row>
    <row r="2435" spans="1:9" ht="13.5" x14ac:dyDescent="0.25">
      <c r="A2435" s="3">
        <f>TITRES_STAT!B2438</f>
        <v>45551</v>
      </c>
      <c r="B2435" s="6">
        <f>TITRES_STAT!D2438</f>
        <v>9.5258000000000003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4.0783228006341841E-2</v>
      </c>
      <c r="G2435" s="2">
        <f t="shared" si="341"/>
        <v>1.521960495395378E-2</v>
      </c>
      <c r="H2435" s="2">
        <f t="shared" si="337"/>
        <v>2.6796508930244665</v>
      </c>
      <c r="I2435" s="2">
        <f t="shared" si="338"/>
        <v>72.823508830804968</v>
      </c>
    </row>
    <row r="2436" spans="1:9" ht="13.5" x14ac:dyDescent="0.25">
      <c r="A2436" s="3">
        <f>TITRES_STAT!B2439</f>
        <v>45552</v>
      </c>
      <c r="B2436" s="6">
        <f>TITRES_STAT!D2439</f>
        <v>9.3332999999999995</v>
      </c>
      <c r="C2436" s="2">
        <f t="shared" si="342"/>
        <v>-0.19250000000000078</v>
      </c>
      <c r="D2436" s="2">
        <f t="shared" si="343"/>
        <v>0</v>
      </c>
      <c r="E2436" s="2">
        <f t="shared" si="344"/>
        <v>0.19250000000000078</v>
      </c>
      <c r="F2436" s="2">
        <f t="shared" si="341"/>
        <v>3.7870140291603134E-2</v>
      </c>
      <c r="G2436" s="2">
        <f t="shared" si="341"/>
        <v>2.7882490314385704E-2</v>
      </c>
      <c r="H2436" s="2">
        <f t="shared" si="337"/>
        <v>1.3582050908868926</v>
      </c>
      <c r="I2436" s="2">
        <f t="shared" si="338"/>
        <v>57.594867220649071</v>
      </c>
    </row>
    <row r="2437" spans="1:9" ht="13.5" x14ac:dyDescent="0.25">
      <c r="A2437" s="3">
        <f>TITRES_STAT!B2440</f>
        <v>45553</v>
      </c>
      <c r="B2437" s="6">
        <f>TITRES_STAT!D2440</f>
        <v>9.3332999999999995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3.5165130270774343E-2</v>
      </c>
      <c r="G2437" s="2">
        <f t="shared" si="341"/>
        <v>2.5890883863358156E-2</v>
      </c>
      <c r="H2437" s="2">
        <f t="shared" si="337"/>
        <v>1.3582050908868926</v>
      </c>
      <c r="I2437" s="2">
        <f t="shared" si="338"/>
        <v>57.594867220649071</v>
      </c>
    </row>
    <row r="2438" spans="1:9" ht="13.5" x14ac:dyDescent="0.25">
      <c r="A2438" s="3">
        <f>TITRES_STAT!B2441</f>
        <v>45554</v>
      </c>
      <c r="B2438" s="6">
        <f>TITRES_STAT!D2441</f>
        <v>9.3332999999999995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3.2653335251433317E-2</v>
      </c>
      <c r="G2438" s="2">
        <f t="shared" si="341"/>
        <v>2.4041535015975429E-2</v>
      </c>
      <c r="H2438" s="2">
        <f t="shared" si="337"/>
        <v>1.3582050908868926</v>
      </c>
      <c r="I2438" s="2">
        <f t="shared" si="338"/>
        <v>57.594867220649071</v>
      </c>
    </row>
    <row r="2439" spans="1:9" ht="13.5" x14ac:dyDescent="0.25">
      <c r="A2439" s="3">
        <f>TITRES_STAT!B2442</f>
        <v>45555</v>
      </c>
      <c r="B2439" s="6">
        <f>TITRES_STAT!D2442</f>
        <v>9.3332999999999995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3.0320954162045222E-2</v>
      </c>
      <c r="G2439" s="2">
        <f t="shared" si="341"/>
        <v>2.2324282514834325E-2</v>
      </c>
      <c r="H2439" s="2">
        <f t="shared" si="337"/>
        <v>1.3582050908868926</v>
      </c>
      <c r="I2439" s="2">
        <f t="shared" si="338"/>
        <v>57.594867220649071</v>
      </c>
    </row>
    <row r="2440" spans="1:9" ht="13.5" x14ac:dyDescent="0.25">
      <c r="A2440" s="3">
        <f>TITRES_STAT!B2443</f>
        <v>45558</v>
      </c>
      <c r="B2440" s="6">
        <f>TITRES_STAT!D2443</f>
        <v>9.3332999999999995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2.8155171721899134E-2</v>
      </c>
      <c r="G2440" s="2">
        <f t="shared" si="341"/>
        <v>2.0729690906631872E-2</v>
      </c>
      <c r="H2440" s="2">
        <f t="shared" si="337"/>
        <v>1.3582050908868926</v>
      </c>
      <c r="I2440" s="2">
        <f t="shared" si="338"/>
        <v>57.594867220649071</v>
      </c>
    </row>
    <row r="2441" spans="1:9" ht="13.5" x14ac:dyDescent="0.25">
      <c r="A2441" s="3">
        <f>TITRES_STAT!B2444</f>
        <v>45559</v>
      </c>
      <c r="B2441" s="6">
        <f>TITRES_STAT!D2444</f>
        <v>9.3332999999999995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2.6144088027477769E-2</v>
      </c>
      <c r="G2441" s="2">
        <f t="shared" si="341"/>
        <v>1.9248998699015311E-2</v>
      </c>
      <c r="H2441" s="2">
        <f t="shared" si="337"/>
        <v>1.3582050908868928</v>
      </c>
      <c r="I2441" s="2">
        <f t="shared" si="338"/>
        <v>57.594867220649071</v>
      </c>
    </row>
    <row r="2442" spans="1:9" ht="13.5" x14ac:dyDescent="0.25">
      <c r="A2442" s="3">
        <f>TITRES_STAT!B2445</f>
        <v>45560</v>
      </c>
      <c r="B2442" s="6">
        <f>TITRES_STAT!D2445</f>
        <v>9.3332999999999995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2.4276653168372214E-2</v>
      </c>
      <c r="G2442" s="2">
        <f t="shared" si="341"/>
        <v>1.7874070220514217E-2</v>
      </c>
      <c r="H2442" s="2">
        <f t="shared" si="337"/>
        <v>1.3582050908868928</v>
      </c>
      <c r="I2442" s="2">
        <f t="shared" si="338"/>
        <v>57.594867220649071</v>
      </c>
    </row>
    <row r="2443" spans="1:9" ht="13.5" x14ac:dyDescent="0.25">
      <c r="A2443" s="3">
        <f>TITRES_STAT!B2446</f>
        <v>45561</v>
      </c>
      <c r="B2443" s="6">
        <f>TITRES_STAT!D2446</f>
        <v>9.3910999999999998</v>
      </c>
      <c r="C2443" s="2">
        <f t="shared" si="342"/>
        <v>5.7800000000000296E-2</v>
      </c>
      <c r="D2443" s="2">
        <f t="shared" si="343"/>
        <v>5.7800000000000296E-2</v>
      </c>
      <c r="E2443" s="2">
        <f t="shared" si="344"/>
        <v>0</v>
      </c>
      <c r="F2443" s="2">
        <f t="shared" si="341"/>
        <v>2.6671177942059938E-2</v>
      </c>
      <c r="G2443" s="2">
        <f t="shared" si="341"/>
        <v>1.6597350919048914E-2</v>
      </c>
      <c r="H2443" s="2">
        <f t="shared" si="337"/>
        <v>1.606953909219887</v>
      </c>
      <c r="I2443" s="2">
        <f t="shared" si="338"/>
        <v>61.641055621913807</v>
      </c>
    </row>
    <row r="2444" spans="1:9" ht="13.5" x14ac:dyDescent="0.25">
      <c r="A2444" s="3">
        <f>TITRES_STAT!B2447</f>
        <v>45562</v>
      </c>
      <c r="B2444" s="6">
        <f>TITRES_STAT!D2447</f>
        <v>9.3621999999999996</v>
      </c>
      <c r="C2444" s="2">
        <f t="shared" si="342"/>
        <v>-2.8900000000000148E-2</v>
      </c>
      <c r="D2444" s="2">
        <f t="shared" si="343"/>
        <v>0</v>
      </c>
      <c r="E2444" s="2">
        <f t="shared" si="344"/>
        <v>2.8900000000000148E-2</v>
      </c>
      <c r="F2444" s="2">
        <f t="shared" si="341"/>
        <v>2.4766093803341372E-2</v>
      </c>
      <c r="G2444" s="2">
        <f t="shared" si="341"/>
        <v>1.7476111567688288E-2</v>
      </c>
      <c r="H2444" s="2">
        <f t="shared" si="337"/>
        <v>1.4171398315590744</v>
      </c>
      <c r="I2444" s="2">
        <f t="shared" si="338"/>
        <v>58.628789822432744</v>
      </c>
    </row>
    <row r="2445" spans="1:9" ht="13.5" x14ac:dyDescent="0.25">
      <c r="A2445" s="3">
        <f>TITRES_STAT!B2448</f>
        <v>45565</v>
      </c>
      <c r="B2445" s="6">
        <f>TITRES_STAT!D2448</f>
        <v>9.3621999999999996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2.2997087103102703E-2</v>
      </c>
      <c r="G2445" s="2">
        <f t="shared" si="345"/>
        <v>1.6227817884281983E-2</v>
      </c>
      <c r="H2445" s="2">
        <f t="shared" si="337"/>
        <v>1.4171398315590742</v>
      </c>
      <c r="I2445" s="2">
        <f t="shared" si="338"/>
        <v>58.628789822432736</v>
      </c>
    </row>
    <row r="2446" spans="1:9" ht="13.5" x14ac:dyDescent="0.25">
      <c r="A2446" s="3">
        <f>TITRES_STAT!B2449</f>
        <v>45566</v>
      </c>
      <c r="B2446" s="6">
        <f>TITRES_STAT!D2449</f>
        <v>9.2851999999999997</v>
      </c>
      <c r="C2446" s="2">
        <f t="shared" si="342"/>
        <v>-7.6999999999999957E-2</v>
      </c>
      <c r="D2446" s="2">
        <f t="shared" si="343"/>
        <v>0</v>
      </c>
      <c r="E2446" s="2">
        <f t="shared" si="344"/>
        <v>7.6999999999999957E-2</v>
      </c>
      <c r="F2446" s="2">
        <f t="shared" si="345"/>
        <v>2.1354438024309651E-2</v>
      </c>
      <c r="G2446" s="2">
        <f t="shared" si="345"/>
        <v>2.0568688035404698E-2</v>
      </c>
      <c r="H2446" s="2">
        <f t="shared" si="337"/>
        <v>1.0382012692084419</v>
      </c>
      <c r="I2446" s="2">
        <f t="shared" si="338"/>
        <v>50.937131915909319</v>
      </c>
    </row>
    <row r="2447" spans="1:9" ht="13.5" x14ac:dyDescent="0.25">
      <c r="A2447" s="3">
        <f>TITRES_STAT!B2450</f>
        <v>45567</v>
      </c>
      <c r="B2447" s="6">
        <f>TITRES_STAT!D2450</f>
        <v>9.1890000000000001</v>
      </c>
      <c r="C2447" s="2">
        <f t="shared" si="342"/>
        <v>-9.6199999999999619E-2</v>
      </c>
      <c r="D2447" s="2">
        <f t="shared" si="343"/>
        <v>0</v>
      </c>
      <c r="E2447" s="2">
        <f t="shared" si="344"/>
        <v>9.6199999999999619E-2</v>
      </c>
      <c r="F2447" s="2">
        <f t="shared" si="345"/>
        <v>1.9829121022573247E-2</v>
      </c>
      <c r="G2447" s="2">
        <f t="shared" si="345"/>
        <v>2.5970924604304335E-2</v>
      </c>
      <c r="H2447" s="2">
        <f t="shared" si="337"/>
        <v>0.76351232482831333</v>
      </c>
      <c r="I2447" s="2">
        <f t="shared" si="338"/>
        <v>43.294980935426409</v>
      </c>
    </row>
    <row r="2448" spans="1:9" ht="13.5" x14ac:dyDescent="0.25">
      <c r="A2448" s="3">
        <f>TITRES_STAT!B2451</f>
        <v>45568</v>
      </c>
      <c r="B2448" s="6">
        <f>TITRES_STAT!D2451</f>
        <v>9.0447000000000006</v>
      </c>
      <c r="C2448" s="2">
        <f t="shared" si="342"/>
        <v>-0.14429999999999943</v>
      </c>
      <c r="D2448" s="2">
        <f t="shared" si="343"/>
        <v>0</v>
      </c>
      <c r="E2448" s="2">
        <f t="shared" si="344"/>
        <v>0.14429999999999943</v>
      </c>
      <c r="F2448" s="2">
        <f t="shared" si="345"/>
        <v>1.8412755235246586E-2</v>
      </c>
      <c r="G2448" s="2">
        <f t="shared" si="345"/>
        <v>3.4423001418282556E-2</v>
      </c>
      <c r="H2448" s="2">
        <f t="shared" si="337"/>
        <v>0.5348968560733145</v>
      </c>
      <c r="I2448" s="2">
        <f t="shared" si="338"/>
        <v>34.849042393749301</v>
      </c>
    </row>
    <row r="2449" spans="1:9" ht="13.5" x14ac:dyDescent="0.25">
      <c r="A2449" s="3">
        <f>TITRES_STAT!B2452</f>
        <v>45569</v>
      </c>
      <c r="B2449" s="6">
        <f>TITRES_STAT!D2452</f>
        <v>9.0928000000000004</v>
      </c>
      <c r="C2449" s="2">
        <f t="shared" si="342"/>
        <v>4.809999999999981E-2</v>
      </c>
      <c r="D2449" s="2">
        <f t="shared" si="343"/>
        <v>4.809999999999981E-2</v>
      </c>
      <c r="E2449" s="2">
        <f t="shared" si="344"/>
        <v>0</v>
      </c>
      <c r="F2449" s="2">
        <f t="shared" si="345"/>
        <v>2.0533272718443244E-2</v>
      </c>
      <c r="G2449" s="2">
        <f t="shared" si="345"/>
        <v>3.196421560269095E-2</v>
      </c>
      <c r="H2449" s="2">
        <f t="shared" ref="H2449:H2512" si="346">F2449/G2449</f>
        <v>0.64238312535705155</v>
      </c>
      <c r="I2449" s="2">
        <f t="shared" ref="I2449:I2512" si="347">IF(G2449=0,100,100-(100/(1+H2449)))</f>
        <v>39.112866872484361</v>
      </c>
    </row>
    <row r="2450" spans="1:9" ht="13.5" x14ac:dyDescent="0.25">
      <c r="A2450" s="3">
        <f>TITRES_STAT!B2453</f>
        <v>45572</v>
      </c>
      <c r="B2450" s="6">
        <f>TITRES_STAT!D2453</f>
        <v>9.1409000000000002</v>
      </c>
      <c r="C2450" s="2">
        <f t="shared" si="342"/>
        <v>4.809999999999981E-2</v>
      </c>
      <c r="D2450" s="2">
        <f t="shared" si="343"/>
        <v>4.809999999999981E-2</v>
      </c>
      <c r="E2450" s="2">
        <f t="shared" si="344"/>
        <v>0</v>
      </c>
      <c r="F2450" s="2">
        <f t="shared" si="345"/>
        <v>2.2502324667125855E-2</v>
      </c>
      <c r="G2450" s="2">
        <f t="shared" si="345"/>
        <v>2.9681057345355883E-2</v>
      </c>
      <c r="H2450" s="2">
        <f t="shared" si="346"/>
        <v>0.75813756920107611</v>
      </c>
      <c r="I2450" s="2">
        <f t="shared" si="347"/>
        <v>43.121629529001254</v>
      </c>
    </row>
    <row r="2451" spans="1:9" ht="13.5" x14ac:dyDescent="0.25">
      <c r="A2451" s="3">
        <f>TITRES_STAT!B2454</f>
        <v>45573</v>
      </c>
      <c r="B2451" s="6">
        <f>TITRES_STAT!D2454</f>
        <v>9.1409000000000002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2.0895015762331152E-2</v>
      </c>
      <c r="G2451" s="2">
        <f t="shared" si="345"/>
        <v>2.7560981820687606E-2</v>
      </c>
      <c r="H2451" s="2">
        <f t="shared" si="346"/>
        <v>0.75813756920107622</v>
      </c>
      <c r="I2451" s="2">
        <f t="shared" si="347"/>
        <v>43.121629529001254</v>
      </c>
    </row>
    <row r="2452" spans="1:9" ht="13.5" x14ac:dyDescent="0.25">
      <c r="A2452" s="3">
        <f>TITRES_STAT!B2455</f>
        <v>45574</v>
      </c>
      <c r="B2452" s="6">
        <f>TITRES_STAT!D2455</f>
        <v>9.1890000000000001</v>
      </c>
      <c r="C2452" s="2">
        <f t="shared" si="342"/>
        <v>4.809999999999981E-2</v>
      </c>
      <c r="D2452" s="2">
        <f t="shared" si="343"/>
        <v>4.809999999999981E-2</v>
      </c>
      <c r="E2452" s="2">
        <f t="shared" si="344"/>
        <v>0</v>
      </c>
      <c r="F2452" s="2">
        <f t="shared" si="345"/>
        <v>2.2838228922164628E-2</v>
      </c>
      <c r="G2452" s="2">
        <f t="shared" si="345"/>
        <v>2.5592340262067061E-2</v>
      </c>
      <c r="H2452" s="2">
        <f t="shared" si="346"/>
        <v>0.89238532655864322</v>
      </c>
      <c r="I2452" s="2">
        <f t="shared" si="347"/>
        <v>47.156639508586309</v>
      </c>
    </row>
    <row r="2453" spans="1:9" ht="13.5" x14ac:dyDescent="0.25">
      <c r="A2453" s="3">
        <f>TITRES_STAT!B2456</f>
        <v>45575</v>
      </c>
      <c r="B2453" s="6">
        <f>TITRES_STAT!D2456</f>
        <v>9.2179000000000002</v>
      </c>
      <c r="C2453" s="2">
        <f t="shared" si="342"/>
        <v>2.8900000000000148E-2</v>
      </c>
      <c r="D2453" s="2">
        <f t="shared" si="343"/>
        <v>2.8900000000000148E-2</v>
      </c>
      <c r="E2453" s="2">
        <f t="shared" si="344"/>
        <v>0</v>
      </c>
      <c r="F2453" s="2">
        <f t="shared" si="345"/>
        <v>2.3271212570581453E-2</v>
      </c>
      <c r="G2453" s="2">
        <f t="shared" si="345"/>
        <v>2.3764315957633699E-2</v>
      </c>
      <c r="H2453" s="2">
        <f t="shared" si="346"/>
        <v>0.97925025959378187</v>
      </c>
      <c r="I2453" s="2">
        <f t="shared" si="347"/>
        <v>49.475818171410104</v>
      </c>
    </row>
    <row r="2454" spans="1:9" ht="13.5" x14ac:dyDescent="0.25">
      <c r="A2454" s="3">
        <f>TITRES_STAT!B2457</f>
        <v>45576</v>
      </c>
      <c r="B2454" s="6">
        <f>TITRES_STAT!D2457</f>
        <v>9.1793999999999993</v>
      </c>
      <c r="C2454" s="2">
        <f t="shared" si="342"/>
        <v>-3.8500000000000867E-2</v>
      </c>
      <c r="D2454" s="2">
        <f t="shared" si="343"/>
        <v>0</v>
      </c>
      <c r="E2454" s="2">
        <f t="shared" si="344"/>
        <v>3.8500000000000867E-2</v>
      </c>
      <c r="F2454" s="2">
        <f t="shared" si="345"/>
        <v>2.1608983101254205E-2</v>
      </c>
      <c r="G2454" s="2">
        <f t="shared" si="345"/>
        <v>2.4816864817802785E-2</v>
      </c>
      <c r="H2454" s="2">
        <f t="shared" si="346"/>
        <v>0.87073783332021237</v>
      </c>
      <c r="I2454" s="2">
        <f t="shared" si="347"/>
        <v>46.545155489522251</v>
      </c>
    </row>
    <row r="2455" spans="1:9" ht="13.5" x14ac:dyDescent="0.25">
      <c r="A2455" s="3">
        <f>TITRES_STAT!B2458</f>
        <v>45579</v>
      </c>
      <c r="B2455" s="6">
        <f>TITRES_STAT!D2458</f>
        <v>9.2179000000000002</v>
      </c>
      <c r="C2455" s="2">
        <f t="shared" si="342"/>
        <v>3.8500000000000867E-2</v>
      </c>
      <c r="D2455" s="2">
        <f t="shared" si="343"/>
        <v>3.8500000000000867E-2</v>
      </c>
      <c r="E2455" s="2">
        <f t="shared" si="344"/>
        <v>0</v>
      </c>
      <c r="F2455" s="2">
        <f t="shared" si="345"/>
        <v>2.281548430830754E-2</v>
      </c>
      <c r="G2455" s="2">
        <f t="shared" si="345"/>
        <v>2.3044231616531158E-2</v>
      </c>
      <c r="H2455" s="2">
        <f t="shared" si="346"/>
        <v>0.9900735545437096</v>
      </c>
      <c r="I2455" s="2">
        <f t="shared" si="347"/>
        <v>49.750601041011109</v>
      </c>
    </row>
    <row r="2456" spans="1:9" ht="13.5" x14ac:dyDescent="0.25">
      <c r="A2456" s="3">
        <f>TITRES_STAT!B2459</f>
        <v>45581</v>
      </c>
      <c r="B2456" s="6">
        <f>TITRES_STAT!D2459</f>
        <v>9.1600999999999999</v>
      </c>
      <c r="C2456" s="2">
        <f t="shared" si="342"/>
        <v>-5.7800000000000296E-2</v>
      </c>
      <c r="D2456" s="2">
        <f t="shared" si="343"/>
        <v>0</v>
      </c>
      <c r="E2456" s="2">
        <f t="shared" si="344"/>
        <v>5.7800000000000296E-2</v>
      </c>
      <c r="F2456" s="2">
        <f t="shared" si="345"/>
        <v>2.1185806857714144E-2</v>
      </c>
      <c r="G2456" s="2">
        <f t="shared" si="345"/>
        <v>2.5526786501064665E-2</v>
      </c>
      <c r="H2456" s="2">
        <f t="shared" si="346"/>
        <v>0.82994413953477975</v>
      </c>
      <c r="I2456" s="2">
        <f t="shared" si="347"/>
        <v>45.353523181629662</v>
      </c>
    </row>
    <row r="2457" spans="1:9" ht="13.5" x14ac:dyDescent="0.25">
      <c r="A2457" s="3">
        <f>TITRES_STAT!B2460</f>
        <v>45582</v>
      </c>
      <c r="B2457" s="6">
        <f>TITRES_STAT!D2460</f>
        <v>8.9484999999999992</v>
      </c>
      <c r="C2457" s="2">
        <f t="shared" si="342"/>
        <v>-0.21160000000000068</v>
      </c>
      <c r="D2457" s="2">
        <f t="shared" si="343"/>
        <v>0</v>
      </c>
      <c r="E2457" s="2">
        <f t="shared" si="344"/>
        <v>0.21160000000000068</v>
      </c>
      <c r="F2457" s="2">
        <f t="shared" si="345"/>
        <v>1.9672534939305989E-2</v>
      </c>
      <c r="G2457" s="2">
        <f t="shared" si="345"/>
        <v>3.881773032241724E-2</v>
      </c>
      <c r="H2457" s="2">
        <f t="shared" si="346"/>
        <v>0.50679250888466032</v>
      </c>
      <c r="I2457" s="2">
        <f t="shared" si="347"/>
        <v>33.633861722593252</v>
      </c>
    </row>
    <row r="2458" spans="1:9" ht="13.5" x14ac:dyDescent="0.25">
      <c r="A2458" s="3">
        <f>TITRES_STAT!B2461</f>
        <v>45583</v>
      </c>
      <c r="B2458" s="6">
        <f>TITRES_STAT!D2461</f>
        <v>8.9966000000000008</v>
      </c>
      <c r="C2458" s="2">
        <f t="shared" si="342"/>
        <v>4.8100000000001586E-2</v>
      </c>
      <c r="D2458" s="2">
        <f t="shared" si="343"/>
        <v>4.8100000000001586E-2</v>
      </c>
      <c r="E2458" s="2">
        <f t="shared" si="344"/>
        <v>0</v>
      </c>
      <c r="F2458" s="2">
        <f t="shared" si="345"/>
        <v>2.1703068157927104E-2</v>
      </c>
      <c r="G2458" s="2">
        <f t="shared" si="345"/>
        <v>3.6045035299387441E-2</v>
      </c>
      <c r="H2458" s="2">
        <f t="shared" si="346"/>
        <v>0.60210977677405497</v>
      </c>
      <c r="I2458" s="2">
        <f t="shared" si="347"/>
        <v>37.582304627491844</v>
      </c>
    </row>
    <row r="2459" spans="1:9" ht="13.5" x14ac:dyDescent="0.25">
      <c r="A2459" s="3">
        <f>TITRES_STAT!B2462</f>
        <v>45586</v>
      </c>
      <c r="B2459" s="6">
        <f>TITRES_STAT!D2462</f>
        <v>9.1890000000000001</v>
      </c>
      <c r="C2459" s="2">
        <f t="shared" si="342"/>
        <v>0.19239999999999924</v>
      </c>
      <c r="D2459" s="2">
        <f t="shared" si="343"/>
        <v>0.19239999999999924</v>
      </c>
      <c r="E2459" s="2">
        <f t="shared" si="344"/>
        <v>0</v>
      </c>
      <c r="F2459" s="2">
        <f t="shared" si="345"/>
        <v>3.389570614664654E-2</v>
      </c>
      <c r="G2459" s="2">
        <f t="shared" si="345"/>
        <v>3.3470389920859767E-2</v>
      </c>
      <c r="H2459" s="2">
        <f t="shared" si="346"/>
        <v>1.012707238451432</v>
      </c>
      <c r="I2459" s="2">
        <f t="shared" si="347"/>
        <v>50.31567528075292</v>
      </c>
    </row>
    <row r="2460" spans="1:9" ht="13.5" x14ac:dyDescent="0.25">
      <c r="A2460" s="3">
        <f>TITRES_STAT!B2463</f>
        <v>45587</v>
      </c>
      <c r="B2460" s="6">
        <f>TITRES_STAT!D2463</f>
        <v>9.2851999999999997</v>
      </c>
      <c r="C2460" s="2">
        <f t="shared" si="342"/>
        <v>9.6199999999999619E-2</v>
      </c>
      <c r="D2460" s="2">
        <f t="shared" si="343"/>
        <v>9.6199999999999619E-2</v>
      </c>
      <c r="E2460" s="2">
        <f t="shared" si="344"/>
        <v>0</v>
      </c>
      <c r="F2460" s="2">
        <f t="shared" si="345"/>
        <v>3.8346012850457474E-2</v>
      </c>
      <c r="G2460" s="2">
        <f t="shared" si="345"/>
        <v>3.1079647783655497E-2</v>
      </c>
      <c r="H2460" s="2">
        <f t="shared" si="346"/>
        <v>1.2337981793546351</v>
      </c>
      <c r="I2460" s="2">
        <f t="shared" si="347"/>
        <v>55.233198359535365</v>
      </c>
    </row>
    <row r="2461" spans="1:9" ht="13.5" x14ac:dyDescent="0.25">
      <c r="A2461" s="3">
        <f>TITRES_STAT!B2464</f>
        <v>45588</v>
      </c>
      <c r="B2461" s="6">
        <f>TITRES_STAT!D2464</f>
        <v>9.266</v>
      </c>
      <c r="C2461" s="2">
        <f t="shared" si="342"/>
        <v>-1.9199999999999662E-2</v>
      </c>
      <c r="D2461" s="2">
        <f t="shared" si="343"/>
        <v>0</v>
      </c>
      <c r="E2461" s="2">
        <f t="shared" si="344"/>
        <v>1.9199999999999662E-2</v>
      </c>
      <c r="F2461" s="2">
        <f t="shared" ref="F2461:G2476" si="348">((F2460*13)+D2461)/14</f>
        <v>3.5607011932567656E-2</v>
      </c>
      <c r="G2461" s="2">
        <f t="shared" si="348"/>
        <v>3.0231101513394365E-2</v>
      </c>
      <c r="H2461" s="2">
        <f t="shared" si="346"/>
        <v>1.1778271432415854</v>
      </c>
      <c r="I2461" s="2">
        <f t="shared" si="347"/>
        <v>54.082673498524287</v>
      </c>
    </row>
    <row r="2462" spans="1:9" ht="13.5" x14ac:dyDescent="0.25">
      <c r="A2462" s="3">
        <f>TITRES_STAT!B2465</f>
        <v>45589</v>
      </c>
      <c r="B2462" s="6">
        <f>TITRES_STAT!D2465</f>
        <v>9.2563999999999993</v>
      </c>
      <c r="C2462" s="2">
        <f t="shared" si="342"/>
        <v>-9.6000000000007191E-3</v>
      </c>
      <c r="D2462" s="2">
        <f t="shared" si="343"/>
        <v>0</v>
      </c>
      <c r="E2462" s="2">
        <f t="shared" si="344"/>
        <v>9.6000000000007191E-3</v>
      </c>
      <c r="F2462" s="2">
        <f t="shared" si="348"/>
        <v>3.3063653937384252E-2</v>
      </c>
      <c r="G2462" s="2">
        <f t="shared" si="348"/>
        <v>2.8757451405294818E-2</v>
      </c>
      <c r="H2462" s="2">
        <f t="shared" si="346"/>
        <v>1.1497421475707188</v>
      </c>
      <c r="I2462" s="2">
        <f t="shared" si="347"/>
        <v>53.482793221036594</v>
      </c>
    </row>
    <row r="2463" spans="1:9" ht="13.5" x14ac:dyDescent="0.25">
      <c r="A2463" s="3">
        <f>TITRES_STAT!B2466</f>
        <v>45590</v>
      </c>
      <c r="B2463" s="6">
        <f>TITRES_STAT!D2466</f>
        <v>9.3045000000000009</v>
      </c>
      <c r="C2463" s="2">
        <f t="shared" si="342"/>
        <v>4.8100000000001586E-2</v>
      </c>
      <c r="D2463" s="2">
        <f t="shared" si="343"/>
        <v>4.8100000000001586E-2</v>
      </c>
      <c r="E2463" s="2">
        <f t="shared" si="344"/>
        <v>0</v>
      </c>
      <c r="F2463" s="2">
        <f t="shared" si="348"/>
        <v>3.4137678656142631E-2</v>
      </c>
      <c r="G2463" s="2">
        <f t="shared" si="348"/>
        <v>2.6703347733488043E-2</v>
      </c>
      <c r="H2463" s="2">
        <f t="shared" si="346"/>
        <v>1.2784044531364644</v>
      </c>
      <c r="I2463" s="2">
        <f t="shared" si="347"/>
        <v>56.109636345584107</v>
      </c>
    </row>
    <row r="2464" spans="1:9" ht="13.5" x14ac:dyDescent="0.25">
      <c r="A2464" s="3">
        <f>TITRES_STAT!B2467</f>
        <v>45593</v>
      </c>
      <c r="B2464" s="6">
        <f>TITRES_STAT!D2467</f>
        <v>9.1890000000000001</v>
      </c>
      <c r="C2464" s="2">
        <f t="shared" si="342"/>
        <v>-0.11550000000000082</v>
      </c>
      <c r="D2464" s="2">
        <f t="shared" si="343"/>
        <v>0</v>
      </c>
      <c r="E2464" s="2">
        <f t="shared" si="344"/>
        <v>0.11550000000000082</v>
      </c>
      <c r="F2464" s="2">
        <f t="shared" si="348"/>
        <v>3.1699273037846733E-2</v>
      </c>
      <c r="G2464" s="2">
        <f t="shared" si="348"/>
        <v>3.3045965752524671E-2</v>
      </c>
      <c r="H2464" s="2">
        <f t="shared" si="346"/>
        <v>0.95924789353220663</v>
      </c>
      <c r="I2464" s="2">
        <f t="shared" si="347"/>
        <v>48.960006372794311</v>
      </c>
    </row>
    <row r="2465" spans="1:9" ht="13.5" x14ac:dyDescent="0.25">
      <c r="A2465" s="3">
        <f>TITRES_STAT!B2468</f>
        <v>45594</v>
      </c>
      <c r="B2465" s="6">
        <f>TITRES_STAT!D2468</f>
        <v>9.3045000000000009</v>
      </c>
      <c r="C2465" s="2">
        <f t="shared" si="342"/>
        <v>0.11550000000000082</v>
      </c>
      <c r="D2465" s="2">
        <f t="shared" si="343"/>
        <v>0.11550000000000082</v>
      </c>
      <c r="E2465" s="2">
        <f t="shared" si="344"/>
        <v>0</v>
      </c>
      <c r="F2465" s="2">
        <f t="shared" si="348"/>
        <v>3.7685039249429168E-2</v>
      </c>
      <c r="G2465" s="2">
        <f t="shared" si="348"/>
        <v>3.0685539627344337E-2</v>
      </c>
      <c r="H2465" s="2">
        <f t="shared" si="346"/>
        <v>1.2281041724241823</v>
      </c>
      <c r="I2465" s="2">
        <f t="shared" si="347"/>
        <v>55.118795055619074</v>
      </c>
    </row>
    <row r="2466" spans="1:9" ht="13.5" x14ac:dyDescent="0.25">
      <c r="A2466" s="3">
        <f>TITRES_STAT!B2469</f>
        <v>45595</v>
      </c>
      <c r="B2466" s="6">
        <f>TITRES_STAT!D2469</f>
        <v>9.1120000000000001</v>
      </c>
      <c r="C2466" s="2">
        <f t="shared" si="342"/>
        <v>-0.19250000000000078</v>
      </c>
      <c r="D2466" s="2">
        <f t="shared" si="343"/>
        <v>0</v>
      </c>
      <c r="E2466" s="2">
        <f t="shared" si="344"/>
        <v>0.19250000000000078</v>
      </c>
      <c r="F2466" s="2">
        <f t="shared" si="348"/>
        <v>3.4993250731612795E-2</v>
      </c>
      <c r="G2466" s="2">
        <f t="shared" si="348"/>
        <v>4.224371536824837E-2</v>
      </c>
      <c r="H2466" s="2">
        <f t="shared" si="346"/>
        <v>0.82836583919213602</v>
      </c>
      <c r="I2466" s="2">
        <f t="shared" si="347"/>
        <v>45.306350700478504</v>
      </c>
    </row>
    <row r="2467" spans="1:9" ht="13.5" x14ac:dyDescent="0.25">
      <c r="A2467" s="3">
        <f>TITRES_STAT!B2470</f>
        <v>45596</v>
      </c>
      <c r="B2467" s="6">
        <f>TITRES_STAT!D2470</f>
        <v>9.1890000000000001</v>
      </c>
      <c r="C2467" s="2">
        <f t="shared" si="342"/>
        <v>7.6999999999999957E-2</v>
      </c>
      <c r="D2467" s="2">
        <f t="shared" si="343"/>
        <v>7.6999999999999957E-2</v>
      </c>
      <c r="E2467" s="2">
        <f t="shared" si="344"/>
        <v>0</v>
      </c>
      <c r="F2467" s="2">
        <f t="shared" si="348"/>
        <v>3.799373282221187E-2</v>
      </c>
      <c r="G2467" s="2">
        <f t="shared" si="348"/>
        <v>3.9226307127659198E-2</v>
      </c>
      <c r="H2467" s="2">
        <f t="shared" si="346"/>
        <v>0.96857786532298329</v>
      </c>
      <c r="I2467" s="2">
        <f t="shared" si="347"/>
        <v>49.201907752024297</v>
      </c>
    </row>
    <row r="2468" spans="1:9" ht="13.5" x14ac:dyDescent="0.25">
      <c r="A2468" s="3">
        <f>TITRES_STAT!B2471</f>
        <v>45597</v>
      </c>
      <c r="B2468" s="6">
        <f>TITRES_STAT!D2471</f>
        <v>9.3045000000000009</v>
      </c>
      <c r="C2468" s="2">
        <f t="shared" si="342"/>
        <v>0.11550000000000082</v>
      </c>
      <c r="D2468" s="2">
        <f t="shared" si="343"/>
        <v>0.11550000000000082</v>
      </c>
      <c r="E2468" s="2">
        <f t="shared" si="344"/>
        <v>0</v>
      </c>
      <c r="F2468" s="2">
        <f t="shared" si="348"/>
        <v>4.3529894763482506E-2</v>
      </c>
      <c r="G2468" s="2">
        <f t="shared" si="348"/>
        <v>3.6424428047112108E-2</v>
      </c>
      <c r="H2468" s="2">
        <f t="shared" si="346"/>
        <v>1.1950742152266616</v>
      </c>
      <c r="I2468" s="2">
        <f t="shared" si="347"/>
        <v>54.443453753715524</v>
      </c>
    </row>
    <row r="2469" spans="1:9" ht="13.5" x14ac:dyDescent="0.25">
      <c r="A2469" s="3">
        <f>TITRES_STAT!B2472</f>
        <v>45600</v>
      </c>
      <c r="B2469" s="6">
        <f>TITRES_STAT!D2472</f>
        <v>9.2949000000000002</v>
      </c>
      <c r="C2469" s="2">
        <f t="shared" si="342"/>
        <v>-9.6000000000007191E-3</v>
      </c>
      <c r="D2469" s="2">
        <f t="shared" si="343"/>
        <v>0</v>
      </c>
      <c r="E2469" s="2">
        <f t="shared" si="344"/>
        <v>9.6000000000007191E-3</v>
      </c>
      <c r="F2469" s="2">
        <f t="shared" si="348"/>
        <v>4.0420616566090903E-2</v>
      </c>
      <c r="G2469" s="2">
        <f t="shared" si="348"/>
        <v>3.4508397472318438E-2</v>
      </c>
      <c r="H2469" s="2">
        <f t="shared" si="346"/>
        <v>1.1713269675450755</v>
      </c>
      <c r="I2469" s="2">
        <f t="shared" si="347"/>
        <v>53.945213459462984</v>
      </c>
    </row>
    <row r="2470" spans="1:9" ht="13.5" x14ac:dyDescent="0.25">
      <c r="A2470" s="3">
        <f>TITRES_STAT!B2473</f>
        <v>45601</v>
      </c>
      <c r="B2470" s="6">
        <f>TITRES_STAT!D2473</f>
        <v>9.8432999999999993</v>
      </c>
      <c r="C2470" s="2">
        <f t="shared" si="342"/>
        <v>0.54839999999999911</v>
      </c>
      <c r="D2470" s="2">
        <f t="shared" si="343"/>
        <v>0.54839999999999911</v>
      </c>
      <c r="E2470" s="2">
        <f t="shared" si="344"/>
        <v>0</v>
      </c>
      <c r="F2470" s="2">
        <f t="shared" si="348"/>
        <v>7.6704858239941484E-2</v>
      </c>
      <c r="G2470" s="2">
        <f t="shared" si="348"/>
        <v>3.2043511938581411E-2</v>
      </c>
      <c r="H2470" s="2">
        <f t="shared" si="346"/>
        <v>2.3937718932607503</v>
      </c>
      <c r="I2470" s="2">
        <f t="shared" si="347"/>
        <v>70.534260066630594</v>
      </c>
    </row>
    <row r="2471" spans="1:9" ht="13.5" x14ac:dyDescent="0.25">
      <c r="A2471" s="3">
        <f>TITRES_STAT!B2474</f>
        <v>45602</v>
      </c>
      <c r="B2471" s="6">
        <f>TITRES_STAT!D2474</f>
        <v>10.3918</v>
      </c>
      <c r="C2471" s="2">
        <f t="shared" si="342"/>
        <v>0.54850000000000065</v>
      </c>
      <c r="D2471" s="2">
        <f t="shared" si="343"/>
        <v>0.54850000000000065</v>
      </c>
      <c r="E2471" s="2">
        <f t="shared" si="344"/>
        <v>0</v>
      </c>
      <c r="F2471" s="2">
        <f t="shared" si="348"/>
        <v>0.11040451122280286</v>
      </c>
      <c r="G2471" s="2">
        <f t="shared" si="348"/>
        <v>2.9754689657254169E-2</v>
      </c>
      <c r="H2471" s="2">
        <f t="shared" si="346"/>
        <v>3.7104911022281937</v>
      </c>
      <c r="I2471" s="2">
        <f t="shared" si="347"/>
        <v>78.770791021620397</v>
      </c>
    </row>
    <row r="2472" spans="1:9" ht="13.5" x14ac:dyDescent="0.25">
      <c r="A2472" s="3">
        <f>TITRES_STAT!B2475</f>
        <v>45603</v>
      </c>
      <c r="B2472" s="6">
        <f>TITRES_STAT!D2475</f>
        <v>10.584199999999999</v>
      </c>
      <c r="C2472" s="2">
        <f t="shared" si="342"/>
        <v>0.19239999999999924</v>
      </c>
      <c r="D2472" s="2">
        <f t="shared" si="343"/>
        <v>0.19239999999999924</v>
      </c>
      <c r="E2472" s="2">
        <f t="shared" si="344"/>
        <v>0</v>
      </c>
      <c r="F2472" s="2">
        <f t="shared" si="348"/>
        <v>0.11626133184974545</v>
      </c>
      <c r="G2472" s="2">
        <f t="shared" si="348"/>
        <v>2.7629354681736013E-2</v>
      </c>
      <c r="H2472" s="2">
        <f t="shared" si="346"/>
        <v>4.2078916858162572</v>
      </c>
      <c r="I2472" s="2">
        <f t="shared" si="347"/>
        <v>80.798371772525343</v>
      </c>
    </row>
    <row r="2473" spans="1:9" ht="13.5" x14ac:dyDescent="0.25">
      <c r="A2473" s="3">
        <f>TITRES_STAT!B2476</f>
        <v>45604</v>
      </c>
      <c r="B2473" s="6">
        <f>TITRES_STAT!D2476</f>
        <v>10.584199999999999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0.10795695100333505</v>
      </c>
      <c r="G2473" s="2">
        <f t="shared" si="348"/>
        <v>2.5655829347326298E-2</v>
      </c>
      <c r="H2473" s="2">
        <f t="shared" si="346"/>
        <v>4.2078916858162572</v>
      </c>
      <c r="I2473" s="2">
        <f t="shared" si="347"/>
        <v>80.798371772525343</v>
      </c>
    </row>
    <row r="2474" spans="1:9" ht="13.5" x14ac:dyDescent="0.25">
      <c r="A2474" s="3">
        <f>TITRES_STAT!B2477</f>
        <v>45607</v>
      </c>
      <c r="B2474" s="6">
        <f>TITRES_STAT!D2477</f>
        <v>10.565</v>
      </c>
      <c r="C2474" s="2">
        <f t="shared" si="342"/>
        <v>-1.9199999999999662E-2</v>
      </c>
      <c r="D2474" s="2">
        <f t="shared" si="343"/>
        <v>0</v>
      </c>
      <c r="E2474" s="2">
        <f t="shared" si="344"/>
        <v>1.9199999999999662E-2</v>
      </c>
      <c r="F2474" s="2">
        <f t="shared" si="348"/>
        <v>0.10024574021738254</v>
      </c>
      <c r="G2474" s="2">
        <f t="shared" si="348"/>
        <v>2.5194698679660111E-2</v>
      </c>
      <c r="H2474" s="2">
        <f t="shared" si="346"/>
        <v>3.9788425927201803</v>
      </c>
      <c r="I2474" s="2">
        <f t="shared" si="347"/>
        <v>79.915010740404796</v>
      </c>
    </row>
    <row r="2475" spans="1:9" ht="13.5" x14ac:dyDescent="0.25">
      <c r="A2475" s="3">
        <f>TITRES_STAT!B2478</f>
        <v>45608</v>
      </c>
      <c r="B2475" s="6">
        <f>TITRES_STAT!D2478</f>
        <v>10.536099999999999</v>
      </c>
      <c r="C2475" s="2">
        <f t="shared" si="342"/>
        <v>-2.8900000000000148E-2</v>
      </c>
      <c r="D2475" s="2">
        <f t="shared" si="343"/>
        <v>0</v>
      </c>
      <c r="E2475" s="2">
        <f t="shared" si="344"/>
        <v>2.8900000000000148E-2</v>
      </c>
      <c r="F2475" s="2">
        <f t="shared" si="348"/>
        <v>9.3085330201855207E-2</v>
      </c>
      <c r="G2475" s="2">
        <f t="shared" si="348"/>
        <v>2.5459363059684402E-2</v>
      </c>
      <c r="H2475" s="2">
        <f t="shared" si="346"/>
        <v>3.6562316969059756</v>
      </c>
      <c r="I2475" s="2">
        <f t="shared" si="347"/>
        <v>78.523405511274461</v>
      </c>
    </row>
    <row r="2476" spans="1:9" ht="13.5" x14ac:dyDescent="0.25">
      <c r="A2476" s="3">
        <f>TITRES_STAT!B2479</f>
        <v>45609</v>
      </c>
      <c r="B2476" s="6">
        <f>TITRES_STAT!D2479</f>
        <v>10.478400000000001</v>
      </c>
      <c r="C2476" s="2">
        <f t="shared" si="342"/>
        <v>-5.7699999999998752E-2</v>
      </c>
      <c r="D2476" s="2">
        <f t="shared" si="343"/>
        <v>0</v>
      </c>
      <c r="E2476" s="2">
        <f t="shared" si="344"/>
        <v>5.7699999999998752E-2</v>
      </c>
      <c r="F2476" s="2">
        <f t="shared" si="348"/>
        <v>8.6436378044579834E-2</v>
      </c>
      <c r="G2476" s="2">
        <f t="shared" si="348"/>
        <v>2.7762265698278284E-2</v>
      </c>
      <c r="H2476" s="2">
        <f t="shared" si="346"/>
        <v>3.1134482676585113</v>
      </c>
      <c r="I2476" s="2">
        <f t="shared" si="347"/>
        <v>75.689496137282703</v>
      </c>
    </row>
    <row r="2477" spans="1:9" ht="13.5" x14ac:dyDescent="0.25">
      <c r="A2477" s="3">
        <f>TITRES_STAT!B2480</f>
        <v>45610</v>
      </c>
      <c r="B2477" s="6">
        <f>TITRES_STAT!D2480</f>
        <v>10.4206</v>
      </c>
      <c r="C2477" s="2">
        <f t="shared" si="342"/>
        <v>-5.7800000000000296E-2</v>
      </c>
      <c r="D2477" s="2">
        <f t="shared" si="343"/>
        <v>0</v>
      </c>
      <c r="E2477" s="2">
        <f t="shared" si="344"/>
        <v>5.7800000000000296E-2</v>
      </c>
      <c r="F2477" s="2">
        <f t="shared" ref="F2477:G2492" si="349">((F2476*13)+D2477)/14</f>
        <v>8.0262351041395563E-2</v>
      </c>
      <c r="G2477" s="2">
        <f t="shared" si="349"/>
        <v>2.9907818148401287E-2</v>
      </c>
      <c r="H2477" s="2">
        <f t="shared" si="346"/>
        <v>2.6836578530448891</v>
      </c>
      <c r="I2477" s="2">
        <f t="shared" si="347"/>
        <v>72.853070510514272</v>
      </c>
    </row>
    <row r="2478" spans="1:9" ht="13.5" x14ac:dyDescent="0.25">
      <c r="A2478" s="3">
        <f>TITRES_STAT!B2481</f>
        <v>45611</v>
      </c>
      <c r="B2478" s="6">
        <f>TITRES_STAT!D2481</f>
        <v>10.334</v>
      </c>
      <c r="C2478" s="2">
        <f t="shared" si="342"/>
        <v>-8.6600000000000676E-2</v>
      </c>
      <c r="D2478" s="2">
        <f t="shared" si="343"/>
        <v>0</v>
      </c>
      <c r="E2478" s="2">
        <f t="shared" si="344"/>
        <v>8.6600000000000676E-2</v>
      </c>
      <c r="F2478" s="2">
        <f t="shared" si="349"/>
        <v>7.452932596701016E-2</v>
      </c>
      <c r="G2478" s="2">
        <f t="shared" si="349"/>
        <v>3.3957259709229817E-2</v>
      </c>
      <c r="H2478" s="2">
        <f t="shared" si="346"/>
        <v>2.1947980080015874</v>
      </c>
      <c r="I2478" s="2">
        <f t="shared" si="347"/>
        <v>68.699116579657542</v>
      </c>
    </row>
    <row r="2479" spans="1:9" ht="13.5" x14ac:dyDescent="0.25">
      <c r="A2479" s="3">
        <f>TITRES_STAT!B2482</f>
        <v>45614</v>
      </c>
      <c r="B2479" s="6">
        <f>TITRES_STAT!D2482</f>
        <v>10.295500000000001</v>
      </c>
      <c r="C2479" s="2">
        <f t="shared" si="342"/>
        <v>-3.8499999999999091E-2</v>
      </c>
      <c r="D2479" s="2">
        <f t="shared" si="343"/>
        <v>0</v>
      </c>
      <c r="E2479" s="2">
        <f t="shared" si="344"/>
        <v>3.8499999999999091E-2</v>
      </c>
      <c r="F2479" s="2">
        <f t="shared" si="349"/>
        <v>6.9205802683652298E-2</v>
      </c>
      <c r="G2479" s="2">
        <f t="shared" si="349"/>
        <v>3.4281741158570481E-2</v>
      </c>
      <c r="H2479" s="2">
        <f t="shared" si="346"/>
        <v>2.018736515264504</v>
      </c>
      <c r="I2479" s="2">
        <f t="shared" si="347"/>
        <v>66.873558028552253</v>
      </c>
    </row>
    <row r="2480" spans="1:9" ht="13.5" x14ac:dyDescent="0.25">
      <c r="A2480" s="3">
        <f>TITRES_STAT!B2483</f>
        <v>45615</v>
      </c>
      <c r="B2480" s="6">
        <f>TITRES_STAT!D2483</f>
        <v>10.170500000000001</v>
      </c>
      <c r="C2480" s="2">
        <f t="shared" si="342"/>
        <v>-0.125</v>
      </c>
      <c r="D2480" s="2">
        <f t="shared" si="343"/>
        <v>0</v>
      </c>
      <c r="E2480" s="2">
        <f t="shared" si="344"/>
        <v>0.125</v>
      </c>
      <c r="F2480" s="2">
        <f t="shared" si="349"/>
        <v>6.4262531063391429E-2</v>
      </c>
      <c r="G2480" s="2">
        <f t="shared" si="349"/>
        <v>4.0761616790101159E-2</v>
      </c>
      <c r="H2480" s="2">
        <f t="shared" si="346"/>
        <v>1.5765451943259865</v>
      </c>
      <c r="I2480" s="2">
        <f t="shared" si="347"/>
        <v>61.188338469584046</v>
      </c>
    </row>
    <row r="2481" spans="1:9" ht="13.5" x14ac:dyDescent="0.25">
      <c r="A2481" s="3">
        <f>TITRES_STAT!B2484</f>
        <v>45616</v>
      </c>
      <c r="B2481" s="6">
        <f>TITRES_STAT!D2484</f>
        <v>10.1031</v>
      </c>
      <c r="C2481" s="2">
        <f t="shared" si="342"/>
        <v>-6.7400000000001015E-2</v>
      </c>
      <c r="D2481" s="2">
        <f t="shared" si="343"/>
        <v>0</v>
      </c>
      <c r="E2481" s="2">
        <f t="shared" si="344"/>
        <v>6.7400000000001015E-2</v>
      </c>
      <c r="F2481" s="2">
        <f t="shared" si="349"/>
        <v>5.967235027314919E-2</v>
      </c>
      <c r="G2481" s="2">
        <f t="shared" si="349"/>
        <v>4.2664358447951148E-2</v>
      </c>
      <c r="H2481" s="2">
        <f t="shared" si="346"/>
        <v>1.3986463747239308</v>
      </c>
      <c r="I2481" s="2">
        <f t="shared" si="347"/>
        <v>58.309819632537803</v>
      </c>
    </row>
    <row r="2482" spans="1:9" ht="13.5" x14ac:dyDescent="0.25">
      <c r="A2482" s="3">
        <f>TITRES_STAT!B2485</f>
        <v>45617</v>
      </c>
      <c r="B2482" s="6">
        <f>TITRES_STAT!D2485</f>
        <v>10.093500000000001</v>
      </c>
      <c r="C2482" s="2">
        <f t="shared" si="342"/>
        <v>-9.5999999999989427E-3</v>
      </c>
      <c r="D2482" s="2">
        <f t="shared" si="343"/>
        <v>0</v>
      </c>
      <c r="E2482" s="2">
        <f t="shared" si="344"/>
        <v>9.5999999999989427E-3</v>
      </c>
      <c r="F2482" s="2">
        <f t="shared" si="349"/>
        <v>5.5410039539352821E-2</v>
      </c>
      <c r="G2482" s="2">
        <f t="shared" si="349"/>
        <v>4.0302618558811711E-2</v>
      </c>
      <c r="H2482" s="2">
        <f t="shared" si="346"/>
        <v>1.3748496132700549</v>
      </c>
      <c r="I2482" s="2">
        <f t="shared" si="347"/>
        <v>57.892070537340359</v>
      </c>
    </row>
    <row r="2483" spans="1:9" ht="13.5" x14ac:dyDescent="0.25">
      <c r="A2483" s="3">
        <f>TITRES_STAT!B2486</f>
        <v>45618</v>
      </c>
      <c r="B2483" s="6">
        <f>TITRES_STAT!D2486</f>
        <v>10.0261</v>
      </c>
      <c r="C2483" s="2">
        <f t="shared" si="342"/>
        <v>-6.7400000000001015E-2</v>
      </c>
      <c r="D2483" s="2">
        <f t="shared" si="343"/>
        <v>0</v>
      </c>
      <c r="E2483" s="2">
        <f t="shared" si="344"/>
        <v>6.7400000000001015E-2</v>
      </c>
      <c r="F2483" s="2">
        <f t="shared" si="349"/>
        <v>5.1452179572256188E-2</v>
      </c>
      <c r="G2483" s="2">
        <f t="shared" si="349"/>
        <v>4.2238145804610945E-2</v>
      </c>
      <c r="H2483" s="2">
        <f t="shared" si="346"/>
        <v>1.2181448449529095</v>
      </c>
      <c r="I2483" s="2">
        <f t="shared" si="347"/>
        <v>54.917281336457101</v>
      </c>
    </row>
    <row r="2484" spans="1:9" ht="13.5" x14ac:dyDescent="0.25">
      <c r="A2484" s="3">
        <f>TITRES_STAT!B2487</f>
        <v>45621</v>
      </c>
      <c r="B2484" s="6">
        <f>TITRES_STAT!D2487</f>
        <v>10.1031</v>
      </c>
      <c r="C2484" s="2">
        <f t="shared" si="342"/>
        <v>7.6999999999999957E-2</v>
      </c>
      <c r="D2484" s="2">
        <f t="shared" si="343"/>
        <v>7.6999999999999957E-2</v>
      </c>
      <c r="E2484" s="2">
        <f t="shared" si="344"/>
        <v>0</v>
      </c>
      <c r="F2484" s="2">
        <f t="shared" si="349"/>
        <v>5.3277023888523602E-2</v>
      </c>
      <c r="G2484" s="2">
        <f t="shared" si="349"/>
        <v>3.922113538999588E-2</v>
      </c>
      <c r="H2484" s="2">
        <f t="shared" si="346"/>
        <v>1.3583753595800532</v>
      </c>
      <c r="I2484" s="2">
        <f t="shared" si="347"/>
        <v>57.597928763211549</v>
      </c>
    </row>
    <row r="2485" spans="1:9" ht="13.5" x14ac:dyDescent="0.25">
      <c r="A2485" s="3">
        <f>TITRES_STAT!B2488</f>
        <v>45622</v>
      </c>
      <c r="B2485" s="6">
        <f>TITRES_STAT!D2488</f>
        <v>10.1031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4.9471522182200488E-2</v>
      </c>
      <c r="G2485" s="2">
        <f t="shared" si="349"/>
        <v>3.6419625719281888E-2</v>
      </c>
      <c r="H2485" s="2">
        <f t="shared" si="346"/>
        <v>1.3583753595800532</v>
      </c>
      <c r="I2485" s="2">
        <f t="shared" si="347"/>
        <v>57.597928763211549</v>
      </c>
    </row>
    <row r="2486" spans="1:9" ht="13.5" x14ac:dyDescent="0.25">
      <c r="A2486" s="3">
        <f>TITRES_STAT!B2489</f>
        <v>45623</v>
      </c>
      <c r="B2486" s="6">
        <f>TITRES_STAT!D2489</f>
        <v>10.0069</v>
      </c>
      <c r="C2486" s="2">
        <f t="shared" si="342"/>
        <v>-9.6199999999999619E-2</v>
      </c>
      <c r="D2486" s="2">
        <f t="shared" si="343"/>
        <v>0</v>
      </c>
      <c r="E2486" s="2">
        <f t="shared" si="344"/>
        <v>9.6199999999999619E-2</v>
      </c>
      <c r="F2486" s="2">
        <f t="shared" si="349"/>
        <v>4.5937842026329022E-2</v>
      </c>
      <c r="G2486" s="2">
        <f t="shared" si="349"/>
        <v>4.0689652453618871E-2</v>
      </c>
      <c r="H2486" s="2">
        <f t="shared" si="346"/>
        <v>1.1289809387950027</v>
      </c>
      <c r="I2486" s="2">
        <f t="shared" si="347"/>
        <v>53.029170821698521</v>
      </c>
    </row>
    <row r="2487" spans="1:9" ht="13.5" x14ac:dyDescent="0.25">
      <c r="A2487" s="3">
        <f>TITRES_STAT!B2490</f>
        <v>45624</v>
      </c>
      <c r="B2487" s="6">
        <f>TITRES_STAT!D2490</f>
        <v>9.8626000000000005</v>
      </c>
      <c r="C2487" s="2">
        <f t="shared" si="342"/>
        <v>-0.14429999999999943</v>
      </c>
      <c r="D2487" s="2">
        <f t="shared" si="343"/>
        <v>0</v>
      </c>
      <c r="E2487" s="2">
        <f t="shared" si="344"/>
        <v>0.14429999999999943</v>
      </c>
      <c r="F2487" s="2">
        <f t="shared" si="349"/>
        <v>4.2656567595876944E-2</v>
      </c>
      <c r="G2487" s="2">
        <f t="shared" si="349"/>
        <v>4.8090391564074624E-2</v>
      </c>
      <c r="H2487" s="2">
        <f t="shared" si="346"/>
        <v>0.88700811552017067</v>
      </c>
      <c r="I2487" s="2">
        <f t="shared" si="347"/>
        <v>47.006057272607904</v>
      </c>
    </row>
    <row r="2488" spans="1:9" ht="13.5" x14ac:dyDescent="0.25">
      <c r="A2488" s="3">
        <f>TITRES_STAT!B2491</f>
        <v>45625</v>
      </c>
      <c r="B2488" s="6">
        <f>TITRES_STAT!D2491</f>
        <v>10.0069</v>
      </c>
      <c r="C2488" s="2">
        <f t="shared" si="342"/>
        <v>0.14429999999999943</v>
      </c>
      <c r="D2488" s="2">
        <f t="shared" si="343"/>
        <v>0.14429999999999943</v>
      </c>
      <c r="E2488" s="2">
        <f t="shared" si="344"/>
        <v>0</v>
      </c>
      <c r="F2488" s="2">
        <f t="shared" si="349"/>
        <v>4.9916812767599975E-2</v>
      </c>
      <c r="G2488" s="2">
        <f t="shared" si="349"/>
        <v>4.4655363595212154E-2</v>
      </c>
      <c r="H2488" s="2">
        <f t="shared" si="346"/>
        <v>1.1178234538650569</v>
      </c>
      <c r="I2488" s="2">
        <f t="shared" si="347"/>
        <v>52.78171095069392</v>
      </c>
    </row>
    <row r="2489" spans="1:9" ht="13.5" x14ac:dyDescent="0.25">
      <c r="A2489" s="3">
        <f>TITRES_STAT!B2492</f>
        <v>45628</v>
      </c>
      <c r="B2489" s="6">
        <f>TITRES_STAT!D2492</f>
        <v>10.1031</v>
      </c>
      <c r="C2489" s="2">
        <f t="shared" si="342"/>
        <v>9.6199999999999619E-2</v>
      </c>
      <c r="D2489" s="2">
        <f t="shared" si="343"/>
        <v>9.6199999999999619E-2</v>
      </c>
      <c r="E2489" s="2">
        <f t="shared" si="344"/>
        <v>0</v>
      </c>
      <c r="F2489" s="2">
        <f t="shared" si="349"/>
        <v>5.3222754712771381E-2</v>
      </c>
      <c r="G2489" s="2">
        <f t="shared" si="349"/>
        <v>4.1465694766982711E-2</v>
      </c>
      <c r="H2489" s="2">
        <f t="shared" si="346"/>
        <v>1.2835370301126678</v>
      </c>
      <c r="I2489" s="2">
        <f t="shared" si="347"/>
        <v>56.208286232579255</v>
      </c>
    </row>
    <row r="2490" spans="1:9" ht="13.5" x14ac:dyDescent="0.25">
      <c r="A2490" s="3">
        <f>TITRES_STAT!B2493</f>
        <v>45629</v>
      </c>
      <c r="B2490" s="6">
        <f>TITRES_STAT!D2493</f>
        <v>10.1031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4.9421129376144853E-2</v>
      </c>
      <c r="G2490" s="2">
        <f t="shared" si="349"/>
        <v>3.8503859426483947E-2</v>
      </c>
      <c r="H2490" s="2">
        <f t="shared" si="346"/>
        <v>1.2835370301126678</v>
      </c>
      <c r="I2490" s="2">
        <f t="shared" si="347"/>
        <v>56.208286232579255</v>
      </c>
    </row>
    <row r="2491" spans="1:9" ht="13.5" x14ac:dyDescent="0.25">
      <c r="A2491" s="3">
        <f>TITRES_STAT!B2494</f>
        <v>45630</v>
      </c>
      <c r="B2491" s="6">
        <f>TITRES_STAT!D2494</f>
        <v>10.295500000000001</v>
      </c>
      <c r="C2491" s="2">
        <f t="shared" si="342"/>
        <v>0.19240000000000101</v>
      </c>
      <c r="D2491" s="2">
        <f t="shared" si="343"/>
        <v>0.19240000000000101</v>
      </c>
      <c r="E2491" s="2">
        <f t="shared" si="344"/>
        <v>0</v>
      </c>
      <c r="F2491" s="2">
        <f t="shared" si="349"/>
        <v>5.9633905849277434E-2</v>
      </c>
      <c r="G2491" s="2">
        <f t="shared" si="349"/>
        <v>3.5753583753163669E-2</v>
      </c>
      <c r="H2491" s="2">
        <f t="shared" si="346"/>
        <v>1.6679140827106795</v>
      </c>
      <c r="I2491" s="2">
        <f t="shared" si="347"/>
        <v>62.517533586240141</v>
      </c>
    </row>
    <row r="2492" spans="1:9" ht="13.5" x14ac:dyDescent="0.25">
      <c r="A2492" s="3">
        <f>TITRES_STAT!B2495</f>
        <v>45631</v>
      </c>
      <c r="B2492" s="6">
        <f>TITRES_STAT!D2495</f>
        <v>10.276300000000001</v>
      </c>
      <c r="C2492" s="2">
        <f t="shared" si="342"/>
        <v>-1.9199999999999662E-2</v>
      </c>
      <c r="D2492" s="2">
        <f t="shared" si="343"/>
        <v>0</v>
      </c>
      <c r="E2492" s="2">
        <f t="shared" si="344"/>
        <v>1.9199999999999662E-2</v>
      </c>
      <c r="F2492" s="2">
        <f t="shared" si="349"/>
        <v>5.5374341145757615E-2</v>
      </c>
      <c r="G2492" s="2">
        <f t="shared" si="349"/>
        <v>3.4571184913651951E-2</v>
      </c>
      <c r="H2492" s="2">
        <f t="shared" si="346"/>
        <v>1.6017484296261604</v>
      </c>
      <c r="I2492" s="2">
        <f t="shared" si="347"/>
        <v>61.564308500661305</v>
      </c>
    </row>
    <row r="2493" spans="1:9" ht="13.5" x14ac:dyDescent="0.25">
      <c r="A2493" s="3">
        <f>TITRES_STAT!B2496</f>
        <v>45632</v>
      </c>
      <c r="B2493" s="6">
        <f>TITRES_STAT!D2496</f>
        <v>10.1031</v>
      </c>
      <c r="C2493" s="2">
        <f t="shared" si="342"/>
        <v>-0.17320000000000135</v>
      </c>
      <c r="D2493" s="2">
        <f t="shared" si="343"/>
        <v>0</v>
      </c>
      <c r="E2493" s="2">
        <f t="shared" si="344"/>
        <v>0.17320000000000135</v>
      </c>
      <c r="F2493" s="2">
        <f t="shared" ref="F2493:G2508" si="350">((F2492*13)+D2493)/14</f>
        <v>5.1419031063917785E-2</v>
      </c>
      <c r="G2493" s="2">
        <f t="shared" si="350"/>
        <v>4.4473243134105486E-2</v>
      </c>
      <c r="H2493" s="2">
        <f t="shared" si="346"/>
        <v>1.1561790290145433</v>
      </c>
      <c r="I2493" s="2">
        <f t="shared" si="347"/>
        <v>53.621661905456975</v>
      </c>
    </row>
    <row r="2494" spans="1:9" ht="13.5" x14ac:dyDescent="0.25">
      <c r="A2494" s="3">
        <f>TITRES_STAT!B2497</f>
        <v>45635</v>
      </c>
      <c r="B2494" s="6">
        <f>TITRES_STAT!D2497</f>
        <v>10.1031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4.7746243130780797E-2</v>
      </c>
      <c r="G2494" s="2">
        <f t="shared" si="350"/>
        <v>4.1296582910240805E-2</v>
      </c>
      <c r="H2494" s="2">
        <f t="shared" si="346"/>
        <v>1.1561790290145433</v>
      </c>
      <c r="I2494" s="2">
        <f t="shared" si="347"/>
        <v>53.621661905456975</v>
      </c>
    </row>
    <row r="2495" spans="1:9" ht="13.5" x14ac:dyDescent="0.25">
      <c r="A2495" s="3">
        <f>TITRES_STAT!B2498</f>
        <v>45636</v>
      </c>
      <c r="B2495" s="6">
        <f>TITRES_STAT!D2498</f>
        <v>10.1031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4.4335797192867885E-2</v>
      </c>
      <c r="G2495" s="2">
        <f t="shared" si="350"/>
        <v>3.8346826988080743E-2</v>
      </c>
      <c r="H2495" s="2">
        <f t="shared" si="346"/>
        <v>1.1561790290145435</v>
      </c>
      <c r="I2495" s="2">
        <f t="shared" si="347"/>
        <v>53.621661905456975</v>
      </c>
    </row>
    <row r="2496" spans="1:9" ht="13.5" x14ac:dyDescent="0.25">
      <c r="A2496" s="3">
        <f>TITRES_STAT!B2499</f>
        <v>45637</v>
      </c>
      <c r="B2496" s="6">
        <f>TITRES_STAT!D2499</f>
        <v>10.228199999999999</v>
      </c>
      <c r="C2496" s="2">
        <f t="shared" si="342"/>
        <v>0.12509999999999977</v>
      </c>
      <c r="D2496" s="2">
        <f t="shared" si="343"/>
        <v>0.12509999999999977</v>
      </c>
      <c r="E2496" s="2">
        <f t="shared" si="344"/>
        <v>0</v>
      </c>
      <c r="F2496" s="2">
        <f t="shared" si="350"/>
        <v>5.0104668821948736E-2</v>
      </c>
      <c r="G2496" s="2">
        <f t="shared" si="350"/>
        <v>3.5607767917503544E-2</v>
      </c>
      <c r="H2496" s="2">
        <f t="shared" si="346"/>
        <v>1.407127482352496</v>
      </c>
      <c r="I2496" s="2">
        <f t="shared" si="347"/>
        <v>58.456707950395057</v>
      </c>
    </row>
    <row r="2497" spans="1:9" ht="13.5" x14ac:dyDescent="0.25">
      <c r="A2497" s="3">
        <f>TITRES_STAT!B2500</f>
        <v>45638</v>
      </c>
      <c r="B2497" s="6">
        <f>TITRES_STAT!D2500</f>
        <v>10.1897</v>
      </c>
      <c r="C2497" s="2">
        <f t="shared" si="342"/>
        <v>-3.8499999999999091E-2</v>
      </c>
      <c r="D2497" s="2">
        <f t="shared" si="343"/>
        <v>0</v>
      </c>
      <c r="E2497" s="2">
        <f t="shared" si="344"/>
        <v>3.8499999999999091E-2</v>
      </c>
      <c r="F2497" s="2">
        <f t="shared" si="350"/>
        <v>4.6525763906095252E-2</v>
      </c>
      <c r="G2497" s="2">
        <f t="shared" si="350"/>
        <v>3.5814355923396088E-2</v>
      </c>
      <c r="H2497" s="2">
        <f t="shared" si="346"/>
        <v>1.2990814076235231</v>
      </c>
      <c r="I2497" s="2">
        <f t="shared" si="347"/>
        <v>56.504367497205607</v>
      </c>
    </row>
    <row r="2498" spans="1:9" ht="13.5" x14ac:dyDescent="0.25">
      <c r="A2498" s="3">
        <f>TITRES_STAT!B2501</f>
        <v>45639</v>
      </c>
      <c r="B2498" s="6">
        <f>TITRES_STAT!D2501</f>
        <v>10.1897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4.3202495055659873E-2</v>
      </c>
      <c r="G2498" s="2">
        <f t="shared" si="350"/>
        <v>3.3256187643153509E-2</v>
      </c>
      <c r="H2498" s="2">
        <f t="shared" si="346"/>
        <v>1.2990814076235231</v>
      </c>
      <c r="I2498" s="2">
        <f t="shared" si="347"/>
        <v>56.504367497205607</v>
      </c>
    </row>
    <row r="2499" spans="1:9" ht="13.5" x14ac:dyDescent="0.25">
      <c r="A2499" s="3">
        <f>TITRES_STAT!B2502</f>
        <v>45642</v>
      </c>
      <c r="B2499" s="6">
        <f>TITRES_STAT!D2502</f>
        <v>10.199299999999999</v>
      </c>
      <c r="C2499" s="2">
        <f t="shared" ref="C2499:C2562" si="351">B2499-B2498</f>
        <v>9.5999999999989427E-3</v>
      </c>
      <c r="D2499" s="2">
        <f t="shared" ref="D2499:D2562" si="352">IF(C2499&gt;0,C2499,0)</f>
        <v>9.5999999999989427E-3</v>
      </c>
      <c r="E2499" s="2">
        <f t="shared" ref="E2499:E2562" si="353">IF(C2499&lt;0,-C2499,0)</f>
        <v>0</v>
      </c>
      <c r="F2499" s="2">
        <f t="shared" si="350"/>
        <v>4.0802316837398378E-2</v>
      </c>
      <c r="G2499" s="2">
        <f t="shared" si="350"/>
        <v>3.0880745668642545E-2</v>
      </c>
      <c r="H2499" s="2">
        <f t="shared" si="346"/>
        <v>1.3212866449280907</v>
      </c>
      <c r="I2499" s="2">
        <f t="shared" si="347"/>
        <v>56.92044314367827</v>
      </c>
    </row>
    <row r="2500" spans="1:9" ht="13.5" x14ac:dyDescent="0.25">
      <c r="A2500" s="3">
        <f>TITRES_STAT!B2503</f>
        <v>45644</v>
      </c>
      <c r="B2500" s="6">
        <f>TITRES_STAT!D2503</f>
        <v>10.0069</v>
      </c>
      <c r="C2500" s="2">
        <f t="shared" si="351"/>
        <v>-0.19239999999999924</v>
      </c>
      <c r="D2500" s="2">
        <f t="shared" si="352"/>
        <v>0</v>
      </c>
      <c r="E2500" s="2">
        <f t="shared" si="353"/>
        <v>0.19239999999999924</v>
      </c>
      <c r="F2500" s="2">
        <f t="shared" si="350"/>
        <v>3.7887865634727062E-2</v>
      </c>
      <c r="G2500" s="2">
        <f t="shared" si="350"/>
        <v>4.2417835263739448E-2</v>
      </c>
      <c r="H2500" s="2">
        <f t="shared" si="346"/>
        <v>0.89320601579862335</v>
      </c>
      <c r="I2500" s="2">
        <f t="shared" si="347"/>
        <v>47.179546670827399</v>
      </c>
    </row>
    <row r="2501" spans="1:9" ht="13.5" x14ac:dyDescent="0.25">
      <c r="A2501" s="3">
        <f>TITRES_STAT!B2504</f>
        <v>45645</v>
      </c>
      <c r="B2501" s="6">
        <f>TITRES_STAT!D2504</f>
        <v>10.1031</v>
      </c>
      <c r="C2501" s="2">
        <f t="shared" si="351"/>
        <v>9.6199999999999619E-2</v>
      </c>
      <c r="D2501" s="2">
        <f t="shared" si="352"/>
        <v>9.6199999999999619E-2</v>
      </c>
      <c r="E2501" s="2">
        <f t="shared" si="353"/>
        <v>0</v>
      </c>
      <c r="F2501" s="2">
        <f t="shared" si="350"/>
        <v>4.2053018089389389E-2</v>
      </c>
      <c r="G2501" s="2">
        <f t="shared" si="350"/>
        <v>3.938798988775806E-2</v>
      </c>
      <c r="H2501" s="2">
        <f t="shared" si="346"/>
        <v>1.0676609344428523</v>
      </c>
      <c r="I2501" s="2">
        <f t="shared" si="347"/>
        <v>51.636170933922585</v>
      </c>
    </row>
    <row r="2502" spans="1:9" ht="13.5" x14ac:dyDescent="0.25">
      <c r="A2502" s="3">
        <f>TITRES_STAT!B2505</f>
        <v>45646</v>
      </c>
      <c r="B2502" s="6">
        <f>TITRES_STAT!D2505</f>
        <v>10.1031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3.9049231083004433E-2</v>
      </c>
      <c r="G2502" s="2">
        <f t="shared" si="350"/>
        <v>3.6574562038632484E-2</v>
      </c>
      <c r="H2502" s="2">
        <f t="shared" si="346"/>
        <v>1.0676609344428523</v>
      </c>
      <c r="I2502" s="2">
        <f t="shared" si="347"/>
        <v>51.636170933922585</v>
      </c>
    </row>
    <row r="2503" spans="1:9" ht="13.5" x14ac:dyDescent="0.25">
      <c r="A2503" s="3">
        <f>TITRES_STAT!B2506</f>
        <v>45649</v>
      </c>
      <c r="B2503" s="6">
        <f>TITRES_STAT!D2506</f>
        <v>10.0069</v>
      </c>
      <c r="C2503" s="2">
        <f t="shared" si="351"/>
        <v>-9.6199999999999619E-2</v>
      </c>
      <c r="D2503" s="2">
        <f t="shared" si="352"/>
        <v>0</v>
      </c>
      <c r="E2503" s="2">
        <f t="shared" si="353"/>
        <v>9.6199999999999619E-2</v>
      </c>
      <c r="F2503" s="2">
        <f t="shared" si="350"/>
        <v>3.6260000291361262E-2</v>
      </c>
      <c r="G2503" s="2">
        <f t="shared" si="350"/>
        <v>4.0833521893015853E-2</v>
      </c>
      <c r="H2503" s="2">
        <f t="shared" si="346"/>
        <v>0.88799590655840921</v>
      </c>
      <c r="I2503" s="2">
        <f t="shared" si="347"/>
        <v>47.033783467100818</v>
      </c>
    </row>
    <row r="2504" spans="1:9" ht="13.5" x14ac:dyDescent="0.25">
      <c r="A2504" s="3">
        <f>TITRES_STAT!B2507</f>
        <v>45650</v>
      </c>
      <c r="B2504" s="6">
        <f>TITRES_STAT!D2507</f>
        <v>10.0069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3.3670000270549741E-2</v>
      </c>
      <c r="G2504" s="2">
        <f t="shared" si="350"/>
        <v>3.7916841757800433E-2</v>
      </c>
      <c r="H2504" s="2">
        <f t="shared" si="346"/>
        <v>0.88799590655840921</v>
      </c>
      <c r="I2504" s="2">
        <f t="shared" si="347"/>
        <v>47.033783467100818</v>
      </c>
    </row>
    <row r="2505" spans="1:9" ht="13.5" x14ac:dyDescent="0.25">
      <c r="A2505" s="3">
        <f>TITRES_STAT!B2508</f>
        <v>45651</v>
      </c>
      <c r="B2505" s="6">
        <f>TITRES_STAT!D2508</f>
        <v>10.0069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3.1265000251224757E-2</v>
      </c>
      <c r="G2505" s="2">
        <f t="shared" si="350"/>
        <v>3.5208495917957543E-2</v>
      </c>
      <c r="H2505" s="2">
        <f t="shared" si="346"/>
        <v>0.88799590655840921</v>
      </c>
      <c r="I2505" s="2">
        <f t="shared" si="347"/>
        <v>47.033783467100818</v>
      </c>
    </row>
    <row r="2506" spans="1:9" ht="13.5" x14ac:dyDescent="0.25">
      <c r="A2506" s="3">
        <f>TITRES_STAT!B2509</f>
        <v>45652</v>
      </c>
      <c r="B2506" s="6">
        <f>TITRES_STAT!D2509</f>
        <v>9.9972999999999992</v>
      </c>
      <c r="C2506" s="2">
        <f t="shared" si="351"/>
        <v>-9.6000000000007191E-3</v>
      </c>
      <c r="D2506" s="2">
        <f t="shared" si="352"/>
        <v>0</v>
      </c>
      <c r="E2506" s="2">
        <f t="shared" si="353"/>
        <v>9.6000000000007191E-3</v>
      </c>
      <c r="F2506" s="2">
        <f t="shared" si="350"/>
        <v>2.9031785947565846E-2</v>
      </c>
      <c r="G2506" s="2">
        <f t="shared" si="350"/>
        <v>3.3379317638103485E-2</v>
      </c>
      <c r="H2506" s="2">
        <f t="shared" si="346"/>
        <v>0.86975372781213467</v>
      </c>
      <c r="I2506" s="2">
        <f t="shared" si="347"/>
        <v>46.517020657574221</v>
      </c>
    </row>
    <row r="2507" spans="1:9" ht="13.5" x14ac:dyDescent="0.25">
      <c r="A2507" s="3">
        <f>TITRES_STAT!B2510</f>
        <v>45653</v>
      </c>
      <c r="B2507" s="6">
        <f>TITRES_STAT!D2510</f>
        <v>9.9972999999999992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2.695808695131114E-2</v>
      </c>
      <c r="G2507" s="2">
        <f t="shared" si="350"/>
        <v>3.0995080663953237E-2</v>
      </c>
      <c r="H2507" s="2">
        <f t="shared" si="346"/>
        <v>0.86975372781213456</v>
      </c>
      <c r="I2507" s="2">
        <f t="shared" si="347"/>
        <v>46.517020657574214</v>
      </c>
    </row>
    <row r="2508" spans="1:9" ht="13.5" x14ac:dyDescent="0.25">
      <c r="A2508" s="3">
        <f>TITRES_STAT!B2511</f>
        <v>45656</v>
      </c>
      <c r="B2508" s="6">
        <f>TITRES_STAT!D2511</f>
        <v>9.9972999999999992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2.5032509311931773E-2</v>
      </c>
      <c r="G2508" s="2">
        <f t="shared" si="350"/>
        <v>2.8781146330813721E-2</v>
      </c>
      <c r="H2508" s="2">
        <f t="shared" si="346"/>
        <v>0.86975372781213456</v>
      </c>
      <c r="I2508" s="2">
        <f t="shared" si="347"/>
        <v>46.517020657574214</v>
      </c>
    </row>
    <row r="2509" spans="1:9" ht="13.5" x14ac:dyDescent="0.25">
      <c r="A2509" s="3">
        <f>TITRES_STAT!B2512</f>
        <v>45657</v>
      </c>
      <c r="B2509" s="6">
        <f>TITRES_STAT!D2512</f>
        <v>9.9588000000000001</v>
      </c>
      <c r="C2509" s="2">
        <f t="shared" si="351"/>
        <v>-3.8499999999999091E-2</v>
      </c>
      <c r="D2509" s="2">
        <f t="shared" si="352"/>
        <v>0</v>
      </c>
      <c r="E2509" s="2">
        <f t="shared" si="353"/>
        <v>3.8499999999999091E-2</v>
      </c>
      <c r="F2509" s="2">
        <f t="shared" ref="F2509:G2524" si="354">((F2508*13)+D2509)/14</f>
        <v>2.3244472932508076E-2</v>
      </c>
      <c r="G2509" s="2">
        <f t="shared" si="354"/>
        <v>2.9475350164326959E-2</v>
      </c>
      <c r="H2509" s="2">
        <f t="shared" si="346"/>
        <v>0.78860718542506381</v>
      </c>
      <c r="I2509" s="2">
        <f t="shared" si="347"/>
        <v>44.090574601915776</v>
      </c>
    </row>
    <row r="2510" spans="1:9" ht="13.5" x14ac:dyDescent="0.25">
      <c r="A2510" s="3">
        <f>TITRES_STAT!B2513</f>
        <v>45659</v>
      </c>
      <c r="B2510" s="6">
        <f>TITRES_STAT!D2513</f>
        <v>10.055</v>
      </c>
      <c r="C2510" s="2">
        <f t="shared" si="351"/>
        <v>9.6199999999999619E-2</v>
      </c>
      <c r="D2510" s="2">
        <f t="shared" si="352"/>
        <v>9.6199999999999619E-2</v>
      </c>
      <c r="E2510" s="2">
        <f t="shared" si="353"/>
        <v>0</v>
      </c>
      <c r="F2510" s="2">
        <f t="shared" si="354"/>
        <v>2.8455582008757474E-2</v>
      </c>
      <c r="G2510" s="2">
        <f t="shared" si="354"/>
        <v>2.7369968009732178E-2</v>
      </c>
      <c r="H2510" s="2">
        <f t="shared" si="346"/>
        <v>1.0396644233796428</v>
      </c>
      <c r="I2510" s="2">
        <f t="shared" si="347"/>
        <v>50.972327185908362</v>
      </c>
    </row>
    <row r="2511" spans="1:9" ht="13.5" x14ac:dyDescent="0.25">
      <c r="A2511" s="3">
        <f>TITRES_STAT!B2514</f>
        <v>45660</v>
      </c>
      <c r="B2511" s="6">
        <f>TITRES_STAT!D2514</f>
        <v>9.7951999999999995</v>
      </c>
      <c r="C2511" s="2">
        <f t="shared" si="351"/>
        <v>-0.25980000000000025</v>
      </c>
      <c r="D2511" s="2">
        <f t="shared" si="352"/>
        <v>0</v>
      </c>
      <c r="E2511" s="2">
        <f t="shared" si="353"/>
        <v>0.25980000000000025</v>
      </c>
      <c r="F2511" s="2">
        <f t="shared" si="354"/>
        <v>2.642304043670337E-2</v>
      </c>
      <c r="G2511" s="2">
        <f t="shared" si="354"/>
        <v>4.3972113151894185E-2</v>
      </c>
      <c r="H2511" s="2">
        <f t="shared" si="346"/>
        <v>0.60090449475169572</v>
      </c>
      <c r="I2511" s="2">
        <f t="shared" si="347"/>
        <v>37.535311864115762</v>
      </c>
    </row>
    <row r="2512" spans="1:9" ht="13.5" x14ac:dyDescent="0.25">
      <c r="A2512" s="3">
        <f>TITRES_STAT!B2515</f>
        <v>45663</v>
      </c>
      <c r="B2512" s="6">
        <f>TITRES_STAT!D2515</f>
        <v>9.9588000000000001</v>
      </c>
      <c r="C2512" s="2">
        <f t="shared" si="351"/>
        <v>0.16360000000000063</v>
      </c>
      <c r="D2512" s="2">
        <f t="shared" si="352"/>
        <v>0.16360000000000063</v>
      </c>
      <c r="E2512" s="2">
        <f t="shared" si="353"/>
        <v>0</v>
      </c>
      <c r="F2512" s="2">
        <f t="shared" si="354"/>
        <v>3.6221394691224602E-2</v>
      </c>
      <c r="G2512" s="2">
        <f t="shared" si="354"/>
        <v>4.0831247926758886E-2</v>
      </c>
      <c r="H2512" s="2">
        <f t="shared" si="346"/>
        <v>0.88709986910507332</v>
      </c>
      <c r="I2512" s="2">
        <f t="shared" si="347"/>
        <v>47.008633916432103</v>
      </c>
    </row>
    <row r="2513" spans="1:9" ht="13.5" x14ac:dyDescent="0.25">
      <c r="A2513" s="3">
        <f>TITRES_STAT!B2516</f>
        <v>45664</v>
      </c>
      <c r="B2513" s="6">
        <f>TITRES_STAT!D2516</f>
        <v>9.9588000000000001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3.3634152213279991E-2</v>
      </c>
      <c r="G2513" s="2">
        <f t="shared" si="354"/>
        <v>3.7914730217704681E-2</v>
      </c>
      <c r="H2513" s="2">
        <f t="shared" ref="H2513:H2576" si="355">F2513/G2513</f>
        <v>0.88709986910507332</v>
      </c>
      <c r="I2513" s="2">
        <f t="shared" ref="I2513:I2576" si="356">IF(G2513=0,100,100-(100/(1+H2513)))</f>
        <v>47.008633916432103</v>
      </c>
    </row>
    <row r="2514" spans="1:9" ht="13.5" x14ac:dyDescent="0.25">
      <c r="A2514" s="3">
        <f>TITRES_STAT!B2517</f>
        <v>45665</v>
      </c>
      <c r="B2514" s="6">
        <f>TITRES_STAT!D2517</f>
        <v>10.055</v>
      </c>
      <c r="C2514" s="2">
        <f t="shared" si="351"/>
        <v>9.6199999999999619E-2</v>
      </c>
      <c r="D2514" s="2">
        <f t="shared" si="352"/>
        <v>9.6199999999999619E-2</v>
      </c>
      <c r="E2514" s="2">
        <f t="shared" si="353"/>
        <v>0</v>
      </c>
      <c r="F2514" s="2">
        <f t="shared" si="354"/>
        <v>3.810314134090282E-2</v>
      </c>
      <c r="G2514" s="2">
        <f t="shared" si="354"/>
        <v>3.5206535202154346E-2</v>
      </c>
      <c r="H2514" s="2">
        <f t="shared" si="355"/>
        <v>1.0822746720776779</v>
      </c>
      <c r="I2514" s="2">
        <f t="shared" si="356"/>
        <v>51.975596043618609</v>
      </c>
    </row>
    <row r="2515" spans="1:9" ht="13.5" x14ac:dyDescent="0.25">
      <c r="A2515" s="3">
        <f>TITRES_STAT!B2518</f>
        <v>45666</v>
      </c>
      <c r="B2515" s="6">
        <f>TITRES_STAT!D2518</f>
        <v>10.3437</v>
      </c>
      <c r="C2515" s="2">
        <f t="shared" si="351"/>
        <v>0.2887000000000004</v>
      </c>
      <c r="D2515" s="2">
        <f t="shared" si="352"/>
        <v>0.2887000000000004</v>
      </c>
      <c r="E2515" s="2">
        <f t="shared" si="353"/>
        <v>0</v>
      </c>
      <c r="F2515" s="2">
        <f t="shared" si="354"/>
        <v>5.6002916959409794E-2</v>
      </c>
      <c r="G2515" s="2">
        <f t="shared" si="354"/>
        <v>3.2691782687714749E-2</v>
      </c>
      <c r="H2515" s="2">
        <f t="shared" si="355"/>
        <v>1.7130579110467152</v>
      </c>
      <c r="I2515" s="2">
        <f t="shared" si="356"/>
        <v>63.141221721500465</v>
      </c>
    </row>
    <row r="2516" spans="1:9" ht="13.5" x14ac:dyDescent="0.25">
      <c r="A2516" s="3">
        <f>TITRES_STAT!B2519</f>
        <v>45667</v>
      </c>
      <c r="B2516" s="6">
        <f>TITRES_STAT!D2519</f>
        <v>10.488</v>
      </c>
      <c r="C2516" s="2">
        <f t="shared" si="351"/>
        <v>0.14429999999999943</v>
      </c>
      <c r="D2516" s="2">
        <f t="shared" si="352"/>
        <v>0.14429999999999943</v>
      </c>
      <c r="E2516" s="2">
        <f t="shared" si="353"/>
        <v>0</v>
      </c>
      <c r="F2516" s="2">
        <f t="shared" si="354"/>
        <v>6.2309851462309052E-2</v>
      </c>
      <c r="G2516" s="2">
        <f t="shared" si="354"/>
        <v>3.0356655352877984E-2</v>
      </c>
      <c r="H2516" s="2">
        <f t="shared" si="355"/>
        <v>2.0525927753895892</v>
      </c>
      <c r="I2516" s="2">
        <f t="shared" si="356"/>
        <v>67.240962893507003</v>
      </c>
    </row>
    <row r="2517" spans="1:9" ht="13.5" x14ac:dyDescent="0.25">
      <c r="A2517" s="3">
        <f>TITRES_STAT!B2520</f>
        <v>45670</v>
      </c>
      <c r="B2517" s="6">
        <f>TITRES_STAT!D2520</f>
        <v>10.488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5.7859147786429831E-2</v>
      </c>
      <c r="G2517" s="2">
        <f t="shared" si="354"/>
        <v>2.8188322827672415E-2</v>
      </c>
      <c r="H2517" s="2">
        <f t="shared" si="355"/>
        <v>2.0525927753895892</v>
      </c>
      <c r="I2517" s="2">
        <f t="shared" si="356"/>
        <v>67.240962893507003</v>
      </c>
    </row>
    <row r="2518" spans="1:9" ht="13.5" x14ac:dyDescent="0.25">
      <c r="A2518" s="3">
        <f>TITRES_STAT!B2521</f>
        <v>45671</v>
      </c>
      <c r="B2518" s="6">
        <f>TITRES_STAT!D2521</f>
        <v>10.488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5.3726351515970557E-2</v>
      </c>
      <c r="G2518" s="2">
        <f t="shared" si="354"/>
        <v>2.6174871197124385E-2</v>
      </c>
      <c r="H2518" s="2">
        <f t="shared" si="355"/>
        <v>2.0525927753895892</v>
      </c>
      <c r="I2518" s="2">
        <f t="shared" si="356"/>
        <v>67.240962893507003</v>
      </c>
    </row>
    <row r="2519" spans="1:9" ht="13.5" x14ac:dyDescent="0.25">
      <c r="A2519" s="3">
        <f>TITRES_STAT!B2522</f>
        <v>45672</v>
      </c>
      <c r="B2519" s="6">
        <f>TITRES_STAT!D2522</f>
        <v>10.478400000000001</v>
      </c>
      <c r="C2519" s="2">
        <f t="shared" si="351"/>
        <v>-9.5999999999989427E-3</v>
      </c>
      <c r="D2519" s="2">
        <f t="shared" si="352"/>
        <v>0</v>
      </c>
      <c r="E2519" s="2">
        <f t="shared" si="353"/>
        <v>9.5999999999989427E-3</v>
      </c>
      <c r="F2519" s="2">
        <f t="shared" si="354"/>
        <v>4.9888754979115511E-2</v>
      </c>
      <c r="G2519" s="2">
        <f t="shared" si="354"/>
        <v>2.499095182590114E-2</v>
      </c>
      <c r="H2519" s="2">
        <f t="shared" si="355"/>
        <v>1.9962727040836346</v>
      </c>
      <c r="I2519" s="2">
        <f t="shared" si="356"/>
        <v>66.625200749014084</v>
      </c>
    </row>
    <row r="2520" spans="1:9" ht="13.5" x14ac:dyDescent="0.25">
      <c r="A2520" s="3">
        <f>TITRES_STAT!B2523</f>
        <v>45673</v>
      </c>
      <c r="B2520" s="6">
        <f>TITRES_STAT!D2523</f>
        <v>10.4687</v>
      </c>
      <c r="C2520" s="2">
        <f t="shared" si="351"/>
        <v>-9.700000000000486E-3</v>
      </c>
      <c r="D2520" s="2">
        <f t="shared" si="352"/>
        <v>0</v>
      </c>
      <c r="E2520" s="2">
        <f t="shared" si="353"/>
        <v>9.700000000000486E-3</v>
      </c>
      <c r="F2520" s="2">
        <f t="shared" si="354"/>
        <v>4.6325272480607256E-2</v>
      </c>
      <c r="G2520" s="2">
        <f t="shared" si="354"/>
        <v>2.3898740981193951E-2</v>
      </c>
      <c r="H2520" s="2">
        <f t="shared" si="355"/>
        <v>1.9383980318068164</v>
      </c>
      <c r="I2520" s="2">
        <f t="shared" si="356"/>
        <v>65.967850877401332</v>
      </c>
    </row>
    <row r="2521" spans="1:9" ht="13.5" x14ac:dyDescent="0.25">
      <c r="A2521" s="3">
        <f>TITRES_STAT!B2524</f>
        <v>45674</v>
      </c>
      <c r="B2521" s="6">
        <f>TITRES_STAT!D2524</f>
        <v>10.4206</v>
      </c>
      <c r="C2521" s="2">
        <f t="shared" si="351"/>
        <v>-4.809999999999981E-2</v>
      </c>
      <c r="D2521" s="2">
        <f t="shared" si="352"/>
        <v>0</v>
      </c>
      <c r="E2521" s="2">
        <f t="shared" si="353"/>
        <v>4.809999999999981E-2</v>
      </c>
      <c r="F2521" s="2">
        <f t="shared" si="354"/>
        <v>4.3016324446278169E-2</v>
      </c>
      <c r="G2521" s="2">
        <f t="shared" si="354"/>
        <v>2.5627402339680083E-2</v>
      </c>
      <c r="H2521" s="2">
        <f t="shared" si="355"/>
        <v>1.6785284702723857</v>
      </c>
      <c r="I2521" s="2">
        <f t="shared" si="356"/>
        <v>62.666067913838233</v>
      </c>
    </row>
    <row r="2522" spans="1:9" ht="13.5" x14ac:dyDescent="0.25">
      <c r="A2522" s="3">
        <f>TITRES_STAT!B2525</f>
        <v>45677</v>
      </c>
      <c r="B2522" s="6">
        <f>TITRES_STAT!D2525</f>
        <v>10.411</v>
      </c>
      <c r="C2522" s="2">
        <f t="shared" si="351"/>
        <v>-9.6000000000007191E-3</v>
      </c>
      <c r="D2522" s="2">
        <f t="shared" si="352"/>
        <v>0</v>
      </c>
      <c r="E2522" s="2">
        <f t="shared" si="353"/>
        <v>9.6000000000007191E-3</v>
      </c>
      <c r="F2522" s="2">
        <f t="shared" si="354"/>
        <v>3.9943729842972585E-2</v>
      </c>
      <c r="G2522" s="2">
        <f t="shared" si="354"/>
        <v>2.4482587886845843E-2</v>
      </c>
      <c r="H2522" s="2">
        <f t="shared" si="355"/>
        <v>1.6315158359722992</v>
      </c>
      <c r="I2522" s="2">
        <f t="shared" si="356"/>
        <v>61.99908864958369</v>
      </c>
    </row>
    <row r="2523" spans="1:9" ht="13.5" x14ac:dyDescent="0.25">
      <c r="A2523" s="3">
        <f>TITRES_STAT!B2526</f>
        <v>45678</v>
      </c>
      <c r="B2523" s="6">
        <f>TITRES_STAT!D2526</f>
        <v>10.295500000000001</v>
      </c>
      <c r="C2523" s="2">
        <f t="shared" si="351"/>
        <v>-0.11549999999999905</v>
      </c>
      <c r="D2523" s="2">
        <f t="shared" si="352"/>
        <v>0</v>
      </c>
      <c r="E2523" s="2">
        <f t="shared" si="353"/>
        <v>0.11549999999999905</v>
      </c>
      <c r="F2523" s="2">
        <f t="shared" si="354"/>
        <v>3.7090606282760251E-2</v>
      </c>
      <c r="G2523" s="2">
        <f t="shared" si="354"/>
        <v>3.0983831609213929E-2</v>
      </c>
      <c r="H2523" s="2">
        <f t="shared" si="355"/>
        <v>1.1970955287444274</v>
      </c>
      <c r="I2523" s="2">
        <f t="shared" si="356"/>
        <v>54.485365478329051</v>
      </c>
    </row>
    <row r="2524" spans="1:9" ht="13.5" x14ac:dyDescent="0.25">
      <c r="A2524" s="3">
        <f>TITRES_STAT!B2527</f>
        <v>45679</v>
      </c>
      <c r="B2524" s="6">
        <f>TITRES_STAT!D2527</f>
        <v>10.276300000000001</v>
      </c>
      <c r="C2524" s="2">
        <f t="shared" si="351"/>
        <v>-1.9199999999999662E-2</v>
      </c>
      <c r="D2524" s="2">
        <f t="shared" si="352"/>
        <v>0</v>
      </c>
      <c r="E2524" s="2">
        <f t="shared" si="353"/>
        <v>1.9199999999999662E-2</v>
      </c>
      <c r="F2524" s="2">
        <f t="shared" si="354"/>
        <v>3.4441277262563089E-2</v>
      </c>
      <c r="G2524" s="2">
        <f t="shared" si="354"/>
        <v>3.0142129351412909E-2</v>
      </c>
      <c r="H2524" s="2">
        <f t="shared" si="355"/>
        <v>1.1426292038305734</v>
      </c>
      <c r="I2524" s="2">
        <f t="shared" si="356"/>
        <v>53.328368799780712</v>
      </c>
    </row>
    <row r="2525" spans="1:9" ht="13.5" x14ac:dyDescent="0.25">
      <c r="A2525" s="3">
        <f>TITRES_STAT!B2528</f>
        <v>45680</v>
      </c>
      <c r="B2525" s="6">
        <f>TITRES_STAT!D2528</f>
        <v>10.2667</v>
      </c>
      <c r="C2525" s="2">
        <f t="shared" si="351"/>
        <v>-9.6000000000007191E-3</v>
      </c>
      <c r="D2525" s="2">
        <f t="shared" si="352"/>
        <v>0</v>
      </c>
      <c r="E2525" s="2">
        <f t="shared" si="353"/>
        <v>9.6000000000007191E-3</v>
      </c>
      <c r="F2525" s="2">
        <f t="shared" ref="F2525:G2540" si="357">((F2524*13)+D2525)/14</f>
        <v>3.1981186029522865E-2</v>
      </c>
      <c r="G2525" s="2">
        <f t="shared" si="357"/>
        <v>2.8674834397740608E-2</v>
      </c>
      <c r="H2525" s="2">
        <f t="shared" si="355"/>
        <v>1.1153049948230138</v>
      </c>
      <c r="I2525" s="2">
        <f t="shared" si="356"/>
        <v>52.725493371055492</v>
      </c>
    </row>
    <row r="2526" spans="1:9" ht="13.5" x14ac:dyDescent="0.25">
      <c r="A2526" s="3">
        <f>TITRES_STAT!B2529</f>
        <v>45681</v>
      </c>
      <c r="B2526" s="6">
        <f>TITRES_STAT!D2529</f>
        <v>10.382099999999999</v>
      </c>
      <c r="C2526" s="2">
        <f t="shared" si="351"/>
        <v>0.11539999999999928</v>
      </c>
      <c r="D2526" s="2">
        <f t="shared" si="352"/>
        <v>0.11539999999999928</v>
      </c>
      <c r="E2526" s="2">
        <f t="shared" si="353"/>
        <v>0</v>
      </c>
      <c r="F2526" s="2">
        <f t="shared" si="357"/>
        <v>3.7939672741699751E-2</v>
      </c>
      <c r="G2526" s="2">
        <f t="shared" si="357"/>
        <v>2.6626631940759139E-2</v>
      </c>
      <c r="H2526" s="2">
        <f t="shared" si="355"/>
        <v>1.4248768986671196</v>
      </c>
      <c r="I2526" s="2">
        <f t="shared" si="356"/>
        <v>58.760793154090862</v>
      </c>
    </row>
    <row r="2527" spans="1:9" ht="13.5" x14ac:dyDescent="0.25">
      <c r="A2527" s="3">
        <f>TITRES_STAT!B2530</f>
        <v>45684</v>
      </c>
      <c r="B2527" s="6">
        <f>TITRES_STAT!D2530</f>
        <v>10.411</v>
      </c>
      <c r="C2527" s="2">
        <f t="shared" si="351"/>
        <v>2.8900000000000148E-2</v>
      </c>
      <c r="D2527" s="2">
        <f t="shared" si="352"/>
        <v>2.8900000000000148E-2</v>
      </c>
      <c r="E2527" s="2">
        <f t="shared" si="353"/>
        <v>0</v>
      </c>
      <c r="F2527" s="2">
        <f t="shared" si="357"/>
        <v>3.7293981831578345E-2</v>
      </c>
      <c r="G2527" s="2">
        <f t="shared" si="357"/>
        <v>2.4724729659276346E-2</v>
      </c>
      <c r="H2527" s="2">
        <f t="shared" si="355"/>
        <v>1.5083676281000793</v>
      </c>
      <c r="I2527" s="2">
        <f t="shared" si="356"/>
        <v>60.133435434365211</v>
      </c>
    </row>
    <row r="2528" spans="1:9" ht="13.5" x14ac:dyDescent="0.25">
      <c r="A2528" s="3">
        <f>TITRES_STAT!B2531</f>
        <v>45685</v>
      </c>
      <c r="B2528" s="6">
        <f>TITRES_STAT!D2531</f>
        <v>10.3437</v>
      </c>
      <c r="C2528" s="2">
        <f t="shared" si="351"/>
        <v>-6.7299999999999471E-2</v>
      </c>
      <c r="D2528" s="2">
        <f t="shared" si="352"/>
        <v>0</v>
      </c>
      <c r="E2528" s="2">
        <f t="shared" si="353"/>
        <v>6.7299999999999471E-2</v>
      </c>
      <c r="F2528" s="2">
        <f t="shared" si="357"/>
        <v>3.4630125986465608E-2</v>
      </c>
      <c r="G2528" s="2">
        <f t="shared" si="357"/>
        <v>2.7765820397899429E-2</v>
      </c>
      <c r="H2528" s="2">
        <f t="shared" si="355"/>
        <v>1.2472214215246269</v>
      </c>
      <c r="I2528" s="2">
        <f t="shared" si="356"/>
        <v>55.500602191592222</v>
      </c>
    </row>
    <row r="2529" spans="1:9" ht="13.5" x14ac:dyDescent="0.25">
      <c r="A2529" s="3">
        <f>TITRES_STAT!B2532</f>
        <v>45686</v>
      </c>
      <c r="B2529" s="6">
        <f>TITRES_STAT!D2532</f>
        <v>10.199299999999999</v>
      </c>
      <c r="C2529" s="2">
        <f t="shared" si="351"/>
        <v>-0.14440000000000097</v>
      </c>
      <c r="D2529" s="2">
        <f t="shared" si="352"/>
        <v>0</v>
      </c>
      <c r="E2529" s="2">
        <f t="shared" si="353"/>
        <v>0.14440000000000097</v>
      </c>
      <c r="F2529" s="2">
        <f t="shared" si="357"/>
        <v>3.2156545558860924E-2</v>
      </c>
      <c r="G2529" s="2">
        <f t="shared" si="357"/>
        <v>3.6096833226620974E-2</v>
      </c>
      <c r="H2529" s="2">
        <f t="shared" si="355"/>
        <v>0.89084118146812574</v>
      </c>
      <c r="I2529" s="2">
        <f t="shared" si="356"/>
        <v>47.113485267781222</v>
      </c>
    </row>
    <row r="2530" spans="1:9" ht="13.5" x14ac:dyDescent="0.25">
      <c r="A2530" s="3">
        <f>TITRES_STAT!B2533</f>
        <v>45687</v>
      </c>
      <c r="B2530" s="6">
        <f>TITRES_STAT!D2533</f>
        <v>10.382099999999999</v>
      </c>
      <c r="C2530" s="2">
        <f t="shared" si="351"/>
        <v>0.1828000000000003</v>
      </c>
      <c r="D2530" s="2">
        <f t="shared" si="352"/>
        <v>0.1828000000000003</v>
      </c>
      <c r="E2530" s="2">
        <f t="shared" si="353"/>
        <v>0</v>
      </c>
      <c r="F2530" s="2">
        <f t="shared" si="357"/>
        <v>4.2916792304656601E-2</v>
      </c>
      <c r="G2530" s="2">
        <f t="shared" si="357"/>
        <v>3.3518487996148046E-2</v>
      </c>
      <c r="H2530" s="2">
        <f t="shared" si="355"/>
        <v>1.2803916545874208</v>
      </c>
      <c r="I2530" s="2">
        <f t="shared" si="356"/>
        <v>56.147883720398688</v>
      </c>
    </row>
    <row r="2531" spans="1:9" ht="13.5" x14ac:dyDescent="0.25">
      <c r="A2531" s="3">
        <f>TITRES_STAT!B2534</f>
        <v>45688</v>
      </c>
      <c r="B2531" s="6">
        <f>TITRES_STAT!D2534</f>
        <v>10.3725</v>
      </c>
      <c r="C2531" s="2">
        <f t="shared" si="351"/>
        <v>-9.5999999999989427E-3</v>
      </c>
      <c r="D2531" s="2">
        <f t="shared" si="352"/>
        <v>0</v>
      </c>
      <c r="E2531" s="2">
        <f t="shared" si="353"/>
        <v>9.5999999999989427E-3</v>
      </c>
      <c r="F2531" s="2">
        <f t="shared" si="357"/>
        <v>3.9851307140038268E-2</v>
      </c>
      <c r="G2531" s="2">
        <f t="shared" si="357"/>
        <v>3.1810024567851682E-2</v>
      </c>
      <c r="H2531" s="2">
        <f t="shared" si="355"/>
        <v>1.2527908318660459</v>
      </c>
      <c r="I2531" s="2">
        <f t="shared" si="356"/>
        <v>55.610614804763138</v>
      </c>
    </row>
    <row r="2532" spans="1:9" ht="13.5" x14ac:dyDescent="0.25">
      <c r="A2532" s="3">
        <f>TITRES_STAT!B2535</f>
        <v>45691</v>
      </c>
      <c r="B2532" s="6">
        <f>TITRES_STAT!D2535</f>
        <v>10.2859</v>
      </c>
      <c r="C2532" s="2">
        <f t="shared" si="351"/>
        <v>-8.6600000000000676E-2</v>
      </c>
      <c r="D2532" s="2">
        <f t="shared" si="352"/>
        <v>0</v>
      </c>
      <c r="E2532" s="2">
        <f t="shared" si="353"/>
        <v>8.6600000000000676E-2</v>
      </c>
      <c r="F2532" s="2">
        <f t="shared" si="357"/>
        <v>3.7004785201464108E-2</v>
      </c>
      <c r="G2532" s="2">
        <f t="shared" si="357"/>
        <v>3.572359424157661E-2</v>
      </c>
      <c r="H2532" s="2">
        <f t="shared" si="355"/>
        <v>1.0358639993283876</v>
      </c>
      <c r="I2532" s="2">
        <f t="shared" si="356"/>
        <v>50.880805381406098</v>
      </c>
    </row>
    <row r="2533" spans="1:9" ht="13.5" x14ac:dyDescent="0.25">
      <c r="A2533" s="3">
        <f>TITRES_STAT!B2536</f>
        <v>45692</v>
      </c>
      <c r="B2533" s="6">
        <f>TITRES_STAT!D2536</f>
        <v>10.401400000000001</v>
      </c>
      <c r="C2533" s="2">
        <f t="shared" si="351"/>
        <v>0.11550000000000082</v>
      </c>
      <c r="D2533" s="2">
        <f t="shared" si="352"/>
        <v>0.11550000000000082</v>
      </c>
      <c r="E2533" s="2">
        <f t="shared" si="353"/>
        <v>0</v>
      </c>
      <c r="F2533" s="2">
        <f t="shared" si="357"/>
        <v>4.2611586258502442E-2</v>
      </c>
      <c r="G2533" s="2">
        <f t="shared" si="357"/>
        <v>3.3171908938606852E-2</v>
      </c>
      <c r="H2533" s="2">
        <f t="shared" si="355"/>
        <v>1.2845684080878836</v>
      </c>
      <c r="I2533" s="2">
        <f t="shared" si="356"/>
        <v>56.228056185151814</v>
      </c>
    </row>
    <row r="2534" spans="1:9" ht="13.5" x14ac:dyDescent="0.25">
      <c r="A2534" s="3">
        <f>TITRES_STAT!B2537</f>
        <v>45693</v>
      </c>
      <c r="B2534" s="6">
        <f>TITRES_STAT!D2537</f>
        <v>10.295500000000001</v>
      </c>
      <c r="C2534" s="2">
        <f t="shared" si="351"/>
        <v>-0.10590000000000011</v>
      </c>
      <c r="D2534" s="2">
        <f t="shared" si="352"/>
        <v>0</v>
      </c>
      <c r="E2534" s="2">
        <f t="shared" si="353"/>
        <v>0.10590000000000011</v>
      </c>
      <c r="F2534" s="2">
        <f t="shared" si="357"/>
        <v>3.9567901525752271E-2</v>
      </c>
      <c r="G2534" s="2">
        <f t="shared" si="357"/>
        <v>3.8366772585849231E-2</v>
      </c>
      <c r="H2534" s="2">
        <f t="shared" si="355"/>
        <v>1.0313064888951866</v>
      </c>
      <c r="I2534" s="2">
        <f t="shared" si="356"/>
        <v>50.770599834794346</v>
      </c>
    </row>
    <row r="2535" spans="1:9" ht="13.5" x14ac:dyDescent="0.25">
      <c r="A2535" s="3">
        <f>TITRES_STAT!B2538</f>
        <v>45694</v>
      </c>
      <c r="B2535" s="6">
        <f>TITRES_STAT!D2538</f>
        <v>10.2859</v>
      </c>
      <c r="C2535" s="2">
        <f t="shared" si="351"/>
        <v>-9.6000000000007191E-3</v>
      </c>
      <c r="D2535" s="2">
        <f t="shared" si="352"/>
        <v>0</v>
      </c>
      <c r="E2535" s="2">
        <f t="shared" si="353"/>
        <v>9.6000000000007191E-3</v>
      </c>
      <c r="F2535" s="2">
        <f t="shared" si="357"/>
        <v>3.6741622845341396E-2</v>
      </c>
      <c r="G2535" s="2">
        <f t="shared" si="357"/>
        <v>3.6312003115431479E-2</v>
      </c>
      <c r="H2535" s="2">
        <f t="shared" si="355"/>
        <v>1.0118313420646117</v>
      </c>
      <c r="I2535" s="2">
        <f t="shared" si="356"/>
        <v>50.294044083548023</v>
      </c>
    </row>
    <row r="2536" spans="1:9" ht="13.5" x14ac:dyDescent="0.25">
      <c r="A2536" s="3">
        <f>TITRES_STAT!B2539</f>
        <v>45695</v>
      </c>
      <c r="B2536" s="6">
        <f>TITRES_STAT!D2539</f>
        <v>10.2859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3.4117221213531293E-2</v>
      </c>
      <c r="G2536" s="2">
        <f t="shared" si="357"/>
        <v>3.3718288607186377E-2</v>
      </c>
      <c r="H2536" s="2">
        <f t="shared" si="355"/>
        <v>1.0118313420646114</v>
      </c>
      <c r="I2536" s="2">
        <f t="shared" si="356"/>
        <v>50.294044083548016</v>
      </c>
    </row>
    <row r="2537" spans="1:9" ht="13.5" x14ac:dyDescent="0.25">
      <c r="A2537" s="3">
        <f>TITRES_STAT!B2540</f>
        <v>45698</v>
      </c>
      <c r="B2537" s="6">
        <f>TITRES_STAT!D2540</f>
        <v>10.324400000000001</v>
      </c>
      <c r="C2537" s="2">
        <f t="shared" si="351"/>
        <v>3.8500000000000867E-2</v>
      </c>
      <c r="D2537" s="2">
        <f t="shared" si="352"/>
        <v>3.8500000000000867E-2</v>
      </c>
      <c r="E2537" s="2">
        <f t="shared" si="353"/>
        <v>0</v>
      </c>
      <c r="F2537" s="2">
        <f t="shared" si="357"/>
        <v>3.4430276841136261E-2</v>
      </c>
      <c r="G2537" s="2">
        <f t="shared" si="357"/>
        <v>3.1309839420958781E-2</v>
      </c>
      <c r="H2537" s="2">
        <f t="shared" si="355"/>
        <v>1.0996631563076193</v>
      </c>
      <c r="I2537" s="2">
        <f t="shared" si="356"/>
        <v>52.373312976612944</v>
      </c>
    </row>
    <row r="2538" spans="1:9" ht="13.5" x14ac:dyDescent="0.25">
      <c r="A2538" s="3">
        <f>TITRES_STAT!B2541</f>
        <v>45699</v>
      </c>
      <c r="B2538" s="6">
        <f>TITRES_STAT!D2541</f>
        <v>10.1031</v>
      </c>
      <c r="C2538" s="2">
        <f t="shared" si="351"/>
        <v>-0.22130000000000116</v>
      </c>
      <c r="D2538" s="2">
        <f t="shared" si="352"/>
        <v>0</v>
      </c>
      <c r="E2538" s="2">
        <f t="shared" si="353"/>
        <v>0.22130000000000116</v>
      </c>
      <c r="F2538" s="2">
        <f t="shared" si="357"/>
        <v>3.1970971352483675E-2</v>
      </c>
      <c r="G2538" s="2">
        <f t="shared" si="357"/>
        <v>4.4880565176604666E-2</v>
      </c>
      <c r="H2538" s="2">
        <f t="shared" si="355"/>
        <v>0.71235670109496518</v>
      </c>
      <c r="I2538" s="2">
        <f t="shared" si="356"/>
        <v>41.600952689322803</v>
      </c>
    </row>
    <row r="2539" spans="1:9" ht="13.5" x14ac:dyDescent="0.25">
      <c r="A2539" s="3">
        <f>TITRES_STAT!B2542</f>
        <v>45700</v>
      </c>
      <c r="B2539" s="6">
        <f>TITRES_STAT!D2542</f>
        <v>10.1031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2.9687330541591984E-2</v>
      </c>
      <c r="G2539" s="2">
        <f t="shared" si="357"/>
        <v>4.1674810521132907E-2</v>
      </c>
      <c r="H2539" s="2">
        <f t="shared" si="355"/>
        <v>0.71235670109496518</v>
      </c>
      <c r="I2539" s="2">
        <f t="shared" si="356"/>
        <v>41.600952689322803</v>
      </c>
    </row>
    <row r="2540" spans="1:9" ht="13.5" x14ac:dyDescent="0.25">
      <c r="A2540" s="3">
        <f>TITRES_STAT!B2543</f>
        <v>45701</v>
      </c>
      <c r="B2540" s="6">
        <f>TITRES_STAT!D2543</f>
        <v>10.1031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2.7566806931478272E-2</v>
      </c>
      <c r="G2540" s="2">
        <f t="shared" si="357"/>
        <v>3.8698038341051989E-2</v>
      </c>
      <c r="H2540" s="2">
        <f t="shared" si="355"/>
        <v>0.71235670109496518</v>
      </c>
      <c r="I2540" s="2">
        <f t="shared" si="356"/>
        <v>41.600952689322803</v>
      </c>
    </row>
    <row r="2541" spans="1:9" ht="13.5" x14ac:dyDescent="0.25">
      <c r="A2541" s="3">
        <f>TITRES_STAT!B2544</f>
        <v>45702</v>
      </c>
      <c r="B2541" s="6">
        <f>TITRES_STAT!D2544</f>
        <v>10.257099999999999</v>
      </c>
      <c r="C2541" s="2">
        <f t="shared" si="351"/>
        <v>0.15399999999999991</v>
      </c>
      <c r="D2541" s="2">
        <f t="shared" si="352"/>
        <v>0.15399999999999991</v>
      </c>
      <c r="E2541" s="2">
        <f t="shared" si="353"/>
        <v>0</v>
      </c>
      <c r="F2541" s="2">
        <f t="shared" ref="F2541:G2556" si="358">((F2540*13)+D2541)/14</f>
        <v>3.6597749293515537E-2</v>
      </c>
      <c r="G2541" s="2">
        <f t="shared" si="358"/>
        <v>3.5933892745262562E-2</v>
      </c>
      <c r="H2541" s="2">
        <f t="shared" si="355"/>
        <v>1.0184743844191637</v>
      </c>
      <c r="I2541" s="2">
        <f t="shared" si="356"/>
        <v>50.457632372294874</v>
      </c>
    </row>
    <row r="2542" spans="1:9" ht="13.5" x14ac:dyDescent="0.25">
      <c r="A2542" s="3">
        <f>TITRES_STAT!B2545</f>
        <v>45705</v>
      </c>
      <c r="B2542" s="6">
        <f>TITRES_STAT!D2545</f>
        <v>10.247400000000001</v>
      </c>
      <c r="C2542" s="2">
        <f t="shared" si="351"/>
        <v>-9.6999999999987097E-3</v>
      </c>
      <c r="D2542" s="2">
        <f t="shared" si="352"/>
        <v>0</v>
      </c>
      <c r="E2542" s="2">
        <f t="shared" si="353"/>
        <v>9.6999999999987097E-3</v>
      </c>
      <c r="F2542" s="2">
        <f t="shared" si="358"/>
        <v>3.3983624343978711E-2</v>
      </c>
      <c r="G2542" s="2">
        <f t="shared" si="358"/>
        <v>3.4060043263458004E-2</v>
      </c>
      <c r="H2542" s="2">
        <f t="shared" si="355"/>
        <v>0.99775634696385485</v>
      </c>
      <c r="I2542" s="2">
        <f t="shared" si="356"/>
        <v>49.94384567868962</v>
      </c>
    </row>
    <row r="2543" spans="1:9" ht="13.5" x14ac:dyDescent="0.25">
      <c r="A2543" s="3">
        <f>TITRES_STAT!B2546</f>
        <v>45706</v>
      </c>
      <c r="B2543" s="6">
        <f>TITRES_STAT!D2546</f>
        <v>9.9972999999999992</v>
      </c>
      <c r="C2543" s="2">
        <f t="shared" si="351"/>
        <v>-0.25010000000000154</v>
      </c>
      <c r="D2543" s="2">
        <f t="shared" si="352"/>
        <v>0</v>
      </c>
      <c r="E2543" s="2">
        <f t="shared" si="353"/>
        <v>0.25010000000000154</v>
      </c>
      <c r="F2543" s="2">
        <f t="shared" si="358"/>
        <v>3.1556222605123092E-2</v>
      </c>
      <c r="G2543" s="2">
        <f t="shared" si="358"/>
        <v>4.9491468744639687E-2</v>
      </c>
      <c r="H2543" s="2">
        <f t="shared" si="355"/>
        <v>0.63760933764045702</v>
      </c>
      <c r="I2543" s="2">
        <f t="shared" si="356"/>
        <v>38.935375060767171</v>
      </c>
    </row>
    <row r="2544" spans="1:9" ht="13.5" x14ac:dyDescent="0.25">
      <c r="A2544" s="3">
        <f>TITRES_STAT!B2547</f>
        <v>45707</v>
      </c>
      <c r="B2544" s="6">
        <f>TITRES_STAT!D2547</f>
        <v>10.180099999999999</v>
      </c>
      <c r="C2544" s="2">
        <f t="shared" si="351"/>
        <v>0.1828000000000003</v>
      </c>
      <c r="D2544" s="2">
        <f t="shared" si="352"/>
        <v>0.1828000000000003</v>
      </c>
      <c r="E2544" s="2">
        <f t="shared" si="353"/>
        <v>0</v>
      </c>
      <c r="F2544" s="2">
        <f t="shared" si="358"/>
        <v>4.2359349561900031E-2</v>
      </c>
      <c r="G2544" s="2">
        <f t="shared" si="358"/>
        <v>4.5956363834308282E-2</v>
      </c>
      <c r="H2544" s="2">
        <f t="shared" si="355"/>
        <v>0.92172978947209627</v>
      </c>
      <c r="I2544" s="2">
        <f t="shared" si="356"/>
        <v>47.963547972334737</v>
      </c>
    </row>
    <row r="2545" spans="1:9" ht="13.5" x14ac:dyDescent="0.25">
      <c r="A2545" s="3">
        <f>TITRES_STAT!B2548</f>
        <v>45708</v>
      </c>
      <c r="B2545" s="6">
        <f>TITRES_STAT!D2548</f>
        <v>10.180099999999999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3.9333681736050029E-2</v>
      </c>
      <c r="G2545" s="2">
        <f t="shared" si="358"/>
        <v>4.2673766417571979E-2</v>
      </c>
      <c r="H2545" s="2">
        <f t="shared" si="355"/>
        <v>0.92172978947209616</v>
      </c>
      <c r="I2545" s="2">
        <f t="shared" si="356"/>
        <v>47.963547972334737</v>
      </c>
    </row>
    <row r="2546" spans="1:9" ht="13.5" x14ac:dyDescent="0.25">
      <c r="A2546" s="3">
        <f>TITRES_STAT!B2549</f>
        <v>45709</v>
      </c>
      <c r="B2546" s="6">
        <f>TITRES_STAT!D2549</f>
        <v>10.199299999999999</v>
      </c>
      <c r="C2546" s="2">
        <f t="shared" si="351"/>
        <v>1.9199999999999662E-2</v>
      </c>
      <c r="D2546" s="2">
        <f t="shared" si="352"/>
        <v>1.9199999999999662E-2</v>
      </c>
      <c r="E2546" s="2">
        <f t="shared" si="353"/>
        <v>0</v>
      </c>
      <c r="F2546" s="2">
        <f t="shared" si="358"/>
        <v>3.7895561612046429E-2</v>
      </c>
      <c r="G2546" s="2">
        <f t="shared" si="358"/>
        <v>3.9625640244888273E-2</v>
      </c>
      <c r="H2546" s="2">
        <f t="shared" si="355"/>
        <v>0.95633941503153319</v>
      </c>
      <c r="I2546" s="2">
        <f t="shared" si="356"/>
        <v>48.884125509280224</v>
      </c>
    </row>
    <row r="2547" spans="1:9" ht="13.5" x14ac:dyDescent="0.25">
      <c r="A2547" s="3">
        <f>TITRES_STAT!B2550</f>
        <v>45712</v>
      </c>
      <c r="B2547" s="6">
        <f>TITRES_STAT!D2550</f>
        <v>10.199299999999999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3.5188735782614541E-2</v>
      </c>
      <c r="G2547" s="2">
        <f t="shared" si="358"/>
        <v>3.6795237370253399E-2</v>
      </c>
      <c r="H2547" s="2">
        <f t="shared" si="355"/>
        <v>0.95633941503153308</v>
      </c>
      <c r="I2547" s="2">
        <f t="shared" si="356"/>
        <v>48.884125509280217</v>
      </c>
    </row>
    <row r="2548" spans="1:9" ht="13.5" x14ac:dyDescent="0.25">
      <c r="A2548" s="3">
        <f>TITRES_STAT!B2551</f>
        <v>45713</v>
      </c>
      <c r="B2548" s="6">
        <f>TITRES_STAT!D2551</f>
        <v>10.199299999999999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3.2675254655284931E-2</v>
      </c>
      <c r="G2548" s="2">
        <f t="shared" si="358"/>
        <v>3.4167006129521012E-2</v>
      </c>
      <c r="H2548" s="2">
        <f t="shared" si="355"/>
        <v>0.95633941503153308</v>
      </c>
      <c r="I2548" s="2">
        <f t="shared" si="356"/>
        <v>48.884125509280217</v>
      </c>
    </row>
    <row r="2549" spans="1:9" ht="13.5" x14ac:dyDescent="0.25">
      <c r="A2549" s="3">
        <f>TITRES_STAT!B2552</f>
        <v>45714</v>
      </c>
      <c r="B2549" s="6">
        <f>TITRES_STAT!D2552</f>
        <v>10.1031</v>
      </c>
      <c r="C2549" s="2">
        <f t="shared" si="351"/>
        <v>-9.6199999999999619E-2</v>
      </c>
      <c r="D2549" s="2">
        <f t="shared" si="352"/>
        <v>0</v>
      </c>
      <c r="E2549" s="2">
        <f t="shared" si="353"/>
        <v>9.6199999999999619E-2</v>
      </c>
      <c r="F2549" s="2">
        <f t="shared" si="358"/>
        <v>3.0341307894193151E-2</v>
      </c>
      <c r="G2549" s="2">
        <f t="shared" si="358"/>
        <v>3.8597934263126632E-2</v>
      </c>
      <c r="H2549" s="2">
        <f t="shared" si="355"/>
        <v>0.78608631455126343</v>
      </c>
      <c r="I2549" s="2">
        <f t="shared" si="356"/>
        <v>44.011664394212652</v>
      </c>
    </row>
    <row r="2550" spans="1:9" ht="13.5" x14ac:dyDescent="0.25">
      <c r="A2550" s="3">
        <f>TITRES_STAT!B2553</f>
        <v>45715</v>
      </c>
      <c r="B2550" s="6">
        <f>TITRES_STAT!D2553</f>
        <v>10.1031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2.8174071616036498E-2</v>
      </c>
      <c r="G2550" s="2">
        <f t="shared" si="358"/>
        <v>3.5840938958617584E-2</v>
      </c>
      <c r="H2550" s="2">
        <f t="shared" si="355"/>
        <v>0.78608631455126354</v>
      </c>
      <c r="I2550" s="2">
        <f t="shared" si="356"/>
        <v>44.011664394212659</v>
      </c>
    </row>
    <row r="2551" spans="1:9" ht="13.5" x14ac:dyDescent="0.25">
      <c r="A2551" s="3">
        <f>TITRES_STAT!B2554</f>
        <v>45716</v>
      </c>
      <c r="B2551" s="6">
        <f>TITRES_STAT!D2554</f>
        <v>10.199299999999999</v>
      </c>
      <c r="C2551" s="2">
        <f t="shared" si="351"/>
        <v>9.6199999999999619E-2</v>
      </c>
      <c r="D2551" s="2">
        <f t="shared" si="352"/>
        <v>9.6199999999999619E-2</v>
      </c>
      <c r="E2551" s="2">
        <f t="shared" si="353"/>
        <v>0</v>
      </c>
      <c r="F2551" s="2">
        <f t="shared" si="358"/>
        <v>3.3033066500605293E-2</v>
      </c>
      <c r="G2551" s="2">
        <f t="shared" si="358"/>
        <v>3.3280871890144899E-2</v>
      </c>
      <c r="H2551" s="2">
        <f t="shared" si="355"/>
        <v>0.99255411966496632</v>
      </c>
      <c r="I2551" s="2">
        <f t="shared" si="356"/>
        <v>49.813157387758039</v>
      </c>
    </row>
    <row r="2552" spans="1:9" ht="13.5" x14ac:dyDescent="0.25">
      <c r="A2552" s="3">
        <f>TITRES_STAT!B2555</f>
        <v>45719</v>
      </c>
      <c r="B2552" s="6">
        <f>TITRES_STAT!D2555</f>
        <v>10.180099999999999</v>
      </c>
      <c r="C2552" s="2">
        <f t="shared" si="351"/>
        <v>-1.9199999999999662E-2</v>
      </c>
      <c r="D2552" s="2">
        <f t="shared" si="352"/>
        <v>0</v>
      </c>
      <c r="E2552" s="2">
        <f t="shared" si="353"/>
        <v>1.9199999999999662E-2</v>
      </c>
      <c r="F2552" s="2">
        <f t="shared" si="358"/>
        <v>3.0673561750562055E-2</v>
      </c>
      <c r="G2552" s="2">
        <f t="shared" si="358"/>
        <v>3.22750953265631E-2</v>
      </c>
      <c r="H2552" s="2">
        <f t="shared" si="355"/>
        <v>0.95037865698624446</v>
      </c>
      <c r="I2552" s="2">
        <f t="shared" si="356"/>
        <v>48.72790489077564</v>
      </c>
    </row>
    <row r="2553" spans="1:9" ht="13.5" x14ac:dyDescent="0.25">
      <c r="A2553" s="3">
        <f>TITRES_STAT!B2556</f>
        <v>45720</v>
      </c>
      <c r="B2553" s="6">
        <f>TITRES_STAT!D2556</f>
        <v>10.180099999999999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2.8482593054093338E-2</v>
      </c>
      <c r="G2553" s="2">
        <f t="shared" si="358"/>
        <v>2.9969731374665735E-2</v>
      </c>
      <c r="H2553" s="2">
        <f t="shared" si="355"/>
        <v>0.95037865698624457</v>
      </c>
      <c r="I2553" s="2">
        <f t="shared" si="356"/>
        <v>48.727904890775648</v>
      </c>
    </row>
    <row r="2554" spans="1:9" ht="13.5" x14ac:dyDescent="0.25">
      <c r="A2554" s="3">
        <f>TITRES_STAT!B2557</f>
        <v>45721</v>
      </c>
      <c r="B2554" s="6">
        <f>TITRES_STAT!D2557</f>
        <v>10.151199999999999</v>
      </c>
      <c r="C2554" s="2">
        <f t="shared" si="351"/>
        <v>-2.8900000000000148E-2</v>
      </c>
      <c r="D2554" s="2">
        <f t="shared" si="352"/>
        <v>0</v>
      </c>
      <c r="E2554" s="2">
        <f t="shared" si="353"/>
        <v>2.8900000000000148E-2</v>
      </c>
      <c r="F2554" s="2">
        <f t="shared" si="358"/>
        <v>2.6448122121658098E-2</v>
      </c>
      <c r="G2554" s="2">
        <f t="shared" si="358"/>
        <v>2.989332199076105E-2</v>
      </c>
      <c r="H2554" s="2">
        <f t="shared" si="355"/>
        <v>0.88475018366417291</v>
      </c>
      <c r="I2554" s="2">
        <f t="shared" si="356"/>
        <v>46.942570497280229</v>
      </c>
    </row>
    <row r="2555" spans="1:9" ht="13.5" x14ac:dyDescent="0.25">
      <c r="A2555" s="3">
        <f>TITRES_STAT!B2558</f>
        <v>45722</v>
      </c>
      <c r="B2555" s="6">
        <f>TITRES_STAT!D2558</f>
        <v>10.1897</v>
      </c>
      <c r="C2555" s="2">
        <f t="shared" si="351"/>
        <v>3.8500000000000867E-2</v>
      </c>
      <c r="D2555" s="2">
        <f t="shared" si="352"/>
        <v>3.8500000000000867E-2</v>
      </c>
      <c r="E2555" s="2">
        <f t="shared" si="353"/>
        <v>0</v>
      </c>
      <c r="F2555" s="2">
        <f t="shared" si="358"/>
        <v>2.7308970541539725E-2</v>
      </c>
      <c r="G2555" s="2">
        <f t="shared" si="358"/>
        <v>2.7758084705706686E-2</v>
      </c>
      <c r="H2555" s="2">
        <f t="shared" si="355"/>
        <v>0.98382041956682154</v>
      </c>
      <c r="I2555" s="2">
        <f t="shared" si="356"/>
        <v>49.592211566289066</v>
      </c>
    </row>
    <row r="2556" spans="1:9" ht="13.5" x14ac:dyDescent="0.25">
      <c r="A2556" s="3">
        <f>TITRES_STAT!B2559</f>
        <v>45723</v>
      </c>
      <c r="B2556" s="6">
        <f>TITRES_STAT!D2559</f>
        <v>10.257099999999999</v>
      </c>
      <c r="C2556" s="2">
        <f t="shared" si="351"/>
        <v>6.7399999999999238E-2</v>
      </c>
      <c r="D2556" s="2">
        <f t="shared" si="352"/>
        <v>6.7399999999999238E-2</v>
      </c>
      <c r="E2556" s="2">
        <f t="shared" si="353"/>
        <v>0</v>
      </c>
      <c r="F2556" s="2">
        <f t="shared" si="358"/>
        <v>3.0172615502858262E-2</v>
      </c>
      <c r="G2556" s="2">
        <f t="shared" si="358"/>
        <v>2.5775364369584778E-2</v>
      </c>
      <c r="H2556" s="2">
        <f t="shared" si="355"/>
        <v>1.1705989901916689</v>
      </c>
      <c r="I2556" s="2">
        <f t="shared" si="356"/>
        <v>53.9297675656019</v>
      </c>
    </row>
    <row r="2557" spans="1:9" ht="13.5" x14ac:dyDescent="0.25">
      <c r="A2557" s="3">
        <f>TITRES_STAT!B2560</f>
        <v>45726</v>
      </c>
      <c r="B2557" s="6">
        <f>TITRES_STAT!D2560</f>
        <v>10.459099999999999</v>
      </c>
      <c r="C2557" s="2">
        <f t="shared" si="351"/>
        <v>0.20199999999999996</v>
      </c>
      <c r="D2557" s="2">
        <f t="shared" si="352"/>
        <v>0.20199999999999996</v>
      </c>
      <c r="E2557" s="2">
        <f t="shared" si="353"/>
        <v>0</v>
      </c>
      <c r="F2557" s="2">
        <f t="shared" ref="F2557:G2572" si="359">((F2556*13)+D2557)/14</f>
        <v>4.2446000109796947E-2</v>
      </c>
      <c r="G2557" s="2">
        <f t="shared" si="359"/>
        <v>2.3934266914614439E-2</v>
      </c>
      <c r="H2557" s="2">
        <f t="shared" si="355"/>
        <v>1.7734405762759797</v>
      </c>
      <c r="I2557" s="2">
        <f t="shared" si="356"/>
        <v>63.943701965205115</v>
      </c>
    </row>
    <row r="2558" spans="1:9" ht="13.5" x14ac:dyDescent="0.25">
      <c r="A2558" s="3">
        <f>TITRES_STAT!B2561</f>
        <v>45727</v>
      </c>
      <c r="B2558" s="6">
        <f>TITRES_STAT!D2561</f>
        <v>10.459099999999999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3.9414142959097169E-2</v>
      </c>
      <c r="G2558" s="2">
        <f t="shared" si="359"/>
        <v>2.2224676420713407E-2</v>
      </c>
      <c r="H2558" s="2">
        <f t="shared" si="355"/>
        <v>1.77344057627598</v>
      </c>
      <c r="I2558" s="2">
        <f t="shared" si="356"/>
        <v>63.943701965205115</v>
      </c>
    </row>
    <row r="2559" spans="1:9" ht="13.5" x14ac:dyDescent="0.25">
      <c r="A2559" s="3">
        <f>TITRES_STAT!B2562</f>
        <v>45728</v>
      </c>
      <c r="B2559" s="6">
        <f>TITRES_STAT!D2562</f>
        <v>10.565</v>
      </c>
      <c r="C2559" s="2">
        <f t="shared" si="351"/>
        <v>0.10590000000000011</v>
      </c>
      <c r="D2559" s="2">
        <f t="shared" si="352"/>
        <v>0.10590000000000011</v>
      </c>
      <c r="E2559" s="2">
        <f t="shared" si="353"/>
        <v>0</v>
      </c>
      <c r="F2559" s="2">
        <f t="shared" si="359"/>
        <v>4.4163132747733091E-2</v>
      </c>
      <c r="G2559" s="2">
        <f t="shared" si="359"/>
        <v>2.0637199533519592E-2</v>
      </c>
      <c r="H2559" s="2">
        <f t="shared" si="355"/>
        <v>2.1399770194595411</v>
      </c>
      <c r="I2559" s="2">
        <f t="shared" si="356"/>
        <v>68.152633162515244</v>
      </c>
    </row>
    <row r="2560" spans="1:9" ht="13.5" x14ac:dyDescent="0.25">
      <c r="A2560" s="3">
        <f>TITRES_STAT!B2563</f>
        <v>45729</v>
      </c>
      <c r="B2560" s="6">
        <f>TITRES_STAT!D2563</f>
        <v>10.4976</v>
      </c>
      <c r="C2560" s="2">
        <f t="shared" si="351"/>
        <v>-6.7399999999999238E-2</v>
      </c>
      <c r="D2560" s="2">
        <f t="shared" si="352"/>
        <v>0</v>
      </c>
      <c r="E2560" s="2">
        <f t="shared" si="353"/>
        <v>6.7399999999999238E-2</v>
      </c>
      <c r="F2560" s="2">
        <f t="shared" si="359"/>
        <v>4.1008623265752157E-2</v>
      </c>
      <c r="G2560" s="2">
        <f t="shared" si="359"/>
        <v>2.3977399566839565E-2</v>
      </c>
      <c r="H2560" s="2">
        <f t="shared" si="355"/>
        <v>1.7103032024568068</v>
      </c>
      <c r="I2560" s="2">
        <f t="shared" si="356"/>
        <v>63.103759051993492</v>
      </c>
    </row>
    <row r="2561" spans="1:9" ht="13.5" x14ac:dyDescent="0.25">
      <c r="A2561" s="3">
        <f>TITRES_STAT!B2564</f>
        <v>45730</v>
      </c>
      <c r="B2561" s="6">
        <f>TITRES_STAT!D2564</f>
        <v>11.0557</v>
      </c>
      <c r="C2561" s="2">
        <f t="shared" si="351"/>
        <v>0.5580999999999996</v>
      </c>
      <c r="D2561" s="2">
        <f t="shared" si="352"/>
        <v>0.5580999999999996</v>
      </c>
      <c r="E2561" s="2">
        <f t="shared" si="353"/>
        <v>0</v>
      </c>
      <c r="F2561" s="2">
        <f t="shared" si="359"/>
        <v>7.7943721603912691E-2</v>
      </c>
      <c r="G2561" s="2">
        <f t="shared" si="359"/>
        <v>2.2264728169208166E-2</v>
      </c>
      <c r="H2561" s="2">
        <f t="shared" si="355"/>
        <v>3.5007713101886355</v>
      </c>
      <c r="I2561" s="2">
        <f t="shared" si="356"/>
        <v>77.781586064232002</v>
      </c>
    </row>
    <row r="2562" spans="1:9" ht="13.5" x14ac:dyDescent="0.25">
      <c r="A2562" s="3">
        <f>TITRES_STAT!B2565</f>
        <v>45733</v>
      </c>
      <c r="B2562" s="6">
        <f>TITRES_STAT!D2565</f>
        <v>10.911300000000001</v>
      </c>
      <c r="C2562" s="2">
        <f t="shared" si="351"/>
        <v>-0.1443999999999992</v>
      </c>
      <c r="D2562" s="2">
        <f t="shared" si="352"/>
        <v>0</v>
      </c>
      <c r="E2562" s="2">
        <f t="shared" si="353"/>
        <v>0.1443999999999992</v>
      </c>
      <c r="F2562" s="2">
        <f t="shared" si="359"/>
        <v>7.237631291791892E-2</v>
      </c>
      <c r="G2562" s="2">
        <f t="shared" si="359"/>
        <v>3.0988676157121812E-2</v>
      </c>
      <c r="H2562" s="2">
        <f t="shared" si="355"/>
        <v>2.3355729218940966</v>
      </c>
      <c r="I2562" s="2">
        <f t="shared" si="356"/>
        <v>70.020142763595985</v>
      </c>
    </row>
    <row r="2563" spans="1:9" ht="13.5" x14ac:dyDescent="0.25">
      <c r="A2563" s="3">
        <f>TITRES_STAT!B2566</f>
        <v>45734</v>
      </c>
      <c r="B2563" s="6">
        <f>TITRES_STAT!D2566</f>
        <v>10.8729</v>
      </c>
      <c r="C2563" s="2">
        <f t="shared" ref="C2563:C2626" si="360">B2563-B2562</f>
        <v>-3.84000000000011E-2</v>
      </c>
      <c r="D2563" s="2">
        <f t="shared" ref="D2563:D2626" si="361">IF(C2563&gt;0,C2563,0)</f>
        <v>0</v>
      </c>
      <c r="E2563" s="2">
        <f t="shared" ref="E2563:E2626" si="362">IF(C2563&lt;0,-C2563,0)</f>
        <v>3.84000000000011E-2</v>
      </c>
      <c r="F2563" s="2">
        <f t="shared" si="359"/>
        <v>6.7206576280924718E-2</v>
      </c>
      <c r="G2563" s="2">
        <f t="shared" si="359"/>
        <v>3.1518056431613192E-2</v>
      </c>
      <c r="H2563" s="2">
        <f t="shared" si="355"/>
        <v>2.1323198156823935</v>
      </c>
      <c r="I2563" s="2">
        <f t="shared" si="356"/>
        <v>68.07477975290513</v>
      </c>
    </row>
    <row r="2564" spans="1:9" ht="13.5" x14ac:dyDescent="0.25">
      <c r="A2564" s="3">
        <f>TITRES_STAT!B2567</f>
        <v>45735</v>
      </c>
      <c r="B2564" s="6">
        <f>TITRES_STAT!D2567</f>
        <v>10.911300000000001</v>
      </c>
      <c r="C2564" s="2">
        <f t="shared" si="360"/>
        <v>3.84000000000011E-2</v>
      </c>
      <c r="D2564" s="2">
        <f t="shared" si="361"/>
        <v>3.84000000000011E-2</v>
      </c>
      <c r="E2564" s="2">
        <f t="shared" si="362"/>
        <v>0</v>
      </c>
      <c r="F2564" s="2">
        <f t="shared" si="359"/>
        <v>6.514896368943017E-2</v>
      </c>
      <c r="G2564" s="2">
        <f t="shared" si="359"/>
        <v>2.9266766686497966E-2</v>
      </c>
      <c r="H2564" s="2">
        <f t="shared" si="355"/>
        <v>2.2260389877466795</v>
      </c>
      <c r="I2564" s="2">
        <f t="shared" si="356"/>
        <v>69.002234511168169</v>
      </c>
    </row>
    <row r="2565" spans="1:9" ht="13.5" x14ac:dyDescent="0.25">
      <c r="A2565" s="3">
        <f>TITRES_STAT!B2568</f>
        <v>45737</v>
      </c>
      <c r="B2565" s="6">
        <f>TITRES_STAT!D2568</f>
        <v>10.8248</v>
      </c>
      <c r="C2565" s="2">
        <f t="shared" si="360"/>
        <v>-8.6500000000000909E-2</v>
      </c>
      <c r="D2565" s="2">
        <f t="shared" si="361"/>
        <v>0</v>
      </c>
      <c r="E2565" s="2">
        <f t="shared" si="362"/>
        <v>8.6500000000000909E-2</v>
      </c>
      <c r="F2565" s="2">
        <f t="shared" si="359"/>
        <v>6.0495466283042303E-2</v>
      </c>
      <c r="G2565" s="2">
        <f t="shared" si="359"/>
        <v>3.3354854780319604E-2</v>
      </c>
      <c r="H2565" s="2">
        <f t="shared" si="355"/>
        <v>1.8136929895655398</v>
      </c>
      <c r="I2565" s="2">
        <f t="shared" si="356"/>
        <v>64.45951979450291</v>
      </c>
    </row>
    <row r="2566" spans="1:9" ht="13.5" x14ac:dyDescent="0.25">
      <c r="A2566" s="3">
        <f>TITRES_STAT!B2569</f>
        <v>45740</v>
      </c>
      <c r="B2566" s="6">
        <f>TITRES_STAT!D2569</f>
        <v>10.863200000000001</v>
      </c>
      <c r="C2566" s="2">
        <f t="shared" si="360"/>
        <v>3.84000000000011E-2</v>
      </c>
      <c r="D2566" s="2">
        <f t="shared" si="361"/>
        <v>3.84000000000011E-2</v>
      </c>
      <c r="E2566" s="2">
        <f t="shared" si="362"/>
        <v>0</v>
      </c>
      <c r="F2566" s="2">
        <f t="shared" si="359"/>
        <v>5.8917218691396503E-2</v>
      </c>
      <c r="G2566" s="2">
        <f t="shared" si="359"/>
        <v>3.0972365153153918E-2</v>
      </c>
      <c r="H2566" s="2">
        <f t="shared" si="355"/>
        <v>1.9022511971578302</v>
      </c>
      <c r="I2566" s="2">
        <f t="shared" si="356"/>
        <v>65.543988715404851</v>
      </c>
    </row>
    <row r="2567" spans="1:9" ht="13.5" x14ac:dyDescent="0.25">
      <c r="A2567" s="3">
        <f>TITRES_STAT!B2570</f>
        <v>45741</v>
      </c>
      <c r="B2567" s="6">
        <f>TITRES_STAT!D2570</f>
        <v>10.863200000000001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5.4708845927725326E-2</v>
      </c>
      <c r="G2567" s="2">
        <f t="shared" si="359"/>
        <v>2.8760053356500066E-2</v>
      </c>
      <c r="H2567" s="2">
        <f t="shared" si="355"/>
        <v>1.9022511971578302</v>
      </c>
      <c r="I2567" s="2">
        <f t="shared" si="356"/>
        <v>65.543988715404851</v>
      </c>
    </row>
    <row r="2568" spans="1:9" ht="13.5" x14ac:dyDescent="0.25">
      <c r="A2568" s="3">
        <f>TITRES_STAT!B2571</f>
        <v>45742</v>
      </c>
      <c r="B2568" s="6">
        <f>TITRES_STAT!D2571</f>
        <v>10.8729</v>
      </c>
      <c r="C2568" s="2">
        <f t="shared" si="360"/>
        <v>9.6999999999987097E-3</v>
      </c>
      <c r="D2568" s="2">
        <f t="shared" si="361"/>
        <v>9.6999999999987097E-3</v>
      </c>
      <c r="E2568" s="2">
        <f t="shared" si="362"/>
        <v>0</v>
      </c>
      <c r="F2568" s="2">
        <f t="shared" si="359"/>
        <v>5.1493928361459142E-2</v>
      </c>
      <c r="G2568" s="2">
        <f t="shared" si="359"/>
        <v>2.6705763831035779E-2</v>
      </c>
      <c r="H2568" s="2">
        <f t="shared" si="355"/>
        <v>1.9281953022297045</v>
      </c>
      <c r="I2568" s="2">
        <f t="shared" si="356"/>
        <v>65.849272443045734</v>
      </c>
    </row>
    <row r="2569" spans="1:9" ht="13.5" x14ac:dyDescent="0.25">
      <c r="A2569" s="3">
        <f>TITRES_STAT!B2572</f>
        <v>45743</v>
      </c>
      <c r="B2569" s="6">
        <f>TITRES_STAT!D2572</f>
        <v>10.969099999999999</v>
      </c>
      <c r="C2569" s="2">
        <f t="shared" si="360"/>
        <v>9.6199999999999619E-2</v>
      </c>
      <c r="D2569" s="2">
        <f t="shared" si="361"/>
        <v>9.6199999999999619E-2</v>
      </c>
      <c r="E2569" s="2">
        <f t="shared" si="362"/>
        <v>0</v>
      </c>
      <c r="F2569" s="2">
        <f t="shared" si="359"/>
        <v>5.4687219192783465E-2</v>
      </c>
      <c r="G2569" s="2">
        <f t="shared" si="359"/>
        <v>2.4798209271676083E-2</v>
      </c>
      <c r="H2569" s="2">
        <f t="shared" si="355"/>
        <v>2.2052890429973866</v>
      </c>
      <c r="I2569" s="2">
        <f t="shared" si="356"/>
        <v>68.801565581590665</v>
      </c>
    </row>
    <row r="2570" spans="1:9" ht="13.5" x14ac:dyDescent="0.25">
      <c r="A2570" s="3">
        <f>TITRES_STAT!B2573</f>
        <v>45744</v>
      </c>
      <c r="B2570" s="6">
        <f>TITRES_STAT!D2573</f>
        <v>11.0749</v>
      </c>
      <c r="C2570" s="2">
        <f t="shared" si="360"/>
        <v>0.10580000000000034</v>
      </c>
      <c r="D2570" s="2">
        <f t="shared" si="361"/>
        <v>0.10580000000000034</v>
      </c>
      <c r="E2570" s="2">
        <f t="shared" si="362"/>
        <v>0</v>
      </c>
      <c r="F2570" s="2">
        <f t="shared" si="359"/>
        <v>5.8338132107584664E-2</v>
      </c>
      <c r="G2570" s="2">
        <f t="shared" si="359"/>
        <v>2.3026908609413504E-2</v>
      </c>
      <c r="H2570" s="2">
        <f t="shared" si="355"/>
        <v>2.5334765120723053</v>
      </c>
      <c r="I2570" s="2">
        <f t="shared" si="356"/>
        <v>71.699260018187516</v>
      </c>
    </row>
    <row r="2571" spans="1:9" ht="13.5" x14ac:dyDescent="0.25">
      <c r="A2571" s="3">
        <f>TITRES_STAT!B2574</f>
        <v>45749</v>
      </c>
      <c r="B2571" s="6">
        <f>TITRES_STAT!D2574</f>
        <v>11.0749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5.417112267132862E-2</v>
      </c>
      <c r="G2571" s="2">
        <f t="shared" si="359"/>
        <v>2.1382129423026825E-2</v>
      </c>
      <c r="H2571" s="2">
        <f t="shared" si="355"/>
        <v>2.5334765120723057</v>
      </c>
      <c r="I2571" s="2">
        <f t="shared" si="356"/>
        <v>71.699260018187516</v>
      </c>
    </row>
    <row r="2572" spans="1:9" ht="13.5" x14ac:dyDescent="0.25">
      <c r="A2572" s="3">
        <f>TITRES_STAT!B2575</f>
        <v>45750</v>
      </c>
      <c r="B2572" s="6">
        <f>TITRES_STAT!D2575</f>
        <v>11.0749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5.0301756766233718E-2</v>
      </c>
      <c r="G2572" s="2">
        <f t="shared" si="359"/>
        <v>1.9854834464239194E-2</v>
      </c>
      <c r="H2572" s="2">
        <f t="shared" si="355"/>
        <v>2.5334765120723057</v>
      </c>
      <c r="I2572" s="2">
        <f t="shared" si="356"/>
        <v>71.699260018187516</v>
      </c>
    </row>
    <row r="2573" spans="1:9" ht="13.5" x14ac:dyDescent="0.25">
      <c r="A2573" s="3">
        <f>TITRES_STAT!B2576</f>
        <v>45751</v>
      </c>
      <c r="B2573" s="6">
        <f>TITRES_STAT!D2576</f>
        <v>11.142300000000001</v>
      </c>
      <c r="C2573" s="2">
        <f t="shared" si="360"/>
        <v>6.7400000000001015E-2</v>
      </c>
      <c r="D2573" s="2">
        <f t="shared" si="361"/>
        <v>6.7400000000001015E-2</v>
      </c>
      <c r="E2573" s="2">
        <f t="shared" si="362"/>
        <v>0</v>
      </c>
      <c r="F2573" s="2">
        <f t="shared" ref="F2573:G2588" si="363">((F2572*13)+D2573)/14</f>
        <v>5.1523059854359954E-2</v>
      </c>
      <c r="G2573" s="2">
        <f t="shared" si="363"/>
        <v>1.8436632002507825E-2</v>
      </c>
      <c r="H2573" s="2">
        <f t="shared" si="355"/>
        <v>2.7946026067750105</v>
      </c>
      <c r="I2573" s="2">
        <f t="shared" si="356"/>
        <v>73.646779290812518</v>
      </c>
    </row>
    <row r="2574" spans="1:9" ht="13.5" x14ac:dyDescent="0.25">
      <c r="A2574" s="3">
        <f>TITRES_STAT!B2577</f>
        <v>45754</v>
      </c>
      <c r="B2574" s="6">
        <f>TITRES_STAT!D2577</f>
        <v>10.565</v>
      </c>
      <c r="C2574" s="2">
        <f t="shared" si="360"/>
        <v>-0.57730000000000103</v>
      </c>
      <c r="D2574" s="2">
        <f t="shared" si="361"/>
        <v>0</v>
      </c>
      <c r="E2574" s="2">
        <f t="shared" si="362"/>
        <v>0.57730000000000103</v>
      </c>
      <c r="F2574" s="2">
        <f t="shared" si="363"/>
        <v>4.7842841293334236E-2</v>
      </c>
      <c r="G2574" s="2">
        <f t="shared" si="363"/>
        <v>5.8355444002328768E-2</v>
      </c>
      <c r="H2574" s="2">
        <f t="shared" si="355"/>
        <v>0.81985223677545815</v>
      </c>
      <c r="I2574" s="2">
        <f t="shared" si="356"/>
        <v>45.050483781481617</v>
      </c>
    </row>
    <row r="2575" spans="1:9" ht="13.5" x14ac:dyDescent="0.25">
      <c r="A2575" s="3">
        <f>TITRES_STAT!B2578</f>
        <v>45755</v>
      </c>
      <c r="B2575" s="6">
        <f>TITRES_STAT!D2578</f>
        <v>10.8729</v>
      </c>
      <c r="C2575" s="2">
        <f t="shared" si="360"/>
        <v>0.30790000000000006</v>
      </c>
      <c r="D2575" s="2">
        <f t="shared" si="361"/>
        <v>0.30790000000000006</v>
      </c>
      <c r="E2575" s="2">
        <f t="shared" si="362"/>
        <v>0</v>
      </c>
      <c r="F2575" s="2">
        <f t="shared" si="363"/>
        <v>6.6418352629524655E-2</v>
      </c>
      <c r="G2575" s="2">
        <f t="shared" si="363"/>
        <v>5.4187198002162429E-2</v>
      </c>
      <c r="H2575" s="2">
        <f t="shared" si="355"/>
        <v>1.2257203745223018</v>
      </c>
      <c r="I2575" s="2">
        <f t="shared" si="356"/>
        <v>55.070726249040774</v>
      </c>
    </row>
    <row r="2576" spans="1:9" ht="13.5" x14ac:dyDescent="0.25">
      <c r="A2576" s="3">
        <f>TITRES_STAT!B2579</f>
        <v>45757</v>
      </c>
      <c r="B2576" s="6">
        <f>TITRES_STAT!D2579</f>
        <v>10.7766</v>
      </c>
      <c r="C2576" s="2">
        <f t="shared" si="360"/>
        <v>-9.6299999999999386E-2</v>
      </c>
      <c r="D2576" s="2">
        <f t="shared" si="361"/>
        <v>0</v>
      </c>
      <c r="E2576" s="2">
        <f t="shared" si="362"/>
        <v>9.6299999999999386E-2</v>
      </c>
      <c r="F2576" s="2">
        <f t="shared" si="363"/>
        <v>6.1674184584558603E-2</v>
      </c>
      <c r="G2576" s="2">
        <f t="shared" si="363"/>
        <v>5.7195255287722215E-2</v>
      </c>
      <c r="H2576" s="2">
        <f t="shared" si="355"/>
        <v>1.0783094554662798</v>
      </c>
      <c r="I2576" s="2">
        <f t="shared" si="356"/>
        <v>51.883970052205498</v>
      </c>
    </row>
    <row r="2577" spans="1:9" ht="13.5" x14ac:dyDescent="0.25">
      <c r="A2577" s="3">
        <f>TITRES_STAT!B2580</f>
        <v>45758</v>
      </c>
      <c r="B2577" s="6">
        <f>TITRES_STAT!D2580</f>
        <v>10.766999999999999</v>
      </c>
      <c r="C2577" s="2">
        <f t="shared" si="360"/>
        <v>-9.6000000000007191E-3</v>
      </c>
      <c r="D2577" s="2">
        <f t="shared" si="361"/>
        <v>0</v>
      </c>
      <c r="E2577" s="2">
        <f t="shared" si="362"/>
        <v>9.6000000000007191E-3</v>
      </c>
      <c r="F2577" s="2">
        <f t="shared" si="363"/>
        <v>5.7268885685661561E-2</v>
      </c>
      <c r="G2577" s="2">
        <f t="shared" si="363"/>
        <v>5.3795594195742105E-2</v>
      </c>
      <c r="H2577" s="2">
        <f t="shared" ref="H2577:H2640" si="364">F2577/G2577</f>
        <v>1.0645646087164953</v>
      </c>
      <c r="I2577" s="2">
        <f t="shared" ref="I2577:I2640" si="365">IF(G2577=0,100,100-(100/(1+H2577)))</f>
        <v>51.563637399476541</v>
      </c>
    </row>
    <row r="2578" spans="1:9" ht="13.5" x14ac:dyDescent="0.25">
      <c r="A2578" s="3">
        <f>TITRES_STAT!B2581</f>
        <v>45761</v>
      </c>
      <c r="B2578" s="6">
        <f>TITRES_STAT!D2581</f>
        <v>10.680400000000001</v>
      </c>
      <c r="C2578" s="2">
        <f t="shared" si="360"/>
        <v>-8.65999999999989E-2</v>
      </c>
      <c r="D2578" s="2">
        <f t="shared" si="361"/>
        <v>0</v>
      </c>
      <c r="E2578" s="2">
        <f t="shared" si="362"/>
        <v>8.65999999999989E-2</v>
      </c>
      <c r="F2578" s="2">
        <f t="shared" si="363"/>
        <v>5.3178250993828592E-2</v>
      </c>
      <c r="G2578" s="2">
        <f t="shared" si="363"/>
        <v>5.6138766038903311E-2</v>
      </c>
      <c r="H2578" s="2">
        <f t="shared" si="364"/>
        <v>0.94726433703542523</v>
      </c>
      <c r="I2578" s="2">
        <f t="shared" si="365"/>
        <v>48.645903846704726</v>
      </c>
    </row>
    <row r="2579" spans="1:9" ht="13.5" x14ac:dyDescent="0.25">
      <c r="A2579" s="3">
        <f>TITRES_STAT!B2582</f>
        <v>45762</v>
      </c>
      <c r="B2579" s="6">
        <f>TITRES_STAT!D2582</f>
        <v>10.680400000000001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4.9379804494269409E-2</v>
      </c>
      <c r="G2579" s="2">
        <f t="shared" si="363"/>
        <v>5.2128854178981651E-2</v>
      </c>
      <c r="H2579" s="2">
        <f t="shared" si="364"/>
        <v>0.94726433703542523</v>
      </c>
      <c r="I2579" s="2">
        <f t="shared" si="365"/>
        <v>48.645903846704726</v>
      </c>
    </row>
    <row r="2580" spans="1:9" ht="13.5" x14ac:dyDescent="0.25">
      <c r="A2580" s="3">
        <f>TITRES_STAT!B2583</f>
        <v>45763</v>
      </c>
      <c r="B2580" s="6">
        <f>TITRES_STAT!D2583</f>
        <v>10.488</v>
      </c>
      <c r="C2580" s="2">
        <f t="shared" si="360"/>
        <v>-0.19240000000000101</v>
      </c>
      <c r="D2580" s="2">
        <f t="shared" si="361"/>
        <v>0</v>
      </c>
      <c r="E2580" s="2">
        <f t="shared" si="362"/>
        <v>0.19240000000000101</v>
      </c>
      <c r="F2580" s="2">
        <f t="shared" si="363"/>
        <v>4.5852675601821595E-2</v>
      </c>
      <c r="G2580" s="2">
        <f t="shared" si="363"/>
        <v>6.2148221737625894E-2</v>
      </c>
      <c r="H2580" s="2">
        <f t="shared" si="364"/>
        <v>0.73779545608561448</v>
      </c>
      <c r="I2580" s="2">
        <f t="shared" si="365"/>
        <v>42.455828360116627</v>
      </c>
    </row>
    <row r="2581" spans="1:9" ht="13.5" x14ac:dyDescent="0.25">
      <c r="A2581" s="3">
        <f>TITRES_STAT!B2584</f>
        <v>45764</v>
      </c>
      <c r="B2581" s="6">
        <f>TITRES_STAT!D2584</f>
        <v>10.1031</v>
      </c>
      <c r="C2581" s="2">
        <f t="shared" si="360"/>
        <v>-0.38490000000000002</v>
      </c>
      <c r="D2581" s="2">
        <f t="shared" si="361"/>
        <v>0</v>
      </c>
      <c r="E2581" s="2">
        <f t="shared" si="362"/>
        <v>0.38490000000000002</v>
      </c>
      <c r="F2581" s="2">
        <f t="shared" si="363"/>
        <v>4.2577484487405767E-2</v>
      </c>
      <c r="G2581" s="2">
        <f t="shared" si="363"/>
        <v>8.5201920184938329E-2</v>
      </c>
      <c r="H2581" s="2">
        <f t="shared" si="364"/>
        <v>0.49972447093900652</v>
      </c>
      <c r="I2581" s="2">
        <f t="shared" si="365"/>
        <v>33.321085347505161</v>
      </c>
    </row>
    <row r="2582" spans="1:9" ht="13.5" x14ac:dyDescent="0.25">
      <c r="A2582" s="3">
        <f>TITRES_STAT!B2585</f>
        <v>45765</v>
      </c>
      <c r="B2582" s="6">
        <f>TITRES_STAT!D2585</f>
        <v>10.1031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3.9536235595448214E-2</v>
      </c>
      <c r="G2582" s="2">
        <f t="shared" si="363"/>
        <v>7.911606874315702E-2</v>
      </c>
      <c r="H2582" s="2">
        <f t="shared" si="364"/>
        <v>0.49972447093900657</v>
      </c>
      <c r="I2582" s="2">
        <f t="shared" si="365"/>
        <v>33.321085347505161</v>
      </c>
    </row>
    <row r="2583" spans="1:9" ht="13.5" x14ac:dyDescent="0.25">
      <c r="A2583" s="3">
        <f>TITRES_STAT!B2586</f>
        <v>45768</v>
      </c>
      <c r="B2583" s="6">
        <f>TITRES_STAT!D2586</f>
        <v>10.0069</v>
      </c>
      <c r="C2583" s="2">
        <f t="shared" si="360"/>
        <v>-9.6199999999999619E-2</v>
      </c>
      <c r="D2583" s="2">
        <f t="shared" si="361"/>
        <v>0</v>
      </c>
      <c r="E2583" s="2">
        <f t="shared" si="362"/>
        <v>9.6199999999999619E-2</v>
      </c>
      <c r="F2583" s="2">
        <f t="shared" si="363"/>
        <v>3.6712218767201918E-2</v>
      </c>
      <c r="G2583" s="2">
        <f t="shared" si="363"/>
        <v>8.0336349547217203E-2</v>
      </c>
      <c r="H2583" s="2">
        <f t="shared" si="364"/>
        <v>0.45698141593581537</v>
      </c>
      <c r="I2583" s="2">
        <f t="shared" si="365"/>
        <v>31.364944736944182</v>
      </c>
    </row>
    <row r="2584" spans="1:9" ht="13.5" x14ac:dyDescent="0.25">
      <c r="A2584" s="3">
        <f>TITRES_STAT!B2587</f>
        <v>45769</v>
      </c>
      <c r="B2584" s="6">
        <f>TITRES_STAT!D2587</f>
        <v>10.0069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3.4089917426687495E-2</v>
      </c>
      <c r="G2584" s="2">
        <f t="shared" si="363"/>
        <v>7.4598038865273122E-2</v>
      </c>
      <c r="H2584" s="2">
        <f t="shared" si="364"/>
        <v>0.45698141593581532</v>
      </c>
      <c r="I2584" s="2">
        <f t="shared" si="365"/>
        <v>31.364944736944182</v>
      </c>
    </row>
    <row r="2585" spans="1:9" ht="13.5" x14ac:dyDescent="0.25">
      <c r="A2585" s="3">
        <f>TITRES_STAT!B2588</f>
        <v>45770</v>
      </c>
      <c r="B2585" s="6">
        <f>TITRES_STAT!D2588</f>
        <v>10.2859</v>
      </c>
      <c r="C2585" s="2">
        <f t="shared" si="360"/>
        <v>0.27899999999999991</v>
      </c>
      <c r="D2585" s="2">
        <f t="shared" si="361"/>
        <v>0.27899999999999991</v>
      </c>
      <c r="E2585" s="2">
        <f t="shared" si="362"/>
        <v>0</v>
      </c>
      <c r="F2585" s="2">
        <f t="shared" si="363"/>
        <v>5.1583494753352666E-2</v>
      </c>
      <c r="G2585" s="2">
        <f t="shared" si="363"/>
        <v>6.9269607517753615E-2</v>
      </c>
      <c r="H2585" s="2">
        <f t="shared" si="364"/>
        <v>0.74467716220467906</v>
      </c>
      <c r="I2585" s="2">
        <f t="shared" si="365"/>
        <v>42.682805640882016</v>
      </c>
    </row>
    <row r="2586" spans="1:9" ht="13.5" x14ac:dyDescent="0.25">
      <c r="A2586" s="3">
        <f>TITRES_STAT!B2589</f>
        <v>45771</v>
      </c>
      <c r="B2586" s="6">
        <f>TITRES_STAT!D2589</f>
        <v>10.324400000000001</v>
      </c>
      <c r="C2586" s="2">
        <f t="shared" si="360"/>
        <v>3.8500000000000867E-2</v>
      </c>
      <c r="D2586" s="2">
        <f t="shared" si="361"/>
        <v>3.8500000000000867E-2</v>
      </c>
      <c r="E2586" s="2">
        <f t="shared" si="362"/>
        <v>0</v>
      </c>
      <c r="F2586" s="2">
        <f t="shared" si="363"/>
        <v>5.0648959413827535E-2</v>
      </c>
      <c r="G2586" s="2">
        <f t="shared" si="363"/>
        <v>6.4321778409342639E-2</v>
      </c>
      <c r="H2586" s="2">
        <f t="shared" si="364"/>
        <v>0.78743095521237716</v>
      </c>
      <c r="I2586" s="2">
        <f t="shared" si="365"/>
        <v>44.053783051934282</v>
      </c>
    </row>
    <row r="2587" spans="1:9" ht="13.5" x14ac:dyDescent="0.25">
      <c r="A2587" s="3">
        <f>TITRES_STAT!B2590</f>
        <v>45772</v>
      </c>
      <c r="B2587" s="6">
        <f>TITRES_STAT!D2590</f>
        <v>10.324400000000001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4.7031176598554145E-2</v>
      </c>
      <c r="G2587" s="2">
        <f t="shared" si="363"/>
        <v>5.9727365665818162E-2</v>
      </c>
      <c r="H2587" s="2">
        <f t="shared" si="364"/>
        <v>0.78743095521237738</v>
      </c>
      <c r="I2587" s="2">
        <f t="shared" si="365"/>
        <v>44.053783051934282</v>
      </c>
    </row>
    <row r="2588" spans="1:9" ht="13.5" x14ac:dyDescent="0.25">
      <c r="A2588" s="3">
        <f>TITRES_STAT!B2591</f>
        <v>45775</v>
      </c>
      <c r="B2588" s="6">
        <f>TITRES_STAT!D2591</f>
        <v>10.1031</v>
      </c>
      <c r="C2588" s="2">
        <f t="shared" si="360"/>
        <v>-0.22130000000000116</v>
      </c>
      <c r="D2588" s="2">
        <f t="shared" si="361"/>
        <v>0</v>
      </c>
      <c r="E2588" s="2">
        <f t="shared" si="362"/>
        <v>0.22130000000000116</v>
      </c>
      <c r="F2588" s="2">
        <f t="shared" si="363"/>
        <v>4.367180684151456E-2</v>
      </c>
      <c r="G2588" s="2">
        <f t="shared" si="363"/>
        <v>7.12682681182598E-2</v>
      </c>
      <c r="H2588" s="2">
        <f t="shared" si="364"/>
        <v>0.61278052623710821</v>
      </c>
      <c r="I2588" s="2">
        <f t="shared" si="365"/>
        <v>37.995283069719946</v>
      </c>
    </row>
    <row r="2589" spans="1:9" ht="13.5" x14ac:dyDescent="0.25">
      <c r="A2589" s="3">
        <f>TITRES_STAT!B2592</f>
        <v>45776</v>
      </c>
      <c r="B2589" s="6">
        <f>TITRES_STAT!D2592</f>
        <v>10.295500000000001</v>
      </c>
      <c r="C2589" s="2">
        <f t="shared" si="360"/>
        <v>0.19240000000000101</v>
      </c>
      <c r="D2589" s="2">
        <f t="shared" si="361"/>
        <v>0.19240000000000101</v>
      </c>
      <c r="E2589" s="2">
        <f t="shared" si="362"/>
        <v>0</v>
      </c>
      <c r="F2589" s="2">
        <f t="shared" ref="F2589:G2604" si="366">((F2588*13)+D2589)/14</f>
        <v>5.4295249209977872E-2</v>
      </c>
      <c r="G2589" s="2">
        <f t="shared" si="366"/>
        <v>6.6177677538384092E-2</v>
      </c>
      <c r="H2589" s="2">
        <f t="shared" si="364"/>
        <v>0.82044658001915793</v>
      </c>
      <c r="I2589" s="2">
        <f t="shared" si="365"/>
        <v>45.068423815574079</v>
      </c>
    </row>
    <row r="2590" spans="1:9" ht="13.5" x14ac:dyDescent="0.25">
      <c r="A2590" s="3">
        <f>TITRES_STAT!B2593</f>
        <v>45777</v>
      </c>
      <c r="B2590" s="6">
        <f>TITRES_STAT!D2593</f>
        <v>10.324400000000001</v>
      </c>
      <c r="C2590" s="2">
        <f t="shared" si="360"/>
        <v>2.8900000000000148E-2</v>
      </c>
      <c r="D2590" s="2">
        <f t="shared" si="361"/>
        <v>2.8900000000000148E-2</v>
      </c>
      <c r="E2590" s="2">
        <f t="shared" si="362"/>
        <v>0</v>
      </c>
      <c r="F2590" s="2">
        <f t="shared" si="366"/>
        <v>5.2481302837836606E-2</v>
      </c>
      <c r="G2590" s="2">
        <f t="shared" si="366"/>
        <v>6.1450700571356653E-2</v>
      </c>
      <c r="H2590" s="2">
        <f t="shared" si="364"/>
        <v>0.85403912973937912</v>
      </c>
      <c r="I2590" s="2">
        <f t="shared" si="365"/>
        <v>46.063705778390485</v>
      </c>
    </row>
    <row r="2591" spans="1:9" ht="13.5" x14ac:dyDescent="0.25">
      <c r="A2591" s="3">
        <f>TITRES_STAT!B2594</f>
        <v>45779</v>
      </c>
      <c r="B2591" s="6">
        <f>TITRES_STAT!D2594</f>
        <v>10.295500000000001</v>
      </c>
      <c r="C2591" s="2">
        <f t="shared" si="360"/>
        <v>-2.8900000000000148E-2</v>
      </c>
      <c r="D2591" s="2">
        <f t="shared" si="361"/>
        <v>0</v>
      </c>
      <c r="E2591" s="2">
        <f t="shared" si="362"/>
        <v>2.8900000000000148E-2</v>
      </c>
      <c r="F2591" s="2">
        <f t="shared" si="366"/>
        <v>4.8732638349419703E-2</v>
      </c>
      <c r="G2591" s="2">
        <f t="shared" si="366"/>
        <v>5.9125650530545477E-2</v>
      </c>
      <c r="H2591" s="2">
        <f t="shared" si="364"/>
        <v>0.82422160115166021</v>
      </c>
      <c r="I2591" s="2">
        <f t="shared" si="365"/>
        <v>45.18209852527324</v>
      </c>
    </row>
    <row r="2592" spans="1:9" ht="13.5" x14ac:dyDescent="0.25">
      <c r="A2592" s="3">
        <f>TITRES_STAT!B2595</f>
        <v>45782</v>
      </c>
      <c r="B2592" s="6">
        <f>TITRES_STAT!D2595</f>
        <v>10.2667</v>
      </c>
      <c r="C2592" s="2">
        <f t="shared" si="360"/>
        <v>-2.8800000000000381E-2</v>
      </c>
      <c r="D2592" s="2">
        <f t="shared" si="361"/>
        <v>0</v>
      </c>
      <c r="E2592" s="2">
        <f t="shared" si="362"/>
        <v>2.8800000000000381E-2</v>
      </c>
      <c r="F2592" s="2">
        <f t="shared" si="366"/>
        <v>4.5251735610175439E-2</v>
      </c>
      <c r="G2592" s="2">
        <f t="shared" si="366"/>
        <v>5.6959532635506537E-2</v>
      </c>
      <c r="H2592" s="2">
        <f t="shared" si="364"/>
        <v>0.79445412411911409</v>
      </c>
      <c r="I2592" s="2">
        <f t="shared" si="365"/>
        <v>44.272746426945098</v>
      </c>
    </row>
    <row r="2593" spans="1:9" ht="13.5" x14ac:dyDescent="0.25">
      <c r="A2593" s="3">
        <f>TITRES_STAT!B2596</f>
        <v>45783</v>
      </c>
      <c r="B2593" s="6">
        <f>TITRES_STAT!D2596</f>
        <v>10.757400000000001</v>
      </c>
      <c r="C2593" s="2">
        <f t="shared" si="360"/>
        <v>0.49070000000000036</v>
      </c>
      <c r="D2593" s="2">
        <f t="shared" si="361"/>
        <v>0.49070000000000036</v>
      </c>
      <c r="E2593" s="2">
        <f t="shared" si="362"/>
        <v>0</v>
      </c>
      <c r="F2593" s="2">
        <f t="shared" si="366"/>
        <v>7.7069468780877212E-2</v>
      </c>
      <c r="G2593" s="2">
        <f t="shared" si="366"/>
        <v>5.2890994590113212E-2</v>
      </c>
      <c r="H2593" s="2">
        <f t="shared" si="364"/>
        <v>1.4571378242768689</v>
      </c>
      <c r="I2593" s="2">
        <f t="shared" si="365"/>
        <v>59.302242221829857</v>
      </c>
    </row>
    <row r="2594" spans="1:9" ht="13.5" x14ac:dyDescent="0.25">
      <c r="A2594" s="3">
        <f>TITRES_STAT!B2597</f>
        <v>45784</v>
      </c>
      <c r="B2594" s="6">
        <f>TITRES_STAT!D2597</f>
        <v>10.8536</v>
      </c>
      <c r="C2594" s="2">
        <f t="shared" si="360"/>
        <v>9.6199999999999619E-2</v>
      </c>
      <c r="D2594" s="2">
        <f t="shared" si="361"/>
        <v>9.6199999999999619E-2</v>
      </c>
      <c r="E2594" s="2">
        <f t="shared" si="362"/>
        <v>0</v>
      </c>
      <c r="F2594" s="2">
        <f t="shared" si="366"/>
        <v>7.8435935296528814E-2</v>
      </c>
      <c r="G2594" s="2">
        <f t="shared" si="366"/>
        <v>4.911306640510512E-2</v>
      </c>
      <c r="H2594" s="2">
        <f t="shared" si="364"/>
        <v>1.5970482203158809</v>
      </c>
      <c r="I2594" s="2">
        <f t="shared" si="365"/>
        <v>61.494746528873875</v>
      </c>
    </row>
    <row r="2595" spans="1:9" ht="13.5" x14ac:dyDescent="0.25">
      <c r="A2595" s="3">
        <f>TITRES_STAT!B2598</f>
        <v>45785</v>
      </c>
      <c r="B2595" s="6">
        <f>TITRES_STAT!D2598</f>
        <v>10.8248</v>
      </c>
      <c r="C2595" s="2">
        <f t="shared" si="360"/>
        <v>-2.8800000000000381E-2</v>
      </c>
      <c r="D2595" s="2">
        <f t="shared" si="361"/>
        <v>0</v>
      </c>
      <c r="E2595" s="2">
        <f t="shared" si="362"/>
        <v>2.8800000000000381E-2</v>
      </c>
      <c r="F2595" s="2">
        <f t="shared" si="366"/>
        <v>7.2833368489633912E-2</v>
      </c>
      <c r="G2595" s="2">
        <f t="shared" si="366"/>
        <v>4.7662133090454785E-2</v>
      </c>
      <c r="H2595" s="2">
        <f t="shared" si="364"/>
        <v>1.5281181048151646</v>
      </c>
      <c r="I2595" s="2">
        <f t="shared" si="365"/>
        <v>60.444885937276581</v>
      </c>
    </row>
    <row r="2596" spans="1:9" ht="13.5" x14ac:dyDescent="0.25">
      <c r="A2596" s="3">
        <f>TITRES_STAT!B2599</f>
        <v>45786</v>
      </c>
      <c r="B2596" s="6">
        <f>TITRES_STAT!D2599</f>
        <v>10.7959</v>
      </c>
      <c r="C2596" s="2">
        <f t="shared" si="360"/>
        <v>-2.8900000000000148E-2</v>
      </c>
      <c r="D2596" s="2">
        <f t="shared" si="361"/>
        <v>0</v>
      </c>
      <c r="E2596" s="2">
        <f t="shared" si="362"/>
        <v>2.8900000000000148E-2</v>
      </c>
      <c r="F2596" s="2">
        <f t="shared" si="366"/>
        <v>6.7630985026088636E-2</v>
      </c>
      <c r="G2596" s="2">
        <f t="shared" si="366"/>
        <v>4.6321980726850884E-2</v>
      </c>
      <c r="H2596" s="2">
        <f t="shared" si="364"/>
        <v>1.460019281664392</v>
      </c>
      <c r="I2596" s="2">
        <f t="shared" si="365"/>
        <v>59.349912114370781</v>
      </c>
    </row>
    <row r="2597" spans="1:9" ht="13.5" x14ac:dyDescent="0.25">
      <c r="A2597" s="3">
        <f>TITRES_STAT!B2600</f>
        <v>45789</v>
      </c>
      <c r="B2597" s="6">
        <f>TITRES_STAT!D2600</f>
        <v>10.786300000000001</v>
      </c>
      <c r="C2597" s="2">
        <f t="shared" si="360"/>
        <v>-9.5999999999989427E-3</v>
      </c>
      <c r="D2597" s="2">
        <f t="shared" si="361"/>
        <v>0</v>
      </c>
      <c r="E2597" s="2">
        <f t="shared" si="362"/>
        <v>9.5999999999989427E-3</v>
      </c>
      <c r="F2597" s="2">
        <f t="shared" si="366"/>
        <v>6.2800200381368021E-2</v>
      </c>
      <c r="G2597" s="2">
        <f t="shared" si="366"/>
        <v>4.3698982103504314E-2</v>
      </c>
      <c r="H2597" s="2">
        <f t="shared" si="364"/>
        <v>1.4371089979309137</v>
      </c>
      <c r="I2597" s="2">
        <f t="shared" si="365"/>
        <v>58.967776950108011</v>
      </c>
    </row>
    <row r="2598" spans="1:9" ht="13.5" x14ac:dyDescent="0.25">
      <c r="A2598" s="3">
        <f>TITRES_STAT!B2601</f>
        <v>45790</v>
      </c>
      <c r="B2598" s="6">
        <f>TITRES_STAT!D2601</f>
        <v>10.766999999999999</v>
      </c>
      <c r="C2598" s="2">
        <f t="shared" si="360"/>
        <v>-1.9300000000001205E-2</v>
      </c>
      <c r="D2598" s="2">
        <f t="shared" si="361"/>
        <v>0</v>
      </c>
      <c r="E2598" s="2">
        <f t="shared" si="362"/>
        <v>1.9300000000001205E-2</v>
      </c>
      <c r="F2598" s="2">
        <f t="shared" si="366"/>
        <v>5.8314471782698878E-2</v>
      </c>
      <c r="G2598" s="2">
        <f t="shared" si="366"/>
        <v>4.1956197667539809E-2</v>
      </c>
      <c r="H2598" s="2">
        <f t="shared" si="364"/>
        <v>1.3898893375606092</v>
      </c>
      <c r="I2598" s="2">
        <f t="shared" si="365"/>
        <v>58.157058392472976</v>
      </c>
    </row>
    <row r="2599" spans="1:9" ht="13.5" x14ac:dyDescent="0.25">
      <c r="A2599" s="3">
        <f>TITRES_STAT!B2602</f>
        <v>45791</v>
      </c>
      <c r="B2599" s="6">
        <f>TITRES_STAT!D2602</f>
        <v>11.1134</v>
      </c>
      <c r="C2599" s="2">
        <f t="shared" si="360"/>
        <v>0.34640000000000093</v>
      </c>
      <c r="D2599" s="2">
        <f t="shared" si="361"/>
        <v>0.34640000000000093</v>
      </c>
      <c r="E2599" s="2">
        <f t="shared" si="362"/>
        <v>0</v>
      </c>
      <c r="F2599" s="2">
        <f t="shared" si="366"/>
        <v>7.8892009512506175E-2</v>
      </c>
      <c r="G2599" s="2">
        <f t="shared" si="366"/>
        <v>3.8959326405572682E-2</v>
      </c>
      <c r="H2599" s="2">
        <f t="shared" si="364"/>
        <v>2.0249839201845541</v>
      </c>
      <c r="I2599" s="2">
        <f t="shared" si="365"/>
        <v>66.941973035711541</v>
      </c>
    </row>
    <row r="2600" spans="1:9" ht="13.5" x14ac:dyDescent="0.25">
      <c r="A2600" s="3">
        <f>TITRES_STAT!B2603</f>
        <v>45792</v>
      </c>
      <c r="B2600" s="6">
        <f>TITRES_STAT!D2603</f>
        <v>11.065300000000001</v>
      </c>
      <c r="C2600" s="2">
        <f t="shared" si="360"/>
        <v>-4.809999999999981E-2</v>
      </c>
      <c r="D2600" s="2">
        <f t="shared" si="361"/>
        <v>0</v>
      </c>
      <c r="E2600" s="2">
        <f t="shared" si="362"/>
        <v>4.809999999999981E-2</v>
      </c>
      <c r="F2600" s="2">
        <f t="shared" si="366"/>
        <v>7.3256865975898602E-2</v>
      </c>
      <c r="G2600" s="2">
        <f t="shared" si="366"/>
        <v>3.9612231662317476E-2</v>
      </c>
      <c r="H2600" s="2">
        <f t="shared" si="364"/>
        <v>1.849349630194826</v>
      </c>
      <c r="I2600" s="2">
        <f t="shared" si="365"/>
        <v>64.904271858991763</v>
      </c>
    </row>
    <row r="2601" spans="1:9" ht="13.5" x14ac:dyDescent="0.25">
      <c r="A2601" s="3">
        <f>TITRES_STAT!B2604</f>
        <v>45793</v>
      </c>
      <c r="B2601" s="6">
        <f>TITRES_STAT!D2604</f>
        <v>11.065300000000001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6.8024232691905842E-2</v>
      </c>
      <c r="G2601" s="2">
        <f t="shared" si="366"/>
        <v>3.6782786543580519E-2</v>
      </c>
      <c r="H2601" s="2">
        <f t="shared" si="364"/>
        <v>1.8493496301948256</v>
      </c>
      <c r="I2601" s="2">
        <f t="shared" si="365"/>
        <v>64.904271858991734</v>
      </c>
    </row>
    <row r="2602" spans="1:9" ht="13.5" x14ac:dyDescent="0.25">
      <c r="A2602" s="3">
        <f>TITRES_STAT!B2605</f>
        <v>45796</v>
      </c>
      <c r="B2602" s="6">
        <f>TITRES_STAT!D2605</f>
        <v>11.065300000000001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6.3165358928198287E-2</v>
      </c>
      <c r="G2602" s="2">
        <f t="shared" si="366"/>
        <v>3.4155444647610479E-2</v>
      </c>
      <c r="H2602" s="2">
        <f t="shared" si="364"/>
        <v>1.849349630194826</v>
      </c>
      <c r="I2602" s="2">
        <f t="shared" si="365"/>
        <v>64.904271858991763</v>
      </c>
    </row>
    <row r="2603" spans="1:9" ht="13.5" x14ac:dyDescent="0.25">
      <c r="A2603" s="3">
        <f>TITRES_STAT!B2606</f>
        <v>45797</v>
      </c>
      <c r="B2603" s="6">
        <f>TITRES_STAT!D2606</f>
        <v>11.0557</v>
      </c>
      <c r="C2603" s="2">
        <f t="shared" si="360"/>
        <v>-9.6000000000007191E-3</v>
      </c>
      <c r="D2603" s="2">
        <f t="shared" si="361"/>
        <v>0</v>
      </c>
      <c r="E2603" s="2">
        <f t="shared" si="362"/>
        <v>9.6000000000007191E-3</v>
      </c>
      <c r="F2603" s="2">
        <f t="shared" si="366"/>
        <v>5.8653547576184122E-2</v>
      </c>
      <c r="G2603" s="2">
        <f t="shared" si="366"/>
        <v>3.240148431563835E-2</v>
      </c>
      <c r="H2603" s="2">
        <f t="shared" si="364"/>
        <v>1.810211748474603</v>
      </c>
      <c r="I2603" s="2">
        <f t="shared" si="365"/>
        <v>64.415492870143851</v>
      </c>
    </row>
    <row r="2604" spans="1:9" ht="13.5" x14ac:dyDescent="0.25">
      <c r="A2604" s="3">
        <f>TITRES_STAT!B2607</f>
        <v>45798</v>
      </c>
      <c r="B2604" s="6">
        <f>TITRES_STAT!D2607</f>
        <v>11.1615</v>
      </c>
      <c r="C2604" s="2">
        <f t="shared" si="360"/>
        <v>0.10580000000000034</v>
      </c>
      <c r="D2604" s="2">
        <f t="shared" si="361"/>
        <v>0.10580000000000034</v>
      </c>
      <c r="E2604" s="2">
        <f t="shared" si="362"/>
        <v>0</v>
      </c>
      <c r="F2604" s="2">
        <f t="shared" si="366"/>
        <v>6.2021151320742422E-2</v>
      </c>
      <c r="G2604" s="2">
        <f t="shared" si="366"/>
        <v>3.008709257880704E-2</v>
      </c>
      <c r="H2604" s="2">
        <f t="shared" si="364"/>
        <v>2.061387326086447</v>
      </c>
      <c r="I2604" s="2">
        <f t="shared" si="365"/>
        <v>67.335070885056567</v>
      </c>
    </row>
    <row r="2605" spans="1:9" ht="13.5" x14ac:dyDescent="0.25">
      <c r="A2605" s="3">
        <f>TITRES_STAT!B2608</f>
        <v>45799</v>
      </c>
      <c r="B2605" s="6">
        <f>TITRES_STAT!D2608</f>
        <v>11.2577</v>
      </c>
      <c r="C2605" s="2">
        <f t="shared" si="360"/>
        <v>9.6199999999999619E-2</v>
      </c>
      <c r="D2605" s="2">
        <f t="shared" si="361"/>
        <v>9.6199999999999619E-2</v>
      </c>
      <c r="E2605" s="2">
        <f t="shared" si="362"/>
        <v>0</v>
      </c>
      <c r="F2605" s="2">
        <f t="shared" ref="F2605:G2620" si="367">((F2604*13)+D2605)/14</f>
        <v>6.4462497654975082E-2</v>
      </c>
      <c r="G2605" s="2">
        <f t="shared" si="367"/>
        <v>2.7938014537463678E-2</v>
      </c>
      <c r="H2605" s="2">
        <f t="shared" si="364"/>
        <v>2.3073399710825422</v>
      </c>
      <c r="I2605" s="2">
        <f t="shared" si="365"/>
        <v>69.764221134101163</v>
      </c>
    </row>
    <row r="2606" spans="1:9" ht="13.5" x14ac:dyDescent="0.25">
      <c r="A2606" s="3">
        <f>TITRES_STAT!B2609</f>
        <v>45800</v>
      </c>
      <c r="B2606" s="6">
        <f>TITRES_STAT!D2609</f>
        <v>11.2385</v>
      </c>
      <c r="C2606" s="2">
        <f t="shared" si="360"/>
        <v>-1.9199999999999662E-2</v>
      </c>
      <c r="D2606" s="2">
        <f t="shared" si="361"/>
        <v>0</v>
      </c>
      <c r="E2606" s="2">
        <f t="shared" si="362"/>
        <v>1.9199999999999662E-2</v>
      </c>
      <c r="F2606" s="2">
        <f t="shared" si="367"/>
        <v>5.985803353676257E-2</v>
      </c>
      <c r="G2606" s="2">
        <f t="shared" si="367"/>
        <v>2.7313870641930534E-2</v>
      </c>
      <c r="H2606" s="2">
        <f t="shared" si="364"/>
        <v>2.191488504923659</v>
      </c>
      <c r="I2606" s="2">
        <f t="shared" si="365"/>
        <v>68.666658255003796</v>
      </c>
    </row>
    <row r="2607" spans="1:9" ht="13.5" x14ac:dyDescent="0.25">
      <c r="A2607" s="3">
        <f>TITRES_STAT!B2610</f>
        <v>45803</v>
      </c>
      <c r="B2607" s="6">
        <f>TITRES_STAT!D2610</f>
        <v>11.2193</v>
      </c>
      <c r="C2607" s="2">
        <f t="shared" si="360"/>
        <v>-1.9199999999999662E-2</v>
      </c>
      <c r="D2607" s="2">
        <f t="shared" si="361"/>
        <v>0</v>
      </c>
      <c r="E2607" s="2">
        <f t="shared" si="362"/>
        <v>1.9199999999999662E-2</v>
      </c>
      <c r="F2607" s="2">
        <f t="shared" si="367"/>
        <v>5.5582459712708102E-2</v>
      </c>
      <c r="G2607" s="2">
        <f t="shared" si="367"/>
        <v>2.6734308453221188E-2</v>
      </c>
      <c r="H2607" s="2">
        <f t="shared" si="364"/>
        <v>2.079068542579452</v>
      </c>
      <c r="I2607" s="2">
        <f t="shared" si="365"/>
        <v>67.522645690691178</v>
      </c>
    </row>
    <row r="2608" spans="1:9" ht="13.5" x14ac:dyDescent="0.25">
      <c r="A2608" s="3">
        <f>TITRES_STAT!B2611</f>
        <v>45804</v>
      </c>
      <c r="B2608" s="6">
        <f>TITRES_STAT!D2611</f>
        <v>11.2096</v>
      </c>
      <c r="C2608" s="2">
        <f t="shared" si="360"/>
        <v>-9.700000000000486E-3</v>
      </c>
      <c r="D2608" s="2">
        <f t="shared" si="361"/>
        <v>0</v>
      </c>
      <c r="E2608" s="2">
        <f t="shared" si="362"/>
        <v>9.700000000000486E-3</v>
      </c>
      <c r="F2608" s="2">
        <f t="shared" si="367"/>
        <v>5.1612284018943237E-2</v>
      </c>
      <c r="G2608" s="2">
        <f t="shared" si="367"/>
        <v>2.5517572135133997E-2</v>
      </c>
      <c r="H2608" s="2">
        <f t="shared" si="364"/>
        <v>2.0226173456322125</v>
      </c>
      <c r="I2608" s="2">
        <f t="shared" si="365"/>
        <v>66.916090075211315</v>
      </c>
    </row>
    <row r="2609" spans="1:9" ht="13.5" x14ac:dyDescent="0.25">
      <c r="A2609" s="3">
        <f>TITRES_STAT!B2612</f>
        <v>45805</v>
      </c>
      <c r="B2609" s="6">
        <f>TITRES_STAT!D2612</f>
        <v>11.065300000000001</v>
      </c>
      <c r="C2609" s="2">
        <f t="shared" si="360"/>
        <v>-0.14429999999999943</v>
      </c>
      <c r="D2609" s="2">
        <f t="shared" si="361"/>
        <v>0</v>
      </c>
      <c r="E2609" s="2">
        <f t="shared" si="362"/>
        <v>0.14429999999999943</v>
      </c>
      <c r="F2609" s="2">
        <f t="shared" si="367"/>
        <v>4.7925692303304436E-2</v>
      </c>
      <c r="G2609" s="2">
        <f t="shared" si="367"/>
        <v>3.4002031268338666E-2</v>
      </c>
      <c r="H2609" s="2">
        <f t="shared" si="364"/>
        <v>1.409494977670082</v>
      </c>
      <c r="I2609" s="2">
        <f t="shared" si="365"/>
        <v>58.49752710557739</v>
      </c>
    </row>
    <row r="2610" spans="1:9" ht="13.5" x14ac:dyDescent="0.25">
      <c r="A2610" s="3">
        <f>TITRES_STAT!B2613</f>
        <v>45806</v>
      </c>
      <c r="B2610" s="6">
        <f>TITRES_STAT!D2613</f>
        <v>10.969099999999999</v>
      </c>
      <c r="C2610" s="2">
        <f t="shared" si="360"/>
        <v>-9.6200000000001396E-2</v>
      </c>
      <c r="D2610" s="2">
        <f t="shared" si="361"/>
        <v>0</v>
      </c>
      <c r="E2610" s="2">
        <f t="shared" si="362"/>
        <v>9.6200000000001396E-2</v>
      </c>
      <c r="F2610" s="2">
        <f t="shared" si="367"/>
        <v>4.4502428567354126E-2</v>
      </c>
      <c r="G2610" s="2">
        <f t="shared" si="367"/>
        <v>3.8444743320600286E-2</v>
      </c>
      <c r="H2610" s="2">
        <f t="shared" si="364"/>
        <v>1.157568622483373</v>
      </c>
      <c r="I2610" s="2">
        <f t="shared" si="365"/>
        <v>53.651532119103827</v>
      </c>
    </row>
    <row r="2611" spans="1:9" ht="13.5" x14ac:dyDescent="0.25">
      <c r="A2611" s="3">
        <f>TITRES_STAT!B2614</f>
        <v>45807</v>
      </c>
      <c r="B2611" s="6">
        <f>TITRES_STAT!D2614</f>
        <v>10.9595</v>
      </c>
      <c r="C2611" s="2">
        <f t="shared" si="360"/>
        <v>-9.5999999999989427E-3</v>
      </c>
      <c r="D2611" s="2">
        <f t="shared" si="361"/>
        <v>0</v>
      </c>
      <c r="E2611" s="2">
        <f t="shared" si="362"/>
        <v>9.5999999999989427E-3</v>
      </c>
      <c r="F2611" s="2">
        <f t="shared" si="367"/>
        <v>4.1323683669685973E-2</v>
      </c>
      <c r="G2611" s="2">
        <f t="shared" si="367"/>
        <v>3.63844045119859E-2</v>
      </c>
      <c r="H2611" s="2">
        <f t="shared" si="364"/>
        <v>1.1357526452321889</v>
      </c>
      <c r="I2611" s="2">
        <f t="shared" si="365"/>
        <v>53.178098492239727</v>
      </c>
    </row>
    <row r="2612" spans="1:9" ht="13.5" x14ac:dyDescent="0.25">
      <c r="A2612" s="3">
        <f>TITRES_STAT!B2615</f>
        <v>45810</v>
      </c>
      <c r="B2612" s="6">
        <f>TITRES_STAT!D2615</f>
        <v>10.9017</v>
      </c>
      <c r="C2612" s="2">
        <f t="shared" si="360"/>
        <v>-5.7800000000000296E-2</v>
      </c>
      <c r="D2612" s="2">
        <f t="shared" si="361"/>
        <v>0</v>
      </c>
      <c r="E2612" s="2">
        <f t="shared" si="362"/>
        <v>5.7800000000000296E-2</v>
      </c>
      <c r="F2612" s="2">
        <f t="shared" si="367"/>
        <v>3.8371991978994116E-2</v>
      </c>
      <c r="G2612" s="2">
        <f t="shared" si="367"/>
        <v>3.7914089903986925E-2</v>
      </c>
      <c r="H2612" s="2">
        <f t="shared" si="364"/>
        <v>1.0120773590020695</v>
      </c>
      <c r="I2612" s="2">
        <f t="shared" si="365"/>
        <v>50.300121636676522</v>
      </c>
    </row>
    <row r="2613" spans="1:9" ht="13.5" x14ac:dyDescent="0.25">
      <c r="A2613" s="3">
        <f>TITRES_STAT!B2616</f>
        <v>45811</v>
      </c>
      <c r="B2613" s="6">
        <f>TITRES_STAT!D2616</f>
        <v>10.8729</v>
      </c>
      <c r="C2613" s="2">
        <f t="shared" si="360"/>
        <v>-2.8800000000000381E-2</v>
      </c>
      <c r="D2613" s="2">
        <f t="shared" si="361"/>
        <v>0</v>
      </c>
      <c r="E2613" s="2">
        <f t="shared" si="362"/>
        <v>2.8800000000000381E-2</v>
      </c>
      <c r="F2613" s="2">
        <f t="shared" si="367"/>
        <v>3.5631135409065963E-2</v>
      </c>
      <c r="G2613" s="2">
        <f t="shared" si="367"/>
        <v>3.7263083482273598E-2</v>
      </c>
      <c r="H2613" s="2">
        <f t="shared" si="364"/>
        <v>0.95620469588932522</v>
      </c>
      <c r="I2613" s="2">
        <f t="shared" si="365"/>
        <v>48.880605281167561</v>
      </c>
    </row>
    <row r="2614" spans="1:9" ht="13.5" x14ac:dyDescent="0.25">
      <c r="A2614" s="3">
        <f>TITRES_STAT!B2617</f>
        <v>45812</v>
      </c>
      <c r="B2614" s="6">
        <f>TITRES_STAT!D2617</f>
        <v>11.151899999999999</v>
      </c>
      <c r="C2614" s="2">
        <f t="shared" si="360"/>
        <v>0.27899999999999991</v>
      </c>
      <c r="D2614" s="2">
        <f t="shared" si="361"/>
        <v>0.27899999999999991</v>
      </c>
      <c r="E2614" s="2">
        <f t="shared" si="362"/>
        <v>0</v>
      </c>
      <c r="F2614" s="2">
        <f t="shared" si="367"/>
        <v>5.3014625736989819E-2</v>
      </c>
      <c r="G2614" s="2">
        <f t="shared" si="367"/>
        <v>3.46014346621112E-2</v>
      </c>
      <c r="H2614" s="2">
        <f t="shared" si="364"/>
        <v>1.5321510872218598</v>
      </c>
      <c r="I2614" s="2">
        <f t="shared" si="365"/>
        <v>60.507885763754075</v>
      </c>
    </row>
    <row r="2615" spans="1:9" ht="13.5" x14ac:dyDescent="0.25">
      <c r="A2615" s="3">
        <f>TITRES_STAT!B2618</f>
        <v>45813</v>
      </c>
      <c r="B2615" s="6">
        <f>TITRES_STAT!D2618</f>
        <v>11.017200000000001</v>
      </c>
      <c r="C2615" s="2">
        <f t="shared" si="360"/>
        <v>-0.13469999999999871</v>
      </c>
      <c r="D2615" s="2">
        <f t="shared" si="361"/>
        <v>0</v>
      </c>
      <c r="E2615" s="2">
        <f t="shared" si="362"/>
        <v>0.13469999999999871</v>
      </c>
      <c r="F2615" s="2">
        <f t="shared" si="367"/>
        <v>4.9227866755776263E-2</v>
      </c>
      <c r="G2615" s="2">
        <f t="shared" si="367"/>
        <v>4.1751332186246014E-2</v>
      </c>
      <c r="H2615" s="2">
        <f t="shared" si="364"/>
        <v>1.1790729583472601</v>
      </c>
      <c r="I2615" s="2">
        <f t="shared" si="365"/>
        <v>54.108925257901404</v>
      </c>
    </row>
    <row r="2616" spans="1:9" ht="13.5" x14ac:dyDescent="0.25">
      <c r="A2616" s="3">
        <f>TITRES_STAT!B2619</f>
        <v>45817</v>
      </c>
      <c r="B2616" s="6">
        <f>TITRES_STAT!D2619</f>
        <v>10.9787</v>
      </c>
      <c r="C2616" s="2">
        <f t="shared" si="360"/>
        <v>-3.8500000000000867E-2</v>
      </c>
      <c r="D2616" s="2">
        <f t="shared" si="361"/>
        <v>0</v>
      </c>
      <c r="E2616" s="2">
        <f t="shared" si="362"/>
        <v>3.8500000000000867E-2</v>
      </c>
      <c r="F2616" s="2">
        <f t="shared" si="367"/>
        <v>4.5711590558935103E-2</v>
      </c>
      <c r="G2616" s="2">
        <f t="shared" si="367"/>
        <v>4.1519094172942791E-2</v>
      </c>
      <c r="H2616" s="2">
        <f t="shared" si="364"/>
        <v>1.1009775494746821</v>
      </c>
      <c r="I2616" s="2">
        <f t="shared" si="365"/>
        <v>52.403108721935894</v>
      </c>
    </row>
    <row r="2617" spans="1:9" ht="13.5" x14ac:dyDescent="0.25">
      <c r="A2617" s="3">
        <f>TITRES_STAT!B2620</f>
        <v>45818</v>
      </c>
      <c r="B2617" s="6">
        <f>TITRES_STAT!D2620</f>
        <v>11.151899999999999</v>
      </c>
      <c r="C2617" s="2">
        <f t="shared" si="360"/>
        <v>0.17319999999999958</v>
      </c>
      <c r="D2617" s="2">
        <f t="shared" si="361"/>
        <v>0.17319999999999958</v>
      </c>
      <c r="E2617" s="2">
        <f t="shared" si="362"/>
        <v>0</v>
      </c>
      <c r="F2617" s="2">
        <f t="shared" si="367"/>
        <v>5.4817905519011133E-2</v>
      </c>
      <c r="G2617" s="2">
        <f t="shared" si="367"/>
        <v>3.8553444589161164E-2</v>
      </c>
      <c r="H2617" s="2">
        <f t="shared" si="364"/>
        <v>1.4218679057907715</v>
      </c>
      <c r="I2617" s="2">
        <f t="shared" si="365"/>
        <v>58.709556470484422</v>
      </c>
    </row>
    <row r="2618" spans="1:9" ht="13.5" x14ac:dyDescent="0.25">
      <c r="A2618" s="3">
        <f>TITRES_STAT!B2621</f>
        <v>45819</v>
      </c>
      <c r="B2618" s="6">
        <f>TITRES_STAT!D2621</f>
        <v>11.065300000000001</v>
      </c>
      <c r="C2618" s="2">
        <f t="shared" si="360"/>
        <v>-8.65999999999989E-2</v>
      </c>
      <c r="D2618" s="2">
        <f t="shared" si="361"/>
        <v>0</v>
      </c>
      <c r="E2618" s="2">
        <f t="shared" si="362"/>
        <v>8.65999999999989E-2</v>
      </c>
      <c r="F2618" s="2">
        <f t="shared" si="367"/>
        <v>5.090234083908176E-2</v>
      </c>
      <c r="G2618" s="2">
        <f t="shared" si="367"/>
        <v>4.1985341404220999E-2</v>
      </c>
      <c r="H2618" s="2">
        <f t="shared" si="364"/>
        <v>1.2123836352552391</v>
      </c>
      <c r="I2618" s="2">
        <f t="shared" si="365"/>
        <v>54.799882621413822</v>
      </c>
    </row>
    <row r="2619" spans="1:9" ht="13.5" x14ac:dyDescent="0.25">
      <c r="A2619" s="3">
        <f>TITRES_STAT!B2622</f>
        <v>45820</v>
      </c>
      <c r="B2619" s="6">
        <f>TITRES_STAT!D2622</f>
        <v>10.969099999999999</v>
      </c>
      <c r="C2619" s="2">
        <f t="shared" si="360"/>
        <v>-9.6200000000001396E-2</v>
      </c>
      <c r="D2619" s="2">
        <f t="shared" si="361"/>
        <v>0</v>
      </c>
      <c r="E2619" s="2">
        <f t="shared" si="362"/>
        <v>9.6200000000001396E-2</v>
      </c>
      <c r="F2619" s="2">
        <f t="shared" si="367"/>
        <v>4.7266459350575919E-2</v>
      </c>
      <c r="G2619" s="2">
        <f t="shared" si="367"/>
        <v>4.5857817018205314E-2</v>
      </c>
      <c r="H2619" s="2">
        <f t="shared" si="364"/>
        <v>1.03071760550249</v>
      </c>
      <c r="I2619" s="2">
        <f t="shared" si="365"/>
        <v>50.756323907845598</v>
      </c>
    </row>
    <row r="2620" spans="1:9" ht="13.5" x14ac:dyDescent="0.25">
      <c r="A2620" s="3">
        <f>TITRES_STAT!B2623</f>
        <v>45821</v>
      </c>
      <c r="B2620" s="6">
        <f>TITRES_STAT!D2623</f>
        <v>10.8729</v>
      </c>
      <c r="C2620" s="2">
        <f t="shared" si="360"/>
        <v>-9.6199999999999619E-2</v>
      </c>
      <c r="D2620" s="2">
        <f t="shared" si="361"/>
        <v>0</v>
      </c>
      <c r="E2620" s="2">
        <f t="shared" si="362"/>
        <v>9.6199999999999619E-2</v>
      </c>
      <c r="F2620" s="2">
        <f t="shared" si="367"/>
        <v>4.3890283682677646E-2</v>
      </c>
      <c r="G2620" s="2">
        <f t="shared" si="367"/>
        <v>4.9453687231190625E-2</v>
      </c>
      <c r="H2620" s="2">
        <f t="shared" si="364"/>
        <v>0.88750275540619106</v>
      </c>
      <c r="I2620" s="2">
        <f t="shared" si="365"/>
        <v>47.019944890898991</v>
      </c>
    </row>
    <row r="2621" spans="1:9" ht="13.5" x14ac:dyDescent="0.25">
      <c r="A2621" s="3">
        <f>TITRES_STAT!B2624</f>
        <v>45824</v>
      </c>
      <c r="B2621" s="6">
        <f>TITRES_STAT!D2624</f>
        <v>10.7766</v>
      </c>
      <c r="C2621" s="2">
        <f t="shared" si="360"/>
        <v>-9.6299999999999386E-2</v>
      </c>
      <c r="D2621" s="2">
        <f t="shared" si="361"/>
        <v>0</v>
      </c>
      <c r="E2621" s="2">
        <f t="shared" si="362"/>
        <v>9.6299999999999386E-2</v>
      </c>
      <c r="F2621" s="2">
        <f t="shared" ref="F2621:G2636" si="368">((F2620*13)+D2621)/14</f>
        <v>4.0755263419629248E-2</v>
      </c>
      <c r="G2621" s="2">
        <f t="shared" si="368"/>
        <v>5.2799852428962679E-2</v>
      </c>
      <c r="H2621" s="2">
        <f t="shared" si="364"/>
        <v>0.77188214634617947</v>
      </c>
      <c r="I2621" s="2">
        <f t="shared" si="365"/>
        <v>43.56283785227405</v>
      </c>
    </row>
    <row r="2622" spans="1:9" ht="13.5" x14ac:dyDescent="0.25">
      <c r="A2622" s="3">
        <f>TITRES_STAT!B2625</f>
        <v>45825</v>
      </c>
      <c r="B2622" s="6">
        <f>TITRES_STAT!D2625</f>
        <v>10.8825</v>
      </c>
      <c r="C2622" s="2">
        <f t="shared" si="360"/>
        <v>0.10590000000000011</v>
      </c>
      <c r="D2622" s="2">
        <f t="shared" si="361"/>
        <v>0.10590000000000011</v>
      </c>
      <c r="E2622" s="2">
        <f t="shared" si="362"/>
        <v>0</v>
      </c>
      <c r="F2622" s="2">
        <f t="shared" si="368"/>
        <v>4.5408458889655737E-2</v>
      </c>
      <c r="G2622" s="2">
        <f t="shared" si="368"/>
        <v>4.9028434398322489E-2</v>
      </c>
      <c r="H2622" s="2">
        <f t="shared" si="364"/>
        <v>0.92616579433769131</v>
      </c>
      <c r="I2622" s="2">
        <f t="shared" si="365"/>
        <v>48.083389138168748</v>
      </c>
    </row>
    <row r="2623" spans="1:9" ht="13.5" x14ac:dyDescent="0.25">
      <c r="A2623" s="3">
        <f>TITRES_STAT!B2626</f>
        <v>45826</v>
      </c>
      <c r="B2623" s="6">
        <f>TITRES_STAT!D2626</f>
        <v>10.8825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4.2164997540394614E-2</v>
      </c>
      <c r="G2623" s="2">
        <f t="shared" si="368"/>
        <v>4.5526403369870884E-2</v>
      </c>
      <c r="H2623" s="2">
        <f t="shared" si="364"/>
        <v>0.92616579433769131</v>
      </c>
      <c r="I2623" s="2">
        <f t="shared" si="365"/>
        <v>48.083389138168748</v>
      </c>
    </row>
    <row r="2624" spans="1:9" ht="13.5" x14ac:dyDescent="0.25">
      <c r="A2624" s="3">
        <f>TITRES_STAT!B2627</f>
        <v>45827</v>
      </c>
      <c r="B2624" s="6">
        <f>TITRES_STAT!D2627</f>
        <v>10.9595</v>
      </c>
      <c r="C2624" s="2">
        <f t="shared" si="360"/>
        <v>7.6999999999999957E-2</v>
      </c>
      <c r="D2624" s="2">
        <f t="shared" si="361"/>
        <v>7.6999999999999957E-2</v>
      </c>
      <c r="E2624" s="2">
        <f t="shared" si="362"/>
        <v>0</v>
      </c>
      <c r="F2624" s="2">
        <f t="shared" si="368"/>
        <v>4.4653212001794999E-2</v>
      </c>
      <c r="G2624" s="2">
        <f t="shared" si="368"/>
        <v>4.2274517414880107E-2</v>
      </c>
      <c r="H2624" s="2">
        <f t="shared" si="364"/>
        <v>1.0562678117308943</v>
      </c>
      <c r="I2624" s="2">
        <f t="shared" si="365"/>
        <v>51.368202415315004</v>
      </c>
    </row>
    <row r="2625" spans="1:9" ht="13.5" x14ac:dyDescent="0.25">
      <c r="A2625" s="3">
        <f>TITRES_STAT!B2628</f>
        <v>45828</v>
      </c>
      <c r="B2625" s="6">
        <f>TITRES_STAT!D2628</f>
        <v>10.7285</v>
      </c>
      <c r="C2625" s="2">
        <f t="shared" si="360"/>
        <v>-0.23099999999999987</v>
      </c>
      <c r="D2625" s="2">
        <f t="shared" si="361"/>
        <v>0</v>
      </c>
      <c r="E2625" s="2">
        <f t="shared" si="362"/>
        <v>0.23099999999999987</v>
      </c>
      <c r="F2625" s="2">
        <f t="shared" si="368"/>
        <v>4.1463696858809643E-2</v>
      </c>
      <c r="G2625" s="2">
        <f t="shared" si="368"/>
        <v>5.5754909028102942E-2</v>
      </c>
      <c r="H2625" s="2">
        <f t="shared" si="364"/>
        <v>0.74367795735995379</v>
      </c>
      <c r="I2625" s="2">
        <f t="shared" si="365"/>
        <v>42.649960345081873</v>
      </c>
    </row>
    <row r="2626" spans="1:9" ht="13.5" x14ac:dyDescent="0.25">
      <c r="A2626" s="3">
        <f>TITRES_STAT!B2629</f>
        <v>45831</v>
      </c>
      <c r="B2626" s="6">
        <f>TITRES_STAT!D2629</f>
        <v>10.8344</v>
      </c>
      <c r="C2626" s="2">
        <f t="shared" si="360"/>
        <v>0.10590000000000011</v>
      </c>
      <c r="D2626" s="2">
        <f t="shared" si="361"/>
        <v>0.10590000000000011</v>
      </c>
      <c r="E2626" s="2">
        <f t="shared" si="362"/>
        <v>0</v>
      </c>
      <c r="F2626" s="2">
        <f t="shared" si="368"/>
        <v>4.6066289940323246E-2</v>
      </c>
      <c r="G2626" s="2">
        <f t="shared" si="368"/>
        <v>5.1772415526095586E-2</v>
      </c>
      <c r="H2626" s="2">
        <f t="shared" si="364"/>
        <v>0.88978444355380326</v>
      </c>
      <c r="I2626" s="2">
        <f t="shared" si="365"/>
        <v>47.083911955616145</v>
      </c>
    </row>
    <row r="2627" spans="1:9" ht="13.5" x14ac:dyDescent="0.25">
      <c r="A2627" s="3">
        <f>TITRES_STAT!B2630</f>
        <v>45832</v>
      </c>
      <c r="B2627" s="6">
        <f>TITRES_STAT!D2630</f>
        <v>10.843999999999999</v>
      </c>
      <c r="C2627" s="2">
        <f t="shared" ref="C2627:C2690" si="369">B2627-B2626</f>
        <v>9.5999999999989427E-3</v>
      </c>
      <c r="D2627" s="2">
        <f t="shared" ref="D2627:D2690" si="370">IF(C2627&gt;0,C2627,0)</f>
        <v>9.5999999999989427E-3</v>
      </c>
      <c r="E2627" s="2">
        <f t="shared" ref="E2627:E2690" si="371">IF(C2627&lt;0,-C2627,0)</f>
        <v>0</v>
      </c>
      <c r="F2627" s="2">
        <f t="shared" si="368"/>
        <v>4.3461554944585798E-2</v>
      </c>
      <c r="G2627" s="2">
        <f t="shared" si="368"/>
        <v>4.8074385845660192E-2</v>
      </c>
      <c r="H2627" s="2">
        <f t="shared" si="364"/>
        <v>0.9040480534502594</v>
      </c>
      <c r="I2627" s="2">
        <f t="shared" si="365"/>
        <v>47.480317096622919</v>
      </c>
    </row>
    <row r="2628" spans="1:9" ht="13.5" x14ac:dyDescent="0.25">
      <c r="A2628" s="3">
        <f>TITRES_STAT!B2631</f>
        <v>45833</v>
      </c>
      <c r="B2628" s="6">
        <f>TITRES_STAT!D2631</f>
        <v>10.920999999999999</v>
      </c>
      <c r="C2628" s="2">
        <f t="shared" si="369"/>
        <v>7.6999999999999957E-2</v>
      </c>
      <c r="D2628" s="2">
        <f t="shared" si="370"/>
        <v>7.6999999999999957E-2</v>
      </c>
      <c r="E2628" s="2">
        <f t="shared" si="371"/>
        <v>0</v>
      </c>
      <c r="F2628" s="2">
        <f t="shared" si="368"/>
        <v>4.5857158162829662E-2</v>
      </c>
      <c r="G2628" s="2">
        <f t="shared" si="368"/>
        <v>4.4640501142398752E-2</v>
      </c>
      <c r="H2628" s="2">
        <f t="shared" si="364"/>
        <v>1.0272545556007513</v>
      </c>
      <c r="I2628" s="2">
        <f t="shared" si="365"/>
        <v>50.672203585027205</v>
      </c>
    </row>
    <row r="2629" spans="1:9" ht="13.5" x14ac:dyDescent="0.25">
      <c r="A2629" s="3">
        <f>TITRES_STAT!B2632</f>
        <v>45835</v>
      </c>
      <c r="B2629" s="6">
        <f>TITRES_STAT!D2632</f>
        <v>10.920999999999999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4.2581646865484692E-2</v>
      </c>
      <c r="G2629" s="2">
        <f t="shared" si="368"/>
        <v>4.1451893917941698E-2</v>
      </c>
      <c r="H2629" s="2">
        <f t="shared" si="364"/>
        <v>1.0272545556007515</v>
      </c>
      <c r="I2629" s="2">
        <f t="shared" si="365"/>
        <v>50.672203585027205</v>
      </c>
    </row>
    <row r="2630" spans="1:9" ht="13.5" x14ac:dyDescent="0.25">
      <c r="A2630" s="3">
        <f>TITRES_STAT!B2633</f>
        <v>45838</v>
      </c>
      <c r="B2630" s="6">
        <f>TITRES_STAT!D2633</f>
        <v>10.5746</v>
      </c>
      <c r="C2630" s="2">
        <f t="shared" si="369"/>
        <v>-0.34639999999999915</v>
      </c>
      <c r="D2630" s="2">
        <f t="shared" si="370"/>
        <v>0</v>
      </c>
      <c r="E2630" s="2">
        <f t="shared" si="371"/>
        <v>0.34639999999999915</v>
      </c>
      <c r="F2630" s="2">
        <f t="shared" si="368"/>
        <v>3.9540100660807216E-2</v>
      </c>
      <c r="G2630" s="2">
        <f t="shared" si="368"/>
        <v>6.3233901495231518E-2</v>
      </c>
      <c r="H2630" s="2">
        <f t="shared" si="364"/>
        <v>0.62529908365355158</v>
      </c>
      <c r="I2630" s="2">
        <f t="shared" si="365"/>
        <v>38.472862622178177</v>
      </c>
    </row>
    <row r="2631" spans="1:9" ht="13.5" x14ac:dyDescent="0.25">
      <c r="A2631" s="3">
        <f>TITRES_STAT!B2634</f>
        <v>45839</v>
      </c>
      <c r="B2631" s="6">
        <f>TITRES_STAT!D2634</f>
        <v>9.9490999999999996</v>
      </c>
      <c r="C2631" s="2">
        <f t="shared" si="369"/>
        <v>-0.62550000000000061</v>
      </c>
      <c r="D2631" s="2">
        <f t="shared" si="370"/>
        <v>0</v>
      </c>
      <c r="E2631" s="2">
        <f t="shared" si="371"/>
        <v>0.62550000000000061</v>
      </c>
      <c r="F2631" s="2">
        <f t="shared" si="368"/>
        <v>3.6715807756463839E-2</v>
      </c>
      <c r="G2631" s="2">
        <f t="shared" si="368"/>
        <v>0.10339576567414359</v>
      </c>
      <c r="H2631" s="2">
        <f t="shared" si="364"/>
        <v>0.35509972305998838</v>
      </c>
      <c r="I2631" s="2">
        <f t="shared" si="365"/>
        <v>26.204693058170491</v>
      </c>
    </row>
    <row r="2632" spans="1:9" ht="13.5" x14ac:dyDescent="0.25">
      <c r="A2632" s="3">
        <f>TITRES_STAT!B2635</f>
        <v>45840</v>
      </c>
      <c r="B2632" s="6">
        <f>TITRES_STAT!D2635</f>
        <v>10.1031</v>
      </c>
      <c r="C2632" s="2">
        <f t="shared" si="369"/>
        <v>0.15399999999999991</v>
      </c>
      <c r="D2632" s="2">
        <f t="shared" si="370"/>
        <v>0.15399999999999991</v>
      </c>
      <c r="E2632" s="2">
        <f t="shared" si="371"/>
        <v>0</v>
      </c>
      <c r="F2632" s="2">
        <f t="shared" si="368"/>
        <v>4.5093250059573556E-2</v>
      </c>
      <c r="G2632" s="2">
        <f t="shared" si="368"/>
        <v>9.6010353840276189E-2</v>
      </c>
      <c r="H2632" s="2">
        <f t="shared" si="364"/>
        <v>0.46967069962674179</v>
      </c>
      <c r="I2632" s="2">
        <f t="shared" si="365"/>
        <v>31.95754666307397</v>
      </c>
    </row>
    <row r="2633" spans="1:9" ht="13.5" x14ac:dyDescent="0.25">
      <c r="A2633" s="3">
        <f>TITRES_STAT!B2636</f>
        <v>45841</v>
      </c>
      <c r="B2633" s="6">
        <f>TITRES_STAT!D2636</f>
        <v>10.0069</v>
      </c>
      <c r="C2633" s="2">
        <f t="shared" si="369"/>
        <v>-9.6199999999999619E-2</v>
      </c>
      <c r="D2633" s="2">
        <f t="shared" si="370"/>
        <v>0</v>
      </c>
      <c r="E2633" s="2">
        <f t="shared" si="371"/>
        <v>9.6199999999999619E-2</v>
      </c>
      <c r="F2633" s="2">
        <f t="shared" si="368"/>
        <v>4.1872303626746876E-2</v>
      </c>
      <c r="G2633" s="2">
        <f t="shared" si="368"/>
        <v>9.6023899994542153E-2</v>
      </c>
      <c r="H2633" s="2">
        <f t="shared" si="364"/>
        <v>0.43606126838346321</v>
      </c>
      <c r="I2633" s="2">
        <f t="shared" si="365"/>
        <v>30.36508803515926</v>
      </c>
    </row>
    <row r="2634" spans="1:9" ht="13.5" x14ac:dyDescent="0.25">
      <c r="A2634" s="3">
        <f>TITRES_STAT!B2637</f>
        <v>45842</v>
      </c>
      <c r="B2634" s="6">
        <f>TITRES_STAT!D2637</f>
        <v>9.9972999999999992</v>
      </c>
      <c r="C2634" s="2">
        <f t="shared" si="369"/>
        <v>-9.6000000000007191E-3</v>
      </c>
      <c r="D2634" s="2">
        <f t="shared" si="370"/>
        <v>0</v>
      </c>
      <c r="E2634" s="2">
        <f t="shared" si="371"/>
        <v>9.6000000000007191E-3</v>
      </c>
      <c r="F2634" s="2">
        <f t="shared" si="368"/>
        <v>3.8881424796264955E-2</v>
      </c>
      <c r="G2634" s="2">
        <f t="shared" si="368"/>
        <v>8.9850764280646339E-2</v>
      </c>
      <c r="H2634" s="2">
        <f t="shared" si="364"/>
        <v>0.43273337859230576</v>
      </c>
      <c r="I2634" s="2">
        <f t="shared" si="365"/>
        <v>30.203343138238083</v>
      </c>
    </row>
    <row r="2635" spans="1:9" ht="13.5" x14ac:dyDescent="0.25">
      <c r="A2635" s="3">
        <f>TITRES_STAT!B2638</f>
        <v>45845</v>
      </c>
      <c r="B2635" s="6">
        <f>TITRES_STAT!D2638</f>
        <v>9.9588000000000001</v>
      </c>
      <c r="C2635" s="2">
        <f t="shared" si="369"/>
        <v>-3.8499999999999091E-2</v>
      </c>
      <c r="D2635" s="2">
        <f t="shared" si="370"/>
        <v>0</v>
      </c>
      <c r="E2635" s="2">
        <f t="shared" si="371"/>
        <v>3.8499999999999091E-2</v>
      </c>
      <c r="F2635" s="2">
        <f t="shared" si="368"/>
        <v>3.6104180167960312E-2</v>
      </c>
      <c r="G2635" s="2">
        <f t="shared" si="368"/>
        <v>8.6182852546314401E-2</v>
      </c>
      <c r="H2635" s="2">
        <f t="shared" si="364"/>
        <v>0.41892533260671588</v>
      </c>
      <c r="I2635" s="2">
        <f t="shared" si="365"/>
        <v>29.524128083407021</v>
      </c>
    </row>
    <row r="2636" spans="1:9" ht="13.5" x14ac:dyDescent="0.25">
      <c r="A2636" s="3">
        <f>TITRES_STAT!B2639</f>
        <v>45846</v>
      </c>
      <c r="B2636" s="6">
        <f>TITRES_STAT!D2639</f>
        <v>9.9684000000000008</v>
      </c>
      <c r="C2636" s="2">
        <f t="shared" si="369"/>
        <v>9.6000000000007191E-3</v>
      </c>
      <c r="D2636" s="2">
        <f t="shared" si="370"/>
        <v>9.6000000000007191E-3</v>
      </c>
      <c r="E2636" s="2">
        <f t="shared" si="371"/>
        <v>0</v>
      </c>
      <c r="F2636" s="2">
        <f t="shared" si="368"/>
        <v>3.4211024441677486E-2</v>
      </c>
      <c r="G2636" s="2">
        <f t="shared" si="368"/>
        <v>8.0026934507291939E-2</v>
      </c>
      <c r="H2636" s="2">
        <f t="shared" si="364"/>
        <v>0.42749387630935964</v>
      </c>
      <c r="I2636" s="2">
        <f t="shared" si="365"/>
        <v>29.947160082717943</v>
      </c>
    </row>
    <row r="2637" spans="1:9" ht="13.5" x14ac:dyDescent="0.25">
      <c r="A2637" s="3">
        <f>TITRES_STAT!B2640</f>
        <v>45847</v>
      </c>
      <c r="B2637" s="6">
        <f>TITRES_STAT!D2640</f>
        <v>9.9490999999999996</v>
      </c>
      <c r="C2637" s="2">
        <f t="shared" si="369"/>
        <v>-1.9300000000001205E-2</v>
      </c>
      <c r="D2637" s="2">
        <f t="shared" si="370"/>
        <v>0</v>
      </c>
      <c r="E2637" s="2">
        <f t="shared" si="371"/>
        <v>1.9300000000001205E-2</v>
      </c>
      <c r="F2637" s="2">
        <f t="shared" ref="F2637:G2652" si="372">((F2636*13)+D2637)/14</f>
        <v>3.1767379838700524E-2</v>
      </c>
      <c r="G2637" s="2">
        <f t="shared" si="372"/>
        <v>7.5689296328199748E-2</v>
      </c>
      <c r="H2637" s="2">
        <f t="shared" si="364"/>
        <v>0.41970769157309329</v>
      </c>
      <c r="I2637" s="2">
        <f t="shared" si="365"/>
        <v>29.562965254350374</v>
      </c>
    </row>
    <row r="2638" spans="1:9" ht="13.5" x14ac:dyDescent="0.25">
      <c r="A2638" s="3">
        <f>TITRES_STAT!B2641</f>
        <v>45848</v>
      </c>
      <c r="B2638" s="6">
        <f>TITRES_STAT!D2641</f>
        <v>10.1031</v>
      </c>
      <c r="C2638" s="2">
        <f t="shared" si="369"/>
        <v>0.15399999999999991</v>
      </c>
      <c r="D2638" s="2">
        <f t="shared" si="370"/>
        <v>0.15399999999999991</v>
      </c>
      <c r="E2638" s="2">
        <f t="shared" si="371"/>
        <v>0</v>
      </c>
      <c r="F2638" s="2">
        <f t="shared" si="372"/>
        <v>4.049828127879334E-2</v>
      </c>
      <c r="G2638" s="2">
        <f t="shared" si="372"/>
        <v>7.0282918019042614E-2</v>
      </c>
      <c r="H2638" s="2">
        <f t="shared" si="364"/>
        <v>0.57621798326331075</v>
      </c>
      <c r="I2638" s="2">
        <f t="shared" si="365"/>
        <v>36.55699842164865</v>
      </c>
    </row>
    <row r="2639" spans="1:9" ht="13.5" x14ac:dyDescent="0.25">
      <c r="A2639" s="3">
        <f>TITRES_STAT!B2642</f>
        <v>45849</v>
      </c>
      <c r="B2639" s="6">
        <f>TITRES_STAT!D2642</f>
        <v>10.093500000000001</v>
      </c>
      <c r="C2639" s="2">
        <f t="shared" si="369"/>
        <v>-9.5999999999989427E-3</v>
      </c>
      <c r="D2639" s="2">
        <f t="shared" si="370"/>
        <v>0</v>
      </c>
      <c r="E2639" s="2">
        <f t="shared" si="371"/>
        <v>9.5999999999989427E-3</v>
      </c>
      <c r="F2639" s="2">
        <f t="shared" si="372"/>
        <v>3.7605546901736675E-2</v>
      </c>
      <c r="G2639" s="2">
        <f t="shared" si="372"/>
        <v>6.5948423874825204E-2</v>
      </c>
      <c r="H2639" s="2">
        <f t="shared" si="364"/>
        <v>0.57022662092902587</v>
      </c>
      <c r="I2639" s="2">
        <f t="shared" si="365"/>
        <v>36.314925076970788</v>
      </c>
    </row>
    <row r="2640" spans="1:9" ht="13.5" x14ac:dyDescent="0.25">
      <c r="A2640" s="3">
        <f>TITRES_STAT!B2643</f>
        <v>45852</v>
      </c>
      <c r="B2640" s="6">
        <f>TITRES_STAT!D2643</f>
        <v>10.055</v>
      </c>
      <c r="C2640" s="2">
        <f t="shared" si="369"/>
        <v>-3.8500000000000867E-2</v>
      </c>
      <c r="D2640" s="2">
        <f t="shared" si="370"/>
        <v>0</v>
      </c>
      <c r="E2640" s="2">
        <f t="shared" si="371"/>
        <v>3.8500000000000867E-2</v>
      </c>
      <c r="F2640" s="2">
        <f t="shared" si="372"/>
        <v>3.4919436408755486E-2</v>
      </c>
      <c r="G2640" s="2">
        <f t="shared" si="372"/>
        <v>6.398782216948061E-2</v>
      </c>
      <c r="H2640" s="2">
        <f t="shared" si="364"/>
        <v>0.5457200327316426</v>
      </c>
      <c r="I2640" s="2">
        <f t="shared" si="365"/>
        <v>35.305231295167331</v>
      </c>
    </row>
    <row r="2641" spans="1:9" ht="13.5" x14ac:dyDescent="0.25">
      <c r="A2641" s="3">
        <f>TITRES_STAT!B2644</f>
        <v>45853</v>
      </c>
      <c r="B2641" s="6">
        <f>TITRES_STAT!D2644</f>
        <v>10.093500000000001</v>
      </c>
      <c r="C2641" s="2">
        <f t="shared" si="369"/>
        <v>3.8500000000000867E-2</v>
      </c>
      <c r="D2641" s="2">
        <f t="shared" si="370"/>
        <v>3.8500000000000867E-2</v>
      </c>
      <c r="E2641" s="2">
        <f t="shared" si="371"/>
        <v>0</v>
      </c>
      <c r="F2641" s="2">
        <f t="shared" si="372"/>
        <v>3.5175190950987298E-2</v>
      </c>
      <c r="G2641" s="2">
        <f t="shared" si="372"/>
        <v>5.9417263443089133E-2</v>
      </c>
      <c r="H2641" s="2">
        <f t="shared" ref="H2641:H2693" si="373">F2641/G2641</f>
        <v>0.59200287782823746</v>
      </c>
      <c r="I2641" s="2">
        <f t="shared" ref="I2641:I2693" si="374">IF(G2641=0,100,100-(100/(1+H2641)))</f>
        <v>37.186043195840831</v>
      </c>
    </row>
    <row r="2642" spans="1:9" ht="13.5" x14ac:dyDescent="0.25">
      <c r="A2642" s="3">
        <f>TITRES_STAT!B2645</f>
        <v>45854</v>
      </c>
      <c r="B2642" s="6">
        <f>TITRES_STAT!D2645</f>
        <v>10.151199999999999</v>
      </c>
      <c r="C2642" s="2">
        <f t="shared" si="369"/>
        <v>5.7699999999998752E-2</v>
      </c>
      <c r="D2642" s="2">
        <f t="shared" si="370"/>
        <v>5.7699999999998752E-2</v>
      </c>
      <c r="E2642" s="2">
        <f t="shared" si="371"/>
        <v>0</v>
      </c>
      <c r="F2642" s="2">
        <f t="shared" si="372"/>
        <v>3.6784105883059547E-2</v>
      </c>
      <c r="G2642" s="2">
        <f t="shared" si="372"/>
        <v>5.5173173197154195E-2</v>
      </c>
      <c r="H2642" s="2">
        <f t="shared" si="373"/>
        <v>0.66670274250161943</v>
      </c>
      <c r="I2642" s="2">
        <f t="shared" si="374"/>
        <v>40.001298701947242</v>
      </c>
    </row>
    <row r="2643" spans="1:9" ht="13.5" x14ac:dyDescent="0.25">
      <c r="A2643" s="3">
        <f>TITRES_STAT!B2646</f>
        <v>45855</v>
      </c>
      <c r="B2643" s="6">
        <f>TITRES_STAT!D2646</f>
        <v>10.199299999999999</v>
      </c>
      <c r="C2643" s="2">
        <f t="shared" si="369"/>
        <v>4.809999999999981E-2</v>
      </c>
      <c r="D2643" s="2">
        <f t="shared" si="370"/>
        <v>4.809999999999981E-2</v>
      </c>
      <c r="E2643" s="2">
        <f t="shared" si="371"/>
        <v>0</v>
      </c>
      <c r="F2643" s="2">
        <f t="shared" si="372"/>
        <v>3.7592384034269566E-2</v>
      </c>
      <c r="G2643" s="2">
        <f t="shared" si="372"/>
        <v>5.1232232254500319E-2</v>
      </c>
      <c r="H2643" s="2">
        <f t="shared" si="373"/>
        <v>0.73376431945276777</v>
      </c>
      <c r="I2643" s="2">
        <f t="shared" si="374"/>
        <v>42.322033693966404</v>
      </c>
    </row>
    <row r="2644" spans="1:9" ht="13.5" x14ac:dyDescent="0.25">
      <c r="A2644" s="3">
        <f>TITRES_STAT!B2647</f>
        <v>45856</v>
      </c>
      <c r="B2644" s="6">
        <f>TITRES_STAT!D2647</f>
        <v>10.180099999999999</v>
      </c>
      <c r="C2644" s="2">
        <f t="shared" si="369"/>
        <v>-1.9199999999999662E-2</v>
      </c>
      <c r="D2644" s="2">
        <f t="shared" si="370"/>
        <v>0</v>
      </c>
      <c r="E2644" s="2">
        <f t="shared" si="371"/>
        <v>1.9199999999999662E-2</v>
      </c>
      <c r="F2644" s="2">
        <f t="shared" si="372"/>
        <v>3.4907213746107453E-2</v>
      </c>
      <c r="G2644" s="2">
        <f t="shared" si="372"/>
        <v>4.8944215664893133E-2</v>
      </c>
      <c r="H2644" s="2">
        <f t="shared" si="373"/>
        <v>0.71320406858916763</v>
      </c>
      <c r="I2644" s="2">
        <f t="shared" si="374"/>
        <v>41.629837429495183</v>
      </c>
    </row>
    <row r="2645" spans="1:9" ht="13.5" x14ac:dyDescent="0.25">
      <c r="A2645" s="3">
        <f>TITRES_STAT!B2648</f>
        <v>45859</v>
      </c>
      <c r="B2645" s="6">
        <f>TITRES_STAT!D2648</f>
        <v>10.25</v>
      </c>
      <c r="C2645" s="2">
        <f t="shared" si="369"/>
        <v>6.9900000000000517E-2</v>
      </c>
      <c r="D2645" s="2">
        <f t="shared" si="370"/>
        <v>6.9900000000000517E-2</v>
      </c>
      <c r="E2645" s="2">
        <f t="shared" si="371"/>
        <v>0</v>
      </c>
      <c r="F2645" s="2">
        <f t="shared" si="372"/>
        <v>3.7406698478528386E-2</v>
      </c>
      <c r="G2645" s="2">
        <f t="shared" si="372"/>
        <v>4.5448200260257914E-2</v>
      </c>
      <c r="H2645" s="2">
        <f t="shared" si="373"/>
        <v>0.82306226130671667</v>
      </c>
      <c r="I2645" s="2">
        <f t="shared" si="374"/>
        <v>45.147238181364699</v>
      </c>
    </row>
    <row r="2646" spans="1:9" ht="13.5" x14ac:dyDescent="0.25">
      <c r="A2646" s="3">
        <f>TITRES_STAT!B2649</f>
        <v>45860</v>
      </c>
      <c r="B2646" s="6">
        <f>TITRES_STAT!D2649</f>
        <v>9.9</v>
      </c>
      <c r="C2646" s="2">
        <f t="shared" si="369"/>
        <v>-0.34999999999999964</v>
      </c>
      <c r="D2646" s="2">
        <f t="shared" si="370"/>
        <v>0</v>
      </c>
      <c r="E2646" s="2">
        <f t="shared" si="371"/>
        <v>0.34999999999999964</v>
      </c>
      <c r="F2646" s="2">
        <f t="shared" si="372"/>
        <v>3.4734791444347789E-2</v>
      </c>
      <c r="G2646" s="2">
        <f t="shared" si="372"/>
        <v>6.7201900241668042E-2</v>
      </c>
      <c r="H2646" s="2">
        <f t="shared" si="373"/>
        <v>0.51687216164180338</v>
      </c>
      <c r="I2646" s="2">
        <f t="shared" si="374"/>
        <v>34.074866340902517</v>
      </c>
    </row>
    <row r="2647" spans="1:9" ht="13.5" x14ac:dyDescent="0.25">
      <c r="A2647" s="3">
        <f>TITRES_STAT!B2650</f>
        <v>45861</v>
      </c>
      <c r="B2647" s="6">
        <f>TITRES_STAT!D2650</f>
        <v>10.15</v>
      </c>
      <c r="C2647" s="2">
        <f t="shared" si="369"/>
        <v>0.25</v>
      </c>
      <c r="D2647" s="2">
        <f t="shared" si="370"/>
        <v>0.25</v>
      </c>
      <c r="E2647" s="2">
        <f t="shared" si="371"/>
        <v>0</v>
      </c>
      <c r="F2647" s="2">
        <f t="shared" si="372"/>
        <v>5.0110877769751525E-2</v>
      </c>
      <c r="G2647" s="2">
        <f t="shared" si="372"/>
        <v>6.2401764510120319E-2</v>
      </c>
      <c r="H2647" s="2">
        <f t="shared" si="373"/>
        <v>0.80303623083646203</v>
      </c>
      <c r="I2647" s="2">
        <f t="shared" si="374"/>
        <v>44.537997467966498</v>
      </c>
    </row>
    <row r="2648" spans="1:9" ht="13.5" x14ac:dyDescent="0.25">
      <c r="A2648" s="3">
        <f>TITRES_STAT!B2651</f>
        <v>45862</v>
      </c>
      <c r="B2648" s="6">
        <f>TITRES_STAT!D2651</f>
        <v>10.28</v>
      </c>
      <c r="C2648" s="2">
        <f t="shared" si="369"/>
        <v>0.12999999999999901</v>
      </c>
      <c r="D2648" s="2">
        <f t="shared" si="370"/>
        <v>0.12999999999999901</v>
      </c>
      <c r="E2648" s="2">
        <f t="shared" si="371"/>
        <v>0</v>
      </c>
      <c r="F2648" s="2">
        <f t="shared" si="372"/>
        <v>5.5817243643340626E-2</v>
      </c>
      <c r="G2648" s="2">
        <f t="shared" si="372"/>
        <v>5.7944495616540297E-2</v>
      </c>
      <c r="H2648" s="2">
        <f t="shared" si="373"/>
        <v>0.96328810958546951</v>
      </c>
      <c r="I2648" s="2">
        <f t="shared" si="374"/>
        <v>49.06504067754269</v>
      </c>
    </row>
    <row r="2649" spans="1:9" ht="13.5" x14ac:dyDescent="0.25">
      <c r="A2649" s="3">
        <f>TITRES_STAT!B2652</f>
        <v>45866</v>
      </c>
      <c r="B2649" s="6">
        <f>TITRES_STAT!D2652</f>
        <v>10.15</v>
      </c>
      <c r="C2649" s="2">
        <f t="shared" si="369"/>
        <v>-0.12999999999999901</v>
      </c>
      <c r="D2649" s="2">
        <f t="shared" si="370"/>
        <v>0</v>
      </c>
      <c r="E2649" s="2">
        <f t="shared" si="371"/>
        <v>0.12999999999999901</v>
      </c>
      <c r="F2649" s="2">
        <f t="shared" si="372"/>
        <v>5.1830297668816298E-2</v>
      </c>
      <c r="G2649" s="2">
        <f t="shared" si="372"/>
        <v>6.3091317358215923E-2</v>
      </c>
      <c r="H2649" s="2">
        <f t="shared" si="373"/>
        <v>0.82151237030822299</v>
      </c>
      <c r="I2649" s="2">
        <f t="shared" si="374"/>
        <v>45.100564986512424</v>
      </c>
    </row>
    <row r="2650" spans="1:9" ht="13.5" x14ac:dyDescent="0.25">
      <c r="A2650" s="3">
        <f>TITRES_STAT!B2653</f>
        <v>45867</v>
      </c>
      <c r="B2650" s="6">
        <f>TITRES_STAT!D2653</f>
        <v>10.14</v>
      </c>
      <c r="C2650" s="2">
        <f t="shared" si="369"/>
        <v>-9.9999999999997868E-3</v>
      </c>
      <c r="D2650" s="2">
        <f t="shared" si="370"/>
        <v>0</v>
      </c>
      <c r="E2650" s="2">
        <f t="shared" si="371"/>
        <v>9.9999999999997868E-3</v>
      </c>
      <c r="F2650" s="2">
        <f t="shared" si="372"/>
        <v>4.8128133549615135E-2</v>
      </c>
      <c r="G2650" s="2">
        <f t="shared" si="372"/>
        <v>5.9299080404057625E-2</v>
      </c>
      <c r="H2650" s="2">
        <f t="shared" si="373"/>
        <v>0.8116168618750097</v>
      </c>
      <c r="I2650" s="2">
        <f t="shared" si="374"/>
        <v>44.800690419440699</v>
      </c>
    </row>
    <row r="2651" spans="1:9" ht="13.5" x14ac:dyDescent="0.25">
      <c r="A2651" s="3">
        <f>TITRES_STAT!B2654</f>
        <v>45868</v>
      </c>
      <c r="B2651" s="6">
        <f>TITRES_STAT!D2654</f>
        <v>10.14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4.4690409724642624E-2</v>
      </c>
      <c r="G2651" s="2">
        <f t="shared" si="372"/>
        <v>5.5063431803767791E-2</v>
      </c>
      <c r="H2651" s="2">
        <f t="shared" si="373"/>
        <v>0.81161686187500981</v>
      </c>
      <c r="I2651" s="2">
        <f t="shared" si="374"/>
        <v>44.800690419440706</v>
      </c>
    </row>
    <row r="2652" spans="1:9" ht="13.5" x14ac:dyDescent="0.25">
      <c r="A2652" s="3">
        <f>TITRES_STAT!B2655</f>
        <v>45869</v>
      </c>
      <c r="B2652" s="6">
        <f>TITRES_STAT!D2655</f>
        <v>10.14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4.1498237601453866E-2</v>
      </c>
      <c r="G2652" s="2">
        <f t="shared" si="372"/>
        <v>5.1130329532070092E-2</v>
      </c>
      <c r="H2652" s="2">
        <f t="shared" si="373"/>
        <v>0.81161686187500981</v>
      </c>
      <c r="I2652" s="2">
        <f t="shared" si="374"/>
        <v>44.800690419440706</v>
      </c>
    </row>
    <row r="2653" spans="1:9" ht="13.5" x14ac:dyDescent="0.25">
      <c r="A2653" s="3">
        <f>TITRES_STAT!B2656</f>
        <v>45870</v>
      </c>
      <c r="B2653" s="6">
        <f>TITRES_STAT!D2656</f>
        <v>10.14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3.8534077772778584E-2</v>
      </c>
      <c r="G2653" s="2">
        <f t="shared" si="375"/>
        <v>4.7478163136922227E-2</v>
      </c>
      <c r="H2653" s="2">
        <f t="shared" si="373"/>
        <v>0.8116168618750097</v>
      </c>
      <c r="I2653" s="2">
        <f t="shared" si="374"/>
        <v>44.800690419440699</v>
      </c>
    </row>
    <row r="2654" spans="1:9" ht="13.5" x14ac:dyDescent="0.25">
      <c r="A2654" s="3">
        <f>TITRES_STAT!B2657</f>
        <v>45873</v>
      </c>
      <c r="B2654" s="6">
        <f>TITRES_STAT!D2657</f>
        <v>9.98</v>
      </c>
      <c r="C2654" s="2">
        <f t="shared" si="369"/>
        <v>-0.16000000000000014</v>
      </c>
      <c r="D2654" s="2">
        <f t="shared" si="370"/>
        <v>0</v>
      </c>
      <c r="E2654" s="2">
        <f t="shared" si="371"/>
        <v>0.16000000000000014</v>
      </c>
      <c r="F2654" s="2">
        <f t="shared" si="375"/>
        <v>3.5781643646151544E-2</v>
      </c>
      <c r="G2654" s="2">
        <f t="shared" si="375"/>
        <v>5.5515437198570654E-2</v>
      </c>
      <c r="H2654" s="2">
        <f t="shared" si="373"/>
        <v>0.64453502398199269</v>
      </c>
      <c r="I2654" s="2">
        <f t="shared" si="374"/>
        <v>39.192538594973108</v>
      </c>
    </row>
    <row r="2655" spans="1:9" ht="13.5" x14ac:dyDescent="0.25">
      <c r="A2655" s="3">
        <f>TITRES_STAT!B2658</f>
        <v>45874</v>
      </c>
      <c r="B2655" s="6">
        <f>TITRES_STAT!D2658</f>
        <v>10</v>
      </c>
      <c r="C2655" s="2">
        <f t="shared" si="369"/>
        <v>1.9999999999999574E-2</v>
      </c>
      <c r="D2655" s="2">
        <f t="shared" si="370"/>
        <v>1.9999999999999574E-2</v>
      </c>
      <c r="E2655" s="2">
        <f t="shared" si="371"/>
        <v>0</v>
      </c>
      <c r="F2655" s="2">
        <f t="shared" si="375"/>
        <v>3.4654383385712119E-2</v>
      </c>
      <c r="G2655" s="2">
        <f t="shared" si="375"/>
        <v>5.1550048827244177E-2</v>
      </c>
      <c r="H2655" s="2">
        <f t="shared" si="373"/>
        <v>0.67224734358345151</v>
      </c>
      <c r="I2655" s="2">
        <f t="shared" si="374"/>
        <v>40.200233904566751</v>
      </c>
    </row>
    <row r="2656" spans="1:9" ht="13.5" x14ac:dyDescent="0.25">
      <c r="A2656" s="3">
        <f>TITRES_STAT!B2659</f>
        <v>45875</v>
      </c>
      <c r="B2656" s="6">
        <f>TITRES_STAT!D2659</f>
        <v>9.9700000000000006</v>
      </c>
      <c r="C2656" s="2">
        <f t="shared" si="369"/>
        <v>-2.9999999999999361E-2</v>
      </c>
      <c r="D2656" s="2">
        <f t="shared" si="370"/>
        <v>0</v>
      </c>
      <c r="E2656" s="2">
        <f t="shared" si="371"/>
        <v>2.9999999999999361E-2</v>
      </c>
      <c r="F2656" s="2">
        <f t="shared" si="375"/>
        <v>3.2179070286732683E-2</v>
      </c>
      <c r="G2656" s="2">
        <f t="shared" si="375"/>
        <v>5.0010759625298121E-2</v>
      </c>
      <c r="H2656" s="2">
        <f t="shared" si="373"/>
        <v>0.64344294163559923</v>
      </c>
      <c r="I2656" s="2">
        <f t="shared" si="374"/>
        <v>39.152131499936786</v>
      </c>
    </row>
    <row r="2657" spans="1:9" ht="13.5" x14ac:dyDescent="0.25">
      <c r="A2657" s="3">
        <f>TITRES_STAT!B2660</f>
        <v>45876</v>
      </c>
      <c r="B2657" s="6">
        <f>TITRES_STAT!D2660</f>
        <v>9.9700000000000006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2.9880565266251775E-2</v>
      </c>
      <c r="G2657" s="2">
        <f t="shared" si="375"/>
        <v>4.6438562509205403E-2</v>
      </c>
      <c r="H2657" s="2">
        <f t="shared" si="373"/>
        <v>0.64344294163559912</v>
      </c>
      <c r="I2657" s="2">
        <f t="shared" si="374"/>
        <v>39.152131499936786</v>
      </c>
    </row>
    <row r="2658" spans="1:9" ht="13.5" x14ac:dyDescent="0.25">
      <c r="A2658" s="3">
        <f>TITRES_STAT!B2661</f>
        <v>45877</v>
      </c>
      <c r="B2658" s="6">
        <f>TITRES_STAT!D2661</f>
        <v>10.029999999999999</v>
      </c>
      <c r="C2658" s="2">
        <f t="shared" si="369"/>
        <v>5.9999999999998721E-2</v>
      </c>
      <c r="D2658" s="2">
        <f t="shared" si="370"/>
        <v>5.9999999999998721E-2</v>
      </c>
      <c r="E2658" s="2">
        <f t="shared" si="371"/>
        <v>0</v>
      </c>
      <c r="F2658" s="2">
        <f t="shared" si="375"/>
        <v>3.2031953461519415E-2</v>
      </c>
      <c r="G2658" s="2">
        <f t="shared" si="375"/>
        <v>4.3121522329976444E-2</v>
      </c>
      <c r="H2658" s="2">
        <f t="shared" si="373"/>
        <v>0.74282983834390326</v>
      </c>
      <c r="I2658" s="2">
        <f t="shared" si="374"/>
        <v>42.622051906671828</v>
      </c>
    </row>
    <row r="2659" spans="1:9" ht="13.5" x14ac:dyDescent="0.25">
      <c r="A2659" s="3">
        <f>TITRES_STAT!B2662</f>
        <v>45880</v>
      </c>
      <c r="B2659" s="6">
        <f>TITRES_STAT!D2662</f>
        <v>9.9</v>
      </c>
      <c r="C2659" s="2">
        <f t="shared" si="369"/>
        <v>-0.12999999999999901</v>
      </c>
      <c r="D2659" s="2">
        <f t="shared" si="370"/>
        <v>0</v>
      </c>
      <c r="E2659" s="2">
        <f t="shared" si="371"/>
        <v>0.12999999999999901</v>
      </c>
      <c r="F2659" s="2">
        <f t="shared" si="375"/>
        <v>2.97439567856966E-2</v>
      </c>
      <c r="G2659" s="2">
        <f t="shared" si="375"/>
        <v>4.9327127877835199E-2</v>
      </c>
      <c r="H2659" s="2">
        <f t="shared" si="373"/>
        <v>0.60299389129975756</v>
      </c>
      <c r="I2659" s="2">
        <f t="shared" si="374"/>
        <v>37.616730454963324</v>
      </c>
    </row>
    <row r="2660" spans="1:9" ht="13.5" x14ac:dyDescent="0.25">
      <c r="A2660" s="3">
        <f>TITRES_STAT!B2663</f>
        <v>45881</v>
      </c>
      <c r="B2660" s="6">
        <f>TITRES_STAT!D2663</f>
        <v>10</v>
      </c>
      <c r="C2660" s="2">
        <f t="shared" si="369"/>
        <v>9.9999999999999645E-2</v>
      </c>
      <c r="D2660" s="2">
        <f t="shared" si="370"/>
        <v>9.9999999999999645E-2</v>
      </c>
      <c r="E2660" s="2">
        <f t="shared" si="371"/>
        <v>0</v>
      </c>
      <c r="F2660" s="2">
        <f t="shared" si="375"/>
        <v>3.4762245586718248E-2</v>
      </c>
      <c r="G2660" s="2">
        <f t="shared" si="375"/>
        <v>4.5803761600846975E-2</v>
      </c>
      <c r="H2660" s="2">
        <f t="shared" si="373"/>
        <v>0.75893866293451862</v>
      </c>
      <c r="I2660" s="2">
        <f t="shared" si="374"/>
        <v>43.147534301642224</v>
      </c>
    </row>
    <row r="2661" spans="1:9" ht="13.5" x14ac:dyDescent="0.25">
      <c r="A2661" s="3">
        <f>TITRES_STAT!B2664</f>
        <v>45883</v>
      </c>
      <c r="B2661" s="6">
        <f>TITRES_STAT!D2664</f>
        <v>10.14</v>
      </c>
      <c r="C2661" s="2">
        <f t="shared" si="369"/>
        <v>0.14000000000000057</v>
      </c>
      <c r="D2661" s="2">
        <f t="shared" si="370"/>
        <v>0.14000000000000057</v>
      </c>
      <c r="E2661" s="2">
        <f t="shared" si="371"/>
        <v>0</v>
      </c>
      <c r="F2661" s="2">
        <f t="shared" si="375"/>
        <v>4.2279228044809838E-2</v>
      </c>
      <c r="G2661" s="2">
        <f t="shared" si="375"/>
        <v>4.2532064343643615E-2</v>
      </c>
      <c r="H2661" s="2">
        <f t="shared" si="373"/>
        <v>0.9940553955530832</v>
      </c>
      <c r="I2661" s="2">
        <f t="shared" si="374"/>
        <v>49.850941842935413</v>
      </c>
    </row>
    <row r="2662" spans="1:9" ht="13.5" x14ac:dyDescent="0.25">
      <c r="A2662" s="3">
        <f>TITRES_STAT!B2665</f>
        <v>45884</v>
      </c>
      <c r="B2662" s="6">
        <f>TITRES_STAT!D2665</f>
        <v>10.1</v>
      </c>
      <c r="C2662" s="2">
        <f t="shared" si="369"/>
        <v>-4.0000000000000924E-2</v>
      </c>
      <c r="D2662" s="2">
        <f t="shared" si="370"/>
        <v>0</v>
      </c>
      <c r="E2662" s="2">
        <f t="shared" si="371"/>
        <v>4.0000000000000924E-2</v>
      </c>
      <c r="F2662" s="2">
        <f t="shared" si="375"/>
        <v>3.9259283184466275E-2</v>
      </c>
      <c r="G2662" s="2">
        <f t="shared" si="375"/>
        <v>4.2351202604811997E-2</v>
      </c>
      <c r="H2662" s="2">
        <f t="shared" si="373"/>
        <v>0.92699335012521189</v>
      </c>
      <c r="I2662" s="2">
        <f t="shared" si="374"/>
        <v>48.105684955528147</v>
      </c>
    </row>
    <row r="2663" spans="1:9" ht="13.5" x14ac:dyDescent="0.25">
      <c r="A2663" s="3">
        <f>TITRES_STAT!B2666</f>
        <v>45887</v>
      </c>
      <c r="B2663" s="6">
        <f>TITRES_STAT!D2666</f>
        <v>10.08</v>
      </c>
      <c r="C2663" s="2">
        <f t="shared" si="369"/>
        <v>-1.9999999999999574E-2</v>
      </c>
      <c r="D2663" s="2">
        <f t="shared" si="370"/>
        <v>0</v>
      </c>
      <c r="E2663" s="2">
        <f t="shared" si="371"/>
        <v>1.9999999999999574E-2</v>
      </c>
      <c r="F2663" s="2">
        <f t="shared" si="375"/>
        <v>3.6455048671290111E-2</v>
      </c>
      <c r="G2663" s="2">
        <f t="shared" si="375"/>
        <v>4.0754688133039681E-2</v>
      </c>
      <c r="H2663" s="2">
        <f t="shared" si="373"/>
        <v>0.89449951260297178</v>
      </c>
      <c r="I2663" s="2">
        <f t="shared" si="374"/>
        <v>47.215610595431762</v>
      </c>
    </row>
    <row r="2664" spans="1:9" ht="13.5" x14ac:dyDescent="0.25">
      <c r="A2664" s="3">
        <f>TITRES_STAT!B2667</f>
        <v>45888</v>
      </c>
      <c r="B2664" s="6">
        <f>TITRES_STAT!D2667</f>
        <v>10.08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3.3851116623340817E-2</v>
      </c>
      <c r="G2664" s="2">
        <f t="shared" si="375"/>
        <v>3.7843638980679703E-2</v>
      </c>
      <c r="H2664" s="2">
        <f t="shared" si="373"/>
        <v>0.89449951260297178</v>
      </c>
      <c r="I2664" s="2">
        <f t="shared" si="374"/>
        <v>47.215610595431762</v>
      </c>
    </row>
    <row r="2665" spans="1:9" ht="13.5" x14ac:dyDescent="0.25">
      <c r="A2665" s="3">
        <f>TITRES_STAT!B2668</f>
        <v>45889</v>
      </c>
      <c r="B2665" s="6">
        <f>TITRES_STAT!D2668</f>
        <v>10.1</v>
      </c>
      <c r="C2665" s="2">
        <f t="shared" si="369"/>
        <v>1.9999999999999574E-2</v>
      </c>
      <c r="D2665" s="2">
        <f t="shared" si="370"/>
        <v>1.9999999999999574E-2</v>
      </c>
      <c r="E2665" s="2">
        <f t="shared" si="371"/>
        <v>0</v>
      </c>
      <c r="F2665" s="2">
        <f t="shared" si="375"/>
        <v>3.2861751150245012E-2</v>
      </c>
      <c r="G2665" s="2">
        <f t="shared" si="375"/>
        <v>3.5140521910631155E-2</v>
      </c>
      <c r="H2665" s="2">
        <f t="shared" si="373"/>
        <v>0.93515262049375714</v>
      </c>
      <c r="I2665" s="2">
        <f t="shared" si="374"/>
        <v>48.324489272331995</v>
      </c>
    </row>
    <row r="2666" spans="1:9" ht="13.5" x14ac:dyDescent="0.25">
      <c r="A2666" s="3">
        <f>TITRES_STAT!B2669</f>
        <v>45890</v>
      </c>
      <c r="B2666" s="6">
        <f>TITRES_STAT!D2669</f>
        <v>10</v>
      </c>
      <c r="C2666" s="2">
        <f t="shared" si="369"/>
        <v>-9.9999999999999645E-2</v>
      </c>
      <c r="D2666" s="2">
        <f t="shared" si="370"/>
        <v>0</v>
      </c>
      <c r="E2666" s="2">
        <f t="shared" si="371"/>
        <v>9.9999999999999645E-2</v>
      </c>
      <c r="F2666" s="2">
        <f t="shared" si="375"/>
        <v>3.0514483210941797E-2</v>
      </c>
      <c r="G2666" s="2">
        <f t="shared" si="375"/>
        <v>3.9773341774157478E-2</v>
      </c>
      <c r="H2666" s="2">
        <f t="shared" si="373"/>
        <v>0.767209438528206</v>
      </c>
      <c r="I2666" s="2">
        <f t="shared" si="374"/>
        <v>43.413611414794438</v>
      </c>
    </row>
    <row r="2667" spans="1:9" ht="13.5" x14ac:dyDescent="0.25">
      <c r="A2667" s="3">
        <f>TITRES_STAT!B2670</f>
        <v>45891</v>
      </c>
      <c r="B2667" s="6">
        <f>TITRES_STAT!D2670</f>
        <v>9.9600000000000009</v>
      </c>
      <c r="C2667" s="2">
        <f t="shared" si="369"/>
        <v>-3.9999999999999147E-2</v>
      </c>
      <c r="D2667" s="2">
        <f t="shared" si="370"/>
        <v>0</v>
      </c>
      <c r="E2667" s="2">
        <f t="shared" si="371"/>
        <v>3.9999999999999147E-2</v>
      </c>
      <c r="F2667" s="2">
        <f t="shared" si="375"/>
        <v>2.8334877267303098E-2</v>
      </c>
      <c r="G2667" s="2">
        <f t="shared" si="375"/>
        <v>3.9789531647431882E-2</v>
      </c>
      <c r="H2667" s="2">
        <f t="shared" si="373"/>
        <v>0.71211889394360095</v>
      </c>
      <c r="I2667" s="2">
        <f t="shared" si="374"/>
        <v>41.592841271866654</v>
      </c>
    </row>
    <row r="2668" spans="1:9" ht="13.5" x14ac:dyDescent="0.25">
      <c r="A2668" s="3">
        <f>TITRES_STAT!B2671</f>
        <v>45894</v>
      </c>
      <c r="B2668" s="6">
        <f>TITRES_STAT!D2671</f>
        <v>10</v>
      </c>
      <c r="C2668" s="2">
        <f t="shared" si="369"/>
        <v>3.9999999999999147E-2</v>
      </c>
      <c r="D2668" s="2">
        <f t="shared" si="370"/>
        <v>3.9999999999999147E-2</v>
      </c>
      <c r="E2668" s="2">
        <f t="shared" si="371"/>
        <v>0</v>
      </c>
      <c r="F2668" s="2">
        <f t="shared" si="375"/>
        <v>2.916810031963853E-2</v>
      </c>
      <c r="G2668" s="2">
        <f t="shared" si="375"/>
        <v>3.694742224404389E-2</v>
      </c>
      <c r="H2668" s="2">
        <f t="shared" si="373"/>
        <v>0.78944885862343417</v>
      </c>
      <c r="I2668" s="2">
        <f t="shared" si="374"/>
        <v>44.11687178535697</v>
      </c>
    </row>
    <row r="2669" spans="1:9" ht="13.5" x14ac:dyDescent="0.25">
      <c r="A2669" s="3">
        <f>TITRES_STAT!B2672</f>
        <v>45895</v>
      </c>
      <c r="B2669" s="6">
        <f>TITRES_STAT!D2672</f>
        <v>10.14</v>
      </c>
      <c r="C2669" s="2">
        <f t="shared" si="369"/>
        <v>0.14000000000000057</v>
      </c>
      <c r="D2669" s="2">
        <f t="shared" si="370"/>
        <v>0.14000000000000057</v>
      </c>
      <c r="E2669" s="2">
        <f t="shared" si="371"/>
        <v>0</v>
      </c>
      <c r="F2669" s="2">
        <f t="shared" ref="F2669:G2684" si="376">((F2668*13)+D2669)/14</f>
        <v>3.7084664582521527E-2</v>
      </c>
      <c r="G2669" s="2">
        <f t="shared" si="376"/>
        <v>3.4308320655183612E-2</v>
      </c>
      <c r="H2669" s="2">
        <f t="shared" si="373"/>
        <v>1.0809233408781971</v>
      </c>
      <c r="I2669" s="2">
        <f t="shared" si="374"/>
        <v>51.944409466906301</v>
      </c>
    </row>
    <row r="2670" spans="1:9" ht="13.5" x14ac:dyDescent="0.25">
      <c r="A2670" s="3">
        <f>TITRES_STAT!B2673</f>
        <v>45896</v>
      </c>
      <c r="B2670" s="6">
        <f>TITRES_STAT!D2673</f>
        <v>10.1</v>
      </c>
      <c r="C2670" s="2">
        <f t="shared" si="369"/>
        <v>-4.0000000000000924E-2</v>
      </c>
      <c r="D2670" s="2">
        <f t="shared" si="370"/>
        <v>0</v>
      </c>
      <c r="E2670" s="2">
        <f t="shared" si="371"/>
        <v>4.0000000000000924E-2</v>
      </c>
      <c r="F2670" s="2">
        <f t="shared" si="376"/>
        <v>3.4435759969484274E-2</v>
      </c>
      <c r="G2670" s="2">
        <f t="shared" si="376"/>
        <v>3.4714869179813417E-2</v>
      </c>
      <c r="H2670" s="2">
        <f t="shared" si="373"/>
        <v>0.99195995212070553</v>
      </c>
      <c r="I2670" s="2">
        <f t="shared" si="374"/>
        <v>49.798187511984494</v>
      </c>
    </row>
    <row r="2671" spans="1:9" ht="13.5" x14ac:dyDescent="0.25">
      <c r="A2671" s="3">
        <f>TITRES_STAT!B2674</f>
        <v>45897</v>
      </c>
      <c r="B2671" s="6">
        <f>TITRES_STAT!D2674</f>
        <v>10.25</v>
      </c>
      <c r="C2671" s="2">
        <f t="shared" si="369"/>
        <v>0.15000000000000036</v>
      </c>
      <c r="D2671" s="2">
        <f t="shared" si="370"/>
        <v>0.15000000000000036</v>
      </c>
      <c r="E2671" s="2">
        <f t="shared" si="371"/>
        <v>0</v>
      </c>
      <c r="F2671" s="2">
        <f t="shared" si="376"/>
        <v>4.2690348543092567E-2</v>
      </c>
      <c r="G2671" s="2">
        <f t="shared" si="376"/>
        <v>3.2235235666969599E-2</v>
      </c>
      <c r="H2671" s="2">
        <f t="shared" si="373"/>
        <v>1.3243380313436326</v>
      </c>
      <c r="I2671" s="2">
        <f t="shared" si="374"/>
        <v>56.976997901551826</v>
      </c>
    </row>
    <row r="2672" spans="1:9" ht="13.5" x14ac:dyDescent="0.25">
      <c r="A2672" s="3">
        <f>TITRES_STAT!B2675</f>
        <v>45898</v>
      </c>
      <c r="B2672" s="6">
        <f>TITRES_STAT!D2675</f>
        <v>10.44</v>
      </c>
      <c r="C2672" s="2">
        <f t="shared" si="369"/>
        <v>0.1899999999999995</v>
      </c>
      <c r="D2672" s="2">
        <f t="shared" si="370"/>
        <v>0.1899999999999995</v>
      </c>
      <c r="E2672" s="2">
        <f t="shared" si="371"/>
        <v>0</v>
      </c>
      <c r="F2672" s="2">
        <f t="shared" si="376"/>
        <v>5.3212466504300206E-2</v>
      </c>
      <c r="G2672" s="2">
        <f t="shared" si="376"/>
        <v>2.9932718833614626E-2</v>
      </c>
      <c r="H2672" s="2">
        <f t="shared" si="373"/>
        <v>1.7777358214631103</v>
      </c>
      <c r="I2672" s="2">
        <f t="shared" si="374"/>
        <v>63.999456237948777</v>
      </c>
    </row>
    <row r="2673" spans="1:9" ht="13.5" x14ac:dyDescent="0.25">
      <c r="A2673" s="3">
        <f>TITRES_STAT!B2676</f>
        <v>45901</v>
      </c>
      <c r="B2673" s="6">
        <f>TITRES_STAT!D2676</f>
        <v>10.79</v>
      </c>
      <c r="C2673" s="2">
        <f t="shared" si="369"/>
        <v>0.34999999999999964</v>
      </c>
      <c r="D2673" s="2">
        <f t="shared" si="370"/>
        <v>0.34999999999999964</v>
      </c>
      <c r="E2673" s="2">
        <f t="shared" si="371"/>
        <v>0</v>
      </c>
      <c r="F2673" s="2">
        <f t="shared" si="376"/>
        <v>7.44115760397073E-2</v>
      </c>
      <c r="G2673" s="2">
        <f t="shared" si="376"/>
        <v>2.7794667488356437E-2</v>
      </c>
      <c r="H2673" s="2">
        <f t="shared" si="373"/>
        <v>2.6771889273681477</v>
      </c>
      <c r="I2673" s="2">
        <f t="shared" si="374"/>
        <v>72.805313522040763</v>
      </c>
    </row>
    <row r="2674" spans="1:9" ht="13.5" x14ac:dyDescent="0.25">
      <c r="A2674" s="3">
        <f>TITRES_STAT!B2677</f>
        <v>45902</v>
      </c>
      <c r="B2674" s="6">
        <f>TITRES_STAT!D2677</f>
        <v>10.15</v>
      </c>
      <c r="C2674" s="2">
        <f t="shared" si="369"/>
        <v>-0.63999999999999879</v>
      </c>
      <c r="D2674" s="2">
        <f t="shared" si="370"/>
        <v>0</v>
      </c>
      <c r="E2674" s="2">
        <f t="shared" si="371"/>
        <v>0.63999999999999879</v>
      </c>
      <c r="F2674" s="2">
        <f t="shared" si="376"/>
        <v>6.9096463465442487E-2</v>
      </c>
      <c r="G2674" s="2">
        <f t="shared" si="376"/>
        <v>7.1523619810616612E-2</v>
      </c>
      <c r="H2674" s="2">
        <f t="shared" si="373"/>
        <v>0.96606496774630735</v>
      </c>
      <c r="I2674" s="2">
        <f t="shared" si="374"/>
        <v>49.136980903215211</v>
      </c>
    </row>
    <row r="2675" spans="1:9" ht="13.5" x14ac:dyDescent="0.25">
      <c r="A2675" s="3">
        <f>TITRES_STAT!B2678</f>
        <v>45903</v>
      </c>
      <c r="B2675" s="6">
        <f>TITRES_STAT!D2678</f>
        <v>10.029999999999999</v>
      </c>
      <c r="C2675" s="2">
        <f t="shared" si="369"/>
        <v>-0.12000000000000099</v>
      </c>
      <c r="D2675" s="2">
        <f t="shared" si="370"/>
        <v>0</v>
      </c>
      <c r="E2675" s="2">
        <f t="shared" si="371"/>
        <v>0.12000000000000099</v>
      </c>
      <c r="F2675" s="2">
        <f t="shared" si="376"/>
        <v>6.416100178933945E-2</v>
      </c>
      <c r="G2675" s="2">
        <f t="shared" si="376"/>
        <v>7.4986218395572637E-2</v>
      </c>
      <c r="H2675" s="2">
        <f t="shared" si="373"/>
        <v>0.85563725124625922</v>
      </c>
      <c r="I2675" s="2">
        <f t="shared" si="374"/>
        <v>46.110157072542442</v>
      </c>
    </row>
    <row r="2676" spans="1:9" ht="13.5" x14ac:dyDescent="0.25">
      <c r="A2676" s="3">
        <f>TITRES_STAT!B2679</f>
        <v>45905</v>
      </c>
      <c r="B2676" s="6">
        <f>TITRES_STAT!D2679</f>
        <v>9.98</v>
      </c>
      <c r="C2676" s="2">
        <f t="shared" si="369"/>
        <v>-4.9999999999998934E-2</v>
      </c>
      <c r="D2676" s="2">
        <f t="shared" si="370"/>
        <v>0</v>
      </c>
      <c r="E2676" s="2">
        <f t="shared" si="371"/>
        <v>4.9999999999998934E-2</v>
      </c>
      <c r="F2676" s="2">
        <f t="shared" si="376"/>
        <v>5.9578073090100922E-2</v>
      </c>
      <c r="G2676" s="2">
        <f t="shared" si="376"/>
        <v>7.3201488510174509E-2</v>
      </c>
      <c r="H2676" s="2">
        <f t="shared" si="373"/>
        <v>0.81389155197055829</v>
      </c>
      <c r="I2676" s="2">
        <f t="shared" si="374"/>
        <v>44.869912486574542</v>
      </c>
    </row>
    <row r="2677" spans="1:9" ht="13.5" x14ac:dyDescent="0.25">
      <c r="A2677" s="3">
        <f>TITRES_STAT!B2680</f>
        <v>45908</v>
      </c>
      <c r="B2677" s="6">
        <f>TITRES_STAT!D2680</f>
        <v>9.9499999999999993</v>
      </c>
      <c r="C2677" s="2">
        <f t="shared" si="369"/>
        <v>-3.0000000000001137E-2</v>
      </c>
      <c r="D2677" s="2">
        <f t="shared" si="370"/>
        <v>0</v>
      </c>
      <c r="E2677" s="2">
        <f t="shared" si="371"/>
        <v>3.0000000000001137E-2</v>
      </c>
      <c r="F2677" s="2">
        <f t="shared" si="376"/>
        <v>5.5322496440808E-2</v>
      </c>
      <c r="G2677" s="2">
        <f t="shared" si="376"/>
        <v>7.0115667902304987E-2</v>
      </c>
      <c r="H2677" s="2">
        <f t="shared" si="373"/>
        <v>0.78901760613463867</v>
      </c>
      <c r="I2677" s="2">
        <f t="shared" si="374"/>
        <v>44.103400851341789</v>
      </c>
    </row>
    <row r="2678" spans="1:9" ht="13.5" x14ac:dyDescent="0.25">
      <c r="A2678" s="3">
        <f>TITRES_STAT!B2681</f>
        <v>45909</v>
      </c>
      <c r="B2678" s="6">
        <f>TITRES_STAT!D2681</f>
        <v>9.9</v>
      </c>
      <c r="C2678" s="2">
        <f t="shared" si="369"/>
        <v>-4.9999999999998934E-2</v>
      </c>
      <c r="D2678" s="2">
        <f t="shared" si="370"/>
        <v>0</v>
      </c>
      <c r="E2678" s="2">
        <f t="shared" si="371"/>
        <v>4.9999999999998934E-2</v>
      </c>
      <c r="F2678" s="2">
        <f t="shared" si="376"/>
        <v>5.1370889552178854E-2</v>
      </c>
      <c r="G2678" s="2">
        <f t="shared" si="376"/>
        <v>6.8678834480711701E-2</v>
      </c>
      <c r="H2678" s="2">
        <f t="shared" si="373"/>
        <v>0.74798720654769202</v>
      </c>
      <c r="I2678" s="2">
        <f t="shared" si="374"/>
        <v>42.791343308798062</v>
      </c>
    </row>
    <row r="2679" spans="1:9" ht="13.5" x14ac:dyDescent="0.25">
      <c r="A2679" s="3">
        <f>TITRES_STAT!B2682</f>
        <v>45910</v>
      </c>
      <c r="B2679" s="6">
        <f>TITRES_STAT!D2682</f>
        <v>10.35</v>
      </c>
      <c r="C2679" s="2">
        <f t="shared" si="369"/>
        <v>0.44999999999999929</v>
      </c>
      <c r="D2679" s="2">
        <f t="shared" si="370"/>
        <v>0.44999999999999929</v>
      </c>
      <c r="E2679" s="2">
        <f t="shared" si="371"/>
        <v>0</v>
      </c>
      <c r="F2679" s="2">
        <f t="shared" si="376"/>
        <v>7.9844397441308876E-2</v>
      </c>
      <c r="G2679" s="2">
        <f t="shared" si="376"/>
        <v>6.3773203446375146E-2</v>
      </c>
      <c r="H2679" s="2">
        <f t="shared" si="373"/>
        <v>1.2520054368673432</v>
      </c>
      <c r="I2679" s="2">
        <f t="shared" si="374"/>
        <v>55.595133846965659</v>
      </c>
    </row>
    <row r="2680" spans="1:9" ht="13.5" x14ac:dyDescent="0.25">
      <c r="A2680" s="3">
        <f>TITRES_STAT!B2683</f>
        <v>45911</v>
      </c>
      <c r="B2680" s="6">
        <f>TITRES_STAT!D2683</f>
        <v>10.19</v>
      </c>
      <c r="C2680" s="2">
        <f t="shared" si="369"/>
        <v>-0.16000000000000014</v>
      </c>
      <c r="D2680" s="2">
        <f t="shared" si="370"/>
        <v>0</v>
      </c>
      <c r="E2680" s="2">
        <f t="shared" si="371"/>
        <v>0.16000000000000014</v>
      </c>
      <c r="F2680" s="2">
        <f t="shared" si="376"/>
        <v>7.4141226195501106E-2</v>
      </c>
      <c r="G2680" s="2">
        <f t="shared" si="376"/>
        <v>7.0646546057348353E-2</v>
      </c>
      <c r="H2680" s="2">
        <f t="shared" si="373"/>
        <v>1.0494671053743505</v>
      </c>
      <c r="I2680" s="2">
        <f t="shared" si="374"/>
        <v>51.20682847859895</v>
      </c>
    </row>
    <row r="2681" spans="1:9" ht="13.5" x14ac:dyDescent="0.25">
      <c r="A2681" s="3">
        <f>TITRES_STAT!B2684</f>
        <v>45912</v>
      </c>
      <c r="B2681" s="6">
        <f>TITRES_STAT!D2684</f>
        <v>9.9499999999999993</v>
      </c>
      <c r="C2681" s="2">
        <f t="shared" si="369"/>
        <v>-0.24000000000000021</v>
      </c>
      <c r="D2681" s="2">
        <f t="shared" si="370"/>
        <v>0</v>
      </c>
      <c r="E2681" s="2">
        <f t="shared" si="371"/>
        <v>0.24000000000000021</v>
      </c>
      <c r="F2681" s="2">
        <f t="shared" si="376"/>
        <v>6.8845424324393875E-2</v>
      </c>
      <c r="G2681" s="2">
        <f t="shared" si="376"/>
        <v>8.2743221338966347E-2</v>
      </c>
      <c r="H2681" s="2">
        <f t="shared" si="373"/>
        <v>0.83203703228281778</v>
      </c>
      <c r="I2681" s="2">
        <f t="shared" si="374"/>
        <v>45.415950530544379</v>
      </c>
    </row>
    <row r="2682" spans="1:9" ht="13.5" x14ac:dyDescent="0.25">
      <c r="A2682" s="3">
        <f>TITRES_STAT!B2685</f>
        <v>45915</v>
      </c>
      <c r="B2682" s="6">
        <f>TITRES_STAT!D2685</f>
        <v>9.9</v>
      </c>
      <c r="C2682" s="2">
        <f t="shared" si="369"/>
        <v>-4.9999999999998934E-2</v>
      </c>
      <c r="D2682" s="2">
        <f t="shared" si="370"/>
        <v>0</v>
      </c>
      <c r="E2682" s="2">
        <f t="shared" si="371"/>
        <v>4.9999999999998934E-2</v>
      </c>
      <c r="F2682" s="2">
        <f t="shared" si="376"/>
        <v>6.3927894015508593E-2</v>
      </c>
      <c r="G2682" s="2">
        <f t="shared" si="376"/>
        <v>8.0404419814754394E-2</v>
      </c>
      <c r="H2682" s="2">
        <f t="shared" si="373"/>
        <v>0.79507935214001357</v>
      </c>
      <c r="I2682" s="2">
        <f t="shared" si="374"/>
        <v>44.292156287807295</v>
      </c>
    </row>
    <row r="2683" spans="1:9" ht="13.5" x14ac:dyDescent="0.25">
      <c r="A2683" s="3">
        <f>TITRES_STAT!B2686</f>
        <v>45916</v>
      </c>
      <c r="B2683" s="6">
        <f>TITRES_STAT!D2686</f>
        <v>9.8000000000000007</v>
      </c>
      <c r="C2683" s="2">
        <f t="shared" si="369"/>
        <v>-9.9999999999999645E-2</v>
      </c>
      <c r="D2683" s="2">
        <f t="shared" si="370"/>
        <v>0</v>
      </c>
      <c r="E2683" s="2">
        <f t="shared" si="371"/>
        <v>9.9999999999999645E-2</v>
      </c>
      <c r="F2683" s="2">
        <f t="shared" si="376"/>
        <v>5.9361615871543698E-2</v>
      </c>
      <c r="G2683" s="2">
        <f t="shared" si="376"/>
        <v>8.1804104113700496E-2</v>
      </c>
      <c r="H2683" s="2">
        <f t="shared" si="373"/>
        <v>0.72565571757911174</v>
      </c>
      <c r="I2683" s="2">
        <f t="shared" si="374"/>
        <v>42.051013431411441</v>
      </c>
    </row>
    <row r="2684" spans="1:9" ht="13.5" x14ac:dyDescent="0.25">
      <c r="A2684" s="3">
        <f>TITRES_STAT!B2687</f>
        <v>45917</v>
      </c>
      <c r="B2684" s="6">
        <f>TITRES_STAT!D2687</f>
        <v>9.8000000000000007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5.5121500452147719E-2</v>
      </c>
      <c r="G2684" s="2">
        <f t="shared" si="376"/>
        <v>7.5960953819864757E-2</v>
      </c>
      <c r="H2684" s="2">
        <f t="shared" si="373"/>
        <v>0.72565571757911163</v>
      </c>
      <c r="I2684" s="2">
        <f t="shared" si="374"/>
        <v>42.051013431411434</v>
      </c>
    </row>
    <row r="2685" spans="1:9" ht="13.5" x14ac:dyDescent="0.25">
      <c r="A2685" s="3">
        <f>TITRES_STAT!B2688</f>
        <v>45918</v>
      </c>
      <c r="B2685" s="6">
        <f>TITRES_STAT!D2688</f>
        <v>9.7100000000000009</v>
      </c>
      <c r="C2685" s="2">
        <f t="shared" si="369"/>
        <v>-8.9999999999999858E-2</v>
      </c>
      <c r="D2685" s="2">
        <f t="shared" si="370"/>
        <v>0</v>
      </c>
      <c r="E2685" s="2">
        <f t="shared" si="371"/>
        <v>8.9999999999999858E-2</v>
      </c>
      <c r="F2685" s="2">
        <f t="shared" ref="F2685:G2693" si="377">((F2684*13)+D2685)/14</f>
        <v>5.1184250419851453E-2</v>
      </c>
      <c r="G2685" s="2">
        <f t="shared" si="377"/>
        <v>7.6963742832731552E-2</v>
      </c>
      <c r="H2685" s="2">
        <f t="shared" si="373"/>
        <v>0.66504367557971134</v>
      </c>
      <c r="I2685" s="2">
        <f t="shared" si="374"/>
        <v>39.941515368848556</v>
      </c>
    </row>
    <row r="2686" spans="1:9" ht="13.5" x14ac:dyDescent="0.25">
      <c r="A2686" s="3">
        <f>TITRES_STAT!B2689</f>
        <v>45919</v>
      </c>
      <c r="B2686" s="6">
        <f>TITRES_STAT!D2689</f>
        <v>9.9</v>
      </c>
      <c r="C2686" s="2">
        <f t="shared" si="369"/>
        <v>0.1899999999999995</v>
      </c>
      <c r="D2686" s="2">
        <f t="shared" si="370"/>
        <v>0.1899999999999995</v>
      </c>
      <c r="E2686" s="2">
        <f t="shared" si="371"/>
        <v>0</v>
      </c>
      <c r="F2686" s="2">
        <f t="shared" si="377"/>
        <v>6.1099661104147739E-2</v>
      </c>
      <c r="G2686" s="2">
        <f t="shared" si="377"/>
        <v>7.1466332630393578E-2</v>
      </c>
      <c r="H2686" s="2">
        <f t="shared" si="373"/>
        <v>0.85494328385563401</v>
      </c>
      <c r="I2686" s="2">
        <f t="shared" si="374"/>
        <v>46.089995920445205</v>
      </c>
    </row>
    <row r="2687" spans="1:9" ht="13.5" x14ac:dyDescent="0.25">
      <c r="A2687" s="3">
        <f>TITRES_STAT!B2690</f>
        <v>45922</v>
      </c>
      <c r="B2687" s="6">
        <f>TITRES_STAT!D2690</f>
        <v>9.8000000000000007</v>
      </c>
      <c r="C2687" s="2">
        <f t="shared" si="369"/>
        <v>-9.9999999999999645E-2</v>
      </c>
      <c r="D2687" s="2">
        <f t="shared" si="370"/>
        <v>0</v>
      </c>
      <c r="E2687" s="2">
        <f t="shared" si="371"/>
        <v>9.9999999999999645E-2</v>
      </c>
      <c r="F2687" s="2">
        <f t="shared" si="377"/>
        <v>5.6735399596708612E-2</v>
      </c>
      <c r="G2687" s="2">
        <f t="shared" si="377"/>
        <v>7.3504451728222592E-2</v>
      </c>
      <c r="H2687" s="2">
        <f t="shared" si="373"/>
        <v>0.77186344857701494</v>
      </c>
      <c r="I2687" s="2">
        <f t="shared" si="374"/>
        <v>43.562242293383221</v>
      </c>
    </row>
    <row r="2688" spans="1:9" ht="13.5" x14ac:dyDescent="0.25">
      <c r="A2688" s="3">
        <f>TITRES_STAT!B2691</f>
        <v>45923</v>
      </c>
      <c r="B2688" s="6">
        <f>TITRES_STAT!D2691</f>
        <v>9.9499999999999993</v>
      </c>
      <c r="C2688" s="2">
        <f t="shared" si="369"/>
        <v>0.14999999999999858</v>
      </c>
      <c r="D2688" s="2">
        <f t="shared" si="370"/>
        <v>0.14999999999999858</v>
      </c>
      <c r="E2688" s="2">
        <f t="shared" si="371"/>
        <v>0</v>
      </c>
      <c r="F2688" s="2">
        <f t="shared" si="377"/>
        <v>6.3397156768372182E-2</v>
      </c>
      <c r="G2688" s="2">
        <f t="shared" si="377"/>
        <v>6.8254133747635268E-2</v>
      </c>
      <c r="H2688" s="2">
        <f t="shared" si="373"/>
        <v>0.92883981214644951</v>
      </c>
      <c r="I2688" s="2">
        <f t="shared" si="374"/>
        <v>48.155362943946031</v>
      </c>
    </row>
    <row r="2689" spans="1:9" ht="13.5" x14ac:dyDescent="0.25">
      <c r="A2689" s="3">
        <f>TITRES_STAT!B2692</f>
        <v>45924</v>
      </c>
      <c r="B2689" s="6">
        <f>TITRES_STAT!D2692</f>
        <v>9.8000000000000007</v>
      </c>
      <c r="C2689" s="2">
        <f t="shared" si="369"/>
        <v>-0.14999999999999858</v>
      </c>
      <c r="D2689" s="2">
        <f t="shared" si="370"/>
        <v>0</v>
      </c>
      <c r="E2689" s="2">
        <f t="shared" si="371"/>
        <v>0.14999999999999858</v>
      </c>
      <c r="F2689" s="2">
        <f t="shared" si="377"/>
        <v>5.8868788427774169E-2</v>
      </c>
      <c r="G2689" s="2">
        <f t="shared" si="377"/>
        <v>7.409312419423264E-2</v>
      </c>
      <c r="H2689" s="2">
        <f t="shared" si="373"/>
        <v>0.79452431069651774</v>
      </c>
      <c r="I2689" s="2">
        <f t="shared" si="374"/>
        <v>44.274926004659982</v>
      </c>
    </row>
    <row r="2690" spans="1:9" ht="13.5" x14ac:dyDescent="0.25">
      <c r="A2690" s="3">
        <f>TITRES_STAT!B2693</f>
        <v>45925</v>
      </c>
      <c r="B2690" s="6">
        <f>TITRES_STAT!D2693</f>
        <v>9.75</v>
      </c>
      <c r="C2690" s="2">
        <f t="shared" si="369"/>
        <v>-5.0000000000000711E-2</v>
      </c>
      <c r="D2690" s="2">
        <f t="shared" si="370"/>
        <v>0</v>
      </c>
      <c r="E2690" s="2">
        <f t="shared" si="371"/>
        <v>5.0000000000000711E-2</v>
      </c>
      <c r="F2690" s="2">
        <f t="shared" si="377"/>
        <v>5.4663874968647441E-2</v>
      </c>
      <c r="G2690" s="2">
        <f t="shared" si="377"/>
        <v>7.2372186751787498E-2</v>
      </c>
      <c r="H2690" s="2">
        <f t="shared" si="373"/>
        <v>0.75531606024461206</v>
      </c>
      <c r="I2690" s="2">
        <f t="shared" si="374"/>
        <v>43.030202785209802</v>
      </c>
    </row>
    <row r="2691" spans="1:9" ht="13.5" x14ac:dyDescent="0.25">
      <c r="A2691" s="3">
        <f>TITRES_STAT!B2694</f>
        <v>45926</v>
      </c>
      <c r="B2691" s="6">
        <f>TITRES_STAT!D2694</f>
        <v>9.89</v>
      </c>
      <c r="C2691" s="2">
        <f>B2691-B2690</f>
        <v>0.14000000000000057</v>
      </c>
      <c r="D2691" s="2">
        <f>IF(C2691&gt;0,C2691,0)</f>
        <v>0.14000000000000057</v>
      </c>
      <c r="E2691" s="2">
        <f>IF(C2691&lt;0,-C2691,0)</f>
        <v>0</v>
      </c>
      <c r="F2691" s="2">
        <f t="shared" si="377"/>
        <v>6.075931247088695E-2</v>
      </c>
      <c r="G2691" s="2">
        <f t="shared" si="377"/>
        <v>6.720274484094553E-2</v>
      </c>
      <c r="H2691" s="2">
        <f t="shared" si="373"/>
        <v>0.90411950605129598</v>
      </c>
      <c r="I2691" s="2">
        <f t="shared" si="374"/>
        <v>47.48228791197203</v>
      </c>
    </row>
    <row r="2692" spans="1:9" ht="13.5" x14ac:dyDescent="0.25">
      <c r="A2692" s="3">
        <f>TITRES_STAT!B2695</f>
        <v>45929</v>
      </c>
      <c r="B2692" s="6">
        <f>TITRES_STAT!D2695</f>
        <v>9.94</v>
      </c>
      <c r="C2692" s="2">
        <f>B2692-B2691</f>
        <v>4.9999999999998934E-2</v>
      </c>
      <c r="D2692" s="2">
        <f>IF(C2692&gt;0,C2692,0)</f>
        <v>4.9999999999998934E-2</v>
      </c>
      <c r="E2692" s="2">
        <f>IF(C2692&lt;0,-C2692,0)</f>
        <v>0</v>
      </c>
      <c r="F2692" s="2">
        <f t="shared" si="377"/>
        <v>5.9990790151537805E-2</v>
      </c>
      <c r="G2692" s="2">
        <f t="shared" si="377"/>
        <v>6.2402548780877989E-2</v>
      </c>
      <c r="H2692" s="2">
        <f t="shared" si="373"/>
        <v>0.96135160059232683</v>
      </c>
      <c r="I2692" s="2">
        <f t="shared" si="374"/>
        <v>49.014750863741071</v>
      </c>
    </row>
    <row r="2693" spans="1:9" ht="13.5" x14ac:dyDescent="0.25">
      <c r="A2693" s="3">
        <f>TITRES_STAT!B2696</f>
        <v>45930</v>
      </c>
      <c r="B2693" s="6">
        <f>TITRES_STAT!D2696</f>
        <v>9.94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5.5705733712142248E-2</v>
      </c>
      <c r="G2693" s="2">
        <f t="shared" si="377"/>
        <v>5.7945223867958133E-2</v>
      </c>
      <c r="H2693" s="2">
        <f t="shared" si="373"/>
        <v>0.96135160059232683</v>
      </c>
      <c r="I2693" s="2">
        <f t="shared" si="374"/>
        <v>49.014750863741071</v>
      </c>
    </row>
    <row r="2694" spans="1:9" ht="13.5" x14ac:dyDescent="0.25">
      <c r="A2694" s="3">
        <f>TITRES_STAT!B2697</f>
        <v>45931</v>
      </c>
      <c r="B2694" s="6">
        <f>TITRES_STAT!D2697</f>
        <v>10.17</v>
      </c>
      <c r="C2694" s="2">
        <f t="shared" ref="C2694:C2706" si="378">B2694-B2693</f>
        <v>0.23000000000000043</v>
      </c>
      <c r="D2694" s="2">
        <f t="shared" ref="D2694:D2706" si="379">IF(C2694&gt;0,C2694,0)</f>
        <v>0.23000000000000043</v>
      </c>
      <c r="E2694" s="2">
        <f t="shared" ref="E2694:E2706" si="380">IF(C2694&lt;0,-C2694,0)</f>
        <v>0</v>
      </c>
      <c r="F2694" s="2">
        <f t="shared" ref="F2694:F2706" si="381">((F2693*13)+D2694)/14</f>
        <v>6.8155324161274983E-2</v>
      </c>
      <c r="G2694" s="2">
        <f t="shared" ref="G2694:G2706" si="382">((G2693*13)+E2694)/14</f>
        <v>5.3806279305961123E-2</v>
      </c>
      <c r="H2694" s="2">
        <f t="shared" ref="H2694:H2706" si="383">F2694/G2694</f>
        <v>1.2666797451970284</v>
      </c>
      <c r="I2694" s="2">
        <f t="shared" ref="I2694:I2706" si="384">IF(G2694=0,100,100-(100/(1+H2694)))</f>
        <v>55.88260749587824</v>
      </c>
    </row>
    <row r="2695" spans="1:9" ht="13.5" x14ac:dyDescent="0.25">
      <c r="A2695" s="3">
        <f>TITRES_STAT!B2698</f>
        <v>45932</v>
      </c>
      <c r="B2695" s="6">
        <f>TITRES_STAT!D2698</f>
        <v>10</v>
      </c>
      <c r="C2695" s="2">
        <f t="shared" si="378"/>
        <v>-0.16999999999999993</v>
      </c>
      <c r="D2695" s="2">
        <f t="shared" si="379"/>
        <v>0</v>
      </c>
      <c r="E2695" s="2">
        <f t="shared" si="380"/>
        <v>0.16999999999999993</v>
      </c>
      <c r="F2695" s="2">
        <f t="shared" si="381"/>
        <v>6.3287086721183911E-2</v>
      </c>
      <c r="G2695" s="2">
        <f t="shared" si="382"/>
        <v>6.2105830784106753E-2</v>
      </c>
      <c r="H2695" s="2">
        <f t="shared" si="383"/>
        <v>1.0190200488772698</v>
      </c>
      <c r="I2695" s="2">
        <f t="shared" si="384"/>
        <v>50.471021793167587</v>
      </c>
    </row>
    <row r="2696" spans="1:9" ht="13.5" x14ac:dyDescent="0.25">
      <c r="A2696" s="3">
        <f>TITRES_STAT!B2699</f>
        <v>45933</v>
      </c>
      <c r="B2696" s="6">
        <f>TITRES_STAT!D2699</f>
        <v>10.09</v>
      </c>
      <c r="C2696" s="2">
        <f t="shared" si="378"/>
        <v>8.9999999999999858E-2</v>
      </c>
      <c r="D2696" s="2">
        <f t="shared" si="379"/>
        <v>8.9999999999999858E-2</v>
      </c>
      <c r="E2696" s="2">
        <f t="shared" si="380"/>
        <v>0</v>
      </c>
      <c r="F2696" s="2">
        <f t="shared" si="381"/>
        <v>6.5195151955385042E-2</v>
      </c>
      <c r="G2696" s="2">
        <f t="shared" si="382"/>
        <v>5.7669700013813406E-2</v>
      </c>
      <c r="H2696" s="2">
        <f t="shared" si="383"/>
        <v>1.1304923025396194</v>
      </c>
      <c r="I2696" s="2">
        <f t="shared" si="384"/>
        <v>53.062491762680111</v>
      </c>
    </row>
    <row r="2697" spans="1:9" ht="13.5" x14ac:dyDescent="0.25">
      <c r="A2697" s="3">
        <f>TITRES_STAT!B2700</f>
        <v>45936</v>
      </c>
      <c r="B2697" s="6">
        <f>TITRES_STAT!D2700</f>
        <v>10.4</v>
      </c>
      <c r="C2697" s="2">
        <f t="shared" si="378"/>
        <v>0.3100000000000005</v>
      </c>
      <c r="D2697" s="2">
        <f t="shared" si="379"/>
        <v>0.3100000000000005</v>
      </c>
      <c r="E2697" s="2">
        <f t="shared" si="380"/>
        <v>0</v>
      </c>
      <c r="F2697" s="2">
        <f t="shared" si="381"/>
        <v>8.2681212530000422E-2</v>
      </c>
      <c r="G2697" s="2">
        <f t="shared" si="382"/>
        <v>5.3550435727112447E-2</v>
      </c>
      <c r="H2697" s="2">
        <f t="shared" si="383"/>
        <v>1.5439876708256015</v>
      </c>
      <c r="I2697" s="2">
        <f t="shared" si="384"/>
        <v>60.691633396341523</v>
      </c>
    </row>
    <row r="2698" spans="1:9" ht="13.5" x14ac:dyDescent="0.25">
      <c r="A2698" s="3">
        <f>TITRES_STAT!B2701</f>
        <v>45937</v>
      </c>
      <c r="B2698" s="6">
        <f>TITRES_STAT!D2701</f>
        <v>10.5</v>
      </c>
      <c r="C2698" s="2">
        <f t="shared" si="378"/>
        <v>9.9999999999999645E-2</v>
      </c>
      <c r="D2698" s="2">
        <f t="shared" si="379"/>
        <v>9.9999999999999645E-2</v>
      </c>
      <c r="E2698" s="2">
        <f t="shared" si="380"/>
        <v>0</v>
      </c>
      <c r="F2698" s="2">
        <f t="shared" si="381"/>
        <v>8.3918268777857505E-2</v>
      </c>
      <c r="G2698" s="2">
        <f t="shared" si="382"/>
        <v>4.9725404603747268E-2</v>
      </c>
      <c r="H2698" s="2">
        <f t="shared" si="383"/>
        <v>1.6876337044733365</v>
      </c>
      <c r="I2698" s="2">
        <f t="shared" si="384"/>
        <v>62.792548763784829</v>
      </c>
    </row>
    <row r="2699" spans="1:9" ht="13.5" x14ac:dyDescent="0.25">
      <c r="A2699" s="3">
        <f>TITRES_STAT!B2702</f>
        <v>45938</v>
      </c>
      <c r="B2699" s="6">
        <f>TITRES_STAT!D2702</f>
        <v>10.25</v>
      </c>
      <c r="C2699" s="2">
        <f t="shared" si="378"/>
        <v>-0.25</v>
      </c>
      <c r="D2699" s="2">
        <f t="shared" si="379"/>
        <v>0</v>
      </c>
      <c r="E2699" s="2">
        <f t="shared" si="380"/>
        <v>0.25</v>
      </c>
      <c r="F2699" s="2">
        <f t="shared" si="381"/>
        <v>7.7924106722296244E-2</v>
      </c>
      <c r="G2699" s="2">
        <f t="shared" si="382"/>
        <v>6.4030732846336744E-2</v>
      </c>
      <c r="H2699" s="2">
        <f t="shared" si="383"/>
        <v>1.2169797729677923</v>
      </c>
      <c r="I2699" s="2">
        <f t="shared" si="384"/>
        <v>54.893589369047987</v>
      </c>
    </row>
    <row r="2700" spans="1:9" ht="13.5" x14ac:dyDescent="0.25">
      <c r="A2700" s="3">
        <f>TITRES_STAT!B2703</f>
        <v>45939</v>
      </c>
      <c r="B2700" s="6">
        <f>TITRES_STAT!D2703</f>
        <v>10.24</v>
      </c>
      <c r="C2700" s="2">
        <f t="shared" si="378"/>
        <v>-9.9999999999997868E-3</v>
      </c>
      <c r="D2700" s="2">
        <f t="shared" si="379"/>
        <v>0</v>
      </c>
      <c r="E2700" s="2">
        <f t="shared" si="380"/>
        <v>9.9999999999997868E-3</v>
      </c>
      <c r="F2700" s="2">
        <f t="shared" si="381"/>
        <v>7.2358099099275083E-2</v>
      </c>
      <c r="G2700" s="2">
        <f t="shared" si="382"/>
        <v>6.0171394785884104E-2</v>
      </c>
      <c r="H2700" s="2">
        <f t="shared" si="383"/>
        <v>1.2025331863546882</v>
      </c>
      <c r="I2700" s="2">
        <f t="shared" si="384"/>
        <v>54.597732910664817</v>
      </c>
    </row>
    <row r="2701" spans="1:9" ht="13.5" x14ac:dyDescent="0.25">
      <c r="A2701" s="3">
        <f>TITRES_STAT!B2704</f>
        <v>45940</v>
      </c>
      <c r="B2701" s="6">
        <f>TITRES_STAT!D2704</f>
        <v>10.28</v>
      </c>
      <c r="C2701" s="2">
        <f t="shared" si="378"/>
        <v>3.9999999999999147E-2</v>
      </c>
      <c r="D2701" s="2">
        <f t="shared" si="379"/>
        <v>3.9999999999999147E-2</v>
      </c>
      <c r="E2701" s="2">
        <f t="shared" si="380"/>
        <v>0</v>
      </c>
      <c r="F2701" s="2">
        <f t="shared" si="381"/>
        <v>7.0046806306469658E-2</v>
      </c>
      <c r="G2701" s="2">
        <f t="shared" si="382"/>
        <v>5.5873438015463808E-2</v>
      </c>
      <c r="H2701" s="2">
        <f t="shared" si="383"/>
        <v>1.2536691636387787</v>
      </c>
      <c r="I2701" s="2">
        <f t="shared" si="384"/>
        <v>55.627914862827595</v>
      </c>
    </row>
    <row r="2702" spans="1:9" ht="13.5" x14ac:dyDescent="0.25">
      <c r="A2702" s="3">
        <f>TITRES_STAT!B2705</f>
        <v>45943</v>
      </c>
      <c r="B2702" s="6">
        <f>TITRES_STAT!D2705</f>
        <v>10</v>
      </c>
      <c r="C2702" s="2">
        <f t="shared" si="378"/>
        <v>-0.27999999999999936</v>
      </c>
      <c r="D2702" s="2">
        <f t="shared" si="379"/>
        <v>0</v>
      </c>
      <c r="E2702" s="2">
        <f t="shared" si="380"/>
        <v>0.27999999999999936</v>
      </c>
      <c r="F2702" s="2">
        <f t="shared" si="381"/>
        <v>6.5043462998864682E-2</v>
      </c>
      <c r="G2702" s="2">
        <f t="shared" si="382"/>
        <v>7.1882478157216351E-2</v>
      </c>
      <c r="H2702" s="2">
        <f t="shared" si="383"/>
        <v>0.90485838366070448</v>
      </c>
      <c r="I2702" s="2">
        <f t="shared" si="384"/>
        <v>47.502659064962749</v>
      </c>
    </row>
    <row r="2703" spans="1:9" ht="13.5" x14ac:dyDescent="0.25">
      <c r="A2703" s="3">
        <f>TITRES_STAT!B2706</f>
        <v>45944</v>
      </c>
      <c r="B2703" s="6">
        <f>TITRES_STAT!D2706</f>
        <v>10.19</v>
      </c>
      <c r="C2703" s="2">
        <f t="shared" si="378"/>
        <v>0.1899999999999995</v>
      </c>
      <c r="D2703" s="2">
        <f t="shared" si="379"/>
        <v>0.1899999999999995</v>
      </c>
      <c r="E2703" s="2">
        <f t="shared" si="380"/>
        <v>0</v>
      </c>
      <c r="F2703" s="2">
        <f t="shared" si="381"/>
        <v>7.3968929927517163E-2</v>
      </c>
      <c r="G2703" s="2">
        <f t="shared" si="382"/>
        <v>6.6748015431700905E-2</v>
      </c>
      <c r="H2703" s="2">
        <f t="shared" si="383"/>
        <v>1.1081817107087621</v>
      </c>
      <c r="I2703" s="2">
        <f t="shared" si="384"/>
        <v>52.565758685772678</v>
      </c>
    </row>
    <row r="2704" spans="1:9" ht="13.5" x14ac:dyDescent="0.25">
      <c r="A2704" s="3">
        <f>TITRES_STAT!B2707</f>
        <v>45946</v>
      </c>
      <c r="B2704" s="6">
        <f>TITRES_STAT!D2707</f>
        <v>9.9</v>
      </c>
      <c r="C2704" s="2">
        <f t="shared" si="378"/>
        <v>-0.28999999999999915</v>
      </c>
      <c r="D2704" s="2">
        <f t="shared" si="379"/>
        <v>0</v>
      </c>
      <c r="E2704" s="2">
        <f t="shared" si="380"/>
        <v>0.28999999999999915</v>
      </c>
      <c r="F2704" s="2">
        <f t="shared" si="381"/>
        <v>6.8685434932694509E-2</v>
      </c>
      <c r="G2704" s="2">
        <f t="shared" si="382"/>
        <v>8.2694585758007921E-2</v>
      </c>
      <c r="H2704" s="2">
        <f t="shared" si="383"/>
        <v>0.83059168025451047</v>
      </c>
      <c r="I2704" s="2">
        <f t="shared" si="384"/>
        <v>45.372853444796156</v>
      </c>
    </row>
    <row r="2705" spans="1:9" ht="13.5" x14ac:dyDescent="0.25">
      <c r="A2705" s="3">
        <f>TITRES_STAT!B2708</f>
        <v>45947</v>
      </c>
      <c r="B2705" s="6">
        <f>TITRES_STAT!D2708</f>
        <v>10.18</v>
      </c>
      <c r="C2705" s="2">
        <f t="shared" si="378"/>
        <v>0.27999999999999936</v>
      </c>
      <c r="D2705" s="2">
        <f t="shared" si="379"/>
        <v>0.27999999999999936</v>
      </c>
      <c r="E2705" s="2">
        <f t="shared" si="380"/>
        <v>0</v>
      </c>
      <c r="F2705" s="2">
        <f t="shared" si="381"/>
        <v>8.3779332437501991E-2</v>
      </c>
      <c r="G2705" s="2">
        <f t="shared" si="382"/>
        <v>7.6787829632435925E-2</v>
      </c>
      <c r="H2705" s="2">
        <f t="shared" si="383"/>
        <v>1.0910496212555119</v>
      </c>
      <c r="I2705" s="2">
        <f t="shared" si="384"/>
        <v>52.177127226680632</v>
      </c>
    </row>
    <row r="2706" spans="1:9" ht="13.5" x14ac:dyDescent="0.25">
      <c r="A2706" s="3">
        <f>TITRES_STAT!B2709</f>
        <v>45950</v>
      </c>
      <c r="B2706" s="6">
        <f>TITRES_STAT!D2709</f>
        <v>10.19</v>
      </c>
      <c r="C2706" s="2">
        <f t="shared" si="378"/>
        <v>9.9999999999997868E-3</v>
      </c>
      <c r="D2706" s="2">
        <f t="shared" si="379"/>
        <v>9.9999999999997868E-3</v>
      </c>
      <c r="E2706" s="2">
        <f t="shared" si="380"/>
        <v>0</v>
      </c>
      <c r="F2706" s="2">
        <f t="shared" si="381"/>
        <v>7.8509380120537542E-2</v>
      </c>
      <c r="G2706" s="2">
        <f t="shared" si="382"/>
        <v>7.1302984658690505E-2</v>
      </c>
      <c r="H2706" s="2">
        <f t="shared" si="383"/>
        <v>1.1010672343709347</v>
      </c>
      <c r="I2706" s="2">
        <f t="shared" si="384"/>
        <v>52.405140414299844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680" workbookViewId="0">
      <selection activeCell="P2697" sqref="P2697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4.0917000000000003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4.0917000000000003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4.0917000000000003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4.0917000000000003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4.0917000000000003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4.0917000000000003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4.0917000000000003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4.0917000000000003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4.0917000000000003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4.0917000000000003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4.0917000000000003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4.0917000000000003</v>
      </c>
      <c r="C13" s="2">
        <f>AVERAGE(B2:B13)</f>
        <v>4.0917000000000012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4.0917000000000003</v>
      </c>
      <c r="C14" s="2">
        <f>$C$4*B4+C13*(1-$C$4)</f>
        <v>4.0917000000000012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4.2728999999999999</v>
      </c>
      <c r="C15" s="2">
        <f t="shared" ref="C15:C78" si="0">$C$4*B5+C14*(1-$C$4)</f>
        <v>4.0917000000000012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4.4617000000000004</v>
      </c>
      <c r="C16" s="2">
        <f t="shared" si="0"/>
        <v>4.0917000000000012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4.7259000000000002</v>
      </c>
      <c r="C17" s="2">
        <f t="shared" si="0"/>
        <v>4.0917000000000012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5.0128000000000004</v>
      </c>
      <c r="C18" s="2">
        <f t="shared" si="0"/>
        <v>4.0917000000000012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5.0883000000000003</v>
      </c>
      <c r="C19" s="2">
        <f t="shared" si="0"/>
        <v>4.0917000000000012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5.36</v>
      </c>
      <c r="C20" s="2">
        <f t="shared" si="0"/>
        <v>4.0917000000000012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5.2694000000000001</v>
      </c>
      <c r="C21" s="2">
        <f t="shared" si="0"/>
        <v>4.0917000000000012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5.0580999999999996</v>
      </c>
      <c r="C22" s="2">
        <f t="shared" si="0"/>
        <v>4.0917000000000012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5.0202999999999998</v>
      </c>
      <c r="C23" s="2">
        <f t="shared" si="0"/>
        <v>4.0917000000000012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4.9825999999999997</v>
      </c>
      <c r="C24" s="2">
        <f t="shared" si="0"/>
        <v>4.0917000000000012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4.8693</v>
      </c>
      <c r="C25" s="2">
        <f t="shared" si="0"/>
        <v>4.1195769230769237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5.0128000000000004</v>
      </c>
      <c r="C26" s="2">
        <f t="shared" si="0"/>
        <v>4.1722112426035514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4.9825999999999997</v>
      </c>
      <c r="C27" s="2">
        <f t="shared" si="0"/>
        <v>4.257394128356851</v>
      </c>
      <c r="D27" s="2">
        <f>AVERAGE(B2:B27)</f>
        <v>4.5118769230769242</v>
      </c>
      <c r="E27" s="2">
        <f>C27-D27</f>
        <v>-0.25448279472007318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4.8693</v>
      </c>
      <c r="C28" s="2">
        <f t="shared" si="0"/>
        <v>4.3736104163019514</v>
      </c>
      <c r="D28" s="2">
        <f>$D$4*B28+(1-$D$4)*D27</f>
        <v>4.5383527065527076</v>
      </c>
      <c r="E28" s="2">
        <f t="shared" ref="E28:E91" si="1">C28-D28</f>
        <v>-0.16474229025075626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4.9070999999999998</v>
      </c>
      <c r="C29" s="2">
        <f t="shared" si="0"/>
        <v>4.4835626599478049</v>
      </c>
      <c r="D29" s="2">
        <f t="shared" ref="D29:D92" si="2">$D$4*B29+(1-$D$4)*D28</f>
        <v>4.5656673208821372</v>
      </c>
      <c r="E29" s="2">
        <f t="shared" si="1"/>
        <v>-8.210466093433233E-2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4.9749999999999996</v>
      </c>
      <c r="C30" s="2">
        <f t="shared" si="0"/>
        <v>4.6183991738019889</v>
      </c>
      <c r="D30" s="2">
        <f t="shared" si="2"/>
        <v>4.5959882600760533</v>
      </c>
      <c r="E30" s="2">
        <f t="shared" si="1"/>
        <v>2.2410913725935622E-2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4.9901</v>
      </c>
      <c r="C31" s="2">
        <f t="shared" si="0"/>
        <v>4.7185531470632212</v>
      </c>
      <c r="D31" s="2">
        <f t="shared" si="2"/>
        <v>4.6251817222926421</v>
      </c>
      <c r="E31" s="2">
        <f t="shared" si="1"/>
        <v>9.3371424770579026E-2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4.9825999999999997</v>
      </c>
      <c r="C32" s="2">
        <f t="shared" si="0"/>
        <v>4.7707911244381105</v>
      </c>
      <c r="D32" s="2">
        <f t="shared" si="2"/>
        <v>4.6516571502709656</v>
      </c>
      <c r="E32" s="2">
        <f t="shared" si="1"/>
        <v>0.11913397416714488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5.1260000000000003</v>
      </c>
      <c r="C33" s="2">
        <f t="shared" si="0"/>
        <v>4.8091771052937862</v>
      </c>
      <c r="D33" s="2">
        <f t="shared" si="2"/>
        <v>4.6867936576583009</v>
      </c>
      <c r="E33" s="2">
        <f t="shared" si="1"/>
        <v>0.12238344763548525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5.1334999999999997</v>
      </c>
      <c r="C34" s="2">
        <f t="shared" si="0"/>
        <v>4.8358575506332038</v>
      </c>
      <c r="D34" s="2">
        <f t="shared" si="2"/>
        <v>4.7198830163502787</v>
      </c>
      <c r="E34" s="2">
        <f t="shared" si="1"/>
        <v>0.11597453428292503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5.1334999999999997</v>
      </c>
      <c r="C35" s="2">
        <f t="shared" si="0"/>
        <v>4.84100254284348</v>
      </c>
      <c r="D35" s="2">
        <f t="shared" si="2"/>
        <v>4.7505213114354428</v>
      </c>
      <c r="E35" s="2">
        <f t="shared" si="1"/>
        <v>9.048123140803721E-2</v>
      </c>
      <c r="F35" s="2">
        <f>AVERAGE(E27:E35)</f>
        <v>6.9361977872161402E-3</v>
      </c>
      <c r="G35" s="2">
        <f>E35-F35</f>
        <v>8.3545033620821066E-2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6">
        <f>TITRES_STAT!D39</f>
        <v>4.9825999999999997</v>
      </c>
      <c r="C36" s="2">
        <f t="shared" si="0"/>
        <v>4.86743292086756</v>
      </c>
      <c r="D36" s="2">
        <f t="shared" si="2"/>
        <v>4.7677123254031883</v>
      </c>
      <c r="E36" s="2">
        <f t="shared" si="1"/>
        <v>9.972059546437162E-2</v>
      </c>
      <c r="F36" s="2">
        <f>(E36*(2/(10)))+((1-(2/10))*F35)</f>
        <v>2.5493077322647238E-2</v>
      </c>
      <c r="G36" s="2">
        <f t="shared" ref="G36:G99" si="3">E36-F36</f>
        <v>7.4227518141724375E-2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6">
        <f>TITRES_STAT!D40</f>
        <v>4.9675000000000002</v>
      </c>
      <c r="C37" s="2">
        <f t="shared" si="0"/>
        <v>4.8851509330417819</v>
      </c>
      <c r="D37" s="2">
        <f t="shared" si="2"/>
        <v>4.7825114124103596</v>
      </c>
      <c r="E37" s="2">
        <f t="shared" si="1"/>
        <v>0.10263952063142234</v>
      </c>
      <c r="F37" s="2">
        <f t="shared" ref="F37:F100" si="5">(E37*(2/(10)))+((1-(2/10))*F36)</f>
        <v>4.0922365984402256E-2</v>
      </c>
      <c r="G37" s="2">
        <f t="shared" si="3"/>
        <v>6.1717154647020087E-2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5.0580999999999996</v>
      </c>
      <c r="C38" s="2">
        <f t="shared" si="0"/>
        <v>4.8827123279584308</v>
      </c>
      <c r="D38" s="2">
        <f t="shared" si="2"/>
        <v>4.8029253818614439</v>
      </c>
      <c r="E38" s="2">
        <f t="shared" si="1"/>
        <v>7.9786946096986888E-2</v>
      </c>
      <c r="F38" s="2">
        <f t="shared" si="5"/>
        <v>4.8695282006919187E-2</v>
      </c>
      <c r="G38" s="2">
        <f t="shared" si="3"/>
        <v>3.1091664090067701E-2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6">
        <f>TITRES_STAT!D42</f>
        <v>4.9825999999999997</v>
      </c>
      <c r="C39" s="2">
        <f t="shared" si="0"/>
        <v>4.886464277503288</v>
      </c>
      <c r="D39" s="2">
        <f t="shared" si="2"/>
        <v>4.8162346128346707</v>
      </c>
      <c r="E39" s="2">
        <f t="shared" si="1"/>
        <v>7.0229664668617353E-2</v>
      </c>
      <c r="F39" s="2">
        <f t="shared" si="5"/>
        <v>5.3002158539258826E-2</v>
      </c>
      <c r="G39" s="2">
        <f t="shared" si="3"/>
        <v>1.7227506129358527E-2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6">
        <f>TITRES_STAT!D43</f>
        <v>5.1185</v>
      </c>
      <c r="C40" s="2">
        <f t="shared" si="0"/>
        <v>4.9000851578873972</v>
      </c>
      <c r="D40" s="2">
        <f t="shared" si="2"/>
        <v>4.8386246415135838</v>
      </c>
      <c r="E40" s="2">
        <f t="shared" si="1"/>
        <v>6.1460516373813334E-2</v>
      </c>
      <c r="F40" s="2">
        <f t="shared" si="5"/>
        <v>5.4693830106169732E-2</v>
      </c>
      <c r="G40" s="2">
        <f t="shared" si="3"/>
        <v>6.7666862676436026E-3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6">
        <f>TITRES_STAT!D44</f>
        <v>5.36</v>
      </c>
      <c r="C41" s="2">
        <f t="shared" si="0"/>
        <v>4.9139335951354903</v>
      </c>
      <c r="D41" s="2">
        <f t="shared" si="2"/>
        <v>4.8772450384385033</v>
      </c>
      <c r="E41" s="2">
        <f t="shared" si="1"/>
        <v>3.6688556696987007E-2</v>
      </c>
      <c r="F41" s="2">
        <f t="shared" si="5"/>
        <v>5.1092775424333194E-2</v>
      </c>
      <c r="G41" s="2">
        <f t="shared" si="3"/>
        <v>-1.4404218727346187E-2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6">
        <f>TITRES_STAT!D45</f>
        <v>5.36</v>
      </c>
      <c r="C42" s="2">
        <f t="shared" si="0"/>
        <v>4.9244976574223376</v>
      </c>
      <c r="D42" s="2">
        <f t="shared" si="2"/>
        <v>4.9130046652208357</v>
      </c>
      <c r="E42" s="2">
        <f t="shared" si="1"/>
        <v>1.1492992201501906E-2</v>
      </c>
      <c r="F42" s="2">
        <f t="shared" si="5"/>
        <v>4.3172818779766933E-2</v>
      </c>
      <c r="G42" s="2">
        <f t="shared" si="3"/>
        <v>-3.1679826578265027E-2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6">
        <f>TITRES_STAT!D46</f>
        <v>5.36</v>
      </c>
      <c r="C43" s="2">
        <f t="shared" si="0"/>
        <v>4.9554980178189014</v>
      </c>
      <c r="D43" s="2">
        <f t="shared" si="2"/>
        <v>4.9461154307600328</v>
      </c>
      <c r="E43" s="2">
        <f t="shared" si="1"/>
        <v>9.38258705886863E-3</v>
      </c>
      <c r="F43" s="2">
        <f t="shared" si="5"/>
        <v>3.6414772435587273E-2</v>
      </c>
      <c r="G43" s="2">
        <f t="shared" si="3"/>
        <v>-2.7032185376718643E-2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6">
        <f>TITRES_STAT!D47</f>
        <v>5.4355000000000002</v>
      </c>
      <c r="C44" s="2">
        <f t="shared" si="0"/>
        <v>4.9828829381544555</v>
      </c>
      <c r="D44" s="2">
        <f t="shared" si="2"/>
        <v>4.9823661395926226</v>
      </c>
      <c r="E44" s="2">
        <f t="shared" si="1"/>
        <v>5.1679856183284301E-4</v>
      </c>
      <c r="F44" s="2">
        <f t="shared" si="5"/>
        <v>2.923517766083639E-2</v>
      </c>
      <c r="G44" s="2">
        <f t="shared" si="3"/>
        <v>-2.8718379099003547E-2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6">
        <f>TITRES_STAT!D48</f>
        <v>5.3071999999999999</v>
      </c>
      <c r="C45" s="2">
        <f t="shared" si="0"/>
        <v>5.0060547938230009</v>
      </c>
      <c r="D45" s="2">
        <f t="shared" si="2"/>
        <v>5.006427907030206</v>
      </c>
      <c r="E45" s="2">
        <f t="shared" si="1"/>
        <v>-3.7311320720512242E-4</v>
      </c>
      <c r="F45" s="2">
        <f t="shared" si="5"/>
        <v>2.3313519487228089E-2</v>
      </c>
      <c r="G45" s="2">
        <f t="shared" si="3"/>
        <v>-2.3686632694433211E-2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6">
        <f>TITRES_STAT!D49</f>
        <v>5.2845000000000004</v>
      </c>
      <c r="C46" s="2">
        <f t="shared" si="0"/>
        <v>5.0024463640040775</v>
      </c>
      <c r="D46" s="2">
        <f t="shared" si="2"/>
        <v>5.0270258398427838</v>
      </c>
      <c r="E46" s="2">
        <f t="shared" si="1"/>
        <v>-2.4579475838706344E-2</v>
      </c>
      <c r="F46" s="2">
        <f t="shared" si="5"/>
        <v>1.3734920422041202E-2</v>
      </c>
      <c r="G46" s="2">
        <f t="shared" si="3"/>
        <v>-3.8314396260747549E-2</v>
      </c>
      <c r="H46" s="2" t="str">
        <f t="shared" si="4"/>
        <v>Hold</v>
      </c>
    </row>
    <row r="47" spans="1:8" ht="13.5" x14ac:dyDescent="0.25">
      <c r="A47" s="3">
        <f>TITRES_STAT!B50</f>
        <v>42072</v>
      </c>
      <c r="B47" s="6">
        <f>TITRES_STAT!D50</f>
        <v>5.2089999999999996</v>
      </c>
      <c r="C47" s="2">
        <f t="shared" si="0"/>
        <v>4.9970700003111421</v>
      </c>
      <c r="D47" s="2">
        <f t="shared" si="2"/>
        <v>5.0405054072618372</v>
      </c>
      <c r="E47" s="2">
        <f t="shared" si="1"/>
        <v>-4.3435406950695032E-2</v>
      </c>
      <c r="F47" s="2">
        <f t="shared" si="5"/>
        <v>2.3008549474939546E-3</v>
      </c>
      <c r="G47" s="2">
        <f t="shared" si="3"/>
        <v>-4.5736261898188989E-2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5.1334999999999997</v>
      </c>
      <c r="C48" s="2">
        <f t="shared" si="0"/>
        <v>5.0064592310325047</v>
      </c>
      <c r="D48" s="2">
        <f t="shared" si="2"/>
        <v>5.0473938956128119</v>
      </c>
      <c r="E48" s="2">
        <f t="shared" si="1"/>
        <v>-4.0934664580307256E-2</v>
      </c>
      <c r="F48" s="2">
        <f t="shared" si="5"/>
        <v>-6.3462489580662883E-3</v>
      </c>
      <c r="G48" s="2">
        <f t="shared" si="3"/>
        <v>-3.4588415622240964E-2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5.2468000000000004</v>
      </c>
      <c r="C49" s="2">
        <f t="shared" si="0"/>
        <v>5.0027885801044274</v>
      </c>
      <c r="D49" s="2">
        <f t="shared" si="2"/>
        <v>5.0621647181600107</v>
      </c>
      <c r="E49" s="2">
        <f t="shared" si="1"/>
        <v>-5.9376138055583283E-2</v>
      </c>
      <c r="F49" s="2">
        <f t="shared" si="5"/>
        <v>-1.695222677756969E-2</v>
      </c>
      <c r="G49" s="2">
        <f t="shared" si="3"/>
        <v>-4.2423911278013593E-2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5.36</v>
      </c>
      <c r="C50" s="2">
        <f t="shared" si="0"/>
        <v>5.0205903370114386</v>
      </c>
      <c r="D50" s="2">
        <f t="shared" si="2"/>
        <v>5.0842265908888988</v>
      </c>
      <c r="E50" s="2">
        <f t="shared" si="1"/>
        <v>-6.3636253877460192E-2</v>
      </c>
      <c r="F50" s="2">
        <f t="shared" si="5"/>
        <v>-2.6289032197547794E-2</v>
      </c>
      <c r="G50" s="2">
        <f t="shared" si="3"/>
        <v>-3.7347221679912397E-2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6">
        <f>TITRES_STAT!D54</f>
        <v>5.4279999999999999</v>
      </c>
      <c r="C51" s="2">
        <f t="shared" si="0"/>
        <v>5.0728072082404481</v>
      </c>
      <c r="D51" s="2">
        <f t="shared" si="2"/>
        <v>5.1096912878600911</v>
      </c>
      <c r="E51" s="2">
        <f t="shared" si="1"/>
        <v>-3.6884079619643018E-2</v>
      </c>
      <c r="F51" s="2">
        <f t="shared" si="5"/>
        <v>-2.8408041681966839E-2</v>
      </c>
      <c r="G51" s="2">
        <f t="shared" si="3"/>
        <v>-8.4760379376761785E-3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6">
        <f>TITRES_STAT!D55</f>
        <v>5.4355000000000002</v>
      </c>
      <c r="C52" s="2">
        <f t="shared" si="0"/>
        <v>5.1169907146649942</v>
      </c>
      <c r="D52" s="2">
        <f t="shared" si="2"/>
        <v>5.1338252665371211</v>
      </c>
      <c r="E52" s="2">
        <f t="shared" si="1"/>
        <v>-1.6834551872126902E-2</v>
      </c>
      <c r="F52" s="2">
        <f t="shared" si="5"/>
        <v>-2.6093343719998854E-2</v>
      </c>
      <c r="G52" s="2">
        <f t="shared" si="3"/>
        <v>9.2587918478719521E-3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5.4128999999999996</v>
      </c>
      <c r="C53" s="2">
        <f t="shared" si="0"/>
        <v>5.1543767585626874</v>
      </c>
      <c r="D53" s="2">
        <f t="shared" si="2"/>
        <v>5.1544974690158529</v>
      </c>
      <c r="E53" s="2">
        <f t="shared" si="1"/>
        <v>-1.2071045316552897E-4</v>
      </c>
      <c r="F53" s="2">
        <f t="shared" si="5"/>
        <v>-2.0898817066632189E-2</v>
      </c>
      <c r="G53" s="2">
        <f t="shared" si="3"/>
        <v>2.077810661346666E-2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6">
        <f>TITRES_STAT!D57</f>
        <v>5.3071999999999999</v>
      </c>
      <c r="C54" s="2">
        <f t="shared" si="0"/>
        <v>5.1976264880145813</v>
      </c>
      <c r="D54" s="2">
        <f t="shared" si="2"/>
        <v>5.1658087676072713</v>
      </c>
      <c r="E54" s="2">
        <f t="shared" si="1"/>
        <v>3.1817720407310013E-2</v>
      </c>
      <c r="F54" s="2">
        <f t="shared" si="5"/>
        <v>-1.0355509571843748E-2</v>
      </c>
      <c r="G54" s="2">
        <f t="shared" si="3"/>
        <v>4.2173229979153765E-2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6">
        <f>TITRES_STAT!D58</f>
        <v>5.4581999999999997</v>
      </c>
      <c r="C55" s="2">
        <f t="shared" si="0"/>
        <v>5.2144839513969528</v>
      </c>
      <c r="D55" s="2">
        <f t="shared" si="2"/>
        <v>5.1874673774141407</v>
      </c>
      <c r="E55" s="2">
        <f t="shared" si="1"/>
        <v>2.7016573982812098E-2</v>
      </c>
      <c r="F55" s="2">
        <f t="shared" si="5"/>
        <v>-2.8810928609125791E-3</v>
      </c>
      <c r="G55" s="2">
        <f t="shared" si="3"/>
        <v>2.9897666843724677E-2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5.2995999999999999</v>
      </c>
      <c r="C56" s="2">
        <f t="shared" si="0"/>
        <v>5.2252556511820369</v>
      </c>
      <c r="D56" s="2">
        <f t="shared" si="2"/>
        <v>5.1957734976056855</v>
      </c>
      <c r="E56" s="2">
        <f t="shared" si="1"/>
        <v>2.9482153576351422E-2</v>
      </c>
      <c r="F56" s="2">
        <f t="shared" si="5"/>
        <v>3.5915564265402216E-3</v>
      </c>
      <c r="G56" s="2">
        <f t="shared" si="3"/>
        <v>2.5890597149811199E-2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6">
        <f>TITRES_STAT!D60</f>
        <v>5.2995999999999999</v>
      </c>
      <c r="C57" s="2">
        <f t="shared" si="0"/>
        <v>5.2227547817694155</v>
      </c>
      <c r="D57" s="2">
        <f t="shared" si="2"/>
        <v>5.2034643496348938</v>
      </c>
      <c r="E57" s="2">
        <f t="shared" si="1"/>
        <v>1.9290432134521751E-2</v>
      </c>
      <c r="F57" s="2">
        <f t="shared" si="5"/>
        <v>6.7313315681365275E-3</v>
      </c>
      <c r="G57" s="2">
        <f t="shared" si="3"/>
        <v>1.2559100566385224E-2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5.36</v>
      </c>
      <c r="C58" s="2">
        <f t="shared" si="0"/>
        <v>5.2090232768818137</v>
      </c>
      <c r="D58" s="2">
        <f t="shared" si="2"/>
        <v>5.2150595829952717</v>
      </c>
      <c r="E58" s="2">
        <f t="shared" si="1"/>
        <v>-6.0363061134580676E-3</v>
      </c>
      <c r="F58" s="2">
        <f t="shared" si="5"/>
        <v>4.1778040318176087E-3</v>
      </c>
      <c r="G58" s="2">
        <f t="shared" si="3"/>
        <v>-1.0214110145275675E-2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6">
        <f>TITRES_STAT!D62</f>
        <v>5.2845000000000004</v>
      </c>
      <c r="C59" s="2">
        <f t="shared" si="0"/>
        <v>5.2148350804384576</v>
      </c>
      <c r="D59" s="2">
        <f t="shared" si="2"/>
        <v>5.220203317588215</v>
      </c>
      <c r="E59" s="2">
        <f t="shared" si="1"/>
        <v>-5.3682371497574266E-3</v>
      </c>
      <c r="F59" s="2">
        <f t="shared" si="5"/>
        <v>2.2685957955026021E-3</v>
      </c>
      <c r="G59" s="2">
        <f t="shared" si="3"/>
        <v>-7.6368329452600288E-3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6">
        <f>TITRES_STAT!D63</f>
        <v>5.2845000000000004</v>
      </c>
      <c r="C60" s="2">
        <f t="shared" si="0"/>
        <v>5.2371681449863869</v>
      </c>
      <c r="D60" s="2">
        <f t="shared" si="2"/>
        <v>5.2249660348039031</v>
      </c>
      <c r="E60" s="2">
        <f t="shared" si="1"/>
        <v>1.220211018248385E-2</v>
      </c>
      <c r="F60" s="2">
        <f t="shared" si="5"/>
        <v>4.2552986728988523E-3</v>
      </c>
      <c r="G60" s="2">
        <f t="shared" si="3"/>
        <v>7.9468115095849973E-3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5.2468000000000004</v>
      </c>
      <c r="C61" s="2">
        <f t="shared" si="0"/>
        <v>5.2665268919115586</v>
      </c>
      <c r="D61" s="2">
        <f t="shared" si="2"/>
        <v>5.2265833655591694</v>
      </c>
      <c r="E61" s="2">
        <f t="shared" si="1"/>
        <v>3.9943526352389291E-2</v>
      </c>
      <c r="F61" s="2">
        <f t="shared" si="5"/>
        <v>1.1392944208796942E-2</v>
      </c>
      <c r="G61" s="2">
        <f t="shared" si="3"/>
        <v>2.8550582143592351E-2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5.2392000000000003</v>
      </c>
      <c r="C62" s="2">
        <f t="shared" si="0"/>
        <v>5.2925227546943958</v>
      </c>
      <c r="D62" s="2">
        <f t="shared" si="2"/>
        <v>5.2275179310733044</v>
      </c>
      <c r="E62" s="2">
        <f t="shared" si="1"/>
        <v>6.500482362109139E-2</v>
      </c>
      <c r="F62" s="2">
        <f t="shared" si="5"/>
        <v>2.2115320091255834E-2</v>
      </c>
      <c r="G62" s="2">
        <f t="shared" si="3"/>
        <v>4.288950352983556E-2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6">
        <f>TITRES_STAT!D66</f>
        <v>5.2845000000000004</v>
      </c>
      <c r="C63" s="2">
        <f t="shared" si="0"/>
        <v>5.3110423308952575</v>
      </c>
      <c r="D63" s="2">
        <f t="shared" si="2"/>
        <v>5.2317388250678745</v>
      </c>
      <c r="E63" s="2">
        <f t="shared" si="1"/>
        <v>7.9303505827382992E-2</v>
      </c>
      <c r="F63" s="2">
        <f t="shared" si="5"/>
        <v>3.3552957238481271E-2</v>
      </c>
      <c r="G63" s="2">
        <f t="shared" si="3"/>
        <v>4.5750548588901721E-2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5.2770000000000001</v>
      </c>
      <c r="C64" s="2">
        <f t="shared" si="0"/>
        <v>5.3104512030652176</v>
      </c>
      <c r="D64" s="2">
        <f t="shared" si="2"/>
        <v>5.2350915046924769</v>
      </c>
      <c r="E64" s="2">
        <f t="shared" si="1"/>
        <v>7.5359698372740702E-2</v>
      </c>
      <c r="F64" s="2">
        <f t="shared" si="5"/>
        <v>4.191430546533316E-2</v>
      </c>
      <c r="G64" s="2">
        <f t="shared" si="3"/>
        <v>3.3445392907407542E-2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5.2089999999999996</v>
      </c>
      <c r="C65" s="2">
        <f t="shared" si="0"/>
        <v>5.3331817872090301</v>
      </c>
      <c r="D65" s="2">
        <f t="shared" si="2"/>
        <v>5.2331588006411822</v>
      </c>
      <c r="E65" s="2">
        <f t="shared" si="1"/>
        <v>0.10002298656784792</v>
      </c>
      <c r="F65" s="2">
        <f t="shared" si="5"/>
        <v>5.3536041685836117E-2</v>
      </c>
      <c r="G65" s="2">
        <f t="shared" si="3"/>
        <v>4.6486944882011799E-2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5.2089999999999996</v>
      </c>
      <c r="C66" s="2">
        <f t="shared" si="0"/>
        <v>5.3280153584076411</v>
      </c>
      <c r="D66" s="2">
        <f t="shared" si="2"/>
        <v>5.2313692598529462</v>
      </c>
      <c r="E66" s="2">
        <f t="shared" si="1"/>
        <v>9.6646098554694859E-2</v>
      </c>
      <c r="F66" s="2">
        <f t="shared" si="5"/>
        <v>6.2158053059607865E-2</v>
      </c>
      <c r="G66" s="2">
        <f t="shared" si="3"/>
        <v>3.4488045495086994E-2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6">
        <f>TITRES_STAT!D70</f>
        <v>5.2089999999999996</v>
      </c>
      <c r="C67" s="2">
        <f t="shared" si="0"/>
        <v>5.3236437648064658</v>
      </c>
      <c r="D67" s="2">
        <f t="shared" si="2"/>
        <v>5.2297122776416165</v>
      </c>
      <c r="E67" s="2">
        <f t="shared" si="1"/>
        <v>9.3931487164849337E-2</v>
      </c>
      <c r="F67" s="2">
        <f t="shared" si="5"/>
        <v>6.8512739880656162E-2</v>
      </c>
      <c r="G67" s="2">
        <f t="shared" si="3"/>
        <v>2.5418747284193174E-2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6">
        <f>TITRES_STAT!D71</f>
        <v>5.2089999999999996</v>
      </c>
      <c r="C68" s="2">
        <f t="shared" si="0"/>
        <v>5.329237031759317</v>
      </c>
      <c r="D68" s="2">
        <f t="shared" si="2"/>
        <v>5.2281780348533484</v>
      </c>
      <c r="E68" s="2">
        <f t="shared" si="1"/>
        <v>0.10105899690596853</v>
      </c>
      <c r="F68" s="2">
        <f t="shared" si="5"/>
        <v>7.5021991285718639E-2</v>
      </c>
      <c r="G68" s="2">
        <f t="shared" si="3"/>
        <v>2.6037005620249895E-2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5.2089999999999996</v>
      </c>
      <c r="C69" s="2">
        <f t="shared" si="0"/>
        <v>5.3223544114886527</v>
      </c>
      <c r="D69" s="2">
        <f t="shared" si="2"/>
        <v>5.2267574396790266</v>
      </c>
      <c r="E69" s="2">
        <f t="shared" si="1"/>
        <v>9.5596971809626119E-2</v>
      </c>
      <c r="F69" s="2">
        <f t="shared" si="5"/>
        <v>7.9136987390500138E-2</v>
      </c>
      <c r="G69" s="2">
        <f t="shared" si="3"/>
        <v>1.6459984419125981E-2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5.1939000000000002</v>
      </c>
      <c r="C70" s="2">
        <f t="shared" si="0"/>
        <v>5.3165306558750132</v>
      </c>
      <c r="D70" s="2">
        <f t="shared" si="2"/>
        <v>5.2243235552583576</v>
      </c>
      <c r="E70" s="2">
        <f t="shared" si="1"/>
        <v>9.2207100616655602E-2</v>
      </c>
      <c r="F70" s="2">
        <f t="shared" si="5"/>
        <v>8.1751010035731236E-2</v>
      </c>
      <c r="G70" s="2">
        <f t="shared" si="3"/>
        <v>1.0456090580924365E-2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5.0430000000000001</v>
      </c>
      <c r="C71" s="2">
        <f t="shared" si="0"/>
        <v>5.3058028626634721</v>
      </c>
      <c r="D71" s="2">
        <f t="shared" si="2"/>
        <v>5.2108921807947759</v>
      </c>
      <c r="E71" s="2">
        <f t="shared" si="1"/>
        <v>9.4910681868696223E-2</v>
      </c>
      <c r="F71" s="2">
        <f t="shared" si="5"/>
        <v>8.4382944402324231E-2</v>
      </c>
      <c r="G71" s="2">
        <f t="shared" si="3"/>
        <v>1.0527737466371992E-2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5.0128000000000004</v>
      </c>
      <c r="C72" s="2">
        <f t="shared" si="0"/>
        <v>5.2955562684075534</v>
      </c>
      <c r="D72" s="2">
        <f t="shared" si="2"/>
        <v>5.1962186859210888</v>
      </c>
      <c r="E72" s="2">
        <f t="shared" si="1"/>
        <v>9.9337582486464626E-2</v>
      </c>
      <c r="F72" s="2">
        <f t="shared" si="5"/>
        <v>8.7373872019152324E-2</v>
      </c>
      <c r="G72" s="2">
        <f t="shared" si="3"/>
        <v>1.1963710467312302E-2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4.8693</v>
      </c>
      <c r="C73" s="2">
        <f t="shared" si="0"/>
        <v>5.2938553040371605</v>
      </c>
      <c r="D73" s="2">
        <f t="shared" si="2"/>
        <v>5.1720024869639714</v>
      </c>
      <c r="E73" s="2">
        <f t="shared" si="1"/>
        <v>0.12185281707318918</v>
      </c>
      <c r="F73" s="2">
        <f t="shared" si="5"/>
        <v>9.4269661029959692E-2</v>
      </c>
      <c r="G73" s="2">
        <f t="shared" si="3"/>
        <v>2.7583156043229487E-2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4.8693</v>
      </c>
      <c r="C74" s="2">
        <f t="shared" si="0"/>
        <v>5.2912621803391353</v>
      </c>
      <c r="D74" s="2">
        <f t="shared" si="2"/>
        <v>5.1495800805221963</v>
      </c>
      <c r="E74" s="2">
        <f t="shared" si="1"/>
        <v>0.14168209981693902</v>
      </c>
      <c r="F74" s="2">
        <f t="shared" si="5"/>
        <v>0.10375214878735556</v>
      </c>
      <c r="G74" s="2">
        <f t="shared" si="3"/>
        <v>3.7929951029583464E-2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4.8844000000000003</v>
      </c>
      <c r="C75" s="2">
        <f t="shared" si="0"/>
        <v>5.2786064602869605</v>
      </c>
      <c r="D75" s="2">
        <f t="shared" si="2"/>
        <v>5.129937111594626</v>
      </c>
      <c r="E75" s="2">
        <f t="shared" si="1"/>
        <v>0.1486693486923345</v>
      </c>
      <c r="F75" s="2">
        <f t="shared" si="5"/>
        <v>0.11273558876835135</v>
      </c>
      <c r="G75" s="2">
        <f t="shared" si="3"/>
        <v>3.593375992398315E-2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4.9447999999999999</v>
      </c>
      <c r="C76" s="2">
        <f t="shared" si="0"/>
        <v>5.2678977740889668</v>
      </c>
      <c r="D76" s="2">
        <f t="shared" si="2"/>
        <v>5.1162232514765051</v>
      </c>
      <c r="E76" s="2">
        <f t="shared" si="1"/>
        <v>0.15167452261246162</v>
      </c>
      <c r="F76" s="2">
        <f t="shared" si="5"/>
        <v>0.12052337553717341</v>
      </c>
      <c r="G76" s="2">
        <f t="shared" si="3"/>
        <v>3.115114707528821E-2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6">
        <f>TITRES_STAT!D80</f>
        <v>4.8014000000000001</v>
      </c>
      <c r="C77" s="2">
        <f t="shared" si="0"/>
        <v>5.2588365780752788</v>
      </c>
      <c r="D77" s="2">
        <f t="shared" si="2"/>
        <v>5.0929030106263937</v>
      </c>
      <c r="E77" s="2">
        <f t="shared" si="1"/>
        <v>0.1659335674488851</v>
      </c>
      <c r="F77" s="2">
        <f t="shared" si="5"/>
        <v>0.12960541391951574</v>
      </c>
      <c r="G77" s="2">
        <f t="shared" si="3"/>
        <v>3.6328153529369356E-2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4.6578999999999997</v>
      </c>
      <c r="C78" s="2">
        <f t="shared" si="0"/>
        <v>5.2511694122175427</v>
      </c>
      <c r="D78" s="2">
        <f t="shared" si="2"/>
        <v>5.0606805653948088</v>
      </c>
      <c r="E78" s="2">
        <f t="shared" si="1"/>
        <v>0.19048884682273393</v>
      </c>
      <c r="F78" s="2">
        <f t="shared" si="5"/>
        <v>0.14178210050015938</v>
      </c>
      <c r="G78" s="2">
        <f t="shared" si="3"/>
        <v>4.8706746322574546E-2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4.7107999999999999</v>
      </c>
      <c r="C79" s="2">
        <f t="shared" ref="C79:C142" si="6">$C$4*B69+C78*(1-$C$4)</f>
        <v>5.2446818103379211</v>
      </c>
      <c r="D79" s="2">
        <f t="shared" si="2"/>
        <v>5.0347634864766748</v>
      </c>
      <c r="E79" s="2">
        <f t="shared" si="1"/>
        <v>0.20991832386124631</v>
      </c>
      <c r="F79" s="2">
        <f t="shared" si="5"/>
        <v>0.15540934517237678</v>
      </c>
      <c r="G79" s="2">
        <f t="shared" si="3"/>
        <v>5.450897868886953E-2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6">
        <f>TITRES_STAT!D83</f>
        <v>4.7484999999999999</v>
      </c>
      <c r="C80" s="2">
        <f t="shared" si="6"/>
        <v>5.2368692241320867</v>
      </c>
      <c r="D80" s="2">
        <f t="shared" si="2"/>
        <v>5.0135587837746991</v>
      </c>
      <c r="E80" s="2">
        <f t="shared" si="1"/>
        <v>0.22331044035738756</v>
      </c>
      <c r="F80" s="2">
        <f t="shared" si="5"/>
        <v>0.16898956420937894</v>
      </c>
      <c r="G80" s="2">
        <f t="shared" si="3"/>
        <v>5.4320876148008623E-2</v>
      </c>
      <c r="H80" s="2" t="str">
        <f t="shared" si="4"/>
        <v>Sell</v>
      </c>
    </row>
    <row r="81" spans="1:8" ht="13.5" x14ac:dyDescent="0.25">
      <c r="A81" s="3">
        <f>TITRES_STAT!B84</f>
        <v>42122</v>
      </c>
      <c r="B81" s="6">
        <f>TITRES_STAT!D84</f>
        <v>4.8769</v>
      </c>
      <c r="C81" s="2">
        <f t="shared" si="6"/>
        <v>5.2070431896502276</v>
      </c>
      <c r="D81" s="2">
        <f t="shared" si="2"/>
        <v>5.0034359109024988</v>
      </c>
      <c r="E81" s="2">
        <f t="shared" si="1"/>
        <v>0.20360727874772877</v>
      </c>
      <c r="F81" s="2">
        <f t="shared" si="5"/>
        <v>0.17591310711704891</v>
      </c>
      <c r="G81" s="2">
        <f t="shared" si="3"/>
        <v>2.7694171630679859E-2</v>
      </c>
      <c r="H81" s="2" t="str">
        <f t="shared" si="4"/>
        <v>Sell</v>
      </c>
    </row>
    <row r="82" spans="1:8" ht="13.5" x14ac:dyDescent="0.25">
      <c r="A82" s="3">
        <f>TITRES_STAT!B85</f>
        <v>42123</v>
      </c>
      <c r="B82" s="6">
        <f>TITRES_STAT!D85</f>
        <v>4.8769</v>
      </c>
      <c r="C82" s="2">
        <f t="shared" si="6"/>
        <v>5.1771596220117315</v>
      </c>
      <c r="D82" s="2">
        <f t="shared" si="2"/>
        <v>4.9940628804652762</v>
      </c>
      <c r="E82" s="2">
        <f t="shared" si="1"/>
        <v>0.18309674154645528</v>
      </c>
      <c r="F82" s="2">
        <f t="shared" si="5"/>
        <v>0.1773498340029302</v>
      </c>
      <c r="G82" s="2">
        <f t="shared" si="3"/>
        <v>5.7469075435250816E-3</v>
      </c>
      <c r="H82" s="2" t="str">
        <f t="shared" si="4"/>
        <v>Sell</v>
      </c>
    </row>
    <row r="83" spans="1:8" ht="13.5" x14ac:dyDescent="0.25">
      <c r="A83" s="3">
        <f>TITRES_STAT!B86</f>
        <v>42124</v>
      </c>
      <c r="B83" s="6">
        <f>TITRES_STAT!D86</f>
        <v>4.8467000000000002</v>
      </c>
      <c r="C83" s="2">
        <f t="shared" si="6"/>
        <v>5.1297966032406954</v>
      </c>
      <c r="D83" s="2">
        <f t="shared" si="2"/>
        <v>4.9831471115419221</v>
      </c>
      <c r="E83" s="2">
        <f t="shared" si="1"/>
        <v>0.14664949169877328</v>
      </c>
      <c r="F83" s="2">
        <f t="shared" si="5"/>
        <v>0.17120976554209882</v>
      </c>
      <c r="G83" s="2">
        <f t="shared" si="3"/>
        <v>-2.4560273843325542E-2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4.8164999999999996</v>
      </c>
      <c r="C84" s="2">
        <f t="shared" si="6"/>
        <v>5.0897202027421269</v>
      </c>
      <c r="D84" s="2">
        <f t="shared" si="2"/>
        <v>4.9708028810573346</v>
      </c>
      <c r="E84" s="2">
        <f t="shared" si="1"/>
        <v>0.1189173216847923</v>
      </c>
      <c r="F84" s="2">
        <f t="shared" si="5"/>
        <v>0.16075127677063752</v>
      </c>
      <c r="G84" s="2">
        <f t="shared" si="3"/>
        <v>-4.1833955085845226E-2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4.7484999999999999</v>
      </c>
      <c r="C85" s="2">
        <f t="shared" si="6"/>
        <v>5.058132479243338</v>
      </c>
      <c r="D85" s="2">
        <f t="shared" si="2"/>
        <v>4.9543360009790138</v>
      </c>
      <c r="E85" s="2">
        <f t="shared" si="1"/>
        <v>0.10379647826432414</v>
      </c>
      <c r="F85" s="2">
        <f t="shared" si="5"/>
        <v>0.14936031706937486</v>
      </c>
      <c r="G85" s="2">
        <f t="shared" si="3"/>
        <v>-4.5563838805050716E-2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4.673</v>
      </c>
      <c r="C86" s="2">
        <f t="shared" si="6"/>
        <v>5.0406967132059011</v>
      </c>
      <c r="D86" s="2">
        <f t="shared" si="2"/>
        <v>4.9334962972027911</v>
      </c>
      <c r="E86" s="2">
        <f t="shared" si="1"/>
        <v>0.10720041600310992</v>
      </c>
      <c r="F86" s="2">
        <f t="shared" si="5"/>
        <v>0.14092833685612188</v>
      </c>
      <c r="G86" s="2">
        <f t="shared" si="3"/>
        <v>-3.3727920853011961E-2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6">
        <f>TITRES_STAT!D90</f>
        <v>4.5372000000000003</v>
      </c>
      <c r="C87" s="2">
        <f t="shared" si="6"/>
        <v>5.0038818342511471</v>
      </c>
      <c r="D87" s="2">
        <f t="shared" si="2"/>
        <v>4.9041410159285101</v>
      </c>
      <c r="E87" s="2">
        <f t="shared" si="1"/>
        <v>9.9740818322636926E-2</v>
      </c>
      <c r="F87" s="2">
        <f t="shared" si="5"/>
        <v>0.1326908331494249</v>
      </c>
      <c r="G87" s="2">
        <f t="shared" si="3"/>
        <v>-3.2950014826787971E-2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4.5069999999999997</v>
      </c>
      <c r="C88" s="2">
        <f t="shared" si="6"/>
        <v>4.9506538597509699</v>
      </c>
      <c r="D88" s="2">
        <f t="shared" si="2"/>
        <v>4.8747231628967684</v>
      </c>
      <c r="E88" s="2">
        <f t="shared" si="1"/>
        <v>7.5930696854201507E-2</v>
      </c>
      <c r="F88" s="2">
        <f t="shared" si="5"/>
        <v>0.12133880589038022</v>
      </c>
      <c r="G88" s="2">
        <f t="shared" si="3"/>
        <v>-4.5408109036178715E-2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6">
        <f>TITRES_STAT!D92</f>
        <v>4.4541000000000004</v>
      </c>
      <c r="C89" s="2">
        <f t="shared" si="6"/>
        <v>4.9137532659431287</v>
      </c>
      <c r="D89" s="2">
        <f t="shared" si="2"/>
        <v>4.8435658915710817</v>
      </c>
      <c r="E89" s="2">
        <f t="shared" si="1"/>
        <v>7.0187374372046918E-2</v>
      </c>
      <c r="F89" s="2">
        <f t="shared" si="5"/>
        <v>0.11110851958671357</v>
      </c>
      <c r="G89" s="2">
        <f t="shared" si="3"/>
        <v>-4.0921145214666652E-2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4.6051000000000002</v>
      </c>
      <c r="C90" s="2">
        <f t="shared" si="6"/>
        <v>4.8883296865672632</v>
      </c>
      <c r="D90" s="2">
        <f t="shared" si="2"/>
        <v>4.8259017514547056</v>
      </c>
      <c r="E90" s="2">
        <f t="shared" si="1"/>
        <v>6.242793511255762E-2</v>
      </c>
      <c r="F90" s="2">
        <f t="shared" si="5"/>
        <v>0.10137240269188239</v>
      </c>
      <c r="G90" s="2">
        <f t="shared" si="3"/>
        <v>-3.8944467579324765E-2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6">
        <f>TITRES_STAT!D94</f>
        <v>4.5372000000000003</v>
      </c>
      <c r="C91" s="2">
        <f t="shared" si="6"/>
        <v>4.8865712732492232</v>
      </c>
      <c r="D91" s="2">
        <f t="shared" si="2"/>
        <v>4.8045164365321344</v>
      </c>
      <c r="E91" s="2">
        <f t="shared" si="1"/>
        <v>8.2054836717088797E-2</v>
      </c>
      <c r="F91" s="2">
        <f t="shared" si="5"/>
        <v>9.7508889496923684E-2</v>
      </c>
      <c r="G91" s="2">
        <f t="shared" si="3"/>
        <v>-1.5454052779834887E-2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6">
        <f>TITRES_STAT!D95</f>
        <v>4.4541000000000004</v>
      </c>
      <c r="C92" s="2">
        <f t="shared" si="6"/>
        <v>4.885083385057035</v>
      </c>
      <c r="D92" s="2">
        <f t="shared" si="2"/>
        <v>4.7785596634556793</v>
      </c>
      <c r="E92" s="2">
        <f t="shared" ref="E92:E155" si="7">C92-D92</f>
        <v>0.1065237216013557</v>
      </c>
      <c r="F92" s="2">
        <f t="shared" si="5"/>
        <v>9.9311855917810096E-2</v>
      </c>
      <c r="G92" s="2">
        <f t="shared" si="3"/>
        <v>7.2118656835456069E-3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4.5673000000000004</v>
      </c>
      <c r="C93" s="2">
        <f t="shared" si="6"/>
        <v>4.8791782488944149</v>
      </c>
      <c r="D93" s="2">
        <f t="shared" ref="D93:D156" si="8">$D$4*B93+(1-$D$4)*D92</f>
        <v>4.7629107994959998</v>
      </c>
      <c r="E93" s="2">
        <f t="shared" si="7"/>
        <v>0.11626744939841505</v>
      </c>
      <c r="F93" s="2">
        <f t="shared" si="5"/>
        <v>0.10270297461393109</v>
      </c>
      <c r="G93" s="2">
        <f t="shared" si="3"/>
        <v>1.3564474784483957E-2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4.5446999999999997</v>
      </c>
      <c r="C94" s="2">
        <f t="shared" si="6"/>
        <v>4.8695354413721965</v>
      </c>
      <c r="D94" s="2">
        <f t="shared" si="8"/>
        <v>4.7467470365703699</v>
      </c>
      <c r="E94" s="2">
        <f t="shared" si="7"/>
        <v>0.12278840480182662</v>
      </c>
      <c r="F94" s="2">
        <f t="shared" si="5"/>
        <v>0.1067200606515102</v>
      </c>
      <c r="G94" s="2">
        <f t="shared" si="3"/>
        <v>1.6068344150316424E-2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6">
        <f>TITRES_STAT!D98</f>
        <v>4.4088000000000003</v>
      </c>
      <c r="C95" s="2">
        <f t="shared" si="6"/>
        <v>4.8509146042380129</v>
      </c>
      <c r="D95" s="2">
        <f t="shared" si="8"/>
        <v>4.7217139227503422</v>
      </c>
      <c r="E95" s="2">
        <f t="shared" si="7"/>
        <v>0.12920068148767072</v>
      </c>
      <c r="F95" s="2">
        <f t="shared" si="5"/>
        <v>0.11121618481874232</v>
      </c>
      <c r="G95" s="2">
        <f t="shared" si="3"/>
        <v>1.7984496668928401E-2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6">
        <f>TITRES_STAT!D99</f>
        <v>4.2805</v>
      </c>
      <c r="C96" s="2">
        <f t="shared" si="6"/>
        <v>4.8235431266629343</v>
      </c>
      <c r="D96" s="2">
        <f t="shared" si="8"/>
        <v>4.68903140995402</v>
      </c>
      <c r="E96" s="2">
        <f t="shared" si="7"/>
        <v>0.13451171670891426</v>
      </c>
      <c r="F96" s="2">
        <f t="shared" si="5"/>
        <v>0.11587529119677673</v>
      </c>
      <c r="G96" s="2">
        <f t="shared" si="3"/>
        <v>1.8636425512137539E-2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6">
        <f>TITRES_STAT!D100</f>
        <v>4.4466000000000001</v>
      </c>
      <c r="C97" s="2">
        <f t="shared" si="6"/>
        <v>4.7794903379455596</v>
      </c>
      <c r="D97" s="2">
        <f t="shared" si="8"/>
        <v>4.6710735277352029</v>
      </c>
      <c r="E97" s="2">
        <f t="shared" si="7"/>
        <v>0.10841681021035665</v>
      </c>
      <c r="F97" s="2">
        <f t="shared" si="5"/>
        <v>0.11438359499949272</v>
      </c>
      <c r="G97" s="2">
        <f t="shared" si="3"/>
        <v>-5.9667847891360648E-3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4.2956000000000003</v>
      </c>
      <c r="C98" s="2">
        <f t="shared" si="6"/>
        <v>4.7375687474923964</v>
      </c>
      <c r="D98" s="2">
        <f t="shared" si="8"/>
        <v>4.643260673828892</v>
      </c>
      <c r="E98" s="2">
        <f t="shared" si="7"/>
        <v>9.4308073663504466E-2</v>
      </c>
      <c r="F98" s="2">
        <f t="shared" si="5"/>
        <v>0.11036849073229507</v>
      </c>
      <c r="G98" s="2">
        <f t="shared" si="3"/>
        <v>-1.6060417068790606E-2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4.2805</v>
      </c>
      <c r="C99" s="2">
        <f t="shared" si="6"/>
        <v>4.6939581709551046</v>
      </c>
      <c r="D99" s="2">
        <f t="shared" si="8"/>
        <v>4.6163895128045294</v>
      </c>
      <c r="E99" s="2">
        <f t="shared" si="7"/>
        <v>7.7568658150575232E-2</v>
      </c>
      <c r="F99" s="2">
        <f t="shared" si="5"/>
        <v>0.1038085242159511</v>
      </c>
      <c r="G99" s="2">
        <f t="shared" si="3"/>
        <v>-2.6239866065375872E-2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4.2728999999999999</v>
      </c>
      <c r="C100" s="2">
        <f t="shared" si="6"/>
        <v>4.680287683115858</v>
      </c>
      <c r="D100" s="2">
        <f t="shared" si="8"/>
        <v>4.5909458451893785</v>
      </c>
      <c r="E100" s="2">
        <f t="shared" si="7"/>
        <v>8.9341837926479428E-2</v>
      </c>
      <c r="F100" s="2">
        <f t="shared" si="5"/>
        <v>0.10091518695805678</v>
      </c>
      <c r="G100" s="2">
        <f t="shared" ref="G100:G163" si="9">E100-F100</f>
        <v>-1.1573349031577349E-2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4.2653999999999996</v>
      </c>
      <c r="C101" s="2">
        <f t="shared" si="6"/>
        <v>4.6582741934057257</v>
      </c>
      <c r="D101" s="2">
        <f t="shared" si="8"/>
        <v>4.5668313381383134</v>
      </c>
      <c r="E101" s="2">
        <f t="shared" si="7"/>
        <v>9.1442855267412249E-2</v>
      </c>
      <c r="F101" s="2">
        <f t="shared" ref="F101:F164" si="11">(E101*(2/(10)))+((1-(2/10))*F100)</f>
        <v>9.9020720619927866E-2</v>
      </c>
      <c r="G101" s="2">
        <f t="shared" si="9"/>
        <v>-7.577865352515617E-3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4.2275999999999998</v>
      </c>
      <c r="C102" s="2">
        <f t="shared" si="6"/>
        <v>4.6268627790356138</v>
      </c>
      <c r="D102" s="2">
        <f t="shared" si="8"/>
        <v>4.5417030908688085</v>
      </c>
      <c r="E102" s="2">
        <f t="shared" si="7"/>
        <v>8.5159688166805303E-2</v>
      </c>
      <c r="F102" s="2">
        <f t="shared" si="11"/>
        <v>9.6248514129303353E-2</v>
      </c>
      <c r="G102" s="2">
        <f t="shared" si="9"/>
        <v>-1.108882596249805E-2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4.1067999999999998</v>
      </c>
      <c r="C103" s="2">
        <f t="shared" si="6"/>
        <v>4.6176992745685963</v>
      </c>
      <c r="D103" s="2">
        <f t="shared" si="8"/>
        <v>4.5094880471007484</v>
      </c>
      <c r="E103" s="2">
        <f t="shared" si="7"/>
        <v>0.10821122746784795</v>
      </c>
      <c r="F103" s="2">
        <f t="shared" si="11"/>
        <v>9.864105679701228E-2</v>
      </c>
      <c r="G103" s="2">
        <f t="shared" si="9"/>
        <v>9.5701706708356676E-3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6">
        <f>TITRES_STAT!D107</f>
        <v>4.2275999999999998</v>
      </c>
      <c r="C104" s="2">
        <f t="shared" si="6"/>
        <v>4.6064686169426583</v>
      </c>
      <c r="D104" s="2">
        <f t="shared" si="8"/>
        <v>4.4886074510192113</v>
      </c>
      <c r="E104" s="2">
        <f t="shared" si="7"/>
        <v>0.11786116592344698</v>
      </c>
      <c r="F104" s="2">
        <f t="shared" si="11"/>
        <v>0.10248507862229923</v>
      </c>
      <c r="G104" s="2">
        <f t="shared" si="9"/>
        <v>1.5376087301147742E-2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6">
        <f>TITRES_STAT!D108</f>
        <v>4.2275999999999998</v>
      </c>
      <c r="C105" s="2">
        <f t="shared" si="6"/>
        <v>4.5760580604899417</v>
      </c>
      <c r="D105" s="2">
        <f t="shared" si="8"/>
        <v>4.4692735657585292</v>
      </c>
      <c r="E105" s="2">
        <f t="shared" si="7"/>
        <v>0.10678449473141249</v>
      </c>
      <c r="F105" s="2">
        <f t="shared" si="11"/>
        <v>0.10334496184412188</v>
      </c>
      <c r="G105" s="2">
        <f t="shared" si="9"/>
        <v>3.4395328872906111E-3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6">
        <f>TITRES_STAT!D109</f>
        <v>4.1067999999999998</v>
      </c>
      <c r="C106" s="2">
        <f t="shared" si="6"/>
        <v>4.5305875896453349</v>
      </c>
      <c r="D106" s="2">
        <f t="shared" si="8"/>
        <v>4.4424236719986379</v>
      </c>
      <c r="E106" s="2">
        <f t="shared" si="7"/>
        <v>8.8163917646697065E-2</v>
      </c>
      <c r="F106" s="2">
        <f t="shared" si="11"/>
        <v>0.10030875300463693</v>
      </c>
      <c r="G106" s="2">
        <f t="shared" si="9"/>
        <v>-1.2144835357939865E-2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4.1143999999999998</v>
      </c>
      <c r="C107" s="2">
        <f t="shared" si="6"/>
        <v>4.5176664220075917</v>
      </c>
      <c r="D107" s="2">
        <f t="shared" si="8"/>
        <v>4.4181256222209608</v>
      </c>
      <c r="E107" s="2">
        <f t="shared" si="7"/>
        <v>9.9540799786630885E-2</v>
      </c>
      <c r="F107" s="2">
        <f t="shared" si="11"/>
        <v>0.10015516236103572</v>
      </c>
      <c r="G107" s="2">
        <f t="shared" si="9"/>
        <v>-6.1436257440483644E-4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4.2125000000000004</v>
      </c>
      <c r="C108" s="2">
        <f t="shared" si="6"/>
        <v>4.4835023570833465</v>
      </c>
      <c r="D108" s="2">
        <f t="shared" si="8"/>
        <v>4.4028940946490378</v>
      </c>
      <c r="E108" s="2">
        <f t="shared" si="7"/>
        <v>8.0608262434308742E-2</v>
      </c>
      <c r="F108" s="2">
        <f t="shared" si="11"/>
        <v>9.6245782375690328E-2</v>
      </c>
      <c r="G108" s="2">
        <f t="shared" si="9"/>
        <v>-1.5637519941381586E-2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4.3030999999999997</v>
      </c>
      <c r="C109" s="2">
        <f t="shared" si="6"/>
        <v>4.4522712252243704</v>
      </c>
      <c r="D109" s="2">
        <f t="shared" si="8"/>
        <v>4.3955019394898498</v>
      </c>
      <c r="E109" s="2">
        <f t="shared" si="7"/>
        <v>5.6769285734520558E-2</v>
      </c>
      <c r="F109" s="2">
        <f t="shared" si="11"/>
        <v>8.835048304745638E-2</v>
      </c>
      <c r="G109" s="2">
        <f t="shared" si="9"/>
        <v>-3.1581197312935821E-2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4.1748000000000003</v>
      </c>
      <c r="C110" s="2">
        <f t="shared" si="6"/>
        <v>4.4246756521129287</v>
      </c>
      <c r="D110" s="2">
        <f t="shared" si="8"/>
        <v>4.3791536476757873</v>
      </c>
      <c r="E110" s="2">
        <f t="shared" si="7"/>
        <v>4.5522004437141383E-2</v>
      </c>
      <c r="F110" s="2">
        <f t="shared" si="11"/>
        <v>7.9784787325393389E-2</v>
      </c>
      <c r="G110" s="2">
        <f t="shared" si="9"/>
        <v>-3.4262782888252005E-2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4.1520999999999999</v>
      </c>
      <c r="C111" s="2">
        <f t="shared" si="6"/>
        <v>4.4001717056340164</v>
      </c>
      <c r="D111" s="2">
        <f t="shared" si="8"/>
        <v>4.3623348589590618</v>
      </c>
      <c r="E111" s="2">
        <f t="shared" si="7"/>
        <v>3.7836846674954572E-2</v>
      </c>
      <c r="F111" s="2">
        <f t="shared" si="11"/>
        <v>7.1395199195305625E-2</v>
      </c>
      <c r="G111" s="2">
        <f t="shared" si="9"/>
        <v>-3.3558352520351054E-2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4.1520999999999999</v>
      </c>
      <c r="C112" s="2">
        <f t="shared" si="6"/>
        <v>4.3736222124595523</v>
      </c>
      <c r="D112" s="2">
        <f t="shared" si="8"/>
        <v>4.3467619064435752</v>
      </c>
      <c r="E112" s="2">
        <f t="shared" si="7"/>
        <v>2.6860306015977109E-2</v>
      </c>
      <c r="F112" s="2">
        <f t="shared" si="11"/>
        <v>6.2488220559439929E-2</v>
      </c>
      <c r="G112" s="2">
        <f t="shared" si="9"/>
        <v>-3.562791454346282E-2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4.1520999999999999</v>
      </c>
      <c r="C113" s="2">
        <f t="shared" si="6"/>
        <v>4.3325726413119288</v>
      </c>
      <c r="D113" s="2">
        <f t="shared" si="8"/>
        <v>4.332342505966273</v>
      </c>
      <c r="E113" s="2">
        <f t="shared" si="7"/>
        <v>2.3013534565574645E-4</v>
      </c>
      <c r="F113" s="2">
        <f t="shared" si="11"/>
        <v>5.0036603516683098E-2</v>
      </c>
      <c r="G113" s="2">
        <f t="shared" si="9"/>
        <v>-4.9806468171027352E-2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4.1520999999999999</v>
      </c>
      <c r="C114" s="2">
        <f t="shared" si="6"/>
        <v>4.3164230041870164</v>
      </c>
      <c r="D114" s="2">
        <f t="shared" si="8"/>
        <v>4.31899120922803</v>
      </c>
      <c r="E114" s="2">
        <f t="shared" si="7"/>
        <v>-2.568205041013627E-3</v>
      </c>
      <c r="F114" s="2">
        <f t="shared" si="11"/>
        <v>3.9515641805143754E-2</v>
      </c>
      <c r="G114" s="2">
        <f t="shared" si="9"/>
        <v>-4.2083846846157381E-2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4.2275999999999998</v>
      </c>
      <c r="C115" s="2">
        <f t="shared" si="6"/>
        <v>4.3027579266197833</v>
      </c>
      <c r="D115" s="2">
        <f t="shared" si="8"/>
        <v>4.3122214900259541</v>
      </c>
      <c r="E115" s="2">
        <f t="shared" si="7"/>
        <v>-9.4635634061708274E-3</v>
      </c>
      <c r="F115" s="2">
        <f t="shared" si="11"/>
        <v>2.9719800762880839E-2</v>
      </c>
      <c r="G115" s="2">
        <f t="shared" si="9"/>
        <v>-3.9183364169051667E-2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4.2275999999999998</v>
      </c>
      <c r="C116" s="2">
        <f t="shared" si="6"/>
        <v>4.2726105532936627</v>
      </c>
      <c r="D116" s="2">
        <f t="shared" si="8"/>
        <v>4.3059532315055131</v>
      </c>
      <c r="E116" s="2">
        <f t="shared" si="7"/>
        <v>-3.3342678211850441E-2</v>
      </c>
      <c r="F116" s="2">
        <f t="shared" si="11"/>
        <v>1.7107304967934587E-2</v>
      </c>
      <c r="G116" s="2">
        <f t="shared" si="9"/>
        <v>-5.0449983179785024E-2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4.2577999999999996</v>
      </c>
      <c r="C117" s="2">
        <f t="shared" si="6"/>
        <v>4.2482704681715608</v>
      </c>
      <c r="D117" s="2">
        <f t="shared" si="8"/>
        <v>4.3023863254680679</v>
      </c>
      <c r="E117" s="2">
        <f t="shared" si="7"/>
        <v>-5.4115857296507031E-2</v>
      </c>
      <c r="F117" s="2">
        <f t="shared" si="11"/>
        <v>2.8626725150462627E-3</v>
      </c>
      <c r="G117" s="2">
        <f t="shared" si="9"/>
        <v>-5.6978529811553297E-2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4.1748000000000003</v>
      </c>
      <c r="C118" s="2">
        <f t="shared" si="6"/>
        <v>4.2427673192220903</v>
      </c>
      <c r="D118" s="2">
        <f t="shared" si="8"/>
        <v>4.2929354865445077</v>
      </c>
      <c r="E118" s="2">
        <f t="shared" si="7"/>
        <v>-5.0168167322417467E-2</v>
      </c>
      <c r="F118" s="2">
        <f t="shared" si="11"/>
        <v>-7.7434954524464826E-3</v>
      </c>
      <c r="G118" s="2">
        <f t="shared" si="9"/>
        <v>-4.2424671869970981E-2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4.2653999999999996</v>
      </c>
      <c r="C119" s="2">
        <f t="shared" si="6"/>
        <v>4.2520492701109989</v>
      </c>
      <c r="D119" s="2">
        <f t="shared" si="8"/>
        <v>4.2908958208745442</v>
      </c>
      <c r="E119" s="2">
        <f t="shared" si="7"/>
        <v>-3.8846550763545373E-2</v>
      </c>
      <c r="F119" s="2">
        <f t="shared" si="11"/>
        <v>-1.3964106514666261E-2</v>
      </c>
      <c r="G119" s="2">
        <f t="shared" si="9"/>
        <v>-2.4882444248879112E-2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4.2956000000000003</v>
      </c>
      <c r="C120" s="2">
        <f t="shared" si="6"/>
        <v>4.2401647670169993</v>
      </c>
      <c r="D120" s="2">
        <f t="shared" si="8"/>
        <v>4.2912442785875413</v>
      </c>
      <c r="E120" s="2">
        <f t="shared" si="7"/>
        <v>-5.1079511570542024E-2</v>
      </c>
      <c r="F120" s="2">
        <f t="shared" si="11"/>
        <v>-2.1387187525841414E-2</v>
      </c>
      <c r="G120" s="2">
        <f t="shared" si="9"/>
        <v>-2.969232404470061E-2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4.2956000000000003</v>
      </c>
      <c r="C121" s="2">
        <f t="shared" si="6"/>
        <v>4.2266163413220763</v>
      </c>
      <c r="D121" s="2">
        <f t="shared" si="8"/>
        <v>4.2915669246180936</v>
      </c>
      <c r="E121" s="2">
        <f t="shared" si="7"/>
        <v>-6.4950583296017328E-2</v>
      </c>
      <c r="F121" s="2">
        <f t="shared" si="11"/>
        <v>-3.0099866679876599E-2</v>
      </c>
      <c r="G121" s="2">
        <f t="shared" si="9"/>
        <v>-3.4850716616140726E-2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4.2880000000000003</v>
      </c>
      <c r="C122" s="2">
        <f t="shared" si="6"/>
        <v>4.2151522888109874</v>
      </c>
      <c r="D122" s="2">
        <f t="shared" si="8"/>
        <v>4.2913027079797166</v>
      </c>
      <c r="E122" s="2">
        <f t="shared" si="7"/>
        <v>-7.6150419168729222E-2</v>
      </c>
      <c r="F122" s="2">
        <f t="shared" si="11"/>
        <v>-3.9309977177647129E-2</v>
      </c>
      <c r="G122" s="2">
        <f t="shared" si="9"/>
        <v>-3.6840441991082093E-2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4.2880000000000003</v>
      </c>
      <c r="C123" s="2">
        <f t="shared" si="6"/>
        <v>4.2054519366862202</v>
      </c>
      <c r="D123" s="2">
        <f t="shared" si="8"/>
        <v>4.2910580629441819</v>
      </c>
      <c r="E123" s="2">
        <f t="shared" si="7"/>
        <v>-8.5606126257961712E-2</v>
      </c>
      <c r="F123" s="2">
        <f t="shared" si="11"/>
        <v>-4.8569206993710048E-2</v>
      </c>
      <c r="G123" s="2">
        <f t="shared" si="9"/>
        <v>-3.7036919264251664E-2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4.1672000000000002</v>
      </c>
      <c r="C124" s="2">
        <f t="shared" si="6"/>
        <v>4.1972439464268012</v>
      </c>
      <c r="D124" s="2">
        <f t="shared" si="8"/>
        <v>4.2818833916149837</v>
      </c>
      <c r="E124" s="2">
        <f t="shared" si="7"/>
        <v>-8.4639445188182449E-2</v>
      </c>
      <c r="F124" s="2">
        <f t="shared" si="11"/>
        <v>-5.5783254632604529E-2</v>
      </c>
      <c r="G124" s="2">
        <f t="shared" si="9"/>
        <v>-2.8856190555577921E-2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4.2880000000000003</v>
      </c>
      <c r="C125" s="2">
        <f t="shared" si="6"/>
        <v>4.2019141085149858</v>
      </c>
      <c r="D125" s="2">
        <f t="shared" si="8"/>
        <v>4.282336473717578</v>
      </c>
      <c r="E125" s="2">
        <f t="shared" si="7"/>
        <v>-8.0422365202592161E-2</v>
      </c>
      <c r="F125" s="2">
        <f t="shared" si="11"/>
        <v>-6.0711076746602061E-2</v>
      </c>
      <c r="G125" s="2">
        <f t="shared" si="9"/>
        <v>-1.97112884559901E-2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4.4164000000000003</v>
      </c>
      <c r="C126" s="2">
        <f t="shared" si="6"/>
        <v>4.2058657841280649</v>
      </c>
      <c r="D126" s="2">
        <f t="shared" si="8"/>
        <v>4.2922671052940533</v>
      </c>
      <c r="E126" s="2">
        <f t="shared" si="7"/>
        <v>-8.6401321165988421E-2</v>
      </c>
      <c r="F126" s="2">
        <f t="shared" si="11"/>
        <v>-6.584912563047933E-2</v>
      </c>
      <c r="G126" s="2">
        <f t="shared" si="9"/>
        <v>-2.0552195535509091E-2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6">
        <f>TITRES_STAT!D130</f>
        <v>4.4164000000000003</v>
      </c>
      <c r="C127" s="2">
        <f t="shared" si="6"/>
        <v>4.2138556634929776</v>
      </c>
      <c r="D127" s="2">
        <f t="shared" si="8"/>
        <v>4.3014621345315307</v>
      </c>
      <c r="E127" s="2">
        <f t="shared" si="7"/>
        <v>-8.7606471038553124E-2</v>
      </c>
      <c r="F127" s="2">
        <f t="shared" si="11"/>
        <v>-7.0200594712094083E-2</v>
      </c>
      <c r="G127" s="2">
        <f t="shared" si="9"/>
        <v>-1.7405876326459041E-2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6">
        <f>TITRES_STAT!D131</f>
        <v>4.2880000000000003</v>
      </c>
      <c r="C128" s="2">
        <f t="shared" si="6"/>
        <v>4.2078470998786734</v>
      </c>
      <c r="D128" s="2">
        <f t="shared" si="8"/>
        <v>4.3004649393810475</v>
      </c>
      <c r="E128" s="2">
        <f t="shared" si="7"/>
        <v>-9.2617839502374011E-2</v>
      </c>
      <c r="F128" s="2">
        <f t="shared" si="11"/>
        <v>-7.468404367015008E-2</v>
      </c>
      <c r="G128" s="2">
        <f t="shared" si="9"/>
        <v>-1.7933795832223931E-2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4.1898999999999997</v>
      </c>
      <c r="C129" s="2">
        <f t="shared" si="6"/>
        <v>4.2167013922050316</v>
      </c>
      <c r="D129" s="2">
        <f t="shared" si="8"/>
        <v>4.2922749438713401</v>
      </c>
      <c r="E129" s="2">
        <f t="shared" si="7"/>
        <v>-7.5573551666308525E-2</v>
      </c>
      <c r="F129" s="2">
        <f t="shared" si="11"/>
        <v>-7.486194526938178E-2</v>
      </c>
      <c r="G129" s="2">
        <f t="shared" si="9"/>
        <v>-7.1160639692674499E-4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4.1672000000000002</v>
      </c>
      <c r="C130" s="2">
        <f t="shared" si="6"/>
        <v>4.2288396395581032</v>
      </c>
      <c r="D130" s="2">
        <f t="shared" si="8"/>
        <v>4.2830101332142041</v>
      </c>
      <c r="E130" s="2">
        <f t="shared" si="7"/>
        <v>-5.4170493656100938E-2</v>
      </c>
      <c r="F130" s="2">
        <f t="shared" si="11"/>
        <v>-7.0723654946725611E-2</v>
      </c>
      <c r="G130" s="2">
        <f t="shared" si="9"/>
        <v>1.6553161290624674E-2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4.0766</v>
      </c>
      <c r="C131" s="2">
        <f t="shared" si="6"/>
        <v>4.2391104642414721</v>
      </c>
      <c r="D131" s="2">
        <f t="shared" si="8"/>
        <v>4.2677204937168556</v>
      </c>
      <c r="E131" s="2">
        <f t="shared" si="7"/>
        <v>-2.8610029475383492E-2</v>
      </c>
      <c r="F131" s="2">
        <f t="shared" si="11"/>
        <v>-6.2300929852457193E-2</v>
      </c>
      <c r="G131" s="2">
        <f t="shared" si="9"/>
        <v>3.3690900377073701E-2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4.0614999999999997</v>
      </c>
      <c r="C132" s="2">
        <f t="shared" si="6"/>
        <v>4.2466319312812457</v>
      </c>
      <c r="D132" s="2">
        <f t="shared" si="8"/>
        <v>4.2524449015896808</v>
      </c>
      <c r="E132" s="2">
        <f t="shared" si="7"/>
        <v>-5.8129703084350837E-3</v>
      </c>
      <c r="F132" s="2">
        <f t="shared" si="11"/>
        <v>-5.1003337943652777E-2</v>
      </c>
      <c r="G132" s="2">
        <f t="shared" si="9"/>
        <v>4.5190367635217693E-2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4.0614999999999997</v>
      </c>
      <c r="C133" s="2">
        <f t="shared" si="6"/>
        <v>4.252996249545669</v>
      </c>
      <c r="D133" s="2">
        <f t="shared" si="8"/>
        <v>4.2383008348052602</v>
      </c>
      <c r="E133" s="2">
        <f t="shared" si="7"/>
        <v>1.4695414740408808E-2</v>
      </c>
      <c r="F133" s="2">
        <f t="shared" si="11"/>
        <v>-3.7863587406840461E-2</v>
      </c>
      <c r="G133" s="2">
        <f t="shared" si="9"/>
        <v>5.2559002147249269E-2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4.0614999999999997</v>
      </c>
      <c r="C134" s="2">
        <f t="shared" si="6"/>
        <v>4.239796826538643</v>
      </c>
      <c r="D134" s="2">
        <f t="shared" si="8"/>
        <v>4.2252044766715375</v>
      </c>
      <c r="E134" s="2">
        <f t="shared" si="7"/>
        <v>1.4592349867105447E-2</v>
      </c>
      <c r="F134" s="2">
        <f t="shared" si="11"/>
        <v>-2.737239995205128E-2</v>
      </c>
      <c r="G134" s="2">
        <f t="shared" si="9"/>
        <v>4.1964749819156724E-2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4.0540000000000003</v>
      </c>
      <c r="C135" s="2">
        <f t="shared" si="6"/>
        <v>4.2472126993788519</v>
      </c>
      <c r="D135" s="2">
        <f t="shared" si="8"/>
        <v>4.2125226635847568</v>
      </c>
      <c r="E135" s="2">
        <f t="shared" si="7"/>
        <v>3.4690035794095131E-2</v>
      </c>
      <c r="F135" s="2">
        <f t="shared" si="11"/>
        <v>-1.4959912802821999E-2</v>
      </c>
      <c r="G135" s="2">
        <f t="shared" si="9"/>
        <v>4.9649948596917126E-2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3.9331999999999998</v>
      </c>
      <c r="C136" s="2">
        <f t="shared" si="6"/>
        <v>4.2732415148590288</v>
      </c>
      <c r="D136" s="2">
        <f t="shared" si="8"/>
        <v>4.1918320959118116</v>
      </c>
      <c r="E136" s="2">
        <f t="shared" si="7"/>
        <v>8.1409418947217205E-2</v>
      </c>
      <c r="F136" s="2">
        <f t="shared" si="11"/>
        <v>4.3139535471858424E-3</v>
      </c>
      <c r="G136" s="2">
        <f t="shared" si="9"/>
        <v>7.7095465400031357E-2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3.9331999999999998</v>
      </c>
      <c r="C137" s="2">
        <f t="shared" si="6"/>
        <v>4.2952658971884086</v>
      </c>
      <c r="D137" s="2">
        <f t="shared" si="8"/>
        <v>4.1726741628813073</v>
      </c>
      <c r="E137" s="2">
        <f t="shared" si="7"/>
        <v>0.12259173430710124</v>
      </c>
      <c r="F137" s="2">
        <f t="shared" si="11"/>
        <v>2.7969509699168924E-2</v>
      </c>
      <c r="G137" s="2">
        <f t="shared" si="9"/>
        <v>9.462222460793232E-2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3.9331999999999998</v>
      </c>
      <c r="C138" s="2">
        <f t="shared" si="6"/>
        <v>4.2941480668517302</v>
      </c>
      <c r="D138" s="2">
        <f t="shared" si="8"/>
        <v>4.1549353360012109</v>
      </c>
      <c r="E138" s="2">
        <f t="shared" si="7"/>
        <v>0.13921273085051933</v>
      </c>
      <c r="F138" s="2">
        <f t="shared" si="11"/>
        <v>5.0218153929439013E-2</v>
      </c>
      <c r="G138" s="2">
        <f t="shared" si="9"/>
        <v>8.8994576921080315E-2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3.9634</v>
      </c>
      <c r="C139" s="2">
        <f t="shared" si="6"/>
        <v>4.2781099027206944</v>
      </c>
      <c r="D139" s="2">
        <f t="shared" si="8"/>
        <v>4.140747533334455</v>
      </c>
      <c r="E139" s="2">
        <f t="shared" si="7"/>
        <v>0.13736236938623936</v>
      </c>
      <c r="F139" s="2">
        <f t="shared" si="11"/>
        <v>6.7646997020799085E-2</v>
      </c>
      <c r="G139" s="2">
        <f t="shared" si="9"/>
        <v>6.9715372365440273E-2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3.82</v>
      </c>
      <c r="C140" s="2">
        <f t="shared" si="6"/>
        <v>4.2610468407636644</v>
      </c>
      <c r="D140" s="2">
        <f t="shared" si="8"/>
        <v>4.1169884567911623</v>
      </c>
      <c r="E140" s="2">
        <f t="shared" si="7"/>
        <v>0.14405838397250204</v>
      </c>
      <c r="F140" s="2">
        <f t="shared" si="11"/>
        <v>8.2929274411139675E-2</v>
      </c>
      <c r="G140" s="2">
        <f t="shared" si="9"/>
        <v>6.112910956136236E-2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3.9257</v>
      </c>
      <c r="C141" s="2">
        <f t="shared" si="6"/>
        <v>4.2326704037231009</v>
      </c>
      <c r="D141" s="2">
        <f t="shared" si="8"/>
        <v>4.1028189414732985</v>
      </c>
      <c r="E141" s="2">
        <f t="shared" si="7"/>
        <v>0.12985146224980237</v>
      </c>
      <c r="F141" s="2">
        <f t="shared" si="11"/>
        <v>9.2313711978872226E-2</v>
      </c>
      <c r="G141" s="2">
        <f t="shared" si="9"/>
        <v>3.7537750270930148E-2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3.9257</v>
      </c>
      <c r="C142" s="2">
        <f t="shared" si="6"/>
        <v>4.2063364954580083</v>
      </c>
      <c r="D142" s="2">
        <f t="shared" si="8"/>
        <v>4.0896990198826844</v>
      </c>
      <c r="E142" s="2">
        <f t="shared" si="7"/>
        <v>0.11663747557532389</v>
      </c>
      <c r="F142" s="2">
        <f t="shared" si="11"/>
        <v>9.7178464698162562E-2</v>
      </c>
      <c r="G142" s="2">
        <f t="shared" si="9"/>
        <v>1.9459010877161328E-2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3.9257</v>
      </c>
      <c r="C143" s="2">
        <f t="shared" ref="C143:C206" si="12">$C$4*B133+C142*(1-$C$4)</f>
        <v>4.1840539576952374</v>
      </c>
      <c r="D143" s="2">
        <f t="shared" si="8"/>
        <v>4.0775509443358189</v>
      </c>
      <c r="E143" s="2">
        <f t="shared" si="7"/>
        <v>0.10650301335941847</v>
      </c>
      <c r="F143" s="2">
        <f t="shared" si="11"/>
        <v>9.904337443041375E-2</v>
      </c>
      <c r="G143" s="2">
        <f t="shared" si="9"/>
        <v>7.4596389290047249E-3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3.903</v>
      </c>
      <c r="C144" s="2">
        <f t="shared" si="12"/>
        <v>4.1651995026652013</v>
      </c>
      <c r="D144" s="2">
        <f t="shared" si="8"/>
        <v>4.0646212447553882</v>
      </c>
      <c r="E144" s="2">
        <f t="shared" si="7"/>
        <v>0.10057825790981312</v>
      </c>
      <c r="F144" s="2">
        <f t="shared" si="11"/>
        <v>9.9350351126293632E-2</v>
      </c>
      <c r="G144" s="2">
        <f t="shared" si="9"/>
        <v>1.2279067835194862E-3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3.903</v>
      </c>
      <c r="C145" s="2">
        <f t="shared" si="12"/>
        <v>4.1480918868705547</v>
      </c>
      <c r="D145" s="2">
        <f t="shared" si="8"/>
        <v>4.052649300699434</v>
      </c>
      <c r="E145" s="2">
        <f t="shared" si="7"/>
        <v>9.544258617112078E-2</v>
      </c>
      <c r="F145" s="2">
        <f t="shared" si="11"/>
        <v>9.8568798135259067E-2</v>
      </c>
      <c r="G145" s="2">
        <f t="shared" si="9"/>
        <v>-3.1262119641382868E-3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6">
        <f>TITRES_STAT!D149</f>
        <v>3.7747000000000002</v>
      </c>
      <c r="C146" s="2">
        <f t="shared" si="12"/>
        <v>4.1150315965827771</v>
      </c>
      <c r="D146" s="2">
        <f t="shared" si="8"/>
        <v>4.0320604636105868</v>
      </c>
      <c r="E146" s="2">
        <f t="shared" si="7"/>
        <v>8.2971132972190276E-2</v>
      </c>
      <c r="F146" s="2">
        <f t="shared" si="11"/>
        <v>9.5449265102645314E-2</v>
      </c>
      <c r="G146" s="2">
        <f t="shared" si="9"/>
        <v>-1.2478132130455039E-2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3.8803999999999998</v>
      </c>
      <c r="C147" s="2">
        <f t="shared" si="12"/>
        <v>4.0870575048008115</v>
      </c>
      <c r="D147" s="2">
        <f t="shared" si="8"/>
        <v>4.0208263551949877</v>
      </c>
      <c r="E147" s="2">
        <f t="shared" si="7"/>
        <v>6.623114960582388E-2</v>
      </c>
      <c r="F147" s="2">
        <f t="shared" si="11"/>
        <v>8.9605642003281041E-2</v>
      </c>
      <c r="G147" s="2">
        <f t="shared" si="9"/>
        <v>-2.3374492397457161E-2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3.7671000000000001</v>
      </c>
      <c r="C148" s="2">
        <f t="shared" si="12"/>
        <v>4.0633871194468405</v>
      </c>
      <c r="D148" s="2">
        <f t="shared" si="8"/>
        <v>4.0020318103657297</v>
      </c>
      <c r="E148" s="2">
        <f t="shared" si="7"/>
        <v>6.1355309081110754E-2</v>
      </c>
      <c r="F148" s="2">
        <f t="shared" si="11"/>
        <v>8.3955575418846989E-2</v>
      </c>
      <c r="G148" s="2">
        <f t="shared" si="9"/>
        <v>-2.2600266337736236E-2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3.8879000000000001</v>
      </c>
      <c r="C149" s="2">
        <f t="shared" si="12"/>
        <v>4.0480044856857882</v>
      </c>
      <c r="D149" s="2">
        <f t="shared" si="8"/>
        <v>3.9935776021904905</v>
      </c>
      <c r="E149" s="2">
        <f t="shared" si="7"/>
        <v>5.4426883495297673E-2</v>
      </c>
      <c r="F149" s="2">
        <f t="shared" si="11"/>
        <v>7.8049837034137134E-2</v>
      </c>
      <c r="G149" s="2">
        <f t="shared" si="9"/>
        <v>-2.3622953538839461E-2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3.8879000000000001</v>
      </c>
      <c r="C150" s="2">
        <f t="shared" si="12"/>
        <v>4.0129268725033587</v>
      </c>
      <c r="D150" s="2">
        <f t="shared" si="8"/>
        <v>3.9857496316578613</v>
      </c>
      <c r="E150" s="2">
        <f t="shared" si="7"/>
        <v>2.717724084549733E-2</v>
      </c>
      <c r="F150" s="2">
        <f t="shared" si="11"/>
        <v>6.7875317796409179E-2</v>
      </c>
      <c r="G150" s="2">
        <f t="shared" si="9"/>
        <v>-4.0698076950911849E-2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3.7747000000000002</v>
      </c>
      <c r="C151" s="2">
        <f t="shared" si="12"/>
        <v>3.9995073536566883</v>
      </c>
      <c r="D151" s="2">
        <f t="shared" si="8"/>
        <v>3.9701163256091307</v>
      </c>
      <c r="E151" s="2">
        <f t="shared" si="7"/>
        <v>2.9391028047557555E-2</v>
      </c>
      <c r="F151" s="2">
        <f t="shared" si="11"/>
        <v>6.017845984663886E-2</v>
      </c>
      <c r="G151" s="2">
        <f t="shared" si="9"/>
        <v>-3.0787431799081305E-2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3.7747000000000002</v>
      </c>
      <c r="C152" s="2">
        <f t="shared" si="12"/>
        <v>3.988152376171044</v>
      </c>
      <c r="D152" s="2">
        <f t="shared" si="8"/>
        <v>3.9556410422306767</v>
      </c>
      <c r="E152" s="2">
        <f t="shared" si="7"/>
        <v>3.2511333940367315E-2</v>
      </c>
      <c r="F152" s="2">
        <f t="shared" si="11"/>
        <v>5.4645034665384548E-2</v>
      </c>
      <c r="G152" s="2">
        <f t="shared" si="9"/>
        <v>-2.2133700725017233E-2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3.9257</v>
      </c>
      <c r="C153" s="2">
        <f t="shared" si="12"/>
        <v>3.9785443182985758</v>
      </c>
      <c r="D153" s="2">
        <f t="shared" si="8"/>
        <v>3.9534231872506265</v>
      </c>
      <c r="E153" s="2">
        <f t="shared" si="7"/>
        <v>2.512113104794933E-2</v>
      </c>
      <c r="F153" s="2">
        <f t="shared" si="11"/>
        <v>4.8740253941897509E-2</v>
      </c>
      <c r="G153" s="2">
        <f t="shared" si="9"/>
        <v>-2.3619122893948179E-2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4.0388999999999999</v>
      </c>
      <c r="C154" s="2">
        <f t="shared" si="12"/>
        <v>3.9669221154834102</v>
      </c>
      <c r="D154" s="2">
        <f t="shared" si="8"/>
        <v>3.9597548030098393</v>
      </c>
      <c r="E154" s="2">
        <f t="shared" si="7"/>
        <v>7.1673124735709415E-3</v>
      </c>
      <c r="F154" s="2">
        <f t="shared" si="11"/>
        <v>4.0425665648232197E-2</v>
      </c>
      <c r="G154" s="2">
        <f t="shared" si="9"/>
        <v>-3.3258353174661255E-2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4.1369999999999996</v>
      </c>
      <c r="C155" s="2">
        <f t="shared" si="12"/>
        <v>3.9570879438705782</v>
      </c>
      <c r="D155" s="2">
        <f t="shared" si="8"/>
        <v>3.9728840768609621</v>
      </c>
      <c r="E155" s="2">
        <f t="shared" si="7"/>
        <v>-1.579613299038396E-2</v>
      </c>
      <c r="F155" s="2">
        <f t="shared" si="11"/>
        <v>2.9181305920508965E-2</v>
      </c>
      <c r="G155" s="2">
        <f t="shared" si="9"/>
        <v>-4.4977438910892925E-2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4.0162000000000004</v>
      </c>
      <c r="C156" s="2">
        <f t="shared" si="12"/>
        <v>3.9290282601981819</v>
      </c>
      <c r="D156" s="2">
        <f t="shared" si="8"/>
        <v>3.9760926637601499</v>
      </c>
      <c r="E156" s="2">
        <f t="shared" ref="E156:E219" si="13">C156-D156</f>
        <v>-4.706440356196806E-2</v>
      </c>
      <c r="F156" s="2">
        <f t="shared" si="11"/>
        <v>1.3932164024013561E-2</v>
      </c>
      <c r="G156" s="2">
        <f t="shared" si="9"/>
        <v>-6.0996567585981619E-2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4.0766</v>
      </c>
      <c r="C157" s="2">
        <f t="shared" si="12"/>
        <v>3.921546989398462</v>
      </c>
      <c r="D157" s="2">
        <f t="shared" ref="D157:D220" si="14">$D$4*B157+(1-$D$4)*D156</f>
        <v>3.9835376516297685</v>
      </c>
      <c r="E157" s="2">
        <f t="shared" si="13"/>
        <v>-6.1990662231306448E-2</v>
      </c>
      <c r="F157" s="2">
        <f t="shared" si="11"/>
        <v>-1.2524012270504412E-3</v>
      </c>
      <c r="G157" s="2">
        <f t="shared" si="9"/>
        <v>-6.0738261004256007E-2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3.8955000000000002</v>
      </c>
      <c r="C158" s="2">
        <f t="shared" si="12"/>
        <v>3.8977859141063909</v>
      </c>
      <c r="D158" s="2">
        <f t="shared" si="14"/>
        <v>3.9770163441016373</v>
      </c>
      <c r="E158" s="2">
        <f t="shared" si="13"/>
        <v>-7.9230429995246432E-2</v>
      </c>
      <c r="F158" s="2">
        <f t="shared" si="11"/>
        <v>-1.6848006980689639E-2</v>
      </c>
      <c r="G158" s="2">
        <f t="shared" si="9"/>
        <v>-6.2382423014556793E-2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4.0011000000000001</v>
      </c>
      <c r="C159" s="2">
        <f t="shared" si="12"/>
        <v>3.8962650042438693</v>
      </c>
      <c r="D159" s="2">
        <f t="shared" si="14"/>
        <v>3.9788003186126271</v>
      </c>
      <c r="E159" s="2">
        <f t="shared" si="13"/>
        <v>-8.2535314368757717E-2</v>
      </c>
      <c r="F159" s="2">
        <f t="shared" si="11"/>
        <v>-2.9985468458303254E-2</v>
      </c>
      <c r="G159" s="2">
        <f t="shared" si="9"/>
        <v>-5.254984591045446E-2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6">
        <f>TITRES_STAT!D163</f>
        <v>4.0766</v>
      </c>
      <c r="C160" s="2">
        <f t="shared" si="12"/>
        <v>3.8949780805140435</v>
      </c>
      <c r="D160" s="2">
        <f t="shared" si="14"/>
        <v>3.986044739456136</v>
      </c>
      <c r="E160" s="2">
        <f t="shared" si="13"/>
        <v>-9.1066658942092538E-2</v>
      </c>
      <c r="F160" s="2">
        <f t="shared" si="11"/>
        <v>-4.2201706555061114E-2</v>
      </c>
      <c r="G160" s="2">
        <f t="shared" si="9"/>
        <v>-4.8864952387031424E-2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6">
        <f>TITRES_STAT!D164</f>
        <v>4.0011000000000001</v>
      </c>
      <c r="C161" s="2">
        <f t="shared" si="12"/>
        <v>3.8764737604349602</v>
      </c>
      <c r="D161" s="2">
        <f t="shared" si="14"/>
        <v>3.9871599439408669</v>
      </c>
      <c r="E161" s="2">
        <f t="shared" si="13"/>
        <v>-0.11068618350590675</v>
      </c>
      <c r="F161" s="2">
        <f t="shared" si="11"/>
        <v>-5.5898601945230247E-2</v>
      </c>
      <c r="G161" s="2">
        <f t="shared" si="9"/>
        <v>-5.4787581560676507E-2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6">
        <f>TITRES_STAT!D165</f>
        <v>3.8879000000000001</v>
      </c>
      <c r="C162" s="2">
        <f t="shared" si="12"/>
        <v>3.860816258829582</v>
      </c>
      <c r="D162" s="2">
        <f t="shared" si="14"/>
        <v>3.9798073555008031</v>
      </c>
      <c r="E162" s="2">
        <f t="shared" si="13"/>
        <v>-0.1189910966712211</v>
      </c>
      <c r="F162" s="2">
        <f t="shared" si="11"/>
        <v>-6.8517100890428423E-2</v>
      </c>
      <c r="G162" s="2">
        <f t="shared" si="9"/>
        <v>-5.0473995780792674E-2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3.9634</v>
      </c>
      <c r="C163" s="2">
        <f t="shared" si="12"/>
        <v>3.8707983728558002</v>
      </c>
      <c r="D163" s="2">
        <f t="shared" si="14"/>
        <v>3.9785919958340767</v>
      </c>
      <c r="E163" s="2">
        <f t="shared" si="13"/>
        <v>-0.10779362297827655</v>
      </c>
      <c r="F163" s="2">
        <f t="shared" si="11"/>
        <v>-7.6372405307998048E-2</v>
      </c>
      <c r="G163" s="2">
        <f t="shared" si="9"/>
        <v>-3.1421217670278501E-2</v>
      </c>
      <c r="H163" s="2" t="str">
        <f t="shared" si="10"/>
        <v>Hold</v>
      </c>
    </row>
    <row r="164" spans="1:8" ht="13.5" x14ac:dyDescent="0.25">
      <c r="A164" s="3">
        <f>TITRES_STAT!B167</f>
        <v>42242</v>
      </c>
      <c r="B164" s="6">
        <f>TITRES_STAT!D167</f>
        <v>4.0312999999999999</v>
      </c>
      <c r="C164" s="2">
        <f t="shared" si="12"/>
        <v>3.8966601616472158</v>
      </c>
      <c r="D164" s="2">
        <f t="shared" si="14"/>
        <v>3.98249629243896</v>
      </c>
      <c r="E164" s="2">
        <f t="shared" si="13"/>
        <v>-8.5836130791744125E-2</v>
      </c>
      <c r="F164" s="2">
        <f t="shared" si="11"/>
        <v>-7.8265150404747269E-2</v>
      </c>
      <c r="G164" s="2">
        <f t="shared" ref="G164:G227" si="15">E164-F164</f>
        <v>-7.5709803869968562E-3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42243</v>
      </c>
      <c r="B165" s="6">
        <f>TITRES_STAT!D168</f>
        <v>4.0388999999999999</v>
      </c>
      <c r="C165" s="2">
        <f t="shared" si="12"/>
        <v>3.9336355213937981</v>
      </c>
      <c r="D165" s="2">
        <f t="shared" si="14"/>
        <v>3.986674344850889</v>
      </c>
      <c r="E165" s="2">
        <f t="shared" si="13"/>
        <v>-5.3038823457090878E-2</v>
      </c>
      <c r="F165" s="2">
        <f t="shared" ref="F165:F228" si="17">(E165*(2/(10)))+((1-(2/10))*F164)</f>
        <v>-7.3219885015215994E-2</v>
      </c>
      <c r="G165" s="2">
        <f t="shared" si="15"/>
        <v>2.0181061558125116E-2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4.0388999999999999</v>
      </c>
      <c r="C166" s="2">
        <f t="shared" si="12"/>
        <v>3.9463377488716755</v>
      </c>
      <c r="D166" s="2">
        <f t="shared" si="14"/>
        <v>3.990542911898971</v>
      </c>
      <c r="E166" s="2">
        <f t="shared" si="13"/>
        <v>-4.4205163027295491E-2</v>
      </c>
      <c r="F166" s="2">
        <f t="shared" si="17"/>
        <v>-6.7416940617631899E-2</v>
      </c>
      <c r="G166" s="2">
        <f t="shared" si="15"/>
        <v>2.3211777590336408E-2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3.9180999999999999</v>
      </c>
      <c r="C167" s="2">
        <f t="shared" si="12"/>
        <v>3.9663780951991101</v>
      </c>
      <c r="D167" s="2">
        <f t="shared" si="14"/>
        <v>3.9851767702768246</v>
      </c>
      <c r="E167" s="2">
        <f t="shared" si="13"/>
        <v>-1.8798675077714488E-2</v>
      </c>
      <c r="F167" s="2">
        <f t="shared" si="17"/>
        <v>-5.7693287509648424E-2</v>
      </c>
      <c r="G167" s="2">
        <f t="shared" si="15"/>
        <v>3.8894612431933935E-2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3.7747000000000002</v>
      </c>
      <c r="C168" s="2">
        <f t="shared" si="12"/>
        <v>3.9554737728607856</v>
      </c>
      <c r="D168" s="2">
        <f t="shared" si="14"/>
        <v>3.9695858984044672</v>
      </c>
      <c r="E168" s="2">
        <f t="shared" si="13"/>
        <v>-1.4112125543681575E-2</v>
      </c>
      <c r="F168" s="2">
        <f t="shared" si="17"/>
        <v>-4.8977055116455059E-2</v>
      </c>
      <c r="G168" s="2">
        <f t="shared" si="15"/>
        <v>3.4864929572773484E-2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3.7671000000000001</v>
      </c>
      <c r="C169" s="2">
        <f t="shared" si="12"/>
        <v>3.962493192420665</v>
      </c>
      <c r="D169" s="2">
        <f t="shared" si="14"/>
        <v>3.954586942967099</v>
      </c>
      <c r="E169" s="2">
        <f t="shared" si="13"/>
        <v>7.9062494535659944E-3</v>
      </c>
      <c r="F169" s="2">
        <f t="shared" si="17"/>
        <v>-3.760039420245085E-2</v>
      </c>
      <c r="G169" s="2">
        <f t="shared" si="15"/>
        <v>4.5506643656016844E-2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3.5935000000000001</v>
      </c>
      <c r="C170" s="2">
        <f t="shared" si="12"/>
        <v>3.9800480858944089</v>
      </c>
      <c r="D170" s="2">
        <f t="shared" si="14"/>
        <v>3.927839762006573</v>
      </c>
      <c r="E170" s="2">
        <f t="shared" si="13"/>
        <v>5.2208323887835917E-2</v>
      </c>
      <c r="F170" s="2">
        <f t="shared" si="17"/>
        <v>-1.9638650584393496E-2</v>
      </c>
      <c r="G170" s="2">
        <f t="shared" si="15"/>
        <v>7.1846974472229416E-2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3.4878</v>
      </c>
      <c r="C171" s="2">
        <f t="shared" si="12"/>
        <v>3.9832868419106537</v>
      </c>
      <c r="D171" s="2">
        <f t="shared" si="14"/>
        <v>3.8952442240801601</v>
      </c>
      <c r="E171" s="2">
        <f t="shared" si="13"/>
        <v>8.8042617830493608E-2</v>
      </c>
      <c r="F171" s="2">
        <f t="shared" si="17"/>
        <v>1.8976030985839235E-3</v>
      </c>
      <c r="G171" s="2">
        <f t="shared" si="15"/>
        <v>8.6145014731909691E-2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3.3896999999999999</v>
      </c>
      <c r="C172" s="2">
        <f t="shared" si="12"/>
        <v>3.9686119431551687</v>
      </c>
      <c r="D172" s="2">
        <f t="shared" si="14"/>
        <v>3.857796503777926</v>
      </c>
      <c r="E172" s="2">
        <f t="shared" si="13"/>
        <v>0.1108154393772427</v>
      </c>
      <c r="F172" s="2">
        <f t="shared" si="17"/>
        <v>2.3681170354315679E-2</v>
      </c>
      <c r="G172" s="2">
        <f t="shared" si="15"/>
        <v>8.7134269022927022E-2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3.3746</v>
      </c>
      <c r="C173" s="2">
        <f t="shared" si="12"/>
        <v>3.9678101057466812</v>
      </c>
      <c r="D173" s="2">
        <f t="shared" si="14"/>
        <v>3.822004170164746</v>
      </c>
      <c r="E173" s="2">
        <f t="shared" si="13"/>
        <v>0.14580593558193522</v>
      </c>
      <c r="F173" s="2">
        <f t="shared" si="17"/>
        <v>4.8106123399839593E-2</v>
      </c>
      <c r="G173" s="2">
        <f t="shared" si="15"/>
        <v>9.7699812182095627E-2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3.2235999999999998</v>
      </c>
      <c r="C174" s="2">
        <f t="shared" si="12"/>
        <v>3.9775777817856532</v>
      </c>
      <c r="D174" s="2">
        <f t="shared" si="14"/>
        <v>3.7776779353377274</v>
      </c>
      <c r="E174" s="2">
        <f t="shared" si="13"/>
        <v>0.1998998464479258</v>
      </c>
      <c r="F174" s="2">
        <f t="shared" si="17"/>
        <v>7.8464868009456845E-2</v>
      </c>
      <c r="G174" s="2">
        <f t="shared" si="15"/>
        <v>0.12143497843846895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3.2612999999999999</v>
      </c>
      <c r="C175" s="2">
        <f t="shared" si="12"/>
        <v>3.9870119692032451</v>
      </c>
      <c r="D175" s="2">
        <f t="shared" si="14"/>
        <v>3.7394277179053033</v>
      </c>
      <c r="E175" s="2">
        <f t="shared" si="13"/>
        <v>0.24758425129794182</v>
      </c>
      <c r="F175" s="2">
        <f t="shared" si="17"/>
        <v>0.11228874466715384</v>
      </c>
      <c r="G175" s="2">
        <f t="shared" si="15"/>
        <v>0.13529550663078799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3.1179000000000001</v>
      </c>
      <c r="C176" s="2">
        <f t="shared" si="12"/>
        <v>3.9949947431719766</v>
      </c>
      <c r="D176" s="2">
        <f t="shared" si="14"/>
        <v>3.6933886276900956</v>
      </c>
      <c r="E176" s="2">
        <f t="shared" si="13"/>
        <v>0.30160611548188099</v>
      </c>
      <c r="F176" s="2">
        <f t="shared" si="17"/>
        <v>0.15015221883009927</v>
      </c>
      <c r="G176" s="2">
        <f t="shared" si="15"/>
        <v>0.15145389665178172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3.0045999999999999</v>
      </c>
      <c r="C177" s="2">
        <f t="shared" si="12"/>
        <v>3.9831647826839802</v>
      </c>
      <c r="D177" s="2">
        <f t="shared" si="14"/>
        <v>3.6423672478611997</v>
      </c>
      <c r="E177" s="2">
        <f t="shared" si="13"/>
        <v>0.34079753482278052</v>
      </c>
      <c r="F177" s="2">
        <f t="shared" si="17"/>
        <v>0.18828128202863553</v>
      </c>
      <c r="G177" s="2">
        <f t="shared" si="15"/>
        <v>0.15251625279414499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2.8763000000000001</v>
      </c>
      <c r="C178" s="2">
        <f t="shared" si="12"/>
        <v>3.9510932776556755</v>
      </c>
      <c r="D178" s="2">
        <f t="shared" si="14"/>
        <v>3.5856215257974071</v>
      </c>
      <c r="E178" s="2">
        <f t="shared" si="13"/>
        <v>0.36547175185826841</v>
      </c>
      <c r="F178" s="2">
        <f t="shared" si="17"/>
        <v>0.22371937599456213</v>
      </c>
      <c r="G178" s="2">
        <f t="shared" si="15"/>
        <v>0.14175237586370629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3.0424000000000002</v>
      </c>
      <c r="C179" s="2">
        <f t="shared" si="12"/>
        <v>3.9227866195548025</v>
      </c>
      <c r="D179" s="2">
        <f t="shared" si="14"/>
        <v>3.5453828942568584</v>
      </c>
      <c r="E179" s="2">
        <f t="shared" si="13"/>
        <v>0.37740372529794408</v>
      </c>
      <c r="F179" s="2">
        <f t="shared" si="17"/>
        <v>0.25445624585523852</v>
      </c>
      <c r="G179" s="2">
        <f t="shared" si="15"/>
        <v>0.12294747944270557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2.9441999999999999</v>
      </c>
      <c r="C180" s="2">
        <f t="shared" si="12"/>
        <v>3.8721271396232941</v>
      </c>
      <c r="D180" s="2">
        <f t="shared" si="14"/>
        <v>3.5008508280156097</v>
      </c>
      <c r="E180" s="2">
        <f t="shared" si="13"/>
        <v>0.37127631160768448</v>
      </c>
      <c r="F180" s="2">
        <f t="shared" si="17"/>
        <v>0.27782025900572771</v>
      </c>
      <c r="G180" s="2">
        <f t="shared" si="15"/>
        <v>9.3456052601956774E-2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3.1027999999999998</v>
      </c>
      <c r="C181" s="2">
        <f t="shared" si="12"/>
        <v>3.8129998873735564</v>
      </c>
      <c r="D181" s="2">
        <f t="shared" si="14"/>
        <v>3.4713655814959345</v>
      </c>
      <c r="E181" s="2">
        <f t="shared" si="13"/>
        <v>0.34163430587762189</v>
      </c>
      <c r="F181" s="2">
        <f t="shared" si="17"/>
        <v>0.29058306838010656</v>
      </c>
      <c r="G181" s="2">
        <f t="shared" si="15"/>
        <v>5.1051237497515334E-2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3.1027999999999998</v>
      </c>
      <c r="C182" s="2">
        <f t="shared" si="12"/>
        <v>3.7478768277776249</v>
      </c>
      <c r="D182" s="2">
        <f t="shared" si="14"/>
        <v>3.4440644273110501</v>
      </c>
      <c r="E182" s="2">
        <f t="shared" si="13"/>
        <v>0.30381240046657476</v>
      </c>
      <c r="F182" s="2">
        <f t="shared" si="17"/>
        <v>0.2932289347974002</v>
      </c>
      <c r="G182" s="2">
        <f t="shared" si="15"/>
        <v>1.0583465669174563E-2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3.0122</v>
      </c>
      <c r="C183" s="2">
        <f t="shared" si="12"/>
        <v>3.6904496235041444</v>
      </c>
      <c r="D183" s="2">
        <f t="shared" si="14"/>
        <v>3.4120744697324534</v>
      </c>
      <c r="E183" s="2">
        <f t="shared" si="13"/>
        <v>0.27837515377169098</v>
      </c>
      <c r="F183" s="2">
        <f t="shared" si="17"/>
        <v>0.29025817859225839</v>
      </c>
      <c r="G183" s="2">
        <f t="shared" si="15"/>
        <v>-1.1883024820567412E-2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2.9820000000000002</v>
      </c>
      <c r="C184" s="2">
        <f t="shared" si="12"/>
        <v>3.6186266045035067</v>
      </c>
      <c r="D184" s="2">
        <f t="shared" si="14"/>
        <v>3.3802171016041234</v>
      </c>
      <c r="E184" s="2">
        <f t="shared" si="13"/>
        <v>0.23840950289938334</v>
      </c>
      <c r="F184" s="2">
        <f t="shared" si="17"/>
        <v>0.27988844345368336</v>
      </c>
      <c r="G184" s="2">
        <f t="shared" si="15"/>
        <v>-4.1478940554300014E-2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2.8687</v>
      </c>
      <c r="C185" s="2">
        <f t="shared" si="12"/>
        <v>3.5636532807337367</v>
      </c>
      <c r="D185" s="2">
        <f t="shared" si="14"/>
        <v>3.3423269459297438</v>
      </c>
      <c r="E185" s="2">
        <f t="shared" si="13"/>
        <v>0.22132633480399289</v>
      </c>
      <c r="F185" s="2">
        <f t="shared" si="17"/>
        <v>0.26817602172374527</v>
      </c>
      <c r="G185" s="2">
        <f t="shared" si="15"/>
        <v>-4.6849686919752387E-2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2.8687</v>
      </c>
      <c r="C186" s="2">
        <f t="shared" si="12"/>
        <v>3.4950758529285464</v>
      </c>
      <c r="D186" s="2">
        <f t="shared" si="14"/>
        <v>3.3072434684534664</v>
      </c>
      <c r="E186" s="2">
        <f t="shared" si="13"/>
        <v>0.18783238447507999</v>
      </c>
      <c r="F186" s="2">
        <f t="shared" si="17"/>
        <v>0.25210729427401224</v>
      </c>
      <c r="G186" s="2">
        <f t="shared" si="15"/>
        <v>-6.4274909798932245E-2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2.8612000000000002</v>
      </c>
      <c r="C187" s="2">
        <f t="shared" si="12"/>
        <v>3.4196180294010778</v>
      </c>
      <c r="D187" s="2">
        <f t="shared" si="14"/>
        <v>3.2742032115309874</v>
      </c>
      <c r="E187" s="2">
        <f t="shared" si="13"/>
        <v>0.14541481787009047</v>
      </c>
      <c r="F187" s="2">
        <f t="shared" si="17"/>
        <v>0.23076879899322791</v>
      </c>
      <c r="G187" s="2">
        <f t="shared" si="15"/>
        <v>-8.535398112313744E-2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2.6951000000000001</v>
      </c>
      <c r="C188" s="2">
        <f t="shared" si="12"/>
        <v>3.3360306402624507</v>
      </c>
      <c r="D188" s="2">
        <f t="shared" si="14"/>
        <v>3.2313066773435071</v>
      </c>
      <c r="E188" s="2">
        <f t="shared" si="13"/>
        <v>0.10472396291894359</v>
      </c>
      <c r="F188" s="2">
        <f t="shared" si="17"/>
        <v>0.20555983177837106</v>
      </c>
      <c r="G188" s="2">
        <f t="shared" si="15"/>
        <v>-0.10083586885942747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2.5743</v>
      </c>
      <c r="C189" s="2">
        <f t="shared" si="12"/>
        <v>3.2908566956066889</v>
      </c>
      <c r="D189" s="2">
        <f t="shared" si="14"/>
        <v>3.1826395160588028</v>
      </c>
      <c r="E189" s="2">
        <f t="shared" si="13"/>
        <v>0.10821717954788612</v>
      </c>
      <c r="F189" s="2">
        <f t="shared" si="17"/>
        <v>0.18609130133227408</v>
      </c>
      <c r="G189" s="2">
        <f t="shared" si="15"/>
        <v>-7.7874121784387962E-2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2.5743</v>
      </c>
      <c r="C190" s="2">
        <f t="shared" si="12"/>
        <v>3.2375248962825829</v>
      </c>
      <c r="D190" s="2">
        <f t="shared" si="14"/>
        <v>3.1375773296840768</v>
      </c>
      <c r="E190" s="2">
        <f t="shared" si="13"/>
        <v>9.9947566598506121E-2</v>
      </c>
      <c r="F190" s="2">
        <f t="shared" si="17"/>
        <v>0.1688625543855205</v>
      </c>
      <c r="G190" s="2">
        <f t="shared" si="15"/>
        <v>-6.8914987787014381E-2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2.4611000000000001</v>
      </c>
      <c r="C191" s="2">
        <f t="shared" si="12"/>
        <v>3.2167979891621852</v>
      </c>
      <c r="D191" s="2">
        <f t="shared" si="14"/>
        <v>3.0874678978556269</v>
      </c>
      <c r="E191" s="2">
        <f t="shared" si="13"/>
        <v>0.12933009130655826</v>
      </c>
      <c r="F191" s="2">
        <f t="shared" si="17"/>
        <v>0.16095606176972807</v>
      </c>
      <c r="G191" s="2">
        <f t="shared" si="15"/>
        <v>-3.1625970463169811E-2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2.4460000000000002</v>
      </c>
      <c r="C192" s="2">
        <f t="shared" si="12"/>
        <v>3.1992598369833871</v>
      </c>
      <c r="D192" s="2">
        <f t="shared" si="14"/>
        <v>3.0399517572737285</v>
      </c>
      <c r="E192" s="2">
        <f t="shared" si="13"/>
        <v>0.15930807970965866</v>
      </c>
      <c r="F192" s="2">
        <f t="shared" si="17"/>
        <v>0.16062646535771419</v>
      </c>
      <c r="G192" s="2">
        <f t="shared" si="15"/>
        <v>-1.3183856480555312E-3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2.4460000000000002</v>
      </c>
      <c r="C193" s="2">
        <f t="shared" si="12"/>
        <v>3.1704814005244044</v>
      </c>
      <c r="D193" s="2">
        <f t="shared" si="14"/>
        <v>2.9959553308090077</v>
      </c>
      <c r="E193" s="2">
        <f t="shared" si="13"/>
        <v>0.17452606971539675</v>
      </c>
      <c r="F193" s="2">
        <f t="shared" si="17"/>
        <v>0.16340638622925072</v>
      </c>
      <c r="G193" s="2">
        <f t="shared" si="15"/>
        <v>1.1119683486146031E-2</v>
      </c>
      <c r="H193" s="2" t="str">
        <f t="shared" si="16"/>
        <v>Sell</v>
      </c>
    </row>
    <row r="194" spans="1:8" ht="13.5" x14ac:dyDescent="0.25">
      <c r="A194" s="3">
        <f>TITRES_STAT!B197</f>
        <v>42286</v>
      </c>
      <c r="B194" s="6">
        <f>TITRES_STAT!D197</f>
        <v>2.5139</v>
      </c>
      <c r="C194" s="2">
        <f t="shared" si="12"/>
        <v>3.1414842619821881</v>
      </c>
      <c r="D194" s="2">
        <f t="shared" si="14"/>
        <v>2.960247528526859</v>
      </c>
      <c r="E194" s="2">
        <f t="shared" si="13"/>
        <v>0.18123673345532909</v>
      </c>
      <c r="F194" s="2">
        <f t="shared" si="17"/>
        <v>0.16697245567446642</v>
      </c>
      <c r="G194" s="2">
        <f t="shared" si="15"/>
        <v>1.4264277780862672E-2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6">
        <f>TITRES_STAT!D198</f>
        <v>2.6648999999999998</v>
      </c>
      <c r="C195" s="2">
        <f t="shared" si="12"/>
        <v>3.099517452446467</v>
      </c>
      <c r="D195" s="2">
        <f t="shared" si="14"/>
        <v>2.938369933821166</v>
      </c>
      <c r="E195" s="2">
        <f t="shared" si="13"/>
        <v>0.16114751862530108</v>
      </c>
      <c r="F195" s="2">
        <f t="shared" si="17"/>
        <v>0.16580746826463336</v>
      </c>
      <c r="G195" s="2">
        <f t="shared" si="15"/>
        <v>-4.6599496393322781E-3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6">
        <f>TITRES_STAT!D199</f>
        <v>2.8235000000000001</v>
      </c>
      <c r="C196" s="2">
        <f t="shared" si="12"/>
        <v>3.0640070751470105</v>
      </c>
      <c r="D196" s="2">
        <f t="shared" si="14"/>
        <v>2.9298610498344133</v>
      </c>
      <c r="E196" s="2">
        <f t="shared" si="13"/>
        <v>0.13414602531259723</v>
      </c>
      <c r="F196" s="2">
        <f t="shared" si="17"/>
        <v>0.15947517967422614</v>
      </c>
      <c r="G196" s="2">
        <f t="shared" si="15"/>
        <v>-2.5329154361628914E-2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2.831</v>
      </c>
      <c r="C197" s="2">
        <f t="shared" si="12"/>
        <v>3.0328059866628552</v>
      </c>
      <c r="D197" s="2">
        <f t="shared" si="14"/>
        <v>2.9225380091059381</v>
      </c>
      <c r="E197" s="2">
        <f t="shared" si="13"/>
        <v>0.11026797755691709</v>
      </c>
      <c r="F197" s="2">
        <f t="shared" si="17"/>
        <v>0.14963373925076434</v>
      </c>
      <c r="G197" s="2">
        <f t="shared" si="15"/>
        <v>-3.9365761693847257E-2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2.8763000000000001</v>
      </c>
      <c r="C198" s="2">
        <f t="shared" si="12"/>
        <v>2.980851219483954</v>
      </c>
      <c r="D198" s="2">
        <f t="shared" si="14"/>
        <v>2.9191129713943873</v>
      </c>
      <c r="E198" s="2">
        <f t="shared" si="13"/>
        <v>6.1738248089566738E-2</v>
      </c>
      <c r="F198" s="2">
        <f t="shared" si="17"/>
        <v>0.13205464101852482</v>
      </c>
      <c r="G198" s="2">
        <f t="shared" si="15"/>
        <v>-7.0316392928958082E-2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2.7932999999999999</v>
      </c>
      <c r="C199" s="2">
        <f t="shared" si="12"/>
        <v>2.9183048780248839</v>
      </c>
      <c r="D199" s="2">
        <f t="shared" si="14"/>
        <v>2.9097934920318402</v>
      </c>
      <c r="E199" s="2">
        <f t="shared" si="13"/>
        <v>8.5113859930436853E-3</v>
      </c>
      <c r="F199" s="2">
        <f t="shared" si="17"/>
        <v>0.10734599001342861</v>
      </c>
      <c r="G199" s="2">
        <f t="shared" si="15"/>
        <v>-9.8834604020384922E-2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2.7932999999999999</v>
      </c>
      <c r="C200" s="2">
        <f t="shared" si="12"/>
        <v>2.8653810506364401</v>
      </c>
      <c r="D200" s="2">
        <f t="shared" si="14"/>
        <v>2.9011643444739263</v>
      </c>
      <c r="E200" s="2">
        <f t="shared" si="13"/>
        <v>-3.5783293837486241E-2</v>
      </c>
      <c r="F200" s="2">
        <f t="shared" si="17"/>
        <v>7.8720133243245644E-2</v>
      </c>
      <c r="G200" s="2">
        <f t="shared" si="15"/>
        <v>-0.11450342708073188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2.7856999999999998</v>
      </c>
      <c r="C201" s="2">
        <f t="shared" si="12"/>
        <v>2.8031839659231417</v>
      </c>
      <c r="D201" s="2">
        <f t="shared" si="14"/>
        <v>2.8926114300684502</v>
      </c>
      <c r="E201" s="2">
        <f t="shared" si="13"/>
        <v>-8.9427464145308555E-2</v>
      </c>
      <c r="F201" s="2">
        <f t="shared" si="17"/>
        <v>4.5090613765534804E-2</v>
      </c>
      <c r="G201" s="2">
        <f t="shared" si="15"/>
        <v>-0.13451807791084336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2.8988999999999998</v>
      </c>
      <c r="C202" s="2">
        <f t="shared" si="12"/>
        <v>2.7482325865503507</v>
      </c>
      <c r="D202" s="2">
        <f t="shared" si="14"/>
        <v>2.8930772500633797</v>
      </c>
      <c r="E202" s="2">
        <f t="shared" si="13"/>
        <v>-0.14484466351302894</v>
      </c>
      <c r="F202" s="2">
        <f t="shared" si="17"/>
        <v>7.1035583098220528E-3</v>
      </c>
      <c r="G202" s="2">
        <f t="shared" si="15"/>
        <v>-0.151948221822851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2.9140000000000001</v>
      </c>
      <c r="C203" s="2">
        <f t="shared" si="12"/>
        <v>2.7017352655426046</v>
      </c>
      <c r="D203" s="2">
        <f t="shared" si="14"/>
        <v>2.8946270833920185</v>
      </c>
      <c r="E203" s="2">
        <f t="shared" si="13"/>
        <v>-0.19289181784941389</v>
      </c>
      <c r="F203" s="2">
        <f t="shared" si="17"/>
        <v>-3.2895516922025143E-2</v>
      </c>
      <c r="G203" s="2">
        <f t="shared" si="15"/>
        <v>-0.15999630092738876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2.831</v>
      </c>
      <c r="C204" s="2">
        <f t="shared" si="12"/>
        <v>2.672837532382204</v>
      </c>
      <c r="D204" s="2">
        <f t="shared" si="14"/>
        <v>2.8899139661037205</v>
      </c>
      <c r="E204" s="2">
        <f t="shared" si="13"/>
        <v>-0.21707643372151653</v>
      </c>
      <c r="F204" s="2">
        <f t="shared" si="17"/>
        <v>-6.9731700281923423E-2</v>
      </c>
      <c r="G204" s="2">
        <f t="shared" si="15"/>
        <v>-0.14734473343959309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2.7932999999999999</v>
      </c>
      <c r="C205" s="2">
        <f t="shared" si="12"/>
        <v>2.6716163735541727</v>
      </c>
      <c r="D205" s="2">
        <f t="shared" si="14"/>
        <v>2.8827573760219636</v>
      </c>
      <c r="E205" s="2">
        <f t="shared" si="13"/>
        <v>-0.21114100246779088</v>
      </c>
      <c r="F205" s="2">
        <f t="shared" si="17"/>
        <v>-9.801356071909692E-2</v>
      </c>
      <c r="G205" s="2">
        <f t="shared" si="15"/>
        <v>-0.11312744174869396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2.7706</v>
      </c>
      <c r="C206" s="2">
        <f t="shared" si="12"/>
        <v>2.6949830853150694</v>
      </c>
      <c r="D206" s="2">
        <f t="shared" si="14"/>
        <v>2.8744494222425585</v>
      </c>
      <c r="E206" s="2">
        <f t="shared" si="13"/>
        <v>-0.17946633692748915</v>
      </c>
      <c r="F206" s="2">
        <f t="shared" si="17"/>
        <v>-0.11430411596077536</v>
      </c>
      <c r="G206" s="2">
        <f t="shared" si="15"/>
        <v>-6.5162220966713785E-2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2.7631000000000001</v>
      </c>
      <c r="C207" s="2">
        <f t="shared" ref="C207:C270" si="18">$C$4*B197+C206*(1-$C$4)</f>
        <v>2.7159087644973661</v>
      </c>
      <c r="D207" s="2">
        <f t="shared" si="14"/>
        <v>2.8662013168912579</v>
      </c>
      <c r="E207" s="2">
        <f t="shared" si="13"/>
        <v>-0.15029255239389183</v>
      </c>
      <c r="F207" s="2">
        <f t="shared" si="17"/>
        <v>-0.12150180324739865</v>
      </c>
      <c r="G207" s="2">
        <f t="shared" si="15"/>
        <v>-2.8790749146493183E-2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2.9140000000000001</v>
      </c>
      <c r="C208" s="2">
        <f t="shared" si="18"/>
        <v>2.7405843391900793</v>
      </c>
      <c r="D208" s="2">
        <f t="shared" si="14"/>
        <v>2.869741960084498</v>
      </c>
      <c r="E208" s="2">
        <f t="shared" si="13"/>
        <v>-0.12915762089441873</v>
      </c>
      <c r="F208" s="2">
        <f t="shared" si="17"/>
        <v>-0.12303296677680267</v>
      </c>
      <c r="G208" s="2">
        <f t="shared" si="15"/>
        <v>-6.1246541176160629E-3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3.0424000000000002</v>
      </c>
      <c r="C209" s="2">
        <f t="shared" si="18"/>
        <v>2.7486944408531442</v>
      </c>
      <c r="D209" s="2">
        <f t="shared" si="14"/>
        <v>2.8825314445226833</v>
      </c>
      <c r="E209" s="2">
        <f t="shared" si="13"/>
        <v>-0.1338370036695391</v>
      </c>
      <c r="F209" s="2">
        <f t="shared" si="17"/>
        <v>-0.12519377415534996</v>
      </c>
      <c r="G209" s="2">
        <f t="shared" si="15"/>
        <v>-8.643229514189138E-3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3.2008999999999999</v>
      </c>
      <c r="C210" s="2">
        <f t="shared" si="18"/>
        <v>2.7555568345680452</v>
      </c>
      <c r="D210" s="2">
        <f t="shared" si="14"/>
        <v>2.9061143004839658</v>
      </c>
      <c r="E210" s="2">
        <f t="shared" si="13"/>
        <v>-0.15055746591592056</v>
      </c>
      <c r="F210" s="2">
        <f t="shared" si="17"/>
        <v>-0.1302665125074641</v>
      </c>
      <c r="G210" s="2">
        <f t="shared" si="15"/>
        <v>-2.0290953408456464E-2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3.0122</v>
      </c>
      <c r="C211" s="2">
        <f t="shared" si="18"/>
        <v>2.7601942446345</v>
      </c>
      <c r="D211" s="2">
        <f t="shared" si="14"/>
        <v>2.9139725004481165</v>
      </c>
      <c r="E211" s="2">
        <f t="shared" si="13"/>
        <v>-0.15377825581361648</v>
      </c>
      <c r="F211" s="2">
        <f t="shared" si="17"/>
        <v>-0.13496886116869458</v>
      </c>
      <c r="G211" s="2">
        <f t="shared" si="15"/>
        <v>-1.8809394644921901E-2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3.0800999999999998</v>
      </c>
      <c r="C212" s="2">
        <f t="shared" si="18"/>
        <v>2.7815335916138078</v>
      </c>
      <c r="D212" s="2">
        <f t="shared" si="14"/>
        <v>2.9262782411556634</v>
      </c>
      <c r="E212" s="2">
        <f t="shared" si="13"/>
        <v>-0.14474464954185562</v>
      </c>
      <c r="F212" s="2">
        <f t="shared" si="17"/>
        <v>-0.13692401884332678</v>
      </c>
      <c r="G212" s="2">
        <f t="shared" si="15"/>
        <v>-7.820630698528841E-3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3.0800999999999998</v>
      </c>
      <c r="C213" s="2">
        <f t="shared" si="18"/>
        <v>2.8019130390578373</v>
      </c>
      <c r="D213" s="2">
        <f t="shared" si="14"/>
        <v>2.9376724455145031</v>
      </c>
      <c r="E213" s="2">
        <f t="shared" si="13"/>
        <v>-0.13575940645666584</v>
      </c>
      <c r="F213" s="2">
        <f t="shared" si="17"/>
        <v>-0.13669109636599458</v>
      </c>
      <c r="G213" s="2">
        <f t="shared" si="15"/>
        <v>9.3168990932873674E-4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6">
        <f>TITRES_STAT!D217</f>
        <v>2.9441999999999999</v>
      </c>
      <c r="C214" s="2">
        <f t="shared" si="18"/>
        <v>2.806387956125862</v>
      </c>
      <c r="D214" s="2">
        <f t="shared" si="14"/>
        <v>2.9381559680689846</v>
      </c>
      <c r="E214" s="2">
        <f t="shared" si="13"/>
        <v>-0.1317680119431226</v>
      </c>
      <c r="F214" s="2">
        <f t="shared" si="17"/>
        <v>-0.1357064794814202</v>
      </c>
      <c r="G214" s="2">
        <f t="shared" si="15"/>
        <v>3.938467538297602E-3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2.8159000000000001</v>
      </c>
      <c r="C215" s="2">
        <f t="shared" si="18"/>
        <v>2.804374424414191</v>
      </c>
      <c r="D215" s="2">
        <f t="shared" si="14"/>
        <v>2.9290999704342449</v>
      </c>
      <c r="E215" s="2">
        <f t="shared" si="13"/>
        <v>-0.12472554602005381</v>
      </c>
      <c r="F215" s="2">
        <f t="shared" si="17"/>
        <v>-0.13351029278914694</v>
      </c>
      <c r="G215" s="2">
        <f t="shared" si="15"/>
        <v>8.7847467690931325E-3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2.8988999999999998</v>
      </c>
      <c r="C216" s="2">
        <f t="shared" si="18"/>
        <v>2.7991783591197001</v>
      </c>
      <c r="D216" s="2">
        <f t="shared" si="14"/>
        <v>2.9268629355872635</v>
      </c>
      <c r="E216" s="2">
        <f t="shared" si="13"/>
        <v>-0.12768457646756337</v>
      </c>
      <c r="F216" s="2">
        <f t="shared" si="17"/>
        <v>-0.13234514952483023</v>
      </c>
      <c r="G216" s="2">
        <f t="shared" si="15"/>
        <v>4.6605730572668591E-3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2.8159000000000001</v>
      </c>
      <c r="C217" s="2">
        <f t="shared" si="18"/>
        <v>2.7936278423320542</v>
      </c>
      <c r="D217" s="2">
        <f t="shared" si="14"/>
        <v>2.9186434588770958</v>
      </c>
      <c r="E217" s="2">
        <f t="shared" si="13"/>
        <v>-0.12501561654504156</v>
      </c>
      <c r="F217" s="2">
        <f t="shared" si="17"/>
        <v>-0.13087924292887251</v>
      </c>
      <c r="G217" s="2">
        <f t="shared" si="15"/>
        <v>5.8636263838309499E-3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2.9367000000000001</v>
      </c>
      <c r="C218" s="2">
        <f t="shared" si="18"/>
        <v>2.8121466358194303</v>
      </c>
      <c r="D218" s="2">
        <f t="shared" si="14"/>
        <v>2.9199809804417556</v>
      </c>
      <c r="E218" s="2">
        <f t="shared" si="13"/>
        <v>-0.10783434462232533</v>
      </c>
      <c r="F218" s="2">
        <f t="shared" si="17"/>
        <v>-0.12627026326756308</v>
      </c>
      <c r="G218" s="2">
        <f t="shared" si="15"/>
        <v>1.8435918645237748E-2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3.0122</v>
      </c>
      <c r="C219" s="2">
        <f t="shared" si="18"/>
        <v>2.8475702303087487</v>
      </c>
      <c r="D219" s="2">
        <f t="shared" si="14"/>
        <v>2.9268120189275515</v>
      </c>
      <c r="E219" s="2">
        <f t="shared" si="13"/>
        <v>-7.9241788618802822E-2</v>
      </c>
      <c r="F219" s="2">
        <f t="shared" si="17"/>
        <v>-0.11686456833781103</v>
      </c>
      <c r="G219" s="2">
        <f t="shared" si="15"/>
        <v>3.7622779719008209E-2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2.9216000000000002</v>
      </c>
      <c r="C220" s="2">
        <f t="shared" si="18"/>
        <v>2.901928656415095</v>
      </c>
      <c r="D220" s="2">
        <f t="shared" si="14"/>
        <v>2.9264259434514366</v>
      </c>
      <c r="E220" s="2">
        <f t="shared" ref="E220:E283" si="19">C220-D220</f>
        <v>-2.4497287036341575E-2</v>
      </c>
      <c r="F220" s="2">
        <f t="shared" si="17"/>
        <v>-9.8391112077517148E-2</v>
      </c>
      <c r="G220" s="2">
        <f t="shared" si="15"/>
        <v>7.3893825041175573E-2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2.9820000000000002</v>
      </c>
      <c r="C221" s="2">
        <f t="shared" si="18"/>
        <v>2.9188934785050806</v>
      </c>
      <c r="D221" s="2">
        <f t="shared" ref="D221:D284" si="20">$D$4*B221+(1-$D$4)*D220</f>
        <v>2.9305425402328114</v>
      </c>
      <c r="E221" s="2">
        <f t="shared" si="19"/>
        <v>-1.1649061727730725E-2</v>
      </c>
      <c r="F221" s="2">
        <f t="shared" si="17"/>
        <v>-8.1042702007559878E-2</v>
      </c>
      <c r="G221" s="2">
        <f t="shared" si="15"/>
        <v>6.9393640279829152E-2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3.0196999999999998</v>
      </c>
      <c r="C222" s="2">
        <f t="shared" si="18"/>
        <v>2.943694481811991</v>
      </c>
      <c r="D222" s="2">
        <f t="shared" si="20"/>
        <v>2.9371467965118621</v>
      </c>
      <c r="E222" s="2">
        <f t="shared" si="19"/>
        <v>6.547685300128947E-3</v>
      </c>
      <c r="F222" s="2">
        <f t="shared" si="17"/>
        <v>-6.3524624546022118E-2</v>
      </c>
      <c r="G222" s="2">
        <f t="shared" si="15"/>
        <v>7.0072309846151065E-2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6">
        <f>TITRES_STAT!D226</f>
        <v>3.1480999999999999</v>
      </c>
      <c r="C223" s="2">
        <f t="shared" si="18"/>
        <v>2.9646799461486077</v>
      </c>
      <c r="D223" s="2">
        <f t="shared" si="20"/>
        <v>2.9527729597332057</v>
      </c>
      <c r="E223" s="2">
        <f t="shared" si="19"/>
        <v>1.1906986415401999E-2</v>
      </c>
      <c r="F223" s="2">
        <f t="shared" si="17"/>
        <v>-4.8438302353737299E-2</v>
      </c>
      <c r="G223" s="2">
        <f t="shared" si="15"/>
        <v>6.0345288769139298E-2</v>
      </c>
      <c r="H223" s="2" t="str">
        <f t="shared" si="16"/>
        <v>Sell</v>
      </c>
    </row>
    <row r="224" spans="1:8" ht="13.5" x14ac:dyDescent="0.25">
      <c r="A224" s="3">
        <f>TITRES_STAT!B227</f>
        <v>42332</v>
      </c>
      <c r="B224" s="6">
        <f>TITRES_STAT!D227</f>
        <v>3.2387000000000001</v>
      </c>
      <c r="C224" s="2">
        <f t="shared" si="18"/>
        <v>2.9615291852026679</v>
      </c>
      <c r="D224" s="2">
        <f t="shared" si="20"/>
        <v>2.9739527404937092</v>
      </c>
      <c r="E224" s="2">
        <f t="shared" si="19"/>
        <v>-1.2423555291041222E-2</v>
      </c>
      <c r="F224" s="2">
        <f t="shared" si="17"/>
        <v>-4.1235352941198088E-2</v>
      </c>
      <c r="G224" s="2">
        <f t="shared" si="15"/>
        <v>2.8811797650156866E-2</v>
      </c>
      <c r="H224" s="2" t="str">
        <f t="shared" si="16"/>
        <v>Sell</v>
      </c>
    </row>
    <row r="225" spans="1:8" ht="13.5" x14ac:dyDescent="0.25">
      <c r="A225" s="3">
        <f>TITRES_STAT!B228</f>
        <v>42333</v>
      </c>
      <c r="B225" s="6">
        <f>TITRES_STAT!D228</f>
        <v>3.0952000000000002</v>
      </c>
      <c r="C225" s="2">
        <f t="shared" si="18"/>
        <v>2.939124695171488</v>
      </c>
      <c r="D225" s="2">
        <f t="shared" si="20"/>
        <v>2.9829340189756568</v>
      </c>
      <c r="E225" s="2">
        <f t="shared" si="19"/>
        <v>-4.3809323804168798E-2</v>
      </c>
      <c r="F225" s="2">
        <f t="shared" si="17"/>
        <v>-4.1750147113792227E-2</v>
      </c>
      <c r="G225" s="2">
        <f t="shared" si="15"/>
        <v>-2.0591766903765713E-3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3.0575000000000001</v>
      </c>
      <c r="C226" s="2">
        <f t="shared" si="18"/>
        <v>2.9329362805297206</v>
      </c>
      <c r="D226" s="2">
        <f t="shared" si="20"/>
        <v>2.9884574249774603</v>
      </c>
      <c r="E226" s="2">
        <f t="shared" si="19"/>
        <v>-5.5521144447739701E-2</v>
      </c>
      <c r="F226" s="2">
        <f t="shared" si="17"/>
        <v>-4.4504346580581729E-2</v>
      </c>
      <c r="G226" s="2">
        <f t="shared" si="15"/>
        <v>-1.1016797867157972E-2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3.1480999999999999</v>
      </c>
      <c r="C227" s="2">
        <f t="shared" si="18"/>
        <v>2.9149306989097634</v>
      </c>
      <c r="D227" s="2">
        <f t="shared" si="20"/>
        <v>3.0002828009050559</v>
      </c>
      <c r="E227" s="2">
        <f t="shared" si="19"/>
        <v>-8.5352101995292529E-2</v>
      </c>
      <c r="F227" s="2">
        <f t="shared" si="17"/>
        <v>-5.2673897663523886E-2</v>
      </c>
      <c r="G227" s="2">
        <f t="shared" si="15"/>
        <v>-3.2678204331768643E-2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3.2235999999999998</v>
      </c>
      <c r="C228" s="2">
        <f t="shared" si="18"/>
        <v>2.9182798221544153</v>
      </c>
      <c r="D228" s="2">
        <f t="shared" si="20"/>
        <v>3.0168248156528295</v>
      </c>
      <c r="E228" s="2">
        <f t="shared" si="19"/>
        <v>-9.8544993498414168E-2</v>
      </c>
      <c r="F228" s="2">
        <f t="shared" si="17"/>
        <v>-6.184811683050194E-2</v>
      </c>
      <c r="G228" s="2">
        <f t="shared" ref="G228:G291" si="21">E228-F228</f>
        <v>-3.6696876667912229E-2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3.2387000000000001</v>
      </c>
      <c r="C229" s="2">
        <f t="shared" si="18"/>
        <v>2.9327290802845054</v>
      </c>
      <c r="D229" s="2">
        <f t="shared" si="20"/>
        <v>3.0332600144933606</v>
      </c>
      <c r="E229" s="2">
        <f t="shared" si="19"/>
        <v>-0.10053093420885517</v>
      </c>
      <c r="F229" s="2">
        <f t="shared" ref="F229:F292" si="23">(E229*(2/(10)))+((1-(2/10))*F228)</f>
        <v>-6.9584680306172597E-2</v>
      </c>
      <c r="G229" s="2">
        <f t="shared" si="21"/>
        <v>-3.0946253902682574E-2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3.2612999999999999</v>
      </c>
      <c r="C230" s="2">
        <f t="shared" si="18"/>
        <v>2.9310169140868894</v>
      </c>
      <c r="D230" s="2">
        <f t="shared" si="20"/>
        <v>3.05015186527163</v>
      </c>
      <c r="E230" s="2">
        <f t="shared" si="19"/>
        <v>-0.1191349511847406</v>
      </c>
      <c r="F230" s="2">
        <f t="shared" si="23"/>
        <v>-7.9494734481886209E-2</v>
      </c>
      <c r="G230" s="2">
        <f t="shared" si="21"/>
        <v>-3.9640216702854392E-2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3.3746</v>
      </c>
      <c r="C231" s="2">
        <f t="shared" si="18"/>
        <v>2.9388604657658295</v>
      </c>
      <c r="D231" s="2">
        <f t="shared" si="20"/>
        <v>3.0741850604366943</v>
      </c>
      <c r="E231" s="2">
        <f t="shared" si="19"/>
        <v>-0.13532459467086477</v>
      </c>
      <c r="F231" s="2">
        <f t="shared" si="23"/>
        <v>-9.066070651968193E-2</v>
      </c>
      <c r="G231" s="2">
        <f t="shared" si="21"/>
        <v>-4.4663888151182843E-2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3.4802</v>
      </c>
      <c r="C232" s="2">
        <f t="shared" si="18"/>
        <v>2.9512973171864711</v>
      </c>
      <c r="D232" s="2">
        <f t="shared" si="20"/>
        <v>3.1042602411450875</v>
      </c>
      <c r="E232" s="2">
        <f t="shared" si="19"/>
        <v>-0.15296292395861633</v>
      </c>
      <c r="F232" s="2">
        <f t="shared" si="23"/>
        <v>-0.10312115000746881</v>
      </c>
      <c r="G232" s="2">
        <f t="shared" si="21"/>
        <v>-4.9841773951147514E-2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3.669</v>
      </c>
      <c r="C233" s="2">
        <f t="shared" si="18"/>
        <v>2.9815746530039373</v>
      </c>
      <c r="D233" s="2">
        <f t="shared" si="20"/>
        <v>3.1460928158750812</v>
      </c>
      <c r="E233" s="2">
        <f t="shared" si="19"/>
        <v>-0.16451816287114385</v>
      </c>
      <c r="F233" s="2">
        <f t="shared" si="23"/>
        <v>-0.11540055258020382</v>
      </c>
      <c r="G233" s="2">
        <f t="shared" si="21"/>
        <v>-4.9117610290940028E-2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6">
        <f>TITRES_STAT!D237</f>
        <v>3.669</v>
      </c>
      <c r="C234" s="2">
        <f t="shared" si="18"/>
        <v>3.0211323986956389</v>
      </c>
      <c r="D234" s="2">
        <f t="shared" si="20"/>
        <v>3.1848266813658159</v>
      </c>
      <c r="E234" s="2">
        <f t="shared" si="19"/>
        <v>-0.16369428267017705</v>
      </c>
      <c r="F234" s="2">
        <f t="shared" si="23"/>
        <v>-0.12505929859819848</v>
      </c>
      <c r="G234" s="2">
        <f t="shared" si="21"/>
        <v>-3.8634984071978573E-2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6">
        <f>TITRES_STAT!D238</f>
        <v>3.8879000000000001</v>
      </c>
      <c r="C235" s="2">
        <f t="shared" si="18"/>
        <v>3.0325274142809251</v>
      </c>
      <c r="D235" s="2">
        <f t="shared" si="20"/>
        <v>3.2369061864498292</v>
      </c>
      <c r="E235" s="2">
        <f t="shared" si="19"/>
        <v>-0.2043787721689041</v>
      </c>
      <c r="F235" s="2">
        <f t="shared" si="23"/>
        <v>-0.1409231933123396</v>
      </c>
      <c r="G235" s="2">
        <f t="shared" si="21"/>
        <v>-6.3455578856564498E-2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6">
        <f>TITRES_STAT!D239</f>
        <v>3.9634</v>
      </c>
      <c r="C236" s="2">
        <f t="shared" si="18"/>
        <v>3.0363693505453981</v>
      </c>
      <c r="D236" s="2">
        <f t="shared" si="20"/>
        <v>3.2907205430091011</v>
      </c>
      <c r="E236" s="2">
        <f t="shared" si="19"/>
        <v>-0.25435119246370297</v>
      </c>
      <c r="F236" s="2">
        <f t="shared" si="23"/>
        <v>-0.16360879314261229</v>
      </c>
      <c r="G236" s="2">
        <f t="shared" si="21"/>
        <v>-9.0742399321090683E-2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6">
        <f>TITRES_STAT!D240</f>
        <v>4.1597</v>
      </c>
      <c r="C237" s="2">
        <f t="shared" si="18"/>
        <v>3.0535586812307218</v>
      </c>
      <c r="D237" s="2">
        <f t="shared" si="20"/>
        <v>3.3550893916750937</v>
      </c>
      <c r="E237" s="2">
        <f t="shared" si="19"/>
        <v>-0.30153071044437185</v>
      </c>
      <c r="F237" s="2">
        <f t="shared" si="23"/>
        <v>-0.1911931766029642</v>
      </c>
      <c r="G237" s="2">
        <f t="shared" si="21"/>
        <v>-0.11033753384140765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6">
        <f>TITRES_STAT!D241</f>
        <v>4.4088000000000003</v>
      </c>
      <c r="C238" s="2">
        <f t="shared" si="18"/>
        <v>3.0797188841183027</v>
      </c>
      <c r="D238" s="2">
        <f t="shared" si="20"/>
        <v>3.4331420293287902</v>
      </c>
      <c r="E238" s="2">
        <f t="shared" si="19"/>
        <v>-0.35342314521048745</v>
      </c>
      <c r="F238" s="2">
        <f t="shared" si="23"/>
        <v>-0.22363917032446887</v>
      </c>
      <c r="G238" s="2">
        <f t="shared" si="21"/>
        <v>-0.12978397488601859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6">
        <f>TITRES_STAT!D242</f>
        <v>4.2050000000000001</v>
      </c>
      <c r="C239" s="2">
        <f t="shared" si="18"/>
        <v>3.1041775173308714</v>
      </c>
      <c r="D239" s="2">
        <f t="shared" si="20"/>
        <v>3.4903166938229537</v>
      </c>
      <c r="E239" s="2">
        <f t="shared" si="19"/>
        <v>-0.38613917649208229</v>
      </c>
      <c r="F239" s="2">
        <f t="shared" si="23"/>
        <v>-0.2561391715579916</v>
      </c>
      <c r="G239" s="2">
        <f t="shared" si="21"/>
        <v>-0.1300000049340907</v>
      </c>
      <c r="H239" s="2" t="str">
        <f t="shared" si="22"/>
        <v>Hold</v>
      </c>
    </row>
    <row r="240" spans="1:8" ht="13.5" x14ac:dyDescent="0.25">
      <c r="A240" s="3">
        <f>TITRES_STAT!B243</f>
        <v>42354</v>
      </c>
      <c r="B240" s="6">
        <f>TITRES_STAT!D243</f>
        <v>4.0162000000000004</v>
      </c>
      <c r="C240" s="2">
        <f t="shared" si="18"/>
        <v>3.1283502069722759</v>
      </c>
      <c r="D240" s="2">
        <f t="shared" si="20"/>
        <v>3.5292710127990312</v>
      </c>
      <c r="E240" s="2">
        <f t="shared" si="19"/>
        <v>-0.40092080582675527</v>
      </c>
      <c r="F240" s="2">
        <f t="shared" si="23"/>
        <v>-0.28509549841174436</v>
      </c>
      <c r="G240" s="2">
        <f t="shared" si="21"/>
        <v>-0.1158253074150109</v>
      </c>
      <c r="H240" s="2" t="str">
        <f t="shared" si="22"/>
        <v>Hold</v>
      </c>
    </row>
    <row r="241" spans="1:8" ht="13.5" x14ac:dyDescent="0.25">
      <c r="A241" s="3">
        <f>TITRES_STAT!B244</f>
        <v>42355</v>
      </c>
      <c r="B241" s="6">
        <f>TITRES_STAT!D244</f>
        <v>3.8879000000000001</v>
      </c>
      <c r="C241" s="2">
        <f t="shared" si="18"/>
        <v>3.166234790515003</v>
      </c>
      <c r="D241" s="2">
        <f t="shared" si="20"/>
        <v>3.5558361229620656</v>
      </c>
      <c r="E241" s="2">
        <f t="shared" si="19"/>
        <v>-0.38960133244706263</v>
      </c>
      <c r="F241" s="2">
        <f t="shared" si="23"/>
        <v>-0.30599666521880803</v>
      </c>
      <c r="G241" s="2">
        <f t="shared" si="21"/>
        <v>-8.3604667228254603E-2</v>
      </c>
      <c r="H241" s="2" t="str">
        <f t="shared" si="22"/>
        <v>Hold</v>
      </c>
    </row>
    <row r="242" spans="1:8" ht="13.5" x14ac:dyDescent="0.25">
      <c r="A242" s="3">
        <f>TITRES_STAT!B245</f>
        <v>42356</v>
      </c>
      <c r="B242" s="6">
        <f>TITRES_STAT!D245</f>
        <v>3.8275000000000001</v>
      </c>
      <c r="C242" s="2">
        <f t="shared" si="18"/>
        <v>3.2145371304357715</v>
      </c>
      <c r="D242" s="2">
        <f t="shared" si="20"/>
        <v>3.5759593731130241</v>
      </c>
      <c r="E242" s="2">
        <f t="shared" si="19"/>
        <v>-0.36142224267725265</v>
      </c>
      <c r="F242" s="2">
        <f t="shared" si="23"/>
        <v>-0.31708178071049697</v>
      </c>
      <c r="G242" s="2">
        <f t="shared" si="21"/>
        <v>-4.4340461966755673E-2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6">
        <f>TITRES_STAT!D246</f>
        <v>3.6614</v>
      </c>
      <c r="C243" s="2">
        <f t="shared" si="18"/>
        <v>3.2844544949841143</v>
      </c>
      <c r="D243" s="2">
        <f t="shared" si="20"/>
        <v>3.5822883084379855</v>
      </c>
      <c r="E243" s="2">
        <f t="shared" si="19"/>
        <v>-0.29783381345387117</v>
      </c>
      <c r="F243" s="2">
        <f t="shared" si="23"/>
        <v>-0.31323218725917179</v>
      </c>
      <c r="G243" s="2">
        <f t="shared" si="21"/>
        <v>1.5398373805300625E-2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3.6614</v>
      </c>
      <c r="C244" s="2">
        <f t="shared" si="18"/>
        <v>3.3436153419096355</v>
      </c>
      <c r="D244" s="2">
        <f t="shared" si="20"/>
        <v>3.5881484337388754</v>
      </c>
      <c r="E244" s="2">
        <f t="shared" si="19"/>
        <v>-0.24453309182923988</v>
      </c>
      <c r="F244" s="2">
        <f t="shared" si="23"/>
        <v>-0.29949236817318542</v>
      </c>
      <c r="G244" s="2">
        <f t="shared" si="21"/>
        <v>5.495927634394554E-2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3.5556999999999999</v>
      </c>
      <c r="C245" s="2">
        <f t="shared" si="18"/>
        <v>3.4273514431543073</v>
      </c>
      <c r="D245" s="2">
        <f t="shared" si="20"/>
        <v>3.5857448460545145</v>
      </c>
      <c r="E245" s="2">
        <f t="shared" si="19"/>
        <v>-0.1583934029002072</v>
      </c>
      <c r="F245" s="2">
        <f t="shared" si="23"/>
        <v>-0.27127257511858976</v>
      </c>
      <c r="G245" s="2">
        <f t="shared" si="21"/>
        <v>0.11287917221838256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3.5556999999999999</v>
      </c>
      <c r="C246" s="2">
        <f t="shared" si="18"/>
        <v>3.5098204518997984</v>
      </c>
      <c r="D246" s="2">
        <f t="shared" si="20"/>
        <v>3.5835193019023279</v>
      </c>
      <c r="E246" s="2">
        <f t="shared" si="19"/>
        <v>-7.3698850002529515E-2</v>
      </c>
      <c r="F246" s="2">
        <f t="shared" si="23"/>
        <v>-0.23175783009537773</v>
      </c>
      <c r="G246" s="2">
        <f t="shared" si="21"/>
        <v>0.15805898009284822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3.3972000000000002</v>
      </c>
      <c r="C247" s="2">
        <f t="shared" si="18"/>
        <v>3.609801920838291</v>
      </c>
      <c r="D247" s="2">
        <f t="shared" si="20"/>
        <v>3.5697178721317853</v>
      </c>
      <c r="E247" s="2">
        <f t="shared" si="19"/>
        <v>4.0084048706505726E-2</v>
      </c>
      <c r="F247" s="2">
        <f t="shared" si="23"/>
        <v>-0.17738945433500106</v>
      </c>
      <c r="G247" s="2">
        <f t="shared" si="21"/>
        <v>0.21747350304150678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3.4727000000000001</v>
      </c>
      <c r="C248" s="2">
        <f t="shared" si="18"/>
        <v>3.732724702247785</v>
      </c>
      <c r="D248" s="2">
        <f t="shared" si="20"/>
        <v>3.5625313630849864</v>
      </c>
      <c r="E248" s="2">
        <f t="shared" si="19"/>
        <v>0.17019333916279855</v>
      </c>
      <c r="F248" s="2">
        <f t="shared" si="23"/>
        <v>-0.10787289563544114</v>
      </c>
      <c r="G248" s="2">
        <f t="shared" si="21"/>
        <v>0.27806623479823966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3.4575999999999998</v>
      </c>
      <c r="C249" s="2">
        <f t="shared" si="18"/>
        <v>3.8053824403635104</v>
      </c>
      <c r="D249" s="2">
        <f t="shared" si="20"/>
        <v>3.5547586695231357</v>
      </c>
      <c r="E249" s="2">
        <f t="shared" si="19"/>
        <v>0.25062377084037468</v>
      </c>
      <c r="F249" s="2">
        <f t="shared" si="23"/>
        <v>-3.6173562340277979E-2</v>
      </c>
      <c r="G249" s="2">
        <f t="shared" si="21"/>
        <v>0.28679733318065265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3.4727000000000001</v>
      </c>
      <c r="C250" s="2">
        <f t="shared" si="18"/>
        <v>3.8378159110768166</v>
      </c>
      <c r="D250" s="2">
        <f t="shared" si="20"/>
        <v>3.5486802495584588</v>
      </c>
      <c r="E250" s="2">
        <f t="shared" si="19"/>
        <v>0.28913566151835779</v>
      </c>
      <c r="F250" s="2">
        <f t="shared" si="23"/>
        <v>2.888828243144918E-2</v>
      </c>
      <c r="G250" s="2">
        <f t="shared" si="21"/>
        <v>0.26024737908690859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3.4727000000000001</v>
      </c>
      <c r="C251" s="2">
        <f t="shared" si="18"/>
        <v>3.8455211555265372</v>
      </c>
      <c r="D251" s="2">
        <f t="shared" si="20"/>
        <v>3.5430520829244987</v>
      </c>
      <c r="E251" s="2">
        <f t="shared" si="19"/>
        <v>0.30246907260203848</v>
      </c>
      <c r="F251" s="2">
        <f t="shared" si="23"/>
        <v>8.3604440465567045E-2</v>
      </c>
      <c r="G251" s="2">
        <f t="shared" si="21"/>
        <v>0.21886463213647145</v>
      </c>
      <c r="H251" s="2" t="str">
        <f t="shared" si="22"/>
        <v>Sell</v>
      </c>
    </row>
    <row r="252" spans="1:8" ht="13.5" x14ac:dyDescent="0.25">
      <c r="A252" s="3">
        <f>TITRES_STAT!B255</f>
        <v>42374</v>
      </c>
      <c r="B252" s="6">
        <f>TITRES_STAT!D255</f>
        <v>3.5708000000000002</v>
      </c>
      <c r="C252" s="2">
        <f t="shared" si="18"/>
        <v>3.8427486700609159</v>
      </c>
      <c r="D252" s="2">
        <f t="shared" si="20"/>
        <v>3.5451074841893506</v>
      </c>
      <c r="E252" s="2">
        <f t="shared" si="19"/>
        <v>0.29764118587156529</v>
      </c>
      <c r="F252" s="2">
        <f t="shared" si="23"/>
        <v>0.12641178954676668</v>
      </c>
      <c r="G252" s="2">
        <f t="shared" si="21"/>
        <v>0.17122939632479861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6">
        <f>TITRES_STAT!D256</f>
        <v>3.7294</v>
      </c>
      <c r="C253" s="2">
        <f t="shared" si="18"/>
        <v>3.8148488746669287</v>
      </c>
      <c r="D253" s="2">
        <f t="shared" si="20"/>
        <v>3.5587587816568065</v>
      </c>
      <c r="E253" s="2">
        <f t="shared" si="19"/>
        <v>0.2560900930101222</v>
      </c>
      <c r="F253" s="2">
        <f t="shared" si="23"/>
        <v>0.1523474502394378</v>
      </c>
      <c r="G253" s="2">
        <f t="shared" si="21"/>
        <v>0.1037426427706844</v>
      </c>
      <c r="H253" s="2" t="str">
        <f t="shared" si="22"/>
        <v>Sell</v>
      </c>
    </row>
    <row r="254" spans="1:8" ht="13.5" x14ac:dyDescent="0.25">
      <c r="A254" s="3">
        <f>TITRES_STAT!B257</f>
        <v>42376</v>
      </c>
      <c r="B254" s="6">
        <f>TITRES_STAT!D257</f>
        <v>3.7747000000000002</v>
      </c>
      <c r="C254" s="2">
        <f t="shared" si="18"/>
        <v>3.7912413554874012</v>
      </c>
      <c r="D254" s="2">
        <f t="shared" si="20"/>
        <v>3.574754427460006</v>
      </c>
      <c r="E254" s="2">
        <f t="shared" si="19"/>
        <v>0.21648692802739511</v>
      </c>
      <c r="F254" s="2">
        <f t="shared" si="23"/>
        <v>0.16517534579702925</v>
      </c>
      <c r="G254" s="2">
        <f t="shared" si="21"/>
        <v>5.131158223036586E-2</v>
      </c>
      <c r="H254" s="2" t="str">
        <f t="shared" si="22"/>
        <v>Sell</v>
      </c>
    </row>
    <row r="255" spans="1:8" ht="13.5" x14ac:dyDescent="0.25">
      <c r="A255" s="3">
        <f>TITRES_STAT!B258</f>
        <v>42377</v>
      </c>
      <c r="B255" s="6">
        <f>TITRES_STAT!D258</f>
        <v>3.7671000000000001</v>
      </c>
      <c r="C255" s="2">
        <f t="shared" si="18"/>
        <v>3.7550042238739549</v>
      </c>
      <c r="D255" s="2">
        <f t="shared" si="20"/>
        <v>3.5890022476481533</v>
      </c>
      <c r="E255" s="2">
        <f t="shared" si="19"/>
        <v>0.1660019762258016</v>
      </c>
      <c r="F255" s="2">
        <f t="shared" si="23"/>
        <v>0.16534067188278373</v>
      </c>
      <c r="G255" s="2">
        <f t="shared" si="21"/>
        <v>6.6130434301786556E-4</v>
      </c>
      <c r="H255" s="2" t="str">
        <f t="shared" si="22"/>
        <v>Sell</v>
      </c>
    </row>
    <row r="256" spans="1:8" ht="13.5" x14ac:dyDescent="0.25">
      <c r="A256" s="3">
        <f>TITRES_STAT!B259</f>
        <v>42380</v>
      </c>
      <c r="B256" s="6">
        <f>TITRES_STAT!D259</f>
        <v>3.6991999999999998</v>
      </c>
      <c r="C256" s="2">
        <f t="shared" si="18"/>
        <v>3.724342035585654</v>
      </c>
      <c r="D256" s="2">
        <f t="shared" si="20"/>
        <v>3.5971650441186607</v>
      </c>
      <c r="E256" s="2">
        <f t="shared" si="19"/>
        <v>0.12717699146699335</v>
      </c>
      <c r="F256" s="2">
        <f t="shared" si="23"/>
        <v>0.15770793579962566</v>
      </c>
      <c r="G256" s="2">
        <f t="shared" si="21"/>
        <v>-3.0530944332632315E-2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3.7368999999999999</v>
      </c>
      <c r="C257" s="2">
        <f t="shared" si="18"/>
        <v>3.6740124916493997</v>
      </c>
      <c r="D257" s="2">
        <f t="shared" si="20"/>
        <v>3.6075157815913528</v>
      </c>
      <c r="E257" s="2">
        <f t="shared" si="19"/>
        <v>6.6496710058046915E-2</v>
      </c>
      <c r="F257" s="2">
        <f t="shared" si="23"/>
        <v>0.1394656906513099</v>
      </c>
      <c r="G257" s="2">
        <f t="shared" si="21"/>
        <v>-7.2968980593262983E-2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3.7368999999999999</v>
      </c>
      <c r="C258" s="2">
        <f t="shared" si="18"/>
        <v>3.6430413390879535</v>
      </c>
      <c r="D258" s="2">
        <f t="shared" si="20"/>
        <v>3.6170997977697708</v>
      </c>
      <c r="E258" s="2">
        <f t="shared" si="19"/>
        <v>2.5941541318182715E-2</v>
      </c>
      <c r="F258" s="2">
        <f t="shared" si="23"/>
        <v>0.11676086078468446</v>
      </c>
      <c r="G258" s="2">
        <f t="shared" si="21"/>
        <v>-9.0819319466501749E-2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3.7294</v>
      </c>
      <c r="C259" s="2">
        <f t="shared" si="18"/>
        <v>3.6145119023051913</v>
      </c>
      <c r="D259" s="2">
        <f t="shared" si="20"/>
        <v>3.6254183312683064</v>
      </c>
      <c r="E259" s="2">
        <f t="shared" si="19"/>
        <v>-1.0906428963115111E-2</v>
      </c>
      <c r="F259" s="2">
        <f t="shared" si="23"/>
        <v>9.1227402835124552E-2</v>
      </c>
      <c r="G259" s="2">
        <f t="shared" si="21"/>
        <v>-0.10213383179823966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3.7294</v>
      </c>
      <c r="C260" s="2">
        <f t="shared" si="18"/>
        <v>3.5926946865659311</v>
      </c>
      <c r="D260" s="2">
        <f t="shared" si="20"/>
        <v>3.6331206771002837</v>
      </c>
      <c r="E260" s="2">
        <f t="shared" si="19"/>
        <v>-4.0425990534352696E-2</v>
      </c>
      <c r="F260" s="2">
        <f t="shared" si="23"/>
        <v>6.4896724161229102E-2</v>
      </c>
      <c r="G260" s="2">
        <f t="shared" si="21"/>
        <v>-0.1053227146955818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6">
        <f>TITRES_STAT!D264</f>
        <v>3.7747000000000002</v>
      </c>
      <c r="C261" s="2">
        <f t="shared" si="18"/>
        <v>3.5742339655557878</v>
      </c>
      <c r="D261" s="2">
        <f t="shared" si="20"/>
        <v>3.6436080343521144</v>
      </c>
      <c r="E261" s="2">
        <f t="shared" si="19"/>
        <v>-6.9374068796326682E-2</v>
      </c>
      <c r="F261" s="2">
        <f t="shared" si="23"/>
        <v>3.8042565569717947E-2</v>
      </c>
      <c r="G261" s="2">
        <f t="shared" si="21"/>
        <v>-0.10741663436604462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6">
        <f>TITRES_STAT!D265</f>
        <v>3.9331999999999998</v>
      </c>
      <c r="C262" s="2">
        <f t="shared" si="18"/>
        <v>3.5737056631625896</v>
      </c>
      <c r="D262" s="2">
        <f t="shared" si="20"/>
        <v>3.6650592910667728</v>
      </c>
      <c r="E262" s="2">
        <f t="shared" si="19"/>
        <v>-9.135362790418311E-2</v>
      </c>
      <c r="F262" s="2">
        <f t="shared" si="23"/>
        <v>1.2163326874937735E-2</v>
      </c>
      <c r="G262" s="2">
        <f t="shared" si="21"/>
        <v>-0.10351695477912085</v>
      </c>
      <c r="H262" s="2" t="str">
        <f t="shared" si="22"/>
        <v>Hold</v>
      </c>
    </row>
    <row r="263" spans="1:8" ht="13.5" x14ac:dyDescent="0.25">
      <c r="A263" s="3">
        <f>TITRES_STAT!B266</f>
        <v>42390</v>
      </c>
      <c r="B263" s="6">
        <f>TITRES_STAT!D266</f>
        <v>3.9257</v>
      </c>
      <c r="C263" s="2">
        <f t="shared" si="18"/>
        <v>3.5976586380606528</v>
      </c>
      <c r="D263" s="2">
        <f t="shared" si="20"/>
        <v>3.6843660102470119</v>
      </c>
      <c r="E263" s="2">
        <f t="shared" si="19"/>
        <v>-8.6707372186359155E-2</v>
      </c>
      <c r="F263" s="2">
        <f t="shared" si="23"/>
        <v>-7.6108129373216437E-3</v>
      </c>
      <c r="G263" s="2">
        <f t="shared" si="21"/>
        <v>-7.909655924903751E-2</v>
      </c>
      <c r="H263" s="2" t="str">
        <f t="shared" si="22"/>
        <v>Hold</v>
      </c>
    </row>
    <row r="264" spans="1:8" ht="13.5" x14ac:dyDescent="0.25">
      <c r="A264" s="3">
        <f>TITRES_STAT!B267</f>
        <v>42391</v>
      </c>
      <c r="B264" s="6">
        <f>TITRES_STAT!D267</f>
        <v>3.8123999999999998</v>
      </c>
      <c r="C264" s="2">
        <f t="shared" si="18"/>
        <v>3.6248957706667064</v>
      </c>
      <c r="D264" s="2">
        <f t="shared" si="20"/>
        <v>3.6938500094879738</v>
      </c>
      <c r="E264" s="2">
        <f t="shared" si="19"/>
        <v>-6.8954238821267388E-2</v>
      </c>
      <c r="F264" s="2">
        <f t="shared" si="23"/>
        <v>-1.9879498114110793E-2</v>
      </c>
      <c r="G264" s="2">
        <f t="shared" si="21"/>
        <v>-4.9074740707156596E-2</v>
      </c>
      <c r="H264" s="2" t="str">
        <f t="shared" si="22"/>
        <v>Hold</v>
      </c>
    </row>
    <row r="265" spans="1:8" ht="13.5" x14ac:dyDescent="0.25">
      <c r="A265" s="3">
        <f>TITRES_STAT!B268</f>
        <v>42394</v>
      </c>
      <c r="B265" s="6">
        <f>TITRES_STAT!D268</f>
        <v>3.9180999999999999</v>
      </c>
      <c r="C265" s="2">
        <f t="shared" si="18"/>
        <v>3.6467733444102901</v>
      </c>
      <c r="D265" s="2">
        <f t="shared" si="20"/>
        <v>3.710461119896272</v>
      </c>
      <c r="E265" s="2">
        <f t="shared" si="19"/>
        <v>-6.3687775485981923E-2</v>
      </c>
      <c r="F265" s="2">
        <f t="shared" si="23"/>
        <v>-2.864115358848502E-2</v>
      </c>
      <c r="G265" s="2">
        <f t="shared" si="21"/>
        <v>-3.5046621897496903E-2</v>
      </c>
      <c r="H265" s="2" t="str">
        <f t="shared" si="22"/>
        <v>Hold</v>
      </c>
    </row>
    <row r="266" spans="1:8" ht="13.5" x14ac:dyDescent="0.25">
      <c r="A266" s="3">
        <f>TITRES_STAT!B269</f>
        <v>42395</v>
      </c>
      <c r="B266" s="6">
        <f>TITRES_STAT!D269</f>
        <v>3.9180999999999999</v>
      </c>
      <c r="C266" s="2">
        <f t="shared" si="18"/>
        <v>3.6548389837317838</v>
      </c>
      <c r="D266" s="2">
        <f t="shared" si="20"/>
        <v>3.7258417776817332</v>
      </c>
      <c r="E266" s="2">
        <f t="shared" si="19"/>
        <v>-7.100279394994935E-2</v>
      </c>
      <c r="F266" s="2">
        <f t="shared" si="23"/>
        <v>-3.7113481660777888E-2</v>
      </c>
      <c r="G266" s="2">
        <f t="shared" si="21"/>
        <v>-3.3889312289171462E-2</v>
      </c>
      <c r="H266" s="2" t="str">
        <f t="shared" si="22"/>
        <v>Hold</v>
      </c>
    </row>
    <row r="267" spans="1:8" ht="13.5" x14ac:dyDescent="0.25">
      <c r="A267" s="3">
        <f>TITRES_STAT!B270</f>
        <v>42396</v>
      </c>
      <c r="B267" s="6">
        <f>TITRES_STAT!D270</f>
        <v>3.9180999999999999</v>
      </c>
      <c r="C267" s="2">
        <f t="shared" si="18"/>
        <v>3.6674637554653557</v>
      </c>
      <c r="D267" s="2">
        <f t="shared" si="20"/>
        <v>3.7400831274830866</v>
      </c>
      <c r="E267" s="2">
        <f t="shared" si="19"/>
        <v>-7.2619372017730832E-2</v>
      </c>
      <c r="F267" s="2">
        <f t="shared" si="23"/>
        <v>-4.4214659732168482E-2</v>
      </c>
      <c r="G267" s="2">
        <f t="shared" si="21"/>
        <v>-2.840471228556235E-2</v>
      </c>
      <c r="H267" s="2" t="str">
        <f t="shared" si="22"/>
        <v>Hold</v>
      </c>
    </row>
    <row r="268" spans="1:8" ht="13.5" x14ac:dyDescent="0.25">
      <c r="A268" s="3">
        <f>TITRES_STAT!B271</f>
        <v>42397</v>
      </c>
      <c r="B268" s="6">
        <f>TITRES_STAT!D271</f>
        <v>3.7444999999999999</v>
      </c>
      <c r="C268" s="2">
        <f t="shared" si="18"/>
        <v>3.678146254624532</v>
      </c>
      <c r="D268" s="2">
        <f t="shared" si="20"/>
        <v>3.7404103032250799</v>
      </c>
      <c r="E268" s="2">
        <f t="shared" si="19"/>
        <v>-6.2264048600547905E-2</v>
      </c>
      <c r="F268" s="2">
        <f t="shared" si="23"/>
        <v>-4.7824537505844367E-2</v>
      </c>
      <c r="G268" s="2">
        <f t="shared" si="21"/>
        <v>-1.4439511094703539E-2</v>
      </c>
      <c r="H268" s="2" t="str">
        <f t="shared" si="22"/>
        <v>Hold</v>
      </c>
    </row>
    <row r="269" spans="1:8" ht="13.5" x14ac:dyDescent="0.25">
      <c r="A269" s="3">
        <f>TITRES_STAT!B272</f>
        <v>42398</v>
      </c>
      <c r="B269" s="6">
        <f>TITRES_STAT!D272</f>
        <v>3.6614</v>
      </c>
      <c r="C269" s="2">
        <f t="shared" si="18"/>
        <v>3.686031446220758</v>
      </c>
      <c r="D269" s="2">
        <f t="shared" si="20"/>
        <v>3.7345576881713702</v>
      </c>
      <c r="E269" s="2">
        <f t="shared" si="19"/>
        <v>-4.8526241950612281E-2</v>
      </c>
      <c r="F269" s="2">
        <f t="shared" si="23"/>
        <v>-4.7964878394797954E-2</v>
      </c>
      <c r="G269" s="2">
        <f t="shared" si="21"/>
        <v>-5.6136355581432734E-4</v>
      </c>
      <c r="H269" s="2" t="str">
        <f t="shared" si="22"/>
        <v>Hold</v>
      </c>
    </row>
    <row r="270" spans="1:8" ht="13.5" x14ac:dyDescent="0.25">
      <c r="A270" s="3">
        <f>TITRES_STAT!B273</f>
        <v>42401</v>
      </c>
      <c r="B270" s="6">
        <f>TITRES_STAT!D273</f>
        <v>3.5556999999999999</v>
      </c>
      <c r="C270" s="2">
        <f t="shared" si="18"/>
        <v>3.6927035314175645</v>
      </c>
      <c r="D270" s="2">
        <f t="shared" si="20"/>
        <v>3.7213089705290461</v>
      </c>
      <c r="E270" s="2">
        <f t="shared" si="19"/>
        <v>-2.8605439111481612E-2</v>
      </c>
      <c r="F270" s="2">
        <f t="shared" si="23"/>
        <v>-4.4092990538134688E-2</v>
      </c>
      <c r="G270" s="2">
        <f t="shared" si="21"/>
        <v>1.5487551426653076E-2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3.45</v>
      </c>
      <c r="C271" s="2">
        <f t="shared" ref="C271:C334" si="24">$C$4*B261+C270*(1-$C$4)</f>
        <v>3.7053183727379393</v>
      </c>
      <c r="D271" s="2">
        <f t="shared" si="20"/>
        <v>3.7012120097491166</v>
      </c>
      <c r="E271" s="2">
        <f t="shared" si="19"/>
        <v>4.1063629888227204E-3</v>
      </c>
      <c r="F271" s="2">
        <f t="shared" si="23"/>
        <v>-3.4453119832743205E-2</v>
      </c>
      <c r="G271" s="2">
        <f t="shared" si="21"/>
        <v>3.8559482821565925E-2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3.4424999999999999</v>
      </c>
      <c r="C272" s="2">
        <f t="shared" si="24"/>
        <v>3.7403770846244102</v>
      </c>
      <c r="D272" s="2">
        <f t="shared" si="20"/>
        <v>3.682048157175108</v>
      </c>
      <c r="E272" s="2">
        <f t="shared" si="19"/>
        <v>5.8328927449302181E-2</v>
      </c>
      <c r="F272" s="2">
        <f t="shared" si="23"/>
        <v>-1.5896710376334132E-2</v>
      </c>
      <c r="G272" s="2">
        <f t="shared" si="21"/>
        <v>7.422563782563632E-2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3.3972000000000002</v>
      </c>
      <c r="C273" s="2">
        <f t="shared" si="24"/>
        <v>3.768888302374501</v>
      </c>
      <c r="D273" s="2">
        <f t="shared" si="20"/>
        <v>3.6609482936806557</v>
      </c>
      <c r="E273" s="2">
        <f t="shared" si="19"/>
        <v>0.10794000869384535</v>
      </c>
      <c r="F273" s="2">
        <f t="shared" si="23"/>
        <v>8.870633437701763E-3</v>
      </c>
      <c r="G273" s="2">
        <f t="shared" si="21"/>
        <v>9.906937525614358E-2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6">
        <f>TITRES_STAT!D277</f>
        <v>3.4123000000000001</v>
      </c>
      <c r="C274" s="2">
        <f t="shared" si="24"/>
        <v>3.7755824097015007</v>
      </c>
      <c r="D274" s="2">
        <f t="shared" si="20"/>
        <v>3.6425299015561627</v>
      </c>
      <c r="E274" s="2">
        <f t="shared" si="19"/>
        <v>0.13305250814533798</v>
      </c>
      <c r="F274" s="2">
        <f t="shared" si="23"/>
        <v>3.3707008379229006E-2</v>
      </c>
      <c r="G274" s="2">
        <f t="shared" si="21"/>
        <v>9.9345499766108972E-2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6">
        <f>TITRES_STAT!D278</f>
        <v>3.6086</v>
      </c>
      <c r="C275" s="2">
        <f t="shared" si="24"/>
        <v>3.7975081928243468</v>
      </c>
      <c r="D275" s="2">
        <f t="shared" si="20"/>
        <v>3.6400165755149656</v>
      </c>
      <c r="E275" s="2">
        <f t="shared" si="19"/>
        <v>0.15749161730938122</v>
      </c>
      <c r="F275" s="2">
        <f t="shared" si="23"/>
        <v>5.8463930165259456E-2</v>
      </c>
      <c r="G275" s="2">
        <f t="shared" si="21"/>
        <v>9.9027687144121759E-2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6">
        <f>TITRES_STAT!D279</f>
        <v>3.82</v>
      </c>
      <c r="C276" s="2">
        <f t="shared" si="24"/>
        <v>3.8160607785436782</v>
      </c>
      <c r="D276" s="2">
        <f t="shared" si="20"/>
        <v>3.6533486810323756</v>
      </c>
      <c r="E276" s="2">
        <f t="shared" si="19"/>
        <v>0.16271209751130256</v>
      </c>
      <c r="F276" s="2">
        <f t="shared" si="23"/>
        <v>7.9313563634468079E-2</v>
      </c>
      <c r="G276" s="2">
        <f t="shared" si="21"/>
        <v>8.3398533876834477E-2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6">
        <f>TITRES_STAT!D280</f>
        <v>3.9331999999999998</v>
      </c>
      <c r="C277" s="2">
        <f t="shared" si="24"/>
        <v>3.8317591203061894</v>
      </c>
      <c r="D277" s="2">
        <f t="shared" si="20"/>
        <v>3.6740784083633109</v>
      </c>
      <c r="E277" s="2">
        <f t="shared" si="19"/>
        <v>0.15768071194287847</v>
      </c>
      <c r="F277" s="2">
        <f t="shared" si="23"/>
        <v>9.4986993296150152E-2</v>
      </c>
      <c r="G277" s="2">
        <f t="shared" si="21"/>
        <v>6.2693718646728319E-2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3.8123999999999998</v>
      </c>
      <c r="C278" s="2">
        <f t="shared" si="24"/>
        <v>3.8183346402590832</v>
      </c>
      <c r="D278" s="2">
        <f t="shared" si="20"/>
        <v>3.684324452188251</v>
      </c>
      <c r="E278" s="2">
        <f t="shared" si="19"/>
        <v>0.1340101880708322</v>
      </c>
      <c r="F278" s="2">
        <f t="shared" si="23"/>
        <v>0.10279163225108656</v>
      </c>
      <c r="G278" s="2">
        <f t="shared" si="21"/>
        <v>3.1218555819745641E-2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6">
        <f>TITRES_STAT!D282</f>
        <v>3.7747000000000002</v>
      </c>
      <c r="C279" s="2">
        <f t="shared" si="24"/>
        <v>3.7941908494499934</v>
      </c>
      <c r="D279" s="2">
        <f t="shared" si="20"/>
        <v>3.6910189372113433</v>
      </c>
      <c r="E279" s="2">
        <f t="shared" si="19"/>
        <v>0.10317191223865008</v>
      </c>
      <c r="F279" s="2">
        <f t="shared" si="23"/>
        <v>0.10286768824859926</v>
      </c>
      <c r="G279" s="2">
        <f t="shared" si="21"/>
        <v>3.0422399005081147E-4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3.7747000000000002</v>
      </c>
      <c r="C280" s="2">
        <f t="shared" si="24"/>
        <v>3.7574999495346098</v>
      </c>
      <c r="D280" s="2">
        <f t="shared" si="20"/>
        <v>3.6972175344549476</v>
      </c>
      <c r="E280" s="2">
        <f t="shared" si="19"/>
        <v>6.0282415079662144E-2</v>
      </c>
      <c r="F280" s="2">
        <f t="shared" si="23"/>
        <v>9.4350633614811844E-2</v>
      </c>
      <c r="G280" s="2">
        <f t="shared" si="21"/>
        <v>-3.40682185351497E-2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3.7747000000000002</v>
      </c>
      <c r="C281" s="2">
        <f t="shared" si="24"/>
        <v>3.7101922649908237</v>
      </c>
      <c r="D281" s="2">
        <f t="shared" si="20"/>
        <v>3.7029569763471737</v>
      </c>
      <c r="E281" s="2">
        <f t="shared" si="19"/>
        <v>7.235288643649973E-3</v>
      </c>
      <c r="F281" s="2">
        <f t="shared" si="23"/>
        <v>7.6927564620579481E-2</v>
      </c>
      <c r="G281" s="2">
        <f t="shared" si="21"/>
        <v>-6.9692275976929507E-2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6">
        <f>TITRES_STAT!D285</f>
        <v>3.8879000000000001</v>
      </c>
      <c r="C282" s="2">
        <f t="shared" si="24"/>
        <v>3.6690088396076201</v>
      </c>
      <c r="D282" s="2">
        <f t="shared" si="20"/>
        <v>3.7166564595807161</v>
      </c>
      <c r="E282" s="2">
        <f t="shared" si="19"/>
        <v>-4.7647619973095967E-2</v>
      </c>
      <c r="F282" s="2">
        <f t="shared" si="23"/>
        <v>5.2012527701844391E-2</v>
      </c>
      <c r="G282" s="2">
        <f t="shared" si="21"/>
        <v>-9.9660147674940358E-2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3.8879000000000001</v>
      </c>
      <c r="C283" s="2">
        <f t="shared" si="24"/>
        <v>3.6271920950526018</v>
      </c>
      <c r="D283" s="2">
        <f t="shared" si="20"/>
        <v>3.7293411662784406</v>
      </c>
      <c r="E283" s="2">
        <f t="shared" si="19"/>
        <v>-0.10214907122583883</v>
      </c>
      <c r="F283" s="2">
        <f t="shared" si="23"/>
        <v>2.1180207916307751E-2</v>
      </c>
      <c r="G283" s="2">
        <f t="shared" si="21"/>
        <v>-0.12332927914214659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3.7294</v>
      </c>
      <c r="C284" s="2">
        <f t="shared" si="24"/>
        <v>3.5941317727368167</v>
      </c>
      <c r="D284" s="2">
        <f t="shared" si="20"/>
        <v>3.7293455243318894</v>
      </c>
      <c r="E284" s="2">
        <f t="shared" ref="E284:E347" si="25">C284-D284</f>
        <v>-0.13521375159507265</v>
      </c>
      <c r="F284" s="2">
        <f t="shared" si="23"/>
        <v>-1.0098583985968329E-2</v>
      </c>
      <c r="G284" s="2">
        <f t="shared" si="21"/>
        <v>-0.12511516760910432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6">
        <f>TITRES_STAT!D288</f>
        <v>3.7294</v>
      </c>
      <c r="C285" s="2">
        <f t="shared" si="24"/>
        <v>3.5963576538542297</v>
      </c>
      <c r="D285" s="2">
        <f t="shared" ref="D285:D348" si="26">$D$4*B285+(1-$D$4)*D284</f>
        <v>3.7293495595665642</v>
      </c>
      <c r="E285" s="2">
        <f t="shared" si="25"/>
        <v>-0.13299190571233455</v>
      </c>
      <c r="F285" s="2">
        <f t="shared" si="23"/>
        <v>-3.4677248331241577E-2</v>
      </c>
      <c r="G285" s="2">
        <f t="shared" si="21"/>
        <v>-9.8314657381092962E-2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3.8123999999999998</v>
      </c>
      <c r="C286" s="2">
        <f t="shared" si="24"/>
        <v>3.6307641686458867</v>
      </c>
      <c r="D286" s="2">
        <f t="shared" si="26"/>
        <v>3.7355014440431149</v>
      </c>
      <c r="E286" s="2">
        <f t="shared" si="25"/>
        <v>-0.10473727539722821</v>
      </c>
      <c r="F286" s="2">
        <f t="shared" si="23"/>
        <v>-4.8689253744438908E-2</v>
      </c>
      <c r="G286" s="2">
        <f t="shared" si="21"/>
        <v>-5.6048021652789305E-2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6">
        <f>TITRES_STAT!D290</f>
        <v>3.8123999999999998</v>
      </c>
      <c r="C287" s="2">
        <f t="shared" si="24"/>
        <v>3.677292758084981</v>
      </c>
      <c r="D287" s="2">
        <f t="shared" si="26"/>
        <v>3.7411976333732544</v>
      </c>
      <c r="E287" s="2">
        <f t="shared" si="25"/>
        <v>-6.3904875288273377E-2</v>
      </c>
      <c r="F287" s="2">
        <f t="shared" si="23"/>
        <v>-5.173237805320581E-2</v>
      </c>
      <c r="G287" s="2">
        <f t="shared" si="21"/>
        <v>-1.2172497235067567E-2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6">
        <f>TITRES_STAT!D291</f>
        <v>3.7671000000000001</v>
      </c>
      <c r="C288" s="2">
        <f t="shared" si="24"/>
        <v>3.6980784876103687</v>
      </c>
      <c r="D288" s="2">
        <f t="shared" si="26"/>
        <v>3.7431163271974581</v>
      </c>
      <c r="E288" s="2">
        <f t="shared" si="25"/>
        <v>-4.5037839587089401E-2</v>
      </c>
      <c r="F288" s="2">
        <f t="shared" si="23"/>
        <v>-5.0393470359982533E-2</v>
      </c>
      <c r="G288" s="2">
        <f t="shared" si="21"/>
        <v>5.3556307728931316E-3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3.7747000000000002</v>
      </c>
      <c r="C289" s="2">
        <f t="shared" si="24"/>
        <v>3.7098664125933891</v>
      </c>
      <c r="D289" s="2">
        <f t="shared" si="26"/>
        <v>3.745455858516165</v>
      </c>
      <c r="E289" s="2">
        <f t="shared" si="25"/>
        <v>-3.5589445922775909E-2</v>
      </c>
      <c r="F289" s="2">
        <f t="shared" si="23"/>
        <v>-4.7432665472541213E-2</v>
      </c>
      <c r="G289" s="2">
        <f t="shared" si="21"/>
        <v>1.1843219549765305E-2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3.7671000000000001</v>
      </c>
      <c r="C290" s="2">
        <f t="shared" si="24"/>
        <v>3.7198408106559446</v>
      </c>
      <c r="D290" s="2">
        <f t="shared" si="26"/>
        <v>3.7470591282557084</v>
      </c>
      <c r="E290" s="2">
        <f t="shared" si="25"/>
        <v>-2.7218317599763786E-2</v>
      </c>
      <c r="F290" s="2">
        <f t="shared" si="23"/>
        <v>-4.3389795897985729E-2</v>
      </c>
      <c r="G290" s="2">
        <f t="shared" si="21"/>
        <v>1.6171478298221943E-2</v>
      </c>
      <c r="H290" s="2" t="str">
        <f t="shared" si="22"/>
        <v>Sell</v>
      </c>
    </row>
    <row r="291" spans="1:8" ht="13.5" x14ac:dyDescent="0.25">
      <c r="A291" s="3">
        <f>TITRES_STAT!B294</f>
        <v>42430</v>
      </c>
      <c r="B291" s="6">
        <f>TITRES_STAT!D294</f>
        <v>3.7595999999999998</v>
      </c>
      <c r="C291" s="2">
        <f t="shared" si="24"/>
        <v>3.7282806859396458</v>
      </c>
      <c r="D291" s="2">
        <f t="shared" si="26"/>
        <v>3.7479880817182485</v>
      </c>
      <c r="E291" s="2">
        <f t="shared" si="25"/>
        <v>-1.9707395778602699E-2</v>
      </c>
      <c r="F291" s="2">
        <f t="shared" si="23"/>
        <v>-3.8653315874109126E-2</v>
      </c>
      <c r="G291" s="2">
        <f t="shared" si="21"/>
        <v>1.8945920095506427E-2</v>
      </c>
      <c r="H291" s="2" t="str">
        <f t="shared" si="22"/>
        <v>Sell</v>
      </c>
    </row>
    <row r="292" spans="1:8" ht="13.5" x14ac:dyDescent="0.25">
      <c r="A292" s="3">
        <f>TITRES_STAT!B295</f>
        <v>42431</v>
      </c>
      <c r="B292" s="6">
        <f>TITRES_STAT!D295</f>
        <v>3.6539000000000001</v>
      </c>
      <c r="C292" s="2">
        <f t="shared" si="24"/>
        <v>3.7528375034873926</v>
      </c>
      <c r="D292" s="2">
        <f t="shared" si="26"/>
        <v>3.7410185941835632</v>
      </c>
      <c r="E292" s="2">
        <f t="shared" si="25"/>
        <v>1.181890930382945E-2</v>
      </c>
      <c r="F292" s="2">
        <f t="shared" si="23"/>
        <v>-2.8558870838521412E-2</v>
      </c>
      <c r="G292" s="2">
        <f t="shared" ref="G292:G355" si="27">E292-F292</f>
        <v>4.0377780142350862E-2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42432</v>
      </c>
      <c r="B293" s="6">
        <f>TITRES_STAT!D296</f>
        <v>3.6916000000000002</v>
      </c>
      <c r="C293" s="2">
        <f t="shared" si="24"/>
        <v>3.7736163491047172</v>
      </c>
      <c r="D293" s="2">
        <f t="shared" si="26"/>
        <v>3.7373579575773732</v>
      </c>
      <c r="E293" s="2">
        <f t="shared" si="25"/>
        <v>3.6258391527344003E-2</v>
      </c>
      <c r="F293" s="2">
        <f t="shared" ref="F293:F356" si="29">(E293*(2/(10)))+((1-(2/10))*F292)</f>
        <v>-1.5595418365348331E-2</v>
      </c>
      <c r="G293" s="2">
        <f t="shared" si="27"/>
        <v>5.1853809892692337E-2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6">
        <f>TITRES_STAT!D297</f>
        <v>3.7368999999999999</v>
      </c>
      <c r="C294" s="2">
        <f t="shared" si="24"/>
        <v>3.7668138338578374</v>
      </c>
      <c r="D294" s="2">
        <f t="shared" si="26"/>
        <v>3.7373240347938639</v>
      </c>
      <c r="E294" s="2">
        <f t="shared" si="25"/>
        <v>2.9489799063973532E-2</v>
      </c>
      <c r="F294" s="2">
        <f t="shared" si="29"/>
        <v>-6.5783748794839584E-3</v>
      </c>
      <c r="G294" s="2">
        <f t="shared" si="27"/>
        <v>3.6068173943457488E-2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6">
        <f>TITRES_STAT!D298</f>
        <v>3.6312000000000002</v>
      </c>
      <c r="C295" s="2">
        <f t="shared" si="24"/>
        <v>3.7610578594181701</v>
      </c>
      <c r="D295" s="2">
        <f t="shared" si="26"/>
        <v>3.7294629951795035</v>
      </c>
      <c r="E295" s="2">
        <f t="shared" si="25"/>
        <v>3.1594864238666531E-2</v>
      </c>
      <c r="F295" s="2">
        <f t="shared" si="29"/>
        <v>1.0562729441461393E-3</v>
      </c>
      <c r="G295" s="2">
        <f t="shared" si="27"/>
        <v>3.0538591294520391E-2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6">
        <f>TITRES_STAT!D299</f>
        <v>3.5556999999999999</v>
      </c>
      <c r="C296" s="2">
        <f t="shared" si="24"/>
        <v>3.768956650276913</v>
      </c>
      <c r="D296" s="2">
        <f t="shared" si="26"/>
        <v>3.7165916622032444</v>
      </c>
      <c r="E296" s="2">
        <f t="shared" si="25"/>
        <v>5.2364988073668517E-2</v>
      </c>
      <c r="F296" s="2">
        <f t="shared" si="29"/>
        <v>1.1318015970050615E-2</v>
      </c>
      <c r="G296" s="2">
        <f t="shared" si="27"/>
        <v>4.10469721036179E-2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6">
        <f>TITRES_STAT!D300</f>
        <v>3.6991999999999998</v>
      </c>
      <c r="C297" s="2">
        <f t="shared" si="24"/>
        <v>3.775640242542003</v>
      </c>
      <c r="D297" s="2">
        <f t="shared" si="26"/>
        <v>3.7153033909289301</v>
      </c>
      <c r="E297" s="2">
        <f t="shared" si="25"/>
        <v>6.0336851613072895E-2</v>
      </c>
      <c r="F297" s="2">
        <f t="shared" si="29"/>
        <v>2.1121783098655072E-2</v>
      </c>
      <c r="G297" s="2">
        <f t="shared" si="27"/>
        <v>3.921506851441782E-2</v>
      </c>
      <c r="H297" s="2" t="str">
        <f t="shared" si="28"/>
        <v>Sell</v>
      </c>
    </row>
    <row r="298" spans="1:8" ht="13.5" x14ac:dyDescent="0.25">
      <c r="A298" s="3">
        <f>TITRES_STAT!B301</f>
        <v>42439</v>
      </c>
      <c r="B298" s="6">
        <f>TITRES_STAT!D301</f>
        <v>3.6916000000000002</v>
      </c>
      <c r="C298" s="2">
        <f t="shared" si="24"/>
        <v>3.7743263590740028</v>
      </c>
      <c r="D298" s="2">
        <f t="shared" si="26"/>
        <v>3.7135475841934538</v>
      </c>
      <c r="E298" s="2">
        <f t="shared" si="25"/>
        <v>6.0778774880549058E-2</v>
      </c>
      <c r="F298" s="2">
        <f t="shared" si="29"/>
        <v>2.9053181455033869E-2</v>
      </c>
      <c r="G298" s="2">
        <f t="shared" si="27"/>
        <v>3.1725593425515189E-2</v>
      </c>
      <c r="H298" s="2" t="str">
        <f t="shared" si="28"/>
        <v>Sell</v>
      </c>
    </row>
    <row r="299" spans="1:8" ht="13.5" x14ac:dyDescent="0.25">
      <c r="A299" s="3">
        <f>TITRES_STAT!B302</f>
        <v>42440</v>
      </c>
      <c r="B299" s="6">
        <f>TITRES_STAT!D302</f>
        <v>3.6916000000000002</v>
      </c>
      <c r="C299" s="2">
        <f t="shared" si="24"/>
        <v>3.7743838422933873</v>
      </c>
      <c r="D299" s="2">
        <f t="shared" si="26"/>
        <v>3.7119218372161611</v>
      </c>
      <c r="E299" s="2">
        <f t="shared" si="25"/>
        <v>6.2462005077226213E-2</v>
      </c>
      <c r="F299" s="2">
        <f t="shared" si="29"/>
        <v>3.5734946179472343E-2</v>
      </c>
      <c r="G299" s="2">
        <f t="shared" si="27"/>
        <v>2.6727058897753869E-2</v>
      </c>
      <c r="H299" s="2" t="str">
        <f t="shared" si="28"/>
        <v>Sell</v>
      </c>
    </row>
    <row r="300" spans="1:8" ht="13.5" x14ac:dyDescent="0.25">
      <c r="A300" s="3">
        <f>TITRES_STAT!B303</f>
        <v>42443</v>
      </c>
      <c r="B300" s="6">
        <f>TITRES_STAT!D303</f>
        <v>3.6764999999999999</v>
      </c>
      <c r="C300" s="2">
        <f t="shared" si="24"/>
        <v>3.7732632511713278</v>
      </c>
      <c r="D300" s="2">
        <f t="shared" si="26"/>
        <v>3.7092979974223717</v>
      </c>
      <c r="E300" s="2">
        <f t="shared" si="25"/>
        <v>6.3965253748956119E-2</v>
      </c>
      <c r="F300" s="2">
        <f t="shared" si="29"/>
        <v>4.1381007693369103E-2</v>
      </c>
      <c r="G300" s="2">
        <f t="shared" si="27"/>
        <v>2.2584246055587016E-2</v>
      </c>
      <c r="H300" s="2" t="str">
        <f t="shared" si="28"/>
        <v>Sell</v>
      </c>
    </row>
    <row r="301" spans="1:8" ht="13.5" x14ac:dyDescent="0.25">
      <c r="A301" s="3">
        <f>TITRES_STAT!B304</f>
        <v>42444</v>
      </c>
      <c r="B301" s="6">
        <f>TITRES_STAT!D304</f>
        <v>3.5708000000000002</v>
      </c>
      <c r="C301" s="2">
        <f t="shared" si="24"/>
        <v>3.7711612125295852</v>
      </c>
      <c r="D301" s="2">
        <f t="shared" si="26"/>
        <v>3.6990388865021959</v>
      </c>
      <c r="E301" s="2">
        <f t="shared" si="25"/>
        <v>7.2122326027389327E-2</v>
      </c>
      <c r="F301" s="2">
        <f t="shared" si="29"/>
        <v>4.7529271360173153E-2</v>
      </c>
      <c r="G301" s="2">
        <f t="shared" si="27"/>
        <v>2.4593054667216174E-2</v>
      </c>
      <c r="H301" s="2" t="str">
        <f t="shared" si="28"/>
        <v>Sell</v>
      </c>
    </row>
    <row r="302" spans="1:8" ht="13.5" x14ac:dyDescent="0.25">
      <c r="A302" s="3">
        <f>TITRES_STAT!B305</f>
        <v>42445</v>
      </c>
      <c r="B302" s="6">
        <f>TITRES_STAT!D305</f>
        <v>3.5708000000000002</v>
      </c>
      <c r="C302" s="2">
        <f t="shared" si="24"/>
        <v>3.7531210259865722</v>
      </c>
      <c r="D302" s="2">
        <f t="shared" si="26"/>
        <v>3.6895397097242553</v>
      </c>
      <c r="E302" s="2">
        <f t="shared" si="25"/>
        <v>6.3581316262316889E-2</v>
      </c>
      <c r="F302" s="2">
        <f t="shared" si="29"/>
        <v>5.0739680340601903E-2</v>
      </c>
      <c r="G302" s="2">
        <f t="shared" si="27"/>
        <v>1.2841635921714986E-2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6">
        <f>TITRES_STAT!D306</f>
        <v>3.6614</v>
      </c>
      <c r="C303" s="2">
        <f t="shared" si="24"/>
        <v>3.7436562527578685</v>
      </c>
      <c r="D303" s="2">
        <f t="shared" si="26"/>
        <v>3.6874552867817179</v>
      </c>
      <c r="E303" s="2">
        <f t="shared" si="25"/>
        <v>5.6200965976150652E-2</v>
      </c>
      <c r="F303" s="2">
        <f t="shared" si="29"/>
        <v>5.1831937467711656E-2</v>
      </c>
      <c r="G303" s="2">
        <f t="shared" si="27"/>
        <v>4.3690285084389963E-3</v>
      </c>
      <c r="H303" s="2" t="str">
        <f t="shared" si="28"/>
        <v>Sell</v>
      </c>
    </row>
    <row r="304" spans="1:8" ht="13.5" x14ac:dyDescent="0.25">
      <c r="A304" s="3">
        <f>TITRES_STAT!B307</f>
        <v>42447</v>
      </c>
      <c r="B304" s="6">
        <f>TITRES_STAT!D307</f>
        <v>3.6840999999999999</v>
      </c>
      <c r="C304" s="2">
        <f t="shared" si="24"/>
        <v>3.742616829256658</v>
      </c>
      <c r="D304" s="2">
        <f t="shared" si="26"/>
        <v>3.6872067470201091</v>
      </c>
      <c r="E304" s="2">
        <f t="shared" si="25"/>
        <v>5.5410082236548863E-2</v>
      </c>
      <c r="F304" s="2">
        <f t="shared" si="29"/>
        <v>5.2547566421479099E-2</v>
      </c>
      <c r="G304" s="2">
        <f t="shared" si="27"/>
        <v>2.8625158150697647E-3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6">
        <f>TITRES_STAT!D308</f>
        <v>3.7368999999999999</v>
      </c>
      <c r="C305" s="2">
        <f t="shared" si="24"/>
        <v>3.7254757786017878</v>
      </c>
      <c r="D305" s="2">
        <f t="shared" si="26"/>
        <v>3.6908877287223234</v>
      </c>
      <c r="E305" s="2">
        <f t="shared" si="25"/>
        <v>3.45880498794644E-2</v>
      </c>
      <c r="F305" s="2">
        <f t="shared" si="29"/>
        <v>4.8955663113076163E-2</v>
      </c>
      <c r="G305" s="2">
        <f t="shared" si="27"/>
        <v>-1.4367613233611763E-2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6">
        <f>TITRES_STAT!D309</f>
        <v>3.7368999999999999</v>
      </c>
      <c r="C306" s="2">
        <f t="shared" si="24"/>
        <v>3.6993564280476665</v>
      </c>
      <c r="D306" s="2">
        <f t="shared" si="26"/>
        <v>3.694296045113262</v>
      </c>
      <c r="E306" s="2">
        <f t="shared" si="25"/>
        <v>5.0603829344044726E-3</v>
      </c>
      <c r="F306" s="2">
        <f t="shared" si="29"/>
        <v>4.0176607077341824E-2</v>
      </c>
      <c r="G306" s="2">
        <f t="shared" si="27"/>
        <v>-3.5116224142937351E-2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3.6312000000000002</v>
      </c>
      <c r="C307" s="2">
        <f t="shared" si="24"/>
        <v>3.6993323621941792</v>
      </c>
      <c r="D307" s="2">
        <f t="shared" si="26"/>
        <v>3.689622263993761</v>
      </c>
      <c r="E307" s="2">
        <f t="shared" si="25"/>
        <v>9.7100982004181269E-3</v>
      </c>
      <c r="F307" s="2">
        <f t="shared" si="29"/>
        <v>3.4083305301957086E-2</v>
      </c>
      <c r="G307" s="2">
        <f t="shared" si="27"/>
        <v>-2.4373207101538959E-2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3.7368999999999999</v>
      </c>
      <c r="C308" s="2">
        <f t="shared" si="24"/>
        <v>3.698142768010459</v>
      </c>
      <c r="D308" s="2">
        <f t="shared" si="26"/>
        <v>3.6931243185127416</v>
      </c>
      <c r="E308" s="2">
        <f t="shared" si="25"/>
        <v>5.0184494977174587E-3</v>
      </c>
      <c r="F308" s="2">
        <f t="shared" si="29"/>
        <v>2.827033414110916E-2</v>
      </c>
      <c r="G308" s="2">
        <f t="shared" si="27"/>
        <v>-2.3251884643391701E-2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3.7143000000000002</v>
      </c>
      <c r="C309" s="2">
        <f t="shared" si="24"/>
        <v>3.6971361883165423</v>
      </c>
      <c r="D309" s="2">
        <f t="shared" si="26"/>
        <v>3.6946928875117977</v>
      </c>
      <c r="E309" s="2">
        <f t="shared" si="25"/>
        <v>2.4433008047446414E-3</v>
      </c>
      <c r="F309" s="2">
        <f t="shared" si="29"/>
        <v>2.3104927473836259E-2</v>
      </c>
      <c r="G309" s="2">
        <f t="shared" si="27"/>
        <v>-2.0661626669091618E-2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3.7143000000000002</v>
      </c>
      <c r="C310" s="2">
        <f t="shared" si="24"/>
        <v>3.6939613901139974</v>
      </c>
      <c r="D310" s="2">
        <f t="shared" si="26"/>
        <v>3.6961452662146272</v>
      </c>
      <c r="E310" s="2">
        <f t="shared" si="25"/>
        <v>-2.1838761006298668E-3</v>
      </c>
      <c r="F310" s="2">
        <f t="shared" si="29"/>
        <v>1.8047166758943033E-2</v>
      </c>
      <c r="G310" s="2">
        <f t="shared" si="27"/>
        <v>-2.02310428595729E-2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3.7747000000000002</v>
      </c>
      <c r="C311" s="2">
        <f t="shared" si="24"/>
        <v>3.675013483942613</v>
      </c>
      <c r="D311" s="2">
        <f t="shared" si="26"/>
        <v>3.7019641353839141</v>
      </c>
      <c r="E311" s="2">
        <f t="shared" si="25"/>
        <v>-2.6950651441301154E-2</v>
      </c>
      <c r="F311" s="2">
        <f t="shared" si="29"/>
        <v>9.0476031188941961E-3</v>
      </c>
      <c r="G311" s="2">
        <f t="shared" si="27"/>
        <v>-3.5998254560195349E-2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3.8879000000000001</v>
      </c>
      <c r="C312" s="2">
        <f t="shared" si="24"/>
        <v>3.6589806402591338</v>
      </c>
      <c r="D312" s="2">
        <f t="shared" si="26"/>
        <v>3.7157371623925135</v>
      </c>
      <c r="E312" s="2">
        <f t="shared" si="25"/>
        <v>-5.6756522133379672E-2</v>
      </c>
      <c r="F312" s="2">
        <f t="shared" si="29"/>
        <v>-4.113221931560578E-3</v>
      </c>
      <c r="G312" s="2">
        <f t="shared" si="27"/>
        <v>-5.2643300201819093E-2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4.0766</v>
      </c>
      <c r="C313" s="2">
        <f t="shared" si="24"/>
        <v>3.6593528494500362</v>
      </c>
      <c r="D313" s="2">
        <f t="shared" si="26"/>
        <v>3.7424677429560309</v>
      </c>
      <c r="E313" s="2">
        <f t="shared" si="25"/>
        <v>-8.3114893505994658E-2</v>
      </c>
      <c r="F313" s="2">
        <f t="shared" si="29"/>
        <v>-1.9913556246447396E-2</v>
      </c>
      <c r="G313" s="2">
        <f t="shared" si="27"/>
        <v>-6.3201337259547269E-2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6">
        <f>TITRES_STAT!D317</f>
        <v>4.0011000000000001</v>
      </c>
      <c r="C314" s="2">
        <f t="shared" si="24"/>
        <v>3.6631601033807999</v>
      </c>
      <c r="D314" s="2">
        <f t="shared" si="26"/>
        <v>3.7616256879222507</v>
      </c>
      <c r="E314" s="2">
        <f t="shared" si="25"/>
        <v>-9.8465584541450824E-2</v>
      </c>
      <c r="F314" s="2">
        <f t="shared" si="29"/>
        <v>-3.5623961905448087E-2</v>
      </c>
      <c r="G314" s="2">
        <f t="shared" si="27"/>
        <v>-6.2841622636002736E-2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6">
        <f>TITRES_STAT!D318</f>
        <v>4.0011000000000001</v>
      </c>
      <c r="C315" s="2">
        <f t="shared" si="24"/>
        <v>3.674504702860677</v>
      </c>
      <c r="D315" s="2">
        <f t="shared" si="26"/>
        <v>3.7793645258539361</v>
      </c>
      <c r="E315" s="2">
        <f t="shared" si="25"/>
        <v>-0.10485982299325913</v>
      </c>
      <c r="F315" s="2">
        <f t="shared" si="29"/>
        <v>-4.9471134123010296E-2</v>
      </c>
      <c r="G315" s="2">
        <f t="shared" si="27"/>
        <v>-5.5388688870248837E-2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4.0011000000000001</v>
      </c>
      <c r="C316" s="2">
        <f t="shared" si="24"/>
        <v>3.6841039793436501</v>
      </c>
      <c r="D316" s="2">
        <f t="shared" si="26"/>
        <v>3.7957893757906818</v>
      </c>
      <c r="E316" s="2">
        <f t="shared" si="25"/>
        <v>-0.11168539644703168</v>
      </c>
      <c r="F316" s="2">
        <f t="shared" si="29"/>
        <v>-6.1913986587814579E-2</v>
      </c>
      <c r="G316" s="2">
        <f t="shared" si="27"/>
        <v>-4.9771409859217103E-2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6">
        <f>TITRES_STAT!D320</f>
        <v>3.9935999999999998</v>
      </c>
      <c r="C317" s="2">
        <f t="shared" si="24"/>
        <v>3.6759649055984731</v>
      </c>
      <c r="D317" s="2">
        <f t="shared" si="26"/>
        <v>3.8104420146210018</v>
      </c>
      <c r="E317" s="2">
        <f t="shared" si="25"/>
        <v>-0.13447710902252874</v>
      </c>
      <c r="F317" s="2">
        <f t="shared" si="29"/>
        <v>-7.6426611074757414E-2</v>
      </c>
      <c r="G317" s="2">
        <f t="shared" si="27"/>
        <v>-5.8050497947771326E-2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6">
        <f>TITRES_STAT!D321</f>
        <v>3.9710000000000001</v>
      </c>
      <c r="C318" s="2">
        <f t="shared" si="24"/>
        <v>3.6853395355064</v>
      </c>
      <c r="D318" s="2">
        <f t="shared" si="26"/>
        <v>3.8223351987231502</v>
      </c>
      <c r="E318" s="2">
        <f t="shared" si="25"/>
        <v>-0.13699566321675016</v>
      </c>
      <c r="F318" s="2">
        <f t="shared" si="29"/>
        <v>-8.8540421503155969E-2</v>
      </c>
      <c r="G318" s="2">
        <f t="shared" si="27"/>
        <v>-4.8455241713594194E-2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6">
        <f>TITRES_STAT!D322</f>
        <v>4.0842000000000001</v>
      </c>
      <c r="C319" s="2">
        <f t="shared" si="24"/>
        <v>3.6897949915823385</v>
      </c>
      <c r="D319" s="2">
        <f t="shared" si="26"/>
        <v>3.8417325914103242</v>
      </c>
      <c r="E319" s="2">
        <f t="shared" si="25"/>
        <v>-0.15193759982798571</v>
      </c>
      <c r="F319" s="2">
        <f t="shared" si="29"/>
        <v>-0.10121985716812193</v>
      </c>
      <c r="G319" s="2">
        <f t="shared" si="27"/>
        <v>-5.0717742659863785E-2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6">
        <f>TITRES_STAT!D323</f>
        <v>4.3258000000000001</v>
      </c>
      <c r="C320" s="2">
        <f t="shared" si="24"/>
        <v>3.6935649928773633</v>
      </c>
      <c r="D320" s="2">
        <f t="shared" si="26"/>
        <v>3.877589436491041</v>
      </c>
      <c r="E320" s="2">
        <f t="shared" si="25"/>
        <v>-0.18402444361367776</v>
      </c>
      <c r="F320" s="2">
        <f t="shared" si="29"/>
        <v>-0.11778077445723309</v>
      </c>
      <c r="G320" s="2">
        <f t="shared" si="27"/>
        <v>-6.6243669156444668E-2</v>
      </c>
      <c r="H320" s="2" t="str">
        <f t="shared" si="28"/>
        <v>Hold</v>
      </c>
    </row>
    <row r="321" spans="1:8" ht="13.5" x14ac:dyDescent="0.25">
      <c r="A321" s="3">
        <f>TITRES_STAT!B324</f>
        <v>42472</v>
      </c>
      <c r="B321" s="6">
        <f>TITRES_STAT!D324</f>
        <v>4.3030999999999997</v>
      </c>
      <c r="C321" s="2">
        <f t="shared" si="24"/>
        <v>3.7060473016654614</v>
      </c>
      <c r="D321" s="2">
        <f t="shared" si="26"/>
        <v>3.9091087374917048</v>
      </c>
      <c r="E321" s="2">
        <f t="shared" si="25"/>
        <v>-0.20306143582624347</v>
      </c>
      <c r="F321" s="2">
        <f t="shared" si="29"/>
        <v>-0.13483690673103518</v>
      </c>
      <c r="G321" s="2">
        <f t="shared" si="27"/>
        <v>-6.8224529095208292E-2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6">
        <f>TITRES_STAT!D325</f>
        <v>4.3106999999999998</v>
      </c>
      <c r="C322" s="2">
        <f t="shared" si="24"/>
        <v>3.7340246398707753</v>
      </c>
      <c r="D322" s="2">
        <f t="shared" si="26"/>
        <v>3.9388562384182455</v>
      </c>
      <c r="E322" s="2">
        <f t="shared" si="25"/>
        <v>-0.20483159854747024</v>
      </c>
      <c r="F322" s="2">
        <f t="shared" si="29"/>
        <v>-0.14883584509432218</v>
      </c>
      <c r="G322" s="2">
        <f t="shared" si="27"/>
        <v>-5.5995753453148056E-2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6">
        <f>TITRES_STAT!D326</f>
        <v>4.3182</v>
      </c>
      <c r="C323" s="2">
        <f t="shared" si="24"/>
        <v>3.7867285414291176</v>
      </c>
      <c r="D323" s="2">
        <f t="shared" si="26"/>
        <v>3.9669557763131902</v>
      </c>
      <c r="E323" s="2">
        <f t="shared" si="25"/>
        <v>-0.18022723488407255</v>
      </c>
      <c r="F323" s="2">
        <f t="shared" si="29"/>
        <v>-0.15511412305227226</v>
      </c>
      <c r="G323" s="2">
        <f t="shared" si="27"/>
        <v>-2.5113111831800289E-2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4.5749000000000004</v>
      </c>
      <c r="C324" s="2">
        <f t="shared" si="24"/>
        <v>3.8197087658246383</v>
      </c>
      <c r="D324" s="2">
        <f t="shared" si="26"/>
        <v>4.0119886817714718</v>
      </c>
      <c r="E324" s="2">
        <f t="shared" si="25"/>
        <v>-0.19227991594683358</v>
      </c>
      <c r="F324" s="2">
        <f t="shared" si="29"/>
        <v>-0.16254728163118454</v>
      </c>
      <c r="G324" s="2">
        <f t="shared" si="27"/>
        <v>-2.9732634315649042E-2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4.5296000000000003</v>
      </c>
      <c r="C325" s="2">
        <f t="shared" si="24"/>
        <v>3.8476151095439248</v>
      </c>
      <c r="D325" s="2">
        <f t="shared" si="26"/>
        <v>4.0503302608995106</v>
      </c>
      <c r="E325" s="2">
        <f t="shared" si="25"/>
        <v>-0.20271515135558582</v>
      </c>
      <c r="F325" s="2">
        <f t="shared" si="29"/>
        <v>-0.17058085557606481</v>
      </c>
      <c r="G325" s="2">
        <f t="shared" si="27"/>
        <v>-3.213429577952101E-2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4.6051000000000002</v>
      </c>
      <c r="C326" s="2">
        <f t="shared" si="24"/>
        <v>3.8712281696140902</v>
      </c>
      <c r="D326" s="2">
        <f t="shared" si="26"/>
        <v>4.0914243156476946</v>
      </c>
      <c r="E326" s="2">
        <f t="shared" si="25"/>
        <v>-0.22019614603360438</v>
      </c>
      <c r="F326" s="2">
        <f t="shared" si="29"/>
        <v>-0.18050391366757274</v>
      </c>
      <c r="G326" s="2">
        <f t="shared" si="27"/>
        <v>-3.9692232366031643E-2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4.4691999999999998</v>
      </c>
      <c r="C327" s="2">
        <f t="shared" si="24"/>
        <v>3.8900546050580767</v>
      </c>
      <c r="D327" s="2">
        <f t="shared" si="26"/>
        <v>4.1194076996737916</v>
      </c>
      <c r="E327" s="2">
        <f t="shared" si="25"/>
        <v>-0.22935309461571496</v>
      </c>
      <c r="F327" s="2">
        <f t="shared" si="29"/>
        <v>-0.19027374985720119</v>
      </c>
      <c r="G327" s="2">
        <f t="shared" si="27"/>
        <v>-3.9079344758513768E-2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4.6353</v>
      </c>
      <c r="C328" s="2">
        <f t="shared" si="24"/>
        <v>3.9025077427414496</v>
      </c>
      <c r="D328" s="2">
        <f t="shared" si="26"/>
        <v>4.1576219441423996</v>
      </c>
      <c r="E328" s="2">
        <f t="shared" si="25"/>
        <v>-0.25511420140094998</v>
      </c>
      <c r="F328" s="2">
        <f t="shared" si="29"/>
        <v>-0.20324184016595095</v>
      </c>
      <c r="G328" s="2">
        <f t="shared" si="27"/>
        <v>-5.1872361234999026E-2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4.6654999999999998</v>
      </c>
      <c r="C329" s="2">
        <f t="shared" si="24"/>
        <v>3.9304603977043033</v>
      </c>
      <c r="D329" s="2">
        <f t="shared" si="26"/>
        <v>4.1952425408725924</v>
      </c>
      <c r="E329" s="2">
        <f t="shared" si="25"/>
        <v>-0.26478214316828907</v>
      </c>
      <c r="F329" s="2">
        <f t="shared" si="29"/>
        <v>-0.21554990076641858</v>
      </c>
      <c r="G329" s="2">
        <f t="shared" si="27"/>
        <v>-4.9232242401870491E-2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4.6806000000000001</v>
      </c>
      <c r="C330" s="2">
        <f t="shared" si="24"/>
        <v>3.9912818749805643</v>
      </c>
      <c r="D330" s="2">
        <f t="shared" si="26"/>
        <v>4.2311949452524003</v>
      </c>
      <c r="E330" s="2">
        <f t="shared" si="25"/>
        <v>-0.23991307027183595</v>
      </c>
      <c r="F330" s="2">
        <f t="shared" si="29"/>
        <v>-0.22042253466750206</v>
      </c>
      <c r="G330" s="2">
        <f t="shared" si="27"/>
        <v>-1.9490535604333892E-2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6">
        <f>TITRES_STAT!D334</f>
        <v>4.6806000000000001</v>
      </c>
      <c r="C331" s="2">
        <f t="shared" si="24"/>
        <v>4.0392538942143235</v>
      </c>
      <c r="D331" s="2">
        <f t="shared" si="26"/>
        <v>4.2644842085670378</v>
      </c>
      <c r="E331" s="2">
        <f t="shared" si="25"/>
        <v>-0.22523031435271434</v>
      </c>
      <c r="F331" s="2">
        <f t="shared" si="29"/>
        <v>-0.2213840906045445</v>
      </c>
      <c r="G331" s="2">
        <f t="shared" si="27"/>
        <v>-3.8462237481698414E-3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6">
        <f>TITRES_STAT!D335</f>
        <v>4.6957000000000004</v>
      </c>
      <c r="C332" s="2">
        <f t="shared" si="24"/>
        <v>4.0810148335659662</v>
      </c>
      <c r="D332" s="2">
        <f t="shared" si="26"/>
        <v>4.2964261190435531</v>
      </c>
      <c r="E332" s="2">
        <f t="shared" si="25"/>
        <v>-0.21541128547758692</v>
      </c>
      <c r="F332" s="2">
        <f t="shared" si="29"/>
        <v>-0.220189529579153</v>
      </c>
      <c r="G332" s="2">
        <f t="shared" si="27"/>
        <v>4.7782441015660759E-3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4.6957000000000004</v>
      </c>
      <c r="C333" s="2">
        <f t="shared" si="24"/>
        <v>4.117504859171202</v>
      </c>
      <c r="D333" s="2">
        <f t="shared" si="26"/>
        <v>4.3260019620773642</v>
      </c>
      <c r="E333" s="2">
        <f t="shared" si="25"/>
        <v>-0.20849710290616219</v>
      </c>
      <c r="F333" s="2">
        <f t="shared" si="29"/>
        <v>-0.21785104424455484</v>
      </c>
      <c r="G333" s="2">
        <f t="shared" si="27"/>
        <v>9.3539413383926517E-3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4.6654999999999998</v>
      </c>
      <c r="C334" s="2">
        <f t="shared" si="24"/>
        <v>4.1878733423756325</v>
      </c>
      <c r="D334" s="2">
        <f t="shared" si="26"/>
        <v>4.3511499648864485</v>
      </c>
      <c r="E334" s="2">
        <f t="shared" si="25"/>
        <v>-0.16327662251081598</v>
      </c>
      <c r="F334" s="2">
        <f t="shared" si="29"/>
        <v>-0.20693615989780706</v>
      </c>
      <c r="G334" s="2">
        <f t="shared" si="27"/>
        <v>4.3659537386991076E-2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4.6806000000000001</v>
      </c>
      <c r="C335" s="2">
        <f t="shared" ref="C335:C398" si="30">$C$4*B325+C334*(1-$C$4)</f>
        <v>4.2404466743178428</v>
      </c>
      <c r="D335" s="2">
        <f t="shared" si="26"/>
        <v>4.375553671191156</v>
      </c>
      <c r="E335" s="2">
        <f t="shared" si="25"/>
        <v>-0.13510699687331318</v>
      </c>
      <c r="F335" s="2">
        <f t="shared" si="29"/>
        <v>-0.19257032729290829</v>
      </c>
      <c r="G335" s="2">
        <f t="shared" si="27"/>
        <v>5.7463330419595116E-2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6">
        <f>TITRES_STAT!D339</f>
        <v>4.5446999999999997</v>
      </c>
      <c r="C336" s="2">
        <f t="shared" si="30"/>
        <v>4.2965471859612521</v>
      </c>
      <c r="D336" s="2">
        <f t="shared" si="26"/>
        <v>4.3880830288807005</v>
      </c>
      <c r="E336" s="2">
        <f t="shared" si="25"/>
        <v>-9.1535842919448385E-2</v>
      </c>
      <c r="F336" s="2">
        <f t="shared" si="29"/>
        <v>-0.17236343041821631</v>
      </c>
      <c r="G336" s="2">
        <f t="shared" si="27"/>
        <v>8.0827587498767922E-2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6">
        <f>TITRES_STAT!D340</f>
        <v>4.5296000000000003</v>
      </c>
      <c r="C337" s="2">
        <f t="shared" si="30"/>
        <v>4.323109157351829</v>
      </c>
      <c r="D337" s="2">
        <f t="shared" si="26"/>
        <v>4.3985657674821299</v>
      </c>
      <c r="E337" s="2">
        <f t="shared" si="25"/>
        <v>-7.5456610130300916E-2</v>
      </c>
      <c r="F337" s="2">
        <f t="shared" si="29"/>
        <v>-0.15298206636063322</v>
      </c>
      <c r="G337" s="2">
        <f t="shared" si="27"/>
        <v>7.7525456230332301E-2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6">
        <f>TITRES_STAT!D341</f>
        <v>4.5296000000000003</v>
      </c>
      <c r="C338" s="2">
        <f t="shared" si="30"/>
        <v>4.3711385177592401</v>
      </c>
      <c r="D338" s="2">
        <f t="shared" si="26"/>
        <v>4.4082720069278976</v>
      </c>
      <c r="E338" s="2">
        <f t="shared" si="25"/>
        <v>-3.7133489168657441E-2</v>
      </c>
      <c r="F338" s="2">
        <f t="shared" si="29"/>
        <v>-0.12981235092223806</v>
      </c>
      <c r="G338" s="2">
        <f t="shared" si="27"/>
        <v>9.2678861753580616E-2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6">
        <f>TITRES_STAT!D342</f>
        <v>4.5296000000000003</v>
      </c>
      <c r="C339" s="2">
        <f t="shared" si="30"/>
        <v>4.4164248996424336</v>
      </c>
      <c r="D339" s="2">
        <f t="shared" si="26"/>
        <v>4.4172592656739793</v>
      </c>
      <c r="E339" s="2">
        <f t="shared" si="25"/>
        <v>-8.3436603154574129E-4</v>
      </c>
      <c r="F339" s="2">
        <f t="shared" si="29"/>
        <v>-0.10401675394409959</v>
      </c>
      <c r="G339" s="2">
        <f t="shared" si="27"/>
        <v>0.10318238791255385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6">
        <f>TITRES_STAT!D343</f>
        <v>4.6578999999999997</v>
      </c>
      <c r="C340" s="2">
        <f t="shared" si="30"/>
        <v>4.4570672227743664</v>
      </c>
      <c r="D340" s="2">
        <f t="shared" si="26"/>
        <v>4.4350845052536849</v>
      </c>
      <c r="E340" s="2">
        <f t="shared" si="25"/>
        <v>2.1982717520681483E-2</v>
      </c>
      <c r="F340" s="2">
        <f t="shared" si="29"/>
        <v>-7.8816859651143392E-2</v>
      </c>
      <c r="G340" s="2">
        <f t="shared" si="27"/>
        <v>0.10079957717182488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6">
        <f>TITRES_STAT!D344</f>
        <v>4.6578999999999997</v>
      </c>
      <c r="C341" s="2">
        <f t="shared" si="30"/>
        <v>4.4914568808090793</v>
      </c>
      <c r="D341" s="2">
        <f t="shared" si="26"/>
        <v>4.4515893567163749</v>
      </c>
      <c r="E341" s="2">
        <f t="shared" si="25"/>
        <v>3.9867524092704443E-2</v>
      </c>
      <c r="F341" s="2">
        <f t="shared" si="29"/>
        <v>-5.5079982902373835E-2</v>
      </c>
      <c r="G341" s="2">
        <f t="shared" si="27"/>
        <v>9.4947506995078285E-2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6">
        <f>TITRES_STAT!D345</f>
        <v>4.6353</v>
      </c>
      <c r="C342" s="2">
        <f t="shared" si="30"/>
        <v>4.5228788991461446</v>
      </c>
      <c r="D342" s="2">
        <f t="shared" si="26"/>
        <v>4.4651975525151615</v>
      </c>
      <c r="E342" s="2">
        <f t="shared" si="25"/>
        <v>5.7681346630983121E-2</v>
      </c>
      <c r="F342" s="2">
        <f t="shared" si="29"/>
        <v>-3.2527716995702442E-2</v>
      </c>
      <c r="G342" s="2">
        <f t="shared" si="27"/>
        <v>9.0209063626685571E-2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6">
        <f>TITRES_STAT!D346</f>
        <v>4.59</v>
      </c>
      <c r="C343" s="2">
        <f t="shared" si="30"/>
        <v>4.5494667608159691</v>
      </c>
      <c r="D343" s="2">
        <f t="shared" si="26"/>
        <v>4.4744421782547787</v>
      </c>
      <c r="E343" s="2">
        <f t="shared" si="25"/>
        <v>7.5024582561190378E-2</v>
      </c>
      <c r="F343" s="2">
        <f t="shared" si="29"/>
        <v>-1.1017257084323879E-2</v>
      </c>
      <c r="G343" s="2">
        <f t="shared" si="27"/>
        <v>8.6041839645514262E-2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4.5673000000000004</v>
      </c>
      <c r="C344" s="2">
        <f t="shared" si="30"/>
        <v>4.5673180283827426</v>
      </c>
      <c r="D344" s="2">
        <f t="shared" si="26"/>
        <v>4.4813205354210917</v>
      </c>
      <c r="E344" s="2">
        <f t="shared" si="25"/>
        <v>8.5997492961650934E-2</v>
      </c>
      <c r="F344" s="2">
        <f t="shared" si="29"/>
        <v>8.3856929248710861E-3</v>
      </c>
      <c r="G344" s="2">
        <f t="shared" si="27"/>
        <v>7.7611800036779852E-2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6">
        <f>TITRES_STAT!D348</f>
        <v>4.4919000000000002</v>
      </c>
      <c r="C345" s="2">
        <f t="shared" si="30"/>
        <v>4.5847460240161668</v>
      </c>
      <c r="D345" s="2">
        <f t="shared" si="26"/>
        <v>4.4821041994639739</v>
      </c>
      <c r="E345" s="2">
        <f t="shared" si="25"/>
        <v>0.10264182455219295</v>
      </c>
      <c r="F345" s="2">
        <f t="shared" si="29"/>
        <v>2.7236919250335462E-2</v>
      </c>
      <c r="G345" s="2">
        <f t="shared" si="27"/>
        <v>7.5404905301857492E-2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6">
        <f>TITRES_STAT!D349</f>
        <v>4.4919000000000002</v>
      </c>
      <c r="C346" s="2">
        <f t="shared" si="30"/>
        <v>4.5785850972444484</v>
      </c>
      <c r="D346" s="2">
        <f t="shared" si="26"/>
        <v>4.4828298143184941</v>
      </c>
      <c r="E346" s="2">
        <f t="shared" si="25"/>
        <v>9.5755282925954255E-2</v>
      </c>
      <c r="F346" s="2">
        <f t="shared" si="29"/>
        <v>4.0940591985459227E-2</v>
      </c>
      <c r="G346" s="2">
        <f t="shared" si="27"/>
        <v>5.4814690940495028E-2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6">
        <f>TITRES_STAT!D350</f>
        <v>4.5296000000000003</v>
      </c>
      <c r="C347" s="2">
        <f t="shared" si="30"/>
        <v>4.5710489284376097</v>
      </c>
      <c r="D347" s="2">
        <f t="shared" si="26"/>
        <v>4.4862942725171244</v>
      </c>
      <c r="E347" s="2">
        <f t="shared" si="25"/>
        <v>8.4754655920485256E-2</v>
      </c>
      <c r="F347" s="2">
        <f t="shared" si="29"/>
        <v>4.9703404772464432E-2</v>
      </c>
      <c r="G347" s="2">
        <f t="shared" si="27"/>
        <v>3.5051251148020823E-2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6">
        <f>TITRES_STAT!D351</f>
        <v>4.3936999999999999</v>
      </c>
      <c r="C348" s="2">
        <f t="shared" si="30"/>
        <v>4.564672170216439</v>
      </c>
      <c r="D348" s="2">
        <f t="shared" si="26"/>
        <v>4.479435437515856</v>
      </c>
      <c r="E348" s="2">
        <f t="shared" ref="E348:E411" si="31">C348-D348</f>
        <v>8.5236732700582962E-2</v>
      </c>
      <c r="F348" s="2">
        <f t="shared" si="29"/>
        <v>5.6810070358088147E-2</v>
      </c>
      <c r="G348" s="2">
        <f t="shared" si="27"/>
        <v>2.8426662342494816E-2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6">
        <f>TITRES_STAT!D352</f>
        <v>4.4919000000000002</v>
      </c>
      <c r="C349" s="2">
        <f t="shared" si="30"/>
        <v>4.559276451721602</v>
      </c>
      <c r="D349" s="2">
        <f t="shared" ref="D349:D412" si="32">$D$4*B349+(1-$D$4)*D348</f>
        <v>4.4803587384406081</v>
      </c>
      <c r="E349" s="2">
        <f t="shared" si="31"/>
        <v>7.8917713280993951E-2</v>
      </c>
      <c r="F349" s="2">
        <f t="shared" si="29"/>
        <v>6.1231598942669316E-2</v>
      </c>
      <c r="G349" s="2">
        <f t="shared" si="27"/>
        <v>1.7686114338324635E-2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6">
        <f>TITRES_STAT!D353</f>
        <v>4.3936999999999999</v>
      </c>
      <c r="C350" s="2">
        <f t="shared" si="30"/>
        <v>4.5744493053028936</v>
      </c>
      <c r="D350" s="2">
        <f t="shared" si="32"/>
        <v>4.4739395726301927</v>
      </c>
      <c r="E350" s="2">
        <f t="shared" si="31"/>
        <v>0.10050973267270091</v>
      </c>
      <c r="F350" s="2">
        <f t="shared" si="29"/>
        <v>6.9087225688675646E-2</v>
      </c>
      <c r="G350" s="2">
        <f t="shared" si="27"/>
        <v>3.1422506984025267E-2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4.4164000000000003</v>
      </c>
      <c r="C351" s="2">
        <f t="shared" si="30"/>
        <v>4.5872878737178331</v>
      </c>
      <c r="D351" s="2">
        <f t="shared" si="32"/>
        <v>4.4696773820649929</v>
      </c>
      <c r="E351" s="2">
        <f t="shared" si="31"/>
        <v>0.11761049165284021</v>
      </c>
      <c r="F351" s="2">
        <f t="shared" si="29"/>
        <v>7.879187888150857E-2</v>
      </c>
      <c r="G351" s="2">
        <f t="shared" si="27"/>
        <v>3.881861277133164E-2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4.4919000000000002</v>
      </c>
      <c r="C352" s="2">
        <f t="shared" si="30"/>
        <v>4.5946743546843205</v>
      </c>
      <c r="D352" s="2">
        <f t="shared" si="32"/>
        <v>4.471323501912031</v>
      </c>
      <c r="E352" s="2">
        <f t="shared" si="31"/>
        <v>0.12335085277228952</v>
      </c>
      <c r="F352" s="2">
        <f t="shared" si="29"/>
        <v>8.7703673659664763E-2</v>
      </c>
      <c r="G352" s="2">
        <f t="shared" si="27"/>
        <v>3.5647179112624758E-2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4.4541000000000004</v>
      </c>
      <c r="C353" s="2">
        <f t="shared" si="30"/>
        <v>4.593955223194425</v>
      </c>
      <c r="D353" s="2">
        <f t="shared" si="32"/>
        <v>4.4700476869555841</v>
      </c>
      <c r="E353" s="2">
        <f t="shared" si="31"/>
        <v>0.12390753623884088</v>
      </c>
      <c r="F353" s="2">
        <f t="shared" si="29"/>
        <v>9.4944446175499991E-2</v>
      </c>
      <c r="G353" s="2">
        <f t="shared" si="27"/>
        <v>2.8963090063340885E-2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4.5145</v>
      </c>
      <c r="C354" s="2">
        <f t="shared" si="30"/>
        <v>4.589854419626052</v>
      </c>
      <c r="D354" s="2">
        <f t="shared" si="32"/>
        <v>4.4733404508848</v>
      </c>
      <c r="E354" s="2">
        <f t="shared" si="31"/>
        <v>0.11651396874125197</v>
      </c>
      <c r="F354" s="2">
        <f t="shared" si="29"/>
        <v>9.9258350688650396E-2</v>
      </c>
      <c r="G354" s="2">
        <f t="shared" si="27"/>
        <v>1.7255618052601576E-2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4.5296000000000003</v>
      </c>
      <c r="C355" s="2">
        <f t="shared" si="30"/>
        <v>4.5747845089143517</v>
      </c>
      <c r="D355" s="2">
        <f t="shared" si="32"/>
        <v>4.4775078248933333</v>
      </c>
      <c r="E355" s="2">
        <f t="shared" si="31"/>
        <v>9.7276684021018411E-2</v>
      </c>
      <c r="F355" s="2">
        <f t="shared" si="29"/>
        <v>9.8862017355123996E-2</v>
      </c>
      <c r="G355" s="2">
        <f t="shared" si="27"/>
        <v>-1.5853333341055847E-3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6">
        <f>TITRES_STAT!D359</f>
        <v>4.4617000000000004</v>
      </c>
      <c r="C356" s="2">
        <f t="shared" si="30"/>
        <v>4.5620330460044514</v>
      </c>
      <c r="D356" s="2">
        <f t="shared" si="32"/>
        <v>4.476336874901234</v>
      </c>
      <c r="E356" s="2">
        <f t="shared" si="31"/>
        <v>8.5696171103217367E-2</v>
      </c>
      <c r="F356" s="2">
        <f t="shared" si="29"/>
        <v>9.6228848104742679E-2</v>
      </c>
      <c r="G356" s="2">
        <f t="shared" ref="G356:G419" si="33">E356-F356</f>
        <v>-1.0532677001525312E-2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4.5823999999999998</v>
      </c>
      <c r="C357" s="2">
        <f t="shared" si="30"/>
        <v>4.5570433466191513</v>
      </c>
      <c r="D357" s="2">
        <f t="shared" si="32"/>
        <v>4.4841934026863273</v>
      </c>
      <c r="E357" s="2">
        <f t="shared" si="31"/>
        <v>7.2849943932824068E-2</v>
      </c>
      <c r="F357" s="2">
        <f t="shared" ref="F357:F420" si="35">(E357*(2/(10)))+((1-(2/10))*F356)</f>
        <v>9.1553067270358973E-2</v>
      </c>
      <c r="G357" s="2">
        <f t="shared" si="33"/>
        <v>-1.8703123337534905E-2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4.6051000000000002</v>
      </c>
      <c r="C358" s="2">
        <f t="shared" si="30"/>
        <v>4.5319136009854359</v>
      </c>
      <c r="D358" s="2">
        <f t="shared" si="32"/>
        <v>4.4931494469317848</v>
      </c>
      <c r="E358" s="2">
        <f t="shared" si="31"/>
        <v>3.876415405365119E-2</v>
      </c>
      <c r="F358" s="2">
        <f t="shared" si="35"/>
        <v>8.0995284627017411E-2</v>
      </c>
      <c r="G358" s="2">
        <f t="shared" si="33"/>
        <v>-4.2231130573366221E-2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4.6428000000000003</v>
      </c>
      <c r="C359" s="2">
        <f t="shared" si="30"/>
        <v>4.5257576623722917</v>
      </c>
      <c r="D359" s="2">
        <f t="shared" si="32"/>
        <v>4.5042346730849854</v>
      </c>
      <c r="E359" s="2">
        <f t="shared" si="31"/>
        <v>2.1522989287306338E-2</v>
      </c>
      <c r="F359" s="2">
        <f t="shared" si="35"/>
        <v>6.9100825559075194E-2</v>
      </c>
      <c r="G359" s="2">
        <f t="shared" si="33"/>
        <v>-4.7577836271768856E-2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4.6428000000000003</v>
      </c>
      <c r="C360" s="2">
        <f t="shared" si="30"/>
        <v>4.505441098930401</v>
      </c>
      <c r="D360" s="2">
        <f t="shared" si="32"/>
        <v>4.5144987713749858</v>
      </c>
      <c r="E360" s="2">
        <f t="shared" si="31"/>
        <v>-9.0576724445847745E-3</v>
      </c>
      <c r="F360" s="2">
        <f t="shared" si="35"/>
        <v>5.3469125958343203E-2</v>
      </c>
      <c r="G360" s="2">
        <f t="shared" si="33"/>
        <v>-6.2526798402927977E-2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4.6428000000000003</v>
      </c>
      <c r="C361" s="2">
        <f t="shared" si="30"/>
        <v>4.4917424683257234</v>
      </c>
      <c r="D361" s="2">
        <f t="shared" si="32"/>
        <v>4.5240025660879493</v>
      </c>
      <c r="E361" s="2">
        <f t="shared" si="31"/>
        <v>-3.2260097762225826E-2</v>
      </c>
      <c r="F361" s="2">
        <f t="shared" si="35"/>
        <v>3.6323281214229397E-2</v>
      </c>
      <c r="G361" s="2">
        <f t="shared" si="33"/>
        <v>-6.8583378976455223E-2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4.6428000000000003</v>
      </c>
      <c r="C362" s="2">
        <f t="shared" si="30"/>
        <v>4.4917667039679197</v>
      </c>
      <c r="D362" s="2">
        <f t="shared" si="32"/>
        <v>4.5328023760073606</v>
      </c>
      <c r="E362" s="2">
        <f t="shared" si="31"/>
        <v>-4.1035672039440918E-2</v>
      </c>
      <c r="F362" s="2">
        <f t="shared" si="35"/>
        <v>2.0851490563495334E-2</v>
      </c>
      <c r="G362" s="2">
        <f t="shared" si="33"/>
        <v>-6.1887162602936252E-2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4.6051000000000002</v>
      </c>
      <c r="C363" s="2">
        <f t="shared" si="30"/>
        <v>4.485971826434394</v>
      </c>
      <c r="D363" s="2">
        <f t="shared" si="32"/>
        <v>4.5381577555623709</v>
      </c>
      <c r="E363" s="2">
        <f t="shared" si="31"/>
        <v>-5.2185929127976927E-2</v>
      </c>
      <c r="F363" s="2">
        <f t="shared" si="35"/>
        <v>6.244006625200884E-3</v>
      </c>
      <c r="G363" s="2">
        <f t="shared" si="33"/>
        <v>-5.8429935753177814E-2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4.6353</v>
      </c>
      <c r="C364" s="2">
        <f t="shared" si="30"/>
        <v>4.4903607762137181</v>
      </c>
      <c r="D364" s="2">
        <f t="shared" si="32"/>
        <v>4.545353477372565</v>
      </c>
      <c r="E364" s="2">
        <f t="shared" si="31"/>
        <v>-5.4992701158846913E-2</v>
      </c>
      <c r="F364" s="2">
        <f t="shared" si="35"/>
        <v>-6.0033349316086747E-3</v>
      </c>
      <c r="G364" s="2">
        <f t="shared" si="33"/>
        <v>-4.8989366227238235E-2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4.673</v>
      </c>
      <c r="C365" s="2">
        <f t="shared" si="30"/>
        <v>4.4963975798731459</v>
      </c>
      <c r="D365" s="2">
        <f t="shared" si="32"/>
        <v>4.5548087753449682</v>
      </c>
      <c r="E365" s="2">
        <f t="shared" si="31"/>
        <v>-5.8411195471822275E-2</v>
      </c>
      <c r="F365" s="2">
        <f t="shared" si="35"/>
        <v>-1.6484907039651397E-2</v>
      </c>
      <c r="G365" s="2">
        <f t="shared" si="33"/>
        <v>-4.1926288432170875E-2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4.6428000000000003</v>
      </c>
      <c r="C366" s="2">
        <f t="shared" si="30"/>
        <v>4.4910594906618932</v>
      </c>
      <c r="D366" s="2">
        <f t="shared" si="32"/>
        <v>4.5613266438379334</v>
      </c>
      <c r="E366" s="2">
        <f t="shared" si="31"/>
        <v>-7.0267153176040154E-2</v>
      </c>
      <c r="F366" s="2">
        <f t="shared" si="35"/>
        <v>-2.7241356266929147E-2</v>
      </c>
      <c r="G366" s="2">
        <f t="shared" si="33"/>
        <v>-4.3025796909111007E-2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6">
        <f>TITRES_STAT!D370</f>
        <v>4.6428000000000003</v>
      </c>
      <c r="C367" s="2">
        <f t="shared" si="30"/>
        <v>4.5051118767139098</v>
      </c>
      <c r="D367" s="2">
        <f t="shared" si="32"/>
        <v>4.5673617072573451</v>
      </c>
      <c r="E367" s="2">
        <f t="shared" si="31"/>
        <v>-6.2249830543435358E-2</v>
      </c>
      <c r="F367" s="2">
        <f t="shared" si="35"/>
        <v>-3.4243051122230389E-2</v>
      </c>
      <c r="G367" s="2">
        <f t="shared" si="33"/>
        <v>-2.8006779421204969E-2</v>
      </c>
      <c r="H367" s="2" t="str">
        <f t="shared" si="34"/>
        <v>Hold</v>
      </c>
    </row>
    <row r="368" spans="1:8" ht="13.5" x14ac:dyDescent="0.25">
      <c r="A368" s="3">
        <f>TITRES_STAT!B371</f>
        <v>42537</v>
      </c>
      <c r="B368" s="6">
        <f>TITRES_STAT!D371</f>
        <v>4.6428000000000003</v>
      </c>
      <c r="C368" s="2">
        <f t="shared" si="30"/>
        <v>4.5204946649117703</v>
      </c>
      <c r="D368" s="2">
        <f t="shared" si="32"/>
        <v>4.5729497289419863</v>
      </c>
      <c r="E368" s="2">
        <f t="shared" si="31"/>
        <v>-5.2455064030215937E-2</v>
      </c>
      <c r="F368" s="2">
        <f t="shared" si="35"/>
        <v>-3.7885453703827496E-2</v>
      </c>
      <c r="G368" s="2">
        <f t="shared" si="33"/>
        <v>-1.4569610326388441E-2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6">
        <f>TITRES_STAT!D372</f>
        <v>4.6353</v>
      </c>
      <c r="C369" s="2">
        <f t="shared" si="30"/>
        <v>4.5393108703099596</v>
      </c>
      <c r="D369" s="2">
        <f t="shared" si="32"/>
        <v>4.5775682675388758</v>
      </c>
      <c r="E369" s="2">
        <f t="shared" si="31"/>
        <v>-3.825739722891619E-2</v>
      </c>
      <c r="F369" s="2">
        <f t="shared" si="35"/>
        <v>-3.7959842408845236E-2</v>
      </c>
      <c r="G369" s="2">
        <f t="shared" si="33"/>
        <v>-2.9755482007095407E-4</v>
      </c>
      <c r="H369" s="2" t="str">
        <f t="shared" si="34"/>
        <v>Hold</v>
      </c>
    </row>
    <row r="370" spans="1:8" ht="13.5" x14ac:dyDescent="0.25">
      <c r="A370" s="3">
        <f>TITRES_STAT!B373</f>
        <v>42541</v>
      </c>
      <c r="B370" s="6">
        <f>TITRES_STAT!D373</f>
        <v>4.6353</v>
      </c>
      <c r="C370" s="2">
        <f t="shared" si="30"/>
        <v>4.5552322748776577</v>
      </c>
      <c r="D370" s="2">
        <f t="shared" si="32"/>
        <v>4.5818446921656255</v>
      </c>
      <c r="E370" s="2">
        <f t="shared" si="31"/>
        <v>-2.6612417287967816E-2</v>
      </c>
      <c r="F370" s="2">
        <f t="shared" si="35"/>
        <v>-3.5690357384669753E-2</v>
      </c>
      <c r="G370" s="2">
        <f t="shared" si="33"/>
        <v>9.0779400967019377E-3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4.6353</v>
      </c>
      <c r="C371" s="2">
        <f t="shared" si="30"/>
        <v>4.5687042325887868</v>
      </c>
      <c r="D371" s="2">
        <f t="shared" si="32"/>
        <v>4.5858043445978014</v>
      </c>
      <c r="E371" s="2">
        <f t="shared" si="31"/>
        <v>-1.7100112009014623E-2</v>
      </c>
      <c r="F371" s="2">
        <f t="shared" si="35"/>
        <v>-3.1972308309538726E-2</v>
      </c>
      <c r="G371" s="2">
        <f t="shared" si="33"/>
        <v>1.4872196300524103E-2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4.6051000000000002</v>
      </c>
      <c r="C372" s="2">
        <f t="shared" si="30"/>
        <v>4.5801035814212812</v>
      </c>
      <c r="D372" s="2">
        <f t="shared" si="32"/>
        <v>4.5872336524053718</v>
      </c>
      <c r="E372" s="2">
        <f t="shared" si="31"/>
        <v>-7.1300709840906862E-3</v>
      </c>
      <c r="F372" s="2">
        <f t="shared" si="35"/>
        <v>-2.7003860844449119E-2</v>
      </c>
      <c r="G372" s="2">
        <f t="shared" si="33"/>
        <v>1.9873789860358433E-2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4.6051000000000002</v>
      </c>
      <c r="C373" s="2">
        <f t="shared" si="30"/>
        <v>4.5839491842795459</v>
      </c>
      <c r="D373" s="2">
        <f t="shared" si="32"/>
        <v>4.58855708556053</v>
      </c>
      <c r="E373" s="2">
        <f t="shared" si="31"/>
        <v>-4.6079012809840947E-3</v>
      </c>
      <c r="F373" s="2">
        <f t="shared" si="35"/>
        <v>-2.2524668931756114E-2</v>
      </c>
      <c r="G373" s="2">
        <f t="shared" si="33"/>
        <v>1.791676765077202E-2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4.4691999999999998</v>
      </c>
      <c r="C374" s="2">
        <f t="shared" si="30"/>
        <v>4.5918493097750002</v>
      </c>
      <c r="D374" s="2">
        <f t="shared" si="32"/>
        <v>4.5797158199634538</v>
      </c>
      <c r="E374" s="2">
        <f t="shared" si="31"/>
        <v>1.2133489811546383E-2</v>
      </c>
      <c r="F374" s="2">
        <f t="shared" si="35"/>
        <v>-1.5593037183095616E-2</v>
      </c>
      <c r="G374" s="2">
        <f t="shared" si="33"/>
        <v>2.7726526994641999E-2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4.5296000000000003</v>
      </c>
      <c r="C375" s="2">
        <f t="shared" si="30"/>
        <v>4.6043340313480776</v>
      </c>
      <c r="D375" s="2">
        <f t="shared" si="32"/>
        <v>4.5760035370031975</v>
      </c>
      <c r="E375" s="2">
        <f t="shared" si="31"/>
        <v>2.8330494344880108E-2</v>
      </c>
      <c r="F375" s="2">
        <f t="shared" si="35"/>
        <v>-6.808330877500472E-3</v>
      </c>
      <c r="G375" s="2">
        <f t="shared" si="33"/>
        <v>3.5138825222380578E-2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4.4691999999999998</v>
      </c>
      <c r="C376" s="2">
        <f t="shared" si="30"/>
        <v>4.6102518726791422</v>
      </c>
      <c r="D376" s="2">
        <f t="shared" si="32"/>
        <v>4.5680921638918495</v>
      </c>
      <c r="E376" s="2">
        <f t="shared" si="31"/>
        <v>4.2159708787292693E-2</v>
      </c>
      <c r="F376" s="2">
        <f t="shared" si="35"/>
        <v>2.9852770554581604E-3</v>
      </c>
      <c r="G376" s="2">
        <f t="shared" si="33"/>
        <v>3.9174431731834533E-2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4.4691999999999998</v>
      </c>
      <c r="C377" s="2">
        <f t="shared" si="30"/>
        <v>4.6152592768823508</v>
      </c>
      <c r="D377" s="2">
        <f t="shared" si="32"/>
        <v>4.5607668184183794</v>
      </c>
      <c r="E377" s="2">
        <f t="shared" si="31"/>
        <v>5.4492458463971438E-2</v>
      </c>
      <c r="F377" s="2">
        <f t="shared" si="35"/>
        <v>1.3286713337160817E-2</v>
      </c>
      <c r="G377" s="2">
        <f t="shared" si="33"/>
        <v>4.120574512681062E-2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6">
        <f>TITRES_STAT!D381</f>
        <v>4.4691999999999998</v>
      </c>
      <c r="C378" s="2">
        <f t="shared" si="30"/>
        <v>4.6194963112081426</v>
      </c>
      <c r="D378" s="2">
        <f t="shared" si="32"/>
        <v>4.5539840911281289</v>
      </c>
      <c r="E378" s="2">
        <f t="shared" si="31"/>
        <v>6.5512220080013783E-2</v>
      </c>
      <c r="F378" s="2">
        <f t="shared" si="35"/>
        <v>2.3731814685731413E-2</v>
      </c>
      <c r="G378" s="2">
        <f t="shared" si="33"/>
        <v>4.178040539428237E-2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6">
        <f>TITRES_STAT!D382</f>
        <v>4.7333999999999996</v>
      </c>
      <c r="C379" s="2">
        <f t="shared" si="30"/>
        <v>4.621927647945351</v>
      </c>
      <c r="D379" s="2">
        <f t="shared" si="32"/>
        <v>4.5672741584519709</v>
      </c>
      <c r="E379" s="2">
        <f t="shared" si="31"/>
        <v>5.4653489493380114E-2</v>
      </c>
      <c r="F379" s="2">
        <f t="shared" si="35"/>
        <v>2.9916149647261157E-2</v>
      </c>
      <c r="G379" s="2">
        <f t="shared" si="33"/>
        <v>2.4737339846118957E-2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6">
        <f>TITRES_STAT!D383</f>
        <v>4.7938000000000001</v>
      </c>
      <c r="C380" s="2">
        <f t="shared" si="30"/>
        <v>4.6239849328768354</v>
      </c>
      <c r="D380" s="2">
        <f t="shared" si="32"/>
        <v>4.584053850418492</v>
      </c>
      <c r="E380" s="2">
        <f t="shared" si="31"/>
        <v>3.9931082458343425E-2</v>
      </c>
      <c r="F380" s="2">
        <f t="shared" si="35"/>
        <v>3.1919136209477617E-2</v>
      </c>
      <c r="G380" s="2">
        <f t="shared" si="33"/>
        <v>8.0119462488658089E-3</v>
      </c>
      <c r="H380" s="2" t="str">
        <f t="shared" si="34"/>
        <v>Sell</v>
      </c>
    </row>
    <row r="381" spans="1:8" ht="13.5" x14ac:dyDescent="0.25">
      <c r="A381" s="3">
        <f>TITRES_STAT!B384</f>
        <v>42559</v>
      </c>
      <c r="B381" s="6">
        <f>TITRES_STAT!D384</f>
        <v>4.8164999999999996</v>
      </c>
      <c r="C381" s="2">
        <f t="shared" si="30"/>
        <v>4.625725712434245</v>
      </c>
      <c r="D381" s="2">
        <f t="shared" si="32"/>
        <v>4.6012720837208256</v>
      </c>
      <c r="E381" s="2">
        <f t="shared" si="31"/>
        <v>2.4453628713419384E-2</v>
      </c>
      <c r="F381" s="2">
        <f t="shared" si="35"/>
        <v>3.0426034710265972E-2</v>
      </c>
      <c r="G381" s="2">
        <f t="shared" si="33"/>
        <v>-5.972405996846588E-3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4.8164999999999996</v>
      </c>
      <c r="C382" s="2">
        <f t="shared" si="30"/>
        <v>4.6225525259058999</v>
      </c>
      <c r="D382" s="2">
        <f t="shared" si="32"/>
        <v>4.6172148923340979</v>
      </c>
      <c r="E382" s="2">
        <f t="shared" si="31"/>
        <v>5.3376335718020584E-3</v>
      </c>
      <c r="F382" s="2">
        <f t="shared" si="35"/>
        <v>2.5408354482573191E-2</v>
      </c>
      <c r="G382" s="2">
        <f t="shared" si="33"/>
        <v>-2.0070720910771132E-2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4.8693</v>
      </c>
      <c r="C383" s="2">
        <f t="shared" si="30"/>
        <v>4.6198675219203773</v>
      </c>
      <c r="D383" s="2">
        <f t="shared" si="32"/>
        <v>4.6358878632723135</v>
      </c>
      <c r="E383" s="2">
        <f t="shared" si="31"/>
        <v>-1.6020341351936196E-2</v>
      </c>
      <c r="F383" s="2">
        <f t="shared" si="35"/>
        <v>1.7122615315671316E-2</v>
      </c>
      <c r="G383" s="2">
        <f t="shared" si="33"/>
        <v>-3.3142956667607512E-2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4.7484999999999999</v>
      </c>
      <c r="C384" s="2">
        <f t="shared" si="30"/>
        <v>4.5966879031633967</v>
      </c>
      <c r="D384" s="2">
        <f t="shared" si="32"/>
        <v>4.6442295030299201</v>
      </c>
      <c r="E384" s="2">
        <f t="shared" si="31"/>
        <v>-4.7541599866523399E-2</v>
      </c>
      <c r="F384" s="2">
        <f t="shared" si="35"/>
        <v>4.1897722792323729E-3</v>
      </c>
      <c r="G384" s="2">
        <f t="shared" si="33"/>
        <v>-5.1731372145755773E-2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4.8315999999999999</v>
      </c>
      <c r="C385" s="2">
        <f t="shared" si="30"/>
        <v>4.5863666872921049</v>
      </c>
      <c r="D385" s="2">
        <f t="shared" si="32"/>
        <v>4.658108799101778</v>
      </c>
      <c r="E385" s="2">
        <f t="shared" si="31"/>
        <v>-7.1742111809673048E-2</v>
      </c>
      <c r="F385" s="2">
        <f t="shared" si="35"/>
        <v>-1.0996604538548713E-2</v>
      </c>
      <c r="G385" s="2">
        <f t="shared" si="33"/>
        <v>-6.0745507271124335E-2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4.7484999999999999</v>
      </c>
      <c r="C386" s="2">
        <f t="shared" si="30"/>
        <v>4.5683410430933193</v>
      </c>
      <c r="D386" s="2">
        <f t="shared" si="32"/>
        <v>4.6648044436127583</v>
      </c>
      <c r="E386" s="2">
        <f t="shared" si="31"/>
        <v>-9.6463400519438913E-2</v>
      </c>
      <c r="F386" s="2">
        <f t="shared" si="35"/>
        <v>-2.8089963734726754E-2</v>
      </c>
      <c r="G386" s="2">
        <f t="shared" si="33"/>
        <v>-6.8373436784712166E-2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4.6806000000000001</v>
      </c>
      <c r="C387" s="2">
        <f t="shared" si="30"/>
        <v>4.5530885749251162</v>
      </c>
      <c r="D387" s="2">
        <f t="shared" si="32"/>
        <v>4.665974484826628</v>
      </c>
      <c r="E387" s="2">
        <f t="shared" si="31"/>
        <v>-0.11288590990151182</v>
      </c>
      <c r="F387" s="2">
        <f t="shared" si="35"/>
        <v>-4.5049152968083775E-2</v>
      </c>
      <c r="G387" s="2">
        <f t="shared" si="33"/>
        <v>-6.7836756933428041E-2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4.6806000000000001</v>
      </c>
      <c r="C388" s="2">
        <f t="shared" si="30"/>
        <v>4.5401826403212526</v>
      </c>
      <c r="D388" s="2">
        <f t="shared" si="32"/>
        <v>4.6670578563209526</v>
      </c>
      <c r="E388" s="2">
        <f t="shared" si="31"/>
        <v>-0.12687521599969998</v>
      </c>
      <c r="F388" s="2">
        <f t="shared" si="35"/>
        <v>-6.1414365574407014E-2</v>
      </c>
      <c r="G388" s="2">
        <f t="shared" si="33"/>
        <v>-6.5460850425292955E-2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4.5446999999999997</v>
      </c>
      <c r="C389" s="2">
        <f t="shared" si="30"/>
        <v>4.5699083879641371</v>
      </c>
      <c r="D389" s="2">
        <f t="shared" si="32"/>
        <v>4.6579943114082898</v>
      </c>
      <c r="E389" s="2">
        <f t="shared" si="31"/>
        <v>-8.808592344415267E-2</v>
      </c>
      <c r="F389" s="2">
        <f t="shared" si="35"/>
        <v>-6.6748677148356139E-2</v>
      </c>
      <c r="G389" s="2">
        <f t="shared" si="33"/>
        <v>-2.133724629579653E-2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4.4088000000000003</v>
      </c>
      <c r="C390" s="2">
        <f t="shared" si="30"/>
        <v>4.6043532513542695</v>
      </c>
      <c r="D390" s="2">
        <f t="shared" si="32"/>
        <v>4.6395354735261938</v>
      </c>
      <c r="E390" s="2">
        <f t="shared" si="31"/>
        <v>-3.5182222171924238E-2</v>
      </c>
      <c r="F390" s="2">
        <f t="shared" si="35"/>
        <v>-6.0435386153069766E-2</v>
      </c>
      <c r="G390" s="2">
        <f t="shared" si="33"/>
        <v>2.5253163981145528E-2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4.5372000000000003</v>
      </c>
      <c r="C391" s="2">
        <f t="shared" si="30"/>
        <v>4.6369912126843822</v>
      </c>
      <c r="D391" s="2">
        <f t="shared" si="32"/>
        <v>4.6319550680798089</v>
      </c>
      <c r="E391" s="2">
        <f t="shared" si="31"/>
        <v>5.036144604573245E-3</v>
      </c>
      <c r="F391" s="2">
        <f t="shared" si="35"/>
        <v>-4.7341080001541164E-2</v>
      </c>
      <c r="G391" s="2">
        <f t="shared" si="33"/>
        <v>5.2377224606114409E-2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4.5372000000000003</v>
      </c>
      <c r="C392" s="2">
        <f t="shared" si="30"/>
        <v>4.664607949194477</v>
      </c>
      <c r="D392" s="2">
        <f t="shared" si="32"/>
        <v>4.6249361741479715</v>
      </c>
      <c r="E392" s="2">
        <f t="shared" si="31"/>
        <v>3.9671775046505431E-2</v>
      </c>
      <c r="F392" s="2">
        <f t="shared" si="35"/>
        <v>-2.9938508991931852E-2</v>
      </c>
      <c r="G392" s="2">
        <f t="shared" si="33"/>
        <v>6.9610284038437276E-2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4.5372000000000003</v>
      </c>
      <c r="C393" s="2">
        <f t="shared" si="30"/>
        <v>4.6960990339337885</v>
      </c>
      <c r="D393" s="2">
        <f t="shared" si="32"/>
        <v>4.6184371982851591</v>
      </c>
      <c r="E393" s="2">
        <f t="shared" si="31"/>
        <v>7.7661835648629385E-2</v>
      </c>
      <c r="F393" s="2">
        <f t="shared" si="35"/>
        <v>-8.4184400638196051E-3</v>
      </c>
      <c r="G393" s="2">
        <f t="shared" si="33"/>
        <v>8.6080275712448986E-2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4.4013</v>
      </c>
      <c r="C394" s="2">
        <f t="shared" si="30"/>
        <v>4.704160721020898</v>
      </c>
      <c r="D394" s="2">
        <f t="shared" si="32"/>
        <v>4.6023529613751473</v>
      </c>
      <c r="E394" s="2">
        <f t="shared" si="31"/>
        <v>0.10180775964575073</v>
      </c>
      <c r="F394" s="2">
        <f t="shared" si="35"/>
        <v>1.3626799878094464E-2</v>
      </c>
      <c r="G394" s="2">
        <f t="shared" si="33"/>
        <v>8.8180959767656261E-2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4.5296000000000003</v>
      </c>
      <c r="C395" s="2">
        <f t="shared" si="30"/>
        <v>4.7237667639407599</v>
      </c>
      <c r="D395" s="2">
        <f t="shared" si="32"/>
        <v>4.5969638531251364</v>
      </c>
      <c r="E395" s="2">
        <f t="shared" si="31"/>
        <v>0.12680291081562345</v>
      </c>
      <c r="F395" s="2">
        <f t="shared" si="35"/>
        <v>3.6262022065600266E-2</v>
      </c>
      <c r="G395" s="2">
        <f t="shared" si="33"/>
        <v>9.0540888750023182E-2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4.5320999999999998</v>
      </c>
      <c r="C396" s="2">
        <f t="shared" si="30"/>
        <v>4.727571877180643</v>
      </c>
      <c r="D396" s="2">
        <f t="shared" si="32"/>
        <v>4.5921591232640155</v>
      </c>
      <c r="E396" s="2">
        <f t="shared" si="31"/>
        <v>0.13541275391662744</v>
      </c>
      <c r="F396" s="2">
        <f t="shared" si="35"/>
        <v>5.6092168435805702E-2</v>
      </c>
      <c r="G396" s="2">
        <f t="shared" si="33"/>
        <v>7.9320585480821743E-2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4.5320999999999998</v>
      </c>
      <c r="C397" s="2">
        <f t="shared" si="30"/>
        <v>4.7203454345374665</v>
      </c>
      <c r="D397" s="2">
        <f t="shared" si="32"/>
        <v>4.587710299318533</v>
      </c>
      <c r="E397" s="2">
        <f t="shared" si="31"/>
        <v>0.13263513521893344</v>
      </c>
      <c r="F397" s="2">
        <f t="shared" si="35"/>
        <v>7.1400761792431253E-2</v>
      </c>
      <c r="G397" s="2">
        <f t="shared" si="33"/>
        <v>6.1234373426502189E-2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4.4551999999999996</v>
      </c>
      <c r="C398" s="2">
        <f t="shared" si="30"/>
        <v>4.7142307523009332</v>
      </c>
      <c r="D398" s="2">
        <f t="shared" si="32"/>
        <v>4.5778947215912345</v>
      </c>
      <c r="E398" s="2">
        <f t="shared" si="31"/>
        <v>0.1363360307096988</v>
      </c>
      <c r="F398" s="2">
        <f t="shared" si="35"/>
        <v>8.4387815575884761E-2</v>
      </c>
      <c r="G398" s="2">
        <f t="shared" si="33"/>
        <v>5.1948215133814035E-2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4.5320999999999998</v>
      </c>
      <c r="C399" s="2">
        <f t="shared" ref="C399:C462" si="36">$C$4*B389+C398*(1-$C$4)</f>
        <v>4.6881490981007898</v>
      </c>
      <c r="D399" s="2">
        <f t="shared" si="32"/>
        <v>4.5745025199918841</v>
      </c>
      <c r="E399" s="2">
        <f t="shared" si="31"/>
        <v>0.11364657810890577</v>
      </c>
      <c r="F399" s="2">
        <f t="shared" si="35"/>
        <v>9.0239568082488966E-2</v>
      </c>
      <c r="G399" s="2">
        <f t="shared" si="33"/>
        <v>2.3407010026416805E-2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4.6089000000000002</v>
      </c>
      <c r="C400" s="2">
        <f t="shared" si="36"/>
        <v>4.6451723137775911</v>
      </c>
      <c r="D400" s="2">
        <f t="shared" si="32"/>
        <v>4.5770504814739672</v>
      </c>
      <c r="E400" s="2">
        <f t="shared" si="31"/>
        <v>6.8121832303623897E-2</v>
      </c>
      <c r="F400" s="2">
        <f t="shared" si="35"/>
        <v>8.5816020926715947E-2</v>
      </c>
      <c r="G400" s="2">
        <f t="shared" si="33"/>
        <v>-1.769418862309205E-2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4.4706000000000001</v>
      </c>
      <c r="C401" s="2">
        <f t="shared" si="36"/>
        <v>4.6285611885810383</v>
      </c>
      <c r="D401" s="2">
        <f t="shared" si="32"/>
        <v>4.5691652606240432</v>
      </c>
      <c r="E401" s="2">
        <f t="shared" si="31"/>
        <v>5.9395927956995109E-2</v>
      </c>
      <c r="F401" s="2">
        <f t="shared" si="35"/>
        <v>8.0532002332771788E-2</v>
      </c>
      <c r="G401" s="2">
        <f t="shared" si="33"/>
        <v>-2.1136074375776678E-2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6">
        <f>TITRES_STAT!D405</f>
        <v>4.5705</v>
      </c>
      <c r="C402" s="2">
        <f t="shared" si="36"/>
        <v>4.6145056211070328</v>
      </c>
      <c r="D402" s="2">
        <f t="shared" si="32"/>
        <v>4.5692641302074479</v>
      </c>
      <c r="E402" s="2">
        <f t="shared" si="31"/>
        <v>4.5241490899584846E-2</v>
      </c>
      <c r="F402" s="2">
        <f t="shared" si="35"/>
        <v>7.3473900046134397E-2</v>
      </c>
      <c r="G402" s="2">
        <f t="shared" si="33"/>
        <v>-2.823240914654955E-2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6">
        <f>TITRES_STAT!D406</f>
        <v>4.5628000000000002</v>
      </c>
      <c r="C403" s="2">
        <f t="shared" si="36"/>
        <v>4.6026124486290279</v>
      </c>
      <c r="D403" s="2">
        <f t="shared" si="32"/>
        <v>4.5687853057476371</v>
      </c>
      <c r="E403" s="2">
        <f t="shared" si="31"/>
        <v>3.382714288139077E-2</v>
      </c>
      <c r="F403" s="2">
        <f t="shared" si="35"/>
        <v>6.5544548613185677E-2</v>
      </c>
      <c r="G403" s="2">
        <f t="shared" si="33"/>
        <v>-3.1717405731794907E-2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4.5628000000000002</v>
      </c>
      <c r="C404" s="2">
        <f t="shared" si="36"/>
        <v>4.5716413026861007</v>
      </c>
      <c r="D404" s="2">
        <f t="shared" si="32"/>
        <v>4.5683419497663307</v>
      </c>
      <c r="E404" s="2">
        <f t="shared" si="31"/>
        <v>3.2993529197700155E-3</v>
      </c>
      <c r="F404" s="2">
        <f t="shared" si="35"/>
        <v>5.3095509474502547E-2</v>
      </c>
      <c r="G404" s="2">
        <f t="shared" si="33"/>
        <v>-4.9796156554732532E-2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4.5628000000000002</v>
      </c>
      <c r="C405" s="2">
        <f t="shared" si="36"/>
        <v>4.565173409965162</v>
      </c>
      <c r="D405" s="2">
        <f t="shared" si="32"/>
        <v>4.5679314349688251</v>
      </c>
      <c r="E405" s="2">
        <f t="shared" si="31"/>
        <v>-2.7580250036631782E-3</v>
      </c>
      <c r="F405" s="2">
        <f t="shared" si="35"/>
        <v>4.1924802578869408E-2</v>
      </c>
      <c r="G405" s="2">
        <f t="shared" si="33"/>
        <v>-4.4682827582532586E-2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4.4551999999999996</v>
      </c>
      <c r="C406" s="2">
        <f t="shared" si="36"/>
        <v>4.5600851930474446</v>
      </c>
      <c r="D406" s="2">
        <f t="shared" si="32"/>
        <v>4.5595809583044682</v>
      </c>
      <c r="E406" s="2">
        <f t="shared" si="31"/>
        <v>5.0423474297645043E-4</v>
      </c>
      <c r="F406" s="2">
        <f t="shared" si="35"/>
        <v>3.3640689011690816E-2</v>
      </c>
      <c r="G406" s="2">
        <f t="shared" si="33"/>
        <v>-3.3136454268714366E-2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4.3247</v>
      </c>
      <c r="C407" s="2">
        <f t="shared" si="36"/>
        <v>4.555779778732453</v>
      </c>
      <c r="D407" s="2">
        <f t="shared" si="32"/>
        <v>4.5421823688004332</v>
      </c>
      <c r="E407" s="2">
        <f t="shared" si="31"/>
        <v>1.3597409932019744E-2</v>
      </c>
      <c r="F407" s="2">
        <f t="shared" si="35"/>
        <v>2.96320331957566E-2</v>
      </c>
      <c r="G407" s="2">
        <f t="shared" si="33"/>
        <v>-1.6034623263736857E-2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4.4476000000000004</v>
      </c>
      <c r="C408" s="2">
        <f t="shared" si="36"/>
        <v>4.5403059666197674</v>
      </c>
      <c r="D408" s="2">
        <f t="shared" si="32"/>
        <v>4.5351762674078087</v>
      </c>
      <c r="E408" s="2">
        <f t="shared" si="31"/>
        <v>5.1296992119587159E-3</v>
      </c>
      <c r="F408" s="2">
        <f t="shared" si="35"/>
        <v>2.4731566398997026E-2</v>
      </c>
      <c r="G408" s="2">
        <f t="shared" si="33"/>
        <v>-1.960186718703831E-2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4.5705</v>
      </c>
      <c r="C409" s="2">
        <f t="shared" si="36"/>
        <v>4.5390435102167261</v>
      </c>
      <c r="D409" s="2">
        <f t="shared" si="32"/>
        <v>4.5377928401924157</v>
      </c>
      <c r="E409" s="2">
        <f t="shared" si="31"/>
        <v>1.2506700243104518E-3</v>
      </c>
      <c r="F409" s="2">
        <f t="shared" si="35"/>
        <v>2.0035387124059712E-2</v>
      </c>
      <c r="G409" s="2">
        <f t="shared" si="33"/>
        <v>-1.878471709974926E-2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6">
        <f>TITRES_STAT!D413</f>
        <v>4.4551999999999996</v>
      </c>
      <c r="C410" s="2">
        <f t="shared" si="36"/>
        <v>4.549790662491076</v>
      </c>
      <c r="D410" s="2">
        <f t="shared" si="32"/>
        <v>4.5316748520300143</v>
      </c>
      <c r="E410" s="2">
        <f t="shared" si="31"/>
        <v>1.8115810461061699E-2</v>
      </c>
      <c r="F410" s="2">
        <f t="shared" si="35"/>
        <v>1.9651471791460113E-2</v>
      </c>
      <c r="G410" s="2">
        <f t="shared" si="33"/>
        <v>-1.5356613303984142E-3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6">
        <f>TITRES_STAT!D414</f>
        <v>4.3247</v>
      </c>
      <c r="C411" s="2">
        <f t="shared" si="36"/>
        <v>4.537607483646295</v>
      </c>
      <c r="D411" s="2">
        <f t="shared" si="32"/>
        <v>4.5163433815092722</v>
      </c>
      <c r="E411" s="2">
        <f t="shared" si="31"/>
        <v>2.1264102137022789E-2</v>
      </c>
      <c r="F411" s="2">
        <f t="shared" si="35"/>
        <v>1.9973997860572648E-2</v>
      </c>
      <c r="G411" s="2">
        <f t="shared" si="33"/>
        <v>1.2901042764501408E-3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4.3247</v>
      </c>
      <c r="C412" s="2">
        <f t="shared" si="36"/>
        <v>4.5426678707776347</v>
      </c>
      <c r="D412" s="2">
        <f t="shared" si="32"/>
        <v>4.5021475754715485</v>
      </c>
      <c r="E412" s="2">
        <f t="shared" ref="E412:E475" si="37">C412-D412</f>
        <v>4.052029530608614E-2</v>
      </c>
      <c r="F412" s="2">
        <f t="shared" si="35"/>
        <v>2.4083257349675348E-2</v>
      </c>
      <c r="G412" s="2">
        <f t="shared" si="33"/>
        <v>1.6437037956410792E-2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4.5167000000000002</v>
      </c>
      <c r="C413" s="2">
        <f t="shared" si="36"/>
        <v>4.5457651214272294</v>
      </c>
      <c r="D413" s="2">
        <f t="shared" ref="D413:D476" si="38">$D$4*B413+(1-$D$4)*D412</f>
        <v>4.5032255328440263</v>
      </c>
      <c r="E413" s="2">
        <f t="shared" si="37"/>
        <v>4.2539588583203169E-2</v>
      </c>
      <c r="F413" s="2">
        <f t="shared" si="35"/>
        <v>2.7774523596380912E-2</v>
      </c>
      <c r="G413" s="2">
        <f t="shared" si="33"/>
        <v>1.4765064986822257E-2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4.4551999999999996</v>
      </c>
      <c r="C414" s="2">
        <f t="shared" si="36"/>
        <v>4.5483858719768859</v>
      </c>
      <c r="D414" s="2">
        <f t="shared" si="38"/>
        <v>4.4996680859666913</v>
      </c>
      <c r="E414" s="2">
        <f t="shared" si="37"/>
        <v>4.8717786010194608E-2</v>
      </c>
      <c r="F414" s="2">
        <f t="shared" si="35"/>
        <v>3.1963176079143653E-2</v>
      </c>
      <c r="G414" s="2">
        <f t="shared" si="33"/>
        <v>1.6754609931050955E-2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4.5857999999999999</v>
      </c>
      <c r="C415" s="2">
        <f t="shared" si="36"/>
        <v>4.5506034301342879</v>
      </c>
      <c r="D415" s="2">
        <f t="shared" si="38"/>
        <v>4.5060482277469358</v>
      </c>
      <c r="E415" s="2">
        <f t="shared" si="37"/>
        <v>4.4555202387352111E-2</v>
      </c>
      <c r="F415" s="2">
        <f t="shared" si="35"/>
        <v>3.4481581340785342E-2</v>
      </c>
      <c r="G415" s="2">
        <f t="shared" si="33"/>
        <v>1.0073621046566769E-2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4.5857999999999999</v>
      </c>
      <c r="C416" s="2">
        <f t="shared" si="36"/>
        <v>4.5359259793443973</v>
      </c>
      <c r="D416" s="2">
        <f t="shared" si="38"/>
        <v>4.5119557664323473</v>
      </c>
      <c r="E416" s="2">
        <f t="shared" si="37"/>
        <v>2.3970212912050037E-2</v>
      </c>
      <c r="F416" s="2">
        <f t="shared" si="35"/>
        <v>3.2379307655038284E-2</v>
      </c>
      <c r="G416" s="2">
        <f t="shared" si="33"/>
        <v>-8.4090947429882462E-3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4.5857999999999999</v>
      </c>
      <c r="C417" s="2">
        <f t="shared" si="36"/>
        <v>4.5034296748298743</v>
      </c>
      <c r="D417" s="2">
        <f t="shared" si="38"/>
        <v>4.5174257096595802</v>
      </c>
      <c r="E417" s="2">
        <f t="shared" si="37"/>
        <v>-1.3996034829705906E-2</v>
      </c>
      <c r="F417" s="2">
        <f t="shared" si="35"/>
        <v>2.310423915808945E-2</v>
      </c>
      <c r="G417" s="2">
        <f t="shared" si="33"/>
        <v>-3.7100273987795356E-2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4.5857999999999999</v>
      </c>
      <c r="C418" s="2">
        <f t="shared" si="36"/>
        <v>4.4948404940868167</v>
      </c>
      <c r="D418" s="2">
        <f t="shared" si="38"/>
        <v>4.5224904719070187</v>
      </c>
      <c r="E418" s="2">
        <f t="shared" si="37"/>
        <v>-2.7649977820201954E-2</v>
      </c>
      <c r="F418" s="2">
        <f t="shared" si="35"/>
        <v>1.295339576243117E-2</v>
      </c>
      <c r="G418" s="2">
        <f t="shared" si="33"/>
        <v>-4.060337358263312E-2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4.4551999999999996</v>
      </c>
      <c r="C419" s="2">
        <f t="shared" si="36"/>
        <v>4.5064804180734601</v>
      </c>
      <c r="D419" s="2">
        <f t="shared" si="38"/>
        <v>4.5175059925064991</v>
      </c>
      <c r="E419" s="2">
        <f t="shared" si="37"/>
        <v>-1.1025574433038976E-2</v>
      </c>
      <c r="F419" s="2">
        <f t="shared" si="35"/>
        <v>8.1576017233371406E-3</v>
      </c>
      <c r="G419" s="2">
        <f t="shared" si="33"/>
        <v>-1.9183176156376117E-2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4.7241</v>
      </c>
      <c r="C420" s="2">
        <f t="shared" si="36"/>
        <v>4.4985911229852356</v>
      </c>
      <c r="D420" s="2">
        <f t="shared" si="38"/>
        <v>4.532809252320833</v>
      </c>
      <c r="E420" s="2">
        <f t="shared" si="37"/>
        <v>-3.4218129335597425E-2</v>
      </c>
      <c r="F420" s="2">
        <f t="shared" si="35"/>
        <v>-3.1754448844977228E-4</v>
      </c>
      <c r="G420" s="2">
        <f t="shared" ref="G420:G483" si="39">E420-F420</f>
        <v>-3.3900584847147655E-2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4.8624000000000001</v>
      </c>
      <c r="C421" s="2">
        <f t="shared" si="36"/>
        <v>4.4718386425259684</v>
      </c>
      <c r="D421" s="2">
        <f t="shared" si="38"/>
        <v>4.5572233817785488</v>
      </c>
      <c r="E421" s="2">
        <f t="shared" si="37"/>
        <v>-8.5384739252580388E-2</v>
      </c>
      <c r="F421" s="2">
        <f t="shared" ref="F421:F484" si="41">(E421*(2/(10)))+((1-(2/10))*F420)</f>
        <v>-1.7330983441275899E-2</v>
      </c>
      <c r="G421" s="2">
        <f t="shared" si="39"/>
        <v>-6.8053755811304489E-2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4.8776999999999999</v>
      </c>
      <c r="C422" s="2">
        <f t="shared" si="36"/>
        <v>4.4492019282912043</v>
      </c>
      <c r="D422" s="2">
        <f t="shared" si="38"/>
        <v>4.5809623905356931</v>
      </c>
      <c r="E422" s="2">
        <f t="shared" si="37"/>
        <v>-0.13176046224448879</v>
      </c>
      <c r="F422" s="2">
        <f t="shared" si="41"/>
        <v>-4.0216879201918479E-2</v>
      </c>
      <c r="G422" s="2">
        <f t="shared" si="39"/>
        <v>-9.1543583042570306E-2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4.9928999999999997</v>
      </c>
      <c r="C423" s="2">
        <f t="shared" si="36"/>
        <v>4.4595862470156344</v>
      </c>
      <c r="D423" s="2">
        <f t="shared" si="38"/>
        <v>4.6114762875330495</v>
      </c>
      <c r="E423" s="2">
        <f t="shared" si="37"/>
        <v>-0.15189004051741506</v>
      </c>
      <c r="F423" s="2">
        <f t="shared" si="41"/>
        <v>-6.2551511465017806E-2</v>
      </c>
      <c r="G423" s="2">
        <f t="shared" si="39"/>
        <v>-8.9338529052397253E-2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4.9161000000000001</v>
      </c>
      <c r="C424" s="2">
        <f t="shared" si="36"/>
        <v>4.4589114397824599</v>
      </c>
      <c r="D424" s="2">
        <f t="shared" si="38"/>
        <v>4.6340410069750462</v>
      </c>
      <c r="E424" s="2">
        <f t="shared" si="37"/>
        <v>-0.17512956719258632</v>
      </c>
      <c r="F424" s="2">
        <f t="shared" si="41"/>
        <v>-8.5067122610531509E-2</v>
      </c>
      <c r="G424" s="2">
        <f t="shared" si="39"/>
        <v>-9.0062444582054813E-2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4.9161000000000001</v>
      </c>
      <c r="C425" s="2">
        <f t="shared" si="36"/>
        <v>4.4784327567390045</v>
      </c>
      <c r="D425" s="2">
        <f t="shared" si="38"/>
        <v>4.6549342657176354</v>
      </c>
      <c r="E425" s="2">
        <f t="shared" si="37"/>
        <v>-0.17650150897863082</v>
      </c>
      <c r="F425" s="2">
        <f t="shared" si="41"/>
        <v>-0.10335399988415137</v>
      </c>
      <c r="G425" s="2">
        <f t="shared" si="39"/>
        <v>-7.3147509094479451E-2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4.7702</v>
      </c>
      <c r="C426" s="2">
        <f t="shared" si="36"/>
        <v>4.4949507941637732</v>
      </c>
      <c r="D426" s="2">
        <f t="shared" si="38"/>
        <v>4.6634724682570701</v>
      </c>
      <c r="E426" s="2">
        <f t="shared" si="37"/>
        <v>-0.16852167409329688</v>
      </c>
      <c r="F426" s="2">
        <f t="shared" si="41"/>
        <v>-0.11638753472598047</v>
      </c>
      <c r="G426" s="2">
        <f t="shared" si="39"/>
        <v>-5.2134139367316409E-2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4.8853999999999997</v>
      </c>
      <c r="C427" s="2">
        <f t="shared" si="36"/>
        <v>4.5089275950616541</v>
      </c>
      <c r="D427" s="2">
        <f t="shared" si="38"/>
        <v>4.6799115446824722</v>
      </c>
      <c r="E427" s="2">
        <f t="shared" si="37"/>
        <v>-0.17098394962081809</v>
      </c>
      <c r="F427" s="2">
        <f t="shared" si="41"/>
        <v>-0.12730681770494801</v>
      </c>
      <c r="G427" s="2">
        <f t="shared" si="39"/>
        <v>-4.3677131915870082E-2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4.8392999999999997</v>
      </c>
      <c r="C428" s="2">
        <f t="shared" si="36"/>
        <v>4.5207541188983225</v>
      </c>
      <c r="D428" s="2">
        <f t="shared" si="38"/>
        <v>4.6917180969282146</v>
      </c>
      <c r="E428" s="2">
        <f t="shared" si="37"/>
        <v>-0.17096397802989216</v>
      </c>
      <c r="F428" s="2">
        <f t="shared" si="41"/>
        <v>-0.13603824976993684</v>
      </c>
      <c r="G428" s="2">
        <f t="shared" si="39"/>
        <v>-3.4925728259955324E-2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4.8315999999999999</v>
      </c>
      <c r="C429" s="2">
        <f t="shared" si="36"/>
        <v>4.5106688698370423</v>
      </c>
      <c r="D429" s="2">
        <f t="shared" si="38"/>
        <v>4.7020797193779762</v>
      </c>
      <c r="E429" s="2">
        <f t="shared" si="37"/>
        <v>-0.1914108495409339</v>
      </c>
      <c r="F429" s="2">
        <f t="shared" si="41"/>
        <v>-0.14711276972413626</v>
      </c>
      <c r="G429" s="2">
        <f t="shared" si="39"/>
        <v>-4.4298079816797648E-2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6">
        <f>TITRES_STAT!D433</f>
        <v>4.6933999999999996</v>
      </c>
      <c r="C430" s="2">
        <f t="shared" si="36"/>
        <v>4.5435044283236508</v>
      </c>
      <c r="D430" s="2">
        <f t="shared" si="38"/>
        <v>4.7014367772018302</v>
      </c>
      <c r="E430" s="2">
        <f t="shared" si="37"/>
        <v>-0.15793234887817942</v>
      </c>
      <c r="F430" s="2">
        <f t="shared" si="41"/>
        <v>-0.14927668555494489</v>
      </c>
      <c r="G430" s="2">
        <f t="shared" si="39"/>
        <v>-8.6556633232345304E-3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6">
        <f>TITRES_STAT!D434</f>
        <v>4.7548000000000004</v>
      </c>
      <c r="C431" s="2">
        <f t="shared" si="36"/>
        <v>4.5925652855046275</v>
      </c>
      <c r="D431" s="2">
        <f t="shared" si="38"/>
        <v>4.7053896085202132</v>
      </c>
      <c r="E431" s="2">
        <f t="shared" si="37"/>
        <v>-0.11282432301558565</v>
      </c>
      <c r="F431" s="2">
        <f t="shared" si="41"/>
        <v>-0.14198621304707304</v>
      </c>
      <c r="G431" s="2">
        <f t="shared" si="39"/>
        <v>2.9161890031487392E-2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4.6703000000000001</v>
      </c>
      <c r="C432" s="2">
        <f t="shared" si="36"/>
        <v>4.6364321646577613</v>
      </c>
      <c r="D432" s="2">
        <f t="shared" si="38"/>
        <v>4.702790378259456</v>
      </c>
      <c r="E432" s="2">
        <f t="shared" si="37"/>
        <v>-6.6358213601694693E-2</v>
      </c>
      <c r="F432" s="2">
        <f t="shared" si="41"/>
        <v>-0.12686061315799738</v>
      </c>
      <c r="G432" s="2">
        <f t="shared" si="39"/>
        <v>6.0502399556302683E-2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4.6473000000000004</v>
      </c>
      <c r="C433" s="2">
        <f t="shared" si="36"/>
        <v>4.6912733700950291</v>
      </c>
      <c r="D433" s="2">
        <f t="shared" si="38"/>
        <v>4.6986799798698664</v>
      </c>
      <c r="E433" s="2">
        <f t="shared" si="37"/>
        <v>-7.4066097748373139E-3</v>
      </c>
      <c r="F433" s="2">
        <f t="shared" si="41"/>
        <v>-0.10296981248136537</v>
      </c>
      <c r="G433" s="2">
        <f t="shared" si="39"/>
        <v>9.5563202706528058E-2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4.7854999999999999</v>
      </c>
      <c r="C434" s="2">
        <f t="shared" si="36"/>
        <v>4.7258620823881019</v>
      </c>
      <c r="D434" s="2">
        <f t="shared" si="38"/>
        <v>4.705111092472098</v>
      </c>
      <c r="E434" s="2">
        <f t="shared" si="37"/>
        <v>2.0750989916003881E-2</v>
      </c>
      <c r="F434" s="2">
        <f t="shared" si="41"/>
        <v>-7.8225652001891521E-2</v>
      </c>
      <c r="G434" s="2">
        <f t="shared" si="39"/>
        <v>9.8976641917895403E-2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4.7625000000000002</v>
      </c>
      <c r="C435" s="2">
        <f t="shared" si="36"/>
        <v>4.7551294543283937</v>
      </c>
      <c r="D435" s="2">
        <f t="shared" si="38"/>
        <v>4.7093621226593498</v>
      </c>
      <c r="E435" s="2">
        <f t="shared" si="37"/>
        <v>4.5767331669043898E-2</v>
      </c>
      <c r="F435" s="2">
        <f t="shared" si="41"/>
        <v>-5.3427055267704436E-2</v>
      </c>
      <c r="G435" s="2">
        <f t="shared" si="39"/>
        <v>9.9194386936748341E-2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4.7625000000000002</v>
      </c>
      <c r="C436" s="2">
        <f t="shared" si="36"/>
        <v>4.7574479998163328</v>
      </c>
      <c r="D436" s="2">
        <f t="shared" si="38"/>
        <v>4.7132982617216204</v>
      </c>
      <c r="E436" s="2">
        <f t="shared" si="37"/>
        <v>4.4149738094712454E-2</v>
      </c>
      <c r="F436" s="2">
        <f t="shared" si="41"/>
        <v>-3.3911696595221058E-2</v>
      </c>
      <c r="G436" s="2">
        <f t="shared" si="39"/>
        <v>7.8061434689933512E-2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4.6242000000000001</v>
      </c>
      <c r="C437" s="2">
        <f t="shared" si="36"/>
        <v>4.7771329229215125</v>
      </c>
      <c r="D437" s="2">
        <f t="shared" si="38"/>
        <v>4.7066983904829813</v>
      </c>
      <c r="E437" s="2">
        <f t="shared" si="37"/>
        <v>7.043453243853115E-2</v>
      </c>
      <c r="F437" s="2">
        <f t="shared" si="41"/>
        <v>-1.3042450788470617E-2</v>
      </c>
      <c r="G437" s="2">
        <f t="shared" si="39"/>
        <v>8.3476983227001769E-2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4.7470999999999997</v>
      </c>
      <c r="C438" s="2">
        <f t="shared" si="36"/>
        <v>4.7866970886258953</v>
      </c>
      <c r="D438" s="2">
        <f t="shared" si="38"/>
        <v>4.7096911022990566</v>
      </c>
      <c r="E438" s="2">
        <f t="shared" si="37"/>
        <v>7.7005986326838638E-2</v>
      </c>
      <c r="F438" s="2">
        <f t="shared" si="41"/>
        <v>4.9672366345912336E-3</v>
      </c>
      <c r="G438" s="2">
        <f t="shared" si="39"/>
        <v>7.2038749692247411E-2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4.8009000000000004</v>
      </c>
      <c r="C439" s="2">
        <f t="shared" si="36"/>
        <v>4.7936052288372961</v>
      </c>
      <c r="D439" s="2">
        <f t="shared" si="38"/>
        <v>4.7164473169435714</v>
      </c>
      <c r="E439" s="2">
        <f t="shared" si="37"/>
        <v>7.7157911893724673E-2</v>
      </c>
      <c r="F439" s="2">
        <f t="shared" si="41"/>
        <v>1.9405371686417924E-2</v>
      </c>
      <c r="G439" s="2">
        <f t="shared" si="39"/>
        <v>5.7752540207306746E-2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5.0928000000000004</v>
      </c>
      <c r="C440" s="2">
        <f t="shared" si="36"/>
        <v>4.7781890397854045</v>
      </c>
      <c r="D440" s="2">
        <f t="shared" si="38"/>
        <v>4.7443252934662699</v>
      </c>
      <c r="E440" s="2">
        <f t="shared" si="37"/>
        <v>3.3863746319134691E-2</v>
      </c>
      <c r="F440" s="2">
        <f t="shared" si="41"/>
        <v>2.2297046612961276E-2</v>
      </c>
      <c r="G440" s="2">
        <f t="shared" si="39"/>
        <v>1.1566699706173415E-2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5.3155999999999999</v>
      </c>
      <c r="C441" s="2">
        <f t="shared" si="36"/>
        <v>4.7745907259722653</v>
      </c>
      <c r="D441" s="2">
        <f t="shared" si="38"/>
        <v>4.7866419383946948</v>
      </c>
      <c r="E441" s="2">
        <f t="shared" si="37"/>
        <v>-1.2051212422429458E-2</v>
      </c>
      <c r="F441" s="2">
        <f t="shared" si="41"/>
        <v>1.5427394805883128E-2</v>
      </c>
      <c r="G441" s="2">
        <f t="shared" si="39"/>
        <v>-2.7478607228312586E-2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6">
        <f>TITRES_STAT!D445</f>
        <v>5.6382000000000003</v>
      </c>
      <c r="C442" s="2">
        <f t="shared" si="36"/>
        <v>4.7585459988996091</v>
      </c>
      <c r="D442" s="2">
        <f t="shared" si="38"/>
        <v>4.8497203133284206</v>
      </c>
      <c r="E442" s="2">
        <f t="shared" si="37"/>
        <v>-9.117431442881152E-2</v>
      </c>
      <c r="F442" s="2">
        <f t="shared" si="41"/>
        <v>-5.8929470410558019E-3</v>
      </c>
      <c r="G442" s="2">
        <f t="shared" si="39"/>
        <v>-8.5281367387755713E-2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6">
        <f>TITRES_STAT!D446</f>
        <v>5.8917000000000002</v>
      </c>
      <c r="C443" s="2">
        <f t="shared" si="36"/>
        <v>4.7414312298381311</v>
      </c>
      <c r="D443" s="2">
        <f t="shared" si="38"/>
        <v>4.926903993822612</v>
      </c>
      <c r="E443" s="2">
        <f t="shared" si="37"/>
        <v>-0.18547276398448087</v>
      </c>
      <c r="F443" s="2">
        <f t="shared" si="41"/>
        <v>-4.1808910429740817E-2</v>
      </c>
      <c r="G443" s="2">
        <f t="shared" si="39"/>
        <v>-0.14366385355474004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6.1528</v>
      </c>
      <c r="C444" s="2">
        <f t="shared" si="36"/>
        <v>4.7482110406322651</v>
      </c>
      <c r="D444" s="2">
        <f t="shared" si="38"/>
        <v>5.0177111053913075</v>
      </c>
      <c r="E444" s="2">
        <f t="shared" si="37"/>
        <v>-0.26950006475904242</v>
      </c>
      <c r="F444" s="2">
        <f t="shared" si="41"/>
        <v>-8.7347141295601144E-2</v>
      </c>
      <c r="G444" s="2">
        <f t="shared" si="39"/>
        <v>-0.18215292346344128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6.4294000000000002</v>
      </c>
      <c r="C445" s="2">
        <f t="shared" si="36"/>
        <v>4.7504093420734552</v>
      </c>
      <c r="D445" s="2">
        <f t="shared" si="38"/>
        <v>5.1222806531400993</v>
      </c>
      <c r="E445" s="2">
        <f t="shared" si="37"/>
        <v>-0.37187131106664406</v>
      </c>
      <c r="F445" s="2">
        <f t="shared" si="41"/>
        <v>-0.14425197524980973</v>
      </c>
      <c r="G445" s="2">
        <f t="shared" si="39"/>
        <v>-0.22761933581683433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6.6060999999999996</v>
      </c>
      <c r="C446" s="2">
        <f t="shared" si="36"/>
        <v>4.7522694432929242</v>
      </c>
      <c r="D446" s="2">
        <f t="shared" si="38"/>
        <v>5.2321931973519442</v>
      </c>
      <c r="E446" s="2">
        <f t="shared" si="37"/>
        <v>-0.47992375405901999</v>
      </c>
      <c r="F446" s="2">
        <f t="shared" si="41"/>
        <v>-0.2113863310116518</v>
      </c>
      <c r="G446" s="2">
        <f t="shared" si="39"/>
        <v>-0.26853742304736816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6.3141999999999996</v>
      </c>
      <c r="C447" s="2">
        <f t="shared" si="36"/>
        <v>4.7325664520170898</v>
      </c>
      <c r="D447" s="2">
        <f t="shared" si="38"/>
        <v>5.3123418493999486</v>
      </c>
      <c r="E447" s="2">
        <f t="shared" si="37"/>
        <v>-0.57977539738285877</v>
      </c>
      <c r="F447" s="2">
        <f t="shared" si="41"/>
        <v>-0.28506414428589322</v>
      </c>
      <c r="G447" s="2">
        <f t="shared" si="39"/>
        <v>-0.29471125309696555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6.1375000000000002</v>
      </c>
      <c r="C448" s="2">
        <f t="shared" si="36"/>
        <v>4.7348023824759995</v>
      </c>
      <c r="D448" s="2">
        <f t="shared" si="38"/>
        <v>5.3734646753703235</v>
      </c>
      <c r="E448" s="2">
        <f t="shared" si="37"/>
        <v>-0.63866229289432397</v>
      </c>
      <c r="F448" s="2">
        <f t="shared" si="41"/>
        <v>-0.35578377400757943</v>
      </c>
      <c r="G448" s="2">
        <f t="shared" si="39"/>
        <v>-0.28287851888674453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5.8685999999999998</v>
      </c>
      <c r="C449" s="2">
        <f t="shared" si="36"/>
        <v>4.7449712467104606</v>
      </c>
      <c r="D449" s="2">
        <f t="shared" si="38"/>
        <v>5.4101413660836322</v>
      </c>
      <c r="E449" s="2">
        <f t="shared" si="37"/>
        <v>-0.66517011937317161</v>
      </c>
      <c r="F449" s="2">
        <f t="shared" si="41"/>
        <v>-0.41766104308069785</v>
      </c>
      <c r="G449" s="2">
        <f t="shared" si="39"/>
        <v>-0.24750907629247376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6.1298000000000004</v>
      </c>
      <c r="C450" s="2">
        <f t="shared" si="36"/>
        <v>4.7984833626011589</v>
      </c>
      <c r="D450" s="2">
        <f t="shared" si="38"/>
        <v>5.4634494130403999</v>
      </c>
      <c r="E450" s="2">
        <f t="shared" si="37"/>
        <v>-0.66496605043924095</v>
      </c>
      <c r="F450" s="2">
        <f t="shared" si="41"/>
        <v>-0.46712204455240652</v>
      </c>
      <c r="G450" s="2">
        <f t="shared" si="39"/>
        <v>-0.19784400588683443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6.0376000000000003</v>
      </c>
      <c r="C451" s="2">
        <f t="shared" si="36"/>
        <v>4.8780397683548271</v>
      </c>
      <c r="D451" s="2">
        <f t="shared" si="38"/>
        <v>5.5059790861485185</v>
      </c>
      <c r="E451" s="2">
        <f t="shared" si="37"/>
        <v>-0.62793931779369139</v>
      </c>
      <c r="F451" s="2">
        <f t="shared" si="41"/>
        <v>-0.49928549920066356</v>
      </c>
      <c r="G451" s="2">
        <f t="shared" si="39"/>
        <v>-0.12865381859302782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6">
        <f>TITRES_STAT!D455</f>
        <v>6.1298000000000004</v>
      </c>
      <c r="C452" s="2">
        <f t="shared" si="36"/>
        <v>4.9949874963002383</v>
      </c>
      <c r="D452" s="2">
        <f t="shared" si="38"/>
        <v>5.5521880427301102</v>
      </c>
      <c r="E452" s="2">
        <f t="shared" si="37"/>
        <v>-0.55720054642987193</v>
      </c>
      <c r="F452" s="2">
        <f t="shared" si="41"/>
        <v>-0.51086850864650524</v>
      </c>
      <c r="G452" s="2">
        <f t="shared" si="39"/>
        <v>-4.6332037783366697E-2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6">
        <f>TITRES_STAT!D456</f>
        <v>6.1143999999999998</v>
      </c>
      <c r="C453" s="2">
        <f t="shared" si="36"/>
        <v>5.1329432661002015</v>
      </c>
      <c r="D453" s="2">
        <f t="shared" si="38"/>
        <v>5.5938333728982501</v>
      </c>
      <c r="E453" s="2">
        <f t="shared" si="37"/>
        <v>-0.46089010679804865</v>
      </c>
      <c r="F453" s="2">
        <f t="shared" si="41"/>
        <v>-0.50087282827681401</v>
      </c>
      <c r="G453" s="2">
        <f t="shared" si="39"/>
        <v>3.998272147876536E-2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6.0683999999999996</v>
      </c>
      <c r="C454" s="2">
        <f t="shared" si="36"/>
        <v>5.2898443020847861</v>
      </c>
      <c r="D454" s="2">
        <f t="shared" si="38"/>
        <v>5.6289864563872687</v>
      </c>
      <c r="E454" s="2">
        <f t="shared" si="37"/>
        <v>-0.33914215430248262</v>
      </c>
      <c r="F454" s="2">
        <f t="shared" si="41"/>
        <v>-0.46852669348194775</v>
      </c>
      <c r="G454" s="2">
        <f t="shared" si="39"/>
        <v>0.12938453917946513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6.1452</v>
      </c>
      <c r="C455" s="2">
        <f t="shared" si="36"/>
        <v>5.4651605633025113</v>
      </c>
      <c r="D455" s="2">
        <f t="shared" si="38"/>
        <v>5.6672244966548782</v>
      </c>
      <c r="E455" s="2">
        <f t="shared" si="37"/>
        <v>-0.20206393335236683</v>
      </c>
      <c r="F455" s="2">
        <f t="shared" si="41"/>
        <v>-0.4152341414560316</v>
      </c>
      <c r="G455" s="2">
        <f t="shared" si="39"/>
        <v>0.21317020810366477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6.1452</v>
      </c>
      <c r="C456" s="2">
        <f t="shared" si="36"/>
        <v>5.640689707409817</v>
      </c>
      <c r="D456" s="2">
        <f t="shared" si="38"/>
        <v>5.7026300894952575</v>
      </c>
      <c r="E456" s="2">
        <f t="shared" si="37"/>
        <v>-6.1940382085440504E-2</v>
      </c>
      <c r="F456" s="2">
        <f t="shared" si="41"/>
        <v>-0.34457538958191342</v>
      </c>
      <c r="G456" s="2">
        <f t="shared" si="39"/>
        <v>0.28263500749647291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6.1452</v>
      </c>
      <c r="C457" s="2">
        <f t="shared" si="36"/>
        <v>5.7443066755006145</v>
      </c>
      <c r="D457" s="2">
        <f t="shared" si="38"/>
        <v>5.7354130458289418</v>
      </c>
      <c r="E457" s="2">
        <f t="shared" si="37"/>
        <v>8.8936296716726204E-3</v>
      </c>
      <c r="F457" s="2">
        <f t="shared" si="41"/>
        <v>-0.2738815857311962</v>
      </c>
      <c r="G457" s="2">
        <f t="shared" si="39"/>
        <v>0.28277521540286882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5.9915000000000003</v>
      </c>
      <c r="C458" s="2">
        <f t="shared" si="36"/>
        <v>5.8047979561928269</v>
      </c>
      <c r="D458" s="2">
        <f t="shared" si="38"/>
        <v>5.7543824498416125</v>
      </c>
      <c r="E458" s="2">
        <f t="shared" si="37"/>
        <v>5.041550635121439E-2</v>
      </c>
      <c r="F458" s="2">
        <f t="shared" si="41"/>
        <v>-0.2090221673147141</v>
      </c>
      <c r="G458" s="2">
        <f t="shared" si="39"/>
        <v>0.25943767366592851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6.2450000000000001</v>
      </c>
      <c r="C459" s="2">
        <f t="shared" si="36"/>
        <v>5.814613655240084</v>
      </c>
      <c r="D459" s="2">
        <f t="shared" si="38"/>
        <v>5.7907244905940853</v>
      </c>
      <c r="E459" s="2">
        <f t="shared" si="37"/>
        <v>2.3889164645998662E-2</v>
      </c>
      <c r="F459" s="2">
        <f t="shared" si="41"/>
        <v>-0.16243990092257157</v>
      </c>
      <c r="G459" s="2">
        <f t="shared" si="39"/>
        <v>0.18632906556857023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6.1836000000000002</v>
      </c>
      <c r="C460" s="2">
        <f t="shared" si="36"/>
        <v>5.8631038621262253</v>
      </c>
      <c r="D460" s="2">
        <f t="shared" si="38"/>
        <v>5.8198263801797081</v>
      </c>
      <c r="E460" s="2">
        <f t="shared" si="37"/>
        <v>4.3277481946517149E-2</v>
      </c>
      <c r="F460" s="2">
        <f t="shared" si="41"/>
        <v>-0.12129642434875382</v>
      </c>
      <c r="G460" s="2">
        <f t="shared" si="39"/>
        <v>0.16457390629527097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6.1836000000000002</v>
      </c>
      <c r="C461" s="2">
        <f t="shared" si="36"/>
        <v>5.8899494217991144</v>
      </c>
      <c r="D461" s="2">
        <f t="shared" si="38"/>
        <v>5.8467725742404699</v>
      </c>
      <c r="E461" s="2">
        <f t="shared" si="37"/>
        <v>4.3176847558644482E-2</v>
      </c>
      <c r="F461" s="2">
        <f t="shared" si="41"/>
        <v>-8.8401769967274155E-2</v>
      </c>
      <c r="G461" s="2">
        <f t="shared" si="39"/>
        <v>0.13157861752591865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6">
        <f>TITRES_STAT!D465</f>
        <v>6.2988</v>
      </c>
      <c r="C462" s="2">
        <f t="shared" si="36"/>
        <v>5.9268495107530974</v>
      </c>
      <c r="D462" s="2">
        <f t="shared" si="38"/>
        <v>5.8802560872596938</v>
      </c>
      <c r="E462" s="2">
        <f t="shared" si="37"/>
        <v>4.6593423493403563E-2</v>
      </c>
      <c r="F462" s="2">
        <f t="shared" si="41"/>
        <v>-6.1402731275138615E-2</v>
      </c>
      <c r="G462" s="2">
        <f t="shared" si="39"/>
        <v>0.10799615476854219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6.2220000000000004</v>
      </c>
      <c r="C463" s="2">
        <f t="shared" ref="C463:C526" si="42">$C$4*B453+C462*(1-$C$4)</f>
        <v>5.9557034321756976</v>
      </c>
      <c r="D463" s="2">
        <f t="shared" si="38"/>
        <v>5.9055704511663834</v>
      </c>
      <c r="E463" s="2">
        <f t="shared" si="37"/>
        <v>5.0132981009314292E-2</v>
      </c>
      <c r="F463" s="2">
        <f t="shared" si="41"/>
        <v>-3.9095588818248039E-2</v>
      </c>
      <c r="G463" s="2">
        <f t="shared" si="39"/>
        <v>8.9228569827562332E-2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6">
        <f>TITRES_STAT!D467</f>
        <v>6.2911000000000001</v>
      </c>
      <c r="C464" s="2">
        <f t="shared" si="42"/>
        <v>5.9730413656871288</v>
      </c>
      <c r="D464" s="2">
        <f t="shared" si="38"/>
        <v>5.9341281955244289</v>
      </c>
      <c r="E464" s="2">
        <f t="shared" si="37"/>
        <v>3.8913170162699906E-2</v>
      </c>
      <c r="F464" s="2">
        <f t="shared" si="41"/>
        <v>-2.3493837022058449E-2</v>
      </c>
      <c r="G464" s="2">
        <f t="shared" si="39"/>
        <v>6.2407007184758355E-2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6">
        <f>TITRES_STAT!D468</f>
        <v>6.4523999999999999</v>
      </c>
      <c r="C465" s="2">
        <f t="shared" si="42"/>
        <v>5.9995273094275703</v>
      </c>
      <c r="D465" s="2">
        <f t="shared" si="38"/>
        <v>5.9725186995596564</v>
      </c>
      <c r="E465" s="2">
        <f t="shared" si="37"/>
        <v>2.7008609867913869E-2</v>
      </c>
      <c r="F465" s="2">
        <f t="shared" si="41"/>
        <v>-1.3393347644063986E-2</v>
      </c>
      <c r="G465" s="2">
        <f t="shared" si="39"/>
        <v>4.0401957511977851E-2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6">
        <f>TITRES_STAT!D469</f>
        <v>6.6060999999999996</v>
      </c>
      <c r="C466" s="2">
        <f t="shared" si="42"/>
        <v>6.0219384925925592</v>
      </c>
      <c r="D466" s="2">
        <f t="shared" si="38"/>
        <v>6.019450647740423</v>
      </c>
      <c r="E466" s="2">
        <f t="shared" si="37"/>
        <v>2.4878448521361562E-3</v>
      </c>
      <c r="F466" s="2">
        <f t="shared" si="41"/>
        <v>-1.0217109144823957E-2</v>
      </c>
      <c r="G466" s="2">
        <f t="shared" si="39"/>
        <v>1.2704953996960113E-2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6">
        <f>TITRES_STAT!D470</f>
        <v>6.5675999999999997</v>
      </c>
      <c r="C467" s="2">
        <f t="shared" si="42"/>
        <v>6.0409018014244733</v>
      </c>
      <c r="D467" s="2">
        <f t="shared" si="38"/>
        <v>6.0600543034633549</v>
      </c>
      <c r="E467" s="2">
        <f t="shared" si="37"/>
        <v>-1.9152502038881636E-2</v>
      </c>
      <c r="F467" s="2">
        <f t="shared" si="41"/>
        <v>-1.2004187723635493E-2</v>
      </c>
      <c r="G467" s="2">
        <f t="shared" si="39"/>
        <v>-7.1483143152461428E-3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6.5292000000000003</v>
      </c>
      <c r="C468" s="2">
        <f t="shared" si="42"/>
        <v>6.0333015242822468</v>
      </c>
      <c r="D468" s="2">
        <f t="shared" si="38"/>
        <v>6.0948058365401439</v>
      </c>
      <c r="E468" s="2">
        <f t="shared" si="37"/>
        <v>-6.1504312257897098E-2</v>
      </c>
      <c r="F468" s="2">
        <f t="shared" si="41"/>
        <v>-2.1904212630487814E-2</v>
      </c>
      <c r="G468" s="2">
        <f t="shared" si="39"/>
        <v>-3.9600099627409284E-2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6.6829000000000001</v>
      </c>
      <c r="C469" s="2">
        <f t="shared" si="42"/>
        <v>6.0658705205465164</v>
      </c>
      <c r="D469" s="2">
        <f t="shared" si="38"/>
        <v>6.1383683671667999</v>
      </c>
      <c r="E469" s="2">
        <f t="shared" si="37"/>
        <v>-7.2497846620283468E-2</v>
      </c>
      <c r="F469" s="2">
        <f t="shared" si="41"/>
        <v>-3.2022939428446945E-2</v>
      </c>
      <c r="G469" s="2">
        <f t="shared" si="39"/>
        <v>-4.0474907191836523E-2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6.7596999999999996</v>
      </c>
      <c r="C470" s="2">
        <f t="shared" si="42"/>
        <v>6.083982748154745</v>
      </c>
      <c r="D470" s="2">
        <f t="shared" si="38"/>
        <v>6.1843929325618516</v>
      </c>
      <c r="E470" s="2">
        <f t="shared" si="37"/>
        <v>-0.10041018440710658</v>
      </c>
      <c r="F470" s="2">
        <f t="shared" si="41"/>
        <v>-4.5700388424178881E-2</v>
      </c>
      <c r="G470" s="2">
        <f t="shared" si="39"/>
        <v>-5.4709795982927703E-2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6.8365</v>
      </c>
      <c r="C471" s="2">
        <f t="shared" si="42"/>
        <v>6.0993084792078616</v>
      </c>
      <c r="D471" s="2">
        <f t="shared" si="38"/>
        <v>6.2326971597794927</v>
      </c>
      <c r="E471" s="2">
        <f t="shared" si="37"/>
        <v>-0.13338868057163111</v>
      </c>
      <c r="F471" s="2">
        <f t="shared" si="41"/>
        <v>-6.3238046853669322E-2</v>
      </c>
      <c r="G471" s="2">
        <f t="shared" si="39"/>
        <v>-7.0150633717961791E-2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6.9287000000000001</v>
      </c>
      <c r="C472" s="2">
        <f t="shared" si="42"/>
        <v>6.1299994824066522</v>
      </c>
      <c r="D472" s="2">
        <f t="shared" si="38"/>
        <v>6.2842529257217521</v>
      </c>
      <c r="E472" s="2">
        <f t="shared" si="37"/>
        <v>-0.15425344331509994</v>
      </c>
      <c r="F472" s="2">
        <f t="shared" si="41"/>
        <v>-8.1441126145955445E-2</v>
      </c>
      <c r="G472" s="2">
        <f t="shared" si="39"/>
        <v>-7.2812317169144491E-2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6.9132999999999996</v>
      </c>
      <c r="C473" s="2">
        <f t="shared" si="42"/>
        <v>6.1441534081902436</v>
      </c>
      <c r="D473" s="2">
        <f t="shared" si="38"/>
        <v>6.3308490052979192</v>
      </c>
      <c r="E473" s="2">
        <f t="shared" si="37"/>
        <v>-0.18669559710767558</v>
      </c>
      <c r="F473" s="2">
        <f t="shared" si="41"/>
        <v>-0.10249202033829947</v>
      </c>
      <c r="G473" s="2">
        <f t="shared" si="39"/>
        <v>-8.4203576769376107E-2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6.9901</v>
      </c>
      <c r="C474" s="2">
        <f t="shared" si="42"/>
        <v>6.1667605761609749</v>
      </c>
      <c r="D474" s="2">
        <f t="shared" si="38"/>
        <v>6.3796824123128886</v>
      </c>
      <c r="E474" s="2">
        <f t="shared" si="37"/>
        <v>-0.21292183615191362</v>
      </c>
      <c r="F474" s="2">
        <f t="shared" si="41"/>
        <v>-0.12457798350102231</v>
      </c>
      <c r="G474" s="2">
        <f t="shared" si="39"/>
        <v>-8.8343852650891314E-2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6.9748000000000001</v>
      </c>
      <c r="C475" s="2">
        <f t="shared" si="42"/>
        <v>6.2107051029054396</v>
      </c>
      <c r="D475" s="2">
        <f t="shared" si="38"/>
        <v>6.4237651965860074</v>
      </c>
      <c r="E475" s="2">
        <f t="shared" si="37"/>
        <v>-0.21306009368056777</v>
      </c>
      <c r="F475" s="2">
        <f t="shared" si="41"/>
        <v>-0.14227440553693141</v>
      </c>
      <c r="G475" s="2">
        <f t="shared" si="39"/>
        <v>-7.0785688143636366E-2</v>
      </c>
      <c r="H475" s="2" t="str">
        <f t="shared" si="40"/>
        <v>Hold</v>
      </c>
    </row>
    <row r="476" spans="1:8" ht="13.5" x14ac:dyDescent="0.25">
      <c r="A476" s="3">
        <f>TITRES_STAT!B479</f>
        <v>42698</v>
      </c>
      <c r="B476" s="6">
        <f>TITRES_STAT!D479</f>
        <v>7.0669000000000004</v>
      </c>
      <c r="C476" s="2">
        <f t="shared" si="42"/>
        <v>6.2715350870738336</v>
      </c>
      <c r="D476" s="2">
        <f t="shared" si="38"/>
        <v>6.4714048116537111</v>
      </c>
      <c r="E476" s="2">
        <f t="shared" ref="E476:E539" si="43">C476-D476</f>
        <v>-0.19986972457987751</v>
      </c>
      <c r="F476" s="2">
        <f t="shared" si="41"/>
        <v>-0.15379346934552063</v>
      </c>
      <c r="G476" s="2">
        <f t="shared" si="39"/>
        <v>-4.6076255234356878E-2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6">
        <f>TITRES_STAT!D480</f>
        <v>7.1052999999999997</v>
      </c>
      <c r="C477" s="2">
        <f t="shared" si="42"/>
        <v>6.3170835352163204</v>
      </c>
      <c r="D477" s="2">
        <f t="shared" ref="D477:D540" si="44">$D$4*B477+(1-$D$4)*D476</f>
        <v>6.5183600107904738</v>
      </c>
      <c r="E477" s="2">
        <f t="shared" si="43"/>
        <v>-0.2012764755741534</v>
      </c>
      <c r="F477" s="2">
        <f t="shared" si="41"/>
        <v>-0.16329007059124717</v>
      </c>
      <c r="G477" s="2">
        <f t="shared" si="39"/>
        <v>-3.798640498290623E-2</v>
      </c>
      <c r="H477" s="2" t="str">
        <f t="shared" si="40"/>
        <v>Hold</v>
      </c>
    </row>
    <row r="478" spans="1:8" ht="13.5" x14ac:dyDescent="0.25">
      <c r="A478" s="3">
        <f>TITRES_STAT!B481</f>
        <v>42702</v>
      </c>
      <c r="B478" s="6">
        <f>TITRES_STAT!D481</f>
        <v>7.0438999999999998</v>
      </c>
      <c r="C478" s="2">
        <f t="shared" si="42"/>
        <v>6.3497168374907327</v>
      </c>
      <c r="D478" s="2">
        <f t="shared" si="44"/>
        <v>6.5572888988800679</v>
      </c>
      <c r="E478" s="2">
        <f t="shared" si="43"/>
        <v>-0.20757206138933526</v>
      </c>
      <c r="F478" s="2">
        <f t="shared" si="41"/>
        <v>-0.17214646875086481</v>
      </c>
      <c r="G478" s="2">
        <f t="shared" si="39"/>
        <v>-3.5425592638470449E-2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6">
        <f>TITRES_STAT!D482</f>
        <v>7.0593000000000004</v>
      </c>
      <c r="C479" s="2">
        <f t="shared" si="42"/>
        <v>6.4009757855690816</v>
      </c>
      <c r="D479" s="2">
        <f t="shared" si="44"/>
        <v>6.5944749063704329</v>
      </c>
      <c r="E479" s="2">
        <f t="shared" si="43"/>
        <v>-0.19349912080135123</v>
      </c>
      <c r="F479" s="2">
        <f t="shared" si="41"/>
        <v>-0.1764169991609621</v>
      </c>
      <c r="G479" s="2">
        <f t="shared" si="39"/>
        <v>-1.7082121640389136E-2</v>
      </c>
      <c r="H479" s="2" t="str">
        <f t="shared" si="40"/>
        <v>Hold</v>
      </c>
    </row>
    <row r="480" spans="1:8" ht="13.5" x14ac:dyDescent="0.25">
      <c r="A480" s="3">
        <f>TITRES_STAT!B483</f>
        <v>42704</v>
      </c>
      <c r="B480" s="6">
        <f>TITRES_STAT!D483</f>
        <v>7.1745000000000001</v>
      </c>
      <c r="C480" s="2">
        <f t="shared" si="42"/>
        <v>6.4561641262507612</v>
      </c>
      <c r="D480" s="2">
        <f t="shared" si="44"/>
        <v>6.6374397281207713</v>
      </c>
      <c r="E480" s="2">
        <f t="shared" si="43"/>
        <v>-0.18127560187001013</v>
      </c>
      <c r="F480" s="2">
        <f t="shared" si="41"/>
        <v>-0.1773887197027717</v>
      </c>
      <c r="G480" s="2">
        <f t="shared" si="39"/>
        <v>-3.8868821672384257E-3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6">
        <f>TITRES_STAT!D484</f>
        <v>7.1130000000000004</v>
      </c>
      <c r="C481" s="2">
        <f t="shared" si="42"/>
        <v>6.5146773375967975</v>
      </c>
      <c r="D481" s="2">
        <f t="shared" si="44"/>
        <v>6.6726664149266401</v>
      </c>
      <c r="E481" s="2">
        <f t="shared" si="43"/>
        <v>-0.15798907732984269</v>
      </c>
      <c r="F481" s="2">
        <f t="shared" si="41"/>
        <v>-0.17350879122818591</v>
      </c>
      <c r="G481" s="2">
        <f t="shared" si="39"/>
        <v>1.5519713898343224E-2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7.1130000000000004</v>
      </c>
      <c r="C482" s="2">
        <f t="shared" si="42"/>
        <v>6.5783731318126746</v>
      </c>
      <c r="D482" s="2">
        <f t="shared" si="44"/>
        <v>6.7052837175246669</v>
      </c>
      <c r="E482" s="2">
        <f t="shared" si="43"/>
        <v>-0.12691058571199232</v>
      </c>
      <c r="F482" s="2">
        <f t="shared" si="41"/>
        <v>-0.1641891501249472</v>
      </c>
      <c r="G482" s="2">
        <f t="shared" si="39"/>
        <v>3.7278564412954879E-2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7.1437999999999997</v>
      </c>
      <c r="C483" s="2">
        <f t="shared" si="42"/>
        <v>6.6299003423030314</v>
      </c>
      <c r="D483" s="2">
        <f t="shared" si="44"/>
        <v>6.7377664051154325</v>
      </c>
      <c r="E483" s="2">
        <f t="shared" si="43"/>
        <v>-0.10786606281240108</v>
      </c>
      <c r="F483" s="2">
        <f t="shared" si="41"/>
        <v>-0.15292453266243797</v>
      </c>
      <c r="G483" s="2">
        <f t="shared" si="39"/>
        <v>4.5058469850036892E-2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7.1437999999999997</v>
      </c>
      <c r="C484" s="2">
        <f t="shared" si="42"/>
        <v>6.6853156742564108</v>
      </c>
      <c r="D484" s="2">
        <f t="shared" si="44"/>
        <v>6.7678429676994742</v>
      </c>
      <c r="E484" s="2">
        <f t="shared" si="43"/>
        <v>-8.2527293443063421E-2</v>
      </c>
      <c r="F484" s="2">
        <f t="shared" si="41"/>
        <v>-0.13884508481856306</v>
      </c>
      <c r="G484" s="2">
        <f t="shared" ref="G484:G547" si="45">E484-F484</f>
        <v>5.6317791375499637E-2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7.1821999999999999</v>
      </c>
      <c r="C485" s="2">
        <f t="shared" si="42"/>
        <v>6.7298517243708096</v>
      </c>
      <c r="D485" s="2">
        <f t="shared" si="44"/>
        <v>6.798536081203217</v>
      </c>
      <c r="E485" s="2">
        <f t="shared" si="43"/>
        <v>-6.8684356832407367E-2</v>
      </c>
      <c r="F485" s="2">
        <f t="shared" ref="F485:F548" si="47">(E485*(2/(10)))+((1-(2/10))*F484)</f>
        <v>-0.12481293922133194</v>
      </c>
      <c r="G485" s="2">
        <f t="shared" si="45"/>
        <v>5.6128582388924569E-2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7.1590999999999996</v>
      </c>
      <c r="C486" s="2">
        <f t="shared" si="42"/>
        <v>6.781705305236839</v>
      </c>
      <c r="D486" s="2">
        <f t="shared" si="44"/>
        <v>6.8252445196326077</v>
      </c>
      <c r="E486" s="2">
        <f t="shared" si="43"/>
        <v>-4.3539214395768688E-2</v>
      </c>
      <c r="F486" s="2">
        <f t="shared" si="47"/>
        <v>-0.10855819425621929</v>
      </c>
      <c r="G486" s="2">
        <f t="shared" si="45"/>
        <v>6.5018979860450604E-2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7.1821999999999999</v>
      </c>
      <c r="C487" s="2">
        <f t="shared" si="42"/>
        <v>6.8314891044311716</v>
      </c>
      <c r="D487" s="2">
        <f t="shared" si="44"/>
        <v>6.8516856663264889</v>
      </c>
      <c r="E487" s="2">
        <f t="shared" si="43"/>
        <v>-2.0196561895317267E-2</v>
      </c>
      <c r="F487" s="2">
        <f t="shared" si="47"/>
        <v>-9.0885867784038885E-2</v>
      </c>
      <c r="G487" s="2">
        <f t="shared" si="45"/>
        <v>7.0689305888721618E-2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6">
        <f>TITRES_STAT!D491</f>
        <v>7.2973999999999997</v>
      </c>
      <c r="C488" s="2">
        <f t="shared" si="42"/>
        <v>6.8641677037494526</v>
      </c>
      <c r="D488" s="2">
        <f t="shared" si="44"/>
        <v>6.8847015428948977</v>
      </c>
      <c r="E488" s="2">
        <f t="shared" si="43"/>
        <v>-2.0533839145445043E-2</v>
      </c>
      <c r="F488" s="2">
        <f t="shared" si="47"/>
        <v>-7.6815462056320116E-2</v>
      </c>
      <c r="G488" s="2">
        <f t="shared" si="45"/>
        <v>5.6281622910875073E-2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6">
        <f>TITRES_STAT!D492</f>
        <v>7.2973999999999997</v>
      </c>
      <c r="C489" s="2">
        <f t="shared" si="42"/>
        <v>6.8941880570187681</v>
      </c>
      <c r="D489" s="2">
        <f t="shared" si="44"/>
        <v>6.9152717989767574</v>
      </c>
      <c r="E489" s="2">
        <f t="shared" si="43"/>
        <v>-2.1083741957989233E-2</v>
      </c>
      <c r="F489" s="2">
        <f t="shared" si="47"/>
        <v>-6.5669118036653942E-2</v>
      </c>
      <c r="G489" s="2">
        <f t="shared" si="45"/>
        <v>4.458537607866471E-2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7.2129000000000003</v>
      </c>
      <c r="C490" s="2">
        <f t="shared" si="42"/>
        <v>6.9373129713235731</v>
      </c>
      <c r="D490" s="2">
        <f t="shared" si="44"/>
        <v>6.9373183323858862</v>
      </c>
      <c r="E490" s="2">
        <f t="shared" si="43"/>
        <v>-5.3610623131916668E-6</v>
      </c>
      <c r="F490" s="2">
        <f t="shared" si="47"/>
        <v>-5.2536366641785792E-2</v>
      </c>
      <c r="G490" s="2">
        <f t="shared" si="45"/>
        <v>5.2531005579472601E-2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7.1513999999999998</v>
      </c>
      <c r="C491" s="2">
        <f t="shared" si="42"/>
        <v>6.9643417449661005</v>
      </c>
      <c r="D491" s="2">
        <f t="shared" si="44"/>
        <v>6.9531762336906358</v>
      </c>
      <c r="E491" s="2">
        <f t="shared" si="43"/>
        <v>1.1165511275464723E-2</v>
      </c>
      <c r="F491" s="2">
        <f t="shared" si="47"/>
        <v>-3.9795991058335686E-2</v>
      </c>
      <c r="G491" s="2">
        <f t="shared" si="45"/>
        <v>5.096150233380041E-2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7.1437999999999997</v>
      </c>
      <c r="C492" s="2">
        <f t="shared" si="42"/>
        <v>6.9872122457405466</v>
      </c>
      <c r="D492" s="2">
        <f t="shared" si="44"/>
        <v>6.9672965126765147</v>
      </c>
      <c r="E492" s="2">
        <f t="shared" si="43"/>
        <v>1.9915733064031826E-2</v>
      </c>
      <c r="F492" s="2">
        <f t="shared" si="47"/>
        <v>-2.7853646233862186E-2</v>
      </c>
      <c r="G492" s="2">
        <f t="shared" si="45"/>
        <v>4.7769379297894016E-2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7.1437999999999997</v>
      </c>
      <c r="C493" s="2">
        <f t="shared" si="42"/>
        <v>7.0113026694727703</v>
      </c>
      <c r="D493" s="2">
        <f t="shared" si="44"/>
        <v>6.9803708450708468</v>
      </c>
      <c r="E493" s="2">
        <f t="shared" si="43"/>
        <v>3.0931824401923436E-2</v>
      </c>
      <c r="F493" s="2">
        <f t="shared" si="47"/>
        <v>-1.6096552106705062E-2</v>
      </c>
      <c r="G493" s="2">
        <f t="shared" si="45"/>
        <v>4.7028376508628497E-2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7.1821999999999999</v>
      </c>
      <c r="C494" s="2">
        <f t="shared" si="42"/>
        <v>7.0316868741692673</v>
      </c>
      <c r="D494" s="2">
        <f t="shared" si="44"/>
        <v>6.9953211528433767</v>
      </c>
      <c r="E494" s="2">
        <f t="shared" si="43"/>
        <v>3.6365721325890554E-2</v>
      </c>
      <c r="F494" s="2">
        <f t="shared" si="47"/>
        <v>-5.6040974201859387E-3</v>
      </c>
      <c r="G494" s="2">
        <f t="shared" si="45"/>
        <v>4.1969818746076491E-2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7.2973999999999997</v>
      </c>
      <c r="C495" s="2">
        <f t="shared" si="42"/>
        <v>7.0548427396816873</v>
      </c>
      <c r="D495" s="2">
        <f t="shared" si="44"/>
        <v>7.0176973637438671</v>
      </c>
      <c r="E495" s="2">
        <f t="shared" si="43"/>
        <v>3.7145375937820191E-2</v>
      </c>
      <c r="F495" s="2">
        <f t="shared" si="47"/>
        <v>2.945797251415287E-3</v>
      </c>
      <c r="G495" s="2">
        <f t="shared" si="45"/>
        <v>3.4199578686404906E-2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6">
        <f>TITRES_STAT!D499</f>
        <v>7.2973999999999997</v>
      </c>
      <c r="C496" s="2">
        <f t="shared" si="42"/>
        <v>7.0708823181921971</v>
      </c>
      <c r="D496" s="2">
        <f t="shared" si="44"/>
        <v>7.0384160775406182</v>
      </c>
      <c r="E496" s="2">
        <f t="shared" si="43"/>
        <v>3.2466240651578993E-2</v>
      </c>
      <c r="F496" s="2">
        <f t="shared" si="47"/>
        <v>8.8498859314480281E-3</v>
      </c>
      <c r="G496" s="2">
        <f t="shared" si="45"/>
        <v>2.3616354720130964E-2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6">
        <f>TITRES_STAT!D500</f>
        <v>7.2973999999999997</v>
      </c>
      <c r="C497" s="2">
        <f t="shared" si="42"/>
        <v>7.0880081153933983</v>
      </c>
      <c r="D497" s="2">
        <f t="shared" si="44"/>
        <v>7.0576000717968688</v>
      </c>
      <c r="E497" s="2">
        <f t="shared" si="43"/>
        <v>3.0408043596529488E-2</v>
      </c>
      <c r="F497" s="2">
        <f t="shared" si="47"/>
        <v>1.3161517464464322E-2</v>
      </c>
      <c r="G497" s="2">
        <f t="shared" si="45"/>
        <v>1.7246526132065166E-2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6">
        <f>TITRES_STAT!D501</f>
        <v>7.2206000000000001</v>
      </c>
      <c r="C498" s="2">
        <f t="shared" si="42"/>
        <v>7.1202222514867213</v>
      </c>
      <c r="D498" s="2">
        <f t="shared" si="44"/>
        <v>7.0696741405526566</v>
      </c>
      <c r="E498" s="2">
        <f t="shared" si="43"/>
        <v>5.0548110934064638E-2</v>
      </c>
      <c r="F498" s="2">
        <f t="shared" si="47"/>
        <v>2.0638836158384386E-2</v>
      </c>
      <c r="G498" s="2">
        <f t="shared" si="45"/>
        <v>2.9909274775680252E-2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6">
        <f>TITRES_STAT!D502</f>
        <v>7.1437999999999997</v>
      </c>
      <c r="C499" s="2">
        <f t="shared" si="42"/>
        <v>7.1474803666426094</v>
      </c>
      <c r="D499" s="2">
        <f t="shared" si="44"/>
        <v>7.075164944956164</v>
      </c>
      <c r="E499" s="2">
        <f t="shared" si="43"/>
        <v>7.2315421686445447E-2</v>
      </c>
      <c r="F499" s="2">
        <f t="shared" si="47"/>
        <v>3.09741532639966E-2</v>
      </c>
      <c r="G499" s="2">
        <f t="shared" si="45"/>
        <v>4.1341268422448847E-2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6">
        <f>TITRES_STAT!D503</f>
        <v>7.2282999999999999</v>
      </c>
      <c r="C500" s="2">
        <f t="shared" si="42"/>
        <v>7.1575449256206696</v>
      </c>
      <c r="D500" s="2">
        <f t="shared" si="44"/>
        <v>7.0865082823668191</v>
      </c>
      <c r="E500" s="2">
        <f t="shared" si="43"/>
        <v>7.1036643253850507E-2</v>
      </c>
      <c r="F500" s="2">
        <f t="shared" si="47"/>
        <v>3.8986651261967382E-2</v>
      </c>
      <c r="G500" s="2">
        <f t="shared" si="45"/>
        <v>3.2049991991883124E-2</v>
      </c>
      <c r="H500" s="2" t="str">
        <f t="shared" si="46"/>
        <v>Sell</v>
      </c>
    </row>
    <row r="501" spans="1:8" ht="13.5" x14ac:dyDescent="0.25">
      <c r="A501" s="3">
        <f>TITRES_STAT!B504</f>
        <v>42734</v>
      </c>
      <c r="B501" s="6">
        <f>TITRES_STAT!D504</f>
        <v>7.4126000000000003</v>
      </c>
      <c r="C501" s="2">
        <f t="shared" si="42"/>
        <v>7.1565995524482586</v>
      </c>
      <c r="D501" s="2">
        <f t="shared" si="44"/>
        <v>7.1106632244137211</v>
      </c>
      <c r="E501" s="2">
        <f t="shared" si="43"/>
        <v>4.593632803453751E-2</v>
      </c>
      <c r="F501" s="2">
        <f t="shared" si="47"/>
        <v>4.0376586616481407E-2</v>
      </c>
      <c r="G501" s="2">
        <f t="shared" si="45"/>
        <v>5.5597414180561036E-3</v>
      </c>
      <c r="H501" s="2" t="str">
        <f t="shared" si="46"/>
        <v>Sell</v>
      </c>
    </row>
    <row r="502" spans="1:8" ht="13.5" x14ac:dyDescent="0.25">
      <c r="A502" s="3">
        <f>TITRES_STAT!B505</f>
        <v>42737</v>
      </c>
      <c r="B502" s="6">
        <f>TITRES_STAT!D505</f>
        <v>7.6276999999999999</v>
      </c>
      <c r="C502" s="2">
        <f t="shared" si="42"/>
        <v>7.1546303905331419</v>
      </c>
      <c r="D502" s="2">
        <f t="shared" si="44"/>
        <v>7.1489622448275192</v>
      </c>
      <c r="E502" s="2">
        <f t="shared" si="43"/>
        <v>5.6681457056226847E-3</v>
      </c>
      <c r="F502" s="2">
        <f t="shared" si="47"/>
        <v>3.3434898434309669E-2</v>
      </c>
      <c r="G502" s="2">
        <f t="shared" si="45"/>
        <v>-2.7766752728686984E-2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7.6045999999999996</v>
      </c>
      <c r="C503" s="2">
        <f t="shared" si="42"/>
        <v>7.1529641766049661</v>
      </c>
      <c r="D503" s="2">
        <f t="shared" si="44"/>
        <v>7.18271318965511</v>
      </c>
      <c r="E503" s="2">
        <f t="shared" si="43"/>
        <v>-2.974901305014388E-2</v>
      </c>
      <c r="F503" s="2">
        <f t="shared" si="47"/>
        <v>2.0798116137418964E-2</v>
      </c>
      <c r="G503" s="2">
        <f t="shared" si="45"/>
        <v>-5.0547129187562843E-2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7.5278</v>
      </c>
      <c r="C504" s="2">
        <f t="shared" si="42"/>
        <v>7.1574619955888181</v>
      </c>
      <c r="D504" s="2">
        <f t="shared" si="44"/>
        <v>7.208275175606583</v>
      </c>
      <c r="E504" s="2">
        <f t="shared" si="43"/>
        <v>-5.0813180017764914E-2</v>
      </c>
      <c r="F504" s="2">
        <f t="shared" si="47"/>
        <v>6.4758569063821866E-3</v>
      </c>
      <c r="G504" s="2">
        <f t="shared" si="45"/>
        <v>-5.7289036924147101E-2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7.5278</v>
      </c>
      <c r="C505" s="2">
        <f t="shared" si="42"/>
        <v>7.1789909193443844</v>
      </c>
      <c r="D505" s="2">
        <f t="shared" si="44"/>
        <v>7.2319436811172064</v>
      </c>
      <c r="E505" s="2">
        <f t="shared" si="43"/>
        <v>-5.2952761772822043E-2</v>
      </c>
      <c r="F505" s="2">
        <f t="shared" si="47"/>
        <v>-5.409866829458659E-3</v>
      </c>
      <c r="G505" s="2">
        <f t="shared" si="45"/>
        <v>-4.7542894943363383E-2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7.6045999999999996</v>
      </c>
      <c r="C506" s="2">
        <f t="shared" si="42"/>
        <v>7.197207700983709</v>
      </c>
      <c r="D506" s="2">
        <f t="shared" si="44"/>
        <v>7.2595478528863024</v>
      </c>
      <c r="E506" s="2">
        <f t="shared" si="43"/>
        <v>-6.2340151902593455E-2</v>
      </c>
      <c r="F506" s="2">
        <f t="shared" si="47"/>
        <v>-1.6795923844085618E-2</v>
      </c>
      <c r="G506" s="2">
        <f t="shared" si="45"/>
        <v>-4.5544228058507837E-2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7.6661000000000001</v>
      </c>
      <c r="C507" s="2">
        <f t="shared" si="42"/>
        <v>7.2126219008323691</v>
      </c>
      <c r="D507" s="2">
        <f t="shared" si="44"/>
        <v>7.2896628267465768</v>
      </c>
      <c r="E507" s="2">
        <f t="shared" si="43"/>
        <v>-7.7040925914207747E-2</v>
      </c>
      <c r="F507" s="2">
        <f t="shared" si="47"/>
        <v>-2.8844924258110048E-2</v>
      </c>
      <c r="G507" s="2">
        <f t="shared" si="45"/>
        <v>-4.8196001656097699E-2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7.6506999999999996</v>
      </c>
      <c r="C508" s="2">
        <f t="shared" si="42"/>
        <v>7.2138493007043119</v>
      </c>
      <c r="D508" s="2">
        <f t="shared" si="44"/>
        <v>7.3164063210616455</v>
      </c>
      <c r="E508" s="2">
        <f t="shared" si="43"/>
        <v>-0.10255702035733361</v>
      </c>
      <c r="F508" s="2">
        <f t="shared" si="47"/>
        <v>-4.358734347795476E-2</v>
      </c>
      <c r="G508" s="2">
        <f t="shared" si="45"/>
        <v>-5.8969676879378846E-2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6">
        <f>TITRES_STAT!D512</f>
        <v>7.5892999999999997</v>
      </c>
      <c r="C509" s="2">
        <f t="shared" si="42"/>
        <v>7.203072485211341</v>
      </c>
      <c r="D509" s="2">
        <f t="shared" si="44"/>
        <v>7.3366206676496715</v>
      </c>
      <c r="E509" s="2">
        <f t="shared" si="43"/>
        <v>-0.13354818243833044</v>
      </c>
      <c r="F509" s="2">
        <f t="shared" si="47"/>
        <v>-6.1579511270029898E-2</v>
      </c>
      <c r="G509" s="2">
        <f t="shared" si="45"/>
        <v>-7.1968671168300552E-2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6">
        <f>TITRES_STAT!D513</f>
        <v>7.4970999999999997</v>
      </c>
      <c r="C510" s="2">
        <f t="shared" si="42"/>
        <v>7.2069536413326736</v>
      </c>
      <c r="D510" s="2">
        <f t="shared" si="44"/>
        <v>7.3485080256015483</v>
      </c>
      <c r="E510" s="2">
        <f t="shared" si="43"/>
        <v>-0.14155438426887468</v>
      </c>
      <c r="F510" s="2">
        <f t="shared" si="47"/>
        <v>-7.7574485869798857E-2</v>
      </c>
      <c r="G510" s="2">
        <f t="shared" si="45"/>
        <v>-6.3979898399075821E-2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6">
        <f>TITRES_STAT!D514</f>
        <v>7.4970999999999997</v>
      </c>
      <c r="C511" s="2">
        <f t="shared" si="42"/>
        <v>7.2385915426661089</v>
      </c>
      <c r="D511" s="2">
        <f t="shared" si="44"/>
        <v>7.359514838519952</v>
      </c>
      <c r="E511" s="2">
        <f t="shared" si="43"/>
        <v>-0.12092329585384309</v>
      </c>
      <c r="F511" s="2">
        <f t="shared" si="47"/>
        <v>-8.6244247866607698E-2</v>
      </c>
      <c r="G511" s="2">
        <f t="shared" si="45"/>
        <v>-3.4679047987235395E-2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6">
        <f>TITRES_STAT!D515</f>
        <v>7.4970999999999997</v>
      </c>
      <c r="C512" s="2">
        <f t="shared" si="42"/>
        <v>7.2984543822559385</v>
      </c>
      <c r="D512" s="2">
        <f t="shared" si="44"/>
        <v>7.3697063319629184</v>
      </c>
      <c r="E512" s="2">
        <f t="shared" si="43"/>
        <v>-7.12519497069799E-2</v>
      </c>
      <c r="F512" s="2">
        <f t="shared" si="47"/>
        <v>-8.3245788234682136E-2</v>
      </c>
      <c r="G512" s="2">
        <f t="shared" si="45"/>
        <v>1.1993838527702236E-2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7.6045999999999996</v>
      </c>
      <c r="C513" s="2">
        <f t="shared" si="42"/>
        <v>7.3455537080627176</v>
      </c>
      <c r="D513" s="2">
        <f t="shared" si="44"/>
        <v>7.3871058629286281</v>
      </c>
      <c r="E513" s="2">
        <f t="shared" si="43"/>
        <v>-4.1552154865910573E-2</v>
      </c>
      <c r="F513" s="2">
        <f t="shared" si="47"/>
        <v>-7.4907061560927829E-2</v>
      </c>
      <c r="G513" s="2">
        <f t="shared" si="45"/>
        <v>3.3354906695017256E-2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7.5278</v>
      </c>
      <c r="C514" s="2">
        <f t="shared" si="42"/>
        <v>7.3735915991299912</v>
      </c>
      <c r="D514" s="2">
        <f t="shared" si="44"/>
        <v>7.3975276508598409</v>
      </c>
      <c r="E514" s="2">
        <f t="shared" si="43"/>
        <v>-2.3936051729849694E-2</v>
      </c>
      <c r="F514" s="2">
        <f t="shared" si="47"/>
        <v>-6.4712859594712208E-2</v>
      </c>
      <c r="G514" s="2">
        <f t="shared" si="45"/>
        <v>4.0776807864862513E-2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7.4509999999999996</v>
      </c>
      <c r="C515" s="2">
        <f t="shared" si="42"/>
        <v>7.3973159684946079</v>
      </c>
      <c r="D515" s="2">
        <f t="shared" si="44"/>
        <v>7.4014885656109639</v>
      </c>
      <c r="E515" s="2">
        <f t="shared" si="43"/>
        <v>-4.1725971163559805E-3</v>
      </c>
      <c r="F515" s="2">
        <f t="shared" si="47"/>
        <v>-5.2604807099040966E-2</v>
      </c>
      <c r="G515" s="2">
        <f t="shared" si="45"/>
        <v>4.8432209982684986E-2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7.4509999999999996</v>
      </c>
      <c r="C516" s="2">
        <f t="shared" si="42"/>
        <v>7.4292058194954373</v>
      </c>
      <c r="D516" s="2">
        <f t="shared" si="44"/>
        <v>7.4051560792694113</v>
      </c>
      <c r="E516" s="2">
        <f t="shared" si="43"/>
        <v>2.4049740226026017E-2</v>
      </c>
      <c r="F516" s="2">
        <f t="shared" si="47"/>
        <v>-3.7273897634027574E-2</v>
      </c>
      <c r="G516" s="2">
        <f t="shared" si="45"/>
        <v>6.1323637860053591E-2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7.5278</v>
      </c>
      <c r="C517" s="2">
        <f t="shared" si="42"/>
        <v>7.4656510780346013</v>
      </c>
      <c r="D517" s="2">
        <f t="shared" si="44"/>
        <v>7.4142408141383438</v>
      </c>
      <c r="E517" s="2">
        <f t="shared" si="43"/>
        <v>5.1410263896257469E-2</v>
      </c>
      <c r="F517" s="2">
        <f t="shared" si="47"/>
        <v>-1.9537065327970567E-2</v>
      </c>
      <c r="G517" s="2">
        <f t="shared" si="45"/>
        <v>7.0947329224228028E-2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7.4509999999999996</v>
      </c>
      <c r="C518" s="2">
        <f t="shared" si="42"/>
        <v>7.4941201429523545</v>
      </c>
      <c r="D518" s="2">
        <f t="shared" si="44"/>
        <v>7.4169637167947631</v>
      </c>
      <c r="E518" s="2">
        <f t="shared" si="43"/>
        <v>7.715642615759144E-2</v>
      </c>
      <c r="F518" s="2">
        <f t="shared" si="47"/>
        <v>-1.9836703085816636E-4</v>
      </c>
      <c r="G518" s="2">
        <f t="shared" si="45"/>
        <v>7.7354793188449608E-2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7.5278</v>
      </c>
      <c r="C519" s="2">
        <f t="shared" si="42"/>
        <v>7.5087631978827609</v>
      </c>
      <c r="D519" s="2">
        <f t="shared" si="44"/>
        <v>7.425173811847003</v>
      </c>
      <c r="E519" s="2">
        <f t="shared" si="43"/>
        <v>8.358938603575794E-2</v>
      </c>
      <c r="F519" s="2">
        <f t="shared" si="47"/>
        <v>1.6559183582465057E-2</v>
      </c>
      <c r="G519" s="2">
        <f t="shared" si="45"/>
        <v>6.7030202453292886E-2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7.4509999999999996</v>
      </c>
      <c r="C520" s="2">
        <f t="shared" si="42"/>
        <v>7.5069688597469515</v>
      </c>
      <c r="D520" s="2">
        <f t="shared" si="44"/>
        <v>7.4270868628212989</v>
      </c>
      <c r="E520" s="2">
        <f t="shared" si="43"/>
        <v>7.9881996925652565E-2</v>
      </c>
      <c r="F520" s="2">
        <f t="shared" si="47"/>
        <v>2.9223746251102557E-2</v>
      </c>
      <c r="G520" s="2">
        <f t="shared" si="45"/>
        <v>5.0658250674550008E-2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7.4509999999999996</v>
      </c>
      <c r="C521" s="2">
        <f t="shared" si="42"/>
        <v>7.5054505736320358</v>
      </c>
      <c r="D521" s="2">
        <f t="shared" si="44"/>
        <v>7.4288582063160176</v>
      </c>
      <c r="E521" s="2">
        <f t="shared" si="43"/>
        <v>7.6592367316018262E-2</v>
      </c>
      <c r="F521" s="2">
        <f t="shared" si="47"/>
        <v>3.8697470464085698E-2</v>
      </c>
      <c r="G521" s="2">
        <f t="shared" si="45"/>
        <v>3.7894896851932564E-2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7.5278</v>
      </c>
      <c r="C522" s="2">
        <f t="shared" si="42"/>
        <v>7.5041658699963385</v>
      </c>
      <c r="D522" s="2">
        <f t="shared" si="44"/>
        <v>7.4361872280703869</v>
      </c>
      <c r="E522" s="2">
        <f t="shared" si="43"/>
        <v>6.7978641925951599E-2</v>
      </c>
      <c r="F522" s="2">
        <f t="shared" si="47"/>
        <v>4.4553704756458881E-2</v>
      </c>
      <c r="G522" s="2">
        <f t="shared" si="45"/>
        <v>2.3424937169492718E-2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7.5278</v>
      </c>
      <c r="C523" s="2">
        <f t="shared" si="42"/>
        <v>7.5196172746122869</v>
      </c>
      <c r="D523" s="2">
        <f t="shared" si="44"/>
        <v>7.4429733593244327</v>
      </c>
      <c r="E523" s="2">
        <f t="shared" si="43"/>
        <v>7.6643915287854192E-2</v>
      </c>
      <c r="F523" s="2">
        <f t="shared" si="47"/>
        <v>5.0971746862737949E-2</v>
      </c>
      <c r="G523" s="2">
        <f t="shared" si="45"/>
        <v>2.5672168425116243E-2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7.3051000000000004</v>
      </c>
      <c r="C524" s="2">
        <f t="shared" si="42"/>
        <v>7.5208761554411652</v>
      </c>
      <c r="D524" s="2">
        <f t="shared" si="44"/>
        <v>7.4327605178929934</v>
      </c>
      <c r="E524" s="2">
        <f t="shared" si="43"/>
        <v>8.8115637548171755E-2</v>
      </c>
      <c r="F524" s="2">
        <f t="shared" si="47"/>
        <v>5.8400524999824711E-2</v>
      </c>
      <c r="G524" s="2">
        <f t="shared" si="45"/>
        <v>2.9715112548347043E-2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7.5125000000000002</v>
      </c>
      <c r="C525" s="2">
        <f t="shared" si="42"/>
        <v>7.5101259776809854</v>
      </c>
      <c r="D525" s="2">
        <f t="shared" si="44"/>
        <v>7.4386671461972158</v>
      </c>
      <c r="E525" s="2">
        <f t="shared" si="43"/>
        <v>7.1458831483769636E-2</v>
      </c>
      <c r="F525" s="2">
        <f t="shared" si="47"/>
        <v>6.1012186296613702E-2</v>
      </c>
      <c r="G525" s="2">
        <f t="shared" si="45"/>
        <v>1.0446645187155934E-2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7.4817</v>
      </c>
      <c r="C526" s="2">
        <f t="shared" si="42"/>
        <v>7.501029673422372</v>
      </c>
      <c r="D526" s="2">
        <f t="shared" si="44"/>
        <v>7.441854764997422</v>
      </c>
      <c r="E526" s="2">
        <f t="shared" si="43"/>
        <v>5.917490842494999E-2</v>
      </c>
      <c r="F526" s="2">
        <f t="shared" si="47"/>
        <v>6.0644730722280958E-2</v>
      </c>
      <c r="G526" s="2">
        <f t="shared" si="45"/>
        <v>-1.469822297330968E-3</v>
      </c>
      <c r="H526" s="2" t="str">
        <f t="shared" si="46"/>
        <v>Hold</v>
      </c>
    </row>
    <row r="527" spans="1:8" ht="13.5" x14ac:dyDescent="0.25">
      <c r="A527" s="3">
        <f>TITRES_STAT!B530</f>
        <v>42772</v>
      </c>
      <c r="B527" s="6">
        <f>TITRES_STAT!D530</f>
        <v>7.5048000000000004</v>
      </c>
      <c r="C527" s="2">
        <f t="shared" ref="C527:C590" si="48">$C$4*B517+C526*(1-$C$4)</f>
        <v>7.5051481852035451</v>
      </c>
      <c r="D527" s="2">
        <f t="shared" si="44"/>
        <v>7.4465173749976135</v>
      </c>
      <c r="E527" s="2">
        <f t="shared" si="43"/>
        <v>5.8630810205931638E-2</v>
      </c>
      <c r="F527" s="2">
        <f t="shared" si="47"/>
        <v>6.0241946619011097E-2</v>
      </c>
      <c r="G527" s="2">
        <f t="shared" si="45"/>
        <v>-1.6111364130794587E-3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6">
        <f>TITRES_STAT!D531</f>
        <v>7.282</v>
      </c>
      <c r="C528" s="2">
        <f t="shared" si="48"/>
        <v>7.4968176951722301</v>
      </c>
      <c r="D528" s="2">
        <f t="shared" si="44"/>
        <v>7.4343309027755682</v>
      </c>
      <c r="E528" s="2">
        <f t="shared" si="43"/>
        <v>6.2486792396661883E-2</v>
      </c>
      <c r="F528" s="2">
        <f t="shared" si="47"/>
        <v>6.0690915774541263E-2</v>
      </c>
      <c r="G528" s="2">
        <f t="shared" si="45"/>
        <v>1.7958766221206207E-3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7.2282999999999999</v>
      </c>
      <c r="C529" s="2">
        <f t="shared" si="48"/>
        <v>7.5015842036072709</v>
      </c>
      <c r="D529" s="2">
        <f t="shared" si="44"/>
        <v>7.4190693544218229</v>
      </c>
      <c r="E529" s="2">
        <f t="shared" si="43"/>
        <v>8.2514849185447936E-2</v>
      </c>
      <c r="F529" s="2">
        <f t="shared" si="47"/>
        <v>6.5055702456722597E-2</v>
      </c>
      <c r="G529" s="2">
        <f t="shared" si="45"/>
        <v>1.7459146728725339E-2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6">
        <f>TITRES_STAT!D533</f>
        <v>7.2206000000000001</v>
      </c>
      <c r="C530" s="2">
        <f t="shared" si="48"/>
        <v>7.493802018436921</v>
      </c>
      <c r="D530" s="2">
        <f t="shared" si="44"/>
        <v>7.4043679207609472</v>
      </c>
      <c r="E530" s="2">
        <f t="shared" si="43"/>
        <v>8.9434097675973767E-2</v>
      </c>
      <c r="F530" s="2">
        <f t="shared" si="47"/>
        <v>6.9931381500572834E-2</v>
      </c>
      <c r="G530" s="2">
        <f t="shared" si="45"/>
        <v>1.9502716175400933E-2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7.1360999999999999</v>
      </c>
      <c r="C531" s="2">
        <f t="shared" si="48"/>
        <v>7.4872170925235482</v>
      </c>
      <c r="D531" s="2">
        <f t="shared" si="44"/>
        <v>7.3844962229268027</v>
      </c>
      <c r="E531" s="2">
        <f t="shared" si="43"/>
        <v>0.10272086959674542</v>
      </c>
      <c r="F531" s="2">
        <f t="shared" si="47"/>
        <v>7.6489279119807352E-2</v>
      </c>
      <c r="G531" s="2">
        <f t="shared" si="45"/>
        <v>2.6231590476938071E-2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6.9287000000000001</v>
      </c>
      <c r="C532" s="2">
        <f t="shared" si="48"/>
        <v>7.4934606167506939</v>
      </c>
      <c r="D532" s="2">
        <f t="shared" si="44"/>
        <v>7.350733539747039</v>
      </c>
      <c r="E532" s="2">
        <f t="shared" si="43"/>
        <v>0.14272707700365483</v>
      </c>
      <c r="F532" s="2">
        <f t="shared" si="47"/>
        <v>8.9736838696576851E-2</v>
      </c>
      <c r="G532" s="2">
        <f t="shared" si="45"/>
        <v>5.2990238307077983E-2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6">
        <f>TITRES_STAT!D536</f>
        <v>6.9287000000000001</v>
      </c>
      <c r="C533" s="2">
        <f t="shared" si="48"/>
        <v>7.4987435987890478</v>
      </c>
      <c r="D533" s="2">
        <f t="shared" si="44"/>
        <v>7.3194717960620732</v>
      </c>
      <c r="E533" s="2">
        <f t="shared" si="43"/>
        <v>0.17927180272697463</v>
      </c>
      <c r="F533" s="2">
        <f t="shared" si="47"/>
        <v>0.10764383150265641</v>
      </c>
      <c r="G533" s="2">
        <f t="shared" si="45"/>
        <v>7.1627971224318215E-2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6">
        <f>TITRES_STAT!D537</f>
        <v>6.9824000000000002</v>
      </c>
      <c r="C534" s="2">
        <f t="shared" si="48"/>
        <v>7.4689522758984257</v>
      </c>
      <c r="D534" s="2">
        <f t="shared" si="44"/>
        <v>7.2945035148722903</v>
      </c>
      <c r="E534" s="2">
        <f t="shared" si="43"/>
        <v>0.17444876102613538</v>
      </c>
      <c r="F534" s="2">
        <f t="shared" si="47"/>
        <v>0.12100481740735222</v>
      </c>
      <c r="G534" s="2">
        <f t="shared" si="45"/>
        <v>5.3443943618783157E-2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6">
        <f>TITRES_STAT!D538</f>
        <v>6.8365</v>
      </c>
      <c r="C535" s="2">
        <f t="shared" si="48"/>
        <v>7.4756519257602063</v>
      </c>
      <c r="D535" s="2">
        <f t="shared" si="44"/>
        <v>7.2605773285854545</v>
      </c>
      <c r="E535" s="2">
        <f t="shared" si="43"/>
        <v>0.21507459717475186</v>
      </c>
      <c r="F535" s="2">
        <f t="shared" si="47"/>
        <v>0.13981877336083215</v>
      </c>
      <c r="G535" s="2">
        <f t="shared" si="45"/>
        <v>7.5255823813919709E-2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6">
        <f>TITRES_STAT!D539</f>
        <v>6.8365</v>
      </c>
      <c r="C536" s="2">
        <f t="shared" si="48"/>
        <v>7.4765823987201747</v>
      </c>
      <c r="D536" s="2">
        <f t="shared" si="44"/>
        <v>7.2291641931346806</v>
      </c>
      <c r="E536" s="2">
        <f t="shared" si="43"/>
        <v>0.2474182055854941</v>
      </c>
      <c r="F536" s="2">
        <f t="shared" si="47"/>
        <v>0.16133865980576456</v>
      </c>
      <c r="G536" s="2">
        <f t="shared" si="45"/>
        <v>8.6079545779729538E-2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6">
        <f>TITRES_STAT!D540</f>
        <v>6.6444999999999999</v>
      </c>
      <c r="C537" s="2">
        <f t="shared" si="48"/>
        <v>7.4809235681478405</v>
      </c>
      <c r="D537" s="2">
        <f t="shared" si="44"/>
        <v>7.1858557343839635</v>
      </c>
      <c r="E537" s="2">
        <f t="shared" si="43"/>
        <v>0.29506783376387702</v>
      </c>
      <c r="F537" s="2">
        <f t="shared" si="47"/>
        <v>0.18808449459738708</v>
      </c>
      <c r="G537" s="2">
        <f t="shared" si="45"/>
        <v>0.10698333916648994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6">
        <f>TITRES_STAT!D541</f>
        <v>6.8365</v>
      </c>
      <c r="C538" s="2">
        <f t="shared" si="48"/>
        <v>7.4503199422789423</v>
      </c>
      <c r="D538" s="2">
        <f t="shared" si="44"/>
        <v>7.1599775318370034</v>
      </c>
      <c r="E538" s="2">
        <f t="shared" si="43"/>
        <v>0.29034241044193898</v>
      </c>
      <c r="F538" s="2">
        <f t="shared" si="47"/>
        <v>0.20853607776629748</v>
      </c>
      <c r="G538" s="2">
        <f t="shared" si="45"/>
        <v>8.1806332675641497E-2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6.9901</v>
      </c>
      <c r="C539" s="2">
        <f t="shared" si="48"/>
        <v>7.416163028082182</v>
      </c>
      <c r="D539" s="2">
        <f t="shared" si="44"/>
        <v>7.1473940109601886</v>
      </c>
      <c r="E539" s="2">
        <f t="shared" si="43"/>
        <v>0.26876901712199341</v>
      </c>
      <c r="F539" s="2">
        <f t="shared" si="47"/>
        <v>0.22058266563743667</v>
      </c>
      <c r="G539" s="2">
        <f t="shared" si="45"/>
        <v>4.8186351484556744E-2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6.9516999999999998</v>
      </c>
      <c r="C540" s="2">
        <f t="shared" si="48"/>
        <v>7.3860764083772308</v>
      </c>
      <c r="D540" s="2">
        <f t="shared" si="44"/>
        <v>7.132898158296471</v>
      </c>
      <c r="E540" s="2">
        <f t="shared" ref="E540:E603" si="49">C540-D540</f>
        <v>0.25317825008075978</v>
      </c>
      <c r="F540" s="2">
        <f t="shared" si="47"/>
        <v>0.2271017825261013</v>
      </c>
      <c r="G540" s="2">
        <f t="shared" si="45"/>
        <v>2.6076467554658478E-2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7.0515999999999996</v>
      </c>
      <c r="C541" s="2">
        <f t="shared" si="48"/>
        <v>7.347618499396118</v>
      </c>
      <c r="D541" s="2">
        <f t="shared" ref="D541:D604" si="50">$D$4*B541+(1-$D$4)*D540</f>
        <v>7.1268760724967324</v>
      </c>
      <c r="E541" s="2">
        <f t="shared" si="49"/>
        <v>0.22074242689938561</v>
      </c>
      <c r="F541" s="2">
        <f t="shared" si="47"/>
        <v>0.22582991140075817</v>
      </c>
      <c r="G541" s="2">
        <f t="shared" si="45"/>
        <v>-5.0874845013725578E-3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6">
        <f>TITRES_STAT!D545</f>
        <v>7.0515999999999996</v>
      </c>
      <c r="C542" s="2">
        <f t="shared" si="48"/>
        <v>7.2831694994890226</v>
      </c>
      <c r="D542" s="2">
        <f t="shared" si="50"/>
        <v>7.1213000671266036</v>
      </c>
      <c r="E542" s="2">
        <f t="shared" si="49"/>
        <v>0.16186943236241902</v>
      </c>
      <c r="F542" s="2">
        <f t="shared" si="47"/>
        <v>0.21303781559309037</v>
      </c>
      <c r="G542" s="2">
        <f t="shared" si="45"/>
        <v>-5.1168383230671355E-2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6">
        <f>TITRES_STAT!D546</f>
        <v>6.9210000000000003</v>
      </c>
      <c r="C543" s="2">
        <f t="shared" si="48"/>
        <v>7.2286357303368654</v>
      </c>
      <c r="D543" s="2">
        <f t="shared" si="50"/>
        <v>7.1064630251172254</v>
      </c>
      <c r="E543" s="2">
        <f t="shared" si="49"/>
        <v>0.12217270521963997</v>
      </c>
      <c r="F543" s="2">
        <f t="shared" si="47"/>
        <v>0.1948647935184003</v>
      </c>
      <c r="G543" s="2">
        <f t="shared" si="45"/>
        <v>-7.2692088298760338E-2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6">
        <f>TITRES_STAT!D547</f>
        <v>6.8365</v>
      </c>
      <c r="C544" s="2">
        <f t="shared" si="48"/>
        <v>7.1907533102850394</v>
      </c>
      <c r="D544" s="2">
        <f t="shared" si="50"/>
        <v>7.0864657639974311</v>
      </c>
      <c r="E544" s="2">
        <f t="shared" si="49"/>
        <v>0.10428754628760828</v>
      </c>
      <c r="F544" s="2">
        <f t="shared" si="47"/>
        <v>0.17674934407224191</v>
      </c>
      <c r="G544" s="2">
        <f t="shared" si="45"/>
        <v>-7.246179778463363E-2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6.9132999999999996</v>
      </c>
      <c r="C545" s="2">
        <f t="shared" si="48"/>
        <v>7.1362528010104178</v>
      </c>
      <c r="D545" s="2">
        <f t="shared" si="50"/>
        <v>7.0736386703679921</v>
      </c>
      <c r="E545" s="2">
        <f t="shared" si="49"/>
        <v>6.2614130642425714E-2</v>
      </c>
      <c r="F545" s="2">
        <f t="shared" si="47"/>
        <v>0.15392230138627869</v>
      </c>
      <c r="G545" s="2">
        <f t="shared" si="45"/>
        <v>-9.1308170743852973E-2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6.8365</v>
      </c>
      <c r="C546" s="2">
        <f t="shared" si="48"/>
        <v>7.0901369854703535</v>
      </c>
      <c r="D546" s="2">
        <f t="shared" si="50"/>
        <v>7.0560728429333262</v>
      </c>
      <c r="E546" s="2">
        <f t="shared" si="49"/>
        <v>3.4064142537027386E-2</v>
      </c>
      <c r="F546" s="2">
        <f t="shared" si="47"/>
        <v>0.12995066961642843</v>
      </c>
      <c r="G546" s="2">
        <f t="shared" si="45"/>
        <v>-9.588652707940104E-2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7.0362</v>
      </c>
      <c r="C547" s="2">
        <f t="shared" si="48"/>
        <v>7.0215774492441456</v>
      </c>
      <c r="D547" s="2">
        <f t="shared" si="50"/>
        <v>7.0546007804938204</v>
      </c>
      <c r="E547" s="2">
        <f t="shared" si="49"/>
        <v>-3.3023331249674825E-2</v>
      </c>
      <c r="F547" s="2">
        <f t="shared" si="47"/>
        <v>9.7355869443207774E-2</v>
      </c>
      <c r="G547" s="2">
        <f t="shared" si="45"/>
        <v>-0.13037920069288261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6.8288000000000002</v>
      </c>
      <c r="C548" s="2">
        <f t="shared" si="48"/>
        <v>6.9931039955142769</v>
      </c>
      <c r="D548" s="2">
        <f t="shared" si="50"/>
        <v>7.0378747967535373</v>
      </c>
      <c r="E548" s="2">
        <f t="shared" si="49"/>
        <v>-4.4770801239260472E-2</v>
      </c>
      <c r="F548" s="2">
        <f t="shared" si="47"/>
        <v>6.8930535306714141E-2</v>
      </c>
      <c r="G548" s="2">
        <f t="shared" ref="G548:G611" si="51">E548-F548</f>
        <v>-0.11370133654597461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6.7980999999999998</v>
      </c>
      <c r="C549" s="2">
        <f t="shared" si="48"/>
        <v>6.9926418423582346</v>
      </c>
      <c r="D549" s="2">
        <f t="shared" si="50"/>
        <v>7.0201137006977197</v>
      </c>
      <c r="E549" s="2">
        <f t="shared" si="49"/>
        <v>-2.7471858339485067E-2</v>
      </c>
      <c r="F549" s="2">
        <f t="shared" ref="F549:F612" si="53">(E549*(2/(10)))+((1-(2/10))*F548)</f>
        <v>4.9650056577474302E-2</v>
      </c>
      <c r="G549" s="2">
        <f t="shared" si="51"/>
        <v>-7.7121914916959369E-2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6.7980999999999998</v>
      </c>
      <c r="C550" s="2">
        <f t="shared" si="48"/>
        <v>6.9863430973800442</v>
      </c>
      <c r="D550" s="2">
        <f t="shared" si="50"/>
        <v>7.0036682413867775</v>
      </c>
      <c r="E550" s="2">
        <f t="shared" si="49"/>
        <v>-1.732514400673324E-2</v>
      </c>
      <c r="F550" s="2">
        <f t="shared" si="53"/>
        <v>3.6255016460632797E-2</v>
      </c>
      <c r="G550" s="2">
        <f t="shared" si="51"/>
        <v>-5.3580160467366036E-2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6.7980999999999998</v>
      </c>
      <c r="C551" s="2">
        <f t="shared" si="48"/>
        <v>6.9963826208600377</v>
      </c>
      <c r="D551" s="2">
        <f t="shared" si="50"/>
        <v>6.9884409642470162</v>
      </c>
      <c r="E551" s="2">
        <f t="shared" si="49"/>
        <v>7.9416566130214861E-3</v>
      </c>
      <c r="F551" s="2">
        <f t="shared" si="53"/>
        <v>3.0592344491110535E-2</v>
      </c>
      <c r="G551" s="2">
        <f t="shared" si="51"/>
        <v>-2.2650687878089049E-2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6.7596999999999996</v>
      </c>
      <c r="C552" s="2">
        <f t="shared" si="48"/>
        <v>7.0048776022661858</v>
      </c>
      <c r="D552" s="2">
        <f t="shared" si="50"/>
        <v>6.9714971891176081</v>
      </c>
      <c r="E552" s="2">
        <f t="shared" si="49"/>
        <v>3.3380413148577759E-2</v>
      </c>
      <c r="F552" s="2">
        <f t="shared" si="53"/>
        <v>3.1149958222603982E-2</v>
      </c>
      <c r="G552" s="2">
        <f t="shared" si="51"/>
        <v>2.2304549259737766E-3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6">
        <f>TITRES_STAT!D556</f>
        <v>6.7827000000000002</v>
      </c>
      <c r="C553" s="2">
        <f t="shared" si="48"/>
        <v>6.9919733557636956</v>
      </c>
      <c r="D553" s="2">
        <f t="shared" si="50"/>
        <v>6.9575122121459332</v>
      </c>
      <c r="E553" s="2">
        <f t="shared" si="49"/>
        <v>3.4461143617762424E-2</v>
      </c>
      <c r="F553" s="2">
        <f t="shared" si="53"/>
        <v>3.1812195301635676E-2</v>
      </c>
      <c r="G553" s="2">
        <f t="shared" si="51"/>
        <v>2.648948316126748E-3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6">
        <f>TITRES_STAT!D557</f>
        <v>6.5983999999999998</v>
      </c>
      <c r="C554" s="2">
        <f t="shared" si="48"/>
        <v>6.9680543779538962</v>
      </c>
      <c r="D554" s="2">
        <f t="shared" si="50"/>
        <v>6.930911307542531</v>
      </c>
      <c r="E554" s="2">
        <f t="shared" si="49"/>
        <v>3.7143070411365109E-2</v>
      </c>
      <c r="F554" s="2">
        <f t="shared" si="53"/>
        <v>3.2878370323581568E-2</v>
      </c>
      <c r="G554" s="2">
        <f t="shared" si="51"/>
        <v>4.2647000877835406E-3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6">
        <f>TITRES_STAT!D558</f>
        <v>6.7443</v>
      </c>
      <c r="C555" s="2">
        <f t="shared" si="48"/>
        <v>6.9596306274994504</v>
      </c>
      <c r="D555" s="2">
        <f t="shared" si="50"/>
        <v>6.9170882477245659</v>
      </c>
      <c r="E555" s="2">
        <f t="shared" si="49"/>
        <v>4.2542379774884509E-2</v>
      </c>
      <c r="F555" s="2">
        <f t="shared" si="53"/>
        <v>3.4811172213842161E-2</v>
      </c>
      <c r="G555" s="2">
        <f t="shared" si="51"/>
        <v>7.7312075610423484E-3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6">
        <f>TITRES_STAT!D559</f>
        <v>6.7443</v>
      </c>
      <c r="C556" s="2">
        <f t="shared" si="48"/>
        <v>6.9406874540379961</v>
      </c>
      <c r="D556" s="2">
        <f t="shared" si="50"/>
        <v>6.9042891182634865</v>
      </c>
      <c r="E556" s="2">
        <f t="shared" si="49"/>
        <v>3.6398335774509682E-2</v>
      </c>
      <c r="F556" s="2">
        <f t="shared" si="53"/>
        <v>3.5128604925975665E-2</v>
      </c>
      <c r="G556" s="2">
        <f t="shared" si="51"/>
        <v>1.2697308485340175E-3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6">
        <f>TITRES_STAT!D560</f>
        <v>6.5446</v>
      </c>
      <c r="C557" s="2">
        <f t="shared" si="48"/>
        <v>6.9553816918783049</v>
      </c>
      <c r="D557" s="2">
        <f t="shared" si="50"/>
        <v>6.877645479873598</v>
      </c>
      <c r="E557" s="2">
        <f t="shared" si="49"/>
        <v>7.7736212004706928E-2</v>
      </c>
      <c r="F557" s="2">
        <f t="shared" si="53"/>
        <v>4.3650126341721919E-2</v>
      </c>
      <c r="G557" s="2">
        <f t="shared" si="51"/>
        <v>3.4086085662985009E-2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6">
        <f>TITRES_STAT!D561</f>
        <v>6.4523999999999999</v>
      </c>
      <c r="C558" s="2">
        <f t="shared" si="48"/>
        <v>6.9359075854354888</v>
      </c>
      <c r="D558" s="2">
        <f t="shared" si="50"/>
        <v>6.8461458146977767</v>
      </c>
      <c r="E558" s="2">
        <f t="shared" si="49"/>
        <v>8.9761770737712077E-2</v>
      </c>
      <c r="F558" s="2">
        <f t="shared" si="53"/>
        <v>5.2872455220919948E-2</v>
      </c>
      <c r="G558" s="2">
        <f t="shared" si="51"/>
        <v>3.6889315516792129E-2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6.4139999999999997</v>
      </c>
      <c r="C559" s="2">
        <f t="shared" si="48"/>
        <v>6.9147064184454141</v>
      </c>
      <c r="D559" s="2">
        <f t="shared" si="50"/>
        <v>6.8141350136090519</v>
      </c>
      <c r="E559" s="2">
        <f t="shared" si="49"/>
        <v>0.10057140483636218</v>
      </c>
      <c r="F559" s="2">
        <f t="shared" si="53"/>
        <v>6.2412245144008394E-2</v>
      </c>
      <c r="G559" s="2">
        <f t="shared" si="51"/>
        <v>3.8159159692353783E-2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6.4139999999999997</v>
      </c>
      <c r="C560" s="2">
        <f t="shared" si="48"/>
        <v>6.896766969453811</v>
      </c>
      <c r="D560" s="2">
        <f t="shared" si="50"/>
        <v>6.784495382971345</v>
      </c>
      <c r="E560" s="2">
        <f t="shared" si="49"/>
        <v>0.11227158648246593</v>
      </c>
      <c r="F560" s="2">
        <f t="shared" si="53"/>
        <v>7.238411341169991E-2</v>
      </c>
      <c r="G560" s="2">
        <f t="shared" si="51"/>
        <v>3.9887473070766025E-2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6">
        <f>TITRES_STAT!D564</f>
        <v>6.4062999999999999</v>
      </c>
      <c r="C561" s="2">
        <f t="shared" si="48"/>
        <v>6.8815874356916868</v>
      </c>
      <c r="D561" s="2">
        <f t="shared" si="50"/>
        <v>6.7564809101586532</v>
      </c>
      <c r="E561" s="2">
        <f t="shared" si="49"/>
        <v>0.1251065255330337</v>
      </c>
      <c r="F561" s="2">
        <f t="shared" si="53"/>
        <v>8.2928595835966679E-2</v>
      </c>
      <c r="G561" s="2">
        <f t="shared" si="51"/>
        <v>4.2177929697067018E-2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6">
        <f>TITRES_STAT!D565</f>
        <v>6.4139999999999997</v>
      </c>
      <c r="C562" s="2">
        <f t="shared" si="48"/>
        <v>6.8628355225083508</v>
      </c>
      <c r="D562" s="2">
        <f t="shared" si="50"/>
        <v>6.7311119538506041</v>
      </c>
      <c r="E562" s="2">
        <f t="shared" si="49"/>
        <v>0.1317235686577467</v>
      </c>
      <c r="F562" s="2">
        <f t="shared" si="53"/>
        <v>9.2687590400322692E-2</v>
      </c>
      <c r="G562" s="2">
        <f t="shared" si="51"/>
        <v>3.9035978257424012E-2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6">
        <f>TITRES_STAT!D566</f>
        <v>6.4139999999999997</v>
      </c>
      <c r="C563" s="2">
        <f t="shared" si="48"/>
        <v>6.8505069805839893</v>
      </c>
      <c r="D563" s="2">
        <f t="shared" si="50"/>
        <v>6.7076221794913007</v>
      </c>
      <c r="E563" s="2">
        <f t="shared" si="49"/>
        <v>0.14288480109268864</v>
      </c>
      <c r="F563" s="2">
        <f t="shared" si="53"/>
        <v>0.10272703253879588</v>
      </c>
      <c r="G563" s="2">
        <f t="shared" si="51"/>
        <v>4.0157768553892761E-2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6">
        <f>TITRES_STAT!D567</f>
        <v>6.3756000000000004</v>
      </c>
      <c r="C564" s="2">
        <f t="shared" si="48"/>
        <v>6.8117212912633747</v>
      </c>
      <c r="D564" s="2">
        <f t="shared" si="50"/>
        <v>6.6830279439734266</v>
      </c>
      <c r="E564" s="2">
        <f t="shared" si="49"/>
        <v>0.12869334728994808</v>
      </c>
      <c r="F564" s="2">
        <f t="shared" si="53"/>
        <v>0.10792029548902632</v>
      </c>
      <c r="G564" s="2">
        <f t="shared" si="51"/>
        <v>2.077305180092176E-2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6">
        <f>TITRES_STAT!D568</f>
        <v>6.1913</v>
      </c>
      <c r="C565" s="2">
        <f t="shared" si="48"/>
        <v>6.801348784915163</v>
      </c>
      <c r="D565" s="2">
        <f t="shared" si="50"/>
        <v>6.6466036518272462</v>
      </c>
      <c r="E565" s="2">
        <f t="shared" si="49"/>
        <v>0.15474513308791682</v>
      </c>
      <c r="F565" s="2">
        <f t="shared" si="53"/>
        <v>0.11728526300880443</v>
      </c>
      <c r="G565" s="2">
        <f t="shared" si="51"/>
        <v>3.745987007911239E-2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6">
        <f>TITRES_STAT!D569</f>
        <v>6.4217000000000004</v>
      </c>
      <c r="C566" s="2">
        <f t="shared" si="48"/>
        <v>6.7925720487743684</v>
      </c>
      <c r="D566" s="2">
        <f t="shared" si="50"/>
        <v>6.6299441220622644</v>
      </c>
      <c r="E566" s="2">
        <f t="shared" si="49"/>
        <v>0.16262792671210402</v>
      </c>
      <c r="F566" s="2">
        <f t="shared" si="53"/>
        <v>0.12635379574946434</v>
      </c>
      <c r="G566" s="2">
        <f t="shared" si="51"/>
        <v>3.6274130962639678E-2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6">
        <f>TITRES_STAT!D570</f>
        <v>6.6060999999999996</v>
      </c>
      <c r="C567" s="2">
        <f t="shared" si="48"/>
        <v>6.7544225028090805</v>
      </c>
      <c r="D567" s="2">
        <f t="shared" si="50"/>
        <v>6.6281778907983933</v>
      </c>
      <c r="E567" s="2">
        <f t="shared" si="49"/>
        <v>0.12624461201068726</v>
      </c>
      <c r="F567" s="2">
        <f t="shared" si="53"/>
        <v>0.12633195900170893</v>
      </c>
      <c r="G567" s="2">
        <f t="shared" si="51"/>
        <v>-8.734699102166954E-5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6.7980999999999998</v>
      </c>
      <c r="C568" s="2">
        <f t="shared" si="48"/>
        <v>6.7079575023769138</v>
      </c>
      <c r="D568" s="2">
        <f t="shared" si="50"/>
        <v>6.6407647137022163</v>
      </c>
      <c r="E568" s="2">
        <f t="shared" si="49"/>
        <v>6.7192788674697468E-2</v>
      </c>
      <c r="F568" s="2">
        <f t="shared" si="53"/>
        <v>0.11450412493630666</v>
      </c>
      <c r="G568" s="2">
        <f t="shared" si="51"/>
        <v>-4.7311336261609188E-2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6.8978999999999999</v>
      </c>
      <c r="C569" s="2">
        <f t="shared" si="48"/>
        <v>6.6627332712420042</v>
      </c>
      <c r="D569" s="2">
        <f t="shared" si="50"/>
        <v>6.6598117719464964</v>
      </c>
      <c r="E569" s="2">
        <f t="shared" si="49"/>
        <v>2.921499295507779E-3</v>
      </c>
      <c r="F569" s="2">
        <f t="shared" si="53"/>
        <v>9.2187599808146878E-2</v>
      </c>
      <c r="G569" s="2">
        <f t="shared" si="51"/>
        <v>-8.9266100512639099E-2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6">
        <f>TITRES_STAT!D573</f>
        <v>6.8978999999999999</v>
      </c>
      <c r="C570" s="2">
        <f t="shared" si="48"/>
        <v>6.6244666141278499</v>
      </c>
      <c r="D570" s="2">
        <f t="shared" si="50"/>
        <v>6.6774479369874964</v>
      </c>
      <c r="E570" s="2">
        <f t="shared" si="49"/>
        <v>-5.2981322859646518E-2</v>
      </c>
      <c r="F570" s="2">
        <f t="shared" si="53"/>
        <v>6.3153815274588201E-2</v>
      </c>
      <c r="G570" s="2">
        <f t="shared" si="51"/>
        <v>-0.11613513813423472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6">
        <f>TITRES_STAT!D574</f>
        <v>6.7980999999999998</v>
      </c>
      <c r="C571" s="2">
        <f t="shared" si="48"/>
        <v>6.590902519646642</v>
      </c>
      <c r="D571" s="2">
        <f t="shared" si="50"/>
        <v>6.6863851268402748</v>
      </c>
      <c r="E571" s="2">
        <f t="shared" si="49"/>
        <v>-9.5482607193632774E-2</v>
      </c>
      <c r="F571" s="2">
        <f t="shared" si="53"/>
        <v>3.1426530780944012E-2</v>
      </c>
      <c r="G571" s="2">
        <f t="shared" si="51"/>
        <v>-0.12690913797457679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6">
        <f>TITRES_STAT!D575</f>
        <v>6.7980999999999998</v>
      </c>
      <c r="C572" s="2">
        <f t="shared" si="48"/>
        <v>6.5636867473933123</v>
      </c>
      <c r="D572" s="2">
        <f t="shared" si="50"/>
        <v>6.6946603026298845</v>
      </c>
      <c r="E572" s="2">
        <f t="shared" si="49"/>
        <v>-0.13097355523657228</v>
      </c>
      <c r="F572" s="2">
        <f t="shared" si="53"/>
        <v>-1.0534864225592473E-3</v>
      </c>
      <c r="G572" s="2">
        <f t="shared" si="51"/>
        <v>-0.12992006881401302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6">
        <f>TITRES_STAT!D576</f>
        <v>6.6060999999999996</v>
      </c>
      <c r="C573" s="2">
        <f t="shared" si="48"/>
        <v>6.5406580170251107</v>
      </c>
      <c r="D573" s="2">
        <f t="shared" si="50"/>
        <v>6.6881002802128569</v>
      </c>
      <c r="E573" s="2">
        <f t="shared" si="49"/>
        <v>-0.14744226318774611</v>
      </c>
      <c r="F573" s="2">
        <f t="shared" si="53"/>
        <v>-3.033124177559662E-2</v>
      </c>
      <c r="G573" s="2">
        <f t="shared" si="51"/>
        <v>-0.11711102141214949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6">
        <f>TITRES_STAT!D577</f>
        <v>6.6829000000000001</v>
      </c>
      <c r="C574" s="2">
        <f t="shared" si="48"/>
        <v>6.5152644759443241</v>
      </c>
      <c r="D574" s="2">
        <f t="shared" si="50"/>
        <v>6.6877150742711642</v>
      </c>
      <c r="E574" s="2">
        <f t="shared" si="49"/>
        <v>-0.17245059832684007</v>
      </c>
      <c r="F574" s="2">
        <f t="shared" si="53"/>
        <v>-5.8755113085845315E-2</v>
      </c>
      <c r="G574" s="2">
        <f t="shared" si="51"/>
        <v>-0.11369548524099475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6">
        <f>TITRES_STAT!D578</f>
        <v>6.7980999999999998</v>
      </c>
      <c r="C575" s="2">
        <f t="shared" si="48"/>
        <v>6.4654237873375058</v>
      </c>
      <c r="D575" s="2">
        <f t="shared" si="50"/>
        <v>6.6958917354362635</v>
      </c>
      <c r="E575" s="2">
        <f t="shared" si="49"/>
        <v>-0.2304679480987577</v>
      </c>
      <c r="F575" s="2">
        <f t="shared" si="53"/>
        <v>-9.3097680088427809E-2</v>
      </c>
      <c r="G575" s="2">
        <f t="shared" si="51"/>
        <v>-0.13737026801032989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6">
        <f>TITRES_STAT!D579</f>
        <v>6.8978999999999999</v>
      </c>
      <c r="C576" s="2">
        <f t="shared" si="48"/>
        <v>6.4586970508240436</v>
      </c>
      <c r="D576" s="2">
        <f t="shared" si="50"/>
        <v>6.7108553105891326</v>
      </c>
      <c r="E576" s="2">
        <f t="shared" si="49"/>
        <v>-0.2521582597650891</v>
      </c>
      <c r="F576" s="2">
        <f t="shared" si="53"/>
        <v>-0.12490979602376008</v>
      </c>
      <c r="G576" s="2">
        <f t="shared" si="51"/>
        <v>-0.12724846374132903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6">
        <f>TITRES_STAT!D580</f>
        <v>6.9132999999999996</v>
      </c>
      <c r="C577" s="2">
        <f t="shared" si="48"/>
        <v>6.4813744276203442</v>
      </c>
      <c r="D577" s="2">
        <f t="shared" si="50"/>
        <v>6.7258512135084567</v>
      </c>
      <c r="E577" s="2">
        <f t="shared" si="49"/>
        <v>-0.2444767858881125</v>
      </c>
      <c r="F577" s="2">
        <f t="shared" si="53"/>
        <v>-0.14882319399663058</v>
      </c>
      <c r="G577" s="2">
        <f t="shared" si="51"/>
        <v>-9.5653591891481926E-2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6">
        <f>TITRES_STAT!D581</f>
        <v>6.9132999999999996</v>
      </c>
      <c r="C578" s="2">
        <f t="shared" si="48"/>
        <v>6.5301014387556755</v>
      </c>
      <c r="D578" s="2">
        <f t="shared" si="50"/>
        <v>6.7397363088041269</v>
      </c>
      <c r="E578" s="2">
        <f t="shared" si="49"/>
        <v>-0.20963487004845138</v>
      </c>
      <c r="F578" s="2">
        <f t="shared" si="53"/>
        <v>-0.16098552920699474</v>
      </c>
      <c r="G578" s="2">
        <f t="shared" si="51"/>
        <v>-4.864934084145664E-2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6.9132999999999996</v>
      </c>
      <c r="C579" s="2">
        <f t="shared" si="48"/>
        <v>6.5866858327932638</v>
      </c>
      <c r="D579" s="2">
        <f t="shared" si="50"/>
        <v>6.7525928785223401</v>
      </c>
      <c r="E579" s="2">
        <f t="shared" si="49"/>
        <v>-0.16590704572907633</v>
      </c>
      <c r="F579" s="2">
        <f t="shared" si="53"/>
        <v>-0.16196983251141106</v>
      </c>
      <c r="G579" s="2">
        <f t="shared" si="51"/>
        <v>-3.9372132176652697E-3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6.9132999999999996</v>
      </c>
      <c r="C580" s="2">
        <f t="shared" si="48"/>
        <v>6.6345649354404541</v>
      </c>
      <c r="D580" s="2">
        <f t="shared" si="50"/>
        <v>6.7644971097429076</v>
      </c>
      <c r="E580" s="2">
        <f t="shared" si="49"/>
        <v>-0.12993217430245352</v>
      </c>
      <c r="F580" s="2">
        <f t="shared" si="53"/>
        <v>-0.15556230086961956</v>
      </c>
      <c r="G580" s="2">
        <f t="shared" si="51"/>
        <v>2.5630126567166039E-2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6">
        <f>TITRES_STAT!D584</f>
        <v>6.9132999999999996</v>
      </c>
      <c r="C581" s="2">
        <f t="shared" si="48"/>
        <v>6.659724176141923</v>
      </c>
      <c r="D581" s="2">
        <f t="shared" si="50"/>
        <v>6.7755195460582485</v>
      </c>
      <c r="E581" s="2">
        <f t="shared" si="49"/>
        <v>-0.11579536991632544</v>
      </c>
      <c r="F581" s="2">
        <f t="shared" si="53"/>
        <v>-0.14760891467896073</v>
      </c>
      <c r="G581" s="2">
        <f t="shared" si="51"/>
        <v>3.1813544762635287E-2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6">
        <f>TITRES_STAT!D585</f>
        <v>6.9132999999999996</v>
      </c>
      <c r="C582" s="2">
        <f t="shared" si="48"/>
        <v>6.6810127644277806</v>
      </c>
      <c r="D582" s="2">
        <f t="shared" si="50"/>
        <v>6.7857255056094896</v>
      </c>
      <c r="E582" s="2">
        <f t="shared" si="49"/>
        <v>-0.10471274118170903</v>
      </c>
      <c r="F582" s="2">
        <f t="shared" si="53"/>
        <v>-0.13902967997951041</v>
      </c>
      <c r="G582" s="2">
        <f t="shared" si="51"/>
        <v>3.4316938797801372E-2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6">
        <f>TITRES_STAT!D586</f>
        <v>6.8978999999999999</v>
      </c>
      <c r="C583" s="2">
        <f t="shared" si="48"/>
        <v>6.6694877237465828</v>
      </c>
      <c r="D583" s="2">
        <f t="shared" si="50"/>
        <v>6.7940347274161939</v>
      </c>
      <c r="E583" s="2">
        <f t="shared" si="49"/>
        <v>-0.12454700366961102</v>
      </c>
      <c r="F583" s="2">
        <f t="shared" si="53"/>
        <v>-0.13613314471753055</v>
      </c>
      <c r="G583" s="2">
        <f t="shared" si="51"/>
        <v>1.1586141047919524E-2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6">
        <f>TITRES_STAT!D587</f>
        <v>6.8978999999999999</v>
      </c>
      <c r="C584" s="2">
        <f t="shared" si="48"/>
        <v>6.6715511508624932</v>
      </c>
      <c r="D584" s="2">
        <f t="shared" si="50"/>
        <v>6.8017284513112903</v>
      </c>
      <c r="E584" s="2">
        <f t="shared" si="49"/>
        <v>-0.13017730044879716</v>
      </c>
      <c r="F584" s="2">
        <f t="shared" si="53"/>
        <v>-0.13494197586378387</v>
      </c>
      <c r="G584" s="2">
        <f t="shared" si="51"/>
        <v>4.7646754149867077E-3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6">
        <f>TITRES_STAT!D588</f>
        <v>6.8749000000000002</v>
      </c>
      <c r="C585" s="2">
        <f t="shared" si="48"/>
        <v>6.6910202045759561</v>
      </c>
      <c r="D585" s="2">
        <f t="shared" si="50"/>
        <v>6.8071485660289728</v>
      </c>
      <c r="E585" s="2">
        <f t="shared" si="49"/>
        <v>-0.11612836145301664</v>
      </c>
      <c r="F585" s="2">
        <f t="shared" si="53"/>
        <v>-0.13117925298163044</v>
      </c>
      <c r="G585" s="2">
        <f t="shared" si="51"/>
        <v>1.5050891528613802E-2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6">
        <f>TITRES_STAT!D589</f>
        <v>6.7596999999999996</v>
      </c>
      <c r="C586" s="2">
        <f t="shared" si="48"/>
        <v>6.722847865410424</v>
      </c>
      <c r="D586" s="2">
        <f t="shared" si="50"/>
        <v>6.8036338574342343</v>
      </c>
      <c r="E586" s="2">
        <f t="shared" si="49"/>
        <v>-8.0785992023810316E-2</v>
      </c>
      <c r="F586" s="2">
        <f t="shared" si="53"/>
        <v>-0.12110060079006643</v>
      </c>
      <c r="G586" s="2">
        <f t="shared" si="51"/>
        <v>4.0314608766256116E-2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6">
        <f>TITRES_STAT!D590</f>
        <v>6.6829000000000001</v>
      </c>
      <c r="C587" s="2">
        <f t="shared" si="48"/>
        <v>6.7521481938088197</v>
      </c>
      <c r="D587" s="2">
        <f t="shared" si="50"/>
        <v>6.7946906087354026</v>
      </c>
      <c r="E587" s="2">
        <f t="shared" si="49"/>
        <v>-4.254241492658295E-2</v>
      </c>
      <c r="F587" s="2">
        <f t="shared" si="53"/>
        <v>-0.10538896361736974</v>
      </c>
      <c r="G587" s="2">
        <f t="shared" si="51"/>
        <v>6.2846548690786791E-2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6">
        <f>TITRES_STAT!D591</f>
        <v>6.4217000000000004</v>
      </c>
      <c r="C588" s="2">
        <f t="shared" si="48"/>
        <v>6.7769407793766927</v>
      </c>
      <c r="D588" s="2">
        <f t="shared" si="50"/>
        <v>6.7670616747550021</v>
      </c>
      <c r="E588" s="2">
        <f t="shared" si="49"/>
        <v>9.8791046216906153E-3</v>
      </c>
      <c r="F588" s="2">
        <f t="shared" si="53"/>
        <v>-8.2335349969557672E-2</v>
      </c>
      <c r="G588" s="2">
        <f t="shared" si="51"/>
        <v>9.2214454591248288E-2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6">
        <f>TITRES_STAT!D592</f>
        <v>6.5292000000000003</v>
      </c>
      <c r="C589" s="2">
        <f t="shared" si="48"/>
        <v>6.7979191210110468</v>
      </c>
      <c r="D589" s="2">
        <f t="shared" si="50"/>
        <v>6.7494422914398173</v>
      </c>
      <c r="E589" s="2">
        <f t="shared" si="49"/>
        <v>4.8476829571229452E-2</v>
      </c>
      <c r="F589" s="2">
        <f t="shared" si="53"/>
        <v>-5.6172914061400243E-2</v>
      </c>
      <c r="G589" s="2">
        <f t="shared" si="51"/>
        <v>0.10464974363262969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6">
        <f>TITRES_STAT!D593</f>
        <v>6.5292000000000003</v>
      </c>
      <c r="C590" s="2">
        <f t="shared" si="48"/>
        <v>6.8156700254708849</v>
      </c>
      <c r="D590" s="2">
        <f t="shared" si="50"/>
        <v>6.733128047629461</v>
      </c>
      <c r="E590" s="2">
        <f t="shared" si="49"/>
        <v>8.2541977841423808E-2</v>
      </c>
      <c r="F590" s="2">
        <f t="shared" si="53"/>
        <v>-2.8429935680835433E-2</v>
      </c>
      <c r="G590" s="2">
        <f t="shared" si="51"/>
        <v>0.11097191352225924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6">
        <f>TITRES_STAT!D594</f>
        <v>6.9210000000000003</v>
      </c>
      <c r="C591" s="2">
        <f t="shared" ref="C591:C654" si="54">$C$4*B581+C590*(1-$C$4)</f>
        <v>6.8306900215522877</v>
      </c>
      <c r="D591" s="2">
        <f t="shared" si="50"/>
        <v>6.7470444885457965</v>
      </c>
      <c r="E591" s="2">
        <f t="shared" si="49"/>
        <v>8.3645533006491135E-2</v>
      </c>
      <c r="F591" s="2">
        <f t="shared" si="53"/>
        <v>-6.0148419433701215E-3</v>
      </c>
      <c r="G591" s="2">
        <f t="shared" si="51"/>
        <v>8.966037494986126E-2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6">
        <f>TITRES_STAT!D595</f>
        <v>7.0823</v>
      </c>
      <c r="C592" s="2">
        <f t="shared" si="54"/>
        <v>6.8433992490057811</v>
      </c>
      <c r="D592" s="2">
        <f t="shared" si="50"/>
        <v>6.7718782301349965</v>
      </c>
      <c r="E592" s="2">
        <f t="shared" si="49"/>
        <v>7.1521018870784658E-2</v>
      </c>
      <c r="F592" s="2">
        <f t="shared" si="53"/>
        <v>9.4923302194608351E-3</v>
      </c>
      <c r="G592" s="2">
        <f t="shared" si="51"/>
        <v>6.2028688651323827E-2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6">
        <f>TITRES_STAT!D596</f>
        <v>7.0669000000000004</v>
      </c>
      <c r="C593" s="2">
        <f t="shared" si="54"/>
        <v>6.8517839799279683</v>
      </c>
      <c r="D593" s="2">
        <f t="shared" si="50"/>
        <v>6.7937316945694413</v>
      </c>
      <c r="E593" s="2">
        <f t="shared" si="49"/>
        <v>5.8052285358527023E-2</v>
      </c>
      <c r="F593" s="2">
        <f t="shared" si="53"/>
        <v>1.9204321247274073E-2</v>
      </c>
      <c r="G593" s="2">
        <f t="shared" si="51"/>
        <v>3.884796411125295E-2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6">
        <f>TITRES_STAT!D597</f>
        <v>6.8441999999999998</v>
      </c>
      <c r="C594" s="2">
        <f t="shared" si="54"/>
        <v>6.858878752246742</v>
      </c>
      <c r="D594" s="2">
        <f t="shared" si="50"/>
        <v>6.7974700875642977</v>
      </c>
      <c r="E594" s="2">
        <f t="shared" si="49"/>
        <v>6.1408664682444325E-2</v>
      </c>
      <c r="F594" s="2">
        <f t="shared" si="53"/>
        <v>2.7645189934308124E-2</v>
      </c>
      <c r="G594" s="2">
        <f t="shared" si="51"/>
        <v>3.37634747481362E-2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6">
        <f>TITRES_STAT!D598</f>
        <v>6.7980999999999998</v>
      </c>
      <c r="C595" s="2">
        <f t="shared" si="54"/>
        <v>6.8613435595933971</v>
      </c>
      <c r="D595" s="2">
        <f t="shared" si="50"/>
        <v>6.7975167477447203</v>
      </c>
      <c r="E595" s="2">
        <f t="shared" si="49"/>
        <v>6.382681184867689E-2</v>
      </c>
      <c r="F595" s="2">
        <f t="shared" si="53"/>
        <v>3.488151431718188E-2</v>
      </c>
      <c r="G595" s="2">
        <f t="shared" si="51"/>
        <v>2.894529753149501E-2</v>
      </c>
      <c r="H595" s="2" t="str">
        <f t="shared" si="52"/>
        <v>Sell</v>
      </c>
    </row>
    <row r="596" spans="1:8" ht="13.5" x14ac:dyDescent="0.25">
      <c r="A596" s="3">
        <f>TITRES_STAT!B599</f>
        <v>42871</v>
      </c>
      <c r="B596" s="6">
        <f>TITRES_STAT!D599</f>
        <v>6.6905000000000001</v>
      </c>
      <c r="C596" s="2">
        <f t="shared" si="54"/>
        <v>6.8457060888867209</v>
      </c>
      <c r="D596" s="2">
        <f t="shared" si="50"/>
        <v>6.7895895812451119</v>
      </c>
      <c r="E596" s="2">
        <f t="shared" si="49"/>
        <v>5.6116507641609026E-2</v>
      </c>
      <c r="F596" s="2">
        <f t="shared" si="53"/>
        <v>3.9128512982067314E-2</v>
      </c>
      <c r="G596" s="2">
        <f t="shared" si="51"/>
        <v>1.6987994659541712E-2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6">
        <f>TITRES_STAT!D600</f>
        <v>6.4908000000000001</v>
      </c>
      <c r="C597" s="2">
        <f t="shared" si="54"/>
        <v>6.8206589982887644</v>
      </c>
      <c r="D597" s="2">
        <f t="shared" si="50"/>
        <v>6.7674570196713999</v>
      </c>
      <c r="E597" s="2">
        <f t="shared" si="49"/>
        <v>5.3201978617364531E-2</v>
      </c>
      <c r="F597" s="2">
        <f t="shared" si="53"/>
        <v>4.194320610912676E-2</v>
      </c>
      <c r="G597" s="2">
        <f t="shared" si="51"/>
        <v>1.1258772508237772E-2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6">
        <f>TITRES_STAT!D601</f>
        <v>6.56</v>
      </c>
      <c r="C598" s="2">
        <f t="shared" si="54"/>
        <v>6.7592806908597245</v>
      </c>
      <c r="D598" s="2">
        <f t="shared" si="50"/>
        <v>6.752089833029074</v>
      </c>
      <c r="E598" s="2">
        <f t="shared" si="49"/>
        <v>7.1908578306505433E-3</v>
      </c>
      <c r="F598" s="2">
        <f t="shared" si="53"/>
        <v>3.4992736453431518E-2</v>
      </c>
      <c r="G598" s="2">
        <f t="shared" si="51"/>
        <v>-2.7801878622780975E-2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6.7519999999999998</v>
      </c>
      <c r="C599" s="2">
        <f t="shared" si="54"/>
        <v>6.7238836614966901</v>
      </c>
      <c r="D599" s="2">
        <f t="shared" si="50"/>
        <v>6.7520831787306239</v>
      </c>
      <c r="E599" s="2">
        <f t="shared" si="49"/>
        <v>-2.8199517233933769E-2</v>
      </c>
      <c r="F599" s="2">
        <f t="shared" si="53"/>
        <v>2.2354285715958461E-2</v>
      </c>
      <c r="G599" s="2">
        <f t="shared" si="51"/>
        <v>-5.0553802949892229E-2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6">
        <f>TITRES_STAT!D603</f>
        <v>6.9055999999999997</v>
      </c>
      <c r="C600" s="2">
        <f t="shared" si="54"/>
        <v>6.6939323289587378</v>
      </c>
      <c r="D600" s="2">
        <f t="shared" si="50"/>
        <v>6.763454795120948</v>
      </c>
      <c r="E600" s="2">
        <f t="shared" si="49"/>
        <v>-6.952246616221025E-2</v>
      </c>
      <c r="F600" s="2">
        <f t="shared" si="53"/>
        <v>3.9789353403247175E-3</v>
      </c>
      <c r="G600" s="2">
        <f t="shared" si="51"/>
        <v>-7.3501401502534966E-2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6">
        <f>TITRES_STAT!D604</f>
        <v>6.7058999999999997</v>
      </c>
      <c r="C601" s="2">
        <f t="shared" si="54"/>
        <v>6.7288658168112399</v>
      </c>
      <c r="D601" s="2">
        <f t="shared" si="50"/>
        <v>6.7591914769638404</v>
      </c>
      <c r="E601" s="2">
        <f t="shared" si="49"/>
        <v>-3.032566015260052E-2</v>
      </c>
      <c r="F601" s="2">
        <f t="shared" si="53"/>
        <v>-2.8819837582603307E-3</v>
      </c>
      <c r="G601" s="2">
        <f t="shared" si="51"/>
        <v>-2.7443676394340189E-2</v>
      </c>
      <c r="H601" s="2" t="str">
        <f t="shared" si="52"/>
        <v>Hold</v>
      </c>
    </row>
    <row r="602" spans="1:8" ht="13.5" x14ac:dyDescent="0.25">
      <c r="A602" s="3">
        <f>TITRES_STAT!B605</f>
        <v>42879</v>
      </c>
      <c r="B602" s="6">
        <f>TITRES_STAT!D605</f>
        <v>6.5061999999999998</v>
      </c>
      <c r="C602" s="2">
        <f t="shared" si="54"/>
        <v>6.7832403065325879</v>
      </c>
      <c r="D602" s="2">
        <f t="shared" si="50"/>
        <v>6.7404513675591113</v>
      </c>
      <c r="E602" s="2">
        <f t="shared" si="49"/>
        <v>4.2788938973476576E-2</v>
      </c>
      <c r="F602" s="2">
        <f t="shared" si="53"/>
        <v>6.2522007880870508E-3</v>
      </c>
      <c r="G602" s="2">
        <f t="shared" si="51"/>
        <v>3.6536738185389522E-2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6.6520999999999999</v>
      </c>
      <c r="C603" s="2">
        <f t="shared" si="54"/>
        <v>6.8268802593737279</v>
      </c>
      <c r="D603" s="2">
        <f t="shared" si="50"/>
        <v>6.7339068218139913</v>
      </c>
      <c r="E603" s="2">
        <f t="shared" si="49"/>
        <v>9.2973437559736638E-2</v>
      </c>
      <c r="F603" s="2">
        <f t="shared" si="53"/>
        <v>2.3596448142416966E-2</v>
      </c>
      <c r="G603" s="2">
        <f t="shared" si="51"/>
        <v>6.9376989417319679E-2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6.7290000000000001</v>
      </c>
      <c r="C604" s="2">
        <f t="shared" si="54"/>
        <v>6.8295448348546923</v>
      </c>
      <c r="D604" s="2">
        <f t="shared" si="50"/>
        <v>6.7335433535314726</v>
      </c>
      <c r="E604" s="2">
        <f t="shared" ref="E604:E667" si="55">C604-D604</f>
        <v>9.6001481323219728E-2</v>
      </c>
      <c r="F604" s="2">
        <f t="shared" si="53"/>
        <v>3.8077454778577519E-2</v>
      </c>
      <c r="G604" s="2">
        <f t="shared" si="51"/>
        <v>5.792402654464221E-2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6.8365</v>
      </c>
      <c r="C605" s="2">
        <f t="shared" si="54"/>
        <v>6.8247071679539708</v>
      </c>
      <c r="D605" s="2">
        <f t="shared" ref="D605:D668" si="56">$D$4*B605+(1-$D$4)*D604</f>
        <v>6.7411697717884005</v>
      </c>
      <c r="E605" s="2">
        <f t="shared" si="55"/>
        <v>8.3537396165570321E-2</v>
      </c>
      <c r="F605" s="2">
        <f t="shared" si="53"/>
        <v>4.7169443055976076E-2</v>
      </c>
      <c r="G605" s="2">
        <f t="shared" si="51"/>
        <v>3.6367953109594245E-2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6.8365</v>
      </c>
      <c r="C606" s="2">
        <f t="shared" si="54"/>
        <v>6.8040599113456679</v>
      </c>
      <c r="D606" s="2">
        <f t="shared" si="56"/>
        <v>6.7482312701744451</v>
      </c>
      <c r="E606" s="2">
        <f t="shared" si="55"/>
        <v>5.582864117122277E-2</v>
      </c>
      <c r="F606" s="2">
        <f t="shared" si="53"/>
        <v>4.8901282679025417E-2</v>
      </c>
      <c r="G606" s="2">
        <f t="shared" si="51"/>
        <v>6.9273584921973538E-3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6.8365</v>
      </c>
      <c r="C607" s="2">
        <f t="shared" si="54"/>
        <v>6.7558660788309499</v>
      </c>
      <c r="D607" s="2">
        <f t="shared" si="56"/>
        <v>6.7547696946059679</v>
      </c>
      <c r="E607" s="2">
        <f t="shared" si="55"/>
        <v>1.0963842249820388E-3</v>
      </c>
      <c r="F607" s="2">
        <f t="shared" si="53"/>
        <v>3.9340302988216745E-2</v>
      </c>
      <c r="G607" s="2">
        <f t="shared" si="51"/>
        <v>-3.8243918763234706E-2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6">
        <f>TITRES_STAT!D611</f>
        <v>6.8288000000000002</v>
      </c>
      <c r="C608" s="2">
        <f t="shared" si="54"/>
        <v>6.725732835933881</v>
      </c>
      <c r="D608" s="2">
        <f t="shared" si="56"/>
        <v>6.760253420931452</v>
      </c>
      <c r="E608" s="2">
        <f t="shared" si="55"/>
        <v>-3.4520584997570936E-2</v>
      </c>
      <c r="F608" s="2">
        <f t="shared" si="53"/>
        <v>2.4568125391059209E-2</v>
      </c>
      <c r="G608" s="2">
        <f t="shared" si="51"/>
        <v>-5.9088710388630145E-2</v>
      </c>
      <c r="H608" s="2" t="str">
        <f t="shared" si="52"/>
        <v>Hold</v>
      </c>
    </row>
    <row r="609" spans="1:8" ht="13.5" x14ac:dyDescent="0.25">
      <c r="A609" s="3">
        <f>TITRES_STAT!B612</f>
        <v>42888</v>
      </c>
      <c r="B609" s="6">
        <f>TITRES_STAT!D612</f>
        <v>6.8288000000000002</v>
      </c>
      <c r="C609" s="2">
        <f t="shared" si="54"/>
        <v>6.7297739380978996</v>
      </c>
      <c r="D609" s="2">
        <f t="shared" si="56"/>
        <v>6.7653309453068999</v>
      </c>
      <c r="E609" s="2">
        <f t="shared" si="55"/>
        <v>-3.5557007209000346E-2</v>
      </c>
      <c r="F609" s="2">
        <f t="shared" si="53"/>
        <v>1.2543098871047299E-2</v>
      </c>
      <c r="G609" s="2">
        <f t="shared" si="51"/>
        <v>-4.8100106080047646E-2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6">
        <f>TITRES_STAT!D613</f>
        <v>6.8288000000000002</v>
      </c>
      <c r="C610" s="2">
        <f t="shared" si="54"/>
        <v>6.7568241014674539</v>
      </c>
      <c r="D610" s="2">
        <f t="shared" si="56"/>
        <v>6.7700323567656477</v>
      </c>
      <c r="E610" s="2">
        <f t="shared" si="55"/>
        <v>-1.3208255298193805E-2</v>
      </c>
      <c r="F610" s="2">
        <f t="shared" si="53"/>
        <v>7.3928280371990795E-3</v>
      </c>
      <c r="G610" s="2">
        <f t="shared" si="51"/>
        <v>-2.0601083335392886E-2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6.8211000000000004</v>
      </c>
      <c r="C611" s="2">
        <f t="shared" si="54"/>
        <v>6.7489896243186154</v>
      </c>
      <c r="D611" s="2">
        <f t="shared" si="56"/>
        <v>6.7738151451533772</v>
      </c>
      <c r="E611" s="2">
        <f t="shared" si="55"/>
        <v>-2.4825520834761861E-2</v>
      </c>
      <c r="F611" s="2">
        <f t="shared" si="53"/>
        <v>9.4915826280689113E-4</v>
      </c>
      <c r="G611" s="2">
        <f t="shared" si="51"/>
        <v>-2.5774679097568753E-2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6">
        <f>TITRES_STAT!D615</f>
        <v>6.8365</v>
      </c>
      <c r="C612" s="2">
        <f t="shared" si="54"/>
        <v>6.711637374423443</v>
      </c>
      <c r="D612" s="2">
        <f t="shared" si="56"/>
        <v>6.7784584677346089</v>
      </c>
      <c r="E612" s="2">
        <f t="shared" si="55"/>
        <v>-6.6821093311165924E-2</v>
      </c>
      <c r="F612" s="2">
        <f t="shared" si="53"/>
        <v>-1.2604892051987672E-2</v>
      </c>
      <c r="G612" s="2">
        <f t="shared" ref="G612:G675" si="57">E612-F612</f>
        <v>-5.4216201259178254E-2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6">
        <f>TITRES_STAT!D616</f>
        <v>6.9802999999999997</v>
      </c>
      <c r="C613" s="2">
        <f t="shared" si="54"/>
        <v>6.7024777783582987</v>
      </c>
      <c r="D613" s="2">
        <f t="shared" si="56"/>
        <v>6.7934096923468603</v>
      </c>
      <c r="E613" s="2">
        <f t="shared" si="55"/>
        <v>-9.0931913988561597E-2</v>
      </c>
      <c r="F613" s="2">
        <f t="shared" ref="F613:F676" si="59">(E613*(2/(10)))+((1-(2/10))*F612)</f>
        <v>-2.8270296439302459E-2</v>
      </c>
      <c r="G613" s="2">
        <f t="shared" si="57"/>
        <v>-6.2661617549259141E-2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6.9802999999999997</v>
      </c>
      <c r="C614" s="2">
        <f t="shared" si="54"/>
        <v>6.7065581201493298</v>
      </c>
      <c r="D614" s="2">
        <f t="shared" si="56"/>
        <v>6.8072534188396849</v>
      </c>
      <c r="E614" s="2">
        <f t="shared" si="55"/>
        <v>-0.1006952986903551</v>
      </c>
      <c r="F614" s="2">
        <f t="shared" si="59"/>
        <v>-4.2755296889512989E-2</v>
      </c>
      <c r="G614" s="2">
        <f t="shared" si="57"/>
        <v>-5.7940001800842106E-2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6.9802999999999997</v>
      </c>
      <c r="C615" s="2">
        <f t="shared" si="54"/>
        <v>6.7265491785878941</v>
      </c>
      <c r="D615" s="2">
        <f t="shared" si="56"/>
        <v>6.8200716841108191</v>
      </c>
      <c r="E615" s="2">
        <f t="shared" si="55"/>
        <v>-9.3522505522924959E-2</v>
      </c>
      <c r="F615" s="2">
        <f t="shared" si="59"/>
        <v>-5.2908738616195383E-2</v>
      </c>
      <c r="G615" s="2">
        <f t="shared" si="57"/>
        <v>-4.0613766906729576E-2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6.9802999999999997</v>
      </c>
      <c r="C616" s="2">
        <f t="shared" si="54"/>
        <v>6.7434646895743713</v>
      </c>
      <c r="D616" s="2">
        <f t="shared" si="56"/>
        <v>6.8319404482507586</v>
      </c>
      <c r="E616" s="2">
        <f t="shared" si="55"/>
        <v>-8.847575867638735E-2</v>
      </c>
      <c r="F616" s="2">
        <f t="shared" si="59"/>
        <v>-6.0022142628233778E-2</v>
      </c>
      <c r="G616" s="2">
        <f t="shared" si="57"/>
        <v>-2.8453616048153572E-2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6.9802999999999997</v>
      </c>
      <c r="C617" s="2">
        <f t="shared" si="54"/>
        <v>6.7577778142552374</v>
      </c>
      <c r="D617" s="2">
        <f t="shared" si="56"/>
        <v>6.8429300446766286</v>
      </c>
      <c r="E617" s="2">
        <f t="shared" si="55"/>
        <v>-8.5152230421391195E-2</v>
      </c>
      <c r="F617" s="2">
        <f t="shared" si="59"/>
        <v>-6.5048160186865267E-2</v>
      </c>
      <c r="G617" s="2">
        <f t="shared" si="57"/>
        <v>-2.0104070234525928E-2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6.9802999999999997</v>
      </c>
      <c r="C618" s="2">
        <f t="shared" si="54"/>
        <v>6.7687043043698161</v>
      </c>
      <c r="D618" s="2">
        <f t="shared" si="56"/>
        <v>6.8531055969228039</v>
      </c>
      <c r="E618" s="2">
        <f t="shared" si="55"/>
        <v>-8.4401292552987783E-2</v>
      </c>
      <c r="F618" s="2">
        <f t="shared" si="59"/>
        <v>-6.891878666008977E-2</v>
      </c>
      <c r="G618" s="2">
        <f t="shared" si="57"/>
        <v>-1.5482505892898013E-2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6.9802999999999997</v>
      </c>
      <c r="C619" s="2">
        <f t="shared" si="54"/>
        <v>6.7779497960052293</v>
      </c>
      <c r="D619" s="2">
        <f t="shared" si="56"/>
        <v>6.8625274045581515</v>
      </c>
      <c r="E619" s="2">
        <f t="shared" si="55"/>
        <v>-8.4577608552922179E-2</v>
      </c>
      <c r="F619" s="2">
        <f t="shared" si="59"/>
        <v>-7.2050551038656263E-2</v>
      </c>
      <c r="G619" s="2">
        <f t="shared" si="57"/>
        <v>-1.2527057514265916E-2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7.0595999999999997</v>
      </c>
      <c r="C620" s="2">
        <f t="shared" si="54"/>
        <v>6.7857729043121164</v>
      </c>
      <c r="D620" s="2">
        <f t="shared" si="56"/>
        <v>6.8771253745908814</v>
      </c>
      <c r="E620" s="2">
        <f t="shared" si="55"/>
        <v>-9.1352470278764919E-2</v>
      </c>
      <c r="F620" s="2">
        <f t="shared" si="59"/>
        <v>-7.5910934886677994E-2</v>
      </c>
      <c r="G620" s="2">
        <f t="shared" si="57"/>
        <v>-1.5441535392086925E-2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7.0595999999999997</v>
      </c>
      <c r="C621" s="2">
        <f t="shared" si="54"/>
        <v>6.7912078421102526</v>
      </c>
      <c r="D621" s="2">
        <f t="shared" si="56"/>
        <v>6.8906420135100754</v>
      </c>
      <c r="E621" s="2">
        <f t="shared" si="55"/>
        <v>-9.9434171399822802E-2</v>
      </c>
      <c r="F621" s="2">
        <f t="shared" si="59"/>
        <v>-8.0615582189306964E-2</v>
      </c>
      <c r="G621" s="2">
        <f t="shared" si="57"/>
        <v>-1.8818589210515838E-2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7.0595999999999997</v>
      </c>
      <c r="C622" s="2">
        <f t="shared" si="54"/>
        <v>6.7981758664009826</v>
      </c>
      <c r="D622" s="2">
        <f t="shared" si="56"/>
        <v>6.9031574199167363</v>
      </c>
      <c r="E622" s="2">
        <f t="shared" si="55"/>
        <v>-0.10498155351575367</v>
      </c>
      <c r="F622" s="2">
        <f t="shared" si="59"/>
        <v>-8.5488776454596307E-2</v>
      </c>
      <c r="G622" s="2">
        <f t="shared" si="57"/>
        <v>-1.949277706115736E-2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7.1388999999999996</v>
      </c>
      <c r="C623" s="2">
        <f t="shared" si="54"/>
        <v>6.8261949638777546</v>
      </c>
      <c r="D623" s="2">
        <f t="shared" si="56"/>
        <v>6.9206198332562376</v>
      </c>
      <c r="E623" s="2">
        <f t="shared" si="55"/>
        <v>-9.4424869378483045E-2</v>
      </c>
      <c r="F623" s="2">
        <f t="shared" si="59"/>
        <v>-8.7275995039373666E-2</v>
      </c>
      <c r="G623" s="2">
        <f t="shared" si="57"/>
        <v>-7.148874339109379E-3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7.1388999999999996</v>
      </c>
      <c r="C624" s="2">
        <f t="shared" si="54"/>
        <v>6.8499034309734848</v>
      </c>
      <c r="D624" s="2">
        <f t="shared" si="56"/>
        <v>6.9367887344965169</v>
      </c>
      <c r="E624" s="2">
        <f t="shared" si="55"/>
        <v>-8.6885303523032142E-2</v>
      </c>
      <c r="F624" s="2">
        <f t="shared" si="59"/>
        <v>-8.7197856736105361E-2</v>
      </c>
      <c r="G624" s="2">
        <f t="shared" si="57"/>
        <v>3.1255321307321893E-4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6">
        <f>TITRES_STAT!D628</f>
        <v>7.1388999999999996</v>
      </c>
      <c r="C625" s="2">
        <f t="shared" si="54"/>
        <v>6.8699644415929484</v>
      </c>
      <c r="D625" s="2">
        <f t="shared" si="56"/>
        <v>6.9517599393486265</v>
      </c>
      <c r="E625" s="2">
        <f t="shared" si="55"/>
        <v>-8.179549775567807E-2</v>
      </c>
      <c r="F625" s="2">
        <f t="shared" si="59"/>
        <v>-8.61173849400199E-2</v>
      </c>
      <c r="G625" s="2">
        <f t="shared" si="57"/>
        <v>4.3218871843418299E-3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6">
        <f>TITRES_STAT!D629</f>
        <v>7.1388999999999996</v>
      </c>
      <c r="C626" s="2">
        <f t="shared" si="54"/>
        <v>6.8869391428863409</v>
      </c>
      <c r="D626" s="2">
        <f t="shared" si="56"/>
        <v>6.9656221660635431</v>
      </c>
      <c r="E626" s="2">
        <f t="shared" si="55"/>
        <v>-7.8683023177202216E-2</v>
      </c>
      <c r="F626" s="2">
        <f t="shared" si="59"/>
        <v>-8.463051258745638E-2</v>
      </c>
      <c r="G626" s="2">
        <f t="shared" si="57"/>
        <v>5.9474894102541642E-3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7.1388999999999996</v>
      </c>
      <c r="C627" s="2">
        <f t="shared" si="54"/>
        <v>6.9013023516730581</v>
      </c>
      <c r="D627" s="2">
        <f t="shared" si="56"/>
        <v>6.9784575611699466</v>
      </c>
      <c r="E627" s="2">
        <f t="shared" si="55"/>
        <v>-7.7155209496888588E-2</v>
      </c>
      <c r="F627" s="2">
        <f t="shared" si="59"/>
        <v>-8.3135451969342827E-2</v>
      </c>
      <c r="G627" s="2">
        <f t="shared" si="57"/>
        <v>5.9802424724542391E-3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6">
        <f>TITRES_STAT!D631</f>
        <v>7.1230000000000002</v>
      </c>
      <c r="C628" s="2">
        <f t="shared" si="54"/>
        <v>6.9134558360310496</v>
      </c>
      <c r="D628" s="2">
        <f t="shared" si="56"/>
        <v>6.9891644084906908</v>
      </c>
      <c r="E628" s="2">
        <f t="shared" si="55"/>
        <v>-7.5708572459641132E-2</v>
      </c>
      <c r="F628" s="2">
        <f t="shared" si="59"/>
        <v>-8.1650076067402488E-2</v>
      </c>
      <c r="G628" s="2">
        <f t="shared" si="57"/>
        <v>5.9415036077613559E-3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6">
        <f>TITRES_STAT!D632</f>
        <v>7.0991999999999997</v>
      </c>
      <c r="C629" s="2">
        <f t="shared" si="54"/>
        <v>6.9237395535647348</v>
      </c>
      <c r="D629" s="2">
        <f t="shared" si="56"/>
        <v>6.9973151930469362</v>
      </c>
      <c r="E629" s="2">
        <f t="shared" si="55"/>
        <v>-7.357563948220136E-2</v>
      </c>
      <c r="F629" s="2">
        <f t="shared" si="59"/>
        <v>-8.0035188750362266E-2</v>
      </c>
      <c r="G629" s="2">
        <f t="shared" si="57"/>
        <v>6.4595492681609051E-3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6">
        <f>TITRES_STAT!D633</f>
        <v>6.8929999999999998</v>
      </c>
      <c r="C630" s="2">
        <f t="shared" si="54"/>
        <v>6.9446411607086223</v>
      </c>
      <c r="D630" s="2">
        <f t="shared" si="56"/>
        <v>6.9895881417101267</v>
      </c>
      <c r="E630" s="2">
        <f t="shared" si="55"/>
        <v>-4.4946981001504405E-2</v>
      </c>
      <c r="F630" s="2">
        <f t="shared" si="59"/>
        <v>-7.3017547200590699E-2</v>
      </c>
      <c r="G630" s="2">
        <f t="shared" si="57"/>
        <v>2.8070566199086294E-2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6.6867999999999999</v>
      </c>
      <c r="C631" s="2">
        <f t="shared" si="54"/>
        <v>6.9623271359842187</v>
      </c>
      <c r="D631" s="2">
        <f t="shared" si="56"/>
        <v>6.9671593904723395</v>
      </c>
      <c r="E631" s="2">
        <f t="shared" si="55"/>
        <v>-4.8322544881207463E-3</v>
      </c>
      <c r="F631" s="2">
        <f t="shared" si="59"/>
        <v>-5.9380488658096711E-2</v>
      </c>
      <c r="G631" s="2">
        <f t="shared" si="57"/>
        <v>5.4548234169975965E-2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6.8613</v>
      </c>
      <c r="C632" s="2">
        <f t="shared" si="54"/>
        <v>6.9772921919866464</v>
      </c>
      <c r="D632" s="2">
        <f t="shared" si="56"/>
        <v>6.9593179541410546</v>
      </c>
      <c r="E632" s="2">
        <f t="shared" si="55"/>
        <v>1.7974237845591823E-2</v>
      </c>
      <c r="F632" s="2">
        <f t="shared" si="59"/>
        <v>-4.3909543357359013E-2</v>
      </c>
      <c r="G632" s="2">
        <f t="shared" si="57"/>
        <v>6.1883781202950836E-2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7.0595999999999997</v>
      </c>
      <c r="C633" s="2">
        <f t="shared" si="54"/>
        <v>7.0021549316810088</v>
      </c>
      <c r="D633" s="2">
        <f t="shared" si="56"/>
        <v>6.9667462538343097</v>
      </c>
      <c r="E633" s="2">
        <f t="shared" si="55"/>
        <v>3.5408677846699099E-2</v>
      </c>
      <c r="F633" s="2">
        <f t="shared" si="59"/>
        <v>-2.8045899116547392E-2</v>
      </c>
      <c r="G633" s="2">
        <f t="shared" si="57"/>
        <v>6.3454576963246495E-2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6">
        <f>TITRES_STAT!D637</f>
        <v>7.0991999999999997</v>
      </c>
      <c r="C634" s="2">
        <f t="shared" si="54"/>
        <v>7.0231926344993152</v>
      </c>
      <c r="D634" s="2">
        <f t="shared" si="56"/>
        <v>6.9765576424391753</v>
      </c>
      <c r="E634" s="2">
        <f t="shared" si="55"/>
        <v>4.6634992060139879E-2</v>
      </c>
      <c r="F634" s="2">
        <f t="shared" si="59"/>
        <v>-1.3109720881209938E-2</v>
      </c>
      <c r="G634" s="2">
        <f t="shared" si="57"/>
        <v>5.9744712941349816E-2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7.0991999999999997</v>
      </c>
      <c r="C635" s="2">
        <f t="shared" si="54"/>
        <v>7.0409937676532666</v>
      </c>
      <c r="D635" s="2">
        <f t="shared" si="56"/>
        <v>6.9856422615177545</v>
      </c>
      <c r="E635" s="2">
        <f t="shared" si="55"/>
        <v>5.5351506135512096E-2</v>
      </c>
      <c r="F635" s="2">
        <f t="shared" si="59"/>
        <v>5.8252452213446854E-4</v>
      </c>
      <c r="G635" s="2">
        <f t="shared" si="57"/>
        <v>5.4768981613377628E-2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7.0991999999999997</v>
      </c>
      <c r="C636" s="2">
        <f t="shared" si="54"/>
        <v>7.0560562649373795</v>
      </c>
      <c r="D636" s="2">
        <f t="shared" si="56"/>
        <v>6.9940539458497728</v>
      </c>
      <c r="E636" s="2">
        <f t="shared" si="55"/>
        <v>6.2002319087606672E-2</v>
      </c>
      <c r="F636" s="2">
        <f t="shared" si="59"/>
        <v>1.286648343522891E-2</v>
      </c>
      <c r="G636" s="2">
        <f t="shared" si="57"/>
        <v>4.9135835652377766E-2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6">
        <f>TITRES_STAT!D640</f>
        <v>6.8929999999999998</v>
      </c>
      <c r="C637" s="2">
        <f t="shared" si="54"/>
        <v>7.068801454947014</v>
      </c>
      <c r="D637" s="2">
        <f t="shared" si="56"/>
        <v>6.9865684683794198</v>
      </c>
      <c r="E637" s="2">
        <f t="shared" si="55"/>
        <v>8.2232986567594146E-2</v>
      </c>
      <c r="F637" s="2">
        <f t="shared" si="59"/>
        <v>2.6739784061701959E-2</v>
      </c>
      <c r="G637" s="2">
        <f t="shared" si="57"/>
        <v>5.5493202505892188E-2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6.8929999999999998</v>
      </c>
      <c r="C638" s="2">
        <f t="shared" si="54"/>
        <v>7.0771396926474726</v>
      </c>
      <c r="D638" s="2">
        <f t="shared" si="56"/>
        <v>6.9796374707216851</v>
      </c>
      <c r="E638" s="2">
        <f t="shared" si="55"/>
        <v>9.7502221925787502E-2</v>
      </c>
      <c r="F638" s="2">
        <f t="shared" si="59"/>
        <v>4.089227163451907E-2</v>
      </c>
      <c r="G638" s="2">
        <f t="shared" si="57"/>
        <v>5.6609950291268432E-2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7.0913000000000004</v>
      </c>
      <c r="C639" s="2">
        <f t="shared" si="54"/>
        <v>7.0805335860863234</v>
      </c>
      <c r="D639" s="2">
        <f t="shared" si="56"/>
        <v>6.9879087691867454</v>
      </c>
      <c r="E639" s="2">
        <f t="shared" si="55"/>
        <v>9.2624816899578022E-2</v>
      </c>
      <c r="F639" s="2">
        <f t="shared" si="59"/>
        <v>5.1238780687530863E-2</v>
      </c>
      <c r="G639" s="2">
        <f t="shared" si="57"/>
        <v>4.1386036212047159E-2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6.9009</v>
      </c>
      <c r="C640" s="2">
        <f t="shared" si="54"/>
        <v>7.0516822651499664</v>
      </c>
      <c r="D640" s="2">
        <f t="shared" si="56"/>
        <v>6.9814636751729129</v>
      </c>
      <c r="E640" s="2">
        <f t="shared" si="55"/>
        <v>7.0218589977053547E-2</v>
      </c>
      <c r="F640" s="2">
        <f t="shared" si="59"/>
        <v>5.5034742545435403E-2</v>
      </c>
      <c r="G640" s="2">
        <f t="shared" si="57"/>
        <v>1.5183847431618144E-2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6.8136999999999999</v>
      </c>
      <c r="C641" s="2">
        <f t="shared" si="54"/>
        <v>6.9955465320499712</v>
      </c>
      <c r="D641" s="2">
        <f t="shared" si="56"/>
        <v>6.9690367362712156</v>
      </c>
      <c r="E641" s="2">
        <f t="shared" si="55"/>
        <v>2.6509795778755674E-2</v>
      </c>
      <c r="F641" s="2">
        <f t="shared" si="59"/>
        <v>4.9329753192099458E-2</v>
      </c>
      <c r="G641" s="2">
        <f t="shared" si="57"/>
        <v>-2.2819957413343785E-2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6">
        <f>TITRES_STAT!D645</f>
        <v>6.8929999999999998</v>
      </c>
      <c r="C642" s="2">
        <f t="shared" si="54"/>
        <v>6.9748932194268978</v>
      </c>
      <c r="D642" s="2">
        <f t="shared" si="56"/>
        <v>6.963404385436311</v>
      </c>
      <c r="E642" s="2">
        <f t="shared" si="55"/>
        <v>1.1488833990586755E-2</v>
      </c>
      <c r="F642" s="2">
        <f t="shared" si="59"/>
        <v>4.1761569351796916E-2</v>
      </c>
      <c r="G642" s="2">
        <f t="shared" si="57"/>
        <v>-3.0272735361210161E-2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6">
        <f>TITRES_STAT!D646</f>
        <v>6.7423000000000002</v>
      </c>
      <c r="C643" s="2">
        <f t="shared" si="54"/>
        <v>6.9879250318227601</v>
      </c>
      <c r="D643" s="2">
        <f t="shared" si="56"/>
        <v>6.9470262828113993</v>
      </c>
      <c r="E643" s="2">
        <f t="shared" si="55"/>
        <v>4.0898749011360813E-2</v>
      </c>
      <c r="F643" s="2">
        <f t="shared" si="59"/>
        <v>4.15890052837097E-2</v>
      </c>
      <c r="G643" s="2">
        <f t="shared" si="57"/>
        <v>-6.902562723488867E-4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6">
        <f>TITRES_STAT!D647</f>
        <v>6.6947000000000001</v>
      </c>
      <c r="C644" s="2">
        <f t="shared" si="54"/>
        <v>7.0050442576961807</v>
      </c>
      <c r="D644" s="2">
        <f t="shared" si="56"/>
        <v>6.9283354470475915</v>
      </c>
      <c r="E644" s="2">
        <f t="shared" si="55"/>
        <v>7.6708810648589143E-2</v>
      </c>
      <c r="F644" s="2">
        <f t="shared" si="59"/>
        <v>4.8612966356685591E-2</v>
      </c>
      <c r="G644" s="2">
        <f t="shared" si="57"/>
        <v>2.8095844291903552E-2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6.7343999999999999</v>
      </c>
      <c r="C645" s="2">
        <f t="shared" si="54"/>
        <v>7.0195297565121528</v>
      </c>
      <c r="D645" s="2">
        <f t="shared" si="56"/>
        <v>6.9139698583773992</v>
      </c>
      <c r="E645" s="2">
        <f t="shared" si="55"/>
        <v>0.10555989813475364</v>
      </c>
      <c r="F645" s="2">
        <f t="shared" si="59"/>
        <v>6.0002352712299208E-2</v>
      </c>
      <c r="G645" s="2">
        <f t="shared" si="57"/>
        <v>4.555754542245443E-2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6.6233000000000004</v>
      </c>
      <c r="C646" s="2">
        <f t="shared" si="54"/>
        <v>7.0317867170487443</v>
      </c>
      <c r="D646" s="2">
        <f t="shared" si="56"/>
        <v>6.8924387577568513</v>
      </c>
      <c r="E646" s="2">
        <f t="shared" si="55"/>
        <v>0.13934795929189292</v>
      </c>
      <c r="F646" s="2">
        <f t="shared" si="59"/>
        <v>7.587147402821795E-2</v>
      </c>
      <c r="G646" s="2">
        <f t="shared" si="57"/>
        <v>6.347648526367497E-2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6.5042999999999997</v>
      </c>
      <c r="C647" s="2">
        <f t="shared" si="54"/>
        <v>7.0104349144258604</v>
      </c>
      <c r="D647" s="2">
        <f t="shared" si="56"/>
        <v>6.8636877386637511</v>
      </c>
      <c r="E647" s="2">
        <f t="shared" si="55"/>
        <v>0.14674717576210927</v>
      </c>
      <c r="F647" s="2">
        <f t="shared" si="59"/>
        <v>9.0046614374996226E-2</v>
      </c>
      <c r="G647" s="2">
        <f t="shared" si="57"/>
        <v>5.6700561387113046E-2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6.6235999999999997</v>
      </c>
      <c r="C648" s="2">
        <f t="shared" si="54"/>
        <v>6.9923680045141898</v>
      </c>
      <c r="D648" s="2">
        <f t="shared" si="56"/>
        <v>6.8459034617256957</v>
      </c>
      <c r="E648" s="2">
        <f t="shared" si="55"/>
        <v>0.14646454278849408</v>
      </c>
      <c r="F648" s="2">
        <f t="shared" si="59"/>
        <v>0.1013302000576958</v>
      </c>
      <c r="G648" s="2">
        <f t="shared" si="57"/>
        <v>4.5134342730798277E-2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6.7293000000000003</v>
      </c>
      <c r="C649" s="2">
        <f t="shared" si="54"/>
        <v>7.0075883115120066</v>
      </c>
      <c r="D649" s="2">
        <f t="shared" si="56"/>
        <v>6.8372661682645326</v>
      </c>
      <c r="E649" s="2">
        <f t="shared" si="55"/>
        <v>0.17032214324747397</v>
      </c>
      <c r="F649" s="2">
        <f t="shared" si="59"/>
        <v>0.11512858869565143</v>
      </c>
      <c r="G649" s="2">
        <f t="shared" si="57"/>
        <v>5.5193554551822538E-2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6.6235999999999997</v>
      </c>
      <c r="C650" s="2">
        <f t="shared" si="54"/>
        <v>6.9911747251255445</v>
      </c>
      <c r="D650" s="2">
        <f t="shared" si="56"/>
        <v>6.8214390446893818</v>
      </c>
      <c r="E650" s="2">
        <f t="shared" si="55"/>
        <v>0.16973568043616272</v>
      </c>
      <c r="F650" s="2">
        <f t="shared" si="59"/>
        <v>0.12605000704375369</v>
      </c>
      <c r="G650" s="2">
        <f t="shared" si="57"/>
        <v>4.368567339240903E-2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6.7374000000000001</v>
      </c>
      <c r="C651" s="2">
        <f t="shared" si="54"/>
        <v>6.9638709212600762</v>
      </c>
      <c r="D651" s="2">
        <f t="shared" si="56"/>
        <v>6.8152139302679462</v>
      </c>
      <c r="E651" s="2">
        <f t="shared" si="55"/>
        <v>0.14865699099213003</v>
      </c>
      <c r="F651" s="2">
        <f t="shared" si="59"/>
        <v>0.13057140383342897</v>
      </c>
      <c r="G651" s="2">
        <f t="shared" si="57"/>
        <v>1.8085587158701066E-2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6.5830000000000002</v>
      </c>
      <c r="C652" s="2">
        <f t="shared" si="54"/>
        <v>6.9529677026046803</v>
      </c>
      <c r="D652" s="2">
        <f t="shared" si="56"/>
        <v>6.7980128983962462</v>
      </c>
      <c r="E652" s="2">
        <f t="shared" si="55"/>
        <v>0.1549548042084341</v>
      </c>
      <c r="F652" s="2">
        <f t="shared" si="59"/>
        <v>0.13544808390842999</v>
      </c>
      <c r="G652" s="2">
        <f t="shared" si="57"/>
        <v>1.950672030000411E-2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6">
        <f>TITRES_STAT!D656</f>
        <v>6.7454999999999998</v>
      </c>
      <c r="C653" s="2">
        <f t="shared" si="54"/>
        <v>6.9205572868193457</v>
      </c>
      <c r="D653" s="2">
        <f t="shared" si="56"/>
        <v>6.7941230540705977</v>
      </c>
      <c r="E653" s="2">
        <f t="shared" si="55"/>
        <v>0.12643423274874799</v>
      </c>
      <c r="F653" s="2">
        <f t="shared" si="59"/>
        <v>0.1336453136764936</v>
      </c>
      <c r="G653" s="2">
        <f t="shared" si="57"/>
        <v>-7.2110809277456112E-3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6.6886999999999999</v>
      </c>
      <c r="C654" s="2">
        <f t="shared" si="54"/>
        <v>6.8858100119240619</v>
      </c>
      <c r="D654" s="2">
        <f t="shared" si="56"/>
        <v>6.7863139389542564</v>
      </c>
      <c r="E654" s="2">
        <f t="shared" si="55"/>
        <v>9.949607296980556E-2</v>
      </c>
      <c r="F654" s="2">
        <f t="shared" si="59"/>
        <v>0.12681546553515599</v>
      </c>
      <c r="G654" s="2">
        <f t="shared" si="57"/>
        <v>-2.7319392565350431E-2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6.6235999999999997</v>
      </c>
      <c r="C655" s="2">
        <f t="shared" ref="C655:C718" si="60">$C$4*B645+C654*(1-$C$4)</f>
        <v>6.8625161639357444</v>
      </c>
      <c r="D655" s="2">
        <f t="shared" si="56"/>
        <v>6.7742610545872743</v>
      </c>
      <c r="E655" s="2">
        <f t="shared" si="55"/>
        <v>8.8255109348470029E-2</v>
      </c>
      <c r="F655" s="2">
        <f t="shared" si="59"/>
        <v>0.1191033942978188</v>
      </c>
      <c r="G655" s="2">
        <f t="shared" si="57"/>
        <v>-3.084828494934877E-2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6.6642999999999999</v>
      </c>
      <c r="C656" s="2">
        <f t="shared" si="60"/>
        <v>6.8257136771763989</v>
      </c>
      <c r="D656" s="2">
        <f t="shared" si="56"/>
        <v>6.7661157912845136</v>
      </c>
      <c r="E656" s="2">
        <f t="shared" si="55"/>
        <v>5.9597885891885305E-2</v>
      </c>
      <c r="F656" s="2">
        <f t="shared" si="59"/>
        <v>0.10720229261663211</v>
      </c>
      <c r="G656" s="2">
        <f t="shared" si="57"/>
        <v>-4.7604406724746806E-2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6.8512000000000004</v>
      </c>
      <c r="C657" s="2">
        <f t="shared" si="60"/>
        <v>6.7762654191492606</v>
      </c>
      <c r="D657" s="2">
        <f t="shared" si="56"/>
        <v>6.7724183252634385</v>
      </c>
      <c r="E657" s="2">
        <f t="shared" si="55"/>
        <v>3.8470938858221615E-3</v>
      </c>
      <c r="F657" s="2">
        <f t="shared" si="59"/>
        <v>8.6531252870470129E-2</v>
      </c>
      <c r="G657" s="2">
        <f t="shared" si="57"/>
        <v>-8.2684158984647968E-2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6.6479999999999997</v>
      </c>
      <c r="C658" s="2">
        <f t="shared" si="60"/>
        <v>6.7527784315878359</v>
      </c>
      <c r="D658" s="2">
        <f t="shared" si="56"/>
        <v>6.7632021530217026</v>
      </c>
      <c r="E658" s="2">
        <f t="shared" si="55"/>
        <v>-1.0423721433866717E-2</v>
      </c>
      <c r="F658" s="2">
        <f t="shared" si="59"/>
        <v>6.7140258009602771E-2</v>
      </c>
      <c r="G658" s="2">
        <f t="shared" si="57"/>
        <v>-7.7563979443469488E-2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6.8268000000000004</v>
      </c>
      <c r="C659" s="2">
        <f t="shared" si="60"/>
        <v>6.7491663651897067</v>
      </c>
      <c r="D659" s="2">
        <f t="shared" si="56"/>
        <v>6.7679131046497245</v>
      </c>
      <c r="E659" s="2">
        <f t="shared" si="55"/>
        <v>-1.8746739460017814E-2</v>
      </c>
      <c r="F659" s="2">
        <f t="shared" si="59"/>
        <v>4.9962858515678658E-2</v>
      </c>
      <c r="G659" s="2">
        <f t="shared" si="57"/>
        <v>-6.8709597975696479E-2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6.8023999999999996</v>
      </c>
      <c r="C660" s="2">
        <f t="shared" si="60"/>
        <v>6.7298484628528286</v>
      </c>
      <c r="D660" s="2">
        <f t="shared" si="56"/>
        <v>6.7704676894904852</v>
      </c>
      <c r="E660" s="2">
        <f t="shared" si="55"/>
        <v>-4.0619226637656602E-2</v>
      </c>
      <c r="F660" s="2">
        <f t="shared" si="59"/>
        <v>3.184644148501161E-2</v>
      </c>
      <c r="G660" s="2">
        <f t="shared" si="57"/>
        <v>-7.246566812266822E-2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6.7698999999999998</v>
      </c>
      <c r="C661" s="2">
        <f t="shared" si="60"/>
        <v>6.7310102377985466</v>
      </c>
      <c r="D661" s="2">
        <f t="shared" si="56"/>
        <v>6.770425638417116</v>
      </c>
      <c r="E661" s="2">
        <f t="shared" si="55"/>
        <v>-3.9415400618569407E-2</v>
      </c>
      <c r="F661" s="2">
        <f t="shared" si="59"/>
        <v>1.7594073064295411E-2</v>
      </c>
      <c r="G661" s="2">
        <f t="shared" si="57"/>
        <v>-5.7009473682864818E-2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6.7537000000000003</v>
      </c>
      <c r="C662" s="2">
        <f t="shared" si="60"/>
        <v>6.7082394319833858</v>
      </c>
      <c r="D662" s="2">
        <f t="shared" si="56"/>
        <v>6.7691867022380707</v>
      </c>
      <c r="E662" s="2">
        <f t="shared" si="55"/>
        <v>-6.0947270254684938E-2</v>
      </c>
      <c r="F662" s="2">
        <f t="shared" si="59"/>
        <v>1.8858044004993416E-3</v>
      </c>
      <c r="G662" s="2">
        <f t="shared" si="57"/>
        <v>-6.2833074655184284E-2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6.7454999999999998</v>
      </c>
      <c r="C663" s="2">
        <f t="shared" si="60"/>
        <v>6.7139718270628652</v>
      </c>
      <c r="D663" s="2">
        <f t="shared" si="56"/>
        <v>6.7674321317019173</v>
      </c>
      <c r="E663" s="2">
        <f t="shared" si="55"/>
        <v>-5.3460304639052048E-2</v>
      </c>
      <c r="F663" s="2">
        <f t="shared" si="59"/>
        <v>-9.1834174074109359E-3</v>
      </c>
      <c r="G663" s="2">
        <f t="shared" si="57"/>
        <v>-4.427688723164111E-2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6.8268000000000004</v>
      </c>
      <c r="C664" s="2">
        <f t="shared" si="60"/>
        <v>6.7100838536685785</v>
      </c>
      <c r="D664" s="2">
        <f t="shared" si="56"/>
        <v>6.771829751575849</v>
      </c>
      <c r="E664" s="2">
        <f t="shared" si="55"/>
        <v>-6.1745897907270475E-2</v>
      </c>
      <c r="F664" s="2">
        <f t="shared" si="59"/>
        <v>-1.9695913507382843E-2</v>
      </c>
      <c r="G664" s="2">
        <f t="shared" si="57"/>
        <v>-4.2049984399887635E-2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6.8268000000000004</v>
      </c>
      <c r="C665" s="2">
        <f t="shared" si="60"/>
        <v>6.6967786454118743</v>
      </c>
      <c r="D665" s="2">
        <f t="shared" si="56"/>
        <v>6.7759016218294894</v>
      </c>
      <c r="E665" s="2">
        <f t="shared" si="55"/>
        <v>-7.9122976417615121E-2</v>
      </c>
      <c r="F665" s="2">
        <f t="shared" si="59"/>
        <v>-3.1581326089429304E-2</v>
      </c>
      <c r="G665" s="2">
        <f t="shared" si="57"/>
        <v>-4.7541650328185817E-2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6.8268000000000004</v>
      </c>
      <c r="C666" s="2">
        <f t="shared" si="60"/>
        <v>6.6917819307331241</v>
      </c>
      <c r="D666" s="2">
        <f t="shared" si="56"/>
        <v>6.7796718720643421</v>
      </c>
      <c r="E666" s="2">
        <f t="shared" si="55"/>
        <v>-8.7889941331217969E-2</v>
      </c>
      <c r="F666" s="2">
        <f t="shared" si="59"/>
        <v>-4.284304913778704E-2</v>
      </c>
      <c r="G666" s="2">
        <f t="shared" si="57"/>
        <v>-4.5046892193430929E-2</v>
      </c>
      <c r="H666" s="2" t="str">
        <f t="shared" si="58"/>
        <v>Hold</v>
      </c>
    </row>
    <row r="667" spans="1:8" ht="13.5" x14ac:dyDescent="0.25">
      <c r="A667" s="3">
        <f>TITRES_STAT!B670</f>
        <v>42975</v>
      </c>
      <c r="B667" s="6">
        <f>TITRES_STAT!D670</f>
        <v>6.7781000000000002</v>
      </c>
      <c r="C667" s="2">
        <f t="shared" si="60"/>
        <v>6.7163077875434123</v>
      </c>
      <c r="D667" s="2">
        <f t="shared" si="56"/>
        <v>6.7795554370966133</v>
      </c>
      <c r="E667" s="2">
        <f t="shared" si="55"/>
        <v>-6.3247649553201057E-2</v>
      </c>
      <c r="F667" s="2">
        <f t="shared" si="59"/>
        <v>-4.6923969220869846E-2</v>
      </c>
      <c r="G667" s="2">
        <f t="shared" si="57"/>
        <v>-1.6323680332331211E-2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6">
        <f>TITRES_STAT!D671</f>
        <v>6.8268000000000004</v>
      </c>
      <c r="C668" s="2">
        <f t="shared" si="60"/>
        <v>6.7057988971521176</v>
      </c>
      <c r="D668" s="2">
        <f t="shared" si="56"/>
        <v>6.7830550343487159</v>
      </c>
      <c r="E668" s="2">
        <f t="shared" ref="E668:E731" si="61">C668-D668</f>
        <v>-7.7256137196598296E-2</v>
      </c>
      <c r="F668" s="2">
        <f t="shared" si="59"/>
        <v>-5.2990402816015539E-2</v>
      </c>
      <c r="G668" s="2">
        <f t="shared" si="57"/>
        <v>-2.4265734380582757E-2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6">
        <f>TITRES_STAT!D672</f>
        <v>6.7862</v>
      </c>
      <c r="C669" s="2">
        <f t="shared" si="60"/>
        <v>6.7244144514364077</v>
      </c>
      <c r="D669" s="2">
        <f t="shared" ref="D669:D732" si="62">$D$4*B669+(1-$D$4)*D668</f>
        <v>6.7832879947673295</v>
      </c>
      <c r="E669" s="2">
        <f t="shared" si="61"/>
        <v>-5.8873543330921763E-2</v>
      </c>
      <c r="F669" s="2">
        <f t="shared" si="59"/>
        <v>-5.4167030918996786E-2</v>
      </c>
      <c r="G669" s="2">
        <f t="shared" si="57"/>
        <v>-4.7065124119249763E-3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6">
        <f>TITRES_STAT!D673</f>
        <v>6.7862</v>
      </c>
      <c r="C670" s="2">
        <f t="shared" si="60"/>
        <v>6.7364122281384979</v>
      </c>
      <c r="D670" s="2">
        <f t="shared" si="62"/>
        <v>6.7835036988586381</v>
      </c>
      <c r="E670" s="2">
        <f t="shared" si="61"/>
        <v>-4.7091470720140194E-2</v>
      </c>
      <c r="F670" s="2">
        <f t="shared" si="59"/>
        <v>-5.2751918879225472E-2</v>
      </c>
      <c r="G670" s="2">
        <f t="shared" si="57"/>
        <v>5.6604481590852782E-3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6.5830000000000002</v>
      </c>
      <c r="C671" s="2">
        <f t="shared" si="60"/>
        <v>6.7415641930402668</v>
      </c>
      <c r="D671" s="2">
        <f t="shared" si="62"/>
        <v>6.768651573017257</v>
      </c>
      <c r="E671" s="2">
        <f t="shared" si="61"/>
        <v>-2.7087379976990178E-2</v>
      </c>
      <c r="F671" s="2">
        <f t="shared" si="59"/>
        <v>-4.7619011098778419E-2</v>
      </c>
      <c r="G671" s="2">
        <f t="shared" si="57"/>
        <v>2.0531631121788241E-2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6.2335000000000003</v>
      </c>
      <c r="C672" s="2">
        <f t="shared" si="60"/>
        <v>6.7434312402648411</v>
      </c>
      <c r="D672" s="2">
        <f t="shared" si="62"/>
        <v>6.7290107157567194</v>
      </c>
      <c r="E672" s="2">
        <f t="shared" si="61"/>
        <v>1.4420524508121702E-2</v>
      </c>
      <c r="F672" s="2">
        <f t="shared" si="59"/>
        <v>-3.5211103977398392E-2</v>
      </c>
      <c r="G672" s="2">
        <f t="shared" si="57"/>
        <v>4.9631628485520093E-2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6">
        <f>TITRES_STAT!D676</f>
        <v>6.2253999999999996</v>
      </c>
      <c r="C673" s="2">
        <f t="shared" si="60"/>
        <v>6.743749510993327</v>
      </c>
      <c r="D673" s="2">
        <f t="shared" si="62"/>
        <v>6.691706218293259</v>
      </c>
      <c r="E673" s="2">
        <f t="shared" si="61"/>
        <v>5.2043292700068022E-2</v>
      </c>
      <c r="F673" s="2">
        <f t="shared" si="59"/>
        <v>-1.776022464190511E-2</v>
      </c>
      <c r="G673" s="2">
        <f t="shared" si="57"/>
        <v>6.9803517341973126E-2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6.0953999999999997</v>
      </c>
      <c r="C674" s="2">
        <f t="shared" si="60"/>
        <v>6.756526509302045</v>
      </c>
      <c r="D674" s="2">
        <f t="shared" si="62"/>
        <v>6.6475353873085732</v>
      </c>
      <c r="E674" s="2">
        <f t="shared" si="61"/>
        <v>0.10899112199347183</v>
      </c>
      <c r="F674" s="2">
        <f t="shared" si="59"/>
        <v>7.5900446851702788E-3</v>
      </c>
      <c r="G674" s="2">
        <f t="shared" si="57"/>
        <v>0.10140107730830156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6">
        <f>TITRES_STAT!D678</f>
        <v>6.0953999999999997</v>
      </c>
      <c r="C675" s="2">
        <f t="shared" si="60"/>
        <v>6.767337815563268</v>
      </c>
      <c r="D675" s="2">
        <f t="shared" si="62"/>
        <v>6.6066364697301605</v>
      </c>
      <c r="E675" s="2">
        <f t="shared" si="61"/>
        <v>0.16070134583310747</v>
      </c>
      <c r="F675" s="2">
        <f t="shared" si="59"/>
        <v>3.8212304914757717E-2</v>
      </c>
      <c r="G675" s="2">
        <f t="shared" si="57"/>
        <v>0.12248904091834975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6.2172999999999998</v>
      </c>
      <c r="C676" s="2">
        <f t="shared" si="60"/>
        <v>6.7764858439381506</v>
      </c>
      <c r="D676" s="2">
        <f t="shared" si="62"/>
        <v>6.5777967312316301</v>
      </c>
      <c r="E676" s="2">
        <f t="shared" si="61"/>
        <v>0.19868911270652045</v>
      </c>
      <c r="F676" s="2">
        <f t="shared" si="59"/>
        <v>7.0307666473110264E-2</v>
      </c>
      <c r="G676" s="2">
        <f t="shared" ref="G676:G739" si="63">E676-F676</f>
        <v>0.12838144623341019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6.3716999999999997</v>
      </c>
      <c r="C677" s="2">
        <f t="shared" si="60"/>
        <v>6.7767341756399739</v>
      </c>
      <c r="D677" s="2">
        <f t="shared" si="62"/>
        <v>6.5625303066959537</v>
      </c>
      <c r="E677" s="2">
        <f t="shared" si="61"/>
        <v>0.21420386894402021</v>
      </c>
      <c r="F677" s="2">
        <f t="shared" ref="F677:F740" si="65">(E677*(2/(10)))+((1-(2/10))*F676)</f>
        <v>9.9086906967292263E-2</v>
      </c>
      <c r="G677" s="2">
        <f t="shared" si="63"/>
        <v>0.11511696197672795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6.3716999999999997</v>
      </c>
      <c r="C678" s="2">
        <f t="shared" si="60"/>
        <v>6.7844366101569005</v>
      </c>
      <c r="D678" s="2">
        <f t="shared" si="62"/>
        <v>6.5483947284221795</v>
      </c>
      <c r="E678" s="2">
        <f t="shared" si="61"/>
        <v>0.23604188173472096</v>
      </c>
      <c r="F678" s="2">
        <f t="shared" si="65"/>
        <v>0.12647790192077801</v>
      </c>
      <c r="G678" s="2">
        <f t="shared" si="63"/>
        <v>0.10956397981394295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6.2579000000000002</v>
      </c>
      <c r="C679" s="2">
        <f t="shared" si="60"/>
        <v>6.7847079009019922</v>
      </c>
      <c r="D679" s="2">
        <f t="shared" si="62"/>
        <v>6.5268766003909073</v>
      </c>
      <c r="E679" s="2">
        <f t="shared" si="61"/>
        <v>0.25783130051108483</v>
      </c>
      <c r="F679" s="2">
        <f t="shared" si="65"/>
        <v>0.15274858163883939</v>
      </c>
      <c r="G679" s="2">
        <f t="shared" si="63"/>
        <v>0.10508271887224543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6.2579000000000002</v>
      </c>
      <c r="C680" s="2">
        <f t="shared" si="60"/>
        <v>6.7849374546093779</v>
      </c>
      <c r="D680" s="2">
        <f t="shared" si="62"/>
        <v>6.5069524077693588</v>
      </c>
      <c r="E680" s="2">
        <f t="shared" si="61"/>
        <v>0.27798504684001912</v>
      </c>
      <c r="F680" s="2">
        <f t="shared" si="65"/>
        <v>0.17779587467907534</v>
      </c>
      <c r="G680" s="2">
        <f t="shared" si="63"/>
        <v>0.10018917216094378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6.0872000000000002</v>
      </c>
      <c r="C681" s="2">
        <f t="shared" si="60"/>
        <v>6.7538701539002428</v>
      </c>
      <c r="D681" s="2">
        <f t="shared" si="62"/>
        <v>6.47585963682348</v>
      </c>
      <c r="E681" s="2">
        <f t="shared" si="61"/>
        <v>0.27801051707676283</v>
      </c>
      <c r="F681" s="2">
        <f t="shared" si="65"/>
        <v>0.19783880315861285</v>
      </c>
      <c r="G681" s="2">
        <f t="shared" si="63"/>
        <v>8.0171713918149978E-2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6.0060000000000002</v>
      </c>
      <c r="C682" s="2">
        <f t="shared" si="60"/>
        <v>6.6738132071463596</v>
      </c>
      <c r="D682" s="2">
        <f t="shared" si="62"/>
        <v>6.4410552192810009</v>
      </c>
      <c r="E682" s="2">
        <f t="shared" si="61"/>
        <v>0.23275798786535873</v>
      </c>
      <c r="F682" s="2">
        <f t="shared" si="65"/>
        <v>0.20482264009996204</v>
      </c>
      <c r="G682" s="2">
        <f t="shared" si="63"/>
        <v>2.793534776539669E-2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6.0060000000000002</v>
      </c>
      <c r="C683" s="2">
        <f t="shared" si="60"/>
        <v>6.6048265598930733</v>
      </c>
      <c r="D683" s="2">
        <f t="shared" si="62"/>
        <v>6.4088289067416682</v>
      </c>
      <c r="E683" s="2">
        <f t="shared" si="61"/>
        <v>0.19599765315140516</v>
      </c>
      <c r="F683" s="2">
        <f t="shared" si="65"/>
        <v>0.20305764271025067</v>
      </c>
      <c r="G683" s="2">
        <f t="shared" si="63"/>
        <v>-7.0599895588455142E-3</v>
      </c>
      <c r="H683" s="2" t="str">
        <f t="shared" si="64"/>
        <v>Hold</v>
      </c>
    </row>
    <row r="684" spans="1:8" ht="13.5" x14ac:dyDescent="0.25">
      <c r="A684" s="3">
        <f>TITRES_STAT!B687</f>
        <v>43000</v>
      </c>
      <c r="B684" s="6">
        <f>TITRES_STAT!D687</f>
        <v>6.0060000000000002</v>
      </c>
      <c r="C684" s="2">
        <f t="shared" si="60"/>
        <v>6.526453242986447</v>
      </c>
      <c r="D684" s="2">
        <f t="shared" si="62"/>
        <v>6.3789897284645072</v>
      </c>
      <c r="E684" s="2">
        <f t="shared" si="61"/>
        <v>0.14746351452193984</v>
      </c>
      <c r="F684" s="2">
        <f t="shared" si="65"/>
        <v>0.1919388170725885</v>
      </c>
      <c r="G684" s="2">
        <f t="shared" si="63"/>
        <v>-4.447530255064866E-2</v>
      </c>
      <c r="H684" s="2" t="str">
        <f t="shared" si="64"/>
        <v>Hold</v>
      </c>
    </row>
    <row r="685" spans="1:8" ht="13.5" x14ac:dyDescent="0.25">
      <c r="A685" s="3">
        <f>TITRES_STAT!B688</f>
        <v>43003</v>
      </c>
      <c r="B685" s="6">
        <f>TITRES_STAT!D688</f>
        <v>5.8272000000000004</v>
      </c>
      <c r="C685" s="2">
        <f t="shared" si="60"/>
        <v>6.4601373594500711</v>
      </c>
      <c r="D685" s="2">
        <f t="shared" si="62"/>
        <v>6.3381164152449143</v>
      </c>
      <c r="E685" s="2">
        <f t="shared" si="61"/>
        <v>0.12202094420515674</v>
      </c>
      <c r="F685" s="2">
        <f t="shared" si="65"/>
        <v>0.17795524249910216</v>
      </c>
      <c r="G685" s="2">
        <f t="shared" si="63"/>
        <v>-5.5934298293945417E-2</v>
      </c>
      <c r="H685" s="2" t="str">
        <f t="shared" si="64"/>
        <v>Hold</v>
      </c>
    </row>
    <row r="686" spans="1:8" ht="13.5" x14ac:dyDescent="0.25">
      <c r="A686" s="3">
        <f>TITRES_STAT!B689</f>
        <v>43004</v>
      </c>
      <c r="B686" s="6">
        <f>TITRES_STAT!D689</f>
        <v>5.8109000000000002</v>
      </c>
      <c r="C686" s="2">
        <f t="shared" si="60"/>
        <v>6.4227777656885214</v>
      </c>
      <c r="D686" s="2">
        <f t="shared" si="62"/>
        <v>6.2990633474489943</v>
      </c>
      <c r="E686" s="2">
        <f t="shared" si="61"/>
        <v>0.12371441823952711</v>
      </c>
      <c r="F686" s="2">
        <f t="shared" si="65"/>
        <v>0.16710707764718716</v>
      </c>
      <c r="G686" s="2">
        <f t="shared" si="63"/>
        <v>-4.3392659407660045E-2</v>
      </c>
      <c r="H686" s="2" t="str">
        <f t="shared" si="64"/>
        <v>Hold</v>
      </c>
    </row>
    <row r="687" spans="1:8" ht="13.5" x14ac:dyDescent="0.25">
      <c r="A687" s="3">
        <f>TITRES_STAT!B690</f>
        <v>43005</v>
      </c>
      <c r="B687" s="6">
        <f>TITRES_STAT!D690</f>
        <v>5.9816000000000003</v>
      </c>
      <c r="C687" s="2">
        <f t="shared" si="60"/>
        <v>6.4149196478902866</v>
      </c>
      <c r="D687" s="2">
        <f t="shared" si="62"/>
        <v>6.2755475439342545</v>
      </c>
      <c r="E687" s="2">
        <f t="shared" si="61"/>
        <v>0.13937210395603206</v>
      </c>
      <c r="F687" s="2">
        <f t="shared" si="65"/>
        <v>0.16156008290895615</v>
      </c>
      <c r="G687" s="2">
        <f t="shared" si="63"/>
        <v>-2.2187978952924098E-2</v>
      </c>
      <c r="H687" s="2" t="str">
        <f t="shared" si="64"/>
        <v>Hold</v>
      </c>
    </row>
    <row r="688" spans="1:8" ht="13.5" x14ac:dyDescent="0.25">
      <c r="A688" s="3">
        <f>TITRES_STAT!B691</f>
        <v>43006</v>
      </c>
      <c r="B688" s="6">
        <f>TITRES_STAT!D691</f>
        <v>6.0629</v>
      </c>
      <c r="C688" s="2">
        <f t="shared" si="60"/>
        <v>6.4082704712917806</v>
      </c>
      <c r="D688" s="2">
        <f t="shared" si="62"/>
        <v>6.2597958740131983</v>
      </c>
      <c r="E688" s="2">
        <f t="shared" si="61"/>
        <v>0.14847459727858237</v>
      </c>
      <c r="F688" s="2">
        <f t="shared" si="65"/>
        <v>0.15894298578288141</v>
      </c>
      <c r="G688" s="2">
        <f t="shared" si="63"/>
        <v>-1.0468388504299042E-2</v>
      </c>
      <c r="H688" s="2" t="str">
        <f t="shared" si="64"/>
        <v>Hold</v>
      </c>
    </row>
    <row r="689" spans="1:8" ht="13.5" x14ac:dyDescent="0.25">
      <c r="A689" s="3">
        <f>TITRES_STAT!B692</f>
        <v>43007</v>
      </c>
      <c r="B689" s="6">
        <f>TITRES_STAT!D692</f>
        <v>6.0629</v>
      </c>
      <c r="C689" s="2">
        <f t="shared" si="60"/>
        <v>6.385136552631506</v>
      </c>
      <c r="D689" s="2">
        <f t="shared" si="62"/>
        <v>6.2452109944566647</v>
      </c>
      <c r="E689" s="2">
        <f t="shared" si="61"/>
        <v>0.13992555817484131</v>
      </c>
      <c r="F689" s="2">
        <f t="shared" si="65"/>
        <v>0.15513950026127338</v>
      </c>
      <c r="G689" s="2">
        <f t="shared" si="63"/>
        <v>-1.5213942086432064E-2</v>
      </c>
      <c r="H689" s="2" t="str">
        <f t="shared" si="64"/>
        <v>Hold</v>
      </c>
    </row>
    <row r="690" spans="1:8" ht="13.5" x14ac:dyDescent="0.25">
      <c r="A690" s="3">
        <f>TITRES_STAT!B693</f>
        <v>43010</v>
      </c>
      <c r="B690" s="6">
        <f>TITRES_STAT!D693</f>
        <v>5.8841000000000001</v>
      </c>
      <c r="C690" s="2">
        <f t="shared" si="60"/>
        <v>6.365561698380505</v>
      </c>
      <c r="D690" s="2">
        <f t="shared" si="62"/>
        <v>6.2184620319043189</v>
      </c>
      <c r="E690" s="2">
        <f t="shared" si="61"/>
        <v>0.14709966647618611</v>
      </c>
      <c r="F690" s="2">
        <f t="shared" si="65"/>
        <v>0.15353153350425594</v>
      </c>
      <c r="G690" s="2">
        <f t="shared" si="63"/>
        <v>-6.431867028069832E-3</v>
      </c>
      <c r="H690" s="2" t="str">
        <f t="shared" si="64"/>
        <v>Hold</v>
      </c>
    </row>
    <row r="691" spans="1:8" ht="13.5" x14ac:dyDescent="0.25">
      <c r="A691" s="3">
        <f>TITRES_STAT!B694</f>
        <v>43011</v>
      </c>
      <c r="B691" s="6">
        <f>TITRES_STAT!D694</f>
        <v>5.9328000000000003</v>
      </c>
      <c r="C691" s="2">
        <f t="shared" si="60"/>
        <v>6.3227368217065809</v>
      </c>
      <c r="D691" s="2">
        <f t="shared" si="62"/>
        <v>6.1973018813928871</v>
      </c>
      <c r="E691" s="2">
        <f t="shared" si="61"/>
        <v>0.12543494031369384</v>
      </c>
      <c r="F691" s="2">
        <f t="shared" si="65"/>
        <v>0.14791221486614353</v>
      </c>
      <c r="G691" s="2">
        <f t="shared" si="63"/>
        <v>-2.2477274552449689E-2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6">
        <f>TITRES_STAT!D695</f>
        <v>5.9734999999999996</v>
      </c>
      <c r="C692" s="2">
        <f t="shared" si="60"/>
        <v>6.2740080799055686</v>
      </c>
      <c r="D692" s="2">
        <f t="shared" si="62"/>
        <v>6.1807239642526728</v>
      </c>
      <c r="E692" s="2">
        <f t="shared" si="61"/>
        <v>9.3284115652895849E-2</v>
      </c>
      <c r="F692" s="2">
        <f t="shared" si="65"/>
        <v>0.136986595023494</v>
      </c>
      <c r="G692" s="2">
        <f t="shared" si="63"/>
        <v>-4.3702479370598152E-2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6">
        <f>TITRES_STAT!D696</f>
        <v>6.1765999999999996</v>
      </c>
      <c r="C693" s="2">
        <f t="shared" si="60"/>
        <v>6.2327760676124049</v>
      </c>
      <c r="D693" s="2">
        <f t="shared" si="62"/>
        <v>6.1804184854191409</v>
      </c>
      <c r="E693" s="2">
        <f t="shared" si="61"/>
        <v>5.235758219326403E-2</v>
      </c>
      <c r="F693" s="2">
        <f t="shared" si="65"/>
        <v>0.12006079245744801</v>
      </c>
      <c r="G693" s="2">
        <f t="shared" si="63"/>
        <v>-6.770321026418398E-2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6">
        <f>TITRES_STAT!D697</f>
        <v>6.2904</v>
      </c>
      <c r="C694" s="2">
        <f t="shared" si="60"/>
        <v>6.1978874418258814</v>
      </c>
      <c r="D694" s="2">
        <f t="shared" si="62"/>
        <v>6.1885652642769822</v>
      </c>
      <c r="E694" s="2">
        <f t="shared" si="61"/>
        <v>9.3221775488991909E-3</v>
      </c>
      <c r="F694" s="2">
        <f t="shared" si="65"/>
        <v>9.791306947573826E-2</v>
      </c>
      <c r="G694" s="2">
        <f t="shared" si="63"/>
        <v>-8.8590891926839069E-2</v>
      </c>
      <c r="H694" s="2" t="str">
        <f t="shared" si="64"/>
        <v>Hold</v>
      </c>
    </row>
    <row r="695" spans="1:8" ht="13.5" x14ac:dyDescent="0.25">
      <c r="A695" s="3">
        <f>TITRES_STAT!B698</f>
        <v>43017</v>
      </c>
      <c r="B695" s="6">
        <f>TITRES_STAT!D698</f>
        <v>6.2904</v>
      </c>
      <c r="C695" s="2">
        <f t="shared" si="60"/>
        <v>6.1408586046218989</v>
      </c>
      <c r="D695" s="2">
        <f t="shared" si="62"/>
        <v>6.1961085780342424</v>
      </c>
      <c r="E695" s="2">
        <f t="shared" si="61"/>
        <v>-5.52499734123435E-2</v>
      </c>
      <c r="F695" s="2">
        <f t="shared" si="65"/>
        <v>6.728046089812191E-2</v>
      </c>
      <c r="G695" s="2">
        <f t="shared" si="63"/>
        <v>-0.12253043431046541</v>
      </c>
      <c r="H695" s="2" t="str">
        <f t="shared" si="64"/>
        <v>Hold</v>
      </c>
    </row>
    <row r="696" spans="1:8" ht="13.5" x14ac:dyDescent="0.25">
      <c r="A696" s="3">
        <f>TITRES_STAT!B699</f>
        <v>43018</v>
      </c>
      <c r="B696" s="6">
        <f>TITRES_STAT!D699</f>
        <v>6.2904</v>
      </c>
      <c r="C696" s="2">
        <f t="shared" si="60"/>
        <v>6.0900957423723767</v>
      </c>
      <c r="D696" s="2">
        <f t="shared" si="62"/>
        <v>6.2030931278094839</v>
      </c>
      <c r="E696" s="2">
        <f t="shared" si="61"/>
        <v>-0.11299738543710713</v>
      </c>
      <c r="F696" s="2">
        <f t="shared" si="65"/>
        <v>3.1224891631076102E-2</v>
      </c>
      <c r="G696" s="2">
        <f t="shared" si="63"/>
        <v>-0.14422227706818325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6">
        <f>TITRES_STAT!D700</f>
        <v>6.2904</v>
      </c>
      <c r="C697" s="2">
        <f t="shared" si="60"/>
        <v>6.0734040896997037</v>
      </c>
      <c r="D697" s="2">
        <f t="shared" si="62"/>
        <v>6.2095603035272999</v>
      </c>
      <c r="E697" s="2">
        <f t="shared" si="61"/>
        <v>-0.13615621382759624</v>
      </c>
      <c r="F697" s="2">
        <f t="shared" si="65"/>
        <v>-2.2513294606583655E-3</v>
      </c>
      <c r="G697" s="2">
        <f t="shared" si="63"/>
        <v>-0.13390488436693787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6">
        <f>TITRES_STAT!D701</f>
        <v>6.2904</v>
      </c>
      <c r="C698" s="2">
        <f t="shared" si="60"/>
        <v>6.0717880758997493</v>
      </c>
      <c r="D698" s="2">
        <f t="shared" si="62"/>
        <v>6.2155484291919443</v>
      </c>
      <c r="E698" s="2">
        <f t="shared" si="61"/>
        <v>-0.14376035329219494</v>
      </c>
      <c r="F698" s="2">
        <f t="shared" si="65"/>
        <v>-3.0553134226965682E-2</v>
      </c>
      <c r="G698" s="2">
        <f t="shared" si="63"/>
        <v>-0.11320721906522926</v>
      </c>
      <c r="H698" s="2" t="str">
        <f t="shared" si="64"/>
        <v>Hold</v>
      </c>
    </row>
    <row r="699" spans="1:8" ht="13.5" x14ac:dyDescent="0.25">
      <c r="A699" s="3">
        <f>TITRES_STAT!B702</f>
        <v>43021</v>
      </c>
      <c r="B699" s="6">
        <f>TITRES_STAT!D702</f>
        <v>6.2904</v>
      </c>
      <c r="C699" s="2">
        <f t="shared" si="60"/>
        <v>6.0704206796074809</v>
      </c>
      <c r="D699" s="2">
        <f t="shared" si="62"/>
        <v>6.2210929899925409</v>
      </c>
      <c r="E699" s="2">
        <f t="shared" si="61"/>
        <v>-0.15067231038506002</v>
      </c>
      <c r="F699" s="2">
        <f t="shared" si="65"/>
        <v>-5.4576969458584548E-2</v>
      </c>
      <c r="G699" s="2">
        <f t="shared" si="63"/>
        <v>-9.6095340926475467E-2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6">
        <f>TITRES_STAT!D703</f>
        <v>6.2904</v>
      </c>
      <c r="C700" s="2">
        <f t="shared" si="60"/>
        <v>6.041755959667868</v>
      </c>
      <c r="D700" s="2">
        <f t="shared" si="62"/>
        <v>6.2262268425856861</v>
      </c>
      <c r="E700" s="2">
        <f t="shared" si="61"/>
        <v>-0.1844708829178181</v>
      </c>
      <c r="F700" s="2">
        <f t="shared" si="65"/>
        <v>-8.0555752150431259E-2</v>
      </c>
      <c r="G700" s="2">
        <f t="shared" si="63"/>
        <v>-0.10391513076738684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6">
        <f>TITRES_STAT!D704</f>
        <v>6.2904</v>
      </c>
      <c r="C701" s="2">
        <f t="shared" si="60"/>
        <v>6.0249935043343497</v>
      </c>
      <c r="D701" s="2">
        <f t="shared" si="62"/>
        <v>6.2309804098015613</v>
      </c>
      <c r="E701" s="2">
        <f t="shared" si="61"/>
        <v>-0.20598690546721166</v>
      </c>
      <c r="F701" s="2">
        <f t="shared" si="65"/>
        <v>-0.10564198281378734</v>
      </c>
      <c r="G701" s="2">
        <f t="shared" si="63"/>
        <v>-0.10034492265342432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6">
        <f>TITRES_STAT!D705</f>
        <v>6.1035000000000004</v>
      </c>
      <c r="C702" s="2">
        <f t="shared" si="60"/>
        <v>6.0170714267444492</v>
      </c>
      <c r="D702" s="2">
        <f t="shared" si="62"/>
        <v>6.2215374164829269</v>
      </c>
      <c r="E702" s="2">
        <f t="shared" si="61"/>
        <v>-0.20446598973847774</v>
      </c>
      <c r="F702" s="2">
        <f t="shared" si="65"/>
        <v>-0.12540678419872542</v>
      </c>
      <c r="G702" s="2">
        <f t="shared" si="63"/>
        <v>-7.905920553975232E-2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6">
        <f>TITRES_STAT!D706</f>
        <v>6.0709999999999997</v>
      </c>
      <c r="C703" s="2">
        <f t="shared" si="60"/>
        <v>6.0416142841683795</v>
      </c>
      <c r="D703" s="2">
        <f t="shared" si="62"/>
        <v>6.2103864967434506</v>
      </c>
      <c r="E703" s="2">
        <f t="shared" si="61"/>
        <v>-0.16877221257507102</v>
      </c>
      <c r="F703" s="2">
        <f t="shared" si="65"/>
        <v>-0.13407986987399456</v>
      </c>
      <c r="G703" s="2">
        <f t="shared" si="63"/>
        <v>-3.4692342701076462E-2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6.0953999999999997</v>
      </c>
      <c r="C704" s="2">
        <f t="shared" si="60"/>
        <v>6.0798890096809366</v>
      </c>
      <c r="D704" s="2">
        <f t="shared" si="62"/>
        <v>6.201868978466158</v>
      </c>
      <c r="E704" s="2">
        <f t="shared" si="61"/>
        <v>-0.12197996878522144</v>
      </c>
      <c r="F704" s="2">
        <f t="shared" si="65"/>
        <v>-0.13165988965623995</v>
      </c>
      <c r="G704" s="2">
        <f t="shared" si="63"/>
        <v>9.6799208710185158E-3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6.1523000000000003</v>
      </c>
      <c r="C705" s="2">
        <f t="shared" si="60"/>
        <v>6.1122753158838687</v>
      </c>
      <c r="D705" s="2">
        <f t="shared" si="62"/>
        <v>6.1981972022834801</v>
      </c>
      <c r="E705" s="2">
        <f t="shared" si="61"/>
        <v>-8.5921886399611402E-2</v>
      </c>
      <c r="F705" s="2">
        <f t="shared" si="65"/>
        <v>-0.12251228900491425</v>
      </c>
      <c r="G705" s="2">
        <f t="shared" si="63"/>
        <v>3.6590402605302844E-2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6.5260999999999996</v>
      </c>
      <c r="C706" s="2">
        <f t="shared" si="60"/>
        <v>6.1396791134401969</v>
      </c>
      <c r="D706" s="2">
        <f t="shared" si="62"/>
        <v>6.2224862984106295</v>
      </c>
      <c r="E706" s="2">
        <f t="shared" si="61"/>
        <v>-8.2807184970432601E-2</v>
      </c>
      <c r="F706" s="2">
        <f t="shared" si="65"/>
        <v>-0.11457126819801793</v>
      </c>
      <c r="G706" s="2">
        <f t="shared" si="63"/>
        <v>3.1764083227585324E-2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6">
        <f>TITRES_STAT!D710</f>
        <v>6.7293000000000003</v>
      </c>
      <c r="C707" s="2">
        <f t="shared" si="60"/>
        <v>6.1628669421417044</v>
      </c>
      <c r="D707" s="2">
        <f t="shared" si="62"/>
        <v>6.2600280540839162</v>
      </c>
      <c r="E707" s="2">
        <f t="shared" si="61"/>
        <v>-9.7161111942211775E-2</v>
      </c>
      <c r="F707" s="2">
        <f t="shared" si="65"/>
        <v>-0.11108923694685671</v>
      </c>
      <c r="G707" s="2">
        <f t="shared" si="63"/>
        <v>1.3928125004644937E-2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6.8349000000000002</v>
      </c>
      <c r="C708" s="2">
        <f t="shared" si="60"/>
        <v>6.1824874125814429</v>
      </c>
      <c r="D708" s="2">
        <f t="shared" si="62"/>
        <v>6.3026111611888114</v>
      </c>
      <c r="E708" s="2">
        <f t="shared" si="61"/>
        <v>-0.12012374860736852</v>
      </c>
      <c r="F708" s="2">
        <f t="shared" si="65"/>
        <v>-0.11289613927895908</v>
      </c>
      <c r="G708" s="2">
        <f t="shared" si="63"/>
        <v>-7.2276093284094345E-3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6.7454999999999998</v>
      </c>
      <c r="C709" s="2">
        <f t="shared" si="60"/>
        <v>6.1990893491073749</v>
      </c>
      <c r="D709" s="2">
        <f t="shared" si="62"/>
        <v>6.3354177418414919</v>
      </c>
      <c r="E709" s="2">
        <f t="shared" si="61"/>
        <v>-0.13632839273411701</v>
      </c>
      <c r="F709" s="2">
        <f t="shared" si="65"/>
        <v>-0.11758258996999069</v>
      </c>
      <c r="G709" s="2">
        <f t="shared" si="63"/>
        <v>-1.8745802764126324E-2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6.7374000000000001</v>
      </c>
      <c r="C710" s="2">
        <f t="shared" si="60"/>
        <v>6.2131371415523944</v>
      </c>
      <c r="D710" s="2">
        <f t="shared" si="62"/>
        <v>6.3651942054087893</v>
      </c>
      <c r="E710" s="2">
        <f t="shared" si="61"/>
        <v>-0.15205706385639495</v>
      </c>
      <c r="F710" s="2">
        <f t="shared" si="65"/>
        <v>-0.12447748474727155</v>
      </c>
      <c r="G710" s="2">
        <f t="shared" si="63"/>
        <v>-2.7579579109123398E-2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6.9325000000000001</v>
      </c>
      <c r="C711" s="2">
        <f t="shared" si="60"/>
        <v>6.2250237351597182</v>
      </c>
      <c r="D711" s="2">
        <f t="shared" si="62"/>
        <v>6.4072168568599901</v>
      </c>
      <c r="E711" s="2">
        <f t="shared" si="61"/>
        <v>-0.18219312170027191</v>
      </c>
      <c r="F711" s="2">
        <f t="shared" si="65"/>
        <v>-0.13602061213787162</v>
      </c>
      <c r="G711" s="2">
        <f t="shared" si="63"/>
        <v>-4.6172509562400293E-2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6.9325000000000001</v>
      </c>
      <c r="C712" s="2">
        <f t="shared" si="60"/>
        <v>6.2063277759043771</v>
      </c>
      <c r="D712" s="2">
        <f t="shared" si="62"/>
        <v>6.4461267193148055</v>
      </c>
      <c r="E712" s="2">
        <f t="shared" si="61"/>
        <v>-0.2397989434104284</v>
      </c>
      <c r="F712" s="2">
        <f t="shared" si="65"/>
        <v>-0.15677627839238298</v>
      </c>
      <c r="G712" s="2">
        <f t="shared" si="63"/>
        <v>-8.3022665018045422E-2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6.7618</v>
      </c>
      <c r="C713" s="2">
        <f t="shared" si="60"/>
        <v>6.185508118072935</v>
      </c>
      <c r="D713" s="2">
        <f t="shared" si="62"/>
        <v>6.4695099252914865</v>
      </c>
      <c r="E713" s="2">
        <f t="shared" si="61"/>
        <v>-0.28400180721855151</v>
      </c>
      <c r="F713" s="2">
        <f t="shared" si="65"/>
        <v>-0.18222138415761671</v>
      </c>
      <c r="G713" s="2">
        <f t="shared" si="63"/>
        <v>-0.10178042306093479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6.7454999999999998</v>
      </c>
      <c r="C714" s="2">
        <f t="shared" si="60"/>
        <v>6.1716453306770989</v>
      </c>
      <c r="D714" s="2">
        <f t="shared" si="62"/>
        <v>6.4899536345291535</v>
      </c>
      <c r="E714" s="2">
        <f t="shared" si="61"/>
        <v>-0.31830830385205466</v>
      </c>
      <c r="F714" s="2">
        <f t="shared" si="65"/>
        <v>-0.2094387680965043</v>
      </c>
      <c r="G714" s="2">
        <f t="shared" si="63"/>
        <v>-0.10886953575555036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6.8674999999999997</v>
      </c>
      <c r="C715" s="2">
        <f t="shared" si="60"/>
        <v>6.1686691259575452</v>
      </c>
      <c r="D715" s="2">
        <f t="shared" si="62"/>
        <v>6.517920031971439</v>
      </c>
      <c r="E715" s="2">
        <f t="shared" si="61"/>
        <v>-0.34925090601389375</v>
      </c>
      <c r="F715" s="2">
        <f t="shared" si="65"/>
        <v>-0.23740119567998219</v>
      </c>
      <c r="G715" s="2">
        <f t="shared" si="63"/>
        <v>-0.11184971033391156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6.8674999999999997</v>
      </c>
      <c r="C716" s="2">
        <f t="shared" si="60"/>
        <v>6.223658491194846</v>
      </c>
      <c r="D716" s="2">
        <f t="shared" si="62"/>
        <v>6.5438148444179989</v>
      </c>
      <c r="E716" s="2">
        <f t="shared" si="61"/>
        <v>-0.32015635322315283</v>
      </c>
      <c r="F716" s="2">
        <f t="shared" si="65"/>
        <v>-0.25395222718861632</v>
      </c>
      <c r="G716" s="2">
        <f t="shared" si="63"/>
        <v>-6.6204126034536515E-2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6.8268000000000004</v>
      </c>
      <c r="C717" s="2">
        <f t="shared" si="60"/>
        <v>6.3014494925494846</v>
      </c>
      <c r="D717" s="2">
        <f t="shared" si="62"/>
        <v>6.5647767077944437</v>
      </c>
      <c r="E717" s="2">
        <f t="shared" si="61"/>
        <v>-0.26332721524495906</v>
      </c>
      <c r="F717" s="2">
        <f t="shared" si="65"/>
        <v>-0.25582722479988484</v>
      </c>
      <c r="G717" s="2">
        <f t="shared" si="63"/>
        <v>-7.4999904450742116E-3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6.7454999999999998</v>
      </c>
      <c r="C718" s="2">
        <f t="shared" si="60"/>
        <v>6.3835188013880257</v>
      </c>
      <c r="D718" s="2">
        <f t="shared" si="62"/>
        <v>6.5781636183281886</v>
      </c>
      <c r="E718" s="2">
        <f t="shared" si="61"/>
        <v>-0.19464481694016289</v>
      </c>
      <c r="F718" s="2">
        <f t="shared" si="65"/>
        <v>-0.24359074322794047</v>
      </c>
      <c r="G718" s="2">
        <f t="shared" si="63"/>
        <v>4.894592628777758E-2</v>
      </c>
      <c r="H718" s="2" t="str">
        <f t="shared" si="64"/>
        <v>Sell</v>
      </c>
    </row>
    <row r="719" spans="1:8" ht="13.5" x14ac:dyDescent="0.25">
      <c r="A719" s="3">
        <f>TITRES_STAT!B722</f>
        <v>43049</v>
      </c>
      <c r="B719" s="6">
        <f>TITRES_STAT!D722</f>
        <v>6.7698999999999998</v>
      </c>
      <c r="C719" s="2">
        <f t="shared" ref="C719:C782" si="66">$C$4*B709+C718*(1-$C$4)</f>
        <v>6.4392082165590985</v>
      </c>
      <c r="D719" s="2">
        <f t="shared" si="62"/>
        <v>6.5923663132668411</v>
      </c>
      <c r="E719" s="2">
        <f t="shared" si="61"/>
        <v>-0.15315809670774261</v>
      </c>
      <c r="F719" s="2">
        <f t="shared" si="65"/>
        <v>-0.22550421392390091</v>
      </c>
      <c r="G719" s="2">
        <f t="shared" si="63"/>
        <v>7.2346117216158301E-2</v>
      </c>
      <c r="H719" s="2" t="str">
        <f t="shared" si="64"/>
        <v>Sell</v>
      </c>
    </row>
    <row r="720" spans="1:8" ht="13.5" x14ac:dyDescent="0.25">
      <c r="A720" s="3">
        <f>TITRES_STAT!B723</f>
        <v>43052</v>
      </c>
      <c r="B720" s="6">
        <f>TITRES_STAT!D723</f>
        <v>6.6235999999999997</v>
      </c>
      <c r="C720" s="2">
        <f t="shared" si="66"/>
        <v>6.4850838755500062</v>
      </c>
      <c r="D720" s="2">
        <f t="shared" si="62"/>
        <v>6.5946799196915196</v>
      </c>
      <c r="E720" s="2">
        <f t="shared" si="61"/>
        <v>-0.10959604414151336</v>
      </c>
      <c r="F720" s="2">
        <f t="shared" si="65"/>
        <v>-0.20232257996742342</v>
      </c>
      <c r="G720" s="2">
        <f t="shared" si="63"/>
        <v>9.2726535825910061E-2</v>
      </c>
      <c r="H720" s="2" t="str">
        <f t="shared" si="64"/>
        <v>Sell</v>
      </c>
    </row>
    <row r="721" spans="1:8" ht="13.5" x14ac:dyDescent="0.25">
      <c r="A721" s="3">
        <f>TITRES_STAT!B724</f>
        <v>43053</v>
      </c>
      <c r="B721" s="6">
        <f>TITRES_STAT!D724</f>
        <v>6.5830000000000002</v>
      </c>
      <c r="C721" s="2">
        <f t="shared" si="66"/>
        <v>6.5539171254653894</v>
      </c>
      <c r="D721" s="2">
        <f t="shared" si="62"/>
        <v>6.5938147404551106</v>
      </c>
      <c r="E721" s="2">
        <f t="shared" si="61"/>
        <v>-3.989761498972122E-2</v>
      </c>
      <c r="F721" s="2">
        <f t="shared" si="65"/>
        <v>-0.169837586971883</v>
      </c>
      <c r="G721" s="2">
        <f t="shared" si="63"/>
        <v>0.12993997198216178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6">
        <f>TITRES_STAT!D725</f>
        <v>6.6235999999999997</v>
      </c>
      <c r="C722" s="2">
        <f t="shared" si="66"/>
        <v>6.6121606446245611</v>
      </c>
      <c r="D722" s="2">
        <f t="shared" si="62"/>
        <v>6.5960210559769541</v>
      </c>
      <c r="E722" s="2">
        <f t="shared" si="61"/>
        <v>1.6139588647607006E-2</v>
      </c>
      <c r="F722" s="2">
        <f t="shared" si="65"/>
        <v>-0.132642151847985</v>
      </c>
      <c r="G722" s="2">
        <f t="shared" si="63"/>
        <v>0.14878174049559201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6">
        <f>TITRES_STAT!D726</f>
        <v>6.6235999999999997</v>
      </c>
      <c r="C723" s="2">
        <f t="shared" si="66"/>
        <v>6.6351820839130902</v>
      </c>
      <c r="D723" s="2">
        <f t="shared" si="62"/>
        <v>6.5980639407194017</v>
      </c>
      <c r="E723" s="2">
        <f t="shared" si="61"/>
        <v>3.7118143193688447E-2</v>
      </c>
      <c r="F723" s="2">
        <f t="shared" si="65"/>
        <v>-9.8690092839650315E-2</v>
      </c>
      <c r="G723" s="2">
        <f t="shared" si="63"/>
        <v>0.13580823603333875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6">
        <f>TITRES_STAT!D727</f>
        <v>6.5016999999999996</v>
      </c>
      <c r="C724" s="2">
        <f t="shared" si="66"/>
        <v>6.652154071003384</v>
      </c>
      <c r="D724" s="2">
        <f t="shared" si="62"/>
        <v>6.5909258710364833</v>
      </c>
      <c r="E724" s="2">
        <f t="shared" si="61"/>
        <v>6.1228199966900654E-2</v>
      </c>
      <c r="F724" s="2">
        <f t="shared" si="65"/>
        <v>-6.6706434278340124E-2</v>
      </c>
      <c r="G724" s="2">
        <f t="shared" si="63"/>
        <v>0.12793463424524076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6.6154999999999999</v>
      </c>
      <c r="C725" s="2">
        <f t="shared" si="66"/>
        <v>6.6852842139259403</v>
      </c>
      <c r="D725" s="2">
        <f t="shared" si="62"/>
        <v>6.5927461768856324</v>
      </c>
      <c r="E725" s="2">
        <f t="shared" si="61"/>
        <v>9.2538037040307941E-2</v>
      </c>
      <c r="F725" s="2">
        <f t="shared" si="65"/>
        <v>-3.4857540014610514E-2</v>
      </c>
      <c r="G725" s="2">
        <f t="shared" si="63"/>
        <v>0.12739557705491844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6.6154999999999999</v>
      </c>
      <c r="C726" s="2">
        <f t="shared" si="66"/>
        <v>6.7133174117834882</v>
      </c>
      <c r="D726" s="2">
        <f t="shared" si="62"/>
        <v>6.594431645264474</v>
      </c>
      <c r="E726" s="2">
        <f t="shared" si="61"/>
        <v>0.11888576651901417</v>
      </c>
      <c r="F726" s="2">
        <f t="shared" si="65"/>
        <v>-4.1088787078855764E-3</v>
      </c>
      <c r="G726" s="2">
        <f t="shared" si="63"/>
        <v>0.12299464522689975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6">
        <f>TITRES_STAT!D730</f>
        <v>6.6642999999999999</v>
      </c>
      <c r="C727" s="2">
        <f t="shared" si="66"/>
        <v>6.7307762715091055</v>
      </c>
      <c r="D727" s="2">
        <f t="shared" si="62"/>
        <v>6.599607078948587</v>
      </c>
      <c r="E727" s="2">
        <f t="shared" si="61"/>
        <v>0.13116919256051851</v>
      </c>
      <c r="F727" s="2">
        <f t="shared" si="65"/>
        <v>2.2946735545795242E-2</v>
      </c>
      <c r="G727" s="2">
        <f t="shared" si="63"/>
        <v>0.10822245701472327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6.6479999999999997</v>
      </c>
      <c r="C728" s="2">
        <f t="shared" si="66"/>
        <v>6.7330414605077049</v>
      </c>
      <c r="D728" s="2">
        <f t="shared" si="62"/>
        <v>6.6031917397672109</v>
      </c>
      <c r="E728" s="2">
        <f t="shared" si="61"/>
        <v>0.12984972074049406</v>
      </c>
      <c r="F728" s="2">
        <f t="shared" si="65"/>
        <v>4.4327332584735007E-2</v>
      </c>
      <c r="G728" s="2">
        <f t="shared" si="63"/>
        <v>8.5522388155759049E-2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6.6154999999999999</v>
      </c>
      <c r="C729" s="2">
        <f t="shared" si="66"/>
        <v>6.7387120050449809</v>
      </c>
      <c r="D729" s="2">
        <f t="shared" si="62"/>
        <v>6.6041034627474167</v>
      </c>
      <c r="E729" s="2">
        <f t="shared" si="61"/>
        <v>0.13460854229756425</v>
      </c>
      <c r="F729" s="2">
        <f t="shared" si="65"/>
        <v>6.2383574527300853E-2</v>
      </c>
      <c r="G729" s="2">
        <f t="shared" si="63"/>
        <v>7.2224967770263396E-2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6.6154999999999999</v>
      </c>
      <c r="C730" s="2">
        <f t="shared" si="66"/>
        <v>6.7210024658072909</v>
      </c>
      <c r="D730" s="2">
        <f t="shared" si="62"/>
        <v>6.6049476506920524</v>
      </c>
      <c r="E730" s="2">
        <f t="shared" si="61"/>
        <v>0.11605481511523852</v>
      </c>
      <c r="F730" s="2">
        <f t="shared" si="65"/>
        <v>7.3117822644888392E-2</v>
      </c>
      <c r="G730" s="2">
        <f t="shared" si="63"/>
        <v>4.2936992470350127E-2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6.4204999999999997</v>
      </c>
      <c r="C731" s="2">
        <f t="shared" si="66"/>
        <v>6.6997713172215541</v>
      </c>
      <c r="D731" s="2">
        <f t="shared" si="62"/>
        <v>6.5912848617519</v>
      </c>
      <c r="E731" s="2">
        <f t="shared" si="61"/>
        <v>0.10848645546965408</v>
      </c>
      <c r="F731" s="2">
        <f t="shared" si="65"/>
        <v>8.0191549209841534E-2</v>
      </c>
      <c r="G731" s="2">
        <f t="shared" si="63"/>
        <v>2.8294906259812541E-2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6.4286000000000003</v>
      </c>
      <c r="C732" s="2">
        <f t="shared" si="66"/>
        <v>6.6880526530336226</v>
      </c>
      <c r="D732" s="2">
        <f t="shared" si="62"/>
        <v>6.5792341312517593</v>
      </c>
      <c r="E732" s="2">
        <f t="shared" ref="E732:E795" si="67">C732-D732</f>
        <v>0.10881852178186335</v>
      </c>
      <c r="F732" s="2">
        <f t="shared" si="65"/>
        <v>8.5916943724245909E-2</v>
      </c>
      <c r="G732" s="2">
        <f t="shared" si="63"/>
        <v>2.2901578057617444E-2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6.4286000000000003</v>
      </c>
      <c r="C733" s="2">
        <f t="shared" si="66"/>
        <v>6.6781368602592188</v>
      </c>
      <c r="D733" s="2">
        <f t="shared" ref="D733:D796" si="68">$D$4*B733+(1-$D$4)*D732</f>
        <v>6.5680760474553335</v>
      </c>
      <c r="E733" s="2">
        <f t="shared" si="67"/>
        <v>0.11006081280388536</v>
      </c>
      <c r="F733" s="2">
        <f t="shared" si="65"/>
        <v>9.0745717540173798E-2</v>
      </c>
      <c r="G733" s="2">
        <f t="shared" si="63"/>
        <v>1.9315095263711557E-2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6.5911</v>
      </c>
      <c r="C734" s="2">
        <f t="shared" si="66"/>
        <v>6.650992727911647</v>
      </c>
      <c r="D734" s="2">
        <f t="shared" si="68"/>
        <v>6.5697815254216057</v>
      </c>
      <c r="E734" s="2">
        <f t="shared" si="67"/>
        <v>8.1211202490041323E-2</v>
      </c>
      <c r="F734" s="2">
        <f t="shared" si="65"/>
        <v>8.8838814530147303E-2</v>
      </c>
      <c r="G734" s="2">
        <f t="shared" si="63"/>
        <v>-7.6276120401059799E-3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6">
        <f>TITRES_STAT!D738</f>
        <v>6.5830000000000002</v>
      </c>
      <c r="C735" s="2">
        <f t="shared" si="66"/>
        <v>6.6455323082329318</v>
      </c>
      <c r="D735" s="2">
        <f t="shared" si="68"/>
        <v>6.5707606716866716</v>
      </c>
      <c r="E735" s="2">
        <f t="shared" si="67"/>
        <v>7.4771636546260289E-2</v>
      </c>
      <c r="F735" s="2">
        <f t="shared" si="65"/>
        <v>8.6025378933369909E-2</v>
      </c>
      <c r="G735" s="2">
        <f t="shared" si="63"/>
        <v>-1.1253742387109619E-2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6">
        <f>TITRES_STAT!D739</f>
        <v>6.5016999999999996</v>
      </c>
      <c r="C736" s="2">
        <f t="shared" si="66"/>
        <v>6.640911953120173</v>
      </c>
      <c r="D736" s="2">
        <f t="shared" si="68"/>
        <v>6.5656450663765478</v>
      </c>
      <c r="E736" s="2">
        <f t="shared" si="67"/>
        <v>7.526688674362525E-2</v>
      </c>
      <c r="F736" s="2">
        <f t="shared" si="65"/>
        <v>8.3873680495420988E-2</v>
      </c>
      <c r="G736" s="2">
        <f t="shared" si="63"/>
        <v>-8.6067937517957382E-3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6">
        <f>TITRES_STAT!D740</f>
        <v>6.3067000000000002</v>
      </c>
      <c r="C737" s="2">
        <f t="shared" si="66"/>
        <v>6.6445101141786083</v>
      </c>
      <c r="D737" s="2">
        <f t="shared" si="68"/>
        <v>6.546463950348655</v>
      </c>
      <c r="E737" s="2">
        <f t="shared" si="67"/>
        <v>9.8046163829953237E-2</v>
      </c>
      <c r="F737" s="2">
        <f t="shared" si="65"/>
        <v>8.6708177162327441E-2</v>
      </c>
      <c r="G737" s="2">
        <f t="shared" si="63"/>
        <v>1.1337986667625796E-2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6.1523000000000003</v>
      </c>
      <c r="C738" s="2">
        <f t="shared" si="66"/>
        <v>6.6450470196895912</v>
      </c>
      <c r="D738" s="2">
        <f t="shared" si="68"/>
        <v>6.5172666206931993</v>
      </c>
      <c r="E738" s="2">
        <f t="shared" si="67"/>
        <v>0.12778039899639193</v>
      </c>
      <c r="F738" s="2">
        <f t="shared" si="65"/>
        <v>9.4922621529140341E-2</v>
      </c>
      <c r="G738" s="2">
        <f t="shared" si="63"/>
        <v>3.2857777467251589E-2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6.3067000000000002</v>
      </c>
      <c r="C739" s="2">
        <f t="shared" si="66"/>
        <v>6.6405013243527309</v>
      </c>
      <c r="D739" s="2">
        <f t="shared" si="68"/>
        <v>6.5016690932344439</v>
      </c>
      <c r="E739" s="2">
        <f t="shared" si="67"/>
        <v>0.13883223111828702</v>
      </c>
      <c r="F739" s="2">
        <f t="shared" si="65"/>
        <v>0.10370454344696969</v>
      </c>
      <c r="G739" s="2">
        <f t="shared" si="63"/>
        <v>3.5127687671317326E-2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6.2904</v>
      </c>
      <c r="C740" s="2">
        <f t="shared" si="66"/>
        <v>6.6366549667600028</v>
      </c>
      <c r="D740" s="2">
        <f t="shared" si="68"/>
        <v>6.4860195307726327</v>
      </c>
      <c r="E740" s="2">
        <f t="shared" si="67"/>
        <v>0.15063543598737006</v>
      </c>
      <c r="F740" s="2">
        <f t="shared" si="65"/>
        <v>0.11309072195504977</v>
      </c>
      <c r="G740" s="2">
        <f t="shared" ref="G740:G803" si="69">E740-F740</f>
        <v>3.7544714032320292E-2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6.3067000000000002</v>
      </c>
      <c r="C741" s="2">
        <f t="shared" si="66"/>
        <v>6.6034003564892325</v>
      </c>
      <c r="D741" s="2">
        <f t="shared" si="68"/>
        <v>6.4727366025672524</v>
      </c>
      <c r="E741" s="2">
        <f t="shared" si="67"/>
        <v>0.13066375392198015</v>
      </c>
      <c r="F741" s="2">
        <f t="shared" ref="F741:F804" si="71">(E741*(2/(10)))+((1-(2/10))*F740)</f>
        <v>0.11660532834843584</v>
      </c>
      <c r="G741" s="2">
        <f t="shared" si="69"/>
        <v>1.4058425573544309E-2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6.1197999999999997</v>
      </c>
      <c r="C742" s="2">
        <f t="shared" si="66"/>
        <v>6.5765079939524282</v>
      </c>
      <c r="D742" s="2">
        <f t="shared" si="68"/>
        <v>6.4465931505252332</v>
      </c>
      <c r="E742" s="2">
        <f t="shared" si="67"/>
        <v>0.12991484342719506</v>
      </c>
      <c r="F742" s="2">
        <f t="shared" si="71"/>
        <v>0.11926723136418768</v>
      </c>
      <c r="G742" s="2">
        <f t="shared" si="69"/>
        <v>1.0647612063007378E-2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6.1197999999999997</v>
      </c>
      <c r="C743" s="2">
        <f t="shared" si="66"/>
        <v>6.5537529179597476</v>
      </c>
      <c r="D743" s="2">
        <f t="shared" si="68"/>
        <v>6.4223862504863272</v>
      </c>
      <c r="E743" s="2">
        <f t="shared" si="67"/>
        <v>0.13136666747342041</v>
      </c>
      <c r="F743" s="2">
        <f t="shared" si="71"/>
        <v>0.12168711858603423</v>
      </c>
      <c r="G743" s="2">
        <f t="shared" si="69"/>
        <v>9.6795488873861746E-3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5.9409999999999998</v>
      </c>
      <c r="C744" s="2">
        <f t="shared" si="66"/>
        <v>6.5594986228890173</v>
      </c>
      <c r="D744" s="2">
        <f t="shared" si="68"/>
        <v>6.3867280097095618</v>
      </c>
      <c r="E744" s="2">
        <f t="shared" si="67"/>
        <v>0.17277061317945552</v>
      </c>
      <c r="F744" s="2">
        <f t="shared" si="71"/>
        <v>0.1319038175047185</v>
      </c>
      <c r="G744" s="2">
        <f t="shared" si="69"/>
        <v>4.0866795674737028E-2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6.1116000000000001</v>
      </c>
      <c r="C745" s="2">
        <f t="shared" si="66"/>
        <v>6.5631142193676304</v>
      </c>
      <c r="D745" s="2">
        <f t="shared" si="68"/>
        <v>6.366348157138483</v>
      </c>
      <c r="E745" s="2">
        <f t="shared" si="67"/>
        <v>0.19676606222914739</v>
      </c>
      <c r="F745" s="2">
        <f t="shared" si="71"/>
        <v>0.14487626644960427</v>
      </c>
      <c r="G745" s="2">
        <f t="shared" si="69"/>
        <v>5.1889795779543113E-2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6.0141</v>
      </c>
      <c r="C746" s="2">
        <f t="shared" si="66"/>
        <v>6.5536658779264565</v>
      </c>
      <c r="D746" s="2">
        <f t="shared" si="68"/>
        <v>6.3402557010541507</v>
      </c>
      <c r="E746" s="2">
        <f t="shared" si="67"/>
        <v>0.21341017687230579</v>
      </c>
      <c r="F746" s="2">
        <f t="shared" si="71"/>
        <v>0.15858304853414459</v>
      </c>
      <c r="G746" s="2">
        <f t="shared" si="69"/>
        <v>5.4827128338161196E-2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5.9490999999999996</v>
      </c>
      <c r="C747" s="2">
        <f t="shared" si="66"/>
        <v>6.5156711274762324</v>
      </c>
      <c r="D747" s="2">
        <f t="shared" si="68"/>
        <v>6.3112812046797693</v>
      </c>
      <c r="E747" s="2">
        <f t="shared" si="67"/>
        <v>0.20438992279646317</v>
      </c>
      <c r="F747" s="2">
        <f t="shared" si="71"/>
        <v>0.16774442338660833</v>
      </c>
      <c r="G747" s="2">
        <f t="shared" si="69"/>
        <v>3.6645499409854843E-2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5.9734999999999996</v>
      </c>
      <c r="C748" s="2">
        <f t="shared" si="66"/>
        <v>6.459767877095274</v>
      </c>
      <c r="D748" s="2">
        <f t="shared" si="68"/>
        <v>6.28626037470349</v>
      </c>
      <c r="E748" s="2">
        <f t="shared" si="67"/>
        <v>0.17350750239178403</v>
      </c>
      <c r="F748" s="2">
        <f t="shared" si="71"/>
        <v>0.16889703918764348</v>
      </c>
      <c r="G748" s="2">
        <f t="shared" si="69"/>
        <v>4.6104632041405469E-3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5.9734999999999996</v>
      </c>
      <c r="C749" s="2">
        <f t="shared" si="66"/>
        <v>6.4362189729267705</v>
      </c>
      <c r="D749" s="2">
        <f t="shared" si="68"/>
        <v>6.2630929395402681</v>
      </c>
      <c r="E749" s="2">
        <f t="shared" si="67"/>
        <v>0.17312603338650234</v>
      </c>
      <c r="F749" s="2">
        <f t="shared" si="71"/>
        <v>0.16974283802741524</v>
      </c>
      <c r="G749" s="2">
        <f t="shared" si="69"/>
        <v>3.3831953590870989E-3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6">
        <f>TITRES_STAT!D753</f>
        <v>5.9734999999999996</v>
      </c>
      <c r="C750" s="2">
        <f t="shared" si="66"/>
        <v>6.4137852847841899</v>
      </c>
      <c r="D750" s="2">
        <f t="shared" si="68"/>
        <v>6.2416416106854333</v>
      </c>
      <c r="E750" s="2">
        <f t="shared" si="67"/>
        <v>0.17214367409875653</v>
      </c>
      <c r="F750" s="2">
        <f t="shared" si="71"/>
        <v>0.17022300524168352</v>
      </c>
      <c r="G750" s="2">
        <f t="shared" si="69"/>
        <v>1.9206688570730102E-3</v>
      </c>
      <c r="H750" s="2" t="str">
        <f t="shared" si="70"/>
        <v>Sell</v>
      </c>
    </row>
    <row r="751" spans="1:8" ht="13.5" x14ac:dyDescent="0.25">
      <c r="A751" s="3">
        <f>TITRES_STAT!B754</f>
        <v>43096</v>
      </c>
      <c r="B751" s="6">
        <f>TITRES_STAT!D754</f>
        <v>5.9734999999999996</v>
      </c>
      <c r="C751" s="2">
        <f t="shared" si="66"/>
        <v>6.3973106255866217</v>
      </c>
      <c r="D751" s="2">
        <f t="shared" si="68"/>
        <v>6.2217792691531786</v>
      </c>
      <c r="E751" s="2">
        <f t="shared" si="67"/>
        <v>0.17553135643344309</v>
      </c>
      <c r="F751" s="2">
        <f t="shared" si="71"/>
        <v>0.17128467548003543</v>
      </c>
      <c r="G751" s="2">
        <f t="shared" si="69"/>
        <v>4.2466809534076611E-3</v>
      </c>
      <c r="H751" s="2" t="str">
        <f t="shared" si="70"/>
        <v>Sell</v>
      </c>
    </row>
    <row r="752" spans="1:8" ht="13.5" x14ac:dyDescent="0.25">
      <c r="A752" s="3">
        <f>TITRES_STAT!B755</f>
        <v>43097</v>
      </c>
      <c r="B752" s="6">
        <f>TITRES_STAT!D755</f>
        <v>6.0953999999999997</v>
      </c>
      <c r="C752" s="2">
        <f t="shared" si="66"/>
        <v>6.3546166831886799</v>
      </c>
      <c r="D752" s="2">
        <f t="shared" si="68"/>
        <v>6.2124178418084988</v>
      </c>
      <c r="E752" s="2">
        <f t="shared" si="67"/>
        <v>0.14219884138018113</v>
      </c>
      <c r="F752" s="2">
        <f t="shared" si="71"/>
        <v>0.16546750866006457</v>
      </c>
      <c r="G752" s="2">
        <f t="shared" si="69"/>
        <v>-2.3268667279883443E-2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6.0547000000000004</v>
      </c>
      <c r="C753" s="2">
        <f t="shared" si="66"/>
        <v>6.3184910396211906</v>
      </c>
      <c r="D753" s="2">
        <f t="shared" si="68"/>
        <v>6.2007350387115734</v>
      </c>
      <c r="E753" s="2">
        <f t="shared" si="67"/>
        <v>0.11775600090961724</v>
      </c>
      <c r="F753" s="2">
        <f t="shared" si="71"/>
        <v>0.15592520710997509</v>
      </c>
      <c r="G753" s="2">
        <f t="shared" si="69"/>
        <v>-3.8169206200357852E-2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6.0953999999999997</v>
      </c>
      <c r="C754" s="2">
        <f t="shared" si="66"/>
        <v>6.260415495064084</v>
      </c>
      <c r="D754" s="2">
        <f t="shared" si="68"/>
        <v>6.1929324432514568</v>
      </c>
      <c r="E754" s="2">
        <f t="shared" si="67"/>
        <v>6.7483051812627259E-2</v>
      </c>
      <c r="F754" s="2">
        <f t="shared" si="71"/>
        <v>0.13823677605050552</v>
      </c>
      <c r="G754" s="2">
        <f t="shared" si="69"/>
        <v>-7.0753724237878263E-2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5.8921999999999999</v>
      </c>
      <c r="C755" s="2">
        <f t="shared" si="66"/>
        <v>6.2375208035157632</v>
      </c>
      <c r="D755" s="2">
        <f t="shared" si="68"/>
        <v>6.1706559659735714</v>
      </c>
      <c r="E755" s="2">
        <f t="shared" si="67"/>
        <v>6.6864837542191857E-2</v>
      </c>
      <c r="F755" s="2">
        <f t="shared" si="71"/>
        <v>0.12396238834884279</v>
      </c>
      <c r="G755" s="2">
        <f t="shared" si="69"/>
        <v>-5.7097550806650937E-2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6.0141</v>
      </c>
      <c r="C756" s="2">
        <f t="shared" si="66"/>
        <v>6.2031483722056455</v>
      </c>
      <c r="D756" s="2">
        <f t="shared" si="68"/>
        <v>6.1590592277533069</v>
      </c>
      <c r="E756" s="2">
        <f t="shared" si="67"/>
        <v>4.408914445233858E-2</v>
      </c>
      <c r="F756" s="2">
        <f t="shared" si="71"/>
        <v>0.10798773956954195</v>
      </c>
      <c r="G756" s="2">
        <f t="shared" si="69"/>
        <v>-6.3898595117203374E-2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6.1928999999999998</v>
      </c>
      <c r="C757" s="2">
        <f t="shared" si="66"/>
        <v>6.1640640072509303</v>
      </c>
      <c r="D757" s="2">
        <f t="shared" si="68"/>
        <v>6.161565951623432</v>
      </c>
      <c r="E757" s="2">
        <f t="shared" si="67"/>
        <v>2.4980556274982746E-3</v>
      </c>
      <c r="F757" s="2">
        <f t="shared" si="71"/>
        <v>8.6889802781133216E-2</v>
      </c>
      <c r="G757" s="2">
        <f t="shared" si="69"/>
        <v>-8.4391747153634941E-2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6.2986000000000004</v>
      </c>
      <c r="C758" s="2">
        <f t="shared" si="66"/>
        <v>6.1347464676738639</v>
      </c>
      <c r="D758" s="2">
        <f t="shared" si="68"/>
        <v>6.1717166218735482</v>
      </c>
      <c r="E758" s="2">
        <f t="shared" si="67"/>
        <v>-3.6970154199684302E-2</v>
      </c>
      <c r="F758" s="2">
        <f t="shared" si="71"/>
        <v>6.2117811384969711E-2</v>
      </c>
      <c r="G758" s="2">
        <f t="shared" si="69"/>
        <v>-9.908796558465402E-2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6.2904</v>
      </c>
      <c r="C759" s="2">
        <f t="shared" si="66"/>
        <v>6.1099393188009614</v>
      </c>
      <c r="D759" s="2">
        <f t="shared" si="68"/>
        <v>6.1805079832162484</v>
      </c>
      <c r="E759" s="2">
        <f t="shared" si="67"/>
        <v>-7.0568664415286975E-2</v>
      </c>
      <c r="F759" s="2">
        <f t="shared" si="71"/>
        <v>3.5580516224918375E-2</v>
      </c>
      <c r="G759" s="2">
        <f t="shared" si="69"/>
        <v>-0.10614918064020534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6.1035000000000004</v>
      </c>
      <c r="C760" s="2">
        <f t="shared" si="66"/>
        <v>6.0889486543700446</v>
      </c>
      <c r="D760" s="2">
        <f t="shared" si="68"/>
        <v>6.1748036881631929</v>
      </c>
      <c r="E760" s="2">
        <f t="shared" si="67"/>
        <v>-8.5855033793148294E-2</v>
      </c>
      <c r="F760" s="2">
        <f t="shared" si="71"/>
        <v>1.1293406221305043E-2</v>
      </c>
      <c r="G760" s="2">
        <f t="shared" si="69"/>
        <v>-9.714844001445333E-2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6.2335000000000003</v>
      </c>
      <c r="C761" s="2">
        <f t="shared" si="66"/>
        <v>6.0711873229285001</v>
      </c>
      <c r="D761" s="2">
        <f t="shared" si="68"/>
        <v>6.1791515631140674</v>
      </c>
      <c r="E761" s="2">
        <f t="shared" si="67"/>
        <v>-0.10796424018556738</v>
      </c>
      <c r="F761" s="2">
        <f t="shared" si="71"/>
        <v>-1.2558123060069442E-2</v>
      </c>
      <c r="G761" s="2">
        <f t="shared" si="69"/>
        <v>-9.5406117125497944E-2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6.0465999999999998</v>
      </c>
      <c r="C762" s="2">
        <f t="shared" si="66"/>
        <v>6.0749123501702691</v>
      </c>
      <c r="D762" s="2">
        <f t="shared" si="68"/>
        <v>6.1693329288093217</v>
      </c>
      <c r="E762" s="2">
        <f t="shared" si="67"/>
        <v>-9.4420578639052621E-2</v>
      </c>
      <c r="F762" s="2">
        <f t="shared" si="71"/>
        <v>-2.8930614175866079E-2</v>
      </c>
      <c r="G762" s="2">
        <f t="shared" si="69"/>
        <v>-6.5489964463186542E-2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5.9734999999999996</v>
      </c>
      <c r="C763" s="2">
        <f t="shared" si="66"/>
        <v>6.0718027578363811</v>
      </c>
      <c r="D763" s="2">
        <f t="shared" si="68"/>
        <v>6.1548267859345573</v>
      </c>
      <c r="E763" s="2">
        <f t="shared" si="67"/>
        <v>-8.3024028098176217E-2</v>
      </c>
      <c r="F763" s="2">
        <f t="shared" si="71"/>
        <v>-3.9749296960328112E-2</v>
      </c>
      <c r="G763" s="2">
        <f t="shared" si="69"/>
        <v>-4.3274731137848105E-2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6">
        <f>TITRES_STAT!D767</f>
        <v>5.9490999999999996</v>
      </c>
      <c r="C764" s="2">
        <f t="shared" si="66"/>
        <v>6.07543310278463</v>
      </c>
      <c r="D764" s="2">
        <f t="shared" si="68"/>
        <v>6.1395877647542196</v>
      </c>
      <c r="E764" s="2">
        <f t="shared" si="67"/>
        <v>-6.4154661969589633E-2</v>
      </c>
      <c r="F764" s="2">
        <f t="shared" si="71"/>
        <v>-4.4630369962180422E-2</v>
      </c>
      <c r="G764" s="2">
        <f t="shared" si="69"/>
        <v>-1.9524292007409211E-2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6">
        <f>TITRES_STAT!D768</f>
        <v>5.9734999999999996</v>
      </c>
      <c r="C765" s="2">
        <f t="shared" si="66"/>
        <v>6.0472433946639175</v>
      </c>
      <c r="D765" s="2">
        <f t="shared" si="68"/>
        <v>6.1272849673650178</v>
      </c>
      <c r="E765" s="2">
        <f t="shared" si="67"/>
        <v>-8.004157270110035E-2</v>
      </c>
      <c r="F765" s="2">
        <f t="shared" si="71"/>
        <v>-5.171261050996441E-2</v>
      </c>
      <c r="G765" s="2">
        <f t="shared" si="69"/>
        <v>-2.832896219113594E-2</v>
      </c>
      <c r="H765" s="2" t="str">
        <f t="shared" si="70"/>
        <v>Hold</v>
      </c>
    </row>
    <row r="766" spans="1:8" ht="13.5" x14ac:dyDescent="0.25">
      <c r="A766" s="3">
        <f>TITRES_STAT!B769</f>
        <v>43118</v>
      </c>
      <c r="B766" s="6">
        <f>TITRES_STAT!D769</f>
        <v>6.1604000000000001</v>
      </c>
      <c r="C766" s="2">
        <f t="shared" si="66"/>
        <v>6.0421444108694686</v>
      </c>
      <c r="D766" s="2">
        <f t="shared" si="68"/>
        <v>6.1297379327453871</v>
      </c>
      <c r="E766" s="2">
        <f t="shared" si="67"/>
        <v>-8.7593521875918512E-2</v>
      </c>
      <c r="F766" s="2">
        <f t="shared" si="71"/>
        <v>-5.888879278315523E-2</v>
      </c>
      <c r="G766" s="2">
        <f t="shared" si="69"/>
        <v>-2.8704729092763281E-2</v>
      </c>
      <c r="H766" s="2" t="str">
        <f t="shared" si="70"/>
        <v>Hold</v>
      </c>
    </row>
    <row r="767" spans="1:8" ht="13.5" x14ac:dyDescent="0.25">
      <c r="A767" s="3">
        <f>TITRES_STAT!B770</f>
        <v>43119</v>
      </c>
      <c r="B767" s="6">
        <f>TITRES_STAT!D770</f>
        <v>6.0953999999999997</v>
      </c>
      <c r="C767" s="2">
        <f t="shared" si="66"/>
        <v>6.0653375784280117</v>
      </c>
      <c r="D767" s="2">
        <f t="shared" si="68"/>
        <v>6.1271943821716555</v>
      </c>
      <c r="E767" s="2">
        <f t="shared" si="67"/>
        <v>-6.1856803743643773E-2</v>
      </c>
      <c r="F767" s="2">
        <f t="shared" si="71"/>
        <v>-5.9482394975252942E-2</v>
      </c>
      <c r="G767" s="2">
        <f t="shared" si="69"/>
        <v>-2.3744087683908316E-3</v>
      </c>
      <c r="H767" s="2" t="str">
        <f t="shared" si="70"/>
        <v>Hold</v>
      </c>
    </row>
    <row r="768" spans="1:8" ht="13.5" x14ac:dyDescent="0.25">
      <c r="A768" s="3">
        <f>TITRES_STAT!B771</f>
        <v>43122</v>
      </c>
      <c r="B768" s="6">
        <f>TITRES_STAT!D771</f>
        <v>6.4204999999999997</v>
      </c>
      <c r="C768" s="2">
        <f t="shared" si="66"/>
        <v>6.1012241048237019</v>
      </c>
      <c r="D768" s="2">
        <f t="shared" si="68"/>
        <v>6.1489207242330144</v>
      </c>
      <c r="E768" s="2">
        <f t="shared" si="67"/>
        <v>-4.7696619409312468E-2</v>
      </c>
      <c r="F768" s="2">
        <f t="shared" si="71"/>
        <v>-5.7125239862064851E-2</v>
      </c>
      <c r="G768" s="2">
        <f t="shared" si="69"/>
        <v>9.4286204527523829E-3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6.2335000000000003</v>
      </c>
      <c r="C769" s="2">
        <f t="shared" si="66"/>
        <v>6.1303280886969791</v>
      </c>
      <c r="D769" s="2">
        <f t="shared" si="68"/>
        <v>6.1551858557713093</v>
      </c>
      <c r="E769" s="2">
        <f t="shared" si="67"/>
        <v>-2.4857767074330184E-2</v>
      </c>
      <c r="F769" s="2">
        <f t="shared" si="71"/>
        <v>-5.0671745304517915E-2</v>
      </c>
      <c r="G769" s="2">
        <f t="shared" si="69"/>
        <v>2.5813978230187731E-2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6.2823000000000002</v>
      </c>
      <c r="C770" s="2">
        <f t="shared" si="66"/>
        <v>6.1262006904359056</v>
      </c>
      <c r="D770" s="2">
        <f t="shared" si="68"/>
        <v>6.1646017183067681</v>
      </c>
      <c r="E770" s="2">
        <f t="shared" si="67"/>
        <v>-3.8401027870862414E-2</v>
      </c>
      <c r="F770" s="2">
        <f t="shared" si="71"/>
        <v>-4.8217601817786816E-2</v>
      </c>
      <c r="G770" s="2">
        <f t="shared" si="69"/>
        <v>9.816573946924402E-3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6.266</v>
      </c>
      <c r="C771" s="2">
        <f t="shared" si="66"/>
        <v>6.1427082765226899</v>
      </c>
      <c r="D771" s="2">
        <f t="shared" si="68"/>
        <v>6.1721127021358964</v>
      </c>
      <c r="E771" s="2">
        <f t="shared" si="67"/>
        <v>-2.9404425613206442E-2</v>
      </c>
      <c r="F771" s="2">
        <f t="shared" si="71"/>
        <v>-4.4454966576870744E-2</v>
      </c>
      <c r="G771" s="2">
        <f t="shared" si="69"/>
        <v>1.5050540963664302E-2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6.0791000000000004</v>
      </c>
      <c r="C772" s="2">
        <f t="shared" si="66"/>
        <v>6.1279223878268914</v>
      </c>
      <c r="D772" s="2">
        <f t="shared" si="68"/>
        <v>6.1652228723480524</v>
      </c>
      <c r="E772" s="2">
        <f t="shared" si="67"/>
        <v>-3.7300484521161081E-2</v>
      </c>
      <c r="F772" s="2">
        <f t="shared" si="71"/>
        <v>-4.302407016572881E-2</v>
      </c>
      <c r="G772" s="2">
        <f t="shared" si="69"/>
        <v>5.7235856445677288E-3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6.1765999999999996</v>
      </c>
      <c r="C773" s="2">
        <f t="shared" si="66"/>
        <v>6.1041650973919843</v>
      </c>
      <c r="D773" s="2">
        <f t="shared" si="68"/>
        <v>6.166065622544493</v>
      </c>
      <c r="E773" s="2">
        <f t="shared" si="67"/>
        <v>-6.1900525152508656E-2</v>
      </c>
      <c r="F773" s="2">
        <f t="shared" si="71"/>
        <v>-4.6799361163084779E-2</v>
      </c>
      <c r="G773" s="2">
        <f t="shared" si="69"/>
        <v>-1.5101163989423877E-2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6.1765999999999996</v>
      </c>
      <c r="C774" s="2">
        <f t="shared" si="66"/>
        <v>6.0803089285624488</v>
      </c>
      <c r="D774" s="2">
        <f t="shared" si="68"/>
        <v>6.1668459468004562</v>
      </c>
      <c r="E774" s="2">
        <f t="shared" si="67"/>
        <v>-8.6537018238007413E-2</v>
      </c>
      <c r="F774" s="2">
        <f t="shared" si="71"/>
        <v>-5.4746892578069306E-2</v>
      </c>
      <c r="G774" s="2">
        <f t="shared" si="69"/>
        <v>-3.1790125659938107E-2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6">
        <f>TITRES_STAT!D778</f>
        <v>6.0304000000000002</v>
      </c>
      <c r="C775" s="2">
        <f t="shared" si="66"/>
        <v>6.0638767857066878</v>
      </c>
      <c r="D775" s="2">
        <f t="shared" si="68"/>
        <v>6.1567388396300515</v>
      </c>
      <c r="E775" s="2">
        <f t="shared" si="67"/>
        <v>-9.2862053923363774E-2</v>
      </c>
      <c r="F775" s="2">
        <f t="shared" si="71"/>
        <v>-6.2369924847128201E-2</v>
      </c>
      <c r="G775" s="2">
        <f t="shared" si="69"/>
        <v>-3.0492129076235573E-2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6">
        <f>TITRES_STAT!D779</f>
        <v>6.1684999999999999</v>
      </c>
      <c r="C776" s="2">
        <f t="shared" si="66"/>
        <v>6.0787265109825821</v>
      </c>
      <c r="D776" s="2">
        <f t="shared" si="68"/>
        <v>6.1576100366944928</v>
      </c>
      <c r="E776" s="2">
        <f t="shared" si="67"/>
        <v>-7.8883525711910707E-2</v>
      </c>
      <c r="F776" s="2">
        <f t="shared" si="71"/>
        <v>-6.5672645020084713E-2</v>
      </c>
      <c r="G776" s="2">
        <f t="shared" si="69"/>
        <v>-1.3210880691825994E-2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6">
        <f>TITRES_STAT!D780</f>
        <v>6.2497999999999996</v>
      </c>
      <c r="C777" s="2">
        <f t="shared" si="66"/>
        <v>6.0812916631391083</v>
      </c>
      <c r="D777" s="2">
        <f t="shared" si="68"/>
        <v>6.164438922865271</v>
      </c>
      <c r="E777" s="2">
        <f t="shared" si="67"/>
        <v>-8.3147259726162659E-2</v>
      </c>
      <c r="F777" s="2">
        <f t="shared" si="71"/>
        <v>-6.9167567961300302E-2</v>
      </c>
      <c r="G777" s="2">
        <f t="shared" si="69"/>
        <v>-1.3979691764862356E-2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6">
        <f>TITRES_STAT!D781</f>
        <v>6.2172999999999998</v>
      </c>
      <c r="C778" s="2">
        <f t="shared" si="66"/>
        <v>6.133477561117707</v>
      </c>
      <c r="D778" s="2">
        <f t="shared" si="68"/>
        <v>6.1683545582085841</v>
      </c>
      <c r="E778" s="2">
        <f t="shared" si="67"/>
        <v>-3.4876997090877104E-2</v>
      </c>
      <c r="F778" s="2">
        <f t="shared" si="71"/>
        <v>-6.2309453787215668E-2</v>
      </c>
      <c r="G778" s="2">
        <f t="shared" si="69"/>
        <v>2.7432456696338564E-2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6.0141</v>
      </c>
      <c r="C779" s="2">
        <f t="shared" si="66"/>
        <v>6.1488656286380596</v>
      </c>
      <c r="D779" s="2">
        <f t="shared" si="68"/>
        <v>6.1569282946375781</v>
      </c>
      <c r="E779" s="2">
        <f t="shared" si="67"/>
        <v>-8.0626659995184369E-3</v>
      </c>
      <c r="F779" s="2">
        <f t="shared" si="71"/>
        <v>-5.1460096229676226E-2</v>
      </c>
      <c r="G779" s="2">
        <f t="shared" si="69"/>
        <v>4.3397430230157789E-2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6">
        <f>TITRES_STAT!D783</f>
        <v>6.1035000000000004</v>
      </c>
      <c r="C780" s="2">
        <f t="shared" si="66"/>
        <v>6.1693939934629736</v>
      </c>
      <c r="D780" s="2">
        <f t="shared" si="68"/>
        <v>6.1529706431829423</v>
      </c>
      <c r="E780" s="2">
        <f t="shared" si="67"/>
        <v>1.6423350280031279E-2</v>
      </c>
      <c r="F780" s="2">
        <f t="shared" si="71"/>
        <v>-3.7883406927734724E-2</v>
      </c>
      <c r="G780" s="2">
        <f t="shared" si="69"/>
        <v>5.4306757207766003E-2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6.0547000000000004</v>
      </c>
      <c r="C781" s="2">
        <f t="shared" si="66"/>
        <v>6.184256456007132</v>
      </c>
      <c r="D781" s="2">
        <f t="shared" si="68"/>
        <v>6.1456913362805023</v>
      </c>
      <c r="E781" s="2">
        <f t="shared" si="67"/>
        <v>3.8565119726629682E-2</v>
      </c>
      <c r="F781" s="2">
        <f t="shared" si="71"/>
        <v>-2.2593701596861845E-2</v>
      </c>
      <c r="G781" s="2">
        <f t="shared" si="69"/>
        <v>6.1158821323491527E-2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6.0141</v>
      </c>
      <c r="C782" s="2">
        <f t="shared" si="66"/>
        <v>6.1680785396983424</v>
      </c>
      <c r="D782" s="2">
        <f t="shared" si="68"/>
        <v>6.1359438298893538</v>
      </c>
      <c r="E782" s="2">
        <f t="shared" si="67"/>
        <v>3.2134709808988582E-2</v>
      </c>
      <c r="F782" s="2">
        <f t="shared" si="71"/>
        <v>-1.164801931569176E-2</v>
      </c>
      <c r="G782" s="2">
        <f t="shared" si="69"/>
        <v>4.3782729124680342E-2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6.0629</v>
      </c>
      <c r="C783" s="2">
        <f t="shared" ref="C783:C846" si="72">$C$4*B773+C782*(1-$C$4)</f>
        <v>6.1693895335909046</v>
      </c>
      <c r="D783" s="2">
        <f t="shared" si="68"/>
        <v>6.1305331758234756</v>
      </c>
      <c r="E783" s="2">
        <f t="shared" si="67"/>
        <v>3.8856357767429017E-2</v>
      </c>
      <c r="F783" s="2">
        <f t="shared" si="71"/>
        <v>-1.5471438990676042E-3</v>
      </c>
      <c r="G783" s="2">
        <f t="shared" si="69"/>
        <v>4.0403501666496623E-2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5.9328000000000003</v>
      </c>
      <c r="C784" s="2">
        <f t="shared" si="72"/>
        <v>6.1704988361153807</v>
      </c>
      <c r="D784" s="2">
        <f t="shared" si="68"/>
        <v>6.1158862739106254</v>
      </c>
      <c r="E784" s="2">
        <f t="shared" si="67"/>
        <v>5.4612562204755299E-2</v>
      </c>
      <c r="F784" s="2">
        <f t="shared" si="71"/>
        <v>9.6847973216969765E-3</v>
      </c>
      <c r="G784" s="2">
        <f t="shared" si="69"/>
        <v>4.4927764883058323E-2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6.0465999999999998</v>
      </c>
      <c r="C785" s="2">
        <f t="shared" si="72"/>
        <v>6.1489451690207071</v>
      </c>
      <c r="D785" s="2">
        <f t="shared" si="68"/>
        <v>6.1107539573246532</v>
      </c>
      <c r="E785" s="2">
        <f t="shared" si="67"/>
        <v>3.8191211696053884E-2</v>
      </c>
      <c r="F785" s="2">
        <f t="shared" si="71"/>
        <v>1.5386080196568359E-2</v>
      </c>
      <c r="G785" s="2">
        <f t="shared" si="69"/>
        <v>2.2805131499485525E-2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5.8921999999999999</v>
      </c>
      <c r="C786" s="2">
        <f t="shared" si="72"/>
        <v>6.1519536045559828</v>
      </c>
      <c r="D786" s="2">
        <f t="shared" si="68"/>
        <v>6.0945647753006051</v>
      </c>
      <c r="E786" s="2">
        <f t="shared" si="67"/>
        <v>5.7388829255377694E-2</v>
      </c>
      <c r="F786" s="2">
        <f t="shared" si="71"/>
        <v>2.3786630008330228E-2</v>
      </c>
      <c r="G786" s="2">
        <f t="shared" si="69"/>
        <v>3.3602199247047465E-2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6.0953999999999997</v>
      </c>
      <c r="C787" s="2">
        <f t="shared" si="72"/>
        <v>6.1670068961627544</v>
      </c>
      <c r="D787" s="2">
        <f t="shared" si="68"/>
        <v>6.0946266437968566</v>
      </c>
      <c r="E787" s="2">
        <f t="shared" si="67"/>
        <v>7.2380252365897846E-2</v>
      </c>
      <c r="F787" s="2">
        <f t="shared" si="71"/>
        <v>3.3505354479843749E-2</v>
      </c>
      <c r="G787" s="2">
        <f t="shared" si="69"/>
        <v>3.8874897886054097E-2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6.0953999999999997</v>
      </c>
      <c r="C788" s="2">
        <f t="shared" si="72"/>
        <v>6.1747442967530999</v>
      </c>
      <c r="D788" s="2">
        <f t="shared" si="68"/>
        <v>6.0946839294415343</v>
      </c>
      <c r="E788" s="2">
        <f t="shared" si="67"/>
        <v>8.0060367311565628E-2</v>
      </c>
      <c r="F788" s="2">
        <f t="shared" si="71"/>
        <v>4.2816357046188129E-2</v>
      </c>
      <c r="G788" s="2">
        <f t="shared" si="69"/>
        <v>3.7244010265377499E-2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6.0953999999999997</v>
      </c>
      <c r="C789" s="2">
        <f t="shared" si="72"/>
        <v>6.1500297895603158</v>
      </c>
      <c r="D789" s="2">
        <f t="shared" si="68"/>
        <v>6.0947369717051245</v>
      </c>
      <c r="E789" s="2">
        <f t="shared" si="67"/>
        <v>5.5292817855191245E-2</v>
      </c>
      <c r="F789" s="2">
        <f t="shared" si="71"/>
        <v>4.5311649207988754E-2</v>
      </c>
      <c r="G789" s="2">
        <f t="shared" si="69"/>
        <v>9.9811686472024916E-3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6.1360000000000001</v>
      </c>
      <c r="C790" s="2">
        <f t="shared" si="72"/>
        <v>6.1428713603971898</v>
      </c>
      <c r="D790" s="2">
        <f t="shared" si="68"/>
        <v>6.0977934923195596</v>
      </c>
      <c r="E790" s="2">
        <f t="shared" si="67"/>
        <v>4.5077868077630256E-2</v>
      </c>
      <c r="F790" s="2">
        <f t="shared" si="71"/>
        <v>4.5264892981917056E-2</v>
      </c>
      <c r="G790" s="2">
        <f t="shared" si="69"/>
        <v>-1.8702490428679913E-4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6">
        <f>TITRES_STAT!D794</f>
        <v>6.5016999999999996</v>
      </c>
      <c r="C791" s="2">
        <f t="shared" si="72"/>
        <v>6.1293065357206986</v>
      </c>
      <c r="D791" s="2">
        <f t="shared" si="68"/>
        <v>6.1277124928884819</v>
      </c>
      <c r="E791" s="2">
        <f t="shared" si="67"/>
        <v>1.5940428322167577E-3</v>
      </c>
      <c r="F791" s="2">
        <f t="shared" si="71"/>
        <v>3.6530722951976999E-2</v>
      </c>
      <c r="G791" s="2">
        <f t="shared" si="69"/>
        <v>-3.4936680119760241E-2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6.5260999999999996</v>
      </c>
      <c r="C792" s="2">
        <f t="shared" si="72"/>
        <v>6.1115824533021295</v>
      </c>
      <c r="D792" s="2">
        <f t="shared" si="68"/>
        <v>6.157222678600446</v>
      </c>
      <c r="E792" s="2">
        <f t="shared" si="67"/>
        <v>-4.5640225298316572E-2</v>
      </c>
      <c r="F792" s="2">
        <f t="shared" si="71"/>
        <v>2.0096533301918282E-2</v>
      </c>
      <c r="G792" s="2">
        <f t="shared" si="69"/>
        <v>-6.5736758600234854E-2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6.6398999999999999</v>
      </c>
      <c r="C793" s="2">
        <f t="shared" si="72"/>
        <v>6.1040928451018024</v>
      </c>
      <c r="D793" s="2">
        <f t="shared" si="68"/>
        <v>6.1929765542596718</v>
      </c>
      <c r="E793" s="2">
        <f t="shared" si="67"/>
        <v>-8.8883709157869362E-2</v>
      </c>
      <c r="F793" s="2">
        <f t="shared" si="71"/>
        <v>-1.6995151900392469E-3</v>
      </c>
      <c r="G793" s="2">
        <f t="shared" si="69"/>
        <v>-8.7184193967830115E-2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6.6723999999999997</v>
      </c>
      <c r="C794" s="2">
        <f t="shared" si="72"/>
        <v>6.0777400997015256</v>
      </c>
      <c r="D794" s="2">
        <f t="shared" si="68"/>
        <v>6.2284894020922881</v>
      </c>
      <c r="E794" s="2">
        <f t="shared" si="67"/>
        <v>-0.15074930239076245</v>
      </c>
      <c r="F794" s="2">
        <f t="shared" si="71"/>
        <v>-3.1509472630183888E-2</v>
      </c>
      <c r="G794" s="2">
        <f t="shared" si="69"/>
        <v>-0.11923982976057856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6.6886999999999999</v>
      </c>
      <c r="C795" s="2">
        <f t="shared" si="72"/>
        <v>6.0729493151320604</v>
      </c>
      <c r="D795" s="2">
        <f t="shared" si="68"/>
        <v>6.2625790760113773</v>
      </c>
      <c r="E795" s="2">
        <f t="shared" si="67"/>
        <v>-0.18962976087931693</v>
      </c>
      <c r="F795" s="2">
        <f t="shared" si="71"/>
        <v>-6.3133530280010508E-2</v>
      </c>
      <c r="G795" s="2">
        <f t="shared" si="69"/>
        <v>-0.12649623059930643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6.8837000000000002</v>
      </c>
      <c r="C796" s="2">
        <f t="shared" si="72"/>
        <v>6.0451417281886659</v>
      </c>
      <c r="D796" s="2">
        <f t="shared" si="68"/>
        <v>6.3085880333438675</v>
      </c>
      <c r="E796" s="2">
        <f t="shared" ref="E796:E859" si="73">C796-D796</f>
        <v>-0.26344630515520162</v>
      </c>
      <c r="F796" s="2">
        <f t="shared" si="71"/>
        <v>-0.10319608525504873</v>
      </c>
      <c r="G796" s="2">
        <f t="shared" si="69"/>
        <v>-0.1602502199001529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7.2981999999999996</v>
      </c>
      <c r="C797" s="2">
        <f t="shared" si="72"/>
        <v>6.0528737700057942</v>
      </c>
      <c r="D797" s="2">
        <f t="shared" ref="D797:D860" si="74">$D$4*B797+(1-$D$4)*D796</f>
        <v>6.3818926234665438</v>
      </c>
      <c r="E797" s="2">
        <f t="shared" si="73"/>
        <v>-0.32901885346074966</v>
      </c>
      <c r="F797" s="2">
        <f t="shared" si="71"/>
        <v>-0.14836063889618892</v>
      </c>
      <c r="G797" s="2">
        <f t="shared" si="69"/>
        <v>-0.18065821456456074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7.0705999999999998</v>
      </c>
      <c r="C798" s="2">
        <f t="shared" si="72"/>
        <v>6.0594162669279799</v>
      </c>
      <c r="D798" s="2">
        <f t="shared" si="74"/>
        <v>6.4329079846912443</v>
      </c>
      <c r="E798" s="2">
        <f t="shared" si="73"/>
        <v>-0.3734917177632644</v>
      </c>
      <c r="F798" s="2">
        <f t="shared" si="71"/>
        <v>-0.19338685466960404</v>
      </c>
      <c r="G798" s="2">
        <f t="shared" si="69"/>
        <v>-0.18010486309366036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6.8593000000000002</v>
      </c>
      <c r="C799" s="2">
        <f t="shared" si="72"/>
        <v>6.0649522258621369</v>
      </c>
      <c r="D799" s="2">
        <f t="shared" si="74"/>
        <v>6.4644925784178184</v>
      </c>
      <c r="E799" s="2">
        <f t="shared" si="73"/>
        <v>-0.39954035255568154</v>
      </c>
      <c r="F799" s="2">
        <f t="shared" si="71"/>
        <v>-0.23461755424681957</v>
      </c>
      <c r="G799" s="2">
        <f t="shared" si="69"/>
        <v>-0.16492279830886197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6.8186999999999998</v>
      </c>
      <c r="C800" s="2">
        <f t="shared" si="72"/>
        <v>6.0758826526525773</v>
      </c>
      <c r="D800" s="2">
        <f t="shared" si="74"/>
        <v>6.4907301652016836</v>
      </c>
      <c r="E800" s="2">
        <f t="shared" si="73"/>
        <v>-0.41484751254910623</v>
      </c>
      <c r="F800" s="2">
        <f t="shared" si="71"/>
        <v>-0.27066354590727693</v>
      </c>
      <c r="G800" s="2">
        <f t="shared" si="69"/>
        <v>-0.14418396664182931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6.8674999999999997</v>
      </c>
      <c r="C801" s="2">
        <f t="shared" si="72"/>
        <v>6.1413930137829498</v>
      </c>
      <c r="D801" s="2">
        <f t="shared" si="74"/>
        <v>6.5186390418534108</v>
      </c>
      <c r="E801" s="2">
        <f t="shared" si="73"/>
        <v>-0.37724602807046104</v>
      </c>
      <c r="F801" s="2">
        <f t="shared" si="71"/>
        <v>-0.29198004233991376</v>
      </c>
      <c r="G801" s="2">
        <f t="shared" si="69"/>
        <v>-8.5265985730547278E-2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6.8268000000000004</v>
      </c>
      <c r="C802" s="2">
        <f t="shared" si="72"/>
        <v>6.2005787039701881</v>
      </c>
      <c r="D802" s="2">
        <f t="shared" si="74"/>
        <v>6.5414657794938993</v>
      </c>
      <c r="E802" s="2">
        <f t="shared" si="73"/>
        <v>-0.34088707552371122</v>
      </c>
      <c r="F802" s="2">
        <f t="shared" si="71"/>
        <v>-0.30176144897667329</v>
      </c>
      <c r="G802" s="2">
        <f t="shared" si="69"/>
        <v>-3.9125626547037939E-2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7.0137</v>
      </c>
      <c r="C803" s="2">
        <f t="shared" si="72"/>
        <v>6.2681665956670818</v>
      </c>
      <c r="D803" s="2">
        <f t="shared" si="74"/>
        <v>6.5764460921239811</v>
      </c>
      <c r="E803" s="2">
        <f t="shared" si="73"/>
        <v>-0.30827949645689934</v>
      </c>
      <c r="F803" s="2">
        <f t="shared" si="71"/>
        <v>-0.30306505847271853</v>
      </c>
      <c r="G803" s="2">
        <f t="shared" si="69"/>
        <v>-5.2144379841808086E-3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7.0056000000000003</v>
      </c>
      <c r="C804" s="2">
        <f t="shared" si="72"/>
        <v>6.3303563501798381</v>
      </c>
      <c r="D804" s="2">
        <f t="shared" si="74"/>
        <v>6.6082352704851672</v>
      </c>
      <c r="E804" s="2">
        <f t="shared" si="73"/>
        <v>-0.27787892030532912</v>
      </c>
      <c r="F804" s="2">
        <f t="shared" si="71"/>
        <v>-0.29802783083924067</v>
      </c>
      <c r="G804" s="2">
        <f t="shared" ref="G804:G867" si="75">E804-F804</f>
        <v>2.0148910533911546E-2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6">
        <f>TITRES_STAT!D808</f>
        <v>6.9974999999999996</v>
      </c>
      <c r="C805" s="2">
        <f t="shared" si="72"/>
        <v>6.3854861424598628</v>
      </c>
      <c r="D805" s="2">
        <f t="shared" si="74"/>
        <v>6.6370696948936736</v>
      </c>
      <c r="E805" s="2">
        <f t="shared" si="73"/>
        <v>-0.25158355243381081</v>
      </c>
      <c r="F805" s="2">
        <f t="shared" ref="F805:F868" si="77">(E805*(2/(10)))+((1-(2/10))*F804)</f>
        <v>-0.28873897515815472</v>
      </c>
      <c r="G805" s="2">
        <f t="shared" si="75"/>
        <v>3.7155422724343912E-2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6">
        <f>TITRES_STAT!D809</f>
        <v>7.0544000000000002</v>
      </c>
      <c r="C806" s="2">
        <f t="shared" si="72"/>
        <v>6.4621344282352684</v>
      </c>
      <c r="D806" s="2">
        <f t="shared" si="74"/>
        <v>6.667983050827476</v>
      </c>
      <c r="E806" s="2">
        <f t="shared" si="73"/>
        <v>-0.2058486225922076</v>
      </c>
      <c r="F806" s="2">
        <f t="shared" si="77"/>
        <v>-0.27216090464496528</v>
      </c>
      <c r="G806" s="2">
        <f t="shared" si="75"/>
        <v>6.6312282052757687E-2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6">
        <f>TITRES_STAT!D810</f>
        <v>6.8430999999999997</v>
      </c>
      <c r="C807" s="2">
        <f t="shared" si="72"/>
        <v>6.5907599008144579</v>
      </c>
      <c r="D807" s="2">
        <f t="shared" si="74"/>
        <v>6.6809546766921075</v>
      </c>
      <c r="E807" s="2">
        <f t="shared" si="73"/>
        <v>-9.0194775877649569E-2</v>
      </c>
      <c r="F807" s="2">
        <f t="shared" si="77"/>
        <v>-0.23576767889150216</v>
      </c>
      <c r="G807" s="2">
        <f t="shared" si="75"/>
        <v>0.14557290301385259</v>
      </c>
      <c r="H807" s="2" t="str">
        <f t="shared" si="76"/>
        <v>Sell</v>
      </c>
    </row>
    <row r="808" spans="1:8" ht="13.5" x14ac:dyDescent="0.25">
      <c r="A808" s="3">
        <f>TITRES_STAT!B811</f>
        <v>43178</v>
      </c>
      <c r="B808" s="6">
        <f>TITRES_STAT!D811</f>
        <v>7.0462999999999996</v>
      </c>
      <c r="C808" s="2">
        <f t="shared" si="72"/>
        <v>6.6645814545353108</v>
      </c>
      <c r="D808" s="2">
        <f t="shared" si="74"/>
        <v>6.708017293233433</v>
      </c>
      <c r="E808" s="2">
        <f t="shared" si="73"/>
        <v>-4.3435838698122176E-2</v>
      </c>
      <c r="F808" s="2">
        <f t="shared" si="77"/>
        <v>-0.19730131085282618</v>
      </c>
      <c r="G808" s="2">
        <f t="shared" si="75"/>
        <v>0.153865472154704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6">
        <f>TITRES_STAT!D812</f>
        <v>7.0137</v>
      </c>
      <c r="C809" s="2">
        <f t="shared" si="72"/>
        <v>6.6945381538375708</v>
      </c>
      <c r="D809" s="2">
        <f t="shared" si="74"/>
        <v>6.7306604566976231</v>
      </c>
      <c r="E809" s="2">
        <f t="shared" si="73"/>
        <v>-3.6122302860052358E-2</v>
      </c>
      <c r="F809" s="2">
        <f t="shared" si="77"/>
        <v>-0.16506550925427144</v>
      </c>
      <c r="G809" s="2">
        <f t="shared" si="75"/>
        <v>0.12894320639421908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6.8349000000000002</v>
      </c>
      <c r="C810" s="2">
        <f t="shared" si="72"/>
        <v>6.7136399763240977</v>
      </c>
      <c r="D810" s="2">
        <f t="shared" si="74"/>
        <v>6.7383819043496516</v>
      </c>
      <c r="E810" s="2">
        <f t="shared" si="73"/>
        <v>-2.4741928025553861E-2</v>
      </c>
      <c r="F810" s="2">
        <f t="shared" si="77"/>
        <v>-0.13700079300852791</v>
      </c>
      <c r="G810" s="2">
        <f t="shared" si="75"/>
        <v>0.11225886498297405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6.8349000000000002</v>
      </c>
      <c r="C811" s="2">
        <f t="shared" si="72"/>
        <v>6.737310749197313</v>
      </c>
      <c r="D811" s="2">
        <f t="shared" si="74"/>
        <v>6.7455313929163445</v>
      </c>
      <c r="E811" s="2">
        <f t="shared" si="73"/>
        <v>-8.2206437190315285E-3</v>
      </c>
      <c r="F811" s="2">
        <f t="shared" si="77"/>
        <v>-0.11124476315062863</v>
      </c>
      <c r="G811" s="2">
        <f t="shared" si="75"/>
        <v>0.1030241194315971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6">
        <f>TITRES_STAT!D815</f>
        <v>6.6318000000000001</v>
      </c>
      <c r="C812" s="2">
        <f t="shared" si="72"/>
        <v>6.7510783262438796</v>
      </c>
      <c r="D812" s="2">
        <f t="shared" si="74"/>
        <v>6.7371068452929119</v>
      </c>
      <c r="E812" s="2">
        <f t="shared" si="73"/>
        <v>1.3971480950967674E-2</v>
      </c>
      <c r="F812" s="2">
        <f t="shared" si="77"/>
        <v>-8.6201514330309384E-2</v>
      </c>
      <c r="G812" s="2">
        <f t="shared" si="75"/>
        <v>0.10017299528127706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6">
        <f>TITRES_STAT!D816</f>
        <v>6.7942999999999998</v>
      </c>
      <c r="C813" s="2">
        <f t="shared" si="72"/>
        <v>6.7914816606678983</v>
      </c>
      <c r="D813" s="2">
        <f t="shared" si="74"/>
        <v>6.7413433752712146</v>
      </c>
      <c r="E813" s="2">
        <f t="shared" si="73"/>
        <v>5.0138285396683635E-2</v>
      </c>
      <c r="F813" s="2">
        <f t="shared" si="77"/>
        <v>-5.8933554384910783E-2</v>
      </c>
      <c r="G813" s="2">
        <f t="shared" si="75"/>
        <v>0.10907183978159442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6">
        <f>TITRES_STAT!D817</f>
        <v>6.7862</v>
      </c>
      <c r="C814" s="2">
        <f t="shared" si="72"/>
        <v>6.8244229436420678</v>
      </c>
      <c r="D814" s="2">
        <f t="shared" si="74"/>
        <v>6.7446660882140872</v>
      </c>
      <c r="E814" s="2">
        <f t="shared" si="73"/>
        <v>7.9756855427980611E-2</v>
      </c>
      <c r="F814" s="2">
        <f t="shared" si="77"/>
        <v>-3.1195472422332508E-2</v>
      </c>
      <c r="G814" s="2">
        <f t="shared" si="75"/>
        <v>0.11095232785031311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6.7942999999999998</v>
      </c>
      <c r="C815" s="2">
        <f t="shared" si="72"/>
        <v>6.8510501830817496</v>
      </c>
      <c r="D815" s="2">
        <f t="shared" si="74"/>
        <v>6.7483426742723029</v>
      </c>
      <c r="E815" s="2">
        <f t="shared" si="73"/>
        <v>0.10270750880944668</v>
      </c>
      <c r="F815" s="2">
        <f t="shared" si="77"/>
        <v>-4.4148761759766723E-3</v>
      </c>
      <c r="G815" s="2">
        <f t="shared" si="75"/>
        <v>0.10712238498542336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6">
        <f>TITRES_STAT!D819</f>
        <v>6.8837000000000002</v>
      </c>
      <c r="C816" s="2">
        <f t="shared" si="72"/>
        <v>6.8823347702999422</v>
      </c>
      <c r="D816" s="2">
        <f t="shared" si="74"/>
        <v>6.7583691428447255</v>
      </c>
      <c r="E816" s="2">
        <f t="shared" si="73"/>
        <v>0.12396562745521678</v>
      </c>
      <c r="F816" s="2">
        <f t="shared" si="77"/>
        <v>2.1261224550262019E-2</v>
      </c>
      <c r="G816" s="2">
        <f t="shared" si="75"/>
        <v>0.10270440290495475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6">
        <f>TITRES_STAT!D820</f>
        <v>6.7862</v>
      </c>
      <c r="C817" s="2">
        <f t="shared" si="72"/>
        <v>6.8762986517922586</v>
      </c>
      <c r="D817" s="2">
        <f t="shared" si="74"/>
        <v>6.7604306878191904</v>
      </c>
      <c r="E817" s="2">
        <f t="shared" si="73"/>
        <v>0.1158679639730682</v>
      </c>
      <c r="F817" s="2">
        <f t="shared" si="77"/>
        <v>4.018257243482326E-2</v>
      </c>
      <c r="G817" s="2">
        <f t="shared" si="75"/>
        <v>7.5685391538244939E-2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6">
        <f>TITRES_STAT!D821</f>
        <v>6.9325000000000001</v>
      </c>
      <c r="C818" s="2">
        <f t="shared" si="72"/>
        <v>6.9024527053626805</v>
      </c>
      <c r="D818" s="2">
        <f t="shared" si="74"/>
        <v>6.7731765627955465</v>
      </c>
      <c r="E818" s="2">
        <f t="shared" si="73"/>
        <v>0.12927614256713404</v>
      </c>
      <c r="F818" s="2">
        <f t="shared" si="77"/>
        <v>5.8001286461285419E-2</v>
      </c>
      <c r="G818" s="2">
        <f t="shared" si="75"/>
        <v>7.1274856105848633E-2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6">
        <f>TITRES_STAT!D822</f>
        <v>6.9649999999999999</v>
      </c>
      <c r="C819" s="2">
        <f t="shared" si="72"/>
        <v>6.9195676737684222</v>
      </c>
      <c r="D819" s="2">
        <f t="shared" si="74"/>
        <v>6.7873857062921719</v>
      </c>
      <c r="E819" s="2">
        <f t="shared" si="73"/>
        <v>0.13218196747625033</v>
      </c>
      <c r="F819" s="2">
        <f t="shared" si="77"/>
        <v>7.2837422664278395E-2</v>
      </c>
      <c r="G819" s="2">
        <f t="shared" si="75"/>
        <v>5.9344544811971933E-2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6">
        <f>TITRES_STAT!D823</f>
        <v>6.7862</v>
      </c>
      <c r="C820" s="2">
        <f t="shared" si="72"/>
        <v>6.9065418778040497</v>
      </c>
      <c r="D820" s="2">
        <f t="shared" si="74"/>
        <v>6.7872978761964555</v>
      </c>
      <c r="E820" s="2">
        <f t="shared" si="73"/>
        <v>0.11924400160759419</v>
      </c>
      <c r="F820" s="2">
        <f t="shared" si="77"/>
        <v>8.2118738452941556E-2</v>
      </c>
      <c r="G820" s="2">
        <f t="shared" si="75"/>
        <v>3.712526315465263E-2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6">
        <f>TITRES_STAT!D824</f>
        <v>6.7862</v>
      </c>
      <c r="C821" s="2">
        <f t="shared" si="72"/>
        <v>6.8955200504495808</v>
      </c>
      <c r="D821" s="2">
        <f t="shared" si="74"/>
        <v>6.7872165520337546</v>
      </c>
      <c r="E821" s="2">
        <f t="shared" si="73"/>
        <v>0.1083034984158262</v>
      </c>
      <c r="F821" s="2">
        <f t="shared" si="77"/>
        <v>8.7355690445518483E-2</v>
      </c>
      <c r="G821" s="2">
        <f t="shared" si="75"/>
        <v>2.0947807970307722E-2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6.6886999999999999</v>
      </c>
      <c r="C822" s="2">
        <f t="shared" si="72"/>
        <v>6.8549477349957995</v>
      </c>
      <c r="D822" s="2">
        <f t="shared" si="74"/>
        <v>6.7799190296608831</v>
      </c>
      <c r="E822" s="2">
        <f t="shared" si="73"/>
        <v>7.5028705334916346E-2</v>
      </c>
      <c r="F822" s="2">
        <f t="shared" si="77"/>
        <v>8.4890293423398058E-2</v>
      </c>
      <c r="G822" s="2">
        <f t="shared" si="75"/>
        <v>-9.8615880884817125E-3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6">
        <f>TITRES_STAT!D826</f>
        <v>6.8268000000000004</v>
      </c>
      <c r="C823" s="2">
        <f t="shared" si="72"/>
        <v>6.8456173142272148</v>
      </c>
      <c r="D823" s="2">
        <f t="shared" si="74"/>
        <v>6.7833916941304473</v>
      </c>
      <c r="E823" s="2">
        <f t="shared" si="73"/>
        <v>6.2225620096767464E-2</v>
      </c>
      <c r="F823" s="2">
        <f t="shared" si="77"/>
        <v>8.0357358758071942E-2</v>
      </c>
      <c r="G823" s="2">
        <f t="shared" si="75"/>
        <v>-1.8131738661304478E-2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6.8674999999999997</v>
      </c>
      <c r="C824" s="2">
        <f t="shared" si="72"/>
        <v>6.8364761889614893</v>
      </c>
      <c r="D824" s="2">
        <f t="shared" si="74"/>
        <v>6.7896219390096739</v>
      </c>
      <c r="E824" s="2">
        <f t="shared" si="73"/>
        <v>4.6854249951815419E-2</v>
      </c>
      <c r="F824" s="2">
        <f t="shared" si="77"/>
        <v>7.365673699682064E-2</v>
      </c>
      <c r="G824" s="2">
        <f t="shared" si="75"/>
        <v>-2.6802487045005222E-2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7.0705999999999998</v>
      </c>
      <c r="C825" s="2">
        <f t="shared" si="72"/>
        <v>6.8299875445058751</v>
      </c>
      <c r="D825" s="2">
        <f t="shared" si="74"/>
        <v>6.810435128712661</v>
      </c>
      <c r="E825" s="2">
        <f t="shared" si="73"/>
        <v>1.9552415793214095E-2</v>
      </c>
      <c r="F825" s="2">
        <f t="shared" si="77"/>
        <v>6.2835872756099337E-2</v>
      </c>
      <c r="G825" s="2">
        <f t="shared" si="75"/>
        <v>-4.3283456962885242E-2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7.2819000000000003</v>
      </c>
      <c r="C826" s="2">
        <f t="shared" si="72"/>
        <v>6.8382509991972782</v>
      </c>
      <c r="D826" s="2">
        <f t="shared" si="74"/>
        <v>6.8453584525117233</v>
      </c>
      <c r="E826" s="2">
        <f t="shared" si="73"/>
        <v>-7.1074533144450669E-3</v>
      </c>
      <c r="F826" s="2">
        <f t="shared" si="77"/>
        <v>4.8847207541990463E-2</v>
      </c>
      <c r="G826" s="2">
        <f t="shared" si="75"/>
        <v>-5.595466085643553E-2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7.4607000000000001</v>
      </c>
      <c r="C827" s="2">
        <f t="shared" si="72"/>
        <v>6.8302431531669274</v>
      </c>
      <c r="D827" s="2">
        <f t="shared" si="74"/>
        <v>6.8909393078812258</v>
      </c>
      <c r="E827" s="2">
        <f t="shared" si="73"/>
        <v>-6.0696154714298345E-2</v>
      </c>
      <c r="F827" s="2">
        <f t="shared" si="77"/>
        <v>2.6938535090732702E-2</v>
      </c>
      <c r="G827" s="2">
        <f t="shared" si="75"/>
        <v>-8.7634689805031044E-2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6">
        <f>TITRES_STAT!D831</f>
        <v>7.4363999999999999</v>
      </c>
      <c r="C828" s="2">
        <f t="shared" si="72"/>
        <v>6.8459749757566311</v>
      </c>
      <c r="D828" s="2">
        <f t="shared" si="74"/>
        <v>6.9313438035937276</v>
      </c>
      <c r="E828" s="2">
        <f t="shared" si="73"/>
        <v>-8.5368827837096539E-2</v>
      </c>
      <c r="F828" s="2">
        <f t="shared" si="77"/>
        <v>4.4770625051668567E-3</v>
      </c>
      <c r="G828" s="2">
        <f t="shared" si="75"/>
        <v>-8.9845890342263396E-2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6">
        <f>TITRES_STAT!D832</f>
        <v>7.2168999999999999</v>
      </c>
      <c r="C829" s="2">
        <f t="shared" si="72"/>
        <v>6.8642865179479191</v>
      </c>
      <c r="D829" s="2">
        <f t="shared" si="74"/>
        <v>6.9524961144386364</v>
      </c>
      <c r="E829" s="2">
        <f t="shared" si="73"/>
        <v>-8.8209596490717246E-2</v>
      </c>
      <c r="F829" s="2">
        <f t="shared" si="77"/>
        <v>-1.4060269294009964E-2</v>
      </c>
      <c r="G829" s="2">
        <f t="shared" si="75"/>
        <v>-7.4149327196707276E-2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6">
        <f>TITRES_STAT!D833</f>
        <v>7.2088000000000001</v>
      </c>
      <c r="C830" s="2">
        <f t="shared" si="72"/>
        <v>6.8522732074943926</v>
      </c>
      <c r="D830" s="2">
        <f t="shared" si="74"/>
        <v>6.9714815874431819</v>
      </c>
      <c r="E830" s="2">
        <f t="shared" si="73"/>
        <v>-0.1192083799487893</v>
      </c>
      <c r="F830" s="2">
        <f t="shared" si="77"/>
        <v>-3.5089891424965838E-2</v>
      </c>
      <c r="G830" s="2">
        <f t="shared" si="75"/>
        <v>-8.4118488523823462E-2</v>
      </c>
      <c r="H830" s="2" t="str">
        <f t="shared" si="76"/>
        <v>Hold</v>
      </c>
    </row>
    <row r="831" spans="1:8" ht="13.5" x14ac:dyDescent="0.25">
      <c r="A831" s="3">
        <f>TITRES_STAT!B834</f>
        <v>43213</v>
      </c>
      <c r="B831" s="6">
        <f>TITRES_STAT!D834</f>
        <v>7.4200999999999997</v>
      </c>
      <c r="C831" s="2">
        <f t="shared" si="72"/>
        <v>6.842108098649101</v>
      </c>
      <c r="D831" s="2">
        <f t="shared" si="74"/>
        <v>7.0047125809659097</v>
      </c>
      <c r="E831" s="2">
        <f t="shared" si="73"/>
        <v>-0.16260448231680869</v>
      </c>
      <c r="F831" s="2">
        <f t="shared" si="77"/>
        <v>-6.0592809603334408E-2</v>
      </c>
      <c r="G831" s="2">
        <f t="shared" si="75"/>
        <v>-0.10201167271347428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6">
        <f>TITRES_STAT!D835</f>
        <v>7.4200999999999997</v>
      </c>
      <c r="C832" s="2">
        <f t="shared" si="72"/>
        <v>6.8185068527030852</v>
      </c>
      <c r="D832" s="2">
        <f t="shared" si="74"/>
        <v>7.0354820194128793</v>
      </c>
      <c r="E832" s="2">
        <f t="shared" si="73"/>
        <v>-0.21697516670979411</v>
      </c>
      <c r="F832" s="2">
        <f t="shared" si="77"/>
        <v>-9.1869281024626354E-2</v>
      </c>
      <c r="G832" s="2">
        <f t="shared" si="75"/>
        <v>-0.12510588568516776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6">
        <f>TITRES_STAT!D836</f>
        <v>7.3956999999999997</v>
      </c>
      <c r="C833" s="2">
        <f t="shared" si="72"/>
        <v>6.8197827215179956</v>
      </c>
      <c r="D833" s="2">
        <f t="shared" si="74"/>
        <v>7.0621648327897031</v>
      </c>
      <c r="E833" s="2">
        <f t="shared" si="73"/>
        <v>-0.2423821112717075</v>
      </c>
      <c r="F833" s="2">
        <f t="shared" si="77"/>
        <v>-0.1219718470740426</v>
      </c>
      <c r="G833" s="2">
        <f t="shared" si="75"/>
        <v>-0.1204102641976649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6">
        <f>TITRES_STAT!D837</f>
        <v>7.5175999999999998</v>
      </c>
      <c r="C834" s="2">
        <f t="shared" si="72"/>
        <v>6.8271238412844575</v>
      </c>
      <c r="D834" s="2">
        <f t="shared" si="74"/>
        <v>7.0959007711015776</v>
      </c>
      <c r="E834" s="2">
        <f t="shared" si="73"/>
        <v>-0.26877692981712009</v>
      </c>
      <c r="F834" s="2">
        <f t="shared" si="77"/>
        <v>-0.1513328636226581</v>
      </c>
      <c r="G834" s="2">
        <f t="shared" si="75"/>
        <v>-0.11744406619446199</v>
      </c>
      <c r="H834" s="2" t="str">
        <f t="shared" si="76"/>
        <v>Hold</v>
      </c>
    </row>
    <row r="835" spans="1:8" ht="13.5" x14ac:dyDescent="0.25">
      <c r="A835" s="3">
        <f>TITRES_STAT!B838</f>
        <v>43217</v>
      </c>
      <c r="B835" s="6">
        <f>TITRES_STAT!D838</f>
        <v>7.6802000000000001</v>
      </c>
      <c r="C835" s="2">
        <f t="shared" si="72"/>
        <v>6.8645817118560792</v>
      </c>
      <c r="D835" s="2">
        <f t="shared" si="74"/>
        <v>7.1391821954644241</v>
      </c>
      <c r="E835" s="2">
        <f t="shared" si="73"/>
        <v>-0.27460048360834488</v>
      </c>
      <c r="F835" s="2">
        <f t="shared" si="77"/>
        <v>-0.17598638761979546</v>
      </c>
      <c r="G835" s="2">
        <f t="shared" si="75"/>
        <v>-9.8614095988549422E-2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6">
        <f>TITRES_STAT!D839</f>
        <v>7.7046000000000001</v>
      </c>
      <c r="C836" s="2">
        <f t="shared" si="72"/>
        <v>6.9287845254166829</v>
      </c>
      <c r="D836" s="2">
        <f t="shared" si="74"/>
        <v>7.1810649958003925</v>
      </c>
      <c r="E836" s="2">
        <f t="shared" si="73"/>
        <v>-0.2522804703837096</v>
      </c>
      <c r="F836" s="2">
        <f t="shared" si="77"/>
        <v>-0.19124520417257829</v>
      </c>
      <c r="G836" s="2">
        <f t="shared" si="75"/>
        <v>-6.1035266211131312E-2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6">
        <f>TITRES_STAT!D840</f>
        <v>7.6395</v>
      </c>
      <c r="C837" s="2">
        <f t="shared" si="72"/>
        <v>7.0106176753525782</v>
      </c>
      <c r="D837" s="2">
        <f t="shared" si="74"/>
        <v>7.2150231442596224</v>
      </c>
      <c r="E837" s="2">
        <f t="shared" si="73"/>
        <v>-0.20440546890704425</v>
      </c>
      <c r="F837" s="2">
        <f t="shared" si="77"/>
        <v>-0.19387725711947151</v>
      </c>
      <c r="G837" s="2">
        <f t="shared" si="75"/>
        <v>-1.0528211787572739E-2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6">
        <f>TITRES_STAT!D841</f>
        <v>7.4770000000000003</v>
      </c>
      <c r="C838" s="2">
        <f t="shared" si="72"/>
        <v>7.0761226483752582</v>
      </c>
      <c r="D838" s="2">
        <f t="shared" si="74"/>
        <v>7.2344288372774281</v>
      </c>
      <c r="E838" s="2">
        <f t="shared" si="73"/>
        <v>-0.15830618890216996</v>
      </c>
      <c r="F838" s="2">
        <f t="shared" si="77"/>
        <v>-0.18676304347601122</v>
      </c>
      <c r="G838" s="2">
        <f t="shared" si="75"/>
        <v>2.8456854573841256E-2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7.4770000000000003</v>
      </c>
      <c r="C839" s="2">
        <f t="shared" si="72"/>
        <v>7.0977807024713719</v>
      </c>
      <c r="D839" s="2">
        <f t="shared" si="74"/>
        <v>7.2523970715531743</v>
      </c>
      <c r="E839" s="2">
        <f t="shared" si="73"/>
        <v>-0.15461636908180232</v>
      </c>
      <c r="F839" s="2">
        <f t="shared" si="77"/>
        <v>-0.18033370859716946</v>
      </c>
      <c r="G839" s="2">
        <f t="shared" si="75"/>
        <v>2.5717339515367144E-2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7.3712999999999997</v>
      </c>
      <c r="C840" s="2">
        <f t="shared" si="72"/>
        <v>7.114860594398853</v>
      </c>
      <c r="D840" s="2">
        <f t="shared" si="74"/>
        <v>7.2612046958825687</v>
      </c>
      <c r="E840" s="2">
        <f t="shared" si="73"/>
        <v>-0.14634410148371568</v>
      </c>
      <c r="F840" s="2">
        <f t="shared" si="77"/>
        <v>-0.17353578717447871</v>
      </c>
      <c r="G840" s="2">
        <f t="shared" si="75"/>
        <v>2.7191685690763023E-2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6">
        <f>TITRES_STAT!D844</f>
        <v>7.1519000000000004</v>
      </c>
      <c r="C841" s="2">
        <f t="shared" si="72"/>
        <v>7.1618205029528763</v>
      </c>
      <c r="D841" s="2">
        <f t="shared" si="74"/>
        <v>7.2531080517431192</v>
      </c>
      <c r="E841" s="2">
        <f t="shared" si="73"/>
        <v>-9.1287548790242923E-2</v>
      </c>
      <c r="F841" s="2">
        <f t="shared" si="77"/>
        <v>-0.15708613949763153</v>
      </c>
      <c r="G841" s="2">
        <f t="shared" si="75"/>
        <v>6.579859070738861E-2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6">
        <f>TITRES_STAT!D845</f>
        <v>7.4770000000000003</v>
      </c>
      <c r="C842" s="2">
        <f t="shared" si="72"/>
        <v>7.2015558101908947</v>
      </c>
      <c r="D842" s="2">
        <f t="shared" si="74"/>
        <v>7.2696926405028881</v>
      </c>
      <c r="E842" s="2">
        <f t="shared" si="73"/>
        <v>-6.8136830311993357E-2</v>
      </c>
      <c r="F842" s="2">
        <f t="shared" si="77"/>
        <v>-0.1392962776605039</v>
      </c>
      <c r="G842" s="2">
        <f t="shared" si="75"/>
        <v>7.1159447348510541E-2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6">
        <f>TITRES_STAT!D846</f>
        <v>7.5663999999999998</v>
      </c>
      <c r="C843" s="2">
        <f t="shared" si="72"/>
        <v>7.2314241470846028</v>
      </c>
      <c r="D843" s="2">
        <f t="shared" si="74"/>
        <v>7.2916709634285999</v>
      </c>
      <c r="E843" s="2">
        <f t="shared" si="73"/>
        <v>-6.0246816343997089E-2</v>
      </c>
      <c r="F843" s="2">
        <f t="shared" si="77"/>
        <v>-0.12348638539720254</v>
      </c>
      <c r="G843" s="2">
        <f t="shared" si="75"/>
        <v>6.3239569053205449E-2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7.5095000000000001</v>
      </c>
      <c r="C844" s="2">
        <f t="shared" si="72"/>
        <v>7.2754512013792789</v>
      </c>
      <c r="D844" s="2">
        <f t="shared" si="74"/>
        <v>7.3078064476190736</v>
      </c>
      <c r="E844" s="2">
        <f t="shared" si="73"/>
        <v>-3.2355246239794688E-2</v>
      </c>
      <c r="F844" s="2">
        <f t="shared" si="77"/>
        <v>-0.10526015756572098</v>
      </c>
      <c r="G844" s="2">
        <f t="shared" si="75"/>
        <v>7.2904911325926289E-2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6">
        <f>TITRES_STAT!D848</f>
        <v>7.6395</v>
      </c>
      <c r="C845" s="2">
        <f t="shared" si="72"/>
        <v>7.3377202473209282</v>
      </c>
      <c r="D845" s="2">
        <f t="shared" si="74"/>
        <v>7.3323763403880315</v>
      </c>
      <c r="E845" s="2">
        <f t="shared" si="73"/>
        <v>5.3439069328966582E-3</v>
      </c>
      <c r="F845" s="2">
        <f t="shared" si="77"/>
        <v>-8.3139344665997456E-2</v>
      </c>
      <c r="G845" s="2">
        <f t="shared" si="75"/>
        <v>8.8483251598894114E-2</v>
      </c>
      <c r="H845" s="2" t="str">
        <f t="shared" si="76"/>
        <v>Sell</v>
      </c>
    </row>
    <row r="846" spans="1:8" ht="13.5" x14ac:dyDescent="0.25">
      <c r="A846" s="3">
        <f>TITRES_STAT!B849</f>
        <v>43235</v>
      </c>
      <c r="B846" s="6">
        <f>TITRES_STAT!D849</f>
        <v>7.5583</v>
      </c>
      <c r="C846" s="2">
        <f t="shared" si="72"/>
        <v>7.3941632861946314</v>
      </c>
      <c r="D846" s="2">
        <f t="shared" si="74"/>
        <v>7.349111426285214</v>
      </c>
      <c r="E846" s="2">
        <f t="shared" si="73"/>
        <v>4.5051859909417402E-2</v>
      </c>
      <c r="F846" s="2">
        <f t="shared" si="77"/>
        <v>-5.7501103750914481E-2</v>
      </c>
      <c r="G846" s="2">
        <f t="shared" si="75"/>
        <v>0.10255296366033188</v>
      </c>
      <c r="H846" s="2" t="str">
        <f t="shared" si="76"/>
        <v>Sell</v>
      </c>
    </row>
    <row r="847" spans="1:8" ht="13.5" x14ac:dyDescent="0.25">
      <c r="A847" s="3">
        <f>TITRES_STAT!B850</f>
        <v>43236</v>
      </c>
      <c r="B847" s="6">
        <f>TITRES_STAT!D850</f>
        <v>7.5583</v>
      </c>
      <c r="C847" s="2">
        <f t="shared" ref="C847:C910" si="78">$C$4*B837+C846*(1-$C$4)</f>
        <v>7.4319073960108417</v>
      </c>
      <c r="D847" s="2">
        <f t="shared" si="74"/>
        <v>7.3646068761900123</v>
      </c>
      <c r="E847" s="2">
        <f t="shared" si="73"/>
        <v>6.7300519820829408E-2</v>
      </c>
      <c r="F847" s="2">
        <f t="shared" si="77"/>
        <v>-3.2540779036565708E-2</v>
      </c>
      <c r="G847" s="2">
        <f t="shared" si="75"/>
        <v>9.9841298857395122E-2</v>
      </c>
      <c r="H847" s="2" t="str">
        <f t="shared" si="76"/>
        <v>Sell</v>
      </c>
    </row>
    <row r="848" spans="1:8" ht="13.5" x14ac:dyDescent="0.25">
      <c r="A848" s="3">
        <f>TITRES_STAT!B851</f>
        <v>43237</v>
      </c>
      <c r="B848" s="6">
        <f>TITRES_STAT!D851</f>
        <v>7.6395</v>
      </c>
      <c r="C848" s="2">
        <f t="shared" si="78"/>
        <v>7.438844719701482</v>
      </c>
      <c r="D848" s="2">
        <f t="shared" si="74"/>
        <v>7.3849693298055668</v>
      </c>
      <c r="E848" s="2">
        <f t="shared" si="73"/>
        <v>5.3875389895915227E-2</v>
      </c>
      <c r="F848" s="2">
        <f t="shared" si="77"/>
        <v>-1.525754525006952E-2</v>
      </c>
      <c r="G848" s="2">
        <f t="shared" si="75"/>
        <v>6.9132935145984745E-2</v>
      </c>
      <c r="H848" s="2" t="str">
        <f t="shared" si="76"/>
        <v>Sell</v>
      </c>
    </row>
    <row r="849" spans="1:8" ht="13.5" x14ac:dyDescent="0.25">
      <c r="A849" s="3">
        <f>TITRES_STAT!B852</f>
        <v>43238</v>
      </c>
      <c r="B849" s="6">
        <f>TITRES_STAT!D852</f>
        <v>7.5663999999999998</v>
      </c>
      <c r="C849" s="2">
        <f t="shared" si="78"/>
        <v>7.4447147628243311</v>
      </c>
      <c r="D849" s="2">
        <f t="shared" si="74"/>
        <v>7.3984086387088581</v>
      </c>
      <c r="E849" s="2">
        <f t="shared" si="73"/>
        <v>4.6306124115472969E-2</v>
      </c>
      <c r="F849" s="2">
        <f t="shared" si="77"/>
        <v>-2.9448113769610217E-3</v>
      </c>
      <c r="G849" s="2">
        <f t="shared" si="75"/>
        <v>4.9250935492433992E-2</v>
      </c>
      <c r="H849" s="2" t="str">
        <f t="shared" si="76"/>
        <v>Sell</v>
      </c>
    </row>
    <row r="850" spans="1:8" ht="13.5" x14ac:dyDescent="0.25">
      <c r="A850" s="3">
        <f>TITRES_STAT!B853</f>
        <v>43241</v>
      </c>
      <c r="B850" s="6">
        <f>TITRES_STAT!D853</f>
        <v>7.8996000000000004</v>
      </c>
      <c r="C850" s="2">
        <f t="shared" si="78"/>
        <v>7.4334201839282805</v>
      </c>
      <c r="D850" s="2">
        <f t="shared" si="74"/>
        <v>7.4355339247304242</v>
      </c>
      <c r="E850" s="2">
        <f t="shared" si="73"/>
        <v>-2.1137408021436599E-3</v>
      </c>
      <c r="F850" s="2">
        <f t="shared" si="77"/>
        <v>-2.7785972619975498E-3</v>
      </c>
      <c r="G850" s="2">
        <f t="shared" si="75"/>
        <v>6.648564598538899E-4</v>
      </c>
      <c r="H850" s="2" t="str">
        <f t="shared" si="76"/>
        <v>Sell</v>
      </c>
    </row>
    <row r="851" spans="1:8" ht="13.5" x14ac:dyDescent="0.25">
      <c r="A851" s="3">
        <f>TITRES_STAT!B854</f>
        <v>43242</v>
      </c>
      <c r="B851" s="6">
        <f>TITRES_STAT!D854</f>
        <v>7.859</v>
      </c>
      <c r="C851" s="2">
        <f t="shared" si="78"/>
        <v>7.3901093864008525</v>
      </c>
      <c r="D851" s="2">
        <f t="shared" si="74"/>
        <v>7.4669017821577999</v>
      </c>
      <c r="E851" s="2">
        <f t="shared" si="73"/>
        <v>-7.6792395756947407E-2</v>
      </c>
      <c r="F851" s="2">
        <f t="shared" si="77"/>
        <v>-1.7581356960987522E-2</v>
      </c>
      <c r="G851" s="2">
        <f t="shared" si="75"/>
        <v>-5.9211038795959889E-2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7.859</v>
      </c>
      <c r="C852" s="2">
        <f t="shared" si="78"/>
        <v>7.4034771731084144</v>
      </c>
      <c r="D852" s="2">
        <f t="shared" si="74"/>
        <v>7.4959460945905558</v>
      </c>
      <c r="E852" s="2">
        <f t="shared" si="73"/>
        <v>-9.2468921482141475E-2</v>
      </c>
      <c r="F852" s="2">
        <f t="shared" si="77"/>
        <v>-3.2558869865218311E-2</v>
      </c>
      <c r="G852" s="2">
        <f t="shared" si="75"/>
        <v>-5.9910051616923164E-2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6">
        <f>TITRES_STAT!D856</f>
        <v>7.7939999999999996</v>
      </c>
      <c r="C853" s="2">
        <f t="shared" si="78"/>
        <v>7.428542223399428</v>
      </c>
      <c r="D853" s="2">
        <f t="shared" si="74"/>
        <v>7.5180241616579213</v>
      </c>
      <c r="E853" s="2">
        <f t="shared" si="73"/>
        <v>-8.9481938258493265E-2</v>
      </c>
      <c r="F853" s="2">
        <f t="shared" si="77"/>
        <v>-4.3943483543873299E-2</v>
      </c>
      <c r="G853" s="2">
        <f t="shared" si="75"/>
        <v>-4.5538454714619966E-2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6">
        <f>TITRES_STAT!D857</f>
        <v>7.6233000000000004</v>
      </c>
      <c r="C854" s="2">
        <f t="shared" si="78"/>
        <v>7.4409972659533627</v>
      </c>
      <c r="D854" s="2">
        <f t="shared" si="74"/>
        <v>7.5258223719054831</v>
      </c>
      <c r="E854" s="2">
        <f t="shared" si="73"/>
        <v>-8.4825105952120339E-2</v>
      </c>
      <c r="F854" s="2">
        <f t="shared" si="77"/>
        <v>-5.2119808025522713E-2</v>
      </c>
      <c r="G854" s="2">
        <f t="shared" si="75"/>
        <v>-3.2705297926597626E-2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6">
        <f>TITRES_STAT!D858</f>
        <v>7.6963999999999997</v>
      </c>
      <c r="C855" s="2">
        <f t="shared" si="78"/>
        <v>7.4715361481143834</v>
      </c>
      <c r="D855" s="2">
        <f t="shared" si="74"/>
        <v>7.5384577517643363</v>
      </c>
      <c r="E855" s="2">
        <f t="shared" si="73"/>
        <v>-6.6921603649952921E-2</v>
      </c>
      <c r="F855" s="2">
        <f t="shared" si="77"/>
        <v>-5.5080167150408761E-2</v>
      </c>
      <c r="G855" s="2">
        <f t="shared" si="75"/>
        <v>-1.184143649954416E-2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6">
        <f>TITRES_STAT!D859</f>
        <v>7.8346</v>
      </c>
      <c r="C856" s="2">
        <f t="shared" si="78"/>
        <v>7.4848844330198627</v>
      </c>
      <c r="D856" s="2">
        <f t="shared" si="74"/>
        <v>7.5603942145966077</v>
      </c>
      <c r="E856" s="2">
        <f t="shared" si="73"/>
        <v>-7.5509781576744928E-2</v>
      </c>
      <c r="F856" s="2">
        <f t="shared" si="77"/>
        <v>-5.9166090035675994E-2</v>
      </c>
      <c r="G856" s="2">
        <f t="shared" si="75"/>
        <v>-1.6343691541068933E-2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7.6070000000000002</v>
      </c>
      <c r="C857" s="2">
        <f t="shared" si="78"/>
        <v>7.4961791356321914</v>
      </c>
      <c r="D857" s="2">
        <f t="shared" si="74"/>
        <v>7.5638464949968593</v>
      </c>
      <c r="E857" s="2">
        <f t="shared" si="73"/>
        <v>-6.7667359364667945E-2</v>
      </c>
      <c r="F857" s="2">
        <f t="shared" si="77"/>
        <v>-6.0866343901474391E-2</v>
      </c>
      <c r="G857" s="2">
        <f t="shared" si="75"/>
        <v>-6.8010154631935535E-3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6">
        <f>TITRES_STAT!D861</f>
        <v>7.3956999999999997</v>
      </c>
      <c r="C858" s="2">
        <f t="shared" si="78"/>
        <v>7.5182284993810846</v>
      </c>
      <c r="D858" s="2">
        <f t="shared" si="74"/>
        <v>7.5513911990711655</v>
      </c>
      <c r="E858" s="2">
        <f t="shared" si="73"/>
        <v>-3.3162699690080899E-2</v>
      </c>
      <c r="F858" s="2">
        <f t="shared" si="77"/>
        <v>-5.5325615059195692E-2</v>
      </c>
      <c r="G858" s="2">
        <f t="shared" si="75"/>
        <v>2.2162915369114793E-2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7.3956999999999997</v>
      </c>
      <c r="C859" s="2">
        <f t="shared" si="78"/>
        <v>7.525639499476303</v>
      </c>
      <c r="D859" s="2">
        <f t="shared" si="74"/>
        <v>7.5398585176584865</v>
      </c>
      <c r="E859" s="2">
        <f t="shared" si="73"/>
        <v>-1.4219018182183518E-2</v>
      </c>
      <c r="F859" s="2">
        <f t="shared" si="77"/>
        <v>-4.7104295683793256E-2</v>
      </c>
      <c r="G859" s="2">
        <f t="shared" si="75"/>
        <v>3.2885277501609737E-2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6">
        <f>TITRES_STAT!D863</f>
        <v>7.5989000000000004</v>
      </c>
      <c r="C860" s="2">
        <f t="shared" si="78"/>
        <v>7.5831718841722555</v>
      </c>
      <c r="D860" s="2">
        <f t="shared" si="74"/>
        <v>7.5442319607948951</v>
      </c>
      <c r="E860" s="2">
        <f t="shared" ref="E860:E923" si="79">C860-D860</f>
        <v>3.8939923377360408E-2</v>
      </c>
      <c r="F860" s="2">
        <f t="shared" si="77"/>
        <v>-2.9895451871562524E-2</v>
      </c>
      <c r="G860" s="2">
        <f t="shared" si="75"/>
        <v>6.8835375248922928E-2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7.7126999999999999</v>
      </c>
      <c r="C861" s="2">
        <f t="shared" si="78"/>
        <v>7.625606978914985</v>
      </c>
      <c r="D861" s="2">
        <f t="shared" ref="D861:D924" si="80">$D$4*B861+(1-$D$4)*D860</f>
        <v>7.5567110748100879</v>
      </c>
      <c r="E861" s="2">
        <f t="shared" si="79"/>
        <v>6.8895904104897099E-2</v>
      </c>
      <c r="F861" s="2">
        <f t="shared" si="77"/>
        <v>-1.0137180676270599E-2</v>
      </c>
      <c r="G861" s="2">
        <f t="shared" si="75"/>
        <v>7.9033084781167703E-2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7.7207999999999997</v>
      </c>
      <c r="C862" s="2">
        <f t="shared" si="78"/>
        <v>7.6615135975434487</v>
      </c>
      <c r="D862" s="2">
        <f t="shared" si="80"/>
        <v>7.5688658100093402</v>
      </c>
      <c r="E862" s="2">
        <f t="shared" si="79"/>
        <v>9.2647787534108517E-2</v>
      </c>
      <c r="F862" s="2">
        <f t="shared" si="77"/>
        <v>1.0419812965805225E-2</v>
      </c>
      <c r="G862" s="2">
        <f t="shared" si="75"/>
        <v>8.2227974568303289E-2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7.6070000000000002</v>
      </c>
      <c r="C863" s="2">
        <f t="shared" si="78"/>
        <v>7.681896120998303</v>
      </c>
      <c r="D863" s="2">
        <f t="shared" si="80"/>
        <v>7.5716905648234638</v>
      </c>
      <c r="E863" s="2">
        <f t="shared" si="79"/>
        <v>0.11020555617483918</v>
      </c>
      <c r="F863" s="2">
        <f t="shared" si="77"/>
        <v>3.0376961607612017E-2</v>
      </c>
      <c r="G863" s="2">
        <f t="shared" si="75"/>
        <v>7.9828594567227157E-2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7.6395</v>
      </c>
      <c r="C864" s="2">
        <f t="shared" si="78"/>
        <v>7.6728813331524099</v>
      </c>
      <c r="D864" s="2">
        <f t="shared" si="80"/>
        <v>7.5767134859476517</v>
      </c>
      <c r="E864" s="2">
        <f t="shared" si="79"/>
        <v>9.6167847204758239E-2</v>
      </c>
      <c r="F864" s="2">
        <f t="shared" si="77"/>
        <v>4.3535138727041262E-2</v>
      </c>
      <c r="G864" s="2">
        <f t="shared" si="75"/>
        <v>5.2632708477716977E-2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7.5583</v>
      </c>
      <c r="C865" s="2">
        <f t="shared" si="78"/>
        <v>7.6764995895905006</v>
      </c>
      <c r="D865" s="2">
        <f t="shared" si="80"/>
        <v>7.5753495240256035</v>
      </c>
      <c r="E865" s="2">
        <f t="shared" si="79"/>
        <v>0.10115006556489714</v>
      </c>
      <c r="F865" s="2">
        <f t="shared" si="77"/>
        <v>5.5058124094612443E-2</v>
      </c>
      <c r="G865" s="2">
        <f t="shared" si="75"/>
        <v>4.6091941470284697E-2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7.5583</v>
      </c>
      <c r="C866" s="2">
        <f t="shared" si="78"/>
        <v>7.7008227296534999</v>
      </c>
      <c r="D866" s="2">
        <f t="shared" si="80"/>
        <v>7.5740865963200026</v>
      </c>
      <c r="E866" s="2">
        <f t="shared" si="79"/>
        <v>0.12673613333349731</v>
      </c>
      <c r="F866" s="2">
        <f t="shared" si="77"/>
        <v>6.939372594238942E-2</v>
      </c>
      <c r="G866" s="2">
        <f t="shared" si="75"/>
        <v>5.7342407391107894E-2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7.5907999999999998</v>
      </c>
      <c r="C867" s="2">
        <f t="shared" si="78"/>
        <v>7.6863884635529613</v>
      </c>
      <c r="D867" s="2">
        <f t="shared" si="80"/>
        <v>7.5753246262222245</v>
      </c>
      <c r="E867" s="2">
        <f t="shared" si="79"/>
        <v>0.11106383733073688</v>
      </c>
      <c r="F867" s="2">
        <f t="shared" si="77"/>
        <v>7.7727748220058915E-2</v>
      </c>
      <c r="G867" s="2">
        <f t="shared" si="75"/>
        <v>3.3336089110677966E-2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7.5583</v>
      </c>
      <c r="C868" s="2">
        <f t="shared" si="78"/>
        <v>7.6416671614678897</v>
      </c>
      <c r="D868" s="2">
        <f t="shared" si="80"/>
        <v>7.5740635427983554</v>
      </c>
      <c r="E868" s="2">
        <f t="shared" si="79"/>
        <v>6.7603618669534349E-2</v>
      </c>
      <c r="F868" s="2">
        <f t="shared" si="77"/>
        <v>7.5702922309954013E-2</v>
      </c>
      <c r="G868" s="2">
        <f t="shared" ref="G868:G931" si="81">E868-F868</f>
        <v>-8.0993036404196639E-3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7.5583</v>
      </c>
      <c r="C869" s="2">
        <f t="shared" si="78"/>
        <v>7.6038260597035983</v>
      </c>
      <c r="D869" s="2">
        <f t="shared" si="80"/>
        <v>7.57289587296144</v>
      </c>
      <c r="E869" s="2">
        <f t="shared" si="79"/>
        <v>3.0930186742158305E-2</v>
      </c>
      <c r="F869" s="2">
        <f t="shared" ref="F869:F932" si="83">(E869*(2/(10)))+((1-(2/10))*F868)</f>
        <v>6.6748375196394871E-2</v>
      </c>
      <c r="G869" s="2">
        <f t="shared" si="81"/>
        <v>-3.5818188454236566E-2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6">
        <f>TITRES_STAT!D873</f>
        <v>7.3144</v>
      </c>
      <c r="C870" s="2">
        <f t="shared" si="78"/>
        <v>7.6030682043645834</v>
      </c>
      <c r="D870" s="2">
        <f t="shared" si="80"/>
        <v>7.5537480305198521</v>
      </c>
      <c r="E870" s="2">
        <f t="shared" si="79"/>
        <v>4.9320173844731308E-2</v>
      </c>
      <c r="F870" s="2">
        <f t="shared" si="83"/>
        <v>6.3262734926062159E-2</v>
      </c>
      <c r="G870" s="2">
        <f t="shared" si="81"/>
        <v>-1.3942561081330851E-2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6">
        <f>TITRES_STAT!D874</f>
        <v>7.1924999999999999</v>
      </c>
      <c r="C871" s="2">
        <f t="shared" si="78"/>
        <v>7.6199346344623402</v>
      </c>
      <c r="D871" s="2">
        <f t="shared" si="80"/>
        <v>7.5269889171480111</v>
      </c>
      <c r="E871" s="2">
        <f t="shared" si="79"/>
        <v>9.2945717314329102E-2</v>
      </c>
      <c r="F871" s="2">
        <f t="shared" si="83"/>
        <v>6.919933140371555E-2</v>
      </c>
      <c r="G871" s="2">
        <f t="shared" si="81"/>
        <v>2.3746385910613552E-2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7.1763000000000003</v>
      </c>
      <c r="C872" s="2">
        <f t="shared" si="78"/>
        <v>7.6354523830065952</v>
      </c>
      <c r="D872" s="2">
        <f t="shared" si="80"/>
        <v>7.5010119603222325</v>
      </c>
      <c r="E872" s="2">
        <f t="shared" si="79"/>
        <v>0.13444042268436274</v>
      </c>
      <c r="F872" s="2">
        <f t="shared" si="83"/>
        <v>8.2247549659844987E-2</v>
      </c>
      <c r="G872" s="2">
        <f t="shared" si="81"/>
        <v>5.219287302451775E-2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7.1519000000000004</v>
      </c>
      <c r="C873" s="2">
        <f t="shared" si="78"/>
        <v>7.6310750933132727</v>
      </c>
      <c r="D873" s="2">
        <f t="shared" si="80"/>
        <v>7.4751518151131782</v>
      </c>
      <c r="E873" s="2">
        <f t="shared" si="79"/>
        <v>0.15592327820009455</v>
      </c>
      <c r="F873" s="2">
        <f t="shared" si="83"/>
        <v>9.6982695367894917E-2</v>
      </c>
      <c r="G873" s="2">
        <f t="shared" si="81"/>
        <v>5.8940582832199634E-2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6">
        <f>TITRES_STAT!D877</f>
        <v>7.2656999999999998</v>
      </c>
      <c r="C874" s="2">
        <f t="shared" si="78"/>
        <v>7.6323712328035382</v>
      </c>
      <c r="D874" s="2">
        <f t="shared" si="80"/>
        <v>7.4596368658455354</v>
      </c>
      <c r="E874" s="2">
        <f t="shared" si="79"/>
        <v>0.17273436695800282</v>
      </c>
      <c r="F874" s="2">
        <f t="shared" si="83"/>
        <v>0.1121330296859165</v>
      </c>
      <c r="G874" s="2">
        <f t="shared" si="81"/>
        <v>6.0601337272086317E-2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6">
        <f>TITRES_STAT!D878</f>
        <v>7.2493999999999996</v>
      </c>
      <c r="C875" s="2">
        <f t="shared" si="78"/>
        <v>7.6209756585260706</v>
      </c>
      <c r="D875" s="2">
        <f t="shared" si="80"/>
        <v>7.4440637646717915</v>
      </c>
      <c r="E875" s="2">
        <f t="shared" si="79"/>
        <v>0.17691189385427908</v>
      </c>
      <c r="F875" s="2">
        <f t="shared" si="83"/>
        <v>0.12508880251958904</v>
      </c>
      <c r="G875" s="2">
        <f t="shared" si="81"/>
        <v>5.1823091334690041E-2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6">
        <f>TITRES_STAT!D879</f>
        <v>7.1519000000000004</v>
      </c>
      <c r="C876" s="2">
        <f t="shared" si="78"/>
        <v>7.61133324952206</v>
      </c>
      <c r="D876" s="2">
        <f t="shared" si="80"/>
        <v>7.4224220043257327</v>
      </c>
      <c r="E876" s="2">
        <f t="shared" si="79"/>
        <v>0.18891124519632729</v>
      </c>
      <c r="F876" s="2">
        <f t="shared" si="83"/>
        <v>0.13785329105493671</v>
      </c>
      <c r="G876" s="2">
        <f t="shared" si="81"/>
        <v>5.1057954141390582E-2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6">
        <f>TITRES_STAT!D880</f>
        <v>7.0137</v>
      </c>
      <c r="C877" s="2">
        <f t="shared" si="78"/>
        <v>7.6081742880571284</v>
      </c>
      <c r="D877" s="2">
        <f t="shared" si="80"/>
        <v>7.3921463003016044</v>
      </c>
      <c r="E877" s="2">
        <f t="shared" si="79"/>
        <v>0.21602798775552401</v>
      </c>
      <c r="F877" s="2">
        <f t="shared" si="83"/>
        <v>0.15348823039505419</v>
      </c>
      <c r="G877" s="2">
        <f t="shared" si="81"/>
        <v>6.2539757360469822E-2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7.1924999999999999</v>
      </c>
      <c r="C878" s="2">
        <f t="shared" si="78"/>
        <v>7.6005013206637244</v>
      </c>
      <c r="D878" s="2">
        <f t="shared" si="80"/>
        <v>7.3773576854644487</v>
      </c>
      <c r="E878" s="2">
        <f t="shared" si="79"/>
        <v>0.22314363519927571</v>
      </c>
      <c r="F878" s="2">
        <f t="shared" si="83"/>
        <v>0.16741931135589849</v>
      </c>
      <c r="G878" s="2">
        <f t="shared" si="81"/>
        <v>5.5724323843377221E-2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7.1519000000000004</v>
      </c>
      <c r="C879" s="2">
        <f t="shared" si="78"/>
        <v>7.5940088097923812</v>
      </c>
      <c r="D879" s="2">
        <f t="shared" si="80"/>
        <v>7.3606571161707857</v>
      </c>
      <c r="E879" s="2">
        <f t="shared" si="79"/>
        <v>0.23335169362159558</v>
      </c>
      <c r="F879" s="2">
        <f t="shared" si="83"/>
        <v>0.18060578780903791</v>
      </c>
      <c r="G879" s="2">
        <f t="shared" si="81"/>
        <v>5.274590581255767E-2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7.1924999999999999</v>
      </c>
      <c r="C880" s="2">
        <f t="shared" si="78"/>
        <v>7.5509920698243231</v>
      </c>
      <c r="D880" s="2">
        <f t="shared" si="80"/>
        <v>7.3482010334914678</v>
      </c>
      <c r="E880" s="2">
        <f t="shared" si="79"/>
        <v>0.20279103633285533</v>
      </c>
      <c r="F880" s="2">
        <f t="shared" si="83"/>
        <v>0.18504283751380141</v>
      </c>
      <c r="G880" s="2">
        <f t="shared" si="81"/>
        <v>1.7748198819053929E-2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6">
        <f>TITRES_STAT!D884</f>
        <v>7.1844000000000001</v>
      </c>
      <c r="C881" s="2">
        <f t="shared" si="78"/>
        <v>7.4958394436975038</v>
      </c>
      <c r="D881" s="2">
        <f t="shared" si="80"/>
        <v>7.3360676236032116</v>
      </c>
      <c r="E881" s="2">
        <f t="shared" si="79"/>
        <v>0.15977182009429214</v>
      </c>
      <c r="F881" s="2">
        <f t="shared" si="83"/>
        <v>0.17998863402989956</v>
      </c>
      <c r="G881" s="2">
        <f t="shared" si="81"/>
        <v>-2.0216813935607425E-2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7.2332000000000001</v>
      </c>
      <c r="C882" s="2">
        <f t="shared" si="78"/>
        <v>7.4466795292825028</v>
      </c>
      <c r="D882" s="2">
        <f t="shared" si="80"/>
        <v>7.3284477996326034</v>
      </c>
      <c r="E882" s="2">
        <f t="shared" si="79"/>
        <v>0.11823172964989936</v>
      </c>
      <c r="F882" s="2">
        <f t="shared" si="83"/>
        <v>0.16763725315389955</v>
      </c>
      <c r="G882" s="2">
        <f t="shared" si="81"/>
        <v>-4.9405523504000182E-2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7.2332000000000001</v>
      </c>
      <c r="C883" s="2">
        <f t="shared" si="78"/>
        <v>7.4013288324698099</v>
      </c>
      <c r="D883" s="2">
        <f t="shared" si="80"/>
        <v>7.3213924070672256</v>
      </c>
      <c r="E883" s="2">
        <f t="shared" si="79"/>
        <v>7.9936425402584277E-2</v>
      </c>
      <c r="F883" s="2">
        <f t="shared" si="83"/>
        <v>0.15009708760363649</v>
      </c>
      <c r="G883" s="2">
        <f t="shared" si="81"/>
        <v>-7.0160662201052215E-2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7.1113</v>
      </c>
      <c r="C884" s="2">
        <f t="shared" si="78"/>
        <v>7.3804628582436855</v>
      </c>
      <c r="D884" s="2">
        <f t="shared" si="80"/>
        <v>7.3058300065437276</v>
      </c>
      <c r="E884" s="2">
        <f t="shared" si="79"/>
        <v>7.4632851699957925E-2</v>
      </c>
      <c r="F884" s="2">
        <f t="shared" si="83"/>
        <v>0.1350042404229008</v>
      </c>
      <c r="G884" s="2">
        <f t="shared" si="81"/>
        <v>-6.037138872294287E-2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7.1113</v>
      </c>
      <c r="C885" s="2">
        <f t="shared" si="78"/>
        <v>7.3602993415908102</v>
      </c>
      <c r="D885" s="2">
        <f t="shared" si="80"/>
        <v>7.291420376429377</v>
      </c>
      <c r="E885" s="2">
        <f t="shared" si="79"/>
        <v>6.8878965161433214E-2</v>
      </c>
      <c r="F885" s="2">
        <f t="shared" si="83"/>
        <v>0.12177918537060728</v>
      </c>
      <c r="G885" s="2">
        <f t="shared" si="81"/>
        <v>-5.2900220209174065E-2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7.2007000000000003</v>
      </c>
      <c r="C886" s="2">
        <f t="shared" si="78"/>
        <v>7.3282379044229931</v>
      </c>
      <c r="D886" s="2">
        <f t="shared" si="80"/>
        <v>7.2847003485457194</v>
      </c>
      <c r="E886" s="2">
        <f t="shared" si="79"/>
        <v>4.3537555877273704E-2</v>
      </c>
      <c r="F886" s="2">
        <f t="shared" si="83"/>
        <v>0.10613085947194056</v>
      </c>
      <c r="G886" s="2">
        <f t="shared" si="81"/>
        <v>-6.259330359466686E-2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7.2007000000000003</v>
      </c>
      <c r="C887" s="2">
        <f t="shared" si="78"/>
        <v>7.2798474575886862</v>
      </c>
      <c r="D887" s="2">
        <f t="shared" si="80"/>
        <v>7.2784781005052963</v>
      </c>
      <c r="E887" s="2">
        <f t="shared" si="79"/>
        <v>1.3693570833899216E-3</v>
      </c>
      <c r="F887" s="2">
        <f t="shared" si="83"/>
        <v>8.5178558994230436E-2</v>
      </c>
      <c r="G887" s="2">
        <f t="shared" si="81"/>
        <v>-8.3809201910840514E-2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7.2332000000000001</v>
      </c>
      <c r="C888" s="2">
        <f t="shared" si="78"/>
        <v>7.2664093871904267</v>
      </c>
      <c r="D888" s="2">
        <f t="shared" si="80"/>
        <v>7.2751241671345337</v>
      </c>
      <c r="E888" s="2">
        <f t="shared" si="79"/>
        <v>-8.7147799441069651E-3</v>
      </c>
      <c r="F888" s="2">
        <f t="shared" si="83"/>
        <v>6.6399891206562964E-2</v>
      </c>
      <c r="G888" s="2">
        <f t="shared" si="81"/>
        <v>-7.5114671150669929E-2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7.2168999999999999</v>
      </c>
      <c r="C889" s="2">
        <f t="shared" si="78"/>
        <v>7.2487925583918997</v>
      </c>
      <c r="D889" s="2">
        <f t="shared" si="80"/>
        <v>7.2708112658653095</v>
      </c>
      <c r="E889" s="2">
        <f t="shared" si="79"/>
        <v>-2.2018707473409727E-2</v>
      </c>
      <c r="F889" s="2">
        <f t="shared" si="83"/>
        <v>4.8716171470568427E-2</v>
      </c>
      <c r="G889" s="2">
        <f t="shared" si="81"/>
        <v>-7.0734878943978147E-2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7.2168999999999999</v>
      </c>
      <c r="C890" s="2">
        <f t="shared" si="78"/>
        <v>7.2401321647931454</v>
      </c>
      <c r="D890" s="2">
        <f t="shared" si="80"/>
        <v>7.266817838764176</v>
      </c>
      <c r="E890" s="2">
        <f t="shared" si="79"/>
        <v>-2.668567397103061E-2</v>
      </c>
      <c r="F890" s="2">
        <f t="shared" si="83"/>
        <v>3.3635802382248621E-2</v>
      </c>
      <c r="G890" s="2">
        <f t="shared" si="81"/>
        <v>-6.0321476353279231E-2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7.2168999999999999</v>
      </c>
      <c r="C891" s="2">
        <f t="shared" si="78"/>
        <v>7.2315579855941996</v>
      </c>
      <c r="D891" s="2">
        <f t="shared" si="80"/>
        <v>7.2631202210779406</v>
      </c>
      <c r="E891" s="2">
        <f t="shared" si="79"/>
        <v>-3.1562235483741041E-2</v>
      </c>
      <c r="F891" s="2">
        <f t="shared" si="83"/>
        <v>2.0596194809050689E-2</v>
      </c>
      <c r="G891" s="2">
        <f t="shared" si="81"/>
        <v>-5.2158430292791727E-2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7.0381</v>
      </c>
      <c r="C892" s="2">
        <f t="shared" si="78"/>
        <v>7.2318106031950915</v>
      </c>
      <c r="D892" s="2">
        <f t="shared" si="80"/>
        <v>7.2464520565536485</v>
      </c>
      <c r="E892" s="2">
        <f t="shared" si="79"/>
        <v>-1.4641453358557044E-2</v>
      </c>
      <c r="F892" s="2">
        <f t="shared" si="83"/>
        <v>1.3548665175529145E-2</v>
      </c>
      <c r="G892" s="2">
        <f t="shared" si="81"/>
        <v>-2.8190118534086189E-2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7.2249999999999996</v>
      </c>
      <c r="C893" s="2">
        <f t="shared" si="78"/>
        <v>7.2320243565496929</v>
      </c>
      <c r="D893" s="2">
        <f t="shared" si="80"/>
        <v>7.2448630153274518</v>
      </c>
      <c r="E893" s="2">
        <f t="shared" si="79"/>
        <v>-1.2838658777758916E-2</v>
      </c>
      <c r="F893" s="2">
        <f t="shared" si="83"/>
        <v>8.2712003848715333E-3</v>
      </c>
      <c r="G893" s="2">
        <f t="shared" si="81"/>
        <v>-2.1109859162630449E-2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7.3712999999999997</v>
      </c>
      <c r="C894" s="2">
        <f t="shared" si="78"/>
        <v>7.2134513786189709</v>
      </c>
      <c r="D894" s="2">
        <f t="shared" si="80"/>
        <v>7.2542287178957885</v>
      </c>
      <c r="E894" s="2">
        <f t="shared" si="79"/>
        <v>-4.0777339276817592E-2</v>
      </c>
      <c r="F894" s="2">
        <f t="shared" si="83"/>
        <v>-1.5385075474662925E-3</v>
      </c>
      <c r="G894" s="2">
        <f t="shared" si="81"/>
        <v>-3.9238831729351303E-2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6">
        <f>TITRES_STAT!D898</f>
        <v>7.3144</v>
      </c>
      <c r="C895" s="2">
        <f t="shared" si="78"/>
        <v>7.1977357819083601</v>
      </c>
      <c r="D895" s="2">
        <f t="shared" si="80"/>
        <v>7.2586858499035083</v>
      </c>
      <c r="E895" s="2">
        <f t="shared" si="79"/>
        <v>-6.0950067995148238E-2</v>
      </c>
      <c r="F895" s="2">
        <f t="shared" si="83"/>
        <v>-1.3420819637002682E-2</v>
      </c>
      <c r="G895" s="2">
        <f t="shared" si="81"/>
        <v>-4.7529248358145558E-2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7.2332000000000001</v>
      </c>
      <c r="C896" s="2">
        <f t="shared" si="78"/>
        <v>7.1981918154609197</v>
      </c>
      <c r="D896" s="2">
        <f t="shared" si="80"/>
        <v>7.2567980091699154</v>
      </c>
      <c r="E896" s="2">
        <f t="shared" si="79"/>
        <v>-5.8606193708995669E-2</v>
      </c>
      <c r="F896" s="2">
        <f t="shared" si="83"/>
        <v>-2.245789445140128E-2</v>
      </c>
      <c r="G896" s="2">
        <f t="shared" si="81"/>
        <v>-3.6148299257594385E-2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7.2332000000000001</v>
      </c>
      <c r="C897" s="2">
        <f t="shared" si="78"/>
        <v>7.1985776900053935</v>
      </c>
      <c r="D897" s="2">
        <f t="shared" si="80"/>
        <v>7.2550500084906622</v>
      </c>
      <c r="E897" s="2">
        <f t="shared" si="79"/>
        <v>-5.647231848526868E-2</v>
      </c>
      <c r="F897" s="2">
        <f t="shared" si="83"/>
        <v>-2.926077925817476E-2</v>
      </c>
      <c r="G897" s="2">
        <f t="shared" si="81"/>
        <v>-2.721153922709392E-2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7.3063000000000002</v>
      </c>
      <c r="C898" s="2">
        <f t="shared" si="78"/>
        <v>7.2039041992353328</v>
      </c>
      <c r="D898" s="2">
        <f t="shared" si="80"/>
        <v>7.2588463041580207</v>
      </c>
      <c r="E898" s="2">
        <f t="shared" si="79"/>
        <v>-5.4942104922687918E-2</v>
      </c>
      <c r="F898" s="2">
        <f t="shared" si="83"/>
        <v>-3.4397044391077394E-2</v>
      </c>
      <c r="G898" s="2">
        <f t="shared" si="81"/>
        <v>-2.0545060531610523E-2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7.3551000000000002</v>
      </c>
      <c r="C899" s="2">
        <f t="shared" si="78"/>
        <v>7.2059035531991276</v>
      </c>
      <c r="D899" s="2">
        <f t="shared" si="80"/>
        <v>7.2659762075537229</v>
      </c>
      <c r="E899" s="2">
        <f t="shared" si="79"/>
        <v>-6.0072654354595301E-2</v>
      </c>
      <c r="F899" s="2">
        <f t="shared" si="83"/>
        <v>-3.953216638378098E-2</v>
      </c>
      <c r="G899" s="2">
        <f t="shared" si="81"/>
        <v>-2.0540487970814321E-2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7.3063000000000002</v>
      </c>
      <c r="C900" s="2">
        <f t="shared" si="78"/>
        <v>7.207595314245415</v>
      </c>
      <c r="D900" s="2">
        <f t="shared" si="80"/>
        <v>7.2689631551423357</v>
      </c>
      <c r="E900" s="2">
        <f t="shared" si="79"/>
        <v>-6.1367840896920711E-2</v>
      </c>
      <c r="F900" s="2">
        <f t="shared" si="83"/>
        <v>-4.3899301286408933E-2</v>
      </c>
      <c r="G900" s="2">
        <f t="shared" si="81"/>
        <v>-1.7468539610511778E-2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7.2332000000000001</v>
      </c>
      <c r="C901" s="2">
        <f t="shared" si="78"/>
        <v>7.2090268043615051</v>
      </c>
      <c r="D901" s="2">
        <f t="shared" si="80"/>
        <v>7.2663140325392002</v>
      </c>
      <c r="E901" s="2">
        <f t="shared" si="79"/>
        <v>-5.7287228177695049E-2</v>
      </c>
      <c r="F901" s="2">
        <f t="shared" si="83"/>
        <v>-4.6576886664666153E-2</v>
      </c>
      <c r="G901" s="2">
        <f t="shared" si="81"/>
        <v>-1.0710341513028895E-2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7.2332000000000001</v>
      </c>
      <c r="C902" s="2">
        <f t="shared" si="78"/>
        <v>7.1827303729212737</v>
      </c>
      <c r="D902" s="2">
        <f t="shared" si="80"/>
        <v>7.2638611412400005</v>
      </c>
      <c r="E902" s="2">
        <f t="shared" si="79"/>
        <v>-8.1130768318726787E-2</v>
      </c>
      <c r="F902" s="2">
        <f t="shared" si="83"/>
        <v>-5.3487662995478281E-2</v>
      </c>
      <c r="G902" s="2">
        <f t="shared" si="81"/>
        <v>-2.7643105323248506E-2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6">
        <f>TITRES_STAT!D906</f>
        <v>7.2332000000000001</v>
      </c>
      <c r="C903" s="2">
        <f t="shared" si="78"/>
        <v>7.1892333924718468</v>
      </c>
      <c r="D903" s="2">
        <f t="shared" si="80"/>
        <v>7.2615899455925934</v>
      </c>
      <c r="E903" s="2">
        <f t="shared" si="79"/>
        <v>-7.2356553120746625E-2</v>
      </c>
      <c r="F903" s="2">
        <f t="shared" si="83"/>
        <v>-5.7261441020531954E-2</v>
      </c>
      <c r="G903" s="2">
        <f t="shared" si="81"/>
        <v>-1.5095112100214671E-2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6">
        <f>TITRES_STAT!D907</f>
        <v>7.1681999999999997</v>
      </c>
      <c r="C904" s="2">
        <f t="shared" si="78"/>
        <v>7.2172436397838702</v>
      </c>
      <c r="D904" s="2">
        <f t="shared" si="80"/>
        <v>7.2546721718449945</v>
      </c>
      <c r="E904" s="2">
        <f t="shared" si="79"/>
        <v>-3.7428532061124287E-2</v>
      </c>
      <c r="F904" s="2">
        <f t="shared" si="83"/>
        <v>-5.3294859228650425E-2</v>
      </c>
      <c r="G904" s="2">
        <f t="shared" si="81"/>
        <v>1.5866327167526138E-2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7.1356999999999999</v>
      </c>
      <c r="C905" s="2">
        <f t="shared" si="78"/>
        <v>7.2321907721248131</v>
      </c>
      <c r="D905" s="2">
        <f t="shared" si="80"/>
        <v>7.2458594183749945</v>
      </c>
      <c r="E905" s="2">
        <f t="shared" si="79"/>
        <v>-1.3668646250181382E-2</v>
      </c>
      <c r="F905" s="2">
        <f t="shared" si="83"/>
        <v>-4.5369616632956619E-2</v>
      </c>
      <c r="G905" s="2">
        <f t="shared" si="81"/>
        <v>3.1700970382775237E-2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6.9242999999999997</v>
      </c>
      <c r="C906" s="2">
        <f t="shared" si="78"/>
        <v>7.232346037951765</v>
      </c>
      <c r="D906" s="2">
        <f t="shared" si="80"/>
        <v>7.2220402021990688</v>
      </c>
      <c r="E906" s="2">
        <f t="shared" si="79"/>
        <v>1.0305835752696169E-2</v>
      </c>
      <c r="F906" s="2">
        <f t="shared" si="83"/>
        <v>-3.4234526155826062E-2</v>
      </c>
      <c r="G906" s="2">
        <f t="shared" si="81"/>
        <v>4.454036190852223E-2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7.2332000000000001</v>
      </c>
      <c r="C907" s="2">
        <f t="shared" si="78"/>
        <v>7.2324774167284165</v>
      </c>
      <c r="D907" s="2">
        <f t="shared" si="80"/>
        <v>7.2228668538880267</v>
      </c>
      <c r="E907" s="2">
        <f t="shared" si="79"/>
        <v>9.610562840389747E-3</v>
      </c>
      <c r="F907" s="2">
        <f t="shared" si="83"/>
        <v>-2.54655083565829E-2</v>
      </c>
      <c r="G907" s="2">
        <f t="shared" si="81"/>
        <v>3.5076071196972647E-2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7.2088000000000001</v>
      </c>
      <c r="C908" s="2">
        <f t="shared" si="78"/>
        <v>7.2438347372317367</v>
      </c>
      <c r="D908" s="2">
        <f t="shared" si="80"/>
        <v>7.2218248647111354</v>
      </c>
      <c r="E908" s="2">
        <f t="shared" si="79"/>
        <v>2.200987252060127E-2</v>
      </c>
      <c r="F908" s="2">
        <f t="shared" si="83"/>
        <v>-1.5970432181146067E-2</v>
      </c>
      <c r="G908" s="2">
        <f t="shared" si="81"/>
        <v>3.7980304701747333E-2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7.2088000000000001</v>
      </c>
      <c r="C909" s="2">
        <f t="shared" si="78"/>
        <v>7.2609524699653161</v>
      </c>
      <c r="D909" s="2">
        <f t="shared" si="80"/>
        <v>7.220860059917718</v>
      </c>
      <c r="E909" s="2">
        <f t="shared" si="79"/>
        <v>4.0092410047598115E-2</v>
      </c>
      <c r="F909" s="2">
        <f t="shared" si="83"/>
        <v>-4.7578637353972303E-3</v>
      </c>
      <c r="G909" s="2">
        <f t="shared" si="81"/>
        <v>4.4850273782995345E-2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7.2168999999999999</v>
      </c>
      <c r="C910" s="2">
        <f t="shared" si="78"/>
        <v>7.267929013047576</v>
      </c>
      <c r="D910" s="2">
        <f t="shared" si="80"/>
        <v>7.2205667221460352</v>
      </c>
      <c r="E910" s="2">
        <f t="shared" si="79"/>
        <v>4.736229090154076E-2</v>
      </c>
      <c r="F910" s="2">
        <f t="shared" si="83"/>
        <v>5.6661671919903695E-3</v>
      </c>
      <c r="G910" s="2">
        <f t="shared" si="81"/>
        <v>4.1696123709550392E-2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7.0869</v>
      </c>
      <c r="C911" s="2">
        <f t="shared" ref="C911:C974" si="84">$C$4*B901+C910*(1-$C$4)</f>
        <v>7.2625860879633333</v>
      </c>
      <c r="D911" s="2">
        <f t="shared" si="80"/>
        <v>7.2106654834685511</v>
      </c>
      <c r="E911" s="2">
        <f t="shared" si="79"/>
        <v>5.1920604494782197E-2</v>
      </c>
      <c r="F911" s="2">
        <f t="shared" si="83"/>
        <v>1.4917054652548736E-2</v>
      </c>
      <c r="G911" s="2">
        <f t="shared" si="81"/>
        <v>3.700354984223346E-2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6">
        <f>TITRES_STAT!D915</f>
        <v>7.1519000000000004</v>
      </c>
      <c r="C912" s="2">
        <f t="shared" si="84"/>
        <v>7.2580651513535894</v>
      </c>
      <c r="D912" s="2">
        <f t="shared" si="80"/>
        <v>7.2063124846931021</v>
      </c>
      <c r="E912" s="2">
        <f t="shared" si="79"/>
        <v>5.1752666660487279E-2</v>
      </c>
      <c r="F912" s="2">
        <f t="shared" si="83"/>
        <v>2.2284177054136448E-2</v>
      </c>
      <c r="G912" s="2">
        <f t="shared" si="81"/>
        <v>2.9468489606350831E-2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6">
        <f>TITRES_STAT!D916</f>
        <v>7.1924999999999999</v>
      </c>
      <c r="C913" s="2">
        <f t="shared" si="84"/>
        <v>7.254239743453037</v>
      </c>
      <c r="D913" s="2">
        <f t="shared" si="80"/>
        <v>7.2052893376787983</v>
      </c>
      <c r="E913" s="2">
        <f t="shared" si="79"/>
        <v>4.8950405774238703E-2</v>
      </c>
      <c r="F913" s="2">
        <f t="shared" si="83"/>
        <v>2.7617422798156901E-2</v>
      </c>
      <c r="G913" s="2">
        <f t="shared" si="81"/>
        <v>2.1332982976081803E-2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7.2332000000000001</v>
      </c>
      <c r="C914" s="2">
        <f t="shared" si="84"/>
        <v>7.2410028598448779</v>
      </c>
      <c r="D914" s="2">
        <f t="shared" si="80"/>
        <v>7.2073567941470351</v>
      </c>
      <c r="E914" s="2">
        <f t="shared" si="79"/>
        <v>3.3646065697842786E-2</v>
      </c>
      <c r="F914" s="2">
        <f t="shared" si="83"/>
        <v>2.8823151378094082E-2</v>
      </c>
      <c r="G914" s="2">
        <f t="shared" si="81"/>
        <v>4.8229143197487043E-3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7.3144</v>
      </c>
      <c r="C915" s="2">
        <f t="shared" si="84"/>
        <v>7.2248024198687428</v>
      </c>
      <c r="D915" s="2">
        <f t="shared" si="80"/>
        <v>7.2152859205065143</v>
      </c>
      <c r="E915" s="2">
        <f t="shared" si="79"/>
        <v>9.5164993622285365E-3</v>
      </c>
      <c r="F915" s="2">
        <f t="shared" si="83"/>
        <v>2.4961820974920973E-2</v>
      </c>
      <c r="G915" s="2">
        <f t="shared" si="81"/>
        <v>-1.5445321612692436E-2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7.4770000000000003</v>
      </c>
      <c r="C916" s="2">
        <f t="shared" si="84"/>
        <v>7.1785712783504749</v>
      </c>
      <c r="D916" s="2">
        <f t="shared" si="80"/>
        <v>7.2346721486171433</v>
      </c>
      <c r="E916" s="2">
        <f t="shared" si="79"/>
        <v>-5.6100870266668323E-2</v>
      </c>
      <c r="F916" s="2">
        <f t="shared" si="83"/>
        <v>8.7492827266031133E-3</v>
      </c>
      <c r="G916" s="2">
        <f t="shared" si="81"/>
        <v>-6.4850152993271432E-2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7.8265000000000002</v>
      </c>
      <c r="C917" s="2">
        <f t="shared" si="84"/>
        <v>7.1869756970657868</v>
      </c>
      <c r="D917" s="2">
        <f t="shared" si="80"/>
        <v>7.2785112487195773</v>
      </c>
      <c r="E917" s="2">
        <f t="shared" si="79"/>
        <v>-9.153555165379057E-2</v>
      </c>
      <c r="F917" s="2">
        <f t="shared" si="83"/>
        <v>-1.1307684149475621E-2</v>
      </c>
      <c r="G917" s="2">
        <f t="shared" si="81"/>
        <v>-8.0227867504314945E-2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8.2491000000000003</v>
      </c>
      <c r="C918" s="2">
        <f t="shared" si="84"/>
        <v>7.1903332821325883</v>
      </c>
      <c r="D918" s="2">
        <f t="shared" si="80"/>
        <v>7.3504067117773868</v>
      </c>
      <c r="E918" s="2">
        <f t="shared" si="79"/>
        <v>-0.16007342964479854</v>
      </c>
      <c r="F918" s="2">
        <f t="shared" si="83"/>
        <v>-4.1060833248540207E-2</v>
      </c>
      <c r="G918" s="2">
        <f t="shared" si="81"/>
        <v>-0.11901259639625833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8.1272000000000002</v>
      </c>
      <c r="C919" s="2">
        <f t="shared" si="84"/>
        <v>7.1931743156506514</v>
      </c>
      <c r="D919" s="2">
        <f t="shared" si="80"/>
        <v>7.4079469553494324</v>
      </c>
      <c r="E919" s="2">
        <f t="shared" si="79"/>
        <v>-0.21477263969878102</v>
      </c>
      <c r="F919" s="2">
        <f t="shared" si="83"/>
        <v>-7.5803194538588387E-2</v>
      </c>
      <c r="G919" s="2">
        <f t="shared" si="81"/>
        <v>-0.13896944516019263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8.3302999999999994</v>
      </c>
      <c r="C920" s="2">
        <f t="shared" si="84"/>
        <v>7.1968244209351662</v>
      </c>
      <c r="D920" s="2">
        <f t="shared" si="80"/>
        <v>7.4762694031013268</v>
      </c>
      <c r="E920" s="2">
        <f t="shared" si="79"/>
        <v>-0.27944498216616065</v>
      </c>
      <c r="F920" s="2">
        <f t="shared" si="83"/>
        <v>-0.11653155206410284</v>
      </c>
      <c r="G920" s="2">
        <f t="shared" si="81"/>
        <v>-0.1629134301020578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8.1272000000000002</v>
      </c>
      <c r="C921" s="2">
        <f t="shared" si="84"/>
        <v>7.1799129715605252</v>
      </c>
      <c r="D921" s="2">
        <f t="shared" si="80"/>
        <v>7.5244864843530799</v>
      </c>
      <c r="E921" s="2">
        <f t="shared" si="79"/>
        <v>-0.34457351279255466</v>
      </c>
      <c r="F921" s="2">
        <f t="shared" si="83"/>
        <v>-0.16213994420979322</v>
      </c>
      <c r="G921" s="2">
        <f t="shared" si="81"/>
        <v>-0.18243356858276144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6">
        <f>TITRES_STAT!D925</f>
        <v>8.3302999999999994</v>
      </c>
      <c r="C922" s="2">
        <f t="shared" si="84"/>
        <v>7.1756032836281367</v>
      </c>
      <c r="D922" s="2">
        <f t="shared" si="80"/>
        <v>7.5841763744010002</v>
      </c>
      <c r="E922" s="2">
        <f t="shared" si="79"/>
        <v>-0.40857309077286352</v>
      </c>
      <c r="F922" s="2">
        <f t="shared" si="83"/>
        <v>-0.21142657352240729</v>
      </c>
      <c r="G922" s="2">
        <f t="shared" si="81"/>
        <v>-0.19714651725045623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6">
        <f>TITRES_STAT!D926</f>
        <v>8.3710000000000004</v>
      </c>
      <c r="C923" s="2">
        <f t="shared" si="84"/>
        <v>7.1782027784545779</v>
      </c>
      <c r="D923" s="2">
        <f t="shared" si="80"/>
        <v>7.6424596059268515</v>
      </c>
      <c r="E923" s="2">
        <f t="shared" si="79"/>
        <v>-0.46425682747227359</v>
      </c>
      <c r="F923" s="2">
        <f t="shared" si="83"/>
        <v>-0.26199262431238057</v>
      </c>
      <c r="G923" s="2">
        <f t="shared" si="81"/>
        <v>-0.20226420315989302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6">
        <f>TITRES_STAT!D927</f>
        <v>8.7367000000000008</v>
      </c>
      <c r="C924" s="2">
        <f t="shared" si="84"/>
        <v>7.186663889461566</v>
      </c>
      <c r="D924" s="2">
        <f t="shared" si="80"/>
        <v>7.7235144499322708</v>
      </c>
      <c r="E924" s="2">
        <f t="shared" ref="E924:E987" si="85">C924-D924</f>
        <v>-0.53685056047070479</v>
      </c>
      <c r="F924" s="2">
        <f t="shared" si="83"/>
        <v>-0.31696421154404542</v>
      </c>
      <c r="G924" s="2">
        <f t="shared" si="81"/>
        <v>-0.21988634892665937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6">
        <f>TITRES_STAT!D928</f>
        <v>9.0861999999999998</v>
      </c>
      <c r="C925" s="2">
        <f t="shared" si="84"/>
        <v>7.2063155987751717</v>
      </c>
      <c r="D925" s="2">
        <f t="shared" ref="D925:D988" si="86">$D$4*B925+(1-$D$4)*D924</f>
        <v>7.8244541203076583</v>
      </c>
      <c r="E925" s="2">
        <f t="shared" si="85"/>
        <v>-0.61813852153248661</v>
      </c>
      <c r="F925" s="2">
        <f t="shared" si="83"/>
        <v>-0.37719907354173365</v>
      </c>
      <c r="G925" s="2">
        <f t="shared" si="81"/>
        <v>-0.24093944799075295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6">
        <f>TITRES_STAT!D929</f>
        <v>8.8585999999999991</v>
      </c>
      <c r="C926" s="2">
        <f t="shared" si="84"/>
        <v>7.2479593528097608</v>
      </c>
      <c r="D926" s="2">
        <f t="shared" si="86"/>
        <v>7.9010575188033876</v>
      </c>
      <c r="E926" s="2">
        <f t="shared" si="85"/>
        <v>-0.6530981659936268</v>
      </c>
      <c r="F926" s="2">
        <f t="shared" si="83"/>
        <v>-0.43237889203211233</v>
      </c>
      <c r="G926" s="2">
        <f t="shared" si="81"/>
        <v>-0.22071927396151447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6">
        <f>TITRES_STAT!D930</f>
        <v>8.8341999999999992</v>
      </c>
      <c r="C927" s="2">
        <f t="shared" si="84"/>
        <v>7.3369656062236439</v>
      </c>
      <c r="D927" s="2">
        <f t="shared" si="86"/>
        <v>7.9701791840772103</v>
      </c>
      <c r="E927" s="2">
        <f t="shared" si="85"/>
        <v>-0.63321357785356636</v>
      </c>
      <c r="F927" s="2">
        <f t="shared" si="83"/>
        <v>-0.47254582919640314</v>
      </c>
      <c r="G927" s="2">
        <f t="shared" si="81"/>
        <v>-0.16066774865716321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6">
        <f>TITRES_STAT!D931</f>
        <v>8.7286000000000001</v>
      </c>
      <c r="C928" s="2">
        <f t="shared" si="84"/>
        <v>7.4772939744969298</v>
      </c>
      <c r="D928" s="2">
        <f t="shared" si="86"/>
        <v>8.0263585037751941</v>
      </c>
      <c r="E928" s="2">
        <f t="shared" si="85"/>
        <v>-0.54906452927826432</v>
      </c>
      <c r="F928" s="2">
        <f t="shared" si="83"/>
        <v>-0.48784956921277545</v>
      </c>
      <c r="G928" s="2">
        <f t="shared" si="81"/>
        <v>-6.1214960065488877E-2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6">
        <f>TITRES_STAT!D932</f>
        <v>8.7773000000000003</v>
      </c>
      <c r="C929" s="2">
        <f t="shared" si="84"/>
        <v>7.577279516882018</v>
      </c>
      <c r="D929" s="2">
        <f t="shared" si="86"/>
        <v>8.0819837997918462</v>
      </c>
      <c r="E929" s="2">
        <f t="shared" si="85"/>
        <v>-0.50470428290982827</v>
      </c>
      <c r="F929" s="2">
        <f t="shared" si="83"/>
        <v>-0.49122051195218602</v>
      </c>
      <c r="G929" s="2">
        <f t="shared" si="81"/>
        <v>-1.3483770957642249E-2</v>
      </c>
      <c r="H929" s="2" t="str">
        <f t="shared" si="82"/>
        <v>Hold</v>
      </c>
    </row>
    <row r="930" spans="1:8" ht="13.5" x14ac:dyDescent="0.25">
      <c r="A930" s="3">
        <f>TITRES_STAT!B933</f>
        <v>43361</v>
      </c>
      <c r="B930" s="6">
        <f>TITRES_STAT!D933</f>
        <v>8.4685000000000006</v>
      </c>
      <c r="C930" s="2">
        <f t="shared" si="84"/>
        <v>7.6931288219770924</v>
      </c>
      <c r="D930" s="2">
        <f t="shared" si="86"/>
        <v>8.1106146294368955</v>
      </c>
      <c r="E930" s="2">
        <f t="shared" si="85"/>
        <v>-0.41748580745980313</v>
      </c>
      <c r="F930" s="2">
        <f t="shared" si="83"/>
        <v>-0.47647357105370947</v>
      </c>
      <c r="G930" s="2">
        <f t="shared" si="81"/>
        <v>5.8987763593906339E-2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8.5335000000000001</v>
      </c>
      <c r="C931" s="2">
        <f t="shared" si="84"/>
        <v>7.7599090032113862</v>
      </c>
      <c r="D931" s="2">
        <f t="shared" si="86"/>
        <v>8.1419394717008284</v>
      </c>
      <c r="E931" s="2">
        <f t="shared" si="85"/>
        <v>-0.38203046848944222</v>
      </c>
      <c r="F931" s="2">
        <f t="shared" si="83"/>
        <v>-0.45758495054085602</v>
      </c>
      <c r="G931" s="2">
        <f t="shared" si="81"/>
        <v>7.5554482051413796E-2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8.4765999999999995</v>
      </c>
      <c r="C932" s="2">
        <f t="shared" si="84"/>
        <v>7.847661464255788</v>
      </c>
      <c r="D932" s="2">
        <f t="shared" si="86"/>
        <v>8.1667291404637297</v>
      </c>
      <c r="E932" s="2">
        <f t="shared" si="85"/>
        <v>-0.31906767620794163</v>
      </c>
      <c r="F932" s="2">
        <f t="shared" si="83"/>
        <v>-0.4298814956742732</v>
      </c>
      <c r="G932" s="2">
        <f t="shared" ref="G932:G995" si="87">E932-F932</f>
        <v>0.11081381946633156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8.3302999999999994</v>
      </c>
      <c r="C933" s="2">
        <f t="shared" si="84"/>
        <v>7.9281750851395127</v>
      </c>
      <c r="D933" s="2">
        <f t="shared" si="86"/>
        <v>8.1788455004293787</v>
      </c>
      <c r="E933" s="2">
        <f t="shared" si="85"/>
        <v>-0.250670415289866</v>
      </c>
      <c r="F933" s="2">
        <f t="shared" ref="F933:F996" si="89">(E933*(2/(10)))+((1-(2/10))*F932)</f>
        <v>-0.39403927959739182</v>
      </c>
      <c r="G933" s="2">
        <f t="shared" si="87"/>
        <v>0.14336886430752582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8.4929000000000006</v>
      </c>
      <c r="C934" s="2">
        <f t="shared" si="84"/>
        <v>8.0525635335795887</v>
      </c>
      <c r="D934" s="2">
        <f t="shared" si="86"/>
        <v>8.2021087966938691</v>
      </c>
      <c r="E934" s="2">
        <f t="shared" si="85"/>
        <v>-0.1495452631142804</v>
      </c>
      <c r="F934" s="2">
        <f t="shared" si="89"/>
        <v>-0.34514047630076955</v>
      </c>
      <c r="G934" s="2">
        <f t="shared" si="87"/>
        <v>0.19559521318648915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6">
        <f>TITRES_STAT!D938</f>
        <v>8.4522999999999993</v>
      </c>
      <c r="C935" s="2">
        <f t="shared" si="84"/>
        <v>8.2115845284134981</v>
      </c>
      <c r="D935" s="2">
        <f t="shared" si="86"/>
        <v>8.2206414784202479</v>
      </c>
      <c r="E935" s="2">
        <f t="shared" si="85"/>
        <v>-9.0569500067498865E-3</v>
      </c>
      <c r="F935" s="2">
        <f t="shared" si="89"/>
        <v>-0.27792377104196564</v>
      </c>
      <c r="G935" s="2">
        <f t="shared" si="87"/>
        <v>0.26886682103521575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8.4278999999999993</v>
      </c>
      <c r="C936" s="2">
        <f t="shared" si="84"/>
        <v>8.3111253701960361</v>
      </c>
      <c r="D936" s="2">
        <f t="shared" si="86"/>
        <v>8.2359939615002293</v>
      </c>
      <c r="E936" s="2">
        <f t="shared" si="85"/>
        <v>7.5131408695806812E-2</v>
      </c>
      <c r="F936" s="2">
        <f t="shared" si="89"/>
        <v>-0.20731273509441114</v>
      </c>
      <c r="G936" s="2">
        <f t="shared" si="87"/>
        <v>0.28244414379021798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6">
        <f>TITRES_STAT!D940</f>
        <v>8.3710000000000004</v>
      </c>
      <c r="C937" s="2">
        <f t="shared" si="84"/>
        <v>8.3915983901658766</v>
      </c>
      <c r="D937" s="2">
        <f t="shared" si="86"/>
        <v>8.2459944087965091</v>
      </c>
      <c r="E937" s="2">
        <f t="shared" si="85"/>
        <v>0.14560398136936747</v>
      </c>
      <c r="F937" s="2">
        <f t="shared" si="89"/>
        <v>-0.13672939180165544</v>
      </c>
      <c r="G937" s="2">
        <f t="shared" si="87"/>
        <v>0.28233337317102292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6">
        <f>TITRES_STAT!D941</f>
        <v>8.3466000000000005</v>
      </c>
      <c r="C938" s="2">
        <f t="shared" si="84"/>
        <v>8.443444791678818</v>
      </c>
      <c r="D938" s="2">
        <f t="shared" si="86"/>
        <v>8.2534466748115829</v>
      </c>
      <c r="E938" s="2">
        <f t="shared" si="85"/>
        <v>0.18999811686723511</v>
      </c>
      <c r="F938" s="2">
        <f t="shared" si="89"/>
        <v>-7.138389006787732E-2</v>
      </c>
      <c r="G938" s="2">
        <f t="shared" si="87"/>
        <v>0.26138200693511243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8.2735000000000003</v>
      </c>
      <c r="C939" s="2">
        <f t="shared" si="84"/>
        <v>8.4948071314205382</v>
      </c>
      <c r="D939" s="2">
        <f t="shared" si="86"/>
        <v>8.254932106307022</v>
      </c>
      <c r="E939" s="2">
        <f t="shared" si="85"/>
        <v>0.23987502511351622</v>
      </c>
      <c r="F939" s="2">
        <f t="shared" si="89"/>
        <v>-9.132107031598613E-3</v>
      </c>
      <c r="G939" s="2">
        <f t="shared" si="87"/>
        <v>0.24900713214511483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6">
        <f>TITRES_STAT!D943</f>
        <v>8.0296000000000003</v>
      </c>
      <c r="C940" s="2">
        <f t="shared" si="84"/>
        <v>8.4907598804327638</v>
      </c>
      <c r="D940" s="2">
        <f t="shared" si="86"/>
        <v>8.2382408391731676</v>
      </c>
      <c r="E940" s="2">
        <f t="shared" si="85"/>
        <v>0.25251904125959612</v>
      </c>
      <c r="F940" s="2">
        <f t="shared" si="89"/>
        <v>4.3198122626640335E-2</v>
      </c>
      <c r="G940" s="2">
        <f t="shared" si="87"/>
        <v>0.20932091863295579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7.9970999999999997</v>
      </c>
      <c r="C941" s="2">
        <f t="shared" si="84"/>
        <v>8.4973352834431068</v>
      </c>
      <c r="D941" s="2">
        <f t="shared" si="86"/>
        <v>8.2203785547899706</v>
      </c>
      <c r="E941" s="2">
        <f t="shared" si="85"/>
        <v>0.27695672865313625</v>
      </c>
      <c r="F941" s="2">
        <f t="shared" si="89"/>
        <v>8.9949843831939519E-2</v>
      </c>
      <c r="G941" s="2">
        <f t="shared" si="87"/>
        <v>0.18700688482119673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6">
        <f>TITRES_STAT!D945</f>
        <v>7.7614000000000001</v>
      </c>
      <c r="C942" s="2">
        <f t="shared" si="84"/>
        <v>8.4941452398364738</v>
      </c>
      <c r="D942" s="2">
        <f t="shared" si="86"/>
        <v>8.1863801433240475</v>
      </c>
      <c r="E942" s="2">
        <f t="shared" si="85"/>
        <v>0.30776509651242634</v>
      </c>
      <c r="F942" s="2">
        <f t="shared" si="89"/>
        <v>0.13351289436803687</v>
      </c>
      <c r="G942" s="2">
        <f t="shared" si="87"/>
        <v>0.17425220214438947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6">
        <f>TITRES_STAT!D946</f>
        <v>7.8996000000000004</v>
      </c>
      <c r="C943" s="2">
        <f t="shared" si="84"/>
        <v>8.4689382798616322</v>
      </c>
      <c r="D943" s="2">
        <f t="shared" si="86"/>
        <v>8.1651371697444883</v>
      </c>
      <c r="E943" s="2">
        <f t="shared" si="85"/>
        <v>0.30380111011714384</v>
      </c>
      <c r="F943" s="2">
        <f t="shared" si="89"/>
        <v>0.16757053751785828</v>
      </c>
      <c r="G943" s="2">
        <f t="shared" si="87"/>
        <v>0.13623057259928556</v>
      </c>
      <c r="H943" s="2" t="str">
        <f t="shared" si="88"/>
        <v>Sell</v>
      </c>
    </row>
    <row r="944" spans="1:8" ht="13.5" x14ac:dyDescent="0.25">
      <c r="A944" s="3">
        <f>TITRES_STAT!B947</f>
        <v>43381</v>
      </c>
      <c r="B944" s="6">
        <f>TITRES_STAT!D947</f>
        <v>7.8102</v>
      </c>
      <c r="C944" s="2">
        <f t="shared" si="84"/>
        <v>8.4726246983444575</v>
      </c>
      <c r="D944" s="2">
        <f t="shared" si="86"/>
        <v>8.1388455275411928</v>
      </c>
      <c r="E944" s="2">
        <f t="shared" si="85"/>
        <v>0.33377917080326469</v>
      </c>
      <c r="F944" s="2">
        <f t="shared" si="89"/>
        <v>0.20081226417493958</v>
      </c>
      <c r="G944" s="2">
        <f t="shared" si="87"/>
        <v>0.13296690662832511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6">
        <f>TITRES_STAT!D948</f>
        <v>7.7939999999999996</v>
      </c>
      <c r="C945" s="2">
        <f t="shared" si="84"/>
        <v>8.4694978216760788</v>
      </c>
      <c r="D945" s="2">
        <f t="shared" si="86"/>
        <v>8.1133014143899942</v>
      </c>
      <c r="E945" s="2">
        <f t="shared" si="85"/>
        <v>0.35619640728608459</v>
      </c>
      <c r="F945" s="2">
        <f t="shared" si="89"/>
        <v>0.2318890927971686</v>
      </c>
      <c r="G945" s="2">
        <f t="shared" si="87"/>
        <v>0.12430731448891599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6">
        <f>TITRES_STAT!D949</f>
        <v>7.5989000000000004</v>
      </c>
      <c r="C946" s="2">
        <f t="shared" si="84"/>
        <v>8.4630981568028361</v>
      </c>
      <c r="D946" s="2">
        <f t="shared" si="86"/>
        <v>8.0751976059166619</v>
      </c>
      <c r="E946" s="2">
        <f t="shared" si="85"/>
        <v>0.38790055088617414</v>
      </c>
      <c r="F946" s="2">
        <f t="shared" si="89"/>
        <v>0.26309138441496971</v>
      </c>
      <c r="G946" s="2">
        <f t="shared" si="87"/>
        <v>0.12480916647120444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6">
        <f>TITRES_STAT!D950</f>
        <v>7.5826000000000002</v>
      </c>
      <c r="C947" s="2">
        <f t="shared" si="84"/>
        <v>8.4489292096023991</v>
      </c>
      <c r="D947" s="2">
        <f t="shared" si="86"/>
        <v>8.0387088943672804</v>
      </c>
      <c r="E947" s="2">
        <f t="shared" si="85"/>
        <v>0.4102203152351187</v>
      </c>
      <c r="F947" s="2">
        <f t="shared" si="89"/>
        <v>0.29251717057899951</v>
      </c>
      <c r="G947" s="2">
        <f t="shared" si="87"/>
        <v>0.1177031446561192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7.8021000000000003</v>
      </c>
      <c r="C948" s="2">
        <f t="shared" si="84"/>
        <v>8.4331862542789526</v>
      </c>
      <c r="D948" s="2">
        <f t="shared" si="86"/>
        <v>8.0211823095993342</v>
      </c>
      <c r="E948" s="2">
        <f t="shared" si="85"/>
        <v>0.41200394467961843</v>
      </c>
      <c r="F948" s="2">
        <f t="shared" si="89"/>
        <v>0.31641452539912329</v>
      </c>
      <c r="G948" s="2">
        <f t="shared" si="87"/>
        <v>9.5589419280495136E-2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7.7289000000000003</v>
      </c>
      <c r="C949" s="2">
        <f t="shared" si="84"/>
        <v>8.4086191382360376</v>
      </c>
      <c r="D949" s="2">
        <f t="shared" si="86"/>
        <v>7.9995317681475315</v>
      </c>
      <c r="E949" s="2">
        <f t="shared" si="85"/>
        <v>0.40908737008850604</v>
      </c>
      <c r="F949" s="2">
        <f t="shared" si="89"/>
        <v>0.33494909433699988</v>
      </c>
      <c r="G949" s="2">
        <f t="shared" si="87"/>
        <v>7.4138275751506166E-2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7.4770000000000003</v>
      </c>
      <c r="C950" s="2">
        <f t="shared" si="84"/>
        <v>8.3503085015843403</v>
      </c>
      <c r="D950" s="2">
        <f t="shared" si="86"/>
        <v>7.9608257112477148</v>
      </c>
      <c r="E950" s="2">
        <f t="shared" si="85"/>
        <v>0.38948279033662558</v>
      </c>
      <c r="F950" s="2">
        <f t="shared" si="89"/>
        <v>0.34585583353692506</v>
      </c>
      <c r="G950" s="2">
        <f t="shared" si="87"/>
        <v>4.3626956799700523E-2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7.6719999999999997</v>
      </c>
      <c r="C951" s="2">
        <f t="shared" si="84"/>
        <v>8.2959687321098254</v>
      </c>
      <c r="D951" s="2">
        <f t="shared" si="86"/>
        <v>7.9394312141182546</v>
      </c>
      <c r="E951" s="2">
        <f t="shared" si="85"/>
        <v>0.35653751799157085</v>
      </c>
      <c r="F951" s="2">
        <f t="shared" si="89"/>
        <v>0.34799217042785424</v>
      </c>
      <c r="G951" s="2">
        <f t="shared" si="87"/>
        <v>8.5453475637166099E-3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6">
        <f>TITRES_STAT!D955</f>
        <v>7.7777000000000003</v>
      </c>
      <c r="C952" s="2">
        <f t="shared" si="84"/>
        <v>8.213727388708314</v>
      </c>
      <c r="D952" s="2">
        <f t="shared" si="86"/>
        <v>7.9274511241835697</v>
      </c>
      <c r="E952" s="2">
        <f t="shared" si="85"/>
        <v>0.28627626452474431</v>
      </c>
      <c r="F952" s="2">
        <f t="shared" si="89"/>
        <v>0.3356489892472323</v>
      </c>
      <c r="G952" s="2">
        <f t="shared" si="87"/>
        <v>-4.9372724722487993E-2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7.7207999999999997</v>
      </c>
      <c r="C953" s="2">
        <f t="shared" si="84"/>
        <v>8.1654000981378037</v>
      </c>
      <c r="D953" s="2">
        <f t="shared" si="86"/>
        <v>7.9121436335033053</v>
      </c>
      <c r="E953" s="2">
        <f t="shared" si="85"/>
        <v>0.25325646463449836</v>
      </c>
      <c r="F953" s="2">
        <f t="shared" si="89"/>
        <v>0.31917048432468553</v>
      </c>
      <c r="G953" s="2">
        <f t="shared" si="87"/>
        <v>-6.5914019690187176E-2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7.7207999999999997</v>
      </c>
      <c r="C954" s="2">
        <f t="shared" si="84"/>
        <v>8.1107539291935264</v>
      </c>
      <c r="D954" s="2">
        <f t="shared" si="86"/>
        <v>7.897970031021579</v>
      </c>
      <c r="E954" s="2">
        <f t="shared" si="85"/>
        <v>0.21278389817194743</v>
      </c>
      <c r="F954" s="2">
        <f t="shared" si="89"/>
        <v>0.29789316709413793</v>
      </c>
      <c r="G954" s="2">
        <f t="shared" si="87"/>
        <v>-8.5109268922190506E-2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7.5175999999999998</v>
      </c>
      <c r="C955" s="2">
        <f t="shared" si="84"/>
        <v>8.0620225554714455</v>
      </c>
      <c r="D955" s="2">
        <f t="shared" si="86"/>
        <v>7.8697944731681293</v>
      </c>
      <c r="E955" s="2">
        <f t="shared" si="85"/>
        <v>0.19222808230331623</v>
      </c>
      <c r="F955" s="2">
        <f t="shared" si="89"/>
        <v>0.2767601501359736</v>
      </c>
      <c r="G955" s="2">
        <f t="shared" si="87"/>
        <v>-8.4532067832657376E-2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7.5014000000000003</v>
      </c>
      <c r="C956" s="2">
        <f t="shared" si="84"/>
        <v>7.9907729315527618</v>
      </c>
      <c r="D956" s="2">
        <f t="shared" si="86"/>
        <v>7.8425059936741945</v>
      </c>
      <c r="E956" s="2">
        <f t="shared" si="85"/>
        <v>0.14826693787856726</v>
      </c>
      <c r="F956" s="2">
        <f t="shared" si="89"/>
        <v>0.25106150768449231</v>
      </c>
      <c r="G956" s="2">
        <f t="shared" si="87"/>
        <v>-0.10279456980592505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7.4526000000000003</v>
      </c>
      <c r="C957" s="2">
        <f t="shared" si="84"/>
        <v>7.9279770959292595</v>
      </c>
      <c r="D957" s="2">
        <f t="shared" si="86"/>
        <v>7.8136240682168463</v>
      </c>
      <c r="E957" s="2">
        <f t="shared" si="85"/>
        <v>0.11435302771241318</v>
      </c>
      <c r="F957" s="2">
        <f t="shared" si="89"/>
        <v>0.22371981169007649</v>
      </c>
      <c r="G957" s="2">
        <f t="shared" si="87"/>
        <v>-0.10936678397766331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7.4444999999999997</v>
      </c>
      <c r="C958" s="2">
        <f t="shared" si="84"/>
        <v>7.9086113888632195</v>
      </c>
      <c r="D958" s="2">
        <f t="shared" si="86"/>
        <v>7.7862815446452274</v>
      </c>
      <c r="E958" s="2">
        <f t="shared" si="85"/>
        <v>0.12232984421799209</v>
      </c>
      <c r="F958" s="2">
        <f t="shared" si="89"/>
        <v>0.20344181819565962</v>
      </c>
      <c r="G958" s="2">
        <f t="shared" si="87"/>
        <v>-8.1111973977667534E-2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7.4851000000000001</v>
      </c>
      <c r="C959" s="2">
        <f t="shared" si="84"/>
        <v>7.8809634828842619</v>
      </c>
      <c r="D959" s="2">
        <f t="shared" si="86"/>
        <v>7.7639718005974325</v>
      </c>
      <c r="E959" s="2">
        <f t="shared" si="85"/>
        <v>0.11699168228682932</v>
      </c>
      <c r="F959" s="2">
        <f t="shared" si="89"/>
        <v>0.18615179101389356</v>
      </c>
      <c r="G959" s="2">
        <f t="shared" si="87"/>
        <v>-6.916010872706424E-2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7.4851000000000001</v>
      </c>
      <c r="C960" s="2">
        <f t="shared" si="84"/>
        <v>7.8188152547482215</v>
      </c>
      <c r="D960" s="2">
        <f t="shared" si="86"/>
        <v>7.743314630182808</v>
      </c>
      <c r="E960" s="2">
        <f t="shared" si="85"/>
        <v>7.550062456541351E-2</v>
      </c>
      <c r="F960" s="2">
        <f t="shared" si="89"/>
        <v>0.16402155772419758</v>
      </c>
      <c r="G960" s="2">
        <f t="shared" si="87"/>
        <v>-8.8520933158784065E-2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7.4282000000000004</v>
      </c>
      <c r="C961" s="2">
        <f t="shared" si="84"/>
        <v>7.7962282924792641</v>
      </c>
      <c r="D961" s="2">
        <f t="shared" si="86"/>
        <v>7.7199728057248223</v>
      </c>
      <c r="E961" s="2">
        <f t="shared" si="85"/>
        <v>7.6255486754441826E-2</v>
      </c>
      <c r="F961" s="2">
        <f t="shared" si="89"/>
        <v>0.14646834353024643</v>
      </c>
      <c r="G961" s="2">
        <f t="shared" si="87"/>
        <v>-7.0212856775804605E-2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7.5175999999999998</v>
      </c>
      <c r="C962" s="2">
        <f t="shared" si="84"/>
        <v>7.7933777859439921</v>
      </c>
      <c r="D962" s="2">
        <f t="shared" si="86"/>
        <v>7.7049822275229829</v>
      </c>
      <c r="E962" s="2">
        <f t="shared" si="85"/>
        <v>8.8395558421009213E-2</v>
      </c>
      <c r="F962" s="2">
        <f t="shared" si="89"/>
        <v>0.13485378650839899</v>
      </c>
      <c r="G962" s="2">
        <f t="shared" si="87"/>
        <v>-4.645822808738978E-2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7.4770000000000003</v>
      </c>
      <c r="C963" s="2">
        <f t="shared" si="84"/>
        <v>7.7822119727218393</v>
      </c>
      <c r="D963" s="2">
        <f t="shared" si="86"/>
        <v>7.6880946551138729</v>
      </c>
      <c r="E963" s="2">
        <f t="shared" si="85"/>
        <v>9.4117317607966378E-2</v>
      </c>
      <c r="F963" s="2">
        <f t="shared" si="89"/>
        <v>0.12670649272831247</v>
      </c>
      <c r="G963" s="2">
        <f t="shared" si="87"/>
        <v>-3.2589175120346092E-2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7.5175999999999998</v>
      </c>
      <c r="C964" s="2">
        <f t="shared" si="84"/>
        <v>7.7727639769184789</v>
      </c>
      <c r="D964" s="2">
        <f t="shared" si="86"/>
        <v>7.6754654214017339</v>
      </c>
      <c r="E964" s="2">
        <f t="shared" si="85"/>
        <v>9.7298555516744933E-2</v>
      </c>
      <c r="F964" s="2">
        <f t="shared" si="89"/>
        <v>0.12082490528599897</v>
      </c>
      <c r="G964" s="2">
        <f t="shared" si="87"/>
        <v>-2.3526349769254037E-2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7.4770000000000003</v>
      </c>
      <c r="C965" s="2">
        <f t="shared" si="84"/>
        <v>7.733507980469482</v>
      </c>
      <c r="D965" s="2">
        <f t="shared" si="86"/>
        <v>7.6607642790756794</v>
      </c>
      <c r="E965" s="2">
        <f t="shared" si="85"/>
        <v>7.2743701393802596E-2</v>
      </c>
      <c r="F965" s="2">
        <f t="shared" si="89"/>
        <v>0.1112086645075597</v>
      </c>
      <c r="G965" s="2">
        <f t="shared" si="87"/>
        <v>-3.8464963113757106E-2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7.3307000000000002</v>
      </c>
      <c r="C966" s="2">
        <f t="shared" si="84"/>
        <v>7.6977990603972533</v>
      </c>
      <c r="D966" s="2">
        <f t="shared" si="86"/>
        <v>7.6363150732182223</v>
      </c>
      <c r="E966" s="2">
        <f t="shared" si="85"/>
        <v>6.1483987179030919E-2</v>
      </c>
      <c r="F966" s="2">
        <f t="shared" si="89"/>
        <v>0.10126372904185395</v>
      </c>
      <c r="G966" s="2">
        <f t="shared" si="87"/>
        <v>-3.9779741862823029E-2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7.3144</v>
      </c>
      <c r="C967" s="2">
        <f t="shared" si="84"/>
        <v>7.6600761280284457</v>
      </c>
      <c r="D967" s="2">
        <f t="shared" si="86"/>
        <v>7.6124695122390955</v>
      </c>
      <c r="E967" s="2">
        <f t="shared" si="85"/>
        <v>4.7606615789350215E-2</v>
      </c>
      <c r="F967" s="2">
        <f t="shared" si="89"/>
        <v>9.0532306391353207E-2</v>
      </c>
      <c r="G967" s="2">
        <f t="shared" si="87"/>
        <v>-4.2925690602002992E-2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7.5175999999999998</v>
      </c>
      <c r="C968" s="2">
        <f t="shared" si="84"/>
        <v>7.6269105698702226</v>
      </c>
      <c r="D968" s="2">
        <f t="shared" si="86"/>
        <v>7.6054421409621256</v>
      </c>
      <c r="E968" s="2">
        <f t="shared" si="85"/>
        <v>2.1468428908097081E-2</v>
      </c>
      <c r="F968" s="2">
        <f t="shared" si="89"/>
        <v>7.6719530894701987E-2</v>
      </c>
      <c r="G968" s="2">
        <f t="shared" si="87"/>
        <v>-5.5251101986604906E-2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7.4607000000000001</v>
      </c>
      <c r="C969" s="2">
        <f t="shared" si="84"/>
        <v>7.6050935591209576</v>
      </c>
      <c r="D969" s="2">
        <f t="shared" si="86"/>
        <v>7.5947205008908574</v>
      </c>
      <c r="E969" s="2">
        <f t="shared" si="85"/>
        <v>1.0373058230100263E-2</v>
      </c>
      <c r="F969" s="2">
        <f t="shared" si="89"/>
        <v>6.345023636178164E-2</v>
      </c>
      <c r="G969" s="2">
        <f t="shared" si="87"/>
        <v>-5.3077178131681377E-2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7.3956999999999997</v>
      </c>
      <c r="C970" s="2">
        <f t="shared" si="84"/>
        <v>7.5866330115638876</v>
      </c>
      <c r="D970" s="2">
        <f t="shared" si="86"/>
        <v>7.579978241565609</v>
      </c>
      <c r="E970" s="2">
        <f t="shared" si="85"/>
        <v>6.6547699982786312E-3</v>
      </c>
      <c r="F970" s="2">
        <f t="shared" si="89"/>
        <v>5.2091143089081041E-2</v>
      </c>
      <c r="G970" s="2">
        <f t="shared" si="87"/>
        <v>-4.5436373090802409E-2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7.4607000000000001</v>
      </c>
      <c r="C971" s="2">
        <f t="shared" si="84"/>
        <v>7.56225870209252</v>
      </c>
      <c r="D971" s="2">
        <f t="shared" si="86"/>
        <v>7.5711428162644534</v>
      </c>
      <c r="E971" s="2">
        <f t="shared" si="85"/>
        <v>-8.884114171933355E-3</v>
      </c>
      <c r="F971" s="2">
        <f t="shared" si="89"/>
        <v>3.989609163687817E-2</v>
      </c>
      <c r="G971" s="2">
        <f t="shared" si="87"/>
        <v>-4.8780205808811525E-2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7.3144</v>
      </c>
      <c r="C972" s="2">
        <f t="shared" si="84"/>
        <v>7.5553881325398251</v>
      </c>
      <c r="D972" s="2">
        <f t="shared" si="86"/>
        <v>7.5521248298744945</v>
      </c>
      <c r="E972" s="2">
        <f t="shared" si="85"/>
        <v>3.2633026653305919E-3</v>
      </c>
      <c r="F972" s="2">
        <f t="shared" si="89"/>
        <v>3.2569533842568658E-2</v>
      </c>
      <c r="G972" s="2">
        <f t="shared" si="87"/>
        <v>-2.9306231177238067E-2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7.2332000000000001</v>
      </c>
      <c r="C973" s="2">
        <f t="shared" si="84"/>
        <v>7.5433284198413908</v>
      </c>
      <c r="D973" s="2">
        <f t="shared" si="86"/>
        <v>7.52850076840231</v>
      </c>
      <c r="E973" s="2">
        <f t="shared" si="85"/>
        <v>1.4827651439080825E-2</v>
      </c>
      <c r="F973" s="2">
        <f t="shared" si="89"/>
        <v>2.9021157361871091E-2</v>
      </c>
      <c r="G973" s="2">
        <f t="shared" si="87"/>
        <v>-1.4193505922790266E-2</v>
      </c>
      <c r="H973" s="2" t="str">
        <f t="shared" si="88"/>
        <v>Hold</v>
      </c>
    </row>
    <row r="974" spans="1:8" ht="13.5" x14ac:dyDescent="0.25">
      <c r="A974" s="3">
        <f>TITRES_STAT!B977</f>
        <v>43425</v>
      </c>
      <c r="B974" s="6">
        <f>TITRES_STAT!D977</f>
        <v>7.2332000000000001</v>
      </c>
      <c r="C974" s="2">
        <f t="shared" si="84"/>
        <v>7.5393702014042541</v>
      </c>
      <c r="D974" s="2">
        <f t="shared" si="86"/>
        <v>7.5066266374095463</v>
      </c>
      <c r="E974" s="2">
        <f t="shared" si="85"/>
        <v>3.2743563994707792E-2</v>
      </c>
      <c r="F974" s="2">
        <f t="shared" si="89"/>
        <v>2.9765638688438435E-2</v>
      </c>
      <c r="G974" s="2">
        <f t="shared" si="87"/>
        <v>2.9779253062693564E-3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7.1924999999999999</v>
      </c>
      <c r="C975" s="2">
        <f t="shared" ref="C975:C1038" si="90">$C$4*B965+C974*(1-$C$4)</f>
        <v>7.5297747858035997</v>
      </c>
      <c r="D975" s="2">
        <f t="shared" si="86"/>
        <v>7.4833579976014315</v>
      </c>
      <c r="E975" s="2">
        <f t="shared" si="85"/>
        <v>4.6416788202168213E-2</v>
      </c>
      <c r="F975" s="2">
        <f t="shared" si="89"/>
        <v>3.3095868591184394E-2</v>
      </c>
      <c r="G975" s="2">
        <f t="shared" si="87"/>
        <v>1.332091961098382E-2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6.9893999999999998</v>
      </c>
      <c r="C976" s="2">
        <f t="shared" si="90"/>
        <v>7.4991478956799682</v>
      </c>
      <c r="D976" s="2">
        <f t="shared" si="86"/>
        <v>7.446768516297622</v>
      </c>
      <c r="E976" s="2">
        <f t="shared" si="85"/>
        <v>5.2379379382346158E-2</v>
      </c>
      <c r="F976" s="2">
        <f t="shared" si="89"/>
        <v>3.6952570749416748E-2</v>
      </c>
      <c r="G976" s="2">
        <f t="shared" si="87"/>
        <v>1.542680863292941E-2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7.1113</v>
      </c>
      <c r="C977" s="2">
        <f t="shared" si="90"/>
        <v>7.4707251424984351</v>
      </c>
      <c r="D977" s="2">
        <f t="shared" si="86"/>
        <v>7.4219189965718719</v>
      </c>
      <c r="E977" s="2">
        <f t="shared" si="85"/>
        <v>4.8806145926563183E-2</v>
      </c>
      <c r="F977" s="2">
        <f t="shared" si="89"/>
        <v>3.9323285784846035E-2</v>
      </c>
      <c r="G977" s="2">
        <f t="shared" si="87"/>
        <v>9.4828601417171476E-3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7.1924999999999999</v>
      </c>
      <c r="C978" s="2">
        <f t="shared" si="90"/>
        <v>7.4779366590371374</v>
      </c>
      <c r="D978" s="2">
        <f t="shared" si="86"/>
        <v>7.4049249968258071</v>
      </c>
      <c r="E978" s="2">
        <f t="shared" si="85"/>
        <v>7.3011662211330375E-2</v>
      </c>
      <c r="F978" s="2">
        <f t="shared" si="89"/>
        <v>4.6060961070142903E-2</v>
      </c>
      <c r="G978" s="2">
        <f t="shared" si="87"/>
        <v>2.6950701141187472E-2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7.6233000000000004</v>
      </c>
      <c r="C979" s="2">
        <f t="shared" si="90"/>
        <v>7.4752848653391162</v>
      </c>
      <c r="D979" s="2">
        <f t="shared" si="86"/>
        <v>7.4211009229868585</v>
      </c>
      <c r="E979" s="2">
        <f t="shared" si="85"/>
        <v>5.4183942352257652E-2</v>
      </c>
      <c r="F979" s="2">
        <f t="shared" si="89"/>
        <v>4.7685557326565854E-2</v>
      </c>
      <c r="G979" s="2">
        <f t="shared" si="87"/>
        <v>6.4983850256917983E-3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7.7858000000000001</v>
      </c>
      <c r="C980" s="2">
        <f t="shared" si="90"/>
        <v>7.463041039902329</v>
      </c>
      <c r="D980" s="2">
        <f t="shared" si="86"/>
        <v>7.4481156694322763</v>
      </c>
      <c r="E980" s="2">
        <f t="shared" si="85"/>
        <v>1.4925370470052712E-2</v>
      </c>
      <c r="F980" s="2">
        <f t="shared" si="89"/>
        <v>4.1133519955263223E-2</v>
      </c>
      <c r="G980" s="2">
        <f t="shared" si="87"/>
        <v>-2.6208149485210511E-2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6">
        <f>TITRES_STAT!D984</f>
        <v>7.5500999999999996</v>
      </c>
      <c r="C981" s="2">
        <f t="shared" si="90"/>
        <v>7.4626808799173556</v>
      </c>
      <c r="D981" s="2">
        <f t="shared" si="86"/>
        <v>7.4556700642891451</v>
      </c>
      <c r="E981" s="2">
        <f t="shared" si="85"/>
        <v>7.0108156282104872E-3</v>
      </c>
      <c r="F981" s="2">
        <f t="shared" si="89"/>
        <v>3.4308979089852677E-2</v>
      </c>
      <c r="G981" s="2">
        <f t="shared" si="87"/>
        <v>-2.729816346164219E-2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6">
        <f>TITRES_STAT!D985</f>
        <v>7.4363999999999999</v>
      </c>
      <c r="C982" s="2">
        <f t="shared" si="90"/>
        <v>7.4398684368531471</v>
      </c>
      <c r="D982" s="2">
        <f t="shared" si="86"/>
        <v>7.4542426521195786</v>
      </c>
      <c r="E982" s="2">
        <f t="shared" si="85"/>
        <v>-1.4374215266431456E-2</v>
      </c>
      <c r="F982" s="2">
        <f t="shared" si="89"/>
        <v>2.4572340218595851E-2</v>
      </c>
      <c r="G982" s="2">
        <f t="shared" si="87"/>
        <v>-3.8946555485027304E-2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6">
        <f>TITRES_STAT!D986</f>
        <v>7.4282000000000004</v>
      </c>
      <c r="C983" s="2">
        <f t="shared" si="90"/>
        <v>7.4080732927218937</v>
      </c>
      <c r="D983" s="2">
        <f t="shared" si="86"/>
        <v>7.4523135667773879</v>
      </c>
      <c r="E983" s="2">
        <f t="shared" si="85"/>
        <v>-4.4240274055494133E-2</v>
      </c>
      <c r="F983" s="2">
        <f t="shared" si="89"/>
        <v>1.0809817363777856E-2</v>
      </c>
      <c r="G983" s="2">
        <f t="shared" si="87"/>
        <v>-5.5050091419271988E-2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6">
        <f>TITRES_STAT!D987</f>
        <v>7.4282000000000004</v>
      </c>
      <c r="C984" s="2">
        <f t="shared" si="90"/>
        <v>7.3811697092262181</v>
      </c>
      <c r="D984" s="2">
        <f t="shared" si="86"/>
        <v>7.4505273766457289</v>
      </c>
      <c r="E984" s="2">
        <f t="shared" si="85"/>
        <v>-6.9357667419510882E-2</v>
      </c>
      <c r="F984" s="2">
        <f t="shared" si="89"/>
        <v>-5.2236795928798912E-3</v>
      </c>
      <c r="G984" s="2">
        <f t="shared" si="87"/>
        <v>-6.4133987826630989E-2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7.4770000000000003</v>
      </c>
      <c r="C985" s="2">
        <f t="shared" si="90"/>
        <v>7.3521436001144931</v>
      </c>
      <c r="D985" s="2">
        <f t="shared" si="86"/>
        <v>7.4524883117090086</v>
      </c>
      <c r="E985" s="2">
        <f t="shared" si="85"/>
        <v>-0.10034471159451552</v>
      </c>
      <c r="F985" s="2">
        <f t="shared" si="89"/>
        <v>-2.4247885993207017E-2</v>
      </c>
      <c r="G985" s="2">
        <f t="shared" si="87"/>
        <v>-7.609682560130851E-2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7.3956999999999997</v>
      </c>
      <c r="C986" s="2">
        <f t="shared" si="90"/>
        <v>7.2963368924045717</v>
      </c>
      <c r="D986" s="2">
        <f t="shared" si="86"/>
        <v>7.4482817701009338</v>
      </c>
      <c r="E986" s="2">
        <f t="shared" si="85"/>
        <v>-0.15194487769636211</v>
      </c>
      <c r="F986" s="2">
        <f t="shared" si="89"/>
        <v>-4.9787284333838042E-2</v>
      </c>
      <c r="G986" s="2">
        <f t="shared" si="87"/>
        <v>-0.10215759336252407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7.3388</v>
      </c>
      <c r="C987" s="2">
        <f t="shared" si="90"/>
        <v>7.2678696781884842</v>
      </c>
      <c r="D987" s="2">
        <f t="shared" si="86"/>
        <v>7.4401720093527164</v>
      </c>
      <c r="E987" s="2">
        <f t="shared" si="85"/>
        <v>-0.17230233116423221</v>
      </c>
      <c r="F987" s="2">
        <f t="shared" si="89"/>
        <v>-7.4290293699916882E-2</v>
      </c>
      <c r="G987" s="2">
        <f t="shared" si="87"/>
        <v>-9.8012037464315332E-2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7.3470000000000004</v>
      </c>
      <c r="C988" s="2">
        <f t="shared" si="90"/>
        <v>7.2562743430825645</v>
      </c>
      <c r="D988" s="2">
        <f t="shared" si="86"/>
        <v>7.4332703790302928</v>
      </c>
      <c r="E988" s="2">
        <f t="shared" ref="E988:E1051" si="91">C988-D988</f>
        <v>-0.17699603594772828</v>
      </c>
      <c r="F988" s="2">
        <f t="shared" si="89"/>
        <v>-9.4831442149479167E-2</v>
      </c>
      <c r="G988" s="2">
        <f t="shared" si="87"/>
        <v>-8.2164593798249114E-2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6">
        <f>TITRES_STAT!D992</f>
        <v>7.3795000000000002</v>
      </c>
      <c r="C989" s="2">
        <f t="shared" si="90"/>
        <v>7.3127398287621697</v>
      </c>
      <c r="D989" s="2">
        <f t="shared" ref="D989:D1052" si="92">$D$4*B989+(1-$D$4)*D988</f>
        <v>7.4292873879910122</v>
      </c>
      <c r="E989" s="2">
        <f t="shared" si="91"/>
        <v>-0.11654755922884252</v>
      </c>
      <c r="F989" s="2">
        <f t="shared" si="89"/>
        <v>-9.9174665565351844E-2</v>
      </c>
      <c r="G989" s="2">
        <f t="shared" si="87"/>
        <v>-1.7372893663490679E-2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6">
        <f>TITRES_STAT!D993</f>
        <v>7.4851000000000001</v>
      </c>
      <c r="C990" s="2">
        <f t="shared" si="90"/>
        <v>7.3855183166449123</v>
      </c>
      <c r="D990" s="2">
        <f t="shared" si="92"/>
        <v>7.4334216555472334</v>
      </c>
      <c r="E990" s="2">
        <f t="shared" si="91"/>
        <v>-4.7903338902321124E-2</v>
      </c>
      <c r="F990" s="2">
        <f t="shared" si="89"/>
        <v>-8.8920400232745708E-2</v>
      </c>
      <c r="G990" s="2">
        <f t="shared" si="87"/>
        <v>4.1017061330424584E-2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7.4770000000000003</v>
      </c>
      <c r="C991" s="2">
        <f t="shared" si="90"/>
        <v>7.4108385756226181</v>
      </c>
      <c r="D991" s="2">
        <f t="shared" si="92"/>
        <v>7.4366496810622538</v>
      </c>
      <c r="E991" s="2">
        <f t="shared" si="91"/>
        <v>-2.5811105439635718E-2</v>
      </c>
      <c r="F991" s="2">
        <f t="shared" si="89"/>
        <v>-7.6298541274123721E-2</v>
      </c>
      <c r="G991" s="2">
        <f t="shared" si="87"/>
        <v>5.0487435834488004E-2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7.4282000000000004</v>
      </c>
      <c r="C992" s="2">
        <f t="shared" si="90"/>
        <v>7.4147711024499072</v>
      </c>
      <c r="D992" s="2">
        <f t="shared" si="92"/>
        <v>7.4360237787613457</v>
      </c>
      <c r="E992" s="2">
        <f t="shared" si="91"/>
        <v>-2.1252676311438456E-2</v>
      </c>
      <c r="F992" s="2">
        <f t="shared" si="89"/>
        <v>-6.5289368281586671E-2</v>
      </c>
      <c r="G992" s="2">
        <f t="shared" si="87"/>
        <v>4.4036691970148215E-2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7.4038000000000004</v>
      </c>
      <c r="C993" s="2">
        <f t="shared" si="90"/>
        <v>7.4168370866883828</v>
      </c>
      <c r="D993" s="2">
        <f t="shared" si="92"/>
        <v>7.4336368321864317</v>
      </c>
      <c r="E993" s="2">
        <f t="shared" si="91"/>
        <v>-1.6799745498048857E-2</v>
      </c>
      <c r="F993" s="2">
        <f t="shared" si="89"/>
        <v>-5.5591443724879112E-2</v>
      </c>
      <c r="G993" s="2">
        <f t="shared" si="87"/>
        <v>3.8791698226830255E-2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7.3956999999999997</v>
      </c>
      <c r="C994" s="2">
        <f t="shared" si="90"/>
        <v>7.4185852271978625</v>
      </c>
      <c r="D994" s="2">
        <f t="shared" si="92"/>
        <v>7.4308266964689178</v>
      </c>
      <c r="E994" s="2">
        <f t="shared" si="91"/>
        <v>-1.2241469271055294E-2</v>
      </c>
      <c r="F994" s="2">
        <f t="shared" si="89"/>
        <v>-4.6921448834114352E-2</v>
      </c>
      <c r="G994" s="2">
        <f t="shared" si="87"/>
        <v>3.4679979563059057E-2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7.3956999999999997</v>
      </c>
      <c r="C995" s="2">
        <f t="shared" si="90"/>
        <v>7.4275721153212686</v>
      </c>
      <c r="D995" s="2">
        <f t="shared" si="92"/>
        <v>7.4282247189527011</v>
      </c>
      <c r="E995" s="2">
        <f t="shared" si="91"/>
        <v>-6.5260363143249123E-4</v>
      </c>
      <c r="F995" s="2">
        <f t="shared" si="89"/>
        <v>-3.7667679793577984E-2</v>
      </c>
      <c r="G995" s="2">
        <f t="shared" si="87"/>
        <v>3.7015076162145492E-2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7.3956999999999997</v>
      </c>
      <c r="C996" s="2">
        <f t="shared" si="90"/>
        <v>7.4226687129641498</v>
      </c>
      <c r="D996" s="2">
        <f t="shared" si="92"/>
        <v>7.4258154805117602</v>
      </c>
      <c r="E996" s="2">
        <f t="shared" si="91"/>
        <v>-3.1467675476104517E-3</v>
      </c>
      <c r="F996" s="2">
        <f t="shared" si="89"/>
        <v>-3.076349734438448E-2</v>
      </c>
      <c r="G996" s="2">
        <f t="shared" ref="G996:G1059" si="93">E996-F996</f>
        <v>2.7616729796774028E-2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7.4119999999999999</v>
      </c>
      <c r="C997" s="2">
        <f t="shared" si="90"/>
        <v>7.4097658340465884</v>
      </c>
      <c r="D997" s="2">
        <f t="shared" si="92"/>
        <v>7.4247921115849627</v>
      </c>
      <c r="E997" s="2">
        <f t="shared" si="91"/>
        <v>-1.5026277538374266E-2</v>
      </c>
      <c r="F997" s="2">
        <f t="shared" ref="F997:F1060" si="95">(E997*(2/(10)))+((1-(2/10))*F996)</f>
        <v>-2.7616053383182439E-2</v>
      </c>
      <c r="G997" s="2">
        <f t="shared" si="93"/>
        <v>1.2589775844808172E-2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7.4688999999999997</v>
      </c>
      <c r="C998" s="2">
        <f t="shared" si="90"/>
        <v>7.4001095518855751</v>
      </c>
      <c r="D998" s="2">
        <f t="shared" si="92"/>
        <v>7.4280593625786686</v>
      </c>
      <c r="E998" s="2">
        <f t="shared" si="91"/>
        <v>-2.7949810693093546E-2</v>
      </c>
      <c r="F998" s="2">
        <f t="shared" si="95"/>
        <v>-2.7682804845164662E-2</v>
      </c>
      <c r="G998" s="2">
        <f t="shared" si="93"/>
        <v>-2.6700584792888407E-4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6">
        <f>TITRES_STAT!D1002</f>
        <v>7.3144</v>
      </c>
      <c r="C999" s="2">
        <f t="shared" si="90"/>
        <v>7.3969388515954861</v>
      </c>
      <c r="D999" s="2">
        <f t="shared" si="92"/>
        <v>7.4196401505358045</v>
      </c>
      <c r="E999" s="2">
        <f t="shared" si="91"/>
        <v>-2.270129894031836E-2</v>
      </c>
      <c r="F999" s="2">
        <f t="shared" si="95"/>
        <v>-2.6686503664195404E-2</v>
      </c>
      <c r="G999" s="2">
        <f t="shared" si="93"/>
        <v>3.9852047238770442E-3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7.2412999999999998</v>
      </c>
      <c r="C1000" s="2">
        <f t="shared" si="90"/>
        <v>7.4105021051961808</v>
      </c>
      <c r="D1000" s="2">
        <f t="shared" si="92"/>
        <v>7.4064297690146343</v>
      </c>
      <c r="E1000" s="2">
        <f t="shared" si="91"/>
        <v>4.0723361815464543E-3</v>
      </c>
      <c r="F1000" s="2">
        <f t="shared" si="95"/>
        <v>-2.0534735695047032E-2</v>
      </c>
      <c r="G1000" s="2">
        <f t="shared" si="93"/>
        <v>2.4607071876593486E-2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7.3144</v>
      </c>
      <c r="C1001" s="2">
        <f t="shared" si="90"/>
        <v>7.420732550550615</v>
      </c>
      <c r="D1001" s="2">
        <f t="shared" si="92"/>
        <v>7.3996127490876251</v>
      </c>
      <c r="E1001" s="2">
        <f t="shared" si="91"/>
        <v>2.1119801462989862E-2</v>
      </c>
      <c r="F1001" s="2">
        <f t="shared" si="95"/>
        <v>-1.2203828263439655E-2</v>
      </c>
      <c r="G1001" s="2">
        <f t="shared" si="93"/>
        <v>3.3323629726429521E-2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7.3144</v>
      </c>
      <c r="C1002" s="2">
        <f t="shared" si="90"/>
        <v>7.421881388927444</v>
      </c>
      <c r="D1002" s="2">
        <f t="shared" si="92"/>
        <v>7.3933006935996533</v>
      </c>
      <c r="E1002" s="2">
        <f t="shared" si="91"/>
        <v>2.8580695327790728E-2</v>
      </c>
      <c r="F1002" s="2">
        <f t="shared" si="95"/>
        <v>-4.0469235451935787E-3</v>
      </c>
      <c r="G1002" s="2">
        <f t="shared" si="93"/>
        <v>3.2627618872984307E-2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6">
        <f>TITRES_STAT!D1006</f>
        <v>7.3144</v>
      </c>
      <c r="C1003" s="2">
        <f t="shared" si="90"/>
        <v>7.4190996367847601</v>
      </c>
      <c r="D1003" s="2">
        <f t="shared" si="92"/>
        <v>7.3874561977774569</v>
      </c>
      <c r="E1003" s="2">
        <f t="shared" si="91"/>
        <v>3.1643439007303265E-2</v>
      </c>
      <c r="F1003" s="2">
        <f t="shared" si="95"/>
        <v>3.0911489653057903E-3</v>
      </c>
      <c r="G1003" s="2">
        <f t="shared" si="93"/>
        <v>2.8552290041997476E-2</v>
      </c>
      <c r="H1003" s="2" t="str">
        <f t="shared" si="94"/>
        <v>Sell</v>
      </c>
    </row>
    <row r="1004" spans="1:8" ht="13.5" x14ac:dyDescent="0.25">
      <c r="A1004" s="3">
        <f>TITRES_STAT!B1007</f>
        <v>43468</v>
      </c>
      <c r="B1004" s="6">
        <f>TITRES_STAT!D1007</f>
        <v>7.6151999999999997</v>
      </c>
      <c r="C1004" s="2">
        <f t="shared" si="90"/>
        <v>7.415499692664028</v>
      </c>
      <c r="D1004" s="2">
        <f t="shared" si="92"/>
        <v>7.4043261090532004</v>
      </c>
      <c r="E1004" s="2">
        <f t="shared" si="91"/>
        <v>1.1173583610827542E-2</v>
      </c>
      <c r="F1004" s="2">
        <f t="shared" si="95"/>
        <v>4.7076358944101414E-3</v>
      </c>
      <c r="G1004" s="2">
        <f t="shared" si="93"/>
        <v>6.4659477164174008E-3</v>
      </c>
      <c r="H1004" s="2" t="str">
        <f t="shared" si="94"/>
        <v>Sell</v>
      </c>
    </row>
    <row r="1005" spans="1:8" ht="13.5" x14ac:dyDescent="0.25">
      <c r="A1005" s="3">
        <f>TITRES_STAT!B1008</f>
        <v>43469</v>
      </c>
      <c r="B1005" s="6">
        <f>TITRES_STAT!D1008</f>
        <v>7.6233000000000004</v>
      </c>
      <c r="C1005" s="2">
        <f t="shared" si="90"/>
        <v>7.412453586100332</v>
      </c>
      <c r="D1005" s="2">
        <f t="shared" si="92"/>
        <v>7.4205463972714822</v>
      </c>
      <c r="E1005" s="2">
        <f t="shared" si="91"/>
        <v>-8.0928111711502382E-3</v>
      </c>
      <c r="F1005" s="2">
        <f t="shared" si="95"/>
        <v>2.1475464812980654E-3</v>
      </c>
      <c r="G1005" s="2">
        <f t="shared" si="93"/>
        <v>-1.0240357652448304E-2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7.6151999999999997</v>
      </c>
      <c r="C1006" s="2">
        <f t="shared" si="90"/>
        <v>7.4098761113156648</v>
      </c>
      <c r="D1006" s="2">
        <f t="shared" si="92"/>
        <v>7.4349651826587797</v>
      </c>
      <c r="E1006" s="2">
        <f t="shared" si="91"/>
        <v>-2.5089071343114888E-2</v>
      </c>
      <c r="F1006" s="2">
        <f t="shared" si="95"/>
        <v>-3.2997770835845254E-3</v>
      </c>
      <c r="G1006" s="2">
        <f t="shared" si="93"/>
        <v>-2.1789294259530363E-2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7.5339</v>
      </c>
      <c r="C1007" s="2">
        <f t="shared" si="90"/>
        <v>7.4102028634209471</v>
      </c>
      <c r="D1007" s="2">
        <f t="shared" si="92"/>
        <v>7.4422936876470187</v>
      </c>
      <c r="E1007" s="2">
        <f t="shared" si="91"/>
        <v>-3.2090824226071568E-2</v>
      </c>
      <c r="F1007" s="2">
        <f t="shared" si="95"/>
        <v>-9.0579865120819347E-3</v>
      </c>
      <c r="G1007" s="2">
        <f t="shared" si="93"/>
        <v>-2.3032837713989632E-2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7.5339</v>
      </c>
      <c r="C1008" s="2">
        <f t="shared" si="90"/>
        <v>7.4192331921254162</v>
      </c>
      <c r="D1008" s="2">
        <f t="shared" si="92"/>
        <v>7.4490793404139062</v>
      </c>
      <c r="E1008" s="2">
        <f t="shared" si="91"/>
        <v>-2.9846148288489971E-2</v>
      </c>
      <c r="F1008" s="2">
        <f t="shared" si="95"/>
        <v>-1.3215618867363542E-2</v>
      </c>
      <c r="G1008" s="2">
        <f t="shared" si="93"/>
        <v>-1.663052942112643E-2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7.5339</v>
      </c>
      <c r="C1009" s="2">
        <f t="shared" si="90"/>
        <v>7.4031050087215062</v>
      </c>
      <c r="D1009" s="2">
        <f t="shared" si="92"/>
        <v>7.4553623522350989</v>
      </c>
      <c r="E1009" s="2">
        <f t="shared" si="91"/>
        <v>-5.225734351359268E-2</v>
      </c>
      <c r="F1009" s="2">
        <f t="shared" si="95"/>
        <v>-2.1023963796609368E-2</v>
      </c>
      <c r="G1009" s="2">
        <f t="shared" si="93"/>
        <v>-3.1233379716983312E-2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7.5583</v>
      </c>
      <c r="C1010" s="2">
        <f t="shared" si="90"/>
        <v>7.3782119304566587</v>
      </c>
      <c r="D1010" s="2">
        <f t="shared" si="92"/>
        <v>7.4629873631806465</v>
      </c>
      <c r="E1010" s="2">
        <f t="shared" si="91"/>
        <v>-8.4775432723987798E-2</v>
      </c>
      <c r="F1010" s="2">
        <f t="shared" si="95"/>
        <v>-3.3774257582085056E-2</v>
      </c>
      <c r="G1010" s="2">
        <f t="shared" si="93"/>
        <v>-5.1001175141902742E-2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7.4770000000000003</v>
      </c>
      <c r="C1011" s="2">
        <f t="shared" si="90"/>
        <v>7.3683947103864034</v>
      </c>
      <c r="D1011" s="2">
        <f t="shared" si="92"/>
        <v>7.4640253362783762</v>
      </c>
      <c r="E1011" s="2">
        <f t="shared" si="91"/>
        <v>-9.5630625891972798E-2</v>
      </c>
      <c r="F1011" s="2">
        <f t="shared" si="95"/>
        <v>-4.6145531244062607E-2</v>
      </c>
      <c r="G1011" s="2">
        <f t="shared" si="93"/>
        <v>-4.9485094647910191E-2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7.5014000000000003</v>
      </c>
      <c r="C1012" s="2">
        <f t="shared" si="90"/>
        <v>7.3600878318654184</v>
      </c>
      <c r="D1012" s="2">
        <f t="shared" si="92"/>
        <v>7.4667938298873846</v>
      </c>
      <c r="E1012" s="2">
        <f t="shared" si="91"/>
        <v>-0.10670599802196623</v>
      </c>
      <c r="F1012" s="2">
        <f t="shared" si="95"/>
        <v>-5.8257624599643336E-2</v>
      </c>
      <c r="G1012" s="2">
        <f t="shared" si="93"/>
        <v>-4.8448373422322895E-2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6">
        <f>TITRES_STAT!D1016</f>
        <v>7.5744999999999996</v>
      </c>
      <c r="C1013" s="2">
        <f t="shared" si="90"/>
        <v>7.3530589346553539</v>
      </c>
      <c r="D1013" s="2">
        <f t="shared" si="92"/>
        <v>7.4747720647105407</v>
      </c>
      <c r="E1013" s="2">
        <f t="shared" si="91"/>
        <v>-0.1217131300551868</v>
      </c>
      <c r="F1013" s="2">
        <f t="shared" si="95"/>
        <v>-7.0948725690752029E-2</v>
      </c>
      <c r="G1013" s="2">
        <f t="shared" si="93"/>
        <v>-5.0764404364434773E-2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6">
        <f>TITRES_STAT!D1017</f>
        <v>7.4770000000000003</v>
      </c>
      <c r="C1014" s="2">
        <f t="shared" si="90"/>
        <v>7.393388329323761</v>
      </c>
      <c r="D1014" s="2">
        <f t="shared" si="92"/>
        <v>7.4749370969542044</v>
      </c>
      <c r="E1014" s="2">
        <f t="shared" si="91"/>
        <v>-8.1548767630443386E-2</v>
      </c>
      <c r="F1014" s="2">
        <f t="shared" si="95"/>
        <v>-7.3068734078690301E-2</v>
      </c>
      <c r="G1014" s="2">
        <f t="shared" si="93"/>
        <v>-8.4800335517530856E-3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6">
        <f>TITRES_STAT!D1018</f>
        <v>7.4526000000000003</v>
      </c>
      <c r="C1015" s="2">
        <f t="shared" si="90"/>
        <v>7.4287593555816445</v>
      </c>
      <c r="D1015" s="2">
        <f t="shared" si="92"/>
        <v>7.4732824971798184</v>
      </c>
      <c r="E1015" s="2">
        <f t="shared" si="91"/>
        <v>-4.4523141598173943E-2</v>
      </c>
      <c r="F1015" s="2">
        <f t="shared" si="95"/>
        <v>-6.7359615582587032E-2</v>
      </c>
      <c r="G1015" s="2">
        <f t="shared" si="93"/>
        <v>2.2836473984413089E-2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7.3470000000000004</v>
      </c>
      <c r="C1016" s="2">
        <f t="shared" si="90"/>
        <v>7.4574425316460076</v>
      </c>
      <c r="D1016" s="2">
        <f t="shared" si="92"/>
        <v>7.463928238129462</v>
      </c>
      <c r="E1016" s="2">
        <f t="shared" si="91"/>
        <v>-6.4857064834544786E-3</v>
      </c>
      <c r="F1016" s="2">
        <f t="shared" si="95"/>
        <v>-5.5184833762760524E-2</v>
      </c>
      <c r="G1016" s="2">
        <f t="shared" si="93"/>
        <v>4.8699127279306045E-2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7.5175999999999998</v>
      </c>
      <c r="C1017" s="2">
        <f t="shared" si="90"/>
        <v>7.4692052190850839</v>
      </c>
      <c r="D1017" s="2">
        <f t="shared" si="92"/>
        <v>7.467903924193946</v>
      </c>
      <c r="E1017" s="2">
        <f t="shared" si="91"/>
        <v>1.3012948911379496E-3</v>
      </c>
      <c r="F1017" s="2">
        <f t="shared" si="95"/>
        <v>-4.3887608031980836E-2</v>
      </c>
      <c r="G1017" s="2">
        <f t="shared" si="93"/>
        <v>4.5188902923118786E-2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7.2332000000000001</v>
      </c>
      <c r="C1018" s="2">
        <f t="shared" si="90"/>
        <v>7.4791582623027635</v>
      </c>
      <c r="D1018" s="2">
        <f t="shared" si="92"/>
        <v>7.4505184483277276</v>
      </c>
      <c r="E1018" s="2">
        <f t="shared" si="91"/>
        <v>2.8639813975035899E-2</v>
      </c>
      <c r="F1018" s="2">
        <f t="shared" si="95"/>
        <v>-2.9382123630577489E-2</v>
      </c>
      <c r="G1018" s="2">
        <f t="shared" si="93"/>
        <v>5.8021937605613388E-2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7.0705999999999998</v>
      </c>
      <c r="C1019" s="2">
        <f t="shared" si="90"/>
        <v>7.4875800681023383</v>
      </c>
      <c r="D1019" s="2">
        <f t="shared" si="92"/>
        <v>7.4223763410441927</v>
      </c>
      <c r="E1019" s="2">
        <f t="shared" si="91"/>
        <v>6.5203727058145589E-2</v>
      </c>
      <c r="F1019" s="2">
        <f t="shared" si="95"/>
        <v>-1.0464953492832874E-2</v>
      </c>
      <c r="G1019" s="2">
        <f t="shared" si="93"/>
        <v>7.5668680550978459E-2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7.2819000000000003</v>
      </c>
      <c r="C1020" s="2">
        <f t="shared" si="90"/>
        <v>7.4984600576250546</v>
      </c>
      <c r="D1020" s="2">
        <f t="shared" si="92"/>
        <v>7.4119706861520296</v>
      </c>
      <c r="E1020" s="2">
        <f t="shared" si="91"/>
        <v>8.6489371473025045E-2</v>
      </c>
      <c r="F1020" s="2">
        <f t="shared" si="95"/>
        <v>8.9259115003387079E-3</v>
      </c>
      <c r="G1020" s="2">
        <f t="shared" si="93"/>
        <v>7.7563459972686336E-2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7.4770000000000003</v>
      </c>
      <c r="C1021" s="2">
        <f t="shared" si="90"/>
        <v>7.4951585102981237</v>
      </c>
      <c r="D1021" s="2">
        <f t="shared" si="92"/>
        <v>7.4167876723629904</v>
      </c>
      <c r="E1021" s="2">
        <f t="shared" si="91"/>
        <v>7.8370837935133331E-2</v>
      </c>
      <c r="F1021" s="2">
        <f t="shared" si="95"/>
        <v>2.2814896787297631E-2</v>
      </c>
      <c r="G1021" s="2">
        <f t="shared" si="93"/>
        <v>5.55559411478357E-2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7.4607000000000001</v>
      </c>
      <c r="C1022" s="2">
        <f t="shared" si="90"/>
        <v>7.4961187394830269</v>
      </c>
      <c r="D1022" s="2">
        <f t="shared" si="92"/>
        <v>7.4200404373731397</v>
      </c>
      <c r="E1022" s="2">
        <f t="shared" si="91"/>
        <v>7.6078302109887197E-2</v>
      </c>
      <c r="F1022" s="2">
        <f t="shared" si="95"/>
        <v>3.3467577851815547E-2</v>
      </c>
      <c r="G1022" s="2">
        <f t="shared" si="93"/>
        <v>4.261072425807165E-2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7.8426999999999998</v>
      </c>
      <c r="C1023" s="2">
        <f t="shared" si="90"/>
        <v>7.5081773949471762</v>
      </c>
      <c r="D1023" s="2">
        <f t="shared" si="92"/>
        <v>7.4513485531232773</v>
      </c>
      <c r="E1023" s="2">
        <f t="shared" si="91"/>
        <v>5.6828841823898912E-2</v>
      </c>
      <c r="F1023" s="2">
        <f t="shared" si="95"/>
        <v>3.813983064623222E-2</v>
      </c>
      <c r="G1023" s="2">
        <f t="shared" si="93"/>
        <v>1.8689011177666692E-2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8.0378000000000007</v>
      </c>
      <c r="C1024" s="2">
        <f t="shared" si="90"/>
        <v>7.503380872647611</v>
      </c>
      <c r="D1024" s="2">
        <f t="shared" si="92"/>
        <v>7.4947894010400713</v>
      </c>
      <c r="E1024" s="2">
        <f t="shared" si="91"/>
        <v>8.5914716075397024E-3</v>
      </c>
      <c r="F1024" s="2">
        <f t="shared" si="95"/>
        <v>3.2230158838493714E-2</v>
      </c>
      <c r="G1024" s="2">
        <f t="shared" si="93"/>
        <v>-2.3638687230954011E-2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6">
        <f>TITRES_STAT!D1028</f>
        <v>7.8507999999999996</v>
      </c>
      <c r="C1025" s="2">
        <f t="shared" si="90"/>
        <v>7.4955684307018249</v>
      </c>
      <c r="D1025" s="2">
        <f t="shared" si="92"/>
        <v>7.5211605565185842</v>
      </c>
      <c r="E1025" s="2">
        <f t="shared" si="91"/>
        <v>-2.5592125816759292E-2</v>
      </c>
      <c r="F1025" s="2">
        <f t="shared" si="95"/>
        <v>2.0665701907443112E-2</v>
      </c>
      <c r="G1025" s="2">
        <f t="shared" si="93"/>
        <v>-4.6257827724202408E-2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6">
        <f>TITRES_STAT!D1029</f>
        <v>7.8507999999999996</v>
      </c>
      <c r="C1026" s="2">
        <f t="shared" si="90"/>
        <v>7.4727117490553905</v>
      </c>
      <c r="D1026" s="2">
        <f t="shared" si="92"/>
        <v>7.5455782930727633</v>
      </c>
      <c r="E1026" s="2">
        <f t="shared" si="91"/>
        <v>-7.2866544017372803E-2</v>
      </c>
      <c r="F1026" s="2">
        <f t="shared" si="95"/>
        <v>1.9592527224799282E-3</v>
      </c>
      <c r="G1026" s="2">
        <f t="shared" si="93"/>
        <v>-7.4825796739852735E-2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7.9645999999999999</v>
      </c>
      <c r="C1027" s="2">
        <f t="shared" si="90"/>
        <v>7.4796176338160993</v>
      </c>
      <c r="D1027" s="2">
        <f t="shared" si="92"/>
        <v>7.5766169380303356</v>
      </c>
      <c r="E1027" s="2">
        <f t="shared" si="91"/>
        <v>-9.6999304214236304E-2</v>
      </c>
      <c r="F1027" s="2">
        <f t="shared" si="95"/>
        <v>-1.783245866486332E-2</v>
      </c>
      <c r="G1027" s="2">
        <f t="shared" si="93"/>
        <v>-7.9166845549372977E-2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7.9484000000000004</v>
      </c>
      <c r="C1028" s="2">
        <f t="shared" si="90"/>
        <v>7.4417072286136223</v>
      </c>
      <c r="D1028" s="2">
        <f t="shared" si="92"/>
        <v>7.6041564241021629</v>
      </c>
      <c r="E1028" s="2">
        <f t="shared" si="91"/>
        <v>-0.16244919548854053</v>
      </c>
      <c r="F1028" s="2">
        <f t="shared" si="95"/>
        <v>-4.6755806029598765E-2</v>
      </c>
      <c r="G1028" s="2">
        <f t="shared" si="93"/>
        <v>-0.11569338945894177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7.9484000000000004</v>
      </c>
      <c r="C1029" s="2">
        <f t="shared" si="90"/>
        <v>7.3846138088269111</v>
      </c>
      <c r="D1029" s="2">
        <f t="shared" si="92"/>
        <v>7.6296559482427435</v>
      </c>
      <c r="E1029" s="2">
        <f t="shared" si="91"/>
        <v>-0.24504213941583242</v>
      </c>
      <c r="F1029" s="2">
        <f t="shared" si="95"/>
        <v>-8.6413072706845506E-2</v>
      </c>
      <c r="G1029" s="2">
        <f t="shared" si="93"/>
        <v>-0.15862906670898691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7.8426999999999998</v>
      </c>
      <c r="C1030" s="2">
        <f t="shared" si="90"/>
        <v>7.3688116843920017</v>
      </c>
      <c r="D1030" s="2">
        <f t="shared" si="92"/>
        <v>7.6454369891136515</v>
      </c>
      <c r="E1030" s="2">
        <f t="shared" si="91"/>
        <v>-0.27662530472164981</v>
      </c>
      <c r="F1030" s="2">
        <f t="shared" si="95"/>
        <v>-0.12445551910980637</v>
      </c>
      <c r="G1030" s="2">
        <f t="shared" si="93"/>
        <v>-0.15216978561184344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7.8426999999999998</v>
      </c>
      <c r="C1031" s="2">
        <f t="shared" si="90"/>
        <v>7.3854560406393865</v>
      </c>
      <c r="D1031" s="2">
        <f t="shared" si="92"/>
        <v>7.6600490639941219</v>
      </c>
      <c r="E1031" s="2">
        <f t="shared" si="91"/>
        <v>-0.27459302335473534</v>
      </c>
      <c r="F1031" s="2">
        <f t="shared" si="95"/>
        <v>-0.15448301995879216</v>
      </c>
      <c r="G1031" s="2">
        <f t="shared" si="93"/>
        <v>-0.12011000339594319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7.7939999999999996</v>
      </c>
      <c r="C1032" s="2">
        <f t="shared" si="90"/>
        <v>7.3970320343871734</v>
      </c>
      <c r="D1032" s="2">
        <f t="shared" si="92"/>
        <v>7.6699713555501123</v>
      </c>
      <c r="E1032" s="2">
        <f t="shared" si="91"/>
        <v>-0.27293932116293895</v>
      </c>
      <c r="F1032" s="2">
        <f t="shared" si="95"/>
        <v>-0.17817428019962153</v>
      </c>
      <c r="G1032" s="2">
        <f t="shared" si="93"/>
        <v>-9.4765040963317421E-2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7.7695999999999996</v>
      </c>
      <c r="C1033" s="2">
        <f t="shared" si="90"/>
        <v>7.4655963367891474</v>
      </c>
      <c r="D1033" s="2">
        <f t="shared" si="92"/>
        <v>7.6773512551389933</v>
      </c>
      <c r="E1033" s="2">
        <f t="shared" si="91"/>
        <v>-0.21175491834984594</v>
      </c>
      <c r="F1033" s="2">
        <f t="shared" si="95"/>
        <v>-0.18489040782966643</v>
      </c>
      <c r="G1033" s="2">
        <f t="shared" si="93"/>
        <v>-2.6864510520179519E-2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7.8182999999999998</v>
      </c>
      <c r="C1034" s="2">
        <f t="shared" si="90"/>
        <v>7.5536276695908171</v>
      </c>
      <c r="D1034" s="2">
        <f t="shared" si="92"/>
        <v>7.6877919029064747</v>
      </c>
      <c r="E1034" s="2">
        <f t="shared" si="91"/>
        <v>-0.13416423331565763</v>
      </c>
      <c r="F1034" s="2">
        <f t="shared" si="95"/>
        <v>-0.1747451729268647</v>
      </c>
      <c r="G1034" s="2">
        <f t="shared" si="93"/>
        <v>4.0580939611207067E-2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6">
        <f>TITRES_STAT!D1038</f>
        <v>7.8021000000000003</v>
      </c>
      <c r="C1035" s="2">
        <f t="shared" si="90"/>
        <v>7.5993464896537688</v>
      </c>
      <c r="D1035" s="2">
        <f t="shared" si="92"/>
        <v>7.6962591693578473</v>
      </c>
      <c r="E1035" s="2">
        <f t="shared" si="91"/>
        <v>-9.6912679704078464E-2</v>
      </c>
      <c r="F1035" s="2">
        <f t="shared" si="95"/>
        <v>-0.15917867428230748</v>
      </c>
      <c r="G1035" s="2">
        <f t="shared" si="93"/>
        <v>6.2265994578229011E-2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6">
        <f>TITRES_STAT!D1039</f>
        <v>7.8021000000000003</v>
      </c>
      <c r="C1036" s="2">
        <f t="shared" si="90"/>
        <v>7.638031645091651</v>
      </c>
      <c r="D1036" s="2">
        <f t="shared" si="92"/>
        <v>7.7040992308868956</v>
      </c>
      <c r="E1036" s="2">
        <f t="shared" si="91"/>
        <v>-6.6067585795244632E-2</v>
      </c>
      <c r="F1036" s="2">
        <f t="shared" si="95"/>
        <v>-0.14055645658489491</v>
      </c>
      <c r="G1036" s="2">
        <f t="shared" si="93"/>
        <v>7.4488870789650274E-2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6">
        <f>TITRES_STAT!D1040</f>
        <v>7.8833000000000002</v>
      </c>
      <c r="C1037" s="2">
        <f t="shared" si="90"/>
        <v>7.6882729304621664</v>
      </c>
      <c r="D1037" s="2">
        <f t="shared" si="92"/>
        <v>7.717373361932311</v>
      </c>
      <c r="E1037" s="2">
        <f t="shared" si="91"/>
        <v>-2.9100431470144628E-2</v>
      </c>
      <c r="F1037" s="2">
        <f t="shared" si="95"/>
        <v>-0.11826525156194485</v>
      </c>
      <c r="G1037" s="2">
        <f t="shared" si="93"/>
        <v>8.9164820091800226E-2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7.8752000000000004</v>
      </c>
      <c r="C1038" s="2">
        <f t="shared" si="90"/>
        <v>7.7282924796218335</v>
      </c>
      <c r="D1038" s="2">
        <f t="shared" si="92"/>
        <v>7.7290642240113989</v>
      </c>
      <c r="E1038" s="2">
        <f t="shared" si="91"/>
        <v>-7.7174438956539859E-4</v>
      </c>
      <c r="F1038" s="2">
        <f t="shared" si="95"/>
        <v>-9.4766550127468957E-2</v>
      </c>
      <c r="G1038" s="2">
        <f t="shared" si="93"/>
        <v>9.3994805737903558E-2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7.8833000000000002</v>
      </c>
      <c r="C1039" s="2">
        <f t="shared" ref="C1039:C1102" si="96">$C$4*B1029+C1038*(1-$C$4)</f>
        <v>7.7621551750646276</v>
      </c>
      <c r="D1039" s="2">
        <f t="shared" si="92"/>
        <v>7.7404890963068507</v>
      </c>
      <c r="E1039" s="2">
        <f t="shared" si="91"/>
        <v>2.166607875777693E-2</v>
      </c>
      <c r="F1039" s="2">
        <f t="shared" si="95"/>
        <v>-7.148002435041978E-2</v>
      </c>
      <c r="G1039" s="2">
        <f t="shared" si="93"/>
        <v>9.3146103108196709E-2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7.8833000000000002</v>
      </c>
      <c r="C1040" s="2">
        <f t="shared" si="96"/>
        <v>7.7745466865931458</v>
      </c>
      <c r="D1040" s="2">
        <f t="shared" si="92"/>
        <v>7.751067681765603</v>
      </c>
      <c r="E1040" s="2">
        <f t="shared" si="91"/>
        <v>2.3479004827542838E-2</v>
      </c>
      <c r="F1040" s="2">
        <f t="shared" si="95"/>
        <v>-5.248821851482726E-2</v>
      </c>
      <c r="G1040" s="2">
        <f t="shared" si="93"/>
        <v>7.5967223342370105E-2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8.0296000000000003</v>
      </c>
      <c r="C1041" s="2">
        <f t="shared" si="96"/>
        <v>7.7850318117326616</v>
      </c>
      <c r="D1041" s="2">
        <f t="shared" si="92"/>
        <v>7.7716997053385217</v>
      </c>
      <c r="E1041" s="2">
        <f t="shared" si="91"/>
        <v>1.3332106394139842E-2</v>
      </c>
      <c r="F1041" s="2">
        <f t="shared" si="95"/>
        <v>-3.932415353303384E-2</v>
      </c>
      <c r="G1041" s="2">
        <f t="shared" si="93"/>
        <v>5.2656259927173682E-2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8.0134000000000007</v>
      </c>
      <c r="C1042" s="2">
        <f t="shared" si="96"/>
        <v>7.7864115330045598</v>
      </c>
      <c r="D1042" s="2">
        <f t="shared" si="92"/>
        <v>7.7896034308690023</v>
      </c>
      <c r="E1042" s="2">
        <f t="shared" si="91"/>
        <v>-3.1918978644425167E-3</v>
      </c>
      <c r="F1042" s="2">
        <f t="shared" si="95"/>
        <v>-3.2097702399315572E-2</v>
      </c>
      <c r="G1042" s="2">
        <f t="shared" si="93"/>
        <v>2.8905804534873056E-2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7.6882999999999999</v>
      </c>
      <c r="C1043" s="2">
        <f t="shared" si="96"/>
        <v>7.7838251433115504</v>
      </c>
      <c r="D1043" s="2">
        <f t="shared" si="92"/>
        <v>7.7820994730268538</v>
      </c>
      <c r="E1043" s="2">
        <f t="shared" si="91"/>
        <v>1.7256702846966121E-3</v>
      </c>
      <c r="F1043" s="2">
        <f t="shared" si="95"/>
        <v>-2.5333027862513138E-2</v>
      </c>
      <c r="G1043" s="2">
        <f t="shared" si="93"/>
        <v>2.705869814720975E-2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7.8670999999999998</v>
      </c>
      <c r="C1044" s="2">
        <f t="shared" si="96"/>
        <v>7.7891289674174651</v>
      </c>
      <c r="D1044" s="2">
        <f t="shared" si="92"/>
        <v>7.7883958083581986</v>
      </c>
      <c r="E1044" s="2">
        <f t="shared" si="91"/>
        <v>7.3315905926651936E-4</v>
      </c>
      <c r="F1044" s="2">
        <f t="shared" si="95"/>
        <v>-2.0119790478157207E-2</v>
      </c>
      <c r="G1044" s="2">
        <f t="shared" si="93"/>
        <v>2.0852949537423726E-2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7.9565000000000001</v>
      </c>
      <c r="C1045" s="2">
        <f t="shared" si="96"/>
        <v>7.7911245108917013</v>
      </c>
      <c r="D1045" s="2">
        <f t="shared" si="92"/>
        <v>7.8008479707020362</v>
      </c>
      <c r="E1045" s="2">
        <f t="shared" si="91"/>
        <v>-9.7234598103348446E-3</v>
      </c>
      <c r="F1045" s="2">
        <f t="shared" si="95"/>
        <v>-1.8040524344592735E-2</v>
      </c>
      <c r="G1045" s="2">
        <f t="shared" si="93"/>
        <v>8.3170645342578904E-3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6">
        <f>TITRES_STAT!D1049</f>
        <v>7.9321000000000002</v>
      </c>
      <c r="C1046" s="2">
        <f t="shared" si="96"/>
        <v>7.7928130476775932</v>
      </c>
      <c r="D1046" s="2">
        <f t="shared" si="92"/>
        <v>7.8105703432426257</v>
      </c>
      <c r="E1046" s="2">
        <f t="shared" si="91"/>
        <v>-1.7757295565032472E-2</v>
      </c>
      <c r="F1046" s="2">
        <f t="shared" si="95"/>
        <v>-1.7983878588680682E-2</v>
      </c>
      <c r="G1046" s="2">
        <f t="shared" si="93"/>
        <v>2.2658302364821081E-4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7.8996000000000004</v>
      </c>
      <c r="C1047" s="2">
        <f t="shared" si="96"/>
        <v>7.8067341172656564</v>
      </c>
      <c r="D1047" s="2">
        <f t="shared" si="92"/>
        <v>7.817165132632061</v>
      </c>
      <c r="E1047" s="2">
        <f t="shared" si="91"/>
        <v>-1.0431015366404672E-2</v>
      </c>
      <c r="F1047" s="2">
        <f t="shared" si="95"/>
        <v>-1.647330594422548E-2</v>
      </c>
      <c r="G1047" s="2">
        <f t="shared" si="93"/>
        <v>6.0422905778208073E-3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7.9565000000000001</v>
      </c>
      <c r="C1048" s="2">
        <f t="shared" si="96"/>
        <v>7.8172673299940172</v>
      </c>
      <c r="D1048" s="2">
        <f t="shared" si="92"/>
        <v>7.8274862339185756</v>
      </c>
      <c r="E1048" s="2">
        <f t="shared" si="91"/>
        <v>-1.0218903924558376E-2</v>
      </c>
      <c r="F1048" s="2">
        <f t="shared" si="95"/>
        <v>-1.5222425540292061E-2</v>
      </c>
      <c r="G1048" s="2">
        <f t="shared" si="93"/>
        <v>5.0035216157336849E-3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7.8833000000000002</v>
      </c>
      <c r="C1049" s="2">
        <f t="shared" si="96"/>
        <v>7.8274262023026298</v>
      </c>
      <c r="D1049" s="2">
        <f t="shared" si="92"/>
        <v>7.8316205869616446</v>
      </c>
      <c r="E1049" s="2">
        <f t="shared" si="91"/>
        <v>-4.1943846590148937E-3</v>
      </c>
      <c r="F1049" s="2">
        <f t="shared" si="95"/>
        <v>-1.3016817364036629E-2</v>
      </c>
      <c r="G1049" s="2">
        <f t="shared" si="93"/>
        <v>8.8224327050217353E-3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6">
        <f>TITRES_STAT!D1053</f>
        <v>7.8833000000000002</v>
      </c>
      <c r="C1050" s="2">
        <f t="shared" si="96"/>
        <v>7.836022171179148</v>
      </c>
      <c r="D1050" s="2">
        <f t="shared" si="92"/>
        <v>7.8354486916311528</v>
      </c>
      <c r="E1050" s="2">
        <f t="shared" si="91"/>
        <v>5.7347954799524814E-4</v>
      </c>
      <c r="F1050" s="2">
        <f t="shared" si="95"/>
        <v>-1.0298757981630253E-2</v>
      </c>
      <c r="G1050" s="2">
        <f t="shared" si="93"/>
        <v>1.0872237529625501E-2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6">
        <f>TITRES_STAT!D1054</f>
        <v>7.8021000000000003</v>
      </c>
      <c r="C1051" s="2">
        <f t="shared" si="96"/>
        <v>7.8658033756131251</v>
      </c>
      <c r="D1051" s="2">
        <f t="shared" si="92"/>
        <v>7.8329784181769933</v>
      </c>
      <c r="E1051" s="2">
        <f t="shared" si="91"/>
        <v>3.2824957436131896E-2</v>
      </c>
      <c r="F1051" s="2">
        <f t="shared" si="95"/>
        <v>-1.6740148980778236E-3</v>
      </c>
      <c r="G1051" s="2">
        <f t="shared" si="93"/>
        <v>3.4498972334209718E-2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6">
        <f>TITRES_STAT!D1055</f>
        <v>7.8752000000000004</v>
      </c>
      <c r="C1052" s="2">
        <f t="shared" si="96"/>
        <v>7.8885105485957219</v>
      </c>
      <c r="D1052" s="2">
        <f t="shared" si="92"/>
        <v>7.8361059427564754</v>
      </c>
      <c r="E1052" s="2">
        <f t="shared" ref="E1052:E1115" si="97">C1052-D1052</f>
        <v>5.2404605839246443E-2</v>
      </c>
      <c r="F1052" s="2">
        <f t="shared" si="95"/>
        <v>9.1417092493870297E-3</v>
      </c>
      <c r="G1052" s="2">
        <f t="shared" si="93"/>
        <v>4.3262896589859413E-2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6">
        <f>TITRES_STAT!D1056</f>
        <v>7.8346</v>
      </c>
      <c r="C1053" s="2">
        <f t="shared" si="96"/>
        <v>7.8577089257348414</v>
      </c>
      <c r="D1053" s="2">
        <f t="shared" ref="D1053:D1116" si="98">$D$4*B1053+(1-$D$4)*D1052</f>
        <v>7.8359943914411803</v>
      </c>
      <c r="E1053" s="2">
        <f t="shared" si="97"/>
        <v>2.1714534293661103E-2</v>
      </c>
      <c r="F1053" s="2">
        <f t="shared" si="95"/>
        <v>1.1656274258241846E-2</v>
      </c>
      <c r="G1053" s="2">
        <f t="shared" si="93"/>
        <v>1.0058260035419257E-2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8.0458999999999996</v>
      </c>
      <c r="C1054" s="2">
        <f t="shared" si="96"/>
        <v>7.8591537063910195</v>
      </c>
      <c r="D1054" s="2">
        <f t="shared" si="98"/>
        <v>7.8515429550381297</v>
      </c>
      <c r="E1054" s="2">
        <f t="shared" si="97"/>
        <v>7.6107513528897996E-3</v>
      </c>
      <c r="F1054" s="2">
        <f t="shared" si="95"/>
        <v>1.0847169677171437E-2</v>
      </c>
      <c r="G1054" s="2">
        <f t="shared" si="93"/>
        <v>-3.2364183242816376E-3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6">
        <f>TITRES_STAT!D1058</f>
        <v>7.9645999999999999</v>
      </c>
      <c r="C1055" s="2">
        <f t="shared" si="96"/>
        <v>7.8741300592539396</v>
      </c>
      <c r="D1055" s="2">
        <f t="shared" si="98"/>
        <v>7.8599175509612307</v>
      </c>
      <c r="E1055" s="2">
        <f t="shared" si="97"/>
        <v>1.4212508292708925E-2</v>
      </c>
      <c r="F1055" s="2">
        <f t="shared" si="95"/>
        <v>1.1520237400278934E-2</v>
      </c>
      <c r="G1055" s="2">
        <f t="shared" si="93"/>
        <v>2.6922708924299911E-3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6">
        <f>TITRES_STAT!D1059</f>
        <v>7.9158999999999997</v>
      </c>
      <c r="C1056" s="2">
        <f t="shared" si="96"/>
        <v>7.8830485116764111</v>
      </c>
      <c r="D1056" s="2">
        <f t="shared" si="98"/>
        <v>7.8640643990381767</v>
      </c>
      <c r="E1056" s="2">
        <f t="shared" si="97"/>
        <v>1.8984112638234407E-2</v>
      </c>
      <c r="F1056" s="2">
        <f t="shared" si="95"/>
        <v>1.3013012447870028E-2</v>
      </c>
      <c r="G1056" s="2">
        <f t="shared" si="93"/>
        <v>5.9711001903643788E-3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6">
        <f>TITRES_STAT!D1060</f>
        <v>7.8833000000000002</v>
      </c>
      <c r="C1057" s="2">
        <f t="shared" si="96"/>
        <v>7.8855948944954246</v>
      </c>
      <c r="D1057" s="2">
        <f t="shared" si="98"/>
        <v>7.8654892583686822</v>
      </c>
      <c r="E1057" s="2">
        <f t="shared" si="97"/>
        <v>2.0105636126742432E-2</v>
      </c>
      <c r="F1057" s="2">
        <f t="shared" si="95"/>
        <v>1.4431537183644511E-2</v>
      </c>
      <c r="G1057" s="2">
        <f t="shared" si="93"/>
        <v>5.6740989430979216E-3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7.8833000000000002</v>
      </c>
      <c r="C1058" s="2">
        <f t="shared" si="96"/>
        <v>7.896503372265359</v>
      </c>
      <c r="D1058" s="2">
        <f t="shared" si="98"/>
        <v>7.8668085725635946</v>
      </c>
      <c r="E1058" s="2">
        <f t="shared" si="97"/>
        <v>2.9694799701764474E-2</v>
      </c>
      <c r="F1058" s="2">
        <f t="shared" si="95"/>
        <v>1.7484189687268503E-2</v>
      </c>
      <c r="G1058" s="2">
        <f t="shared" si="93"/>
        <v>1.2210610014495971E-2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7.8833000000000002</v>
      </c>
      <c r="C1059" s="2">
        <f t="shared" si="96"/>
        <v>7.8944720842245344</v>
      </c>
      <c r="D1059" s="2">
        <f t="shared" si="98"/>
        <v>7.8680301597811066</v>
      </c>
      <c r="E1059" s="2">
        <f t="shared" si="97"/>
        <v>2.6441924443427745E-2</v>
      </c>
      <c r="F1059" s="2">
        <f t="shared" si="95"/>
        <v>1.9275736638500351E-2</v>
      </c>
      <c r="G1059" s="2">
        <f t="shared" si="93"/>
        <v>7.166187804927393E-3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7.7939999999999996</v>
      </c>
      <c r="C1060" s="2">
        <f t="shared" si="96"/>
        <v>7.8927533020361444</v>
      </c>
      <c r="D1060" s="2">
        <f t="shared" si="98"/>
        <v>7.8625464442417652</v>
      </c>
      <c r="E1060" s="2">
        <f t="shared" si="97"/>
        <v>3.020685779437926E-2</v>
      </c>
      <c r="F1060" s="2">
        <f t="shared" si="95"/>
        <v>2.1461960869676132E-2</v>
      </c>
      <c r="G1060" s="2">
        <f t="shared" ref="G1060:G1123" si="99">E1060-F1060</f>
        <v>8.7448969247031286E-3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7.4851000000000001</v>
      </c>
      <c r="C1061" s="2">
        <f t="shared" si="96"/>
        <v>7.8788066401844299</v>
      </c>
      <c r="D1061" s="2">
        <f t="shared" si="98"/>
        <v>7.8345874483720044</v>
      </c>
      <c r="E1061" s="2">
        <f t="shared" si="97"/>
        <v>4.4219191812425507E-2</v>
      </c>
      <c r="F1061" s="2">
        <f t="shared" ref="F1061:F1124" si="101">(E1061*(2/(10)))+((1-(2/10))*F1060)</f>
        <v>2.601340705822601E-2</v>
      </c>
      <c r="G1061" s="2">
        <f t="shared" si="99"/>
        <v>1.8205784754199497E-2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7.3226000000000004</v>
      </c>
      <c r="C1062" s="2">
        <f t="shared" si="96"/>
        <v>7.8782517724637486</v>
      </c>
      <c r="D1062" s="2">
        <f t="shared" si="98"/>
        <v>7.7966624521963004</v>
      </c>
      <c r="E1062" s="2">
        <f t="shared" si="97"/>
        <v>8.1589320267448251E-2</v>
      </c>
      <c r="F1062" s="2">
        <f t="shared" si="101"/>
        <v>3.7128589700070463E-2</v>
      </c>
      <c r="G1062" s="2">
        <f t="shared" si="99"/>
        <v>4.4460730567377788E-2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6">
        <f>TITRES_STAT!D1066</f>
        <v>7.3226000000000004</v>
      </c>
      <c r="C1063" s="2">
        <f t="shared" si="96"/>
        <v>7.871536115161633</v>
      </c>
      <c r="D1063" s="2">
        <f t="shared" si="98"/>
        <v>7.761546714996574</v>
      </c>
      <c r="E1063" s="2">
        <f t="shared" si="97"/>
        <v>0.10998940016505898</v>
      </c>
      <c r="F1063" s="2">
        <f t="shared" si="101"/>
        <v>5.170075179306817E-2</v>
      </c>
      <c r="G1063" s="2">
        <f t="shared" si="99"/>
        <v>5.8288648371990812E-2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6">
        <f>TITRES_STAT!D1067</f>
        <v>7.1193999999999997</v>
      </c>
      <c r="C1064" s="2">
        <f t="shared" si="96"/>
        <v>7.8983613282136895</v>
      </c>
      <c r="D1064" s="2">
        <f t="shared" si="98"/>
        <v>7.7139802916634945</v>
      </c>
      <c r="E1064" s="2">
        <f t="shared" si="97"/>
        <v>0.184381036550195</v>
      </c>
      <c r="F1064" s="2">
        <f t="shared" si="101"/>
        <v>7.8236808744493541E-2</v>
      </c>
      <c r="G1064" s="2">
        <f t="shared" si="99"/>
        <v>0.10614422780570146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6">
        <f>TITRES_STAT!D1068</f>
        <v>6.9893999999999998</v>
      </c>
      <c r="C1065" s="2">
        <f t="shared" si="96"/>
        <v>7.9085518931038914</v>
      </c>
      <c r="D1065" s="2">
        <f t="shared" si="98"/>
        <v>7.6603076774661982</v>
      </c>
      <c r="E1065" s="2">
        <f t="shared" si="97"/>
        <v>0.24824421563769317</v>
      </c>
      <c r="F1065" s="2">
        <f t="shared" si="101"/>
        <v>0.11223829012313347</v>
      </c>
      <c r="G1065" s="2">
        <f t="shared" si="99"/>
        <v>0.1360059255145597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6">
        <f>TITRES_STAT!D1069</f>
        <v>7.1844000000000001</v>
      </c>
      <c r="C1066" s="2">
        <f t="shared" si="96"/>
        <v>7.9096823710879081</v>
      </c>
      <c r="D1066" s="2">
        <f t="shared" si="98"/>
        <v>7.6250552569131465</v>
      </c>
      <c r="E1066" s="2">
        <f t="shared" si="97"/>
        <v>0.28462711417476161</v>
      </c>
      <c r="F1066" s="2">
        <f t="shared" si="101"/>
        <v>0.1467160549334591</v>
      </c>
      <c r="G1066" s="2">
        <f t="shared" si="99"/>
        <v>0.13791105924130251</v>
      </c>
      <c r="H1066" s="2" t="str">
        <f t="shared" si="100"/>
        <v>Sell</v>
      </c>
    </row>
    <row r="1067" spans="1:8" ht="13.5" x14ac:dyDescent="0.25">
      <c r="A1067" s="3">
        <f>TITRES_STAT!B1070</f>
        <v>43559</v>
      </c>
      <c r="B1067" s="6">
        <f>TITRES_STAT!D1070</f>
        <v>7.2249999999999996</v>
      </c>
      <c r="C1067" s="2">
        <f t="shared" si="96"/>
        <v>7.9056235447666916</v>
      </c>
      <c r="D1067" s="2">
        <f t="shared" si="98"/>
        <v>7.5954215341788389</v>
      </c>
      <c r="E1067" s="2">
        <f t="shared" si="97"/>
        <v>0.31020201058785268</v>
      </c>
      <c r="F1067" s="2">
        <f t="shared" si="101"/>
        <v>0.17941324606433781</v>
      </c>
      <c r="G1067" s="2">
        <f t="shared" si="99"/>
        <v>0.13078876452351487</v>
      </c>
      <c r="H1067" s="2" t="str">
        <f t="shared" si="100"/>
        <v>Sell</v>
      </c>
    </row>
    <row r="1068" spans="1:8" ht="13.5" x14ac:dyDescent="0.25">
      <c r="A1068" s="3">
        <f>TITRES_STAT!B1071</f>
        <v>43560</v>
      </c>
      <c r="B1068" s="6">
        <f>TITRES_STAT!D1071</f>
        <v>7.2737999999999996</v>
      </c>
      <c r="C1068" s="2">
        <f t="shared" si="96"/>
        <v>7.902189153264124</v>
      </c>
      <c r="D1068" s="2">
        <f t="shared" si="98"/>
        <v>7.5715977168322581</v>
      </c>
      <c r="E1068" s="2">
        <f t="shared" si="97"/>
        <v>0.33059143643186584</v>
      </c>
      <c r="F1068" s="2">
        <f t="shared" si="101"/>
        <v>0.20964888413784344</v>
      </c>
      <c r="G1068" s="2">
        <f t="shared" si="99"/>
        <v>0.1209425522940224</v>
      </c>
      <c r="H1068" s="2" t="str">
        <f t="shared" si="100"/>
        <v>Sell</v>
      </c>
    </row>
    <row r="1069" spans="1:8" ht="13.5" x14ac:dyDescent="0.25">
      <c r="A1069" s="3">
        <f>TITRES_STAT!B1072</f>
        <v>43563</v>
      </c>
      <c r="B1069" s="6">
        <f>TITRES_STAT!D1072</f>
        <v>7.0625</v>
      </c>
      <c r="C1069" s="2">
        <f t="shared" si="96"/>
        <v>7.8992831296850285</v>
      </c>
      <c r="D1069" s="2">
        <f t="shared" si="98"/>
        <v>7.5338867748446834</v>
      </c>
      <c r="E1069" s="2">
        <f t="shared" si="97"/>
        <v>0.36539635484034516</v>
      </c>
      <c r="F1069" s="2">
        <f t="shared" si="101"/>
        <v>0.24079837827834377</v>
      </c>
      <c r="G1069" s="2">
        <f t="shared" si="99"/>
        <v>0.12459797656200139</v>
      </c>
      <c r="H1069" s="2" t="str">
        <f t="shared" si="100"/>
        <v>Sell</v>
      </c>
    </row>
    <row r="1070" spans="1:8" ht="13.5" x14ac:dyDescent="0.25">
      <c r="A1070" s="3">
        <f>TITRES_STAT!B1073</f>
        <v>43565</v>
      </c>
      <c r="B1070" s="6">
        <f>TITRES_STAT!D1073</f>
        <v>7.0705999999999998</v>
      </c>
      <c r="C1070" s="2">
        <f t="shared" si="96"/>
        <v>7.883085725118101</v>
      </c>
      <c r="D1070" s="2">
        <f t="shared" si="98"/>
        <v>7.4995692359672992</v>
      </c>
      <c r="E1070" s="2">
        <f t="shared" si="97"/>
        <v>0.38351648915080183</v>
      </c>
      <c r="F1070" s="2">
        <f t="shared" si="101"/>
        <v>0.26934200045283541</v>
      </c>
      <c r="G1070" s="2">
        <f t="shared" si="99"/>
        <v>0.11417448869796643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6">
        <f>TITRES_STAT!D1074</f>
        <v>7.16</v>
      </c>
      <c r="C1071" s="2">
        <f t="shared" si="96"/>
        <v>7.8218571520230089</v>
      </c>
      <c r="D1071" s="2">
        <f t="shared" si="98"/>
        <v>7.4744159592289812</v>
      </c>
      <c r="E1071" s="2">
        <f t="shared" si="97"/>
        <v>0.34744119279402774</v>
      </c>
      <c r="F1071" s="2">
        <f t="shared" si="101"/>
        <v>0.28496183892107391</v>
      </c>
      <c r="G1071" s="2">
        <f t="shared" si="99"/>
        <v>6.2479353872953836E-2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6">
        <f>TITRES_STAT!D1075</f>
        <v>7.1356999999999999</v>
      </c>
      <c r="C1072" s="2">
        <f t="shared" si="96"/>
        <v>7.745048359404084</v>
      </c>
      <c r="D1072" s="2">
        <f t="shared" si="98"/>
        <v>7.4493258881749824</v>
      </c>
      <c r="E1072" s="2">
        <f t="shared" si="97"/>
        <v>0.29572247122910156</v>
      </c>
      <c r="F1072" s="2">
        <f t="shared" si="101"/>
        <v>0.28711396538267947</v>
      </c>
      <c r="G1072" s="2">
        <f t="shared" si="99"/>
        <v>8.6085058464220876E-3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6">
        <f>TITRES_STAT!D1076</f>
        <v>7.1844000000000001</v>
      </c>
      <c r="C1073" s="2">
        <f t="shared" si="96"/>
        <v>7.6800563041111474</v>
      </c>
      <c r="D1073" s="2">
        <f t="shared" si="98"/>
        <v>7.4297017483101691</v>
      </c>
      <c r="E1073" s="2">
        <f t="shared" si="97"/>
        <v>0.25035455580097832</v>
      </c>
      <c r="F1073" s="2">
        <f t="shared" si="101"/>
        <v>0.27976208346633924</v>
      </c>
      <c r="G1073" s="2">
        <f t="shared" si="99"/>
        <v>-2.9407527665360922E-2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7.1844000000000001</v>
      </c>
      <c r="C1074" s="2">
        <f t="shared" si="96"/>
        <v>7.5938014880940479</v>
      </c>
      <c r="D1074" s="2">
        <f t="shared" si="98"/>
        <v>7.4115312484353417</v>
      </c>
      <c r="E1074" s="2">
        <f t="shared" si="97"/>
        <v>0.18227023965870615</v>
      </c>
      <c r="F1074" s="2">
        <f t="shared" si="101"/>
        <v>0.26026371470481263</v>
      </c>
      <c r="G1074" s="2">
        <f t="shared" si="99"/>
        <v>-7.7993475046106486E-2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6">
        <f>TITRES_STAT!D1078</f>
        <v>6.9730999999999996</v>
      </c>
      <c r="C1075" s="2">
        <f t="shared" si="96"/>
        <v>7.5008166437718859</v>
      </c>
      <c r="D1075" s="2">
        <f t="shared" si="98"/>
        <v>7.3790548596623537</v>
      </c>
      <c r="E1075" s="2">
        <f t="shared" si="97"/>
        <v>0.1217617841095322</v>
      </c>
      <c r="F1075" s="2">
        <f t="shared" si="101"/>
        <v>0.23256332858575657</v>
      </c>
      <c r="G1075" s="2">
        <f t="shared" si="99"/>
        <v>-0.11080154447622437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6">
        <f>TITRES_STAT!D1079</f>
        <v>7.0381</v>
      </c>
      <c r="C1076" s="2">
        <f t="shared" si="96"/>
        <v>7.4521371601146722</v>
      </c>
      <c r="D1076" s="2">
        <f t="shared" si="98"/>
        <v>7.3537989441318086</v>
      </c>
      <c r="E1076" s="2">
        <f t="shared" si="97"/>
        <v>9.833821598286363E-2</v>
      </c>
      <c r="F1076" s="2">
        <f t="shared" si="101"/>
        <v>0.20571830606517799</v>
      </c>
      <c r="G1076" s="2">
        <f t="shared" si="99"/>
        <v>-0.10738009008231436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6">
        <f>TITRES_STAT!D1080</f>
        <v>7.1844000000000001</v>
      </c>
      <c r="C1077" s="2">
        <f t="shared" si="96"/>
        <v>7.4171929816354911</v>
      </c>
      <c r="D1077" s="2">
        <f t="shared" si="98"/>
        <v>7.3412508741961195</v>
      </c>
      <c r="E1077" s="2">
        <f t="shared" si="97"/>
        <v>7.5942107439371576E-2</v>
      </c>
      <c r="F1077" s="2">
        <f t="shared" si="101"/>
        <v>0.17976306634001671</v>
      </c>
      <c r="G1077" s="2">
        <f t="shared" si="99"/>
        <v>-0.10382095890064513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7.1681999999999997</v>
      </c>
      <c r="C1078" s="2">
        <f t="shared" si="96"/>
        <v>7.3951325229223386</v>
      </c>
      <c r="D1078" s="2">
        <f t="shared" si="98"/>
        <v>7.3284322909223327</v>
      </c>
      <c r="E1078" s="2">
        <f t="shared" si="97"/>
        <v>6.6700232000005855E-2</v>
      </c>
      <c r="F1078" s="2">
        <f t="shared" si="101"/>
        <v>0.15715049947201454</v>
      </c>
      <c r="G1078" s="2">
        <f t="shared" si="99"/>
        <v>-9.0450267472008683E-2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6">
        <f>TITRES_STAT!D1082</f>
        <v>7.16</v>
      </c>
      <c r="C1079" s="2">
        <f t="shared" si="96"/>
        <v>7.3439582886265944</v>
      </c>
      <c r="D1079" s="2">
        <f t="shared" si="98"/>
        <v>7.3159558249280856</v>
      </c>
      <c r="E1079" s="2">
        <f t="shared" si="97"/>
        <v>2.8002463698508784E-2</v>
      </c>
      <c r="F1079" s="2">
        <f t="shared" si="101"/>
        <v>0.13132089231731339</v>
      </c>
      <c r="G1079" s="2">
        <f t="shared" si="99"/>
        <v>-0.10331842861880461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7.16</v>
      </c>
      <c r="C1080" s="2">
        <f t="shared" si="96"/>
        <v>7.3019031672994261</v>
      </c>
      <c r="D1080" s="2">
        <f t="shared" si="98"/>
        <v>7.3044035416000792</v>
      </c>
      <c r="E1080" s="2">
        <f t="shared" si="97"/>
        <v>-2.5003743006530854E-3</v>
      </c>
      <c r="F1080" s="2">
        <f t="shared" si="101"/>
        <v>0.1045566389937201</v>
      </c>
      <c r="G1080" s="2">
        <f t="shared" si="99"/>
        <v>-0.10705701329437319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7.1356999999999999</v>
      </c>
      <c r="C1081" s="2">
        <f t="shared" si="96"/>
        <v>7.2800719107918219</v>
      </c>
      <c r="D1081" s="2">
        <f t="shared" si="98"/>
        <v>7.2919069829630363</v>
      </c>
      <c r="E1081" s="2">
        <f t="shared" si="97"/>
        <v>-1.1835072171214378E-2</v>
      </c>
      <c r="F1081" s="2">
        <f t="shared" si="101"/>
        <v>8.1278296760733212E-2</v>
      </c>
      <c r="G1081" s="2">
        <f t="shared" si="99"/>
        <v>-9.311336893194759E-2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7.1193999999999997</v>
      </c>
      <c r="C1082" s="2">
        <f t="shared" si="96"/>
        <v>7.2578608475930801</v>
      </c>
      <c r="D1082" s="2">
        <f t="shared" si="98"/>
        <v>7.2791286879287371</v>
      </c>
      <c r="E1082" s="2">
        <f t="shared" si="97"/>
        <v>-2.1267840335656985E-2</v>
      </c>
      <c r="F1082" s="2">
        <f t="shared" si="101"/>
        <v>6.0769069341455179E-2</v>
      </c>
      <c r="G1082" s="2">
        <f t="shared" si="99"/>
        <v>-8.2036909677112163E-2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7.0625</v>
      </c>
      <c r="C1083" s="2">
        <f t="shared" si="96"/>
        <v>7.246559178732606</v>
      </c>
      <c r="D1083" s="2">
        <f t="shared" si="98"/>
        <v>7.2630821184525338</v>
      </c>
      <c r="E1083" s="2">
        <f t="shared" si="97"/>
        <v>-1.6522939719927798E-2</v>
      </c>
      <c r="F1083" s="2">
        <f t="shared" si="101"/>
        <v>4.5310667529178582E-2</v>
      </c>
      <c r="G1083" s="2">
        <f t="shared" si="99"/>
        <v>-6.183360724910638E-2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6.8593000000000002</v>
      </c>
      <c r="C1084" s="2">
        <f t="shared" si="96"/>
        <v>7.2369962281583584</v>
      </c>
      <c r="D1084" s="2">
        <f t="shared" si="98"/>
        <v>7.2331723319004944</v>
      </c>
      <c r="E1084" s="2">
        <f t="shared" si="97"/>
        <v>3.8238962578640567E-3</v>
      </c>
      <c r="F1084" s="2">
        <f t="shared" si="101"/>
        <v>3.701331327491568E-2</v>
      </c>
      <c r="G1084" s="2">
        <f t="shared" si="99"/>
        <v>-3.3189417017051623E-2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6.7942999999999998</v>
      </c>
      <c r="C1085" s="2">
        <f t="shared" si="96"/>
        <v>7.1963968084416878</v>
      </c>
      <c r="D1085" s="2">
        <f t="shared" si="98"/>
        <v>7.2006632702782358</v>
      </c>
      <c r="E1085" s="2">
        <f t="shared" si="97"/>
        <v>-4.2664618365479967E-3</v>
      </c>
      <c r="F1085" s="2">
        <f t="shared" si="101"/>
        <v>2.8757358252622947E-2</v>
      </c>
      <c r="G1085" s="2">
        <f t="shared" si="99"/>
        <v>-3.3023820089170944E-2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6.9974999999999996</v>
      </c>
      <c r="C1086" s="2">
        <f t="shared" si="96"/>
        <v>7.1720434532968129</v>
      </c>
      <c r="D1086" s="2">
        <f t="shared" si="98"/>
        <v>7.1856141391465149</v>
      </c>
      <c r="E1086" s="2">
        <f t="shared" si="97"/>
        <v>-1.3570685849702002E-2</v>
      </c>
      <c r="F1086" s="2">
        <f t="shared" si="101"/>
        <v>2.029174943215796E-2</v>
      </c>
      <c r="G1086" s="2">
        <f t="shared" si="99"/>
        <v>-3.3862435281859962E-2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6.9974999999999996</v>
      </c>
      <c r="C1087" s="2">
        <f t="shared" si="96"/>
        <v>7.173944460481918</v>
      </c>
      <c r="D1087" s="2">
        <f t="shared" si="98"/>
        <v>7.1716797584689953</v>
      </c>
      <c r="E1087" s="2">
        <f t="shared" si="97"/>
        <v>2.2647020129227258E-3</v>
      </c>
      <c r="F1087" s="2">
        <f t="shared" si="101"/>
        <v>1.6686339948310914E-2</v>
      </c>
      <c r="G1087" s="2">
        <f t="shared" si="99"/>
        <v>-1.4421637935388188E-2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6">
        <f>TITRES_STAT!D1091</f>
        <v>6.9974999999999996</v>
      </c>
      <c r="C1088" s="2">
        <f t="shared" si="96"/>
        <v>7.1730606973308539</v>
      </c>
      <c r="D1088" s="2">
        <f t="shared" si="98"/>
        <v>7.1587775541379592</v>
      </c>
      <c r="E1088" s="2">
        <f t="shared" si="97"/>
        <v>1.4283143192894698E-2</v>
      </c>
      <c r="F1088" s="2">
        <f t="shared" si="101"/>
        <v>1.6205700597227674E-2</v>
      </c>
      <c r="G1088" s="2">
        <f t="shared" si="99"/>
        <v>-1.9225574043329752E-3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6">
        <f>TITRES_STAT!D1092</f>
        <v>6.7049000000000003</v>
      </c>
      <c r="C1089" s="2">
        <f t="shared" si="96"/>
        <v>7.1710513592799527</v>
      </c>
      <c r="D1089" s="2">
        <f t="shared" si="98"/>
        <v>7.1251569945721851</v>
      </c>
      <c r="E1089" s="2">
        <f t="shared" si="97"/>
        <v>4.5894364707767643E-2</v>
      </c>
      <c r="F1089" s="2">
        <f t="shared" si="101"/>
        <v>2.2143433419335667E-2</v>
      </c>
      <c r="G1089" s="2">
        <f t="shared" si="99"/>
        <v>2.3750931288431976E-2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6.7454999999999998</v>
      </c>
      <c r="C1090" s="2">
        <f t="shared" si="96"/>
        <v>7.1693511501599598</v>
      </c>
      <c r="D1090" s="2">
        <f t="shared" si="98"/>
        <v>7.0970342542335043</v>
      </c>
      <c r="E1090" s="2">
        <f t="shared" si="97"/>
        <v>7.2316895926455516E-2</v>
      </c>
      <c r="F1090" s="2">
        <f t="shared" si="101"/>
        <v>3.2178125920759637E-2</v>
      </c>
      <c r="G1090" s="2">
        <f t="shared" si="99"/>
        <v>4.0138770005695878E-2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6.8268000000000004</v>
      </c>
      <c r="C1091" s="2">
        <f t="shared" si="96"/>
        <v>7.164174050135351</v>
      </c>
      <c r="D1091" s="2">
        <f t="shared" si="98"/>
        <v>7.0770169020680598</v>
      </c>
      <c r="E1091" s="2">
        <f t="shared" si="97"/>
        <v>8.7157148067291246E-2</v>
      </c>
      <c r="F1091" s="2">
        <f t="shared" si="101"/>
        <v>4.3173930350065962E-2</v>
      </c>
      <c r="G1091" s="2">
        <f t="shared" si="99"/>
        <v>4.3983217717225284E-2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6.7942999999999998</v>
      </c>
      <c r="C1092" s="2">
        <f t="shared" si="96"/>
        <v>7.1572857347299124</v>
      </c>
      <c r="D1092" s="2">
        <f t="shared" si="98"/>
        <v>7.0560749093222777</v>
      </c>
      <c r="E1092" s="2">
        <f t="shared" si="97"/>
        <v>0.10121082540763471</v>
      </c>
      <c r="F1092" s="2">
        <f t="shared" si="101"/>
        <v>5.4781309361579718E-2</v>
      </c>
      <c r="G1092" s="2">
        <f t="shared" si="99"/>
        <v>4.642951604605499E-2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6.7942999999999998</v>
      </c>
      <c r="C1093" s="2">
        <f t="shared" si="96"/>
        <v>7.142703314002234</v>
      </c>
      <c r="D1093" s="2">
        <f t="shared" si="98"/>
        <v>7.0366841752984053</v>
      </c>
      <c r="E1093" s="2">
        <f t="shared" si="97"/>
        <v>0.10601913870382873</v>
      </c>
      <c r="F1093" s="2">
        <f t="shared" si="101"/>
        <v>6.5028875230029523E-2</v>
      </c>
      <c r="G1093" s="2">
        <f t="shared" si="99"/>
        <v>4.0990263473799207E-2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6.5993000000000004</v>
      </c>
      <c r="C1094" s="2">
        <f t="shared" si="96"/>
        <v>7.0991028041557369</v>
      </c>
      <c r="D1094" s="2">
        <f t="shared" si="98"/>
        <v>7.0042853474985227</v>
      </c>
      <c r="E1094" s="2">
        <f t="shared" si="97"/>
        <v>9.4817456657214194E-2</v>
      </c>
      <c r="F1094" s="2">
        <f t="shared" si="101"/>
        <v>7.0986591515466463E-2</v>
      </c>
      <c r="G1094" s="2">
        <f t="shared" si="99"/>
        <v>2.3830865141747731E-2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6.7454999999999998</v>
      </c>
      <c r="C1095" s="2">
        <f t="shared" si="96"/>
        <v>7.0522100650548536</v>
      </c>
      <c r="D1095" s="2">
        <f t="shared" si="98"/>
        <v>6.9851160624986317</v>
      </c>
      <c r="E1095" s="2">
        <f t="shared" si="97"/>
        <v>6.7094002556221888E-2</v>
      </c>
      <c r="F1095" s="2">
        <f t="shared" si="101"/>
        <v>7.0208073723617551E-2</v>
      </c>
      <c r="G1095" s="2">
        <f t="shared" si="99"/>
        <v>-3.1140711673956628E-3</v>
      </c>
      <c r="H1095" s="2" t="str">
        <f t="shared" si="100"/>
        <v>Hold</v>
      </c>
    </row>
    <row r="1096" spans="1:8" ht="13.5" x14ac:dyDescent="0.25">
      <c r="A1096" s="3">
        <f>TITRES_STAT!B1099</f>
        <v>43602</v>
      </c>
      <c r="B1096" s="6">
        <f>TITRES_STAT!D1099</f>
        <v>6.7454999999999998</v>
      </c>
      <c r="C1096" s="2">
        <f t="shared" si="96"/>
        <v>7.0437931319694922</v>
      </c>
      <c r="D1096" s="2">
        <f t="shared" si="98"/>
        <v>6.9673667245357693</v>
      </c>
      <c r="E1096" s="2">
        <f t="shared" si="97"/>
        <v>7.6426407433722865E-2</v>
      </c>
      <c r="F1096" s="2">
        <f t="shared" si="101"/>
        <v>7.1451740465638625E-2</v>
      </c>
      <c r="G1096" s="2">
        <f t="shared" si="99"/>
        <v>4.9746669680842404E-3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6.8848000000000003</v>
      </c>
      <c r="C1097" s="2">
        <f t="shared" si="96"/>
        <v>7.0366711116664931</v>
      </c>
      <c r="D1097" s="2">
        <f t="shared" si="98"/>
        <v>6.9612506708664528</v>
      </c>
      <c r="E1097" s="2">
        <f t="shared" si="97"/>
        <v>7.5420440800040289E-2</v>
      </c>
      <c r="F1097" s="2">
        <f t="shared" si="101"/>
        <v>7.224548053251896E-2</v>
      </c>
      <c r="G1097" s="2">
        <f t="shared" si="99"/>
        <v>3.174960267521329E-3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6.6482000000000001</v>
      </c>
      <c r="C1098" s="2">
        <f t="shared" si="96"/>
        <v>7.0306447867947242</v>
      </c>
      <c r="D1098" s="2">
        <f t="shared" si="98"/>
        <v>6.938061732283753</v>
      </c>
      <c r="E1098" s="2">
        <f t="shared" si="97"/>
        <v>9.2583054510971152E-2</v>
      </c>
      <c r="F1098" s="2">
        <f t="shared" si="101"/>
        <v>7.6312995328209399E-2</v>
      </c>
      <c r="G1098" s="2">
        <f t="shared" si="99"/>
        <v>1.6270059182761754E-2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6.6482000000000001</v>
      </c>
      <c r="C1099" s="2">
        <f t="shared" si="96"/>
        <v>6.9805302042109201</v>
      </c>
      <c r="D1099" s="2">
        <f t="shared" si="98"/>
        <v>6.9165904928553275</v>
      </c>
      <c r="E1099" s="2">
        <f t="shared" si="97"/>
        <v>6.3939711355592621E-2</v>
      </c>
      <c r="F1099" s="2">
        <f t="shared" si="101"/>
        <v>7.3838338533686043E-2</v>
      </c>
      <c r="G1099" s="2">
        <f t="shared" si="99"/>
        <v>-9.8986271780934221E-3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6">
        <f>TITRES_STAT!D1103</f>
        <v>6.6890000000000001</v>
      </c>
      <c r="C1100" s="2">
        <f t="shared" si="96"/>
        <v>6.9443717112553944</v>
      </c>
      <c r="D1100" s="2">
        <f t="shared" si="98"/>
        <v>6.8997319378290065</v>
      </c>
      <c r="E1100" s="2">
        <f t="shared" si="97"/>
        <v>4.4639773426387919E-2</v>
      </c>
      <c r="F1100" s="2">
        <f t="shared" si="101"/>
        <v>6.7998625512226421E-2</v>
      </c>
      <c r="G1100" s="2">
        <f t="shared" si="99"/>
        <v>-2.3358852085838502E-2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6.8521999999999998</v>
      </c>
      <c r="C1101" s="2">
        <f t="shared" si="96"/>
        <v>6.9262837556776411</v>
      </c>
      <c r="D1101" s="2">
        <f t="shared" si="98"/>
        <v>6.8962110535453762</v>
      </c>
      <c r="E1101" s="2">
        <f t="shared" si="97"/>
        <v>3.0072702132264872E-2</v>
      </c>
      <c r="F1101" s="2">
        <f t="shared" si="101"/>
        <v>6.0413440836234115E-2</v>
      </c>
      <c r="G1101" s="2">
        <f t="shared" si="99"/>
        <v>-3.0340738703969243E-2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6.8440000000000003</v>
      </c>
      <c r="C1102" s="2">
        <f t="shared" si="96"/>
        <v>6.9059785624964656</v>
      </c>
      <c r="D1102" s="2">
        <f t="shared" si="98"/>
        <v>6.8923435680975711</v>
      </c>
      <c r="E1102" s="2">
        <f t="shared" si="97"/>
        <v>1.3634994398894484E-2</v>
      </c>
      <c r="F1102" s="2">
        <f t="shared" si="101"/>
        <v>5.1057751548766191E-2</v>
      </c>
      <c r="G1102" s="2">
        <f t="shared" si="99"/>
        <v>-3.7422757149871706E-2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6.7706</v>
      </c>
      <c r="C1103" s="2">
        <f t="shared" ref="C1103:C1166" si="102">$C$4*B1093+C1102*(1-$C$4)</f>
        <v>6.8887972451893162</v>
      </c>
      <c r="D1103" s="2">
        <f t="shared" si="98"/>
        <v>6.8833255260162698</v>
      </c>
      <c r="E1103" s="2">
        <f t="shared" si="97"/>
        <v>5.4717191730464521E-3</v>
      </c>
      <c r="F1103" s="2">
        <f t="shared" si="101"/>
        <v>4.1940545073622243E-2</v>
      </c>
      <c r="G1103" s="2">
        <f t="shared" si="99"/>
        <v>-3.6468825900575791E-2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6.8113999999999999</v>
      </c>
      <c r="C1104" s="2">
        <f t="shared" si="102"/>
        <v>6.844259207467883</v>
      </c>
      <c r="D1104" s="2">
        <f t="shared" si="98"/>
        <v>6.8779977092743234</v>
      </c>
      <c r="E1104" s="2">
        <f t="shared" si="97"/>
        <v>-3.3738501806440446E-2</v>
      </c>
      <c r="F1104" s="2">
        <f t="shared" si="101"/>
        <v>2.6804735697609706E-2</v>
      </c>
      <c r="G1104" s="2">
        <f t="shared" si="99"/>
        <v>-6.0543237504050149E-2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6.6890000000000001</v>
      </c>
      <c r="C1105" s="2">
        <f t="shared" si="102"/>
        <v>6.8290654832420543</v>
      </c>
      <c r="D1105" s="2">
        <f t="shared" si="98"/>
        <v>6.863997878957707</v>
      </c>
      <c r="E1105" s="2">
        <f t="shared" si="97"/>
        <v>-3.4932395715652653E-2</v>
      </c>
      <c r="F1105" s="2">
        <f t="shared" si="101"/>
        <v>1.4457309414957233E-2</v>
      </c>
      <c r="G1105" s="2">
        <f t="shared" si="99"/>
        <v>-4.938970513060989E-2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6.6890000000000001</v>
      </c>
      <c r="C1106" s="2">
        <f t="shared" si="102"/>
        <v>6.8162092550509694</v>
      </c>
      <c r="D1106" s="2">
        <f t="shared" si="98"/>
        <v>6.8510350731089877</v>
      </c>
      <c r="E1106" s="2">
        <f t="shared" si="97"/>
        <v>-3.4825818058018321E-2</v>
      </c>
      <c r="F1106" s="2">
        <f t="shared" si="101"/>
        <v>4.6006839203621237E-3</v>
      </c>
      <c r="G1106" s="2">
        <f t="shared" si="99"/>
        <v>-3.9426501978380442E-2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6.6238000000000001</v>
      </c>
      <c r="C1107" s="2">
        <f t="shared" si="102"/>
        <v>6.8267616773508202</v>
      </c>
      <c r="D1107" s="2">
        <f t="shared" si="98"/>
        <v>6.8342028454712853</v>
      </c>
      <c r="E1107" s="2">
        <f t="shared" si="97"/>
        <v>-7.4411681204651359E-3</v>
      </c>
      <c r="F1107" s="2">
        <f t="shared" si="101"/>
        <v>2.1923135121966718E-3</v>
      </c>
      <c r="G1107" s="2">
        <f t="shared" si="99"/>
        <v>-9.6334816326618077E-3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6.6238000000000001</v>
      </c>
      <c r="C1108" s="2">
        <f t="shared" si="102"/>
        <v>6.7992906500660784</v>
      </c>
      <c r="D1108" s="2">
        <f t="shared" si="98"/>
        <v>6.818617449510449</v>
      </c>
      <c r="E1108" s="2">
        <f t="shared" si="97"/>
        <v>-1.9326799444370657E-2</v>
      </c>
      <c r="F1108" s="2">
        <f t="shared" si="101"/>
        <v>-2.111509079116794E-3</v>
      </c>
      <c r="G1108" s="2">
        <f t="shared" si="99"/>
        <v>-1.7215290365253863E-2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6.8032000000000004</v>
      </c>
      <c r="C1109" s="2">
        <f t="shared" si="102"/>
        <v>6.7760459346712976</v>
      </c>
      <c r="D1109" s="2">
        <f t="shared" si="98"/>
        <v>6.8174754162133784</v>
      </c>
      <c r="E1109" s="2">
        <f t="shared" si="97"/>
        <v>-4.1429481542080815E-2</v>
      </c>
      <c r="F1109" s="2">
        <f t="shared" si="101"/>
        <v>-9.9751035717095989E-3</v>
      </c>
      <c r="G1109" s="2">
        <f t="shared" si="99"/>
        <v>-3.145437797037122E-2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6.9256000000000002</v>
      </c>
      <c r="C1110" s="2">
        <f t="shared" si="102"/>
        <v>6.7626542524141753</v>
      </c>
      <c r="D1110" s="2">
        <f t="shared" si="98"/>
        <v>6.8254846446420174</v>
      </c>
      <c r="E1110" s="2">
        <f t="shared" si="97"/>
        <v>-6.2830392227842147E-2</v>
      </c>
      <c r="F1110" s="2">
        <f t="shared" si="101"/>
        <v>-2.0546161302936111E-2</v>
      </c>
      <c r="G1110" s="2">
        <f t="shared" si="99"/>
        <v>-4.2284230924906033E-2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6.8358999999999996</v>
      </c>
      <c r="C1111" s="2">
        <f t="shared" si="102"/>
        <v>6.7764305212735332</v>
      </c>
      <c r="D1111" s="2">
        <f t="shared" si="98"/>
        <v>6.8262561524463123</v>
      </c>
      <c r="E1111" s="2">
        <f t="shared" si="97"/>
        <v>-4.9825631172779161E-2</v>
      </c>
      <c r="F1111" s="2">
        <f t="shared" si="101"/>
        <v>-2.6402055276904722E-2</v>
      </c>
      <c r="G1111" s="2">
        <f t="shared" si="99"/>
        <v>-2.3423575895874439E-2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6">
        <f>TITRES_STAT!D1115</f>
        <v>6.7706</v>
      </c>
      <c r="C1112" s="2">
        <f t="shared" si="102"/>
        <v>6.7868258256929899</v>
      </c>
      <c r="D1112" s="2">
        <f t="shared" si="98"/>
        <v>6.8221334744873268</v>
      </c>
      <c r="E1112" s="2">
        <f t="shared" si="97"/>
        <v>-3.5307648794336899E-2</v>
      </c>
      <c r="F1112" s="2">
        <f t="shared" si="101"/>
        <v>-2.8183173980391159E-2</v>
      </c>
      <c r="G1112" s="2">
        <f t="shared" si="99"/>
        <v>-7.1244748139457394E-3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6">
        <f>TITRES_STAT!D1116</f>
        <v>6.9337</v>
      </c>
      <c r="C1113" s="2">
        <f t="shared" si="102"/>
        <v>6.7843295448171457</v>
      </c>
      <c r="D1113" s="2">
        <f t="shared" si="98"/>
        <v>6.8303976615623396</v>
      </c>
      <c r="E1113" s="2">
        <f t="shared" si="97"/>
        <v>-4.6068116745193954E-2</v>
      </c>
      <c r="F1113" s="2">
        <f t="shared" si="101"/>
        <v>-3.1760162533351718E-2</v>
      </c>
      <c r="G1113" s="2">
        <f t="shared" si="99"/>
        <v>-1.4307954211842236E-2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6.9337</v>
      </c>
      <c r="C1114" s="2">
        <f t="shared" si="102"/>
        <v>6.788494230229893</v>
      </c>
      <c r="D1114" s="2">
        <f t="shared" si="98"/>
        <v>6.8380496866317966</v>
      </c>
      <c r="E1114" s="2">
        <f t="shared" si="97"/>
        <v>-4.9555456401903619E-2</v>
      </c>
      <c r="F1114" s="2">
        <f t="shared" si="101"/>
        <v>-3.5319221307062103E-2</v>
      </c>
      <c r="G1114" s="2">
        <f t="shared" si="99"/>
        <v>-1.4236235094841516E-2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6">
        <f>TITRES_STAT!D1118</f>
        <v>6.7298</v>
      </c>
      <c r="C1115" s="2">
        <f t="shared" si="102"/>
        <v>6.77318742557914</v>
      </c>
      <c r="D1115" s="2">
        <f t="shared" si="98"/>
        <v>6.8300311913257374</v>
      </c>
      <c r="E1115" s="2">
        <f t="shared" si="97"/>
        <v>-5.6843765746597441E-2</v>
      </c>
      <c r="F1115" s="2">
        <f t="shared" si="101"/>
        <v>-3.9624130194969173E-2</v>
      </c>
      <c r="G1115" s="2">
        <f t="shared" si="99"/>
        <v>-1.7219635551628268E-2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6">
        <f>TITRES_STAT!D1119</f>
        <v>6.9256000000000002</v>
      </c>
      <c r="C1116" s="2">
        <f t="shared" si="102"/>
        <v>6.7602355139515797</v>
      </c>
      <c r="D1116" s="2">
        <f t="shared" si="98"/>
        <v>6.8371103623386453</v>
      </c>
      <c r="E1116" s="2">
        <f t="shared" ref="E1116:E1179" si="103">C1116-D1116</f>
        <v>-7.6874848387065597E-2</v>
      </c>
      <c r="F1116" s="2">
        <f t="shared" si="101"/>
        <v>-4.7074273833388462E-2</v>
      </c>
      <c r="G1116" s="2">
        <f t="shared" si="99"/>
        <v>-2.9800574553677135E-2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6">
        <f>TITRES_STAT!D1120</f>
        <v>6.9256000000000002</v>
      </c>
      <c r="C1117" s="2">
        <f t="shared" si="102"/>
        <v>6.7392454348821058</v>
      </c>
      <c r="D1117" s="2">
        <f t="shared" ref="D1117:D1180" si="104">$D$4*B1117+(1-$D$4)*D1116</f>
        <v>6.8436651503135604</v>
      </c>
      <c r="E1117" s="2">
        <f t="shared" si="103"/>
        <v>-0.10441971543145456</v>
      </c>
      <c r="F1117" s="2">
        <f t="shared" si="101"/>
        <v>-5.8543362153001689E-2</v>
      </c>
      <c r="G1117" s="2">
        <f t="shared" si="99"/>
        <v>-4.5876353278452874E-2</v>
      </c>
      <c r="H1117" s="2" t="str">
        <f t="shared" si="100"/>
        <v>Hold</v>
      </c>
    </row>
    <row r="1118" spans="1:8" ht="13.5" x14ac:dyDescent="0.25">
      <c r="A1118" s="3">
        <f>TITRES_STAT!B1121</f>
        <v>43637</v>
      </c>
      <c r="B1118" s="6">
        <f>TITRES_STAT!D1121</f>
        <v>6.9337</v>
      </c>
      <c r="C1118" s="2">
        <f t="shared" si="102"/>
        <v>6.7214845987463976</v>
      </c>
      <c r="D1118" s="2">
        <f t="shared" si="104"/>
        <v>6.8503343984384824</v>
      </c>
      <c r="E1118" s="2">
        <f t="shared" si="103"/>
        <v>-0.12884979969208477</v>
      </c>
      <c r="F1118" s="2">
        <f t="shared" si="101"/>
        <v>-7.260464966081831E-2</v>
      </c>
      <c r="G1118" s="2">
        <f t="shared" si="99"/>
        <v>-5.6245150031266455E-2</v>
      </c>
      <c r="H1118" s="2" t="str">
        <f t="shared" si="100"/>
        <v>Hold</v>
      </c>
    </row>
    <row r="1119" spans="1:8" ht="13.5" x14ac:dyDescent="0.25">
      <c r="A1119" s="3">
        <f>TITRES_STAT!B1122</f>
        <v>43640</v>
      </c>
      <c r="B1119" s="6">
        <f>TITRES_STAT!D1122</f>
        <v>6.9256000000000002</v>
      </c>
      <c r="C1119" s="2">
        <f t="shared" si="102"/>
        <v>6.7340561989392604</v>
      </c>
      <c r="D1119" s="2">
        <f t="shared" si="104"/>
        <v>6.8559096281837801</v>
      </c>
      <c r="E1119" s="2">
        <f t="shared" si="103"/>
        <v>-0.1218534292445197</v>
      </c>
      <c r="F1119" s="2">
        <f t="shared" si="101"/>
        <v>-8.2454405577558593E-2</v>
      </c>
      <c r="G1119" s="2">
        <f t="shared" si="99"/>
        <v>-3.9399023666961103E-2</v>
      </c>
      <c r="H1119" s="2" t="str">
        <f t="shared" si="100"/>
        <v>Hold</v>
      </c>
    </row>
    <row r="1120" spans="1:8" ht="13.5" x14ac:dyDescent="0.25">
      <c r="A1120" s="3">
        <f>TITRES_STAT!B1123</f>
        <v>43641</v>
      </c>
      <c r="B1120" s="6">
        <f>TITRES_STAT!D1123</f>
        <v>6.9256000000000002</v>
      </c>
      <c r="C1120" s="2">
        <f t="shared" si="102"/>
        <v>6.7635244760255286</v>
      </c>
      <c r="D1120" s="2">
        <f t="shared" si="104"/>
        <v>6.8610718779479445</v>
      </c>
      <c r="E1120" s="2">
        <f t="shared" si="103"/>
        <v>-9.7547401922415844E-2</v>
      </c>
      <c r="F1120" s="2">
        <f t="shared" si="101"/>
        <v>-8.547300484653006E-2</v>
      </c>
      <c r="G1120" s="2">
        <f t="shared" si="99"/>
        <v>-1.2074397075885784E-2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6">
        <f>TITRES_STAT!D1124</f>
        <v>7.1132</v>
      </c>
      <c r="C1121" s="2">
        <f t="shared" si="102"/>
        <v>6.7746591720216012</v>
      </c>
      <c r="D1121" s="2">
        <f t="shared" si="104"/>
        <v>6.879748035136986</v>
      </c>
      <c r="E1121" s="2">
        <f t="shared" si="103"/>
        <v>-0.10508886311538479</v>
      </c>
      <c r="F1121" s="2">
        <f t="shared" si="101"/>
        <v>-8.9396176500301003E-2</v>
      </c>
      <c r="G1121" s="2">
        <f t="shared" si="99"/>
        <v>-1.5692686615083787E-2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6">
        <f>TITRES_STAT!D1125</f>
        <v>6.9010999999999996</v>
      </c>
      <c r="C1122" s="2">
        <f t="shared" si="102"/>
        <v>6.7740346840182779</v>
      </c>
      <c r="D1122" s="2">
        <f t="shared" si="104"/>
        <v>6.8813296621638758</v>
      </c>
      <c r="E1122" s="2">
        <f t="shared" si="103"/>
        <v>-0.10729497814559785</v>
      </c>
      <c r="F1122" s="2">
        <f t="shared" si="101"/>
        <v>-9.2975936829360381E-2</v>
      </c>
      <c r="G1122" s="2">
        <f t="shared" si="99"/>
        <v>-1.4319041316237471E-2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6">
        <f>TITRES_STAT!D1126</f>
        <v>6.9989999999999997</v>
      </c>
      <c r="C1123" s="2">
        <f t="shared" si="102"/>
        <v>6.7985985787846968</v>
      </c>
      <c r="D1123" s="2">
        <f t="shared" si="104"/>
        <v>6.89004598348507</v>
      </c>
      <c r="E1123" s="2">
        <f t="shared" si="103"/>
        <v>-9.1447404700373269E-2</v>
      </c>
      <c r="F1123" s="2">
        <f t="shared" si="101"/>
        <v>-9.2670230403562967E-2</v>
      </c>
      <c r="G1123" s="2">
        <f t="shared" si="99"/>
        <v>1.2228257031896977E-3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7.1947999999999999</v>
      </c>
      <c r="C1124" s="2">
        <f t="shared" si="102"/>
        <v>6.819383412817821</v>
      </c>
      <c r="D1124" s="2">
        <f t="shared" si="104"/>
        <v>6.9126203550787686</v>
      </c>
      <c r="E1124" s="2">
        <f t="shared" si="103"/>
        <v>-9.3236942260947586E-2</v>
      </c>
      <c r="F1124" s="2">
        <f t="shared" si="101"/>
        <v>-9.2783572775039902E-2</v>
      </c>
      <c r="G1124" s="2">
        <f t="shared" ref="G1124:G1187" si="105">E1124-F1124</f>
        <v>-4.5336948590768422E-4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7.1784999999999997</v>
      </c>
      <c r="C1125" s="2">
        <f t="shared" si="102"/>
        <v>6.8056013493073868</v>
      </c>
      <c r="D1125" s="2">
        <f t="shared" si="104"/>
        <v>6.9323151435914525</v>
      </c>
      <c r="E1125" s="2">
        <f t="shared" si="103"/>
        <v>-0.12671379428406571</v>
      </c>
      <c r="F1125" s="2">
        <f t="shared" ref="F1125:F1188" si="107">(E1125*(2/(10)))+((1-(2/10))*F1124)</f>
        <v>-9.9569617076845071E-2</v>
      </c>
      <c r="G1125" s="2">
        <f t="shared" si="105"/>
        <v>-2.7144177207220635E-2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7.2355999999999998</v>
      </c>
      <c r="C1126" s="2">
        <f t="shared" si="102"/>
        <v>6.8240626801831734</v>
      </c>
      <c r="D1126" s="2">
        <f t="shared" si="104"/>
        <v>6.9547806885106045</v>
      </c>
      <c r="E1126" s="2">
        <f t="shared" si="103"/>
        <v>-0.13071800832743108</v>
      </c>
      <c r="F1126" s="2">
        <f t="shared" si="107"/>
        <v>-0.10579929532696228</v>
      </c>
      <c r="G1126" s="2">
        <f t="shared" si="105"/>
        <v>-2.4918713000468801E-2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7.0235000000000003</v>
      </c>
      <c r="C1127" s="2">
        <f t="shared" si="102"/>
        <v>6.8396838063088392</v>
      </c>
      <c r="D1127" s="2">
        <f t="shared" si="104"/>
        <v>6.9598710078801886</v>
      </c>
      <c r="E1127" s="2">
        <f t="shared" si="103"/>
        <v>-0.12018720157134943</v>
      </c>
      <c r="F1127" s="2">
        <f t="shared" si="107"/>
        <v>-0.10867687657583971</v>
      </c>
      <c r="G1127" s="2">
        <f t="shared" si="105"/>
        <v>-1.1510324995509719E-2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7.0152999999999999</v>
      </c>
      <c r="C1128" s="2">
        <f t="shared" si="102"/>
        <v>6.8541478361074795</v>
      </c>
      <c r="D1128" s="2">
        <f t="shared" si="104"/>
        <v>6.9639768591483229</v>
      </c>
      <c r="E1128" s="2">
        <f t="shared" si="103"/>
        <v>-0.10982902304084341</v>
      </c>
      <c r="F1128" s="2">
        <f t="shared" si="107"/>
        <v>-0.10890730586884047</v>
      </c>
      <c r="G1128" s="2">
        <f t="shared" si="105"/>
        <v>-9.2171717200294212E-4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6.8113999999999999</v>
      </c>
      <c r="C1129" s="2">
        <f t="shared" si="102"/>
        <v>6.865140476706328</v>
      </c>
      <c r="D1129" s="2">
        <f t="shared" si="104"/>
        <v>6.9526748695817799</v>
      </c>
      <c r="E1129" s="2">
        <f t="shared" si="103"/>
        <v>-8.753439287545195E-2</v>
      </c>
      <c r="F1129" s="2">
        <f t="shared" si="107"/>
        <v>-0.10463272327016278</v>
      </c>
      <c r="G1129" s="2">
        <f t="shared" si="105"/>
        <v>1.7098330394710828E-2</v>
      </c>
      <c r="H1129" s="2" t="str">
        <f t="shared" si="106"/>
        <v>Sell</v>
      </c>
    </row>
    <row r="1130" spans="1:8" ht="13.5" x14ac:dyDescent="0.25">
      <c r="A1130" s="3">
        <f>TITRES_STAT!B1133</f>
        <v>43655</v>
      </c>
      <c r="B1130" s="6">
        <f>TITRES_STAT!D1133</f>
        <v>6.7542999999999997</v>
      </c>
      <c r="C1130" s="2">
        <f t="shared" si="102"/>
        <v>6.8744419418284313</v>
      </c>
      <c r="D1130" s="2">
        <f t="shared" si="104"/>
        <v>6.9379804347979448</v>
      </c>
      <c r="E1130" s="2">
        <f t="shared" si="103"/>
        <v>-6.3538492969513527E-2</v>
      </c>
      <c r="F1130" s="2">
        <f t="shared" si="107"/>
        <v>-9.6413877210032931E-2</v>
      </c>
      <c r="G1130" s="2">
        <f t="shared" si="105"/>
        <v>3.2875384240519404E-2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6">
        <f>TITRES_STAT!D1134</f>
        <v>6.8032000000000004</v>
      </c>
      <c r="C1131" s="2">
        <f t="shared" si="102"/>
        <v>6.9111739507779042</v>
      </c>
      <c r="D1131" s="2">
        <f t="shared" si="104"/>
        <v>6.9279966988869859</v>
      </c>
      <c r="E1131" s="2">
        <f t="shared" si="103"/>
        <v>-1.6822748109081687E-2</v>
      </c>
      <c r="F1131" s="2">
        <f t="shared" si="107"/>
        <v>-8.0495651389842687E-2</v>
      </c>
      <c r="G1131" s="2">
        <f t="shared" si="105"/>
        <v>6.3672903280761001E-2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6">
        <f>TITRES_STAT!D1135</f>
        <v>6.8032000000000004</v>
      </c>
      <c r="C1132" s="2">
        <f t="shared" si="102"/>
        <v>6.9096241121966884</v>
      </c>
      <c r="D1132" s="2">
        <f t="shared" si="104"/>
        <v>6.9187524989694316</v>
      </c>
      <c r="E1132" s="2">
        <f t="shared" si="103"/>
        <v>-9.1283867727431911E-3</v>
      </c>
      <c r="F1132" s="2">
        <f t="shared" si="107"/>
        <v>-6.6222198466422785E-2</v>
      </c>
      <c r="G1132" s="2">
        <f t="shared" si="105"/>
        <v>5.7093811693679594E-2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6">
        <f>TITRES_STAT!D1136</f>
        <v>6.8032000000000004</v>
      </c>
      <c r="C1133" s="2">
        <f t="shared" si="102"/>
        <v>6.9233742487818137</v>
      </c>
      <c r="D1133" s="2">
        <f t="shared" si="104"/>
        <v>6.9101930546013257</v>
      </c>
      <c r="E1133" s="2">
        <f t="shared" si="103"/>
        <v>1.3181194180488021E-2</v>
      </c>
      <c r="F1133" s="2">
        <f t="shared" si="107"/>
        <v>-5.0341519937040627E-2</v>
      </c>
      <c r="G1133" s="2">
        <f t="shared" si="105"/>
        <v>6.3522714117528647E-2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6">
        <f>TITRES_STAT!D1137</f>
        <v>6.8032000000000004</v>
      </c>
      <c r="C1134" s="2">
        <f t="shared" si="102"/>
        <v>6.9651320566615347</v>
      </c>
      <c r="D1134" s="2">
        <f t="shared" si="104"/>
        <v>6.9022676431493757</v>
      </c>
      <c r="E1134" s="2">
        <f t="shared" si="103"/>
        <v>6.286441351215899E-2</v>
      </c>
      <c r="F1134" s="2">
        <f t="shared" si="107"/>
        <v>-2.7700333247200705E-2</v>
      </c>
      <c r="G1134" s="2">
        <f t="shared" si="105"/>
        <v>9.0564746759359688E-2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6.8113999999999999</v>
      </c>
      <c r="C1135" s="2">
        <f t="shared" si="102"/>
        <v>6.9979578940982208</v>
      </c>
      <c r="D1135" s="2">
        <f t="shared" si="104"/>
        <v>6.8955367066197919</v>
      </c>
      <c r="E1135" s="2">
        <f t="shared" si="103"/>
        <v>0.10242118747842888</v>
      </c>
      <c r="F1135" s="2">
        <f t="shared" si="107"/>
        <v>-1.6760291020747886E-3</v>
      </c>
      <c r="G1135" s="2">
        <f t="shared" si="105"/>
        <v>0.10409721658050367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6.8521999999999998</v>
      </c>
      <c r="C1136" s="2">
        <f t="shared" si="102"/>
        <v>7.0345182180831092</v>
      </c>
      <c r="D1136" s="2">
        <f t="shared" si="104"/>
        <v>6.8923265802035107</v>
      </c>
      <c r="E1136" s="2">
        <f t="shared" si="103"/>
        <v>0.14219163787959843</v>
      </c>
      <c r="F1136" s="2">
        <f t="shared" si="107"/>
        <v>2.7097504294259854E-2</v>
      </c>
      <c r="G1136" s="2">
        <f t="shared" si="105"/>
        <v>0.11509413358533857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6.7380000000000004</v>
      </c>
      <c r="C1137" s="2">
        <f t="shared" si="102"/>
        <v>7.0328231076087846</v>
      </c>
      <c r="D1137" s="2">
        <f t="shared" si="104"/>
        <v>6.8808949816699174</v>
      </c>
      <c r="E1137" s="2">
        <f t="shared" si="103"/>
        <v>0.15192812593886718</v>
      </c>
      <c r="F1137" s="2">
        <f t="shared" si="107"/>
        <v>5.206362862318132E-2</v>
      </c>
      <c r="G1137" s="2">
        <f t="shared" si="105"/>
        <v>9.9864497315685863E-2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6.6238000000000001</v>
      </c>
      <c r="C1138" s="2">
        <f t="shared" si="102"/>
        <v>7.0301272448997398</v>
      </c>
      <c r="D1138" s="2">
        <f t="shared" si="104"/>
        <v>6.8618509089536275</v>
      </c>
      <c r="E1138" s="2">
        <f t="shared" si="103"/>
        <v>0.16827633594611235</v>
      </c>
      <c r="F1138" s="2">
        <f t="shared" si="107"/>
        <v>7.5306170087767535E-2</v>
      </c>
      <c r="G1138" s="2">
        <f t="shared" si="105"/>
        <v>9.2970165858344819E-2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6.6318999999999999</v>
      </c>
      <c r="C1139" s="2">
        <f t="shared" si="102"/>
        <v>6.9964768995305491</v>
      </c>
      <c r="D1139" s="2">
        <f t="shared" si="104"/>
        <v>6.8448175082903955</v>
      </c>
      <c r="E1139" s="2">
        <f t="shared" si="103"/>
        <v>0.1516593912401536</v>
      </c>
      <c r="F1139" s="2">
        <f t="shared" si="107"/>
        <v>9.0576814318244742E-2</v>
      </c>
      <c r="G1139" s="2">
        <f t="shared" si="105"/>
        <v>6.1082576921908854E-2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6.7380000000000004</v>
      </c>
      <c r="C1140" s="2">
        <f t="shared" si="102"/>
        <v>6.9592189149873871</v>
      </c>
      <c r="D1140" s="2">
        <f t="shared" si="104"/>
        <v>6.8369051002688854</v>
      </c>
      <c r="E1140" s="2">
        <f t="shared" si="103"/>
        <v>0.12231381471850167</v>
      </c>
      <c r="F1140" s="2">
        <f t="shared" si="107"/>
        <v>9.6924214398296141E-2</v>
      </c>
      <c r="G1140" s="2">
        <f t="shared" si="105"/>
        <v>2.5389600320205527E-2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6.7380000000000004</v>
      </c>
      <c r="C1141" s="2">
        <f t="shared" si="102"/>
        <v>6.9352160049893268</v>
      </c>
      <c r="D1141" s="2">
        <f t="shared" si="104"/>
        <v>6.829578796545265</v>
      </c>
      <c r="E1141" s="2">
        <f t="shared" si="103"/>
        <v>0.10563720844406177</v>
      </c>
      <c r="F1141" s="2">
        <f t="shared" si="107"/>
        <v>9.8666813207449272E-2</v>
      </c>
      <c r="G1141" s="2">
        <f t="shared" si="105"/>
        <v>6.9703952366124977E-3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6.8358999999999996</v>
      </c>
      <c r="C1142" s="2">
        <f t="shared" si="102"/>
        <v>6.9149058503755843</v>
      </c>
      <c r="D1142" s="2">
        <f t="shared" si="104"/>
        <v>6.8300470338382082</v>
      </c>
      <c r="E1142" s="2">
        <f t="shared" si="103"/>
        <v>8.4858816537376036E-2</v>
      </c>
      <c r="F1142" s="2">
        <f t="shared" si="107"/>
        <v>9.5905213873434633E-2</v>
      </c>
      <c r="G1142" s="2">
        <f t="shared" si="105"/>
        <v>-1.1046397336058597E-2</v>
      </c>
      <c r="H1142" s="2" t="str">
        <f t="shared" si="106"/>
        <v>Hold</v>
      </c>
    </row>
    <row r="1143" spans="1:8" ht="13.5" x14ac:dyDescent="0.25">
      <c r="A1143" s="3">
        <f>TITRES_STAT!B1146</f>
        <v>43675</v>
      </c>
      <c r="B1143" s="6">
        <f>TITRES_STAT!D1146</f>
        <v>6.8358999999999996</v>
      </c>
      <c r="C1143" s="2">
        <f t="shared" si="102"/>
        <v>6.8977203349331866</v>
      </c>
      <c r="D1143" s="2">
        <f t="shared" si="104"/>
        <v>6.83048058688723</v>
      </c>
      <c r="E1143" s="2">
        <f t="shared" si="103"/>
        <v>6.723974804595656E-2</v>
      </c>
      <c r="F1143" s="2">
        <f t="shared" si="107"/>
        <v>9.0172120707939021E-2</v>
      </c>
      <c r="G1143" s="2">
        <f t="shared" si="105"/>
        <v>-2.2932372661982461E-2</v>
      </c>
      <c r="H1143" s="2" t="str">
        <f t="shared" si="106"/>
        <v>Hold</v>
      </c>
    </row>
    <row r="1144" spans="1:8" ht="13.5" x14ac:dyDescent="0.25">
      <c r="A1144" s="3">
        <f>TITRES_STAT!B1147</f>
        <v>43676</v>
      </c>
      <c r="B1144" s="6">
        <f>TITRES_STAT!D1147</f>
        <v>6.8440000000000003</v>
      </c>
      <c r="C1144" s="2">
        <f t="shared" si="102"/>
        <v>6.883178744943466</v>
      </c>
      <c r="D1144" s="2">
        <f t="shared" si="104"/>
        <v>6.8314820248955836</v>
      </c>
      <c r="E1144" s="2">
        <f t="shared" si="103"/>
        <v>5.1696720047882394E-2</v>
      </c>
      <c r="F1144" s="2">
        <f t="shared" si="107"/>
        <v>8.2477040575927696E-2</v>
      </c>
      <c r="G1144" s="2">
        <f t="shared" si="105"/>
        <v>-3.0780320528045302E-2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6">
        <f>TITRES_STAT!D1148</f>
        <v>6.3627000000000002</v>
      </c>
      <c r="C1145" s="2">
        <f t="shared" si="102"/>
        <v>6.8721358611060097</v>
      </c>
      <c r="D1145" s="2">
        <f t="shared" si="104"/>
        <v>6.7967574304588743</v>
      </c>
      <c r="E1145" s="2">
        <f t="shared" si="103"/>
        <v>7.5378430647135453E-2</v>
      </c>
      <c r="F1145" s="2">
        <f t="shared" si="107"/>
        <v>8.1057318590169264E-2</v>
      </c>
      <c r="G1145" s="2">
        <f t="shared" si="105"/>
        <v>-5.6788879430338113E-3</v>
      </c>
      <c r="H1145" s="2" t="str">
        <f t="shared" si="106"/>
        <v>Hold</v>
      </c>
    </row>
    <row r="1146" spans="1:8" ht="13.5" x14ac:dyDescent="0.25">
      <c r="A1146" s="3">
        <f>TITRES_STAT!B1149</f>
        <v>43678</v>
      </c>
      <c r="B1146" s="6">
        <f>TITRES_STAT!D1149</f>
        <v>6.8533999999999997</v>
      </c>
      <c r="C1146" s="2">
        <f t="shared" si="102"/>
        <v>6.8690688055512394</v>
      </c>
      <c r="D1146" s="2">
        <f t="shared" si="104"/>
        <v>6.8009531763508093</v>
      </c>
      <c r="E1146" s="2">
        <f t="shared" si="103"/>
        <v>6.8115629200430128E-2</v>
      </c>
      <c r="F1146" s="2">
        <f t="shared" si="107"/>
        <v>7.8468980712221442E-2</v>
      </c>
      <c r="G1146" s="2">
        <f t="shared" si="105"/>
        <v>-1.0353351511791314E-2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6">
        <f>TITRES_STAT!D1150</f>
        <v>6.8533999999999997</v>
      </c>
      <c r="C1147" s="2">
        <f t="shared" si="102"/>
        <v>6.8489043739279722</v>
      </c>
      <c r="D1147" s="2">
        <f t="shared" si="104"/>
        <v>6.8048381262507487</v>
      </c>
      <c r="E1147" s="2">
        <f t="shared" si="103"/>
        <v>4.4066247677223558E-2</v>
      </c>
      <c r="F1147" s="2">
        <f t="shared" si="107"/>
        <v>7.1588434105221865E-2</v>
      </c>
      <c r="G1147" s="2">
        <f t="shared" si="105"/>
        <v>-2.7522186427998308E-2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6">
        <f>TITRES_STAT!D1151</f>
        <v>6.8533999999999997</v>
      </c>
      <c r="C1148" s="2">
        <f t="shared" si="102"/>
        <v>6.8142729317852071</v>
      </c>
      <c r="D1148" s="2">
        <f t="shared" si="104"/>
        <v>6.8084353020840265</v>
      </c>
      <c r="E1148" s="2">
        <f t="shared" si="103"/>
        <v>5.8376297011806244E-3</v>
      </c>
      <c r="F1148" s="2">
        <f t="shared" si="107"/>
        <v>5.8438273224413625E-2</v>
      </c>
      <c r="G1148" s="2">
        <f t="shared" si="105"/>
        <v>-5.2600643523233001E-2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6">
        <f>TITRES_STAT!D1152</f>
        <v>6.8358999999999996</v>
      </c>
      <c r="C1149" s="2">
        <f t="shared" si="102"/>
        <v>6.7862155576644057</v>
      </c>
      <c r="D1149" s="2">
        <f t="shared" si="104"/>
        <v>6.8104697241518766</v>
      </c>
      <c r="E1149" s="2">
        <f t="shared" si="103"/>
        <v>-2.4254166487470918E-2</v>
      </c>
      <c r="F1149" s="2">
        <f t="shared" si="107"/>
        <v>4.1899785282036722E-2</v>
      </c>
      <c r="G1149" s="2">
        <f t="shared" si="105"/>
        <v>-6.6153951769507641E-2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6">
        <f>TITRES_STAT!D1153</f>
        <v>6.6688999999999998</v>
      </c>
      <c r="C1150" s="2">
        <f t="shared" si="102"/>
        <v>6.7787977795621899</v>
      </c>
      <c r="D1150" s="2">
        <f t="shared" si="104"/>
        <v>6.7999830779184043</v>
      </c>
      <c r="E1150" s="2">
        <f t="shared" si="103"/>
        <v>-2.118529835621441E-2</v>
      </c>
      <c r="F1150" s="2">
        <f t="shared" si="107"/>
        <v>2.9282768554386496E-2</v>
      </c>
      <c r="G1150" s="2">
        <f t="shared" si="105"/>
        <v>-5.0468066910600906E-2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6">
        <f>TITRES_STAT!D1154</f>
        <v>6.8445999999999998</v>
      </c>
      <c r="C1151" s="2">
        <f t="shared" si="102"/>
        <v>6.7725211980910842</v>
      </c>
      <c r="D1151" s="2">
        <f t="shared" si="104"/>
        <v>6.8032880351096336</v>
      </c>
      <c r="E1151" s="2">
        <f t="shared" si="103"/>
        <v>-3.0766837018549431E-2</v>
      </c>
      <c r="F1151" s="2">
        <f t="shared" si="107"/>
        <v>1.7272847439799309E-2</v>
      </c>
      <c r="G1151" s="2">
        <f t="shared" si="105"/>
        <v>-4.803968445834874E-2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6.7656000000000001</v>
      </c>
      <c r="C1152" s="2">
        <f t="shared" si="102"/>
        <v>6.782271783000148</v>
      </c>
      <c r="D1152" s="2">
        <f t="shared" si="104"/>
        <v>6.8004963288052167</v>
      </c>
      <c r="E1152" s="2">
        <f t="shared" si="103"/>
        <v>-1.8224545805068715E-2</v>
      </c>
      <c r="F1152" s="2">
        <f t="shared" si="107"/>
        <v>1.0173368790825706E-2</v>
      </c>
      <c r="G1152" s="2">
        <f t="shared" si="105"/>
        <v>-2.839791459589442E-2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6">
        <f>TITRES_STAT!D1156</f>
        <v>6.8094999999999999</v>
      </c>
      <c r="C1153" s="2">
        <f t="shared" si="102"/>
        <v>6.790522277923202</v>
      </c>
      <c r="D1153" s="2">
        <f t="shared" si="104"/>
        <v>6.8011632674122371</v>
      </c>
      <c r="E1153" s="2">
        <f t="shared" si="103"/>
        <v>-1.0640989489035135E-2</v>
      </c>
      <c r="F1153" s="2">
        <f t="shared" si="107"/>
        <v>6.0104971348535381E-3</v>
      </c>
      <c r="G1153" s="2">
        <f t="shared" si="105"/>
        <v>-1.6651486623888673E-2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6">
        <f>TITRES_STAT!D1157</f>
        <v>6.8533999999999997</v>
      </c>
      <c r="C1154" s="2">
        <f t="shared" si="102"/>
        <v>6.7987496197811712</v>
      </c>
      <c r="D1154" s="2">
        <f t="shared" si="104"/>
        <v>6.8050326550113311</v>
      </c>
      <c r="E1154" s="2">
        <f t="shared" si="103"/>
        <v>-6.283035230159939E-3</v>
      </c>
      <c r="F1154" s="2">
        <f t="shared" si="107"/>
        <v>3.5517906618508432E-3</v>
      </c>
      <c r="G1154" s="2">
        <f t="shared" si="105"/>
        <v>-9.8348258920107831E-3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6">
        <f>TITRES_STAT!D1158</f>
        <v>6.8974000000000002</v>
      </c>
      <c r="C1155" s="2">
        <f t="shared" si="102"/>
        <v>6.7316650628917598</v>
      </c>
      <c r="D1155" s="2">
        <f t="shared" si="104"/>
        <v>6.8118746805660475</v>
      </c>
      <c r="E1155" s="2">
        <f t="shared" si="103"/>
        <v>-8.0209617674287692E-2</v>
      </c>
      <c r="F1155" s="2">
        <f t="shared" si="107"/>
        <v>-1.3200491005376866E-2</v>
      </c>
      <c r="G1155" s="2">
        <f t="shared" si="105"/>
        <v>-6.7009126668910832E-2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6">
        <f>TITRES_STAT!D1159</f>
        <v>6.8974000000000002</v>
      </c>
      <c r="C1156" s="2">
        <f t="shared" si="102"/>
        <v>6.7503935147545659</v>
      </c>
      <c r="D1156" s="2">
        <f t="shared" si="104"/>
        <v>6.8182098894130068</v>
      </c>
      <c r="E1156" s="2">
        <f t="shared" si="103"/>
        <v>-6.7816374658440814E-2</v>
      </c>
      <c r="F1156" s="2">
        <f t="shared" si="107"/>
        <v>-2.412366773598966E-2</v>
      </c>
      <c r="G1156" s="2">
        <f t="shared" si="105"/>
        <v>-4.3692706922451155E-2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6.9413</v>
      </c>
      <c r="C1157" s="2">
        <f t="shared" si="102"/>
        <v>6.7662406663307868</v>
      </c>
      <c r="D1157" s="2">
        <f t="shared" si="104"/>
        <v>6.8273276753824135</v>
      </c>
      <c r="E1157" s="2">
        <f t="shared" si="103"/>
        <v>-6.1087009051626673E-2</v>
      </c>
      <c r="F1157" s="2">
        <f t="shared" si="107"/>
        <v>-3.1516335999117066E-2</v>
      </c>
      <c r="G1157" s="2">
        <f t="shared" si="105"/>
        <v>-2.9570673052509606E-2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6.9588999999999999</v>
      </c>
      <c r="C1158" s="2">
        <f t="shared" si="102"/>
        <v>6.7796497945875887</v>
      </c>
      <c r="D1158" s="2">
        <f t="shared" si="104"/>
        <v>6.8370737735022349</v>
      </c>
      <c r="E1158" s="2">
        <f t="shared" si="103"/>
        <v>-5.7423978914646234E-2</v>
      </c>
      <c r="F1158" s="2">
        <f t="shared" si="107"/>
        <v>-3.6697864582222905E-2</v>
      </c>
      <c r="G1158" s="2">
        <f t="shared" si="105"/>
        <v>-2.0726114332423329E-2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7.0292000000000003</v>
      </c>
      <c r="C1159" s="2">
        <f t="shared" si="102"/>
        <v>6.7883036723433436</v>
      </c>
      <c r="D1159" s="2">
        <f t="shared" si="104"/>
        <v>6.851305345835403</v>
      </c>
      <c r="E1159" s="2">
        <f t="shared" si="103"/>
        <v>-6.3001673492059318E-2</v>
      </c>
      <c r="F1159" s="2">
        <f t="shared" si="107"/>
        <v>-4.1958626364190191E-2</v>
      </c>
      <c r="G1159" s="2">
        <f t="shared" si="105"/>
        <v>-2.1043047127869127E-2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7.4420999999999999</v>
      </c>
      <c r="C1160" s="2">
        <f t="shared" si="102"/>
        <v>6.7699338765982136</v>
      </c>
      <c r="D1160" s="2">
        <f t="shared" si="104"/>
        <v>6.8950679128105588</v>
      </c>
      <c r="E1160" s="2">
        <f t="shared" si="103"/>
        <v>-0.1251340362123452</v>
      </c>
      <c r="F1160" s="2">
        <f t="shared" si="107"/>
        <v>-5.8593708333821194E-2</v>
      </c>
      <c r="G1160" s="2">
        <f t="shared" si="105"/>
        <v>-6.6540327878524014E-2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6">
        <f>TITRES_STAT!D1164</f>
        <v>7.4420999999999999</v>
      </c>
      <c r="C1161" s="2">
        <f t="shared" si="102"/>
        <v>6.7814209725061811</v>
      </c>
      <c r="D1161" s="2">
        <f t="shared" si="104"/>
        <v>6.9355888081579247</v>
      </c>
      <c r="E1161" s="2">
        <f t="shared" si="103"/>
        <v>-0.15416783565174352</v>
      </c>
      <c r="F1161" s="2">
        <f t="shared" si="107"/>
        <v>-7.7708533797405666E-2</v>
      </c>
      <c r="G1161" s="2">
        <f t="shared" si="105"/>
        <v>-7.6459301854337858E-2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6">
        <f>TITRES_STAT!D1165</f>
        <v>7.4420999999999999</v>
      </c>
      <c r="C1162" s="2">
        <f t="shared" si="102"/>
        <v>6.7789869767360003</v>
      </c>
      <c r="D1162" s="2">
        <f t="shared" si="104"/>
        <v>6.973108155701782</v>
      </c>
      <c r="E1162" s="2">
        <f t="shared" si="103"/>
        <v>-0.19412117896578174</v>
      </c>
      <c r="F1162" s="2">
        <f t="shared" si="107"/>
        <v>-0.10099106283108089</v>
      </c>
      <c r="G1162" s="2">
        <f t="shared" si="105"/>
        <v>-9.3130116134700847E-2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6">
        <f>TITRES_STAT!D1166</f>
        <v>7.3806000000000003</v>
      </c>
      <c r="C1163" s="2">
        <f t="shared" si="102"/>
        <v>6.7836812880073847</v>
      </c>
      <c r="D1163" s="2">
        <f t="shared" si="104"/>
        <v>7.0032927367609101</v>
      </c>
      <c r="E1163" s="2">
        <f t="shared" si="103"/>
        <v>-0.21961144875352545</v>
      </c>
      <c r="F1163" s="2">
        <f t="shared" si="107"/>
        <v>-0.1247151400155698</v>
      </c>
      <c r="G1163" s="2">
        <f t="shared" si="105"/>
        <v>-9.4896308737955654E-2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6">
        <f>TITRES_STAT!D1167</f>
        <v>7.4596999999999998</v>
      </c>
      <c r="C1164" s="2">
        <f t="shared" si="102"/>
        <v>6.7944072436985561</v>
      </c>
      <c r="D1164" s="2">
        <f t="shared" si="104"/>
        <v>7.0371006821860274</v>
      </c>
      <c r="E1164" s="2">
        <f t="shared" si="103"/>
        <v>-0.24269343848747127</v>
      </c>
      <c r="F1164" s="2">
        <f t="shared" si="107"/>
        <v>-0.14831079970995009</v>
      </c>
      <c r="G1164" s="2">
        <f t="shared" si="105"/>
        <v>-9.4382638777521177E-2</v>
      </c>
      <c r="H1164" s="2" t="str">
        <f t="shared" si="106"/>
        <v>Hold</v>
      </c>
    </row>
    <row r="1165" spans="1:8" ht="13.5" x14ac:dyDescent="0.25">
      <c r="A1165" s="3">
        <f>TITRES_STAT!B1168</f>
        <v>43707</v>
      </c>
      <c r="B1165" s="6">
        <f>TITRES_STAT!D1168</f>
        <v>7.4596999999999998</v>
      </c>
      <c r="C1165" s="2">
        <f t="shared" si="102"/>
        <v>6.8102522831295476</v>
      </c>
      <c r="D1165" s="2">
        <f t="shared" si="104"/>
        <v>7.0684043353574326</v>
      </c>
      <c r="E1165" s="2">
        <f t="shared" si="103"/>
        <v>-0.25815205222788506</v>
      </c>
      <c r="F1165" s="2">
        <f t="shared" si="107"/>
        <v>-0.17027905021353709</v>
      </c>
      <c r="G1165" s="2">
        <f t="shared" si="105"/>
        <v>-8.7873002014347973E-2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6">
        <f>TITRES_STAT!D1169</f>
        <v>7.3806000000000003</v>
      </c>
      <c r="C1166" s="2">
        <f t="shared" si="102"/>
        <v>6.8236596241865399</v>
      </c>
      <c r="D1166" s="2">
        <f t="shared" si="104"/>
        <v>7.0915299401457705</v>
      </c>
      <c r="E1166" s="2">
        <f t="shared" si="103"/>
        <v>-0.26787031595923061</v>
      </c>
      <c r="F1166" s="2">
        <f t="shared" si="107"/>
        <v>-0.18979730336267581</v>
      </c>
      <c r="G1166" s="2">
        <f t="shared" si="105"/>
        <v>-7.8073012596554803E-2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7.4684999999999997</v>
      </c>
      <c r="C1167" s="2">
        <f t="shared" ref="C1167:C1230" si="108">$C$4*B1157+C1166*(1-$C$4)</f>
        <v>6.8417581435424566</v>
      </c>
      <c r="D1167" s="2">
        <f t="shared" si="104"/>
        <v>7.1194536482831206</v>
      </c>
      <c r="E1167" s="2">
        <f t="shared" si="103"/>
        <v>-0.27769550474066396</v>
      </c>
      <c r="F1167" s="2">
        <f t="shared" si="107"/>
        <v>-0.20737694363827347</v>
      </c>
      <c r="G1167" s="2">
        <f t="shared" si="105"/>
        <v>-7.0318561102390487E-2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7.3806000000000003</v>
      </c>
      <c r="C1168" s="2">
        <f t="shared" si="108"/>
        <v>6.8597799676128473</v>
      </c>
      <c r="D1168" s="2">
        <f t="shared" si="104"/>
        <v>7.1387978224843707</v>
      </c>
      <c r="E1168" s="2">
        <f t="shared" si="103"/>
        <v>-0.27901785487152342</v>
      </c>
      <c r="F1168" s="2">
        <f t="shared" si="107"/>
        <v>-0.22170512588492347</v>
      </c>
      <c r="G1168" s="2">
        <f t="shared" si="105"/>
        <v>-5.7312728986599948E-2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7.2488000000000001</v>
      </c>
      <c r="C1169" s="2">
        <f t="shared" si="108"/>
        <v>6.8858445879801016</v>
      </c>
      <c r="D1169" s="2">
        <f t="shared" si="104"/>
        <v>7.1469461319299725</v>
      </c>
      <c r="E1169" s="2">
        <f t="shared" si="103"/>
        <v>-0.26110154394987095</v>
      </c>
      <c r="F1169" s="2">
        <f t="shared" si="107"/>
        <v>-0.22958440949791298</v>
      </c>
      <c r="G1169" s="2">
        <f t="shared" si="105"/>
        <v>-3.1517134451957973E-2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7.2488000000000001</v>
      </c>
      <c r="C1170" s="2">
        <f t="shared" si="108"/>
        <v>6.9714223436754708</v>
      </c>
      <c r="D1170" s="2">
        <f t="shared" si="104"/>
        <v>7.1544908628981236</v>
      </c>
      <c r="E1170" s="2">
        <f t="shared" si="103"/>
        <v>-0.18306851922265288</v>
      </c>
      <c r="F1170" s="2">
        <f t="shared" si="107"/>
        <v>-0.22028123144286096</v>
      </c>
      <c r="G1170" s="2">
        <f t="shared" si="105"/>
        <v>3.7212712220208083E-2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7.0555000000000003</v>
      </c>
      <c r="C1171" s="2">
        <f t="shared" si="108"/>
        <v>7.0438342908023213</v>
      </c>
      <c r="D1171" s="2">
        <f t="shared" si="104"/>
        <v>7.147158206387151</v>
      </c>
      <c r="E1171" s="2">
        <f t="shared" si="103"/>
        <v>-0.10332391558482978</v>
      </c>
      <c r="F1171" s="2">
        <f t="shared" si="107"/>
        <v>-0.19688976827125473</v>
      </c>
      <c r="G1171" s="2">
        <f t="shared" si="105"/>
        <v>9.356585268642495E-2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7.1872999999999996</v>
      </c>
      <c r="C1172" s="2">
        <f t="shared" si="108"/>
        <v>7.105105938371195</v>
      </c>
      <c r="D1172" s="2">
        <f t="shared" si="104"/>
        <v>7.1501316725806952</v>
      </c>
      <c r="E1172" s="2">
        <f t="shared" si="103"/>
        <v>-4.5025734209500179E-2</v>
      </c>
      <c r="F1172" s="2">
        <f t="shared" si="107"/>
        <v>-0.16651696145890385</v>
      </c>
      <c r="G1172" s="2">
        <f t="shared" si="105"/>
        <v>0.12149122724940367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7.1784999999999997</v>
      </c>
      <c r="C1173" s="2">
        <f t="shared" si="108"/>
        <v>7.1474896401602415</v>
      </c>
      <c r="D1173" s="2">
        <f t="shared" si="104"/>
        <v>7.1522330301673103</v>
      </c>
      <c r="E1173" s="2">
        <f t="shared" si="103"/>
        <v>-4.743390007068804E-3</v>
      </c>
      <c r="F1173" s="2">
        <f t="shared" si="107"/>
        <v>-0.13416224716853686</v>
      </c>
      <c r="G1173" s="2">
        <f t="shared" si="105"/>
        <v>0.12941885716146806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7.1961000000000004</v>
      </c>
      <c r="C1174" s="2">
        <f t="shared" si="108"/>
        <v>7.1955220032125116</v>
      </c>
      <c r="D1174" s="2">
        <f t="shared" si="104"/>
        <v>7.1554824353401019</v>
      </c>
      <c r="E1174" s="2">
        <f t="shared" si="103"/>
        <v>4.0039567872409698E-2</v>
      </c>
      <c r="F1174" s="2">
        <f t="shared" si="107"/>
        <v>-9.9321884160347554E-2</v>
      </c>
      <c r="G1174" s="2">
        <f t="shared" si="105"/>
        <v>0.13936145203275724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6.9851999999999999</v>
      </c>
      <c r="C1175" s="2">
        <f t="shared" si="108"/>
        <v>7.2361647719490492</v>
      </c>
      <c r="D1175" s="2">
        <f t="shared" si="104"/>
        <v>7.1428689216112051</v>
      </c>
      <c r="E1175" s="2">
        <f t="shared" si="103"/>
        <v>9.3295850337844044E-2</v>
      </c>
      <c r="F1175" s="2">
        <f t="shared" si="107"/>
        <v>-6.079833726070924E-2</v>
      </c>
      <c r="G1175" s="2">
        <f t="shared" si="105"/>
        <v>0.15409418759855328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6">
        <f>TITRES_STAT!D1179</f>
        <v>7.1521999999999997</v>
      </c>
      <c r="C1176" s="2">
        <f t="shared" si="108"/>
        <v>7.2583855762645797</v>
      </c>
      <c r="D1176" s="2">
        <f t="shared" si="104"/>
        <v>7.1435601126029677</v>
      </c>
      <c r="E1176" s="2">
        <f t="shared" si="103"/>
        <v>0.11482546366161195</v>
      </c>
      <c r="F1176" s="2">
        <f t="shared" si="107"/>
        <v>-2.5673577076245006E-2</v>
      </c>
      <c r="G1176" s="2">
        <f t="shared" si="105"/>
        <v>0.14049904073785696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6">
        <f>TITRES_STAT!D1180</f>
        <v>7.1521999999999997</v>
      </c>
      <c r="C1177" s="2">
        <f t="shared" si="108"/>
        <v>7.2907108722238751</v>
      </c>
      <c r="D1177" s="2">
        <f t="shared" si="104"/>
        <v>7.1442001042620067</v>
      </c>
      <c r="E1177" s="2">
        <f t="shared" si="103"/>
        <v>0.14651076796186846</v>
      </c>
      <c r="F1177" s="2">
        <f t="shared" si="107"/>
        <v>8.7632919313776862E-3</v>
      </c>
      <c r="G1177" s="2">
        <f t="shared" si="105"/>
        <v>0.13774747603049078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6">
        <f>TITRES_STAT!D1181</f>
        <v>7.1521999999999997</v>
      </c>
      <c r="C1178" s="2">
        <f t="shared" si="108"/>
        <v>7.3045399688048169</v>
      </c>
      <c r="D1178" s="2">
        <f t="shared" si="104"/>
        <v>7.1447926891314877</v>
      </c>
      <c r="E1178" s="2">
        <f t="shared" si="103"/>
        <v>0.15974727967332925</v>
      </c>
      <c r="F1178" s="2">
        <f t="shared" si="107"/>
        <v>3.8960089479768006E-2</v>
      </c>
      <c r="G1178" s="2">
        <f t="shared" si="105"/>
        <v>0.12078719019356124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6">
        <f>TITRES_STAT!D1182</f>
        <v>7.1521999999999997</v>
      </c>
      <c r="C1179" s="2">
        <f t="shared" si="108"/>
        <v>7.2959645889886922</v>
      </c>
      <c r="D1179" s="2">
        <f t="shared" si="104"/>
        <v>7.1453413788254512</v>
      </c>
      <c r="E1179" s="2">
        <f t="shared" si="103"/>
        <v>0.15062321016324098</v>
      </c>
      <c r="F1179" s="2">
        <f t="shared" si="107"/>
        <v>6.1292713616462602E-2</v>
      </c>
      <c r="G1179" s="2">
        <f t="shared" si="105"/>
        <v>8.9330496546778382E-2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6">
        <f>TITRES_STAT!D1183</f>
        <v>7.0292000000000003</v>
      </c>
      <c r="C1180" s="2">
        <f t="shared" si="108"/>
        <v>7.2887084983750476</v>
      </c>
      <c r="D1180" s="2">
        <f t="shared" si="104"/>
        <v>7.1367383137272693</v>
      </c>
      <c r="E1180" s="2">
        <f t="shared" ref="E1180:E1243" si="109">C1180-D1180</f>
        <v>0.15197018464777834</v>
      </c>
      <c r="F1180" s="2">
        <f t="shared" si="107"/>
        <v>7.9428207822725749E-2</v>
      </c>
      <c r="G1180" s="2">
        <f t="shared" si="105"/>
        <v>7.254197682505259E-2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6">
        <f>TITRES_STAT!D1184</f>
        <v>7.0292000000000003</v>
      </c>
      <c r="C1181" s="2">
        <f t="shared" si="108"/>
        <v>7.2528302678558099</v>
      </c>
      <c r="D1181" s="2">
        <f t="shared" ref="D1181:D1244" si="110">$D$4*B1181+(1-$D$4)*D1180</f>
        <v>7.1287725127104338</v>
      </c>
      <c r="E1181" s="2">
        <f t="shared" si="109"/>
        <v>0.12405775514537609</v>
      </c>
      <c r="F1181" s="2">
        <f t="shared" si="107"/>
        <v>8.8354117287255812E-2</v>
      </c>
      <c r="G1181" s="2">
        <f t="shared" si="105"/>
        <v>3.570363785812028E-2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7.0292000000000003</v>
      </c>
      <c r="C1182" s="2">
        <f t="shared" si="108"/>
        <v>7.2427486881856851</v>
      </c>
      <c r="D1182" s="2">
        <f t="shared" si="110"/>
        <v>7.1213967710281789</v>
      </c>
      <c r="E1182" s="2">
        <f t="shared" si="109"/>
        <v>0.12135191715750615</v>
      </c>
      <c r="F1182" s="2">
        <f t="shared" si="107"/>
        <v>9.495367726130588E-2</v>
      </c>
      <c r="G1182" s="2">
        <f t="shared" si="105"/>
        <v>2.6398239896200271E-2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6">
        <f>TITRES_STAT!D1186</f>
        <v>7.0204000000000004</v>
      </c>
      <c r="C1183" s="2">
        <f t="shared" si="108"/>
        <v>7.232864274618656</v>
      </c>
      <c r="D1183" s="2">
        <f t="shared" si="110"/>
        <v>7.1139155287297955</v>
      </c>
      <c r="E1183" s="2">
        <f t="shared" si="109"/>
        <v>0.11894874588886051</v>
      </c>
      <c r="F1183" s="2">
        <f t="shared" si="107"/>
        <v>9.9752690986816814E-2</v>
      </c>
      <c r="G1183" s="2">
        <f t="shared" si="105"/>
        <v>1.9196054902043694E-2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6">
        <f>TITRES_STAT!D1187</f>
        <v>7.0204000000000004</v>
      </c>
      <c r="C1184" s="2">
        <f t="shared" si="108"/>
        <v>7.2272082323696321</v>
      </c>
      <c r="D1184" s="2">
        <f t="shared" si="110"/>
        <v>7.1069884525275882</v>
      </c>
      <c r="E1184" s="2">
        <f t="shared" si="109"/>
        <v>0.12021977984204391</v>
      </c>
      <c r="F1184" s="2">
        <f t="shared" si="107"/>
        <v>0.10384610875786224</v>
      </c>
      <c r="G1184" s="2">
        <f t="shared" si="105"/>
        <v>1.6373671084181668E-2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7.0204000000000004</v>
      </c>
      <c r="C1185" s="2">
        <f t="shared" si="108"/>
        <v>7.1899761966204583</v>
      </c>
      <c r="D1185" s="2">
        <f t="shared" si="110"/>
        <v>7.1005744930811003</v>
      </c>
      <c r="E1185" s="2">
        <f t="shared" si="109"/>
        <v>8.9401703539357946E-2</v>
      </c>
      <c r="F1185" s="2">
        <f t="shared" si="107"/>
        <v>0.10095722771416138</v>
      </c>
      <c r="G1185" s="2">
        <f t="shared" si="105"/>
        <v>-1.1555524174803433E-2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7.0204000000000004</v>
      </c>
      <c r="C1186" s="2">
        <f t="shared" si="108"/>
        <v>7.1841644740634649</v>
      </c>
      <c r="D1186" s="2">
        <f t="shared" si="110"/>
        <v>7.0946356417417595</v>
      </c>
      <c r="E1186" s="2">
        <f t="shared" si="109"/>
        <v>8.9528832321705387E-2</v>
      </c>
      <c r="F1186" s="2">
        <f t="shared" si="107"/>
        <v>9.8671548635670195E-2</v>
      </c>
      <c r="G1186" s="2">
        <f t="shared" si="105"/>
        <v>-9.1427163139648077E-3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6.9851999999999999</v>
      </c>
      <c r="C1187" s="2">
        <f t="shared" si="108"/>
        <v>7.1792468626690855</v>
      </c>
      <c r="D1187" s="2">
        <f t="shared" si="110"/>
        <v>7.0865292979090366</v>
      </c>
      <c r="E1187" s="2">
        <f t="shared" si="109"/>
        <v>9.2717564760048887E-2</v>
      </c>
      <c r="F1187" s="2">
        <f t="shared" si="107"/>
        <v>9.7480751860545931E-2</v>
      </c>
      <c r="G1187" s="2">
        <f t="shared" si="105"/>
        <v>-4.7631871004970433E-3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6.9851999999999999</v>
      </c>
      <c r="C1188" s="2">
        <f t="shared" si="108"/>
        <v>7.1750858068738417</v>
      </c>
      <c r="D1188" s="2">
        <f t="shared" si="110"/>
        <v>7.0790234239898489</v>
      </c>
      <c r="E1188" s="2">
        <f t="shared" si="109"/>
        <v>9.6062382883992825E-2</v>
      </c>
      <c r="F1188" s="2">
        <f t="shared" si="107"/>
        <v>9.7197078065235309E-2</v>
      </c>
      <c r="G1188" s="2">
        <f t="shared" ref="G1188:G1251" si="111">E1188-F1188</f>
        <v>-1.1346951812424844E-3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6">
        <f>TITRES_STAT!D1192</f>
        <v>6.9851999999999999</v>
      </c>
      <c r="C1189" s="2">
        <f t="shared" si="108"/>
        <v>7.171564913508635</v>
      </c>
      <c r="D1189" s="2">
        <f t="shared" si="110"/>
        <v>7.072073540731342</v>
      </c>
      <c r="E1189" s="2">
        <f t="shared" si="109"/>
        <v>9.949137277729303E-2</v>
      </c>
      <c r="F1189" s="2">
        <f t="shared" ref="F1189:F1252" si="113">(E1189*(2/(10)))+((1-(2/10))*F1188)</f>
        <v>9.7655937007646854E-2</v>
      </c>
      <c r="G1189" s="2">
        <f t="shared" si="111"/>
        <v>1.8354357696461765E-3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6">
        <f>TITRES_STAT!D1193</f>
        <v>6.9851999999999999</v>
      </c>
      <c r="C1190" s="2">
        <f t="shared" si="108"/>
        <v>7.1496626191226911</v>
      </c>
      <c r="D1190" s="2">
        <f t="shared" si="110"/>
        <v>7.0656384636401324</v>
      </c>
      <c r="E1190" s="2">
        <f t="shared" si="109"/>
        <v>8.4024155482558704E-2</v>
      </c>
      <c r="F1190" s="2">
        <f t="shared" si="113"/>
        <v>9.4929580702629218E-2</v>
      </c>
      <c r="G1190" s="2">
        <f t="shared" si="111"/>
        <v>-1.0905425220070514E-2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6.9325000000000001</v>
      </c>
      <c r="C1191" s="2">
        <f t="shared" si="108"/>
        <v>7.1311299084884308</v>
      </c>
      <c r="D1191" s="2">
        <f t="shared" si="110"/>
        <v>7.0557763552223447</v>
      </c>
      <c r="E1191" s="2">
        <f t="shared" si="109"/>
        <v>7.535355326608606E-2</v>
      </c>
      <c r="F1191" s="2">
        <f t="shared" si="113"/>
        <v>9.1014375215320603E-2</v>
      </c>
      <c r="G1191" s="2">
        <f t="shared" si="111"/>
        <v>-1.5660821949234544E-2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6.9325000000000001</v>
      </c>
      <c r="C1192" s="2">
        <f t="shared" si="108"/>
        <v>7.1154483841055951</v>
      </c>
      <c r="D1192" s="2">
        <f t="shared" si="110"/>
        <v>7.0466447733540223</v>
      </c>
      <c r="E1192" s="2">
        <f t="shared" si="109"/>
        <v>6.8803610751572819E-2</v>
      </c>
      <c r="F1192" s="2">
        <f t="shared" si="113"/>
        <v>8.6572222322571057E-2</v>
      </c>
      <c r="G1192" s="2">
        <f t="shared" si="111"/>
        <v>-1.7768611570998238E-2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6.8974000000000002</v>
      </c>
      <c r="C1193" s="2">
        <f t="shared" si="108"/>
        <v>7.1008255557816575</v>
      </c>
      <c r="D1193" s="2">
        <f t="shared" si="110"/>
        <v>7.035589604957428</v>
      </c>
      <c r="E1193" s="2">
        <f t="shared" si="109"/>
        <v>6.5235950824229505E-2</v>
      </c>
      <c r="F1193" s="2">
        <f t="shared" si="113"/>
        <v>8.2304968022902755E-2</v>
      </c>
      <c r="G1193" s="2">
        <f t="shared" si="111"/>
        <v>-1.706901719867325E-2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6.8974000000000002</v>
      </c>
      <c r="C1194" s="2">
        <f t="shared" si="108"/>
        <v>7.0884523933537107</v>
      </c>
      <c r="D1194" s="2">
        <f t="shared" si="110"/>
        <v>7.0253533379235442</v>
      </c>
      <c r="E1194" s="2">
        <f t="shared" si="109"/>
        <v>6.3099055430166473E-2</v>
      </c>
      <c r="F1194" s="2">
        <f t="shared" si="113"/>
        <v>7.846378550435551E-2</v>
      </c>
      <c r="G1194" s="2">
        <f t="shared" si="111"/>
        <v>-1.5364730074189037E-2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6.8974000000000002</v>
      </c>
      <c r="C1195" s="2">
        <f t="shared" si="108"/>
        <v>7.0779827943762168</v>
      </c>
      <c r="D1195" s="2">
        <f t="shared" si="110"/>
        <v>7.0158753128921703</v>
      </c>
      <c r="E1195" s="2">
        <f t="shared" si="109"/>
        <v>6.2107481484046545E-2</v>
      </c>
      <c r="F1195" s="2">
        <f t="shared" si="113"/>
        <v>7.5192524700293722E-2</v>
      </c>
      <c r="G1195" s="2">
        <f t="shared" si="111"/>
        <v>-1.3085043216247177E-2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6.6952999999999996</v>
      </c>
      <c r="C1196" s="2">
        <f t="shared" si="108"/>
        <v>7.0691239029337218</v>
      </c>
      <c r="D1196" s="2">
        <f t="shared" si="110"/>
        <v>6.9921289934186763</v>
      </c>
      <c r="E1196" s="2">
        <f t="shared" si="109"/>
        <v>7.6994909515045507E-2</v>
      </c>
      <c r="F1196" s="2">
        <f t="shared" si="113"/>
        <v>7.5553001663244079E-2</v>
      </c>
      <c r="G1196" s="2">
        <f t="shared" si="111"/>
        <v>1.4419078518014272E-3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6">
        <f>TITRES_STAT!D1200</f>
        <v>6.6952999999999996</v>
      </c>
      <c r="C1197" s="2">
        <f t="shared" si="108"/>
        <v>7.0562125332516112</v>
      </c>
      <c r="D1197" s="2">
        <f t="shared" si="110"/>
        <v>6.9701416605728488</v>
      </c>
      <c r="E1197" s="2">
        <f t="shared" si="109"/>
        <v>8.6070872678762456E-2</v>
      </c>
      <c r="F1197" s="2">
        <f t="shared" si="113"/>
        <v>7.7656575866347763E-2</v>
      </c>
      <c r="G1197" s="2">
        <f t="shared" si="111"/>
        <v>8.4142968124146927E-3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6">
        <f>TITRES_STAT!D1201</f>
        <v>6.5019999999999998</v>
      </c>
      <c r="C1198" s="2">
        <f t="shared" si="108"/>
        <v>7.0452875281359786</v>
      </c>
      <c r="D1198" s="2">
        <f t="shared" si="110"/>
        <v>6.935464500530415</v>
      </c>
      <c r="E1198" s="2">
        <f t="shared" si="109"/>
        <v>0.10982302760556362</v>
      </c>
      <c r="F1198" s="2">
        <f t="shared" si="113"/>
        <v>8.4089866214190942E-2</v>
      </c>
      <c r="G1198" s="2">
        <f t="shared" si="111"/>
        <v>2.5733161391372675E-2</v>
      </c>
      <c r="H1198" s="2" t="str">
        <f t="shared" si="112"/>
        <v>Sell</v>
      </c>
    </row>
    <row r="1199" spans="1:8" ht="13.5" x14ac:dyDescent="0.25">
      <c r="A1199" s="3">
        <f>TITRES_STAT!B1202</f>
        <v>43756</v>
      </c>
      <c r="B1199" s="6">
        <f>TITRES_STAT!D1202</f>
        <v>6.6688999999999998</v>
      </c>
      <c r="C1199" s="2">
        <f t="shared" si="108"/>
        <v>7.0360432930381362</v>
      </c>
      <c r="D1199" s="2">
        <f t="shared" si="110"/>
        <v>6.9157189819726064</v>
      </c>
      <c r="E1199" s="2">
        <f t="shared" si="109"/>
        <v>0.12032431106552988</v>
      </c>
      <c r="F1199" s="2">
        <f t="shared" si="113"/>
        <v>9.1336755184458746E-2</v>
      </c>
      <c r="G1199" s="2">
        <f t="shared" si="111"/>
        <v>2.8987555881071131E-2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6">
        <f>TITRES_STAT!D1203</f>
        <v>6.7656000000000001</v>
      </c>
      <c r="C1200" s="2">
        <f t="shared" si="108"/>
        <v>7.0282212479553463</v>
      </c>
      <c r="D1200" s="2">
        <f t="shared" si="110"/>
        <v>6.9045990573820433</v>
      </c>
      <c r="E1200" s="2">
        <f t="shared" si="109"/>
        <v>0.12362219057330304</v>
      </c>
      <c r="F1200" s="2">
        <f t="shared" si="113"/>
        <v>9.779384226222762E-2</v>
      </c>
      <c r="G1200" s="2">
        <f t="shared" si="111"/>
        <v>2.5828348311075416E-2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6.7656000000000001</v>
      </c>
      <c r="C1201" s="2">
        <f t="shared" si="108"/>
        <v>7.0134949021160615</v>
      </c>
      <c r="D1201" s="2">
        <f t="shared" si="110"/>
        <v>6.8943028309093002</v>
      </c>
      <c r="E1201" s="2">
        <f t="shared" si="109"/>
        <v>0.11919207120676134</v>
      </c>
      <c r="F1201" s="2">
        <f t="shared" si="113"/>
        <v>0.10207348805113438</v>
      </c>
      <c r="G1201" s="2">
        <f t="shared" si="111"/>
        <v>1.7118583155626962E-2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6.7656000000000001</v>
      </c>
      <c r="C1202" s="2">
        <f t="shared" si="108"/>
        <v>7.0010341479443596</v>
      </c>
      <c r="D1202" s="2">
        <f t="shared" si="110"/>
        <v>6.8847692878789815</v>
      </c>
      <c r="E1202" s="2">
        <f t="shared" si="109"/>
        <v>0.11626486006537817</v>
      </c>
      <c r="F1202" s="2">
        <f t="shared" si="113"/>
        <v>0.10491176245398315</v>
      </c>
      <c r="G1202" s="2">
        <f t="shared" si="111"/>
        <v>1.1353097611395024E-2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6.7656000000000001</v>
      </c>
      <c r="C1203" s="2">
        <f t="shared" si="108"/>
        <v>6.985090432875996</v>
      </c>
      <c r="D1203" s="2">
        <f t="shared" si="110"/>
        <v>6.875941933221279</v>
      </c>
      <c r="E1203" s="2">
        <f t="shared" si="109"/>
        <v>0.10914849965471696</v>
      </c>
      <c r="F1203" s="2">
        <f t="shared" si="113"/>
        <v>0.10575910989412993</v>
      </c>
      <c r="G1203" s="2">
        <f t="shared" si="111"/>
        <v>3.3893897605870305E-3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6.7656000000000001</v>
      </c>
      <c r="C1204" s="2">
        <f t="shared" si="108"/>
        <v>6.9715995970489191</v>
      </c>
      <c r="D1204" s="2">
        <f t="shared" si="110"/>
        <v>6.8677684566863704</v>
      </c>
      <c r="E1204" s="2">
        <f t="shared" si="109"/>
        <v>0.1038311403625487</v>
      </c>
      <c r="F1204" s="2">
        <f t="shared" si="113"/>
        <v>0.10537351598781369</v>
      </c>
      <c r="G1204" s="2">
        <f t="shared" si="111"/>
        <v>-1.5423756252649912E-3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6">
        <f>TITRES_STAT!D1208</f>
        <v>6.8974000000000002</v>
      </c>
      <c r="C1205" s="2">
        <f t="shared" si="108"/>
        <v>6.9601842744260081</v>
      </c>
      <c r="D1205" s="2">
        <f t="shared" si="110"/>
        <v>6.8699633858207125</v>
      </c>
      <c r="E1205" s="2">
        <f t="shared" si="109"/>
        <v>9.0220888605295535E-2</v>
      </c>
      <c r="F1205" s="2">
        <f t="shared" si="113"/>
        <v>0.10234299051131007</v>
      </c>
      <c r="G1205" s="2">
        <f t="shared" si="111"/>
        <v>-1.2122101906014537E-2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6.8974000000000002</v>
      </c>
      <c r="C1206" s="2">
        <f t="shared" si="108"/>
        <v>6.9194328475912377</v>
      </c>
      <c r="D1206" s="2">
        <f t="shared" si="110"/>
        <v>6.8719957276117718</v>
      </c>
      <c r="E1206" s="2">
        <f t="shared" si="109"/>
        <v>4.7437119979465869E-2</v>
      </c>
      <c r="F1206" s="2">
        <f t="shared" si="113"/>
        <v>9.1361816404941232E-2</v>
      </c>
      <c r="G1206" s="2">
        <f t="shared" si="111"/>
        <v>-4.3924696425475362E-2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6.8974000000000002</v>
      </c>
      <c r="C1207" s="2">
        <f t="shared" si="108"/>
        <v>6.8849508710387397</v>
      </c>
      <c r="D1207" s="2">
        <f t="shared" si="110"/>
        <v>6.8738775255664546</v>
      </c>
      <c r="E1207" s="2">
        <f t="shared" si="109"/>
        <v>1.1073345472285112E-2</v>
      </c>
      <c r="F1207" s="2">
        <f t="shared" si="113"/>
        <v>7.5304122218410013E-2</v>
      </c>
      <c r="G1207" s="2">
        <f t="shared" si="111"/>
        <v>-6.4230776746124901E-2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6">
        <f>TITRES_STAT!D1211</f>
        <v>6.6952999999999996</v>
      </c>
      <c r="C1208" s="2">
        <f t="shared" si="108"/>
        <v>6.8260353524173949</v>
      </c>
      <c r="D1208" s="2">
        <f t="shared" si="110"/>
        <v>6.86064956070968</v>
      </c>
      <c r="E1208" s="2">
        <f t="shared" si="109"/>
        <v>-3.461420829228512E-2</v>
      </c>
      <c r="F1208" s="2">
        <f t="shared" si="113"/>
        <v>5.3320456116270988E-2</v>
      </c>
      <c r="G1208" s="2">
        <f t="shared" si="111"/>
        <v>-8.7934664408556101E-2</v>
      </c>
      <c r="H1208" s="2" t="str">
        <f t="shared" si="112"/>
        <v>Hold</v>
      </c>
    </row>
    <row r="1209" spans="1:8" ht="13.5" x14ac:dyDescent="0.25">
      <c r="A1209" s="3">
        <f>TITRES_STAT!B1212</f>
        <v>43770</v>
      </c>
      <c r="B1209" s="6">
        <f>TITRES_STAT!D1212</f>
        <v>6.8533999999999997</v>
      </c>
      <c r="C1209" s="2">
        <f t="shared" si="108"/>
        <v>6.801860682814719</v>
      </c>
      <c r="D1209" s="2">
        <f t="shared" si="110"/>
        <v>6.8601125562126661</v>
      </c>
      <c r="E1209" s="2">
        <f t="shared" si="109"/>
        <v>-5.8251873397947129E-2</v>
      </c>
      <c r="F1209" s="2">
        <f t="shared" si="113"/>
        <v>3.100599021342737E-2</v>
      </c>
      <c r="G1209" s="2">
        <f t="shared" si="111"/>
        <v>-8.9257863611374499E-2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6">
        <f>TITRES_STAT!D1213</f>
        <v>6.7656000000000001</v>
      </c>
      <c r="C1210" s="2">
        <f t="shared" si="108"/>
        <v>6.7962821162278395</v>
      </c>
      <c r="D1210" s="2">
        <f t="shared" si="110"/>
        <v>6.8531116261228391</v>
      </c>
      <c r="E1210" s="2">
        <f t="shared" si="109"/>
        <v>-5.6829509894999575E-2</v>
      </c>
      <c r="F1210" s="2">
        <f t="shared" si="113"/>
        <v>1.3438890191741984E-2</v>
      </c>
      <c r="G1210" s="2">
        <f t="shared" si="111"/>
        <v>-7.0268400086741553E-2</v>
      </c>
      <c r="H1210" s="2" t="str">
        <f t="shared" si="112"/>
        <v>Hold</v>
      </c>
    </row>
    <row r="1211" spans="1:8" ht="13.5" x14ac:dyDescent="0.25">
      <c r="A1211" s="3">
        <f>TITRES_STAT!B1214</f>
        <v>43774</v>
      </c>
      <c r="B1211" s="6">
        <f>TITRES_STAT!D1214</f>
        <v>6.7656000000000001</v>
      </c>
      <c r="C1211" s="2">
        <f t="shared" si="108"/>
        <v>6.7915617906543257</v>
      </c>
      <c r="D1211" s="2">
        <f t="shared" si="110"/>
        <v>6.8466292834470739</v>
      </c>
      <c r="E1211" s="2">
        <f t="shared" si="109"/>
        <v>-5.5067492792748141E-2</v>
      </c>
      <c r="F1211" s="2">
        <f t="shared" si="113"/>
        <v>-2.6238640515604053E-4</v>
      </c>
      <c r="G1211" s="2">
        <f t="shared" si="111"/>
        <v>-5.4805106387592104E-2</v>
      </c>
      <c r="H1211" s="2" t="str">
        <f t="shared" si="112"/>
        <v>Hold</v>
      </c>
    </row>
    <row r="1212" spans="1:8" ht="13.5" x14ac:dyDescent="0.25">
      <c r="A1212" s="3">
        <f>TITRES_STAT!B1215</f>
        <v>43775</v>
      </c>
      <c r="B1212" s="6">
        <f>TITRES_STAT!D1215</f>
        <v>6.7215999999999996</v>
      </c>
      <c r="C1212" s="2">
        <f t="shared" si="108"/>
        <v>6.787567669015198</v>
      </c>
      <c r="D1212" s="2">
        <f t="shared" si="110"/>
        <v>6.8373678550435866</v>
      </c>
      <c r="E1212" s="2">
        <f t="shared" si="109"/>
        <v>-4.9800186028388538E-2</v>
      </c>
      <c r="F1212" s="2">
        <f t="shared" si="113"/>
        <v>-1.0169946329802542E-2</v>
      </c>
      <c r="G1212" s="2">
        <f t="shared" si="111"/>
        <v>-3.9630239698585992E-2</v>
      </c>
      <c r="H1212" s="2" t="str">
        <f t="shared" si="112"/>
        <v>Hold</v>
      </c>
    </row>
    <row r="1213" spans="1:8" ht="13.5" x14ac:dyDescent="0.25">
      <c r="A1213" s="3">
        <f>TITRES_STAT!B1216</f>
        <v>43776</v>
      </c>
      <c r="B1213" s="6">
        <f>TITRES_STAT!D1216</f>
        <v>6.7568000000000001</v>
      </c>
      <c r="C1213" s="2">
        <f t="shared" si="108"/>
        <v>6.7841880276282449</v>
      </c>
      <c r="D1213" s="2">
        <f t="shared" si="110"/>
        <v>6.8313998657810986</v>
      </c>
      <c r="E1213" s="2">
        <f t="shared" si="109"/>
        <v>-4.721183815285368E-2</v>
      </c>
      <c r="F1213" s="2">
        <f t="shared" si="113"/>
        <v>-1.757832469441277E-2</v>
      </c>
      <c r="G1213" s="2">
        <f t="shared" si="111"/>
        <v>-2.963351345844091E-2</v>
      </c>
      <c r="H1213" s="2" t="str">
        <f t="shared" si="112"/>
        <v>Hold</v>
      </c>
    </row>
    <row r="1214" spans="1:8" ht="13.5" x14ac:dyDescent="0.25">
      <c r="A1214" s="3">
        <f>TITRES_STAT!B1217</f>
        <v>43777</v>
      </c>
      <c r="B1214" s="6">
        <f>TITRES_STAT!D1217</f>
        <v>6.7480000000000002</v>
      </c>
      <c r="C1214" s="2">
        <f t="shared" si="108"/>
        <v>6.7813283310700534</v>
      </c>
      <c r="D1214" s="2">
        <f t="shared" si="110"/>
        <v>6.8252220979454616</v>
      </c>
      <c r="E1214" s="2">
        <f t="shared" si="109"/>
        <v>-4.3893766875408247E-2</v>
      </c>
      <c r="F1214" s="2">
        <f t="shared" si="113"/>
        <v>-2.2841413130611866E-2</v>
      </c>
      <c r="G1214" s="2">
        <f t="shared" si="111"/>
        <v>-2.105235374479638E-2</v>
      </c>
      <c r="H1214" s="2" t="str">
        <f t="shared" si="112"/>
        <v>Hold</v>
      </c>
    </row>
    <row r="1215" spans="1:8" ht="13.5" x14ac:dyDescent="0.25">
      <c r="A1215" s="3">
        <f>TITRES_STAT!B1218</f>
        <v>43780</v>
      </c>
      <c r="B1215" s="6">
        <f>TITRES_STAT!D1218</f>
        <v>6.7480000000000002</v>
      </c>
      <c r="C1215" s="2">
        <f t="shared" si="108"/>
        <v>6.7991855109054296</v>
      </c>
      <c r="D1215" s="2">
        <f t="shared" si="110"/>
        <v>6.819501942542094</v>
      </c>
      <c r="E1215" s="2">
        <f t="shared" si="109"/>
        <v>-2.0316431636664412E-2</v>
      </c>
      <c r="F1215" s="2">
        <f t="shared" si="113"/>
        <v>-2.2336416831822376E-2</v>
      </c>
      <c r="G1215" s="2">
        <f t="shared" si="111"/>
        <v>2.0199851951579646E-3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6.7480000000000002</v>
      </c>
      <c r="C1216" s="2">
        <f t="shared" si="108"/>
        <v>6.8142954323045943</v>
      </c>
      <c r="D1216" s="2">
        <f t="shared" si="110"/>
        <v>6.8142055023537909</v>
      </c>
      <c r="E1216" s="2">
        <f t="shared" si="109"/>
        <v>8.9929950803480097E-5</v>
      </c>
      <c r="F1216" s="2">
        <f t="shared" si="113"/>
        <v>-1.7851147475297206E-2</v>
      </c>
      <c r="G1216" s="2">
        <f t="shared" si="111"/>
        <v>1.7941077426100686E-2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6.6337999999999999</v>
      </c>
      <c r="C1217" s="2">
        <f t="shared" si="108"/>
        <v>6.8270807504115796</v>
      </c>
      <c r="D1217" s="2">
        <f t="shared" si="110"/>
        <v>6.8008421318090653</v>
      </c>
      <c r="E1217" s="2">
        <f t="shared" si="109"/>
        <v>2.6238618602514308E-2</v>
      </c>
      <c r="F1217" s="2">
        <f t="shared" si="113"/>
        <v>-9.0331942597349033E-3</v>
      </c>
      <c r="G1217" s="2">
        <f t="shared" si="111"/>
        <v>3.5271812862249209E-2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6.5898000000000003</v>
      </c>
      <c r="C1218" s="2">
        <f t="shared" si="108"/>
        <v>6.8068067888097978</v>
      </c>
      <c r="D1218" s="2">
        <f t="shared" si="110"/>
        <v>6.7852093813046892</v>
      </c>
      <c r="E1218" s="2">
        <f t="shared" si="109"/>
        <v>2.1597407505108634E-2</v>
      </c>
      <c r="F1218" s="2">
        <f t="shared" si="113"/>
        <v>-2.9070739067661965E-3</v>
      </c>
      <c r="G1218" s="2">
        <f t="shared" si="111"/>
        <v>2.4504481411874831E-2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6.5898000000000003</v>
      </c>
      <c r="C1219" s="2">
        <f t="shared" si="108"/>
        <v>6.8139749751467518</v>
      </c>
      <c r="D1219" s="2">
        <f t="shared" si="110"/>
        <v>6.7707346123191563</v>
      </c>
      <c r="E1219" s="2">
        <f t="shared" si="109"/>
        <v>4.3240362827595469E-2</v>
      </c>
      <c r="F1219" s="2">
        <f t="shared" si="113"/>
        <v>6.322413440106138E-3</v>
      </c>
      <c r="G1219" s="2">
        <f t="shared" si="111"/>
        <v>3.6917949387489331E-2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6">
        <f>TITRES_STAT!D1223</f>
        <v>6.5898000000000003</v>
      </c>
      <c r="C1220" s="2">
        <f t="shared" si="108"/>
        <v>6.8065326712780205</v>
      </c>
      <c r="D1220" s="2">
        <f t="shared" si="110"/>
        <v>6.7573320484436632</v>
      </c>
      <c r="E1220" s="2">
        <f t="shared" si="109"/>
        <v>4.9200622834357333E-2</v>
      </c>
      <c r="F1220" s="2">
        <f t="shared" si="113"/>
        <v>1.4898055318956377E-2</v>
      </c>
      <c r="G1220" s="2">
        <f t="shared" si="111"/>
        <v>3.4302567515400957E-2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6.5898000000000003</v>
      </c>
      <c r="C1221" s="2">
        <f t="shared" si="108"/>
        <v>6.8002353372352484</v>
      </c>
      <c r="D1221" s="2">
        <f t="shared" si="110"/>
        <v>6.7449222670774667</v>
      </c>
      <c r="E1221" s="2">
        <f t="shared" si="109"/>
        <v>5.5313070157781752E-2</v>
      </c>
      <c r="F1221" s="2">
        <f t="shared" si="113"/>
        <v>2.2981058286721454E-2</v>
      </c>
      <c r="G1221" s="2">
        <f t="shared" si="111"/>
        <v>3.2332011871060301E-2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6.5898000000000003</v>
      </c>
      <c r="C1222" s="2">
        <f t="shared" si="108"/>
        <v>6.7881375930452101</v>
      </c>
      <c r="D1222" s="2">
        <f t="shared" si="110"/>
        <v>6.7334317287754324</v>
      </c>
      <c r="E1222" s="2">
        <f t="shared" si="109"/>
        <v>5.4705864269777749E-2</v>
      </c>
      <c r="F1222" s="2">
        <f t="shared" si="113"/>
        <v>2.9326019483332716E-2</v>
      </c>
      <c r="G1222" s="2">
        <f t="shared" si="111"/>
        <v>2.5379844786445033E-2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6.7656000000000001</v>
      </c>
      <c r="C1223" s="2">
        <f t="shared" si="108"/>
        <v>6.7833164248844087</v>
      </c>
      <c r="D1223" s="2">
        <f t="shared" si="110"/>
        <v>6.7358145636809557</v>
      </c>
      <c r="E1223" s="2">
        <f t="shared" si="109"/>
        <v>4.7501861203453011E-2</v>
      </c>
      <c r="F1223" s="2">
        <f t="shared" si="113"/>
        <v>3.2961187827356776E-2</v>
      </c>
      <c r="G1223" s="2">
        <f t="shared" si="111"/>
        <v>1.4540673376096235E-2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6.7656000000000001</v>
      </c>
      <c r="C1224" s="2">
        <f t="shared" si="108"/>
        <v>6.7778831287483454</v>
      </c>
      <c r="D1224" s="2">
        <f t="shared" si="110"/>
        <v>6.7380208922971807</v>
      </c>
      <c r="E1224" s="2">
        <f t="shared" si="109"/>
        <v>3.9862236451164712E-2</v>
      </c>
      <c r="F1224" s="2">
        <f t="shared" si="113"/>
        <v>3.4341397552118361E-2</v>
      </c>
      <c r="G1224" s="2">
        <f t="shared" si="111"/>
        <v>5.5208388990463514E-3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6">
        <f>TITRES_STAT!D1228</f>
        <v>6.8886000000000003</v>
      </c>
      <c r="C1225" s="2">
        <f t="shared" si="108"/>
        <v>6.7732857243255227</v>
      </c>
      <c r="D1225" s="2">
        <f t="shared" si="110"/>
        <v>6.7491749002751673</v>
      </c>
      <c r="E1225" s="2">
        <f t="shared" si="109"/>
        <v>2.4110824050355362E-2</v>
      </c>
      <c r="F1225" s="2">
        <f t="shared" si="113"/>
        <v>3.2295282851765764E-2</v>
      </c>
      <c r="G1225" s="2">
        <f t="shared" si="111"/>
        <v>-8.1844588014104019E-3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6.8533999999999997</v>
      </c>
      <c r="C1226" s="2">
        <f t="shared" si="108"/>
        <v>6.7693956128908264</v>
      </c>
      <c r="D1226" s="2">
        <f t="shared" si="110"/>
        <v>6.7568952780325624</v>
      </c>
      <c r="E1226" s="2">
        <f t="shared" si="109"/>
        <v>1.2500334858263962E-2</v>
      </c>
      <c r="F1226" s="2">
        <f t="shared" si="113"/>
        <v>2.8336293253065404E-2</v>
      </c>
      <c r="G1226" s="2">
        <f t="shared" si="111"/>
        <v>-1.5835958394801442E-2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6.7568000000000001</v>
      </c>
      <c r="C1227" s="2">
        <f t="shared" si="108"/>
        <v>6.7485347493691608</v>
      </c>
      <c r="D1227" s="2">
        <f t="shared" si="110"/>
        <v>6.756888220400521</v>
      </c>
      <c r="E1227" s="2">
        <f t="shared" si="109"/>
        <v>-8.3534710313601934E-3</v>
      </c>
      <c r="F1227" s="2">
        <f t="shared" si="113"/>
        <v>2.0998340396180287E-2</v>
      </c>
      <c r="G1227" s="2">
        <f t="shared" si="111"/>
        <v>-2.9351811427540481E-2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6.7568000000000001</v>
      </c>
      <c r="C1228" s="2">
        <f t="shared" si="108"/>
        <v>6.7241140186969828</v>
      </c>
      <c r="D1228" s="2">
        <f t="shared" si="110"/>
        <v>6.7568816855560376</v>
      </c>
      <c r="E1228" s="2">
        <f t="shared" si="109"/>
        <v>-3.2767666859054856E-2</v>
      </c>
      <c r="F1228" s="2">
        <f t="shared" si="113"/>
        <v>1.0245138945133261E-2</v>
      </c>
      <c r="G1228" s="2">
        <f t="shared" si="111"/>
        <v>-4.301280580418812E-2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6.7568000000000001</v>
      </c>
      <c r="C1229" s="2">
        <f t="shared" si="108"/>
        <v>6.7034503235128318</v>
      </c>
      <c r="D1229" s="2">
        <f t="shared" si="110"/>
        <v>6.7568756347741088</v>
      </c>
      <c r="E1229" s="2">
        <f t="shared" si="109"/>
        <v>-5.3425311261277031E-2</v>
      </c>
      <c r="F1229" s="2">
        <f t="shared" si="113"/>
        <v>-2.4889510961487969E-3</v>
      </c>
      <c r="G1229" s="2">
        <f t="shared" si="111"/>
        <v>-5.0936360165128231E-2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6.5635000000000003</v>
      </c>
      <c r="C1230" s="2">
        <f t="shared" si="108"/>
        <v>6.685965658357012</v>
      </c>
      <c r="D1230" s="2">
        <f t="shared" si="110"/>
        <v>6.7425515136797305</v>
      </c>
      <c r="E1230" s="2">
        <f t="shared" si="109"/>
        <v>-5.6585855322718537E-2</v>
      </c>
      <c r="F1230" s="2">
        <f t="shared" si="113"/>
        <v>-1.3308331941462746E-2</v>
      </c>
      <c r="G1230" s="2">
        <f t="shared" si="111"/>
        <v>-4.3277523381255789E-2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6.7568000000000001</v>
      </c>
      <c r="C1231" s="2">
        <f t="shared" ref="C1231:C1294" si="114">$C$4*B1221+C1230*(1-$C$4)</f>
        <v>6.6711709416867029</v>
      </c>
      <c r="D1231" s="2">
        <f t="shared" si="110"/>
        <v>6.7436069571108614</v>
      </c>
      <c r="E1231" s="2">
        <f t="shared" si="109"/>
        <v>-7.2436015424158562E-2</v>
      </c>
      <c r="F1231" s="2">
        <f t="shared" si="113"/>
        <v>-2.5133868638001912E-2</v>
      </c>
      <c r="G1231" s="2">
        <f t="shared" si="111"/>
        <v>-4.730214678615665E-2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6.7656000000000001</v>
      </c>
      <c r="C1232" s="2">
        <f t="shared" si="114"/>
        <v>6.6586523352733646</v>
      </c>
      <c r="D1232" s="2">
        <f t="shared" si="110"/>
        <v>6.7452360713989457</v>
      </c>
      <c r="E1232" s="2">
        <f t="shared" si="109"/>
        <v>-8.6583736125581012E-2</v>
      </c>
      <c r="F1232" s="2">
        <f t="shared" si="113"/>
        <v>-3.7423842135517735E-2</v>
      </c>
      <c r="G1232" s="2">
        <f t="shared" si="111"/>
        <v>-4.9159893990063278E-2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6.6688999999999998</v>
      </c>
      <c r="C1233" s="2">
        <f t="shared" si="114"/>
        <v>6.6751058221543857</v>
      </c>
      <c r="D1233" s="2">
        <f t="shared" si="110"/>
        <v>6.7395815475916159</v>
      </c>
      <c r="E1233" s="2">
        <f t="shared" si="109"/>
        <v>-6.4475725437230125E-2</v>
      </c>
      <c r="F1233" s="2">
        <f t="shared" si="113"/>
        <v>-4.2834218795860218E-2</v>
      </c>
      <c r="G1233" s="2">
        <f t="shared" si="111"/>
        <v>-2.1641506641369906E-2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6.7656000000000001</v>
      </c>
      <c r="C1234" s="2">
        <f t="shared" si="114"/>
        <v>6.689028003361404</v>
      </c>
      <c r="D1234" s="2">
        <f t="shared" si="110"/>
        <v>6.7415088403626076</v>
      </c>
      <c r="E1234" s="2">
        <f t="shared" si="109"/>
        <v>-5.248083700120354E-2</v>
      </c>
      <c r="F1234" s="2">
        <f t="shared" si="113"/>
        <v>-4.4763542436928885E-2</v>
      </c>
      <c r="G1234" s="2">
        <f t="shared" si="111"/>
        <v>-7.7172945642746543E-3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6.7656000000000001</v>
      </c>
      <c r="C1235" s="2">
        <f t="shared" si="114"/>
        <v>6.7197313874596496</v>
      </c>
      <c r="D1235" s="2">
        <f t="shared" si="110"/>
        <v>6.7432933707061178</v>
      </c>
      <c r="E1235" s="2">
        <f t="shared" si="109"/>
        <v>-2.3561983246468188E-2</v>
      </c>
      <c r="F1235" s="2">
        <f t="shared" si="113"/>
        <v>-4.0523230598836751E-2</v>
      </c>
      <c r="G1235" s="2">
        <f t="shared" si="111"/>
        <v>1.6961247352368564E-2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6">
        <f>TITRES_STAT!D1239</f>
        <v>6.7568000000000001</v>
      </c>
      <c r="C1236" s="2">
        <f t="shared" si="114"/>
        <v>6.7402957893889344</v>
      </c>
      <c r="D1236" s="2">
        <f t="shared" si="110"/>
        <v>6.7442938617649233</v>
      </c>
      <c r="E1236" s="2">
        <f t="shared" si="109"/>
        <v>-3.9980723759889258E-3</v>
      </c>
      <c r="F1236" s="2">
        <f t="shared" si="113"/>
        <v>-3.321819895426719E-2</v>
      </c>
      <c r="G1236" s="2">
        <f t="shared" si="111"/>
        <v>2.9220126578278265E-2</v>
      </c>
      <c r="H1236" s="2" t="str">
        <f t="shared" si="112"/>
        <v>Sell</v>
      </c>
    </row>
    <row r="1237" spans="1:8" ht="13.5" x14ac:dyDescent="0.25">
      <c r="A1237" s="3">
        <f>TITRES_STAT!B1240</f>
        <v>43810</v>
      </c>
      <c r="B1237" s="6">
        <f>TITRES_STAT!D1240</f>
        <v>6.5898000000000003</v>
      </c>
      <c r="C1237" s="2">
        <f t="shared" si="114"/>
        <v>6.7428348987137134</v>
      </c>
      <c r="D1237" s="2">
        <f t="shared" si="110"/>
        <v>6.7328498720045591</v>
      </c>
      <c r="E1237" s="2">
        <f t="shared" si="109"/>
        <v>9.9850267091543543E-3</v>
      </c>
      <c r="F1237" s="2">
        <f t="shared" si="113"/>
        <v>-2.457755382158288E-2</v>
      </c>
      <c r="G1237" s="2">
        <f t="shared" si="111"/>
        <v>3.4562580530737234E-2</v>
      </c>
      <c r="H1237" s="2" t="str">
        <f t="shared" si="112"/>
        <v>Sell</v>
      </c>
    </row>
    <row r="1238" spans="1:8" ht="13.5" x14ac:dyDescent="0.25">
      <c r="A1238" s="3">
        <f>TITRES_STAT!B1241</f>
        <v>43811</v>
      </c>
      <c r="B1238" s="6">
        <f>TITRES_STAT!D1241</f>
        <v>6.7656000000000001</v>
      </c>
      <c r="C1238" s="2">
        <f t="shared" si="114"/>
        <v>6.7449833758346811</v>
      </c>
      <c r="D1238" s="2">
        <f t="shared" si="110"/>
        <v>6.7352758074116288</v>
      </c>
      <c r="E1238" s="2">
        <f t="shared" si="109"/>
        <v>9.7075684230523152E-3</v>
      </c>
      <c r="F1238" s="2">
        <f t="shared" si="113"/>
        <v>-1.7720529372655842E-2</v>
      </c>
      <c r="G1238" s="2">
        <f t="shared" si="111"/>
        <v>2.7428097795708158E-2</v>
      </c>
      <c r="H1238" s="2" t="str">
        <f t="shared" si="112"/>
        <v>Sell</v>
      </c>
    </row>
    <row r="1239" spans="1:8" ht="13.5" x14ac:dyDescent="0.25">
      <c r="A1239" s="3">
        <f>TITRES_STAT!B1242</f>
        <v>43812</v>
      </c>
      <c r="B1239" s="6">
        <f>TITRES_STAT!D1242</f>
        <v>6.7568000000000001</v>
      </c>
      <c r="C1239" s="2">
        <f t="shared" si="114"/>
        <v>6.7468013180139614</v>
      </c>
      <c r="D1239" s="2">
        <f t="shared" si="110"/>
        <v>6.736870192047804</v>
      </c>
      <c r="E1239" s="2">
        <f t="shared" si="109"/>
        <v>9.9311259661574169E-3</v>
      </c>
      <c r="F1239" s="2">
        <f t="shared" si="113"/>
        <v>-1.219019830489319E-2</v>
      </c>
      <c r="G1239" s="2">
        <f t="shared" si="111"/>
        <v>2.2121324271050607E-2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6">
        <f>TITRES_STAT!D1243</f>
        <v>6.7568000000000001</v>
      </c>
      <c r="C1240" s="2">
        <f t="shared" si="114"/>
        <v>6.7186011152425831</v>
      </c>
      <c r="D1240" s="2">
        <f t="shared" si="110"/>
        <v>6.7383464741183365</v>
      </c>
      <c r="E1240" s="2">
        <f t="shared" si="109"/>
        <v>-1.974535887575346E-2</v>
      </c>
      <c r="F1240" s="2">
        <f t="shared" si="113"/>
        <v>-1.3701230419065244E-2</v>
      </c>
      <c r="G1240" s="2">
        <f t="shared" si="111"/>
        <v>-6.0441284566882161E-3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6.7392000000000003</v>
      </c>
      <c r="C1241" s="2">
        <f t="shared" si="114"/>
        <v>6.7244778667437242</v>
      </c>
      <c r="D1241" s="2">
        <f t="shared" si="110"/>
        <v>6.7384096982577191</v>
      </c>
      <c r="E1241" s="2">
        <f t="shared" si="109"/>
        <v>-1.3931831513994908E-2</v>
      </c>
      <c r="F1241" s="2">
        <f t="shared" si="113"/>
        <v>-1.3747350638051178E-2</v>
      </c>
      <c r="G1241" s="2">
        <f t="shared" si="111"/>
        <v>-1.8448087594372976E-4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6.7304000000000004</v>
      </c>
      <c r="C1242" s="2">
        <f t="shared" si="114"/>
        <v>6.7308043487831508</v>
      </c>
      <c r="D1242" s="2">
        <f t="shared" si="110"/>
        <v>6.7378163872756662</v>
      </c>
      <c r="E1242" s="2">
        <f t="shared" si="109"/>
        <v>-7.0120384925154156E-3</v>
      </c>
      <c r="F1242" s="2">
        <f t="shared" si="113"/>
        <v>-1.2400288208944026E-2</v>
      </c>
      <c r="G1242" s="2">
        <f t="shared" si="111"/>
        <v>5.3882497164286104E-3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6">
        <f>TITRES_STAT!D1246</f>
        <v>6.7215999999999996</v>
      </c>
      <c r="C1243" s="2">
        <f t="shared" si="114"/>
        <v>6.7212806028165124</v>
      </c>
      <c r="D1243" s="2">
        <f t="shared" si="110"/>
        <v>6.7366151734033943</v>
      </c>
      <c r="E1243" s="2">
        <f t="shared" si="109"/>
        <v>-1.5334570586881924E-2</v>
      </c>
      <c r="F1243" s="2">
        <f t="shared" si="113"/>
        <v>-1.2987144684531606E-2</v>
      </c>
      <c r="G1243" s="2">
        <f t="shared" si="111"/>
        <v>-2.3474259023503179E-3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6.5898000000000003</v>
      </c>
      <c r="C1244" s="2">
        <f t="shared" si="114"/>
        <v>6.7280989716139725</v>
      </c>
      <c r="D1244" s="2">
        <f t="shared" si="110"/>
        <v>6.7257399753735125</v>
      </c>
      <c r="E1244" s="2">
        <f t="shared" ref="E1244:E1307" si="115">C1244-D1244</f>
        <v>2.3589962404599873E-3</v>
      </c>
      <c r="F1244" s="2">
        <f t="shared" si="113"/>
        <v>-9.9179164995332886E-3</v>
      </c>
      <c r="G1244" s="2">
        <f t="shared" si="111"/>
        <v>1.2276912739993276E-2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6">
        <f>TITRES_STAT!D1248</f>
        <v>6.7215999999999996</v>
      </c>
      <c r="C1245" s="2">
        <f t="shared" si="114"/>
        <v>6.7338683605964391</v>
      </c>
      <c r="D1245" s="2">
        <f t="shared" ref="D1245:D1308" si="116">$D$4*B1245+(1-$D$4)*D1244</f>
        <v>6.72543331053103</v>
      </c>
      <c r="E1245" s="2">
        <f t="shared" si="115"/>
        <v>8.4350500654091221E-3</v>
      </c>
      <c r="F1245" s="2">
        <f t="shared" si="113"/>
        <v>-6.2473231865448065E-3</v>
      </c>
      <c r="G1245" s="2">
        <f t="shared" si="111"/>
        <v>1.4682373251953929E-2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6.7215999999999996</v>
      </c>
      <c r="C1246" s="2">
        <f t="shared" si="114"/>
        <v>6.7373963051200638</v>
      </c>
      <c r="D1246" s="2">
        <f t="shared" si="116"/>
        <v>6.7251493616028055</v>
      </c>
      <c r="E1246" s="2">
        <f t="shared" si="115"/>
        <v>1.2246943517258302E-2</v>
      </c>
      <c r="F1246" s="2">
        <f t="shared" si="113"/>
        <v>-2.5484698457841847E-3</v>
      </c>
      <c r="G1246" s="2">
        <f t="shared" si="111"/>
        <v>1.4795413363042487E-2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6.5635000000000003</v>
      </c>
      <c r="C1247" s="2">
        <f t="shared" si="114"/>
        <v>6.714689181255439</v>
      </c>
      <c r="D1247" s="2">
        <f t="shared" si="116"/>
        <v>6.7131753348174126</v>
      </c>
      <c r="E1247" s="2">
        <f t="shared" si="115"/>
        <v>1.5138464380264338E-3</v>
      </c>
      <c r="F1247" s="2">
        <f t="shared" si="113"/>
        <v>-1.7360065890220612E-3</v>
      </c>
      <c r="G1247" s="2">
        <f t="shared" si="111"/>
        <v>3.249853027048495E-3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6.7480000000000002</v>
      </c>
      <c r="C1248" s="2">
        <f t="shared" si="114"/>
        <v>6.7225216149084481</v>
      </c>
      <c r="D1248" s="2">
        <f t="shared" si="116"/>
        <v>6.7157549396457528</v>
      </c>
      <c r="E1248" s="2">
        <f t="shared" si="115"/>
        <v>6.7666752626953652E-3</v>
      </c>
      <c r="F1248" s="2">
        <f t="shared" si="113"/>
        <v>-3.5470218678575801E-5</v>
      </c>
      <c r="G1248" s="2">
        <f t="shared" si="111"/>
        <v>6.8021454813739415E-3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6.8007</v>
      </c>
      <c r="C1249" s="2">
        <f t="shared" si="114"/>
        <v>6.7277952126148408</v>
      </c>
      <c r="D1249" s="2">
        <f t="shared" si="116"/>
        <v>6.7220471663386601</v>
      </c>
      <c r="E1249" s="2">
        <f t="shared" si="115"/>
        <v>5.7480462761807516E-3</v>
      </c>
      <c r="F1249" s="2">
        <f t="shared" si="113"/>
        <v>1.1212330802932897E-3</v>
      </c>
      <c r="G1249" s="2">
        <f t="shared" si="111"/>
        <v>4.6268131958874621E-3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6.9413</v>
      </c>
      <c r="C1250" s="2">
        <f t="shared" si="114"/>
        <v>6.732257487597173</v>
      </c>
      <c r="D1250" s="2">
        <f t="shared" si="116"/>
        <v>6.7382881169802413</v>
      </c>
      <c r="E1250" s="2">
        <f t="shared" si="115"/>
        <v>-6.0306293830683089E-3</v>
      </c>
      <c r="F1250" s="2">
        <f t="shared" si="113"/>
        <v>-3.0913941237902995E-4</v>
      </c>
      <c r="G1250" s="2">
        <f t="shared" si="111"/>
        <v>-5.7214899706892787E-3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6.9413</v>
      </c>
      <c r="C1251" s="2">
        <f t="shared" si="114"/>
        <v>6.7333255664283778</v>
      </c>
      <c r="D1251" s="2">
        <f t="shared" si="116"/>
        <v>6.7533260342409651</v>
      </c>
      <c r="E1251" s="2">
        <f t="shared" si="115"/>
        <v>-2.0000467812587353E-2</v>
      </c>
      <c r="F1251" s="2">
        <f t="shared" si="113"/>
        <v>-4.2474050924206945E-3</v>
      </c>
      <c r="G1251" s="2">
        <f t="shared" si="111"/>
        <v>-1.5753062720166657E-2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6.7656000000000001</v>
      </c>
      <c r="C1252" s="2">
        <f t="shared" si="114"/>
        <v>6.7328754792855507</v>
      </c>
      <c r="D1252" s="2">
        <f t="shared" si="116"/>
        <v>6.7542352168897821</v>
      </c>
      <c r="E1252" s="2">
        <f t="shared" si="115"/>
        <v>-2.1359737604231377E-2</v>
      </c>
      <c r="F1252" s="2">
        <f t="shared" si="113"/>
        <v>-7.6698715947828315E-3</v>
      </c>
      <c r="G1252" s="2">
        <f t="shared" ref="G1252:G1315" si="117">E1252-F1252</f>
        <v>-1.3689866009448545E-2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6">
        <f>TITRES_STAT!D1256</f>
        <v>6.7656000000000001</v>
      </c>
      <c r="C1253" s="2">
        <f t="shared" si="114"/>
        <v>6.7311407901646962</v>
      </c>
      <c r="D1253" s="2">
        <f t="shared" si="116"/>
        <v>6.7550770526757251</v>
      </c>
      <c r="E1253" s="2">
        <f t="shared" si="115"/>
        <v>-2.3936262511028872E-2</v>
      </c>
      <c r="F1253" s="2">
        <f t="shared" ref="F1253:F1316" si="119">(E1253*(2/(10)))+((1-(2/10))*F1252)</f>
        <v>-1.0923149778032042E-2</v>
      </c>
      <c r="G1253" s="2">
        <f t="shared" si="117"/>
        <v>-1.301311273299683E-2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6">
        <f>TITRES_STAT!D1257</f>
        <v>6.7656000000000001</v>
      </c>
      <c r="C1254" s="2">
        <f t="shared" si="114"/>
        <v>6.709396053216282</v>
      </c>
      <c r="D1254" s="2">
        <f t="shared" si="116"/>
        <v>6.7558565302553006</v>
      </c>
      <c r="E1254" s="2">
        <f t="shared" si="115"/>
        <v>-4.6460477039018677E-2</v>
      </c>
      <c r="F1254" s="2">
        <f t="shared" si="119"/>
        <v>-1.803061523022937E-2</v>
      </c>
      <c r="G1254" s="2">
        <f t="shared" si="117"/>
        <v>-2.8429861808789307E-2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6">
        <f>TITRES_STAT!D1258</f>
        <v>6.7656000000000001</v>
      </c>
      <c r="C1255" s="2">
        <f t="shared" si="114"/>
        <v>6.7112735834906996</v>
      </c>
      <c r="D1255" s="2">
        <f t="shared" si="116"/>
        <v>6.7565782687549074</v>
      </c>
      <c r="E1255" s="2">
        <f t="shared" si="115"/>
        <v>-4.5304685264207833E-2</v>
      </c>
      <c r="F1255" s="2">
        <f t="shared" si="119"/>
        <v>-2.3485429237025065E-2</v>
      </c>
      <c r="G1255" s="2">
        <f t="shared" si="117"/>
        <v>-2.1819256027182769E-2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6">
        <f>TITRES_STAT!D1259</f>
        <v>6.6776999999999997</v>
      </c>
      <c r="C1256" s="2">
        <f t="shared" si="114"/>
        <v>6.7128622629536689</v>
      </c>
      <c r="D1256" s="2">
        <f t="shared" si="116"/>
        <v>6.7507354340323209</v>
      </c>
      <c r="E1256" s="2">
        <f t="shared" si="115"/>
        <v>-3.7873171078651957E-2</v>
      </c>
      <c r="F1256" s="2">
        <f t="shared" si="119"/>
        <v>-2.6362977605350446E-2</v>
      </c>
      <c r="G1256" s="2">
        <f t="shared" si="117"/>
        <v>-1.1510193473301511E-2</v>
      </c>
      <c r="H1256" s="2" t="str">
        <f t="shared" si="118"/>
        <v>Hold</v>
      </c>
    </row>
    <row r="1257" spans="1:8" ht="13.5" x14ac:dyDescent="0.25">
      <c r="A1257" s="3">
        <f>TITRES_STAT!B1260</f>
        <v>43839</v>
      </c>
      <c r="B1257" s="6">
        <f>TITRES_STAT!D1260</f>
        <v>6.5898000000000003</v>
      </c>
      <c r="C1257" s="2">
        <f t="shared" si="114"/>
        <v>6.6898834532684894</v>
      </c>
      <c r="D1257" s="2">
        <f t="shared" si="116"/>
        <v>6.7388142907706676</v>
      </c>
      <c r="E1257" s="2">
        <f t="shared" si="115"/>
        <v>-4.8930837502178193E-2</v>
      </c>
      <c r="F1257" s="2">
        <f t="shared" si="119"/>
        <v>-3.0876549584715998E-2</v>
      </c>
      <c r="G1257" s="2">
        <f t="shared" si="117"/>
        <v>-1.8054287917462195E-2</v>
      </c>
      <c r="H1257" s="2" t="str">
        <f t="shared" si="118"/>
        <v>Hold</v>
      </c>
    </row>
    <row r="1258" spans="1:8" ht="13.5" x14ac:dyDescent="0.25">
      <c r="A1258" s="3">
        <f>TITRES_STAT!B1261</f>
        <v>43840</v>
      </c>
      <c r="B1258" s="6">
        <f>TITRES_STAT!D1261</f>
        <v>6.5898000000000003</v>
      </c>
      <c r="C1258" s="2">
        <f t="shared" si="114"/>
        <v>6.6988244604579528</v>
      </c>
      <c r="D1258" s="2">
        <f t="shared" si="116"/>
        <v>6.7277761951580253</v>
      </c>
      <c r="E1258" s="2">
        <f t="shared" si="115"/>
        <v>-2.8951734700072507E-2</v>
      </c>
      <c r="F1258" s="2">
        <f t="shared" si="119"/>
        <v>-3.0491586607787301E-2</v>
      </c>
      <c r="G1258" s="2">
        <f t="shared" si="117"/>
        <v>1.539851907714794E-3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6.5019999999999998</v>
      </c>
      <c r="C1259" s="2">
        <f t="shared" si="114"/>
        <v>6.7144976203874984</v>
      </c>
      <c r="D1259" s="2">
        <f t="shared" si="116"/>
        <v>6.7110520325537264</v>
      </c>
      <c r="E1259" s="2">
        <f t="shared" si="115"/>
        <v>3.4455878337720236E-3</v>
      </c>
      <c r="F1259" s="2">
        <f t="shared" si="119"/>
        <v>-2.3704151719475437E-2</v>
      </c>
      <c r="G1259" s="2">
        <f t="shared" si="117"/>
        <v>2.7149739553247461E-2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6.6776999999999997</v>
      </c>
      <c r="C1260" s="2">
        <f t="shared" si="114"/>
        <v>6.7493902941740371</v>
      </c>
      <c r="D1260" s="2">
        <f t="shared" si="116"/>
        <v>6.7085815116238203</v>
      </c>
      <c r="E1260" s="2">
        <f t="shared" si="115"/>
        <v>4.0808782550216804E-2</v>
      </c>
      <c r="F1260" s="2">
        <f t="shared" si="119"/>
        <v>-1.0801564865536989E-2</v>
      </c>
      <c r="G1260" s="2">
        <f t="shared" si="117"/>
        <v>5.1610347415753793E-2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6.5458999999999996</v>
      </c>
      <c r="C1261" s="2">
        <f t="shared" si="114"/>
        <v>6.7789148643011083</v>
      </c>
      <c r="D1261" s="2">
        <f t="shared" si="116"/>
        <v>6.6965310292813145</v>
      </c>
      <c r="E1261" s="2">
        <f t="shared" si="115"/>
        <v>8.238383501979385E-2</v>
      </c>
      <c r="F1261" s="2">
        <f t="shared" si="119"/>
        <v>7.8355151115291795E-3</v>
      </c>
      <c r="G1261" s="2">
        <f t="shared" si="117"/>
        <v>7.4548319908264674E-2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6.5370999999999997</v>
      </c>
      <c r="C1262" s="2">
        <f t="shared" si="114"/>
        <v>6.7768664236393992</v>
      </c>
      <c r="D1262" s="2">
        <f t="shared" si="116"/>
        <v>6.684721323408624</v>
      </c>
      <c r="E1262" s="2">
        <f t="shared" si="115"/>
        <v>9.2145100230775157E-2</v>
      </c>
      <c r="F1262" s="2">
        <f t="shared" si="119"/>
        <v>2.4697432135378377E-2</v>
      </c>
      <c r="G1262" s="2">
        <f t="shared" si="117"/>
        <v>6.7447668095396776E-2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6.5370999999999997</v>
      </c>
      <c r="C1263" s="2">
        <f t="shared" si="114"/>
        <v>6.7751331276948754</v>
      </c>
      <c r="D1263" s="2">
        <f t="shared" si="116"/>
        <v>6.6737864105635403</v>
      </c>
      <c r="E1263" s="2">
        <f t="shared" si="115"/>
        <v>0.10134671713133514</v>
      </c>
      <c r="F1263" s="2">
        <f t="shared" si="119"/>
        <v>4.0027289134569738E-2</v>
      </c>
      <c r="G1263" s="2">
        <f t="shared" si="117"/>
        <v>6.1319427996765402E-2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6.4141000000000004</v>
      </c>
      <c r="C1264" s="2">
        <f t="shared" si="114"/>
        <v>6.7736664926648942</v>
      </c>
      <c r="D1264" s="2">
        <f t="shared" si="116"/>
        <v>6.6545503801514254</v>
      </c>
      <c r="E1264" s="2">
        <f t="shared" si="115"/>
        <v>0.11911611251346876</v>
      </c>
      <c r="F1264" s="2">
        <f t="shared" si="119"/>
        <v>5.5845053810349543E-2</v>
      </c>
      <c r="G1264" s="2">
        <f t="shared" si="117"/>
        <v>6.3271058703119221E-2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6.3964999999999996</v>
      </c>
      <c r="C1265" s="2">
        <f t="shared" si="114"/>
        <v>6.7724254937933726</v>
      </c>
      <c r="D1265" s="2">
        <f t="shared" si="116"/>
        <v>6.635435537177246</v>
      </c>
      <c r="E1265" s="2">
        <f t="shared" si="115"/>
        <v>0.13698995661612656</v>
      </c>
      <c r="F1265" s="2">
        <f t="shared" si="119"/>
        <v>7.2074034371504947E-2</v>
      </c>
      <c r="G1265" s="2">
        <f t="shared" si="117"/>
        <v>6.4915922244621616E-2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6.3878000000000004</v>
      </c>
      <c r="C1266" s="2">
        <f t="shared" si="114"/>
        <v>6.757852340902085</v>
      </c>
      <c r="D1266" s="2">
        <f t="shared" si="116"/>
        <v>6.6170921640530054</v>
      </c>
      <c r="E1266" s="2">
        <f t="shared" si="115"/>
        <v>0.1407601768490796</v>
      </c>
      <c r="F1266" s="2">
        <f t="shared" si="119"/>
        <v>8.5811262867019872E-2</v>
      </c>
      <c r="G1266" s="2">
        <f t="shared" si="117"/>
        <v>5.4948913982059727E-2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6.3878000000000004</v>
      </c>
      <c r="C1267" s="2">
        <f t="shared" si="114"/>
        <v>6.7319981346094568</v>
      </c>
      <c r="D1267" s="2">
        <f t="shared" si="116"/>
        <v>6.6001075593083387</v>
      </c>
      <c r="E1267" s="2">
        <f t="shared" si="115"/>
        <v>0.13189057530111814</v>
      </c>
      <c r="F1267" s="2">
        <f t="shared" si="119"/>
        <v>9.5027125353839531E-2</v>
      </c>
      <c r="G1267" s="2">
        <f t="shared" si="117"/>
        <v>3.6863449947278609E-2</v>
      </c>
      <c r="H1267" s="2" t="str">
        <f t="shared" si="118"/>
        <v>Sell</v>
      </c>
    </row>
    <row r="1268" spans="1:8" ht="13.5" x14ac:dyDescent="0.25">
      <c r="A1268" s="3">
        <f>TITRES_STAT!B1271</f>
        <v>43857</v>
      </c>
      <c r="B1268" s="6">
        <f>TITRES_STAT!D1271</f>
        <v>6.4141000000000004</v>
      </c>
      <c r="C1268" s="2">
        <f t="shared" si="114"/>
        <v>6.7101214985156945</v>
      </c>
      <c r="D1268" s="2">
        <f t="shared" si="116"/>
        <v>6.5863292215817957</v>
      </c>
      <c r="E1268" s="2">
        <f t="shared" si="115"/>
        <v>0.12379227693389883</v>
      </c>
      <c r="F1268" s="2">
        <f t="shared" si="119"/>
        <v>0.10078015566985141</v>
      </c>
      <c r="G1268" s="2">
        <f t="shared" si="117"/>
        <v>2.3012121264047419E-2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6">
        <f>TITRES_STAT!D1272</f>
        <v>6.4141000000000004</v>
      </c>
      <c r="C1269" s="2">
        <f t="shared" si="114"/>
        <v>6.6781028064363568</v>
      </c>
      <c r="D1269" s="2">
        <f t="shared" si="116"/>
        <v>6.5735715014646257</v>
      </c>
      <c r="E1269" s="2">
        <f t="shared" si="115"/>
        <v>0.10453130497173113</v>
      </c>
      <c r="F1269" s="2">
        <f t="shared" si="119"/>
        <v>0.10153038553022736</v>
      </c>
      <c r="G1269" s="2">
        <f t="shared" si="117"/>
        <v>3.0009194415037688E-3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6.2295999999999996</v>
      </c>
      <c r="C1270" s="2">
        <f t="shared" si="114"/>
        <v>6.6780408362153789</v>
      </c>
      <c r="D1270" s="2">
        <f t="shared" si="116"/>
        <v>6.548092130985764</v>
      </c>
      <c r="E1270" s="2">
        <f t="shared" si="115"/>
        <v>0.12994870522961488</v>
      </c>
      <c r="F1270" s="2">
        <f t="shared" si="119"/>
        <v>0.10721404947010488</v>
      </c>
      <c r="G1270" s="2">
        <f t="shared" si="117"/>
        <v>2.2734655759510003E-2</v>
      </c>
      <c r="H1270" s="2" t="str">
        <f t="shared" si="118"/>
        <v>Sell</v>
      </c>
    </row>
    <row r="1271" spans="1:8" ht="13.5" x14ac:dyDescent="0.25">
      <c r="A1271" s="3">
        <f>TITRES_STAT!B1274</f>
        <v>43860</v>
      </c>
      <c r="B1271" s="6">
        <f>TITRES_STAT!D1274</f>
        <v>6.3701999999999996</v>
      </c>
      <c r="C1271" s="2">
        <f t="shared" si="114"/>
        <v>6.6577114767976289</v>
      </c>
      <c r="D1271" s="2">
        <f t="shared" si="116"/>
        <v>6.5349149360979295</v>
      </c>
      <c r="E1271" s="2">
        <f t="shared" si="115"/>
        <v>0.12279654069969936</v>
      </c>
      <c r="F1271" s="2">
        <f t="shared" si="119"/>
        <v>0.11033054771602377</v>
      </c>
      <c r="G1271" s="2">
        <f t="shared" si="117"/>
        <v>1.2465992983675594E-2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6.2384000000000004</v>
      </c>
      <c r="C1272" s="2">
        <f t="shared" si="114"/>
        <v>6.6391558649826088</v>
      </c>
      <c r="D1272" s="2">
        <f t="shared" si="116"/>
        <v>6.5129508667573415</v>
      </c>
      <c r="E1272" s="2">
        <f t="shared" si="115"/>
        <v>0.12620499822526732</v>
      </c>
      <c r="F1272" s="2">
        <f t="shared" si="119"/>
        <v>0.11350543781787249</v>
      </c>
      <c r="G1272" s="2">
        <f t="shared" si="117"/>
        <v>1.2699560407394825E-2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6.1856999999999998</v>
      </c>
      <c r="C1273" s="2">
        <f t="shared" si="114"/>
        <v>6.6234549626775916</v>
      </c>
      <c r="D1273" s="2">
        <f t="shared" si="116"/>
        <v>6.4887100618123528</v>
      </c>
      <c r="E1273" s="2">
        <f t="shared" si="115"/>
        <v>0.13474490086523883</v>
      </c>
      <c r="F1273" s="2">
        <f t="shared" si="119"/>
        <v>0.11775333042734577</v>
      </c>
      <c r="G1273" s="2">
        <f t="shared" si="117"/>
        <v>1.6991570437893053E-2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6.2295999999999996</v>
      </c>
      <c r="C1274" s="2">
        <f t="shared" si="114"/>
        <v>6.5912465068810393</v>
      </c>
      <c r="D1274" s="2">
        <f t="shared" si="116"/>
        <v>6.4695167239003259</v>
      </c>
      <c r="E1274" s="2">
        <f t="shared" si="115"/>
        <v>0.12172978298071335</v>
      </c>
      <c r="F1274" s="2">
        <f t="shared" si="119"/>
        <v>0.11854862093801929</v>
      </c>
      <c r="G1274" s="2">
        <f t="shared" si="117"/>
        <v>3.1811620426940579E-3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6.0538999999999996</v>
      </c>
      <c r="C1275" s="2">
        <f t="shared" si="114"/>
        <v>6.5612855058224184</v>
      </c>
      <c r="D1275" s="2">
        <f t="shared" si="116"/>
        <v>6.438730299907709</v>
      </c>
      <c r="E1275" s="2">
        <f t="shared" si="115"/>
        <v>0.12255520591470948</v>
      </c>
      <c r="F1275" s="2">
        <f t="shared" si="119"/>
        <v>0.11934993793335734</v>
      </c>
      <c r="G1275" s="2">
        <f t="shared" si="117"/>
        <v>3.2052679813521362E-3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6.0538999999999996</v>
      </c>
      <c r="C1276" s="2">
        <f t="shared" si="114"/>
        <v>6.5345954280035849</v>
      </c>
      <c r="D1276" s="2">
        <f t="shared" si="116"/>
        <v>6.4102243517663968</v>
      </c>
      <c r="E1276" s="2">
        <f t="shared" si="115"/>
        <v>0.12437107623718813</v>
      </c>
      <c r="F1276" s="2">
        <f t="shared" si="119"/>
        <v>0.12035416559412351</v>
      </c>
      <c r="G1276" s="2">
        <f t="shared" si="117"/>
        <v>4.016910643064614E-3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6.1505000000000001</v>
      </c>
      <c r="C1277" s="2">
        <f t="shared" si="114"/>
        <v>6.5120115160030334</v>
      </c>
      <c r="D1277" s="2">
        <f t="shared" si="116"/>
        <v>6.3909855108948115</v>
      </c>
      <c r="E1277" s="2">
        <f t="shared" si="115"/>
        <v>0.12102600510822192</v>
      </c>
      <c r="F1277" s="2">
        <f t="shared" si="119"/>
        <v>0.1204885334969432</v>
      </c>
      <c r="G1277" s="2">
        <f t="shared" si="117"/>
        <v>5.3747161127871979E-4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6.1505000000000001</v>
      </c>
      <c r="C1278" s="2">
        <f t="shared" si="114"/>
        <v>6.4969482058487209</v>
      </c>
      <c r="D1278" s="2">
        <f t="shared" si="116"/>
        <v>6.3731717693470475</v>
      </c>
      <c r="E1278" s="2">
        <f t="shared" si="115"/>
        <v>0.12377643650167336</v>
      </c>
      <c r="F1278" s="2">
        <f t="shared" si="119"/>
        <v>0.12114611409788924</v>
      </c>
      <c r="G1278" s="2">
        <f t="shared" si="117"/>
        <v>2.6303224037841216E-3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6.0627000000000004</v>
      </c>
      <c r="C1279" s="2">
        <f t="shared" si="114"/>
        <v>6.484202328025841</v>
      </c>
      <c r="D1279" s="2">
        <f t="shared" si="116"/>
        <v>6.3501738605065263</v>
      </c>
      <c r="E1279" s="2">
        <f t="shared" si="115"/>
        <v>0.13402846751931463</v>
      </c>
      <c r="F1279" s="2">
        <f t="shared" si="119"/>
        <v>0.12372258478217432</v>
      </c>
      <c r="G1279" s="2">
        <f t="shared" si="117"/>
        <v>1.0305882737140309E-2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6">
        <f>TITRES_STAT!D1283</f>
        <v>6.1329000000000002</v>
      </c>
      <c r="C1280" s="2">
        <f t="shared" si="114"/>
        <v>6.4450327390987887</v>
      </c>
      <c r="D1280" s="2">
        <f t="shared" si="116"/>
        <v>6.3340795004690058</v>
      </c>
      <c r="E1280" s="2">
        <f t="shared" si="115"/>
        <v>0.1109532386297829</v>
      </c>
      <c r="F1280" s="2">
        <f t="shared" si="119"/>
        <v>0.12116871555169605</v>
      </c>
      <c r="G1280" s="2">
        <f t="shared" si="117"/>
        <v>-1.0215476921913144E-2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6">
        <f>TITRES_STAT!D1284</f>
        <v>5.9748000000000001</v>
      </c>
      <c r="C1281" s="2">
        <f t="shared" si="114"/>
        <v>6.4335200100066672</v>
      </c>
      <c r="D1281" s="2">
        <f t="shared" si="116"/>
        <v>6.3074662041379685</v>
      </c>
      <c r="E1281" s="2">
        <f t="shared" si="115"/>
        <v>0.12605380586869863</v>
      </c>
      <c r="F1281" s="2">
        <f t="shared" si="119"/>
        <v>0.12214573361509658</v>
      </c>
      <c r="G1281" s="2">
        <f t="shared" si="117"/>
        <v>3.9080722536020546E-3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6.1417000000000002</v>
      </c>
      <c r="C1282" s="2">
        <f t="shared" si="114"/>
        <v>6.4035015469287186</v>
      </c>
      <c r="D1282" s="2">
        <f t="shared" si="116"/>
        <v>6.2951872260536739</v>
      </c>
      <c r="E1282" s="2">
        <f t="shared" si="115"/>
        <v>0.10831432087504478</v>
      </c>
      <c r="F1282" s="2">
        <f t="shared" si="119"/>
        <v>0.11937945106708622</v>
      </c>
      <c r="G1282" s="2">
        <f t="shared" si="117"/>
        <v>-1.1065130192041445E-2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6.1417000000000002</v>
      </c>
      <c r="C1283" s="2">
        <f t="shared" si="114"/>
        <v>6.3699936166319926</v>
      </c>
      <c r="D1283" s="2">
        <f t="shared" si="116"/>
        <v>6.2838178019015496</v>
      </c>
      <c r="E1283" s="2">
        <f t="shared" si="115"/>
        <v>8.6175814730443001E-2</v>
      </c>
      <c r="F1283" s="2">
        <f t="shared" si="119"/>
        <v>0.11273872379975758</v>
      </c>
      <c r="G1283" s="2">
        <f t="shared" si="117"/>
        <v>-2.6562909069314578E-2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6.1417000000000002</v>
      </c>
      <c r="C1284" s="2">
        <f t="shared" si="114"/>
        <v>6.3483945986886088</v>
      </c>
      <c r="D1284" s="2">
        <f t="shared" si="116"/>
        <v>6.2732905573162494</v>
      </c>
      <c r="E1284" s="2">
        <f t="shared" si="115"/>
        <v>7.5104041372359376E-2</v>
      </c>
      <c r="F1284" s="2">
        <f t="shared" si="119"/>
        <v>0.10521178731427794</v>
      </c>
      <c r="G1284" s="2">
        <f t="shared" si="117"/>
        <v>-3.0107745941918562E-2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6.0801999999999996</v>
      </c>
      <c r="C1285" s="2">
        <f t="shared" si="114"/>
        <v>6.3030877373518992</v>
      </c>
      <c r="D1285" s="2">
        <f t="shared" si="116"/>
        <v>6.2589875530706012</v>
      </c>
      <c r="E1285" s="2">
        <f t="shared" si="115"/>
        <v>4.4100184281298027E-2</v>
      </c>
      <c r="F1285" s="2">
        <f t="shared" si="119"/>
        <v>9.2989466707681961E-2</v>
      </c>
      <c r="G1285" s="2">
        <f t="shared" si="117"/>
        <v>-4.8889282426383934E-2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6.1505000000000001</v>
      </c>
      <c r="C1286" s="2">
        <f t="shared" si="114"/>
        <v>6.2647511623746839</v>
      </c>
      <c r="D1286" s="2">
        <f t="shared" si="116"/>
        <v>6.2509514380283342</v>
      </c>
      <c r="E1286" s="2">
        <f t="shared" si="115"/>
        <v>1.3799724346349684E-2</v>
      </c>
      <c r="F1286" s="2">
        <f t="shared" si="119"/>
        <v>7.7151518235415509E-2</v>
      </c>
      <c r="G1286" s="2">
        <f t="shared" si="117"/>
        <v>-6.3351793889065824E-2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6.1417000000000002</v>
      </c>
      <c r="C1287" s="2">
        <f t="shared" si="114"/>
        <v>6.2471740604708863</v>
      </c>
      <c r="D1287" s="2">
        <f t="shared" si="116"/>
        <v>6.2428587389151238</v>
      </c>
      <c r="E1287" s="2">
        <f t="shared" si="115"/>
        <v>4.3153215557625302E-3</v>
      </c>
      <c r="F1287" s="2">
        <f t="shared" si="119"/>
        <v>6.258427889948491E-2</v>
      </c>
      <c r="G1287" s="2">
        <f t="shared" si="117"/>
        <v>-5.826895734372238E-2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6.0627000000000004</v>
      </c>
      <c r="C1288" s="2">
        <f t="shared" si="114"/>
        <v>6.2323011280907501</v>
      </c>
      <c r="D1288" s="2">
        <f t="shared" si="116"/>
        <v>6.2295136471436336</v>
      </c>
      <c r="E1288" s="2">
        <f t="shared" si="115"/>
        <v>2.7874809471164497E-3</v>
      </c>
      <c r="F1288" s="2">
        <f t="shared" si="119"/>
        <v>5.0624919309011217E-2</v>
      </c>
      <c r="G1288" s="2">
        <f t="shared" si="117"/>
        <v>-4.7837438361894767E-2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5.9836</v>
      </c>
      <c r="C1289" s="2">
        <f t="shared" si="114"/>
        <v>6.2062086468460196</v>
      </c>
      <c r="D1289" s="2">
        <f t="shared" si="116"/>
        <v>6.2112978214292909</v>
      </c>
      <c r="E1289" s="2">
        <f t="shared" si="115"/>
        <v>-5.0891745832712942E-3</v>
      </c>
      <c r="F1289" s="2">
        <f t="shared" si="119"/>
        <v>3.9482100530554717E-2</v>
      </c>
      <c r="G1289" s="2">
        <f t="shared" si="117"/>
        <v>-4.4571275113826012E-2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5.9572000000000003</v>
      </c>
      <c r="C1290" s="2">
        <f t="shared" si="114"/>
        <v>6.1949303934850928</v>
      </c>
      <c r="D1290" s="2">
        <f t="shared" si="116"/>
        <v>6.1924757605826768</v>
      </c>
      <c r="E1290" s="2">
        <f t="shared" si="115"/>
        <v>2.4546329024159874E-3</v>
      </c>
      <c r="F1290" s="2">
        <f t="shared" si="119"/>
        <v>3.2076607004926976E-2</v>
      </c>
      <c r="G1290" s="2">
        <f t="shared" si="117"/>
        <v>-2.9621974102510988E-2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5.9132999999999996</v>
      </c>
      <c r="C1291" s="2">
        <f t="shared" si="114"/>
        <v>6.1610641791027705</v>
      </c>
      <c r="D1291" s="2">
        <f t="shared" si="116"/>
        <v>6.1717960746135896</v>
      </c>
      <c r="E1291" s="2">
        <f t="shared" si="115"/>
        <v>-1.0731895510819101E-2</v>
      </c>
      <c r="F1291" s="2">
        <f t="shared" si="119"/>
        <v>2.3514906501777764E-2</v>
      </c>
      <c r="G1291" s="2">
        <f t="shared" si="117"/>
        <v>-3.4246802012596861E-2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6.0890000000000004</v>
      </c>
      <c r="C1292" s="2">
        <f t="shared" si="114"/>
        <v>6.1580850746254212</v>
      </c>
      <c r="D1292" s="2">
        <f t="shared" si="116"/>
        <v>6.1656630320496202</v>
      </c>
      <c r="E1292" s="2">
        <f t="shared" si="115"/>
        <v>-7.5779574241989778E-3</v>
      </c>
      <c r="F1292" s="2">
        <f t="shared" si="119"/>
        <v>1.7296333716582415E-2</v>
      </c>
      <c r="G1292" s="2">
        <f t="shared" si="117"/>
        <v>-2.4874291140781393E-2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6.0538999999999996</v>
      </c>
      <c r="C1293" s="2">
        <f t="shared" si="114"/>
        <v>6.1555642939138178</v>
      </c>
      <c r="D1293" s="2">
        <f t="shared" si="116"/>
        <v>6.1573842889348329</v>
      </c>
      <c r="E1293" s="2">
        <f t="shared" si="115"/>
        <v>-1.8199950210151528E-3</v>
      </c>
      <c r="F1293" s="2">
        <f t="shared" si="119"/>
        <v>1.3473067969062903E-2</v>
      </c>
      <c r="G1293" s="2">
        <f t="shared" si="117"/>
        <v>-1.5293062990078056E-2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5.9132999999999996</v>
      </c>
      <c r="C1294" s="2">
        <f t="shared" si="114"/>
        <v>6.1534313256193842</v>
      </c>
      <c r="D1294" s="2">
        <f t="shared" si="116"/>
        <v>6.1393039712359565</v>
      </c>
      <c r="E1294" s="2">
        <f t="shared" si="115"/>
        <v>1.4127354383427715E-2</v>
      </c>
      <c r="F1294" s="2">
        <f t="shared" si="119"/>
        <v>1.3603925251935867E-2</v>
      </c>
      <c r="G1294" s="2">
        <f t="shared" si="117"/>
        <v>5.2342913149184753E-4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6">
        <f>TITRES_STAT!D1298</f>
        <v>6.0450999999999997</v>
      </c>
      <c r="C1295" s="2">
        <f t="shared" ref="C1295:C1358" si="120">$C$4*B1285+C1294*(1-$C$4)</f>
        <v>6.1421649678317864</v>
      </c>
      <c r="D1295" s="2">
        <f t="shared" si="116"/>
        <v>6.1323258992925522</v>
      </c>
      <c r="E1295" s="2">
        <f t="shared" si="115"/>
        <v>9.8390685392342192E-3</v>
      </c>
      <c r="F1295" s="2">
        <f t="shared" si="119"/>
        <v>1.2850953909395538E-2</v>
      </c>
      <c r="G1295" s="2">
        <f t="shared" si="117"/>
        <v>-3.0118853701613189E-3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5.8780999999999999</v>
      </c>
      <c r="C1296" s="2">
        <f t="shared" si="120"/>
        <v>6.1434472804730502</v>
      </c>
      <c r="D1296" s="2">
        <f t="shared" si="116"/>
        <v>6.113494351196807</v>
      </c>
      <c r="E1296" s="2">
        <f t="shared" si="115"/>
        <v>2.9952929276243268E-2</v>
      </c>
      <c r="F1296" s="2">
        <f t="shared" si="119"/>
        <v>1.6271348982765086E-2</v>
      </c>
      <c r="G1296" s="2">
        <f t="shared" si="117"/>
        <v>1.3681580293478181E-2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6">
        <f>TITRES_STAT!D1300</f>
        <v>6.0011999999999999</v>
      </c>
      <c r="C1297" s="2">
        <f t="shared" si="120"/>
        <v>6.1431784680925814</v>
      </c>
      <c r="D1297" s="2">
        <f t="shared" si="116"/>
        <v>6.1051762511081549</v>
      </c>
      <c r="E1297" s="2">
        <f t="shared" si="115"/>
        <v>3.8002216984426518E-2</v>
      </c>
      <c r="F1297" s="2">
        <f t="shared" si="119"/>
        <v>2.0617522583097375E-2</v>
      </c>
      <c r="G1297" s="2">
        <f t="shared" si="117"/>
        <v>1.7384694401329143E-2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5.8254000000000001</v>
      </c>
      <c r="C1298" s="2">
        <f t="shared" si="120"/>
        <v>6.1307971653091071</v>
      </c>
      <c r="D1298" s="2">
        <f t="shared" si="116"/>
        <v>6.0844520843594028</v>
      </c>
      <c r="E1298" s="2">
        <f t="shared" si="115"/>
        <v>4.6345080949704354E-2</v>
      </c>
      <c r="F1298" s="2">
        <f t="shared" si="119"/>
        <v>2.5763034256418772E-2</v>
      </c>
      <c r="G1298" s="2">
        <f t="shared" si="117"/>
        <v>2.0582046693285581E-2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5.7111999999999998</v>
      </c>
      <c r="C1299" s="2">
        <f t="shared" si="120"/>
        <v>6.1081514475692451</v>
      </c>
      <c r="D1299" s="2">
        <f t="shared" si="116"/>
        <v>6.0568037818142617</v>
      </c>
      <c r="E1299" s="2">
        <f t="shared" si="115"/>
        <v>5.1347665754983396E-2</v>
      </c>
      <c r="F1299" s="2">
        <f t="shared" si="119"/>
        <v>3.0879960556131701E-2</v>
      </c>
      <c r="G1299" s="2">
        <f t="shared" si="117"/>
        <v>2.0467705198851695E-2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5.7991000000000001</v>
      </c>
      <c r="C1300" s="2">
        <f t="shared" si="120"/>
        <v>6.0849281479432076</v>
      </c>
      <c r="D1300" s="2">
        <f t="shared" si="116"/>
        <v>6.0377146127909835</v>
      </c>
      <c r="E1300" s="2">
        <f t="shared" si="115"/>
        <v>4.721353515222404E-2</v>
      </c>
      <c r="F1300" s="2">
        <f t="shared" si="119"/>
        <v>3.414667547535017E-2</v>
      </c>
      <c r="G1300" s="2">
        <f t="shared" si="117"/>
        <v>1.306685967687387E-2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5.6321000000000003</v>
      </c>
      <c r="C1301" s="2">
        <f t="shared" si="120"/>
        <v>6.0585238174904061</v>
      </c>
      <c r="D1301" s="2">
        <f t="shared" si="116"/>
        <v>6.0076690859175779</v>
      </c>
      <c r="E1301" s="2">
        <f t="shared" si="115"/>
        <v>5.0854731572828271E-2</v>
      </c>
      <c r="F1301" s="2">
        <f t="shared" si="119"/>
        <v>3.7488286694845788E-2</v>
      </c>
      <c r="G1301" s="2">
        <f t="shared" si="117"/>
        <v>1.3366444877982483E-2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5.6233000000000004</v>
      </c>
      <c r="C1302" s="2">
        <f t="shared" si="120"/>
        <v>6.0632124609534213</v>
      </c>
      <c r="D1302" s="2">
        <f t="shared" si="116"/>
        <v>5.9791973017755353</v>
      </c>
      <c r="E1302" s="2">
        <f t="shared" si="115"/>
        <v>8.4015159177885934E-2</v>
      </c>
      <c r="F1302" s="2">
        <f t="shared" si="119"/>
        <v>4.6793661191453818E-2</v>
      </c>
      <c r="G1302" s="2">
        <f t="shared" si="117"/>
        <v>3.7221497986432116E-2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5.4564000000000004</v>
      </c>
      <c r="C1303" s="2">
        <f t="shared" si="120"/>
        <v>6.0617797746528943</v>
      </c>
      <c r="D1303" s="2">
        <f t="shared" si="116"/>
        <v>5.9404715757180888</v>
      </c>
      <c r="E1303" s="2">
        <f t="shared" si="115"/>
        <v>0.12130819893480549</v>
      </c>
      <c r="F1303" s="2">
        <f t="shared" si="119"/>
        <v>6.169656874012415E-2</v>
      </c>
      <c r="G1303" s="2">
        <f t="shared" si="117"/>
        <v>5.9611630194681339E-2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5.2191999999999998</v>
      </c>
      <c r="C1304" s="2">
        <f t="shared" si="120"/>
        <v>6.0389367323986027</v>
      </c>
      <c r="D1304" s="2">
        <f t="shared" si="116"/>
        <v>5.8870440515908227</v>
      </c>
      <c r="E1304" s="2">
        <f t="shared" si="115"/>
        <v>0.15189268080778007</v>
      </c>
      <c r="F1304" s="2">
        <f t="shared" si="119"/>
        <v>7.9735791153655339E-2</v>
      </c>
      <c r="G1304" s="2">
        <f t="shared" si="117"/>
        <v>7.2156889654124728E-2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5.0697999999999999</v>
      </c>
      <c r="C1305" s="2">
        <f t="shared" si="120"/>
        <v>6.0398849274142021</v>
      </c>
      <c r="D1305" s="2">
        <f t="shared" si="116"/>
        <v>5.8265074551766878</v>
      </c>
      <c r="E1305" s="2">
        <f t="shared" si="115"/>
        <v>0.21337747223751435</v>
      </c>
      <c r="F1305" s="2">
        <f t="shared" si="119"/>
        <v>0.10646412737042715</v>
      </c>
      <c r="G1305" s="2">
        <f t="shared" si="117"/>
        <v>0.1069133448670872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5.1840000000000002</v>
      </c>
      <c r="C1306" s="2">
        <f t="shared" si="120"/>
        <v>6.014994938581248</v>
      </c>
      <c r="D1306" s="2">
        <f t="shared" si="116"/>
        <v>5.7789143103487852</v>
      </c>
      <c r="E1306" s="2">
        <f t="shared" si="115"/>
        <v>0.23608062823246279</v>
      </c>
      <c r="F1306" s="2">
        <f t="shared" si="119"/>
        <v>0.13238742754283428</v>
      </c>
      <c r="G1306" s="2">
        <f t="shared" si="117"/>
        <v>0.10369320068962851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5.0346000000000002</v>
      </c>
      <c r="C1307" s="2">
        <f t="shared" si="120"/>
        <v>6.0128726403379789</v>
      </c>
      <c r="D1307" s="2">
        <f t="shared" si="116"/>
        <v>5.7237799169896162</v>
      </c>
      <c r="E1307" s="2">
        <f t="shared" si="115"/>
        <v>0.28909272334836267</v>
      </c>
      <c r="F1307" s="2">
        <f t="shared" si="119"/>
        <v>0.16372848670393997</v>
      </c>
      <c r="G1307" s="2">
        <f t="shared" si="117"/>
        <v>0.1253642366444227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5.1840000000000002</v>
      </c>
      <c r="C1308" s="2">
        <f t="shared" si="120"/>
        <v>5.9840306956705973</v>
      </c>
      <c r="D1308" s="2">
        <f t="shared" si="116"/>
        <v>5.6837962194348304</v>
      </c>
      <c r="E1308" s="2">
        <f t="shared" ref="E1308:E1371" si="121">C1308-D1308</f>
        <v>0.30023447623576693</v>
      </c>
      <c r="F1308" s="2">
        <f t="shared" si="119"/>
        <v>0.19102968461030537</v>
      </c>
      <c r="G1308" s="2">
        <f t="shared" si="117"/>
        <v>0.10920479162546157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5.1840000000000002</v>
      </c>
      <c r="C1309" s="2">
        <f t="shared" si="120"/>
        <v>5.9420567424905055</v>
      </c>
      <c r="D1309" s="2">
        <f t="shared" ref="D1309:D1372" si="122">$D$4*B1309+(1-$D$4)*D1308</f>
        <v>5.6467742772544733</v>
      </c>
      <c r="E1309" s="2">
        <f t="shared" si="121"/>
        <v>0.29528246523603219</v>
      </c>
      <c r="F1309" s="2">
        <f t="shared" si="119"/>
        <v>0.21188024073545075</v>
      </c>
      <c r="G1309" s="2">
        <f t="shared" si="117"/>
        <v>8.3402224500581434E-2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5.3334000000000001</v>
      </c>
      <c r="C1310" s="2">
        <f t="shared" si="120"/>
        <v>5.9200633974919654</v>
      </c>
      <c r="D1310" s="2">
        <f t="shared" si="122"/>
        <v>5.6235613678282164</v>
      </c>
      <c r="E1310" s="2">
        <f t="shared" si="121"/>
        <v>0.29650202966374906</v>
      </c>
      <c r="F1310" s="2">
        <f t="shared" si="119"/>
        <v>0.22880459852111043</v>
      </c>
      <c r="G1310" s="2">
        <f t="shared" si="117"/>
        <v>6.7697431142638625E-2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5.4827000000000004</v>
      </c>
      <c r="C1311" s="2">
        <f t="shared" si="120"/>
        <v>5.8757613363393553</v>
      </c>
      <c r="D1311" s="2">
        <f t="shared" si="122"/>
        <v>5.6131271924335335</v>
      </c>
      <c r="E1311" s="2">
        <f t="shared" si="121"/>
        <v>0.26263414390582174</v>
      </c>
      <c r="F1311" s="2">
        <f t="shared" si="119"/>
        <v>0.2355705075980527</v>
      </c>
      <c r="G1311" s="2">
        <f t="shared" si="117"/>
        <v>2.7063636307769035E-2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5.4827000000000004</v>
      </c>
      <c r="C1312" s="2">
        <f t="shared" si="120"/>
        <v>5.8369211307486859</v>
      </c>
      <c r="D1312" s="2">
        <f t="shared" si="122"/>
        <v>5.6034659189199383</v>
      </c>
      <c r="E1312" s="2">
        <f t="shared" si="121"/>
        <v>0.23345521182874762</v>
      </c>
      <c r="F1312" s="2">
        <f t="shared" si="119"/>
        <v>0.23514744844419169</v>
      </c>
      <c r="G1312" s="2">
        <f t="shared" si="117"/>
        <v>-1.6922366154440704E-3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5.3246000000000002</v>
      </c>
      <c r="C1313" s="2">
        <f t="shared" si="120"/>
        <v>5.7783794183258115</v>
      </c>
      <c r="D1313" s="2">
        <f t="shared" si="122"/>
        <v>5.5828091841851286</v>
      </c>
      <c r="E1313" s="2">
        <f t="shared" si="121"/>
        <v>0.19557023414068286</v>
      </c>
      <c r="F1313" s="2">
        <f t="shared" si="119"/>
        <v>0.22723200558348994</v>
      </c>
      <c r="G1313" s="2">
        <f t="shared" si="117"/>
        <v>-3.1661771442807074E-2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5.4827000000000004</v>
      </c>
      <c r="C1314" s="2">
        <f t="shared" si="120"/>
        <v>5.6923518155064556</v>
      </c>
      <c r="D1314" s="2">
        <f t="shared" si="122"/>
        <v>5.575393689060304</v>
      </c>
      <c r="E1314" s="2">
        <f t="shared" si="121"/>
        <v>0.11695812644615167</v>
      </c>
      <c r="F1314" s="2">
        <f t="shared" si="119"/>
        <v>0.20517722975602229</v>
      </c>
      <c r="G1314" s="2">
        <f t="shared" si="117"/>
        <v>-8.8219103309870622E-2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5.5266999999999999</v>
      </c>
      <c r="C1315" s="2">
        <f t="shared" si="120"/>
        <v>5.5965746131208469</v>
      </c>
      <c r="D1315" s="2">
        <f t="shared" si="122"/>
        <v>5.5717867491299105</v>
      </c>
      <c r="E1315" s="2">
        <f t="shared" si="121"/>
        <v>2.4787863990936465E-2</v>
      </c>
      <c r="F1315" s="2">
        <f t="shared" si="119"/>
        <v>0.16909935660300512</v>
      </c>
      <c r="G1315" s="2">
        <f t="shared" si="117"/>
        <v>-0.14431149261206866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5.3685</v>
      </c>
      <c r="C1316" s="2">
        <f t="shared" si="120"/>
        <v>5.5331015957176399</v>
      </c>
      <c r="D1316" s="2">
        <f t="shared" si="122"/>
        <v>5.5567284714165837</v>
      </c>
      <c r="E1316" s="2">
        <f t="shared" si="121"/>
        <v>-2.3626875698943728E-2</v>
      </c>
      <c r="F1316" s="2">
        <f t="shared" si="119"/>
        <v>0.13055411014261536</v>
      </c>
      <c r="G1316" s="2">
        <f t="shared" ref="G1316:G1379" si="123">E1316-F1316</f>
        <v>-0.15418098584155909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5.2718999999999996</v>
      </c>
      <c r="C1317" s="2">
        <f t="shared" si="120"/>
        <v>5.4564090425303107</v>
      </c>
      <c r="D1317" s="2">
        <f t="shared" si="122"/>
        <v>5.5356300661264655</v>
      </c>
      <c r="E1317" s="2">
        <f t="shared" si="121"/>
        <v>-7.9221023596154794E-2</v>
      </c>
      <c r="F1317" s="2">
        <f t="shared" ref="F1317:F1380" si="125">(E1317*(2/(10)))+((1-(2/10))*F1316)</f>
        <v>8.8599083394861333E-2</v>
      </c>
      <c r="G1317" s="2">
        <f t="shared" si="123"/>
        <v>-0.16782010699101613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5.1136999999999997</v>
      </c>
      <c r="C1318" s="2">
        <f t="shared" si="120"/>
        <v>5.4144999590641092</v>
      </c>
      <c r="D1318" s="2">
        <f t="shared" si="122"/>
        <v>5.5043759871541349</v>
      </c>
      <c r="E1318" s="2">
        <f t="shared" si="121"/>
        <v>-8.9876028090025706E-2</v>
      </c>
      <c r="F1318" s="2">
        <f t="shared" si="125"/>
        <v>5.2904061097883925E-2</v>
      </c>
      <c r="G1318" s="2">
        <f t="shared" si="123"/>
        <v>-0.14278008918790963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5.2542999999999997</v>
      </c>
      <c r="C1319" s="2">
        <f t="shared" si="120"/>
        <v>5.3790384269004008</v>
      </c>
      <c r="D1319" s="2">
        <f t="shared" si="122"/>
        <v>5.4858518399575322</v>
      </c>
      <c r="E1319" s="2">
        <f t="shared" si="121"/>
        <v>-0.10681341305713143</v>
      </c>
      <c r="F1319" s="2">
        <f t="shared" si="125"/>
        <v>2.0960566266880854E-2</v>
      </c>
      <c r="G1319" s="2">
        <f t="shared" si="123"/>
        <v>-0.1277739793240123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5.2542999999999997</v>
      </c>
      <c r="C1320" s="2">
        <f t="shared" si="120"/>
        <v>5.3720171304541857</v>
      </c>
      <c r="D1320" s="2">
        <f t="shared" si="122"/>
        <v>5.4686998518125298</v>
      </c>
      <c r="E1320" s="2">
        <f t="shared" si="121"/>
        <v>-9.6682721358344104E-2</v>
      </c>
      <c r="F1320" s="2">
        <f t="shared" si="125"/>
        <v>-2.5680912581641409E-3</v>
      </c>
      <c r="G1320" s="2">
        <f t="shared" si="123"/>
        <v>-9.4114630100179966E-2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5.3685</v>
      </c>
      <c r="C1321" s="2">
        <f t="shared" si="120"/>
        <v>5.3890452642304645</v>
      </c>
      <c r="D1321" s="2">
        <f t="shared" si="122"/>
        <v>5.4612776405671575</v>
      </c>
      <c r="E1321" s="2">
        <f t="shared" si="121"/>
        <v>-7.2232376336692994E-2</v>
      </c>
      <c r="F1321" s="2">
        <f t="shared" si="125"/>
        <v>-1.6500948273869911E-2</v>
      </c>
      <c r="G1321" s="2">
        <f t="shared" si="123"/>
        <v>-5.573142806282308E-2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5.3948999999999998</v>
      </c>
      <c r="C1322" s="2">
        <f t="shared" si="120"/>
        <v>5.4034536851180848</v>
      </c>
      <c r="D1322" s="2">
        <f t="shared" si="122"/>
        <v>5.4563607783029235</v>
      </c>
      <c r="E1322" s="2">
        <f t="shared" si="121"/>
        <v>-5.2907093184838772E-2</v>
      </c>
      <c r="F1322" s="2">
        <f t="shared" si="125"/>
        <v>-2.3782177256063686E-2</v>
      </c>
      <c r="G1322" s="2">
        <f t="shared" si="123"/>
        <v>-2.9124915928775086E-2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5.2718999999999996</v>
      </c>
      <c r="C1323" s="2">
        <f t="shared" si="120"/>
        <v>5.3913223489460718</v>
      </c>
      <c r="D1323" s="2">
        <f t="shared" si="122"/>
        <v>5.442697016947152</v>
      </c>
      <c r="E1323" s="2">
        <f t="shared" si="121"/>
        <v>-5.1374668001080259E-2</v>
      </c>
      <c r="F1323" s="2">
        <f t="shared" si="125"/>
        <v>-2.9300675405066999E-2</v>
      </c>
      <c r="G1323" s="2">
        <f t="shared" si="123"/>
        <v>-2.207399259601326E-2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5.3773</v>
      </c>
      <c r="C1324" s="2">
        <f t="shared" si="120"/>
        <v>5.4053804491082147</v>
      </c>
      <c r="D1324" s="2">
        <f t="shared" si="122"/>
        <v>5.4378527934695855</v>
      </c>
      <c r="E1324" s="2">
        <f t="shared" si="121"/>
        <v>-3.2472344361370808E-2</v>
      </c>
      <c r="F1324" s="2">
        <f t="shared" si="125"/>
        <v>-2.9935009196327762E-2</v>
      </c>
      <c r="G1324" s="2">
        <f t="shared" si="123"/>
        <v>-2.5373351650430469E-3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6">
        <f>TITRES_STAT!D1328</f>
        <v>5.3948999999999998</v>
      </c>
      <c r="C1325" s="2">
        <f t="shared" si="120"/>
        <v>5.4240449953992584</v>
      </c>
      <c r="D1325" s="2">
        <f t="shared" si="122"/>
        <v>5.4346711050644307</v>
      </c>
      <c r="E1325" s="2">
        <f t="shared" si="121"/>
        <v>-1.0626109665172301E-2</v>
      </c>
      <c r="F1325" s="2">
        <f t="shared" si="125"/>
        <v>-2.6073229290096669E-2</v>
      </c>
      <c r="G1325" s="2">
        <f t="shared" si="123"/>
        <v>1.5447119624924368E-2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5.2366999999999999</v>
      </c>
      <c r="C1326" s="2">
        <f t="shared" si="120"/>
        <v>5.41549961149168</v>
      </c>
      <c r="D1326" s="2">
        <f t="shared" si="122"/>
        <v>5.4200065787633616</v>
      </c>
      <c r="E1326" s="2">
        <f t="shared" si="121"/>
        <v>-4.506967271681539E-3</v>
      </c>
      <c r="F1326" s="2">
        <f t="shared" si="125"/>
        <v>-2.1759976886413644E-2</v>
      </c>
      <c r="G1326" s="2">
        <f t="shared" si="123"/>
        <v>1.7253009614732105E-2</v>
      </c>
      <c r="H1326" s="2" t="str">
        <f t="shared" si="124"/>
        <v>Sell</v>
      </c>
    </row>
    <row r="1327" spans="1:8" ht="13.5" x14ac:dyDescent="0.25">
      <c r="A1327" s="3">
        <f>TITRES_STAT!B1330</f>
        <v>43943</v>
      </c>
      <c r="B1327" s="6">
        <f>TITRES_STAT!D1330</f>
        <v>5.2366999999999999</v>
      </c>
      <c r="C1327" s="2">
        <f t="shared" si="120"/>
        <v>5.3934073635698825</v>
      </c>
      <c r="D1327" s="2">
        <f t="shared" si="122"/>
        <v>5.4064283136697791</v>
      </c>
      <c r="E1327" s="2">
        <f t="shared" si="121"/>
        <v>-1.3020950099896567E-2</v>
      </c>
      <c r="F1327" s="2">
        <f t="shared" si="125"/>
        <v>-2.001217152911023E-2</v>
      </c>
      <c r="G1327" s="2">
        <f t="shared" si="123"/>
        <v>6.9912214292136635E-3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6">
        <f>TITRES_STAT!D1331</f>
        <v>5.2366999999999999</v>
      </c>
      <c r="C1328" s="2">
        <f t="shared" si="120"/>
        <v>5.3503754614822086</v>
      </c>
      <c r="D1328" s="2">
        <f t="shared" si="122"/>
        <v>5.3938558459905366</v>
      </c>
      <c r="E1328" s="2">
        <f t="shared" si="121"/>
        <v>-4.3480384508328029E-2</v>
      </c>
      <c r="F1328" s="2">
        <f t="shared" si="125"/>
        <v>-2.470581412495379E-2</v>
      </c>
      <c r="G1328" s="2">
        <f t="shared" si="123"/>
        <v>-1.8774570383374239E-2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5.2718999999999996</v>
      </c>
      <c r="C1329" s="2">
        <f t="shared" si="120"/>
        <v>5.3355946212541765</v>
      </c>
      <c r="D1329" s="2">
        <f t="shared" si="122"/>
        <v>5.3848220796208679</v>
      </c>
      <c r="E1329" s="2">
        <f t="shared" si="121"/>
        <v>-4.9227458366691401E-2</v>
      </c>
      <c r="F1329" s="2">
        <f t="shared" si="125"/>
        <v>-2.9610142973301314E-2</v>
      </c>
      <c r="G1329" s="2">
        <f t="shared" si="123"/>
        <v>-1.9617315393390088E-2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5.1136999999999997</v>
      </c>
      <c r="C1330" s="2">
        <f t="shared" si="120"/>
        <v>5.3230877564458412</v>
      </c>
      <c r="D1330" s="2">
        <f t="shared" si="122"/>
        <v>5.3647389626119146</v>
      </c>
      <c r="E1330" s="2">
        <f t="shared" si="121"/>
        <v>-4.1651206166073429E-2</v>
      </c>
      <c r="F1330" s="2">
        <f t="shared" si="125"/>
        <v>-3.2018355611855738E-2</v>
      </c>
      <c r="G1330" s="2">
        <f t="shared" si="123"/>
        <v>-9.6328505542176909E-3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5.1136999999999997</v>
      </c>
      <c r="C1331" s="2">
        <f t="shared" si="120"/>
        <v>5.3300742554541731</v>
      </c>
      <c r="D1331" s="2">
        <f t="shared" si="122"/>
        <v>5.3461434838999207</v>
      </c>
      <c r="E1331" s="2">
        <f t="shared" si="121"/>
        <v>-1.6069228445747541E-2</v>
      </c>
      <c r="F1331" s="2">
        <f t="shared" si="125"/>
        <v>-2.8828530178634099E-2</v>
      </c>
      <c r="G1331" s="2">
        <f t="shared" si="123"/>
        <v>1.2759301732886558E-2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6">
        <f>TITRES_STAT!D1335</f>
        <v>5.0083000000000002</v>
      </c>
      <c r="C1332" s="2">
        <f t="shared" si="120"/>
        <v>5.3400474469227621</v>
      </c>
      <c r="D1332" s="2">
        <f t="shared" si="122"/>
        <v>5.3211180406480754</v>
      </c>
      <c r="E1332" s="2">
        <f t="shared" si="121"/>
        <v>1.8929406274686755E-2</v>
      </c>
      <c r="F1332" s="2">
        <f t="shared" si="125"/>
        <v>-1.9276942887969929E-2</v>
      </c>
      <c r="G1332" s="2">
        <f t="shared" si="123"/>
        <v>3.820634916265668E-2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6">
        <f>TITRES_STAT!D1336</f>
        <v>5.1577000000000002</v>
      </c>
      <c r="C1333" s="2">
        <f t="shared" si="120"/>
        <v>5.3295632243192594</v>
      </c>
      <c r="D1333" s="2">
        <f t="shared" si="122"/>
        <v>5.3090130006000695</v>
      </c>
      <c r="E1333" s="2">
        <f t="shared" si="121"/>
        <v>2.0550223719189908E-2</v>
      </c>
      <c r="F1333" s="2">
        <f t="shared" si="125"/>
        <v>-1.1311509566537963E-2</v>
      </c>
      <c r="G1333" s="2">
        <f t="shared" si="123"/>
        <v>3.1861733285727875E-2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6">
        <f>TITRES_STAT!D1337</f>
        <v>5.2718999999999996</v>
      </c>
      <c r="C1334" s="2">
        <f t="shared" si="120"/>
        <v>5.3369073436547581</v>
      </c>
      <c r="D1334" s="2">
        <f t="shared" si="122"/>
        <v>5.3062638894445087</v>
      </c>
      <c r="E1334" s="2">
        <f t="shared" si="121"/>
        <v>3.0643454210249388E-2</v>
      </c>
      <c r="F1334" s="2">
        <f t="shared" si="125"/>
        <v>-2.9205168111804932E-3</v>
      </c>
      <c r="G1334" s="2">
        <f t="shared" si="123"/>
        <v>3.3563971021429884E-2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5.43</v>
      </c>
      <c r="C1335" s="2">
        <f t="shared" si="120"/>
        <v>5.3458292907847955</v>
      </c>
      <c r="D1335" s="2">
        <f t="shared" si="122"/>
        <v>5.3154295272634338</v>
      </c>
      <c r="E1335" s="2">
        <f t="shared" si="121"/>
        <v>3.0399763521361756E-2</v>
      </c>
      <c r="F1335" s="2">
        <f t="shared" si="125"/>
        <v>3.7435392553279573E-3</v>
      </c>
      <c r="G1335" s="2">
        <f t="shared" si="123"/>
        <v>2.6656224266033798E-2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5.4476000000000004</v>
      </c>
      <c r="C1336" s="2">
        <f t="shared" si="120"/>
        <v>5.3290401691255962</v>
      </c>
      <c r="D1336" s="2">
        <f t="shared" si="122"/>
        <v>5.3252199326513283</v>
      </c>
      <c r="E1336" s="2">
        <f t="shared" si="121"/>
        <v>3.8202364742678796E-3</v>
      </c>
      <c r="F1336" s="2">
        <f t="shared" si="125"/>
        <v>3.758878699115942E-3</v>
      </c>
      <c r="G1336" s="2">
        <f t="shared" si="123"/>
        <v>6.1357775151937594E-5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5.4476000000000004</v>
      </c>
      <c r="C1337" s="2">
        <f t="shared" si="120"/>
        <v>5.3148339892601202</v>
      </c>
      <c r="D1337" s="2">
        <f t="shared" si="122"/>
        <v>5.3342851228253041</v>
      </c>
      <c r="E1337" s="2">
        <f t="shared" si="121"/>
        <v>-1.9451133565183909E-2</v>
      </c>
      <c r="F1337" s="2">
        <f t="shared" si="125"/>
        <v>-8.8312375374402811E-4</v>
      </c>
      <c r="G1337" s="2">
        <f t="shared" si="123"/>
        <v>-1.856800981143988E-2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6">
        <f>TITRES_STAT!D1341</f>
        <v>5.5354999999999999</v>
      </c>
      <c r="C1338" s="2">
        <f t="shared" si="120"/>
        <v>5.3028133755277942</v>
      </c>
      <c r="D1338" s="2">
        <f t="shared" si="122"/>
        <v>5.3491899285419482</v>
      </c>
      <c r="E1338" s="2">
        <f t="shared" si="121"/>
        <v>-4.6376553014153998E-2</v>
      </c>
      <c r="F1338" s="2">
        <f t="shared" si="125"/>
        <v>-9.9818096058260225E-3</v>
      </c>
      <c r="G1338" s="2">
        <f t="shared" si="123"/>
        <v>-3.6394743408327976E-2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6">
        <f>TITRES_STAT!D1342</f>
        <v>5.3773</v>
      </c>
      <c r="C1339" s="2">
        <f t="shared" si="120"/>
        <v>5.2980574716004405</v>
      </c>
      <c r="D1339" s="2">
        <f t="shared" si="122"/>
        <v>5.3512721560573597</v>
      </c>
      <c r="E1339" s="2">
        <f t="shared" si="121"/>
        <v>-5.3214684456919237E-2</v>
      </c>
      <c r="F1339" s="2">
        <f t="shared" si="125"/>
        <v>-1.8628384576044668E-2</v>
      </c>
      <c r="G1339" s="2">
        <f t="shared" si="123"/>
        <v>-3.4586299880874569E-2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6">
        <f>TITRES_STAT!D1343</f>
        <v>5.3773</v>
      </c>
      <c r="C1340" s="2">
        <f t="shared" si="120"/>
        <v>5.2696947836619117</v>
      </c>
      <c r="D1340" s="2">
        <f t="shared" si="122"/>
        <v>5.3532001444975554</v>
      </c>
      <c r="E1340" s="2">
        <f t="shared" si="121"/>
        <v>-8.3505360835643749E-2</v>
      </c>
      <c r="F1340" s="2">
        <f t="shared" si="125"/>
        <v>-3.1603779827964487E-2</v>
      </c>
      <c r="G1340" s="2">
        <f t="shared" si="123"/>
        <v>-5.1901581007679262E-2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6">
        <f>TITRES_STAT!D1344</f>
        <v>5.4915000000000003</v>
      </c>
      <c r="C1341" s="2">
        <f t="shared" si="120"/>
        <v>5.2456955861754642</v>
      </c>
      <c r="D1341" s="2">
        <f t="shared" si="122"/>
        <v>5.3634445782384779</v>
      </c>
      <c r="E1341" s="2">
        <f t="shared" si="121"/>
        <v>-0.1177489920630137</v>
      </c>
      <c r="F1341" s="2">
        <f t="shared" si="125"/>
        <v>-4.8832822274974333E-2</v>
      </c>
      <c r="G1341" s="2">
        <f t="shared" si="123"/>
        <v>-6.8916169788039369E-2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6">
        <f>TITRES_STAT!D1345</f>
        <v>5.4915000000000003</v>
      </c>
      <c r="C1342" s="2">
        <f t="shared" si="120"/>
        <v>5.2091731883023158</v>
      </c>
      <c r="D1342" s="2">
        <f t="shared" si="122"/>
        <v>5.372930165035628</v>
      </c>
      <c r="E1342" s="2">
        <f t="shared" si="121"/>
        <v>-0.16375697673331224</v>
      </c>
      <c r="F1342" s="2">
        <f t="shared" si="125"/>
        <v>-7.1817653166641918E-2</v>
      </c>
      <c r="G1342" s="2">
        <f t="shared" si="123"/>
        <v>-9.1939323566670325E-2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5.6233000000000004</v>
      </c>
      <c r="C1343" s="2">
        <f t="shared" si="120"/>
        <v>5.2012542362558056</v>
      </c>
      <c r="D1343" s="2">
        <f t="shared" si="122"/>
        <v>5.3914760787366927</v>
      </c>
      <c r="E1343" s="2">
        <f t="shared" si="121"/>
        <v>-0.19022184248088703</v>
      </c>
      <c r="F1343" s="2">
        <f t="shared" si="125"/>
        <v>-9.5498491029490942E-2</v>
      </c>
      <c r="G1343" s="2">
        <f t="shared" si="123"/>
        <v>-9.4723351451396084E-2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5.6936</v>
      </c>
      <c r="C1344" s="2">
        <f t="shared" si="120"/>
        <v>5.2121228152933732</v>
      </c>
      <c r="D1344" s="2">
        <f t="shared" si="122"/>
        <v>5.4138556284599009</v>
      </c>
      <c r="E1344" s="2">
        <f t="shared" si="121"/>
        <v>-0.20173281316652769</v>
      </c>
      <c r="F1344" s="2">
        <f t="shared" si="125"/>
        <v>-0.11674535545689829</v>
      </c>
      <c r="G1344" s="2">
        <f t="shared" si="123"/>
        <v>-8.4987457709629399E-2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5.5266999999999999</v>
      </c>
      <c r="C1345" s="2">
        <f t="shared" si="120"/>
        <v>5.2456423821713161</v>
      </c>
      <c r="D1345" s="2">
        <f t="shared" si="122"/>
        <v>5.4222144707962041</v>
      </c>
      <c r="E1345" s="2">
        <f t="shared" si="121"/>
        <v>-0.17657208862488805</v>
      </c>
      <c r="F1345" s="2">
        <f t="shared" si="125"/>
        <v>-0.12871070209049626</v>
      </c>
      <c r="G1345" s="2">
        <f t="shared" si="123"/>
        <v>-4.7861386534391787E-2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5.5266999999999999</v>
      </c>
      <c r="C1346" s="2">
        <f t="shared" si="120"/>
        <v>5.2767127849141904</v>
      </c>
      <c r="D1346" s="2">
        <f t="shared" si="122"/>
        <v>5.4299541396261146</v>
      </c>
      <c r="E1346" s="2">
        <f t="shared" si="121"/>
        <v>-0.15324135471192424</v>
      </c>
      <c r="F1346" s="2">
        <f t="shared" si="125"/>
        <v>-0.13361683261478186</v>
      </c>
      <c r="G1346" s="2">
        <f t="shared" si="123"/>
        <v>-1.9624522097142383E-2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5.4915000000000003</v>
      </c>
      <c r="C1347" s="2">
        <f t="shared" si="120"/>
        <v>5.3030031256966224</v>
      </c>
      <c r="D1347" s="2">
        <f t="shared" si="122"/>
        <v>5.4345130922464024</v>
      </c>
      <c r="E1347" s="2">
        <f t="shared" si="121"/>
        <v>-0.13150996654978009</v>
      </c>
      <c r="F1347" s="2">
        <f t="shared" si="125"/>
        <v>-0.13319545940178151</v>
      </c>
      <c r="G1347" s="2">
        <f t="shared" si="123"/>
        <v>1.6854928520014245E-3</v>
      </c>
      <c r="H1347" s="2" t="str">
        <f t="shared" si="124"/>
        <v>Sell</v>
      </c>
    </row>
    <row r="1348" spans="1:8" ht="13.5" x14ac:dyDescent="0.25">
      <c r="A1348" s="3">
        <f>TITRES_STAT!B1351</f>
        <v>43973</v>
      </c>
      <c r="B1348" s="6">
        <f>TITRES_STAT!D1351</f>
        <v>5.4915000000000003</v>
      </c>
      <c r="C1348" s="2">
        <f t="shared" si="120"/>
        <v>5.3387718755894493</v>
      </c>
      <c r="D1348" s="2">
        <f t="shared" si="122"/>
        <v>5.4387343446725955</v>
      </c>
      <c r="E1348" s="2">
        <f t="shared" si="121"/>
        <v>-9.996246908314621E-2</v>
      </c>
      <c r="F1348" s="2">
        <f t="shared" si="125"/>
        <v>-0.12654886133805446</v>
      </c>
      <c r="G1348" s="2">
        <f t="shared" si="123"/>
        <v>2.6586392254908248E-2</v>
      </c>
      <c r="H1348" s="2" t="str">
        <f t="shared" si="124"/>
        <v>Sell</v>
      </c>
    </row>
    <row r="1349" spans="1:8" ht="13.5" x14ac:dyDescent="0.25">
      <c r="A1349" s="3">
        <f>TITRES_STAT!B1352</f>
        <v>43977</v>
      </c>
      <c r="B1349" s="6">
        <f>TITRES_STAT!D1352</f>
        <v>5.3334000000000001</v>
      </c>
      <c r="C1349" s="2">
        <f t="shared" si="120"/>
        <v>5.3446992793449182</v>
      </c>
      <c r="D1349" s="2">
        <f t="shared" si="122"/>
        <v>5.4309318006227736</v>
      </c>
      <c r="E1349" s="2">
        <f t="shared" si="121"/>
        <v>-8.6232521277855412E-2</v>
      </c>
      <c r="F1349" s="2">
        <f t="shared" si="125"/>
        <v>-0.11848559332601466</v>
      </c>
      <c r="G1349" s="2">
        <f t="shared" si="123"/>
        <v>3.2253072048159248E-2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6">
        <f>TITRES_STAT!D1353</f>
        <v>5.3158000000000003</v>
      </c>
      <c r="C1350" s="2">
        <f t="shared" si="120"/>
        <v>5.3497147748303151</v>
      </c>
      <c r="D1350" s="2">
        <f t="shared" si="122"/>
        <v>5.4224035190951607</v>
      </c>
      <c r="E1350" s="2">
        <f t="shared" si="121"/>
        <v>-7.2688744264845617E-2</v>
      </c>
      <c r="F1350" s="2">
        <f t="shared" si="125"/>
        <v>-0.10932622351378087</v>
      </c>
      <c r="G1350" s="2">
        <f t="shared" si="123"/>
        <v>3.6637479248935248E-2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6">
        <f>TITRES_STAT!D1354</f>
        <v>5.1577000000000002</v>
      </c>
      <c r="C1351" s="2">
        <f t="shared" si="120"/>
        <v>5.3715278863948823</v>
      </c>
      <c r="D1351" s="2">
        <f t="shared" si="122"/>
        <v>5.4027958510140381</v>
      </c>
      <c r="E1351" s="2">
        <f t="shared" si="121"/>
        <v>-3.1267964619155819E-2</v>
      </c>
      <c r="F1351" s="2">
        <f t="shared" si="125"/>
        <v>-9.3714571734855867E-2</v>
      </c>
      <c r="G1351" s="2">
        <f t="shared" si="123"/>
        <v>6.2446607115700048E-2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6">
        <f>TITRES_STAT!D1355</f>
        <v>5.2981999999999996</v>
      </c>
      <c r="C1352" s="2">
        <f t="shared" si="120"/>
        <v>5.3899851346418233</v>
      </c>
      <c r="D1352" s="2">
        <f t="shared" si="122"/>
        <v>5.3950480101981837</v>
      </c>
      <c r="E1352" s="2">
        <f t="shared" si="121"/>
        <v>-5.0628755563604244E-3</v>
      </c>
      <c r="F1352" s="2">
        <f t="shared" si="125"/>
        <v>-7.5984232499156784E-2</v>
      </c>
      <c r="G1352" s="2">
        <f t="shared" si="123"/>
        <v>7.092135694279636E-2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6">
        <f>TITRES_STAT!D1356</f>
        <v>5.2630999999999997</v>
      </c>
      <c r="C1353" s="2">
        <f t="shared" si="120"/>
        <v>5.425879729312312</v>
      </c>
      <c r="D1353" s="2">
        <f t="shared" si="122"/>
        <v>5.385274083516836</v>
      </c>
      <c r="E1353" s="2">
        <f t="shared" si="121"/>
        <v>4.0605645795475986E-2</v>
      </c>
      <c r="F1353" s="2">
        <f t="shared" si="125"/>
        <v>-5.2666256840230227E-2</v>
      </c>
      <c r="G1353" s="2">
        <f t="shared" si="123"/>
        <v>9.3271902635706214E-2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6">
        <f>TITRES_STAT!D1357</f>
        <v>5.3070000000000004</v>
      </c>
      <c r="C1354" s="2">
        <f t="shared" si="120"/>
        <v>5.4670674632642635</v>
      </c>
      <c r="D1354" s="2">
        <f t="shared" si="122"/>
        <v>5.3794760032563289</v>
      </c>
      <c r="E1354" s="2">
        <f t="shared" si="121"/>
        <v>8.7591460007934607E-2</v>
      </c>
      <c r="F1354" s="2">
        <f t="shared" si="125"/>
        <v>-2.4614713470597259E-2</v>
      </c>
      <c r="G1354" s="2">
        <f t="shared" si="123"/>
        <v>0.11220617347853187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6">
        <f>TITRES_STAT!D1358</f>
        <v>5.2718999999999996</v>
      </c>
      <c r="C1355" s="2">
        <f t="shared" si="120"/>
        <v>5.4762416996851453</v>
      </c>
      <c r="D1355" s="2">
        <f t="shared" si="122"/>
        <v>5.3715074104225273</v>
      </c>
      <c r="E1355" s="2">
        <f t="shared" si="121"/>
        <v>0.10473428926261796</v>
      </c>
      <c r="F1355" s="2">
        <f t="shared" si="125"/>
        <v>1.2550870760457827E-3</v>
      </c>
      <c r="G1355" s="2">
        <f t="shared" si="123"/>
        <v>0.10347920218657218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6">
        <f>TITRES_STAT!D1359</f>
        <v>5.2718999999999996</v>
      </c>
      <c r="C1356" s="2">
        <f t="shared" si="120"/>
        <v>5.4840045151181993</v>
      </c>
      <c r="D1356" s="2">
        <f t="shared" si="122"/>
        <v>5.3641290837245617</v>
      </c>
      <c r="E1356" s="2">
        <f t="shared" si="121"/>
        <v>0.11987543139363765</v>
      </c>
      <c r="F1356" s="2">
        <f t="shared" si="125"/>
        <v>2.4979155939564159E-2</v>
      </c>
      <c r="G1356" s="2">
        <f t="shared" si="123"/>
        <v>9.4896275454073503E-2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6">
        <f>TITRES_STAT!D1360</f>
        <v>5.2718999999999996</v>
      </c>
      <c r="C1357" s="2">
        <f t="shared" si="120"/>
        <v>5.485157666638476</v>
      </c>
      <c r="D1357" s="2">
        <f t="shared" si="122"/>
        <v>5.3572972997449639</v>
      </c>
      <c r="E1357" s="2">
        <f t="shared" si="121"/>
        <v>0.1278603668935121</v>
      </c>
      <c r="F1357" s="2">
        <f t="shared" si="125"/>
        <v>4.5555398130353753E-2</v>
      </c>
      <c r="G1357" s="2">
        <f t="shared" si="123"/>
        <v>8.2304968763158348E-2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5.2718999999999996</v>
      </c>
      <c r="C1358" s="2">
        <f t="shared" si="120"/>
        <v>5.486133410232557</v>
      </c>
      <c r="D1358" s="2">
        <f t="shared" si="122"/>
        <v>5.3509715738379295</v>
      </c>
      <c r="E1358" s="2">
        <f t="shared" si="121"/>
        <v>0.13516183639462742</v>
      </c>
      <c r="F1358" s="2">
        <f t="shared" si="125"/>
        <v>6.3476685783208489E-2</v>
      </c>
      <c r="G1358" s="2">
        <f t="shared" si="123"/>
        <v>7.1685150611418932E-2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6">
        <f>TITRES_STAT!D1362</f>
        <v>5.1136999999999997</v>
      </c>
      <c r="C1359" s="2">
        <f t="shared" ref="C1359:C1422" si="126">$C$4*B1349+C1358*(1-$C$4)</f>
        <v>5.4626359625044714</v>
      </c>
      <c r="D1359" s="2">
        <f t="shared" si="122"/>
        <v>5.3333959017017865</v>
      </c>
      <c r="E1359" s="2">
        <f t="shared" si="121"/>
        <v>0.12924006080268491</v>
      </c>
      <c r="F1359" s="2">
        <f t="shared" si="125"/>
        <v>7.6629360787103779E-2</v>
      </c>
      <c r="G1359" s="2">
        <f t="shared" si="123"/>
        <v>5.261070001558113E-2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5.2630999999999997</v>
      </c>
      <c r="C1360" s="2">
        <f t="shared" si="126"/>
        <v>5.4400458144268597</v>
      </c>
      <c r="D1360" s="2">
        <f t="shared" si="122"/>
        <v>5.3281887978720244</v>
      </c>
      <c r="E1360" s="2">
        <f t="shared" si="121"/>
        <v>0.11185701655483538</v>
      </c>
      <c r="F1360" s="2">
        <f t="shared" si="125"/>
        <v>8.3674891940650101E-2</v>
      </c>
      <c r="G1360" s="2">
        <f t="shared" si="123"/>
        <v>2.8182124614185275E-2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5.2279</v>
      </c>
      <c r="C1361" s="2">
        <f t="shared" si="126"/>
        <v>5.3966079968227278</v>
      </c>
      <c r="D1361" s="2">
        <f t="shared" si="122"/>
        <v>5.3207599980296525</v>
      </c>
      <c r="E1361" s="2">
        <f t="shared" si="121"/>
        <v>7.5847998793075355E-2</v>
      </c>
      <c r="F1361" s="2">
        <f t="shared" si="125"/>
        <v>8.2109513311135168E-2</v>
      </c>
      <c r="G1361" s="2">
        <f t="shared" si="123"/>
        <v>-6.2615145180598131E-3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5.2279</v>
      </c>
      <c r="C1362" s="2">
        <f t="shared" si="126"/>
        <v>5.381468305003847</v>
      </c>
      <c r="D1362" s="2">
        <f t="shared" si="122"/>
        <v>5.3138814796570859</v>
      </c>
      <c r="E1362" s="2">
        <f t="shared" si="121"/>
        <v>6.7586825346761081E-2</v>
      </c>
      <c r="F1362" s="2">
        <f t="shared" si="125"/>
        <v>7.9204975718260365E-2</v>
      </c>
      <c r="G1362" s="2">
        <f t="shared" si="123"/>
        <v>-1.1618150371499283E-2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5.0785999999999998</v>
      </c>
      <c r="C1363" s="2">
        <f t="shared" si="126"/>
        <v>5.363257796541717</v>
      </c>
      <c r="D1363" s="2">
        <f t="shared" si="122"/>
        <v>5.2964532219047094</v>
      </c>
      <c r="E1363" s="2">
        <f t="shared" si="121"/>
        <v>6.6804574637007619E-2</v>
      </c>
      <c r="F1363" s="2">
        <f t="shared" si="125"/>
        <v>7.672489550200981E-2</v>
      </c>
      <c r="G1363" s="2">
        <f t="shared" si="123"/>
        <v>-9.9203208650021912E-3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6">
        <f>TITRES_STAT!D1367</f>
        <v>5.1840000000000002</v>
      </c>
      <c r="C1364" s="2">
        <f t="shared" si="126"/>
        <v>5.3546027509199146</v>
      </c>
      <c r="D1364" s="2">
        <f t="shared" si="122"/>
        <v>5.2881233536154717</v>
      </c>
      <c r="E1364" s="2">
        <f t="shared" si="121"/>
        <v>6.6479397304442855E-2</v>
      </c>
      <c r="F1364" s="2">
        <f t="shared" si="125"/>
        <v>7.4675795862496425E-2</v>
      </c>
      <c r="G1364" s="2">
        <f t="shared" si="123"/>
        <v>-8.1963985580535692E-3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6">
        <f>TITRES_STAT!D1368</f>
        <v>5.2630999999999997</v>
      </c>
      <c r="C1365" s="2">
        <f t="shared" si="126"/>
        <v>5.3418792507783888</v>
      </c>
      <c r="D1365" s="2">
        <f t="shared" si="122"/>
        <v>5.2862697718661771</v>
      </c>
      <c r="E1365" s="2">
        <f t="shared" si="121"/>
        <v>5.5609478912211685E-2</v>
      </c>
      <c r="F1365" s="2">
        <f t="shared" si="125"/>
        <v>7.0862532472439482E-2</v>
      </c>
      <c r="G1365" s="2">
        <f t="shared" si="123"/>
        <v>-1.5253053560227797E-2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6">
        <f>TITRES_STAT!D1369</f>
        <v>5.1840000000000002</v>
      </c>
      <c r="C1366" s="2">
        <f t="shared" si="126"/>
        <v>5.3311132121970974</v>
      </c>
      <c r="D1366" s="2">
        <f t="shared" si="122"/>
        <v>5.278694233209424</v>
      </c>
      <c r="E1366" s="2">
        <f t="shared" si="121"/>
        <v>5.2418978987673448E-2</v>
      </c>
      <c r="F1366" s="2">
        <f t="shared" si="125"/>
        <v>6.7173821775486281E-2</v>
      </c>
      <c r="G1366" s="2">
        <f t="shared" si="123"/>
        <v>-1.4754842787812833E-2</v>
      </c>
      <c r="H1366" s="2" t="str">
        <f t="shared" si="124"/>
        <v>Hold</v>
      </c>
    </row>
    <row r="1367" spans="1:8" ht="13.5" x14ac:dyDescent="0.25">
      <c r="A1367" s="3">
        <f>TITRES_STAT!B1370</f>
        <v>44001</v>
      </c>
      <c r="B1367" s="6">
        <f>TITRES_STAT!D1370</f>
        <v>5.0960999999999999</v>
      </c>
      <c r="C1367" s="2">
        <f t="shared" si="126"/>
        <v>5.3220034872436974</v>
      </c>
      <c r="D1367" s="2">
        <f t="shared" si="122"/>
        <v>5.2651687344531704</v>
      </c>
      <c r="E1367" s="2">
        <f t="shared" si="121"/>
        <v>5.6834752790527077E-2</v>
      </c>
      <c r="F1367" s="2">
        <f t="shared" si="125"/>
        <v>6.5106007978494446E-2</v>
      </c>
      <c r="G1367" s="2">
        <f t="shared" si="123"/>
        <v>-8.271255187967369E-3</v>
      </c>
      <c r="H1367" s="2" t="str">
        <f t="shared" si="124"/>
        <v>Hold</v>
      </c>
    </row>
    <row r="1368" spans="1:8" ht="13.5" x14ac:dyDescent="0.25">
      <c r="A1368" s="3">
        <f>TITRES_STAT!B1371</f>
        <v>44004</v>
      </c>
      <c r="B1368" s="6">
        <f>TITRES_STAT!D1371</f>
        <v>5.0346000000000002</v>
      </c>
      <c r="C1368" s="2">
        <f t="shared" si="126"/>
        <v>5.3142952584369745</v>
      </c>
      <c r="D1368" s="2">
        <f t="shared" si="122"/>
        <v>5.2480895689381208</v>
      </c>
      <c r="E1368" s="2">
        <f t="shared" si="121"/>
        <v>6.6205689498853637E-2</v>
      </c>
      <c r="F1368" s="2">
        <f t="shared" si="125"/>
        <v>6.5325944282566287E-2</v>
      </c>
      <c r="G1368" s="2">
        <f t="shared" si="123"/>
        <v>8.7974521628735036E-4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5.0083000000000002</v>
      </c>
      <c r="C1369" s="2">
        <f t="shared" si="126"/>
        <v>5.2834344494466707</v>
      </c>
      <c r="D1369" s="2">
        <f t="shared" si="122"/>
        <v>5.2303273786464084</v>
      </c>
      <c r="E1369" s="2">
        <f t="shared" si="121"/>
        <v>5.3107070800262335E-2</v>
      </c>
      <c r="F1369" s="2">
        <f t="shared" si="125"/>
        <v>6.2882169586105499E-2</v>
      </c>
      <c r="G1369" s="2">
        <f t="shared" si="123"/>
        <v>-9.7750987858431643E-3</v>
      </c>
      <c r="H1369" s="2" t="str">
        <f t="shared" si="124"/>
        <v>Hold</v>
      </c>
    </row>
    <row r="1370" spans="1:8" ht="13.5" x14ac:dyDescent="0.25">
      <c r="A1370" s="3">
        <f>TITRES_STAT!B1373</f>
        <v>44006</v>
      </c>
      <c r="B1370" s="6">
        <f>TITRES_STAT!D1373</f>
        <v>5.0083000000000002</v>
      </c>
      <c r="C1370" s="2">
        <f t="shared" si="126"/>
        <v>5.2803060726087212</v>
      </c>
      <c r="D1370" s="2">
        <f t="shared" si="122"/>
        <v>5.2138809061540821</v>
      </c>
      <c r="E1370" s="2">
        <f t="shared" si="121"/>
        <v>6.642516645463914E-2</v>
      </c>
      <c r="F1370" s="2">
        <f t="shared" si="125"/>
        <v>6.3590768959812236E-2</v>
      </c>
      <c r="G1370" s="2">
        <f t="shared" si="123"/>
        <v>2.8343974948269041E-3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5.0083000000000002</v>
      </c>
      <c r="C1371" s="2">
        <f t="shared" si="126"/>
        <v>5.2722435998996868</v>
      </c>
      <c r="D1371" s="2">
        <f t="shared" si="122"/>
        <v>5.1986526908834101</v>
      </c>
      <c r="E1371" s="2">
        <f t="shared" si="121"/>
        <v>7.359090901627674E-2</v>
      </c>
      <c r="F1371" s="2">
        <f t="shared" si="125"/>
        <v>6.5590796971105148E-2</v>
      </c>
      <c r="G1371" s="2">
        <f t="shared" si="123"/>
        <v>8.0001120451715924E-3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4.9995000000000003</v>
      </c>
      <c r="C1372" s="2">
        <f t="shared" si="126"/>
        <v>5.2654215076074271</v>
      </c>
      <c r="D1372" s="2">
        <f t="shared" si="122"/>
        <v>5.1839006397068612</v>
      </c>
      <c r="E1372" s="2">
        <f t="shared" ref="E1372:E1435" si="127">C1372-D1372</f>
        <v>8.1520867900565896E-2</v>
      </c>
      <c r="F1372" s="2">
        <f t="shared" si="125"/>
        <v>6.8776811156997297E-2</v>
      </c>
      <c r="G1372" s="2">
        <f t="shared" si="123"/>
        <v>1.2744056743568599E-2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4.9203999999999999</v>
      </c>
      <c r="C1373" s="2">
        <f t="shared" si="126"/>
        <v>5.236679737206285</v>
      </c>
      <c r="D1373" s="2">
        <f t="shared" ref="D1373:D1436" si="128">$D$4*B1373+(1-$D$4)*D1372</f>
        <v>5.16438207380265</v>
      </c>
      <c r="E1373" s="2">
        <f t="shared" si="127"/>
        <v>7.2297663403634971E-2</v>
      </c>
      <c r="F1373" s="2">
        <f t="shared" si="125"/>
        <v>6.9480981606324835E-2</v>
      </c>
      <c r="G1373" s="2">
        <f t="shared" si="123"/>
        <v>2.816681797310136E-3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5.0522</v>
      </c>
      <c r="C1374" s="2">
        <f t="shared" si="126"/>
        <v>5.228575162251472</v>
      </c>
      <c r="D1374" s="2">
        <f t="shared" si="128"/>
        <v>5.1560722905580096</v>
      </c>
      <c r="E1374" s="2">
        <f t="shared" si="127"/>
        <v>7.2502871693462367E-2</v>
      </c>
      <c r="F1374" s="2">
        <f t="shared" si="125"/>
        <v>7.0085359623752341E-2</v>
      </c>
      <c r="G1374" s="2">
        <f t="shared" si="123"/>
        <v>2.4175120697100261E-3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5.1577000000000002</v>
      </c>
      <c r="C1375" s="2">
        <f t="shared" si="126"/>
        <v>5.2338866757512452</v>
      </c>
      <c r="D1375" s="2">
        <f t="shared" si="128"/>
        <v>5.1561928616277868</v>
      </c>
      <c r="E1375" s="2">
        <f t="shared" si="127"/>
        <v>7.7693814123458438E-2</v>
      </c>
      <c r="F1375" s="2">
        <f t="shared" si="125"/>
        <v>7.1607050523693566E-2</v>
      </c>
      <c r="G1375" s="2">
        <f t="shared" si="123"/>
        <v>6.0867635997648717E-3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6">
        <f>TITRES_STAT!D1379</f>
        <v>5.2016</v>
      </c>
      <c r="C1376" s="2">
        <f t="shared" si="126"/>
        <v>5.2262118025587467</v>
      </c>
      <c r="D1376" s="2">
        <f t="shared" si="128"/>
        <v>5.1595563533590623</v>
      </c>
      <c r="E1376" s="2">
        <f t="shared" si="127"/>
        <v>6.6655449199684469E-2</v>
      </c>
      <c r="F1376" s="2">
        <f t="shared" si="125"/>
        <v>7.0616730258891758E-2</v>
      </c>
      <c r="G1376" s="2">
        <f t="shared" si="123"/>
        <v>-3.9612810592072889E-3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6">
        <f>TITRES_STAT!D1380</f>
        <v>5.5091000000000001</v>
      </c>
      <c r="C1377" s="2">
        <f t="shared" si="126"/>
        <v>5.2061946021650938</v>
      </c>
      <c r="D1377" s="2">
        <f t="shared" si="128"/>
        <v>5.185448475332465</v>
      </c>
      <c r="E1377" s="2">
        <f t="shared" si="127"/>
        <v>2.0746126832628775E-2</v>
      </c>
      <c r="F1377" s="2">
        <f t="shared" si="125"/>
        <v>6.0642609573639164E-2</v>
      </c>
      <c r="G1377" s="2">
        <f t="shared" si="123"/>
        <v>-3.9896482741010389E-2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6">
        <f>TITRES_STAT!D1381</f>
        <v>5.6673</v>
      </c>
      <c r="C1378" s="2">
        <f t="shared" si="126"/>
        <v>5.1797954326012334</v>
      </c>
      <c r="D1378" s="2">
        <f t="shared" si="128"/>
        <v>5.221141180863393</v>
      </c>
      <c r="E1378" s="2">
        <f t="shared" si="127"/>
        <v>-4.1345748262159532E-2</v>
      </c>
      <c r="F1378" s="2">
        <f t="shared" si="125"/>
        <v>4.0244938006479422E-2</v>
      </c>
      <c r="G1378" s="2">
        <f t="shared" si="123"/>
        <v>-8.1590686268638954E-2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5.6585000000000001</v>
      </c>
      <c r="C1379" s="2">
        <f t="shared" si="126"/>
        <v>5.1534115198933517</v>
      </c>
      <c r="D1379" s="2">
        <f t="shared" si="128"/>
        <v>5.2535381304290674</v>
      </c>
      <c r="E1379" s="2">
        <f t="shared" si="127"/>
        <v>-0.1001266105357157</v>
      </c>
      <c r="F1379" s="2">
        <f t="shared" si="125"/>
        <v>1.2170628298040401E-2</v>
      </c>
      <c r="G1379" s="2">
        <f t="shared" si="123"/>
        <v>-0.1122972388337561</v>
      </c>
      <c r="H1379" s="2" t="str">
        <f t="shared" si="124"/>
        <v>Hold</v>
      </c>
    </row>
    <row r="1380" spans="1:8" ht="13.5" x14ac:dyDescent="0.25">
      <c r="A1380" s="3">
        <f>TITRES_STAT!B1383</f>
        <v>44020</v>
      </c>
      <c r="B1380" s="6">
        <f>TITRES_STAT!D1383</f>
        <v>5.6233000000000004</v>
      </c>
      <c r="C1380" s="2">
        <f t="shared" si="126"/>
        <v>5.1310866706789895</v>
      </c>
      <c r="D1380" s="2">
        <f t="shared" si="128"/>
        <v>5.2809278985454329</v>
      </c>
      <c r="E1380" s="2">
        <f t="shared" si="127"/>
        <v>-0.14984122786644338</v>
      </c>
      <c r="F1380" s="2">
        <f t="shared" si="125"/>
        <v>-2.0231742934856356E-2</v>
      </c>
      <c r="G1380" s="2">
        <f t="shared" ref="G1380:G1443" si="129">E1380-F1380</f>
        <v>-0.12960948493158703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44021</v>
      </c>
      <c r="B1381" s="6">
        <f>TITRES_STAT!D1384</f>
        <v>5.7903000000000002</v>
      </c>
      <c r="C1381" s="2">
        <f t="shared" si="126"/>
        <v>5.1121964136514526</v>
      </c>
      <c r="D1381" s="2">
        <f t="shared" si="128"/>
        <v>5.3186591653198452</v>
      </c>
      <c r="E1381" s="2">
        <f t="shared" si="127"/>
        <v>-0.20646275166839256</v>
      </c>
      <c r="F1381" s="2">
        <f t="shared" ref="F1381:F1444" si="131">(E1381*(2/(10)))+((1-(2/10))*F1380)</f>
        <v>-5.74779446815636E-2</v>
      </c>
      <c r="G1381" s="2">
        <f t="shared" si="129"/>
        <v>-0.14898480698682898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6">
        <f>TITRES_STAT!D1385</f>
        <v>5.9484000000000004</v>
      </c>
      <c r="C1382" s="2">
        <f t="shared" si="126"/>
        <v>5.0948585038589211</v>
      </c>
      <c r="D1382" s="2">
        <f t="shared" si="128"/>
        <v>5.3653066345554121</v>
      </c>
      <c r="E1382" s="2">
        <f t="shared" si="127"/>
        <v>-0.27044813069649098</v>
      </c>
      <c r="F1382" s="2">
        <f t="shared" si="131"/>
        <v>-0.10007198188454908</v>
      </c>
      <c r="G1382" s="2">
        <f t="shared" si="129"/>
        <v>-0.17037614881194191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6.0186999999999999</v>
      </c>
      <c r="C1383" s="2">
        <f t="shared" si="126"/>
        <v>5.0680187340344718</v>
      </c>
      <c r="D1383" s="2">
        <f t="shared" si="128"/>
        <v>5.4137061431068627</v>
      </c>
      <c r="E1383" s="2">
        <f t="shared" si="127"/>
        <v>-0.34568740907239093</v>
      </c>
      <c r="F1383" s="2">
        <f t="shared" si="131"/>
        <v>-0.14919506732211746</v>
      </c>
      <c r="G1383" s="2">
        <f t="shared" si="129"/>
        <v>-0.19649234175027347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6.0186999999999999</v>
      </c>
      <c r="C1384" s="2">
        <f t="shared" si="126"/>
        <v>5.065585082644553</v>
      </c>
      <c r="D1384" s="2">
        <f t="shared" si="128"/>
        <v>5.4585205028767252</v>
      </c>
      <c r="E1384" s="2">
        <f t="shared" si="127"/>
        <v>-0.39293542023217221</v>
      </c>
      <c r="F1384" s="2">
        <f t="shared" si="131"/>
        <v>-0.19794313790412843</v>
      </c>
      <c r="G1384" s="2">
        <f t="shared" si="129"/>
        <v>-0.19499228232804378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6.0007999999999999</v>
      </c>
      <c r="C1385" s="2">
        <f t="shared" si="126"/>
        <v>5.0797566083915449</v>
      </c>
      <c r="D1385" s="2">
        <f t="shared" si="128"/>
        <v>5.498689354515486</v>
      </c>
      <c r="E1385" s="2">
        <f t="shared" si="127"/>
        <v>-0.41893274612394116</v>
      </c>
      <c r="F1385" s="2">
        <f t="shared" si="131"/>
        <v>-0.24214105954809098</v>
      </c>
      <c r="G1385" s="2">
        <f t="shared" si="129"/>
        <v>-0.17679168657585018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5.9557000000000002</v>
      </c>
      <c r="C1386" s="2">
        <f t="shared" si="126"/>
        <v>5.0985017455620767</v>
      </c>
      <c r="D1386" s="2">
        <f t="shared" si="128"/>
        <v>5.532541994921746</v>
      </c>
      <c r="E1386" s="2">
        <f t="shared" si="127"/>
        <v>-0.43404024935966934</v>
      </c>
      <c r="F1386" s="2">
        <f t="shared" si="131"/>
        <v>-0.28052089751040665</v>
      </c>
      <c r="G1386" s="2">
        <f t="shared" si="129"/>
        <v>-0.15351935184926269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6.0458999999999996</v>
      </c>
      <c r="C1387" s="2">
        <f t="shared" si="126"/>
        <v>5.161670707783296</v>
      </c>
      <c r="D1387" s="2">
        <f t="shared" si="128"/>
        <v>5.5705685138164318</v>
      </c>
      <c r="E1387" s="2">
        <f t="shared" si="127"/>
        <v>-0.40889780603313586</v>
      </c>
      <c r="F1387" s="2">
        <f t="shared" si="131"/>
        <v>-0.30619627921495252</v>
      </c>
      <c r="G1387" s="2">
        <f t="shared" si="129"/>
        <v>-0.10270152681818334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6.0458999999999996</v>
      </c>
      <c r="C1388" s="2">
        <f t="shared" si="126"/>
        <v>5.2394598296627892</v>
      </c>
      <c r="D1388" s="2">
        <f t="shared" si="128"/>
        <v>5.6057782535337335</v>
      </c>
      <c r="E1388" s="2">
        <f t="shared" si="127"/>
        <v>-0.36631842387094427</v>
      </c>
      <c r="F1388" s="2">
        <f t="shared" si="131"/>
        <v>-0.31822070814615089</v>
      </c>
      <c r="G1388" s="2">
        <f t="shared" si="129"/>
        <v>-4.8097715724793377E-2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6.0278999999999998</v>
      </c>
      <c r="C1389" s="2">
        <f t="shared" si="126"/>
        <v>5.3039275481762065</v>
      </c>
      <c r="D1389" s="2">
        <f t="shared" si="128"/>
        <v>5.6370465310497533</v>
      </c>
      <c r="E1389" s="2">
        <f t="shared" si="127"/>
        <v>-0.3331189828735468</v>
      </c>
      <c r="F1389" s="2">
        <f t="shared" si="131"/>
        <v>-0.32120036309163008</v>
      </c>
      <c r="G1389" s="2">
        <f t="shared" si="129"/>
        <v>-1.1918619781916717E-2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6.0911</v>
      </c>
      <c r="C1390" s="2">
        <f t="shared" si="126"/>
        <v>5.3530617715337137</v>
      </c>
      <c r="D1390" s="2">
        <f t="shared" si="128"/>
        <v>5.6706801213423645</v>
      </c>
      <c r="E1390" s="2">
        <f t="shared" si="127"/>
        <v>-0.31761834980865089</v>
      </c>
      <c r="F1390" s="2">
        <f t="shared" si="131"/>
        <v>-0.3204839604350343</v>
      </c>
      <c r="G1390" s="2">
        <f t="shared" si="129"/>
        <v>2.865610626383408E-3</v>
      </c>
      <c r="H1390" s="2" t="str">
        <f t="shared" si="130"/>
        <v>Sell</v>
      </c>
    </row>
    <row r="1391" spans="1:8" ht="13.5" x14ac:dyDescent="0.25">
      <c r="A1391" s="3">
        <f>TITRES_STAT!B1394</f>
        <v>44035</v>
      </c>
      <c r="B1391" s="6">
        <f>TITRES_STAT!D1394</f>
        <v>6.1271000000000004</v>
      </c>
      <c r="C1391" s="2">
        <f t="shared" si="126"/>
        <v>5.4203291912977578</v>
      </c>
      <c r="D1391" s="2">
        <f t="shared" si="128"/>
        <v>5.7044890012429299</v>
      </c>
      <c r="E1391" s="2">
        <f t="shared" si="127"/>
        <v>-0.28415980994517209</v>
      </c>
      <c r="F1391" s="2">
        <f t="shared" si="131"/>
        <v>-0.31321913033706184</v>
      </c>
      <c r="G1391" s="2">
        <f t="shared" si="129"/>
        <v>2.9059320391889742E-2</v>
      </c>
      <c r="H1391" s="2" t="str">
        <f t="shared" si="130"/>
        <v>Sell</v>
      </c>
    </row>
    <row r="1392" spans="1:8" ht="13.5" x14ac:dyDescent="0.25">
      <c r="A1392" s="3">
        <f>TITRES_STAT!B1395</f>
        <v>44036</v>
      </c>
      <c r="B1392" s="6">
        <f>TITRES_STAT!D1395</f>
        <v>6.0911</v>
      </c>
      <c r="C1392" s="2">
        <f t="shared" si="126"/>
        <v>5.5015708541750259</v>
      </c>
      <c r="D1392" s="2">
        <f t="shared" si="128"/>
        <v>5.7331268530027133</v>
      </c>
      <c r="E1392" s="2">
        <f t="shared" si="127"/>
        <v>-0.2315559988276874</v>
      </c>
      <c r="F1392" s="2">
        <f t="shared" si="131"/>
        <v>-0.29688650403518696</v>
      </c>
      <c r="G1392" s="2">
        <f t="shared" si="129"/>
        <v>6.5330505207499556E-2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6">
        <f>TITRES_STAT!D1396</f>
        <v>6.0911</v>
      </c>
      <c r="C1393" s="2">
        <f t="shared" si="126"/>
        <v>5.581129184301945</v>
      </c>
      <c r="D1393" s="2">
        <f t="shared" si="128"/>
        <v>5.7596433824099194</v>
      </c>
      <c r="E1393" s="2">
        <f t="shared" si="127"/>
        <v>-0.17851419810797431</v>
      </c>
      <c r="F1393" s="2">
        <f t="shared" si="131"/>
        <v>-0.27321204284974443</v>
      </c>
      <c r="G1393" s="2">
        <f t="shared" si="129"/>
        <v>9.4697844741770121E-2</v>
      </c>
      <c r="H1393" s="2" t="str">
        <f t="shared" si="130"/>
        <v>Sell</v>
      </c>
    </row>
    <row r="1394" spans="1:8" ht="13.5" x14ac:dyDescent="0.25">
      <c r="A1394" s="3">
        <f>TITRES_STAT!B1397</f>
        <v>44040</v>
      </c>
      <c r="B1394" s="6">
        <f>TITRES_STAT!D1397</f>
        <v>6.2263999999999999</v>
      </c>
      <c r="C1394" s="2">
        <f t="shared" si="126"/>
        <v>5.6484477713324148</v>
      </c>
      <c r="D1394" s="2">
        <f t="shared" si="128"/>
        <v>5.7942179466758512</v>
      </c>
      <c r="E1394" s="2">
        <f t="shared" si="127"/>
        <v>-0.14577017534343639</v>
      </c>
      <c r="F1394" s="2">
        <f t="shared" si="131"/>
        <v>-0.24772366934848283</v>
      </c>
      <c r="G1394" s="2">
        <f t="shared" si="129"/>
        <v>0.10195349400504644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6">
        <f>TITRES_STAT!D1398</f>
        <v>6.2263999999999999</v>
      </c>
      <c r="C1395" s="2">
        <f t="shared" si="126"/>
        <v>5.702655806512043</v>
      </c>
      <c r="D1395" s="2">
        <f t="shared" si="128"/>
        <v>5.8262314321072699</v>
      </c>
      <c r="E1395" s="2">
        <f t="shared" si="127"/>
        <v>-0.12357562559522695</v>
      </c>
      <c r="F1395" s="2">
        <f t="shared" si="131"/>
        <v>-0.22289406059783168</v>
      </c>
      <c r="G1395" s="2">
        <f t="shared" si="129"/>
        <v>9.9318435002604732E-2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6.1181000000000001</v>
      </c>
      <c r="C1396" s="2">
        <f t="shared" si="126"/>
        <v>5.7415856824332678</v>
      </c>
      <c r="D1396" s="2">
        <f t="shared" si="128"/>
        <v>5.8478513260252498</v>
      </c>
      <c r="E1396" s="2">
        <f t="shared" si="127"/>
        <v>-0.10626564359198198</v>
      </c>
      <c r="F1396" s="2">
        <f t="shared" si="131"/>
        <v>-0.19956837719666176</v>
      </c>
      <c r="G1396" s="2">
        <f t="shared" si="129"/>
        <v>9.3302733604679777E-2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6.1181000000000001</v>
      </c>
      <c r="C1397" s="2">
        <f t="shared" si="126"/>
        <v>5.7884032697512264</v>
      </c>
      <c r="D1397" s="2">
        <f t="shared" si="128"/>
        <v>5.8678697463196752</v>
      </c>
      <c r="E1397" s="2">
        <f t="shared" si="127"/>
        <v>-7.9466476568448741E-2</v>
      </c>
      <c r="F1397" s="2">
        <f t="shared" si="131"/>
        <v>-0.17554799707101917</v>
      </c>
      <c r="G1397" s="2">
        <f t="shared" si="129"/>
        <v>9.6081520502570433E-2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6.1181000000000001</v>
      </c>
      <c r="C1398" s="2">
        <f t="shared" si="126"/>
        <v>5.8280181513279601</v>
      </c>
      <c r="D1398" s="2">
        <f t="shared" si="128"/>
        <v>5.8864053206663653</v>
      </c>
      <c r="E1398" s="2">
        <f t="shared" si="127"/>
        <v>-5.8387169338405265E-2</v>
      </c>
      <c r="F1398" s="2">
        <f t="shared" si="131"/>
        <v>-0.1521158315244964</v>
      </c>
      <c r="G1398" s="2">
        <f t="shared" si="129"/>
        <v>9.3728662186091133E-2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5.9557000000000002</v>
      </c>
      <c r="C1399" s="2">
        <f t="shared" si="126"/>
        <v>5.8587692049698123</v>
      </c>
      <c r="D1399" s="2">
        <f t="shared" si="128"/>
        <v>5.8915382598762642</v>
      </c>
      <c r="E1399" s="2">
        <f t="shared" si="127"/>
        <v>-3.2769054906451878E-2</v>
      </c>
      <c r="F1399" s="2">
        <f t="shared" si="131"/>
        <v>-0.1282464762008875</v>
      </c>
      <c r="G1399" s="2">
        <f t="shared" si="129"/>
        <v>9.5477421294435622E-2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6.0911</v>
      </c>
      <c r="C1400" s="2">
        <f t="shared" si="126"/>
        <v>5.8945124042052264</v>
      </c>
      <c r="D1400" s="2">
        <f t="shared" si="128"/>
        <v>5.9063206109965414</v>
      </c>
      <c r="E1400" s="2">
        <f t="shared" si="127"/>
        <v>-1.1808206791315001E-2</v>
      </c>
      <c r="F1400" s="2">
        <f t="shared" si="131"/>
        <v>-0.10495882231897301</v>
      </c>
      <c r="G1400" s="2">
        <f t="shared" si="129"/>
        <v>9.3150615527658007E-2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6.1090999999999998</v>
      </c>
      <c r="C1401" s="2">
        <f t="shared" si="126"/>
        <v>5.930295111250576</v>
      </c>
      <c r="D1401" s="2">
        <f t="shared" si="128"/>
        <v>5.9213413064782792</v>
      </c>
      <c r="E1401" s="2">
        <f t="shared" si="127"/>
        <v>8.9538047722967917E-3</v>
      </c>
      <c r="F1401" s="2">
        <f t="shared" si="131"/>
        <v>-8.2176296900719051E-2</v>
      </c>
      <c r="G1401" s="2">
        <f t="shared" si="129"/>
        <v>9.1130101673015843E-2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6">
        <f>TITRES_STAT!D1405</f>
        <v>6.1090999999999998</v>
      </c>
      <c r="C1402" s="2">
        <f t="shared" si="126"/>
        <v>5.955034324904334</v>
      </c>
      <c r="D1402" s="2">
        <f t="shared" si="128"/>
        <v>5.9352493578502585</v>
      </c>
      <c r="E1402" s="2">
        <f t="shared" si="127"/>
        <v>1.9784967054075508E-2</v>
      </c>
      <c r="F1402" s="2">
        <f t="shared" si="131"/>
        <v>-6.1784044109760135E-2</v>
      </c>
      <c r="G1402" s="2">
        <f t="shared" si="129"/>
        <v>8.1569011163835636E-2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6.1090999999999998</v>
      </c>
      <c r="C1403" s="2">
        <f t="shared" si="126"/>
        <v>5.9759675056882831</v>
      </c>
      <c r="D1403" s="2">
        <f t="shared" si="128"/>
        <v>5.9481271831946838</v>
      </c>
      <c r="E1403" s="2">
        <f t="shared" si="127"/>
        <v>2.7840322493599245E-2</v>
      </c>
      <c r="F1403" s="2">
        <f t="shared" si="131"/>
        <v>-4.3859170789088263E-2</v>
      </c>
      <c r="G1403" s="2">
        <f t="shared" si="129"/>
        <v>7.1699493282687515E-2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6">
        <f>TITRES_STAT!D1407</f>
        <v>6.1090999999999998</v>
      </c>
      <c r="C1404" s="2">
        <f t="shared" si="126"/>
        <v>6.0144955817362398</v>
      </c>
      <c r="D1404" s="2">
        <f t="shared" si="128"/>
        <v>5.9600510955506332</v>
      </c>
      <c r="E1404" s="2">
        <f t="shared" si="127"/>
        <v>5.44444861856066E-2</v>
      </c>
      <c r="F1404" s="2">
        <f t="shared" si="131"/>
        <v>-2.4198439394149288E-2</v>
      </c>
      <c r="G1404" s="2">
        <f t="shared" si="129"/>
        <v>7.8642925579755885E-2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6">
        <f>TITRES_STAT!D1408</f>
        <v>6.0911</v>
      </c>
      <c r="C1405" s="2">
        <f t="shared" si="126"/>
        <v>6.0470962614691262</v>
      </c>
      <c r="D1405" s="2">
        <f t="shared" si="128"/>
        <v>5.9697584218061417</v>
      </c>
      <c r="E1405" s="2">
        <f t="shared" si="127"/>
        <v>7.7337839662984464E-2</v>
      </c>
      <c r="F1405" s="2">
        <f t="shared" si="131"/>
        <v>-3.8911835827225398E-3</v>
      </c>
      <c r="G1405" s="2">
        <f t="shared" si="129"/>
        <v>8.1229023245707008E-2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6">
        <f>TITRES_STAT!D1409</f>
        <v>6.0458999999999996</v>
      </c>
      <c r="C1406" s="2">
        <f t="shared" si="126"/>
        <v>6.0580199135507993</v>
      </c>
      <c r="D1406" s="2">
        <f t="shared" si="128"/>
        <v>5.9753985387093911</v>
      </c>
      <c r="E1406" s="2">
        <f t="shared" si="127"/>
        <v>8.2621374841408191E-2</v>
      </c>
      <c r="F1406" s="2">
        <f t="shared" si="131"/>
        <v>1.3411328102103605E-2</v>
      </c>
      <c r="G1406" s="2">
        <f t="shared" si="129"/>
        <v>6.9210046739304587E-2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6">
        <f>TITRES_STAT!D1410</f>
        <v>5.8654999999999999</v>
      </c>
      <c r="C1407" s="2">
        <f t="shared" si="126"/>
        <v>6.0672630037737534</v>
      </c>
      <c r="D1407" s="2">
        <f t="shared" si="128"/>
        <v>5.9672579062123994</v>
      </c>
      <c r="E1407" s="2">
        <f t="shared" si="127"/>
        <v>0.10000509756135401</v>
      </c>
      <c r="F1407" s="2">
        <f t="shared" si="131"/>
        <v>3.073008199395369E-2</v>
      </c>
      <c r="G1407" s="2">
        <f t="shared" si="129"/>
        <v>6.9275015567400317E-2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6.0369000000000002</v>
      </c>
      <c r="C1408" s="2">
        <f t="shared" si="126"/>
        <v>6.0750840801162527</v>
      </c>
      <c r="D1408" s="2">
        <f t="shared" si="128"/>
        <v>5.9724165798262963</v>
      </c>
      <c r="E1408" s="2">
        <f t="shared" si="127"/>
        <v>0.10266750028995641</v>
      </c>
      <c r="F1408" s="2">
        <f t="shared" si="131"/>
        <v>4.5117565653154237E-2</v>
      </c>
      <c r="G1408" s="2">
        <f t="shared" si="129"/>
        <v>5.7549934636802177E-2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6.1722999999999999</v>
      </c>
      <c r="C1409" s="2">
        <f t="shared" si="126"/>
        <v>6.0567172985599065</v>
      </c>
      <c r="D1409" s="2">
        <f t="shared" si="128"/>
        <v>5.9872227590984224</v>
      </c>
      <c r="E1409" s="2">
        <f t="shared" si="127"/>
        <v>6.9494539461484095E-2</v>
      </c>
      <c r="F1409" s="2">
        <f t="shared" si="131"/>
        <v>4.9992960414820216E-2</v>
      </c>
      <c r="G1409" s="2">
        <f t="shared" si="129"/>
        <v>1.9501579046663879E-2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6.1722999999999999</v>
      </c>
      <c r="C1410" s="2">
        <f t="shared" si="126"/>
        <v>6.0620069449353053</v>
      </c>
      <c r="D1410" s="2">
        <f t="shared" si="128"/>
        <v>6.0009321843503916</v>
      </c>
      <c r="E1410" s="2">
        <f t="shared" si="127"/>
        <v>6.107476058491379E-2</v>
      </c>
      <c r="F1410" s="2">
        <f t="shared" si="131"/>
        <v>5.2209320448838935E-2</v>
      </c>
      <c r="G1410" s="2">
        <f t="shared" si="129"/>
        <v>8.865440136074855E-3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6.1722999999999999</v>
      </c>
      <c r="C1411" s="2">
        <f t="shared" si="126"/>
        <v>6.0692520303298743</v>
      </c>
      <c r="D1411" s="2">
        <f t="shared" si="128"/>
        <v>6.0136260966207331</v>
      </c>
      <c r="E1411" s="2">
        <f t="shared" si="127"/>
        <v>5.5625933709141151E-2</v>
      </c>
      <c r="F1411" s="2">
        <f t="shared" si="131"/>
        <v>5.2892643100899382E-2</v>
      </c>
      <c r="G1411" s="2">
        <f t="shared" si="129"/>
        <v>2.7332906082417688E-3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6.1361999999999997</v>
      </c>
      <c r="C1412" s="2">
        <f t="shared" si="126"/>
        <v>6.0753824872022015</v>
      </c>
      <c r="D1412" s="2">
        <f t="shared" si="128"/>
        <v>6.0227056450191974</v>
      </c>
      <c r="E1412" s="2">
        <f t="shared" si="127"/>
        <v>5.2676842183004169E-2</v>
      </c>
      <c r="F1412" s="2">
        <f t="shared" si="131"/>
        <v>5.2849482917320341E-2</v>
      </c>
      <c r="G1412" s="2">
        <f t="shared" si="129"/>
        <v>-1.7264073431617205E-4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6">
        <f>TITRES_STAT!D1416</f>
        <v>6.2714999999999996</v>
      </c>
      <c r="C1413" s="2">
        <f t="shared" si="126"/>
        <v>6.0805697968634007</v>
      </c>
      <c r="D1413" s="2">
        <f t="shared" si="128"/>
        <v>6.0411348564992569</v>
      </c>
      <c r="E1413" s="2">
        <f t="shared" si="127"/>
        <v>3.9434940364143856E-2</v>
      </c>
      <c r="F1413" s="2">
        <f t="shared" si="131"/>
        <v>5.0166574406685052E-2</v>
      </c>
      <c r="G1413" s="2">
        <f t="shared" si="129"/>
        <v>-1.0731634042541197E-2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6">
        <f>TITRES_STAT!D1417</f>
        <v>6.2625000000000002</v>
      </c>
      <c r="C1414" s="2">
        <f t="shared" si="126"/>
        <v>6.0849590588844151</v>
      </c>
      <c r="D1414" s="2">
        <f t="shared" si="128"/>
        <v>6.0575322745363485</v>
      </c>
      <c r="E1414" s="2">
        <f t="shared" si="127"/>
        <v>2.7426784348066668E-2</v>
      </c>
      <c r="F1414" s="2">
        <f t="shared" si="131"/>
        <v>4.5618616394961384E-2</v>
      </c>
      <c r="G1414" s="2">
        <f t="shared" si="129"/>
        <v>-1.8191832046894715E-2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6">
        <f>TITRES_STAT!D1418</f>
        <v>6.2625000000000002</v>
      </c>
      <c r="C1415" s="2">
        <f t="shared" si="126"/>
        <v>6.0859038190560435</v>
      </c>
      <c r="D1415" s="2">
        <f t="shared" si="128"/>
        <v>6.0727150690151372</v>
      </c>
      <c r="E1415" s="2">
        <f t="shared" si="127"/>
        <v>1.318875004090625E-2</v>
      </c>
      <c r="F1415" s="2">
        <f t="shared" si="131"/>
        <v>3.9132643124150358E-2</v>
      </c>
      <c r="G1415" s="2">
        <f t="shared" si="129"/>
        <v>-2.5943893083244109E-2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6">
        <f>TITRES_STAT!D1419</f>
        <v>6.0819999999999999</v>
      </c>
      <c r="C1416" s="2">
        <f t="shared" si="126"/>
        <v>6.0797493853551146</v>
      </c>
      <c r="D1416" s="2">
        <f t="shared" si="128"/>
        <v>6.0734028416806831</v>
      </c>
      <c r="E1416" s="2">
        <f t="shared" si="127"/>
        <v>6.3465436744314374E-3</v>
      </c>
      <c r="F1416" s="2">
        <f t="shared" si="131"/>
        <v>3.2575423234206577E-2</v>
      </c>
      <c r="G1416" s="2">
        <f t="shared" si="129"/>
        <v>-2.622887955977514E-2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6">
        <f>TITRES_STAT!D1420</f>
        <v>6.2625000000000002</v>
      </c>
      <c r="C1417" s="2">
        <f t="shared" si="126"/>
        <v>6.046787941454328</v>
      </c>
      <c r="D1417" s="2">
        <f t="shared" si="128"/>
        <v>6.0874100385932248</v>
      </c>
      <c r="E1417" s="2">
        <f t="shared" si="127"/>
        <v>-4.0622097138896862E-2</v>
      </c>
      <c r="F1417" s="2">
        <f t="shared" si="131"/>
        <v>1.7935919159585888E-2</v>
      </c>
      <c r="G1417" s="2">
        <f t="shared" si="129"/>
        <v>-5.855801629848275E-2</v>
      </c>
      <c r="H1417" s="2" t="str">
        <f t="shared" si="130"/>
        <v>Hold</v>
      </c>
    </row>
    <row r="1418" spans="1:8" ht="13.5" x14ac:dyDescent="0.25">
      <c r="A1418" s="3">
        <f>TITRES_STAT!B1421</f>
        <v>44077</v>
      </c>
      <c r="B1418" s="6">
        <f>TITRES_STAT!D1421</f>
        <v>6.2263999999999999</v>
      </c>
      <c r="C1418" s="2">
        <f t="shared" si="126"/>
        <v>6.0452667196921235</v>
      </c>
      <c r="D1418" s="2">
        <f t="shared" si="128"/>
        <v>6.0977055912900227</v>
      </c>
      <c r="E1418" s="2">
        <f t="shared" si="127"/>
        <v>-5.2438871597899173E-2</v>
      </c>
      <c r="F1418" s="2">
        <f t="shared" si="131"/>
        <v>3.8609610080888764E-3</v>
      </c>
      <c r="G1418" s="2">
        <f t="shared" si="129"/>
        <v>-5.6299832605988046E-2</v>
      </c>
      <c r="H1418" s="2" t="str">
        <f t="shared" si="130"/>
        <v>Hold</v>
      </c>
    </row>
    <row r="1419" spans="1:8" ht="13.5" x14ac:dyDescent="0.25">
      <c r="A1419" s="3">
        <f>TITRES_STAT!B1422</f>
        <v>44078</v>
      </c>
      <c r="B1419" s="6">
        <f>TITRES_STAT!D1422</f>
        <v>6.2445000000000004</v>
      </c>
      <c r="C1419" s="2">
        <f t="shared" si="126"/>
        <v>6.0648103012779515</v>
      </c>
      <c r="D1419" s="2">
        <f t="shared" si="128"/>
        <v>6.108579251194465</v>
      </c>
      <c r="E1419" s="2">
        <f t="shared" si="127"/>
        <v>-4.3768949916513478E-2</v>
      </c>
      <c r="F1419" s="2">
        <f t="shared" si="131"/>
        <v>-5.6650211768315946E-3</v>
      </c>
      <c r="G1419" s="2">
        <f t="shared" si="129"/>
        <v>-3.810392873968188E-2</v>
      </c>
      <c r="H1419" s="2" t="str">
        <f t="shared" si="130"/>
        <v>Hold</v>
      </c>
    </row>
    <row r="1420" spans="1:8" ht="13.5" x14ac:dyDescent="0.25">
      <c r="A1420" s="3">
        <f>TITRES_STAT!B1423</f>
        <v>44081</v>
      </c>
      <c r="B1420" s="6">
        <f>TITRES_STAT!D1423</f>
        <v>6.2445000000000004</v>
      </c>
      <c r="C1420" s="2">
        <f t="shared" si="126"/>
        <v>6.081347178004421</v>
      </c>
      <c r="D1420" s="2">
        <f t="shared" si="128"/>
        <v>6.1186474548096896</v>
      </c>
      <c r="E1420" s="2">
        <f t="shared" si="127"/>
        <v>-3.7300276805268595E-2</v>
      </c>
      <c r="F1420" s="2">
        <f t="shared" si="131"/>
        <v>-1.1992072302518995E-2</v>
      </c>
      <c r="G1420" s="2">
        <f t="shared" si="129"/>
        <v>-2.53082045027496E-2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6">
        <f>TITRES_STAT!D1424</f>
        <v>6.0911</v>
      </c>
      <c r="C1421" s="2">
        <f t="shared" si="126"/>
        <v>6.095339919849895</v>
      </c>
      <c r="D1421" s="2">
        <f t="shared" si="128"/>
        <v>6.1166069026015641</v>
      </c>
      <c r="E1421" s="2">
        <f t="shared" si="127"/>
        <v>-2.1266982751669161E-2</v>
      </c>
      <c r="F1421" s="2">
        <f t="shared" si="131"/>
        <v>-1.3847054392349029E-2</v>
      </c>
      <c r="G1421" s="2">
        <f t="shared" si="129"/>
        <v>-7.4199283593201319E-3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6">
        <f>TITRES_STAT!D1425</f>
        <v>6.3617999999999997</v>
      </c>
      <c r="C1422" s="2">
        <f t="shared" si="126"/>
        <v>6.1016260860268341</v>
      </c>
      <c r="D1422" s="2">
        <f t="shared" si="128"/>
        <v>6.1347693542607074</v>
      </c>
      <c r="E1422" s="2">
        <f t="shared" si="127"/>
        <v>-3.3143268233873258E-2</v>
      </c>
      <c r="F1422" s="2">
        <f t="shared" si="131"/>
        <v>-1.7706297160653875E-2</v>
      </c>
      <c r="G1422" s="2">
        <f t="shared" si="129"/>
        <v>-1.5436971073219383E-2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6">
        <f>TITRES_STAT!D1426</f>
        <v>6.1902999999999997</v>
      </c>
      <c r="C1423" s="2">
        <f t="shared" ref="C1423:C1486" si="132">$C$4*B1413+C1422*(1-$C$4)</f>
        <v>6.127760534330398</v>
      </c>
      <c r="D1423" s="2">
        <f t="shared" si="128"/>
        <v>6.1388827354265807</v>
      </c>
      <c r="E1423" s="2">
        <f t="shared" si="127"/>
        <v>-1.1122201096182671E-2</v>
      </c>
      <c r="F1423" s="2">
        <f t="shared" si="131"/>
        <v>-1.6389477947759634E-2</v>
      </c>
      <c r="G1423" s="2">
        <f t="shared" si="129"/>
        <v>5.267276851576963E-3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6.1452</v>
      </c>
      <c r="C1424" s="2">
        <f t="shared" si="132"/>
        <v>6.1484896828949527</v>
      </c>
      <c r="D1424" s="2">
        <f t="shared" si="128"/>
        <v>6.1393506809505372</v>
      </c>
      <c r="E1424" s="2">
        <f t="shared" si="127"/>
        <v>9.1390019444155257E-3</v>
      </c>
      <c r="F1424" s="2">
        <f t="shared" si="131"/>
        <v>-1.1283781969324603E-2</v>
      </c>
      <c r="G1424" s="2">
        <f t="shared" si="129"/>
        <v>2.0422783913740129E-2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6.1361999999999997</v>
      </c>
      <c r="C1425" s="2">
        <f t="shared" si="132"/>
        <v>6.1660297316803447</v>
      </c>
      <c r="D1425" s="2">
        <f t="shared" si="128"/>
        <v>6.1391172971764227</v>
      </c>
      <c r="E1425" s="2">
        <f t="shared" si="127"/>
        <v>2.6912434503922E-2</v>
      </c>
      <c r="F1425" s="2">
        <f t="shared" si="131"/>
        <v>-3.6445386746752819E-3</v>
      </c>
      <c r="G1425" s="2">
        <f t="shared" si="129"/>
        <v>3.0556973178597284E-2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6.1271000000000004</v>
      </c>
      <c r="C1426" s="2">
        <f t="shared" si="132"/>
        <v>6.1531020806525989</v>
      </c>
      <c r="D1426" s="2">
        <f t="shared" si="128"/>
        <v>6.138227127015206</v>
      </c>
      <c r="E1426" s="2">
        <f t="shared" si="127"/>
        <v>1.4874953637392885E-2</v>
      </c>
      <c r="F1426" s="2">
        <f t="shared" si="131"/>
        <v>5.9359787738351693E-5</v>
      </c>
      <c r="G1426" s="2">
        <f t="shared" si="129"/>
        <v>1.4815593849654533E-2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5.9466999999999999</v>
      </c>
      <c r="C1427" s="2">
        <f t="shared" si="132"/>
        <v>6.1699325297829688</v>
      </c>
      <c r="D1427" s="2">
        <f t="shared" si="128"/>
        <v>6.1240399324214874</v>
      </c>
      <c r="E1427" s="2">
        <f t="shared" si="127"/>
        <v>4.5892597361481435E-2</v>
      </c>
      <c r="F1427" s="2">
        <f t="shared" si="131"/>
        <v>9.2260073024869674E-3</v>
      </c>
      <c r="G1427" s="2">
        <f t="shared" si="129"/>
        <v>3.6666590058994468E-2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6.0278999999999998</v>
      </c>
      <c r="C1428" s="2">
        <f t="shared" si="132"/>
        <v>6.1786198328932818</v>
      </c>
      <c r="D1428" s="2">
        <f t="shared" si="128"/>
        <v>6.1169184559458216</v>
      </c>
      <c r="E1428" s="2">
        <f t="shared" si="127"/>
        <v>6.170137694746014E-2</v>
      </c>
      <c r="F1428" s="2">
        <f t="shared" si="131"/>
        <v>1.9721081231481603E-2</v>
      </c>
      <c r="G1428" s="2">
        <f t="shared" si="129"/>
        <v>4.1980295715978541E-2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6">
        <f>TITRES_STAT!D1432</f>
        <v>6.2084000000000001</v>
      </c>
      <c r="C1429" s="2">
        <f t="shared" si="132"/>
        <v>6.1887552432173925</v>
      </c>
      <c r="D1429" s="2">
        <f t="shared" si="128"/>
        <v>6.1236948666165016</v>
      </c>
      <c r="E1429" s="2">
        <f t="shared" si="127"/>
        <v>6.5060376600890812E-2</v>
      </c>
      <c r="F1429" s="2">
        <f t="shared" si="131"/>
        <v>2.8788940305363445E-2</v>
      </c>
      <c r="G1429" s="2">
        <f t="shared" si="129"/>
        <v>3.6271436295527371E-2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6.2263999999999999</v>
      </c>
      <c r="C1430" s="2">
        <f t="shared" si="132"/>
        <v>6.197331359645486</v>
      </c>
      <c r="D1430" s="2">
        <f t="shared" si="128"/>
        <v>6.1313026542745384</v>
      </c>
      <c r="E1430" s="2">
        <f t="shared" si="127"/>
        <v>6.6028705370947627E-2</v>
      </c>
      <c r="F1430" s="2">
        <f t="shared" si="131"/>
        <v>3.6236893318480283E-2</v>
      </c>
      <c r="G1430" s="2">
        <f t="shared" si="129"/>
        <v>2.9791812052467344E-2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6.2173999999999996</v>
      </c>
      <c r="C1431" s="2">
        <f t="shared" si="132"/>
        <v>6.1809880735461808</v>
      </c>
      <c r="D1431" s="2">
        <f t="shared" si="128"/>
        <v>6.1376802354393876</v>
      </c>
      <c r="E1431" s="2">
        <f t="shared" si="127"/>
        <v>4.3307838106793284E-2</v>
      </c>
      <c r="F1431" s="2">
        <f t="shared" si="131"/>
        <v>3.7651082276142889E-2</v>
      </c>
      <c r="G1431" s="2">
        <f t="shared" si="129"/>
        <v>5.6567558306503951E-3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6">
        <f>TITRES_STAT!D1435</f>
        <v>6.2263999999999999</v>
      </c>
      <c r="C1432" s="2">
        <f t="shared" si="132"/>
        <v>6.2088052930006148</v>
      </c>
      <c r="D1432" s="2">
        <f t="shared" si="128"/>
        <v>6.1442520698512846</v>
      </c>
      <c r="E1432" s="2">
        <f t="shared" si="127"/>
        <v>6.4553223149330208E-2</v>
      </c>
      <c r="F1432" s="2">
        <f t="shared" si="131"/>
        <v>4.3031510450780353E-2</v>
      </c>
      <c r="G1432" s="2">
        <f t="shared" si="129"/>
        <v>2.1521712698549855E-2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6">
        <f>TITRES_STAT!D1436</f>
        <v>6.1993</v>
      </c>
      <c r="C1433" s="2">
        <f t="shared" si="132"/>
        <v>6.2059583248466739</v>
      </c>
      <c r="D1433" s="2">
        <f t="shared" si="128"/>
        <v>6.1483296943067449</v>
      </c>
      <c r="E1433" s="2">
        <f t="shared" si="127"/>
        <v>5.7628630539928949E-2</v>
      </c>
      <c r="F1433" s="2">
        <f t="shared" si="131"/>
        <v>4.595093446861008E-2</v>
      </c>
      <c r="G1433" s="2">
        <f t="shared" si="129"/>
        <v>1.1677696071318869E-2</v>
      </c>
      <c r="H1433" s="2" t="str">
        <f t="shared" si="130"/>
        <v>Sell</v>
      </c>
    </row>
    <row r="1434" spans="1:8" ht="13.5" x14ac:dyDescent="0.25">
      <c r="A1434" s="3">
        <f>TITRES_STAT!B1437</f>
        <v>44099</v>
      </c>
      <c r="B1434" s="6">
        <f>TITRES_STAT!D1437</f>
        <v>6.1813000000000002</v>
      </c>
      <c r="C1434" s="2">
        <f t="shared" si="132"/>
        <v>6.1966108902548775</v>
      </c>
      <c r="D1434" s="2">
        <f t="shared" si="128"/>
        <v>6.1507719391729125</v>
      </c>
      <c r="E1434" s="2">
        <f t="shared" si="127"/>
        <v>4.5838951081965007E-2</v>
      </c>
      <c r="F1434" s="2">
        <f t="shared" si="131"/>
        <v>4.5928537791281067E-2</v>
      </c>
      <c r="G1434" s="2">
        <f t="shared" si="129"/>
        <v>-8.9586709316059887E-5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6.1361999999999997</v>
      </c>
      <c r="C1435" s="2">
        <f t="shared" si="132"/>
        <v>6.1873169071387428</v>
      </c>
      <c r="D1435" s="2">
        <f t="shared" si="128"/>
        <v>6.1496925362712149</v>
      </c>
      <c r="E1435" s="2">
        <f t="shared" si="127"/>
        <v>3.7624370867527901E-2</v>
      </c>
      <c r="F1435" s="2">
        <f t="shared" si="131"/>
        <v>4.4267704406530432E-2</v>
      </c>
      <c r="G1435" s="2">
        <f t="shared" si="129"/>
        <v>-6.6433335390025314E-3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6.1722999999999999</v>
      </c>
      <c r="C1436" s="2">
        <f t="shared" si="132"/>
        <v>6.1780527675789365</v>
      </c>
      <c r="D1436" s="2">
        <f t="shared" si="128"/>
        <v>6.1513671632140881</v>
      </c>
      <c r="E1436" s="2">
        <f t="shared" ref="E1436:E1499" si="133">C1436-D1436</f>
        <v>2.6685604364848459E-2</v>
      </c>
      <c r="F1436" s="2">
        <f t="shared" si="131"/>
        <v>4.0751284398194039E-2</v>
      </c>
      <c r="G1436" s="2">
        <f t="shared" si="129"/>
        <v>-1.406568003334558E-2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6.1542000000000003</v>
      </c>
      <c r="C1437" s="2">
        <f t="shared" si="132"/>
        <v>6.1424600341052535</v>
      </c>
      <c r="D1437" s="2">
        <f t="shared" ref="D1437:D1500" si="134">$D$4*B1437+(1-$D$4)*D1436</f>
        <v>6.1515770029760066</v>
      </c>
      <c r="E1437" s="2">
        <f t="shared" si="133"/>
        <v>-9.1169688707530838E-3</v>
      </c>
      <c r="F1437" s="2">
        <f t="shared" si="131"/>
        <v>3.0777633744404613E-2</v>
      </c>
      <c r="G1437" s="2">
        <f t="shared" si="129"/>
        <v>-3.9894602615157697E-2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6.1090999999999998</v>
      </c>
      <c r="C1438" s="2">
        <f t="shared" si="132"/>
        <v>6.1248354134736758</v>
      </c>
      <c r="D1438" s="2">
        <f t="shared" si="134"/>
        <v>6.1484305583111167</v>
      </c>
      <c r="E1438" s="2">
        <f t="shared" si="133"/>
        <v>-2.3595144837440962E-2</v>
      </c>
      <c r="F1438" s="2">
        <f t="shared" si="131"/>
        <v>1.9903078028035499E-2</v>
      </c>
      <c r="G1438" s="2">
        <f t="shared" si="129"/>
        <v>-4.3498222865476457E-2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6.0458999999999996</v>
      </c>
      <c r="C1439" s="2">
        <f t="shared" si="132"/>
        <v>6.1376915037084947</v>
      </c>
      <c r="D1439" s="2">
        <f t="shared" si="134"/>
        <v>6.1408357021399231</v>
      </c>
      <c r="E1439" s="2">
        <f t="shared" si="133"/>
        <v>-3.1441984314284355E-3</v>
      </c>
      <c r="F1439" s="2">
        <f t="shared" si="131"/>
        <v>1.5293622736142713E-2</v>
      </c>
      <c r="G1439" s="2">
        <f t="shared" si="129"/>
        <v>-1.8437821167571148E-2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6.1542000000000003</v>
      </c>
      <c r="C1440" s="2">
        <f t="shared" si="132"/>
        <v>6.1513389646764187</v>
      </c>
      <c r="D1440" s="2">
        <f t="shared" si="134"/>
        <v>6.1418256501295581</v>
      </c>
      <c r="E1440" s="2">
        <f t="shared" si="133"/>
        <v>9.5133145468606628E-3</v>
      </c>
      <c r="F1440" s="2">
        <f t="shared" si="131"/>
        <v>1.4137561098286303E-2</v>
      </c>
      <c r="G1440" s="2">
        <f t="shared" si="129"/>
        <v>-4.6242465514256398E-3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6.1542000000000003</v>
      </c>
      <c r="C1441" s="2">
        <f t="shared" si="132"/>
        <v>6.1615022008800464</v>
      </c>
      <c r="D1441" s="2">
        <f t="shared" si="134"/>
        <v>6.1427422686384805</v>
      </c>
      <c r="E1441" s="2">
        <f t="shared" si="133"/>
        <v>1.8759932241565913E-2</v>
      </c>
      <c r="F1441" s="2">
        <f t="shared" si="131"/>
        <v>1.5062035326942225E-2</v>
      </c>
      <c r="G1441" s="2">
        <f t="shared" si="129"/>
        <v>3.6978969146236884E-3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6">
        <f>TITRES_STAT!D1445</f>
        <v>6.1361999999999997</v>
      </c>
      <c r="C1442" s="2">
        <f t="shared" si="132"/>
        <v>6.1714864776677318</v>
      </c>
      <c r="D1442" s="2">
        <f t="shared" si="134"/>
        <v>6.1422576561467412</v>
      </c>
      <c r="E1442" s="2">
        <f t="shared" si="133"/>
        <v>2.92288215209906E-2</v>
      </c>
      <c r="F1442" s="2">
        <f t="shared" si="131"/>
        <v>1.78953925657519E-2</v>
      </c>
      <c r="G1442" s="2">
        <f t="shared" si="129"/>
        <v>1.13334289552387E-2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6">
        <f>TITRES_STAT!D1446</f>
        <v>6.1271000000000004</v>
      </c>
      <c r="C1443" s="2">
        <f t="shared" si="132"/>
        <v>6.1757654811034648</v>
      </c>
      <c r="D1443" s="2">
        <f t="shared" si="134"/>
        <v>6.1411348668025383</v>
      </c>
      <c r="E1443" s="2">
        <f t="shared" si="133"/>
        <v>3.463061430092651E-2</v>
      </c>
      <c r="F1443" s="2">
        <f t="shared" si="131"/>
        <v>2.1242436912786822E-2</v>
      </c>
      <c r="G1443" s="2">
        <f t="shared" si="129"/>
        <v>1.3388177388139688E-2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6">
        <f>TITRES_STAT!D1447</f>
        <v>6.0911</v>
      </c>
      <c r="C1444" s="2">
        <f t="shared" si="132"/>
        <v>6.1766169455490854</v>
      </c>
      <c r="D1444" s="2">
        <f t="shared" si="134"/>
        <v>6.1374285803727204</v>
      </c>
      <c r="E1444" s="2">
        <f t="shared" si="133"/>
        <v>3.9188365176364925E-2</v>
      </c>
      <c r="F1444" s="2">
        <f t="shared" si="131"/>
        <v>2.4831622565502445E-2</v>
      </c>
      <c r="G1444" s="2">
        <f t="shared" ref="G1444:G1507" si="135">E1444-F1444</f>
        <v>1.4356742610862481E-2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6">
        <f>TITRES_STAT!D1448</f>
        <v>6.0911</v>
      </c>
      <c r="C1445" s="2">
        <f t="shared" si="132"/>
        <v>6.1703989539261492</v>
      </c>
      <c r="D1445" s="2">
        <f t="shared" si="134"/>
        <v>6.1339968336784452</v>
      </c>
      <c r="E1445" s="2">
        <f t="shared" si="133"/>
        <v>3.6402120247704062E-2</v>
      </c>
      <c r="F1445" s="2">
        <f t="shared" ref="F1445:F1508" si="137">(E1445*(2/(10)))+((1-(2/10))*F1444)</f>
        <v>2.7145722101942771E-2</v>
      </c>
      <c r="G1445" s="2">
        <f t="shared" si="135"/>
        <v>9.2563981457612909E-3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6.0911</v>
      </c>
      <c r="C1446" s="2">
        <f t="shared" si="132"/>
        <v>6.1706914225528955</v>
      </c>
      <c r="D1446" s="2">
        <f t="shared" si="134"/>
        <v>6.1308192904430046</v>
      </c>
      <c r="E1446" s="2">
        <f t="shared" si="133"/>
        <v>3.9872132109890934E-2</v>
      </c>
      <c r="F1446" s="2">
        <f t="shared" si="137"/>
        <v>2.9691004103532405E-2</v>
      </c>
      <c r="G1446" s="2">
        <f t="shared" si="135"/>
        <v>1.0181128006358529E-2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6.0730000000000004</v>
      </c>
      <c r="C1447" s="2">
        <f t="shared" si="132"/>
        <v>6.16815428062168</v>
      </c>
      <c r="D1447" s="2">
        <f t="shared" si="134"/>
        <v>6.1265363800398189</v>
      </c>
      <c r="E1447" s="2">
        <f t="shared" si="133"/>
        <v>4.16179005818611E-2</v>
      </c>
      <c r="F1447" s="2">
        <f t="shared" si="137"/>
        <v>3.2076383399198147E-2</v>
      </c>
      <c r="G1447" s="2">
        <f t="shared" si="135"/>
        <v>9.5415171826629536E-3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6.0730000000000004</v>
      </c>
      <c r="C1448" s="2">
        <f t="shared" si="132"/>
        <v>6.1590690066798839</v>
      </c>
      <c r="D1448" s="2">
        <f t="shared" si="134"/>
        <v>6.1225707222590922</v>
      </c>
      <c r="E1448" s="2">
        <f t="shared" si="133"/>
        <v>3.6498284420791727E-2</v>
      </c>
      <c r="F1448" s="2">
        <f t="shared" si="137"/>
        <v>3.2960763603516866E-2</v>
      </c>
      <c r="G1448" s="2">
        <f t="shared" si="135"/>
        <v>3.5375208172748612E-3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6">
        <f>TITRES_STAT!D1452</f>
        <v>6.1361999999999997</v>
      </c>
      <c r="C1449" s="2">
        <f t="shared" si="132"/>
        <v>6.1416583902675939</v>
      </c>
      <c r="D1449" s="2">
        <f t="shared" si="134"/>
        <v>6.1235802983880481</v>
      </c>
      <c r="E1449" s="2">
        <f t="shared" si="133"/>
        <v>1.8078091879545788E-2</v>
      </c>
      <c r="F1449" s="2">
        <f t="shared" si="137"/>
        <v>2.9984229258722652E-2</v>
      </c>
      <c r="G1449" s="2">
        <f t="shared" si="135"/>
        <v>-1.1906137379176864E-2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6.2263999999999999</v>
      </c>
      <c r="C1450" s="2">
        <f t="shared" si="132"/>
        <v>6.1435878686879644</v>
      </c>
      <c r="D1450" s="2">
        <f t="shared" si="134"/>
        <v>6.1311965725815263</v>
      </c>
      <c r="E1450" s="2">
        <f t="shared" si="133"/>
        <v>1.2391296106438077E-2</v>
      </c>
      <c r="F1450" s="2">
        <f t="shared" si="137"/>
        <v>2.6465642628265739E-2</v>
      </c>
      <c r="G1450" s="2">
        <f t="shared" si="135"/>
        <v>-1.4074346521827662E-2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6.4069000000000003</v>
      </c>
      <c r="C1451" s="2">
        <f t="shared" si="132"/>
        <v>6.1452205042744321</v>
      </c>
      <c r="D1451" s="2">
        <f t="shared" si="134"/>
        <v>6.151619048686598</v>
      </c>
      <c r="E1451" s="2">
        <f t="shared" si="133"/>
        <v>-6.3985444121659185E-3</v>
      </c>
      <c r="F1451" s="2">
        <f t="shared" si="137"/>
        <v>1.9892805220179409E-2</v>
      </c>
      <c r="G1451" s="2">
        <f t="shared" si="135"/>
        <v>-2.6291349632345327E-2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6.3978999999999999</v>
      </c>
      <c r="C1452" s="2">
        <f t="shared" si="132"/>
        <v>6.1438327343860584</v>
      </c>
      <c r="D1452" s="2">
        <f t="shared" si="134"/>
        <v>6.1698620821172199</v>
      </c>
      <c r="E1452" s="2">
        <f t="shared" si="133"/>
        <v>-2.6029347731161501E-2</v>
      </c>
      <c r="F1452" s="2">
        <f t="shared" si="137"/>
        <v>1.0708374629911227E-2</v>
      </c>
      <c r="G1452" s="2">
        <f t="shared" si="135"/>
        <v>-3.6737722361072728E-2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6.4970999999999997</v>
      </c>
      <c r="C1453" s="2">
        <f t="shared" si="132"/>
        <v>6.1412584675574342</v>
      </c>
      <c r="D1453" s="2">
        <f t="shared" si="134"/>
        <v>6.1941019278863143</v>
      </c>
      <c r="E1453" s="2">
        <f t="shared" si="133"/>
        <v>-5.2843460328880099E-2</v>
      </c>
      <c r="F1453" s="2">
        <f t="shared" si="137"/>
        <v>-2.0019923618470395E-3</v>
      </c>
      <c r="G1453" s="2">
        <f t="shared" si="135"/>
        <v>-5.0841467967033059E-2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6.4970999999999997</v>
      </c>
      <c r="C1454" s="2">
        <f t="shared" si="132"/>
        <v>6.1335417802409058</v>
      </c>
      <c r="D1454" s="2">
        <f t="shared" si="134"/>
        <v>6.216546229524365</v>
      </c>
      <c r="E1454" s="2">
        <f t="shared" si="133"/>
        <v>-8.3004449283459181E-2</v>
      </c>
      <c r="F1454" s="2">
        <f t="shared" si="137"/>
        <v>-1.8202483746169468E-2</v>
      </c>
      <c r="G1454" s="2">
        <f t="shared" si="135"/>
        <v>-6.4801965537289716E-2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6.3166000000000002</v>
      </c>
      <c r="C1455" s="2">
        <f t="shared" si="132"/>
        <v>6.1270122755884593</v>
      </c>
      <c r="D1455" s="2">
        <f t="shared" si="134"/>
        <v>6.2239576199299682</v>
      </c>
      <c r="E1455" s="2">
        <f t="shared" si="133"/>
        <v>-9.6945344341508921E-2</v>
      </c>
      <c r="F1455" s="2">
        <f t="shared" si="137"/>
        <v>-3.3951055865237362E-2</v>
      </c>
      <c r="G1455" s="2">
        <f t="shared" si="135"/>
        <v>-6.2994288476271559E-2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6.4340000000000002</v>
      </c>
      <c r="C1456" s="2">
        <f t="shared" si="132"/>
        <v>6.121487310113312</v>
      </c>
      <c r="D1456" s="2">
        <f t="shared" si="134"/>
        <v>6.239516314749971</v>
      </c>
      <c r="E1456" s="2">
        <f t="shared" si="133"/>
        <v>-0.118029004636659</v>
      </c>
      <c r="F1456" s="2">
        <f t="shared" si="137"/>
        <v>-5.0766645619521697E-2</v>
      </c>
      <c r="G1456" s="2">
        <f t="shared" si="135"/>
        <v>-6.7262359017137299E-2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6.2445000000000004</v>
      </c>
      <c r="C1457" s="2">
        <f t="shared" si="132"/>
        <v>6.1140277239420335</v>
      </c>
      <c r="D1457" s="2">
        <f t="shared" si="134"/>
        <v>6.2398854766203433</v>
      </c>
      <c r="E1457" s="2">
        <f t="shared" si="133"/>
        <v>-0.12585775267830979</v>
      </c>
      <c r="F1457" s="2">
        <f t="shared" si="137"/>
        <v>-6.5784867031279323E-2</v>
      </c>
      <c r="G1457" s="2">
        <f t="shared" si="135"/>
        <v>-6.0072885647030463E-2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6.2445000000000004</v>
      </c>
      <c r="C1458" s="2">
        <f t="shared" si="132"/>
        <v>6.1077157664124897</v>
      </c>
      <c r="D1458" s="2">
        <f t="shared" si="134"/>
        <v>6.240227293166984</v>
      </c>
      <c r="E1458" s="2">
        <f t="shared" si="133"/>
        <v>-0.13251152675449429</v>
      </c>
      <c r="F1458" s="2">
        <f t="shared" si="137"/>
        <v>-7.9130198975922314E-2</v>
      </c>
      <c r="G1458" s="2">
        <f t="shared" si="135"/>
        <v>-5.3381327778571977E-2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6.4249000000000001</v>
      </c>
      <c r="C1459" s="2">
        <f t="shared" si="132"/>
        <v>6.1120979561951838</v>
      </c>
      <c r="D1459" s="2">
        <f t="shared" si="134"/>
        <v>6.2539067529323926</v>
      </c>
      <c r="E1459" s="2">
        <f t="shared" si="133"/>
        <v>-0.14180879673720881</v>
      </c>
      <c r="F1459" s="2">
        <f t="shared" si="137"/>
        <v>-9.1665918528179624E-2</v>
      </c>
      <c r="G1459" s="2">
        <f t="shared" si="135"/>
        <v>-5.0142878209029185E-2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6.4158999999999997</v>
      </c>
      <c r="C1460" s="2">
        <f t="shared" si="132"/>
        <v>6.1296828860113095</v>
      </c>
      <c r="D1460" s="2">
        <f t="shared" si="134"/>
        <v>6.2659062527151779</v>
      </c>
      <c r="E1460" s="2">
        <f t="shared" si="133"/>
        <v>-0.13622336670386836</v>
      </c>
      <c r="F1460" s="2">
        <f t="shared" si="137"/>
        <v>-0.10057740816331737</v>
      </c>
      <c r="G1460" s="2">
        <f t="shared" si="135"/>
        <v>-3.5645958540550998E-2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6.1361999999999997</v>
      </c>
      <c r="C1461" s="2">
        <f t="shared" si="132"/>
        <v>6.1723316727788005</v>
      </c>
      <c r="D1461" s="2">
        <f t="shared" si="134"/>
        <v>6.2562983821436831</v>
      </c>
      <c r="E1461" s="2">
        <f t="shared" si="133"/>
        <v>-8.3966709364882597E-2</v>
      </c>
      <c r="F1461" s="2">
        <f t="shared" si="137"/>
        <v>-9.7255268403630413E-2</v>
      </c>
      <c r="G1461" s="2">
        <f t="shared" si="135"/>
        <v>1.3288559038747816E-2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6.4069000000000003</v>
      </c>
      <c r="C1462" s="2">
        <f t="shared" si="132"/>
        <v>6.2070344923512932</v>
      </c>
      <c r="D1462" s="2">
        <f t="shared" si="134"/>
        <v>6.2674540575404469</v>
      </c>
      <c r="E1462" s="2">
        <f t="shared" si="133"/>
        <v>-6.0419565189153701E-2</v>
      </c>
      <c r="F1462" s="2">
        <f t="shared" si="137"/>
        <v>-8.988812776073507E-2</v>
      </c>
      <c r="G1462" s="2">
        <f t="shared" si="135"/>
        <v>2.9468562571581369E-2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6.2445000000000004</v>
      </c>
      <c r="C1463" s="2">
        <f t="shared" si="132"/>
        <v>6.2516599550664793</v>
      </c>
      <c r="D1463" s="2">
        <f t="shared" si="134"/>
        <v>6.2657537569818951</v>
      </c>
      <c r="E1463" s="2">
        <f t="shared" si="133"/>
        <v>-1.409380191541576E-2</v>
      </c>
      <c r="F1463" s="2">
        <f t="shared" si="137"/>
        <v>-7.4729262591671217E-2</v>
      </c>
      <c r="G1463" s="2">
        <f t="shared" si="135"/>
        <v>6.0635460676255457E-2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6.3617999999999997</v>
      </c>
      <c r="C1464" s="2">
        <f t="shared" si="132"/>
        <v>6.2894199619793287</v>
      </c>
      <c r="D1464" s="2">
        <f t="shared" si="134"/>
        <v>6.2728682935017543</v>
      </c>
      <c r="E1464" s="2">
        <f t="shared" si="133"/>
        <v>1.6551668477574388E-2</v>
      </c>
      <c r="F1464" s="2">
        <f t="shared" si="137"/>
        <v>-5.6473076377822097E-2</v>
      </c>
      <c r="G1464" s="2">
        <f t="shared" si="135"/>
        <v>7.3024744855396478E-2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6.3617999999999997</v>
      </c>
      <c r="C1465" s="2">
        <f t="shared" si="132"/>
        <v>6.2936015062902015</v>
      </c>
      <c r="D1465" s="2">
        <f t="shared" si="134"/>
        <v>6.2794558273164389</v>
      </c>
      <c r="E1465" s="2">
        <f t="shared" si="133"/>
        <v>1.4145678973762621E-2</v>
      </c>
      <c r="F1465" s="2">
        <f t="shared" si="137"/>
        <v>-4.2349325307505153E-2</v>
      </c>
      <c r="G1465" s="2">
        <f t="shared" si="135"/>
        <v>5.6495004281267774E-2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6.3346999999999998</v>
      </c>
      <c r="C1466" s="2">
        <f t="shared" si="132"/>
        <v>6.3152012745532469</v>
      </c>
      <c r="D1466" s="2">
        <f t="shared" si="134"/>
        <v>6.2835479882559619</v>
      </c>
      <c r="E1466" s="2">
        <f t="shared" si="133"/>
        <v>3.1653286297284922E-2</v>
      </c>
      <c r="F1466" s="2">
        <f t="shared" si="137"/>
        <v>-2.7548802986547143E-2</v>
      </c>
      <c r="G1466" s="2">
        <f t="shared" si="135"/>
        <v>5.9202089283832068E-2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6">
        <f>TITRES_STAT!D1470</f>
        <v>6.3346999999999998</v>
      </c>
      <c r="C1467" s="2">
        <f t="shared" si="132"/>
        <v>6.3043241553912095</v>
      </c>
      <c r="D1467" s="2">
        <f t="shared" si="134"/>
        <v>6.2873370261629278</v>
      </c>
      <c r="E1467" s="2">
        <f t="shared" si="133"/>
        <v>1.6987129228281717E-2</v>
      </c>
      <c r="F1467" s="2">
        <f t="shared" si="137"/>
        <v>-1.8641616543581374E-2</v>
      </c>
      <c r="G1467" s="2">
        <f t="shared" si="135"/>
        <v>3.5628745771863091E-2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6.3346999999999998</v>
      </c>
      <c r="C1468" s="2">
        <f t="shared" si="132"/>
        <v>6.2951204391771771</v>
      </c>
      <c r="D1468" s="2">
        <f t="shared" si="134"/>
        <v>6.290845394595304</v>
      </c>
      <c r="E1468" s="2">
        <f t="shared" si="133"/>
        <v>4.2750445818731109E-3</v>
      </c>
      <c r="F1468" s="2">
        <f t="shared" si="137"/>
        <v>-1.4058284318490478E-2</v>
      </c>
      <c r="G1468" s="2">
        <f t="shared" si="135"/>
        <v>1.8333328900363589E-2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6.3257000000000003</v>
      </c>
      <c r="C1469" s="2">
        <f t="shared" si="132"/>
        <v>6.3150865254576116</v>
      </c>
      <c r="D1469" s="2">
        <f t="shared" si="134"/>
        <v>6.2934272172178742</v>
      </c>
      <c r="E1469" s="2">
        <f t="shared" si="133"/>
        <v>2.1659308239737385E-2</v>
      </c>
      <c r="F1469" s="2">
        <f t="shared" si="137"/>
        <v>-6.9147658068449058E-3</v>
      </c>
      <c r="G1469" s="2">
        <f t="shared" si="135"/>
        <v>2.8574074046582291E-2</v>
      </c>
      <c r="H1469" s="2" t="str">
        <f t="shared" si="136"/>
        <v>Sell</v>
      </c>
    </row>
    <row r="1470" spans="1:8" ht="13.5" x14ac:dyDescent="0.25">
      <c r="A1470" s="3">
        <f>TITRES_STAT!B1473</f>
        <v>44153</v>
      </c>
      <c r="B1470" s="6">
        <f>TITRES_STAT!D1473</f>
        <v>6.3257000000000003</v>
      </c>
      <c r="C1470" s="2">
        <f t="shared" si="132"/>
        <v>6.3305962907718252</v>
      </c>
      <c r="D1470" s="2">
        <f t="shared" si="134"/>
        <v>6.2958177937202544</v>
      </c>
      <c r="E1470" s="2">
        <f t="shared" si="133"/>
        <v>3.4778497051570767E-2</v>
      </c>
      <c r="F1470" s="2">
        <f t="shared" si="137"/>
        <v>1.4238867648382284E-3</v>
      </c>
      <c r="G1470" s="2">
        <f t="shared" si="135"/>
        <v>3.335461028673254E-2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6">
        <f>TITRES_STAT!D1474</f>
        <v>6.4790999999999999</v>
      </c>
      <c r="C1471" s="2">
        <f t="shared" si="132"/>
        <v>6.3006891691146212</v>
      </c>
      <c r="D1471" s="2">
        <f t="shared" si="134"/>
        <v>6.3093942534446796</v>
      </c>
      <c r="E1471" s="2">
        <f t="shared" si="133"/>
        <v>-8.7050843300584546E-3</v>
      </c>
      <c r="F1471" s="2">
        <f t="shared" si="137"/>
        <v>-6.0190745414110823E-4</v>
      </c>
      <c r="G1471" s="2">
        <f t="shared" si="135"/>
        <v>-8.1031768759173457E-3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6">
        <f>TITRES_STAT!D1475</f>
        <v>6.3166000000000002</v>
      </c>
      <c r="C1472" s="2">
        <f t="shared" si="132"/>
        <v>6.317029296943141</v>
      </c>
      <c r="D1472" s="2">
        <f t="shared" si="134"/>
        <v>6.3099280124487773</v>
      </c>
      <c r="E1472" s="2">
        <f t="shared" si="133"/>
        <v>7.1012844943636466E-3</v>
      </c>
      <c r="F1472" s="2">
        <f t="shared" si="137"/>
        <v>9.3873093555984285E-4</v>
      </c>
      <c r="G1472" s="2">
        <f t="shared" si="135"/>
        <v>6.1625535588038039E-3</v>
      </c>
      <c r="H1472" s="2" t="str">
        <f t="shared" si="136"/>
        <v>Sell</v>
      </c>
    </row>
    <row r="1473" spans="1:8" ht="13.5" x14ac:dyDescent="0.25">
      <c r="A1473" s="3">
        <f>TITRES_STAT!B1476</f>
        <v>44158</v>
      </c>
      <c r="B1473" s="6">
        <f>TITRES_STAT!D1476</f>
        <v>6.4610000000000003</v>
      </c>
      <c r="C1473" s="2">
        <f t="shared" si="132"/>
        <v>6.3058709435672737</v>
      </c>
      <c r="D1473" s="2">
        <f t="shared" si="134"/>
        <v>6.3211185300451644</v>
      </c>
      <c r="E1473" s="2">
        <f t="shared" si="133"/>
        <v>-1.5247586477890707E-2</v>
      </c>
      <c r="F1473" s="2">
        <f t="shared" si="137"/>
        <v>-2.2985325471302671E-3</v>
      </c>
      <c r="G1473" s="2">
        <f t="shared" si="135"/>
        <v>-1.294905393076044E-2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6.4701000000000004</v>
      </c>
      <c r="C1474" s="2">
        <f t="shared" si="132"/>
        <v>6.3144754137876928</v>
      </c>
      <c r="D1474" s="2">
        <f t="shared" si="134"/>
        <v>6.3321541944862636</v>
      </c>
      <c r="E1474" s="2">
        <f t="shared" si="133"/>
        <v>-1.7678780698570762E-2</v>
      </c>
      <c r="F1474" s="2">
        <f t="shared" si="137"/>
        <v>-5.3745821774183666E-3</v>
      </c>
      <c r="G1474" s="2">
        <f t="shared" si="135"/>
        <v>-1.2304198521152394E-2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6.4970999999999997</v>
      </c>
      <c r="C1475" s="2">
        <f t="shared" si="132"/>
        <v>6.3217561193588168</v>
      </c>
      <c r="D1475" s="2">
        <f t="shared" si="134"/>
        <v>6.3443724023020955</v>
      </c>
      <c r="E1475" s="2">
        <f t="shared" si="133"/>
        <v>-2.2616282943278776E-2</v>
      </c>
      <c r="F1475" s="2">
        <f t="shared" si="137"/>
        <v>-8.8229223305904478E-3</v>
      </c>
      <c r="G1475" s="2">
        <f t="shared" si="135"/>
        <v>-1.3793360612688328E-2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6.3166000000000002</v>
      </c>
      <c r="C1476" s="2">
        <f t="shared" si="132"/>
        <v>6.3237474856113067</v>
      </c>
      <c r="D1476" s="2">
        <f t="shared" si="134"/>
        <v>6.3423151873167551</v>
      </c>
      <c r="E1476" s="2">
        <f t="shared" si="133"/>
        <v>-1.8567701705448414E-2</v>
      </c>
      <c r="F1476" s="2">
        <f t="shared" si="137"/>
        <v>-1.0771878205562042E-2</v>
      </c>
      <c r="G1476" s="2">
        <f t="shared" si="135"/>
        <v>-7.7958234998863722E-3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6.4701000000000004</v>
      </c>
      <c r="C1477" s="2">
        <f t="shared" si="132"/>
        <v>6.3254324878249522</v>
      </c>
      <c r="D1477" s="2">
        <f t="shared" si="134"/>
        <v>6.3517807289969959</v>
      </c>
      <c r="E1477" s="2">
        <f t="shared" si="133"/>
        <v>-2.6348241172043707E-2</v>
      </c>
      <c r="F1477" s="2">
        <f t="shared" si="137"/>
        <v>-1.3887150798858376E-2</v>
      </c>
      <c r="G1477" s="2">
        <f t="shared" si="135"/>
        <v>-1.2461090373185331E-2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6.4970999999999997</v>
      </c>
      <c r="C1478" s="2">
        <f t="shared" si="132"/>
        <v>6.326858258928806</v>
      </c>
      <c r="D1478" s="2">
        <f t="shared" si="134"/>
        <v>6.3625451194416627</v>
      </c>
      <c r="E1478" s="2">
        <f t="shared" si="133"/>
        <v>-3.5686860512856633E-2</v>
      </c>
      <c r="F1478" s="2">
        <f t="shared" si="137"/>
        <v>-1.824709274165803E-2</v>
      </c>
      <c r="G1478" s="2">
        <f t="shared" si="135"/>
        <v>-1.7439767771198603E-2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6">
        <f>TITRES_STAT!D1482</f>
        <v>6.4790999999999999</v>
      </c>
      <c r="C1479" s="2">
        <f t="shared" si="132"/>
        <v>6.3266800652474515</v>
      </c>
      <c r="D1479" s="2">
        <f t="shared" si="134"/>
        <v>6.3711788142978358</v>
      </c>
      <c r="E1479" s="2">
        <f t="shared" si="133"/>
        <v>-4.4498749050384312E-2</v>
      </c>
      <c r="F1479" s="2">
        <f t="shared" si="137"/>
        <v>-2.3497424003403287E-2</v>
      </c>
      <c r="G1479" s="2">
        <f t="shared" si="135"/>
        <v>-2.1001325046981024E-2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6">
        <f>TITRES_STAT!D1483</f>
        <v>6.6596000000000002</v>
      </c>
      <c r="C1480" s="2">
        <f t="shared" si="132"/>
        <v>6.3265292859786122</v>
      </c>
      <c r="D1480" s="2">
        <f t="shared" si="134"/>
        <v>6.3925433465720696</v>
      </c>
      <c r="E1480" s="2">
        <f t="shared" si="133"/>
        <v>-6.601406059345738E-2</v>
      </c>
      <c r="F1480" s="2">
        <f t="shared" si="137"/>
        <v>-3.2000751321414105E-2</v>
      </c>
      <c r="G1480" s="2">
        <f t="shared" si="135"/>
        <v>-3.4013309272043275E-2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6">
        <f>TITRES_STAT!D1484</f>
        <v>6.7587999999999999</v>
      </c>
      <c r="C1481" s="2">
        <f t="shared" si="132"/>
        <v>6.3500017035203635</v>
      </c>
      <c r="D1481" s="2">
        <f t="shared" si="134"/>
        <v>6.4196734690482122</v>
      </c>
      <c r="E1481" s="2">
        <f t="shared" si="133"/>
        <v>-6.9671765527848706E-2</v>
      </c>
      <c r="F1481" s="2">
        <f t="shared" si="137"/>
        <v>-3.953495416270103E-2</v>
      </c>
      <c r="G1481" s="2">
        <f t="shared" si="135"/>
        <v>-3.0136811365147675E-2</v>
      </c>
      <c r="H1481" s="2" t="str">
        <f t="shared" si="136"/>
        <v>Hold</v>
      </c>
    </row>
    <row r="1482" spans="1:8" ht="13.5" x14ac:dyDescent="0.25">
      <c r="A1482" s="3">
        <f>TITRES_STAT!B1485</f>
        <v>44169</v>
      </c>
      <c r="B1482" s="6">
        <f>TITRES_STAT!D1485</f>
        <v>6.7587999999999999</v>
      </c>
      <c r="C1482" s="2">
        <f t="shared" si="132"/>
        <v>6.3448629799018459</v>
      </c>
      <c r="D1482" s="2">
        <f t="shared" si="134"/>
        <v>6.444793952822419</v>
      </c>
      <c r="E1482" s="2">
        <f t="shared" si="133"/>
        <v>-9.9930972920573069E-2</v>
      </c>
      <c r="F1482" s="2">
        <f t="shared" si="137"/>
        <v>-5.1614157914275441E-2</v>
      </c>
      <c r="G1482" s="2">
        <f t="shared" si="135"/>
        <v>-4.8316815006297628E-2</v>
      </c>
      <c r="H1482" s="2" t="str">
        <f t="shared" si="136"/>
        <v>Hold</v>
      </c>
    </row>
    <row r="1483" spans="1:8" ht="13.5" x14ac:dyDescent="0.25">
      <c r="A1483" s="3">
        <f>TITRES_STAT!B1486</f>
        <v>44172</v>
      </c>
      <c r="B1483" s="6">
        <f>TITRES_STAT!D1486</f>
        <v>6.5602999999999998</v>
      </c>
      <c r="C1483" s="2">
        <f t="shared" si="132"/>
        <v>6.3627302137630997</v>
      </c>
      <c r="D1483" s="2">
        <f t="shared" si="134"/>
        <v>6.4533499563170551</v>
      </c>
      <c r="E1483" s="2">
        <f t="shared" si="133"/>
        <v>-9.061974255395544E-2</v>
      </c>
      <c r="F1483" s="2">
        <f t="shared" si="137"/>
        <v>-5.9415274842211444E-2</v>
      </c>
      <c r="G1483" s="2">
        <f t="shared" si="135"/>
        <v>-3.1204467711743997E-2</v>
      </c>
      <c r="H1483" s="2" t="str">
        <f t="shared" si="136"/>
        <v>Hold</v>
      </c>
    </row>
    <row r="1484" spans="1:8" ht="13.5" x14ac:dyDescent="0.25">
      <c r="A1484" s="3">
        <f>TITRES_STAT!B1487</f>
        <v>44173</v>
      </c>
      <c r="B1484" s="6">
        <f>TITRES_STAT!D1487</f>
        <v>6.4970999999999997</v>
      </c>
      <c r="C1484" s="2">
        <f t="shared" si="132"/>
        <v>6.3792486424149306</v>
      </c>
      <c r="D1484" s="2">
        <f t="shared" si="134"/>
        <v>6.4565907002935692</v>
      </c>
      <c r="E1484" s="2">
        <f t="shared" si="133"/>
        <v>-7.734205787863857E-2</v>
      </c>
      <c r="F1484" s="2">
        <f t="shared" si="137"/>
        <v>-6.3000631449496872E-2</v>
      </c>
      <c r="G1484" s="2">
        <f t="shared" si="135"/>
        <v>-1.4341426429141699E-2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6">
        <f>TITRES_STAT!D1488</f>
        <v>6.4790999999999999</v>
      </c>
      <c r="C1485" s="2">
        <f t="shared" si="132"/>
        <v>6.3973796205049416</v>
      </c>
      <c r="D1485" s="2">
        <f t="shared" si="134"/>
        <v>6.458258055827379</v>
      </c>
      <c r="E1485" s="2">
        <f t="shared" si="133"/>
        <v>-6.0878435322437419E-2</v>
      </c>
      <c r="F1485" s="2">
        <f t="shared" si="137"/>
        <v>-6.2576192224084989E-2</v>
      </c>
      <c r="G1485" s="2">
        <f t="shared" si="135"/>
        <v>1.6977569016475708E-3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6.5422000000000002</v>
      </c>
      <c r="C1486" s="2">
        <f t="shared" si="132"/>
        <v>6.3849519865811049</v>
      </c>
      <c r="D1486" s="2">
        <f t="shared" si="134"/>
        <v>6.4644759776179441</v>
      </c>
      <c r="E1486" s="2">
        <f t="shared" si="133"/>
        <v>-7.952399103683927E-2</v>
      </c>
      <c r="F1486" s="2">
        <f t="shared" si="137"/>
        <v>-6.5965751986635845E-2</v>
      </c>
      <c r="G1486" s="2">
        <f t="shared" si="135"/>
        <v>-1.3558239050203424E-2</v>
      </c>
      <c r="H1486" s="2" t="str">
        <f t="shared" si="136"/>
        <v>Hold</v>
      </c>
    </row>
    <row r="1487" spans="1:8" ht="13.5" x14ac:dyDescent="0.25">
      <c r="A1487" s="3">
        <f>TITRES_STAT!B1490</f>
        <v>44176</v>
      </c>
      <c r="B1487" s="6">
        <f>TITRES_STAT!D1490</f>
        <v>6.5873999999999997</v>
      </c>
      <c r="C1487" s="2">
        <f t="shared" ref="C1487:C1550" si="138">$C$4*B1477+C1486*(1-$C$4)</f>
        <v>6.3980516809532428</v>
      </c>
      <c r="D1487" s="2">
        <f t="shared" si="134"/>
        <v>6.4735814607573561</v>
      </c>
      <c r="E1487" s="2">
        <f t="shared" si="133"/>
        <v>-7.552977980411324E-2</v>
      </c>
      <c r="F1487" s="2">
        <f t="shared" si="137"/>
        <v>-6.7878557550131335E-2</v>
      </c>
      <c r="G1487" s="2">
        <f t="shared" si="135"/>
        <v>-7.6512222539819041E-3</v>
      </c>
      <c r="H1487" s="2" t="str">
        <f t="shared" si="136"/>
        <v>Hold</v>
      </c>
    </row>
    <row r="1488" spans="1:8" ht="13.5" x14ac:dyDescent="0.25">
      <c r="A1488" s="3">
        <f>TITRES_STAT!B1491</f>
        <v>44179</v>
      </c>
      <c r="B1488" s="6">
        <f>TITRES_STAT!D1491</f>
        <v>6.3978999999999999</v>
      </c>
      <c r="C1488" s="2">
        <f t="shared" si="138"/>
        <v>6.4132898838835128</v>
      </c>
      <c r="D1488" s="2">
        <f t="shared" si="134"/>
        <v>6.4679754266271816</v>
      </c>
      <c r="E1488" s="2">
        <f t="shared" si="133"/>
        <v>-5.4685542743668769E-2</v>
      </c>
      <c r="F1488" s="2">
        <f t="shared" si="137"/>
        <v>-6.5239954588838828E-2</v>
      </c>
      <c r="G1488" s="2">
        <f t="shared" si="135"/>
        <v>1.0554411845170059E-2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6.4790999999999999</v>
      </c>
      <c r="C1489" s="2">
        <f t="shared" si="138"/>
        <v>6.423414517132203</v>
      </c>
      <c r="D1489" s="2">
        <f t="shared" si="134"/>
        <v>6.4687994690992419</v>
      </c>
      <c r="E1489" s="2">
        <f t="shared" si="133"/>
        <v>-4.5384951967038845E-2</v>
      </c>
      <c r="F1489" s="2">
        <f t="shared" si="137"/>
        <v>-6.1268954064478839E-2</v>
      </c>
      <c r="G1489" s="2">
        <f t="shared" si="135"/>
        <v>1.5884002097439995E-2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6.4970999999999997</v>
      </c>
      <c r="C1490" s="2">
        <f t="shared" si="138"/>
        <v>6.4597507452657101</v>
      </c>
      <c r="D1490" s="2">
        <f t="shared" si="134"/>
        <v>6.4708958047215202</v>
      </c>
      <c r="E1490" s="2">
        <f t="shared" si="133"/>
        <v>-1.1145059455810014E-2</v>
      </c>
      <c r="F1490" s="2">
        <f t="shared" si="137"/>
        <v>-5.1244175142745076E-2</v>
      </c>
      <c r="G1490" s="2">
        <f t="shared" si="135"/>
        <v>4.0099115686935062E-2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6.4970999999999997</v>
      </c>
      <c r="C1491" s="2">
        <f t="shared" si="138"/>
        <v>6.5057583229171394</v>
      </c>
      <c r="D1491" s="2">
        <f t="shared" si="134"/>
        <v>6.4728368562236298</v>
      </c>
      <c r="E1491" s="2">
        <f t="shared" si="133"/>
        <v>3.2921466693509593E-2</v>
      </c>
      <c r="F1491" s="2">
        <f t="shared" si="137"/>
        <v>-3.4411046775494142E-2</v>
      </c>
      <c r="G1491" s="2">
        <f t="shared" si="135"/>
        <v>6.7332513469003735E-2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6.4069000000000003</v>
      </c>
      <c r="C1492" s="2">
        <f t="shared" si="138"/>
        <v>6.5446878116991183</v>
      </c>
      <c r="D1492" s="2">
        <f t="shared" si="134"/>
        <v>6.4679526446515085</v>
      </c>
      <c r="E1492" s="2">
        <f t="shared" si="133"/>
        <v>7.6735167047609742E-2</v>
      </c>
      <c r="F1492" s="2">
        <f t="shared" si="137"/>
        <v>-1.2181804010873367E-2</v>
      </c>
      <c r="G1492" s="2">
        <f t="shared" si="135"/>
        <v>8.8916971058483105E-2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6.4069000000000003</v>
      </c>
      <c r="C1493" s="2">
        <f t="shared" si="138"/>
        <v>6.5470896868223312</v>
      </c>
      <c r="D1493" s="2">
        <f t="shared" si="134"/>
        <v>6.4634302265291739</v>
      </c>
      <c r="E1493" s="2">
        <f t="shared" si="133"/>
        <v>8.3659460293157295E-2</v>
      </c>
      <c r="F1493" s="2">
        <f t="shared" si="137"/>
        <v>6.9864488499327641E-3</v>
      </c>
      <c r="G1493" s="2">
        <f t="shared" si="135"/>
        <v>7.6673011443224526E-2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6">
        <f>TITRES_STAT!D1497</f>
        <v>6.4069000000000003</v>
      </c>
      <c r="C1494" s="2">
        <f t="shared" si="138"/>
        <v>6.539398965772742</v>
      </c>
      <c r="D1494" s="2">
        <f t="shared" si="134"/>
        <v>6.4592428023418273</v>
      </c>
      <c r="E1494" s="2">
        <f t="shared" si="133"/>
        <v>8.0156163430914695E-2</v>
      </c>
      <c r="F1494" s="2">
        <f t="shared" si="137"/>
        <v>2.1620391766129152E-2</v>
      </c>
      <c r="G1494" s="2">
        <f t="shared" si="135"/>
        <v>5.8535771664785546E-2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6">
        <f>TITRES_STAT!D1498</f>
        <v>6.4158999999999997</v>
      </c>
      <c r="C1495" s="2">
        <f t="shared" si="138"/>
        <v>6.5301222018077043</v>
      </c>
      <c r="D1495" s="2">
        <f t="shared" si="134"/>
        <v>6.4560322243905812</v>
      </c>
      <c r="E1495" s="2">
        <f t="shared" si="133"/>
        <v>7.4089977417123087E-2</v>
      </c>
      <c r="F1495" s="2">
        <f t="shared" si="137"/>
        <v>3.2114308896327944E-2</v>
      </c>
      <c r="G1495" s="2">
        <f t="shared" si="135"/>
        <v>4.1975668520795144E-2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6">
        <f>TITRES_STAT!D1499</f>
        <v>6.3166000000000002</v>
      </c>
      <c r="C1496" s="2">
        <f t="shared" si="138"/>
        <v>6.5319803246065193</v>
      </c>
      <c r="D1496" s="2">
        <f t="shared" si="134"/>
        <v>6.4457039114727603</v>
      </c>
      <c r="E1496" s="2">
        <f t="shared" si="133"/>
        <v>8.6276413133759E-2</v>
      </c>
      <c r="F1496" s="2">
        <f t="shared" si="137"/>
        <v>4.2946729743814152E-2</v>
      </c>
      <c r="G1496" s="2">
        <f t="shared" si="135"/>
        <v>4.3329683389944848E-2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6">
        <f>TITRES_STAT!D1500</f>
        <v>6.3075999999999999</v>
      </c>
      <c r="C1497" s="2">
        <f t="shared" si="138"/>
        <v>6.5405064285132086</v>
      </c>
      <c r="D1497" s="2">
        <f t="shared" si="134"/>
        <v>6.4354739921044084</v>
      </c>
      <c r="E1497" s="2">
        <f t="shared" si="133"/>
        <v>0.10503243640880022</v>
      </c>
      <c r="F1497" s="2">
        <f t="shared" si="137"/>
        <v>5.5363871076811372E-2</v>
      </c>
      <c r="G1497" s="2">
        <f t="shared" si="135"/>
        <v>4.9668565331988851E-2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6">
        <f>TITRES_STAT!D1501</f>
        <v>6.3166000000000002</v>
      </c>
      <c r="C1498" s="2">
        <f t="shared" si="138"/>
        <v>6.5185669779727151</v>
      </c>
      <c r="D1498" s="2">
        <f t="shared" si="134"/>
        <v>6.4266685112077857</v>
      </c>
      <c r="E1498" s="2">
        <f t="shared" si="133"/>
        <v>9.189846676492941E-2</v>
      </c>
      <c r="F1498" s="2">
        <f t="shared" si="137"/>
        <v>6.2670790214434988E-2</v>
      </c>
      <c r="G1498" s="2">
        <f t="shared" si="135"/>
        <v>2.9227676550494422E-2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6">
        <f>TITRES_STAT!D1502</f>
        <v>6.3166000000000002</v>
      </c>
      <c r="C1499" s="2">
        <f t="shared" si="138"/>
        <v>6.5124951352076819</v>
      </c>
      <c r="D1499" s="2">
        <f t="shared" si="134"/>
        <v>6.4185152881553575</v>
      </c>
      <c r="E1499" s="2">
        <f t="shared" si="133"/>
        <v>9.3979847052324317E-2</v>
      </c>
      <c r="F1499" s="2">
        <f t="shared" si="137"/>
        <v>6.8932601582012865E-2</v>
      </c>
      <c r="G1499" s="2">
        <f t="shared" si="135"/>
        <v>2.5047245470311452E-2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6">
        <f>TITRES_STAT!D1503</f>
        <v>6.5693000000000001</v>
      </c>
      <c r="C1500" s="2">
        <f t="shared" si="138"/>
        <v>6.5101266528680384</v>
      </c>
      <c r="D1500" s="2">
        <f t="shared" si="134"/>
        <v>6.4296845260697761</v>
      </c>
      <c r="E1500" s="2">
        <f t="shared" ref="E1500:E1563" si="139">C1500-D1500</f>
        <v>8.0442126798262237E-2</v>
      </c>
      <c r="F1500" s="2">
        <f t="shared" si="137"/>
        <v>7.1234506625262747E-2</v>
      </c>
      <c r="G1500" s="2">
        <f t="shared" si="135"/>
        <v>9.2076201729994894E-3</v>
      </c>
      <c r="H1500" s="2" t="str">
        <f t="shared" si="136"/>
        <v>Sell</v>
      </c>
    </row>
    <row r="1501" spans="1:8" ht="13.5" x14ac:dyDescent="0.25">
      <c r="A1501" s="3">
        <f>TITRES_STAT!B1504</f>
        <v>44196</v>
      </c>
      <c r="B1501" s="6">
        <f>TITRES_STAT!D1504</f>
        <v>6.3798000000000004</v>
      </c>
      <c r="C1501" s="2">
        <f t="shared" si="138"/>
        <v>6.5081225524268014</v>
      </c>
      <c r="D1501" s="2">
        <f t="shared" ref="D1501:D1564" si="140">$D$4*B1501+(1-$D$4)*D1500</f>
        <v>6.4259893759905333</v>
      </c>
      <c r="E1501" s="2">
        <f t="shared" si="139"/>
        <v>8.2133176436268052E-2</v>
      </c>
      <c r="F1501" s="2">
        <f t="shared" si="137"/>
        <v>7.3414240587463819E-2</v>
      </c>
      <c r="G1501" s="2">
        <f t="shared" si="135"/>
        <v>8.7189358488042323E-3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6">
        <f>TITRES_STAT!D1505</f>
        <v>6.4970999999999997</v>
      </c>
      <c r="C1502" s="2">
        <f t="shared" si="138"/>
        <v>6.4925498520534477</v>
      </c>
      <c r="D1502" s="2">
        <f t="shared" si="140"/>
        <v>6.4312568296208639</v>
      </c>
      <c r="E1502" s="2">
        <f t="shared" si="139"/>
        <v>6.1293022432583832E-2</v>
      </c>
      <c r="F1502" s="2">
        <f t="shared" si="137"/>
        <v>7.0989996956487819E-2</v>
      </c>
      <c r="G1502" s="2">
        <f t="shared" si="135"/>
        <v>-9.6969745239039867E-3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6.5873999999999997</v>
      </c>
      <c r="C1503" s="2">
        <f t="shared" si="138"/>
        <v>6.4793729517375329</v>
      </c>
      <c r="D1503" s="2">
        <f t="shared" si="140"/>
        <v>6.442822990389689</v>
      </c>
      <c r="E1503" s="2">
        <f t="shared" si="139"/>
        <v>3.654996134784394E-2</v>
      </c>
      <c r="F1503" s="2">
        <f t="shared" si="137"/>
        <v>6.4101989834759052E-2</v>
      </c>
      <c r="G1503" s="2">
        <f t="shared" si="135"/>
        <v>-2.7552028486915112E-2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6.4970999999999997</v>
      </c>
      <c r="C1504" s="2">
        <f t="shared" si="138"/>
        <v>6.4682232668548352</v>
      </c>
      <c r="D1504" s="2">
        <f t="shared" si="140"/>
        <v>6.4468435096200825</v>
      </c>
      <c r="E1504" s="2">
        <f t="shared" si="139"/>
        <v>2.1379757234752716E-2</v>
      </c>
      <c r="F1504" s="2">
        <f t="shared" si="137"/>
        <v>5.555754331475779E-2</v>
      </c>
      <c r="G1504" s="2">
        <f t="shared" si="135"/>
        <v>-3.4177786080005074E-2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6.6325000000000003</v>
      </c>
      <c r="C1505" s="2">
        <f t="shared" si="138"/>
        <v>6.4601735334925525</v>
      </c>
      <c r="D1505" s="2">
        <f t="shared" si="140"/>
        <v>6.4605958422408172</v>
      </c>
      <c r="E1505" s="2">
        <f t="shared" si="139"/>
        <v>-4.2230874826465481E-4</v>
      </c>
      <c r="F1505" s="2">
        <f t="shared" si="137"/>
        <v>4.4361572902153305E-2</v>
      </c>
      <c r="G1505" s="2">
        <f t="shared" si="135"/>
        <v>-4.478388165041796E-2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6">
        <f>TITRES_STAT!D1509</f>
        <v>6.6776</v>
      </c>
      <c r="C1506" s="2">
        <f t="shared" si="138"/>
        <v>6.4380852975706215</v>
      </c>
      <c r="D1506" s="2">
        <f t="shared" si="140"/>
        <v>6.4766702242970524</v>
      </c>
      <c r="E1506" s="2">
        <f t="shared" si="139"/>
        <v>-3.8584926726430879E-2</v>
      </c>
      <c r="F1506" s="2">
        <f t="shared" si="137"/>
        <v>2.7772272976436467E-2</v>
      </c>
      <c r="G1506" s="2">
        <f t="shared" si="135"/>
        <v>-6.6357199702867353E-2</v>
      </c>
      <c r="H1506" s="2" t="str">
        <f t="shared" si="136"/>
        <v>Hold</v>
      </c>
    </row>
    <row r="1507" spans="1:8" ht="13.5" x14ac:dyDescent="0.25">
      <c r="A1507" s="3">
        <f>TITRES_STAT!B1510</f>
        <v>44207</v>
      </c>
      <c r="B1507" s="6">
        <f>TITRES_STAT!D1510</f>
        <v>6.6776</v>
      </c>
      <c r="C1507" s="2">
        <f t="shared" si="138"/>
        <v>6.41801063640591</v>
      </c>
      <c r="D1507" s="2">
        <f t="shared" si="140"/>
        <v>6.4915539113861591</v>
      </c>
      <c r="E1507" s="2">
        <f t="shared" si="139"/>
        <v>-7.3543274980249151E-2</v>
      </c>
      <c r="F1507" s="2">
        <f t="shared" si="137"/>
        <v>7.509163385099344E-3</v>
      </c>
      <c r="G1507" s="2">
        <f t="shared" si="135"/>
        <v>-8.1052438365348492E-2</v>
      </c>
      <c r="H1507" s="2" t="str">
        <f t="shared" si="136"/>
        <v>Hold</v>
      </c>
    </row>
    <row r="1508" spans="1:8" ht="13.5" x14ac:dyDescent="0.25">
      <c r="A1508" s="3">
        <f>TITRES_STAT!B1511</f>
        <v>44208</v>
      </c>
      <c r="B1508" s="6">
        <f>TITRES_STAT!D1511</f>
        <v>6.6776</v>
      </c>
      <c r="C1508" s="2">
        <f t="shared" si="138"/>
        <v>6.4024090000357701</v>
      </c>
      <c r="D1508" s="2">
        <f t="shared" si="140"/>
        <v>6.5053351031353319</v>
      </c>
      <c r="E1508" s="2">
        <f t="shared" si="139"/>
        <v>-0.10292610309956185</v>
      </c>
      <c r="F1508" s="2">
        <f t="shared" si="137"/>
        <v>-1.4577889911832898E-2</v>
      </c>
      <c r="G1508" s="2">
        <f t="shared" ref="G1508:G1571" si="141">E1508-F1508</f>
        <v>-8.8348213187728952E-2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44209</v>
      </c>
      <c r="B1509" s="6">
        <f>TITRES_STAT!D1512</f>
        <v>6.8581000000000003</v>
      </c>
      <c r="C1509" s="2">
        <f t="shared" si="138"/>
        <v>6.3892076154148825</v>
      </c>
      <c r="D1509" s="2">
        <f t="shared" si="140"/>
        <v>6.5314658362364186</v>
      </c>
      <c r="E1509" s="2">
        <f t="shared" si="139"/>
        <v>-0.14225822082153616</v>
      </c>
      <c r="F1509" s="2">
        <f t="shared" ref="F1509:F1572" si="143">(E1509*(2/(10)))+((1-(2/10))*F1508)</f>
        <v>-4.0113956093773551E-2</v>
      </c>
      <c r="G1509" s="2">
        <f t="shared" si="141"/>
        <v>-0.10214426472776261</v>
      </c>
      <c r="H1509" s="2" t="str">
        <f t="shared" si="142"/>
        <v>Hold</v>
      </c>
    </row>
    <row r="1510" spans="1:8" ht="13.5" x14ac:dyDescent="0.25">
      <c r="A1510" s="3">
        <f>TITRES_STAT!B1513</f>
        <v>44211</v>
      </c>
      <c r="B1510" s="6">
        <f>TITRES_STAT!D1513</f>
        <v>6.9482999999999997</v>
      </c>
      <c r="C1510" s="2">
        <f t="shared" si="138"/>
        <v>6.4169141361202851</v>
      </c>
      <c r="D1510" s="2">
        <f t="shared" si="140"/>
        <v>6.5623424409596476</v>
      </c>
      <c r="E1510" s="2">
        <f t="shared" si="139"/>
        <v>-0.14542830483936253</v>
      </c>
      <c r="F1510" s="2">
        <f t="shared" si="143"/>
        <v>-6.1176825842891344E-2</v>
      </c>
      <c r="G1510" s="2">
        <f t="shared" si="141"/>
        <v>-8.4251478996471188E-2</v>
      </c>
      <c r="H1510" s="2" t="str">
        <f t="shared" si="142"/>
        <v>Hold</v>
      </c>
    </row>
    <row r="1511" spans="1:8" ht="13.5" x14ac:dyDescent="0.25">
      <c r="A1511" s="3">
        <f>TITRES_STAT!B1514</f>
        <v>44214</v>
      </c>
      <c r="B1511" s="6">
        <f>TITRES_STAT!D1514</f>
        <v>7.21</v>
      </c>
      <c r="C1511" s="2">
        <f t="shared" si="138"/>
        <v>6.4112042690248572</v>
      </c>
      <c r="D1511" s="2">
        <f t="shared" si="140"/>
        <v>6.6103170749626372</v>
      </c>
      <c r="E1511" s="2">
        <f t="shared" si="139"/>
        <v>-0.19911280593778002</v>
      </c>
      <c r="F1511" s="2">
        <f t="shared" si="143"/>
        <v>-8.8764021861869075E-2</v>
      </c>
      <c r="G1511" s="2">
        <f t="shared" si="141"/>
        <v>-0.11034878407591095</v>
      </c>
      <c r="H1511" s="2" t="str">
        <f t="shared" si="142"/>
        <v>Hold</v>
      </c>
    </row>
    <row r="1512" spans="1:8" ht="13.5" x14ac:dyDescent="0.25">
      <c r="A1512" s="3">
        <f>TITRES_STAT!B1515</f>
        <v>44215</v>
      </c>
      <c r="B1512" s="6">
        <f>TITRES_STAT!D1515</f>
        <v>7.4175000000000004</v>
      </c>
      <c r="C1512" s="2">
        <f t="shared" si="138"/>
        <v>6.4244189968671872</v>
      </c>
      <c r="D1512" s="2">
        <f t="shared" si="140"/>
        <v>6.6701084027431827</v>
      </c>
      <c r="E1512" s="2">
        <f t="shared" si="139"/>
        <v>-0.24568940587599553</v>
      </c>
      <c r="F1512" s="2">
        <f t="shared" si="143"/>
        <v>-0.12014909866469436</v>
      </c>
      <c r="G1512" s="2">
        <f t="shared" si="141"/>
        <v>-0.12554030721130116</v>
      </c>
      <c r="H1512" s="2" t="str">
        <f t="shared" si="142"/>
        <v>Hold</v>
      </c>
    </row>
    <row r="1513" spans="1:8" ht="13.5" x14ac:dyDescent="0.25">
      <c r="A1513" s="3">
        <f>TITRES_STAT!B1516</f>
        <v>44216</v>
      </c>
      <c r="B1513" s="6">
        <f>TITRES_STAT!D1516</f>
        <v>7.5167999999999999</v>
      </c>
      <c r="C1513" s="2">
        <f t="shared" si="138"/>
        <v>6.4494929973491582</v>
      </c>
      <c r="D1513" s="2">
        <f t="shared" si="140"/>
        <v>6.7328262988362804</v>
      </c>
      <c r="E1513" s="2">
        <f t="shared" si="139"/>
        <v>-0.28333330148712221</v>
      </c>
      <c r="F1513" s="2">
        <f t="shared" si="143"/>
        <v>-0.15278593922917993</v>
      </c>
      <c r="G1513" s="2">
        <f t="shared" si="141"/>
        <v>-0.13054736225794228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6">
        <f>TITRES_STAT!D1517</f>
        <v>7.3093000000000004</v>
      </c>
      <c r="C1514" s="2">
        <f t="shared" si="138"/>
        <v>6.4568171516031336</v>
      </c>
      <c r="D1514" s="2">
        <f t="shared" si="140"/>
        <v>6.7755280544780367</v>
      </c>
      <c r="E1514" s="2">
        <f t="shared" si="139"/>
        <v>-0.31871090287490311</v>
      </c>
      <c r="F1514" s="2">
        <f t="shared" si="143"/>
        <v>-0.18597093195832459</v>
      </c>
      <c r="G1514" s="2">
        <f t="shared" si="141"/>
        <v>-0.13273997091657852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6">
        <f>TITRES_STAT!D1518</f>
        <v>7.3093000000000004</v>
      </c>
      <c r="C1515" s="2">
        <f t="shared" si="138"/>
        <v>6.4838452821257286</v>
      </c>
      <c r="D1515" s="2">
        <f t="shared" si="140"/>
        <v>6.8150667171092927</v>
      </c>
      <c r="E1515" s="2">
        <f t="shared" si="139"/>
        <v>-0.33122143498356404</v>
      </c>
      <c r="F1515" s="2">
        <f t="shared" si="143"/>
        <v>-0.21502103256337249</v>
      </c>
      <c r="G1515" s="2">
        <f t="shared" si="141"/>
        <v>-0.11620040242019156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7.3994999999999997</v>
      </c>
      <c r="C1516" s="2">
        <f t="shared" si="138"/>
        <v>6.5136537002602317</v>
      </c>
      <c r="D1516" s="2">
        <f t="shared" si="140"/>
        <v>6.8583580713974932</v>
      </c>
      <c r="E1516" s="2">
        <f t="shared" si="139"/>
        <v>-0.34470437113726149</v>
      </c>
      <c r="F1516" s="2">
        <f t="shared" si="143"/>
        <v>-0.24095770027815033</v>
      </c>
      <c r="G1516" s="2">
        <f t="shared" si="141"/>
        <v>-0.10374667085911116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7.3544</v>
      </c>
      <c r="C1517" s="2">
        <f t="shared" si="138"/>
        <v>6.5388762079125033</v>
      </c>
      <c r="D1517" s="2">
        <f t="shared" si="140"/>
        <v>6.8951019179606421</v>
      </c>
      <c r="E1517" s="2">
        <f t="shared" si="139"/>
        <v>-0.35622571004813874</v>
      </c>
      <c r="F1517" s="2">
        <f t="shared" si="143"/>
        <v>-0.26401130223214803</v>
      </c>
      <c r="G1517" s="2">
        <f t="shared" si="141"/>
        <v>-9.2214407815990718E-2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7.3544</v>
      </c>
      <c r="C1518" s="2">
        <f t="shared" si="138"/>
        <v>6.5602183297721179</v>
      </c>
      <c r="D1518" s="2">
        <f t="shared" si="140"/>
        <v>6.9291239981117059</v>
      </c>
      <c r="E1518" s="2">
        <f t="shared" si="139"/>
        <v>-0.36890566833958793</v>
      </c>
      <c r="F1518" s="2">
        <f t="shared" si="143"/>
        <v>-0.28499017545363603</v>
      </c>
      <c r="G1518" s="2">
        <f t="shared" si="141"/>
        <v>-8.3915492885951903E-2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7.3093000000000004</v>
      </c>
      <c r="C1519" s="2">
        <f t="shared" si="138"/>
        <v>6.6060462790379457</v>
      </c>
      <c r="D1519" s="2">
        <f t="shared" si="140"/>
        <v>6.9572851834367642</v>
      </c>
      <c r="E1519" s="2">
        <f t="shared" si="139"/>
        <v>-0.35123890439881844</v>
      </c>
      <c r="F1519" s="2">
        <f t="shared" si="143"/>
        <v>-0.29823992124267251</v>
      </c>
      <c r="G1519" s="2">
        <f t="shared" si="141"/>
        <v>-5.2998983156145929E-2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7.4806999999999997</v>
      </c>
      <c r="C1520" s="2">
        <f t="shared" si="138"/>
        <v>6.6587006976474923</v>
      </c>
      <c r="D1520" s="2">
        <f t="shared" si="140"/>
        <v>6.9960566513303375</v>
      </c>
      <c r="E1520" s="2">
        <f t="shared" si="139"/>
        <v>-0.33735595368284521</v>
      </c>
      <c r="F1520" s="2">
        <f t="shared" si="143"/>
        <v>-0.3060631277307071</v>
      </c>
      <c r="G1520" s="2">
        <f t="shared" si="141"/>
        <v>-3.1292825952138115E-2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6">
        <f>TITRES_STAT!D1524</f>
        <v>7.4806999999999997</v>
      </c>
      <c r="C1521" s="2">
        <f t="shared" si="138"/>
        <v>6.7435159749324933</v>
      </c>
      <c r="D1521" s="2">
        <f t="shared" si="140"/>
        <v>7.0319561586392014</v>
      </c>
      <c r="E1521" s="2">
        <f t="shared" si="139"/>
        <v>-0.2884401837067081</v>
      </c>
      <c r="F1521" s="2">
        <f t="shared" si="143"/>
        <v>-0.30253853892590732</v>
      </c>
      <c r="G1521" s="2">
        <f t="shared" si="141"/>
        <v>1.4098355219199221E-2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7.3544</v>
      </c>
      <c r="C1522" s="2">
        <f t="shared" si="138"/>
        <v>6.8472058249428791</v>
      </c>
      <c r="D1522" s="2">
        <f t="shared" si="140"/>
        <v>7.0558408876288903</v>
      </c>
      <c r="E1522" s="2">
        <f t="shared" si="139"/>
        <v>-0.20863506268601117</v>
      </c>
      <c r="F1522" s="2">
        <f t="shared" si="143"/>
        <v>-0.28375784367792811</v>
      </c>
      <c r="G1522" s="2">
        <f t="shared" si="141"/>
        <v>7.5122780991916938E-2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7.3453999999999997</v>
      </c>
      <c r="C1523" s="2">
        <f t="shared" si="138"/>
        <v>6.9502203134132055</v>
      </c>
      <c r="D1523" s="2">
        <f t="shared" si="140"/>
        <v>7.0772897107674915</v>
      </c>
      <c r="E1523" s="2">
        <f t="shared" si="139"/>
        <v>-0.12706939735428602</v>
      </c>
      <c r="F1523" s="2">
        <f t="shared" si="143"/>
        <v>-0.2524201544131997</v>
      </c>
      <c r="G1523" s="2">
        <f t="shared" si="141"/>
        <v>0.12535075705891369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6">
        <f>TITRES_STAT!D1527</f>
        <v>7.3544</v>
      </c>
      <c r="C1524" s="2">
        <f t="shared" si="138"/>
        <v>7.0054633421188663</v>
      </c>
      <c r="D1524" s="2">
        <f t="shared" si="140"/>
        <v>7.0978163988587886</v>
      </c>
      <c r="E1524" s="2">
        <f t="shared" si="139"/>
        <v>-9.2353056739922224E-2</v>
      </c>
      <c r="F1524" s="2">
        <f t="shared" si="143"/>
        <v>-0.22040673487854423</v>
      </c>
      <c r="G1524" s="2">
        <f t="shared" si="141"/>
        <v>0.12805367813862201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7.2911999999999999</v>
      </c>
      <c r="C1525" s="2">
        <f t="shared" si="138"/>
        <v>7.0522074433313486</v>
      </c>
      <c r="D1525" s="2">
        <f t="shared" si="140"/>
        <v>7.1121411100544334</v>
      </c>
      <c r="E1525" s="2">
        <f t="shared" si="139"/>
        <v>-5.9933666723084755E-2</v>
      </c>
      <c r="F1525" s="2">
        <f t="shared" si="143"/>
        <v>-0.18831212124745234</v>
      </c>
      <c r="G1525" s="2">
        <f t="shared" si="141"/>
        <v>0.12837845452436758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7.3093000000000004</v>
      </c>
      <c r="C1526" s="2">
        <f t="shared" si="138"/>
        <v>7.105637067434218</v>
      </c>
      <c r="D1526" s="2">
        <f t="shared" si="140"/>
        <v>7.1267454722726233</v>
      </c>
      <c r="E1526" s="2">
        <f t="shared" si="139"/>
        <v>-2.110840483840537E-2</v>
      </c>
      <c r="F1526" s="2">
        <f t="shared" si="143"/>
        <v>-0.15487137796564296</v>
      </c>
      <c r="G1526" s="2">
        <f t="shared" si="141"/>
        <v>0.13376297312723759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7.4897</v>
      </c>
      <c r="C1527" s="2">
        <f t="shared" si="138"/>
        <v>7.1439082878289542</v>
      </c>
      <c r="D1527" s="2">
        <f t="shared" si="140"/>
        <v>7.1536309928450219</v>
      </c>
      <c r="E1527" s="2">
        <f t="shared" si="139"/>
        <v>-9.7227050160677564E-3</v>
      </c>
      <c r="F1527" s="2">
        <f t="shared" si="143"/>
        <v>-0.12584164337572792</v>
      </c>
      <c r="G1527" s="2">
        <f t="shared" si="141"/>
        <v>0.11611893835966017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7.3093000000000004</v>
      </c>
      <c r="C1528" s="2">
        <f t="shared" si="138"/>
        <v>7.1762916281629616</v>
      </c>
      <c r="D1528" s="2">
        <f t="shared" si="140"/>
        <v>7.1651620304120573</v>
      </c>
      <c r="E1528" s="2">
        <f t="shared" si="139"/>
        <v>1.1129597750904274E-2</v>
      </c>
      <c r="F1528" s="2">
        <f t="shared" si="143"/>
        <v>-9.844739515040149E-2</v>
      </c>
      <c r="G1528" s="2">
        <f t="shared" si="141"/>
        <v>0.10957699290130576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7.4897</v>
      </c>
      <c r="C1529" s="2">
        <f t="shared" si="138"/>
        <v>7.1967544545994295</v>
      </c>
      <c r="D1529" s="2">
        <f t="shared" si="140"/>
        <v>7.1892018800111641</v>
      </c>
      <c r="E1529" s="2">
        <f t="shared" si="139"/>
        <v>7.5525745882654149E-3</v>
      </c>
      <c r="F1529" s="2">
        <f t="shared" si="143"/>
        <v>-7.7247401202668112E-2</v>
      </c>
      <c r="G1529" s="2">
        <f t="shared" si="141"/>
        <v>8.4799975790933527E-2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6">
        <f>TITRES_STAT!D1533</f>
        <v>7.4897</v>
      </c>
      <c r="C1530" s="2">
        <f t="shared" si="138"/>
        <v>7.240438384661056</v>
      </c>
      <c r="D1530" s="2">
        <f t="shared" si="140"/>
        <v>7.2114610000103374</v>
      </c>
      <c r="E1530" s="2">
        <f t="shared" si="139"/>
        <v>2.8977384650718641E-2</v>
      </c>
      <c r="F1530" s="2">
        <f t="shared" si="143"/>
        <v>-5.6002444031990763E-2</v>
      </c>
      <c r="G1530" s="2">
        <f t="shared" si="141"/>
        <v>8.4979828682709396E-2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6">
        <f>TITRES_STAT!D1534</f>
        <v>7.4806999999999997</v>
      </c>
      <c r="C1531" s="2">
        <f t="shared" si="138"/>
        <v>7.2774017100978163</v>
      </c>
      <c r="D1531" s="2">
        <f t="shared" si="140"/>
        <v>7.2314046296392016</v>
      </c>
      <c r="E1531" s="2">
        <f t="shared" si="139"/>
        <v>4.5997080458614725E-2</v>
      </c>
      <c r="F1531" s="2">
        <f t="shared" si="143"/>
        <v>-3.5602539133869668E-2</v>
      </c>
      <c r="G1531" s="2">
        <f t="shared" si="141"/>
        <v>8.1599619592484393E-2</v>
      </c>
      <c r="H1531" s="2" t="str">
        <f t="shared" si="142"/>
        <v>Sell</v>
      </c>
    </row>
    <row r="1532" spans="1:8" ht="13.5" x14ac:dyDescent="0.25">
      <c r="A1532" s="3">
        <f>TITRES_STAT!B1535</f>
        <v>44243</v>
      </c>
      <c r="B1532" s="6">
        <f>TITRES_STAT!D1535</f>
        <v>7.4806999999999997</v>
      </c>
      <c r="C1532" s="2">
        <f t="shared" si="138"/>
        <v>7.2892476008519989</v>
      </c>
      <c r="D1532" s="2">
        <f t="shared" si="140"/>
        <v>7.2498709533696317</v>
      </c>
      <c r="E1532" s="2">
        <f t="shared" si="139"/>
        <v>3.9376647482367133E-2</v>
      </c>
      <c r="F1532" s="2">
        <f t="shared" si="143"/>
        <v>-2.060670181062231E-2</v>
      </c>
      <c r="G1532" s="2">
        <f t="shared" si="141"/>
        <v>5.9983349292989444E-2</v>
      </c>
      <c r="H1532" s="2" t="str">
        <f t="shared" si="142"/>
        <v>Sell</v>
      </c>
    </row>
    <row r="1533" spans="1:8" ht="13.5" x14ac:dyDescent="0.25">
      <c r="A1533" s="3">
        <f>TITRES_STAT!B1536</f>
        <v>44244</v>
      </c>
      <c r="B1533" s="6">
        <f>TITRES_STAT!D1536</f>
        <v>7.3093000000000004</v>
      </c>
      <c r="C1533" s="2">
        <f t="shared" si="138"/>
        <v>7.2978864314901521</v>
      </c>
      <c r="D1533" s="2">
        <f t="shared" si="140"/>
        <v>7.2542731049718805</v>
      </c>
      <c r="E1533" s="2">
        <f t="shared" si="139"/>
        <v>4.3613326518271656E-2</v>
      </c>
      <c r="F1533" s="2">
        <f t="shared" si="143"/>
        <v>-7.7626961448435186E-3</v>
      </c>
      <c r="G1533" s="2">
        <f t="shared" si="141"/>
        <v>5.1376022663115174E-2</v>
      </c>
      <c r="H1533" s="2" t="str">
        <f t="shared" si="142"/>
        <v>Sell</v>
      </c>
    </row>
    <row r="1534" spans="1:8" ht="13.5" x14ac:dyDescent="0.25">
      <c r="A1534" s="3">
        <f>TITRES_STAT!B1537</f>
        <v>44245</v>
      </c>
      <c r="B1534" s="6">
        <f>TITRES_STAT!D1537</f>
        <v>7.4806999999999997</v>
      </c>
      <c r="C1534" s="2">
        <f t="shared" si="138"/>
        <v>7.3065808266455132</v>
      </c>
      <c r="D1534" s="2">
        <f t="shared" si="140"/>
        <v>7.2710454675665561</v>
      </c>
      <c r="E1534" s="2">
        <f t="shared" si="139"/>
        <v>3.5535359078957107E-2</v>
      </c>
      <c r="F1534" s="2">
        <f t="shared" si="143"/>
        <v>8.969148999166069E-4</v>
      </c>
      <c r="G1534" s="2">
        <f t="shared" si="141"/>
        <v>3.4638444179040502E-2</v>
      </c>
      <c r="H1534" s="2" t="str">
        <f t="shared" si="142"/>
        <v>Sell</v>
      </c>
    </row>
    <row r="1535" spans="1:8" ht="13.5" x14ac:dyDescent="0.25">
      <c r="A1535" s="3">
        <f>TITRES_STAT!B1538</f>
        <v>44246</v>
      </c>
      <c r="B1535" s="6">
        <f>TITRES_STAT!D1538</f>
        <v>7.3994999999999997</v>
      </c>
      <c r="C1535" s="2">
        <f t="shared" si="138"/>
        <v>7.3042145456231262</v>
      </c>
      <c r="D1535" s="2">
        <f t="shared" si="140"/>
        <v>7.2805606181171818</v>
      </c>
      <c r="E1535" s="2">
        <f t="shared" si="139"/>
        <v>2.3653927505944417E-2</v>
      </c>
      <c r="F1535" s="2">
        <f t="shared" si="143"/>
        <v>5.4483174211221687E-3</v>
      </c>
      <c r="G1535" s="2">
        <f t="shared" si="141"/>
        <v>1.8205610084822247E-2</v>
      </c>
      <c r="H1535" s="2" t="str">
        <f t="shared" si="142"/>
        <v>Sell</v>
      </c>
    </row>
    <row r="1536" spans="1:8" ht="13.5" x14ac:dyDescent="0.25">
      <c r="A1536" s="3">
        <f>TITRES_STAT!B1539</f>
        <v>44249</v>
      </c>
      <c r="B1536" s="6">
        <f>TITRES_STAT!D1539</f>
        <v>7.3994999999999997</v>
      </c>
      <c r="C1536" s="2">
        <f t="shared" si="138"/>
        <v>7.3049969232195684</v>
      </c>
      <c r="D1536" s="2">
        <f t="shared" si="140"/>
        <v>7.289370942701094</v>
      </c>
      <c r="E1536" s="2">
        <f t="shared" si="139"/>
        <v>1.5625980518474414E-2</v>
      </c>
      <c r="F1536" s="2">
        <f t="shared" si="143"/>
        <v>7.483850040592618E-3</v>
      </c>
      <c r="G1536" s="2">
        <f t="shared" si="141"/>
        <v>8.1421304778817958E-3</v>
      </c>
      <c r="H1536" s="2" t="str">
        <f t="shared" si="142"/>
        <v>Sell</v>
      </c>
    </row>
    <row r="1537" spans="1:8" ht="13.5" x14ac:dyDescent="0.25">
      <c r="A1537" s="3">
        <f>TITRES_STAT!B1540</f>
        <v>44250</v>
      </c>
      <c r="B1537" s="6">
        <f>TITRES_STAT!D1540</f>
        <v>7.2911999999999999</v>
      </c>
      <c r="C1537" s="2">
        <f t="shared" si="138"/>
        <v>7.333412781185789</v>
      </c>
      <c r="D1537" s="2">
        <f t="shared" si="140"/>
        <v>7.2895064284269386</v>
      </c>
      <c r="E1537" s="2">
        <f t="shared" si="139"/>
        <v>4.3906352758850353E-2</v>
      </c>
      <c r="F1537" s="2">
        <f t="shared" si="143"/>
        <v>1.4768350584244166E-2</v>
      </c>
      <c r="G1537" s="2">
        <f t="shared" si="141"/>
        <v>2.9138002174606187E-2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6">
        <f>TITRES_STAT!D1541</f>
        <v>7.2009999999999996</v>
      </c>
      <c r="C1538" s="2">
        <f t="shared" si="138"/>
        <v>7.3297031225418214</v>
      </c>
      <c r="D1538" s="2">
        <f t="shared" si="140"/>
        <v>7.2829503966916089</v>
      </c>
      <c r="E1538" s="2">
        <f t="shared" si="139"/>
        <v>4.6752725850212506E-2</v>
      </c>
      <c r="F1538" s="2">
        <f t="shared" si="143"/>
        <v>2.1165225637437834E-2</v>
      </c>
      <c r="G1538" s="2">
        <f t="shared" si="141"/>
        <v>2.5587500212774672E-2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6">
        <f>TITRES_STAT!D1542</f>
        <v>7.2190000000000003</v>
      </c>
      <c r="C1539" s="2">
        <f t="shared" si="138"/>
        <v>7.3543180267661565</v>
      </c>
      <c r="D1539" s="2">
        <f t="shared" si="140"/>
        <v>7.2782133302700087</v>
      </c>
      <c r="E1539" s="2">
        <f t="shared" si="139"/>
        <v>7.6104696496147817E-2</v>
      </c>
      <c r="F1539" s="2">
        <f t="shared" si="143"/>
        <v>3.2153119809179828E-2</v>
      </c>
      <c r="G1539" s="2">
        <f t="shared" si="141"/>
        <v>4.3951576686967989E-2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7.3093000000000004</v>
      </c>
      <c r="C1540" s="2">
        <f t="shared" si="138"/>
        <v>7.3751460226482868</v>
      </c>
      <c r="D1540" s="2">
        <f t="shared" si="140"/>
        <v>7.2805160465463041</v>
      </c>
      <c r="E1540" s="2">
        <f t="shared" si="139"/>
        <v>9.4629976101982649E-2</v>
      </c>
      <c r="F1540" s="2">
        <f t="shared" si="143"/>
        <v>4.4648491067740395E-2</v>
      </c>
      <c r="G1540" s="2">
        <f t="shared" si="141"/>
        <v>4.9981485034242254E-2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7.0926999999999998</v>
      </c>
      <c r="C1541" s="2">
        <f t="shared" si="138"/>
        <v>7.3913850960870118</v>
      </c>
      <c r="D1541" s="2">
        <f t="shared" si="140"/>
        <v>7.2666037468021338</v>
      </c>
      <c r="E1541" s="2">
        <f t="shared" si="139"/>
        <v>0.12478134928487794</v>
      </c>
      <c r="F1541" s="2">
        <f t="shared" si="143"/>
        <v>6.0675062711167911E-2</v>
      </c>
      <c r="G1541" s="2">
        <f t="shared" si="141"/>
        <v>6.4106286573710036E-2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6">
        <f>TITRES_STAT!D1545</f>
        <v>7.0926999999999998</v>
      </c>
      <c r="C1542" s="2">
        <f t="shared" si="138"/>
        <v>7.405125850535164</v>
      </c>
      <c r="D1542" s="2">
        <f t="shared" si="140"/>
        <v>7.2537219877797536</v>
      </c>
      <c r="E1542" s="2">
        <f t="shared" si="139"/>
        <v>0.1514038627554104</v>
      </c>
      <c r="F1542" s="2">
        <f t="shared" si="143"/>
        <v>7.882082272001642E-2</v>
      </c>
      <c r="G1542" s="2">
        <f t="shared" si="141"/>
        <v>7.2583040035393981E-2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6">
        <f>TITRES_STAT!D1546</f>
        <v>7.0476000000000001</v>
      </c>
      <c r="C1543" s="2">
        <f t="shared" si="138"/>
        <v>7.3903834119912926</v>
      </c>
      <c r="D1543" s="2">
        <f t="shared" si="140"/>
        <v>7.2384536923886609</v>
      </c>
      <c r="E1543" s="2">
        <f t="shared" si="139"/>
        <v>0.15192971960263169</v>
      </c>
      <c r="F1543" s="2">
        <f t="shared" si="143"/>
        <v>9.344260209653947E-2</v>
      </c>
      <c r="G1543" s="2">
        <f t="shared" si="141"/>
        <v>5.8487117506092215E-2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6">
        <f>TITRES_STAT!D1547</f>
        <v>7.4356</v>
      </c>
      <c r="C1544" s="2">
        <f t="shared" si="138"/>
        <v>7.4042782716849391</v>
      </c>
      <c r="D1544" s="2">
        <f t="shared" si="140"/>
        <v>7.253057122582093</v>
      </c>
      <c r="E1544" s="2">
        <f t="shared" si="139"/>
        <v>0.15122114910284612</v>
      </c>
      <c r="F1544" s="2">
        <f t="shared" si="143"/>
        <v>0.1049983114978008</v>
      </c>
      <c r="G1544" s="2">
        <f t="shared" si="141"/>
        <v>4.6222837605045322E-2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6">
        <f>TITRES_STAT!D1548</f>
        <v>7.4535999999999998</v>
      </c>
      <c r="C1545" s="2">
        <f t="shared" si="138"/>
        <v>7.4035431529641791</v>
      </c>
      <c r="D1545" s="2">
        <f t="shared" si="140"/>
        <v>7.2679121505389741</v>
      </c>
      <c r="E1545" s="2">
        <f t="shared" si="139"/>
        <v>0.13563100242520498</v>
      </c>
      <c r="F1545" s="2">
        <f t="shared" si="143"/>
        <v>0.11112484968328164</v>
      </c>
      <c r="G1545" s="2">
        <f t="shared" si="141"/>
        <v>2.4506152741923345E-2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6">
        <f>TITRES_STAT!D1549</f>
        <v>7.4897</v>
      </c>
      <c r="C1546" s="2">
        <f t="shared" si="138"/>
        <v>7.4029211294312285</v>
      </c>
      <c r="D1546" s="2">
        <f t="shared" si="140"/>
        <v>7.2843408801286795</v>
      </c>
      <c r="E1546" s="2">
        <f t="shared" si="139"/>
        <v>0.11858024930254896</v>
      </c>
      <c r="F1546" s="2">
        <f t="shared" si="143"/>
        <v>0.11261592960713511</v>
      </c>
      <c r="G1546" s="2">
        <f t="shared" si="141"/>
        <v>5.9643196954138472E-3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7.58</v>
      </c>
      <c r="C1547" s="2">
        <f t="shared" si="138"/>
        <v>7.3857332633648856</v>
      </c>
      <c r="D1547" s="2">
        <f t="shared" si="140"/>
        <v>7.3062415556747027</v>
      </c>
      <c r="E1547" s="2">
        <f t="shared" si="139"/>
        <v>7.9491707690182878E-2</v>
      </c>
      <c r="F1547" s="2">
        <f t="shared" si="143"/>
        <v>0.10599108522374467</v>
      </c>
      <c r="G1547" s="2">
        <f t="shared" si="141"/>
        <v>-2.6499377533561796E-2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7.4897</v>
      </c>
      <c r="C1548" s="2">
        <f t="shared" si="138"/>
        <v>7.3573127613087497</v>
      </c>
      <c r="D1548" s="2">
        <f t="shared" si="140"/>
        <v>7.3198310700691689</v>
      </c>
      <c r="E1548" s="2">
        <f t="shared" si="139"/>
        <v>3.7481691239580783E-2</v>
      </c>
      <c r="F1548" s="2">
        <f t="shared" si="143"/>
        <v>9.2289206426911893E-2</v>
      </c>
      <c r="G1548" s="2">
        <f t="shared" si="141"/>
        <v>-5.480751518733111E-2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7.6612</v>
      </c>
      <c r="C1549" s="2">
        <f t="shared" si="138"/>
        <v>7.3360338749535581</v>
      </c>
      <c r="D1549" s="2">
        <f t="shared" si="140"/>
        <v>7.3451176574714525</v>
      </c>
      <c r="E1549" s="2">
        <f t="shared" si="139"/>
        <v>-9.0837825178944342E-3</v>
      </c>
      <c r="F1549" s="2">
        <f t="shared" si="143"/>
        <v>7.2014608637950631E-2</v>
      </c>
      <c r="G1549" s="2">
        <f t="shared" si="141"/>
        <v>-8.1098391155845065E-2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7.6521999999999997</v>
      </c>
      <c r="C1550" s="2">
        <f t="shared" si="138"/>
        <v>7.331920971114549</v>
      </c>
      <c r="D1550" s="2">
        <f t="shared" si="140"/>
        <v>7.3678644976587524</v>
      </c>
      <c r="E1550" s="2">
        <f t="shared" si="139"/>
        <v>-3.5943526544203408E-2</v>
      </c>
      <c r="F1550" s="2">
        <f t="shared" si="143"/>
        <v>5.0422981601519826E-2</v>
      </c>
      <c r="G1550" s="2">
        <f t="shared" si="141"/>
        <v>-8.6366508145723234E-2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7.6161000000000003</v>
      </c>
      <c r="C1551" s="2">
        <f t="shared" ref="C1551:C1614" si="144">$C$4*B1541+C1550*(1-$C$4)</f>
        <v>7.2951177447892341</v>
      </c>
      <c r="D1551" s="2">
        <f t="shared" si="140"/>
        <v>7.3862523126469934</v>
      </c>
      <c r="E1551" s="2">
        <f t="shared" si="139"/>
        <v>-9.1134567857759308E-2</v>
      </c>
      <c r="F1551" s="2">
        <f t="shared" si="143"/>
        <v>2.2111471709663998E-2</v>
      </c>
      <c r="G1551" s="2">
        <f t="shared" si="141"/>
        <v>-0.11324603956742331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7.6161000000000003</v>
      </c>
      <c r="C1552" s="2">
        <f t="shared" si="144"/>
        <v>7.2639765532831984</v>
      </c>
      <c r="D1552" s="2">
        <f t="shared" si="140"/>
        <v>7.4032780672657346</v>
      </c>
      <c r="E1552" s="2">
        <f t="shared" si="139"/>
        <v>-0.13930151398253621</v>
      </c>
      <c r="F1552" s="2">
        <f t="shared" si="143"/>
        <v>-1.0171125428776042E-2</v>
      </c>
      <c r="G1552" s="2">
        <f t="shared" si="141"/>
        <v>-0.12913038855376016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7.6161000000000003</v>
      </c>
      <c r="C1553" s="2">
        <f t="shared" si="144"/>
        <v>7.2306878527780905</v>
      </c>
      <c r="D1553" s="2">
        <f t="shared" si="140"/>
        <v>7.41904265487568</v>
      </c>
      <c r="E1553" s="2">
        <f t="shared" si="139"/>
        <v>-0.18835480209758959</v>
      </c>
      <c r="F1553" s="2">
        <f t="shared" si="143"/>
        <v>-4.580786076253876E-2</v>
      </c>
      <c r="G1553" s="2">
        <f t="shared" si="141"/>
        <v>-0.14254694133505083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7.6250999999999998</v>
      </c>
      <c r="C1554" s="2">
        <f t="shared" si="144"/>
        <v>7.2622127985045388</v>
      </c>
      <c r="D1554" s="2">
        <f t="shared" si="140"/>
        <v>7.4343061619219259</v>
      </c>
      <c r="E1554" s="2">
        <f t="shared" si="139"/>
        <v>-0.17209336341738712</v>
      </c>
      <c r="F1554" s="2">
        <f t="shared" si="143"/>
        <v>-7.1064961293508436E-2</v>
      </c>
      <c r="G1554" s="2">
        <f t="shared" si="141"/>
        <v>-0.10102840212387869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7.6250999999999998</v>
      </c>
      <c r="C1555" s="2">
        <f t="shared" si="144"/>
        <v>7.291656983349994</v>
      </c>
      <c r="D1555" s="2">
        <f t="shared" si="140"/>
        <v>7.4484390388165984</v>
      </c>
      <c r="E1555" s="2">
        <f t="shared" si="139"/>
        <v>-0.1567820554666044</v>
      </c>
      <c r="F1555" s="2">
        <f t="shared" si="143"/>
        <v>-8.8208380128127623E-2</v>
      </c>
      <c r="G1555" s="2">
        <f t="shared" si="141"/>
        <v>-6.8573675338476775E-2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7.4897</v>
      </c>
      <c r="C1556" s="2">
        <f t="shared" si="144"/>
        <v>7.322125139757687</v>
      </c>
      <c r="D1556" s="2">
        <f t="shared" si="140"/>
        <v>7.4514954063116656</v>
      </c>
      <c r="E1556" s="2">
        <f t="shared" si="139"/>
        <v>-0.12937026655397865</v>
      </c>
      <c r="F1556" s="2">
        <f t="shared" si="143"/>
        <v>-9.6440757413297828E-2</v>
      </c>
      <c r="G1556" s="2">
        <f t="shared" si="141"/>
        <v>-3.2929509140680824E-2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7.4897</v>
      </c>
      <c r="C1557" s="2">
        <f t="shared" si="144"/>
        <v>7.3617981951795812</v>
      </c>
      <c r="D1557" s="2">
        <f t="shared" si="140"/>
        <v>7.4543253762145056</v>
      </c>
      <c r="E1557" s="2">
        <f t="shared" si="139"/>
        <v>-9.2527181034924411E-2</v>
      </c>
      <c r="F1557" s="2">
        <f t="shared" si="143"/>
        <v>-9.5658042137623162E-2</v>
      </c>
      <c r="G1557" s="2">
        <f t="shared" si="141"/>
        <v>3.130861102698751E-3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6">
        <f>TITRES_STAT!D1561</f>
        <v>7.5349000000000004</v>
      </c>
      <c r="C1558" s="2">
        <f t="shared" si="144"/>
        <v>7.3814753959211838</v>
      </c>
      <c r="D1558" s="2">
        <f t="shared" si="140"/>
        <v>7.4602938668652827</v>
      </c>
      <c r="E1558" s="2">
        <f t="shared" si="139"/>
        <v>-7.8818470944098884E-2</v>
      </c>
      <c r="F1558" s="2">
        <f t="shared" si="143"/>
        <v>-9.2290127898918314E-2</v>
      </c>
      <c r="G1558" s="2">
        <f t="shared" si="141"/>
        <v>1.347165695481943E-2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6">
        <f>TITRES_STAT!D1562</f>
        <v>7.5709999999999997</v>
      </c>
      <c r="C1559" s="2">
        <f t="shared" si="144"/>
        <v>7.4245099503948477</v>
      </c>
      <c r="D1559" s="2">
        <f t="shared" si="140"/>
        <v>7.4684943211715575</v>
      </c>
      <c r="E1559" s="2">
        <f t="shared" si="139"/>
        <v>-4.3984370776709802E-2</v>
      </c>
      <c r="F1559" s="2">
        <f t="shared" si="143"/>
        <v>-8.2628976474476618E-2</v>
      </c>
      <c r="G1559" s="2">
        <f t="shared" si="141"/>
        <v>3.8644605697766815E-2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6">
        <f>TITRES_STAT!D1563</f>
        <v>7.6070000000000002</v>
      </c>
      <c r="C1560" s="2">
        <f t="shared" si="144"/>
        <v>7.4595391887956399</v>
      </c>
      <c r="D1560" s="2">
        <f t="shared" si="140"/>
        <v>7.4787540010847762</v>
      </c>
      <c r="E1560" s="2">
        <f t="shared" si="139"/>
        <v>-1.9214812289136241E-2</v>
      </c>
      <c r="F1560" s="2">
        <f t="shared" si="143"/>
        <v>-6.9946143637408545E-2</v>
      </c>
      <c r="G1560" s="2">
        <f t="shared" si="141"/>
        <v>5.0731331348272304E-2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6">
        <f>TITRES_STAT!D1564</f>
        <v>7.6070000000000002</v>
      </c>
      <c r="C1561" s="2">
        <f t="shared" si="144"/>
        <v>7.4836254674424652</v>
      </c>
      <c r="D1561" s="2">
        <f t="shared" si="140"/>
        <v>7.4882537047081259</v>
      </c>
      <c r="E1561" s="2">
        <f t="shared" si="139"/>
        <v>-4.6282372656607507E-3</v>
      </c>
      <c r="F1561" s="2">
        <f t="shared" si="143"/>
        <v>-5.688256236305899E-2</v>
      </c>
      <c r="G1561" s="2">
        <f t="shared" si="141"/>
        <v>5.225432509739824E-2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7.6070000000000002</v>
      </c>
      <c r="C1562" s="2">
        <f t="shared" si="144"/>
        <v>7.5040061647590095</v>
      </c>
      <c r="D1562" s="2">
        <f t="shared" si="140"/>
        <v>7.4970497265815981</v>
      </c>
      <c r="E1562" s="2">
        <f t="shared" si="139"/>
        <v>6.9564381774114281E-3</v>
      </c>
      <c r="F1562" s="2">
        <f t="shared" si="143"/>
        <v>-4.4114762254964912E-2</v>
      </c>
      <c r="G1562" s="2">
        <f t="shared" si="141"/>
        <v>5.107120043237634E-2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7.6070000000000002</v>
      </c>
      <c r="C1563" s="2">
        <f t="shared" si="144"/>
        <v>7.5212513701807007</v>
      </c>
      <c r="D1563" s="2">
        <f t="shared" si="140"/>
        <v>7.5051941912792577</v>
      </c>
      <c r="E1563" s="2">
        <f t="shared" si="139"/>
        <v>1.6057178901442981E-2</v>
      </c>
      <c r="F1563" s="2">
        <f t="shared" si="143"/>
        <v>-3.2080374023683335E-2</v>
      </c>
      <c r="G1563" s="2">
        <f t="shared" si="141"/>
        <v>4.8137552925126316E-2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7.6612</v>
      </c>
      <c r="C1564" s="2">
        <f t="shared" si="144"/>
        <v>7.5372280824605928</v>
      </c>
      <c r="D1564" s="2">
        <f t="shared" si="140"/>
        <v>7.5167501771104233</v>
      </c>
      <c r="E1564" s="2">
        <f t="shared" ref="E1564:E1627" si="145">C1564-D1564</f>
        <v>2.0477905350169578E-2</v>
      </c>
      <c r="F1564" s="2">
        <f t="shared" si="143"/>
        <v>-2.1568718148912751E-2</v>
      </c>
      <c r="G1564" s="2">
        <f t="shared" si="141"/>
        <v>4.2046623499082329E-2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7.6612</v>
      </c>
      <c r="C1565" s="2">
        <f t="shared" si="144"/>
        <v>7.5507468390051171</v>
      </c>
      <c r="D1565" s="2">
        <f t="shared" ref="D1565:D1628" si="146">$D$4*B1565+(1-$D$4)*D1564</f>
        <v>7.5274501639911326</v>
      </c>
      <c r="E1565" s="2">
        <f t="shared" si="145"/>
        <v>2.3296675013984469E-2</v>
      </c>
      <c r="F1565" s="2">
        <f t="shared" si="143"/>
        <v>-1.2595639516333305E-2</v>
      </c>
      <c r="G1565" s="2">
        <f t="shared" si="141"/>
        <v>3.589231453031777E-2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7.6612</v>
      </c>
      <c r="C1566" s="2">
        <f t="shared" si="144"/>
        <v>7.5413550176197148</v>
      </c>
      <c r="D1566" s="2">
        <f t="shared" si="146"/>
        <v>7.5373575592510482</v>
      </c>
      <c r="E1566" s="2">
        <f t="shared" si="145"/>
        <v>3.9974583686666065E-3</v>
      </c>
      <c r="F1566" s="2">
        <f t="shared" si="143"/>
        <v>-9.2770199393333221E-3</v>
      </c>
      <c r="G1566" s="2">
        <f t="shared" si="141"/>
        <v>1.3274478307999929E-2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7.6612</v>
      </c>
      <c r="C1567" s="2">
        <f t="shared" si="144"/>
        <v>7.5334080918320669</v>
      </c>
      <c r="D1567" s="2">
        <f t="shared" si="146"/>
        <v>7.5465310733806001</v>
      </c>
      <c r="E1567" s="2">
        <f t="shared" si="145"/>
        <v>-1.3122981548533197E-2</v>
      </c>
      <c r="F1567" s="2">
        <f t="shared" si="143"/>
        <v>-1.0046212261173297E-2</v>
      </c>
      <c r="G1567" s="2">
        <f t="shared" si="141"/>
        <v>-3.0767692873598998E-3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6">
        <f>TITRES_STAT!D1571</f>
        <v>7.7605000000000004</v>
      </c>
      <c r="C1568" s="2">
        <f t="shared" si="144"/>
        <v>7.5336376161655947</v>
      </c>
      <c r="D1568" s="2">
        <f t="shared" si="146"/>
        <v>7.5623806235005562</v>
      </c>
      <c r="E1568" s="2">
        <f t="shared" si="145"/>
        <v>-2.874300733496149E-2</v>
      </c>
      <c r="F1568" s="2">
        <f t="shared" si="143"/>
        <v>-1.3785571275930936E-2</v>
      </c>
      <c r="G1568" s="2">
        <f t="shared" si="141"/>
        <v>-1.4957436059030554E-2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6">
        <f>TITRES_STAT!D1572</f>
        <v>7.5349000000000004</v>
      </c>
      <c r="C1569" s="2">
        <f t="shared" si="144"/>
        <v>7.5393856752170416</v>
      </c>
      <c r="D1569" s="2">
        <f t="shared" si="146"/>
        <v>7.5603450217597743</v>
      </c>
      <c r="E1569" s="2">
        <f t="shared" si="145"/>
        <v>-2.0959346542732682E-2</v>
      </c>
      <c r="F1569" s="2">
        <f t="shared" si="143"/>
        <v>-1.5220326329291286E-2</v>
      </c>
      <c r="G1569" s="2">
        <f t="shared" si="141"/>
        <v>-5.7390202134413957E-3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6">
        <f>TITRES_STAT!D1573</f>
        <v>7.7605000000000004</v>
      </c>
      <c r="C1570" s="2">
        <f t="shared" si="144"/>
        <v>7.5497878790298047</v>
      </c>
      <c r="D1570" s="2">
        <f t="shared" si="146"/>
        <v>7.5751713164442354</v>
      </c>
      <c r="E1570" s="2">
        <f t="shared" si="145"/>
        <v>-2.538343741443061E-2</v>
      </c>
      <c r="F1570" s="2">
        <f t="shared" si="143"/>
        <v>-1.7252948546319154E-2</v>
      </c>
      <c r="G1570" s="2">
        <f t="shared" si="141"/>
        <v>-8.1304888681114559E-3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6">
        <f>TITRES_STAT!D1574</f>
        <v>7.8506999999999998</v>
      </c>
      <c r="C1571" s="2">
        <f t="shared" si="144"/>
        <v>7.5585897437944505</v>
      </c>
      <c r="D1571" s="2">
        <f t="shared" si="146"/>
        <v>7.5955808485594769</v>
      </c>
      <c r="E1571" s="2">
        <f t="shared" si="145"/>
        <v>-3.6991104765026428E-2</v>
      </c>
      <c r="F1571" s="2">
        <f t="shared" si="143"/>
        <v>-2.1200579790060611E-2</v>
      </c>
      <c r="G1571" s="2">
        <f t="shared" si="141"/>
        <v>-1.5790524974965817E-2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6">
        <f>TITRES_STAT!D1575</f>
        <v>7.8506999999999998</v>
      </c>
      <c r="C1572" s="2">
        <f t="shared" si="144"/>
        <v>7.5660374755183808</v>
      </c>
      <c r="D1572" s="2">
        <f t="shared" si="146"/>
        <v>7.6144785634809971</v>
      </c>
      <c r="E1572" s="2">
        <f t="shared" si="145"/>
        <v>-4.8441087962616258E-2</v>
      </c>
      <c r="F1572" s="2">
        <f t="shared" si="143"/>
        <v>-2.6648681424571743E-2</v>
      </c>
      <c r="G1572" s="2">
        <f t="shared" ref="G1572:G1635" si="147">E1572-F1572</f>
        <v>-2.1792406538044515E-2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6">
        <f>TITRES_STAT!D1576</f>
        <v>7.8506999999999998</v>
      </c>
      <c r="C1573" s="2">
        <f t="shared" si="144"/>
        <v>7.572339402361707</v>
      </c>
      <c r="D1573" s="2">
        <f t="shared" si="146"/>
        <v>7.63197644766759</v>
      </c>
      <c r="E1573" s="2">
        <f t="shared" si="145"/>
        <v>-5.9637045305882985E-2</v>
      </c>
      <c r="F1573" s="2">
        <f t="shared" ref="F1573:F1636" si="149">(E1573*(2/(10)))+((1-(2/10))*F1572)</f>
        <v>-3.3246354200833994E-2</v>
      </c>
      <c r="G1573" s="2">
        <f t="shared" si="147"/>
        <v>-2.6390691105048991E-2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6">
        <f>TITRES_STAT!D1577</f>
        <v>7.8868</v>
      </c>
      <c r="C1574" s="2">
        <f t="shared" si="144"/>
        <v>7.5860102635368296</v>
      </c>
      <c r="D1574" s="2">
        <f t="shared" si="146"/>
        <v>7.6508522663588794</v>
      </c>
      <c r="E1574" s="2">
        <f t="shared" si="145"/>
        <v>-6.4842002822049771E-2</v>
      </c>
      <c r="F1574" s="2">
        <f t="shared" si="149"/>
        <v>-3.9565483925077152E-2</v>
      </c>
      <c r="G1574" s="2">
        <f t="shared" si="147"/>
        <v>-2.5276518896972619E-2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6">
        <f>TITRES_STAT!D1578</f>
        <v>7.8868</v>
      </c>
      <c r="C1575" s="2">
        <f t="shared" si="144"/>
        <v>7.5975779153003948</v>
      </c>
      <c r="D1575" s="2">
        <f t="shared" si="146"/>
        <v>7.6683298762582215</v>
      </c>
      <c r="E1575" s="2">
        <f t="shared" si="145"/>
        <v>-7.0751960957826654E-2</v>
      </c>
      <c r="F1575" s="2">
        <f t="shared" si="149"/>
        <v>-4.5802779331627054E-2</v>
      </c>
      <c r="G1575" s="2">
        <f t="shared" si="147"/>
        <v>-2.49491816261996E-2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6">
        <f>TITRES_STAT!D1579</f>
        <v>7.8868</v>
      </c>
      <c r="C1576" s="2">
        <f t="shared" si="144"/>
        <v>7.6073659283311033</v>
      </c>
      <c r="D1576" s="2">
        <f t="shared" si="146"/>
        <v>7.684512848387242</v>
      </c>
      <c r="E1576" s="2">
        <f t="shared" si="145"/>
        <v>-7.7146920056138768E-2</v>
      </c>
      <c r="F1576" s="2">
        <f t="shared" si="149"/>
        <v>-5.2071607476529398E-2</v>
      </c>
      <c r="G1576" s="2">
        <f t="shared" si="147"/>
        <v>-2.507531257960937E-2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6">
        <f>TITRES_STAT!D1580</f>
        <v>7.6702000000000004</v>
      </c>
      <c r="C1577" s="2">
        <f t="shared" si="144"/>
        <v>7.6156480932032418</v>
      </c>
      <c r="D1577" s="2">
        <f t="shared" si="146"/>
        <v>7.683452637395594</v>
      </c>
      <c r="E1577" s="2">
        <f t="shared" si="145"/>
        <v>-6.7804544192352267E-2</v>
      </c>
      <c r="F1577" s="2">
        <f t="shared" si="149"/>
        <v>-5.5218194819693978E-2</v>
      </c>
      <c r="G1577" s="2">
        <f t="shared" si="147"/>
        <v>-1.258634937265829E-2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6">
        <f>TITRES_STAT!D1581</f>
        <v>7.58</v>
      </c>
      <c r="C1578" s="2">
        <f t="shared" si="144"/>
        <v>7.6379330019412048</v>
      </c>
      <c r="D1578" s="2">
        <f t="shared" si="146"/>
        <v>7.6757894790699943</v>
      </c>
      <c r="E1578" s="2">
        <f t="shared" si="145"/>
        <v>-3.7856477128789479E-2</v>
      </c>
      <c r="F1578" s="2">
        <f t="shared" si="149"/>
        <v>-5.1745851281513086E-2</v>
      </c>
      <c r="G1578" s="2">
        <f t="shared" si="147"/>
        <v>1.3889374152723608E-2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6">
        <f>TITRES_STAT!D1582</f>
        <v>7.8056000000000001</v>
      </c>
      <c r="C1579" s="2">
        <f t="shared" si="144"/>
        <v>7.6220817708733266</v>
      </c>
      <c r="D1579" s="2">
        <f t="shared" si="146"/>
        <v>7.6854050732129577</v>
      </c>
      <c r="E1579" s="2">
        <f t="shared" si="145"/>
        <v>-6.3323302339631127E-2</v>
      </c>
      <c r="F1579" s="2">
        <f t="shared" si="149"/>
        <v>-5.4061341493136697E-2</v>
      </c>
      <c r="G1579" s="2">
        <f t="shared" si="147"/>
        <v>-9.2619608464944297E-3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7.8056000000000001</v>
      </c>
      <c r="C1580" s="2">
        <f t="shared" si="144"/>
        <v>7.6433768830466615</v>
      </c>
      <c r="D1580" s="2">
        <f t="shared" si="146"/>
        <v>7.6943084011231084</v>
      </c>
      <c r="E1580" s="2">
        <f t="shared" si="145"/>
        <v>-5.0931518076446913E-2</v>
      </c>
      <c r="F1580" s="2">
        <f t="shared" si="149"/>
        <v>-5.3435376809798742E-2</v>
      </c>
      <c r="G1580" s="2">
        <f t="shared" si="147"/>
        <v>2.5038587333518283E-3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6">
        <f>TITRES_STAT!D1584</f>
        <v>7.7605000000000004</v>
      </c>
      <c r="C1581" s="2">
        <f t="shared" si="144"/>
        <v>7.6752727471933291</v>
      </c>
      <c r="D1581" s="2">
        <f t="shared" si="146"/>
        <v>7.6992114825213971</v>
      </c>
      <c r="E1581" s="2">
        <f t="shared" si="145"/>
        <v>-2.3938735328068006E-2</v>
      </c>
      <c r="F1581" s="2">
        <f t="shared" si="149"/>
        <v>-4.7536048513452597E-2</v>
      </c>
      <c r="G1581" s="2">
        <f t="shared" si="147"/>
        <v>2.3597313185384591E-2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6">
        <f>TITRES_STAT!D1585</f>
        <v>7.9409000000000001</v>
      </c>
      <c r="C1582" s="2">
        <f t="shared" si="144"/>
        <v>7.7022615553174321</v>
      </c>
      <c r="D1582" s="2">
        <f t="shared" si="146"/>
        <v>7.7171143356679597</v>
      </c>
      <c r="E1582" s="2">
        <f t="shared" si="145"/>
        <v>-1.4852780350527617E-2</v>
      </c>
      <c r="F1582" s="2">
        <f t="shared" si="149"/>
        <v>-4.0999394880867603E-2</v>
      </c>
      <c r="G1582" s="2">
        <f t="shared" si="147"/>
        <v>2.6146614530339986E-2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6">
        <f>TITRES_STAT!D1586</f>
        <v>8.1213999999999995</v>
      </c>
      <c r="C1583" s="2">
        <f t="shared" si="144"/>
        <v>7.7250982391147502</v>
      </c>
      <c r="D1583" s="2">
        <f t="shared" si="146"/>
        <v>7.7470614219147782</v>
      </c>
      <c r="E1583" s="2">
        <f t="shared" si="145"/>
        <v>-2.1963182800027958E-2</v>
      </c>
      <c r="F1583" s="2">
        <f t="shared" si="149"/>
        <v>-3.7192152464699674E-2</v>
      </c>
      <c r="G1583" s="2">
        <f t="shared" si="147"/>
        <v>1.5228969664671715E-2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6">
        <f>TITRES_STAT!D1587</f>
        <v>8.1213999999999995</v>
      </c>
      <c r="C1584" s="2">
        <f t="shared" si="144"/>
        <v>7.749975433097096</v>
      </c>
      <c r="D1584" s="2">
        <f t="shared" si="146"/>
        <v>7.7747902054766467</v>
      </c>
      <c r="E1584" s="2">
        <f t="shared" si="145"/>
        <v>-2.4814772379550654E-2</v>
      </c>
      <c r="F1584" s="2">
        <f t="shared" si="149"/>
        <v>-3.4716676447669868E-2</v>
      </c>
      <c r="G1584" s="2">
        <f t="shared" si="147"/>
        <v>9.9019040681192147E-3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6">
        <f>TITRES_STAT!D1588</f>
        <v>8.1123999999999992</v>
      </c>
      <c r="C1585" s="2">
        <f t="shared" si="144"/>
        <v>7.7710253664667732</v>
      </c>
      <c r="D1585" s="2">
        <f t="shared" si="146"/>
        <v>7.7997983384043028</v>
      </c>
      <c r="E1585" s="2">
        <f t="shared" si="145"/>
        <v>-2.877297193752959E-2</v>
      </c>
      <c r="F1585" s="2">
        <f t="shared" si="149"/>
        <v>-3.3527935545641818E-2</v>
      </c>
      <c r="G1585" s="2">
        <f t="shared" si="147"/>
        <v>4.7549636081122282E-3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6">
        <f>TITRES_STAT!D1589</f>
        <v>8.3469999999999995</v>
      </c>
      <c r="C1586" s="2">
        <f t="shared" si="144"/>
        <v>7.788836848548808</v>
      </c>
      <c r="D1586" s="2">
        <f t="shared" si="146"/>
        <v>7.8403317948187983</v>
      </c>
      <c r="E1586" s="2">
        <f t="shared" si="145"/>
        <v>-5.1494946269990294E-2</v>
      </c>
      <c r="F1586" s="2">
        <f t="shared" si="149"/>
        <v>-3.7121337690511513E-2</v>
      </c>
      <c r="G1586" s="2">
        <f t="shared" si="147"/>
        <v>-1.437360857947878E-2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8.3469999999999995</v>
      </c>
      <c r="C1587" s="2">
        <f t="shared" si="144"/>
        <v>7.7705850256951452</v>
      </c>
      <c r="D1587" s="2">
        <f t="shared" si="146"/>
        <v>7.8778627729803681</v>
      </c>
      <c r="E1587" s="2">
        <f t="shared" si="145"/>
        <v>-0.10727774728522288</v>
      </c>
      <c r="F1587" s="2">
        <f t="shared" si="149"/>
        <v>-5.1152619609453789E-2</v>
      </c>
      <c r="G1587" s="2">
        <f t="shared" si="147"/>
        <v>-5.612512767576909E-2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8.5906000000000002</v>
      </c>
      <c r="C1588" s="2">
        <f t="shared" si="144"/>
        <v>7.7412642525112769</v>
      </c>
      <c r="D1588" s="2">
        <f t="shared" si="146"/>
        <v>7.9306581231299704</v>
      </c>
      <c r="E1588" s="2">
        <f t="shared" si="145"/>
        <v>-0.18939387061869351</v>
      </c>
      <c r="F1588" s="2">
        <f t="shared" si="149"/>
        <v>-7.8800869811301744E-2</v>
      </c>
      <c r="G1588" s="2">
        <f t="shared" si="147"/>
        <v>-0.11059300080739176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8.7079000000000004</v>
      </c>
      <c r="C1589" s="2">
        <f t="shared" si="144"/>
        <v>7.7511620598172346</v>
      </c>
      <c r="D1589" s="2">
        <f t="shared" si="146"/>
        <v>7.9882315954907135</v>
      </c>
      <c r="E1589" s="2">
        <f t="shared" si="145"/>
        <v>-0.23706953567347888</v>
      </c>
      <c r="F1589" s="2">
        <f t="shared" si="149"/>
        <v>-0.11045460298373719</v>
      </c>
      <c r="G1589" s="2">
        <f t="shared" si="147"/>
        <v>-0.12661493268974169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8.5725999999999996</v>
      </c>
      <c r="C1590" s="2">
        <f t="shared" si="144"/>
        <v>7.7595371275376603</v>
      </c>
      <c r="D1590" s="2">
        <f t="shared" si="146"/>
        <v>8.0315181439728835</v>
      </c>
      <c r="E1590" s="2">
        <f t="shared" si="145"/>
        <v>-0.27198101643522321</v>
      </c>
      <c r="F1590" s="2">
        <f t="shared" si="149"/>
        <v>-0.14275988567403441</v>
      </c>
      <c r="G1590" s="2">
        <f t="shared" si="147"/>
        <v>-0.1292211307611888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8.6357999999999997</v>
      </c>
      <c r="C1591" s="2">
        <f t="shared" si="144"/>
        <v>7.7596852617626357</v>
      </c>
      <c r="D1591" s="2">
        <f t="shared" si="146"/>
        <v>8.0762797629378547</v>
      </c>
      <c r="E1591" s="2">
        <f t="shared" si="145"/>
        <v>-0.31659450117521892</v>
      </c>
      <c r="F1591" s="2">
        <f t="shared" si="149"/>
        <v>-0.17752680877427132</v>
      </c>
      <c r="G1591" s="2">
        <f t="shared" si="147"/>
        <v>-0.1390676924009476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6">
        <f>TITRES_STAT!D1595</f>
        <v>8.4824000000000002</v>
      </c>
      <c r="C1592" s="2">
        <f t="shared" si="144"/>
        <v>7.7875644522606917</v>
      </c>
      <c r="D1592" s="2">
        <f t="shared" si="146"/>
        <v>8.1063627434609771</v>
      </c>
      <c r="E1592" s="2">
        <f t="shared" si="145"/>
        <v>-0.31879829120028536</v>
      </c>
      <c r="F1592" s="2">
        <f t="shared" si="149"/>
        <v>-0.20578110525947413</v>
      </c>
      <c r="G1592" s="2">
        <f t="shared" si="147"/>
        <v>-0.11301718594081123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6">
        <f>TITRES_STAT!D1596</f>
        <v>8.5274999999999999</v>
      </c>
      <c r="C1593" s="2">
        <f t="shared" si="144"/>
        <v>7.8389237672975085</v>
      </c>
      <c r="D1593" s="2">
        <f t="shared" si="146"/>
        <v>8.1375580957972016</v>
      </c>
      <c r="E1593" s="2">
        <f t="shared" si="145"/>
        <v>-0.29863432849969307</v>
      </c>
      <c r="F1593" s="2">
        <f t="shared" si="149"/>
        <v>-0.22435174990751794</v>
      </c>
      <c r="G1593" s="2">
        <f t="shared" si="147"/>
        <v>-7.428257859217513E-2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6">
        <f>TITRES_STAT!D1597</f>
        <v>8.5274999999999999</v>
      </c>
      <c r="C1594" s="2">
        <f t="shared" si="144"/>
        <v>7.8823816492517373</v>
      </c>
      <c r="D1594" s="2">
        <f t="shared" si="146"/>
        <v>8.1664426812937041</v>
      </c>
      <c r="E1594" s="2">
        <f t="shared" si="145"/>
        <v>-0.28406103204196675</v>
      </c>
      <c r="F1594" s="2">
        <f t="shared" si="149"/>
        <v>-0.23629360633440771</v>
      </c>
      <c r="G1594" s="2">
        <f t="shared" si="147"/>
        <v>-4.7767425707559041E-2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8.4733000000000001</v>
      </c>
      <c r="C1595" s="2">
        <f t="shared" si="144"/>
        <v>7.9177690878283933</v>
      </c>
      <c r="D1595" s="2">
        <f t="shared" si="146"/>
        <v>8.1891728530497261</v>
      </c>
      <c r="E1595" s="2">
        <f t="shared" si="145"/>
        <v>-0.2714037652213328</v>
      </c>
      <c r="F1595" s="2">
        <f t="shared" si="149"/>
        <v>-0.24331563811179274</v>
      </c>
      <c r="G1595" s="2">
        <f t="shared" si="147"/>
        <v>-2.8088127109540062E-2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6">
        <f>TITRES_STAT!D1599</f>
        <v>8.5545000000000009</v>
      </c>
      <c r="C1596" s="2">
        <f t="shared" si="144"/>
        <v>7.9838046127778712</v>
      </c>
      <c r="D1596" s="2">
        <f t="shared" si="146"/>
        <v>8.2162341231941909</v>
      </c>
      <c r="E1596" s="2">
        <f t="shared" si="145"/>
        <v>-0.23242951041631965</v>
      </c>
      <c r="F1596" s="2">
        <f t="shared" si="149"/>
        <v>-0.24113841257269814</v>
      </c>
      <c r="G1596" s="2">
        <f t="shared" si="147"/>
        <v>8.7089021563784841E-3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8.5455000000000005</v>
      </c>
      <c r="C1597" s="2">
        <f t="shared" si="144"/>
        <v>8.0396808261966601</v>
      </c>
      <c r="D1597" s="2">
        <f t="shared" si="146"/>
        <v>8.2406241881427693</v>
      </c>
      <c r="E1597" s="2">
        <f t="shared" si="145"/>
        <v>-0.20094336194610918</v>
      </c>
      <c r="F1597" s="2">
        <f t="shared" si="149"/>
        <v>-0.23309940244738034</v>
      </c>
      <c r="G1597" s="2">
        <f t="shared" si="147"/>
        <v>3.215604050127116E-2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8.5545000000000009</v>
      </c>
      <c r="C1598" s="2">
        <f t="shared" si="144"/>
        <v>8.1244376221664041</v>
      </c>
      <c r="D1598" s="2">
        <f t="shared" si="146"/>
        <v>8.2638742482803416</v>
      </c>
      <c r="E1598" s="2">
        <f t="shared" si="145"/>
        <v>-0.13943662611393748</v>
      </c>
      <c r="F1598" s="2">
        <f t="shared" si="149"/>
        <v>-0.21436684718069179</v>
      </c>
      <c r="G1598" s="2">
        <f t="shared" si="147"/>
        <v>7.4930221066754316E-2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8.5635999999999992</v>
      </c>
      <c r="C1599" s="2">
        <f t="shared" si="144"/>
        <v>8.2142010649100339</v>
      </c>
      <c r="D1599" s="2">
        <f t="shared" si="146"/>
        <v>8.286076155815131</v>
      </c>
      <c r="E1599" s="2">
        <f t="shared" si="145"/>
        <v>-7.1875090905097139E-2</v>
      </c>
      <c r="F1599" s="2">
        <f t="shared" si="149"/>
        <v>-0.18586849592557289</v>
      </c>
      <c r="G1599" s="2">
        <f t="shared" si="147"/>
        <v>0.11399340502047575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6">
        <f>TITRES_STAT!D1603</f>
        <v>8.5545000000000009</v>
      </c>
      <c r="C1600" s="2">
        <f t="shared" si="144"/>
        <v>8.2693393626161829</v>
      </c>
      <c r="D1600" s="2">
        <f t="shared" si="146"/>
        <v>8.3059594035325297</v>
      </c>
      <c r="E1600" s="2">
        <f t="shared" si="145"/>
        <v>-3.6620040916346852E-2</v>
      </c>
      <c r="F1600" s="2">
        <f t="shared" si="149"/>
        <v>-0.15601880492372769</v>
      </c>
      <c r="G1600" s="2">
        <f t="shared" si="147"/>
        <v>0.11939876400738084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6">
        <f>TITRES_STAT!D1604</f>
        <v>8.4824000000000002</v>
      </c>
      <c r="C1601" s="2">
        <f t="shared" si="144"/>
        <v>8.325717922213693</v>
      </c>
      <c r="D1601" s="2">
        <f t="shared" si="146"/>
        <v>8.3190290773449345</v>
      </c>
      <c r="E1601" s="2">
        <f t="shared" si="145"/>
        <v>6.6888448687585367E-3</v>
      </c>
      <c r="F1601" s="2">
        <f t="shared" si="149"/>
        <v>-0.12347727496523045</v>
      </c>
      <c r="G1601" s="2">
        <f t="shared" si="147"/>
        <v>0.13016611983398899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6">
        <f>TITRES_STAT!D1605</f>
        <v>8.5093999999999994</v>
      </c>
      <c r="C1602" s="2">
        <f t="shared" si="144"/>
        <v>8.34982285725774</v>
      </c>
      <c r="D1602" s="2">
        <f t="shared" si="146"/>
        <v>8.3331306271712347</v>
      </c>
      <c r="E1602" s="2">
        <f t="shared" si="145"/>
        <v>1.6692230086505333E-2</v>
      </c>
      <c r="F1602" s="2">
        <f t="shared" si="149"/>
        <v>-9.5443373954883295E-2</v>
      </c>
      <c r="G1602" s="2">
        <f t="shared" si="147"/>
        <v>0.11213560404138863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8.5093999999999994</v>
      </c>
      <c r="C1603" s="2">
        <f t="shared" si="144"/>
        <v>8.3771578022950095</v>
      </c>
      <c r="D1603" s="2">
        <f t="shared" si="146"/>
        <v>8.3461876177511432</v>
      </c>
      <c r="E1603" s="2">
        <f t="shared" si="145"/>
        <v>3.0970184543866353E-2</v>
      </c>
      <c r="F1603" s="2">
        <f t="shared" si="149"/>
        <v>-7.0160662255133371E-2</v>
      </c>
      <c r="G1603" s="2">
        <f t="shared" si="147"/>
        <v>0.10113084679899972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8.3920999999999992</v>
      </c>
      <c r="C1604" s="2">
        <f t="shared" si="144"/>
        <v>8.4002873711727002</v>
      </c>
      <c r="D1604" s="2">
        <f t="shared" si="146"/>
        <v>8.3495885349547621</v>
      </c>
      <c r="E1604" s="2">
        <f t="shared" si="145"/>
        <v>5.0698836217938137E-2</v>
      </c>
      <c r="F1604" s="2">
        <f t="shared" si="149"/>
        <v>-4.5988762560519071E-2</v>
      </c>
      <c r="G1604" s="2">
        <f t="shared" si="147"/>
        <v>9.6687598778457201E-2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8.3920999999999992</v>
      </c>
      <c r="C1605" s="2">
        <f t="shared" si="144"/>
        <v>8.4115200832999779</v>
      </c>
      <c r="D1605" s="2">
        <f t="shared" si="146"/>
        <v>8.35273753236552</v>
      </c>
      <c r="E1605" s="2">
        <f t="shared" si="145"/>
        <v>5.8782550934457944E-2</v>
      </c>
      <c r="F1605" s="2">
        <f t="shared" si="149"/>
        <v>-2.5034499861523667E-2</v>
      </c>
      <c r="G1605" s="2">
        <f t="shared" si="147"/>
        <v>8.3817050795981618E-2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8.3920999999999992</v>
      </c>
      <c r="C1606" s="2">
        <f t="shared" si="144"/>
        <v>8.4335169935615202</v>
      </c>
      <c r="D1606" s="2">
        <f t="shared" si="146"/>
        <v>8.3556532707088138</v>
      </c>
      <c r="E1606" s="2">
        <f t="shared" si="145"/>
        <v>7.7863722852706374E-2</v>
      </c>
      <c r="F1606" s="2">
        <f t="shared" si="149"/>
        <v>-4.4548553186776595E-3</v>
      </c>
      <c r="G1606" s="2">
        <f t="shared" si="147"/>
        <v>8.2318578171384035E-2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8.4642999999999997</v>
      </c>
      <c r="C1607" s="2">
        <f t="shared" si="144"/>
        <v>8.4507451483982088</v>
      </c>
      <c r="D1607" s="2">
        <f t="shared" si="146"/>
        <v>8.3637011765822358</v>
      </c>
      <c r="E1607" s="2">
        <f t="shared" si="145"/>
        <v>8.7043971815973009E-2</v>
      </c>
      <c r="F1607" s="2">
        <f t="shared" si="149"/>
        <v>1.3844910108252473E-2</v>
      </c>
      <c r="G1607" s="2">
        <f t="shared" si="147"/>
        <v>7.3199061707720531E-2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8.4642999999999997</v>
      </c>
      <c r="C1608" s="2">
        <f t="shared" si="144"/>
        <v>8.466707433260023</v>
      </c>
      <c r="D1608" s="2">
        <f t="shared" si="146"/>
        <v>8.3711529412798473</v>
      </c>
      <c r="E1608" s="2">
        <f t="shared" si="145"/>
        <v>9.5554491980175627E-2</v>
      </c>
      <c r="F1608" s="2">
        <f t="shared" si="149"/>
        <v>3.0186826482637104E-2</v>
      </c>
      <c r="G1608" s="2">
        <f t="shared" si="147"/>
        <v>6.536766549753853E-2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6">
        <f>TITRES_STAT!D1612</f>
        <v>8.4463000000000008</v>
      </c>
      <c r="C1609" s="2">
        <f t="shared" si="144"/>
        <v>8.4816139819892502</v>
      </c>
      <c r="D1609" s="2">
        <f t="shared" si="146"/>
        <v>8.3767193900739336</v>
      </c>
      <c r="E1609" s="2">
        <f t="shared" si="145"/>
        <v>0.10489459191531658</v>
      </c>
      <c r="F1609" s="2">
        <f t="shared" si="149"/>
        <v>4.5128379569172997E-2</v>
      </c>
      <c r="G1609" s="2">
        <f t="shared" si="147"/>
        <v>5.9766212346143585E-2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6">
        <f>TITRES_STAT!D1613</f>
        <v>8.5004000000000008</v>
      </c>
      <c r="C1610" s="2">
        <f t="shared" si="144"/>
        <v>8.4928272155293651</v>
      </c>
      <c r="D1610" s="2">
        <f t="shared" si="146"/>
        <v>8.3858809167351236</v>
      </c>
      <c r="E1610" s="2">
        <f t="shared" si="145"/>
        <v>0.10694629879424156</v>
      </c>
      <c r="F1610" s="2">
        <f t="shared" si="149"/>
        <v>5.7491963414186713E-2</v>
      </c>
      <c r="G1610" s="2">
        <f t="shared" si="147"/>
        <v>4.9454335380054844E-2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6">
        <f>TITRES_STAT!D1614</f>
        <v>8.7439999999999998</v>
      </c>
      <c r="C1611" s="2">
        <f t="shared" si="144"/>
        <v>8.4912230285248462</v>
      </c>
      <c r="D1611" s="2">
        <f t="shared" si="146"/>
        <v>8.4124082562362261</v>
      </c>
      <c r="E1611" s="2">
        <f t="shared" si="145"/>
        <v>7.8814772288620105E-2</v>
      </c>
      <c r="F1611" s="2">
        <f t="shared" si="149"/>
        <v>6.1756525189073395E-2</v>
      </c>
      <c r="G1611" s="2">
        <f t="shared" si="147"/>
        <v>1.705824709954671E-2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6">
        <f>TITRES_STAT!D1615</f>
        <v>8.7349999999999994</v>
      </c>
      <c r="C1612" s="2">
        <f t="shared" si="144"/>
        <v>8.494019485674869</v>
      </c>
      <c r="D1612" s="2">
        <f t="shared" si="146"/>
        <v>8.4363039409594691</v>
      </c>
      <c r="E1612" s="2">
        <f t="shared" si="145"/>
        <v>5.7715544715399858E-2</v>
      </c>
      <c r="F1612" s="2">
        <f t="shared" si="149"/>
        <v>6.0948329094338692E-2</v>
      </c>
      <c r="G1612" s="2">
        <f t="shared" si="147"/>
        <v>-3.2327843789388341E-3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8.7260000000000009</v>
      </c>
      <c r="C1613" s="2">
        <f t="shared" si="144"/>
        <v>8.4963857186479661</v>
      </c>
      <c r="D1613" s="2">
        <f t="shared" si="146"/>
        <v>8.4577629082958055</v>
      </c>
      <c r="E1613" s="2">
        <f t="shared" si="145"/>
        <v>3.8622810352160641E-2</v>
      </c>
      <c r="F1613" s="2">
        <f t="shared" si="149"/>
        <v>5.6483225345903089E-2</v>
      </c>
      <c r="G1613" s="2">
        <f t="shared" si="147"/>
        <v>-1.7860414993742448E-2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6">
        <f>TITRES_STAT!D1617</f>
        <v>8.7260000000000009</v>
      </c>
      <c r="C1614" s="2">
        <f t="shared" si="144"/>
        <v>8.4803417619328947</v>
      </c>
      <c r="D1614" s="2">
        <f t="shared" si="146"/>
        <v>8.4776323224961168</v>
      </c>
      <c r="E1614" s="2">
        <f t="shared" si="145"/>
        <v>2.7094394367779273E-3</v>
      </c>
      <c r="F1614" s="2">
        <f t="shared" si="149"/>
        <v>4.5728468164078058E-2</v>
      </c>
      <c r="G1614" s="2">
        <f t="shared" si="147"/>
        <v>-4.3019028727300131E-2</v>
      </c>
      <c r="H1614" s="2" t="str">
        <f t="shared" si="148"/>
        <v>Hold</v>
      </c>
    </row>
    <row r="1615" spans="1:8" ht="13.5" x14ac:dyDescent="0.25">
      <c r="A1615" s="3">
        <f>TITRES_STAT!B1618</f>
        <v>44364</v>
      </c>
      <c r="B1615" s="6">
        <f>TITRES_STAT!D1618</f>
        <v>8.6628000000000007</v>
      </c>
      <c r="C1615" s="2">
        <f t="shared" ref="C1615:C1678" si="150">$C$4*B1605+C1614*(1-$C$4)</f>
        <v>8.4667661062509101</v>
      </c>
      <c r="D1615" s="2">
        <f t="shared" si="146"/>
        <v>8.4913484467556639</v>
      </c>
      <c r="E1615" s="2">
        <f t="shared" si="145"/>
        <v>-2.458234050475383E-2</v>
      </c>
      <c r="F1615" s="2">
        <f t="shared" si="149"/>
        <v>3.166630643031168E-2</v>
      </c>
      <c r="G1615" s="2">
        <f t="shared" si="147"/>
        <v>-5.624864693506551E-2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6">
        <f>TITRES_STAT!D1619</f>
        <v>8.6628000000000007</v>
      </c>
      <c r="C1616" s="2">
        <f t="shared" si="150"/>
        <v>8.4552790129815385</v>
      </c>
      <c r="D1616" s="2">
        <f t="shared" si="146"/>
        <v>8.5040485618107997</v>
      </c>
      <c r="E1616" s="2">
        <f t="shared" si="145"/>
        <v>-4.8769548829261211E-2</v>
      </c>
      <c r="F1616" s="2">
        <f t="shared" si="149"/>
        <v>1.5579135378397104E-2</v>
      </c>
      <c r="G1616" s="2">
        <f t="shared" si="147"/>
        <v>-6.434868420765831E-2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6">
        <f>TITRES_STAT!D1620</f>
        <v>8.5725999999999996</v>
      </c>
      <c r="C1617" s="2">
        <f t="shared" si="150"/>
        <v>8.4566668571382237</v>
      </c>
      <c r="D1617" s="2">
        <f t="shared" si="146"/>
        <v>8.5091264461211118</v>
      </c>
      <c r="E1617" s="2">
        <f t="shared" si="145"/>
        <v>-5.245958898288805E-2</v>
      </c>
      <c r="F1617" s="2">
        <f t="shared" si="149"/>
        <v>1.9713905061400725E-3</v>
      </c>
      <c r="G1617" s="2">
        <f t="shared" si="147"/>
        <v>-5.4430979489028121E-2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6">
        <f>TITRES_STAT!D1621</f>
        <v>8.6538000000000004</v>
      </c>
      <c r="C1618" s="2">
        <f t="shared" si="150"/>
        <v>8.4578411868092651</v>
      </c>
      <c r="D1618" s="2">
        <f t="shared" si="146"/>
        <v>8.5198430056676955</v>
      </c>
      <c r="E1618" s="2">
        <f t="shared" si="145"/>
        <v>-6.2001818858430369E-2</v>
      </c>
      <c r="F1618" s="2">
        <f t="shared" si="149"/>
        <v>-1.0823251366774016E-2</v>
      </c>
      <c r="G1618" s="2">
        <f t="shared" si="147"/>
        <v>-5.1178567491656349E-2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6">
        <f>TITRES_STAT!D1622</f>
        <v>8.6538000000000004</v>
      </c>
      <c r="C1619" s="2">
        <f t="shared" si="150"/>
        <v>8.4560656196078394</v>
      </c>
      <c r="D1619" s="2">
        <f t="shared" si="146"/>
        <v>8.5297657459886072</v>
      </c>
      <c r="E1619" s="2">
        <f t="shared" si="145"/>
        <v>-7.3700126380767728E-2</v>
      </c>
      <c r="F1619" s="2">
        <f t="shared" si="149"/>
        <v>-2.339862636957276E-2</v>
      </c>
      <c r="G1619" s="2">
        <f t="shared" si="147"/>
        <v>-5.0301500011194968E-2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8.6538000000000004</v>
      </c>
      <c r="C1620" s="2">
        <f t="shared" si="150"/>
        <v>8.462886293514325</v>
      </c>
      <c r="D1620" s="2">
        <f t="shared" si="146"/>
        <v>8.5389534685079695</v>
      </c>
      <c r="E1620" s="2">
        <f t="shared" si="145"/>
        <v>-7.6067174993644571E-2</v>
      </c>
      <c r="F1620" s="2">
        <f t="shared" si="149"/>
        <v>-3.3932336094387124E-2</v>
      </c>
      <c r="G1620" s="2">
        <f t="shared" si="147"/>
        <v>-4.2134838899257447E-2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6">
        <f>TITRES_STAT!D1624</f>
        <v>8.6266999999999996</v>
      </c>
      <c r="C1621" s="2">
        <f t="shared" si="150"/>
        <v>8.5061345560505828</v>
      </c>
      <c r="D1621" s="2">
        <f t="shared" si="146"/>
        <v>8.545453211581453</v>
      </c>
      <c r="E1621" s="2">
        <f t="shared" si="145"/>
        <v>-3.9318655530870217E-2</v>
      </c>
      <c r="F1621" s="2">
        <f t="shared" si="149"/>
        <v>-3.5009599981683744E-2</v>
      </c>
      <c r="G1621" s="2">
        <f t="shared" si="147"/>
        <v>-4.3090555491864732E-3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6">
        <f>TITRES_STAT!D1625</f>
        <v>8.6266999999999996</v>
      </c>
      <c r="C1622" s="2">
        <f t="shared" si="150"/>
        <v>8.5413446243504936</v>
      </c>
      <c r="D1622" s="2">
        <f t="shared" si="146"/>
        <v>8.5514714922050494</v>
      </c>
      <c r="E1622" s="2">
        <f t="shared" si="145"/>
        <v>-1.0126867854555854E-2</v>
      </c>
      <c r="F1622" s="2">
        <f t="shared" si="149"/>
        <v>-3.0033053556258165E-2</v>
      </c>
      <c r="G1622" s="2">
        <f t="shared" si="147"/>
        <v>1.9906185701702311E-2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8.6266999999999996</v>
      </c>
      <c r="C1623" s="2">
        <f t="shared" si="150"/>
        <v>8.5697531436811865</v>
      </c>
      <c r="D1623" s="2">
        <f t="shared" si="146"/>
        <v>8.5570439742639337</v>
      </c>
      <c r="E1623" s="2">
        <f t="shared" si="145"/>
        <v>1.2709169417252753E-2</v>
      </c>
      <c r="F1623" s="2">
        <f t="shared" si="149"/>
        <v>-2.1484608961555983E-2</v>
      </c>
      <c r="G1623" s="2">
        <f t="shared" si="147"/>
        <v>3.4193778378808735E-2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6">
        <f>TITRES_STAT!D1627</f>
        <v>8.4101999999999997</v>
      </c>
      <c r="C1624" s="2">
        <f t="shared" si="150"/>
        <v>8.5937911215763876</v>
      </c>
      <c r="D1624" s="2">
        <f t="shared" si="146"/>
        <v>8.546166642836976</v>
      </c>
      <c r="E1624" s="2">
        <f t="shared" si="145"/>
        <v>4.7624478739411558E-2</v>
      </c>
      <c r="F1624" s="2">
        <f t="shared" si="149"/>
        <v>-7.6627914213624766E-3</v>
      </c>
      <c r="G1624" s="2">
        <f t="shared" si="147"/>
        <v>5.5287270160774032E-2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6">
        <f>TITRES_STAT!D1628</f>
        <v>8.6087000000000007</v>
      </c>
      <c r="C1625" s="2">
        <f t="shared" si="150"/>
        <v>8.6044078721030974</v>
      </c>
      <c r="D1625" s="2">
        <f t="shared" si="146"/>
        <v>8.5507987433675705</v>
      </c>
      <c r="E1625" s="2">
        <f t="shared" si="145"/>
        <v>5.3609128735526923E-2</v>
      </c>
      <c r="F1625" s="2">
        <f t="shared" si="149"/>
        <v>4.5915926100154039E-3</v>
      </c>
      <c r="G1625" s="2">
        <f t="shared" si="147"/>
        <v>4.9017536125511518E-2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6">
        <f>TITRES_STAT!D1629</f>
        <v>8.3650000000000002</v>
      </c>
      <c r="C1626" s="2">
        <f t="shared" si="150"/>
        <v>8.6133912763949283</v>
      </c>
      <c r="D1626" s="2">
        <f t="shared" si="146"/>
        <v>8.5370358734884917</v>
      </c>
      <c r="E1626" s="2">
        <f t="shared" si="145"/>
        <v>7.6355402906436609E-2</v>
      </c>
      <c r="F1626" s="2">
        <f t="shared" si="149"/>
        <v>1.8944354669299647E-2</v>
      </c>
      <c r="G1626" s="2">
        <f t="shared" si="147"/>
        <v>5.7411048237136962E-2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6">
        <f>TITRES_STAT!D1630</f>
        <v>8.6087000000000007</v>
      </c>
      <c r="C1627" s="2">
        <f t="shared" si="150"/>
        <v>8.6071156954110926</v>
      </c>
      <c r="D1627" s="2">
        <f t="shared" si="146"/>
        <v>8.5423443273041588</v>
      </c>
      <c r="E1627" s="2">
        <f t="shared" si="145"/>
        <v>6.4771368106933735E-2</v>
      </c>
      <c r="F1627" s="2">
        <f t="shared" si="149"/>
        <v>2.8109757356826467E-2</v>
      </c>
      <c r="G1627" s="2">
        <f t="shared" si="147"/>
        <v>3.6661610750107265E-2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6">
        <f>TITRES_STAT!D1631</f>
        <v>8.4824000000000002</v>
      </c>
      <c r="C1628" s="2">
        <f t="shared" si="150"/>
        <v>8.614297896117078</v>
      </c>
      <c r="D1628" s="2">
        <f t="shared" si="146"/>
        <v>8.5379040067631102</v>
      </c>
      <c r="E1628" s="2">
        <f t="shared" ref="E1628:E1691" si="151">C1628-D1628</f>
        <v>7.6393889353967737E-2</v>
      </c>
      <c r="F1628" s="2">
        <f t="shared" si="149"/>
        <v>3.7766583756254725E-2</v>
      </c>
      <c r="G1628" s="2">
        <f t="shared" si="147"/>
        <v>3.8627305597713012E-2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6">
        <f>TITRES_STAT!D1632</f>
        <v>8.3920999999999992</v>
      </c>
      <c r="C1629" s="2">
        <f t="shared" si="150"/>
        <v>8.620375142868296</v>
      </c>
      <c r="D1629" s="2">
        <f t="shared" ref="D1629:D1692" si="152">$D$4*B1629+(1-$D$4)*D1628</f>
        <v>8.5271037099658429</v>
      </c>
      <c r="E1629" s="2">
        <f t="shared" si="151"/>
        <v>9.32714329024531E-2</v>
      </c>
      <c r="F1629" s="2">
        <f t="shared" si="149"/>
        <v>4.8867553585494397E-2</v>
      </c>
      <c r="G1629" s="2">
        <f t="shared" si="147"/>
        <v>4.4403879316958703E-2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6">
        <f>TITRES_STAT!D1633</f>
        <v>8.6087000000000007</v>
      </c>
      <c r="C1630" s="2">
        <f t="shared" si="150"/>
        <v>8.6255174285808653</v>
      </c>
      <c r="D1630" s="2">
        <f t="shared" si="152"/>
        <v>8.5331478795980029</v>
      </c>
      <c r="E1630" s="2">
        <f t="shared" si="151"/>
        <v>9.2369548982862426E-2</v>
      </c>
      <c r="F1630" s="2">
        <f t="shared" si="149"/>
        <v>5.7567952664968003E-2</v>
      </c>
      <c r="G1630" s="2">
        <f t="shared" si="147"/>
        <v>3.4801596317894423E-2</v>
      </c>
      <c r="H1630" s="2" t="str">
        <f t="shared" si="148"/>
        <v>Sell</v>
      </c>
    </row>
    <row r="1631" spans="1:8" ht="13.5" x14ac:dyDescent="0.25">
      <c r="A1631" s="3">
        <f>TITRES_STAT!B1634</f>
        <v>44386</v>
      </c>
      <c r="B1631" s="6">
        <f>TITRES_STAT!D1634</f>
        <v>8.7439999999999998</v>
      </c>
      <c r="C1631" s="2">
        <f t="shared" si="150"/>
        <v>8.6256993626453475</v>
      </c>
      <c r="D1631" s="2">
        <f t="shared" si="152"/>
        <v>8.5487665551833363</v>
      </c>
      <c r="E1631" s="2">
        <f t="shared" si="151"/>
        <v>7.6932807462011255E-2</v>
      </c>
      <c r="F1631" s="2">
        <f t="shared" si="149"/>
        <v>6.1440923624376656E-2</v>
      </c>
      <c r="G1631" s="2">
        <f t="shared" si="147"/>
        <v>1.5491883837634599E-2</v>
      </c>
      <c r="H1631" s="2" t="str">
        <f t="shared" si="148"/>
        <v>Sell</v>
      </c>
    </row>
    <row r="1632" spans="1:8" ht="13.5" x14ac:dyDescent="0.25">
      <c r="A1632" s="3">
        <f>TITRES_STAT!B1635</f>
        <v>44389</v>
      </c>
      <c r="B1632" s="6">
        <f>TITRES_STAT!D1635</f>
        <v>8.7079000000000004</v>
      </c>
      <c r="C1632" s="2">
        <f t="shared" si="150"/>
        <v>8.625853306853756</v>
      </c>
      <c r="D1632" s="2">
        <f t="shared" si="152"/>
        <v>8.5605542177623484</v>
      </c>
      <c r="E1632" s="2">
        <f t="shared" si="151"/>
        <v>6.5299089091407581E-2</v>
      </c>
      <c r="F1632" s="2">
        <f t="shared" si="149"/>
        <v>6.2212556717782849E-2</v>
      </c>
      <c r="G1632" s="2">
        <f t="shared" si="147"/>
        <v>3.0865323736247313E-3</v>
      </c>
      <c r="H1632" s="2" t="str">
        <f t="shared" si="148"/>
        <v>Sell</v>
      </c>
    </row>
    <row r="1633" spans="1:8" ht="13.5" x14ac:dyDescent="0.25">
      <c r="A1633" s="3">
        <f>TITRES_STAT!B1636</f>
        <v>44390</v>
      </c>
      <c r="B1633" s="6">
        <f>TITRES_STAT!D1636</f>
        <v>8.7079000000000004</v>
      </c>
      <c r="C1633" s="2">
        <f t="shared" si="150"/>
        <v>8.6259835673377943</v>
      </c>
      <c r="D1633" s="2">
        <f t="shared" si="152"/>
        <v>8.5714687201503228</v>
      </c>
      <c r="E1633" s="2">
        <f t="shared" si="151"/>
        <v>5.451484718747146E-2</v>
      </c>
      <c r="F1633" s="2">
        <f t="shared" si="149"/>
        <v>6.0673014811720577E-2</v>
      </c>
      <c r="G1633" s="2">
        <f t="shared" si="147"/>
        <v>-6.1581676242491168E-3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8.7079000000000004</v>
      </c>
      <c r="C1634" s="2">
        <f t="shared" si="150"/>
        <v>8.5927860954396724</v>
      </c>
      <c r="D1634" s="2">
        <f t="shared" si="152"/>
        <v>8.5815747408799279</v>
      </c>
      <c r="E1634" s="2">
        <f t="shared" si="151"/>
        <v>1.1211354559744535E-2</v>
      </c>
      <c r="F1634" s="2">
        <f t="shared" si="149"/>
        <v>5.0780682761325371E-2</v>
      </c>
      <c r="G1634" s="2">
        <f t="shared" si="147"/>
        <v>-3.9569328201580836E-2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8.9573999999999998</v>
      </c>
      <c r="C1635" s="2">
        <f t="shared" si="150"/>
        <v>8.5952343884489526</v>
      </c>
      <c r="D1635" s="2">
        <f t="shared" si="152"/>
        <v>8.6094136489628958</v>
      </c>
      <c r="E1635" s="2">
        <f t="shared" si="151"/>
        <v>-1.4179260513943248E-2</v>
      </c>
      <c r="F1635" s="2">
        <f t="shared" si="149"/>
        <v>3.7788694106271649E-2</v>
      </c>
      <c r="G1635" s="2">
        <f t="shared" si="147"/>
        <v>-5.1967954620214897E-2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6">
        <f>TITRES_STAT!D1639</f>
        <v>8.8928999999999991</v>
      </c>
      <c r="C1636" s="2">
        <f t="shared" si="150"/>
        <v>8.5598137133029599</v>
      </c>
      <c r="D1636" s="2">
        <f t="shared" si="152"/>
        <v>8.6304126379286075</v>
      </c>
      <c r="E1636" s="2">
        <f t="shared" si="151"/>
        <v>-7.0598924625647541E-2</v>
      </c>
      <c r="F1636" s="2">
        <f t="shared" si="149"/>
        <v>1.6111170359887808E-2</v>
      </c>
      <c r="G1636" s="2">
        <f t="shared" ref="G1636:G1699" si="153">E1636-F1636</f>
        <v>-8.6710094985535349E-2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6">
        <f>TITRES_STAT!D1640</f>
        <v>8.8560999999999996</v>
      </c>
      <c r="C1637" s="2">
        <f t="shared" si="150"/>
        <v>8.5673346804871198</v>
      </c>
      <c r="D1637" s="2">
        <f t="shared" si="152"/>
        <v>8.6471302203042661</v>
      </c>
      <c r="E1637" s="2">
        <f t="shared" si="151"/>
        <v>-7.9795539817146377E-2</v>
      </c>
      <c r="F1637" s="2">
        <f t="shared" ref="F1637:F1700" si="155">(E1637*(2/(10)))+((1-(2/10))*F1636)</f>
        <v>-3.0701716755190296E-3</v>
      </c>
      <c r="G1637" s="2">
        <f t="shared" si="153"/>
        <v>-7.6725368141627351E-2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6">
        <f>TITRES_STAT!D1641</f>
        <v>8.8376000000000001</v>
      </c>
      <c r="C1638" s="2">
        <f t="shared" si="150"/>
        <v>8.554267806566024</v>
      </c>
      <c r="D1638" s="2">
        <f t="shared" si="152"/>
        <v>8.6612390928743217</v>
      </c>
      <c r="E1638" s="2">
        <f t="shared" si="151"/>
        <v>-0.10697128630829766</v>
      </c>
      <c r="F1638" s="2">
        <f t="shared" si="155"/>
        <v>-2.3850394602074759E-2</v>
      </c>
      <c r="G1638" s="2">
        <f t="shared" si="153"/>
        <v>-8.3120891706222902E-2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6">
        <f>TITRES_STAT!D1642</f>
        <v>8.8560999999999996</v>
      </c>
      <c r="C1639" s="2">
        <f t="shared" si="150"/>
        <v>8.5293189132481739</v>
      </c>
      <c r="D1639" s="2">
        <f t="shared" si="152"/>
        <v>8.6756732341428915</v>
      </c>
      <c r="E1639" s="2">
        <f t="shared" si="151"/>
        <v>-0.14635432089471756</v>
      </c>
      <c r="F1639" s="2">
        <f t="shared" si="155"/>
        <v>-4.8351179860603319E-2</v>
      </c>
      <c r="G1639" s="2">
        <f t="shared" si="153"/>
        <v>-9.8003141034114241E-2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6">
        <f>TITRES_STAT!D1643</f>
        <v>8.7454999999999998</v>
      </c>
      <c r="C1640" s="2">
        <f t="shared" si="150"/>
        <v>8.5415313881330697</v>
      </c>
      <c r="D1640" s="2">
        <f t="shared" si="152"/>
        <v>8.680845587169344</v>
      </c>
      <c r="E1640" s="2">
        <f t="shared" si="151"/>
        <v>-0.13931419903627429</v>
      </c>
      <c r="F1640" s="2">
        <f t="shared" si="155"/>
        <v>-6.6543783695737518E-2</v>
      </c>
      <c r="G1640" s="2">
        <f t="shared" si="153"/>
        <v>-7.277041534053677E-2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6">
        <f>TITRES_STAT!D1644</f>
        <v>8.7546999999999997</v>
      </c>
      <c r="C1641" s="2">
        <f t="shared" si="150"/>
        <v>8.5726804053433661</v>
      </c>
      <c r="D1641" s="2">
        <f t="shared" si="152"/>
        <v>8.6863162844160584</v>
      </c>
      <c r="E1641" s="2">
        <f t="shared" si="151"/>
        <v>-0.11363587907269235</v>
      </c>
      <c r="F1641" s="2">
        <f t="shared" si="155"/>
        <v>-7.5962202771128487E-2</v>
      </c>
      <c r="G1641" s="2">
        <f t="shared" si="153"/>
        <v>-3.767367630156386E-2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8.8928999999999991</v>
      </c>
      <c r="C1642" s="2">
        <f t="shared" si="150"/>
        <v>8.593483419905926</v>
      </c>
      <c r="D1642" s="2">
        <f t="shared" si="152"/>
        <v>8.7016187818667223</v>
      </c>
      <c r="E1642" s="2">
        <f t="shared" si="151"/>
        <v>-0.10813536196079632</v>
      </c>
      <c r="F1642" s="2">
        <f t="shared" si="155"/>
        <v>-8.2396834609062053E-2</v>
      </c>
      <c r="G1642" s="2">
        <f t="shared" si="153"/>
        <v>-2.5738527351734264E-2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6">
        <f>TITRES_STAT!D1646</f>
        <v>8.8928999999999991</v>
      </c>
      <c r="C1643" s="2">
        <f t="shared" si="150"/>
        <v>8.6110859706896292</v>
      </c>
      <c r="D1643" s="2">
        <f t="shared" si="152"/>
        <v>8.7157877609877072</v>
      </c>
      <c r="E1643" s="2">
        <f t="shared" si="151"/>
        <v>-0.10470179029807802</v>
      </c>
      <c r="F1643" s="2">
        <f t="shared" si="155"/>
        <v>-8.685782574686525E-2</v>
      </c>
      <c r="G1643" s="2">
        <f t="shared" si="153"/>
        <v>-1.7843964551212774E-2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8.8928999999999991</v>
      </c>
      <c r="C1644" s="2">
        <f t="shared" si="150"/>
        <v>8.6259804367373789</v>
      </c>
      <c r="D1644" s="2">
        <f t="shared" si="152"/>
        <v>8.7289071860997289</v>
      </c>
      <c r="E1644" s="2">
        <f t="shared" si="151"/>
        <v>-0.10292674936235002</v>
      </c>
      <c r="F1644" s="2">
        <f t="shared" si="155"/>
        <v>-9.0071610469962204E-2</v>
      </c>
      <c r="G1644" s="2">
        <f t="shared" si="153"/>
        <v>-1.2855138892387818E-2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8.8928999999999991</v>
      </c>
      <c r="C1645" s="2">
        <f t="shared" si="150"/>
        <v>8.6769680618547049</v>
      </c>
      <c r="D1645" s="2">
        <f t="shared" si="152"/>
        <v>8.7410548019441947</v>
      </c>
      <c r="E1645" s="2">
        <f t="shared" si="151"/>
        <v>-6.408674008948978E-2</v>
      </c>
      <c r="F1645" s="2">
        <f t="shared" si="155"/>
        <v>-8.487463639386772E-2</v>
      </c>
      <c r="G1645" s="2">
        <f t="shared" si="153"/>
        <v>2.078789630437794E-2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6">
        <f>TITRES_STAT!D1649</f>
        <v>8.8928999999999991</v>
      </c>
      <c r="C1646" s="2">
        <f t="shared" si="150"/>
        <v>8.7101883600309034</v>
      </c>
      <c r="D1646" s="2">
        <f t="shared" si="152"/>
        <v>8.7523025943927735</v>
      </c>
      <c r="E1646" s="2">
        <f t="shared" si="151"/>
        <v>-4.2114234361870118E-2</v>
      </c>
      <c r="F1646" s="2">
        <f t="shared" si="155"/>
        <v>-7.6322555987468191E-2</v>
      </c>
      <c r="G1646" s="2">
        <f t="shared" si="153"/>
        <v>3.4208321625598073E-2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6">
        <f>TITRES_STAT!D1650</f>
        <v>8.8928999999999991</v>
      </c>
      <c r="C1647" s="2">
        <f t="shared" si="150"/>
        <v>8.7326363046415327</v>
      </c>
      <c r="D1647" s="2">
        <f t="shared" si="152"/>
        <v>8.762717217030346</v>
      </c>
      <c r="E1647" s="2">
        <f t="shared" si="151"/>
        <v>-3.0080912388813275E-2</v>
      </c>
      <c r="F1647" s="2">
        <f t="shared" si="155"/>
        <v>-6.7074227267737208E-2</v>
      </c>
      <c r="G1647" s="2">
        <f t="shared" si="153"/>
        <v>3.6993314878923933E-2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6">
        <f>TITRES_STAT!D1651</f>
        <v>8.6349</v>
      </c>
      <c r="C1648" s="2">
        <f t="shared" si="150"/>
        <v>8.7487845654659129</v>
      </c>
      <c r="D1648" s="2">
        <f t="shared" si="152"/>
        <v>8.7532492750280984</v>
      </c>
      <c r="E1648" s="2">
        <f t="shared" si="151"/>
        <v>-4.464709562185476E-3</v>
      </c>
      <c r="F1648" s="2">
        <f t="shared" si="155"/>
        <v>-5.4552323726626863E-2</v>
      </c>
      <c r="G1648" s="2">
        <f t="shared" si="153"/>
        <v>5.0087614164441387E-2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8.8376000000000001</v>
      </c>
      <c r="C1649" s="2">
        <f t="shared" si="150"/>
        <v>8.7652946323173104</v>
      </c>
      <c r="D1649" s="2">
        <f t="shared" si="152"/>
        <v>8.7594974768778702</v>
      </c>
      <c r="E1649" s="2">
        <f t="shared" si="151"/>
        <v>5.7971554394402602E-3</v>
      </c>
      <c r="F1649" s="2">
        <f t="shared" si="155"/>
        <v>-4.2482427893413437E-2</v>
      </c>
      <c r="G1649" s="2">
        <f t="shared" si="153"/>
        <v>4.8279583332853697E-2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8.8468</v>
      </c>
      <c r="C1650" s="2">
        <f t="shared" si="150"/>
        <v>8.7622493042684937</v>
      </c>
      <c r="D1650" s="2">
        <f t="shared" si="152"/>
        <v>8.7659643304424719</v>
      </c>
      <c r="E1650" s="2">
        <f t="shared" si="151"/>
        <v>-3.7150261739782309E-3</v>
      </c>
      <c r="F1650" s="2">
        <f t="shared" si="155"/>
        <v>-3.47289475495264E-2</v>
      </c>
      <c r="G1650" s="2">
        <f t="shared" si="153"/>
        <v>3.1013921375548169E-2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6">
        <f>TITRES_STAT!D1654</f>
        <v>8.8468</v>
      </c>
      <c r="C1651" s="2">
        <f t="shared" si="150"/>
        <v>8.7610878728425714</v>
      </c>
      <c r="D1651" s="2">
        <f t="shared" si="152"/>
        <v>8.771952157817104</v>
      </c>
      <c r="E1651" s="2">
        <f t="shared" si="151"/>
        <v>-1.0864284974532623E-2</v>
      </c>
      <c r="F1651" s="2">
        <f t="shared" si="155"/>
        <v>-2.9956015034527647E-2</v>
      </c>
      <c r="G1651" s="2">
        <f t="shared" si="153"/>
        <v>1.9091730059995024E-2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6">
        <f>TITRES_STAT!D1655</f>
        <v>8.8468</v>
      </c>
      <c r="C1652" s="2">
        <f t="shared" si="150"/>
        <v>8.7813666616360209</v>
      </c>
      <c r="D1652" s="2">
        <f t="shared" si="152"/>
        <v>8.777496442423244</v>
      </c>
      <c r="E1652" s="2">
        <f t="shared" si="151"/>
        <v>3.8702192127768598E-3</v>
      </c>
      <c r="F1652" s="2">
        <f t="shared" si="155"/>
        <v>-2.3190768185066747E-2</v>
      </c>
      <c r="G1652" s="2">
        <f t="shared" si="153"/>
        <v>2.7060987397843607E-2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6">
        <f>TITRES_STAT!D1656</f>
        <v>8.5888000000000009</v>
      </c>
      <c r="C1653" s="2">
        <f t="shared" si="150"/>
        <v>8.7985256367689413</v>
      </c>
      <c r="D1653" s="2">
        <f t="shared" si="152"/>
        <v>8.7635189281696704</v>
      </c>
      <c r="E1653" s="2">
        <f t="shared" si="151"/>
        <v>3.5006708599270908E-2</v>
      </c>
      <c r="F1653" s="2">
        <f t="shared" si="155"/>
        <v>-1.1551272828199219E-2</v>
      </c>
      <c r="G1653" s="2">
        <f t="shared" si="153"/>
        <v>4.6557981427470127E-2</v>
      </c>
      <c r="H1653" s="2" t="str">
        <f t="shared" si="154"/>
        <v>Sell</v>
      </c>
    </row>
    <row r="1654" spans="1:8" ht="13.5" x14ac:dyDescent="0.25">
      <c r="A1654" s="3">
        <f>TITRES_STAT!B1657</f>
        <v>44425</v>
      </c>
      <c r="B1654" s="6">
        <f>TITRES_STAT!D1657</f>
        <v>8.8008000000000006</v>
      </c>
      <c r="C1654" s="2">
        <f t="shared" si="150"/>
        <v>8.81304476957372</v>
      </c>
      <c r="D1654" s="2">
        <f t="shared" si="152"/>
        <v>8.7662804890459913</v>
      </c>
      <c r="E1654" s="2">
        <f t="shared" si="151"/>
        <v>4.676428052772863E-2</v>
      </c>
      <c r="F1654" s="2">
        <f t="shared" si="155"/>
        <v>1.1183784298635091E-4</v>
      </c>
      <c r="G1654" s="2">
        <f t="shared" si="153"/>
        <v>4.6652442684742279E-2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6">
        <f>TITRES_STAT!D1658</f>
        <v>8.8008000000000006</v>
      </c>
      <c r="C1655" s="2">
        <f t="shared" si="150"/>
        <v>8.8253301896393008</v>
      </c>
      <c r="D1655" s="2">
        <f t="shared" si="152"/>
        <v>8.7688374898574004</v>
      </c>
      <c r="E1655" s="2">
        <f t="shared" si="151"/>
        <v>5.6492699781900413E-2</v>
      </c>
      <c r="F1655" s="2">
        <f t="shared" si="155"/>
        <v>1.1388010230769163E-2</v>
      </c>
      <c r="G1655" s="2">
        <f t="shared" si="153"/>
        <v>4.5104689551131248E-2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6">
        <f>TITRES_STAT!D1659</f>
        <v>8.8008000000000006</v>
      </c>
      <c r="C1656" s="2">
        <f t="shared" si="150"/>
        <v>8.8357255450794074</v>
      </c>
      <c r="D1656" s="2">
        <f t="shared" si="152"/>
        <v>8.7712050832012967</v>
      </c>
      <c r="E1656" s="2">
        <f t="shared" si="151"/>
        <v>6.452046187811078E-2</v>
      </c>
      <c r="F1656" s="2">
        <f t="shared" si="155"/>
        <v>2.2014500560237488E-2</v>
      </c>
      <c r="G1656" s="2">
        <f t="shared" si="153"/>
        <v>4.2505961317873292E-2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6">
        <f>TITRES_STAT!D1660</f>
        <v>8.8284000000000002</v>
      </c>
      <c r="C1657" s="2">
        <f t="shared" si="150"/>
        <v>8.8445216150671904</v>
      </c>
      <c r="D1657" s="2">
        <f t="shared" si="152"/>
        <v>8.7754417437049046</v>
      </c>
      <c r="E1657" s="2">
        <f t="shared" si="151"/>
        <v>6.9079871362285772E-2</v>
      </c>
      <c r="F1657" s="2">
        <f t="shared" si="155"/>
        <v>3.1427574720647146E-2</v>
      </c>
      <c r="G1657" s="2">
        <f t="shared" si="153"/>
        <v>3.7652296641638626E-2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6">
        <f>TITRES_STAT!D1661</f>
        <v>8.8744999999999994</v>
      </c>
      <c r="C1658" s="2">
        <f t="shared" si="150"/>
        <v>8.8122721358260847</v>
      </c>
      <c r="D1658" s="2">
        <f t="shared" si="152"/>
        <v>8.7827793923193571</v>
      </c>
      <c r="E1658" s="2">
        <f t="shared" si="151"/>
        <v>2.9492743506727592E-2</v>
      </c>
      <c r="F1658" s="2">
        <f t="shared" si="155"/>
        <v>3.1040608477863239E-2</v>
      </c>
      <c r="G1658" s="2">
        <f t="shared" si="153"/>
        <v>-1.5478649711356471E-3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8.8744999999999994</v>
      </c>
      <c r="C1659" s="2">
        <f t="shared" si="150"/>
        <v>8.816168730314379</v>
      </c>
      <c r="D1659" s="2">
        <f t="shared" si="152"/>
        <v>8.7895735114068128</v>
      </c>
      <c r="E1659" s="2">
        <f t="shared" si="151"/>
        <v>2.659521890756622E-2</v>
      </c>
      <c r="F1659" s="2">
        <f t="shared" si="155"/>
        <v>3.015153056380384E-2</v>
      </c>
      <c r="G1659" s="2">
        <f t="shared" si="153"/>
        <v>-3.5563116562376193E-3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6">
        <f>TITRES_STAT!D1663</f>
        <v>8.8744999999999994</v>
      </c>
      <c r="C1660" s="2">
        <f t="shared" si="150"/>
        <v>8.8208812333429361</v>
      </c>
      <c r="D1660" s="2">
        <f t="shared" si="152"/>
        <v>8.7958643624137167</v>
      </c>
      <c r="E1660" s="2">
        <f t="shared" si="151"/>
        <v>2.5016870929219337E-2</v>
      </c>
      <c r="F1660" s="2">
        <f t="shared" si="155"/>
        <v>2.9124598636886941E-2</v>
      </c>
      <c r="G1660" s="2">
        <f t="shared" si="153"/>
        <v>-4.1077277076676036E-3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6">
        <f>TITRES_STAT!D1664</f>
        <v>8.9390000000000001</v>
      </c>
      <c r="C1661" s="2">
        <f t="shared" si="150"/>
        <v>8.8248687359055609</v>
      </c>
      <c r="D1661" s="2">
        <f t="shared" si="152"/>
        <v>8.806467002234923</v>
      </c>
      <c r="E1661" s="2">
        <f t="shared" si="151"/>
        <v>1.840173367063791E-2</v>
      </c>
      <c r="F1661" s="2">
        <f t="shared" si="155"/>
        <v>2.6980025643637138E-2</v>
      </c>
      <c r="G1661" s="2">
        <f t="shared" si="153"/>
        <v>-8.5782919729992281E-3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6">
        <f>TITRES_STAT!D1665</f>
        <v>8.9390000000000001</v>
      </c>
      <c r="C1662" s="2">
        <f t="shared" si="150"/>
        <v>8.8282427765354754</v>
      </c>
      <c r="D1662" s="2">
        <f t="shared" si="152"/>
        <v>8.816284261328633</v>
      </c>
      <c r="E1662" s="2">
        <f t="shared" si="151"/>
        <v>1.1958515206842435E-2</v>
      </c>
      <c r="F1662" s="2">
        <f t="shared" si="155"/>
        <v>2.3975723556278198E-2</v>
      </c>
      <c r="G1662" s="2">
        <f t="shared" si="153"/>
        <v>-1.2017208349435763E-2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6">
        <f>TITRES_STAT!D1666</f>
        <v>8.9390000000000001</v>
      </c>
      <c r="C1663" s="2">
        <f t="shared" si="150"/>
        <v>8.7914054262992494</v>
      </c>
      <c r="D1663" s="2">
        <f t="shared" si="152"/>
        <v>8.8253743160450302</v>
      </c>
      <c r="E1663" s="2">
        <f t="shared" si="151"/>
        <v>-3.3968889745780828E-2</v>
      </c>
      <c r="F1663" s="2">
        <f t="shared" si="155"/>
        <v>1.2386800895866393E-2</v>
      </c>
      <c r="G1663" s="2">
        <f t="shared" si="153"/>
        <v>-4.6355690641647219E-2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6">
        <f>TITRES_STAT!D1667</f>
        <v>8.9390000000000001</v>
      </c>
      <c r="C1664" s="2">
        <f t="shared" si="150"/>
        <v>8.792850745330135</v>
      </c>
      <c r="D1664" s="2">
        <f t="shared" si="152"/>
        <v>8.8337910333750287</v>
      </c>
      <c r="E1664" s="2">
        <f t="shared" si="151"/>
        <v>-4.0940288044893691E-2</v>
      </c>
      <c r="F1664" s="2">
        <f t="shared" si="155"/>
        <v>1.7213831077143756E-3</v>
      </c>
      <c r="G1664" s="2">
        <f t="shared" si="153"/>
        <v>-4.2661671152608063E-2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6">
        <f>TITRES_STAT!D1668</f>
        <v>8.9390000000000001</v>
      </c>
      <c r="C1665" s="2">
        <f t="shared" si="150"/>
        <v>8.794073707587037</v>
      </c>
      <c r="D1665" s="2">
        <f t="shared" si="152"/>
        <v>8.8415842901620643</v>
      </c>
      <c r="E1665" s="2">
        <f t="shared" si="151"/>
        <v>-4.7510582575027271E-2</v>
      </c>
      <c r="F1665" s="2">
        <f t="shared" si="155"/>
        <v>-8.1250100288339545E-3</v>
      </c>
      <c r="G1665" s="2">
        <f t="shared" si="153"/>
        <v>-3.938557254619332E-2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6">
        <f>TITRES_STAT!D1669</f>
        <v>8.9390000000000001</v>
      </c>
      <c r="C1666" s="2">
        <f t="shared" si="150"/>
        <v>8.7951085218044156</v>
      </c>
      <c r="D1666" s="2">
        <f t="shared" si="152"/>
        <v>8.8488002686685778</v>
      </c>
      <c r="E1666" s="2">
        <f t="shared" si="151"/>
        <v>-5.3691746864162226E-2</v>
      </c>
      <c r="F1666" s="2">
        <f t="shared" si="155"/>
        <v>-1.7238357395899611E-2</v>
      </c>
      <c r="G1666" s="2">
        <f t="shared" si="153"/>
        <v>-3.6453389468262612E-2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6">
        <f>TITRES_STAT!D1670</f>
        <v>8.8376000000000001</v>
      </c>
      <c r="C1667" s="2">
        <f t="shared" si="150"/>
        <v>8.8002302876806588</v>
      </c>
      <c r="D1667" s="2">
        <f t="shared" si="152"/>
        <v>8.8479706191375733</v>
      </c>
      <c r="E1667" s="2">
        <f t="shared" si="151"/>
        <v>-4.7740331456914475E-2</v>
      </c>
      <c r="F1667" s="2">
        <f t="shared" si="155"/>
        <v>-2.3338752208102588E-2</v>
      </c>
      <c r="G1667" s="2">
        <f t="shared" si="153"/>
        <v>-2.4401579248811887E-2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8.8468</v>
      </c>
      <c r="C1668" s="2">
        <f t="shared" si="150"/>
        <v>8.8116563972682496</v>
      </c>
      <c r="D1668" s="2">
        <f t="shared" si="152"/>
        <v>8.8478839066088639</v>
      </c>
      <c r="E1668" s="2">
        <f t="shared" si="151"/>
        <v>-3.6227509340614361E-2</v>
      </c>
      <c r="F1668" s="2">
        <f t="shared" si="155"/>
        <v>-2.5916503634604945E-2</v>
      </c>
      <c r="G1668" s="2">
        <f t="shared" si="153"/>
        <v>-1.0311005706009416E-2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8.8468</v>
      </c>
      <c r="C1669" s="2">
        <f t="shared" si="150"/>
        <v>8.8213246438423649</v>
      </c>
      <c r="D1669" s="2">
        <f t="shared" si="152"/>
        <v>8.8478036172304293</v>
      </c>
      <c r="E1669" s="2">
        <f t="shared" si="151"/>
        <v>-2.6478973388064375E-2</v>
      </c>
      <c r="F1669" s="2">
        <f t="shared" si="155"/>
        <v>-2.6028997585296833E-2</v>
      </c>
      <c r="G1669" s="2">
        <f t="shared" si="153"/>
        <v>-4.499758027675417E-4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8.8468</v>
      </c>
      <c r="C1670" s="2">
        <f t="shared" si="150"/>
        <v>8.8295054678666158</v>
      </c>
      <c r="D1670" s="2">
        <f t="shared" si="152"/>
        <v>8.8477292752133607</v>
      </c>
      <c r="E1670" s="2">
        <f t="shared" si="151"/>
        <v>-1.8223807346744891E-2</v>
      </c>
      <c r="F1670" s="2">
        <f t="shared" si="155"/>
        <v>-2.4467959537586449E-2</v>
      </c>
      <c r="G1670" s="2">
        <f t="shared" si="153"/>
        <v>6.2441521908415572E-3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6">
        <f>TITRES_STAT!D1674</f>
        <v>8.8468</v>
      </c>
      <c r="C1671" s="2">
        <f t="shared" si="150"/>
        <v>8.8463507805025205</v>
      </c>
      <c r="D1671" s="2">
        <f t="shared" si="152"/>
        <v>8.8476604400123708</v>
      </c>
      <c r="E1671" s="2">
        <f t="shared" si="151"/>
        <v>-1.3096595098502917E-3</v>
      </c>
      <c r="F1671" s="2">
        <f t="shared" si="155"/>
        <v>-1.9836299532039216E-2</v>
      </c>
      <c r="G1671" s="2">
        <f t="shared" si="153"/>
        <v>1.8526640022188925E-2</v>
      </c>
      <c r="H1671" s="2" t="str">
        <f t="shared" si="154"/>
        <v>Sell</v>
      </c>
    </row>
    <row r="1672" spans="1:8" ht="13.5" x14ac:dyDescent="0.25">
      <c r="A1672" s="3">
        <f>TITRES_STAT!B1675</f>
        <v>44449</v>
      </c>
      <c r="B1672" s="6">
        <f>TITRES_STAT!D1675</f>
        <v>8.8468</v>
      </c>
      <c r="C1672" s="2">
        <f t="shared" si="150"/>
        <v>8.8606045065790564</v>
      </c>
      <c r="D1672" s="2">
        <f t="shared" si="152"/>
        <v>8.8475967037151584</v>
      </c>
      <c r="E1672" s="2">
        <f t="shared" si="151"/>
        <v>1.3007802863898021E-2</v>
      </c>
      <c r="F1672" s="2">
        <f t="shared" si="155"/>
        <v>-1.326747905285177E-2</v>
      </c>
      <c r="G1672" s="2">
        <f t="shared" si="153"/>
        <v>2.6275281916749792E-2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6">
        <f>TITRES_STAT!D1676</f>
        <v>8.6624999999999996</v>
      </c>
      <c r="C1673" s="2">
        <f t="shared" si="150"/>
        <v>8.872665351720741</v>
      </c>
      <c r="D1673" s="2">
        <f t="shared" si="152"/>
        <v>8.8338858367732946</v>
      </c>
      <c r="E1673" s="2">
        <f t="shared" si="151"/>
        <v>3.8779514947446359E-2</v>
      </c>
      <c r="F1673" s="2">
        <f t="shared" si="155"/>
        <v>-2.8580802527921455E-3</v>
      </c>
      <c r="G1673" s="2">
        <f t="shared" si="153"/>
        <v>4.1637595200238506E-2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8.5703999999999994</v>
      </c>
      <c r="C1674" s="2">
        <f t="shared" si="150"/>
        <v>8.8828706822252421</v>
      </c>
      <c r="D1674" s="2">
        <f t="shared" si="152"/>
        <v>8.8143683673826807</v>
      </c>
      <c r="E1674" s="2">
        <f t="shared" si="151"/>
        <v>6.8502314842561418E-2</v>
      </c>
      <c r="F1674" s="2">
        <f t="shared" si="155"/>
        <v>1.1413998766278568E-2</v>
      </c>
      <c r="G1674" s="2">
        <f t="shared" si="153"/>
        <v>5.7088316076282848E-2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8.5703999999999994</v>
      </c>
      <c r="C1675" s="2">
        <f t="shared" si="150"/>
        <v>8.8915059618828973</v>
      </c>
      <c r="D1675" s="2">
        <f t="shared" si="152"/>
        <v>8.7962966364654456</v>
      </c>
      <c r="E1675" s="2">
        <f t="shared" si="151"/>
        <v>9.5209325417451751E-2</v>
      </c>
      <c r="F1675" s="2">
        <f t="shared" si="155"/>
        <v>2.8173064096513205E-2</v>
      </c>
      <c r="G1675" s="2">
        <f t="shared" si="153"/>
        <v>6.7036261320938539E-2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8.5703999999999994</v>
      </c>
      <c r="C1676" s="2">
        <f t="shared" si="150"/>
        <v>8.8988127369778365</v>
      </c>
      <c r="D1676" s="2">
        <f t="shared" si="152"/>
        <v>8.7795635522828199</v>
      </c>
      <c r="E1676" s="2">
        <f t="shared" si="151"/>
        <v>0.11924918469501655</v>
      </c>
      <c r="F1676" s="2">
        <f t="shared" si="155"/>
        <v>4.638828821621388E-2</v>
      </c>
      <c r="G1676" s="2">
        <f t="shared" si="153"/>
        <v>7.2860896478802673E-2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8.5795999999999992</v>
      </c>
      <c r="C1677" s="2">
        <f t="shared" si="150"/>
        <v>8.8893953928273994</v>
      </c>
      <c r="D1677" s="2">
        <f t="shared" si="152"/>
        <v>8.7647514372989068</v>
      </c>
      <c r="E1677" s="2">
        <f t="shared" si="151"/>
        <v>0.12464395552849261</v>
      </c>
      <c r="F1677" s="2">
        <f t="shared" si="155"/>
        <v>6.2039421678669632E-2</v>
      </c>
      <c r="G1677" s="2">
        <f t="shared" si="153"/>
        <v>6.260453384982298E-2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8.5795999999999992</v>
      </c>
      <c r="C1678" s="2">
        <f t="shared" si="150"/>
        <v>8.8828422554693383</v>
      </c>
      <c r="D1678" s="2">
        <f t="shared" si="152"/>
        <v>8.7510365160175052</v>
      </c>
      <c r="E1678" s="2">
        <f t="shared" si="151"/>
        <v>0.13180573945183305</v>
      </c>
      <c r="F1678" s="2">
        <f t="shared" si="155"/>
        <v>7.5992685233302326E-2</v>
      </c>
      <c r="G1678" s="2">
        <f t="shared" si="153"/>
        <v>5.5813054218530722E-2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8.5703999999999994</v>
      </c>
      <c r="C1679" s="2">
        <f t="shared" ref="C1679:C1742" si="156">$C$4*B1669+C1678*(1-$C$4)</f>
        <v>8.8772972930894394</v>
      </c>
      <c r="D1679" s="2">
        <f t="shared" si="152"/>
        <v>8.737656033349543</v>
      </c>
      <c r="E1679" s="2">
        <f t="shared" si="151"/>
        <v>0.13964125973989638</v>
      </c>
      <c r="F1679" s="2">
        <f t="shared" si="155"/>
        <v>8.872240013462114E-2</v>
      </c>
      <c r="G1679" s="2">
        <f t="shared" si="153"/>
        <v>5.0918859605275243E-2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8.5888000000000009</v>
      </c>
      <c r="C1680" s="2">
        <f t="shared" si="156"/>
        <v>8.8726054018449112</v>
      </c>
      <c r="D1680" s="2">
        <f t="shared" si="152"/>
        <v>8.726629660508836</v>
      </c>
      <c r="E1680" s="2">
        <f t="shared" si="151"/>
        <v>0.14597574133607516</v>
      </c>
      <c r="F1680" s="2">
        <f t="shared" si="155"/>
        <v>0.10017306837491195</v>
      </c>
      <c r="G1680" s="2">
        <f t="shared" si="153"/>
        <v>4.5802672961163207E-2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8.5888000000000009</v>
      </c>
      <c r="C1681" s="2">
        <f t="shared" si="156"/>
        <v>8.8686353400226174</v>
      </c>
      <c r="D1681" s="2">
        <f t="shared" si="152"/>
        <v>8.7164200560267009</v>
      </c>
      <c r="E1681" s="2">
        <f t="shared" si="151"/>
        <v>0.15221528399591655</v>
      </c>
      <c r="F1681" s="2">
        <f t="shared" si="155"/>
        <v>0.11058151149911288</v>
      </c>
      <c r="G1681" s="2">
        <f t="shared" si="153"/>
        <v>4.1633772496803667E-2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8.6257000000000001</v>
      </c>
      <c r="C1682" s="2">
        <f t="shared" si="156"/>
        <v>8.8652760569422142</v>
      </c>
      <c r="D1682" s="2">
        <f t="shared" si="152"/>
        <v>8.7097000518765757</v>
      </c>
      <c r="E1682" s="2">
        <f t="shared" si="151"/>
        <v>0.15557600506563851</v>
      </c>
      <c r="F1682" s="2">
        <f t="shared" si="155"/>
        <v>0.11958041021241801</v>
      </c>
      <c r="G1682" s="2">
        <f t="shared" si="153"/>
        <v>3.59955948532205E-2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8.5888000000000009</v>
      </c>
      <c r="C1683" s="2">
        <f t="shared" si="156"/>
        <v>8.8340797404895657</v>
      </c>
      <c r="D1683" s="2">
        <f t="shared" si="152"/>
        <v>8.7007444924783108</v>
      </c>
      <c r="E1683" s="2">
        <f t="shared" si="151"/>
        <v>0.13333524801125485</v>
      </c>
      <c r="F1683" s="2">
        <f t="shared" si="155"/>
        <v>0.12233137777218539</v>
      </c>
      <c r="G1683" s="2">
        <f t="shared" si="153"/>
        <v>1.1003870239069458E-2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8.5795999999999992</v>
      </c>
      <c r="C1684" s="2">
        <f t="shared" si="156"/>
        <v>8.7935136265680942</v>
      </c>
      <c r="D1684" s="2">
        <f t="shared" si="152"/>
        <v>8.6917708263688063</v>
      </c>
      <c r="E1684" s="2">
        <f t="shared" si="151"/>
        <v>0.10174280019928794</v>
      </c>
      <c r="F1684" s="2">
        <f t="shared" si="155"/>
        <v>0.11821366225760591</v>
      </c>
      <c r="G1684" s="2">
        <f t="shared" si="153"/>
        <v>-1.6470862058317964E-2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8.7086000000000006</v>
      </c>
      <c r="C1685" s="2">
        <f t="shared" si="156"/>
        <v>8.7591884532499265</v>
      </c>
      <c r="D1685" s="2">
        <f t="shared" si="152"/>
        <v>8.6930174318229696</v>
      </c>
      <c r="E1685" s="2">
        <f t="shared" si="151"/>
        <v>6.6171021426956855E-2</v>
      </c>
      <c r="F1685" s="2">
        <f t="shared" si="155"/>
        <v>0.1078051340914761</v>
      </c>
      <c r="G1685" s="2">
        <f t="shared" si="153"/>
        <v>-4.1634112664519246E-2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8.6624999999999996</v>
      </c>
      <c r="C1686" s="2">
        <f t="shared" si="156"/>
        <v>8.7301440758268605</v>
      </c>
      <c r="D1686" s="2">
        <f t="shared" si="152"/>
        <v>8.6907568813175651</v>
      </c>
      <c r="E1686" s="2">
        <f t="shared" si="151"/>
        <v>3.9387194509295398E-2</v>
      </c>
      <c r="F1686" s="2">
        <f t="shared" si="155"/>
        <v>9.4121546175039955E-2</v>
      </c>
      <c r="G1686" s="2">
        <f t="shared" si="153"/>
        <v>-5.4734351665744557E-2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8.6624999999999996</v>
      </c>
      <c r="C1687" s="2">
        <f t="shared" si="156"/>
        <v>8.7069834487765743</v>
      </c>
      <c r="D1687" s="2">
        <f t="shared" si="152"/>
        <v>8.6886637789977463</v>
      </c>
      <c r="E1687" s="2">
        <f t="shared" si="151"/>
        <v>1.8319669778827929E-2</v>
      </c>
      <c r="F1687" s="2">
        <f t="shared" si="155"/>
        <v>7.8961170895797558E-2</v>
      </c>
      <c r="G1687" s="2">
        <f t="shared" si="153"/>
        <v>-6.0641501116969629E-2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8.6624999999999996</v>
      </c>
      <c r="C1688" s="2">
        <f t="shared" si="156"/>
        <v>8.6873859951186407</v>
      </c>
      <c r="D1688" s="2">
        <f t="shared" si="152"/>
        <v>8.6867257212942093</v>
      </c>
      <c r="E1688" s="2">
        <f t="shared" si="151"/>
        <v>6.6027382443145655E-4</v>
      </c>
      <c r="F1688" s="2">
        <f t="shared" si="155"/>
        <v>6.3300991481524335E-2</v>
      </c>
      <c r="G1688" s="2">
        <f t="shared" si="153"/>
        <v>-6.2640717657092879E-2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8.6624999999999996</v>
      </c>
      <c r="C1689" s="2">
        <f t="shared" si="156"/>
        <v>8.6693881497157737</v>
      </c>
      <c r="D1689" s="2">
        <f t="shared" si="152"/>
        <v>8.6849312234205627</v>
      </c>
      <c r="E1689" s="2">
        <f t="shared" si="151"/>
        <v>-1.5543073704789023E-2</v>
      </c>
      <c r="F1689" s="2">
        <f t="shared" si="155"/>
        <v>4.7532178444261663E-2</v>
      </c>
      <c r="G1689" s="2">
        <f t="shared" si="153"/>
        <v>-6.3075252149050687E-2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6">
        <f>TITRES_STAT!D1693</f>
        <v>8.6624999999999996</v>
      </c>
      <c r="C1690" s="2">
        <f t="shared" si="156"/>
        <v>8.6569899728364241</v>
      </c>
      <c r="D1690" s="2">
        <f t="shared" si="152"/>
        <v>8.6832696513153351</v>
      </c>
      <c r="E1690" s="2">
        <f t="shared" si="151"/>
        <v>-2.6279678478910995E-2</v>
      </c>
      <c r="F1690" s="2">
        <f t="shared" si="155"/>
        <v>3.2769807059627135E-2</v>
      </c>
      <c r="G1690" s="2">
        <f t="shared" si="153"/>
        <v>-5.904948553853813E-2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6">
        <f>TITRES_STAT!D1694</f>
        <v>8.7086000000000006</v>
      </c>
      <c r="C1691" s="2">
        <f t="shared" si="156"/>
        <v>8.6464992077846663</v>
      </c>
      <c r="D1691" s="2">
        <f t="shared" si="152"/>
        <v>8.6851459734401253</v>
      </c>
      <c r="E1691" s="2">
        <f t="shared" si="151"/>
        <v>-3.8646765655458992E-2</v>
      </c>
      <c r="F1691" s="2">
        <f t="shared" si="155"/>
        <v>1.8486492516609911E-2</v>
      </c>
      <c r="G1691" s="2">
        <f t="shared" si="153"/>
        <v>-5.7133258172068907E-2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6">
        <f>TITRES_STAT!D1695</f>
        <v>8.7086000000000006</v>
      </c>
      <c r="C1692" s="2">
        <f t="shared" si="156"/>
        <v>8.6432993296639484</v>
      </c>
      <c r="D1692" s="2">
        <f t="shared" si="152"/>
        <v>8.6868833087408568</v>
      </c>
      <c r="E1692" s="2">
        <f t="shared" ref="E1692:E1755" si="157">C1692-D1692</f>
        <v>-4.3583979076908363E-2</v>
      </c>
      <c r="F1692" s="2">
        <f t="shared" si="155"/>
        <v>6.072398197906257E-3</v>
      </c>
      <c r="G1692" s="2">
        <f t="shared" si="153"/>
        <v>-4.9656377274814617E-2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6">
        <f>TITRES_STAT!D1696</f>
        <v>8.6165000000000003</v>
      </c>
      <c r="C1693" s="2">
        <f t="shared" si="156"/>
        <v>8.6349148174079566</v>
      </c>
      <c r="D1693" s="2">
        <f t="shared" ref="D1693:D1756" si="158">$D$4*B1693+(1-$D$4)*D1692</f>
        <v>8.6816697303156083</v>
      </c>
      <c r="E1693" s="2">
        <f t="shared" si="157"/>
        <v>-4.6754912907651658E-2</v>
      </c>
      <c r="F1693" s="2">
        <f t="shared" si="155"/>
        <v>-4.4930640232053254E-3</v>
      </c>
      <c r="G1693" s="2">
        <f t="shared" si="153"/>
        <v>-4.2261848884446333E-2</v>
      </c>
      <c r="H1693" s="2" t="str">
        <f t="shared" si="154"/>
        <v>Hold</v>
      </c>
    </row>
    <row r="1694" spans="1:8" ht="13.5" x14ac:dyDescent="0.25">
      <c r="A1694" s="3">
        <f>TITRES_STAT!B1697</f>
        <v>44481</v>
      </c>
      <c r="B1694" s="6">
        <f>TITRES_STAT!D1697</f>
        <v>8.6165000000000003</v>
      </c>
      <c r="C1694" s="2">
        <f t="shared" si="156"/>
        <v>8.6264048454990405</v>
      </c>
      <c r="D1694" s="2">
        <f t="shared" si="158"/>
        <v>8.6768423428848216</v>
      </c>
      <c r="E1694" s="2">
        <f t="shared" si="157"/>
        <v>-5.0437497385781072E-2</v>
      </c>
      <c r="F1694" s="2">
        <f t="shared" si="155"/>
        <v>-1.3681950695720476E-2</v>
      </c>
      <c r="G1694" s="2">
        <f t="shared" si="153"/>
        <v>-3.6755546690060592E-2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6">
        <f>TITRES_STAT!D1698</f>
        <v>8.8652999999999995</v>
      </c>
      <c r="C1695" s="2">
        <f t="shared" si="156"/>
        <v>8.6390502538838039</v>
      </c>
      <c r="D1695" s="2">
        <f t="shared" si="158"/>
        <v>8.6908021693377968</v>
      </c>
      <c r="E1695" s="2">
        <f t="shared" si="157"/>
        <v>-5.1751915453992936E-2</v>
      </c>
      <c r="F1695" s="2">
        <f t="shared" si="155"/>
        <v>-2.1295943647374971E-2</v>
      </c>
      <c r="G1695" s="2">
        <f t="shared" si="153"/>
        <v>-3.0455971806617965E-2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6">
        <f>TITRES_STAT!D1699</f>
        <v>8.8744999999999994</v>
      </c>
      <c r="C1696" s="2">
        <f t="shared" si="156"/>
        <v>8.642657907132449</v>
      </c>
      <c r="D1696" s="2">
        <f t="shared" si="158"/>
        <v>8.704409416053517</v>
      </c>
      <c r="E1696" s="2">
        <f t="shared" si="157"/>
        <v>-6.1751508921068066E-2</v>
      </c>
      <c r="F1696" s="2">
        <f t="shared" si="155"/>
        <v>-2.9387056702113591E-2</v>
      </c>
      <c r="G1696" s="2">
        <f t="shared" si="153"/>
        <v>-3.2364452218954474E-2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6">
        <f>TITRES_STAT!D1700</f>
        <v>8.8744999999999994</v>
      </c>
      <c r="C1697" s="2">
        <f t="shared" si="156"/>
        <v>8.6457105368043798</v>
      </c>
      <c r="D1697" s="2">
        <f t="shared" si="158"/>
        <v>8.7170087185680725</v>
      </c>
      <c r="E1697" s="2">
        <f t="shared" si="157"/>
        <v>-7.1298181763692625E-2</v>
      </c>
      <c r="F1697" s="2">
        <f t="shared" si="155"/>
        <v>-3.7769281714429399E-2</v>
      </c>
      <c r="G1697" s="2">
        <f t="shared" si="153"/>
        <v>-3.3528900049263226E-2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6">
        <f>TITRES_STAT!D1701</f>
        <v>8.9390000000000001</v>
      </c>
      <c r="C1698" s="2">
        <f t="shared" si="156"/>
        <v>8.6482935311421674</v>
      </c>
      <c r="D1698" s="2">
        <f t="shared" si="158"/>
        <v>8.73345251719266</v>
      </c>
      <c r="E1698" s="2">
        <f t="shared" si="157"/>
        <v>-8.5158986050492658E-2</v>
      </c>
      <c r="F1698" s="2">
        <f t="shared" si="155"/>
        <v>-4.7247222581642059E-2</v>
      </c>
      <c r="G1698" s="2">
        <f t="shared" si="153"/>
        <v>-3.7911763468850598E-2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6">
        <f>TITRES_STAT!D1702</f>
        <v>8.7638999999999996</v>
      </c>
      <c r="C1699" s="2">
        <f t="shared" si="156"/>
        <v>8.6504791417356799</v>
      </c>
      <c r="D1699" s="2">
        <f t="shared" si="158"/>
        <v>8.7357078862895001</v>
      </c>
      <c r="E1699" s="2">
        <f t="shared" si="157"/>
        <v>-8.5228744553820235E-2</v>
      </c>
      <c r="F1699" s="2">
        <f t="shared" si="155"/>
        <v>-5.4843526976077694E-2</v>
      </c>
      <c r="G1699" s="2">
        <f t="shared" si="153"/>
        <v>-3.038521757774254E-2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6">
        <f>TITRES_STAT!D1703</f>
        <v>8.8468</v>
      </c>
      <c r="C1700" s="2">
        <f t="shared" si="156"/>
        <v>8.6523285045455758</v>
      </c>
      <c r="D1700" s="2">
        <f t="shared" si="158"/>
        <v>8.7439369317495377</v>
      </c>
      <c r="E1700" s="2">
        <f t="shared" si="157"/>
        <v>-9.1608427203961895E-2</v>
      </c>
      <c r="F1700" s="2">
        <f t="shared" si="155"/>
        <v>-6.2196507021654537E-2</v>
      </c>
      <c r="G1700" s="2">
        <f t="shared" ref="G1700:G1763" si="159">E1700-F1700</f>
        <v>-2.9411920182307358E-2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6">
        <f>TITRES_STAT!D1704</f>
        <v>8.8284000000000002</v>
      </c>
      <c r="C1701" s="2">
        <f t="shared" si="156"/>
        <v>8.6609856576924109</v>
      </c>
      <c r="D1701" s="2">
        <f t="shared" si="158"/>
        <v>8.7501934553236449</v>
      </c>
      <c r="E1701" s="2">
        <f t="shared" si="157"/>
        <v>-8.9207797631233987E-2</v>
      </c>
      <c r="F1701" s="2">
        <f t="shared" ref="F1701:F1764" si="161">(E1701*(2/(10)))+((1-(2/10))*F1700)</f>
        <v>-6.7598765143570438E-2</v>
      </c>
      <c r="G1701" s="2">
        <f t="shared" si="159"/>
        <v>-2.1609032487663549E-2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8.7546999999999997</v>
      </c>
      <c r="C1702" s="2">
        <f t="shared" si="156"/>
        <v>8.6683109411243482</v>
      </c>
      <c r="D1702" s="2">
        <f t="shared" si="158"/>
        <v>8.750527273447819</v>
      </c>
      <c r="E1702" s="2">
        <f t="shared" si="157"/>
        <v>-8.2216332323470809E-2</v>
      </c>
      <c r="F1702" s="2">
        <f t="shared" si="161"/>
        <v>-7.0522278579550512E-2</v>
      </c>
      <c r="G1702" s="2">
        <f t="shared" si="159"/>
        <v>-1.1694053743920296E-2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8.7454999999999998</v>
      </c>
      <c r="C1703" s="2">
        <f t="shared" si="156"/>
        <v>8.6603400271052173</v>
      </c>
      <c r="D1703" s="2">
        <f t="shared" si="158"/>
        <v>8.7501548828220557</v>
      </c>
      <c r="E1703" s="2">
        <f t="shared" si="157"/>
        <v>-8.9814855716838338E-2</v>
      </c>
      <c r="F1703" s="2">
        <f t="shared" si="161"/>
        <v>-7.4380794007008089E-2</v>
      </c>
      <c r="G1703" s="2">
        <f t="shared" si="159"/>
        <v>-1.5434061709830249E-2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6">
        <f>TITRES_STAT!D1707</f>
        <v>8.8192000000000004</v>
      </c>
      <c r="C1704" s="2">
        <f t="shared" si="156"/>
        <v>8.6535954075505686</v>
      </c>
      <c r="D1704" s="2">
        <f t="shared" si="158"/>
        <v>8.7552693359463483</v>
      </c>
      <c r="E1704" s="2">
        <f t="shared" si="157"/>
        <v>-0.10167392839577971</v>
      </c>
      <c r="F1704" s="2">
        <f t="shared" si="161"/>
        <v>-7.9839420884762424E-2</v>
      </c>
      <c r="G1704" s="2">
        <f t="shared" si="159"/>
        <v>-2.1834507511017287E-2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8.7454999999999998</v>
      </c>
      <c r="C1705" s="2">
        <f t="shared" si="156"/>
        <v>8.6861653448504814</v>
      </c>
      <c r="D1705" s="2">
        <f t="shared" si="158"/>
        <v>8.7545456814318037</v>
      </c>
      <c r="E1705" s="2">
        <f t="shared" si="157"/>
        <v>-6.8380336581322254E-2</v>
      </c>
      <c r="F1705" s="2">
        <f t="shared" si="161"/>
        <v>-7.7547604024074401E-2</v>
      </c>
      <c r="G1705" s="2">
        <f t="shared" si="159"/>
        <v>9.1672674427521472E-3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6">
        <f>TITRES_STAT!D1709</f>
        <v>8.81</v>
      </c>
      <c r="C1706" s="2">
        <f t="shared" si="156"/>
        <v>8.715139907181177</v>
      </c>
      <c r="D1706" s="2">
        <f t="shared" si="158"/>
        <v>8.7586534087331511</v>
      </c>
      <c r="E1706" s="2">
        <f t="shared" si="157"/>
        <v>-4.3513501551974088E-2</v>
      </c>
      <c r="F1706" s="2">
        <f t="shared" si="161"/>
        <v>-7.0740783529654336E-2</v>
      </c>
      <c r="G1706" s="2">
        <f t="shared" si="159"/>
        <v>2.7227281977680248E-2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8.6349</v>
      </c>
      <c r="C1707" s="2">
        <f t="shared" si="156"/>
        <v>8.7396568445379188</v>
      </c>
      <c r="D1707" s="2">
        <f t="shared" si="158"/>
        <v>8.7494864895677331</v>
      </c>
      <c r="E1707" s="2">
        <f t="shared" si="157"/>
        <v>-9.8296450298143156E-3</v>
      </c>
      <c r="F1707" s="2">
        <f t="shared" si="161"/>
        <v>-5.8558555829686332E-2</v>
      </c>
      <c r="G1707" s="2">
        <f t="shared" si="159"/>
        <v>4.8728910799872016E-2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8.8192000000000004</v>
      </c>
      <c r="C1708" s="2">
        <f t="shared" si="156"/>
        <v>8.7703250223013161</v>
      </c>
      <c r="D1708" s="2">
        <f t="shared" si="158"/>
        <v>8.7546504533034568</v>
      </c>
      <c r="E1708" s="2">
        <f t="shared" si="157"/>
        <v>1.567456899785924E-2</v>
      </c>
      <c r="F1708" s="2">
        <f t="shared" si="161"/>
        <v>-4.3711930864177219E-2</v>
      </c>
      <c r="G1708" s="2">
        <f t="shared" si="159"/>
        <v>5.9386499862036458E-2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8.8192000000000004</v>
      </c>
      <c r="C1709" s="2">
        <f t="shared" si="156"/>
        <v>8.7693365573318829</v>
      </c>
      <c r="D1709" s="2">
        <f t="shared" si="158"/>
        <v>8.7594319012069057</v>
      </c>
      <c r="E1709" s="2">
        <f t="shared" si="157"/>
        <v>9.9046561249771514E-3</v>
      </c>
      <c r="F1709" s="2">
        <f t="shared" si="161"/>
        <v>-3.2988613466346343E-2</v>
      </c>
      <c r="G1709" s="2">
        <f t="shared" si="159"/>
        <v>4.2893269591323495E-2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6">
        <f>TITRES_STAT!D1713</f>
        <v>8.8008000000000006</v>
      </c>
      <c r="C1710" s="2">
        <f t="shared" si="156"/>
        <v>8.7812540100500556</v>
      </c>
      <c r="D1710" s="2">
        <f t="shared" si="158"/>
        <v>8.7624962048212094</v>
      </c>
      <c r="E1710" s="2">
        <f t="shared" si="157"/>
        <v>1.8757805228846181E-2</v>
      </c>
      <c r="F1710" s="2">
        <f t="shared" si="161"/>
        <v>-2.2639329727307839E-2</v>
      </c>
      <c r="G1710" s="2">
        <f t="shared" si="159"/>
        <v>4.1397134956154019E-2</v>
      </c>
      <c r="H1710" s="2" t="str">
        <f t="shared" si="160"/>
        <v>Sell</v>
      </c>
    </row>
    <row r="1711" spans="1:8" ht="13.5" x14ac:dyDescent="0.25">
      <c r="A1711" s="3">
        <f>TITRES_STAT!B1714</f>
        <v>44508</v>
      </c>
      <c r="B1711" s="6">
        <f>TITRES_STAT!D1714</f>
        <v>8.8008000000000006</v>
      </c>
      <c r="C1711" s="2">
        <f t="shared" si="156"/>
        <v>8.7885072392731249</v>
      </c>
      <c r="D1711" s="2">
        <f t="shared" si="158"/>
        <v>8.7653335229826013</v>
      </c>
      <c r="E1711" s="2">
        <f t="shared" si="157"/>
        <v>2.3173716290523672E-2</v>
      </c>
      <c r="F1711" s="2">
        <f t="shared" si="161"/>
        <v>-1.3476720523741537E-2</v>
      </c>
      <c r="G1711" s="2">
        <f t="shared" si="159"/>
        <v>3.6650436814265205E-2</v>
      </c>
      <c r="H1711" s="2" t="str">
        <f t="shared" si="160"/>
        <v>Sell</v>
      </c>
    </row>
    <row r="1712" spans="1:8" ht="13.5" x14ac:dyDescent="0.25">
      <c r="A1712" s="3">
        <f>TITRES_STAT!B1715</f>
        <v>44509</v>
      </c>
      <c r="B1712" s="6">
        <f>TITRES_STAT!D1715</f>
        <v>8.7086000000000006</v>
      </c>
      <c r="C1712" s="2">
        <f t="shared" si="156"/>
        <v>8.7833061255387985</v>
      </c>
      <c r="D1712" s="2">
        <f t="shared" si="158"/>
        <v>8.7611310397987054</v>
      </c>
      <c r="E1712" s="2">
        <f t="shared" si="157"/>
        <v>2.2175085740093081E-2</v>
      </c>
      <c r="F1712" s="2">
        <f t="shared" si="161"/>
        <v>-6.3463592709746145E-3</v>
      </c>
      <c r="G1712" s="2">
        <f t="shared" si="159"/>
        <v>2.8521445011067695E-2</v>
      </c>
      <c r="H1712" s="2" t="str">
        <f t="shared" si="160"/>
        <v>Sell</v>
      </c>
    </row>
    <row r="1713" spans="1:8" ht="13.5" x14ac:dyDescent="0.25">
      <c r="A1713" s="3">
        <f>TITRES_STAT!B1716</f>
        <v>44510</v>
      </c>
      <c r="B1713" s="6">
        <f>TITRES_STAT!D1716</f>
        <v>8.6165000000000003</v>
      </c>
      <c r="C1713" s="2">
        <f t="shared" si="156"/>
        <v>8.7774897985328284</v>
      </c>
      <c r="D1713" s="2">
        <f t="shared" si="158"/>
        <v>8.7504176294432465</v>
      </c>
      <c r="E1713" s="2">
        <f t="shared" si="157"/>
        <v>2.7072169089581877E-2</v>
      </c>
      <c r="F1713" s="2">
        <f t="shared" si="161"/>
        <v>3.3734640113668429E-4</v>
      </c>
      <c r="G1713" s="2">
        <f t="shared" si="159"/>
        <v>2.6734822688445192E-2</v>
      </c>
      <c r="H1713" s="2" t="str">
        <f t="shared" si="160"/>
        <v>Sell</v>
      </c>
    </row>
    <row r="1714" spans="1:8" ht="13.5" x14ac:dyDescent="0.25">
      <c r="A1714" s="3">
        <f>TITRES_STAT!B1717</f>
        <v>44511</v>
      </c>
      <c r="B1714" s="6">
        <f>TITRES_STAT!D1717</f>
        <v>8.6165000000000003</v>
      </c>
      <c r="C1714" s="2">
        <f t="shared" si="156"/>
        <v>8.7839067526047003</v>
      </c>
      <c r="D1714" s="2">
        <f t="shared" si="158"/>
        <v>8.740497805040043</v>
      </c>
      <c r="E1714" s="2">
        <f t="shared" si="157"/>
        <v>4.3408947564657296E-2</v>
      </c>
      <c r="F1714" s="2">
        <f t="shared" si="161"/>
        <v>8.9516666338408067E-3</v>
      </c>
      <c r="G1714" s="2">
        <f t="shared" si="159"/>
        <v>3.4457280930816486E-2</v>
      </c>
      <c r="H1714" s="2" t="str">
        <f t="shared" si="160"/>
        <v>Sell</v>
      </c>
    </row>
    <row r="1715" spans="1:8" ht="13.5" x14ac:dyDescent="0.25">
      <c r="A1715" s="3">
        <f>TITRES_STAT!B1718</f>
        <v>44512</v>
      </c>
      <c r="B1715" s="6">
        <f>TITRES_STAT!D1718</f>
        <v>8.5427</v>
      </c>
      <c r="C1715" s="2">
        <f t="shared" si="156"/>
        <v>8.7779980214347457</v>
      </c>
      <c r="D1715" s="2">
        <f t="shared" si="158"/>
        <v>8.7258461157778164</v>
      </c>
      <c r="E1715" s="2">
        <f t="shared" si="157"/>
        <v>5.2151905656929287E-2</v>
      </c>
      <c r="F1715" s="2">
        <f t="shared" si="161"/>
        <v>1.7591714438458503E-2</v>
      </c>
      <c r="G1715" s="2">
        <f t="shared" si="159"/>
        <v>3.4560191218470787E-2</v>
      </c>
      <c r="H1715" s="2" t="str">
        <f t="shared" si="160"/>
        <v>Sell</v>
      </c>
    </row>
    <row r="1716" spans="1:8" ht="13.5" x14ac:dyDescent="0.25">
      <c r="A1716" s="3">
        <f>TITRES_STAT!B1719</f>
        <v>44515</v>
      </c>
      <c r="B1716" s="6">
        <f>TITRES_STAT!D1719</f>
        <v>8.4781999999999993</v>
      </c>
      <c r="C1716" s="2">
        <f t="shared" si="156"/>
        <v>8.7829214027524767</v>
      </c>
      <c r="D1716" s="2">
        <f t="shared" si="158"/>
        <v>8.7075019590535341</v>
      </c>
      <c r="E1716" s="2">
        <f t="shared" si="157"/>
        <v>7.5419443698942601E-2</v>
      </c>
      <c r="F1716" s="2">
        <f t="shared" si="161"/>
        <v>2.9157260290555324E-2</v>
      </c>
      <c r="G1716" s="2">
        <f t="shared" si="159"/>
        <v>4.6262183408387281E-2</v>
      </c>
      <c r="H1716" s="2" t="str">
        <f t="shared" si="160"/>
        <v>Sell</v>
      </c>
    </row>
    <row r="1717" spans="1:8" ht="13.5" x14ac:dyDescent="0.25">
      <c r="A1717" s="3">
        <f>TITRES_STAT!B1720</f>
        <v>44516</v>
      </c>
      <c r="B1717" s="6">
        <f>TITRES_STAT!D1720</f>
        <v>8.3861000000000008</v>
      </c>
      <c r="C1717" s="2">
        <f t="shared" si="156"/>
        <v>8.7601488792520961</v>
      </c>
      <c r="D1717" s="2">
        <f t="shared" si="158"/>
        <v>8.6836944065310497</v>
      </c>
      <c r="E1717" s="2">
        <f t="shared" si="157"/>
        <v>7.6454472721046329E-2</v>
      </c>
      <c r="F1717" s="2">
        <f t="shared" si="161"/>
        <v>3.8616702776653529E-2</v>
      </c>
      <c r="G1717" s="2">
        <f t="shared" si="159"/>
        <v>3.78377699443928E-2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6">
        <f>TITRES_STAT!D1721</f>
        <v>8.2018000000000004</v>
      </c>
      <c r="C1718" s="2">
        <f t="shared" si="156"/>
        <v>8.7692336670594653</v>
      </c>
      <c r="D1718" s="2">
        <f t="shared" si="158"/>
        <v>8.6479985245657858</v>
      </c>
      <c r="E1718" s="2">
        <f t="shared" si="157"/>
        <v>0.1212351424936795</v>
      </c>
      <c r="F1718" s="2">
        <f t="shared" si="161"/>
        <v>5.5140390720058732E-2</v>
      </c>
      <c r="G1718" s="2">
        <f t="shared" si="159"/>
        <v>6.6094751773620772E-2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8.5243000000000002</v>
      </c>
      <c r="C1719" s="2">
        <f t="shared" si="156"/>
        <v>8.7769207952041626</v>
      </c>
      <c r="D1719" s="2">
        <f t="shared" si="158"/>
        <v>8.6388356708942453</v>
      </c>
      <c r="E1719" s="2">
        <f t="shared" si="157"/>
        <v>0.13808512430991726</v>
      </c>
      <c r="F1719" s="2">
        <f t="shared" si="161"/>
        <v>7.1729337438030449E-2</v>
      </c>
      <c r="G1719" s="2">
        <f t="shared" si="159"/>
        <v>6.6355786871886813E-2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6">
        <f>TITRES_STAT!D1723</f>
        <v>8.2939000000000007</v>
      </c>
      <c r="C1720" s="2">
        <f t="shared" si="156"/>
        <v>8.7805945190189068</v>
      </c>
      <c r="D1720" s="2">
        <f t="shared" si="158"/>
        <v>8.6132848804576341</v>
      </c>
      <c r="E1720" s="2">
        <f t="shared" si="157"/>
        <v>0.16730963856127268</v>
      </c>
      <c r="F1720" s="2">
        <f t="shared" si="161"/>
        <v>9.0845397662678906E-2</v>
      </c>
      <c r="G1720" s="2">
        <f t="shared" si="159"/>
        <v>7.6464240898593772E-2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6">
        <f>TITRES_STAT!D1724</f>
        <v>8.1096000000000004</v>
      </c>
      <c r="C1721" s="2">
        <f t="shared" si="156"/>
        <v>8.7837030545544597</v>
      </c>
      <c r="D1721" s="2">
        <f t="shared" si="158"/>
        <v>8.575974889312624</v>
      </c>
      <c r="E1721" s="2">
        <f t="shared" si="157"/>
        <v>0.20772816524183568</v>
      </c>
      <c r="F1721" s="2">
        <f t="shared" si="161"/>
        <v>0.11422195117851026</v>
      </c>
      <c r="G1721" s="2">
        <f t="shared" si="159"/>
        <v>9.3506214063325419E-2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6">
        <f>TITRES_STAT!D1725</f>
        <v>8.1096000000000004</v>
      </c>
      <c r="C1722" s="2">
        <f t="shared" si="156"/>
        <v>8.7721487384691574</v>
      </c>
      <c r="D1722" s="2">
        <f t="shared" si="158"/>
        <v>8.5414286012153937</v>
      </c>
      <c r="E1722" s="2">
        <f t="shared" si="157"/>
        <v>0.23072013725376372</v>
      </c>
      <c r="F1722" s="2">
        <f t="shared" si="161"/>
        <v>0.13752158839356096</v>
      </c>
      <c r="G1722" s="2">
        <f t="shared" si="159"/>
        <v>9.3198548860202762E-2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6">
        <f>TITRES_STAT!D1726</f>
        <v>8.1096000000000004</v>
      </c>
      <c r="C1723" s="2">
        <f t="shared" si="156"/>
        <v>8.7482027787046714</v>
      </c>
      <c r="D1723" s="2">
        <f t="shared" si="158"/>
        <v>8.5094412974216613</v>
      </c>
      <c r="E1723" s="2">
        <f t="shared" si="157"/>
        <v>0.23876148128301011</v>
      </c>
      <c r="F1723" s="2">
        <f t="shared" si="161"/>
        <v>0.15776956697145081</v>
      </c>
      <c r="G1723" s="2">
        <f t="shared" si="159"/>
        <v>8.0991914311559304E-2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6">
        <f>TITRES_STAT!D1727</f>
        <v>8.1188000000000002</v>
      </c>
      <c r="C1724" s="2">
        <f t="shared" si="156"/>
        <v>8.7279408127501057</v>
      </c>
      <c r="D1724" s="2">
        <f t="shared" si="158"/>
        <v>8.4805049050200569</v>
      </c>
      <c r="E1724" s="2">
        <f t="shared" si="157"/>
        <v>0.24743590773004875</v>
      </c>
      <c r="F1724" s="2">
        <f t="shared" si="161"/>
        <v>0.17570283512317042</v>
      </c>
      <c r="G1724" s="2">
        <f t="shared" si="159"/>
        <v>7.1733072606878334E-2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8.1280000000000001</v>
      </c>
      <c r="C1725" s="2">
        <f t="shared" si="156"/>
        <v>8.6994422261731668</v>
      </c>
      <c r="D1725" s="2">
        <f t="shared" si="158"/>
        <v>8.4543934305741271</v>
      </c>
      <c r="E1725" s="2">
        <f t="shared" si="157"/>
        <v>0.24504879559903969</v>
      </c>
      <c r="F1725" s="2">
        <f t="shared" si="161"/>
        <v>0.18957202721834426</v>
      </c>
      <c r="G1725" s="2">
        <f t="shared" si="159"/>
        <v>5.5476768380695429E-2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8.1280000000000001</v>
      </c>
      <c r="C1726" s="2">
        <f t="shared" si="156"/>
        <v>8.6654049606080648</v>
      </c>
      <c r="D1726" s="2">
        <f t="shared" si="158"/>
        <v>8.4302161394204891</v>
      </c>
      <c r="E1726" s="2">
        <f t="shared" si="157"/>
        <v>0.23518882118757567</v>
      </c>
      <c r="F1726" s="2">
        <f t="shared" si="161"/>
        <v>0.19869538601219056</v>
      </c>
      <c r="G1726" s="2">
        <f t="shared" si="159"/>
        <v>3.6493435175385114E-2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8.1280000000000001</v>
      </c>
      <c r="C1727" s="2">
        <f t="shared" si="156"/>
        <v>8.6224349666683615</v>
      </c>
      <c r="D1727" s="2">
        <f t="shared" si="158"/>
        <v>8.4078297587226754</v>
      </c>
      <c r="E1727" s="2">
        <f t="shared" si="157"/>
        <v>0.21460520794568616</v>
      </c>
      <c r="F1727" s="2">
        <f t="shared" si="161"/>
        <v>0.20187735039888968</v>
      </c>
      <c r="G1727" s="2">
        <f t="shared" si="159"/>
        <v>1.2727857546796478E-2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8.1280000000000001</v>
      </c>
      <c r="C1728" s="2">
        <f t="shared" si="156"/>
        <v>8.5577218948732288</v>
      </c>
      <c r="D1728" s="2">
        <f t="shared" si="158"/>
        <v>8.3871016284469224</v>
      </c>
      <c r="E1728" s="2">
        <f t="shared" si="157"/>
        <v>0.17062026642630634</v>
      </c>
      <c r="F1728" s="2">
        <f t="shared" si="161"/>
        <v>0.19562593360437303</v>
      </c>
      <c r="G1728" s="2">
        <f t="shared" si="159"/>
        <v>-2.5005667178066682E-2</v>
      </c>
      <c r="H1728" s="2" t="str">
        <f t="shared" si="160"/>
        <v>Hold</v>
      </c>
    </row>
    <row r="1729" spans="1:8" ht="13.5" x14ac:dyDescent="0.25">
      <c r="A1729" s="3">
        <f>TITRES_STAT!B1732</f>
        <v>44532</v>
      </c>
      <c r="B1729" s="6">
        <f>TITRES_STAT!D1732</f>
        <v>8.2477999999999998</v>
      </c>
      <c r="C1729" s="2">
        <f t="shared" si="156"/>
        <v>8.5525800648927319</v>
      </c>
      <c r="D1729" s="2">
        <f t="shared" si="158"/>
        <v>8.3767829893027059</v>
      </c>
      <c r="E1729" s="2">
        <f t="shared" si="157"/>
        <v>0.175797075590026</v>
      </c>
      <c r="F1729" s="2">
        <f t="shared" si="161"/>
        <v>0.19166016200150365</v>
      </c>
      <c r="G1729" s="2">
        <f t="shared" si="159"/>
        <v>-1.5863086411477656E-2</v>
      </c>
      <c r="H1729" s="2" t="str">
        <f t="shared" si="160"/>
        <v>Hold</v>
      </c>
    </row>
    <row r="1730" spans="1:8" ht="13.5" x14ac:dyDescent="0.25">
      <c r="A1730" s="3">
        <f>TITRES_STAT!B1733</f>
        <v>44533</v>
      </c>
      <c r="B1730" s="6">
        <f>TITRES_STAT!D1733</f>
        <v>8.2477999999999998</v>
      </c>
      <c r="C1730" s="2">
        <f t="shared" si="156"/>
        <v>8.5127831318323111</v>
      </c>
      <c r="D1730" s="2">
        <f t="shared" si="158"/>
        <v>8.3672286937988023</v>
      </c>
      <c r="E1730" s="2">
        <f t="shared" si="157"/>
        <v>0.14555443803350876</v>
      </c>
      <c r="F1730" s="2">
        <f t="shared" si="161"/>
        <v>0.18243901720790467</v>
      </c>
      <c r="G1730" s="2">
        <f t="shared" si="159"/>
        <v>-3.6884579174395915E-2</v>
      </c>
      <c r="H1730" s="2" t="str">
        <f t="shared" si="160"/>
        <v>Hold</v>
      </c>
    </row>
    <row r="1731" spans="1:8" ht="13.5" x14ac:dyDescent="0.25">
      <c r="A1731" s="3">
        <f>TITRES_STAT!B1734</f>
        <v>44536</v>
      </c>
      <c r="B1731" s="6">
        <f>TITRES_STAT!D1734</f>
        <v>8.2477999999999998</v>
      </c>
      <c r="C1731" s="2">
        <f t="shared" si="156"/>
        <v>8.4507549577042624</v>
      </c>
      <c r="D1731" s="2">
        <f t="shared" si="158"/>
        <v>8.3583821238877807</v>
      </c>
      <c r="E1731" s="2">
        <f t="shared" si="157"/>
        <v>9.2372833816481759E-2</v>
      </c>
      <c r="F1731" s="2">
        <f t="shared" si="161"/>
        <v>0.16442578052962009</v>
      </c>
      <c r="G1731" s="2">
        <f t="shared" si="159"/>
        <v>-7.2052946713138333E-2</v>
      </c>
      <c r="H1731" s="2" t="str">
        <f t="shared" si="160"/>
        <v>Hold</v>
      </c>
    </row>
    <row r="1732" spans="1:8" ht="13.5" x14ac:dyDescent="0.25">
      <c r="A1732" s="3">
        <f>TITRES_STAT!B1735</f>
        <v>44537</v>
      </c>
      <c r="B1732" s="6">
        <f>TITRES_STAT!D1735</f>
        <v>8.2385999999999999</v>
      </c>
      <c r="C1732" s="2">
        <f t="shared" si="156"/>
        <v>8.3982695795959152</v>
      </c>
      <c r="D1732" s="2">
        <f t="shared" si="158"/>
        <v>8.349509373970168</v>
      </c>
      <c r="E1732" s="2">
        <f t="shared" si="157"/>
        <v>4.8760205625747233E-2</v>
      </c>
      <c r="F1732" s="2">
        <f t="shared" si="161"/>
        <v>0.14129266554884551</v>
      </c>
      <c r="G1732" s="2">
        <f t="shared" si="159"/>
        <v>-9.2532459923098276E-2</v>
      </c>
      <c r="H1732" s="2" t="str">
        <f t="shared" si="160"/>
        <v>Hold</v>
      </c>
    </row>
    <row r="1733" spans="1:8" ht="13.5" x14ac:dyDescent="0.25">
      <c r="A1733" s="3">
        <f>TITRES_STAT!B1736</f>
        <v>44538</v>
      </c>
      <c r="B1733" s="6">
        <f>TITRES_STAT!D1736</f>
        <v>8.2294</v>
      </c>
      <c r="C1733" s="2">
        <f t="shared" si="156"/>
        <v>8.3538588750426968</v>
      </c>
      <c r="D1733" s="2">
        <f t="shared" si="158"/>
        <v>8.3406123833057109</v>
      </c>
      <c r="E1733" s="2">
        <f t="shared" si="157"/>
        <v>1.3246491736985888E-2</v>
      </c>
      <c r="F1733" s="2">
        <f t="shared" si="161"/>
        <v>0.11568343078647358</v>
      </c>
      <c r="G1733" s="2">
        <f t="shared" si="159"/>
        <v>-0.1024369390494877</v>
      </c>
      <c r="H1733" s="2" t="str">
        <f t="shared" si="160"/>
        <v>Hold</v>
      </c>
    </row>
    <row r="1734" spans="1:8" ht="13.5" x14ac:dyDescent="0.25">
      <c r="A1734" s="3">
        <f>TITRES_STAT!B1737</f>
        <v>44539</v>
      </c>
      <c r="B1734" s="6">
        <f>TITRES_STAT!D1737</f>
        <v>8.2294</v>
      </c>
      <c r="C1734" s="2">
        <f t="shared" si="156"/>
        <v>8.3176959711899734</v>
      </c>
      <c r="D1734" s="2">
        <f t="shared" si="158"/>
        <v>8.3323744289867694</v>
      </c>
      <c r="E1734" s="2">
        <f t="shared" si="157"/>
        <v>-1.4678457796795996E-2</v>
      </c>
      <c r="F1734" s="2">
        <f t="shared" si="161"/>
        <v>8.9611053069819674E-2</v>
      </c>
      <c r="G1734" s="2">
        <f t="shared" si="159"/>
        <v>-0.10428951086661567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6">
        <f>TITRES_STAT!D1738</f>
        <v>8.2202000000000002</v>
      </c>
      <c r="C1735" s="2">
        <f t="shared" si="156"/>
        <v>8.2885119756222849</v>
      </c>
      <c r="D1735" s="2">
        <f t="shared" si="158"/>
        <v>8.3240652120247862</v>
      </c>
      <c r="E1735" s="2">
        <f t="shared" si="157"/>
        <v>-3.5553236402501298E-2</v>
      </c>
      <c r="F1735" s="2">
        <f t="shared" si="161"/>
        <v>6.4578195175355485E-2</v>
      </c>
      <c r="G1735" s="2">
        <f t="shared" si="159"/>
        <v>-0.10013143157785678</v>
      </c>
      <c r="H1735" s="2" t="str">
        <f t="shared" si="160"/>
        <v>Hold</v>
      </c>
    </row>
    <row r="1736" spans="1:8" ht="13.5" x14ac:dyDescent="0.25">
      <c r="A1736" s="3">
        <f>TITRES_STAT!B1739</f>
        <v>44543</v>
      </c>
      <c r="B1736" s="6">
        <f>TITRES_STAT!D1739</f>
        <v>8.2294</v>
      </c>
      <c r="C1736" s="2">
        <f t="shared" si="156"/>
        <v>8.263817825526548</v>
      </c>
      <c r="D1736" s="2">
        <f t="shared" si="158"/>
        <v>8.3170529740970238</v>
      </c>
      <c r="E1736" s="2">
        <f t="shared" si="157"/>
        <v>-5.3235148570475843E-2</v>
      </c>
      <c r="F1736" s="2">
        <f t="shared" si="161"/>
        <v>4.1015526426189226E-2</v>
      </c>
      <c r="G1736" s="2">
        <f t="shared" si="159"/>
        <v>-9.4250674996665063E-2</v>
      </c>
      <c r="H1736" s="2" t="str">
        <f t="shared" si="160"/>
        <v>Hold</v>
      </c>
    </row>
    <row r="1737" spans="1:8" ht="13.5" x14ac:dyDescent="0.25">
      <c r="A1737" s="3">
        <f>TITRES_STAT!B1740</f>
        <v>44544</v>
      </c>
      <c r="B1737" s="6">
        <f>TITRES_STAT!D1740</f>
        <v>8.2018000000000004</v>
      </c>
      <c r="C1737" s="2">
        <f t="shared" si="156"/>
        <v>8.2429227754455408</v>
      </c>
      <c r="D1737" s="2">
        <f t="shared" si="158"/>
        <v>8.3085157167565029</v>
      </c>
      <c r="E1737" s="2">
        <f t="shared" si="157"/>
        <v>-6.5592941310962161E-2</v>
      </c>
      <c r="F1737" s="2">
        <f t="shared" si="161"/>
        <v>1.9693832878758949E-2</v>
      </c>
      <c r="G1737" s="2">
        <f t="shared" si="159"/>
        <v>-8.528677418972111E-2</v>
      </c>
      <c r="H1737" s="2" t="str">
        <f t="shared" si="160"/>
        <v>Hold</v>
      </c>
    </row>
    <row r="1738" spans="1:8" ht="13.5" x14ac:dyDescent="0.25">
      <c r="A1738" s="3">
        <f>TITRES_STAT!B1741</f>
        <v>44545</v>
      </c>
      <c r="B1738" s="6">
        <f>TITRES_STAT!D1741</f>
        <v>8.2018000000000004</v>
      </c>
      <c r="C1738" s="2">
        <f t="shared" si="156"/>
        <v>8.2252423484539197</v>
      </c>
      <c r="D1738" s="2">
        <f t="shared" si="158"/>
        <v>8.3006108488486134</v>
      </c>
      <c r="E1738" s="2">
        <f t="shared" si="157"/>
        <v>-7.5368500394693783E-2</v>
      </c>
      <c r="F1738" s="2">
        <f t="shared" si="161"/>
        <v>6.8136622406840194E-4</v>
      </c>
      <c r="G1738" s="2">
        <f t="shared" si="159"/>
        <v>-7.6049866618762188E-2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6">
        <f>TITRES_STAT!D1742</f>
        <v>8.1556999999999995</v>
      </c>
      <c r="C1739" s="2">
        <f t="shared" si="156"/>
        <v>8.2287127563840858</v>
      </c>
      <c r="D1739" s="2">
        <f t="shared" si="158"/>
        <v>8.2898767118968646</v>
      </c>
      <c r="E1739" s="2">
        <f t="shared" si="157"/>
        <v>-6.1163955512778756E-2</v>
      </c>
      <c r="F1739" s="2">
        <f t="shared" si="161"/>
        <v>-1.1687698123301031E-2</v>
      </c>
      <c r="G1739" s="2">
        <f t="shared" si="159"/>
        <v>-4.9476257389477724E-2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6">
        <f>TITRES_STAT!D1743</f>
        <v>8.1464999999999996</v>
      </c>
      <c r="C1740" s="2">
        <f t="shared" si="156"/>
        <v>8.2316492554019192</v>
      </c>
      <c r="D1740" s="2">
        <f t="shared" si="158"/>
        <v>8.2792562147193181</v>
      </c>
      <c r="E1740" s="2">
        <f t="shared" si="157"/>
        <v>-4.7606959317398889E-2</v>
      </c>
      <c r="F1740" s="2">
        <f t="shared" si="161"/>
        <v>-1.8871550362120605E-2</v>
      </c>
      <c r="G1740" s="2">
        <f t="shared" si="159"/>
        <v>-2.8735408955278284E-2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6">
        <f>TITRES_STAT!D1744</f>
        <v>8.1464999999999996</v>
      </c>
      <c r="C1741" s="2">
        <f t="shared" si="156"/>
        <v>8.234133985340085</v>
      </c>
      <c r="D1741" s="2">
        <f t="shared" si="158"/>
        <v>8.2694224210364045</v>
      </c>
      <c r="E1741" s="2">
        <f t="shared" si="157"/>
        <v>-3.5288435696319453E-2</v>
      </c>
      <c r="F1741" s="2">
        <f t="shared" si="161"/>
        <v>-2.2154927428960376E-2</v>
      </c>
      <c r="G1741" s="2">
        <f t="shared" si="159"/>
        <v>-1.3133508267359078E-2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6">
        <f>TITRES_STAT!D1745</f>
        <v>8.1464999999999996</v>
      </c>
      <c r="C1742" s="2">
        <f t="shared" si="156"/>
        <v>8.2348210645185329</v>
      </c>
      <c r="D1742" s="2">
        <f t="shared" si="158"/>
        <v>8.2603170565151895</v>
      </c>
      <c r="E1742" s="2">
        <f t="shared" si="157"/>
        <v>-2.5495991996656642E-2</v>
      </c>
      <c r="F1742" s="2">
        <f t="shared" si="161"/>
        <v>-2.2823140342499628E-2</v>
      </c>
      <c r="G1742" s="2">
        <f t="shared" si="159"/>
        <v>-2.6728516541570137E-3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6">
        <f>TITRES_STAT!D1746</f>
        <v>8.0175000000000001</v>
      </c>
      <c r="C1743" s="2">
        <f t="shared" ref="C1743:C1806" si="162">$C$4*B1733+C1742*(1-$C$4)</f>
        <v>8.233987054592605</v>
      </c>
      <c r="D1743" s="2">
        <f t="shared" si="158"/>
        <v>8.2423306078844352</v>
      </c>
      <c r="E1743" s="2">
        <f t="shared" si="157"/>
        <v>-8.3435532918301192E-3</v>
      </c>
      <c r="F1743" s="2">
        <f t="shared" si="161"/>
        <v>-1.9927222932365728E-2</v>
      </c>
      <c r="G1743" s="2">
        <f t="shared" si="159"/>
        <v>1.1583669640535608E-2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7.9528999999999996</v>
      </c>
      <c r="C1744" s="2">
        <f t="shared" si="162"/>
        <v>8.233281353886051</v>
      </c>
      <c r="D1744" s="2">
        <f t="shared" si="158"/>
        <v>8.2208913035966997</v>
      </c>
      <c r="E1744" s="2">
        <f t="shared" si="157"/>
        <v>1.2390050289351251E-2</v>
      </c>
      <c r="F1744" s="2">
        <f t="shared" si="161"/>
        <v>-1.3463768288022333E-2</v>
      </c>
      <c r="G1744" s="2">
        <f t="shared" si="159"/>
        <v>2.5853818577373584E-2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7.9253</v>
      </c>
      <c r="C1745" s="2">
        <f t="shared" si="162"/>
        <v>8.2312688379035812</v>
      </c>
      <c r="D1745" s="2">
        <f t="shared" si="158"/>
        <v>8.198995651478425</v>
      </c>
      <c r="E1745" s="2">
        <f t="shared" si="157"/>
        <v>3.2273186425156197E-2</v>
      </c>
      <c r="F1745" s="2">
        <f t="shared" si="161"/>
        <v>-4.3163773453866261E-3</v>
      </c>
      <c r="G1745" s="2">
        <f t="shared" si="159"/>
        <v>3.6589563770542823E-2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8.0175000000000001</v>
      </c>
      <c r="C1746" s="2">
        <f t="shared" si="162"/>
        <v>8.2309813243799539</v>
      </c>
      <c r="D1746" s="2">
        <f t="shared" si="158"/>
        <v>8.1855515291466894</v>
      </c>
      <c r="E1746" s="2">
        <f t="shared" si="157"/>
        <v>4.5429795233264514E-2</v>
      </c>
      <c r="F1746" s="2">
        <f t="shared" si="161"/>
        <v>5.6328571703436019E-3</v>
      </c>
      <c r="G1746" s="2">
        <f t="shared" si="159"/>
        <v>3.9796938062920909E-2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8.0175000000000001</v>
      </c>
      <c r="C1747" s="2">
        <f t="shared" si="162"/>
        <v>8.226491889859961</v>
      </c>
      <c r="D1747" s="2">
        <f t="shared" si="158"/>
        <v>8.1731032677284166</v>
      </c>
      <c r="E1747" s="2">
        <f t="shared" si="157"/>
        <v>5.3388622131544494E-2</v>
      </c>
      <c r="F1747" s="2">
        <f t="shared" si="161"/>
        <v>1.5184010162583781E-2</v>
      </c>
      <c r="G1747" s="2">
        <f t="shared" si="159"/>
        <v>3.8204611968960717E-2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6">
        <f>TITRES_STAT!D1751</f>
        <v>8.1096000000000004</v>
      </c>
      <c r="C1748" s="2">
        <f t="shared" si="162"/>
        <v>8.2226931375738133</v>
      </c>
      <c r="D1748" s="2">
        <f t="shared" si="158"/>
        <v>8.1683993219707567</v>
      </c>
      <c r="E1748" s="2">
        <f t="shared" si="157"/>
        <v>5.4293815603056572E-2</v>
      </c>
      <c r="F1748" s="2">
        <f t="shared" si="161"/>
        <v>2.3005971250678339E-2</v>
      </c>
      <c r="G1748" s="2">
        <f t="shared" si="159"/>
        <v>3.1287844352378233E-2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6">
        <f>TITRES_STAT!D1752</f>
        <v>8.1096000000000004</v>
      </c>
      <c r="C1749" s="2">
        <f t="shared" si="162"/>
        <v>8.212386501023996</v>
      </c>
      <c r="D1749" s="2">
        <f t="shared" si="158"/>
        <v>8.1640438166395892</v>
      </c>
      <c r="E1749" s="2">
        <f t="shared" si="157"/>
        <v>4.8342684384406809E-2</v>
      </c>
      <c r="F1749" s="2">
        <f t="shared" si="161"/>
        <v>2.8073313877424032E-2</v>
      </c>
      <c r="G1749" s="2">
        <f t="shared" si="159"/>
        <v>2.0269370506982777E-2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8.1096000000000004</v>
      </c>
      <c r="C1750" s="2">
        <f t="shared" si="162"/>
        <v>8.2022501162510739</v>
      </c>
      <c r="D1750" s="2">
        <f t="shared" si="158"/>
        <v>8.1600109413329527</v>
      </c>
      <c r="E1750" s="2">
        <f t="shared" si="157"/>
        <v>4.2239174918121236E-2</v>
      </c>
      <c r="F1750" s="2">
        <f t="shared" si="161"/>
        <v>3.0906486085563477E-2</v>
      </c>
      <c r="G1750" s="2">
        <f t="shared" si="159"/>
        <v>1.1332688832557759E-2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6">
        <f>TITRES_STAT!D1754</f>
        <v>8.1096000000000004</v>
      </c>
      <c r="C1751" s="2">
        <f t="shared" si="162"/>
        <v>8.1936731752893692</v>
      </c>
      <c r="D1751" s="2">
        <f t="shared" si="158"/>
        <v>8.1562767975305128</v>
      </c>
      <c r="E1751" s="2">
        <f t="shared" si="157"/>
        <v>3.7396377758856403E-2</v>
      </c>
      <c r="F1751" s="2">
        <f t="shared" si="161"/>
        <v>3.2204464420222061E-2</v>
      </c>
      <c r="G1751" s="2">
        <f t="shared" si="159"/>
        <v>5.1919133386343422E-3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8.1556999999999995</v>
      </c>
      <c r="C1752" s="2">
        <f t="shared" si="162"/>
        <v>8.186415763706389</v>
      </c>
      <c r="D1752" s="2">
        <f t="shared" si="158"/>
        <v>8.1562340717875124</v>
      </c>
      <c r="E1752" s="2">
        <f t="shared" si="157"/>
        <v>3.0181691918876652E-2</v>
      </c>
      <c r="F1752" s="2">
        <f t="shared" si="161"/>
        <v>3.1799909919952983E-2</v>
      </c>
      <c r="G1752" s="2">
        <f t="shared" si="159"/>
        <v>-1.6182180010763311E-3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8.1556999999999995</v>
      </c>
      <c r="C1753" s="2">
        <f t="shared" si="162"/>
        <v>8.1604287231361745</v>
      </c>
      <c r="D1753" s="2">
        <f t="shared" si="158"/>
        <v>8.1561945109143625</v>
      </c>
      <c r="E1753" s="2">
        <f t="shared" si="157"/>
        <v>4.2342122218119727E-3</v>
      </c>
      <c r="F1753" s="2">
        <f t="shared" si="161"/>
        <v>2.6286770380324783E-2</v>
      </c>
      <c r="G1753" s="2">
        <f t="shared" si="159"/>
        <v>-2.205255815851281E-2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8.2847000000000008</v>
      </c>
      <c r="C1754" s="2">
        <f t="shared" si="162"/>
        <v>8.1285012272690711</v>
      </c>
      <c r="D1754" s="2">
        <f t="shared" si="158"/>
        <v>8.1657134360318171</v>
      </c>
      <c r="E1754" s="2">
        <f t="shared" si="157"/>
        <v>-3.7212208762746002E-2</v>
      </c>
      <c r="F1754" s="2">
        <f t="shared" si="161"/>
        <v>1.3586974551710627E-2</v>
      </c>
      <c r="G1754" s="2">
        <f t="shared" si="159"/>
        <v>-5.0799183314456625E-2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8.2847000000000008</v>
      </c>
      <c r="C1755" s="2">
        <f t="shared" si="162"/>
        <v>8.0972394999969062</v>
      </c>
      <c r="D1755" s="2">
        <f t="shared" si="158"/>
        <v>8.1745272555850157</v>
      </c>
      <c r="E1755" s="2">
        <f t="shared" si="157"/>
        <v>-7.7287755588109519E-2</v>
      </c>
      <c r="F1755" s="2">
        <f t="shared" si="161"/>
        <v>-4.5879714762534028E-3</v>
      </c>
      <c r="G1755" s="2">
        <f t="shared" si="159"/>
        <v>-7.2699784111856111E-2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8.2847000000000008</v>
      </c>
      <c r="C1756" s="2">
        <f t="shared" si="162"/>
        <v>8.0849718846127665</v>
      </c>
      <c r="D1756" s="2">
        <f t="shared" si="158"/>
        <v>8.1826881996157557</v>
      </c>
      <c r="E1756" s="2">
        <f t="shared" ref="E1756:E1819" si="163">C1756-D1756</f>
        <v>-9.7716315002989163E-2</v>
      </c>
      <c r="F1756" s="2">
        <f t="shared" si="161"/>
        <v>-2.3213640181600555E-2</v>
      </c>
      <c r="G1756" s="2">
        <f t="shared" si="159"/>
        <v>-7.4502674821388615E-2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8.2939000000000007</v>
      </c>
      <c r="C1757" s="2">
        <f t="shared" si="162"/>
        <v>8.0745915946723414</v>
      </c>
      <c r="D1757" s="2">
        <f t="shared" ref="D1757:D1820" si="164">$D$4*B1757+(1-$D$4)*D1756</f>
        <v>8.1909261107553295</v>
      </c>
      <c r="E1757" s="2">
        <f t="shared" si="163"/>
        <v>-0.11633451608298806</v>
      </c>
      <c r="F1757" s="2">
        <f t="shared" si="161"/>
        <v>-4.1837815361878056E-2</v>
      </c>
      <c r="G1757" s="2">
        <f t="shared" si="159"/>
        <v>-7.4496700721110004E-2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6">
        <f>TITRES_STAT!D1761</f>
        <v>8.2939000000000007</v>
      </c>
      <c r="C1758" s="2">
        <f t="shared" si="162"/>
        <v>8.0799775031842884</v>
      </c>
      <c r="D1758" s="2">
        <f t="shared" si="164"/>
        <v>8.1985538062549352</v>
      </c>
      <c r="E1758" s="2">
        <f t="shared" si="163"/>
        <v>-0.11857630307064682</v>
      </c>
      <c r="F1758" s="2">
        <f t="shared" si="161"/>
        <v>-5.7185512903631816E-2</v>
      </c>
      <c r="G1758" s="2">
        <f t="shared" si="159"/>
        <v>-6.1390790167015E-2</v>
      </c>
      <c r="H1758" s="2" t="str">
        <f t="shared" si="160"/>
        <v>Hold</v>
      </c>
    </row>
    <row r="1759" spans="1:8" ht="13.5" x14ac:dyDescent="0.25">
      <c r="A1759" s="3">
        <f>TITRES_STAT!B1762</f>
        <v>44575</v>
      </c>
      <c r="B1759" s="6">
        <f>TITRES_STAT!D1762</f>
        <v>8.2939000000000007</v>
      </c>
      <c r="C1759" s="2">
        <f t="shared" si="162"/>
        <v>8.084534810386705</v>
      </c>
      <c r="D1759" s="2">
        <f t="shared" si="164"/>
        <v>8.2056164872730886</v>
      </c>
      <c r="E1759" s="2">
        <f t="shared" si="163"/>
        <v>-0.1210816768863836</v>
      </c>
      <c r="F1759" s="2">
        <f t="shared" si="161"/>
        <v>-6.9964745700182185E-2</v>
      </c>
      <c r="G1759" s="2">
        <f t="shared" si="159"/>
        <v>-5.111693118620142E-2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6">
        <f>TITRES_STAT!D1763</f>
        <v>8.2018000000000004</v>
      </c>
      <c r="C1760" s="2">
        <f t="shared" si="162"/>
        <v>8.0883909934041345</v>
      </c>
      <c r="D1760" s="2">
        <f t="shared" si="164"/>
        <v>8.2053337845121188</v>
      </c>
      <c r="E1760" s="2">
        <f t="shared" si="163"/>
        <v>-0.11694279110798433</v>
      </c>
      <c r="F1760" s="2">
        <f t="shared" si="161"/>
        <v>-7.9360354781742623E-2</v>
      </c>
      <c r="G1760" s="2">
        <f t="shared" si="159"/>
        <v>-3.7582436326241711E-2</v>
      </c>
      <c r="H1760" s="2" t="str">
        <f t="shared" si="160"/>
        <v>Hold</v>
      </c>
    </row>
    <row r="1761" spans="1:8" ht="13.5" x14ac:dyDescent="0.25">
      <c r="A1761" s="3">
        <f>TITRES_STAT!B1764</f>
        <v>44579</v>
      </c>
      <c r="B1761" s="6">
        <f>TITRES_STAT!D1764</f>
        <v>8.2018000000000004</v>
      </c>
      <c r="C1761" s="2">
        <f t="shared" si="162"/>
        <v>8.0916539174958064</v>
      </c>
      <c r="D1761" s="2">
        <f t="shared" si="164"/>
        <v>8.205072022696406</v>
      </c>
      <c r="E1761" s="2">
        <f t="shared" si="163"/>
        <v>-0.11341810520059958</v>
      </c>
      <c r="F1761" s="2">
        <f t="shared" si="161"/>
        <v>-8.6171904865514029E-2</v>
      </c>
      <c r="G1761" s="2">
        <f t="shared" si="159"/>
        <v>-2.7246200335085555E-2</v>
      </c>
      <c r="H1761" s="2" t="str">
        <f t="shared" si="160"/>
        <v>Hold</v>
      </c>
    </row>
    <row r="1762" spans="1:8" ht="13.5" x14ac:dyDescent="0.25">
      <c r="A1762" s="3">
        <f>TITRES_STAT!B1765</f>
        <v>44580</v>
      </c>
      <c r="B1762" s="6">
        <f>TITRES_STAT!D1765</f>
        <v>8.2018000000000004</v>
      </c>
      <c r="C1762" s="2">
        <f t="shared" si="162"/>
        <v>8.1015071609579898</v>
      </c>
      <c r="D1762" s="2">
        <f t="shared" si="164"/>
        <v>8.2048296506448199</v>
      </c>
      <c r="E1762" s="2">
        <f t="shared" si="163"/>
        <v>-0.10332248968683011</v>
      </c>
      <c r="F1762" s="2">
        <f t="shared" si="161"/>
        <v>-8.9602021829777251E-2</v>
      </c>
      <c r="G1762" s="2">
        <f t="shared" si="159"/>
        <v>-1.3720467857052859E-2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8.2939000000000007</v>
      </c>
      <c r="C1763" s="2">
        <f t="shared" si="162"/>
        <v>8.109844520810606</v>
      </c>
      <c r="D1763" s="2">
        <f t="shared" si="164"/>
        <v>8.2114274543007593</v>
      </c>
      <c r="E1763" s="2">
        <f t="shared" si="163"/>
        <v>-0.10158293349015324</v>
      </c>
      <c r="F1763" s="2">
        <f t="shared" si="161"/>
        <v>-9.1998204161852448E-2</v>
      </c>
      <c r="G1763" s="2">
        <f t="shared" si="159"/>
        <v>-9.5847293283007895E-3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8.6532999999999998</v>
      </c>
      <c r="C1764" s="2">
        <f t="shared" si="162"/>
        <v>8.1367453637628202</v>
      </c>
      <c r="D1764" s="2">
        <f t="shared" si="164"/>
        <v>8.2441587539821839</v>
      </c>
      <c r="E1764" s="2">
        <f t="shared" si="163"/>
        <v>-0.10741339021936369</v>
      </c>
      <c r="F1764" s="2">
        <f t="shared" si="161"/>
        <v>-9.5081241373354705E-2</v>
      </c>
      <c r="G1764" s="2">
        <f t="shared" ref="G1764:G1827" si="165">E1764-F1764</f>
        <v>-1.2332148846008986E-2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8.3861000000000008</v>
      </c>
      <c r="C1765" s="2">
        <f t="shared" si="162"/>
        <v>8.1595076154916164</v>
      </c>
      <c r="D1765" s="2">
        <f t="shared" si="164"/>
        <v>8.2546729203538742</v>
      </c>
      <c r="E1765" s="2">
        <f t="shared" si="163"/>
        <v>-9.5165304862257827E-2</v>
      </c>
      <c r="F1765" s="2">
        <f t="shared" ref="F1765:F1828" si="167">(E1765*(2/(10)))+((1-(2/10))*F1764)</f>
        <v>-9.5098054071135335E-2</v>
      </c>
      <c r="G1765" s="2">
        <f t="shared" si="165"/>
        <v>-6.7250791122491771E-5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8.4781999999999993</v>
      </c>
      <c r="C1766" s="2">
        <f t="shared" si="162"/>
        <v>8.1787679823390604</v>
      </c>
      <c r="D1766" s="2">
        <f t="shared" si="164"/>
        <v>8.2712304818091429</v>
      </c>
      <c r="E1766" s="2">
        <f t="shared" si="163"/>
        <v>-9.2462499470082449E-2</v>
      </c>
      <c r="F1766" s="2">
        <f t="shared" si="167"/>
        <v>-9.4570943150924763E-2</v>
      </c>
      <c r="G1766" s="2">
        <f t="shared" si="165"/>
        <v>2.1084436808423146E-3</v>
      </c>
      <c r="H1766" s="2" t="str">
        <f t="shared" si="166"/>
        <v>Sell</v>
      </c>
    </row>
    <row r="1767" spans="1:8" ht="13.5" x14ac:dyDescent="0.25">
      <c r="A1767" s="3">
        <f>TITRES_STAT!B1770</f>
        <v>44587</v>
      </c>
      <c r="B1767" s="6">
        <f>TITRES_STAT!D1770</f>
        <v>8.4873999999999992</v>
      </c>
      <c r="C1767" s="2">
        <f t="shared" si="162"/>
        <v>8.1964806004407436</v>
      </c>
      <c r="D1767" s="2">
        <f t="shared" si="164"/>
        <v>8.2872430387121696</v>
      </c>
      <c r="E1767" s="2">
        <f t="shared" si="163"/>
        <v>-9.0762438271426049E-2</v>
      </c>
      <c r="F1767" s="2">
        <f t="shared" si="167"/>
        <v>-9.3809242175025037E-2</v>
      </c>
      <c r="G1767" s="2">
        <f t="shared" si="165"/>
        <v>3.046803903598988E-3</v>
      </c>
      <c r="H1767" s="2" t="str">
        <f t="shared" si="166"/>
        <v>Sell</v>
      </c>
    </row>
    <row r="1768" spans="1:8" ht="13.5" x14ac:dyDescent="0.25">
      <c r="A1768" s="3">
        <f>TITRES_STAT!B1771</f>
        <v>44588</v>
      </c>
      <c r="B1768" s="6">
        <f>TITRES_STAT!D1771</f>
        <v>8.6349</v>
      </c>
      <c r="C1768" s="2">
        <f t="shared" si="162"/>
        <v>8.2114682003729378</v>
      </c>
      <c r="D1768" s="2">
        <f t="shared" si="164"/>
        <v>8.3129954062149718</v>
      </c>
      <c r="E1768" s="2">
        <f t="shared" si="163"/>
        <v>-0.10152720584203401</v>
      </c>
      <c r="F1768" s="2">
        <f t="shared" si="167"/>
        <v>-9.5352834908426831E-2</v>
      </c>
      <c r="G1768" s="2">
        <f t="shared" si="165"/>
        <v>-6.1743709336071761E-3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8.5703999999999994</v>
      </c>
      <c r="C1769" s="2">
        <f t="shared" si="162"/>
        <v>8.2241500157001788</v>
      </c>
      <c r="D1769" s="2">
        <f t="shared" si="164"/>
        <v>8.3320624131620118</v>
      </c>
      <c r="E1769" s="2">
        <f t="shared" si="163"/>
        <v>-0.10791239746183301</v>
      </c>
      <c r="F1769" s="2">
        <f t="shared" si="167"/>
        <v>-9.7864747419108084E-2</v>
      </c>
      <c r="G1769" s="2">
        <f t="shared" si="165"/>
        <v>-1.0047650042724926E-2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8.5611999999999995</v>
      </c>
      <c r="C1770" s="2">
        <f t="shared" si="162"/>
        <v>8.2207115517463052</v>
      </c>
      <c r="D1770" s="2">
        <f t="shared" si="164"/>
        <v>8.3490355677426038</v>
      </c>
      <c r="E1770" s="2">
        <f t="shared" si="163"/>
        <v>-0.12832401599629861</v>
      </c>
      <c r="F1770" s="2">
        <f t="shared" si="167"/>
        <v>-0.10395660113454619</v>
      </c>
      <c r="G1770" s="2">
        <f t="shared" si="165"/>
        <v>-2.4367414861752423E-2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8.5703999999999994</v>
      </c>
      <c r="C1771" s="2">
        <f t="shared" si="162"/>
        <v>8.2178020822468731</v>
      </c>
      <c r="D1771" s="2">
        <f t="shared" si="164"/>
        <v>8.3654329330950041</v>
      </c>
      <c r="E1771" s="2">
        <f t="shared" si="163"/>
        <v>-0.14763085084813099</v>
      </c>
      <c r="F1771" s="2">
        <f t="shared" si="167"/>
        <v>-0.11269145107726317</v>
      </c>
      <c r="G1771" s="2">
        <f t="shared" si="165"/>
        <v>-3.4939399770867824E-2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8.5703999999999994</v>
      </c>
      <c r="C1772" s="2">
        <f t="shared" si="162"/>
        <v>8.2153402234396626</v>
      </c>
      <c r="D1772" s="2">
        <f t="shared" si="164"/>
        <v>8.3806156787916706</v>
      </c>
      <c r="E1772" s="2">
        <f t="shared" si="163"/>
        <v>-0.16527545535200794</v>
      </c>
      <c r="F1772" s="2">
        <f t="shared" si="167"/>
        <v>-0.12320825193221213</v>
      </c>
      <c r="G1772" s="2">
        <f t="shared" si="165"/>
        <v>-4.2067203419795807E-2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8.7546999999999997</v>
      </c>
      <c r="C1773" s="2">
        <f t="shared" si="162"/>
        <v>8.2274263429104835</v>
      </c>
      <c r="D1773" s="2">
        <f t="shared" si="164"/>
        <v>8.4083256285108057</v>
      </c>
      <c r="E1773" s="2">
        <f t="shared" si="163"/>
        <v>-0.1808992856003222</v>
      </c>
      <c r="F1773" s="2">
        <f t="shared" si="167"/>
        <v>-0.13474645866583415</v>
      </c>
      <c r="G1773" s="2">
        <f t="shared" si="165"/>
        <v>-4.615282693448805E-2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8.7546999999999997</v>
      </c>
      <c r="C1774" s="2">
        <f t="shared" si="162"/>
        <v>8.2929453670781008</v>
      </c>
      <c r="D1774" s="2">
        <f t="shared" si="164"/>
        <v>8.4339829893618568</v>
      </c>
      <c r="E1774" s="2">
        <f t="shared" si="163"/>
        <v>-0.14103762228375594</v>
      </c>
      <c r="F1774" s="2">
        <f t="shared" si="167"/>
        <v>-0.13600469138941851</v>
      </c>
      <c r="G1774" s="2">
        <f t="shared" si="165"/>
        <v>-5.0329308943374285E-3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8.3861000000000008</v>
      </c>
      <c r="C1775" s="2">
        <f t="shared" si="162"/>
        <v>8.3072768490660849</v>
      </c>
      <c r="D1775" s="2">
        <f t="shared" si="164"/>
        <v>8.4304361012609785</v>
      </c>
      <c r="E1775" s="2">
        <f t="shared" si="163"/>
        <v>-0.12315925219489365</v>
      </c>
      <c r="F1775" s="2">
        <f t="shared" si="167"/>
        <v>-0.13343560355051354</v>
      </c>
      <c r="G1775" s="2">
        <f t="shared" si="165"/>
        <v>1.0276351355619884E-2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6">
        <f>TITRES_STAT!D1779</f>
        <v>8.3861000000000008</v>
      </c>
      <c r="C1776" s="2">
        <f t="shared" si="162"/>
        <v>8.3335727184405339</v>
      </c>
      <c r="D1776" s="2">
        <f t="shared" si="164"/>
        <v>8.4271519456120174</v>
      </c>
      <c r="E1776" s="2">
        <f t="shared" si="163"/>
        <v>-9.3579227171483481E-2</v>
      </c>
      <c r="F1776" s="2">
        <f t="shared" si="167"/>
        <v>-0.12546432827470752</v>
      </c>
      <c r="G1776" s="2">
        <f t="shared" si="165"/>
        <v>3.1885101103224039E-2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6">
        <f>TITRES_STAT!D1780</f>
        <v>8.3861000000000008</v>
      </c>
      <c r="C1777" s="2">
        <f t="shared" si="162"/>
        <v>8.357238454065067</v>
      </c>
      <c r="D1777" s="2">
        <f t="shared" si="164"/>
        <v>8.4241110607518692</v>
      </c>
      <c r="E1777" s="2">
        <f t="shared" si="163"/>
        <v>-6.6872606686802172E-2</v>
      </c>
      <c r="F1777" s="2">
        <f t="shared" si="167"/>
        <v>-0.11374598395712646</v>
      </c>
      <c r="G1777" s="2">
        <f t="shared" si="165"/>
        <v>4.6873377270324285E-2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6">
        <f>TITRES_STAT!D1781</f>
        <v>8.5703999999999994</v>
      </c>
      <c r="C1778" s="2">
        <f t="shared" si="162"/>
        <v>8.3999556149781327</v>
      </c>
      <c r="D1778" s="2">
        <f t="shared" si="164"/>
        <v>8.4349472784739525</v>
      </c>
      <c r="E1778" s="2">
        <f t="shared" si="163"/>
        <v>-3.4991663495819836E-2</v>
      </c>
      <c r="F1778" s="2">
        <f t="shared" si="167"/>
        <v>-9.7995119864865143E-2</v>
      </c>
      <c r="G1778" s="2">
        <f t="shared" si="165"/>
        <v>6.3003456369045308E-2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6">
        <f>TITRES_STAT!D1782</f>
        <v>8.5703999999999994</v>
      </c>
      <c r="C1779" s="2">
        <f t="shared" si="162"/>
        <v>8.426177828058421</v>
      </c>
      <c r="D1779" s="2">
        <f t="shared" si="164"/>
        <v>8.4449808134018074</v>
      </c>
      <c r="E1779" s="2">
        <f t="shared" si="163"/>
        <v>-1.8802985343386425E-2</v>
      </c>
      <c r="F1779" s="2">
        <f t="shared" si="167"/>
        <v>-8.2156692960569405E-2</v>
      </c>
      <c r="G1779" s="2">
        <f t="shared" si="165"/>
        <v>6.335370761718298E-2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6">
        <f>TITRES_STAT!D1783</f>
        <v>8.5703999999999994</v>
      </c>
      <c r="C1780" s="2">
        <f t="shared" si="162"/>
        <v>8.4469504698955866</v>
      </c>
      <c r="D1780" s="2">
        <f t="shared" si="164"/>
        <v>8.4542711235201917</v>
      </c>
      <c r="E1780" s="2">
        <f t="shared" si="163"/>
        <v>-7.3206536246051002E-3</v>
      </c>
      <c r="F1780" s="2">
        <f t="shared" si="167"/>
        <v>-6.718948509337655E-2</v>
      </c>
      <c r="G1780" s="2">
        <f t="shared" si="165"/>
        <v>5.986883146877145E-2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6">
        <f>TITRES_STAT!D1784</f>
        <v>8.4781999999999993</v>
      </c>
      <c r="C1781" s="2">
        <f t="shared" si="162"/>
        <v>8.4659427052962659</v>
      </c>
      <c r="D1781" s="2">
        <f t="shared" si="164"/>
        <v>8.4560436328890667</v>
      </c>
      <c r="E1781" s="2">
        <f t="shared" si="163"/>
        <v>9.8990724071992275E-3</v>
      </c>
      <c r="F1781" s="2">
        <f t="shared" si="167"/>
        <v>-5.1771773593261398E-2</v>
      </c>
      <c r="G1781" s="2">
        <f t="shared" si="165"/>
        <v>6.1670846000460626E-2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8.4781999999999993</v>
      </c>
      <c r="C1782" s="2">
        <f t="shared" si="162"/>
        <v>8.4820130583276097</v>
      </c>
      <c r="D1782" s="2">
        <f t="shared" si="164"/>
        <v>8.4576848452676536</v>
      </c>
      <c r="E1782" s="2">
        <f t="shared" si="163"/>
        <v>2.4328213059956028E-2</v>
      </c>
      <c r="F1782" s="2">
        <f t="shared" si="167"/>
        <v>-3.6551776262617915E-2</v>
      </c>
      <c r="G1782" s="2">
        <f t="shared" si="165"/>
        <v>6.0879989322573942E-2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6">
        <f>TITRES_STAT!D1786</f>
        <v>8.4781999999999993</v>
      </c>
      <c r="C1783" s="2">
        <f t="shared" si="162"/>
        <v>8.5239648955079765</v>
      </c>
      <c r="D1783" s="2">
        <f t="shared" si="164"/>
        <v>8.4592044863589386</v>
      </c>
      <c r="E1783" s="2">
        <f t="shared" si="163"/>
        <v>6.4760409149037912E-2</v>
      </c>
      <c r="F1783" s="2">
        <f t="shared" si="167"/>
        <v>-1.6289339180286751E-2</v>
      </c>
      <c r="G1783" s="2">
        <f t="shared" si="165"/>
        <v>8.1049748329324656E-2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6">
        <f>TITRES_STAT!D1787</f>
        <v>8.4781999999999993</v>
      </c>
      <c r="C1784" s="2">
        <f t="shared" si="162"/>
        <v>8.5594626038913653</v>
      </c>
      <c r="D1784" s="2">
        <f t="shared" si="164"/>
        <v>8.4606115614434607</v>
      </c>
      <c r="E1784" s="2">
        <f t="shared" si="163"/>
        <v>9.8851042447904547E-2</v>
      </c>
      <c r="F1784" s="2">
        <f t="shared" si="167"/>
        <v>6.7387371453515102E-3</v>
      </c>
      <c r="G1784" s="2">
        <f t="shared" si="165"/>
        <v>9.2112305302553044E-2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8.4781999999999993</v>
      </c>
      <c r="C1785" s="2">
        <f t="shared" si="162"/>
        <v>8.5327914340619238</v>
      </c>
      <c r="D1785" s="2">
        <f t="shared" si="164"/>
        <v>8.4619144087439455</v>
      </c>
      <c r="E1785" s="2">
        <f t="shared" si="163"/>
        <v>7.0877025317978237E-2</v>
      </c>
      <c r="F1785" s="2">
        <f t="shared" si="167"/>
        <v>1.9566394779876858E-2</v>
      </c>
      <c r="G1785" s="2">
        <f t="shared" si="165"/>
        <v>5.1310630538101379E-2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6">
        <f>TITRES_STAT!D1789</f>
        <v>8.4045000000000005</v>
      </c>
      <c r="C1786" s="2">
        <f t="shared" si="162"/>
        <v>8.5102235211293191</v>
      </c>
      <c r="D1786" s="2">
        <f t="shared" si="164"/>
        <v>8.4576614895777276</v>
      </c>
      <c r="E1786" s="2">
        <f t="shared" si="163"/>
        <v>5.2562031551591559E-2</v>
      </c>
      <c r="F1786" s="2">
        <f t="shared" si="167"/>
        <v>2.6165522134219799E-2</v>
      </c>
      <c r="G1786" s="2">
        <f t="shared" si="165"/>
        <v>2.6396509417371761E-2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8.5519999999999996</v>
      </c>
      <c r="C1787" s="2">
        <f t="shared" si="162"/>
        <v>8.491127594801732</v>
      </c>
      <c r="D1787" s="2">
        <f t="shared" si="164"/>
        <v>8.4646495273867846</v>
      </c>
      <c r="E1787" s="2">
        <f t="shared" si="163"/>
        <v>2.6478067414947404E-2</v>
      </c>
      <c r="F1787" s="2">
        <f t="shared" si="167"/>
        <v>2.622803119036532E-2</v>
      </c>
      <c r="G1787" s="2">
        <f t="shared" si="165"/>
        <v>2.5003622458208419E-4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8.2939000000000007</v>
      </c>
      <c r="C1788" s="2">
        <f t="shared" si="162"/>
        <v>8.5033233494476193</v>
      </c>
      <c r="D1788" s="2">
        <f t="shared" si="164"/>
        <v>8.4520014142470234</v>
      </c>
      <c r="E1788" s="2">
        <f t="shared" si="163"/>
        <v>5.1321935200595803E-2</v>
      </c>
      <c r="F1788" s="2">
        <f t="shared" si="167"/>
        <v>3.124681199241142E-2</v>
      </c>
      <c r="G1788" s="2">
        <f t="shared" si="165"/>
        <v>2.0075123208184383E-2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8.4689999999999994</v>
      </c>
      <c r="C1789" s="2">
        <f t="shared" si="162"/>
        <v>8.5136428341479853</v>
      </c>
      <c r="D1789" s="2">
        <f t="shared" si="164"/>
        <v>8.4532605687472433</v>
      </c>
      <c r="E1789" s="2">
        <f t="shared" si="163"/>
        <v>6.0382265400741986E-2</v>
      </c>
      <c r="F1789" s="2">
        <f t="shared" si="167"/>
        <v>3.7073902674077536E-2</v>
      </c>
      <c r="G1789" s="2">
        <f t="shared" si="165"/>
        <v>2.330836272666445E-2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8.4597999999999995</v>
      </c>
      <c r="C1790" s="2">
        <f t="shared" si="162"/>
        <v>8.5223747058175263</v>
      </c>
      <c r="D1790" s="2">
        <f t="shared" si="164"/>
        <v>8.4537449710622621</v>
      </c>
      <c r="E1790" s="2">
        <f t="shared" si="163"/>
        <v>6.8629734755264238E-2</v>
      </c>
      <c r="F1790" s="2">
        <f t="shared" si="167"/>
        <v>4.3385069090314879E-2</v>
      </c>
      <c r="G1790" s="2">
        <f t="shared" si="165"/>
        <v>2.5244665664949359E-2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8.4597999999999995</v>
      </c>
      <c r="C1791" s="2">
        <f t="shared" si="162"/>
        <v>8.5155785972302152</v>
      </c>
      <c r="D1791" s="2">
        <f t="shared" si="164"/>
        <v>8.4541934917243164</v>
      </c>
      <c r="E1791" s="2">
        <f t="shared" si="163"/>
        <v>6.1385105505898707E-2</v>
      </c>
      <c r="F1791" s="2">
        <f t="shared" si="167"/>
        <v>4.6985076373431647E-2</v>
      </c>
      <c r="G1791" s="2">
        <f t="shared" si="165"/>
        <v>1.440002913246706E-2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8.2939000000000007</v>
      </c>
      <c r="C1792" s="2">
        <f t="shared" si="162"/>
        <v>8.5098280438101828</v>
      </c>
      <c r="D1792" s="2">
        <f t="shared" si="164"/>
        <v>8.4423198997447368</v>
      </c>
      <c r="E1792" s="2">
        <f t="shared" si="163"/>
        <v>6.7508144065445919E-2</v>
      </c>
      <c r="F1792" s="2">
        <f t="shared" si="167"/>
        <v>5.1089689911834504E-2</v>
      </c>
      <c r="G1792" s="2">
        <f t="shared" si="165"/>
        <v>1.6418454153611414E-2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8.2477999999999998</v>
      </c>
      <c r="C1793" s="2">
        <f t="shared" si="162"/>
        <v>8.5049621909163093</v>
      </c>
      <c r="D1793" s="2">
        <f t="shared" si="164"/>
        <v>8.4279110182821633</v>
      </c>
      <c r="E1793" s="2">
        <f t="shared" si="163"/>
        <v>7.705117263414607E-2</v>
      </c>
      <c r="F1793" s="2">
        <f t="shared" si="167"/>
        <v>5.6281986456296819E-2</v>
      </c>
      <c r="G1793" s="2">
        <f t="shared" si="165"/>
        <v>2.0769186177849251E-2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8.4229000000000003</v>
      </c>
      <c r="C1794" s="2">
        <f t="shared" si="162"/>
        <v>8.5008449307753384</v>
      </c>
      <c r="D1794" s="2">
        <f t="shared" si="164"/>
        <v>8.4275398317427435</v>
      </c>
      <c r="E1794" s="2">
        <f t="shared" si="163"/>
        <v>7.3305099032594967E-2</v>
      </c>
      <c r="F1794" s="2">
        <f t="shared" si="167"/>
        <v>5.9686608971556455E-2</v>
      </c>
      <c r="G1794" s="2">
        <f t="shared" si="165"/>
        <v>1.3618490061038512E-2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8.3861000000000008</v>
      </c>
      <c r="C1795" s="2">
        <f t="shared" si="162"/>
        <v>8.4973610952714402</v>
      </c>
      <c r="D1795" s="2">
        <f t="shared" si="164"/>
        <v>8.4244702145766155</v>
      </c>
      <c r="E1795" s="2">
        <f t="shared" si="163"/>
        <v>7.2890880694824745E-2</v>
      </c>
      <c r="F1795" s="2">
        <f t="shared" si="167"/>
        <v>6.2327463316210113E-2</v>
      </c>
      <c r="G1795" s="2">
        <f t="shared" si="165"/>
        <v>1.0563417378614631E-2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8.3861000000000008</v>
      </c>
      <c r="C1796" s="2">
        <f t="shared" si="162"/>
        <v>8.483074772921988</v>
      </c>
      <c r="D1796" s="2">
        <f t="shared" si="164"/>
        <v>8.4216279764598294</v>
      </c>
      <c r="E1796" s="2">
        <f t="shared" si="163"/>
        <v>6.1446796462158559E-2</v>
      </c>
      <c r="F1796" s="2">
        <f t="shared" si="167"/>
        <v>6.2151329945399805E-2</v>
      </c>
      <c r="G1796" s="2">
        <f t="shared" si="165"/>
        <v>-7.0453348324124587E-4</v>
      </c>
      <c r="H1796" s="2" t="str">
        <f t="shared" si="166"/>
        <v>Hold</v>
      </c>
    </row>
    <row r="1797" spans="1:8" ht="13.5" x14ac:dyDescent="0.25">
      <c r="A1797" s="3">
        <f>TITRES_STAT!B1800</f>
        <v>44629</v>
      </c>
      <c r="B1797" s="6">
        <f>TITRES_STAT!D1800</f>
        <v>8.2110000000000003</v>
      </c>
      <c r="C1797" s="2">
        <f t="shared" si="162"/>
        <v>8.4936786540109139</v>
      </c>
      <c r="D1797" s="2">
        <f t="shared" si="164"/>
        <v>8.4060259041294714</v>
      </c>
      <c r="E1797" s="2">
        <f t="shared" si="163"/>
        <v>8.765274988144256E-2</v>
      </c>
      <c r="F1797" s="2">
        <f t="shared" si="167"/>
        <v>6.7251613932608353E-2</v>
      </c>
      <c r="G1797" s="2">
        <f t="shared" si="165"/>
        <v>2.0401135948834206E-2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8.3861000000000008</v>
      </c>
      <c r="C1798" s="2">
        <f t="shared" si="162"/>
        <v>8.4629434764707732</v>
      </c>
      <c r="D1798" s="2">
        <f t="shared" si="164"/>
        <v>8.4045499112309923</v>
      </c>
      <c r="E1798" s="2">
        <f t="shared" si="163"/>
        <v>5.8393565239780898E-2</v>
      </c>
      <c r="F1798" s="2">
        <f t="shared" si="167"/>
        <v>6.5480004194042873E-2</v>
      </c>
      <c r="G1798" s="2">
        <f t="shared" si="165"/>
        <v>-7.0864389542619755E-3</v>
      </c>
      <c r="H1798" s="2" t="str">
        <f t="shared" si="166"/>
        <v>Hold</v>
      </c>
    </row>
    <row r="1799" spans="1:8" ht="13.5" x14ac:dyDescent="0.25">
      <c r="A1799" s="3">
        <f>TITRES_STAT!B1802</f>
        <v>44631</v>
      </c>
      <c r="B1799" s="6">
        <f>TITRES_STAT!D1802</f>
        <v>8.3861000000000008</v>
      </c>
      <c r="C1799" s="2">
        <f t="shared" si="162"/>
        <v>8.4638752493214238</v>
      </c>
      <c r="D1799" s="2">
        <f t="shared" si="164"/>
        <v>8.4031832511398079</v>
      </c>
      <c r="E1799" s="2">
        <f t="shared" si="163"/>
        <v>6.0691998181615858E-2</v>
      </c>
      <c r="F1799" s="2">
        <f t="shared" si="167"/>
        <v>6.4522402991557468E-2</v>
      </c>
      <c r="G1799" s="2">
        <f t="shared" si="165"/>
        <v>-3.8304048099416094E-3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6">
        <f>TITRES_STAT!D1803</f>
        <v>8.3675999999999995</v>
      </c>
      <c r="C1800" s="2">
        <f t="shared" si="162"/>
        <v>8.4632482878873585</v>
      </c>
      <c r="D1800" s="2">
        <f t="shared" si="164"/>
        <v>8.4005474547590815</v>
      </c>
      <c r="E1800" s="2">
        <f t="shared" si="163"/>
        <v>6.2700833128277011E-2</v>
      </c>
      <c r="F1800" s="2">
        <f t="shared" si="167"/>
        <v>6.4158089018901382E-2</v>
      </c>
      <c r="G1800" s="2">
        <f t="shared" si="165"/>
        <v>-1.4572558906243704E-3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6">
        <f>TITRES_STAT!D1804</f>
        <v>8.3675999999999995</v>
      </c>
      <c r="C1801" s="2">
        <f t="shared" si="162"/>
        <v>8.4627177820585349</v>
      </c>
      <c r="D1801" s="2">
        <f t="shared" si="164"/>
        <v>8.398106902554705</v>
      </c>
      <c r="E1801" s="2">
        <f t="shared" si="163"/>
        <v>6.4610879503829821E-2</v>
      </c>
      <c r="F1801" s="2">
        <f t="shared" si="167"/>
        <v>6.424864711588707E-2</v>
      </c>
      <c r="G1801" s="2">
        <f t="shared" si="165"/>
        <v>3.6223238794275137E-4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8.3675999999999995</v>
      </c>
      <c r="C1802" s="2">
        <f t="shared" si="162"/>
        <v>8.4367458155879902</v>
      </c>
      <c r="D1802" s="2">
        <f t="shared" si="164"/>
        <v>8.3958471319950974</v>
      </c>
      <c r="E1802" s="2">
        <f t="shared" si="163"/>
        <v>4.0898683592892837E-2</v>
      </c>
      <c r="F1802" s="2">
        <f t="shared" si="167"/>
        <v>5.957865441128822E-2</v>
      </c>
      <c r="G1802" s="2">
        <f t="shared" si="165"/>
        <v>-1.8679970818395383E-2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6">
        <f>TITRES_STAT!D1806</f>
        <v>8.3675999999999995</v>
      </c>
      <c r="C1803" s="2">
        <f t="shared" si="162"/>
        <v>8.4076772285744532</v>
      </c>
      <c r="D1803" s="2">
        <f t="shared" si="164"/>
        <v>8.3937547518473128</v>
      </c>
      <c r="E1803" s="2">
        <f t="shared" si="163"/>
        <v>1.392247672714042E-2</v>
      </c>
      <c r="F1803" s="2">
        <f t="shared" si="167"/>
        <v>5.0447418874458666E-2</v>
      </c>
      <c r="G1803" s="2">
        <f t="shared" si="165"/>
        <v>-3.6524942147318246E-2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6">
        <f>TITRES_STAT!D1807</f>
        <v>8.3675999999999995</v>
      </c>
      <c r="C1804" s="2">
        <f t="shared" si="162"/>
        <v>8.4100191934091519</v>
      </c>
      <c r="D1804" s="2">
        <f t="shared" si="164"/>
        <v>8.3918173628215857</v>
      </c>
      <c r="E1804" s="2">
        <f t="shared" si="163"/>
        <v>1.8201830587566192E-2</v>
      </c>
      <c r="F1804" s="2">
        <f t="shared" si="167"/>
        <v>4.3998301217080177E-2</v>
      </c>
      <c r="G1804" s="2">
        <f t="shared" si="165"/>
        <v>-2.5796470629513985E-2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6">
        <f>TITRES_STAT!D1808</f>
        <v>8.3675999999999995</v>
      </c>
      <c r="C1805" s="2">
        <f t="shared" si="162"/>
        <v>8.406339317500052</v>
      </c>
      <c r="D1805" s="2">
        <f t="shared" si="164"/>
        <v>8.390023484094062</v>
      </c>
      <c r="E1805" s="2">
        <f t="shared" si="163"/>
        <v>1.6315833405990077E-2</v>
      </c>
      <c r="F1805" s="2">
        <f t="shared" si="167"/>
        <v>3.8461807654862158E-2</v>
      </c>
      <c r="G1805" s="2">
        <f t="shared" si="165"/>
        <v>-2.2145974248872081E-2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8.3675999999999995</v>
      </c>
      <c r="C1806" s="2">
        <f t="shared" si="162"/>
        <v>8.4032255763461983</v>
      </c>
      <c r="D1806" s="2">
        <f t="shared" si="164"/>
        <v>8.38836248527228</v>
      </c>
      <c r="E1806" s="2">
        <f t="shared" si="163"/>
        <v>1.4863091073918255E-2</v>
      </c>
      <c r="F1806" s="2">
        <f t="shared" si="167"/>
        <v>3.3742064338673376E-2</v>
      </c>
      <c r="G1806" s="2">
        <f t="shared" si="165"/>
        <v>-1.8878973264755121E-2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8.3675999999999995</v>
      </c>
      <c r="C1807" s="2">
        <f t="shared" ref="C1807:C1870" si="168">$C$4*B1797+C1806*(1-$C$4)</f>
        <v>8.3736524107544756</v>
      </c>
      <c r="D1807" s="2">
        <f t="shared" si="164"/>
        <v>8.386824523400259</v>
      </c>
      <c r="E1807" s="2">
        <f t="shared" si="163"/>
        <v>-1.3172112645783329E-2</v>
      </c>
      <c r="F1807" s="2">
        <f t="shared" si="167"/>
        <v>2.4359228941782034E-2</v>
      </c>
      <c r="G1807" s="2">
        <f t="shared" si="165"/>
        <v>-3.7531341587565367E-2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8.3675999999999995</v>
      </c>
      <c r="C1808" s="2">
        <f t="shared" si="168"/>
        <v>8.3755674244845562</v>
      </c>
      <c r="D1808" s="2">
        <f t="shared" si="164"/>
        <v>8.3854004846298693</v>
      </c>
      <c r="E1808" s="2">
        <f t="shared" si="163"/>
        <v>-9.833060145313155E-3</v>
      </c>
      <c r="F1808" s="2">
        <f t="shared" si="167"/>
        <v>1.7520771124363E-2</v>
      </c>
      <c r="G1808" s="2">
        <f t="shared" si="165"/>
        <v>-2.7353831269676155E-2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8.34</v>
      </c>
      <c r="C1809" s="2">
        <f t="shared" si="168"/>
        <v>8.3771878207177011</v>
      </c>
      <c r="D1809" s="2">
        <f t="shared" si="164"/>
        <v>8.3820374857683984</v>
      </c>
      <c r="E1809" s="2">
        <f t="shared" si="163"/>
        <v>-4.8496650506972827E-3</v>
      </c>
      <c r="F1809" s="2">
        <f t="shared" si="167"/>
        <v>1.3046683889350945E-2</v>
      </c>
      <c r="G1809" s="2">
        <f t="shared" si="165"/>
        <v>-1.7896348940048226E-2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8.34</v>
      </c>
      <c r="C1810" s="2">
        <f t="shared" si="168"/>
        <v>8.3757127713765165</v>
      </c>
      <c r="D1810" s="2">
        <f t="shared" si="164"/>
        <v>8.3789235979337029</v>
      </c>
      <c r="E1810" s="2">
        <f t="shared" si="163"/>
        <v>-3.2108265571864081E-3</v>
      </c>
      <c r="F1810" s="2">
        <f t="shared" si="167"/>
        <v>9.7951818000434742E-3</v>
      </c>
      <c r="G1810" s="2">
        <f t="shared" si="165"/>
        <v>-1.3006008357229882E-2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8.34</v>
      </c>
      <c r="C1811" s="2">
        <f t="shared" si="168"/>
        <v>8.3744646527032067</v>
      </c>
      <c r="D1811" s="2">
        <f t="shared" si="164"/>
        <v>8.376040368457133</v>
      </c>
      <c r="E1811" s="2">
        <f t="shared" si="163"/>
        <v>-1.5757157539262323E-3</v>
      </c>
      <c r="F1811" s="2">
        <f t="shared" si="167"/>
        <v>7.5210022892495338E-3</v>
      </c>
      <c r="G1811" s="2">
        <f t="shared" si="165"/>
        <v>-9.0967180431757652E-3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8.34</v>
      </c>
      <c r="C1812" s="2">
        <f t="shared" si="168"/>
        <v>8.3734085522873283</v>
      </c>
      <c r="D1812" s="2">
        <f t="shared" si="164"/>
        <v>8.3733707115343829</v>
      </c>
      <c r="E1812" s="2">
        <f t="shared" si="163"/>
        <v>3.7840752945328404E-5</v>
      </c>
      <c r="F1812" s="2">
        <f t="shared" si="167"/>
        <v>6.0243699819886934E-3</v>
      </c>
      <c r="G1812" s="2">
        <f t="shared" si="165"/>
        <v>-5.986529229043365E-3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8.2939000000000007</v>
      </c>
      <c r="C1813" s="2">
        <f t="shared" si="168"/>
        <v>8.372514928858509</v>
      </c>
      <c r="D1813" s="2">
        <f t="shared" si="164"/>
        <v>8.3674839921614659</v>
      </c>
      <c r="E1813" s="2">
        <f t="shared" si="163"/>
        <v>5.0309366970431313E-3</v>
      </c>
      <c r="F1813" s="2">
        <f t="shared" si="167"/>
        <v>5.8256833249995818E-3</v>
      </c>
      <c r="G1813" s="2">
        <f t="shared" si="165"/>
        <v>-7.9474662795645055E-4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8.2939000000000007</v>
      </c>
      <c r="C1814" s="2">
        <f t="shared" si="168"/>
        <v>8.3717587859571996</v>
      </c>
      <c r="D1814" s="2">
        <f t="shared" si="164"/>
        <v>8.3620333260754318</v>
      </c>
      <c r="E1814" s="2">
        <f t="shared" si="163"/>
        <v>9.7254598817677618E-3</v>
      </c>
      <c r="F1814" s="2">
        <f t="shared" si="167"/>
        <v>6.605638636353218E-3</v>
      </c>
      <c r="G1814" s="2">
        <f t="shared" si="165"/>
        <v>3.1198212454145438E-3</v>
      </c>
      <c r="H1814" s="2" t="str">
        <f t="shared" si="166"/>
        <v>Sell</v>
      </c>
    </row>
    <row r="1815" spans="1:8" ht="13.5" x14ac:dyDescent="0.25">
      <c r="A1815" s="3">
        <f>TITRES_STAT!B1818</f>
        <v>44655</v>
      </c>
      <c r="B1815" s="6">
        <f>TITRES_STAT!D1818</f>
        <v>8.2939000000000007</v>
      </c>
      <c r="C1815" s="2">
        <f t="shared" si="168"/>
        <v>8.3711189727330151</v>
      </c>
      <c r="D1815" s="2">
        <f t="shared" si="164"/>
        <v>8.3569864130328071</v>
      </c>
      <c r="E1815" s="2">
        <f t="shared" si="163"/>
        <v>1.4132559700207992E-2</v>
      </c>
      <c r="F1815" s="2">
        <f t="shared" si="167"/>
        <v>8.1110228491241727E-3</v>
      </c>
      <c r="G1815" s="2">
        <f t="shared" si="165"/>
        <v>6.0215368510838189E-3</v>
      </c>
      <c r="H1815" s="2" t="str">
        <f t="shared" si="166"/>
        <v>Sell</v>
      </c>
    </row>
    <row r="1816" spans="1:8" ht="13.5" x14ac:dyDescent="0.25">
      <c r="A1816" s="3">
        <f>TITRES_STAT!B1819</f>
        <v>44656</v>
      </c>
      <c r="B1816" s="6">
        <f>TITRES_STAT!D1819</f>
        <v>8.2939000000000007</v>
      </c>
      <c r="C1816" s="2">
        <f t="shared" si="168"/>
        <v>8.3705775923125518</v>
      </c>
      <c r="D1816" s="2">
        <f t="shared" si="164"/>
        <v>8.3523133454007468</v>
      </c>
      <c r="E1816" s="2">
        <f t="shared" si="163"/>
        <v>1.826424691180506E-2</v>
      </c>
      <c r="F1816" s="2">
        <f t="shared" si="167"/>
        <v>1.0141667661660352E-2</v>
      </c>
      <c r="G1816" s="2">
        <f t="shared" si="165"/>
        <v>8.1225792501447083E-3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6">
        <f>TITRES_STAT!D1820</f>
        <v>8.2939000000000007</v>
      </c>
      <c r="C1817" s="2">
        <f t="shared" si="168"/>
        <v>8.3701195011875438</v>
      </c>
      <c r="D1817" s="2">
        <f t="shared" si="164"/>
        <v>8.3479864309266176</v>
      </c>
      <c r="E1817" s="2">
        <f t="shared" si="163"/>
        <v>2.2133070260926146E-2</v>
      </c>
      <c r="F1817" s="2">
        <f t="shared" si="167"/>
        <v>1.2539948181513511E-2</v>
      </c>
      <c r="G1817" s="2">
        <f t="shared" si="165"/>
        <v>9.5931220794126353E-3</v>
      </c>
      <c r="H1817" s="2" t="str">
        <f t="shared" si="166"/>
        <v>Sell</v>
      </c>
    </row>
    <row r="1818" spans="1:8" ht="13.5" x14ac:dyDescent="0.25">
      <c r="A1818" s="3">
        <f>TITRES_STAT!B1821</f>
        <v>44658</v>
      </c>
      <c r="B1818" s="6">
        <f>TITRES_STAT!D1821</f>
        <v>7.9253</v>
      </c>
      <c r="C1818" s="2">
        <f t="shared" si="168"/>
        <v>8.3697318856202294</v>
      </c>
      <c r="D1818" s="2">
        <f t="shared" si="164"/>
        <v>8.3166763249320539</v>
      </c>
      <c r="E1818" s="2">
        <f t="shared" si="163"/>
        <v>5.3055560688175518E-2</v>
      </c>
      <c r="F1818" s="2">
        <f t="shared" si="167"/>
        <v>2.0643070682845911E-2</v>
      </c>
      <c r="G1818" s="2">
        <f t="shared" si="165"/>
        <v>3.2412490005329607E-2</v>
      </c>
      <c r="H1818" s="2" t="str">
        <f t="shared" si="166"/>
        <v>Sell</v>
      </c>
    </row>
    <row r="1819" spans="1:8" ht="13.5" x14ac:dyDescent="0.25">
      <c r="A1819" s="3">
        <f>TITRES_STAT!B1822</f>
        <v>44659</v>
      </c>
      <c r="B1819" s="6">
        <f>TITRES_STAT!D1822</f>
        <v>8.2847000000000008</v>
      </c>
      <c r="C1819" s="2">
        <f t="shared" si="168"/>
        <v>8.3651577493709635</v>
      </c>
      <c r="D1819" s="2">
        <f t="shared" si="164"/>
        <v>8.3143077082704195</v>
      </c>
      <c r="E1819" s="2">
        <f t="shared" si="163"/>
        <v>5.0850041100543919E-2</v>
      </c>
      <c r="F1819" s="2">
        <f t="shared" si="167"/>
        <v>2.6684464766385516E-2</v>
      </c>
      <c r="G1819" s="2">
        <f t="shared" si="165"/>
        <v>2.4165576334158403E-2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6">
        <f>TITRES_STAT!D1823</f>
        <v>8.2847000000000008</v>
      </c>
      <c r="C1820" s="2">
        <f t="shared" si="168"/>
        <v>8.3612873263908156</v>
      </c>
      <c r="D1820" s="2">
        <f t="shared" si="164"/>
        <v>8.3121145446948326</v>
      </c>
      <c r="E1820" s="2">
        <f t="shared" ref="E1820:E1883" si="169">C1820-D1820</f>
        <v>4.9172781695983048E-2</v>
      </c>
      <c r="F1820" s="2">
        <f t="shared" si="167"/>
        <v>3.1182128152305023E-2</v>
      </c>
      <c r="G1820" s="2">
        <f t="shared" si="165"/>
        <v>1.7990653543678025E-2</v>
      </c>
      <c r="H1820" s="2" t="str">
        <f t="shared" si="166"/>
        <v>Sell</v>
      </c>
    </row>
    <row r="1821" spans="1:8" ht="13.5" x14ac:dyDescent="0.25">
      <c r="A1821" s="3">
        <f>TITRES_STAT!B1824</f>
        <v>44663</v>
      </c>
      <c r="B1821" s="6">
        <f>TITRES_STAT!D1824</f>
        <v>8.2847000000000008</v>
      </c>
      <c r="C1821" s="2">
        <f t="shared" si="168"/>
        <v>8.3580123530999213</v>
      </c>
      <c r="D1821" s="2">
        <f t="shared" ref="D1821:D1884" si="170">$D$4*B1821+(1-$D$4)*D1820</f>
        <v>8.3100838376804003</v>
      </c>
      <c r="E1821" s="2">
        <f t="shared" si="169"/>
        <v>4.7928515419521034E-2</v>
      </c>
      <c r="F1821" s="2">
        <f t="shared" si="167"/>
        <v>3.453140560574823E-2</v>
      </c>
      <c r="G1821" s="2">
        <f t="shared" si="165"/>
        <v>1.3397109813772803E-2</v>
      </c>
      <c r="H1821" s="2" t="str">
        <f t="shared" si="166"/>
        <v>Sell</v>
      </c>
    </row>
    <row r="1822" spans="1:8" ht="13.5" x14ac:dyDescent="0.25">
      <c r="A1822" s="3">
        <f>TITRES_STAT!B1825</f>
        <v>44664</v>
      </c>
      <c r="B1822" s="6">
        <f>TITRES_STAT!D1825</f>
        <v>7.9253</v>
      </c>
      <c r="C1822" s="2">
        <f t="shared" si="168"/>
        <v>8.3552412218537793</v>
      </c>
      <c r="D1822" s="2">
        <f t="shared" si="170"/>
        <v>8.2815813311855564</v>
      </c>
      <c r="E1822" s="2">
        <f t="shared" si="169"/>
        <v>7.3659890668222872E-2</v>
      </c>
      <c r="F1822" s="2">
        <f t="shared" si="167"/>
        <v>4.2357102618243159E-2</v>
      </c>
      <c r="G1822" s="2">
        <f t="shared" si="165"/>
        <v>3.1302788049979713E-2</v>
      </c>
      <c r="H1822" s="2" t="str">
        <f t="shared" si="166"/>
        <v>Sell</v>
      </c>
    </row>
    <row r="1823" spans="1:8" ht="13.5" x14ac:dyDescent="0.25">
      <c r="A1823" s="3">
        <f>TITRES_STAT!B1826</f>
        <v>44665</v>
      </c>
      <c r="B1823" s="6">
        <f>TITRES_STAT!D1826</f>
        <v>8.2018000000000004</v>
      </c>
      <c r="C1823" s="2">
        <f t="shared" si="168"/>
        <v>8.345804110799353</v>
      </c>
      <c r="D1823" s="2">
        <f t="shared" si="170"/>
        <v>8.2756716029495898</v>
      </c>
      <c r="E1823" s="2">
        <f t="shared" si="169"/>
        <v>7.0132507849763215E-2</v>
      </c>
      <c r="F1823" s="2">
        <f t="shared" si="167"/>
        <v>4.7912183664547171E-2</v>
      </c>
      <c r="G1823" s="2">
        <f t="shared" si="165"/>
        <v>2.2220324185216044E-2</v>
      </c>
      <c r="H1823" s="2" t="str">
        <f t="shared" si="166"/>
        <v>Sell</v>
      </c>
    </row>
    <row r="1824" spans="1:8" ht="13.5" x14ac:dyDescent="0.25">
      <c r="A1824" s="3">
        <f>TITRES_STAT!B1827</f>
        <v>44666</v>
      </c>
      <c r="B1824" s="6">
        <f>TITRES_STAT!D1827</f>
        <v>8.2847000000000008</v>
      </c>
      <c r="C1824" s="2">
        <f t="shared" si="168"/>
        <v>8.3378188629840686</v>
      </c>
      <c r="D1824" s="2">
        <f t="shared" si="170"/>
        <v>8.2763403731014726</v>
      </c>
      <c r="E1824" s="2">
        <f t="shared" si="169"/>
        <v>6.1478489882595966E-2</v>
      </c>
      <c r="F1824" s="2">
        <f t="shared" si="167"/>
        <v>5.062544490815693E-2</v>
      </c>
      <c r="G1824" s="2">
        <f t="shared" si="165"/>
        <v>1.0853044974439036E-2</v>
      </c>
      <c r="H1824" s="2" t="str">
        <f t="shared" si="166"/>
        <v>Sell</v>
      </c>
    </row>
    <row r="1825" spans="1:8" ht="13.5" x14ac:dyDescent="0.25">
      <c r="A1825" s="3">
        <f>TITRES_STAT!B1828</f>
        <v>44669</v>
      </c>
      <c r="B1825" s="6">
        <f>TITRES_STAT!D1828</f>
        <v>8.2847000000000008</v>
      </c>
      <c r="C1825" s="2">
        <f t="shared" si="168"/>
        <v>8.3310621148326724</v>
      </c>
      <c r="D1825" s="2">
        <f t="shared" si="170"/>
        <v>8.2769596047235865</v>
      </c>
      <c r="E1825" s="2">
        <f t="shared" si="169"/>
        <v>5.4102510109085955E-2</v>
      </c>
      <c r="F1825" s="2">
        <f t="shared" si="167"/>
        <v>5.1320857948342735E-2</v>
      </c>
      <c r="G1825" s="2">
        <f t="shared" si="165"/>
        <v>2.7816521607432199E-3</v>
      </c>
      <c r="H1825" s="2" t="str">
        <f t="shared" si="166"/>
        <v>Sell</v>
      </c>
    </row>
    <row r="1826" spans="1:8" ht="13.5" x14ac:dyDescent="0.25">
      <c r="A1826" s="3">
        <f>TITRES_STAT!B1829</f>
        <v>44670</v>
      </c>
      <c r="B1826" s="6">
        <f>TITRES_STAT!D1829</f>
        <v>8.2847000000000008</v>
      </c>
      <c r="C1826" s="2">
        <f t="shared" si="168"/>
        <v>8.3253448663968754</v>
      </c>
      <c r="D1826" s="2">
        <f t="shared" si="170"/>
        <v>8.2775329673366542</v>
      </c>
      <c r="E1826" s="2">
        <f t="shared" si="169"/>
        <v>4.7811899060221208E-2</v>
      </c>
      <c r="F1826" s="2">
        <f t="shared" si="167"/>
        <v>5.061906617071843E-2</v>
      </c>
      <c r="G1826" s="2">
        <f t="shared" si="165"/>
        <v>-2.8071671104972218E-3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8.2847000000000008</v>
      </c>
      <c r="C1827" s="2">
        <f t="shared" si="168"/>
        <v>8.3205071946435112</v>
      </c>
      <c r="D1827" s="2">
        <f t="shared" si="170"/>
        <v>8.2780638586450497</v>
      </c>
      <c r="E1827" s="2">
        <f t="shared" si="169"/>
        <v>4.2443335998461507E-2</v>
      </c>
      <c r="F1827" s="2">
        <f t="shared" si="167"/>
        <v>4.8983920136267046E-2</v>
      </c>
      <c r="G1827" s="2">
        <f t="shared" si="165"/>
        <v>-6.5405841378055399E-3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8.2662999999999993</v>
      </c>
      <c r="C1828" s="2">
        <f t="shared" si="168"/>
        <v>8.2597060877752781</v>
      </c>
      <c r="D1828" s="2">
        <f t="shared" si="170"/>
        <v>8.2771924617083794</v>
      </c>
      <c r="E1828" s="2">
        <f t="shared" si="169"/>
        <v>-1.7486373933101262E-2</v>
      </c>
      <c r="F1828" s="2">
        <f t="shared" si="167"/>
        <v>3.5689861322393393E-2</v>
      </c>
      <c r="G1828" s="2">
        <f t="shared" ref="G1828:G1891" si="171">E1828-F1828</f>
        <v>-5.3176235255494655E-2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8.2662999999999993</v>
      </c>
      <c r="C1829" s="2">
        <f t="shared" si="168"/>
        <v>8.26355130504062</v>
      </c>
      <c r="D1829" s="2">
        <f t="shared" si="170"/>
        <v>8.2763856126929447</v>
      </c>
      <c r="E1829" s="2">
        <f t="shared" si="169"/>
        <v>-1.2834307652324739E-2</v>
      </c>
      <c r="F1829" s="2">
        <f t="shared" ref="F1829:F1892" si="173">(E1829*(2/(10)))+((1-(2/10))*F1828)</f>
        <v>2.5985027527449765E-2</v>
      </c>
      <c r="G1829" s="2">
        <f t="shared" si="171"/>
        <v>-3.8819335179774504E-2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8.2662999999999993</v>
      </c>
      <c r="C1830" s="2">
        <f t="shared" si="168"/>
        <v>8.2668049504189867</v>
      </c>
      <c r="D1830" s="2">
        <f t="shared" si="170"/>
        <v>8.2756385302712445</v>
      </c>
      <c r="E1830" s="2">
        <f t="shared" si="169"/>
        <v>-8.8335798522578557E-3</v>
      </c>
      <c r="F1830" s="2">
        <f t="shared" si="173"/>
        <v>1.902130605150824E-2</v>
      </c>
      <c r="G1830" s="2">
        <f t="shared" si="171"/>
        <v>-2.7854885903766096E-2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8.2662999999999993</v>
      </c>
      <c r="C1831" s="2">
        <f t="shared" si="168"/>
        <v>8.2695580349699114</v>
      </c>
      <c r="D1831" s="2">
        <f t="shared" si="170"/>
        <v>8.2749467872881901</v>
      </c>
      <c r="E1831" s="2">
        <f t="shared" si="169"/>
        <v>-5.3887523182787334E-3</v>
      </c>
      <c r="F1831" s="2">
        <f t="shared" si="173"/>
        <v>1.4139294377550847E-2</v>
      </c>
      <c r="G1831" s="2">
        <f t="shared" si="171"/>
        <v>-1.9528046695829582E-2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8.2294</v>
      </c>
      <c r="C1832" s="2">
        <f t="shared" si="168"/>
        <v>8.2165952603591563</v>
      </c>
      <c r="D1832" s="2">
        <f t="shared" si="170"/>
        <v>8.271572951192768</v>
      </c>
      <c r="E1832" s="2">
        <f t="shared" si="169"/>
        <v>-5.4977690833611703E-2</v>
      </c>
      <c r="F1832" s="2">
        <f t="shared" si="173"/>
        <v>3.1589733531833634E-4</v>
      </c>
      <c r="G1832" s="2">
        <f t="shared" si="171"/>
        <v>-5.5293588168930041E-2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8.2294</v>
      </c>
      <c r="C1833" s="2">
        <f t="shared" si="168"/>
        <v>8.2143190664577475</v>
      </c>
      <c r="D1833" s="2">
        <f t="shared" si="170"/>
        <v>8.268449028882193</v>
      </c>
      <c r="E1833" s="2">
        <f t="shared" si="169"/>
        <v>-5.4129962424445566E-2</v>
      </c>
      <c r="F1833" s="2">
        <f t="shared" si="173"/>
        <v>-1.0573274616634445E-2</v>
      </c>
      <c r="G1833" s="2">
        <f t="shared" si="171"/>
        <v>-4.355668780781112E-2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8.2018000000000004</v>
      </c>
      <c r="C1834" s="2">
        <f t="shared" si="168"/>
        <v>8.2251469023873245</v>
      </c>
      <c r="D1834" s="2">
        <f t="shared" si="170"/>
        <v>8.2635120637798085</v>
      </c>
      <c r="E1834" s="2">
        <f t="shared" si="169"/>
        <v>-3.8365161392484026E-2</v>
      </c>
      <c r="F1834" s="2">
        <f t="shared" si="173"/>
        <v>-1.6131651971804363E-2</v>
      </c>
      <c r="G1834" s="2">
        <f t="shared" si="171"/>
        <v>-2.2233509420679663E-2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8.2018000000000004</v>
      </c>
      <c r="C1835" s="2">
        <f t="shared" si="168"/>
        <v>8.2343089174046593</v>
      </c>
      <c r="D1835" s="2">
        <f t="shared" si="170"/>
        <v>8.2589407997961182</v>
      </c>
      <c r="E1835" s="2">
        <f t="shared" si="169"/>
        <v>-2.4631882391458859E-2</v>
      </c>
      <c r="F1835" s="2">
        <f t="shared" si="173"/>
        <v>-1.7831698055735264E-2</v>
      </c>
      <c r="G1835" s="2">
        <f t="shared" si="171"/>
        <v>-6.8001843357235955E-3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8.0634999999999994</v>
      </c>
      <c r="C1836" s="2">
        <f t="shared" si="168"/>
        <v>8.2420613916500969</v>
      </c>
      <c r="D1836" s="2">
        <f t="shared" si="170"/>
        <v>8.2444637035149242</v>
      </c>
      <c r="E1836" s="2">
        <f t="shared" si="169"/>
        <v>-2.4023118648273112E-3</v>
      </c>
      <c r="F1836" s="2">
        <f t="shared" si="173"/>
        <v>-1.4745820817553674E-2</v>
      </c>
      <c r="G1836" s="2">
        <f t="shared" si="171"/>
        <v>1.2343508952726363E-2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6">
        <f>TITRES_STAT!D1840</f>
        <v>7.9253</v>
      </c>
      <c r="C1837" s="2">
        <f t="shared" si="168"/>
        <v>8.2486211775500813</v>
      </c>
      <c r="D1837" s="2">
        <f t="shared" si="170"/>
        <v>8.2208219476990028</v>
      </c>
      <c r="E1837" s="2">
        <f t="shared" si="169"/>
        <v>2.7799229851078522E-2</v>
      </c>
      <c r="F1837" s="2">
        <f t="shared" si="173"/>
        <v>-6.2368106838272359E-3</v>
      </c>
      <c r="G1837" s="2">
        <f t="shared" si="171"/>
        <v>3.4036040534905755E-2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6">
        <f>TITRES_STAT!D1841</f>
        <v>7.7409999999999997</v>
      </c>
      <c r="C1838" s="2">
        <f t="shared" si="168"/>
        <v>8.2513409963885298</v>
      </c>
      <c r="D1838" s="2">
        <f t="shared" si="170"/>
        <v>8.1852795812027797</v>
      </c>
      <c r="E1838" s="2">
        <f t="shared" si="169"/>
        <v>6.606141518575015E-2</v>
      </c>
      <c r="F1838" s="2">
        <f t="shared" si="173"/>
        <v>8.2228344900882426E-3</v>
      </c>
      <c r="G1838" s="2">
        <f t="shared" si="171"/>
        <v>5.7838580695661904E-2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6">
        <f>TITRES_STAT!D1842</f>
        <v>7.7870999999999997</v>
      </c>
      <c r="C1839" s="2">
        <f t="shared" si="168"/>
        <v>8.2536423815595246</v>
      </c>
      <c r="D1839" s="2">
        <f t="shared" si="170"/>
        <v>8.1557847974099822</v>
      </c>
      <c r="E1839" s="2">
        <f t="shared" si="169"/>
        <v>9.7857584149542376E-2</v>
      </c>
      <c r="F1839" s="2">
        <f t="shared" si="173"/>
        <v>2.6149784421979072E-2</v>
      </c>
      <c r="G1839" s="2">
        <f t="shared" si="171"/>
        <v>7.1707799727563304E-2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6">
        <f>TITRES_STAT!D1843</f>
        <v>7.8331</v>
      </c>
      <c r="C1840" s="2">
        <f t="shared" si="168"/>
        <v>8.2555897074734439</v>
      </c>
      <c r="D1840" s="2">
        <f t="shared" si="170"/>
        <v>8.1318822198240586</v>
      </c>
      <c r="E1840" s="2">
        <f t="shared" si="169"/>
        <v>0.12370748764938533</v>
      </c>
      <c r="F1840" s="2">
        <f t="shared" si="173"/>
        <v>4.5661325067460325E-2</v>
      </c>
      <c r="G1840" s="2">
        <f t="shared" si="171"/>
        <v>7.804616258192501E-2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7.8331</v>
      </c>
      <c r="C1841" s="2">
        <f t="shared" si="168"/>
        <v>8.2572374447852219</v>
      </c>
      <c r="D1841" s="2">
        <f t="shared" si="170"/>
        <v>8.1097502035407949</v>
      </c>
      <c r="E1841" s="2">
        <f t="shared" si="169"/>
        <v>0.14748724124442703</v>
      </c>
      <c r="F1841" s="2">
        <f t="shared" si="173"/>
        <v>6.602650830285367E-2</v>
      </c>
      <c r="G1841" s="2">
        <f t="shared" si="171"/>
        <v>8.1460732941573355E-2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8.1931999999999992</v>
      </c>
      <c r="C1842" s="2">
        <f t="shared" si="168"/>
        <v>8.252954760972111</v>
      </c>
      <c r="D1842" s="2">
        <f t="shared" si="170"/>
        <v>8.11593166994518</v>
      </c>
      <c r="E1842" s="2">
        <f t="shared" si="169"/>
        <v>0.137023091026931</v>
      </c>
      <c r="F1842" s="2">
        <f t="shared" si="173"/>
        <v>8.022582484766913E-2</v>
      </c>
      <c r="G1842" s="2">
        <f t="shared" si="171"/>
        <v>5.6797266179261868E-2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8.0271000000000008</v>
      </c>
      <c r="C1843" s="2">
        <f t="shared" si="168"/>
        <v>8.2493309515917854</v>
      </c>
      <c r="D1843" s="2">
        <f t="shared" si="170"/>
        <v>8.1093515462455379</v>
      </c>
      <c r="E1843" s="2">
        <f t="shared" si="169"/>
        <v>0.13997940534624753</v>
      </c>
      <c r="F1843" s="2">
        <f t="shared" si="173"/>
        <v>9.2176540947384811E-2</v>
      </c>
      <c r="G1843" s="2">
        <f t="shared" si="171"/>
        <v>4.7802864398862721E-2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8.0271000000000008</v>
      </c>
      <c r="C1844" s="2">
        <f t="shared" si="168"/>
        <v>8.2420184975007409</v>
      </c>
      <c r="D1844" s="2">
        <f t="shared" si="170"/>
        <v>8.1032588391162399</v>
      </c>
      <c r="E1844" s="2">
        <f t="shared" si="169"/>
        <v>0.13875965838450099</v>
      </c>
      <c r="F1844" s="2">
        <f t="shared" si="173"/>
        <v>0.10149316443480805</v>
      </c>
      <c r="G1844" s="2">
        <f t="shared" si="171"/>
        <v>3.7266493949692947E-2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7.8426</v>
      </c>
      <c r="C1845" s="2">
        <f t="shared" si="168"/>
        <v>8.2358310363467808</v>
      </c>
      <c r="D1845" s="2">
        <f t="shared" si="170"/>
        <v>8.0839507769594814</v>
      </c>
      <c r="E1845" s="2">
        <f t="shared" si="169"/>
        <v>0.15188025938729943</v>
      </c>
      <c r="F1845" s="2">
        <f t="shared" si="173"/>
        <v>0.11157058342530633</v>
      </c>
      <c r="G1845" s="2">
        <f t="shared" si="171"/>
        <v>4.0309675961993099E-2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6">
        <f>TITRES_STAT!D1849</f>
        <v>7.7503000000000002</v>
      </c>
      <c r="C1846" s="2">
        <f t="shared" si="168"/>
        <v>8.2093185692165065</v>
      </c>
      <c r="D1846" s="2">
        <f t="shared" si="170"/>
        <v>8.0592359045921125</v>
      </c>
      <c r="E1846" s="2">
        <f t="shared" si="169"/>
        <v>0.15008266462439401</v>
      </c>
      <c r="F1846" s="2">
        <f t="shared" si="173"/>
        <v>0.11927299966512386</v>
      </c>
      <c r="G1846" s="2">
        <f t="shared" si="171"/>
        <v>3.080966495927015E-2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7.7964000000000002</v>
      </c>
      <c r="C1847" s="2">
        <f t="shared" si="168"/>
        <v>8.1656234047216589</v>
      </c>
      <c r="D1847" s="2">
        <f t="shared" si="170"/>
        <v>8.0397665783260308</v>
      </c>
      <c r="E1847" s="2">
        <f t="shared" si="169"/>
        <v>0.12585682639562812</v>
      </c>
      <c r="F1847" s="2">
        <f t="shared" si="173"/>
        <v>0.12058976501122472</v>
      </c>
      <c r="G1847" s="2">
        <f t="shared" si="171"/>
        <v>5.2670613844034014E-3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6">
        <f>TITRES_STAT!D1851</f>
        <v>7.9348000000000001</v>
      </c>
      <c r="C1848" s="2">
        <f t="shared" si="168"/>
        <v>8.1002967270721733</v>
      </c>
      <c r="D1848" s="2">
        <f t="shared" si="170"/>
        <v>8.0319912762278065</v>
      </c>
      <c r="E1848" s="2">
        <f t="shared" si="169"/>
        <v>6.8305450844366788E-2</v>
      </c>
      <c r="F1848" s="2">
        <f t="shared" si="173"/>
        <v>0.11013290217785314</v>
      </c>
      <c r="G1848" s="2">
        <f t="shared" si="171"/>
        <v>-4.1827451333486351E-2</v>
      </c>
      <c r="H1848" s="2" t="str">
        <f t="shared" si="172"/>
        <v>Hold</v>
      </c>
    </row>
    <row r="1849" spans="1:8" ht="13.5" x14ac:dyDescent="0.25">
      <c r="A1849" s="3">
        <f>TITRES_STAT!B1852</f>
        <v>44705</v>
      </c>
      <c r="B1849" s="6">
        <f>TITRES_STAT!D1852</f>
        <v>7.9809999999999999</v>
      </c>
      <c r="C1849" s="2">
        <f t="shared" si="168"/>
        <v>8.0521126152149165</v>
      </c>
      <c r="D1849" s="2">
        <f t="shared" si="170"/>
        <v>8.0282141446553759</v>
      </c>
      <c r="E1849" s="2">
        <f t="shared" si="169"/>
        <v>2.3898470559540641E-2</v>
      </c>
      <c r="F1849" s="2">
        <f t="shared" si="173"/>
        <v>9.2886015854190637E-2</v>
      </c>
      <c r="G1849" s="2">
        <f t="shared" si="171"/>
        <v>-6.8987545294649996E-2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6">
        <f>TITRES_STAT!D1853</f>
        <v>7.9348000000000001</v>
      </c>
      <c r="C1850" s="2">
        <f t="shared" si="168"/>
        <v>8.018418366720315</v>
      </c>
      <c r="D1850" s="2">
        <f t="shared" si="170"/>
        <v>8.021294578384607</v>
      </c>
      <c r="E1850" s="2">
        <f t="shared" si="169"/>
        <v>-2.8762116642919722E-3</v>
      </c>
      <c r="F1850" s="2">
        <f t="shared" si="173"/>
        <v>7.3733570350494118E-2</v>
      </c>
      <c r="G1850" s="2">
        <f t="shared" si="171"/>
        <v>-7.660978201478609E-2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6">
        <f>TITRES_STAT!D1854</f>
        <v>7.9348000000000001</v>
      </c>
      <c r="C1851" s="2">
        <f t="shared" si="168"/>
        <v>7.9899078487633437</v>
      </c>
      <c r="D1851" s="2">
        <f t="shared" si="170"/>
        <v>8.0148875725783402</v>
      </c>
      <c r="E1851" s="2">
        <f t="shared" si="169"/>
        <v>-2.4979723814996468E-2</v>
      </c>
      <c r="F1851" s="2">
        <f t="shared" si="173"/>
        <v>5.3990911517396004E-2</v>
      </c>
      <c r="G1851" s="2">
        <f t="shared" si="171"/>
        <v>-7.8970635332392472E-2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6">
        <f>TITRES_STAT!D1855</f>
        <v>7.7503000000000002</v>
      </c>
      <c r="C1852" s="2">
        <f t="shared" si="168"/>
        <v>8.0211835643382141</v>
      </c>
      <c r="D1852" s="2">
        <f t="shared" si="170"/>
        <v>7.9952884931280934</v>
      </c>
      <c r="E1852" s="2">
        <f t="shared" si="169"/>
        <v>2.589507121012069E-2</v>
      </c>
      <c r="F1852" s="2">
        <f t="shared" si="173"/>
        <v>4.8371743455940946E-2</v>
      </c>
      <c r="G1852" s="2">
        <f t="shared" si="171"/>
        <v>-2.2476672245820256E-2</v>
      </c>
      <c r="H1852" s="2" t="str">
        <f t="shared" si="172"/>
        <v>Hold</v>
      </c>
    </row>
    <row r="1853" spans="1:8" ht="13.5" x14ac:dyDescent="0.25">
      <c r="A1853" s="3">
        <f>TITRES_STAT!B1856</f>
        <v>44711</v>
      </c>
      <c r="B1853" s="6">
        <f>TITRES_STAT!D1856</f>
        <v>8.0178999999999991</v>
      </c>
      <c r="C1853" s="2">
        <f t="shared" si="168"/>
        <v>8.0220937852092575</v>
      </c>
      <c r="D1853" s="2">
        <f t="shared" si="170"/>
        <v>7.9969634195630492</v>
      </c>
      <c r="E1853" s="2">
        <f t="shared" si="169"/>
        <v>2.5130365646208297E-2</v>
      </c>
      <c r="F1853" s="2">
        <f t="shared" si="173"/>
        <v>4.3723467893994415E-2</v>
      </c>
      <c r="G1853" s="2">
        <f t="shared" si="171"/>
        <v>-1.8593102247786118E-2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6">
        <f>TITRES_STAT!D1857</f>
        <v>7.9348000000000001</v>
      </c>
      <c r="C1854" s="2">
        <f t="shared" si="168"/>
        <v>8.0228639721001418</v>
      </c>
      <c r="D1854" s="2">
        <f t="shared" si="170"/>
        <v>7.9923587218176388</v>
      </c>
      <c r="E1854" s="2">
        <f t="shared" si="169"/>
        <v>3.0505250282502949E-2</v>
      </c>
      <c r="F1854" s="2">
        <f t="shared" si="173"/>
        <v>4.1079824371696126E-2</v>
      </c>
      <c r="G1854" s="2">
        <f t="shared" si="171"/>
        <v>-1.0574574089193177E-2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6">
        <f>TITRES_STAT!D1858</f>
        <v>7.9348000000000001</v>
      </c>
      <c r="C1855" s="2">
        <f t="shared" si="168"/>
        <v>7.9951310533155047</v>
      </c>
      <c r="D1855" s="2">
        <f t="shared" si="170"/>
        <v>7.9880951127941104</v>
      </c>
      <c r="E1855" s="2">
        <f t="shared" si="169"/>
        <v>7.0359405213942239E-3</v>
      </c>
      <c r="F1855" s="2">
        <f t="shared" si="173"/>
        <v>3.4271047601635747E-2</v>
      </c>
      <c r="G1855" s="2">
        <f t="shared" si="171"/>
        <v>-2.7235107080241523E-2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6">
        <f>TITRES_STAT!D1859</f>
        <v>7.9348000000000001</v>
      </c>
      <c r="C1856" s="2">
        <f t="shared" si="168"/>
        <v>7.9574647374208114</v>
      </c>
      <c r="D1856" s="2">
        <f t="shared" si="170"/>
        <v>7.9841473266612137</v>
      </c>
      <c r="E1856" s="2">
        <f t="shared" si="169"/>
        <v>-2.6682589240402343E-2</v>
      </c>
      <c r="F1856" s="2">
        <f t="shared" si="173"/>
        <v>2.2080320233228128E-2</v>
      </c>
      <c r="G1856" s="2">
        <f t="shared" si="171"/>
        <v>-4.8762909473630475E-2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6">
        <f>TITRES_STAT!D1860</f>
        <v>7.9348000000000001</v>
      </c>
      <c r="C1857" s="2">
        <f t="shared" si="168"/>
        <v>7.9326855470483792</v>
      </c>
      <c r="D1857" s="2">
        <f t="shared" si="170"/>
        <v>7.9804919691307541</v>
      </c>
      <c r="E1857" s="2">
        <f t="shared" si="169"/>
        <v>-4.7806422082374844E-2</v>
      </c>
      <c r="F1857" s="2">
        <f t="shared" si="173"/>
        <v>8.1029717701075338E-3</v>
      </c>
      <c r="G1857" s="2">
        <f t="shared" si="171"/>
        <v>-5.5909393852482378E-2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6">
        <f>TITRES_STAT!D1861</f>
        <v>7.9348000000000001</v>
      </c>
      <c r="C1858" s="2">
        <f t="shared" si="168"/>
        <v>7.9330108475024748</v>
      </c>
      <c r="D1858" s="2">
        <f t="shared" si="170"/>
        <v>7.9771073788247726</v>
      </c>
      <c r="E1858" s="2">
        <f t="shared" si="169"/>
        <v>-4.4096531322297849E-2</v>
      </c>
      <c r="F1858" s="2">
        <f t="shared" si="173"/>
        <v>-2.3369288483735418E-3</v>
      </c>
      <c r="G1858" s="2">
        <f t="shared" si="171"/>
        <v>-4.1759602473924309E-2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6">
        <f>TITRES_STAT!D1862</f>
        <v>7.9348000000000001</v>
      </c>
      <c r="C1859" s="2">
        <f t="shared" si="168"/>
        <v>7.9403937940405553</v>
      </c>
      <c r="D1859" s="2">
        <f t="shared" si="170"/>
        <v>7.9739734989118265</v>
      </c>
      <c r="E1859" s="2">
        <f t="shared" si="169"/>
        <v>-3.3579704871271154E-2</v>
      </c>
      <c r="F1859" s="2">
        <f t="shared" si="173"/>
        <v>-8.5854840529530647E-3</v>
      </c>
      <c r="G1859" s="2">
        <f t="shared" si="171"/>
        <v>-2.4994220818318091E-2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6">
        <f>TITRES_STAT!D1863</f>
        <v>7.6580000000000004</v>
      </c>
      <c r="C1860" s="2">
        <f t="shared" si="168"/>
        <v>7.9395332103420087</v>
      </c>
      <c r="D1860" s="2">
        <f t="shared" si="170"/>
        <v>7.950568054547988</v>
      </c>
      <c r="E1860" s="2">
        <f t="shared" si="169"/>
        <v>-1.1034844205979333E-2</v>
      </c>
      <c r="F1860" s="2">
        <f t="shared" si="173"/>
        <v>-9.0753560835583197E-3</v>
      </c>
      <c r="G1860" s="2">
        <f t="shared" si="171"/>
        <v>-1.9594881224210131E-3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6">
        <f>TITRES_STAT!D1864</f>
        <v>7.8426</v>
      </c>
      <c r="C1861" s="2">
        <f t="shared" si="168"/>
        <v>7.9388050241355455</v>
      </c>
      <c r="D1861" s="2">
        <f t="shared" si="170"/>
        <v>7.9425704208777663</v>
      </c>
      <c r="E1861" s="2">
        <f t="shared" si="169"/>
        <v>-3.7653967422208723E-3</v>
      </c>
      <c r="F1861" s="2">
        <f t="shared" si="173"/>
        <v>-8.0133642152908306E-3</v>
      </c>
      <c r="G1861" s="2">
        <f t="shared" si="171"/>
        <v>4.2479674730699583E-3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7.6580000000000004</v>
      </c>
      <c r="C1862" s="2">
        <f t="shared" si="168"/>
        <v>7.9098042511916153</v>
      </c>
      <c r="D1862" s="2">
        <f t="shared" si="170"/>
        <v>7.9214911304423765</v>
      </c>
      <c r="E1862" s="2">
        <f t="shared" si="169"/>
        <v>-1.1686879250761173E-2</v>
      </c>
      <c r="F1862" s="2">
        <f t="shared" si="173"/>
        <v>-8.7480672223848987E-3</v>
      </c>
      <c r="G1862" s="2">
        <f t="shared" si="171"/>
        <v>-2.9388120283762743E-3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6">
        <f>TITRES_STAT!D1866</f>
        <v>7.6395999999999997</v>
      </c>
      <c r="C1863" s="2">
        <f t="shared" si="168"/>
        <v>7.9264343663929049</v>
      </c>
      <c r="D1863" s="2">
        <f t="shared" si="170"/>
        <v>7.9006103059651638</v>
      </c>
      <c r="E1863" s="2">
        <f t="shared" si="169"/>
        <v>2.5824060427741102E-2</v>
      </c>
      <c r="F1863" s="2">
        <f t="shared" si="173"/>
        <v>-1.8336416923596987E-3</v>
      </c>
      <c r="G1863" s="2">
        <f t="shared" si="171"/>
        <v>2.76577021201008E-2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7.4550000000000001</v>
      </c>
      <c r="C1864" s="2">
        <f t="shared" si="168"/>
        <v>7.9277213869478427</v>
      </c>
      <c r="D1864" s="2">
        <f t="shared" si="170"/>
        <v>7.8676021351529295</v>
      </c>
      <c r="E1864" s="2">
        <f t="shared" si="169"/>
        <v>6.0119251794913176E-2</v>
      </c>
      <c r="F1864" s="2">
        <f t="shared" si="173"/>
        <v>1.0556937005094877E-2</v>
      </c>
      <c r="G1864" s="2">
        <f t="shared" si="171"/>
        <v>4.9562314789818297E-2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7.4550000000000001</v>
      </c>
      <c r="C1865" s="2">
        <f t="shared" si="168"/>
        <v>7.9288104043404823</v>
      </c>
      <c r="D1865" s="2">
        <f t="shared" si="170"/>
        <v>7.8370390140304904</v>
      </c>
      <c r="E1865" s="2">
        <f t="shared" si="169"/>
        <v>9.1771390309991929E-2</v>
      </c>
      <c r="F1865" s="2">
        <f t="shared" si="173"/>
        <v>2.6799827666074291E-2</v>
      </c>
      <c r="G1865" s="2">
        <f t="shared" si="171"/>
        <v>6.4971562643917638E-2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6">
        <f>TITRES_STAT!D1869</f>
        <v>7.6580000000000004</v>
      </c>
      <c r="C1866" s="2">
        <f t="shared" si="168"/>
        <v>7.929731880595793</v>
      </c>
      <c r="D1866" s="2">
        <f t="shared" si="170"/>
        <v>7.8237768648430466</v>
      </c>
      <c r="E1866" s="2">
        <f t="shared" si="169"/>
        <v>0.10595501575274646</v>
      </c>
      <c r="F1866" s="2">
        <f t="shared" si="173"/>
        <v>4.2630865283408731E-2</v>
      </c>
      <c r="G1866" s="2">
        <f t="shared" si="171"/>
        <v>6.3324150469337731E-2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7.6580000000000004</v>
      </c>
      <c r="C1867" s="2">
        <f t="shared" si="168"/>
        <v>7.9305115912733637</v>
      </c>
      <c r="D1867" s="2">
        <f t="shared" si="170"/>
        <v>7.8114970970768951</v>
      </c>
      <c r="E1867" s="2">
        <f t="shared" si="169"/>
        <v>0.11901449419646859</v>
      </c>
      <c r="F1867" s="2">
        <f t="shared" si="173"/>
        <v>5.7907591066020704E-2</v>
      </c>
      <c r="G1867" s="2">
        <f t="shared" si="171"/>
        <v>6.1106903130447886E-2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7.6580000000000004</v>
      </c>
      <c r="C1868" s="2">
        <f t="shared" si="168"/>
        <v>7.9311713464620768</v>
      </c>
      <c r="D1868" s="2">
        <f t="shared" si="170"/>
        <v>7.800126941737866</v>
      </c>
      <c r="E1868" s="2">
        <f t="shared" si="169"/>
        <v>0.13104440472421075</v>
      </c>
      <c r="F1868" s="2">
        <f t="shared" si="173"/>
        <v>7.2534953797658716E-2</v>
      </c>
      <c r="G1868" s="2">
        <f t="shared" si="171"/>
        <v>5.8509450926552034E-2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7.6580000000000004</v>
      </c>
      <c r="C1869" s="2">
        <f t="shared" si="168"/>
        <v>7.9317296008525267</v>
      </c>
      <c r="D1869" s="2">
        <f t="shared" si="170"/>
        <v>7.7895990201276541</v>
      </c>
      <c r="E1869" s="2">
        <f t="shared" si="169"/>
        <v>0.1421305807248725</v>
      </c>
      <c r="F1869" s="2">
        <f t="shared" si="173"/>
        <v>8.6454079183101482E-2</v>
      </c>
      <c r="G1869" s="2">
        <f t="shared" si="171"/>
        <v>5.567650154177102E-2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7.6487999999999996</v>
      </c>
      <c r="C1870" s="2">
        <f t="shared" si="168"/>
        <v>7.8896173545675232</v>
      </c>
      <c r="D1870" s="2">
        <f t="shared" si="170"/>
        <v>7.7791694630811614</v>
      </c>
      <c r="E1870" s="2">
        <f t="shared" si="169"/>
        <v>0.1104478914863618</v>
      </c>
      <c r="F1870" s="2">
        <f t="shared" si="173"/>
        <v>9.1252841643753552E-2</v>
      </c>
      <c r="G1870" s="2">
        <f t="shared" si="171"/>
        <v>1.9195049842608253E-2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7.3811999999999998</v>
      </c>
      <c r="C1871" s="2">
        <f t="shared" ref="C1871:C1934" si="174">$C$4*B1861+C1870*(1-$C$4)</f>
        <v>7.8823839154032891</v>
      </c>
      <c r="D1871" s="2">
        <f t="shared" si="170"/>
        <v>7.7496902435936681</v>
      </c>
      <c r="E1871" s="2">
        <f t="shared" si="169"/>
        <v>0.13269367180962099</v>
      </c>
      <c r="F1871" s="2">
        <f t="shared" si="173"/>
        <v>9.9541007676927057E-2</v>
      </c>
      <c r="G1871" s="2">
        <f t="shared" si="171"/>
        <v>3.3152664132693938E-2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7.3811999999999998</v>
      </c>
      <c r="C1872" s="2">
        <f t="shared" si="174"/>
        <v>7.8478633130335522</v>
      </c>
      <c r="D1872" s="2">
        <f t="shared" si="170"/>
        <v>7.722394669994137</v>
      </c>
      <c r="E1872" s="2">
        <f t="shared" si="169"/>
        <v>0.12546864303941518</v>
      </c>
      <c r="F1872" s="2">
        <f t="shared" si="173"/>
        <v>0.1047265347494247</v>
      </c>
      <c r="G1872" s="2">
        <f t="shared" si="171"/>
        <v>2.0742108289990485E-2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6">
        <f>TITRES_STAT!D1876</f>
        <v>7.3811999999999998</v>
      </c>
      <c r="C1873" s="2">
        <f t="shared" si="174"/>
        <v>7.8158228033360828</v>
      </c>
      <c r="D1873" s="2">
        <f t="shared" si="170"/>
        <v>7.6971209907353124</v>
      </c>
      <c r="E1873" s="2">
        <f t="shared" si="169"/>
        <v>0.1187018126007704</v>
      </c>
      <c r="F1873" s="2">
        <f t="shared" si="173"/>
        <v>0.10752159031969385</v>
      </c>
      <c r="G1873" s="2">
        <f t="shared" si="171"/>
        <v>1.1180222281076541E-2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6">
        <f>TITRES_STAT!D1877</f>
        <v>7.3811999999999998</v>
      </c>
      <c r="C1874" s="2">
        <f t="shared" si="174"/>
        <v>7.7603116028228394</v>
      </c>
      <c r="D1874" s="2">
        <f t="shared" si="170"/>
        <v>7.6737194358660297</v>
      </c>
      <c r="E1874" s="2">
        <f t="shared" si="169"/>
        <v>8.6592166956809713E-2</v>
      </c>
      <c r="F1874" s="2">
        <f t="shared" si="173"/>
        <v>0.10333570564711703</v>
      </c>
      <c r="G1874" s="2">
        <f t="shared" si="171"/>
        <v>-1.6743538690307314E-2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7.2889999999999997</v>
      </c>
      <c r="C1875" s="2">
        <f t="shared" si="174"/>
        <v>7.7133405870039411</v>
      </c>
      <c r="D1875" s="2">
        <f t="shared" si="170"/>
        <v>7.6452216998759539</v>
      </c>
      <c r="E1875" s="2">
        <f t="shared" si="169"/>
        <v>6.8118887127987193E-2</v>
      </c>
      <c r="F1875" s="2">
        <f t="shared" si="173"/>
        <v>9.629234194329106E-2</v>
      </c>
      <c r="G1875" s="2">
        <f t="shared" si="171"/>
        <v>-2.8173454815303867E-2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7.2889999999999997</v>
      </c>
      <c r="C1876" s="2">
        <f t="shared" si="174"/>
        <v>7.7048266505417971</v>
      </c>
      <c r="D1876" s="2">
        <f t="shared" si="170"/>
        <v>7.6188349072925501</v>
      </c>
      <c r="E1876" s="2">
        <f t="shared" si="169"/>
        <v>8.5991743249246966E-2</v>
      </c>
      <c r="F1876" s="2">
        <f t="shared" si="173"/>
        <v>9.4232222204482255E-2</v>
      </c>
      <c r="G1876" s="2">
        <f t="shared" si="171"/>
        <v>-8.2404789552352892E-3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7.3811999999999998</v>
      </c>
      <c r="C1877" s="2">
        <f t="shared" si="174"/>
        <v>7.6976225504584441</v>
      </c>
      <c r="D1877" s="2">
        <f t="shared" si="170"/>
        <v>7.601232321567176</v>
      </c>
      <c r="E1877" s="2">
        <f t="shared" si="169"/>
        <v>9.6390228891268137E-2</v>
      </c>
      <c r="F1877" s="2">
        <f t="shared" si="173"/>
        <v>9.4663823541839442E-2</v>
      </c>
      <c r="G1877" s="2">
        <f t="shared" si="171"/>
        <v>1.7264053494286946E-3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6">
        <f>TITRES_STAT!D1881</f>
        <v>7.3811999999999998</v>
      </c>
      <c r="C1878" s="2">
        <f t="shared" si="174"/>
        <v>7.6915267734648376</v>
      </c>
      <c r="D1878" s="2">
        <f t="shared" si="170"/>
        <v>7.5849336310807187</v>
      </c>
      <c r="E1878" s="2">
        <f t="shared" si="169"/>
        <v>0.10659314238411888</v>
      </c>
      <c r="F1878" s="2">
        <f t="shared" si="173"/>
        <v>9.7049687310295341E-2</v>
      </c>
      <c r="G1878" s="2">
        <f t="shared" si="171"/>
        <v>9.5434550738235369E-3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6">
        <f>TITRES_STAT!D1882</f>
        <v>7.3811999999999998</v>
      </c>
      <c r="C1879" s="2">
        <f t="shared" si="174"/>
        <v>7.6863688083164012</v>
      </c>
      <c r="D1879" s="2">
        <f t="shared" si="170"/>
        <v>7.5698422510006651</v>
      </c>
      <c r="E1879" s="2">
        <f t="shared" si="169"/>
        <v>0.11652655731573613</v>
      </c>
      <c r="F1879" s="2">
        <f t="shared" si="173"/>
        <v>0.1009450613113835</v>
      </c>
      <c r="G1879" s="2">
        <f t="shared" si="171"/>
        <v>1.558149600435263E-2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6">
        <f>TITRES_STAT!D1883</f>
        <v>7.3811999999999998</v>
      </c>
      <c r="C1880" s="2">
        <f t="shared" si="174"/>
        <v>7.6805889916523391</v>
      </c>
      <c r="D1880" s="2">
        <f t="shared" si="170"/>
        <v>7.5558687509265416</v>
      </c>
      <c r="E1880" s="2">
        <f t="shared" si="169"/>
        <v>0.12472024072579746</v>
      </c>
      <c r="F1880" s="2">
        <f t="shared" si="173"/>
        <v>0.1057000971942663</v>
      </c>
      <c r="G1880" s="2">
        <f t="shared" si="171"/>
        <v>1.9020143531531156E-2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6">
        <f>TITRES_STAT!D1884</f>
        <v>7.3811999999999998</v>
      </c>
      <c r="C1881" s="2">
        <f t="shared" si="174"/>
        <v>7.6345291467827483</v>
      </c>
      <c r="D1881" s="2">
        <f t="shared" si="170"/>
        <v>7.5429303249319828</v>
      </c>
      <c r="E1881" s="2">
        <f t="shared" si="169"/>
        <v>9.1598821850765511E-2</v>
      </c>
      <c r="F1881" s="2">
        <f t="shared" si="173"/>
        <v>0.10287984212556615</v>
      </c>
      <c r="G1881" s="2">
        <f t="shared" si="171"/>
        <v>-1.1281020274800643E-2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7.2889999999999997</v>
      </c>
      <c r="C1882" s="2">
        <f t="shared" si="174"/>
        <v>7.5955554318930947</v>
      </c>
      <c r="D1882" s="2">
        <f t="shared" si="170"/>
        <v>7.5241206712333177</v>
      </c>
      <c r="E1882" s="2">
        <f t="shared" si="169"/>
        <v>7.1434760659776941E-2</v>
      </c>
      <c r="F1882" s="2">
        <f t="shared" si="173"/>
        <v>9.6590825832408328E-2</v>
      </c>
      <c r="G1882" s="2">
        <f t="shared" si="171"/>
        <v>-2.5156065172631387E-2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7.1966999999999999</v>
      </c>
      <c r="C1883" s="2">
        <f t="shared" si="174"/>
        <v>7.5625776731403107</v>
      </c>
      <c r="D1883" s="2">
        <f t="shared" si="170"/>
        <v>7.4998672881789981</v>
      </c>
      <c r="E1883" s="2">
        <f t="shared" si="169"/>
        <v>6.2710384961312648E-2</v>
      </c>
      <c r="F1883" s="2">
        <f t="shared" si="173"/>
        <v>8.9814737658189203E-2</v>
      </c>
      <c r="G1883" s="2">
        <f t="shared" si="171"/>
        <v>-2.7104352696876555E-2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7.1966999999999999</v>
      </c>
      <c r="C1884" s="2">
        <f t="shared" si="174"/>
        <v>7.5346734157341091</v>
      </c>
      <c r="D1884" s="2">
        <f t="shared" si="170"/>
        <v>7.4774104520175912</v>
      </c>
      <c r="E1884" s="2">
        <f t="shared" ref="E1884:E1947" si="175">C1884-D1884</f>
        <v>5.7262963716517845E-2</v>
      </c>
      <c r="F1884" s="2">
        <f t="shared" si="173"/>
        <v>8.3304382869854934E-2</v>
      </c>
      <c r="G1884" s="2">
        <f t="shared" si="171"/>
        <v>-2.6041419153337089E-2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7.1966999999999999</v>
      </c>
      <c r="C1885" s="2">
        <f t="shared" si="174"/>
        <v>7.4968775056211694</v>
      </c>
      <c r="D1885" s="2">
        <f t="shared" ref="D1885:D1948" si="176">$D$4*B1885+(1-$D$4)*D1884</f>
        <v>7.456617085201473</v>
      </c>
      <c r="E1885" s="2">
        <f t="shared" si="175"/>
        <v>4.0260420419696352E-2</v>
      </c>
      <c r="F1885" s="2">
        <f t="shared" si="173"/>
        <v>7.4695590379823221E-2</v>
      </c>
      <c r="G1885" s="2">
        <f t="shared" si="171"/>
        <v>-3.4435169960126868E-2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7.1505999999999998</v>
      </c>
      <c r="C1886" s="2">
        <f t="shared" si="174"/>
        <v>7.4648963509102204</v>
      </c>
      <c r="D1886" s="2">
        <f t="shared" si="176"/>
        <v>7.4339491529643267</v>
      </c>
      <c r="E1886" s="2">
        <f t="shared" si="175"/>
        <v>3.0947197945893734E-2</v>
      </c>
      <c r="F1886" s="2">
        <f t="shared" si="173"/>
        <v>6.5945911893037334E-2</v>
      </c>
      <c r="G1886" s="2">
        <f t="shared" si="171"/>
        <v>-3.49987139471436E-2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7.3030999999999997</v>
      </c>
      <c r="C1887" s="2">
        <f t="shared" si="174"/>
        <v>7.4520199892317249</v>
      </c>
      <c r="D1887" s="2">
        <f t="shared" si="176"/>
        <v>7.4242566231151175</v>
      </c>
      <c r="E1887" s="2">
        <f t="shared" si="175"/>
        <v>2.7763366116607457E-2</v>
      </c>
      <c r="F1887" s="2">
        <f t="shared" si="173"/>
        <v>5.8309402737751363E-2</v>
      </c>
      <c r="G1887" s="2">
        <f t="shared" si="171"/>
        <v>-3.0546036621143906E-2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7.4089</v>
      </c>
      <c r="C1888" s="2">
        <f t="shared" si="174"/>
        <v>7.4411246062729974</v>
      </c>
      <c r="D1888" s="2">
        <f t="shared" si="176"/>
        <v>7.4231190954769604</v>
      </c>
      <c r="E1888" s="2">
        <f t="shared" si="175"/>
        <v>1.8005510796037072E-2</v>
      </c>
      <c r="F1888" s="2">
        <f t="shared" si="173"/>
        <v>5.0248624349408508E-2</v>
      </c>
      <c r="G1888" s="2">
        <f t="shared" si="171"/>
        <v>-3.2243113553371436E-2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7.4089</v>
      </c>
      <c r="C1889" s="2">
        <f t="shared" si="174"/>
        <v>7.4319054360771517</v>
      </c>
      <c r="D1889" s="2">
        <f t="shared" si="176"/>
        <v>7.4220658291453336</v>
      </c>
      <c r="E1889" s="2">
        <f t="shared" si="175"/>
        <v>9.8396069318180679E-3</v>
      </c>
      <c r="F1889" s="2">
        <f t="shared" si="173"/>
        <v>4.2166820865890423E-2</v>
      </c>
      <c r="G1889" s="2">
        <f t="shared" si="171"/>
        <v>-3.2327213934072355E-2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7.2164999999999999</v>
      </c>
      <c r="C1890" s="2">
        <f t="shared" si="174"/>
        <v>7.4241045997575901</v>
      </c>
      <c r="D1890" s="2">
        <f t="shared" si="176"/>
        <v>7.406838730690124</v>
      </c>
      <c r="E1890" s="2">
        <f t="shared" si="175"/>
        <v>1.7265869067466078E-2</v>
      </c>
      <c r="F1890" s="2">
        <f t="shared" si="173"/>
        <v>3.7186630506205555E-2</v>
      </c>
      <c r="G1890" s="2">
        <f t="shared" si="171"/>
        <v>-1.9920761438739477E-2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7.2164999999999999</v>
      </c>
      <c r="C1891" s="2">
        <f t="shared" si="174"/>
        <v>7.4175038921025758</v>
      </c>
      <c r="D1891" s="2">
        <f t="shared" si="176"/>
        <v>7.3927395654538186</v>
      </c>
      <c r="E1891" s="2">
        <f t="shared" si="175"/>
        <v>2.4764326648757162E-2</v>
      </c>
      <c r="F1891" s="2">
        <f t="shared" si="173"/>
        <v>3.4702169734715876E-2</v>
      </c>
      <c r="G1891" s="2">
        <f t="shared" si="171"/>
        <v>-9.9378430859587141E-3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7.5052000000000003</v>
      </c>
      <c r="C1892" s="2">
        <f t="shared" si="174"/>
        <v>7.3977340625483334</v>
      </c>
      <c r="D1892" s="2">
        <f t="shared" si="176"/>
        <v>7.4010699680127949</v>
      </c>
      <c r="E1892" s="2">
        <f t="shared" si="175"/>
        <v>-3.3359054644614972E-3</v>
      </c>
      <c r="F1892" s="2">
        <f t="shared" si="173"/>
        <v>2.7094554694880403E-2</v>
      </c>
      <c r="G1892" s="2">
        <f t="shared" ref="G1892:G1955" si="177">E1892-F1892</f>
        <v>-3.04304601593419E-2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7.3608000000000002</v>
      </c>
      <c r="C1893" s="2">
        <f t="shared" si="174"/>
        <v>7.3668057452332052</v>
      </c>
      <c r="D1893" s="2">
        <f t="shared" si="176"/>
        <v>7.398087007419254</v>
      </c>
      <c r="E1893" s="2">
        <f t="shared" si="175"/>
        <v>-3.1281262186048764E-2</v>
      </c>
      <c r="F1893" s="2">
        <f t="shared" ref="F1893:F1956" si="179">(E1893*(2/(10)))+((1-(2/10))*F1892)</f>
        <v>1.541939131869457E-2</v>
      </c>
      <c r="G1893" s="2">
        <f t="shared" si="177"/>
        <v>-4.6700653504743332E-2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6">
        <f>TITRES_STAT!D1897</f>
        <v>7.4089</v>
      </c>
      <c r="C1894" s="2">
        <f t="shared" si="174"/>
        <v>7.3406356305819429</v>
      </c>
      <c r="D1894" s="2">
        <f t="shared" si="176"/>
        <v>7.3988879698326429</v>
      </c>
      <c r="E1894" s="2">
        <f t="shared" si="175"/>
        <v>-5.8252339250699947E-2</v>
      </c>
      <c r="F1894" s="2">
        <f t="shared" si="179"/>
        <v>6.8504520481566661E-4</v>
      </c>
      <c r="G1894" s="2">
        <f t="shared" si="177"/>
        <v>-5.8937384455515614E-2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7.4089</v>
      </c>
      <c r="C1895" s="2">
        <f t="shared" si="174"/>
        <v>7.3184916874154897</v>
      </c>
      <c r="D1895" s="2">
        <f t="shared" si="176"/>
        <v>7.3996296016968914</v>
      </c>
      <c r="E1895" s="2">
        <f t="shared" si="175"/>
        <v>-8.1137914281401713E-2</v>
      </c>
      <c r="F1895" s="2">
        <f t="shared" si="179"/>
        <v>-1.5679546692427809E-2</v>
      </c>
      <c r="G1895" s="2">
        <f t="shared" si="177"/>
        <v>-6.5458367588973901E-2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7.4089</v>
      </c>
      <c r="C1896" s="2">
        <f t="shared" si="174"/>
        <v>7.2926621970438763</v>
      </c>
      <c r="D1896" s="2">
        <f t="shared" si="176"/>
        <v>7.4003162978674917</v>
      </c>
      <c r="E1896" s="2">
        <f t="shared" si="175"/>
        <v>-0.10765410082361537</v>
      </c>
      <c r="F1896" s="2">
        <f t="shared" si="179"/>
        <v>-3.4074457518665321E-2</v>
      </c>
      <c r="G1896" s="2">
        <f t="shared" si="177"/>
        <v>-7.3579643304950051E-2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7.5052000000000003</v>
      </c>
      <c r="C1897" s="2">
        <f t="shared" si="174"/>
        <v>7.29426801288328</v>
      </c>
      <c r="D1897" s="2">
        <f t="shared" si="176"/>
        <v>7.4080854609884179</v>
      </c>
      <c r="E1897" s="2">
        <f t="shared" si="175"/>
        <v>-0.11381744810513794</v>
      </c>
      <c r="F1897" s="2">
        <f t="shared" si="179"/>
        <v>-5.0023055635959851E-2</v>
      </c>
      <c r="G1897" s="2">
        <f t="shared" si="177"/>
        <v>-6.3794392469178091E-2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7.5052000000000003</v>
      </c>
      <c r="C1898" s="2">
        <f t="shared" si="174"/>
        <v>7.3119037032089285</v>
      </c>
      <c r="D1898" s="2">
        <f t="shared" si="176"/>
        <v>7.4152791305448309</v>
      </c>
      <c r="E1898" s="2">
        <f t="shared" si="175"/>
        <v>-0.10337542733590244</v>
      </c>
      <c r="F1898" s="2">
        <f t="shared" si="179"/>
        <v>-6.0693529975948374E-2</v>
      </c>
      <c r="G1898" s="2">
        <f t="shared" si="177"/>
        <v>-4.2681897359954063E-2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6">
        <f>TITRES_STAT!D1902</f>
        <v>7.5533000000000001</v>
      </c>
      <c r="C1899" s="2">
        <f t="shared" si="174"/>
        <v>7.326826210407555</v>
      </c>
      <c r="D1899" s="2">
        <f t="shared" si="176"/>
        <v>7.4255028986526215</v>
      </c>
      <c r="E1899" s="2">
        <f t="shared" si="175"/>
        <v>-9.867668824506648E-2</v>
      </c>
      <c r="F1899" s="2">
        <f t="shared" si="179"/>
        <v>-6.8290161629772E-2</v>
      </c>
      <c r="G1899" s="2">
        <f t="shared" si="177"/>
        <v>-3.0386526615294479E-2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7.6976000000000004</v>
      </c>
      <c r="C1900" s="2">
        <f t="shared" si="174"/>
        <v>7.309852947267931</v>
      </c>
      <c r="D1900" s="2">
        <f t="shared" si="176"/>
        <v>7.4456582394931674</v>
      </c>
      <c r="E1900" s="2">
        <f t="shared" si="175"/>
        <v>-0.13580529222523641</v>
      </c>
      <c r="F1900" s="2">
        <f t="shared" si="179"/>
        <v>-8.179318774886489E-2</v>
      </c>
      <c r="G1900" s="2">
        <f t="shared" si="177"/>
        <v>-5.4012104476371517E-2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7.8516000000000004</v>
      </c>
      <c r="C1901" s="2">
        <f t="shared" si="174"/>
        <v>7.2954909553805569</v>
      </c>
      <c r="D1901" s="2">
        <f t="shared" si="176"/>
        <v>7.4757279995307107</v>
      </c>
      <c r="E1901" s="2">
        <f t="shared" si="175"/>
        <v>-0.18023704415015374</v>
      </c>
      <c r="F1901" s="2">
        <f t="shared" si="179"/>
        <v>-0.10148195902912266</v>
      </c>
      <c r="G1901" s="2">
        <f t="shared" si="177"/>
        <v>-7.8755085121031077E-2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7.9382000000000001</v>
      </c>
      <c r="C1902" s="2">
        <f t="shared" si="174"/>
        <v>7.3277538853220099</v>
      </c>
      <c r="D1902" s="2">
        <f t="shared" si="176"/>
        <v>7.5099851847506578</v>
      </c>
      <c r="E1902" s="2">
        <f t="shared" si="175"/>
        <v>-0.18223129942864791</v>
      </c>
      <c r="F1902" s="2">
        <f t="shared" si="179"/>
        <v>-0.11763182710902771</v>
      </c>
      <c r="G1902" s="2">
        <f t="shared" si="177"/>
        <v>-6.4599472319620196E-2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8.0343999999999998</v>
      </c>
      <c r="C1903" s="2">
        <f t="shared" si="174"/>
        <v>7.3328379029647772</v>
      </c>
      <c r="D1903" s="2">
        <f t="shared" si="176"/>
        <v>7.5488307266209791</v>
      </c>
      <c r="E1903" s="2">
        <f t="shared" si="175"/>
        <v>-0.21599282365620187</v>
      </c>
      <c r="F1903" s="2">
        <f t="shared" si="179"/>
        <v>-0.13730402641846254</v>
      </c>
      <c r="G1903" s="2">
        <f t="shared" si="177"/>
        <v>-7.8688797237739333E-2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8.0343999999999998</v>
      </c>
      <c r="C1904" s="2">
        <f t="shared" si="174"/>
        <v>7.3445397640471199</v>
      </c>
      <c r="D1904" s="2">
        <f t="shared" si="176"/>
        <v>7.584798820945351</v>
      </c>
      <c r="E1904" s="2">
        <f t="shared" si="175"/>
        <v>-0.24025905689823102</v>
      </c>
      <c r="F1904" s="2">
        <f t="shared" si="179"/>
        <v>-0.15789503251441622</v>
      </c>
      <c r="G1904" s="2">
        <f t="shared" si="177"/>
        <v>-8.2364024383814793E-2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8.1594999999999995</v>
      </c>
      <c r="C1905" s="2">
        <f t="shared" si="174"/>
        <v>7.3544413388091012</v>
      </c>
      <c r="D1905" s="2">
        <f t="shared" si="176"/>
        <v>7.6273692786531031</v>
      </c>
      <c r="E1905" s="2">
        <f t="shared" si="175"/>
        <v>-0.27292793984400188</v>
      </c>
      <c r="F1905" s="2">
        <f t="shared" si="179"/>
        <v>-0.18090161398033339</v>
      </c>
      <c r="G1905" s="2">
        <f t="shared" si="177"/>
        <v>-9.202632586366849E-2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8.0824999999999996</v>
      </c>
      <c r="C1906" s="2">
        <f t="shared" si="174"/>
        <v>7.3628195943769317</v>
      </c>
      <c r="D1906" s="2">
        <f t="shared" si="176"/>
        <v>7.6610826654195403</v>
      </c>
      <c r="E1906" s="2">
        <f t="shared" si="175"/>
        <v>-0.29826307104260863</v>
      </c>
      <c r="F1906" s="2">
        <f t="shared" si="179"/>
        <v>-0.20437390539278844</v>
      </c>
      <c r="G1906" s="2">
        <f t="shared" si="177"/>
        <v>-9.3889165649820194E-2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8.0824999999999996</v>
      </c>
      <c r="C1907" s="2">
        <f t="shared" si="174"/>
        <v>7.3847242721650961</v>
      </c>
      <c r="D1907" s="2">
        <f t="shared" si="176"/>
        <v>7.6922987642773526</v>
      </c>
      <c r="E1907" s="2">
        <f t="shared" si="175"/>
        <v>-0.30757449211225651</v>
      </c>
      <c r="F1907" s="2">
        <f t="shared" si="179"/>
        <v>-0.22501402273668206</v>
      </c>
      <c r="G1907" s="2">
        <f t="shared" si="177"/>
        <v>-8.2560469375574458E-2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8.0729000000000006</v>
      </c>
      <c r="C1908" s="2">
        <f t="shared" si="174"/>
        <v>7.4032589995243123</v>
      </c>
      <c r="D1908" s="2">
        <f t="shared" si="176"/>
        <v>7.7204914484049558</v>
      </c>
      <c r="E1908" s="2">
        <f t="shared" si="175"/>
        <v>-0.3172324488806435</v>
      </c>
      <c r="F1908" s="2">
        <f t="shared" si="179"/>
        <v>-0.24345770796547433</v>
      </c>
      <c r="G1908" s="2">
        <f t="shared" si="177"/>
        <v>-7.3774740915169168E-2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6">
        <f>TITRES_STAT!D1912</f>
        <v>7.89</v>
      </c>
      <c r="C1909" s="2">
        <f t="shared" si="174"/>
        <v>7.4263422303667257</v>
      </c>
      <c r="D1909" s="2">
        <f t="shared" si="176"/>
        <v>7.7330476374119961</v>
      </c>
      <c r="E1909" s="2">
        <f t="shared" si="175"/>
        <v>-0.30670540704527038</v>
      </c>
      <c r="F1909" s="2">
        <f t="shared" si="179"/>
        <v>-0.25610724778143357</v>
      </c>
      <c r="G1909" s="2">
        <f t="shared" si="177"/>
        <v>-5.0598159263836817E-2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6">
        <f>TITRES_STAT!D1913</f>
        <v>7.89</v>
      </c>
      <c r="C1910" s="2">
        <f t="shared" si="174"/>
        <v>7.4680741949256912</v>
      </c>
      <c r="D1910" s="2">
        <f t="shared" si="176"/>
        <v>7.7446737383444404</v>
      </c>
      <c r="E1910" s="2">
        <f t="shared" si="175"/>
        <v>-0.27659954341874915</v>
      </c>
      <c r="F1910" s="2">
        <f t="shared" si="179"/>
        <v>-0.26020570690889666</v>
      </c>
      <c r="G1910" s="2">
        <f t="shared" si="177"/>
        <v>-1.6393836509852489E-2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6">
        <f>TITRES_STAT!D1914</f>
        <v>7.89</v>
      </c>
      <c r="C1911" s="2">
        <f t="shared" si="174"/>
        <v>7.527078164937123</v>
      </c>
      <c r="D1911" s="2">
        <f t="shared" si="176"/>
        <v>7.7554386466152225</v>
      </c>
      <c r="E1911" s="2">
        <f t="shared" si="175"/>
        <v>-0.22836048167809953</v>
      </c>
      <c r="F1911" s="2">
        <f t="shared" si="179"/>
        <v>-0.25383666186273723</v>
      </c>
      <c r="G1911" s="2">
        <f t="shared" si="177"/>
        <v>2.5476180184637709E-2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6">
        <f>TITRES_STAT!D1915</f>
        <v>7.89</v>
      </c>
      <c r="C1912" s="2">
        <f t="shared" si="174"/>
        <v>7.5903276780237192</v>
      </c>
      <c r="D1912" s="2">
        <f t="shared" si="176"/>
        <v>7.7654061542733537</v>
      </c>
      <c r="E1912" s="2">
        <f t="shared" si="175"/>
        <v>-0.17507847624963446</v>
      </c>
      <c r="F1912" s="2">
        <f t="shared" si="179"/>
        <v>-0.2380850247401167</v>
      </c>
      <c r="G1912" s="2">
        <f t="shared" si="177"/>
        <v>6.3006548490482234E-2</v>
      </c>
      <c r="H1912" s="2" t="str">
        <f t="shared" si="178"/>
        <v>Sell</v>
      </c>
    </row>
    <row r="1913" spans="1:8" ht="13.5" x14ac:dyDescent="0.25">
      <c r="A1913" s="3">
        <f>TITRES_STAT!B1916</f>
        <v>44796</v>
      </c>
      <c r="B1913" s="6">
        <f>TITRES_STAT!D1916</f>
        <v>7.8803999999999998</v>
      </c>
      <c r="C1913" s="2">
        <f t="shared" si="174"/>
        <v>7.6586464967893013</v>
      </c>
      <c r="D1913" s="2">
        <f t="shared" si="176"/>
        <v>7.773924216919772</v>
      </c>
      <c r="E1913" s="2">
        <f t="shared" si="175"/>
        <v>-0.11527772013047066</v>
      </c>
      <c r="F1913" s="2">
        <f t="shared" si="179"/>
        <v>-0.21352356381818752</v>
      </c>
      <c r="G1913" s="2">
        <f t="shared" si="177"/>
        <v>9.8245843687716855E-2</v>
      </c>
      <c r="H1913" s="2" t="str">
        <f t="shared" si="178"/>
        <v>Sell</v>
      </c>
    </row>
    <row r="1914" spans="1:8" ht="13.5" x14ac:dyDescent="0.25">
      <c r="A1914" s="3">
        <f>TITRES_STAT!B1917</f>
        <v>44797</v>
      </c>
      <c r="B1914" s="6">
        <f>TITRES_STAT!D1917</f>
        <v>7.8803999999999998</v>
      </c>
      <c r="C1914" s="2">
        <f t="shared" si="174"/>
        <v>7.7164547280524856</v>
      </c>
      <c r="D1914" s="2">
        <f t="shared" si="176"/>
        <v>7.7818113119627519</v>
      </c>
      <c r="E1914" s="2">
        <f t="shared" si="175"/>
        <v>-6.535658391026633E-2</v>
      </c>
      <c r="F1914" s="2">
        <f t="shared" si="179"/>
        <v>-0.18389016783660328</v>
      </c>
      <c r="G1914" s="2">
        <f t="shared" si="177"/>
        <v>0.11853358392633695</v>
      </c>
      <c r="H1914" s="2" t="str">
        <f t="shared" si="178"/>
        <v>Sell</v>
      </c>
    </row>
    <row r="1915" spans="1:8" ht="13.5" x14ac:dyDescent="0.25">
      <c r="A1915" s="3">
        <f>TITRES_STAT!B1918</f>
        <v>44798</v>
      </c>
      <c r="B1915" s="6">
        <f>TITRES_STAT!D1918</f>
        <v>7.6976000000000004</v>
      </c>
      <c r="C1915" s="2">
        <f t="shared" si="174"/>
        <v>7.7846155391213339</v>
      </c>
      <c r="D1915" s="2">
        <f t="shared" si="176"/>
        <v>7.7755734370025475</v>
      </c>
      <c r="E1915" s="2">
        <f t="shared" si="175"/>
        <v>9.0421021187863104E-3</v>
      </c>
      <c r="F1915" s="2">
        <f t="shared" si="179"/>
        <v>-0.14530371384552537</v>
      </c>
      <c r="G1915" s="2">
        <f t="shared" si="177"/>
        <v>0.15434581596431168</v>
      </c>
      <c r="H1915" s="2" t="str">
        <f t="shared" si="178"/>
        <v>Sell</v>
      </c>
    </row>
    <row r="1916" spans="1:8" ht="13.5" x14ac:dyDescent="0.25">
      <c r="A1916" s="3">
        <f>TITRES_STAT!B1919</f>
        <v>44799</v>
      </c>
      <c r="B1916" s="6">
        <f>TITRES_STAT!D1919</f>
        <v>7.6879999999999997</v>
      </c>
      <c r="C1916" s="2">
        <f t="shared" si="174"/>
        <v>7.8304439177180516</v>
      </c>
      <c r="D1916" s="2">
        <f t="shared" si="176"/>
        <v>7.7690865157430995</v>
      </c>
      <c r="E1916" s="2">
        <f t="shared" si="175"/>
        <v>6.1357401974952097E-2</v>
      </c>
      <c r="F1916" s="2">
        <f t="shared" si="179"/>
        <v>-0.10397149068142988</v>
      </c>
      <c r="G1916" s="2">
        <f t="shared" si="177"/>
        <v>0.16532889265638198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7.4185999999999996</v>
      </c>
      <c r="C1917" s="2">
        <f t="shared" si="174"/>
        <v>7.8692217765306589</v>
      </c>
      <c r="D1917" s="2">
        <f t="shared" si="176"/>
        <v>7.7431245516139811</v>
      </c>
      <c r="E1917" s="2">
        <f t="shared" si="175"/>
        <v>0.12609722491667785</v>
      </c>
      <c r="F1917" s="2">
        <f t="shared" si="179"/>
        <v>-5.795774756180834E-2</v>
      </c>
      <c r="G1917" s="2">
        <f t="shared" si="177"/>
        <v>0.18405497247848618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7.5052000000000003</v>
      </c>
      <c r="C1918" s="2">
        <f t="shared" si="174"/>
        <v>7.900556887833635</v>
      </c>
      <c r="D1918" s="2">
        <f t="shared" si="176"/>
        <v>7.7255005107536858</v>
      </c>
      <c r="E1918" s="2">
        <f t="shared" si="175"/>
        <v>0.17505637707994914</v>
      </c>
      <c r="F1918" s="2">
        <f t="shared" si="179"/>
        <v>-1.1354922633456846E-2</v>
      </c>
      <c r="G1918" s="2">
        <f t="shared" si="177"/>
        <v>0.18641129971340598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7.4667000000000003</v>
      </c>
      <c r="C1919" s="2">
        <f t="shared" si="174"/>
        <v>7.8989327512438452</v>
      </c>
      <c r="D1919" s="2">
        <f t="shared" si="176"/>
        <v>7.7063301025497086</v>
      </c>
      <c r="E1919" s="2">
        <f t="shared" si="175"/>
        <v>0.19260264869413657</v>
      </c>
      <c r="F1919" s="2">
        <f t="shared" si="179"/>
        <v>2.9436591632061838E-2</v>
      </c>
      <c r="G1919" s="2">
        <f t="shared" si="177"/>
        <v>0.16316605706207474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7.4667000000000003</v>
      </c>
      <c r="C1920" s="2">
        <f t="shared" si="174"/>
        <v>7.897558481821715</v>
      </c>
      <c r="D1920" s="2">
        <f t="shared" si="176"/>
        <v>7.6885797245830636</v>
      </c>
      <c r="E1920" s="2">
        <f t="shared" si="175"/>
        <v>0.20897875723865145</v>
      </c>
      <c r="F1920" s="2">
        <f t="shared" si="179"/>
        <v>6.5345024753379763E-2</v>
      </c>
      <c r="G1920" s="2">
        <f t="shared" si="177"/>
        <v>0.14363373248527167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7.3897000000000004</v>
      </c>
      <c r="C1921" s="2">
        <f t="shared" si="174"/>
        <v>7.8963956384645284</v>
      </c>
      <c r="D1921" s="2">
        <f t="shared" si="176"/>
        <v>7.6664404857250581</v>
      </c>
      <c r="E1921" s="2">
        <f t="shared" si="175"/>
        <v>0.22995515273947031</v>
      </c>
      <c r="F1921" s="2">
        <f t="shared" si="179"/>
        <v>9.8267050350597879E-2</v>
      </c>
      <c r="G1921" s="2">
        <f t="shared" si="177"/>
        <v>0.13168810238887244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7.3608000000000002</v>
      </c>
      <c r="C1922" s="2">
        <f t="shared" si="174"/>
        <v>7.8954116940853698</v>
      </c>
      <c r="D1922" s="2">
        <f t="shared" si="176"/>
        <v>7.6438004497454237</v>
      </c>
      <c r="E1922" s="2">
        <f t="shared" si="175"/>
        <v>0.25161124433994608</v>
      </c>
      <c r="F1922" s="2">
        <f t="shared" si="179"/>
        <v>0.12893588914846754</v>
      </c>
      <c r="G1922" s="2">
        <f t="shared" si="177"/>
        <v>0.12267535519147854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7.3415999999999997</v>
      </c>
      <c r="C1923" s="2">
        <f t="shared" si="174"/>
        <v>7.8931022026876212</v>
      </c>
      <c r="D1923" s="2">
        <f t="shared" si="176"/>
        <v>7.6214152312457628</v>
      </c>
      <c r="E1923" s="2">
        <f t="shared" si="175"/>
        <v>0.27168697144185838</v>
      </c>
      <c r="F1923" s="2">
        <f t="shared" si="179"/>
        <v>0.15748610560714571</v>
      </c>
      <c r="G1923" s="2">
        <f t="shared" si="177"/>
        <v>0.11420086583471267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7.3897000000000004</v>
      </c>
      <c r="C1924" s="2">
        <f t="shared" si="174"/>
        <v>7.8911480176587565</v>
      </c>
      <c r="D1924" s="2">
        <f t="shared" si="176"/>
        <v>7.6042511400423738</v>
      </c>
      <c r="E1924" s="2">
        <f t="shared" si="175"/>
        <v>0.28689687761638272</v>
      </c>
      <c r="F1924" s="2">
        <f t="shared" si="179"/>
        <v>0.18336826000899312</v>
      </c>
      <c r="G1924" s="2">
        <f t="shared" si="177"/>
        <v>0.1035286176073896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7.3800999999999997</v>
      </c>
      <c r="C1925" s="2">
        <f t="shared" si="174"/>
        <v>7.8613713995574095</v>
      </c>
      <c r="D1925" s="2">
        <f t="shared" si="176"/>
        <v>7.5876473518910874</v>
      </c>
      <c r="E1925" s="2">
        <f t="shared" si="175"/>
        <v>0.27372404766632208</v>
      </c>
      <c r="F1925" s="2">
        <f t="shared" si="179"/>
        <v>0.20143941754045891</v>
      </c>
      <c r="G1925" s="2">
        <f t="shared" si="177"/>
        <v>7.228463012586317E-2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6.9855999999999998</v>
      </c>
      <c r="C1926" s="2">
        <f t="shared" si="174"/>
        <v>7.8346988765485772</v>
      </c>
      <c r="D1926" s="2">
        <f t="shared" si="176"/>
        <v>7.5430512517510069</v>
      </c>
      <c r="E1926" s="2">
        <f t="shared" si="175"/>
        <v>0.29164762479757034</v>
      </c>
      <c r="F1926" s="2">
        <f t="shared" si="179"/>
        <v>0.21948105899188122</v>
      </c>
      <c r="G1926" s="2">
        <f t="shared" si="177"/>
        <v>7.2166565805689115E-2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7.0240999999999998</v>
      </c>
      <c r="C1927" s="2">
        <f t="shared" si="174"/>
        <v>7.7706836647718731</v>
      </c>
      <c r="D1927" s="2">
        <f t="shared" si="176"/>
        <v>7.5046104182879692</v>
      </c>
      <c r="E1927" s="2">
        <f t="shared" si="175"/>
        <v>0.26607324648390396</v>
      </c>
      <c r="F1927" s="2">
        <f t="shared" si="179"/>
        <v>0.22879949649028578</v>
      </c>
      <c r="G1927" s="2">
        <f t="shared" si="177"/>
        <v>3.7273749993618183E-2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6.976</v>
      </c>
      <c r="C1928" s="2">
        <f t="shared" si="174"/>
        <v>7.7298400240377392</v>
      </c>
      <c r="D1928" s="2">
        <f t="shared" si="176"/>
        <v>7.4654540910073788</v>
      </c>
      <c r="E1928" s="2">
        <f t="shared" si="175"/>
        <v>0.2643859330303604</v>
      </c>
      <c r="F1928" s="2">
        <f t="shared" si="179"/>
        <v>0.23591678379830069</v>
      </c>
      <c r="G1928" s="2">
        <f t="shared" si="177"/>
        <v>2.8469149232059704E-2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6.7354000000000003</v>
      </c>
      <c r="C1929" s="2">
        <f t="shared" si="174"/>
        <v>7.6893569434165485</v>
      </c>
      <c r="D1929" s="2">
        <f t="shared" si="176"/>
        <v>7.4113760101920176</v>
      </c>
      <c r="E1929" s="2">
        <f t="shared" si="175"/>
        <v>0.27798093322453088</v>
      </c>
      <c r="F1929" s="2">
        <f t="shared" si="179"/>
        <v>0.24432961368354675</v>
      </c>
      <c r="G1929" s="2">
        <f t="shared" si="177"/>
        <v>3.3651319540984131E-2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6.7545999999999999</v>
      </c>
      <c r="C1930" s="2">
        <f t="shared" si="174"/>
        <v>7.6551020290447722</v>
      </c>
      <c r="D1930" s="2">
        <f t="shared" si="176"/>
        <v>7.3627259353629793</v>
      </c>
      <c r="E1930" s="2">
        <f t="shared" si="175"/>
        <v>0.29237609368179296</v>
      </c>
      <c r="F1930" s="2">
        <f t="shared" si="179"/>
        <v>0.25393890968319599</v>
      </c>
      <c r="G1930" s="2">
        <f t="shared" si="177"/>
        <v>3.8437183998596969E-2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6.8315999999999999</v>
      </c>
      <c r="C1931" s="2">
        <f t="shared" si="174"/>
        <v>7.6142709476532691</v>
      </c>
      <c r="D1931" s="2">
        <f t="shared" si="176"/>
        <v>7.3233832734842395</v>
      </c>
      <c r="E1931" s="2">
        <f t="shared" si="175"/>
        <v>0.29088767416902961</v>
      </c>
      <c r="F1931" s="2">
        <f t="shared" si="179"/>
        <v>0.26132866258036275</v>
      </c>
      <c r="G1931" s="2">
        <f t="shared" si="177"/>
        <v>2.9559011588666861E-2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6.6776999999999997</v>
      </c>
      <c r="C1932" s="2">
        <f t="shared" si="174"/>
        <v>7.5752754172450736</v>
      </c>
      <c r="D1932" s="2">
        <f t="shared" si="176"/>
        <v>7.2755548828557766</v>
      </c>
      <c r="E1932" s="2">
        <f t="shared" si="175"/>
        <v>0.29972053438929702</v>
      </c>
      <c r="F1932" s="2">
        <f t="shared" si="179"/>
        <v>0.26900703694214961</v>
      </c>
      <c r="G1932" s="2">
        <f t="shared" si="177"/>
        <v>3.0713497447147409E-2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6.7065000000000001</v>
      </c>
      <c r="C1933" s="2">
        <f t="shared" si="174"/>
        <v>7.5393253530535231</v>
      </c>
      <c r="D1933" s="2">
        <f t="shared" si="176"/>
        <v>7.2334026693109044</v>
      </c>
      <c r="E1933" s="2">
        <f t="shared" si="175"/>
        <v>0.30592268374261877</v>
      </c>
      <c r="F1933" s="2">
        <f t="shared" si="179"/>
        <v>0.27639016630224345</v>
      </c>
      <c r="G1933" s="2">
        <f t="shared" si="177"/>
        <v>2.9532517440375328E-2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6.6680000000000001</v>
      </c>
      <c r="C1934" s="2">
        <f t="shared" si="174"/>
        <v>7.5163060679683662</v>
      </c>
      <c r="D1934" s="2">
        <f t="shared" si="176"/>
        <v>7.1915209901026893</v>
      </c>
      <c r="E1934" s="2">
        <f t="shared" si="175"/>
        <v>0.3247850778656769</v>
      </c>
      <c r="F1934" s="2">
        <f t="shared" si="179"/>
        <v>0.28606914861493016</v>
      </c>
      <c r="G1934" s="2">
        <f t="shared" si="177"/>
        <v>3.8715929250746739E-2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6.6199000000000003</v>
      </c>
      <c r="C1935" s="2">
        <f t="shared" ref="C1935:C1998" si="180">$C$4*B1925+C1934*(1-$C$4)</f>
        <v>7.4953512882809248</v>
      </c>
      <c r="D1935" s="2">
        <f t="shared" si="176"/>
        <v>7.1491786945395273</v>
      </c>
      <c r="E1935" s="2">
        <f t="shared" si="175"/>
        <v>0.34617259374139753</v>
      </c>
      <c r="F1935" s="2">
        <f t="shared" si="179"/>
        <v>0.29808983764022362</v>
      </c>
      <c r="G1935" s="2">
        <f t="shared" si="177"/>
        <v>4.8082756101173907E-2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6.6584000000000003</v>
      </c>
      <c r="C1936" s="2">
        <f t="shared" si="180"/>
        <v>7.4169280131607822</v>
      </c>
      <c r="D1936" s="2">
        <f t="shared" si="176"/>
        <v>7.1128247171662293</v>
      </c>
      <c r="E1936" s="2">
        <f t="shared" si="175"/>
        <v>0.30410329599455288</v>
      </c>
      <c r="F1936" s="2">
        <f t="shared" si="179"/>
        <v>0.29929252931108952</v>
      </c>
      <c r="G1936" s="2">
        <f t="shared" si="177"/>
        <v>4.8107666834633633E-3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6.5911</v>
      </c>
      <c r="C1937" s="2">
        <f t="shared" si="180"/>
        <v>7.3564929342129695</v>
      </c>
      <c r="D1937" s="2">
        <f t="shared" si="176"/>
        <v>7.0741784418205826</v>
      </c>
      <c r="E1937" s="2">
        <f t="shared" si="175"/>
        <v>0.28231449239238682</v>
      </c>
      <c r="F1937" s="2">
        <f t="shared" si="179"/>
        <v>0.29589692192734901</v>
      </c>
      <c r="G1937" s="2">
        <f t="shared" si="177"/>
        <v>-1.3582429534962193E-2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6.4949000000000003</v>
      </c>
      <c r="C1938" s="2">
        <f t="shared" si="180"/>
        <v>7.2979555597186669</v>
      </c>
      <c r="D1938" s="2">
        <f t="shared" si="176"/>
        <v>7.0312689276116505</v>
      </c>
      <c r="E1938" s="2">
        <f t="shared" si="175"/>
        <v>0.26668663210701649</v>
      </c>
      <c r="F1938" s="2">
        <f t="shared" si="179"/>
        <v>0.29005486396328251</v>
      </c>
      <c r="G1938" s="2">
        <f t="shared" si="177"/>
        <v>-2.336823185626602E-2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6.4756</v>
      </c>
      <c r="C1939" s="2">
        <f t="shared" si="180"/>
        <v>7.2114085505311802</v>
      </c>
      <c r="D1939" s="2">
        <f t="shared" si="176"/>
        <v>6.9901082663070842</v>
      </c>
      <c r="E1939" s="2">
        <f t="shared" si="175"/>
        <v>0.22130028422409609</v>
      </c>
      <c r="F1939" s="2">
        <f t="shared" si="179"/>
        <v>0.27630394801544522</v>
      </c>
      <c r="G1939" s="2">
        <f t="shared" si="177"/>
        <v>-5.5003663791349133E-2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6.3505000000000003</v>
      </c>
      <c r="C1940" s="2">
        <f t="shared" si="180"/>
        <v>7.1411303119879213</v>
      </c>
      <c r="D1940" s="2">
        <f t="shared" si="176"/>
        <v>6.9427298762102625</v>
      </c>
      <c r="E1940" s="2">
        <f t="shared" si="175"/>
        <v>0.19840043577765876</v>
      </c>
      <c r="F1940" s="2">
        <f t="shared" si="179"/>
        <v>0.26072324556788795</v>
      </c>
      <c r="G1940" s="2">
        <f t="shared" si="177"/>
        <v>-6.2322809790229194E-2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6.2542999999999997</v>
      </c>
      <c r="C1941" s="2">
        <f t="shared" si="180"/>
        <v>7.0935102639897796</v>
      </c>
      <c r="D1941" s="2">
        <f t="shared" si="176"/>
        <v>6.8917350705650584</v>
      </c>
      <c r="E1941" s="2">
        <f t="shared" si="175"/>
        <v>0.20177519342472117</v>
      </c>
      <c r="F1941" s="2">
        <f t="shared" si="179"/>
        <v>0.24893363513925459</v>
      </c>
      <c r="G1941" s="2">
        <f t="shared" si="177"/>
        <v>-4.7158441714533428E-2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6.2542999999999997</v>
      </c>
      <c r="C1942" s="2">
        <f t="shared" si="180"/>
        <v>7.0295394541451977</v>
      </c>
      <c r="D1942" s="2">
        <f t="shared" si="176"/>
        <v>6.8445176579306102</v>
      </c>
      <c r="E1942" s="2">
        <f t="shared" si="175"/>
        <v>0.18502179621458748</v>
      </c>
      <c r="F1942" s="2">
        <f t="shared" si="179"/>
        <v>0.23615126735432118</v>
      </c>
      <c r="G1942" s="2">
        <f t="shared" si="177"/>
        <v>-5.1129471139733706E-2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6.3023999999999996</v>
      </c>
      <c r="C1943" s="2">
        <f t="shared" si="180"/>
        <v>6.9798410765843979</v>
      </c>
      <c r="D1943" s="2">
        <f t="shared" si="176"/>
        <v>6.8043607943801945</v>
      </c>
      <c r="E1943" s="2">
        <f t="shared" si="175"/>
        <v>0.17548028220420342</v>
      </c>
      <c r="F1943" s="2">
        <f t="shared" si="179"/>
        <v>0.22401707032429763</v>
      </c>
      <c r="G1943" s="2">
        <f t="shared" si="177"/>
        <v>-4.853678812009421E-2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6.3505000000000003</v>
      </c>
      <c r="C1944" s="2">
        <f t="shared" si="180"/>
        <v>6.9318655263406441</v>
      </c>
      <c r="D1944" s="2">
        <f t="shared" si="176"/>
        <v>6.7707414762779576</v>
      </c>
      <c r="E1944" s="2">
        <f t="shared" si="175"/>
        <v>0.16112405006268649</v>
      </c>
      <c r="F1944" s="2">
        <f t="shared" si="179"/>
        <v>0.21143846627197541</v>
      </c>
      <c r="G1944" s="2">
        <f t="shared" si="177"/>
        <v>-5.031441620928892E-2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6.3409000000000004</v>
      </c>
      <c r="C1945" s="2">
        <f t="shared" si="180"/>
        <v>6.8838708299805447</v>
      </c>
      <c r="D1945" s="2">
        <f t="shared" si="176"/>
        <v>6.7389013669240345</v>
      </c>
      <c r="E1945" s="2">
        <f t="shared" si="175"/>
        <v>0.14496946305651015</v>
      </c>
      <c r="F1945" s="2">
        <f t="shared" si="179"/>
        <v>0.19814466562888236</v>
      </c>
      <c r="G1945" s="2">
        <f t="shared" si="177"/>
        <v>-5.317520257237221E-2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6.3505000000000003</v>
      </c>
      <c r="C1946" s="2">
        <f t="shared" si="180"/>
        <v>6.8491830099835376</v>
      </c>
      <c r="D1946" s="2">
        <f t="shared" si="176"/>
        <v>6.7101308953000318</v>
      </c>
      <c r="E1946" s="2">
        <f t="shared" si="175"/>
        <v>0.13905211468350576</v>
      </c>
      <c r="F1946" s="2">
        <f t="shared" si="179"/>
        <v>0.18632615543980707</v>
      </c>
      <c r="G1946" s="2">
        <f t="shared" si="177"/>
        <v>-4.7274040756301317E-2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6.3505000000000003</v>
      </c>
      <c r="C1947" s="2">
        <f t="shared" si="180"/>
        <v>6.8094779315245315</v>
      </c>
      <c r="D1947" s="2">
        <f t="shared" si="176"/>
        <v>6.6834915697222517</v>
      </c>
      <c r="E1947" s="2">
        <f t="shared" si="175"/>
        <v>0.12598636180227984</v>
      </c>
      <c r="F1947" s="2">
        <f t="shared" si="179"/>
        <v>0.17425819671230164</v>
      </c>
      <c r="G1947" s="2">
        <f t="shared" si="177"/>
        <v>-4.8271834910021794E-2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6">
        <f>TITRES_STAT!D1951</f>
        <v>6.5621999999999998</v>
      </c>
      <c r="C1948" s="2">
        <f t="shared" si="180"/>
        <v>6.7610813266746037</v>
      </c>
      <c r="D1948" s="2">
        <f t="shared" si="176"/>
        <v>6.6745070090020855</v>
      </c>
      <c r="E1948" s="2">
        <f t="shared" ref="E1948:E2011" si="181">C1948-D1948</f>
        <v>8.657431767251822E-2</v>
      </c>
      <c r="F1948" s="2">
        <f t="shared" si="179"/>
        <v>0.15672142090434496</v>
      </c>
      <c r="G1948" s="2">
        <f t="shared" si="177"/>
        <v>-7.0147103231826741E-2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6.5526</v>
      </c>
      <c r="C1949" s="2">
        <f t="shared" si="180"/>
        <v>6.7171611225708183</v>
      </c>
      <c r="D1949" s="2">
        <f t="shared" ref="D1949:D2012" si="182">$D$4*B1949+(1-$D$4)*D1948</f>
        <v>6.6654768601871162</v>
      </c>
      <c r="E1949" s="2">
        <f t="shared" si="181"/>
        <v>5.1684262383702162E-2</v>
      </c>
      <c r="F1949" s="2">
        <f t="shared" si="179"/>
        <v>0.13571398920021641</v>
      </c>
      <c r="G1949" s="2">
        <f t="shared" si="177"/>
        <v>-8.4029726816514244E-2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6.3986000000000001</v>
      </c>
      <c r="C1950" s="2">
        <f t="shared" si="180"/>
        <v>6.6607517190983847</v>
      </c>
      <c r="D1950" s="2">
        <f t="shared" si="182"/>
        <v>6.6457082038769597</v>
      </c>
      <c r="E1950" s="2">
        <f t="shared" si="181"/>
        <v>1.5043515221424997E-2</v>
      </c>
      <c r="F1950" s="2">
        <f t="shared" si="179"/>
        <v>0.11157989440445812</v>
      </c>
      <c r="G1950" s="2">
        <f t="shared" si="177"/>
        <v>-9.6536379183033122E-2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6">
        <f>TITRES_STAT!D1954</f>
        <v>6.5526</v>
      </c>
      <c r="C1951" s="2">
        <f t="shared" si="180"/>
        <v>6.5982206853909409</v>
      </c>
      <c r="D1951" s="2">
        <f t="shared" si="182"/>
        <v>6.6388112998860738</v>
      </c>
      <c r="E1951" s="2">
        <f t="shared" si="181"/>
        <v>-4.0590614495132904E-2</v>
      </c>
      <c r="F1951" s="2">
        <f t="shared" si="179"/>
        <v>8.1145792624539914E-2</v>
      </c>
      <c r="G1951" s="2">
        <f t="shared" si="177"/>
        <v>-0.12173640711967282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6.5332999999999997</v>
      </c>
      <c r="C1952" s="2">
        <f t="shared" si="180"/>
        <v>6.5453098107154117</v>
      </c>
      <c r="D1952" s="2">
        <f t="shared" si="182"/>
        <v>6.6309956480426608</v>
      </c>
      <c r="E1952" s="2">
        <f t="shared" si="181"/>
        <v>-8.5685837327249104E-2</v>
      </c>
      <c r="F1952" s="2">
        <f t="shared" si="179"/>
        <v>4.7779466634182102E-2</v>
      </c>
      <c r="G1952" s="2">
        <f t="shared" si="177"/>
        <v>-0.13346530396143119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6.4466999999999999</v>
      </c>
      <c r="C1953" s="2">
        <f t="shared" si="180"/>
        <v>6.5079390706053477</v>
      </c>
      <c r="D1953" s="2">
        <f t="shared" si="182"/>
        <v>6.6173441185580195</v>
      </c>
      <c r="E1953" s="2">
        <f t="shared" si="181"/>
        <v>-0.10940504795267181</v>
      </c>
      <c r="F1953" s="2">
        <f t="shared" si="179"/>
        <v>1.6342563716811323E-2</v>
      </c>
      <c r="G1953" s="2">
        <f t="shared" si="177"/>
        <v>-0.12574761166948312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6">
        <f>TITRES_STAT!D1957</f>
        <v>6.4466999999999999</v>
      </c>
      <c r="C1954" s="2">
        <f t="shared" si="180"/>
        <v>6.4837176751276022</v>
      </c>
      <c r="D1954" s="2">
        <f t="shared" si="182"/>
        <v>6.6047038134796479</v>
      </c>
      <c r="E1954" s="2">
        <f t="shared" si="181"/>
        <v>-0.12098613835204564</v>
      </c>
      <c r="F1954" s="2">
        <f t="shared" si="179"/>
        <v>-1.112317669696007E-2</v>
      </c>
      <c r="G1954" s="2">
        <f t="shared" si="177"/>
        <v>-0.10986296165508556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6.3312999999999997</v>
      </c>
      <c r="C1955" s="2">
        <f t="shared" si="180"/>
        <v>6.4617457251079706</v>
      </c>
      <c r="D1955" s="2">
        <f t="shared" si="182"/>
        <v>6.584451679147822</v>
      </c>
      <c r="E1955" s="2">
        <f t="shared" si="181"/>
        <v>-0.12270595403985141</v>
      </c>
      <c r="F1955" s="2">
        <f t="shared" si="179"/>
        <v>-3.343973216553834E-2</v>
      </c>
      <c r="G1955" s="2">
        <f t="shared" si="177"/>
        <v>-8.9266221874313073E-2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6.3505000000000003</v>
      </c>
      <c r="C1956" s="2">
        <f t="shared" si="180"/>
        <v>6.4446309981682832</v>
      </c>
      <c r="D1956" s="2">
        <f t="shared" si="182"/>
        <v>6.5671219251368722</v>
      </c>
      <c r="E1956" s="2">
        <f t="shared" si="181"/>
        <v>-0.12249092696858899</v>
      </c>
      <c r="F1956" s="2">
        <f t="shared" si="179"/>
        <v>-5.1249971126148472E-2</v>
      </c>
      <c r="G1956" s="2">
        <f t="shared" ref="G1956:G2019" si="183">E1956-F1956</f>
        <v>-7.1240955842440515E-2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6.3505000000000003</v>
      </c>
      <c r="C1957" s="2">
        <f t="shared" si="180"/>
        <v>6.4301493061423933</v>
      </c>
      <c r="D1957" s="2">
        <f t="shared" si="182"/>
        <v>6.5510758566082146</v>
      </c>
      <c r="E1957" s="2">
        <f t="shared" si="181"/>
        <v>-0.12092655046582124</v>
      </c>
      <c r="F1957" s="2">
        <f t="shared" ref="F1957:F2020" si="185">(E1957*(2/(10)))+((1-(2/10))*F1956)</f>
        <v>-6.5185286994083019E-2</v>
      </c>
      <c r="G1957" s="2">
        <f t="shared" si="183"/>
        <v>-5.5741263471738217E-2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6.3409000000000004</v>
      </c>
      <c r="C1958" s="2">
        <f t="shared" si="180"/>
        <v>6.4504647975051022</v>
      </c>
      <c r="D1958" s="2">
        <f t="shared" si="182"/>
        <v>6.5355072746372365</v>
      </c>
      <c r="E1958" s="2">
        <f t="shared" si="181"/>
        <v>-8.5042477132134309E-2</v>
      </c>
      <c r="F1958" s="2">
        <f t="shared" si="185"/>
        <v>-6.9156725021693274E-2</v>
      </c>
      <c r="G1958" s="2">
        <f t="shared" si="183"/>
        <v>-1.5885752110441034E-2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6">
        <f>TITRES_STAT!D1962</f>
        <v>6.3505000000000003</v>
      </c>
      <c r="C1959" s="2">
        <f t="shared" si="180"/>
        <v>6.4661779055812403</v>
      </c>
      <c r="D1959" s="2">
        <f t="shared" si="182"/>
        <v>6.5218030320715155</v>
      </c>
      <c r="E1959" s="2">
        <f t="shared" si="181"/>
        <v>-5.5625126490275179E-2</v>
      </c>
      <c r="F1959" s="2">
        <f t="shared" si="185"/>
        <v>-6.6450405315409661E-2</v>
      </c>
      <c r="G1959" s="2">
        <f t="shared" si="183"/>
        <v>1.0825278825134482E-2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6.3505000000000003</v>
      </c>
      <c r="C1960" s="2">
        <f t="shared" si="180"/>
        <v>6.4557813047225876</v>
      </c>
      <c r="D1960" s="2">
        <f t="shared" si="182"/>
        <v>6.5091139185847364</v>
      </c>
      <c r="E1960" s="2">
        <f t="shared" si="181"/>
        <v>-5.3332613862148825E-2</v>
      </c>
      <c r="F1960" s="2">
        <f t="shared" si="185"/>
        <v>-6.3826847024757494E-2</v>
      </c>
      <c r="G1960" s="2">
        <f t="shared" si="183"/>
        <v>1.0494233162608668E-2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6">
        <f>TITRES_STAT!D1964</f>
        <v>6.2542999999999997</v>
      </c>
      <c r="C1961" s="2">
        <f t="shared" si="180"/>
        <v>6.4706764886114199</v>
      </c>
      <c r="D1961" s="2">
        <f t="shared" si="182"/>
        <v>6.4902388135043854</v>
      </c>
      <c r="E1961" s="2">
        <f t="shared" si="181"/>
        <v>-1.9562324892965499E-2</v>
      </c>
      <c r="F1961" s="2">
        <f t="shared" si="185"/>
        <v>-5.4973942598399099E-2</v>
      </c>
      <c r="G1961" s="2">
        <f t="shared" si="183"/>
        <v>3.54116177054336E-2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6.3409000000000004</v>
      </c>
      <c r="C1962" s="2">
        <f t="shared" si="180"/>
        <v>6.480310874978894</v>
      </c>
      <c r="D1962" s="2">
        <f t="shared" si="182"/>
        <v>6.4791766791707275</v>
      </c>
      <c r="E1962" s="2">
        <f t="shared" si="181"/>
        <v>1.1341958081665382E-3</v>
      </c>
      <c r="F1962" s="2">
        <f t="shared" si="185"/>
        <v>-4.375231491708597E-2</v>
      </c>
      <c r="G1962" s="2">
        <f t="shared" si="183"/>
        <v>4.4886510725252508E-2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6.2542999999999997</v>
      </c>
      <c r="C1963" s="2">
        <f t="shared" si="180"/>
        <v>6.475139971135988</v>
      </c>
      <c r="D1963" s="2">
        <f t="shared" si="182"/>
        <v>6.462519147380303</v>
      </c>
      <c r="E1963" s="2">
        <f t="shared" si="181"/>
        <v>1.2620823755685073E-2</v>
      </c>
      <c r="F1963" s="2">
        <f t="shared" si="185"/>
        <v>-3.2477687182531759E-2</v>
      </c>
      <c r="G1963" s="2">
        <f t="shared" si="183"/>
        <v>4.5098510938216832E-2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6">
        <f>TITRES_STAT!D1967</f>
        <v>6.2542999999999997</v>
      </c>
      <c r="C1964" s="2">
        <f t="shared" si="180"/>
        <v>6.4707645909612204</v>
      </c>
      <c r="D1964" s="2">
        <f t="shared" si="182"/>
        <v>6.4470955068336142</v>
      </c>
      <c r="E1964" s="2">
        <f t="shared" si="181"/>
        <v>2.3669084127606155E-2</v>
      </c>
      <c r="F1964" s="2">
        <f t="shared" si="185"/>
        <v>-2.1248332920504175E-2</v>
      </c>
      <c r="G1964" s="2">
        <f t="shared" si="183"/>
        <v>4.4917417048110329E-2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6">
        <f>TITRES_STAT!D1968</f>
        <v>6.0522</v>
      </c>
      <c r="C1965" s="2">
        <f t="shared" si="180"/>
        <v>6.4493085000441095</v>
      </c>
      <c r="D1965" s="2">
        <f t="shared" si="182"/>
        <v>6.4178439878089018</v>
      </c>
      <c r="E1965" s="2">
        <f t="shared" si="181"/>
        <v>3.1464512235207742E-2</v>
      </c>
      <c r="F1965" s="2">
        <f t="shared" si="185"/>
        <v>-1.0705763889361793E-2</v>
      </c>
      <c r="G1965" s="2">
        <f t="shared" si="183"/>
        <v>4.2170276124569535E-2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6.0618999999999996</v>
      </c>
      <c r="C1966" s="2">
        <f t="shared" si="180"/>
        <v>6.4341071923450164</v>
      </c>
      <c r="D1966" s="2">
        <f t="shared" si="182"/>
        <v>6.3914777664897242</v>
      </c>
      <c r="E1966" s="2">
        <f t="shared" si="181"/>
        <v>4.2629425855292169E-2</v>
      </c>
      <c r="F1966" s="2">
        <f t="shared" si="185"/>
        <v>-3.8725940431000305E-5</v>
      </c>
      <c r="G1966" s="2">
        <f t="shared" si="183"/>
        <v>4.2668151795723169E-2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6.2061999999999999</v>
      </c>
      <c r="C1967" s="2">
        <f t="shared" si="180"/>
        <v>6.4212445473688602</v>
      </c>
      <c r="D1967" s="2">
        <f t="shared" si="182"/>
        <v>6.3777534874904855</v>
      </c>
      <c r="E1967" s="2">
        <f t="shared" si="181"/>
        <v>4.3491059878374649E-2</v>
      </c>
      <c r="F1967" s="2">
        <f t="shared" si="185"/>
        <v>8.6672312233301296E-3</v>
      </c>
      <c r="G1967" s="2">
        <f t="shared" si="183"/>
        <v>3.482382865504452E-2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6.1581000000000001</v>
      </c>
      <c r="C1968" s="2">
        <f t="shared" si="180"/>
        <v>6.4088838477736507</v>
      </c>
      <c r="D1968" s="2">
        <f t="shared" si="182"/>
        <v>6.3614828587874861</v>
      </c>
      <c r="E1968" s="2">
        <f t="shared" si="181"/>
        <v>4.7400988986164627E-2</v>
      </c>
      <c r="F1968" s="2">
        <f t="shared" si="185"/>
        <v>1.6413982775897031E-2</v>
      </c>
      <c r="G1968" s="2">
        <f t="shared" si="183"/>
        <v>3.0987006210267596E-2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6.1581000000000001</v>
      </c>
      <c r="C1969" s="2">
        <f t="shared" si="180"/>
        <v>6.3999017173469355</v>
      </c>
      <c r="D1969" s="2">
        <f t="shared" si="182"/>
        <v>6.3464174618402645</v>
      </c>
      <c r="E1969" s="2">
        <f t="shared" si="181"/>
        <v>5.3484255506671019E-2</v>
      </c>
      <c r="F1969" s="2">
        <f t="shared" si="185"/>
        <v>2.3828037322051833E-2</v>
      </c>
      <c r="G1969" s="2">
        <f t="shared" si="183"/>
        <v>2.9656218184619186E-2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6.1581000000000001</v>
      </c>
      <c r="C1970" s="2">
        <f t="shared" si="180"/>
        <v>6.3923014531397149</v>
      </c>
      <c r="D1970" s="2">
        <f t="shared" si="182"/>
        <v>6.3324680202224668</v>
      </c>
      <c r="E1970" s="2">
        <f t="shared" si="181"/>
        <v>5.9833432917248075E-2</v>
      </c>
      <c r="F1970" s="2">
        <f t="shared" si="185"/>
        <v>3.1029116441091083E-2</v>
      </c>
      <c r="G1970" s="2">
        <f t="shared" si="183"/>
        <v>2.8804316476156992E-2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6">
        <f>TITRES_STAT!D1974</f>
        <v>6.1485000000000003</v>
      </c>
      <c r="C1971" s="2">
        <f t="shared" si="180"/>
        <v>6.3710704603489896</v>
      </c>
      <c r="D1971" s="2">
        <f t="shared" si="182"/>
        <v>6.3188407594652478</v>
      </c>
      <c r="E1971" s="2">
        <f t="shared" si="181"/>
        <v>5.2229700883741792E-2</v>
      </c>
      <c r="F1971" s="2">
        <f t="shared" si="185"/>
        <v>3.526923332962123E-2</v>
      </c>
      <c r="G1971" s="2">
        <f t="shared" si="183"/>
        <v>1.6960467554120562E-2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6">
        <f>TITRES_STAT!D1975</f>
        <v>6.1485000000000003</v>
      </c>
      <c r="C1972" s="2">
        <f t="shared" si="180"/>
        <v>6.366428851064529</v>
      </c>
      <c r="D1972" s="2">
        <f t="shared" si="182"/>
        <v>6.3062229254307853</v>
      </c>
      <c r="E1972" s="2">
        <f t="shared" si="181"/>
        <v>6.0205925633743718E-2</v>
      </c>
      <c r="F1972" s="2">
        <f t="shared" si="185"/>
        <v>4.0256571790445728E-2</v>
      </c>
      <c r="G1972" s="2">
        <f t="shared" si="183"/>
        <v>1.994935384329799E-2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6">
        <f>TITRES_STAT!D1976</f>
        <v>6.1485000000000003</v>
      </c>
      <c r="C1973" s="2">
        <f t="shared" si="180"/>
        <v>6.3491782585930627</v>
      </c>
      <c r="D1973" s="2">
        <f t="shared" si="182"/>
        <v>6.2945397457692458</v>
      </c>
      <c r="E1973" s="2">
        <f t="shared" si="181"/>
        <v>5.4638512823816932E-2</v>
      </c>
      <c r="F1973" s="2">
        <f t="shared" si="185"/>
        <v>4.3132959997119968E-2</v>
      </c>
      <c r="G1973" s="2">
        <f t="shared" si="183"/>
        <v>1.1505552826696963E-2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6">
        <f>TITRES_STAT!D1977</f>
        <v>5.9656000000000002</v>
      </c>
      <c r="C1974" s="2">
        <f t="shared" si="180"/>
        <v>6.3345816034248994</v>
      </c>
      <c r="D1974" s="2">
        <f t="shared" si="182"/>
        <v>6.2701738386752277</v>
      </c>
      <c r="E1974" s="2">
        <f t="shared" si="181"/>
        <v>6.4407764749671692E-2</v>
      </c>
      <c r="F1974" s="2">
        <f t="shared" si="185"/>
        <v>4.7387920947630315E-2</v>
      </c>
      <c r="G1974" s="2">
        <f t="shared" si="183"/>
        <v>1.7019843802041378E-2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5.9656000000000002</v>
      </c>
      <c r="C1975" s="2">
        <f t="shared" si="180"/>
        <v>6.2911382798210695</v>
      </c>
      <c r="D1975" s="2">
        <f t="shared" si="182"/>
        <v>6.2476128135881739</v>
      </c>
      <c r="E1975" s="2">
        <f t="shared" si="181"/>
        <v>4.352546623289566E-2</v>
      </c>
      <c r="F1975" s="2">
        <f t="shared" si="185"/>
        <v>4.6615430004683392E-2</v>
      </c>
      <c r="G1975" s="2">
        <f t="shared" si="183"/>
        <v>-3.0899637717877321E-3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5.9656000000000002</v>
      </c>
      <c r="C1976" s="2">
        <f t="shared" si="180"/>
        <v>6.2558708521562894</v>
      </c>
      <c r="D1976" s="2">
        <f t="shared" si="182"/>
        <v>6.2267229755446056</v>
      </c>
      <c r="E1976" s="2">
        <f t="shared" si="181"/>
        <v>2.9147876611683721E-2</v>
      </c>
      <c r="F1976" s="2">
        <f t="shared" si="185"/>
        <v>4.312191932608346E-2</v>
      </c>
      <c r="G1976" s="2">
        <f t="shared" si="183"/>
        <v>-1.397404271439974E-2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5.7732000000000001</v>
      </c>
      <c r="C1977" s="2">
        <f t="shared" si="180"/>
        <v>6.2482291825937839</v>
      </c>
      <c r="D1977" s="2">
        <f t="shared" si="182"/>
        <v>6.1931286810598207</v>
      </c>
      <c r="E1977" s="2">
        <f t="shared" si="181"/>
        <v>5.5100501533963175E-2</v>
      </c>
      <c r="F1977" s="2">
        <f t="shared" si="185"/>
        <v>4.5517635767659409E-2</v>
      </c>
      <c r="G1977" s="2">
        <f t="shared" si="183"/>
        <v>9.5828657663037664E-3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6">
        <f>TITRES_STAT!D1981</f>
        <v>5.9175000000000004</v>
      </c>
      <c r="C1978" s="2">
        <f t="shared" si="180"/>
        <v>6.2343631545024323</v>
      </c>
      <c r="D1978" s="2">
        <f t="shared" si="182"/>
        <v>6.1727117417220567</v>
      </c>
      <c r="E1978" s="2">
        <f t="shared" si="181"/>
        <v>6.1651412780375558E-2</v>
      </c>
      <c r="F1978" s="2">
        <f t="shared" si="185"/>
        <v>4.8744391170202642E-2</v>
      </c>
      <c r="G1978" s="2">
        <f t="shared" si="183"/>
        <v>1.2907021610172917E-2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6">
        <f>TITRES_STAT!D1982</f>
        <v>5.9656000000000002</v>
      </c>
      <c r="C1979" s="2">
        <f t="shared" si="180"/>
        <v>6.2226303615020582</v>
      </c>
      <c r="D1979" s="2">
        <f t="shared" si="182"/>
        <v>6.1573701312241269</v>
      </c>
      <c r="E1979" s="2">
        <f t="shared" si="181"/>
        <v>6.5260230277931264E-2</v>
      </c>
      <c r="F1979" s="2">
        <f t="shared" si="185"/>
        <v>5.2047558991748372E-2</v>
      </c>
      <c r="G1979" s="2">
        <f t="shared" si="183"/>
        <v>1.3212671286182892E-2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5.9656000000000002</v>
      </c>
      <c r="C1980" s="2">
        <f t="shared" si="180"/>
        <v>6.2127026135786645</v>
      </c>
      <c r="D1980" s="2">
        <f t="shared" si="182"/>
        <v>6.1431649363186365</v>
      </c>
      <c r="E1980" s="2">
        <f t="shared" si="181"/>
        <v>6.9537677260028019E-2</v>
      </c>
      <c r="F1980" s="2">
        <f t="shared" si="185"/>
        <v>5.5545582645404303E-2</v>
      </c>
      <c r="G1980" s="2">
        <f t="shared" si="183"/>
        <v>1.3992094614623717E-2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6.3216999999999999</v>
      </c>
      <c r="C1981" s="2">
        <f t="shared" si="180"/>
        <v>6.2028252884127166</v>
      </c>
      <c r="D1981" s="2">
        <f t="shared" si="182"/>
        <v>6.1563897558505891</v>
      </c>
      <c r="E1981" s="2">
        <f t="shared" si="181"/>
        <v>4.6435532562127513E-2</v>
      </c>
      <c r="F1981" s="2">
        <f t="shared" si="185"/>
        <v>5.3723572628748946E-2</v>
      </c>
      <c r="G1981" s="2">
        <f t="shared" si="183"/>
        <v>-7.2880400666214332E-3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6">
        <f>TITRES_STAT!D1985</f>
        <v>6.3986000000000001</v>
      </c>
      <c r="C1982" s="2">
        <f t="shared" si="180"/>
        <v>6.1944675517338377</v>
      </c>
      <c r="D1982" s="2">
        <f t="shared" si="182"/>
        <v>6.1743312554172123</v>
      </c>
      <c r="E1982" s="2">
        <f t="shared" si="181"/>
        <v>2.0136296316625391E-2</v>
      </c>
      <c r="F1982" s="2">
        <f t="shared" si="185"/>
        <v>4.7006117366324235E-2</v>
      </c>
      <c r="G1982" s="2">
        <f t="shared" si="183"/>
        <v>-2.6869821049698844E-2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6.2735000000000003</v>
      </c>
      <c r="C1983" s="2">
        <f t="shared" si="180"/>
        <v>6.1873956206978633</v>
      </c>
      <c r="D1983" s="2">
        <f t="shared" si="182"/>
        <v>6.1816770883492707</v>
      </c>
      <c r="E1983" s="2">
        <f t="shared" si="181"/>
        <v>5.7185323485926531E-3</v>
      </c>
      <c r="F1983" s="2">
        <f t="shared" si="185"/>
        <v>3.874860036277792E-2</v>
      </c>
      <c r="G1983" s="2">
        <f t="shared" si="183"/>
        <v>-3.3030068014185267E-2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6.3986000000000001</v>
      </c>
      <c r="C1984" s="2">
        <f t="shared" si="180"/>
        <v>6.1532732175135765</v>
      </c>
      <c r="D1984" s="2">
        <f t="shared" si="182"/>
        <v>6.1977454521752504</v>
      </c>
      <c r="E1984" s="2">
        <f t="shared" si="181"/>
        <v>-4.4472234661673937E-2</v>
      </c>
      <c r="F1984" s="2">
        <f t="shared" si="185"/>
        <v>2.2104433357887553E-2</v>
      </c>
      <c r="G1984" s="2">
        <f t="shared" si="183"/>
        <v>-6.6576668019561497E-2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6.3986000000000001</v>
      </c>
      <c r="C1985" s="2">
        <f t="shared" si="180"/>
        <v>6.1244004148191804</v>
      </c>
      <c r="D1985" s="2">
        <f t="shared" si="182"/>
        <v>6.2126235668289356</v>
      </c>
      <c r="E1985" s="2">
        <f t="shared" si="181"/>
        <v>-8.8223152009755168E-2</v>
      </c>
      <c r="F1985" s="2">
        <f t="shared" si="185"/>
        <v>3.8916284359008513E-5</v>
      </c>
      <c r="G1985" s="2">
        <f t="shared" si="183"/>
        <v>-8.8262068294114177E-2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6.2446999999999999</v>
      </c>
      <c r="C1986" s="2">
        <f t="shared" si="180"/>
        <v>6.0999695817700754</v>
      </c>
      <c r="D1986" s="2">
        <f t="shared" si="182"/>
        <v>6.2149995989156812</v>
      </c>
      <c r="E1986" s="2">
        <f t="shared" si="181"/>
        <v>-0.11503001714560579</v>
      </c>
      <c r="F1986" s="2">
        <f t="shared" si="185"/>
        <v>-2.2974870401633953E-2</v>
      </c>
      <c r="G1986" s="2">
        <f t="shared" si="183"/>
        <v>-9.2055146743971833E-2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6.3890000000000002</v>
      </c>
      <c r="C1987" s="2">
        <f t="shared" si="180"/>
        <v>6.0496973384208328</v>
      </c>
      <c r="D1987" s="2">
        <f t="shared" si="182"/>
        <v>6.2278885175145193</v>
      </c>
      <c r="E1987" s="2">
        <f t="shared" si="181"/>
        <v>-0.17819117909368654</v>
      </c>
      <c r="F1987" s="2">
        <f t="shared" si="185"/>
        <v>-5.4018132140044473E-2</v>
      </c>
      <c r="G1987" s="2">
        <f t="shared" si="183"/>
        <v>-0.12417304695364206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6.0137999999999998</v>
      </c>
      <c r="C1988" s="2">
        <f t="shared" si="180"/>
        <v>6.0293592863560894</v>
      </c>
      <c r="D1988" s="2">
        <f t="shared" si="182"/>
        <v>6.2120301088097403</v>
      </c>
      <c r="E1988" s="2">
        <f t="shared" si="181"/>
        <v>-0.18267082245365085</v>
      </c>
      <c r="F1988" s="2">
        <f t="shared" si="185"/>
        <v>-7.9748670202765756E-2</v>
      </c>
      <c r="G1988" s="2">
        <f t="shared" si="183"/>
        <v>-0.10292215225088509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6.2542999999999997</v>
      </c>
      <c r="C1989" s="2">
        <f t="shared" si="180"/>
        <v>6.0195501653782291</v>
      </c>
      <c r="D1989" s="2">
        <f t="shared" si="182"/>
        <v>6.2151612118608712</v>
      </c>
      <c r="E1989" s="2">
        <f t="shared" si="181"/>
        <v>-0.19561104648264216</v>
      </c>
      <c r="F1989" s="2">
        <f t="shared" si="185"/>
        <v>-0.10292114545874104</v>
      </c>
      <c r="G1989" s="2">
        <f t="shared" si="183"/>
        <v>-9.2689901023901122E-2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6.3216999999999999</v>
      </c>
      <c r="C1990" s="2">
        <f t="shared" si="180"/>
        <v>6.0112501399354246</v>
      </c>
      <c r="D1990" s="2">
        <f t="shared" si="182"/>
        <v>6.2230529739452516</v>
      </c>
      <c r="E1990" s="2">
        <f t="shared" si="181"/>
        <v>-0.21180283400982702</v>
      </c>
      <c r="F1990" s="2">
        <f t="shared" si="185"/>
        <v>-0.12469748316895823</v>
      </c>
      <c r="G1990" s="2">
        <f t="shared" si="183"/>
        <v>-8.7105350840868789E-2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6.0618999999999996</v>
      </c>
      <c r="C1991" s="2">
        <f t="shared" si="180"/>
        <v>6.0590116568684369</v>
      </c>
      <c r="D1991" s="2">
        <f t="shared" si="182"/>
        <v>6.2111157166159741</v>
      </c>
      <c r="E1991" s="2">
        <f t="shared" si="181"/>
        <v>-0.15210405974753716</v>
      </c>
      <c r="F1991" s="2">
        <f t="shared" si="185"/>
        <v>-0.13017879848467404</v>
      </c>
      <c r="G1991" s="2">
        <f t="shared" si="183"/>
        <v>-2.1925261262863122E-2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6.0618999999999996</v>
      </c>
      <c r="C1992" s="2">
        <f t="shared" si="180"/>
        <v>6.1112560173502155</v>
      </c>
      <c r="D1992" s="2">
        <f t="shared" si="182"/>
        <v>6.2000627005703466</v>
      </c>
      <c r="E1992" s="2">
        <f t="shared" si="181"/>
        <v>-8.8806683220131077E-2</v>
      </c>
      <c r="F1992" s="2">
        <f t="shared" si="185"/>
        <v>-0.12190437543176544</v>
      </c>
      <c r="G1992" s="2">
        <f t="shared" si="183"/>
        <v>3.3097692211634361E-2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6">
        <f>TITRES_STAT!D1996</f>
        <v>6.2446999999999999</v>
      </c>
      <c r="C1993" s="2">
        <f t="shared" si="180"/>
        <v>6.1362166300655669</v>
      </c>
      <c r="D1993" s="2">
        <f t="shared" si="182"/>
        <v>6.2033691671947651</v>
      </c>
      <c r="E1993" s="2">
        <f t="shared" si="181"/>
        <v>-6.7152537129198109E-2</v>
      </c>
      <c r="F1993" s="2">
        <f t="shared" si="185"/>
        <v>-0.11095400777125197</v>
      </c>
      <c r="G1993" s="2">
        <f t="shared" si="183"/>
        <v>4.3801470642053864E-2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6">
        <f>TITRES_STAT!D1997</f>
        <v>6.0618999999999996</v>
      </c>
      <c r="C1994" s="2">
        <f t="shared" si="180"/>
        <v>6.1765833023631718</v>
      </c>
      <c r="D1994" s="2">
        <f t="shared" si="182"/>
        <v>6.1928899696247823</v>
      </c>
      <c r="E1994" s="2">
        <f t="shared" si="181"/>
        <v>-1.6306667261610563E-2</v>
      </c>
      <c r="F1994" s="2">
        <f t="shared" si="185"/>
        <v>-9.2024539669323696E-2</v>
      </c>
      <c r="G1994" s="2">
        <f t="shared" si="183"/>
        <v>7.5717872407713133E-2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6">
        <f>TITRES_STAT!D1998</f>
        <v>6.2351000000000001</v>
      </c>
      <c r="C1995" s="2">
        <f t="shared" si="180"/>
        <v>6.2107397173842225</v>
      </c>
      <c r="D1995" s="2">
        <f t="shared" si="182"/>
        <v>6.1960166385414652</v>
      </c>
      <c r="E1995" s="2">
        <f t="shared" si="181"/>
        <v>1.4723078842757253E-2</v>
      </c>
      <c r="F1995" s="2">
        <f t="shared" si="185"/>
        <v>-7.0675015966907506E-2</v>
      </c>
      <c r="G1995" s="2">
        <f t="shared" si="183"/>
        <v>8.539809480966476E-2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6.0618999999999996</v>
      </c>
      <c r="C1996" s="2">
        <f t="shared" si="180"/>
        <v>6.2159643762481878</v>
      </c>
      <c r="D1996" s="2">
        <f t="shared" si="182"/>
        <v>6.186082072723579</v>
      </c>
      <c r="E1996" s="2">
        <f t="shared" si="181"/>
        <v>2.9882303524608744E-2</v>
      </c>
      <c r="F1996" s="2">
        <f t="shared" si="185"/>
        <v>-5.0563552068604259E-2</v>
      </c>
      <c r="G1996" s="2">
        <f t="shared" si="183"/>
        <v>8.0445855593213003E-2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6">
        <f>TITRES_STAT!D2000</f>
        <v>5.9848999999999997</v>
      </c>
      <c r="C1997" s="2">
        <f t="shared" si="180"/>
        <v>6.2425852414407741</v>
      </c>
      <c r="D1997" s="2">
        <f t="shared" si="182"/>
        <v>6.1711796969662771</v>
      </c>
      <c r="E1997" s="2">
        <f t="shared" si="181"/>
        <v>7.1405544474496985E-2</v>
      </c>
      <c r="F1997" s="2">
        <f t="shared" si="185"/>
        <v>-2.6169732759984014E-2</v>
      </c>
      <c r="G1997" s="2">
        <f t="shared" si="183"/>
        <v>9.7575277234481006E-2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6">
        <f>TITRES_STAT!D2001</f>
        <v>6.1581000000000001</v>
      </c>
      <c r="C1998" s="2">
        <f t="shared" si="180"/>
        <v>6.2073875119883475</v>
      </c>
      <c r="D1998" s="2">
        <f t="shared" si="182"/>
        <v>6.1702108305243302</v>
      </c>
      <c r="E1998" s="2">
        <f t="shared" si="181"/>
        <v>3.7176681464017314E-2</v>
      </c>
      <c r="F1998" s="2">
        <f t="shared" si="185"/>
        <v>-1.3500449915183749E-2</v>
      </c>
      <c r="G1998" s="2">
        <f t="shared" si="183"/>
        <v>5.067713137920106E-2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5.9656000000000002</v>
      </c>
      <c r="C1999" s="2">
        <f t="shared" ref="C1999:C2062" si="186">$C$4*B1989+C1998*(1-$C$4)</f>
        <v>6.2146048178362943</v>
      </c>
      <c r="D1999" s="2">
        <f t="shared" si="182"/>
        <v>6.1550544727077137</v>
      </c>
      <c r="E1999" s="2">
        <f t="shared" si="181"/>
        <v>5.9550345128580595E-2</v>
      </c>
      <c r="F1999" s="2">
        <f t="shared" si="185"/>
        <v>1.1097090935691181E-3</v>
      </c>
      <c r="G1999" s="2">
        <f t="shared" si="183"/>
        <v>5.8440636035011477E-2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6.0137999999999998</v>
      </c>
      <c r="C2000" s="2">
        <f t="shared" si="186"/>
        <v>6.2310809997076344</v>
      </c>
      <c r="D2000" s="2">
        <f t="shared" si="182"/>
        <v>6.1445911784330685</v>
      </c>
      <c r="E2000" s="2">
        <f t="shared" si="181"/>
        <v>8.6489821274565948E-2</v>
      </c>
      <c r="F2000" s="2">
        <f t="shared" si="185"/>
        <v>1.8185731529768486E-2</v>
      </c>
      <c r="G2000" s="2">
        <f t="shared" si="183"/>
        <v>6.8304089744797458E-2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6.0137999999999998</v>
      </c>
      <c r="C2001" s="2">
        <f t="shared" si="186"/>
        <v>6.205053153598767</v>
      </c>
      <c r="D2001" s="2">
        <f t="shared" si="182"/>
        <v>6.1349029429935813</v>
      </c>
      <c r="E2001" s="2">
        <f t="shared" si="181"/>
        <v>7.015021060518567E-2</v>
      </c>
      <c r="F2001" s="2">
        <f t="shared" si="185"/>
        <v>2.8578627344851924E-2</v>
      </c>
      <c r="G2001" s="2">
        <f t="shared" si="183"/>
        <v>4.157158326033375E-2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6.0137999999999998</v>
      </c>
      <c r="C2002" s="2">
        <f t="shared" si="186"/>
        <v>6.1830295915066484</v>
      </c>
      <c r="D2002" s="2">
        <f t="shared" si="182"/>
        <v>6.1259323546236866</v>
      </c>
      <c r="E2002" s="2">
        <f t="shared" si="181"/>
        <v>5.7097236882961866E-2</v>
      </c>
      <c r="F2002" s="2">
        <f t="shared" si="185"/>
        <v>3.4282349252473913E-2</v>
      </c>
      <c r="G2002" s="2">
        <f t="shared" si="183"/>
        <v>2.2814887630487952E-2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6.0137999999999998</v>
      </c>
      <c r="C2003" s="2">
        <f t="shared" si="186"/>
        <v>6.1925173466594714</v>
      </c>
      <c r="D2003" s="2">
        <f t="shared" si="182"/>
        <v>6.1176262542811912</v>
      </c>
      <c r="E2003" s="2">
        <f t="shared" si="181"/>
        <v>7.4891092378280177E-2</v>
      </c>
      <c r="F2003" s="2">
        <f t="shared" si="185"/>
        <v>4.2404097877635168E-2</v>
      </c>
      <c r="G2003" s="2">
        <f t="shared" si="183"/>
        <v>3.248699450064501E-2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5.9272</v>
      </c>
      <c r="C2004" s="2">
        <f t="shared" si="186"/>
        <v>6.172422370250322</v>
      </c>
      <c r="D2004" s="2">
        <f t="shared" si="182"/>
        <v>6.1035206058159179</v>
      </c>
      <c r="E2004" s="2">
        <f t="shared" si="181"/>
        <v>6.89017644344041E-2</v>
      </c>
      <c r="F2004" s="2">
        <f t="shared" si="185"/>
        <v>4.770363118898896E-2</v>
      </c>
      <c r="G2004" s="2">
        <f t="shared" si="183"/>
        <v>2.1198133245415141E-2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6.0137999999999998</v>
      </c>
      <c r="C2005" s="2">
        <f t="shared" si="186"/>
        <v>6.1820650825195029</v>
      </c>
      <c r="D2005" s="2">
        <f t="shared" si="182"/>
        <v>6.0968746350147383</v>
      </c>
      <c r="E2005" s="2">
        <f t="shared" si="181"/>
        <v>8.5190447504764677E-2</v>
      </c>
      <c r="F2005" s="2">
        <f t="shared" si="185"/>
        <v>5.5200994452144103E-2</v>
      </c>
      <c r="G2005" s="2">
        <f t="shared" si="183"/>
        <v>2.9989453052620574E-2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5.9272</v>
      </c>
      <c r="C2006" s="2">
        <f t="shared" si="186"/>
        <v>6.1635781467472714</v>
      </c>
      <c r="D2006" s="2">
        <f t="shared" si="182"/>
        <v>6.0843061435321655</v>
      </c>
      <c r="E2006" s="2">
        <f t="shared" si="181"/>
        <v>7.9272003215105968E-2</v>
      </c>
      <c r="F2006" s="2">
        <f t="shared" si="185"/>
        <v>6.0015196204736485E-2</v>
      </c>
      <c r="G2006" s="2">
        <f t="shared" si="183"/>
        <v>1.9256807010369484E-2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6">
        <f>TITRES_STAT!D2010</f>
        <v>6.11</v>
      </c>
      <c r="C2007" s="2">
        <f t="shared" si="186"/>
        <v>6.1360892010938448</v>
      </c>
      <c r="D2007" s="2">
        <f t="shared" si="182"/>
        <v>6.0862093921594127</v>
      </c>
      <c r="E2007" s="2">
        <f t="shared" si="181"/>
        <v>4.9879808934432113E-2</v>
      </c>
      <c r="F2007" s="2">
        <f t="shared" si="185"/>
        <v>5.798811875067561E-2</v>
      </c>
      <c r="G2007" s="2">
        <f t="shared" si="183"/>
        <v>-8.1083098162434974E-3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6.1002999999999998</v>
      </c>
      <c r="C2008" s="2">
        <f t="shared" si="186"/>
        <v>6.139475477848638</v>
      </c>
      <c r="D2008" s="2">
        <f t="shared" si="182"/>
        <v>6.087253140888345</v>
      </c>
      <c r="E2008" s="2">
        <f t="shared" si="181"/>
        <v>5.2222336960292992E-2</v>
      </c>
      <c r="F2008" s="2">
        <f t="shared" si="185"/>
        <v>5.6834962392599088E-2</v>
      </c>
      <c r="G2008" s="2">
        <f t="shared" si="183"/>
        <v>-4.6126254323060958E-3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5.8212999999999999</v>
      </c>
      <c r="C2009" s="2">
        <f t="shared" si="186"/>
        <v>6.1127254043334629</v>
      </c>
      <c r="D2009" s="2">
        <f t="shared" si="182"/>
        <v>6.0675529082299491</v>
      </c>
      <c r="E2009" s="2">
        <f t="shared" si="181"/>
        <v>4.5172496103513815E-2</v>
      </c>
      <c r="F2009" s="2">
        <f t="shared" si="185"/>
        <v>5.4502469134782038E-2</v>
      </c>
      <c r="G2009" s="2">
        <f t="shared" si="183"/>
        <v>-9.3299730312682225E-3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5.7732000000000001</v>
      </c>
      <c r="C2010" s="2">
        <f t="shared" si="186"/>
        <v>6.0975061113590838</v>
      </c>
      <c r="D2010" s="2">
        <f t="shared" si="182"/>
        <v>6.0457489891018046</v>
      </c>
      <c r="E2010" s="2">
        <f t="shared" si="181"/>
        <v>5.1757122257279242E-2</v>
      </c>
      <c r="F2010" s="2">
        <f t="shared" si="185"/>
        <v>5.3953399759281484E-2</v>
      </c>
      <c r="G2010" s="2">
        <f t="shared" si="183"/>
        <v>-2.1962775020022418E-3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5.7636000000000003</v>
      </c>
      <c r="C2011" s="2">
        <f t="shared" si="186"/>
        <v>6.0846282480730709</v>
      </c>
      <c r="D2011" s="2">
        <f t="shared" si="182"/>
        <v>6.0248490639831527</v>
      </c>
      <c r="E2011" s="2">
        <f t="shared" si="181"/>
        <v>5.9779184089918225E-2</v>
      </c>
      <c r="F2011" s="2">
        <f t="shared" si="185"/>
        <v>5.5118556625408835E-2</v>
      </c>
      <c r="G2011" s="2">
        <f t="shared" si="183"/>
        <v>4.6606274645093898E-3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5.7636000000000003</v>
      </c>
      <c r="C2012" s="2">
        <f t="shared" si="186"/>
        <v>6.0737315945233679</v>
      </c>
      <c r="D2012" s="2">
        <f t="shared" si="182"/>
        <v>6.0054972814658818</v>
      </c>
      <c r="E2012" s="2">
        <f t="shared" ref="E2012:E2075" si="187">C2012-D2012</f>
        <v>6.8234313057486062E-2</v>
      </c>
      <c r="F2012" s="2">
        <f t="shared" si="185"/>
        <v>5.7741707911824286E-2</v>
      </c>
      <c r="G2012" s="2">
        <f t="shared" si="183"/>
        <v>1.0492605145661776E-2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6">
        <f>TITRES_STAT!D2016</f>
        <v>5.6962000000000002</v>
      </c>
      <c r="C2013" s="2">
        <f t="shared" si="186"/>
        <v>6.064511349212081</v>
      </c>
      <c r="D2013" s="2">
        <f t="shared" ref="D2013:D2076" si="188">$D$4*B2013+(1-$D$4)*D2012</f>
        <v>5.9825863717276686</v>
      </c>
      <c r="E2013" s="2">
        <f t="shared" si="187"/>
        <v>8.1924977484412409E-2</v>
      </c>
      <c r="F2013" s="2">
        <f t="shared" si="185"/>
        <v>6.2578361826341911E-2</v>
      </c>
      <c r="G2013" s="2">
        <f t="shared" si="183"/>
        <v>1.9346615658070498E-2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5.5808</v>
      </c>
      <c r="C2014" s="2">
        <f t="shared" si="186"/>
        <v>6.0433865262563762</v>
      </c>
      <c r="D2014" s="2">
        <f t="shared" si="188"/>
        <v>5.9528244182663599</v>
      </c>
      <c r="E2014" s="2">
        <f t="shared" si="187"/>
        <v>9.0562107990016294E-2</v>
      </c>
      <c r="F2014" s="2">
        <f t="shared" si="185"/>
        <v>6.8175111059076796E-2</v>
      </c>
      <c r="G2014" s="2">
        <f t="shared" si="183"/>
        <v>2.2386996930939498E-2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5.7732000000000001</v>
      </c>
      <c r="C2015" s="2">
        <f t="shared" si="186"/>
        <v>6.0388347529861646</v>
      </c>
      <c r="D2015" s="2">
        <f t="shared" si="188"/>
        <v>5.9395189058021858</v>
      </c>
      <c r="E2015" s="2">
        <f t="shared" si="187"/>
        <v>9.9315847183978789E-2</v>
      </c>
      <c r="F2015" s="2">
        <f t="shared" si="185"/>
        <v>7.4403258284057194E-2</v>
      </c>
      <c r="G2015" s="2">
        <f t="shared" si="183"/>
        <v>2.4912588899921595E-2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6.0618999999999996</v>
      </c>
      <c r="C2016" s="2">
        <f t="shared" si="186"/>
        <v>6.0216601756036772</v>
      </c>
      <c r="D2016" s="2">
        <f t="shared" si="188"/>
        <v>5.9485841720390606</v>
      </c>
      <c r="E2016" s="2">
        <f t="shared" si="187"/>
        <v>7.3076003564616521E-2</v>
      </c>
      <c r="F2016" s="2">
        <f t="shared" si="185"/>
        <v>7.413780734016906E-2</v>
      </c>
      <c r="G2016" s="2">
        <f t="shared" si="183"/>
        <v>-1.0618037755525389E-3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6">
        <f>TITRES_STAT!D2020</f>
        <v>5.8693999999999997</v>
      </c>
      <c r="C2017" s="2">
        <f t="shared" si="186"/>
        <v>6.0352509178184963</v>
      </c>
      <c r="D2017" s="2">
        <f t="shared" si="188"/>
        <v>5.9427186778139447</v>
      </c>
      <c r="E2017" s="2">
        <f t="shared" si="187"/>
        <v>9.2532240004551625E-2</v>
      </c>
      <c r="F2017" s="2">
        <f t="shared" si="185"/>
        <v>7.7816693873045573E-2</v>
      </c>
      <c r="G2017" s="2">
        <f t="shared" si="183"/>
        <v>1.4715546131506052E-2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5.8693999999999997</v>
      </c>
      <c r="C2018" s="2">
        <f t="shared" si="186"/>
        <v>6.0452584689233433</v>
      </c>
      <c r="D2018" s="2">
        <f t="shared" si="188"/>
        <v>5.9372876646425414</v>
      </c>
      <c r="E2018" s="2">
        <f t="shared" si="187"/>
        <v>0.10797080428080186</v>
      </c>
      <c r="F2018" s="2">
        <f t="shared" si="185"/>
        <v>8.384751595459683E-2</v>
      </c>
      <c r="G2018" s="2">
        <f t="shared" si="183"/>
        <v>2.4123288326205028E-2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5.7923999999999998</v>
      </c>
      <c r="C2019" s="2">
        <f t="shared" si="186"/>
        <v>6.0108033198582138</v>
      </c>
      <c r="D2019" s="2">
        <f t="shared" si="188"/>
        <v>5.9265552450393901</v>
      </c>
      <c r="E2019" s="2">
        <f t="shared" si="187"/>
        <v>8.4248074818823682E-2</v>
      </c>
      <c r="F2019" s="2">
        <f t="shared" si="185"/>
        <v>8.3927627727442194E-2</v>
      </c>
      <c r="G2019" s="2">
        <f t="shared" si="183"/>
        <v>3.2044709138148719E-4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5.7732000000000001</v>
      </c>
      <c r="C2020" s="2">
        <f t="shared" si="186"/>
        <v>5.97424896295695</v>
      </c>
      <c r="D2020" s="2">
        <f t="shared" si="188"/>
        <v>5.9151955972586947</v>
      </c>
      <c r="E2020" s="2">
        <f t="shared" si="187"/>
        <v>5.9053365698255256E-2</v>
      </c>
      <c r="F2020" s="2">
        <f t="shared" si="185"/>
        <v>7.8952775321604801E-2</v>
      </c>
      <c r="G2020" s="2">
        <f t="shared" ref="G2020:G2083" si="189">E2020-F2020</f>
        <v>-1.9899409623349545E-2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5.9560000000000004</v>
      </c>
      <c r="C2021" s="2">
        <f t="shared" si="186"/>
        <v>5.9418414301943425</v>
      </c>
      <c r="D2021" s="2">
        <f t="shared" si="188"/>
        <v>5.9182181456099023</v>
      </c>
      <c r="E2021" s="2">
        <f t="shared" si="187"/>
        <v>2.3623284584440185E-2</v>
      </c>
      <c r="F2021" s="2">
        <f t="shared" ref="F2021:F2084" si="191">(E2021*(2/(10)))+((1-(2/10))*F2020)</f>
        <v>6.788687717417187E-2</v>
      </c>
      <c r="G2021" s="2">
        <f t="shared" si="189"/>
        <v>-4.4263592589731685E-2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5.8597999999999999</v>
      </c>
      <c r="C2022" s="2">
        <f t="shared" si="186"/>
        <v>5.9144196717029054</v>
      </c>
      <c r="D2022" s="2">
        <f t="shared" si="188"/>
        <v>5.9138908755647241</v>
      </c>
      <c r="E2022" s="2">
        <f t="shared" si="187"/>
        <v>5.2879613818124227E-4</v>
      </c>
      <c r="F2022" s="2">
        <f t="shared" si="191"/>
        <v>5.4415260966973744E-2</v>
      </c>
      <c r="G2022" s="2">
        <f t="shared" si="189"/>
        <v>-5.3886464828792502E-2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5.7732000000000001</v>
      </c>
      <c r="C2023" s="2">
        <f t="shared" si="186"/>
        <v>5.8808474145178424</v>
      </c>
      <c r="D2023" s="2">
        <f t="shared" si="188"/>
        <v>5.9034693292265965</v>
      </c>
      <c r="E2023" s="2">
        <f t="shared" si="187"/>
        <v>-2.2621914708754076E-2</v>
      </c>
      <c r="F2023" s="2">
        <f t="shared" si="191"/>
        <v>3.9007825831828179E-2</v>
      </c>
      <c r="G2023" s="2">
        <f t="shared" si="189"/>
        <v>-6.1629740540582255E-2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5.7732000000000001</v>
      </c>
      <c r="C2024" s="2">
        <f t="shared" si="186"/>
        <v>5.8346862738227898</v>
      </c>
      <c r="D2024" s="2">
        <f t="shared" si="188"/>
        <v>5.8938197492838862</v>
      </c>
      <c r="E2024" s="2">
        <f t="shared" si="187"/>
        <v>-5.9133475461096374E-2</v>
      </c>
      <c r="F2024" s="2">
        <f t="shared" si="191"/>
        <v>1.937956557324327E-2</v>
      </c>
      <c r="G2024" s="2">
        <f t="shared" si="189"/>
        <v>-7.8513041034339648E-2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5.6384999999999996</v>
      </c>
      <c r="C2025" s="2">
        <f t="shared" si="186"/>
        <v>5.8252268470808222</v>
      </c>
      <c r="D2025" s="2">
        <f t="shared" si="188"/>
        <v>5.874907175262857</v>
      </c>
      <c r="E2025" s="2">
        <f t="shared" si="187"/>
        <v>-4.9680328182034827E-2</v>
      </c>
      <c r="F2025" s="2">
        <f t="shared" si="191"/>
        <v>5.5675868221876507E-3</v>
      </c>
      <c r="G2025" s="2">
        <f t="shared" si="189"/>
        <v>-5.5247915004222478E-2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5.6769999999999996</v>
      </c>
      <c r="C2026" s="2">
        <f t="shared" si="186"/>
        <v>5.8616381013760801</v>
      </c>
      <c r="D2026" s="2">
        <f t="shared" si="188"/>
        <v>5.860247384502645</v>
      </c>
      <c r="E2026" s="2">
        <f t="shared" si="187"/>
        <v>1.3907168734350606E-3</v>
      </c>
      <c r="F2026" s="2">
        <f t="shared" si="191"/>
        <v>4.7322128324371326E-3</v>
      </c>
      <c r="G2026" s="2">
        <f t="shared" si="189"/>
        <v>-3.3414959590020721E-3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5.7539999999999996</v>
      </c>
      <c r="C2027" s="2">
        <f t="shared" si="186"/>
        <v>5.8628322396259138</v>
      </c>
      <c r="D2027" s="2">
        <f t="shared" si="188"/>
        <v>5.8523772078728191</v>
      </c>
      <c r="E2027" s="2">
        <f t="shared" si="187"/>
        <v>1.0455031753094701E-2</v>
      </c>
      <c r="F2027" s="2">
        <f t="shared" si="191"/>
        <v>5.8767766165686471E-3</v>
      </c>
      <c r="G2027" s="2">
        <f t="shared" si="189"/>
        <v>4.5782551365260542E-3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6">
        <f>TITRES_STAT!D2031</f>
        <v>5.5903999999999998</v>
      </c>
      <c r="C2028" s="2">
        <f t="shared" si="186"/>
        <v>5.8638426642988497</v>
      </c>
      <c r="D2028" s="2">
        <f t="shared" si="188"/>
        <v>5.832971488771129</v>
      </c>
      <c r="E2028" s="2">
        <f t="shared" si="187"/>
        <v>3.0871175527720673E-2</v>
      </c>
      <c r="F2028" s="2">
        <f t="shared" si="191"/>
        <v>1.0875656398799054E-2</v>
      </c>
      <c r="G2028" s="2">
        <f t="shared" si="189"/>
        <v>1.999551912892162E-2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6">
        <f>TITRES_STAT!D2032</f>
        <v>5.7539999999999996</v>
      </c>
      <c r="C2029" s="2">
        <f t="shared" si="186"/>
        <v>5.8528514851759494</v>
      </c>
      <c r="D2029" s="2">
        <f t="shared" si="188"/>
        <v>5.8271217488621563</v>
      </c>
      <c r="E2029" s="2">
        <f t="shared" si="187"/>
        <v>2.5729736313793161E-2</v>
      </c>
      <c r="F2029" s="2">
        <f t="shared" si="191"/>
        <v>1.3846472381797875E-2</v>
      </c>
      <c r="G2029" s="2">
        <f t="shared" si="189"/>
        <v>1.1883263931995286E-2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6">
        <f>TITRES_STAT!D2033</f>
        <v>5.7539999999999996</v>
      </c>
      <c r="C2030" s="2">
        <f t="shared" si="186"/>
        <v>5.840597410533495</v>
      </c>
      <c r="D2030" s="2">
        <f t="shared" si="188"/>
        <v>5.8217053230205149</v>
      </c>
      <c r="E2030" s="2">
        <f t="shared" si="187"/>
        <v>1.8892087512980105E-2</v>
      </c>
      <c r="F2030" s="2">
        <f t="shared" si="191"/>
        <v>1.4855595408034323E-2</v>
      </c>
      <c r="G2030" s="2">
        <f t="shared" si="189"/>
        <v>4.0364921049457821E-3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6">
        <f>TITRES_STAT!D2034</f>
        <v>5.5808</v>
      </c>
      <c r="C2031" s="2">
        <f t="shared" si="186"/>
        <v>5.8583516550668042</v>
      </c>
      <c r="D2031" s="2">
        <f t="shared" si="188"/>
        <v>5.8038604842782551</v>
      </c>
      <c r="E2031" s="2">
        <f t="shared" si="187"/>
        <v>5.4491170788549148E-2</v>
      </c>
      <c r="F2031" s="2">
        <f t="shared" si="191"/>
        <v>2.278271048413729E-2</v>
      </c>
      <c r="G2031" s="2">
        <f t="shared" si="189"/>
        <v>3.1708460304411858E-2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6">
        <f>TITRES_STAT!D2035</f>
        <v>5.7636000000000003</v>
      </c>
      <c r="C2032" s="2">
        <f t="shared" si="186"/>
        <v>5.8585744773642192</v>
      </c>
      <c r="D2032" s="2">
        <f t="shared" si="188"/>
        <v>5.8008782261835696</v>
      </c>
      <c r="E2032" s="2">
        <f t="shared" si="187"/>
        <v>5.7696251180649583E-2</v>
      </c>
      <c r="F2032" s="2">
        <f t="shared" si="191"/>
        <v>2.9765418623439753E-2</v>
      </c>
      <c r="G2032" s="2">
        <f t="shared" si="189"/>
        <v>2.793083255720983E-2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6">
        <f>TITRES_STAT!D2036</f>
        <v>6.0522</v>
      </c>
      <c r="C2033" s="2">
        <f t="shared" si="186"/>
        <v>5.8454399423851084</v>
      </c>
      <c r="D2033" s="2">
        <f t="shared" si="188"/>
        <v>5.8194946538736758</v>
      </c>
      <c r="E2033" s="2">
        <f t="shared" si="187"/>
        <v>2.5945288511432629E-2</v>
      </c>
      <c r="F2033" s="2">
        <f t="shared" si="191"/>
        <v>2.9001392601038331E-2</v>
      </c>
      <c r="G2033" s="2">
        <f t="shared" si="189"/>
        <v>-3.0561040896057018E-3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6.1966000000000001</v>
      </c>
      <c r="C2034" s="2">
        <f t="shared" si="186"/>
        <v>5.8343261050950916</v>
      </c>
      <c r="D2034" s="2">
        <f t="shared" si="188"/>
        <v>5.847428383216366</v>
      </c>
      <c r="E2034" s="2">
        <f t="shared" si="187"/>
        <v>-1.3102278121274402E-2</v>
      </c>
      <c r="F2034" s="2">
        <f t="shared" si="191"/>
        <v>2.0580658456575786E-2</v>
      </c>
      <c r="G2034" s="2">
        <f t="shared" si="189"/>
        <v>-3.3682936577850188E-2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6.2351000000000001</v>
      </c>
      <c r="C2035" s="2">
        <f t="shared" si="186"/>
        <v>5.8041990120035383</v>
      </c>
      <c r="D2035" s="2">
        <f t="shared" si="188"/>
        <v>5.8761447992744129</v>
      </c>
      <c r="E2035" s="2">
        <f t="shared" si="187"/>
        <v>-7.1945787270874639E-2</v>
      </c>
      <c r="F2035" s="2">
        <f t="shared" si="191"/>
        <v>2.0753693110857011E-3</v>
      </c>
      <c r="G2035" s="2">
        <f t="shared" si="189"/>
        <v>-7.4021156581960346E-2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6.2351000000000001</v>
      </c>
      <c r="C2036" s="2">
        <f t="shared" si="186"/>
        <v>5.784629933233763</v>
      </c>
      <c r="D2036" s="2">
        <f t="shared" si="188"/>
        <v>5.9027340734022342</v>
      </c>
      <c r="E2036" s="2">
        <f t="shared" si="187"/>
        <v>-0.11810414016847126</v>
      </c>
      <c r="F2036" s="2">
        <f t="shared" si="191"/>
        <v>-2.1960532584825693E-2</v>
      </c>
      <c r="G2036" s="2">
        <f t="shared" si="189"/>
        <v>-9.6143607583645568E-2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6.2351000000000001</v>
      </c>
      <c r="C2037" s="2">
        <f t="shared" si="186"/>
        <v>5.7799176358131845</v>
      </c>
      <c r="D2037" s="2">
        <f t="shared" si="188"/>
        <v>5.9273537716687352</v>
      </c>
      <c r="E2037" s="2">
        <f t="shared" si="187"/>
        <v>-0.14743613585555071</v>
      </c>
      <c r="F2037" s="2">
        <f t="shared" si="191"/>
        <v>-4.70556532389707E-2</v>
      </c>
      <c r="G2037" s="2">
        <f t="shared" si="189"/>
        <v>-0.10038048261658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6.1772999999999998</v>
      </c>
      <c r="C2038" s="2">
        <f t="shared" si="186"/>
        <v>5.7507610764573096</v>
      </c>
      <c r="D2038" s="2">
        <f t="shared" si="188"/>
        <v>5.9458683071006808</v>
      </c>
      <c r="E2038" s="2">
        <f t="shared" si="187"/>
        <v>-0.19510723064337121</v>
      </c>
      <c r="F2038" s="2">
        <f t="shared" si="191"/>
        <v>-7.6665968719850819E-2</v>
      </c>
      <c r="G2038" s="2">
        <f t="shared" si="189"/>
        <v>-0.11844126192352039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6.2351000000000001</v>
      </c>
      <c r="C2039" s="2">
        <f t="shared" si="186"/>
        <v>5.7512593723869543</v>
      </c>
      <c r="D2039" s="2">
        <f t="shared" si="188"/>
        <v>5.9672928769450744</v>
      </c>
      <c r="E2039" s="2">
        <f t="shared" si="187"/>
        <v>-0.21603350455812009</v>
      </c>
      <c r="F2039" s="2">
        <f t="shared" si="191"/>
        <v>-0.10453947588750467</v>
      </c>
      <c r="G2039" s="2">
        <f t="shared" si="189"/>
        <v>-0.11149402867061542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6.2542999999999997</v>
      </c>
      <c r="C2040" s="2">
        <f t="shared" si="186"/>
        <v>5.7516810074043452</v>
      </c>
      <c r="D2040" s="2">
        <f t="shared" si="188"/>
        <v>5.988552663838032</v>
      </c>
      <c r="E2040" s="2">
        <f t="shared" si="187"/>
        <v>-0.23687165643368679</v>
      </c>
      <c r="F2040" s="2">
        <f t="shared" si="191"/>
        <v>-0.13100591199674111</v>
      </c>
      <c r="G2040" s="2">
        <f t="shared" si="189"/>
        <v>-0.10586574443694569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6.2542999999999997</v>
      </c>
      <c r="C2041" s="2">
        <f t="shared" si="186"/>
        <v>5.7253916216498304</v>
      </c>
      <c r="D2041" s="2">
        <f t="shared" si="188"/>
        <v>6.0082376517018821</v>
      </c>
      <c r="E2041" s="2">
        <f t="shared" si="187"/>
        <v>-0.28284603005205167</v>
      </c>
      <c r="F2041" s="2">
        <f t="shared" si="191"/>
        <v>-0.16137393560780322</v>
      </c>
      <c r="G2041" s="2">
        <f t="shared" si="189"/>
        <v>-0.12147209444424845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6.3409000000000004</v>
      </c>
      <c r="C2042" s="2">
        <f t="shared" si="186"/>
        <v>5.7312698337037027</v>
      </c>
      <c r="D2042" s="2">
        <f t="shared" si="188"/>
        <v>6.0328793071313722</v>
      </c>
      <c r="E2042" s="2">
        <f t="shared" si="187"/>
        <v>-0.30160947342766953</v>
      </c>
      <c r="F2042" s="2">
        <f t="shared" si="191"/>
        <v>-0.18942104317177649</v>
      </c>
      <c r="G2042" s="2">
        <f t="shared" si="189"/>
        <v>-0.11218843025589303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6">
        <f>TITRES_STAT!D2046</f>
        <v>6.4371</v>
      </c>
      <c r="C2043" s="2">
        <f t="shared" si="186"/>
        <v>5.7806437054415944</v>
      </c>
      <c r="D2043" s="2">
        <f t="shared" si="188"/>
        <v>6.0628215806771966</v>
      </c>
      <c r="E2043" s="2">
        <f t="shared" si="187"/>
        <v>-0.28217787523560212</v>
      </c>
      <c r="F2043" s="2">
        <f t="shared" si="191"/>
        <v>-0.20797240958454163</v>
      </c>
      <c r="G2043" s="2">
        <f t="shared" si="189"/>
        <v>-7.4205465651060482E-2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6">
        <f>TITRES_STAT!D2047</f>
        <v>6.2638999999999996</v>
      </c>
      <c r="C2044" s="2">
        <f t="shared" si="186"/>
        <v>5.8446369815275032</v>
      </c>
      <c r="D2044" s="2">
        <f t="shared" si="188"/>
        <v>6.0777162784048109</v>
      </c>
      <c r="E2044" s="2">
        <f t="shared" si="187"/>
        <v>-0.23307929687730766</v>
      </c>
      <c r="F2044" s="2">
        <f t="shared" si="191"/>
        <v>-0.21299378704309485</v>
      </c>
      <c r="G2044" s="2">
        <f t="shared" si="189"/>
        <v>-2.0085509834212811E-2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6">
        <f>TITRES_STAT!D2048</f>
        <v>6.3505000000000003</v>
      </c>
      <c r="C2045" s="2">
        <f t="shared" si="186"/>
        <v>5.9047082151386565</v>
      </c>
      <c r="D2045" s="2">
        <f t="shared" si="188"/>
        <v>6.0979224800044545</v>
      </c>
      <c r="E2045" s="2">
        <f t="shared" si="187"/>
        <v>-0.19321426486579796</v>
      </c>
      <c r="F2045" s="2">
        <f t="shared" si="191"/>
        <v>-0.20903788260763548</v>
      </c>
      <c r="G2045" s="2">
        <f t="shared" si="189"/>
        <v>1.582361774183752E-2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6.2542999999999997</v>
      </c>
      <c r="C2046" s="2">
        <f t="shared" si="186"/>
        <v>5.9555377205019404</v>
      </c>
      <c r="D2046" s="2">
        <f t="shared" si="188"/>
        <v>6.1095060000041244</v>
      </c>
      <c r="E2046" s="2">
        <f t="shared" si="187"/>
        <v>-0.15396827950218395</v>
      </c>
      <c r="F2046" s="2">
        <f t="shared" si="191"/>
        <v>-0.19802396198654518</v>
      </c>
      <c r="G2046" s="2">
        <f t="shared" si="189"/>
        <v>4.405568248436123E-2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6.3505000000000003</v>
      </c>
      <c r="C2047" s="2">
        <f t="shared" si="186"/>
        <v>5.9985473019631801</v>
      </c>
      <c r="D2047" s="2">
        <f t="shared" si="188"/>
        <v>6.1273574074112265</v>
      </c>
      <c r="E2047" s="2">
        <f t="shared" si="187"/>
        <v>-0.12881010544804639</v>
      </c>
      <c r="F2047" s="2">
        <f t="shared" si="191"/>
        <v>-0.18418119067884545</v>
      </c>
      <c r="G2047" s="2">
        <f t="shared" si="189"/>
        <v>5.5371085230799061E-2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6">
        <f>TITRES_STAT!D2051</f>
        <v>6.4371</v>
      </c>
      <c r="C2048" s="2">
        <f t="shared" si="186"/>
        <v>6.0260477170457678</v>
      </c>
      <c r="D2048" s="2">
        <f t="shared" si="188"/>
        <v>6.1503013031585434</v>
      </c>
      <c r="E2048" s="2">
        <f t="shared" si="187"/>
        <v>-0.12425358611277559</v>
      </c>
      <c r="F2048" s="2">
        <f t="shared" si="191"/>
        <v>-0.1721956697656315</v>
      </c>
      <c r="G2048" s="2">
        <f t="shared" si="189"/>
        <v>4.7942083652855905E-2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6">
        <f>TITRES_STAT!D2052</f>
        <v>6.4082999999999997</v>
      </c>
      <c r="C2049" s="2">
        <f t="shared" si="186"/>
        <v>6.058209606731034</v>
      </c>
      <c r="D2049" s="2">
        <f t="shared" si="188"/>
        <v>6.1694123177393925</v>
      </c>
      <c r="E2049" s="2">
        <f t="shared" si="187"/>
        <v>-0.11120271100835843</v>
      </c>
      <c r="F2049" s="2">
        <f t="shared" si="191"/>
        <v>-0.1599970780141769</v>
      </c>
      <c r="G2049" s="2">
        <f t="shared" si="189"/>
        <v>4.8794367005818462E-2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6">
        <f>TITRES_STAT!D2053</f>
        <v>6.3505000000000003</v>
      </c>
      <c r="C2050" s="2">
        <f t="shared" si="186"/>
        <v>6.0883773595416439</v>
      </c>
      <c r="D2050" s="2">
        <f t="shared" si="188"/>
        <v>6.1828262201290665</v>
      </c>
      <c r="E2050" s="2">
        <f t="shared" si="187"/>
        <v>-9.4448860587422523E-2</v>
      </c>
      <c r="F2050" s="2">
        <f t="shared" si="191"/>
        <v>-0.14688743452882602</v>
      </c>
      <c r="G2050" s="2">
        <f t="shared" si="189"/>
        <v>5.2438573941403499E-2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6">
        <f>TITRES_STAT!D2054</f>
        <v>6.1772999999999998</v>
      </c>
      <c r="C2051" s="2">
        <f t="shared" si="186"/>
        <v>6.1139039196121603</v>
      </c>
      <c r="D2051" s="2">
        <f t="shared" si="188"/>
        <v>6.1824168704898765</v>
      </c>
      <c r="E2051" s="2">
        <f t="shared" si="187"/>
        <v>-6.851295087771625E-2</v>
      </c>
      <c r="F2051" s="2">
        <f t="shared" si="191"/>
        <v>-0.13121253779860409</v>
      </c>
      <c r="G2051" s="2">
        <f t="shared" si="189"/>
        <v>6.269958692088784E-2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6">
        <f>TITRES_STAT!D2055</f>
        <v>6.3505000000000003</v>
      </c>
      <c r="C2052" s="2">
        <f t="shared" si="186"/>
        <v>6.1488263935179814</v>
      </c>
      <c r="D2052" s="2">
        <f t="shared" si="188"/>
        <v>6.1948674726758117</v>
      </c>
      <c r="E2052" s="2">
        <f t="shared" si="187"/>
        <v>-4.6041079157830289E-2</v>
      </c>
      <c r="F2052" s="2">
        <f t="shared" si="191"/>
        <v>-0.11417824607044934</v>
      </c>
      <c r="G2052" s="2">
        <f t="shared" si="189"/>
        <v>6.8137166912619049E-2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6">
        <f>TITRES_STAT!D2056</f>
        <v>6.1581000000000001</v>
      </c>
      <c r="C2053" s="2">
        <f t="shared" si="186"/>
        <v>6.1931761791305995</v>
      </c>
      <c r="D2053" s="2">
        <f t="shared" si="188"/>
        <v>6.1921439561813072</v>
      </c>
      <c r="E2053" s="2">
        <f t="shared" si="187"/>
        <v>1.032222949292283E-3</v>
      </c>
      <c r="F2053" s="2">
        <f t="shared" si="191"/>
        <v>-9.1136152266501028E-2</v>
      </c>
      <c r="G2053" s="2">
        <f t="shared" si="189"/>
        <v>9.2168375215793311E-2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6">
        <f>TITRES_STAT!D2057</f>
        <v>6.2542999999999997</v>
      </c>
      <c r="C2054" s="2">
        <f t="shared" si="186"/>
        <v>6.2040567669566604</v>
      </c>
      <c r="D2054" s="2">
        <f t="shared" si="188"/>
        <v>6.196748107575285</v>
      </c>
      <c r="E2054" s="2">
        <f t="shared" si="187"/>
        <v>7.3086593813753709E-3</v>
      </c>
      <c r="F2054" s="2">
        <f t="shared" si="191"/>
        <v>-7.1447189936925753E-2</v>
      </c>
      <c r="G2054" s="2">
        <f t="shared" si="189"/>
        <v>7.8755849318301124E-2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6">
        <f>TITRES_STAT!D2058</f>
        <v>6.2061999999999999</v>
      </c>
      <c r="C2055" s="2">
        <f t="shared" si="186"/>
        <v>6.2265864951171741</v>
      </c>
      <c r="D2055" s="2">
        <f t="shared" si="188"/>
        <v>6.1974482477548936</v>
      </c>
      <c r="E2055" s="2">
        <f t="shared" si="187"/>
        <v>2.9138247362280545E-2</v>
      </c>
      <c r="F2055" s="2">
        <f t="shared" si="191"/>
        <v>-5.1330102477084499E-2</v>
      </c>
      <c r="G2055" s="2">
        <f t="shared" si="189"/>
        <v>8.0468349839365044E-2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6">
        <f>TITRES_STAT!D2059</f>
        <v>6.1966000000000001</v>
      </c>
      <c r="C2056" s="2">
        <f t="shared" si="186"/>
        <v>6.2308501112529937</v>
      </c>
      <c r="D2056" s="2">
        <f t="shared" si="188"/>
        <v>6.1973854145878642</v>
      </c>
      <c r="E2056" s="2">
        <f t="shared" si="187"/>
        <v>3.3464696665129523E-2</v>
      </c>
      <c r="F2056" s="2">
        <f t="shared" si="191"/>
        <v>-3.4371142648641696E-2</v>
      </c>
      <c r="G2056" s="2">
        <f t="shared" si="189"/>
        <v>6.7835839313771212E-2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6">
        <f>TITRES_STAT!D2060</f>
        <v>6.1292</v>
      </c>
      <c r="C2057" s="2">
        <f t="shared" si="186"/>
        <v>6.2492577864448409</v>
      </c>
      <c r="D2057" s="2">
        <f t="shared" si="188"/>
        <v>6.1923346431369115</v>
      </c>
      <c r="E2057" s="2">
        <f t="shared" si="187"/>
        <v>5.6923143307929358E-2</v>
      </c>
      <c r="F2057" s="2">
        <f t="shared" si="191"/>
        <v>-1.6112285457327485E-2</v>
      </c>
      <c r="G2057" s="2">
        <f t="shared" si="189"/>
        <v>7.3035428765256843E-2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6">
        <f>TITRES_STAT!D2061</f>
        <v>6.1581000000000001</v>
      </c>
      <c r="C2058" s="2">
        <f t="shared" si="186"/>
        <v>6.2781565885302495</v>
      </c>
      <c r="D2058" s="2">
        <f t="shared" si="188"/>
        <v>6.1897987436452881</v>
      </c>
      <c r="E2058" s="2">
        <f t="shared" si="187"/>
        <v>8.8357844884961345E-2</v>
      </c>
      <c r="F2058" s="2">
        <f t="shared" si="191"/>
        <v>4.7817406111302814E-3</v>
      </c>
      <c r="G2058" s="2">
        <f t="shared" si="189"/>
        <v>8.3576104273831067E-2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6.1581000000000001</v>
      </c>
      <c r="C2059" s="2">
        <f t="shared" si="186"/>
        <v>6.2981786518332878</v>
      </c>
      <c r="D2059" s="2">
        <f t="shared" si="188"/>
        <v>6.1874506885604514</v>
      </c>
      <c r="E2059" s="2">
        <f t="shared" si="187"/>
        <v>0.1107279632728364</v>
      </c>
      <c r="F2059" s="2">
        <f t="shared" si="191"/>
        <v>2.5970985143471507E-2</v>
      </c>
      <c r="G2059" s="2">
        <f t="shared" si="189"/>
        <v>8.4756978129364891E-2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6.1581000000000001</v>
      </c>
      <c r="C2060" s="2">
        <f t="shared" si="186"/>
        <v>6.3062280900127821</v>
      </c>
      <c r="D2060" s="2">
        <f t="shared" si="188"/>
        <v>6.1852765634818994</v>
      </c>
      <c r="E2060" s="2">
        <f t="shared" si="187"/>
        <v>0.1209515265308827</v>
      </c>
      <c r="F2060" s="2">
        <f t="shared" si="191"/>
        <v>4.4967093420953744E-2</v>
      </c>
      <c r="G2060" s="2">
        <f t="shared" si="189"/>
        <v>7.5984433109928959E-2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6.1581000000000001</v>
      </c>
      <c r="C2061" s="2">
        <f t="shared" si="186"/>
        <v>6.2863929992415848</v>
      </c>
      <c r="D2061" s="2">
        <f t="shared" si="188"/>
        <v>6.1832634847054617</v>
      </c>
      <c r="E2061" s="2">
        <f t="shared" si="187"/>
        <v>0.10312951453612307</v>
      </c>
      <c r="F2061" s="2">
        <f t="shared" si="191"/>
        <v>5.6599577643987611E-2</v>
      </c>
      <c r="G2061" s="2">
        <f t="shared" si="189"/>
        <v>4.6529936892135457E-2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6.1581000000000001</v>
      </c>
      <c r="C2062" s="2">
        <f t="shared" si="186"/>
        <v>6.2962556147428801</v>
      </c>
      <c r="D2062" s="2">
        <f t="shared" si="188"/>
        <v>6.1813995228754273</v>
      </c>
      <c r="E2062" s="2">
        <f t="shared" si="187"/>
        <v>0.11485609186745283</v>
      </c>
      <c r="F2062" s="2">
        <f t="shared" si="191"/>
        <v>6.8250880488680665E-2</v>
      </c>
      <c r="G2062" s="2">
        <f t="shared" si="189"/>
        <v>4.660521137877216E-2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6.4082999999999997</v>
      </c>
      <c r="C2063" s="2">
        <f t="shared" ref="C2063:C2126" si="192">$C$4*B2053+C2062*(1-$C$4)</f>
        <v>6.2750009047824369</v>
      </c>
      <c r="D2063" s="2">
        <f t="shared" si="188"/>
        <v>6.1982069656253955</v>
      </c>
      <c r="E2063" s="2">
        <f t="shared" si="187"/>
        <v>7.6793939157041358E-2</v>
      </c>
      <c r="F2063" s="2">
        <f t="shared" si="191"/>
        <v>6.9959492222352801E-2</v>
      </c>
      <c r="G2063" s="2">
        <f t="shared" si="189"/>
        <v>6.8344469346885567E-3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6.4082999999999997</v>
      </c>
      <c r="C2064" s="2">
        <f t="shared" si="192"/>
        <v>6.2718161502005234</v>
      </c>
      <c r="D2064" s="2">
        <f t="shared" si="188"/>
        <v>6.2137694126161076</v>
      </c>
      <c r="E2064" s="2">
        <f t="shared" si="187"/>
        <v>5.8046737584415808E-2</v>
      </c>
      <c r="F2064" s="2">
        <f t="shared" si="191"/>
        <v>6.7576941294765408E-2</v>
      </c>
      <c r="G2064" s="2">
        <f t="shared" si="189"/>
        <v>-9.5302037103495996E-3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6.4466999999999999</v>
      </c>
      <c r="C2065" s="2">
        <f t="shared" si="192"/>
        <v>6.2617213578619815</v>
      </c>
      <c r="D2065" s="2">
        <f t="shared" si="188"/>
        <v>6.2310235302001002</v>
      </c>
      <c r="E2065" s="2">
        <f t="shared" si="187"/>
        <v>3.0697827661881227E-2</v>
      </c>
      <c r="F2065" s="2">
        <f t="shared" si="191"/>
        <v>6.0201118568188577E-2</v>
      </c>
      <c r="G2065" s="2">
        <f t="shared" si="189"/>
        <v>-2.950329090630735E-2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6.4275000000000002</v>
      </c>
      <c r="C2066" s="2">
        <f t="shared" si="192"/>
        <v>6.2517026874216768</v>
      </c>
      <c r="D2066" s="2">
        <f t="shared" si="188"/>
        <v>6.24557734277787</v>
      </c>
      <c r="E2066" s="2">
        <f t="shared" si="187"/>
        <v>6.1253446438067627E-3</v>
      </c>
      <c r="F2066" s="2">
        <f t="shared" si="191"/>
        <v>4.9385963783312219E-2</v>
      </c>
      <c r="G2066" s="2">
        <f t="shared" si="189"/>
        <v>-4.3260619139505456E-2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6.3505000000000003</v>
      </c>
      <c r="C2067" s="2">
        <f t="shared" si="192"/>
        <v>6.2328561201260335</v>
      </c>
      <c r="D2067" s="2">
        <f t="shared" si="188"/>
        <v>6.2533493914609908</v>
      </c>
      <c r="E2067" s="2">
        <f t="shared" si="187"/>
        <v>-2.0493271334957264E-2</v>
      </c>
      <c r="F2067" s="2">
        <f t="shared" si="191"/>
        <v>3.5410116759658328E-2</v>
      </c>
      <c r="G2067" s="2">
        <f t="shared" si="189"/>
        <v>-5.5903388094615591E-2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6.3505000000000003</v>
      </c>
      <c r="C2068" s="2">
        <f t="shared" si="192"/>
        <v>6.2213551785681824</v>
      </c>
      <c r="D2068" s="2">
        <f t="shared" si="188"/>
        <v>6.2605457328342506</v>
      </c>
      <c r="E2068" s="2">
        <f t="shared" si="187"/>
        <v>-3.9190554266068212E-2</v>
      </c>
      <c r="F2068" s="2">
        <f t="shared" si="191"/>
        <v>2.0489982554513023E-2</v>
      </c>
      <c r="G2068" s="2">
        <f t="shared" si="189"/>
        <v>-5.9680536820581234E-2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6.2542999999999997</v>
      </c>
      <c r="C2069" s="2">
        <f t="shared" si="192"/>
        <v>6.2116236126346163</v>
      </c>
      <c r="D2069" s="2">
        <f t="shared" si="188"/>
        <v>6.26008308595764</v>
      </c>
      <c r="E2069" s="2">
        <f t="shared" si="187"/>
        <v>-4.8459473323023694E-2</v>
      </c>
      <c r="F2069" s="2">
        <f t="shared" si="191"/>
        <v>6.7000913790056793E-3</v>
      </c>
      <c r="G2069" s="2">
        <f t="shared" si="189"/>
        <v>-5.5159564702029373E-2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6.3505000000000003</v>
      </c>
      <c r="C2070" s="2">
        <f t="shared" si="192"/>
        <v>6.2033892106908288</v>
      </c>
      <c r="D2070" s="2">
        <f t="shared" si="188"/>
        <v>6.2667806351459623</v>
      </c>
      <c r="E2070" s="2">
        <f t="shared" si="187"/>
        <v>-6.339142445513346E-2</v>
      </c>
      <c r="F2070" s="2">
        <f t="shared" si="191"/>
        <v>-7.3182117878221493E-3</v>
      </c>
      <c r="G2070" s="2">
        <f t="shared" si="189"/>
        <v>-5.6073212667311315E-2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6.3505000000000003</v>
      </c>
      <c r="C2071" s="2">
        <f t="shared" si="192"/>
        <v>6.1964216398153162</v>
      </c>
      <c r="D2071" s="2">
        <f t="shared" si="188"/>
        <v>6.2729820695795944</v>
      </c>
      <c r="E2071" s="2">
        <f t="shared" si="187"/>
        <v>-7.6560429764278126E-2</v>
      </c>
      <c r="F2071" s="2">
        <f t="shared" si="191"/>
        <v>-2.1166655383113346E-2</v>
      </c>
      <c r="G2071" s="2">
        <f t="shared" si="189"/>
        <v>-5.539377438116478E-2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6.4466999999999999</v>
      </c>
      <c r="C2072" s="2">
        <f t="shared" si="192"/>
        <v>6.1905260029206524</v>
      </c>
      <c r="D2072" s="2">
        <f t="shared" si="188"/>
        <v>6.2858500644255511</v>
      </c>
      <c r="E2072" s="2">
        <f t="shared" si="187"/>
        <v>-9.5324061504898694E-2</v>
      </c>
      <c r="F2072" s="2">
        <f t="shared" si="191"/>
        <v>-3.5998136607470421E-2</v>
      </c>
      <c r="G2072" s="2">
        <f t="shared" si="189"/>
        <v>-5.9325924897428273E-2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6.5332999999999997</v>
      </c>
      <c r="C2073" s="2">
        <f t="shared" si="192"/>
        <v>6.2240296947790137</v>
      </c>
      <c r="D2073" s="2">
        <f t="shared" si="188"/>
        <v>6.3041796892829174</v>
      </c>
      <c r="E2073" s="2">
        <f t="shared" si="187"/>
        <v>-8.0149994503903699E-2</v>
      </c>
      <c r="F2073" s="2">
        <f t="shared" si="191"/>
        <v>-4.4828508186757085E-2</v>
      </c>
      <c r="G2073" s="2">
        <f t="shared" si="189"/>
        <v>-3.5321486317146614E-2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6.4466999999999999</v>
      </c>
      <c r="C2074" s="2">
        <f t="shared" si="192"/>
        <v>6.2523789725053192</v>
      </c>
      <c r="D2074" s="2">
        <f t="shared" si="188"/>
        <v>6.3147367493360349</v>
      </c>
      <c r="E2074" s="2">
        <f t="shared" si="187"/>
        <v>-6.235777683071575E-2</v>
      </c>
      <c r="F2074" s="2">
        <f t="shared" si="191"/>
        <v>-4.8334361915548824E-2</v>
      </c>
      <c r="G2074" s="2">
        <f t="shared" si="189"/>
        <v>-1.4023414915166926E-2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6.3505000000000003</v>
      </c>
      <c r="C2075" s="2">
        <f t="shared" si="192"/>
        <v>6.2822745151968089</v>
      </c>
      <c r="D2075" s="2">
        <f t="shared" si="188"/>
        <v>6.3173858790148465</v>
      </c>
      <c r="E2075" s="2">
        <f t="shared" si="187"/>
        <v>-3.5111363818037589E-2</v>
      </c>
      <c r="F2075" s="2">
        <f t="shared" si="191"/>
        <v>-4.5689762296046585E-2</v>
      </c>
      <c r="G2075" s="2">
        <f t="shared" si="189"/>
        <v>1.0578398478008996E-2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6">
        <f>TITRES_STAT!D2079</f>
        <v>6.3505000000000003</v>
      </c>
      <c r="C2076" s="2">
        <f t="shared" si="192"/>
        <v>6.3046168974742232</v>
      </c>
      <c r="D2076" s="2">
        <f t="shared" si="188"/>
        <v>6.3198387768655984</v>
      </c>
      <c r="E2076" s="2">
        <f t="shared" ref="E2076:E2139" si="193">C2076-D2076</f>
        <v>-1.5221879391375204E-2</v>
      </c>
      <c r="F2076" s="2">
        <f t="shared" si="191"/>
        <v>-3.9596185715112309E-2</v>
      </c>
      <c r="G2076" s="2">
        <f t="shared" si="189"/>
        <v>2.4374306323737105E-2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6.2542999999999997</v>
      </c>
      <c r="C2077" s="2">
        <f t="shared" si="192"/>
        <v>6.3116758363243433</v>
      </c>
      <c r="D2077" s="2">
        <f t="shared" ref="D2077:D2140" si="194">$D$4*B2077+(1-$D$4)*D2076</f>
        <v>6.3149840526533323</v>
      </c>
      <c r="E2077" s="2">
        <f t="shared" si="193"/>
        <v>-3.3082163289890332E-3</v>
      </c>
      <c r="F2077" s="2">
        <f t="shared" si="191"/>
        <v>-3.2338591837887655E-2</v>
      </c>
      <c r="G2077" s="2">
        <f t="shared" si="189"/>
        <v>2.9030375508898622E-2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6.3505000000000003</v>
      </c>
      <c r="C2078" s="2">
        <f t="shared" si="192"/>
        <v>6.3176487845821372</v>
      </c>
      <c r="D2078" s="2">
        <f t="shared" si="194"/>
        <v>6.3176148635678997</v>
      </c>
      <c r="E2078" s="2">
        <f t="shared" si="193"/>
        <v>3.3921014237492386E-5</v>
      </c>
      <c r="F2078" s="2">
        <f t="shared" si="191"/>
        <v>-2.5864089267462628E-2</v>
      </c>
      <c r="G2078" s="2">
        <f t="shared" si="189"/>
        <v>2.5898010281700121E-2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6.3505000000000003</v>
      </c>
      <c r="C2079" s="2">
        <f t="shared" si="192"/>
        <v>6.3079028177233472</v>
      </c>
      <c r="D2079" s="2">
        <f t="shared" si="194"/>
        <v>6.3200507995999073</v>
      </c>
      <c r="E2079" s="2">
        <f t="shared" si="193"/>
        <v>-1.2147981876560188E-2</v>
      </c>
      <c r="F2079" s="2">
        <f t="shared" si="191"/>
        <v>-2.3120867789282143E-2</v>
      </c>
      <c r="G2079" s="2">
        <f t="shared" si="189"/>
        <v>1.0972885912721955E-2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6.3409000000000004</v>
      </c>
      <c r="C2080" s="2">
        <f t="shared" si="192"/>
        <v>6.3144562303812943</v>
      </c>
      <c r="D2080" s="2">
        <f t="shared" si="194"/>
        <v>6.3215951848147292</v>
      </c>
      <c r="E2080" s="2">
        <f t="shared" si="193"/>
        <v>-7.1389544334348187E-3</v>
      </c>
      <c r="F2080" s="2">
        <f t="shared" si="191"/>
        <v>-1.9924485118112682E-2</v>
      </c>
      <c r="G2080" s="2">
        <f t="shared" si="189"/>
        <v>1.2785530684677863E-2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6.4466999999999999</v>
      </c>
      <c r="C2081" s="2">
        <f t="shared" si="192"/>
        <v>6.3200014257072494</v>
      </c>
      <c r="D2081" s="2">
        <f t="shared" si="194"/>
        <v>6.3308622081617862</v>
      </c>
      <c r="E2081" s="2">
        <f t="shared" si="193"/>
        <v>-1.086078245453681E-2</v>
      </c>
      <c r="F2081" s="2">
        <f t="shared" si="191"/>
        <v>-1.8111744585397507E-2</v>
      </c>
      <c r="G2081" s="2">
        <f t="shared" si="189"/>
        <v>7.250962130860697E-3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6.5236999999999998</v>
      </c>
      <c r="C2082" s="2">
        <f t="shared" si="192"/>
        <v>6.3394935140599795</v>
      </c>
      <c r="D2082" s="2">
        <f t="shared" si="194"/>
        <v>6.3451464890386911</v>
      </c>
      <c r="E2082" s="2">
        <f t="shared" si="193"/>
        <v>-5.6529749787115335E-3</v>
      </c>
      <c r="F2082" s="2">
        <f t="shared" si="191"/>
        <v>-1.5619990664060314E-2</v>
      </c>
      <c r="G2082" s="2">
        <f t="shared" si="189"/>
        <v>9.9670156853487804E-3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6.4466999999999999</v>
      </c>
      <c r="C2083" s="2">
        <f t="shared" si="192"/>
        <v>6.3693098965122905</v>
      </c>
      <c r="D2083" s="2">
        <f t="shared" si="194"/>
        <v>6.3526689713321218</v>
      </c>
      <c r="E2083" s="2">
        <f t="shared" si="193"/>
        <v>1.6640925180168686E-2</v>
      </c>
      <c r="F2083" s="2">
        <f t="shared" si="191"/>
        <v>-9.1678074952145135E-3</v>
      </c>
      <c r="G2083" s="2">
        <f t="shared" si="189"/>
        <v>2.5808732675383202E-2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6.6391999999999998</v>
      </c>
      <c r="C2084" s="2">
        <f t="shared" si="192"/>
        <v>6.3812160662796309</v>
      </c>
      <c r="D2084" s="2">
        <f t="shared" si="194"/>
        <v>6.3738934919741865</v>
      </c>
      <c r="E2084" s="2">
        <f t="shared" si="193"/>
        <v>7.3225743054443626E-3</v>
      </c>
      <c r="F2084" s="2">
        <f t="shared" si="191"/>
        <v>-5.869731135082738E-3</v>
      </c>
      <c r="G2084" s="2">
        <f t="shared" ref="G2084:G2147" si="195">E2084-F2084</f>
        <v>1.3192305440527101E-2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6.9085999999999999</v>
      </c>
      <c r="C2085" s="2">
        <f t="shared" si="192"/>
        <v>6.3764905176212263</v>
      </c>
      <c r="D2085" s="2">
        <f t="shared" si="194"/>
        <v>6.4135013814575794</v>
      </c>
      <c r="E2085" s="2">
        <f t="shared" si="193"/>
        <v>-3.7010863836353103E-2</v>
      </c>
      <c r="F2085" s="2">
        <f t="shared" ref="F2085:F2148" si="197">(E2085*(2/(10)))+((1-(2/10))*F2084)</f>
        <v>-1.209795767533681E-2</v>
      </c>
      <c r="G2085" s="2">
        <f t="shared" si="195"/>
        <v>-2.4912906161016293E-2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6">
        <f>TITRES_STAT!D2089</f>
        <v>6.8796999999999997</v>
      </c>
      <c r="C2086" s="2">
        <f t="shared" si="192"/>
        <v>6.37249197644873</v>
      </c>
      <c r="D2086" s="2">
        <f t="shared" si="194"/>
        <v>6.448034612460722</v>
      </c>
      <c r="E2086" s="2">
        <f t="shared" si="193"/>
        <v>-7.5542636011991959E-2</v>
      </c>
      <c r="F2086" s="2">
        <f t="shared" si="197"/>
        <v>-2.4786893342667843E-2</v>
      </c>
      <c r="G2086" s="2">
        <f t="shared" si="195"/>
        <v>-5.0755742669324116E-2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6">
        <f>TITRES_STAT!D2090</f>
        <v>6.6391999999999998</v>
      </c>
      <c r="C2087" s="2">
        <f t="shared" si="192"/>
        <v>6.3543085954566179</v>
      </c>
      <c r="D2087" s="2">
        <f t="shared" si="194"/>
        <v>6.4621950115377054</v>
      </c>
      <c r="E2087" s="2">
        <f t="shared" si="193"/>
        <v>-0.10788641608108751</v>
      </c>
      <c r="F2087" s="2">
        <f t="shared" si="197"/>
        <v>-4.1406797890351781E-2</v>
      </c>
      <c r="G2087" s="2">
        <f t="shared" si="195"/>
        <v>-6.6479618190735723E-2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6">
        <f>TITRES_STAT!D2091</f>
        <v>6.7354000000000003</v>
      </c>
      <c r="C2088" s="2">
        <f t="shared" si="192"/>
        <v>6.3537226576940613</v>
      </c>
      <c r="D2088" s="2">
        <f t="shared" si="194"/>
        <v>6.4824324180904682</v>
      </c>
      <c r="E2088" s="2">
        <f t="shared" si="193"/>
        <v>-0.12870976039640691</v>
      </c>
      <c r="F2088" s="2">
        <f t="shared" si="197"/>
        <v>-5.8867390391562809E-2</v>
      </c>
      <c r="G2088" s="2">
        <f t="shared" si="195"/>
        <v>-6.9842370004844112E-2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6">
        <f>TITRES_STAT!D2092</f>
        <v>6.7354000000000003</v>
      </c>
      <c r="C2089" s="2">
        <f t="shared" si="192"/>
        <v>6.3532268642026679</v>
      </c>
      <c r="D2089" s="2">
        <f t="shared" si="194"/>
        <v>6.5011707574911739</v>
      </c>
      <c r="E2089" s="2">
        <f t="shared" si="193"/>
        <v>-0.14794389328850599</v>
      </c>
      <c r="F2089" s="2">
        <f t="shared" si="197"/>
        <v>-7.6682690970951442E-2</v>
      </c>
      <c r="G2089" s="2">
        <f t="shared" si="195"/>
        <v>-7.1261202317554548E-2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6">
        <f>TITRES_STAT!D2093</f>
        <v>6.6391999999999998</v>
      </c>
      <c r="C2090" s="2">
        <f t="shared" si="192"/>
        <v>6.351330423556103</v>
      </c>
      <c r="D2090" s="2">
        <f t="shared" si="194"/>
        <v>6.5113951458251602</v>
      </c>
      <c r="E2090" s="2">
        <f t="shared" si="193"/>
        <v>-0.16006472226905721</v>
      </c>
      <c r="F2090" s="2">
        <f t="shared" si="197"/>
        <v>-9.3359097230572591E-2</v>
      </c>
      <c r="G2090" s="2">
        <f t="shared" si="195"/>
        <v>-6.6705625038484623E-2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6">
        <f>TITRES_STAT!D2094</f>
        <v>6.5911</v>
      </c>
      <c r="C2091" s="2">
        <f t="shared" si="192"/>
        <v>6.366002666085933</v>
      </c>
      <c r="D2091" s="2">
        <f t="shared" si="194"/>
        <v>6.5172992090973709</v>
      </c>
      <c r="E2091" s="2">
        <f t="shared" si="193"/>
        <v>-0.15129654301143791</v>
      </c>
      <c r="F2091" s="2">
        <f t="shared" si="197"/>
        <v>-0.10494658638674566</v>
      </c>
      <c r="G2091" s="2">
        <f t="shared" si="195"/>
        <v>-4.6349956624692254E-2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6.4564000000000004</v>
      </c>
      <c r="C2092" s="2">
        <f t="shared" si="192"/>
        <v>6.3902637943804041</v>
      </c>
      <c r="D2092" s="2">
        <f t="shared" si="194"/>
        <v>6.5127881565716397</v>
      </c>
      <c r="E2092" s="2">
        <f t="shared" si="193"/>
        <v>-0.12252436219123553</v>
      </c>
      <c r="F2092" s="2">
        <f t="shared" si="197"/>
        <v>-0.10846214154764364</v>
      </c>
      <c r="G2092" s="2">
        <f t="shared" si="195"/>
        <v>-1.4062220643591888E-2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6.6006999999999998</v>
      </c>
      <c r="C2093" s="2">
        <f t="shared" si="192"/>
        <v>6.3989462875526488</v>
      </c>
      <c r="D2093" s="2">
        <f t="shared" si="194"/>
        <v>6.5193001449737409</v>
      </c>
      <c r="E2093" s="2">
        <f t="shared" si="193"/>
        <v>-0.12035385742109206</v>
      </c>
      <c r="F2093" s="2">
        <f t="shared" si="197"/>
        <v>-0.11084048472233332</v>
      </c>
      <c r="G2093" s="2">
        <f t="shared" si="195"/>
        <v>-9.5133726987587375E-3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6">
        <f>TITRES_STAT!D2097</f>
        <v>6.4949000000000003</v>
      </c>
      <c r="C2094" s="2">
        <f t="shared" si="192"/>
        <v>6.4359083971599329</v>
      </c>
      <c r="D2094" s="2">
        <f t="shared" si="194"/>
        <v>6.5174927268275376</v>
      </c>
      <c r="E2094" s="2">
        <f t="shared" si="193"/>
        <v>-8.1584329667604649E-2</v>
      </c>
      <c r="F2094" s="2">
        <f t="shared" si="197"/>
        <v>-0.10498925371138759</v>
      </c>
      <c r="G2094" s="2">
        <f t="shared" si="195"/>
        <v>2.3404924043782943E-2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6.4275000000000002</v>
      </c>
      <c r="C2095" s="2">
        <f t="shared" si="192"/>
        <v>6.5086301822122508</v>
      </c>
      <c r="D2095" s="2">
        <f t="shared" si="194"/>
        <v>6.5108265989143863</v>
      </c>
      <c r="E2095" s="2">
        <f t="shared" si="193"/>
        <v>-2.1964167021355507E-3</v>
      </c>
      <c r="F2095" s="2">
        <f t="shared" si="197"/>
        <v>-8.4430686309537192E-2</v>
      </c>
      <c r="G2095" s="2">
        <f t="shared" si="195"/>
        <v>8.2234269607401642E-2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6.4371</v>
      </c>
      <c r="C2096" s="2">
        <f t="shared" si="192"/>
        <v>6.5657178464872885</v>
      </c>
      <c r="D2096" s="2">
        <f t="shared" si="194"/>
        <v>6.5053653693651725</v>
      </c>
      <c r="E2096" s="2">
        <f t="shared" si="193"/>
        <v>6.0352477122115999E-2</v>
      </c>
      <c r="F2096" s="2">
        <f t="shared" si="197"/>
        <v>-5.5474053623206558E-2</v>
      </c>
      <c r="G2096" s="2">
        <f t="shared" si="195"/>
        <v>0.11582653074532256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6.6872999999999996</v>
      </c>
      <c r="C2097" s="2">
        <f t="shared" si="192"/>
        <v>6.5770227931815519</v>
      </c>
      <c r="D2097" s="2">
        <f t="shared" si="194"/>
        <v>6.5188420086714558</v>
      </c>
      <c r="E2097" s="2">
        <f t="shared" si="193"/>
        <v>5.8180784510096117E-2</v>
      </c>
      <c r="F2097" s="2">
        <f t="shared" si="197"/>
        <v>-3.2743085996546024E-2</v>
      </c>
      <c r="G2097" s="2">
        <f t="shared" si="195"/>
        <v>9.0923870506642135E-2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6">
        <f>TITRES_STAT!D2101</f>
        <v>6.6295999999999999</v>
      </c>
      <c r="C2098" s="2">
        <f t="shared" si="192"/>
        <v>6.6013885173074662</v>
      </c>
      <c r="D2098" s="2">
        <f t="shared" si="194"/>
        <v>6.5270463043254221</v>
      </c>
      <c r="E2098" s="2">
        <f t="shared" si="193"/>
        <v>7.4342212982044131E-2</v>
      </c>
      <c r="F2098" s="2">
        <f t="shared" si="197"/>
        <v>-1.1326026200827993E-2</v>
      </c>
      <c r="G2098" s="2">
        <f t="shared" si="195"/>
        <v>8.5668239182872127E-2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6">
        <f>TITRES_STAT!D2102</f>
        <v>6.6295999999999999</v>
      </c>
      <c r="C2099" s="2">
        <f t="shared" si="192"/>
        <v>6.6220056684909334</v>
      </c>
      <c r="D2099" s="2">
        <f t="shared" si="194"/>
        <v>6.5346428743753915</v>
      </c>
      <c r="E2099" s="2">
        <f t="shared" si="193"/>
        <v>8.7362794115541931E-2</v>
      </c>
      <c r="F2099" s="2">
        <f t="shared" si="197"/>
        <v>8.4117378624459921E-3</v>
      </c>
      <c r="G2099" s="2">
        <f t="shared" si="195"/>
        <v>7.8951056253095939E-2</v>
      </c>
      <c r="H2099" s="2" t="str">
        <f t="shared" si="196"/>
        <v>Sell</v>
      </c>
    </row>
    <row r="2100" spans="1:8" ht="13.5" x14ac:dyDescent="0.25">
      <c r="A2100" s="3">
        <f>TITRES_STAT!B2103</f>
        <v>45062</v>
      </c>
      <c r="B2100" s="6">
        <f>TITRES_STAT!D2103</f>
        <v>6.2351000000000001</v>
      </c>
      <c r="C2100" s="2">
        <f t="shared" si="192"/>
        <v>6.6246509502615591</v>
      </c>
      <c r="D2100" s="2">
        <f t="shared" si="194"/>
        <v>6.5124545133105478</v>
      </c>
      <c r="E2100" s="2">
        <f t="shared" si="193"/>
        <v>0.11219643695101134</v>
      </c>
      <c r="F2100" s="2">
        <f t="shared" si="197"/>
        <v>2.9168677680159062E-2</v>
      </c>
      <c r="G2100" s="2">
        <f t="shared" si="195"/>
        <v>8.3027759270852278E-2</v>
      </c>
      <c r="H2100" s="2" t="str">
        <f t="shared" si="196"/>
        <v>Sell</v>
      </c>
    </row>
    <row r="2101" spans="1:8" ht="13.5" x14ac:dyDescent="0.25">
      <c r="A2101" s="3">
        <f>TITRES_STAT!B2104</f>
        <v>45063</v>
      </c>
      <c r="B2101" s="6">
        <f>TITRES_STAT!D2104</f>
        <v>5.9848999999999997</v>
      </c>
      <c r="C2101" s="2">
        <f t="shared" si="192"/>
        <v>6.6194892656059343</v>
      </c>
      <c r="D2101" s="2">
        <f t="shared" si="194"/>
        <v>6.4733764012134705</v>
      </c>
      <c r="E2101" s="2">
        <f t="shared" si="193"/>
        <v>0.14611286439246385</v>
      </c>
      <c r="F2101" s="2">
        <f t="shared" si="197"/>
        <v>5.2557515022620016E-2</v>
      </c>
      <c r="G2101" s="2">
        <f t="shared" si="195"/>
        <v>9.3555349369843832E-2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6">
        <f>TITRES_STAT!D2105</f>
        <v>5.7732000000000001</v>
      </c>
      <c r="C2102" s="2">
        <f t="shared" si="192"/>
        <v>6.5943986093588673</v>
      </c>
      <c r="D2102" s="2">
        <f t="shared" si="194"/>
        <v>6.4215114826050659</v>
      </c>
      <c r="E2102" s="2">
        <f t="shared" si="193"/>
        <v>0.17288712675380147</v>
      </c>
      <c r="F2102" s="2">
        <f t="shared" si="197"/>
        <v>7.6623437368856323E-2</v>
      </c>
      <c r="G2102" s="2">
        <f t="shared" si="195"/>
        <v>9.6263689384945145E-2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5.7732000000000001</v>
      </c>
      <c r="C2103" s="2">
        <f t="shared" si="192"/>
        <v>6.5953680540728872</v>
      </c>
      <c r="D2103" s="2">
        <f t="shared" si="194"/>
        <v>6.3734884098195055</v>
      </c>
      <c r="E2103" s="2">
        <f t="shared" si="193"/>
        <v>0.22187964425338169</v>
      </c>
      <c r="F2103" s="2">
        <f t="shared" si="197"/>
        <v>0.10567467874576141</v>
      </c>
      <c r="G2103" s="2">
        <f t="shared" si="195"/>
        <v>0.11620496550762029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5.7636000000000003</v>
      </c>
      <c r="C2104" s="2">
        <f t="shared" si="192"/>
        <v>6.579911430369366</v>
      </c>
      <c r="D2104" s="2">
        <f t="shared" si="194"/>
        <v>6.3283114905736166</v>
      </c>
      <c r="E2104" s="2">
        <f t="shared" si="193"/>
        <v>0.25159993979574935</v>
      </c>
      <c r="F2104" s="2">
        <f t="shared" si="197"/>
        <v>0.13485973095575901</v>
      </c>
      <c r="G2104" s="2">
        <f t="shared" si="195"/>
        <v>0.11674020883999034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5.9656000000000002</v>
      </c>
      <c r="C2105" s="2">
        <f t="shared" si="192"/>
        <v>6.5564635180048487</v>
      </c>
      <c r="D2105" s="2">
        <f t="shared" si="194"/>
        <v>6.3014439727533489</v>
      </c>
      <c r="E2105" s="2">
        <f t="shared" si="193"/>
        <v>0.25501954525149984</v>
      </c>
      <c r="F2105" s="2">
        <f t="shared" si="197"/>
        <v>0.1588916938149072</v>
      </c>
      <c r="G2105" s="2">
        <f t="shared" si="195"/>
        <v>9.6127851436592637E-2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6.0137999999999998</v>
      </c>
      <c r="C2106" s="2">
        <f t="shared" si="192"/>
        <v>6.5380998998502564</v>
      </c>
      <c r="D2106" s="2">
        <f t="shared" si="194"/>
        <v>6.2801370118086561</v>
      </c>
      <c r="E2106" s="2">
        <f t="shared" si="193"/>
        <v>0.25796288804160028</v>
      </c>
      <c r="F2106" s="2">
        <f t="shared" si="197"/>
        <v>0.17870593266024581</v>
      </c>
      <c r="G2106" s="2">
        <f t="shared" si="195"/>
        <v>7.9256955381354466E-2</v>
      </c>
      <c r="H2106" s="2" t="str">
        <f t="shared" si="196"/>
        <v>Sell</v>
      </c>
    </row>
    <row r="2107" spans="1:8" ht="13.5" x14ac:dyDescent="0.25">
      <c r="A2107" s="3">
        <f>TITRES_STAT!B2110</f>
        <v>45071</v>
      </c>
      <c r="B2107" s="6">
        <f>TITRES_STAT!D2110</f>
        <v>6.0233999999999996</v>
      </c>
      <c r="C2107" s="2">
        <f t="shared" si="192"/>
        <v>6.5610537614117552</v>
      </c>
      <c r="D2107" s="2">
        <f t="shared" si="194"/>
        <v>6.2611194553783855</v>
      </c>
      <c r="E2107" s="2">
        <f t="shared" si="193"/>
        <v>0.29993430603336968</v>
      </c>
      <c r="F2107" s="2">
        <f t="shared" si="197"/>
        <v>0.20295160733487058</v>
      </c>
      <c r="G2107" s="2">
        <f t="shared" si="195"/>
        <v>9.6982698698499098E-2</v>
      </c>
      <c r="H2107" s="2" t="str">
        <f t="shared" si="196"/>
        <v>Sell</v>
      </c>
    </row>
    <row r="2108" spans="1:8" ht="13.5" x14ac:dyDescent="0.25">
      <c r="A2108" s="3">
        <f>TITRES_STAT!B2111</f>
        <v>45072</v>
      </c>
      <c r="B2108" s="6">
        <f>TITRES_STAT!D2111</f>
        <v>5.9752999999999998</v>
      </c>
      <c r="C2108" s="2">
        <f t="shared" si="192"/>
        <v>6.5715993365791769</v>
      </c>
      <c r="D2108" s="2">
        <f t="shared" si="194"/>
        <v>6.2399476438688755</v>
      </c>
      <c r="E2108" s="2">
        <f t="shared" si="193"/>
        <v>0.33165169271030148</v>
      </c>
      <c r="F2108" s="2">
        <f t="shared" si="197"/>
        <v>0.22869162440995677</v>
      </c>
      <c r="G2108" s="2">
        <f t="shared" si="195"/>
        <v>0.10296006830034471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6">
        <f>TITRES_STAT!D2112</f>
        <v>6.0618999999999996</v>
      </c>
      <c r="C2109" s="2">
        <f t="shared" si="192"/>
        <v>6.5805225155669955</v>
      </c>
      <c r="D2109" s="2">
        <f t="shared" si="194"/>
        <v>6.2267589295082182</v>
      </c>
      <c r="E2109" s="2">
        <f t="shared" si="193"/>
        <v>0.35376358605877734</v>
      </c>
      <c r="F2109" s="2">
        <f t="shared" si="197"/>
        <v>0.25370601673972093</v>
      </c>
      <c r="G2109" s="2">
        <f t="shared" si="195"/>
        <v>0.10005756931905641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6.1581000000000001</v>
      </c>
      <c r="C2110" s="2">
        <f t="shared" si="192"/>
        <v>6.5273805900951496</v>
      </c>
      <c r="D2110" s="2">
        <f t="shared" si="194"/>
        <v>6.2216730828779792</v>
      </c>
      <c r="E2110" s="2">
        <f t="shared" si="193"/>
        <v>0.30570750721717044</v>
      </c>
      <c r="F2110" s="2">
        <f t="shared" si="197"/>
        <v>0.26410631483521085</v>
      </c>
      <c r="G2110" s="2">
        <f t="shared" si="195"/>
        <v>4.1601192381959584E-2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6.1581000000000001</v>
      </c>
      <c r="C2111" s="2">
        <f t="shared" si="192"/>
        <v>6.4439220377728184</v>
      </c>
      <c r="D2111" s="2">
        <f t="shared" si="194"/>
        <v>6.216963965627758</v>
      </c>
      <c r="E2111" s="2">
        <f t="shared" si="193"/>
        <v>0.22695807214506036</v>
      </c>
      <c r="F2111" s="2">
        <f t="shared" si="197"/>
        <v>0.25667666629718078</v>
      </c>
      <c r="G2111" s="2">
        <f t="shared" si="195"/>
        <v>-2.9718594152120414E-2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6.2542999999999997</v>
      </c>
      <c r="C2112" s="2">
        <f t="shared" si="192"/>
        <v>6.340734031961615</v>
      </c>
      <c r="D2112" s="2">
        <f t="shared" si="194"/>
        <v>6.2197295978034797</v>
      </c>
      <c r="E2112" s="2">
        <f t="shared" si="193"/>
        <v>0.12100443415813533</v>
      </c>
      <c r="F2112" s="2">
        <f t="shared" si="197"/>
        <v>0.22954221986937171</v>
      </c>
      <c r="G2112" s="2">
        <f t="shared" si="195"/>
        <v>-0.10853778571123637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6.1581000000000001</v>
      </c>
      <c r="C2113" s="2">
        <f t="shared" si="192"/>
        <v>6.2534211039675203</v>
      </c>
      <c r="D2113" s="2">
        <f t="shared" si="194"/>
        <v>6.2151644424106287</v>
      </c>
      <c r="E2113" s="2">
        <f t="shared" si="193"/>
        <v>3.8256661556891558E-2</v>
      </c>
      <c r="F2113" s="2">
        <f t="shared" si="197"/>
        <v>0.19128510820687569</v>
      </c>
      <c r="G2113" s="2">
        <f t="shared" si="195"/>
        <v>-0.15302844664998413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6">
        <f>TITRES_STAT!D2117</f>
        <v>6.3023999999999996</v>
      </c>
      <c r="C2114" s="2">
        <f t="shared" si="192"/>
        <v>6.1780640110494405</v>
      </c>
      <c r="D2114" s="2">
        <f t="shared" si="194"/>
        <v>6.2216263355653965</v>
      </c>
      <c r="E2114" s="2">
        <f t="shared" si="193"/>
        <v>-4.3562324515955986E-2</v>
      </c>
      <c r="F2114" s="2">
        <f t="shared" si="197"/>
        <v>0.14431562166230938</v>
      </c>
      <c r="G2114" s="2">
        <f t="shared" si="195"/>
        <v>-0.18787794617826536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6">
        <f>TITRES_STAT!D2118</f>
        <v>6.2831999999999999</v>
      </c>
      <c r="C2115" s="2">
        <f t="shared" si="192"/>
        <v>6.1453772401187576</v>
      </c>
      <c r="D2115" s="2">
        <f t="shared" si="194"/>
        <v>6.2261873477457375</v>
      </c>
      <c r="E2115" s="2">
        <f t="shared" si="193"/>
        <v>-8.0810107626979821E-2</v>
      </c>
      <c r="F2115" s="2">
        <f t="shared" si="197"/>
        <v>9.929047580445155E-2</v>
      </c>
      <c r="G2115" s="2">
        <f t="shared" si="195"/>
        <v>-0.18010058343143137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6">
        <f>TITRES_STAT!D2119</f>
        <v>6.2542999999999997</v>
      </c>
      <c r="C2116" s="2">
        <f t="shared" si="192"/>
        <v>6.125134587792795</v>
      </c>
      <c r="D2116" s="2">
        <f t="shared" si="194"/>
        <v>6.2282697664312385</v>
      </c>
      <c r="E2116" s="2">
        <f t="shared" si="193"/>
        <v>-0.10313517863844357</v>
      </c>
      <c r="F2116" s="2">
        <f t="shared" si="197"/>
        <v>5.8805344915872526E-2</v>
      </c>
      <c r="G2116" s="2">
        <f t="shared" si="195"/>
        <v>-0.1619405235543161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6.2542999999999997</v>
      </c>
      <c r="C2117" s="2">
        <f t="shared" si="192"/>
        <v>6.1094831127477498</v>
      </c>
      <c r="D2117" s="2">
        <f t="shared" si="194"/>
        <v>6.2301979318807765</v>
      </c>
      <c r="E2117" s="2">
        <f t="shared" si="193"/>
        <v>-0.12071481913302673</v>
      </c>
      <c r="F2117" s="2">
        <f t="shared" si="197"/>
        <v>2.290131210609268E-2</v>
      </c>
      <c r="G2117" s="2">
        <f t="shared" si="195"/>
        <v>-0.1436161312391194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6.1581000000000001</v>
      </c>
      <c r="C2118" s="2">
        <f t="shared" si="192"/>
        <v>6.0888395569404041</v>
      </c>
      <c r="D2118" s="2">
        <f t="shared" si="194"/>
        <v>6.224857344334052</v>
      </c>
      <c r="E2118" s="2">
        <f t="shared" si="193"/>
        <v>-0.13601778739364789</v>
      </c>
      <c r="F2118" s="2">
        <f t="shared" si="197"/>
        <v>-8.8825077938554341E-3</v>
      </c>
      <c r="G2118" s="2">
        <f t="shared" si="195"/>
        <v>-0.12713527959979246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6.2446999999999999</v>
      </c>
      <c r="C2119" s="2">
        <f t="shared" si="192"/>
        <v>6.0846950097188035</v>
      </c>
      <c r="D2119" s="2">
        <f t="shared" si="194"/>
        <v>6.2263271706796779</v>
      </c>
      <c r="E2119" s="2">
        <f t="shared" si="193"/>
        <v>-0.14163216096087439</v>
      </c>
      <c r="F2119" s="2">
        <f t="shared" si="197"/>
        <v>-3.5432438427259225E-2</v>
      </c>
      <c r="G2119" s="2">
        <f t="shared" si="195"/>
        <v>-0.10619972253361516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6">
        <f>TITRES_STAT!D2123</f>
        <v>6.2351000000000001</v>
      </c>
      <c r="C2120" s="2">
        <f t="shared" si="192"/>
        <v>6.0959880851466801</v>
      </c>
      <c r="D2120" s="2">
        <f t="shared" si="194"/>
        <v>6.2269770098885902</v>
      </c>
      <c r="E2120" s="2">
        <f t="shared" si="193"/>
        <v>-0.13098892474191004</v>
      </c>
      <c r="F2120" s="2">
        <f t="shared" si="197"/>
        <v>-5.4543735690189388E-2</v>
      </c>
      <c r="G2120" s="2">
        <f t="shared" si="195"/>
        <v>-7.6445189051720652E-2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6">
        <f>TITRES_STAT!D2124</f>
        <v>6.2351000000000001</v>
      </c>
      <c r="C2121" s="2">
        <f t="shared" si="192"/>
        <v>6.1055437643548833</v>
      </c>
      <c r="D2121" s="2">
        <f t="shared" si="194"/>
        <v>6.2275787128598052</v>
      </c>
      <c r="E2121" s="2">
        <f t="shared" si="193"/>
        <v>-0.12203494850492191</v>
      </c>
      <c r="F2121" s="2">
        <f t="shared" si="197"/>
        <v>-6.8041978253135904E-2</v>
      </c>
      <c r="G2121" s="2">
        <f t="shared" si="195"/>
        <v>-5.399297025178601E-2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6">
        <f>TITRES_STAT!D2125</f>
        <v>6.2157999999999998</v>
      </c>
      <c r="C2122" s="2">
        <f t="shared" si="192"/>
        <v>6.128429339069517</v>
      </c>
      <c r="D2122" s="2">
        <f t="shared" si="194"/>
        <v>6.226706215610931</v>
      </c>
      <c r="E2122" s="2">
        <f t="shared" si="193"/>
        <v>-9.8276876541413927E-2</v>
      </c>
      <c r="F2122" s="2">
        <f t="shared" si="197"/>
        <v>-7.4088957910791509E-2</v>
      </c>
      <c r="G2122" s="2">
        <f t="shared" si="195"/>
        <v>-2.4187918630622418E-2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6">
        <f>TITRES_STAT!D2126</f>
        <v>6.2446999999999999</v>
      </c>
      <c r="C2123" s="2">
        <f t="shared" si="192"/>
        <v>6.132994056135745</v>
      </c>
      <c r="D2123" s="2">
        <f t="shared" si="194"/>
        <v>6.2280390885286394</v>
      </c>
      <c r="E2123" s="2">
        <f t="shared" si="193"/>
        <v>-9.5045032392894413E-2</v>
      </c>
      <c r="F2123" s="2">
        <f t="shared" si="197"/>
        <v>-7.8280172807212098E-2</v>
      </c>
      <c r="G2123" s="2">
        <f t="shared" si="195"/>
        <v>-1.6764859585682315E-2</v>
      </c>
      <c r="H2123" s="2" t="str">
        <f t="shared" si="196"/>
        <v>Hold</v>
      </c>
    </row>
    <row r="2124" spans="1:8" ht="13.5" x14ac:dyDescent="0.25">
      <c r="A2124" s="3">
        <f>TITRES_STAT!B2127</f>
        <v>45096</v>
      </c>
      <c r="B2124" s="6">
        <f>TITRES_STAT!D2127</f>
        <v>6.2446999999999999</v>
      </c>
      <c r="C2124" s="2">
        <f t="shared" si="192"/>
        <v>6.1590565090379377</v>
      </c>
      <c r="D2124" s="2">
        <f t="shared" si="194"/>
        <v>6.2292732301191105</v>
      </c>
      <c r="E2124" s="2">
        <f t="shared" si="193"/>
        <v>-7.0216721081172828E-2</v>
      </c>
      <c r="F2124" s="2">
        <f t="shared" si="197"/>
        <v>-7.6667482462004249E-2</v>
      </c>
      <c r="G2124" s="2">
        <f t="shared" si="195"/>
        <v>6.4507613808314213E-3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6.2446999999999999</v>
      </c>
      <c r="C2125" s="2">
        <f t="shared" si="192"/>
        <v>6.1781555076474852</v>
      </c>
      <c r="D2125" s="2">
        <f t="shared" si="194"/>
        <v>6.2304159538139912</v>
      </c>
      <c r="E2125" s="2">
        <f t="shared" si="193"/>
        <v>-5.2260446166505936E-2</v>
      </c>
      <c r="F2125" s="2">
        <f t="shared" si="197"/>
        <v>-7.1786075202904587E-2</v>
      </c>
      <c r="G2125" s="2">
        <f t="shared" si="195"/>
        <v>1.9525629036398651E-2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6">
        <f>TITRES_STAT!D2129</f>
        <v>5.8982999999999999</v>
      </c>
      <c r="C2126" s="2">
        <f t="shared" si="192"/>
        <v>6.1898700449324879</v>
      </c>
      <c r="D2126" s="2">
        <f t="shared" si="194"/>
        <v>6.2058147720499912</v>
      </c>
      <c r="E2126" s="2">
        <f t="shared" si="193"/>
        <v>-1.5944727117503277E-2</v>
      </c>
      <c r="F2126" s="2">
        <f t="shared" si="197"/>
        <v>-6.061780558582433E-2</v>
      </c>
      <c r="G2126" s="2">
        <f t="shared" si="195"/>
        <v>4.4673078468321054E-2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6">
        <f>TITRES_STAT!D2130</f>
        <v>5.8982999999999999</v>
      </c>
      <c r="C2127" s="2">
        <f t="shared" ref="C2127:C2190" si="198">$C$4*B2117+C2126*(1-$C$4)</f>
        <v>6.1997823457121051</v>
      </c>
      <c r="D2127" s="2">
        <f t="shared" si="194"/>
        <v>6.1830359000462876</v>
      </c>
      <c r="E2127" s="2">
        <f t="shared" si="193"/>
        <v>1.6746445665817511E-2</v>
      </c>
      <c r="F2127" s="2">
        <f t="shared" si="197"/>
        <v>-4.5144955335495965E-2</v>
      </c>
      <c r="G2127" s="2">
        <f t="shared" si="195"/>
        <v>6.1891401001313476E-2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6.0618999999999996</v>
      </c>
      <c r="C2128" s="2">
        <f t="shared" si="198"/>
        <v>6.1933696771410123</v>
      </c>
      <c r="D2128" s="2">
        <f t="shared" si="194"/>
        <v>6.1740628704132297</v>
      </c>
      <c r="E2128" s="2">
        <f t="shared" si="193"/>
        <v>1.9306806727782622E-2</v>
      </c>
      <c r="F2128" s="2">
        <f t="shared" si="197"/>
        <v>-3.2254602922840249E-2</v>
      </c>
      <c r="G2128" s="2">
        <f t="shared" si="195"/>
        <v>5.1561409650622871E-2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6.0522</v>
      </c>
      <c r="C2129" s="2">
        <f t="shared" si="198"/>
        <v>6.2012666498885487</v>
      </c>
      <c r="D2129" s="2">
        <f t="shared" si="194"/>
        <v>6.1650359911233608</v>
      </c>
      <c r="E2129" s="2">
        <f t="shared" si="193"/>
        <v>3.623065876518794E-2</v>
      </c>
      <c r="F2129" s="2">
        <f t="shared" si="197"/>
        <v>-1.855755058523461E-2</v>
      </c>
      <c r="G2129" s="2">
        <f t="shared" si="195"/>
        <v>5.478820935042255E-2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6.0426000000000002</v>
      </c>
      <c r="C2130" s="2">
        <f t="shared" si="198"/>
        <v>6.2064717806749261</v>
      </c>
      <c r="D2130" s="2">
        <f t="shared" si="194"/>
        <v>6.1559666584475554</v>
      </c>
      <c r="E2130" s="2">
        <f t="shared" si="193"/>
        <v>5.0505122227370691E-2</v>
      </c>
      <c r="F2130" s="2">
        <f t="shared" si="197"/>
        <v>-4.7450160227135493E-3</v>
      </c>
      <c r="G2130" s="2">
        <f t="shared" si="195"/>
        <v>5.5250138250084242E-2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5.8982999999999999</v>
      </c>
      <c r="C2131" s="2">
        <f t="shared" si="198"/>
        <v>6.2108761221095525</v>
      </c>
      <c r="D2131" s="2">
        <f t="shared" si="194"/>
        <v>6.1368802393032915</v>
      </c>
      <c r="E2131" s="2">
        <f t="shared" si="193"/>
        <v>7.3995882806261015E-2</v>
      </c>
      <c r="F2131" s="2">
        <f t="shared" si="197"/>
        <v>1.1003163743081364E-2</v>
      </c>
      <c r="G2131" s="2">
        <f t="shared" si="195"/>
        <v>6.2992719063179659E-2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6.0426000000000002</v>
      </c>
      <c r="C2132" s="2">
        <f t="shared" si="198"/>
        <v>6.2116336417850064</v>
      </c>
      <c r="D2132" s="2">
        <f t="shared" si="194"/>
        <v>6.1298965178734175</v>
      </c>
      <c r="E2132" s="2">
        <f t="shared" si="193"/>
        <v>8.1737123911588938E-2</v>
      </c>
      <c r="F2132" s="2">
        <f t="shared" si="197"/>
        <v>2.5149955776782883E-2</v>
      </c>
      <c r="G2132" s="2">
        <f t="shared" si="195"/>
        <v>5.6587168134806055E-2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5.7732000000000001</v>
      </c>
      <c r="C2133" s="2">
        <f t="shared" si="198"/>
        <v>6.2167207738180821</v>
      </c>
      <c r="D2133" s="2">
        <f t="shared" si="194"/>
        <v>6.1034745535864978</v>
      </c>
      <c r="E2133" s="2">
        <f t="shared" si="193"/>
        <v>0.11324622023158426</v>
      </c>
      <c r="F2133" s="2">
        <f t="shared" si="197"/>
        <v>4.2769208667743155E-2</v>
      </c>
      <c r="G2133" s="2">
        <f t="shared" si="195"/>
        <v>7.0477011563841105E-2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6.0522</v>
      </c>
      <c r="C2134" s="2">
        <f t="shared" si="198"/>
        <v>6.2210252701537616</v>
      </c>
      <c r="D2134" s="2">
        <f t="shared" si="194"/>
        <v>6.099676438506016</v>
      </c>
      <c r="E2134" s="2">
        <f t="shared" si="193"/>
        <v>0.12134883164774557</v>
      </c>
      <c r="F2134" s="2">
        <f t="shared" si="197"/>
        <v>5.848513326374364E-2</v>
      </c>
      <c r="G2134" s="2">
        <f t="shared" si="195"/>
        <v>6.2863698384001937E-2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6">
        <f>TITRES_STAT!D2138</f>
        <v>6.0426000000000002</v>
      </c>
      <c r="C2135" s="2">
        <f t="shared" si="198"/>
        <v>6.2246675362839525</v>
      </c>
      <c r="D2135" s="2">
        <f t="shared" si="194"/>
        <v>6.0954485541722363</v>
      </c>
      <c r="E2135" s="2">
        <f t="shared" si="193"/>
        <v>0.12921898211171623</v>
      </c>
      <c r="F2135" s="2">
        <f t="shared" si="197"/>
        <v>7.2631903033338163E-2</v>
      </c>
      <c r="G2135" s="2">
        <f t="shared" si="195"/>
        <v>5.6587079078378066E-2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6">
        <f>TITRES_STAT!D2139</f>
        <v>5.9656000000000002</v>
      </c>
      <c r="C2136" s="2">
        <f t="shared" si="198"/>
        <v>6.1744571460864215</v>
      </c>
      <c r="D2136" s="2">
        <f t="shared" si="194"/>
        <v>6.0858301427520711</v>
      </c>
      <c r="E2136" s="2">
        <f t="shared" si="193"/>
        <v>8.8627003334350363E-2</v>
      </c>
      <c r="F2136" s="2">
        <f t="shared" si="197"/>
        <v>7.58309230935406E-2</v>
      </c>
      <c r="G2136" s="2">
        <f t="shared" si="195"/>
        <v>1.2796080240809762E-2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5.9656000000000002</v>
      </c>
      <c r="C2137" s="2">
        <f t="shared" si="198"/>
        <v>6.1319714313038949</v>
      </c>
      <c r="D2137" s="2">
        <f t="shared" si="194"/>
        <v>6.0769242062519178</v>
      </c>
      <c r="E2137" s="2">
        <f t="shared" si="193"/>
        <v>5.5047225051977122E-2</v>
      </c>
      <c r="F2137" s="2">
        <f t="shared" si="197"/>
        <v>7.1674183485227902E-2</v>
      </c>
      <c r="G2137" s="2">
        <f t="shared" si="195"/>
        <v>-1.662695843325078E-2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6">
        <f>TITRES_STAT!D2141</f>
        <v>5.7732000000000001</v>
      </c>
      <c r="C2138" s="2">
        <f t="shared" si="198"/>
        <v>6.1211912111032953</v>
      </c>
      <c r="D2138" s="2">
        <f t="shared" si="194"/>
        <v>6.0544261168999238</v>
      </c>
      <c r="E2138" s="2">
        <f t="shared" si="193"/>
        <v>6.6765094203371511E-2</v>
      </c>
      <c r="F2138" s="2">
        <f t="shared" si="197"/>
        <v>7.0692365628856627E-2</v>
      </c>
      <c r="G2138" s="2">
        <f t="shared" si="195"/>
        <v>-3.9272714254851154E-3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6">
        <f>TITRES_STAT!D2142</f>
        <v>5.9078999999999997</v>
      </c>
      <c r="C2139" s="2">
        <f t="shared" si="198"/>
        <v>6.1105771786258654</v>
      </c>
      <c r="D2139" s="2">
        <f t="shared" si="194"/>
        <v>6.0435723304628928</v>
      </c>
      <c r="E2139" s="2">
        <f t="shared" si="193"/>
        <v>6.7004848162972586E-2</v>
      </c>
      <c r="F2139" s="2">
        <f t="shared" si="197"/>
        <v>6.9954862135679821E-2</v>
      </c>
      <c r="G2139" s="2">
        <f t="shared" si="195"/>
        <v>-2.9500139727072355E-3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6">
        <f>TITRES_STAT!D2143</f>
        <v>5.9078999999999997</v>
      </c>
      <c r="C2140" s="2">
        <f t="shared" si="198"/>
        <v>6.1001191511449626</v>
      </c>
      <c r="D2140" s="2">
        <f t="shared" si="194"/>
        <v>6.0335225282063822</v>
      </c>
      <c r="E2140" s="2">
        <f t="shared" ref="E2140:E2203" si="199">C2140-D2140</f>
        <v>6.6596622938580374E-2</v>
      </c>
      <c r="F2140" s="2">
        <f t="shared" si="197"/>
        <v>6.9283214296259929E-2</v>
      </c>
      <c r="G2140" s="2">
        <f t="shared" si="195"/>
        <v>-2.6865913576795547E-3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6">
        <f>TITRES_STAT!D2144</f>
        <v>5.9078999999999997</v>
      </c>
      <c r="C2141" s="2">
        <f t="shared" si="198"/>
        <v>6.0690700509688149</v>
      </c>
      <c r="D2141" s="2">
        <f t="shared" ref="D2141:D2204" si="200">$D$4*B2141+(1-$D$4)*D2140</f>
        <v>6.0242171557466504</v>
      </c>
      <c r="E2141" s="2">
        <f t="shared" si="199"/>
        <v>4.4852895222164513E-2</v>
      </c>
      <c r="F2141" s="2">
        <f t="shared" si="197"/>
        <v>6.4397150481440846E-2</v>
      </c>
      <c r="G2141" s="2">
        <f t="shared" si="195"/>
        <v>-1.9544255259276333E-2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6">
        <f>TITRES_STAT!D2145</f>
        <v>5.9078999999999997</v>
      </c>
      <c r="C2142" s="2">
        <f t="shared" si="198"/>
        <v>6.064997735435151</v>
      </c>
      <c r="D2142" s="2">
        <f t="shared" si="200"/>
        <v>6.0156010701357872</v>
      </c>
      <c r="E2142" s="2">
        <f t="shared" si="199"/>
        <v>4.9396665299363818E-2</v>
      </c>
      <c r="F2142" s="2">
        <f t="shared" si="197"/>
        <v>6.139705344502544E-2</v>
      </c>
      <c r="G2142" s="2">
        <f t="shared" si="195"/>
        <v>-1.2000388145661622E-2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6">
        <f>TITRES_STAT!D2146</f>
        <v>5.9078999999999997</v>
      </c>
      <c r="C2143" s="2">
        <f t="shared" si="198"/>
        <v>6.0201057761374352</v>
      </c>
      <c r="D2143" s="2">
        <f t="shared" si="200"/>
        <v>6.0076232130886922</v>
      </c>
      <c r="E2143" s="2">
        <f t="shared" si="199"/>
        <v>1.2482563048743067E-2</v>
      </c>
      <c r="F2143" s="2">
        <f t="shared" si="197"/>
        <v>5.1614155365768966E-2</v>
      </c>
      <c r="G2143" s="2">
        <f t="shared" si="195"/>
        <v>-3.9131592317025898E-2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6">
        <f>TITRES_STAT!D2147</f>
        <v>5.8982999999999999</v>
      </c>
      <c r="C2144" s="2">
        <f t="shared" si="198"/>
        <v>6.0250433490393682</v>
      </c>
      <c r="D2144" s="2">
        <f t="shared" si="200"/>
        <v>5.9995251973043446</v>
      </c>
      <c r="E2144" s="2">
        <f t="shared" si="199"/>
        <v>2.5518151735023586E-2</v>
      </c>
      <c r="F2144" s="2">
        <f t="shared" si="197"/>
        <v>4.6394954639619887E-2</v>
      </c>
      <c r="G2144" s="2">
        <f t="shared" si="195"/>
        <v>-2.0876802904596301E-2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6">
        <f>TITRES_STAT!D2148</f>
        <v>5.9656000000000002</v>
      </c>
      <c r="C2145" s="2">
        <f t="shared" si="198"/>
        <v>6.0277443722640811</v>
      </c>
      <c r="D2145" s="2">
        <f t="shared" si="200"/>
        <v>5.9970122197262459</v>
      </c>
      <c r="E2145" s="2">
        <f t="shared" si="199"/>
        <v>3.0732152537835233E-2</v>
      </c>
      <c r="F2145" s="2">
        <f t="shared" si="197"/>
        <v>4.3262394219262958E-2</v>
      </c>
      <c r="G2145" s="2">
        <f t="shared" si="195"/>
        <v>-1.2530241681427724E-2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6">
        <f>TITRES_STAT!D2149</f>
        <v>6.0137999999999998</v>
      </c>
      <c r="C2146" s="2">
        <f t="shared" si="198"/>
        <v>6.0181836996080689</v>
      </c>
      <c r="D2146" s="2">
        <f t="shared" si="200"/>
        <v>5.998255759005783</v>
      </c>
      <c r="E2146" s="2">
        <f t="shared" si="199"/>
        <v>1.9927940602285865E-2</v>
      </c>
      <c r="F2146" s="2">
        <f t="shared" si="197"/>
        <v>3.8595503495867538E-2</v>
      </c>
      <c r="G2146" s="2">
        <f t="shared" si="195"/>
        <v>-1.8667562893581673E-2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6">
        <f>TITRES_STAT!D2150</f>
        <v>5.9175000000000004</v>
      </c>
      <c r="C2147" s="2">
        <f t="shared" si="198"/>
        <v>6.0100938996683659</v>
      </c>
      <c r="D2147" s="2">
        <f t="shared" si="200"/>
        <v>5.992273850931281</v>
      </c>
      <c r="E2147" s="2">
        <f t="shared" si="199"/>
        <v>1.7820048737084981E-2</v>
      </c>
      <c r="F2147" s="2">
        <f t="shared" si="197"/>
        <v>3.4440412544111024E-2</v>
      </c>
      <c r="G2147" s="2">
        <f t="shared" si="195"/>
        <v>-1.6620363807026042E-2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6">
        <f>TITRES_STAT!D2151</f>
        <v>6.0041000000000002</v>
      </c>
      <c r="C2148" s="2">
        <f t="shared" si="198"/>
        <v>5.9736486843347709</v>
      </c>
      <c r="D2148" s="2">
        <f t="shared" si="200"/>
        <v>5.9931498619734089</v>
      </c>
      <c r="E2148" s="2">
        <f t="shared" si="199"/>
        <v>-1.9501177638638012E-2</v>
      </c>
      <c r="F2148" s="2">
        <f t="shared" si="197"/>
        <v>2.3652094507561217E-2</v>
      </c>
      <c r="G2148" s="2">
        <f t="shared" ref="G2148:G2211" si="201">E2148-F2148</f>
        <v>-4.3153272146199226E-2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6">
        <f>TITRES_STAT!D2152</f>
        <v>6.0041000000000002</v>
      </c>
      <c r="C2149" s="2">
        <f t="shared" si="198"/>
        <v>5.9635335021294216</v>
      </c>
      <c r="D2149" s="2">
        <f t="shared" si="200"/>
        <v>5.9939609833087122</v>
      </c>
      <c r="E2149" s="2">
        <f t="shared" si="199"/>
        <v>-3.0427481179290616E-2</v>
      </c>
      <c r="F2149" s="2">
        <f t="shared" ref="F2149:F2212" si="203">(E2149*(2/(10)))+((1-(2/10))*F2148)</f>
        <v>1.283617937019085E-2</v>
      </c>
      <c r="G2149" s="2">
        <f t="shared" si="201"/>
        <v>-4.326366054948147E-2</v>
      </c>
      <c r="H2149" s="2" t="str">
        <f t="shared" si="202"/>
        <v>Hold</v>
      </c>
    </row>
    <row r="2150" spans="1:8" ht="13.5" x14ac:dyDescent="0.25">
      <c r="A2150" s="3">
        <f>TITRES_STAT!B2153</f>
        <v>45138</v>
      </c>
      <c r="B2150" s="6">
        <f>TITRES_STAT!D2153</f>
        <v>5.9656000000000002</v>
      </c>
      <c r="C2150" s="2">
        <f t="shared" si="198"/>
        <v>5.9549745018018179</v>
      </c>
      <c r="D2150" s="2">
        <f t="shared" si="200"/>
        <v>5.9918601697302893</v>
      </c>
      <c r="E2150" s="2">
        <f t="shared" si="199"/>
        <v>-3.6885667928471477E-2</v>
      </c>
      <c r="F2150" s="2">
        <f t="shared" si="203"/>
        <v>2.8918099104583844E-3</v>
      </c>
      <c r="G2150" s="2">
        <f t="shared" si="201"/>
        <v>-3.9777477838929862E-2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6">
        <f>TITRES_STAT!D2154</f>
        <v>5.9560000000000004</v>
      </c>
      <c r="C2151" s="2">
        <f t="shared" si="198"/>
        <v>5.9477322707553846</v>
      </c>
      <c r="D2151" s="2">
        <f t="shared" si="200"/>
        <v>5.9892038608613793</v>
      </c>
      <c r="E2151" s="2">
        <f t="shared" si="199"/>
        <v>-4.1471590105994771E-2</v>
      </c>
      <c r="F2151" s="2">
        <f t="shared" si="203"/>
        <v>-5.9808700928322463E-3</v>
      </c>
      <c r="G2151" s="2">
        <f t="shared" si="201"/>
        <v>-3.5490720013162523E-2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6">
        <f>TITRES_STAT!D2155</f>
        <v>5.9560000000000004</v>
      </c>
      <c r="C2152" s="2">
        <f t="shared" si="198"/>
        <v>5.9416042291007098</v>
      </c>
      <c r="D2152" s="2">
        <f t="shared" si="200"/>
        <v>5.9867443156123885</v>
      </c>
      <c r="E2152" s="2">
        <f t="shared" si="199"/>
        <v>-4.5140086511678668E-2</v>
      </c>
      <c r="F2152" s="2">
        <f t="shared" si="203"/>
        <v>-1.3812713376601532E-2</v>
      </c>
      <c r="G2152" s="2">
        <f t="shared" si="201"/>
        <v>-3.1327373135077136E-2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6">
        <f>TITRES_STAT!D2156</f>
        <v>5.9560000000000004</v>
      </c>
      <c r="C2153" s="2">
        <f t="shared" si="198"/>
        <v>5.9364189630852158</v>
      </c>
      <c r="D2153" s="2">
        <f t="shared" si="200"/>
        <v>5.9844669589003603</v>
      </c>
      <c r="E2153" s="2">
        <f t="shared" si="199"/>
        <v>-4.8047995815144517E-2</v>
      </c>
      <c r="F2153" s="2">
        <f t="shared" si="203"/>
        <v>-2.0659769864310132E-2</v>
      </c>
      <c r="G2153" s="2">
        <f t="shared" si="201"/>
        <v>-2.7388225950834386E-2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6">
        <f>TITRES_STAT!D2157</f>
        <v>5.9560000000000004</v>
      </c>
      <c r="C2154" s="2">
        <f t="shared" si="198"/>
        <v>5.9305545072259518</v>
      </c>
      <c r="D2154" s="2">
        <f t="shared" si="200"/>
        <v>5.9823582952781118</v>
      </c>
      <c r="E2154" s="2">
        <f t="shared" si="199"/>
        <v>-5.1803788052160016E-2</v>
      </c>
      <c r="F2154" s="2">
        <f t="shared" si="203"/>
        <v>-2.6888573501880113E-2</v>
      </c>
      <c r="G2154" s="2">
        <f t="shared" si="201"/>
        <v>-2.4915214550279903E-2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5.9175000000000004</v>
      </c>
      <c r="C2155" s="2">
        <f t="shared" si="198"/>
        <v>5.9359461214988825</v>
      </c>
      <c r="D2155" s="2">
        <f t="shared" si="200"/>
        <v>5.9775539771093626</v>
      </c>
      <c r="E2155" s="2">
        <f t="shared" si="199"/>
        <v>-4.1607855610480193E-2</v>
      </c>
      <c r="F2155" s="2">
        <f t="shared" si="203"/>
        <v>-2.9832429923600134E-2</v>
      </c>
      <c r="G2155" s="2">
        <f t="shared" si="201"/>
        <v>-1.1775425686880059E-2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6">
        <f>TITRES_STAT!D2159</f>
        <v>5.9175000000000004</v>
      </c>
      <c r="C2156" s="2">
        <f t="shared" si="198"/>
        <v>5.947923641268285</v>
      </c>
      <c r="D2156" s="2">
        <f t="shared" si="200"/>
        <v>5.9731055343605215</v>
      </c>
      <c r="E2156" s="2">
        <f t="shared" si="199"/>
        <v>-2.5181893092236507E-2</v>
      </c>
      <c r="F2156" s="2">
        <f t="shared" si="203"/>
        <v>-2.8902322557327411E-2</v>
      </c>
      <c r="G2156" s="2">
        <f t="shared" si="201"/>
        <v>3.7204294650909041E-3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5.9175000000000004</v>
      </c>
      <c r="C2157" s="2">
        <f t="shared" si="198"/>
        <v>5.9432430810731649</v>
      </c>
      <c r="D2157" s="2">
        <f t="shared" si="200"/>
        <v>5.9689866058893717</v>
      </c>
      <c r="E2157" s="2">
        <f t="shared" si="199"/>
        <v>-2.5743524816206786E-2</v>
      </c>
      <c r="F2157" s="2">
        <f t="shared" si="203"/>
        <v>-2.827056300910329E-2</v>
      </c>
      <c r="G2157" s="2">
        <f t="shared" si="201"/>
        <v>2.5270381928965031E-3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5.9175000000000004</v>
      </c>
      <c r="C2158" s="2">
        <f t="shared" si="198"/>
        <v>5.9526056839849852</v>
      </c>
      <c r="D2158" s="2">
        <f t="shared" si="200"/>
        <v>5.9651727832308996</v>
      </c>
      <c r="E2158" s="2">
        <f t="shared" si="199"/>
        <v>-1.256709924591437E-2</v>
      </c>
      <c r="F2158" s="2">
        <f t="shared" si="203"/>
        <v>-2.5129870256465507E-2</v>
      </c>
      <c r="G2158" s="2">
        <f t="shared" si="201"/>
        <v>1.2562771010551137E-2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5.9175000000000004</v>
      </c>
      <c r="C2159" s="2">
        <f t="shared" si="198"/>
        <v>5.9605278864488334</v>
      </c>
      <c r="D2159" s="2">
        <f t="shared" si="200"/>
        <v>5.9616414659545365</v>
      </c>
      <c r="E2159" s="2">
        <f t="shared" si="199"/>
        <v>-1.1135795057031217E-3</v>
      </c>
      <c r="F2159" s="2">
        <f t="shared" si="203"/>
        <v>-2.0326612106313032E-2</v>
      </c>
      <c r="G2159" s="2">
        <f t="shared" si="201"/>
        <v>1.921303260060991E-2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5.9175000000000004</v>
      </c>
      <c r="C2160" s="2">
        <f t="shared" si="198"/>
        <v>5.9613082116105511</v>
      </c>
      <c r="D2160" s="2">
        <f t="shared" si="200"/>
        <v>5.958371727735682</v>
      </c>
      <c r="E2160" s="2">
        <f t="shared" si="199"/>
        <v>2.9364838748691113E-3</v>
      </c>
      <c r="F2160" s="2">
        <f t="shared" si="203"/>
        <v>-1.5673992910076606E-2</v>
      </c>
      <c r="G2160" s="2">
        <f t="shared" si="201"/>
        <v>1.8610476784945717E-2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6">
        <f>TITRES_STAT!D2164</f>
        <v>5.9078999999999997</v>
      </c>
      <c r="C2161" s="2">
        <f t="shared" si="198"/>
        <v>5.960491563670467</v>
      </c>
      <c r="D2161" s="2">
        <f t="shared" si="200"/>
        <v>5.954633081236743</v>
      </c>
      <c r="E2161" s="2">
        <f t="shared" si="199"/>
        <v>5.8584824337239993E-3</v>
      </c>
      <c r="F2161" s="2">
        <f t="shared" si="203"/>
        <v>-1.1367497841316484E-2</v>
      </c>
      <c r="G2161" s="2">
        <f t="shared" si="201"/>
        <v>1.7225980275040485E-2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6">
        <f>TITRES_STAT!D2165</f>
        <v>5.8693999999999997</v>
      </c>
      <c r="C2162" s="2">
        <f t="shared" si="198"/>
        <v>5.9598005538750112</v>
      </c>
      <c r="D2162" s="2">
        <f t="shared" si="200"/>
        <v>5.9483195196636505</v>
      </c>
      <c r="E2162" s="2">
        <f t="shared" si="199"/>
        <v>1.1481034211360708E-2</v>
      </c>
      <c r="F2162" s="2">
        <f t="shared" si="203"/>
        <v>-6.7977914307810472E-3</v>
      </c>
      <c r="G2162" s="2">
        <f t="shared" si="201"/>
        <v>1.8278825642141755E-2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6">
        <f>TITRES_STAT!D2166</f>
        <v>5.8982999999999999</v>
      </c>
      <c r="C2163" s="2">
        <f t="shared" si="198"/>
        <v>5.9592158532788559</v>
      </c>
      <c r="D2163" s="2">
        <f t="shared" si="200"/>
        <v>5.9446143700589351</v>
      </c>
      <c r="E2163" s="2">
        <f t="shared" si="199"/>
        <v>1.460148321992083E-2</v>
      </c>
      <c r="F2163" s="2">
        <f t="shared" si="203"/>
        <v>-2.5179365006406718E-3</v>
      </c>
      <c r="G2163" s="2">
        <f t="shared" si="201"/>
        <v>1.7119419720561503E-2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6">
        <f>TITRES_STAT!D2167</f>
        <v>5.8887</v>
      </c>
      <c r="C2164" s="2">
        <f t="shared" si="198"/>
        <v>5.9587211066205708</v>
      </c>
      <c r="D2164" s="2">
        <f t="shared" si="200"/>
        <v>5.9404725648693848</v>
      </c>
      <c r="E2164" s="2">
        <f t="shared" si="199"/>
        <v>1.8248541751185954E-2</v>
      </c>
      <c r="F2164" s="2">
        <f t="shared" si="203"/>
        <v>1.6353591497246535E-3</v>
      </c>
      <c r="G2164" s="2">
        <f t="shared" si="201"/>
        <v>1.6613182601461302E-2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6">
        <f>TITRES_STAT!D2168</f>
        <v>5.8887</v>
      </c>
      <c r="C2165" s="2">
        <f t="shared" si="198"/>
        <v>5.9523793979097137</v>
      </c>
      <c r="D2165" s="2">
        <f t="shared" si="200"/>
        <v>5.9366375600642458</v>
      </c>
      <c r="E2165" s="2">
        <f t="shared" si="199"/>
        <v>1.5741837845467899E-2</v>
      </c>
      <c r="F2165" s="2">
        <f t="shared" si="203"/>
        <v>4.4566548888733031E-3</v>
      </c>
      <c r="G2165" s="2">
        <f t="shared" si="201"/>
        <v>1.1285182956594596E-2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6">
        <f>TITRES_STAT!D2169</f>
        <v>5.8887</v>
      </c>
      <c r="C2166" s="2">
        <f t="shared" si="198"/>
        <v>5.9470133366928346</v>
      </c>
      <c r="D2166" s="2">
        <f t="shared" si="200"/>
        <v>5.9330866296891172</v>
      </c>
      <c r="E2166" s="2">
        <f t="shared" si="199"/>
        <v>1.3926707003717453E-2</v>
      </c>
      <c r="F2166" s="2">
        <f t="shared" si="203"/>
        <v>6.3506653118421338E-3</v>
      </c>
      <c r="G2166" s="2">
        <f t="shared" si="201"/>
        <v>7.5760416918753196E-3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6">
        <f>TITRES_STAT!D2170</f>
        <v>5.7732000000000001</v>
      </c>
      <c r="C2167" s="2">
        <f t="shared" si="198"/>
        <v>5.9424728233554758</v>
      </c>
      <c r="D2167" s="2">
        <f t="shared" si="200"/>
        <v>5.9212431756380717</v>
      </c>
      <c r="E2167" s="2">
        <f t="shared" si="199"/>
        <v>2.1229647717404099E-2</v>
      </c>
      <c r="F2167" s="2">
        <f t="shared" si="203"/>
        <v>9.3264617929545279E-3</v>
      </c>
      <c r="G2167" s="2">
        <f t="shared" si="201"/>
        <v>1.1903185924449571E-2</v>
      </c>
      <c r="H2167" s="2" t="str">
        <f t="shared" si="202"/>
        <v>Sell</v>
      </c>
    </row>
    <row r="2168" spans="1:8" ht="13.5" x14ac:dyDescent="0.25">
      <c r="A2168" s="3">
        <f>TITRES_STAT!B2171</f>
        <v>45162</v>
      </c>
      <c r="B2168" s="6">
        <f>TITRES_STAT!D2171</f>
        <v>5.7347000000000001</v>
      </c>
      <c r="C2168" s="2">
        <f t="shared" si="198"/>
        <v>5.938630850531557</v>
      </c>
      <c r="D2168" s="2">
        <f t="shared" si="200"/>
        <v>5.9074251626278445</v>
      </c>
      <c r="E2168" s="2">
        <f t="shared" si="199"/>
        <v>3.1205687903712587E-2</v>
      </c>
      <c r="F2168" s="2">
        <f t="shared" si="203"/>
        <v>1.3702307015106139E-2</v>
      </c>
      <c r="G2168" s="2">
        <f t="shared" si="201"/>
        <v>1.7503380888606448E-2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6">
        <f>TITRES_STAT!D2172</f>
        <v>5.7251000000000003</v>
      </c>
      <c r="C2169" s="2">
        <f t="shared" si="198"/>
        <v>5.9353799504497795</v>
      </c>
      <c r="D2169" s="2">
        <f t="shared" si="200"/>
        <v>5.8939195950257819</v>
      </c>
      <c r="E2169" s="2">
        <f t="shared" si="199"/>
        <v>4.1460355423997619E-2</v>
      </c>
      <c r="F2169" s="2">
        <f t="shared" si="203"/>
        <v>1.9253916696884435E-2</v>
      </c>
      <c r="G2169" s="2">
        <f t="shared" si="201"/>
        <v>2.2206438727113184E-2</v>
      </c>
      <c r="H2169" s="2" t="str">
        <f t="shared" si="202"/>
        <v>Sell</v>
      </c>
    </row>
    <row r="2170" spans="1:8" ht="13.5" x14ac:dyDescent="0.25">
      <c r="A2170" s="3">
        <f>TITRES_STAT!B2173</f>
        <v>45166</v>
      </c>
      <c r="B2170" s="6">
        <f>TITRES_STAT!D2173</f>
        <v>5.7732000000000001</v>
      </c>
      <c r="C2170" s="2">
        <f t="shared" si="198"/>
        <v>5.9326291888421219</v>
      </c>
      <c r="D2170" s="2">
        <f t="shared" si="200"/>
        <v>5.8849774028016499</v>
      </c>
      <c r="E2170" s="2">
        <f t="shared" si="199"/>
        <v>4.7651786040471933E-2</v>
      </c>
      <c r="F2170" s="2">
        <f t="shared" si="203"/>
        <v>2.4933490565601936E-2</v>
      </c>
      <c r="G2170" s="2">
        <f t="shared" si="201"/>
        <v>2.2718295474869997E-2</v>
      </c>
      <c r="H2170" s="2" t="str">
        <f t="shared" si="202"/>
        <v>Sell</v>
      </c>
    </row>
    <row r="2171" spans="1:8" ht="13.5" x14ac:dyDescent="0.25">
      <c r="A2171" s="3">
        <f>TITRES_STAT!B2174</f>
        <v>45167</v>
      </c>
      <c r="B2171" s="6">
        <f>TITRES_STAT!D2174</f>
        <v>5.7732000000000001</v>
      </c>
      <c r="C2171" s="2">
        <f t="shared" si="198"/>
        <v>5.9288246982510264</v>
      </c>
      <c r="D2171" s="2">
        <f t="shared" si="200"/>
        <v>5.8766975951867133</v>
      </c>
      <c r="E2171" s="2">
        <f t="shared" si="199"/>
        <v>5.2127103064313118E-2</v>
      </c>
      <c r="F2171" s="2">
        <f t="shared" si="203"/>
        <v>3.0372213065344177E-2</v>
      </c>
      <c r="G2171" s="2">
        <f t="shared" si="201"/>
        <v>2.1754889998968942E-2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6">
        <f>TITRES_STAT!D2175</f>
        <v>5.8887</v>
      </c>
      <c r="C2172" s="2">
        <f t="shared" si="198"/>
        <v>5.9196824369816374</v>
      </c>
      <c r="D2172" s="2">
        <f t="shared" si="200"/>
        <v>5.8775866622099198</v>
      </c>
      <c r="E2172" s="2">
        <f t="shared" si="199"/>
        <v>4.2095774771717664E-2</v>
      </c>
      <c r="F2172" s="2">
        <f t="shared" si="203"/>
        <v>3.2716925406618871E-2</v>
      </c>
      <c r="G2172" s="2">
        <f t="shared" si="201"/>
        <v>9.3788493650987931E-3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6">
        <f>TITRES_STAT!D2176</f>
        <v>5.7732000000000001</v>
      </c>
      <c r="C2173" s="2">
        <f t="shared" si="198"/>
        <v>5.9163928312921552</v>
      </c>
      <c r="D2173" s="2">
        <f t="shared" si="200"/>
        <v>5.8698543168610371</v>
      </c>
      <c r="E2173" s="2">
        <f t="shared" si="199"/>
        <v>4.6538514431118116E-2</v>
      </c>
      <c r="F2173" s="2">
        <f t="shared" si="203"/>
        <v>3.5481243211518722E-2</v>
      </c>
      <c r="G2173" s="2">
        <f t="shared" si="201"/>
        <v>1.1057271219599395E-2</v>
      </c>
      <c r="H2173" s="2" t="str">
        <f t="shared" si="202"/>
        <v>Sell</v>
      </c>
    </row>
    <row r="2174" spans="1:8" ht="13.5" x14ac:dyDescent="0.25">
      <c r="A2174" s="3">
        <f>TITRES_STAT!B2177</f>
        <v>45170</v>
      </c>
      <c r="B2174" s="6">
        <f>TITRES_STAT!D2177</f>
        <v>5.6866000000000003</v>
      </c>
      <c r="C2174" s="2">
        <f t="shared" si="198"/>
        <v>5.9121323957087464</v>
      </c>
      <c r="D2174" s="2">
        <f t="shared" si="200"/>
        <v>5.8562799230194784</v>
      </c>
      <c r="E2174" s="2">
        <f t="shared" si="199"/>
        <v>5.5852472689267962E-2</v>
      </c>
      <c r="F2174" s="2">
        <f t="shared" si="203"/>
        <v>3.9555489107068569E-2</v>
      </c>
      <c r="G2174" s="2">
        <f t="shared" si="201"/>
        <v>1.6296983582199394E-2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6">
        <f>TITRES_STAT!D2178</f>
        <v>5.7732000000000001</v>
      </c>
      <c r="C2175" s="2">
        <f t="shared" si="198"/>
        <v>5.9085274117535542</v>
      </c>
      <c r="D2175" s="2">
        <f t="shared" si="200"/>
        <v>5.8501258546476658</v>
      </c>
      <c r="E2175" s="2">
        <f t="shared" si="199"/>
        <v>5.8401557105888457E-2</v>
      </c>
      <c r="F2175" s="2">
        <f t="shared" si="203"/>
        <v>4.3324702706832544E-2</v>
      </c>
      <c r="G2175" s="2">
        <f t="shared" si="201"/>
        <v>1.5076854399055914E-2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5.7732000000000001</v>
      </c>
      <c r="C2176" s="2">
        <f t="shared" si="198"/>
        <v>5.9054770407145458</v>
      </c>
      <c r="D2176" s="2">
        <f t="shared" si="200"/>
        <v>5.844427643192283</v>
      </c>
      <c r="E2176" s="2">
        <f t="shared" si="199"/>
        <v>6.1049397522262794E-2</v>
      </c>
      <c r="F2176" s="2">
        <f t="shared" si="203"/>
        <v>4.6869641669918596E-2</v>
      </c>
      <c r="G2176" s="2">
        <f t="shared" si="201"/>
        <v>1.4179755852344197E-2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5.7732000000000001</v>
      </c>
      <c r="C2177" s="2">
        <f t="shared" si="198"/>
        <v>5.8851267267584619</v>
      </c>
      <c r="D2177" s="2">
        <f t="shared" si="200"/>
        <v>5.8391515214743368</v>
      </c>
      <c r="E2177" s="2">
        <f t="shared" si="199"/>
        <v>4.5975205284125131E-2</v>
      </c>
      <c r="F2177" s="2">
        <f t="shared" si="203"/>
        <v>4.6690754392759902E-2</v>
      </c>
      <c r="G2177" s="2">
        <f t="shared" si="201"/>
        <v>-7.1554910863477067E-4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5.7732000000000001</v>
      </c>
      <c r="C2178" s="2">
        <f t="shared" si="198"/>
        <v>5.8619841534110062</v>
      </c>
      <c r="D2178" s="2">
        <f t="shared" si="200"/>
        <v>5.834266223587349</v>
      </c>
      <c r="E2178" s="2">
        <f t="shared" si="199"/>
        <v>2.7717929823657173E-2</v>
      </c>
      <c r="F2178" s="2">
        <f t="shared" si="203"/>
        <v>4.2896189478939362E-2</v>
      </c>
      <c r="G2178" s="2">
        <f t="shared" si="201"/>
        <v>-1.5178259655282189E-2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5.7732000000000001</v>
      </c>
      <c r="C2179" s="2">
        <f t="shared" si="198"/>
        <v>5.8409250528862362</v>
      </c>
      <c r="D2179" s="2">
        <f t="shared" si="200"/>
        <v>5.8297427996179163</v>
      </c>
      <c r="E2179" s="2">
        <f t="shared" si="199"/>
        <v>1.1182253268319897E-2</v>
      </c>
      <c r="F2179" s="2">
        <f t="shared" si="203"/>
        <v>3.6553402236815469E-2</v>
      </c>
      <c r="G2179" s="2">
        <f t="shared" si="201"/>
        <v>-2.5371148968495572E-2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6">
        <f>TITRES_STAT!D2183</f>
        <v>5.6577000000000002</v>
      </c>
      <c r="C2180" s="2">
        <f t="shared" si="198"/>
        <v>5.8305058139806611</v>
      </c>
      <c r="D2180" s="2">
        <f t="shared" si="200"/>
        <v>5.8169988885351076</v>
      </c>
      <c r="E2180" s="2">
        <f t="shared" si="199"/>
        <v>1.3506925445553541E-2</v>
      </c>
      <c r="F2180" s="2">
        <f t="shared" si="203"/>
        <v>3.1944106878563083E-2</v>
      </c>
      <c r="G2180" s="2">
        <f t="shared" si="201"/>
        <v>-1.8437181433009542E-2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6">
        <f>TITRES_STAT!D2184</f>
        <v>5.3209999999999997</v>
      </c>
      <c r="C2181" s="2">
        <f t="shared" si="198"/>
        <v>5.8216895349067128</v>
      </c>
      <c r="D2181" s="2">
        <f t="shared" si="200"/>
        <v>5.7802582301251002</v>
      </c>
      <c r="E2181" s="2">
        <f t="shared" si="199"/>
        <v>4.143130478161261E-2</v>
      </c>
      <c r="F2181" s="2">
        <f t="shared" si="203"/>
        <v>3.3841546459172991E-2</v>
      </c>
      <c r="G2181" s="2">
        <f t="shared" si="201"/>
        <v>7.5897583224396187E-3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5.1959</v>
      </c>
      <c r="C2182" s="2">
        <f t="shared" si="198"/>
        <v>5.831998837228757</v>
      </c>
      <c r="D2182" s="2">
        <f t="shared" si="200"/>
        <v>5.736972435301019</v>
      </c>
      <c r="E2182" s="2">
        <f t="shared" si="199"/>
        <v>9.5026401927738036E-2</v>
      </c>
      <c r="F2182" s="2">
        <f t="shared" si="203"/>
        <v>4.6078517552886E-2</v>
      </c>
      <c r="G2182" s="2">
        <f t="shared" si="201"/>
        <v>4.8947884374852035E-2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5.4844999999999997</v>
      </c>
      <c r="C2183" s="2">
        <f t="shared" si="198"/>
        <v>5.822952862270486</v>
      </c>
      <c r="D2183" s="2">
        <f t="shared" si="200"/>
        <v>5.7182707734268687</v>
      </c>
      <c r="E2183" s="2">
        <f t="shared" si="199"/>
        <v>0.10468208884361729</v>
      </c>
      <c r="F2183" s="2">
        <f t="shared" si="203"/>
        <v>5.7799231811032262E-2</v>
      </c>
      <c r="G2183" s="2">
        <f t="shared" si="201"/>
        <v>4.6882857032585032E-2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5.4844999999999997</v>
      </c>
      <c r="C2184" s="2">
        <f t="shared" si="198"/>
        <v>5.8019754988442571</v>
      </c>
      <c r="D2184" s="2">
        <f t="shared" si="200"/>
        <v>5.7009544198396931</v>
      </c>
      <c r="E2184" s="2">
        <f t="shared" si="199"/>
        <v>0.10102107900456403</v>
      </c>
      <c r="F2184" s="2">
        <f t="shared" si="203"/>
        <v>6.644360124973861E-2</v>
      </c>
      <c r="G2184" s="2">
        <f t="shared" si="201"/>
        <v>3.457747775482542E-2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5.3305999999999996</v>
      </c>
      <c r="C2185" s="2">
        <f t="shared" si="198"/>
        <v>5.7975484990220636</v>
      </c>
      <c r="D2185" s="2">
        <f t="shared" si="200"/>
        <v>5.6735207591108265</v>
      </c>
      <c r="E2185" s="2">
        <f t="shared" si="199"/>
        <v>0.12402773991123706</v>
      </c>
      <c r="F2185" s="2">
        <f t="shared" si="203"/>
        <v>7.796042898203831E-2</v>
      </c>
      <c r="G2185" s="2">
        <f t="shared" si="201"/>
        <v>4.6067310929198746E-2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5.4557000000000002</v>
      </c>
      <c r="C2186" s="2">
        <f t="shared" si="198"/>
        <v>5.793802576095592</v>
      </c>
      <c r="D2186" s="2">
        <f t="shared" si="200"/>
        <v>5.6573858880655798</v>
      </c>
      <c r="E2186" s="2">
        <f t="shared" si="199"/>
        <v>0.13641668803001217</v>
      </c>
      <c r="F2186" s="2">
        <f t="shared" si="203"/>
        <v>8.9651680791633076E-2</v>
      </c>
      <c r="G2186" s="2">
        <f t="shared" si="201"/>
        <v>4.6765007238379092E-2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5.4363999999999999</v>
      </c>
      <c r="C2187" s="2">
        <f t="shared" si="198"/>
        <v>5.7906329490039621</v>
      </c>
      <c r="D2187" s="2">
        <f t="shared" si="200"/>
        <v>5.641016563023685</v>
      </c>
      <c r="E2187" s="2">
        <f t="shared" si="199"/>
        <v>0.14961638598027704</v>
      </c>
      <c r="F2187" s="2">
        <f t="shared" si="203"/>
        <v>0.10164462182936188</v>
      </c>
      <c r="G2187" s="2">
        <f t="shared" si="201"/>
        <v>4.7971764150915169E-2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5.4172000000000002</v>
      </c>
      <c r="C2188" s="2">
        <f t="shared" si="198"/>
        <v>5.7879509568495058</v>
      </c>
      <c r="D2188" s="2">
        <f t="shared" si="200"/>
        <v>5.6244375583552637</v>
      </c>
      <c r="E2188" s="2">
        <f t="shared" si="199"/>
        <v>0.16351339849424207</v>
      </c>
      <c r="F2188" s="2">
        <f t="shared" si="203"/>
        <v>0.11401837716233792</v>
      </c>
      <c r="G2188" s="2">
        <f t="shared" si="201"/>
        <v>4.9495021331904143E-2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5.4268000000000001</v>
      </c>
      <c r="C2189" s="2">
        <f t="shared" si="198"/>
        <v>5.7856815788726585</v>
      </c>
      <c r="D2189" s="2">
        <f t="shared" si="200"/>
        <v>5.6097977392178366</v>
      </c>
      <c r="E2189" s="2">
        <f t="shared" si="199"/>
        <v>0.17588383965482191</v>
      </c>
      <c r="F2189" s="2">
        <f t="shared" si="203"/>
        <v>0.12639146966083473</v>
      </c>
      <c r="G2189" s="2">
        <f t="shared" si="201"/>
        <v>4.9492369993987179E-2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5.2920999999999996</v>
      </c>
      <c r="C2190" s="2">
        <f t="shared" si="198"/>
        <v>5.7659921051999419</v>
      </c>
      <c r="D2190" s="2">
        <f t="shared" si="200"/>
        <v>5.5862645733498493</v>
      </c>
      <c r="E2190" s="2">
        <f t="shared" si="199"/>
        <v>0.1797275318500926</v>
      </c>
      <c r="F2190" s="2">
        <f t="shared" si="203"/>
        <v>0.13705868209868632</v>
      </c>
      <c r="G2190" s="2">
        <f t="shared" si="201"/>
        <v>4.2668849751406279E-2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5.3402000000000003</v>
      </c>
      <c r="C2191" s="2">
        <f t="shared" ref="C2191:C2254" si="204">$C$4*B2181+C2190*(1-$C$4)</f>
        <v>5.6975317813230273</v>
      </c>
      <c r="D2191" s="2">
        <f t="shared" si="200"/>
        <v>5.5680375679165266</v>
      </c>
      <c r="E2191" s="2">
        <f t="shared" si="199"/>
        <v>0.12949421340650069</v>
      </c>
      <c r="F2191" s="2">
        <f t="shared" si="203"/>
        <v>0.13554578836024919</v>
      </c>
      <c r="G2191" s="2">
        <f t="shared" si="201"/>
        <v>-6.0515749537485009E-3</v>
      </c>
      <c r="H2191" s="2" t="str">
        <f t="shared" si="202"/>
        <v>Hold</v>
      </c>
    </row>
    <row r="2192" spans="1:8" ht="13.5" x14ac:dyDescent="0.25">
      <c r="A2192" s="3">
        <f>TITRES_STAT!B2195</f>
        <v>45197</v>
      </c>
      <c r="B2192" s="6">
        <f>TITRES_STAT!D2195</f>
        <v>5.2920999999999996</v>
      </c>
      <c r="C2192" s="2">
        <f t="shared" si="204"/>
        <v>5.6203576611194848</v>
      </c>
      <c r="D2192" s="2">
        <f t="shared" si="200"/>
        <v>5.5475977480708583</v>
      </c>
      <c r="E2192" s="2">
        <f t="shared" si="199"/>
        <v>7.2759913048626501E-2</v>
      </c>
      <c r="F2192" s="2">
        <f t="shared" si="203"/>
        <v>0.12298861329792467</v>
      </c>
      <c r="G2192" s="2">
        <f t="shared" si="201"/>
        <v>-5.0228700249298167E-2</v>
      </c>
      <c r="H2192" s="2" t="str">
        <f t="shared" si="202"/>
        <v>Hold</v>
      </c>
    </row>
    <row r="2193" spans="1:8" ht="13.5" x14ac:dyDescent="0.25">
      <c r="A2193" s="3">
        <f>TITRES_STAT!B2196</f>
        <v>45198</v>
      </c>
      <c r="B2193" s="6">
        <f>TITRES_STAT!D2196</f>
        <v>5.2920999999999996</v>
      </c>
      <c r="C2193" s="2">
        <f t="shared" si="204"/>
        <v>5.5994564824857171</v>
      </c>
      <c r="D2193" s="2">
        <f t="shared" si="200"/>
        <v>5.528671988954498</v>
      </c>
      <c r="E2193" s="2">
        <f t="shared" si="199"/>
        <v>7.0784493531219184E-2</v>
      </c>
      <c r="F2193" s="2">
        <f t="shared" si="203"/>
        <v>0.11254778934458358</v>
      </c>
      <c r="G2193" s="2">
        <f t="shared" si="201"/>
        <v>-4.1763295813364396E-2</v>
      </c>
      <c r="H2193" s="2" t="str">
        <f t="shared" si="202"/>
        <v>Hold</v>
      </c>
    </row>
    <row r="2194" spans="1:8" ht="13.5" x14ac:dyDescent="0.25">
      <c r="A2194" s="3">
        <f>TITRES_STAT!B2197</f>
        <v>45201</v>
      </c>
      <c r="B2194" s="6">
        <f>TITRES_STAT!D2197</f>
        <v>5.2920999999999996</v>
      </c>
      <c r="C2194" s="2">
        <f t="shared" si="204"/>
        <v>5.5817708697956068</v>
      </c>
      <c r="D2194" s="2">
        <f t="shared" si="200"/>
        <v>5.5111481379208307</v>
      </c>
      <c r="E2194" s="2">
        <f t="shared" si="199"/>
        <v>7.0622731874776079E-2</v>
      </c>
      <c r="F2194" s="2">
        <f t="shared" si="203"/>
        <v>0.10416277785062208</v>
      </c>
      <c r="G2194" s="2">
        <f t="shared" si="201"/>
        <v>-3.3540045975846006E-2</v>
      </c>
      <c r="H2194" s="2" t="str">
        <f t="shared" si="202"/>
        <v>Hold</v>
      </c>
    </row>
    <row r="2195" spans="1:8" ht="13.5" x14ac:dyDescent="0.25">
      <c r="A2195" s="3">
        <f>TITRES_STAT!B2198</f>
        <v>45202</v>
      </c>
      <c r="B2195" s="6">
        <f>TITRES_STAT!D2198</f>
        <v>5.2920999999999996</v>
      </c>
      <c r="C2195" s="2">
        <f t="shared" si="204"/>
        <v>5.5431291975193595</v>
      </c>
      <c r="D2195" s="2">
        <f t="shared" si="200"/>
        <v>5.4949223499266946</v>
      </c>
      <c r="E2195" s="2">
        <f t="shared" si="199"/>
        <v>4.8206847592664914E-2</v>
      </c>
      <c r="F2195" s="2">
        <f t="shared" si="203"/>
        <v>9.2971591799030667E-2</v>
      </c>
      <c r="G2195" s="2">
        <f t="shared" si="201"/>
        <v>-4.4764744206365753E-2</v>
      </c>
      <c r="H2195" s="2" t="str">
        <f t="shared" si="202"/>
        <v>Hold</v>
      </c>
    </row>
    <row r="2196" spans="1:8" ht="13.5" x14ac:dyDescent="0.25">
      <c r="A2196" s="3">
        <f>TITRES_STAT!B2199</f>
        <v>45203</v>
      </c>
      <c r="B2196" s="6">
        <f>TITRES_STAT!D2199</f>
        <v>5.2054999999999998</v>
      </c>
      <c r="C2196" s="2">
        <f t="shared" si="204"/>
        <v>5.5296785517471498</v>
      </c>
      <c r="D2196" s="2">
        <f t="shared" si="200"/>
        <v>5.473483657339532</v>
      </c>
      <c r="E2196" s="2">
        <f t="shared" si="199"/>
        <v>5.6194894407617824E-2</v>
      </c>
      <c r="F2196" s="2">
        <f t="shared" si="203"/>
        <v>8.5616252320748099E-2</v>
      </c>
      <c r="G2196" s="2">
        <f t="shared" si="201"/>
        <v>-2.9421357913130275E-2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6">
        <f>TITRES_STAT!D2200</f>
        <v>5.3787000000000003</v>
      </c>
      <c r="C2197" s="2">
        <f t="shared" si="204"/>
        <v>5.5153280053245117</v>
      </c>
      <c r="D2197" s="2">
        <f t="shared" si="200"/>
        <v>5.4664626456847518</v>
      </c>
      <c r="E2197" s="2">
        <f t="shared" si="199"/>
        <v>4.8865359639759909E-2</v>
      </c>
      <c r="F2197" s="2">
        <f t="shared" si="203"/>
        <v>7.8266073784550472E-2</v>
      </c>
      <c r="G2197" s="2">
        <f t="shared" si="201"/>
        <v>-2.9400714144790563E-2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5.3691000000000004</v>
      </c>
      <c r="C2198" s="2">
        <f t="shared" si="204"/>
        <v>5.5002313891207404</v>
      </c>
      <c r="D2198" s="2">
        <f t="shared" si="200"/>
        <v>5.4592505978562524</v>
      </c>
      <c r="E2198" s="2">
        <f t="shared" si="199"/>
        <v>4.0980791264487948E-2</v>
      </c>
      <c r="F2198" s="2">
        <f t="shared" si="203"/>
        <v>7.080901728053797E-2</v>
      </c>
      <c r="G2198" s="2">
        <f t="shared" si="201"/>
        <v>-2.9828226016050022E-2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5.3691000000000004</v>
      </c>
      <c r="C2199" s="2">
        <f t="shared" si="204"/>
        <v>5.4889342523329345</v>
      </c>
      <c r="D2199" s="2">
        <f t="shared" si="200"/>
        <v>5.4525727757928255</v>
      </c>
      <c r="E2199" s="2">
        <f t="shared" si="199"/>
        <v>3.6361476540109017E-2</v>
      </c>
      <c r="F2199" s="2">
        <f t="shared" si="203"/>
        <v>6.3919509132452187E-2</v>
      </c>
      <c r="G2199" s="2">
        <f t="shared" si="201"/>
        <v>-2.7558032592343171E-2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5.3691000000000004</v>
      </c>
      <c r="C2200" s="2">
        <f t="shared" si="204"/>
        <v>5.4586520596663295</v>
      </c>
      <c r="D2200" s="2">
        <f t="shared" si="200"/>
        <v>5.4463896072155791</v>
      </c>
      <c r="E2200" s="2">
        <f t="shared" si="199"/>
        <v>1.2262452450750416E-2</v>
      </c>
      <c r="F2200" s="2">
        <f t="shared" si="203"/>
        <v>5.3588097796111837E-2</v>
      </c>
      <c r="G2200" s="2">
        <f t="shared" si="201"/>
        <v>-4.1325645345361421E-2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5.3402000000000003</v>
      </c>
      <c r="C2201" s="2">
        <f t="shared" si="204"/>
        <v>5.4404286658715098</v>
      </c>
      <c r="D2201" s="2">
        <f t="shared" si="200"/>
        <v>5.4385237103847954</v>
      </c>
      <c r="E2201" s="2">
        <f t="shared" si="199"/>
        <v>1.9049554867143215E-3</v>
      </c>
      <c r="F2201" s="2">
        <f t="shared" si="203"/>
        <v>4.3251469334232337E-2</v>
      </c>
      <c r="G2201" s="2">
        <f t="shared" si="201"/>
        <v>-4.1346513847518016E-2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5.3402000000000003</v>
      </c>
      <c r="C2202" s="2">
        <f t="shared" si="204"/>
        <v>5.4176088711220469</v>
      </c>
      <c r="D2202" s="2">
        <f t="shared" si="200"/>
        <v>5.4312404725785139</v>
      </c>
      <c r="E2202" s="2">
        <f t="shared" si="199"/>
        <v>-1.3631601456467024E-2</v>
      </c>
      <c r="F2202" s="2">
        <f t="shared" si="203"/>
        <v>3.1874855176092468E-2</v>
      </c>
      <c r="G2202" s="2">
        <f t="shared" si="201"/>
        <v>-4.5506456632559492E-2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5.3305999999999996</v>
      </c>
      <c r="C2203" s="2">
        <f t="shared" si="204"/>
        <v>5.3982998140263474</v>
      </c>
      <c r="D2203" s="2">
        <f t="shared" si="200"/>
        <v>5.4237856227578831</v>
      </c>
      <c r="E2203" s="2">
        <f t="shared" si="199"/>
        <v>-2.548580873153572E-2</v>
      </c>
      <c r="F2203" s="2">
        <f t="shared" si="203"/>
        <v>2.0402722394566832E-2</v>
      </c>
      <c r="G2203" s="2">
        <f t="shared" si="201"/>
        <v>-4.5888531126102555E-2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5.2439999999999998</v>
      </c>
      <c r="C2204" s="2">
        <f t="shared" si="204"/>
        <v>5.3819613810992175</v>
      </c>
      <c r="D2204" s="2">
        <f t="shared" si="200"/>
        <v>5.4104681692202625</v>
      </c>
      <c r="E2204" s="2">
        <f t="shared" ref="E2204:E2267" si="205">C2204-D2204</f>
        <v>-2.8506788121045012E-2</v>
      </c>
      <c r="F2204" s="2">
        <f t="shared" si="203"/>
        <v>1.0620820291444464E-2</v>
      </c>
      <c r="G2204" s="2">
        <f t="shared" si="201"/>
        <v>-3.9127608412489474E-2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5.5518999999999998</v>
      </c>
      <c r="C2205" s="2">
        <f t="shared" si="204"/>
        <v>5.3681365532377994</v>
      </c>
      <c r="D2205" s="2">
        <f t="shared" ref="D2205:D2268" si="206">$D$4*B2205+(1-$D$4)*D2204</f>
        <v>5.4209446011298734</v>
      </c>
      <c r="E2205" s="2">
        <f t="shared" si="205"/>
        <v>-5.280804789207405E-2</v>
      </c>
      <c r="F2205" s="2">
        <f t="shared" si="203"/>
        <v>-2.0649533452592392E-3</v>
      </c>
      <c r="G2205" s="2">
        <f t="shared" si="201"/>
        <v>-5.0743094546814811E-2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5.5614999999999997</v>
      </c>
      <c r="C2206" s="2">
        <f t="shared" si="204"/>
        <v>5.3431155450473682</v>
      </c>
      <c r="D2206" s="2">
        <f t="shared" si="206"/>
        <v>5.4313561121572898</v>
      </c>
      <c r="E2206" s="2">
        <f t="shared" si="205"/>
        <v>-8.8240567109921564E-2</v>
      </c>
      <c r="F2206" s="2">
        <f t="shared" si="203"/>
        <v>-1.9300076098191704E-2</v>
      </c>
      <c r="G2206" s="2">
        <f t="shared" si="201"/>
        <v>-6.894049101172986E-2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5.5518999999999998</v>
      </c>
      <c r="C2207" s="2">
        <f t="shared" si="204"/>
        <v>5.3485900765785424</v>
      </c>
      <c r="D2207" s="2">
        <f t="shared" si="206"/>
        <v>5.4402852890345281</v>
      </c>
      <c r="E2207" s="2">
        <f t="shared" si="205"/>
        <v>-9.1695212455985775E-2</v>
      </c>
      <c r="F2207" s="2">
        <f t="shared" si="203"/>
        <v>-3.377910336975052E-2</v>
      </c>
      <c r="G2207" s="2">
        <f t="shared" si="201"/>
        <v>-5.7916109086235255E-2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5.6577000000000002</v>
      </c>
      <c r="C2208" s="2">
        <f t="shared" si="204"/>
        <v>5.3517454494126131</v>
      </c>
      <c r="D2208" s="2">
        <f t="shared" si="206"/>
        <v>5.4563900824393778</v>
      </c>
      <c r="E2208" s="2">
        <f t="shared" si="205"/>
        <v>-0.10464463302676474</v>
      </c>
      <c r="F2208" s="2">
        <f t="shared" si="203"/>
        <v>-4.7952209301153362E-2</v>
      </c>
      <c r="G2208" s="2">
        <f t="shared" si="201"/>
        <v>-5.6692423725611382E-2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6">
        <f>TITRES_STAT!D2212</f>
        <v>5.6577000000000002</v>
      </c>
      <c r="C2209" s="2">
        <f t="shared" si="204"/>
        <v>5.3544153802722114</v>
      </c>
      <c r="D2209" s="2">
        <f t="shared" si="206"/>
        <v>5.4713019281846096</v>
      </c>
      <c r="E2209" s="2">
        <f t="shared" si="205"/>
        <v>-0.11688654791239816</v>
      </c>
      <c r="F2209" s="2">
        <f t="shared" si="203"/>
        <v>-6.1739077023402325E-2</v>
      </c>
      <c r="G2209" s="2">
        <f t="shared" si="201"/>
        <v>-5.5147470888995839E-2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6">
        <f>TITRES_STAT!D2213</f>
        <v>5.6769999999999996</v>
      </c>
      <c r="C2210" s="2">
        <f t="shared" si="204"/>
        <v>5.356674552538025</v>
      </c>
      <c r="D2210" s="2">
        <f t="shared" si="206"/>
        <v>5.4865388223931566</v>
      </c>
      <c r="E2210" s="2">
        <f t="shared" si="205"/>
        <v>-0.12986426985513155</v>
      </c>
      <c r="F2210" s="2">
        <f t="shared" si="203"/>
        <v>-7.5364115589748176E-2</v>
      </c>
      <c r="G2210" s="2">
        <f t="shared" si="201"/>
        <v>-5.4500154265383377E-2</v>
      </c>
      <c r="H2210" s="2" t="str">
        <f t="shared" si="202"/>
        <v>Hold</v>
      </c>
    </row>
    <row r="2211" spans="1:8" ht="13.5" x14ac:dyDescent="0.25">
      <c r="A2211" s="3">
        <f>TITRES_STAT!B2214</f>
        <v>45224</v>
      </c>
      <c r="B2211" s="6">
        <f>TITRES_STAT!D2214</f>
        <v>5.6769999999999996</v>
      </c>
      <c r="C2211" s="2">
        <f t="shared" si="204"/>
        <v>5.3541400059937132</v>
      </c>
      <c r="D2211" s="2">
        <f t="shared" si="206"/>
        <v>5.5006470577714408</v>
      </c>
      <c r="E2211" s="2">
        <f t="shared" si="205"/>
        <v>-0.1465070517777276</v>
      </c>
      <c r="F2211" s="2">
        <f t="shared" si="203"/>
        <v>-8.9592702827344065E-2</v>
      </c>
      <c r="G2211" s="2">
        <f t="shared" si="201"/>
        <v>-5.6914348950383539E-2</v>
      </c>
      <c r="H2211" s="2" t="str">
        <f t="shared" si="202"/>
        <v>Hold</v>
      </c>
    </row>
    <row r="2212" spans="1:8" ht="13.5" x14ac:dyDescent="0.25">
      <c r="A2212" s="3">
        <f>TITRES_STAT!B2215</f>
        <v>45225</v>
      </c>
      <c r="B2212" s="6">
        <f>TITRES_STAT!D2215</f>
        <v>5.6769999999999996</v>
      </c>
      <c r="C2212" s="2">
        <f t="shared" si="204"/>
        <v>5.3519953896869881</v>
      </c>
      <c r="D2212" s="2">
        <f t="shared" si="206"/>
        <v>5.5137102386772598</v>
      </c>
      <c r="E2212" s="2">
        <f t="shared" si="205"/>
        <v>-0.16171484899027178</v>
      </c>
      <c r="F2212" s="2">
        <f t="shared" si="203"/>
        <v>-0.10401713205992962</v>
      </c>
      <c r="G2212" s="2">
        <f t="shared" ref="G2212:G2275" si="207">E2212-F2212</f>
        <v>-5.7697716930342161E-2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45226</v>
      </c>
      <c r="B2213" s="6">
        <f>TITRES_STAT!D2216</f>
        <v>5.6384999999999996</v>
      </c>
      <c r="C2213" s="2">
        <f t="shared" si="204"/>
        <v>5.3487037912736053</v>
      </c>
      <c r="D2213" s="2">
        <f t="shared" si="206"/>
        <v>5.5229539247011665</v>
      </c>
      <c r="E2213" s="2">
        <f t="shared" si="205"/>
        <v>-0.17425013342756124</v>
      </c>
      <c r="F2213" s="2">
        <f t="shared" ref="F2213:F2276" si="209">(E2213*(2/(10)))+((1-(2/10))*F2212)</f>
        <v>-0.11806373233345595</v>
      </c>
      <c r="G2213" s="2">
        <f t="shared" si="207"/>
        <v>-5.618640109410529E-2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6">
        <f>TITRES_STAT!D2217</f>
        <v>5.6384999999999996</v>
      </c>
      <c r="C2214" s="2">
        <f t="shared" si="204"/>
        <v>5.3325955156930505</v>
      </c>
      <c r="D2214" s="2">
        <f t="shared" si="206"/>
        <v>5.5315128932418203</v>
      </c>
      <c r="E2214" s="2">
        <f t="shared" si="205"/>
        <v>-0.19891737754876981</v>
      </c>
      <c r="F2214" s="2">
        <f t="shared" si="209"/>
        <v>-0.13423446137651873</v>
      </c>
      <c r="G2214" s="2">
        <f t="shared" si="207"/>
        <v>-6.4682916172251081E-2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6">
        <f>TITRES_STAT!D2218</f>
        <v>5.6384999999999996</v>
      </c>
      <c r="C2215" s="2">
        <f t="shared" si="204"/>
        <v>5.3663346671248888</v>
      </c>
      <c r="D2215" s="2">
        <f t="shared" si="206"/>
        <v>5.5394378641127959</v>
      </c>
      <c r="E2215" s="2">
        <f t="shared" si="205"/>
        <v>-0.1731031969879071</v>
      </c>
      <c r="F2215" s="2">
        <f t="shared" si="209"/>
        <v>-0.14200820849879642</v>
      </c>
      <c r="G2215" s="2">
        <f t="shared" si="207"/>
        <v>-3.1094988489110686E-2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6">
        <f>TITRES_STAT!D2219</f>
        <v>5.6192000000000002</v>
      </c>
      <c r="C2216" s="2">
        <f t="shared" si="204"/>
        <v>5.3963601029518298</v>
      </c>
      <c r="D2216" s="2">
        <f t="shared" si="206"/>
        <v>5.5453461704748115</v>
      </c>
      <c r="E2216" s="2">
        <f t="shared" si="205"/>
        <v>-0.14898606752298171</v>
      </c>
      <c r="F2216" s="2">
        <f t="shared" si="209"/>
        <v>-0.14340378030363349</v>
      </c>
      <c r="G2216" s="2">
        <f t="shared" si="207"/>
        <v>-5.5822872193482254E-3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6">
        <f>TITRES_STAT!D2220</f>
        <v>5.6192000000000002</v>
      </c>
      <c r="C2217" s="2">
        <f t="shared" si="204"/>
        <v>5.4202893178823173</v>
      </c>
      <c r="D2217" s="2">
        <f t="shared" si="206"/>
        <v>5.5508168245137144</v>
      </c>
      <c r="E2217" s="2">
        <f t="shared" si="205"/>
        <v>-0.13052750663139712</v>
      </c>
      <c r="F2217" s="2">
        <f t="shared" si="209"/>
        <v>-0.14082852556918624</v>
      </c>
      <c r="G2217" s="2">
        <f t="shared" si="207"/>
        <v>1.0301018937789119E-2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5.6096000000000004</v>
      </c>
      <c r="C2218" s="2">
        <f t="shared" si="204"/>
        <v>5.4568140382081145</v>
      </c>
      <c r="D2218" s="2">
        <f t="shared" si="206"/>
        <v>5.5551711338089946</v>
      </c>
      <c r="E2218" s="2">
        <f t="shared" si="205"/>
        <v>-9.8357095600880129E-2</v>
      </c>
      <c r="F2218" s="2">
        <f t="shared" si="209"/>
        <v>-0.13233423957552501</v>
      </c>
      <c r="G2218" s="2">
        <f t="shared" si="207"/>
        <v>3.397714397464488E-2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5.6096000000000004</v>
      </c>
      <c r="C2219" s="2">
        <f t="shared" si="204"/>
        <v>5.487719570791481</v>
      </c>
      <c r="D2219" s="2">
        <f t="shared" si="206"/>
        <v>5.5592029016749951</v>
      </c>
      <c r="E2219" s="2">
        <f t="shared" si="205"/>
        <v>-7.1483330883514107E-2</v>
      </c>
      <c r="F2219" s="2">
        <f t="shared" si="209"/>
        <v>-0.12016405783712283</v>
      </c>
      <c r="G2219" s="2">
        <f t="shared" si="207"/>
        <v>4.8680726953608727E-2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5.6096000000000004</v>
      </c>
      <c r="C2220" s="2">
        <f t="shared" si="204"/>
        <v>5.5168396368235602</v>
      </c>
      <c r="D2220" s="2">
        <f t="shared" si="206"/>
        <v>5.56293602006944</v>
      </c>
      <c r="E2220" s="2">
        <f t="shared" si="205"/>
        <v>-4.6096383245879835E-2</v>
      </c>
      <c r="F2220" s="2">
        <f t="shared" si="209"/>
        <v>-0.10535052291887423</v>
      </c>
      <c r="G2220" s="2">
        <f t="shared" si="207"/>
        <v>5.9254139672994394E-2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5.6096000000000004</v>
      </c>
      <c r="C2221" s="2">
        <f t="shared" si="204"/>
        <v>5.5414796926968588</v>
      </c>
      <c r="D2221" s="2">
        <f t="shared" si="206"/>
        <v>5.5663926111754076</v>
      </c>
      <c r="E2221" s="2">
        <f t="shared" si="205"/>
        <v>-2.4912918478548818E-2</v>
      </c>
      <c r="F2221" s="2">
        <f t="shared" si="209"/>
        <v>-8.9263002030809155E-2</v>
      </c>
      <c r="G2221" s="2">
        <f t="shared" si="207"/>
        <v>6.4350083552260337E-2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6">
        <f>TITRES_STAT!D2225</f>
        <v>5.7732000000000001</v>
      </c>
      <c r="C2222" s="2">
        <f t="shared" si="204"/>
        <v>5.5623289707434953</v>
      </c>
      <c r="D2222" s="2">
        <f t="shared" si="206"/>
        <v>5.5817116770142663</v>
      </c>
      <c r="E2222" s="2">
        <f t="shared" si="205"/>
        <v>-1.9382706270770989E-2</v>
      </c>
      <c r="F2222" s="2">
        <f t="shared" si="209"/>
        <v>-7.5286942878801527E-2</v>
      </c>
      <c r="G2222" s="2">
        <f t="shared" si="207"/>
        <v>5.5904236608030539E-2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6">
        <f>TITRES_STAT!D2226</f>
        <v>5.7732000000000001</v>
      </c>
      <c r="C2223" s="2">
        <f t="shared" si="204"/>
        <v>5.574047590629112</v>
      </c>
      <c r="D2223" s="2">
        <f t="shared" si="206"/>
        <v>5.5958959972354316</v>
      </c>
      <c r="E2223" s="2">
        <f t="shared" si="205"/>
        <v>-2.1848406606319593E-2</v>
      </c>
      <c r="F2223" s="2">
        <f t="shared" si="209"/>
        <v>-6.459923562430514E-2</v>
      </c>
      <c r="G2223" s="2">
        <f t="shared" si="207"/>
        <v>4.2750829017985548E-2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6">
        <f>TITRES_STAT!D2227</f>
        <v>5.7732000000000001</v>
      </c>
      <c r="C2224" s="2">
        <f t="shared" si="204"/>
        <v>5.5839633459169402</v>
      </c>
      <c r="D2224" s="2">
        <f t="shared" si="206"/>
        <v>5.6090296270698445</v>
      </c>
      <c r="E2224" s="2">
        <f t="shared" si="205"/>
        <v>-2.5066281152904324E-2</v>
      </c>
      <c r="F2224" s="2">
        <f t="shared" si="209"/>
        <v>-5.6692644730024985E-2</v>
      </c>
      <c r="G2224" s="2">
        <f t="shared" si="207"/>
        <v>3.1626363577120661E-2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6">
        <f>TITRES_STAT!D2228</f>
        <v>5.9656000000000002</v>
      </c>
      <c r="C2225" s="2">
        <f t="shared" si="204"/>
        <v>5.5923536003912577</v>
      </c>
      <c r="D2225" s="2">
        <f t="shared" si="206"/>
        <v>5.6354422472868935</v>
      </c>
      <c r="E2225" s="2">
        <f t="shared" si="205"/>
        <v>-4.308864689563574E-2</v>
      </c>
      <c r="F2225" s="2">
        <f t="shared" si="209"/>
        <v>-5.3971845163147139E-2</v>
      </c>
      <c r="G2225" s="2">
        <f t="shared" si="207"/>
        <v>1.0883198267511399E-2</v>
      </c>
      <c r="H2225" s="2" t="str">
        <f t="shared" si="208"/>
        <v>Sell</v>
      </c>
    </row>
    <row r="2226" spans="1:8" ht="13.5" x14ac:dyDescent="0.25">
      <c r="A2226" s="3">
        <f>TITRES_STAT!B2229</f>
        <v>45245</v>
      </c>
      <c r="B2226" s="6">
        <f>TITRES_STAT!D2229</f>
        <v>5.9175000000000004</v>
      </c>
      <c r="C2226" s="2">
        <f t="shared" si="204"/>
        <v>5.5964838157156791</v>
      </c>
      <c r="D2226" s="2">
        <f t="shared" si="206"/>
        <v>5.6563354141545314</v>
      </c>
      <c r="E2226" s="2">
        <f t="shared" si="205"/>
        <v>-5.9851598438852349E-2</v>
      </c>
      <c r="F2226" s="2">
        <f t="shared" si="209"/>
        <v>-5.5147795818288187E-2</v>
      </c>
      <c r="G2226" s="2">
        <f t="shared" si="207"/>
        <v>-4.7038026205641625E-3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5.9175000000000004</v>
      </c>
      <c r="C2227" s="2">
        <f t="shared" si="204"/>
        <v>5.5999786132978819</v>
      </c>
      <c r="D2227" s="2">
        <f t="shared" si="206"/>
        <v>5.6756809390319738</v>
      </c>
      <c r="E2227" s="2">
        <f t="shared" si="205"/>
        <v>-7.5702325734091858E-2</v>
      </c>
      <c r="F2227" s="2">
        <f t="shared" si="209"/>
        <v>-5.9258701801448918E-2</v>
      </c>
      <c r="G2227" s="2">
        <f t="shared" si="207"/>
        <v>-1.644362393264294E-2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6.1387999999999998</v>
      </c>
      <c r="C2228" s="2">
        <f t="shared" si="204"/>
        <v>5.6014588266366694</v>
      </c>
      <c r="D2228" s="2">
        <f t="shared" si="206"/>
        <v>5.7099860546592351</v>
      </c>
      <c r="E2228" s="2">
        <f t="shared" si="205"/>
        <v>-0.10852722802256576</v>
      </c>
      <c r="F2228" s="2">
        <f t="shared" si="209"/>
        <v>-6.9112407045672286E-2</v>
      </c>
      <c r="G2228" s="2">
        <f t="shared" si="207"/>
        <v>-3.9414820976893472E-2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6.0618999999999996</v>
      </c>
      <c r="C2229" s="2">
        <f t="shared" si="204"/>
        <v>5.6027113148464123</v>
      </c>
      <c r="D2229" s="2">
        <f t="shared" si="206"/>
        <v>5.7360537543141064</v>
      </c>
      <c r="E2229" s="2">
        <f t="shared" si="205"/>
        <v>-0.13334243946769408</v>
      </c>
      <c r="F2229" s="2">
        <f t="shared" si="209"/>
        <v>-8.1958413530076657E-2</v>
      </c>
      <c r="G2229" s="2">
        <f t="shared" si="207"/>
        <v>-5.1384025937617428E-2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5.7923999999999998</v>
      </c>
      <c r="C2230" s="2">
        <f t="shared" si="204"/>
        <v>5.6037711125623488</v>
      </c>
      <c r="D2230" s="2">
        <f t="shared" si="206"/>
        <v>5.7402275502908386</v>
      </c>
      <c r="E2230" s="2">
        <f t="shared" si="205"/>
        <v>-0.13645643772848981</v>
      </c>
      <c r="F2230" s="2">
        <f t="shared" si="209"/>
        <v>-9.2858018369759293E-2</v>
      </c>
      <c r="G2230" s="2">
        <f t="shared" si="207"/>
        <v>-4.3598419358730517E-2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6.0137999999999998</v>
      </c>
      <c r="C2231" s="2">
        <f t="shared" si="204"/>
        <v>5.6046678644758341</v>
      </c>
      <c r="D2231" s="2">
        <f t="shared" si="206"/>
        <v>5.7604921761952204</v>
      </c>
      <c r="E2231" s="2">
        <f t="shared" si="205"/>
        <v>-0.15582431171938627</v>
      </c>
      <c r="F2231" s="2">
        <f t="shared" si="209"/>
        <v>-0.10545127703968468</v>
      </c>
      <c r="G2231" s="2">
        <f t="shared" si="207"/>
        <v>-5.0373034679701584E-2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6.1196000000000002</v>
      </c>
      <c r="C2232" s="2">
        <f t="shared" si="204"/>
        <v>5.6305958853257057</v>
      </c>
      <c r="D2232" s="2">
        <f t="shared" si="206"/>
        <v>5.7870927557363148</v>
      </c>
      <c r="E2232" s="2">
        <f t="shared" si="205"/>
        <v>-0.15649687041060911</v>
      </c>
      <c r="F2232" s="2">
        <f t="shared" si="209"/>
        <v>-0.11566039571386957</v>
      </c>
      <c r="G2232" s="2">
        <f t="shared" si="207"/>
        <v>-4.0836474696739539E-2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6.0618999999999996</v>
      </c>
      <c r="C2233" s="2">
        <f t="shared" si="204"/>
        <v>5.652534979890981</v>
      </c>
      <c r="D2233" s="2">
        <f t="shared" si="206"/>
        <v>5.807448847903995</v>
      </c>
      <c r="E2233" s="2">
        <f t="shared" si="205"/>
        <v>-0.15491386801301399</v>
      </c>
      <c r="F2233" s="2">
        <f t="shared" si="209"/>
        <v>-0.12351109017369846</v>
      </c>
      <c r="G2233" s="2">
        <f t="shared" si="207"/>
        <v>-3.1402777839315527E-2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6.11</v>
      </c>
      <c r="C2234" s="2">
        <f t="shared" si="204"/>
        <v>5.671098829138522</v>
      </c>
      <c r="D2234" s="2">
        <f t="shared" si="206"/>
        <v>5.8298600443555513</v>
      </c>
      <c r="E2234" s="2">
        <f t="shared" si="205"/>
        <v>-0.15876121521702924</v>
      </c>
      <c r="F2234" s="2">
        <f t="shared" si="209"/>
        <v>-0.13056111518236463</v>
      </c>
      <c r="G2234" s="2">
        <f t="shared" si="207"/>
        <v>-2.820010003466461E-2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6.11</v>
      </c>
      <c r="C2235" s="2">
        <f t="shared" si="204"/>
        <v>5.716406701578749</v>
      </c>
      <c r="D2235" s="2">
        <f t="shared" si="206"/>
        <v>5.8506111521810666</v>
      </c>
      <c r="E2235" s="2">
        <f t="shared" si="205"/>
        <v>-0.13420445060231767</v>
      </c>
      <c r="F2235" s="2">
        <f t="shared" si="209"/>
        <v>-0.13128978226635524</v>
      </c>
      <c r="G2235" s="2">
        <f t="shared" si="207"/>
        <v>-2.9146683359624337E-3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6.1002999999999998</v>
      </c>
      <c r="C2236" s="2">
        <f t="shared" si="204"/>
        <v>5.7473441321050958</v>
      </c>
      <c r="D2236" s="2">
        <f t="shared" si="206"/>
        <v>5.8691066223898769</v>
      </c>
      <c r="E2236" s="2">
        <f t="shared" si="205"/>
        <v>-0.12176249028478114</v>
      </c>
      <c r="F2236" s="2">
        <f t="shared" si="209"/>
        <v>-0.12938432387004042</v>
      </c>
      <c r="G2236" s="2">
        <f t="shared" si="207"/>
        <v>7.62183358525928E-3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6">
        <f>TITRES_STAT!D2240</f>
        <v>6.1002999999999998</v>
      </c>
      <c r="C2237" s="2">
        <f t="shared" si="204"/>
        <v>5.7735219579350812</v>
      </c>
      <c r="D2237" s="2">
        <f t="shared" si="206"/>
        <v>5.8862320577684049</v>
      </c>
      <c r="E2237" s="2">
        <f t="shared" si="205"/>
        <v>-0.1127100998333237</v>
      </c>
      <c r="F2237" s="2">
        <f t="shared" si="209"/>
        <v>-0.12604947906269709</v>
      </c>
      <c r="G2237" s="2">
        <f t="shared" si="207"/>
        <v>1.3339379229373394E-2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6">
        <f>TITRES_STAT!D2241</f>
        <v>6.0618999999999996</v>
      </c>
      <c r="C2238" s="2">
        <f t="shared" si="204"/>
        <v>5.8297185797912228</v>
      </c>
      <c r="D2238" s="2">
        <f t="shared" si="206"/>
        <v>5.899244497933708</v>
      </c>
      <c r="E2238" s="2">
        <f t="shared" si="205"/>
        <v>-6.952591814248521E-2</v>
      </c>
      <c r="F2238" s="2">
        <f t="shared" si="209"/>
        <v>-0.11474476687865473</v>
      </c>
      <c r="G2238" s="2">
        <f t="shared" si="207"/>
        <v>4.521884873616952E-2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6">
        <f>TITRES_STAT!D2242</f>
        <v>6.0618999999999996</v>
      </c>
      <c r="C2239" s="2">
        <f t="shared" si="204"/>
        <v>5.865438798284881</v>
      </c>
      <c r="D2239" s="2">
        <f t="shared" si="206"/>
        <v>5.9112930536423223</v>
      </c>
      <c r="E2239" s="2">
        <f t="shared" si="205"/>
        <v>-4.5854255357441254E-2</v>
      </c>
      <c r="F2239" s="2">
        <f t="shared" si="209"/>
        <v>-0.10096666457441204</v>
      </c>
      <c r="G2239" s="2">
        <f t="shared" si="207"/>
        <v>5.511240921697079E-2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5.8693999999999997</v>
      </c>
      <c r="C2240" s="2">
        <f t="shared" si="204"/>
        <v>5.8542020600872071</v>
      </c>
      <c r="D2240" s="2">
        <f t="shared" si="206"/>
        <v>5.9081898644836315</v>
      </c>
      <c r="E2240" s="2">
        <f t="shared" si="205"/>
        <v>-5.3987804396424366E-2</v>
      </c>
      <c r="F2240" s="2">
        <f t="shared" si="209"/>
        <v>-9.1570892538814522E-2</v>
      </c>
      <c r="G2240" s="2">
        <f t="shared" si="207"/>
        <v>3.7583088142390156E-2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5.8693999999999997</v>
      </c>
      <c r="C2241" s="2">
        <f t="shared" si="204"/>
        <v>5.8787555893045598</v>
      </c>
      <c r="D2241" s="2">
        <f t="shared" si="206"/>
        <v>5.9053165411885473</v>
      </c>
      <c r="E2241" s="2">
        <f t="shared" si="205"/>
        <v>-2.6560951883987549E-2</v>
      </c>
      <c r="F2241" s="2">
        <f t="shared" si="209"/>
        <v>-7.8568904407849124E-2</v>
      </c>
      <c r="G2241" s="2">
        <f t="shared" si="207"/>
        <v>5.2007952523861575E-2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6.0522</v>
      </c>
      <c r="C2242" s="2">
        <f t="shared" si="204"/>
        <v>5.9158085755653964</v>
      </c>
      <c r="D2242" s="2">
        <f t="shared" si="206"/>
        <v>5.916196797396803</v>
      </c>
      <c r="E2242" s="2">
        <f t="shared" si="205"/>
        <v>-3.8822183140663213E-4</v>
      </c>
      <c r="F2242" s="2">
        <f t="shared" si="209"/>
        <v>-6.2932767892560623E-2</v>
      </c>
      <c r="G2242" s="2">
        <f t="shared" si="207"/>
        <v>6.2544546061153991E-2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6.0522</v>
      </c>
      <c r="C2243" s="2">
        <f t="shared" si="204"/>
        <v>5.9382841793245662</v>
      </c>
      <c r="D2243" s="2">
        <f t="shared" si="206"/>
        <v>5.9262711087007434</v>
      </c>
      <c r="E2243" s="2">
        <f t="shared" si="205"/>
        <v>1.2013070623822841E-2</v>
      </c>
      <c r="F2243" s="2">
        <f t="shared" si="209"/>
        <v>-4.7943600189283932E-2</v>
      </c>
      <c r="G2243" s="2">
        <f t="shared" si="207"/>
        <v>5.9956670813106773E-2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6.0522</v>
      </c>
      <c r="C2244" s="2">
        <f t="shared" si="204"/>
        <v>5.9647019978900175</v>
      </c>
      <c r="D2244" s="2">
        <f t="shared" si="206"/>
        <v>5.9355991747229107</v>
      </c>
      <c r="E2244" s="2">
        <f t="shared" si="205"/>
        <v>2.9102823167106884E-2</v>
      </c>
      <c r="F2244" s="2">
        <f t="shared" si="209"/>
        <v>-3.2534315518005771E-2</v>
      </c>
      <c r="G2244" s="2">
        <f t="shared" si="207"/>
        <v>6.1637138685112655E-2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6.0522</v>
      </c>
      <c r="C2245" s="2">
        <f t="shared" si="204"/>
        <v>5.9870555366761691</v>
      </c>
      <c r="D2245" s="2">
        <f t="shared" si="206"/>
        <v>5.9442362728915841</v>
      </c>
      <c r="E2245" s="2">
        <f t="shared" si="205"/>
        <v>4.2819263784585004E-2</v>
      </c>
      <c r="F2245" s="2">
        <f t="shared" si="209"/>
        <v>-1.7463599657487616E-2</v>
      </c>
      <c r="G2245" s="2">
        <f t="shared" si="207"/>
        <v>6.0282863442072621E-2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5.9175000000000004</v>
      </c>
      <c r="C2246" s="2">
        <f t="shared" si="204"/>
        <v>6.0044777618029128</v>
      </c>
      <c r="D2246" s="2">
        <f t="shared" si="206"/>
        <v>5.9422558082329484</v>
      </c>
      <c r="E2246" s="2">
        <f t="shared" si="205"/>
        <v>6.2221953569964406E-2</v>
      </c>
      <c r="F2246" s="2">
        <f t="shared" si="209"/>
        <v>-1.5264890119972112E-3</v>
      </c>
      <c r="G2246" s="2">
        <f t="shared" si="207"/>
        <v>6.374844258196162E-2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5.8693999999999997</v>
      </c>
      <c r="C2247" s="2">
        <f t="shared" si="204"/>
        <v>6.0192196446024644</v>
      </c>
      <c r="D2247" s="2">
        <f t="shared" si="206"/>
        <v>5.9368590816971745</v>
      </c>
      <c r="E2247" s="2">
        <f t="shared" si="205"/>
        <v>8.2360562905289925E-2</v>
      </c>
      <c r="F2247" s="2">
        <f t="shared" si="209"/>
        <v>1.5250921371460217E-2</v>
      </c>
      <c r="G2247" s="2">
        <f t="shared" si="207"/>
        <v>6.71096415338297E-2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5.8693999999999997</v>
      </c>
      <c r="C2248" s="2">
        <f t="shared" si="204"/>
        <v>6.0257858531251616</v>
      </c>
      <c r="D2248" s="2">
        <f t="shared" si="206"/>
        <v>5.9318621126825688</v>
      </c>
      <c r="E2248" s="2">
        <f t="shared" si="205"/>
        <v>9.3923740442592774E-2</v>
      </c>
      <c r="F2248" s="2">
        <f t="shared" si="209"/>
        <v>3.098548518568673E-2</v>
      </c>
      <c r="G2248" s="2">
        <f t="shared" si="207"/>
        <v>6.293825525690605E-2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5.9175000000000004</v>
      </c>
      <c r="C2249" s="2">
        <f t="shared" si="204"/>
        <v>6.0313418757212904</v>
      </c>
      <c r="D2249" s="2">
        <f t="shared" si="206"/>
        <v>5.9307982524838598</v>
      </c>
      <c r="E2249" s="2">
        <f t="shared" si="205"/>
        <v>0.1005436232374306</v>
      </c>
      <c r="F2249" s="2">
        <f t="shared" si="209"/>
        <v>4.4897112796035504E-2</v>
      </c>
      <c r="G2249" s="2">
        <f t="shared" si="207"/>
        <v>5.5646510441395097E-2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5.9175000000000004</v>
      </c>
      <c r="C2250" s="2">
        <f t="shared" si="204"/>
        <v>6.0064277409949378</v>
      </c>
      <c r="D2250" s="2">
        <f t="shared" si="206"/>
        <v>5.9298131967443144</v>
      </c>
      <c r="E2250" s="2">
        <f t="shared" si="205"/>
        <v>7.6614544250623418E-2</v>
      </c>
      <c r="F2250" s="2">
        <f t="shared" si="209"/>
        <v>5.1240599086953088E-2</v>
      </c>
      <c r="G2250" s="2">
        <f t="shared" si="207"/>
        <v>2.5373945163670329E-2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5.8693999999999997</v>
      </c>
      <c r="C2251" s="2">
        <f t="shared" si="204"/>
        <v>5.9853465500726397</v>
      </c>
      <c r="D2251" s="2">
        <f t="shared" si="206"/>
        <v>5.9253381451336242</v>
      </c>
      <c r="E2251" s="2">
        <f t="shared" si="205"/>
        <v>6.0008404939015492E-2</v>
      </c>
      <c r="F2251" s="2">
        <f t="shared" si="209"/>
        <v>5.2994160257365572E-2</v>
      </c>
      <c r="G2251" s="2">
        <f t="shared" si="207"/>
        <v>7.0142446816499199E-3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5.7732000000000001</v>
      </c>
      <c r="C2252" s="2">
        <f t="shared" si="204"/>
        <v>5.9956316962153107</v>
      </c>
      <c r="D2252" s="2">
        <f t="shared" si="206"/>
        <v>5.9140686529015039</v>
      </c>
      <c r="E2252" s="2">
        <f t="shared" si="205"/>
        <v>8.1563043313806816E-2</v>
      </c>
      <c r="F2252" s="2">
        <f t="shared" si="209"/>
        <v>5.8707936868653818E-2</v>
      </c>
      <c r="G2252" s="2">
        <f t="shared" si="207"/>
        <v>2.2855106445152998E-2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5.7732000000000001</v>
      </c>
      <c r="C2253" s="2">
        <f t="shared" si="204"/>
        <v>6.0043345121821865</v>
      </c>
      <c r="D2253" s="2">
        <f t="shared" si="206"/>
        <v>5.9036339378717635</v>
      </c>
      <c r="E2253" s="2">
        <f t="shared" si="205"/>
        <v>0.10070057431042301</v>
      </c>
      <c r="F2253" s="2">
        <f t="shared" si="209"/>
        <v>6.7106464357007664E-2</v>
      </c>
      <c r="G2253" s="2">
        <f t="shared" si="207"/>
        <v>3.3594109953415344E-2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5.9175000000000004</v>
      </c>
      <c r="C2254" s="2">
        <f t="shared" si="204"/>
        <v>6.011698433384927</v>
      </c>
      <c r="D2254" s="2">
        <f t="shared" si="206"/>
        <v>5.9046610535849666</v>
      </c>
      <c r="E2254" s="2">
        <f t="shared" si="205"/>
        <v>0.10703737979996042</v>
      </c>
      <c r="F2254" s="2">
        <f t="shared" si="209"/>
        <v>7.5092647445598223E-2</v>
      </c>
      <c r="G2254" s="2">
        <f t="shared" si="207"/>
        <v>3.1944732354362196E-2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5.9175000000000004</v>
      </c>
      <c r="C2255" s="2">
        <f t="shared" ref="C2255:C2318" si="210">$C$4*B2245+C2254*(1-$C$4)</f>
        <v>6.017929443633399</v>
      </c>
      <c r="D2255" s="2">
        <f t="shared" si="206"/>
        <v>5.9056120866527468</v>
      </c>
      <c r="E2255" s="2">
        <f t="shared" si="205"/>
        <v>0.11231735698065215</v>
      </c>
      <c r="F2255" s="2">
        <f t="shared" si="209"/>
        <v>8.253758935260902E-2</v>
      </c>
      <c r="G2255" s="2">
        <f t="shared" si="207"/>
        <v>2.977976762804313E-2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5.8982999999999999</v>
      </c>
      <c r="C2256" s="2">
        <f t="shared" si="210"/>
        <v>6.0024787599974916</v>
      </c>
      <c r="D2256" s="2">
        <f t="shared" si="206"/>
        <v>5.9050704506043949</v>
      </c>
      <c r="E2256" s="2">
        <f t="shared" si="205"/>
        <v>9.7408309393096637E-2</v>
      </c>
      <c r="F2256" s="2">
        <f t="shared" si="209"/>
        <v>8.5511733360706541E-2</v>
      </c>
      <c r="G2256" s="2">
        <f t="shared" si="207"/>
        <v>1.1896576032390097E-2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6">
        <f>TITRES_STAT!D2260</f>
        <v>5.8502000000000001</v>
      </c>
      <c r="C2257" s="2">
        <f t="shared" si="210"/>
        <v>5.9820051046132621</v>
      </c>
      <c r="D2257" s="2">
        <f t="shared" si="206"/>
        <v>5.9010059727818476</v>
      </c>
      <c r="E2257" s="2">
        <f t="shared" si="205"/>
        <v>8.0999131831414495E-2</v>
      </c>
      <c r="F2257" s="2">
        <f t="shared" si="209"/>
        <v>8.4609213054848142E-2</v>
      </c>
      <c r="G2257" s="2">
        <f t="shared" si="207"/>
        <v>-3.6100812234336477E-3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5.7732000000000001</v>
      </c>
      <c r="C2258" s="2">
        <f t="shared" si="210"/>
        <v>5.9646812423650681</v>
      </c>
      <c r="D2258" s="2">
        <f t="shared" si="206"/>
        <v>5.8915388636868959</v>
      </c>
      <c r="E2258" s="2">
        <f t="shared" si="205"/>
        <v>7.3142378678172193E-2</v>
      </c>
      <c r="F2258" s="2">
        <f t="shared" si="209"/>
        <v>8.2315846179512958E-2</v>
      </c>
      <c r="G2258" s="2">
        <f t="shared" si="207"/>
        <v>-9.1734675013407652E-3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5.8212999999999999</v>
      </c>
      <c r="C2259" s="2">
        <f t="shared" si="210"/>
        <v>5.9574225896935191</v>
      </c>
      <c r="D2259" s="2">
        <f t="shared" si="206"/>
        <v>5.8863359848952737</v>
      </c>
      <c r="E2259" s="2">
        <f t="shared" si="205"/>
        <v>7.1086604798245467E-2</v>
      </c>
      <c r="F2259" s="2">
        <f t="shared" si="209"/>
        <v>8.0069997903259471E-2</v>
      </c>
      <c r="G2259" s="2">
        <f t="shared" si="207"/>
        <v>-8.9833931050140037E-3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5.7732000000000001</v>
      </c>
      <c r="C2260" s="2">
        <f t="shared" si="210"/>
        <v>5.9512806528175934</v>
      </c>
      <c r="D2260" s="2">
        <f t="shared" si="206"/>
        <v>5.8779555415696985</v>
      </c>
      <c r="E2260" s="2">
        <f t="shared" si="205"/>
        <v>7.3325111247894981E-2</v>
      </c>
      <c r="F2260" s="2">
        <f t="shared" si="209"/>
        <v>7.8721020572186579E-2</v>
      </c>
      <c r="G2260" s="2">
        <f t="shared" si="207"/>
        <v>-5.3959093242915979E-3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5.7732000000000001</v>
      </c>
      <c r="C2261" s="2">
        <f t="shared" si="210"/>
        <v>5.9386836293071941</v>
      </c>
      <c r="D2261" s="2">
        <f t="shared" si="206"/>
        <v>5.8701958718237952</v>
      </c>
      <c r="E2261" s="2">
        <f t="shared" si="205"/>
        <v>6.8487757483398859E-2</v>
      </c>
      <c r="F2261" s="2">
        <f t="shared" si="209"/>
        <v>7.6674367954429029E-2</v>
      </c>
      <c r="G2261" s="2">
        <f t="shared" si="207"/>
        <v>-8.1866104710301701E-3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6">
        <f>TITRES_STAT!D2265</f>
        <v>5.7636000000000003</v>
      </c>
      <c r="C2262" s="2">
        <f t="shared" si="210"/>
        <v>5.9132246094137795</v>
      </c>
      <c r="D2262" s="2">
        <f t="shared" si="206"/>
        <v>5.8622998813183287</v>
      </c>
      <c r="E2262" s="2">
        <f t="shared" si="205"/>
        <v>5.0924728095450789E-2</v>
      </c>
      <c r="F2262" s="2">
        <f t="shared" si="209"/>
        <v>7.1524439982633387E-2</v>
      </c>
      <c r="G2262" s="2">
        <f t="shared" si="207"/>
        <v>-2.0599711887182598E-2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5.7636000000000003</v>
      </c>
      <c r="C2263" s="2">
        <f t="shared" si="210"/>
        <v>5.8916823618116592</v>
      </c>
      <c r="D2263" s="2">
        <f t="shared" si="206"/>
        <v>5.8549887789984529</v>
      </c>
      <c r="E2263" s="2">
        <f t="shared" si="205"/>
        <v>3.6693582813206227E-2</v>
      </c>
      <c r="F2263" s="2">
        <f t="shared" si="209"/>
        <v>6.4558268548747952E-2</v>
      </c>
      <c r="G2263" s="2">
        <f t="shared" si="207"/>
        <v>-2.7864685735541725E-2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6">
        <f>TITRES_STAT!D2267</f>
        <v>5.6769999999999996</v>
      </c>
      <c r="C2264" s="2">
        <f t="shared" si="210"/>
        <v>5.8956543061483275</v>
      </c>
      <c r="D2264" s="2">
        <f t="shared" si="206"/>
        <v>5.8418044249985677</v>
      </c>
      <c r="E2264" s="2">
        <f t="shared" si="205"/>
        <v>5.384988114975986E-2</v>
      </c>
      <c r="F2264" s="2">
        <f t="shared" si="209"/>
        <v>6.2416591068950339E-2</v>
      </c>
      <c r="G2264" s="2">
        <f t="shared" si="207"/>
        <v>-8.5667099191904794E-3</v>
      </c>
      <c r="H2264" s="2" t="str">
        <f t="shared" si="208"/>
        <v>Hold</v>
      </c>
    </row>
    <row r="2265" spans="1:8" ht="13.5" x14ac:dyDescent="0.25">
      <c r="A2265" s="3">
        <f>TITRES_STAT!B2268</f>
        <v>45301</v>
      </c>
      <c r="B2265" s="6">
        <f>TITRES_STAT!D2268</f>
        <v>5.3883000000000001</v>
      </c>
      <c r="C2265" s="2">
        <f t="shared" si="210"/>
        <v>5.8990151821255079</v>
      </c>
      <c r="D2265" s="2">
        <f t="shared" si="206"/>
        <v>5.8082115046283036</v>
      </c>
      <c r="E2265" s="2">
        <f t="shared" si="205"/>
        <v>9.0803677497204305E-2</v>
      </c>
      <c r="F2265" s="2">
        <f t="shared" si="209"/>
        <v>6.8094008354601138E-2</v>
      </c>
      <c r="G2265" s="2">
        <f t="shared" si="207"/>
        <v>2.2709669142603167E-2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5.6577000000000002</v>
      </c>
      <c r="C2266" s="2">
        <f t="shared" si="210"/>
        <v>5.898905154106199</v>
      </c>
      <c r="D2266" s="2">
        <f t="shared" si="206"/>
        <v>5.7970625042854662</v>
      </c>
      <c r="E2266" s="2">
        <f t="shared" si="205"/>
        <v>0.10184264982073277</v>
      </c>
      <c r="F2266" s="2">
        <f t="shared" si="209"/>
        <v>7.4843736647827466E-2</v>
      </c>
      <c r="G2266" s="2">
        <f t="shared" si="207"/>
        <v>2.6998913172905301E-2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5.7443</v>
      </c>
      <c r="C2267" s="2">
        <f t="shared" si="210"/>
        <v>5.8914120534744754</v>
      </c>
      <c r="D2267" s="2">
        <f t="shared" si="206"/>
        <v>5.7931541706346907</v>
      </c>
      <c r="E2267" s="2">
        <f t="shared" si="205"/>
        <v>9.8257882839784649E-2</v>
      </c>
      <c r="F2267" s="2">
        <f t="shared" si="209"/>
        <v>7.9526565886218911E-2</v>
      </c>
      <c r="G2267" s="2">
        <f t="shared" si="207"/>
        <v>1.8731316953565738E-2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5.7732000000000001</v>
      </c>
      <c r="C2268" s="2">
        <f t="shared" si="210"/>
        <v>5.8732255837091714</v>
      </c>
      <c r="D2268" s="2">
        <f t="shared" si="206"/>
        <v>5.7916760839210104</v>
      </c>
      <c r="E2268" s="2">
        <f t="shared" ref="E2268:E2331" si="211">C2268-D2268</f>
        <v>8.1549499788160951E-2</v>
      </c>
      <c r="F2268" s="2">
        <f t="shared" si="209"/>
        <v>7.993115266660733E-2</v>
      </c>
      <c r="G2268" s="2">
        <f t="shared" si="207"/>
        <v>1.6183471215536205E-3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5.8982999999999999</v>
      </c>
      <c r="C2269" s="2">
        <f t="shared" si="210"/>
        <v>5.8652370323692988</v>
      </c>
      <c r="D2269" s="2">
        <f t="shared" ref="D2269:D2332" si="212">$D$4*B2269+(1-$D$4)*D2268</f>
        <v>5.7995741517787129</v>
      </c>
      <c r="E2269" s="2">
        <f t="shared" si="211"/>
        <v>6.5662880590585893E-2</v>
      </c>
      <c r="F2269" s="2">
        <f t="shared" si="209"/>
        <v>7.7077498251403045E-2</v>
      </c>
      <c r="G2269" s="2">
        <f t="shared" si="207"/>
        <v>-1.1414617660817153E-2</v>
      </c>
      <c r="H2269" s="2" t="str">
        <f t="shared" si="208"/>
        <v>Hold</v>
      </c>
    </row>
    <row r="2270" spans="1:8" ht="13.5" x14ac:dyDescent="0.25">
      <c r="A2270" s="3">
        <f>TITRES_STAT!B2273</f>
        <v>45308</v>
      </c>
      <c r="B2270" s="6">
        <f>TITRES_STAT!D2273</f>
        <v>5.9560000000000004</v>
      </c>
      <c r="C2270" s="2">
        <f t="shared" si="210"/>
        <v>5.8510774889278681</v>
      </c>
      <c r="D2270" s="2">
        <f t="shared" si="212"/>
        <v>5.8111612516469568</v>
      </c>
      <c r="E2270" s="2">
        <f t="shared" si="211"/>
        <v>3.9916237280911204E-2</v>
      </c>
      <c r="F2270" s="2">
        <f t="shared" si="209"/>
        <v>6.9645246057304683E-2</v>
      </c>
      <c r="G2270" s="2">
        <f t="shared" si="207"/>
        <v>-2.9729008776393478E-2</v>
      </c>
      <c r="H2270" s="2" t="str">
        <f t="shared" si="208"/>
        <v>Hold</v>
      </c>
    </row>
    <row r="2271" spans="1:8" ht="13.5" x14ac:dyDescent="0.25">
      <c r="A2271" s="3">
        <f>TITRES_STAT!B2274</f>
        <v>45309</v>
      </c>
      <c r="B2271" s="6">
        <f>TITRES_STAT!D2274</f>
        <v>5.9656000000000002</v>
      </c>
      <c r="C2271" s="2">
        <f t="shared" si="210"/>
        <v>5.8390963367851185</v>
      </c>
      <c r="D2271" s="2">
        <f t="shared" si="212"/>
        <v>5.8226011589323683</v>
      </c>
      <c r="E2271" s="2">
        <f t="shared" si="211"/>
        <v>1.6495177852750231E-2</v>
      </c>
      <c r="F2271" s="2">
        <f t="shared" si="209"/>
        <v>5.9015232416393795E-2</v>
      </c>
      <c r="G2271" s="2">
        <f t="shared" si="207"/>
        <v>-4.2520054563643564E-2</v>
      </c>
      <c r="H2271" s="2" t="str">
        <f t="shared" si="208"/>
        <v>Hold</v>
      </c>
    </row>
    <row r="2272" spans="1:8" ht="13.5" x14ac:dyDescent="0.25">
      <c r="A2272" s="3">
        <f>TITRES_STAT!B2275</f>
        <v>45310</v>
      </c>
      <c r="B2272" s="6">
        <f>TITRES_STAT!D2275</f>
        <v>5.9656000000000002</v>
      </c>
      <c r="C2272" s="2">
        <f t="shared" si="210"/>
        <v>5.8274815157412538</v>
      </c>
      <c r="D2272" s="2">
        <f t="shared" si="212"/>
        <v>5.8331936656781194</v>
      </c>
      <c r="E2272" s="2">
        <f t="shared" si="211"/>
        <v>-5.7121499368655293E-3</v>
      </c>
      <c r="F2272" s="2">
        <f t="shared" si="209"/>
        <v>4.6069755945741933E-2</v>
      </c>
      <c r="G2272" s="2">
        <f t="shared" si="207"/>
        <v>-5.1781905882607462E-2</v>
      </c>
      <c r="H2272" s="2" t="str">
        <f t="shared" si="208"/>
        <v>Hold</v>
      </c>
    </row>
    <row r="2273" spans="1:8" ht="13.5" x14ac:dyDescent="0.25">
      <c r="A2273" s="3">
        <f>TITRES_STAT!B2276</f>
        <v>45313</v>
      </c>
      <c r="B2273" s="6">
        <f>TITRES_STAT!D2276</f>
        <v>5.9656000000000002</v>
      </c>
      <c r="C2273" s="2">
        <f t="shared" si="210"/>
        <v>5.8176535902425996</v>
      </c>
      <c r="D2273" s="2">
        <f t="shared" si="212"/>
        <v>5.8430015422945552</v>
      </c>
      <c r="E2273" s="2">
        <f t="shared" si="211"/>
        <v>-2.5347952051955502E-2</v>
      </c>
      <c r="F2273" s="2">
        <f t="shared" si="209"/>
        <v>3.1786214346202449E-2</v>
      </c>
      <c r="G2273" s="2">
        <f t="shared" si="207"/>
        <v>-5.7134166398157951E-2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6">
        <f>TITRES_STAT!D2277</f>
        <v>5.8212999999999999</v>
      </c>
      <c r="C2274" s="2">
        <f t="shared" si="210"/>
        <v>5.7960145763591235</v>
      </c>
      <c r="D2274" s="2">
        <f t="shared" si="212"/>
        <v>5.8413940206431061</v>
      </c>
      <c r="E2274" s="2">
        <f t="shared" si="211"/>
        <v>-4.5379444283982551E-2</v>
      </c>
      <c r="F2274" s="2">
        <f t="shared" si="209"/>
        <v>1.6353082620165452E-2</v>
      </c>
      <c r="G2274" s="2">
        <f t="shared" si="207"/>
        <v>-6.1732526904148002E-2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6">
        <f>TITRES_STAT!D2278</f>
        <v>5.8212999999999999</v>
      </c>
      <c r="C2275" s="2">
        <f t="shared" si="210"/>
        <v>5.7332892569192584</v>
      </c>
      <c r="D2275" s="2">
        <f t="shared" si="212"/>
        <v>5.8399055746695421</v>
      </c>
      <c r="E2275" s="2">
        <f t="shared" si="211"/>
        <v>-0.10661631775028368</v>
      </c>
      <c r="F2275" s="2">
        <f t="shared" si="209"/>
        <v>-8.2407974539243766E-3</v>
      </c>
      <c r="G2275" s="2">
        <f t="shared" si="207"/>
        <v>-9.8375520296359306E-2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6">
        <f>TITRES_STAT!D2279</f>
        <v>5.8212999999999999</v>
      </c>
      <c r="C2276" s="2">
        <f t="shared" si="210"/>
        <v>5.7216601404701413</v>
      </c>
      <c r="D2276" s="2">
        <f t="shared" si="212"/>
        <v>5.838527383953279</v>
      </c>
      <c r="E2276" s="2">
        <f t="shared" si="211"/>
        <v>-0.11686724348313771</v>
      </c>
      <c r="F2276" s="2">
        <f t="shared" si="209"/>
        <v>-2.9966086659767042E-2</v>
      </c>
      <c r="G2276" s="2">
        <f t="shared" ref="G2276:G2339" si="213">E2276-F2276</f>
        <v>-8.6901156823370657E-2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5.7732000000000001</v>
      </c>
      <c r="C2277" s="2">
        <f t="shared" si="210"/>
        <v>5.7251431957824277</v>
      </c>
      <c r="D2277" s="2">
        <f t="shared" si="212"/>
        <v>5.833688318475259</v>
      </c>
      <c r="E2277" s="2">
        <f t="shared" si="211"/>
        <v>-0.10854512269283134</v>
      </c>
      <c r="F2277" s="2">
        <f t="shared" ref="F2277:F2340" si="215">(E2277*(2/(10)))+((1-(2/10))*F2276)</f>
        <v>-4.56818938663799E-2</v>
      </c>
      <c r="G2277" s="2">
        <f t="shared" si="213"/>
        <v>-6.2863228826451442E-2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6">
        <f>TITRES_STAT!D2281</f>
        <v>5.9175000000000004</v>
      </c>
      <c r="C2278" s="2">
        <f t="shared" si="210"/>
        <v>5.7325365502774384</v>
      </c>
      <c r="D2278" s="2">
        <f t="shared" si="212"/>
        <v>5.8398965911807954</v>
      </c>
      <c r="E2278" s="2">
        <f t="shared" si="211"/>
        <v>-0.10736004090335705</v>
      </c>
      <c r="F2278" s="2">
        <f t="shared" si="215"/>
        <v>-5.801752327377533E-2</v>
      </c>
      <c r="G2278" s="2">
        <f t="shared" si="213"/>
        <v>-4.9342517629581716E-2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5.9463999999999997</v>
      </c>
      <c r="C2279" s="2">
        <f t="shared" si="210"/>
        <v>5.7580386194655251</v>
      </c>
      <c r="D2279" s="2">
        <f t="shared" si="212"/>
        <v>5.8477857325748106</v>
      </c>
      <c r="E2279" s="2">
        <f t="shared" si="211"/>
        <v>-8.9747113109285515E-2</v>
      </c>
      <c r="F2279" s="2">
        <f t="shared" si="215"/>
        <v>-6.4363441240877367E-2</v>
      </c>
      <c r="G2279" s="2">
        <f t="shared" si="213"/>
        <v>-2.5383671868408147E-2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5.9463999999999997</v>
      </c>
      <c r="C2280" s="2">
        <f t="shared" si="210"/>
        <v>5.7884942164708288</v>
      </c>
      <c r="D2280" s="2">
        <f t="shared" si="212"/>
        <v>5.8550904931248242</v>
      </c>
      <c r="E2280" s="2">
        <f t="shared" si="211"/>
        <v>-6.6596276653995368E-2</v>
      </c>
      <c r="F2280" s="2">
        <f t="shared" si="215"/>
        <v>-6.4810008323500964E-2</v>
      </c>
      <c r="G2280" s="2">
        <f t="shared" si="213"/>
        <v>-1.7862683304944033E-3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5.7732000000000001</v>
      </c>
      <c r="C2281" s="2">
        <f t="shared" si="210"/>
        <v>5.815741260090701</v>
      </c>
      <c r="D2281" s="2">
        <f t="shared" si="212"/>
        <v>5.8490245306711337</v>
      </c>
      <c r="E2281" s="2">
        <f t="shared" si="211"/>
        <v>-3.3283270580432678E-2</v>
      </c>
      <c r="F2281" s="2">
        <f t="shared" si="215"/>
        <v>-5.8504660774887307E-2</v>
      </c>
      <c r="G2281" s="2">
        <f t="shared" si="213"/>
        <v>2.5221390194454629E-2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6">
        <f>TITRES_STAT!D2285</f>
        <v>5.8693999999999997</v>
      </c>
      <c r="C2282" s="2">
        <f t="shared" si="210"/>
        <v>5.8387964508459778</v>
      </c>
      <c r="D2282" s="2">
        <f t="shared" si="212"/>
        <v>5.8505338246954937</v>
      </c>
      <c r="E2282" s="2">
        <f t="shared" si="211"/>
        <v>-1.1737373849515897E-2</v>
      </c>
      <c r="F2282" s="2">
        <f t="shared" si="215"/>
        <v>-4.9151203389813027E-2</v>
      </c>
      <c r="G2282" s="2">
        <f t="shared" si="213"/>
        <v>3.7413829540297129E-2</v>
      </c>
      <c r="H2282" s="2" t="str">
        <f t="shared" si="214"/>
        <v>Sell</v>
      </c>
    </row>
    <row r="2283" spans="1:8" ht="13.5" x14ac:dyDescent="0.25">
      <c r="A2283" s="3">
        <f>TITRES_STAT!B2286</f>
        <v>45327</v>
      </c>
      <c r="B2283" s="6">
        <f>TITRES_STAT!D2286</f>
        <v>5.7732000000000001</v>
      </c>
      <c r="C2283" s="2">
        <f t="shared" si="210"/>
        <v>5.8583046891773654</v>
      </c>
      <c r="D2283" s="2">
        <f t="shared" si="212"/>
        <v>5.8448053932365687</v>
      </c>
      <c r="E2283" s="2">
        <f t="shared" si="211"/>
        <v>1.3499295940796685E-2</v>
      </c>
      <c r="F2283" s="2">
        <f t="shared" si="215"/>
        <v>-3.6621103523691093E-2</v>
      </c>
      <c r="G2283" s="2">
        <f t="shared" si="213"/>
        <v>5.0120399464487778E-2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6">
        <f>TITRES_STAT!D2287</f>
        <v>5.7732000000000001</v>
      </c>
      <c r="C2284" s="2">
        <f t="shared" si="210"/>
        <v>5.8526116600731557</v>
      </c>
      <c r="D2284" s="2">
        <f t="shared" si="212"/>
        <v>5.8395012900338603</v>
      </c>
      <c r="E2284" s="2">
        <f t="shared" si="211"/>
        <v>1.3110370039295383E-2</v>
      </c>
      <c r="F2284" s="2">
        <f t="shared" si="215"/>
        <v>-2.6674808811093798E-2</v>
      </c>
      <c r="G2284" s="2">
        <f t="shared" si="213"/>
        <v>3.978517885038918E-2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6">
        <f>TITRES_STAT!D2288</f>
        <v>5.7732000000000001</v>
      </c>
      <c r="C2285" s="2">
        <f t="shared" si="210"/>
        <v>5.8477944816003626</v>
      </c>
      <c r="D2285" s="2">
        <f t="shared" si="212"/>
        <v>5.8345900833646862</v>
      </c>
      <c r="E2285" s="2">
        <f t="shared" si="211"/>
        <v>1.3204398235676429E-2</v>
      </c>
      <c r="F2285" s="2">
        <f t="shared" si="215"/>
        <v>-1.8698967401739753E-2</v>
      </c>
      <c r="G2285" s="2">
        <f t="shared" si="213"/>
        <v>3.1903365637416178E-2</v>
      </c>
      <c r="H2285" s="2" t="str">
        <f t="shared" si="214"/>
        <v>Sell</v>
      </c>
    </row>
    <row r="2286" spans="1:8" ht="13.5" x14ac:dyDescent="0.25">
      <c r="A2286" s="3">
        <f>TITRES_STAT!B2289</f>
        <v>45330</v>
      </c>
      <c r="B2286" s="6">
        <f>TITRES_STAT!D2289</f>
        <v>5.7732000000000001</v>
      </c>
      <c r="C2286" s="2">
        <f t="shared" si="210"/>
        <v>5.8437184075079998</v>
      </c>
      <c r="D2286" s="2">
        <f t="shared" si="212"/>
        <v>5.8300426697821175</v>
      </c>
      <c r="E2286" s="2">
        <f t="shared" si="211"/>
        <v>1.3675737725882264E-2</v>
      </c>
      <c r="F2286" s="2">
        <f t="shared" si="215"/>
        <v>-1.2224026376215349E-2</v>
      </c>
      <c r="G2286" s="2">
        <f t="shared" si="213"/>
        <v>2.5899764102097614E-2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6">
        <f>TITRES_STAT!D2290</f>
        <v>5.8982999999999999</v>
      </c>
      <c r="C2287" s="2">
        <f t="shared" si="210"/>
        <v>5.8328694217375379</v>
      </c>
      <c r="D2287" s="2">
        <f t="shared" si="212"/>
        <v>5.835098768316775</v>
      </c>
      <c r="E2287" s="2">
        <f t="shared" si="211"/>
        <v>-2.2293465792371236E-3</v>
      </c>
      <c r="F2287" s="2">
        <f t="shared" si="215"/>
        <v>-1.0225090416819705E-2</v>
      </c>
      <c r="G2287" s="2">
        <f t="shared" si="213"/>
        <v>7.995743837582581E-3</v>
      </c>
      <c r="H2287" s="2" t="str">
        <f t="shared" si="214"/>
        <v>Sell</v>
      </c>
    </row>
    <row r="2288" spans="1:8" ht="13.5" x14ac:dyDescent="0.25">
      <c r="A2288" s="3">
        <f>TITRES_STAT!B2291</f>
        <v>45334</v>
      </c>
      <c r="B2288" s="6">
        <f>TITRES_STAT!D2291</f>
        <v>5.8597999999999999</v>
      </c>
      <c r="C2288" s="2">
        <f t="shared" si="210"/>
        <v>5.8458895107009941</v>
      </c>
      <c r="D2288" s="2">
        <f t="shared" si="212"/>
        <v>5.8369284891821991</v>
      </c>
      <c r="E2288" s="2">
        <f t="shared" si="211"/>
        <v>8.9610215187949649E-3</v>
      </c>
      <c r="F2288" s="2">
        <f t="shared" si="215"/>
        <v>-6.3878680296967716E-3</v>
      </c>
      <c r="G2288" s="2">
        <f t="shared" si="213"/>
        <v>1.5348889548491736E-2</v>
      </c>
      <c r="H2288" s="2" t="str">
        <f t="shared" si="214"/>
        <v>Sell</v>
      </c>
    </row>
    <row r="2289" spans="1:8" ht="13.5" x14ac:dyDescent="0.25">
      <c r="A2289" s="3">
        <f>TITRES_STAT!B2292</f>
        <v>45335</v>
      </c>
      <c r="B2289" s="6">
        <f>TITRES_STAT!D2292</f>
        <v>5.8597999999999999</v>
      </c>
      <c r="C2289" s="2">
        <f t="shared" si="210"/>
        <v>5.861352662900841</v>
      </c>
      <c r="D2289" s="2">
        <f t="shared" si="212"/>
        <v>5.8386226751687023</v>
      </c>
      <c r="E2289" s="2">
        <f t="shared" si="211"/>
        <v>2.2729987732138746E-2</v>
      </c>
      <c r="F2289" s="2">
        <f t="shared" si="215"/>
        <v>-5.642968773296687E-4</v>
      </c>
      <c r="G2289" s="2">
        <f t="shared" si="213"/>
        <v>2.3294284609468415E-2</v>
      </c>
      <c r="H2289" s="2" t="str">
        <f t="shared" si="214"/>
        <v>Sell</v>
      </c>
    </row>
    <row r="2290" spans="1:8" ht="13.5" x14ac:dyDescent="0.25">
      <c r="A2290" s="3">
        <f>TITRES_STAT!B2293</f>
        <v>45336</v>
      </c>
      <c r="B2290" s="6">
        <f>TITRES_STAT!D2293</f>
        <v>5.8597999999999999</v>
      </c>
      <c r="C2290" s="2">
        <f t="shared" si="210"/>
        <v>5.8744368686084041</v>
      </c>
      <c r="D2290" s="2">
        <f t="shared" si="212"/>
        <v>5.8401913658969464</v>
      </c>
      <c r="E2290" s="2">
        <f t="shared" si="211"/>
        <v>3.4245502711457654E-2</v>
      </c>
      <c r="F2290" s="2">
        <f t="shared" si="215"/>
        <v>6.3976630404277961E-3</v>
      </c>
      <c r="G2290" s="2">
        <f t="shared" si="213"/>
        <v>2.7847839671029856E-2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6">
        <f>TITRES_STAT!D2294</f>
        <v>5.8597999999999999</v>
      </c>
      <c r="C2291" s="2">
        <f t="shared" si="210"/>
        <v>5.8588619657455725</v>
      </c>
      <c r="D2291" s="2">
        <f t="shared" si="212"/>
        <v>5.8416438573119871</v>
      </c>
      <c r="E2291" s="2">
        <f t="shared" si="211"/>
        <v>1.72181084335854E-2</v>
      </c>
      <c r="F2291" s="2">
        <f t="shared" si="215"/>
        <v>8.5617521190593168E-3</v>
      </c>
      <c r="G2291" s="2">
        <f t="shared" si="213"/>
        <v>8.6563563145260827E-3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5.7732000000000001</v>
      </c>
      <c r="C2292" s="2">
        <f t="shared" si="210"/>
        <v>5.8604832017847146</v>
      </c>
      <c r="D2292" s="2">
        <f t="shared" si="212"/>
        <v>5.8365739419555442</v>
      </c>
      <c r="E2292" s="2">
        <f t="shared" si="211"/>
        <v>2.390925982917036E-2</v>
      </c>
      <c r="F2292" s="2">
        <f t="shared" si="215"/>
        <v>1.1631253661081527E-2</v>
      </c>
      <c r="G2292" s="2">
        <f t="shared" si="213"/>
        <v>1.2278006168088832E-2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6">
        <f>TITRES_STAT!D2296</f>
        <v>5.6577000000000002</v>
      </c>
      <c r="C2293" s="2">
        <f t="shared" si="210"/>
        <v>5.8470550168947586</v>
      </c>
      <c r="D2293" s="2">
        <f t="shared" si="212"/>
        <v>5.823324020329208</v>
      </c>
      <c r="E2293" s="2">
        <f t="shared" si="211"/>
        <v>2.3730996565550555E-2</v>
      </c>
      <c r="F2293" s="2">
        <f t="shared" si="215"/>
        <v>1.4051202241975334E-2</v>
      </c>
      <c r="G2293" s="2">
        <f t="shared" si="213"/>
        <v>9.6797943235752207E-3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5.6577000000000002</v>
      </c>
      <c r="C2294" s="2">
        <f t="shared" si="210"/>
        <v>5.8356927066032567</v>
      </c>
      <c r="D2294" s="2">
        <f t="shared" si="212"/>
        <v>5.811055574378897</v>
      </c>
      <c r="E2294" s="2">
        <f t="shared" si="211"/>
        <v>2.4637132224359704E-2</v>
      </c>
      <c r="F2294" s="2">
        <f t="shared" si="215"/>
        <v>1.6168388238452208E-2</v>
      </c>
      <c r="G2294" s="2">
        <f t="shared" si="213"/>
        <v>8.4687439859074953E-3</v>
      </c>
      <c r="H2294" s="2" t="str">
        <f t="shared" si="214"/>
        <v>Sell</v>
      </c>
    </row>
    <row r="2295" spans="1:8" ht="13.5" x14ac:dyDescent="0.25">
      <c r="A2295" s="3">
        <f>TITRES_STAT!B2298</f>
        <v>45343</v>
      </c>
      <c r="B2295" s="6">
        <f>TITRES_STAT!D2298</f>
        <v>5.6577000000000002</v>
      </c>
      <c r="C2295" s="2">
        <f t="shared" si="210"/>
        <v>5.8260784440489095</v>
      </c>
      <c r="D2295" s="2">
        <f t="shared" si="212"/>
        <v>5.7996959022026822</v>
      </c>
      <c r="E2295" s="2">
        <f t="shared" si="211"/>
        <v>2.6382541846227348E-2</v>
      </c>
      <c r="F2295" s="2">
        <f t="shared" si="215"/>
        <v>1.8211218960007238E-2</v>
      </c>
      <c r="G2295" s="2">
        <f t="shared" si="213"/>
        <v>8.1713228862201094E-3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5.6577000000000002</v>
      </c>
      <c r="C2296" s="2">
        <f t="shared" si="210"/>
        <v>5.817943298810615</v>
      </c>
      <c r="D2296" s="2">
        <f t="shared" si="212"/>
        <v>5.789177687224706</v>
      </c>
      <c r="E2296" s="2">
        <f t="shared" si="211"/>
        <v>2.8765611585908957E-2</v>
      </c>
      <c r="F2296" s="2">
        <f t="shared" si="215"/>
        <v>2.0322097485187582E-2</v>
      </c>
      <c r="G2296" s="2">
        <f t="shared" si="213"/>
        <v>8.4435141007213749E-3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6">
        <f>TITRES_STAT!D2300</f>
        <v>5.6769999999999996</v>
      </c>
      <c r="C2297" s="2">
        <f t="shared" si="210"/>
        <v>5.8303058682243671</v>
      </c>
      <c r="D2297" s="2">
        <f t="shared" si="212"/>
        <v>5.780868228911765</v>
      </c>
      <c r="E2297" s="2">
        <f t="shared" si="211"/>
        <v>4.9437639312602144E-2</v>
      </c>
      <c r="F2297" s="2">
        <f t="shared" si="215"/>
        <v>2.6145205850670497E-2</v>
      </c>
      <c r="G2297" s="2">
        <f t="shared" si="213"/>
        <v>2.3292433461931647E-2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5.6673999999999998</v>
      </c>
      <c r="C2298" s="2">
        <f t="shared" si="210"/>
        <v>5.8348434269590799</v>
      </c>
      <c r="D2298" s="2">
        <f t="shared" si="212"/>
        <v>5.7724631749183004</v>
      </c>
      <c r="E2298" s="2">
        <f t="shared" si="211"/>
        <v>6.238025204077946E-2</v>
      </c>
      <c r="F2298" s="2">
        <f t="shared" si="215"/>
        <v>3.3392215088692292E-2</v>
      </c>
      <c r="G2298" s="2">
        <f t="shared" si="213"/>
        <v>2.8988036952087168E-2</v>
      </c>
      <c r="H2298" s="2" t="str">
        <f t="shared" si="214"/>
        <v>Sell</v>
      </c>
    </row>
    <row r="2299" spans="1:8" ht="13.5" x14ac:dyDescent="0.25">
      <c r="A2299" s="3">
        <f>TITRES_STAT!B2302</f>
        <v>45349</v>
      </c>
      <c r="B2299" s="6">
        <f>TITRES_STAT!D2302</f>
        <v>5.6577000000000002</v>
      </c>
      <c r="C2299" s="2">
        <f t="shared" si="210"/>
        <v>5.8386828997346063</v>
      </c>
      <c r="D2299" s="2">
        <f t="shared" si="212"/>
        <v>5.7639621989984269</v>
      </c>
      <c r="E2299" s="2">
        <f t="shared" si="211"/>
        <v>7.4720700736179424E-2</v>
      </c>
      <c r="F2299" s="2">
        <f t="shared" si="215"/>
        <v>4.1657912218189722E-2</v>
      </c>
      <c r="G2299" s="2">
        <f t="shared" si="213"/>
        <v>3.3062788517989702E-2</v>
      </c>
      <c r="H2299" s="2" t="str">
        <f t="shared" si="214"/>
        <v>Sell</v>
      </c>
    </row>
    <row r="2300" spans="1:8" ht="13.5" x14ac:dyDescent="0.25">
      <c r="A2300" s="3">
        <f>TITRES_STAT!B2303</f>
        <v>45350</v>
      </c>
      <c r="B2300" s="6">
        <f>TITRES_STAT!D2303</f>
        <v>5.6577000000000002</v>
      </c>
      <c r="C2300" s="2">
        <f t="shared" si="210"/>
        <v>5.8419316843908211</v>
      </c>
      <c r="D2300" s="2">
        <f t="shared" si="212"/>
        <v>5.7560909249985439</v>
      </c>
      <c r="E2300" s="2">
        <f t="shared" si="211"/>
        <v>8.5840759392277199E-2</v>
      </c>
      <c r="F2300" s="2">
        <f t="shared" si="215"/>
        <v>5.0494481653007219E-2</v>
      </c>
      <c r="G2300" s="2">
        <f t="shared" si="213"/>
        <v>3.5346277739269981E-2</v>
      </c>
      <c r="H2300" s="2" t="str">
        <f t="shared" si="214"/>
        <v>Sell</v>
      </c>
    </row>
    <row r="2301" spans="1:8" ht="13.5" x14ac:dyDescent="0.25">
      <c r="A2301" s="3">
        <f>TITRES_STAT!B2304</f>
        <v>45351</v>
      </c>
      <c r="B2301" s="6">
        <f>TITRES_STAT!D2304</f>
        <v>5.6577000000000002</v>
      </c>
      <c r="C2301" s="2">
        <f t="shared" si="210"/>
        <v>5.8446806560230025</v>
      </c>
      <c r="D2301" s="2">
        <f t="shared" si="212"/>
        <v>5.7488027083319855</v>
      </c>
      <c r="E2301" s="2">
        <f t="shared" si="211"/>
        <v>9.5877947691016985E-2</v>
      </c>
      <c r="F2301" s="2">
        <f t="shared" si="215"/>
        <v>5.9571174860609179E-2</v>
      </c>
      <c r="G2301" s="2">
        <f t="shared" si="213"/>
        <v>3.6306772830407806E-2</v>
      </c>
      <c r="H2301" s="2" t="str">
        <f t="shared" si="214"/>
        <v>Sell</v>
      </c>
    </row>
    <row r="2302" spans="1:8" ht="13.5" x14ac:dyDescent="0.25">
      <c r="A2302" s="3">
        <f>TITRES_STAT!B2305</f>
        <v>45352</v>
      </c>
      <c r="B2302" s="6">
        <f>TITRES_STAT!D2305</f>
        <v>5.5903999999999998</v>
      </c>
      <c r="C2302" s="2">
        <f t="shared" si="210"/>
        <v>5.8336836320194632</v>
      </c>
      <c r="D2302" s="2">
        <f t="shared" si="212"/>
        <v>5.7370691743814675</v>
      </c>
      <c r="E2302" s="2">
        <f t="shared" si="211"/>
        <v>9.6614457637995699E-2</v>
      </c>
      <c r="F2302" s="2">
        <f t="shared" si="215"/>
        <v>6.6979831416086488E-2</v>
      </c>
      <c r="G2302" s="2">
        <f t="shared" si="213"/>
        <v>2.963462622190921E-2</v>
      </c>
      <c r="H2302" s="2" t="str">
        <f t="shared" si="214"/>
        <v>Sell</v>
      </c>
    </row>
    <row r="2303" spans="1:8" ht="13.5" x14ac:dyDescent="0.25">
      <c r="A2303" s="3">
        <f>TITRES_STAT!B2306</f>
        <v>45355</v>
      </c>
      <c r="B2303" s="6">
        <f>TITRES_STAT!D2306</f>
        <v>5.5808</v>
      </c>
      <c r="C2303" s="2">
        <f t="shared" si="210"/>
        <v>5.806609227093392</v>
      </c>
      <c r="D2303" s="2">
        <f t="shared" si="212"/>
        <v>5.7254936799828409</v>
      </c>
      <c r="E2303" s="2">
        <f t="shared" si="211"/>
        <v>8.1115547110551134E-2</v>
      </c>
      <c r="F2303" s="2">
        <f t="shared" si="215"/>
        <v>6.9806974554979417E-2</v>
      </c>
      <c r="G2303" s="2">
        <f t="shared" si="213"/>
        <v>1.1308572555571716E-2</v>
      </c>
      <c r="H2303" s="2" t="str">
        <f t="shared" si="214"/>
        <v>Sell</v>
      </c>
    </row>
    <row r="2304" spans="1:8" ht="13.5" x14ac:dyDescent="0.25">
      <c r="A2304" s="3">
        <f>TITRES_STAT!B2307</f>
        <v>45356</v>
      </c>
      <c r="B2304" s="6">
        <f>TITRES_STAT!D2307</f>
        <v>5.5711000000000004</v>
      </c>
      <c r="C2304" s="2">
        <f t="shared" si="210"/>
        <v>5.78370011523287</v>
      </c>
      <c r="D2304" s="2">
        <f t="shared" si="212"/>
        <v>5.7140571110952232</v>
      </c>
      <c r="E2304" s="2">
        <f t="shared" si="211"/>
        <v>6.9643004137646791E-2</v>
      </c>
      <c r="F2304" s="2">
        <f t="shared" si="215"/>
        <v>6.9774180471512903E-2</v>
      </c>
      <c r="G2304" s="2">
        <f t="shared" si="213"/>
        <v>-1.3117633386611205E-4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5.5711000000000004</v>
      </c>
      <c r="C2305" s="2">
        <f t="shared" si="210"/>
        <v>5.7643154821201206</v>
      </c>
      <c r="D2305" s="2">
        <f t="shared" si="212"/>
        <v>5.7034676954585395</v>
      </c>
      <c r="E2305" s="2">
        <f t="shared" si="211"/>
        <v>6.0847786661581083E-2</v>
      </c>
      <c r="F2305" s="2">
        <f t="shared" si="215"/>
        <v>6.7988901709526539E-2</v>
      </c>
      <c r="G2305" s="2">
        <f t="shared" si="213"/>
        <v>-7.1411150479454566E-3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5.5327000000000002</v>
      </c>
      <c r="C2306" s="2">
        <f t="shared" si="210"/>
        <v>5.7479131002554862</v>
      </c>
      <c r="D2306" s="2">
        <f t="shared" si="212"/>
        <v>5.6908182365356845</v>
      </c>
      <c r="E2306" s="2">
        <f t="shared" si="211"/>
        <v>5.7094863719801658E-2</v>
      </c>
      <c r="F2306" s="2">
        <f t="shared" si="215"/>
        <v>6.5810094111581563E-2</v>
      </c>
      <c r="G2306" s="2">
        <f t="shared" si="213"/>
        <v>-8.7152303917799046E-3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6">
        <f>TITRES_STAT!D2310</f>
        <v>5.4844999999999997</v>
      </c>
      <c r="C2307" s="2">
        <f t="shared" si="210"/>
        <v>5.7370033925238726</v>
      </c>
      <c r="D2307" s="2">
        <f t="shared" si="212"/>
        <v>5.6755354041997075</v>
      </c>
      <c r="E2307" s="2">
        <f t="shared" si="211"/>
        <v>6.1467988324165113E-2</v>
      </c>
      <c r="F2307" s="2">
        <f t="shared" si="215"/>
        <v>6.4941672954098278E-2</v>
      </c>
      <c r="G2307" s="2">
        <f t="shared" si="213"/>
        <v>-3.4736846299331658E-3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5.4844999999999997</v>
      </c>
      <c r="C2308" s="2">
        <f t="shared" si="210"/>
        <v>5.7262951782894307</v>
      </c>
      <c r="D2308" s="2">
        <f t="shared" si="212"/>
        <v>5.6613846335182476</v>
      </c>
      <c r="E2308" s="2">
        <f t="shared" si="211"/>
        <v>6.4910544771183076E-2</v>
      </c>
      <c r="F2308" s="2">
        <f t="shared" si="215"/>
        <v>6.4935447317515244E-2</v>
      </c>
      <c r="G2308" s="2">
        <f t="shared" si="213"/>
        <v>-2.4902546332167264E-5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6">
        <f>TITRES_STAT!D2312</f>
        <v>5.4748999999999999</v>
      </c>
      <c r="C2309" s="2">
        <f t="shared" si="210"/>
        <v>5.7157420739372107</v>
      </c>
      <c r="D2309" s="2">
        <f t="shared" si="212"/>
        <v>5.6475709569613404</v>
      </c>
      <c r="E2309" s="2">
        <f t="shared" si="211"/>
        <v>6.8171116975870305E-2</v>
      </c>
      <c r="F2309" s="2">
        <f t="shared" si="215"/>
        <v>6.5582581249186256E-2</v>
      </c>
      <c r="G2309" s="2">
        <f t="shared" si="213"/>
        <v>2.5885357266840492E-3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5.4748999999999999</v>
      </c>
      <c r="C2310" s="2">
        <f t="shared" si="210"/>
        <v>5.7068125241007168</v>
      </c>
      <c r="D2310" s="2">
        <f t="shared" si="212"/>
        <v>5.6347805157049455</v>
      </c>
      <c r="E2310" s="2">
        <f t="shared" si="211"/>
        <v>7.2032008395771285E-2</v>
      </c>
      <c r="F2310" s="2">
        <f t="shared" si="215"/>
        <v>6.6872466678503259E-2</v>
      </c>
      <c r="G2310" s="2">
        <f t="shared" si="213"/>
        <v>5.1595417172680264E-3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5.4748999999999999</v>
      </c>
      <c r="C2311" s="2">
        <f t="shared" si="210"/>
        <v>5.699256751162145</v>
      </c>
      <c r="D2311" s="2">
        <f t="shared" si="212"/>
        <v>5.6229375145416167</v>
      </c>
      <c r="E2311" s="2">
        <f t="shared" si="211"/>
        <v>7.6319236620528308E-2</v>
      </c>
      <c r="F2311" s="2">
        <f t="shared" si="215"/>
        <v>6.876182066690828E-2</v>
      </c>
      <c r="G2311" s="2">
        <f t="shared" si="213"/>
        <v>7.557415953620028E-3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5.5229999999999997</v>
      </c>
      <c r="C2312" s="2">
        <f t="shared" si="210"/>
        <v>5.6825095586756609</v>
      </c>
      <c r="D2312" s="2">
        <f t="shared" si="212"/>
        <v>5.6155347356866816</v>
      </c>
      <c r="E2312" s="2">
        <f t="shared" si="211"/>
        <v>6.6974822988979277E-2</v>
      </c>
      <c r="F2312" s="2">
        <f t="shared" si="215"/>
        <v>6.8404421131322474E-2</v>
      </c>
      <c r="G2312" s="2">
        <f t="shared" si="213"/>
        <v>-1.4295981423431969E-3</v>
      </c>
      <c r="H2312" s="2" t="str">
        <f t="shared" si="214"/>
        <v>Hold</v>
      </c>
    </row>
    <row r="2313" spans="1:8" ht="13.5" x14ac:dyDescent="0.25">
      <c r="A2313" s="3">
        <f>TITRES_STAT!B2316</f>
        <v>45369</v>
      </c>
      <c r="B2313" s="6">
        <f>TITRES_STAT!D2316</f>
        <v>5.4844999999999997</v>
      </c>
      <c r="C2313" s="2">
        <f t="shared" si="210"/>
        <v>5.6668619342640207</v>
      </c>
      <c r="D2313" s="2">
        <f t="shared" si="212"/>
        <v>5.6058284589691496</v>
      </c>
      <c r="E2313" s="2">
        <f t="shared" si="211"/>
        <v>6.1033475294871131E-2</v>
      </c>
      <c r="F2313" s="2">
        <f t="shared" si="215"/>
        <v>6.6930231964032208E-2</v>
      </c>
      <c r="G2313" s="2">
        <f t="shared" si="213"/>
        <v>-5.8967566691610768E-3</v>
      </c>
      <c r="H2313" s="2" t="str">
        <f t="shared" si="214"/>
        <v>Hold</v>
      </c>
    </row>
    <row r="2314" spans="1:8" ht="13.5" x14ac:dyDescent="0.25">
      <c r="A2314" s="3">
        <f>TITRES_STAT!B2317</f>
        <v>45370</v>
      </c>
      <c r="B2314" s="6">
        <f>TITRES_STAT!D2317</f>
        <v>5.4748999999999999</v>
      </c>
      <c r="C2314" s="2">
        <f t="shared" si="210"/>
        <v>5.6521293289926327</v>
      </c>
      <c r="D2314" s="2">
        <f t="shared" si="212"/>
        <v>5.5961300546010646</v>
      </c>
      <c r="E2314" s="2">
        <f t="shared" si="211"/>
        <v>5.5999274391568044E-2</v>
      </c>
      <c r="F2314" s="2">
        <f t="shared" si="215"/>
        <v>6.4744040449539381E-2</v>
      </c>
      <c r="G2314" s="2">
        <f t="shared" si="213"/>
        <v>-8.7447660579713371E-3</v>
      </c>
      <c r="H2314" s="2" t="str">
        <f t="shared" si="214"/>
        <v>Hold</v>
      </c>
    </row>
    <row r="2315" spans="1:8" ht="13.5" x14ac:dyDescent="0.25">
      <c r="A2315" s="3">
        <f>TITRES_STAT!B2318</f>
        <v>45372</v>
      </c>
      <c r="B2315" s="6">
        <f>TITRES_STAT!D2318</f>
        <v>5.3883000000000001</v>
      </c>
      <c r="C2315" s="2">
        <f t="shared" si="210"/>
        <v>5.6396632783783813</v>
      </c>
      <c r="D2315" s="2">
        <f t="shared" si="212"/>
        <v>5.5807352357417264</v>
      </c>
      <c r="E2315" s="2">
        <f t="shared" si="211"/>
        <v>5.8928042636654965E-2</v>
      </c>
      <c r="F2315" s="2">
        <f t="shared" si="215"/>
        <v>6.3580840886962503E-2</v>
      </c>
      <c r="G2315" s="2">
        <f t="shared" si="213"/>
        <v>-4.6527982503075382E-3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6">
        <f>TITRES_STAT!D2319</f>
        <v>5.4844999999999997</v>
      </c>
      <c r="C2316" s="2">
        <f t="shared" si="210"/>
        <v>5.6232073893970913</v>
      </c>
      <c r="D2316" s="2">
        <f t="shared" si="212"/>
        <v>5.5736066997608571</v>
      </c>
      <c r="E2316" s="2">
        <f t="shared" si="211"/>
        <v>4.9600689636234208E-2</v>
      </c>
      <c r="F2316" s="2">
        <f t="shared" si="215"/>
        <v>6.0784810636816851E-2</v>
      </c>
      <c r="G2316" s="2">
        <f t="shared" si="213"/>
        <v>-1.1184121000582643E-2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6">
        <f>TITRES_STAT!D2320</f>
        <v>5.5327000000000002</v>
      </c>
      <c r="C2317" s="2">
        <f t="shared" si="210"/>
        <v>5.6018677910283072</v>
      </c>
      <c r="D2317" s="2">
        <f t="shared" si="212"/>
        <v>5.5705765738526454</v>
      </c>
      <c r="E2317" s="2">
        <f t="shared" si="211"/>
        <v>3.1291217175661856E-2</v>
      </c>
      <c r="F2317" s="2">
        <f t="shared" si="215"/>
        <v>5.4886091944585852E-2</v>
      </c>
      <c r="G2317" s="2">
        <f t="shared" si="213"/>
        <v>-2.3594874768923996E-2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6">
        <f>TITRES_STAT!D2321</f>
        <v>5.5327000000000002</v>
      </c>
      <c r="C2318" s="2">
        <f t="shared" si="210"/>
        <v>5.5838112077931825</v>
      </c>
      <c r="D2318" s="2">
        <f t="shared" si="212"/>
        <v>5.567770901715412</v>
      </c>
      <c r="E2318" s="2">
        <f t="shared" si="211"/>
        <v>1.6040306077770516E-2</v>
      </c>
      <c r="F2318" s="2">
        <f t="shared" si="215"/>
        <v>4.7116934771222786E-2</v>
      </c>
      <c r="G2318" s="2">
        <f t="shared" si="213"/>
        <v>-3.107662869345227E-2</v>
      </c>
      <c r="H2318" s="2" t="str">
        <f t="shared" si="214"/>
        <v>Hold</v>
      </c>
    </row>
    <row r="2319" spans="1:8" ht="13.5" x14ac:dyDescent="0.25">
      <c r="A2319" s="3">
        <f>TITRES_STAT!B2322</f>
        <v>45378</v>
      </c>
      <c r="B2319" s="6">
        <f>TITRES_STAT!D2322</f>
        <v>5.5327000000000002</v>
      </c>
      <c r="C2319" s="2">
        <f t="shared" ref="C2319:C2382" si="216">$C$4*B2309+C2318*(1-$C$4)</f>
        <v>5.5670556373634623</v>
      </c>
      <c r="D2319" s="2">
        <f t="shared" si="212"/>
        <v>5.5651730571439</v>
      </c>
      <c r="E2319" s="2">
        <f t="shared" si="211"/>
        <v>1.8825802195623353E-3</v>
      </c>
      <c r="F2319" s="2">
        <f t="shared" si="215"/>
        <v>3.8070063860890693E-2</v>
      </c>
      <c r="G2319" s="2">
        <f t="shared" si="213"/>
        <v>-3.6187483641328358E-2</v>
      </c>
      <c r="H2319" s="2" t="str">
        <f t="shared" si="214"/>
        <v>Hold</v>
      </c>
    </row>
    <row r="2320" spans="1:8" ht="13.5" x14ac:dyDescent="0.25">
      <c r="A2320" s="3">
        <f>TITRES_STAT!B2323</f>
        <v>45379</v>
      </c>
      <c r="B2320" s="6">
        <f>TITRES_STAT!D2323</f>
        <v>5.7732000000000001</v>
      </c>
      <c r="C2320" s="2">
        <f t="shared" si="216"/>
        <v>5.552877846999853</v>
      </c>
      <c r="D2320" s="2">
        <f t="shared" si="212"/>
        <v>5.5805824603184266</v>
      </c>
      <c r="E2320" s="2">
        <f t="shared" si="211"/>
        <v>-2.7704613318573656E-2</v>
      </c>
      <c r="F2320" s="2">
        <f t="shared" si="215"/>
        <v>2.4915128424997823E-2</v>
      </c>
      <c r="G2320" s="2">
        <f t="shared" si="213"/>
        <v>-5.261974174357148E-2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5.8693999999999997</v>
      </c>
      <c r="C2321" s="2">
        <f t="shared" si="216"/>
        <v>5.5408812551537219</v>
      </c>
      <c r="D2321" s="2">
        <f t="shared" si="212"/>
        <v>5.601976352146691</v>
      </c>
      <c r="E2321" s="2">
        <f t="shared" si="211"/>
        <v>-6.1095096992969111E-2</v>
      </c>
      <c r="F2321" s="2">
        <f t="shared" si="215"/>
        <v>7.7130833414044385E-3</v>
      </c>
      <c r="G2321" s="2">
        <f t="shared" si="213"/>
        <v>-6.8808180334373553E-2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6">
        <f>TITRES_STAT!D2325</f>
        <v>5.8693999999999997</v>
      </c>
      <c r="C2322" s="2">
        <f t="shared" si="216"/>
        <v>5.5381302928223803</v>
      </c>
      <c r="D2322" s="2">
        <f t="shared" si="212"/>
        <v>5.6217855112469364</v>
      </c>
      <c r="E2322" s="2">
        <f t="shared" si="211"/>
        <v>-8.3655218424556033E-2</v>
      </c>
      <c r="F2322" s="2">
        <f t="shared" si="215"/>
        <v>-1.0560577011787657E-2</v>
      </c>
      <c r="G2322" s="2">
        <f t="shared" si="213"/>
        <v>-7.3094641412768377E-2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6">
        <f>TITRES_STAT!D2326</f>
        <v>5.8597999999999999</v>
      </c>
      <c r="C2323" s="2">
        <f t="shared" si="216"/>
        <v>5.5298794785420133</v>
      </c>
      <c r="D2323" s="2">
        <f t="shared" si="212"/>
        <v>5.6394162141175332</v>
      </c>
      <c r="E2323" s="2">
        <f t="shared" si="211"/>
        <v>-0.10953673557551991</v>
      </c>
      <c r="F2323" s="2">
        <f t="shared" si="215"/>
        <v>-3.0355808724534111E-2</v>
      </c>
      <c r="G2323" s="2">
        <f t="shared" si="213"/>
        <v>-7.9180926850985794E-2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6">
        <f>TITRES_STAT!D2327</f>
        <v>5.8597999999999999</v>
      </c>
      <c r="C2324" s="2">
        <f t="shared" si="216"/>
        <v>5.521421097227857</v>
      </c>
      <c r="D2324" s="2">
        <f t="shared" si="212"/>
        <v>5.6557409389977158</v>
      </c>
      <c r="E2324" s="2">
        <f t="shared" si="211"/>
        <v>-0.13431984176985878</v>
      </c>
      <c r="F2324" s="2">
        <f t="shared" si="215"/>
        <v>-5.1148615333599046E-2</v>
      </c>
      <c r="G2324" s="2">
        <f t="shared" si="213"/>
        <v>-8.3171226436259738E-2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6">
        <f>TITRES_STAT!D2328</f>
        <v>5.9560000000000004</v>
      </c>
      <c r="C2325" s="2">
        <f t="shared" si="216"/>
        <v>5.5009409284235717</v>
      </c>
      <c r="D2325" s="2">
        <f t="shared" si="212"/>
        <v>5.677982350923811</v>
      </c>
      <c r="E2325" s="2">
        <f t="shared" si="211"/>
        <v>-0.17704142250023924</v>
      </c>
      <c r="F2325" s="2">
        <f t="shared" si="215"/>
        <v>-7.6327176766927088E-2</v>
      </c>
      <c r="G2325" s="2">
        <f t="shared" si="213"/>
        <v>-0.10071424573331215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6">
        <f>TITRES_STAT!D2329</f>
        <v>6.0715000000000003</v>
      </c>
      <c r="C2326" s="2">
        <f t="shared" si="216"/>
        <v>5.4984115548199446</v>
      </c>
      <c r="D2326" s="2">
        <f t="shared" si="212"/>
        <v>5.7071318064109366</v>
      </c>
      <c r="E2326" s="2">
        <f t="shared" si="211"/>
        <v>-0.20872025159099206</v>
      </c>
      <c r="F2326" s="2">
        <f t="shared" si="215"/>
        <v>-0.10280579173174009</v>
      </c>
      <c r="G2326" s="2">
        <f t="shared" si="213"/>
        <v>-0.10591445985925196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6">
        <f>TITRES_STAT!D2330</f>
        <v>6.2061999999999999</v>
      </c>
      <c r="C2327" s="2">
        <f t="shared" si="216"/>
        <v>5.5036867002322607</v>
      </c>
      <c r="D2327" s="2">
        <f t="shared" si="212"/>
        <v>5.7440998207508676</v>
      </c>
      <c r="E2327" s="2">
        <f t="shared" si="211"/>
        <v>-0.24041312051860686</v>
      </c>
      <c r="F2327" s="2">
        <f t="shared" si="215"/>
        <v>-0.13032725748911345</v>
      </c>
      <c r="G2327" s="2">
        <f t="shared" si="213"/>
        <v>-0.11008586302949341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6.1387999999999998</v>
      </c>
      <c r="C2328" s="2">
        <f t="shared" si="216"/>
        <v>5.5081502848119124</v>
      </c>
      <c r="D2328" s="2">
        <f t="shared" si="212"/>
        <v>5.7733368710656183</v>
      </c>
      <c r="E2328" s="2">
        <f t="shared" si="211"/>
        <v>-0.26518658625370595</v>
      </c>
      <c r="F2328" s="2">
        <f t="shared" si="215"/>
        <v>-0.15729912324203194</v>
      </c>
      <c r="G2328" s="2">
        <f t="shared" si="213"/>
        <v>-0.10788746301167401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5.8406000000000002</v>
      </c>
      <c r="C2329" s="2">
        <f t="shared" si="216"/>
        <v>5.5119271640716176</v>
      </c>
      <c r="D2329" s="2">
        <f t="shared" si="212"/>
        <v>5.7783193250607576</v>
      </c>
      <c r="E2329" s="2">
        <f t="shared" si="211"/>
        <v>-0.26639216098913998</v>
      </c>
      <c r="F2329" s="2">
        <f t="shared" si="215"/>
        <v>-0.17911773079145354</v>
      </c>
      <c r="G2329" s="2">
        <f t="shared" si="213"/>
        <v>-8.7274430197686437E-2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6.1868999999999996</v>
      </c>
      <c r="C2330" s="2">
        <f t="shared" si="216"/>
        <v>5.5521229849836757</v>
      </c>
      <c r="D2330" s="2">
        <f t="shared" si="212"/>
        <v>5.8085845602414423</v>
      </c>
      <c r="E2330" s="2">
        <f t="shared" si="211"/>
        <v>-0.25646157525776658</v>
      </c>
      <c r="F2330" s="2">
        <f t="shared" si="215"/>
        <v>-0.19458649968471617</v>
      </c>
      <c r="G2330" s="2">
        <f t="shared" si="213"/>
        <v>-6.1875075573050414E-2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6">
        <f>TITRES_STAT!D2334</f>
        <v>6.5236999999999998</v>
      </c>
      <c r="C2331" s="2">
        <f t="shared" si="216"/>
        <v>5.6009348334477256</v>
      </c>
      <c r="D2331" s="2">
        <f t="shared" si="212"/>
        <v>5.8615560742976323</v>
      </c>
      <c r="E2331" s="2">
        <f t="shared" si="211"/>
        <v>-0.26062124084990668</v>
      </c>
      <c r="F2331" s="2">
        <f t="shared" si="215"/>
        <v>-0.20779344791775428</v>
      </c>
      <c r="G2331" s="2">
        <f t="shared" si="213"/>
        <v>-5.2827792932152395E-2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6.7354000000000003</v>
      </c>
      <c r="C2332" s="2">
        <f t="shared" si="216"/>
        <v>5.6422371667634597</v>
      </c>
      <c r="D2332" s="2">
        <f t="shared" si="212"/>
        <v>5.9262852539792892</v>
      </c>
      <c r="E2332" s="2">
        <f t="shared" ref="E2332:E2395" si="217">C2332-D2332</f>
        <v>-0.28404808721582953</v>
      </c>
      <c r="F2332" s="2">
        <f t="shared" si="215"/>
        <v>-0.22304437577736932</v>
      </c>
      <c r="G2332" s="2">
        <f t="shared" si="213"/>
        <v>-6.1003711438460201E-2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6.7835000000000001</v>
      </c>
      <c r="C2333" s="2">
        <f t="shared" si="216"/>
        <v>5.675708371876774</v>
      </c>
      <c r="D2333" s="2">
        <f t="shared" ref="D2333:D2396" si="218">$D$4*B2333+(1-$D$4)*D2332</f>
        <v>5.9897826425734166</v>
      </c>
      <c r="E2333" s="2">
        <f t="shared" si="217"/>
        <v>-0.31407427069664262</v>
      </c>
      <c r="F2333" s="2">
        <f t="shared" si="215"/>
        <v>-0.241250354761224</v>
      </c>
      <c r="G2333" s="2">
        <f t="shared" si="213"/>
        <v>-7.2823915935418621E-2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6.7545999999999999</v>
      </c>
      <c r="C2334" s="2">
        <f t="shared" si="216"/>
        <v>5.7040301608188093</v>
      </c>
      <c r="D2334" s="2">
        <f t="shared" si="218"/>
        <v>6.0464357801605715</v>
      </c>
      <c r="E2334" s="2">
        <f t="shared" si="217"/>
        <v>-0.34240561934176217</v>
      </c>
      <c r="F2334" s="2">
        <f t="shared" si="215"/>
        <v>-0.26148140767733163</v>
      </c>
      <c r="G2334" s="2">
        <f t="shared" si="213"/>
        <v>-8.0924211664430534E-2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6.6872999999999996</v>
      </c>
      <c r="C2335" s="2">
        <f t="shared" si="216"/>
        <v>5.7427947514620694</v>
      </c>
      <c r="D2335" s="2">
        <f t="shared" si="218"/>
        <v>6.0939072038523809</v>
      </c>
      <c r="E2335" s="2">
        <f t="shared" si="217"/>
        <v>-0.35111245239031152</v>
      </c>
      <c r="F2335" s="2">
        <f t="shared" si="215"/>
        <v>-0.27940761661992763</v>
      </c>
      <c r="G2335" s="2">
        <f t="shared" si="213"/>
        <v>-7.170483577038389E-2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6">
        <f>TITRES_STAT!D2339</f>
        <v>6.6391999999999998</v>
      </c>
      <c r="C2336" s="2">
        <f t="shared" si="216"/>
        <v>5.7933647896986749</v>
      </c>
      <c r="D2336" s="2">
        <f t="shared" si="218"/>
        <v>6.1342992628262785</v>
      </c>
      <c r="E2336" s="2">
        <f t="shared" si="217"/>
        <v>-0.34093447312760361</v>
      </c>
      <c r="F2336" s="2">
        <f t="shared" si="215"/>
        <v>-0.29171298792146283</v>
      </c>
      <c r="G2336" s="2">
        <f t="shared" si="213"/>
        <v>-4.922148520614078E-2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6.8220000000000001</v>
      </c>
      <c r="C2337" s="2">
        <f t="shared" si="216"/>
        <v>5.8568778989758012</v>
      </c>
      <c r="D2337" s="2">
        <f t="shared" si="218"/>
        <v>6.1852400581724805</v>
      </c>
      <c r="E2337" s="2">
        <f t="shared" si="217"/>
        <v>-0.32836215919667922</v>
      </c>
      <c r="F2337" s="2">
        <f t="shared" si="215"/>
        <v>-0.29904282217650613</v>
      </c>
      <c r="G2337" s="2">
        <f t="shared" si="213"/>
        <v>-2.9319337020173086E-2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6.8220000000000001</v>
      </c>
      <c r="C2338" s="2">
        <f t="shared" si="216"/>
        <v>5.9002505299026016</v>
      </c>
      <c r="D2338" s="2">
        <f t="shared" si="218"/>
        <v>6.2324074612708156</v>
      </c>
      <c r="E2338" s="2">
        <f t="shared" si="217"/>
        <v>-0.332156931368214</v>
      </c>
      <c r="F2338" s="2">
        <f t="shared" si="215"/>
        <v>-0.30566564401484769</v>
      </c>
      <c r="G2338" s="2">
        <f t="shared" si="213"/>
        <v>-2.6491287353366311E-2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6.8124000000000002</v>
      </c>
      <c r="C2339" s="2">
        <f t="shared" si="216"/>
        <v>5.8910735253022013</v>
      </c>
      <c r="D2339" s="2">
        <f t="shared" si="218"/>
        <v>6.2753698715470518</v>
      </c>
      <c r="E2339" s="2">
        <f t="shared" si="217"/>
        <v>-0.38429634624485054</v>
      </c>
      <c r="F2339" s="2">
        <f t="shared" si="215"/>
        <v>-0.32139178446084826</v>
      </c>
      <c r="G2339" s="2">
        <f t="shared" si="213"/>
        <v>-6.2904561784002277E-2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6.7739000000000003</v>
      </c>
      <c r="C2340" s="2">
        <f t="shared" si="216"/>
        <v>5.9365852906403243</v>
      </c>
      <c r="D2340" s="2">
        <f t="shared" si="218"/>
        <v>6.3122980292102335</v>
      </c>
      <c r="E2340" s="2">
        <f t="shared" si="217"/>
        <v>-0.37571273856990928</v>
      </c>
      <c r="F2340" s="2">
        <f t="shared" si="215"/>
        <v>-0.33225597528266049</v>
      </c>
      <c r="G2340" s="2">
        <f t="shared" ref="G2340:G2403" si="219">E2340-F2340</f>
        <v>-4.345676328724879E-2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7.1779999999999999</v>
      </c>
      <c r="C2341" s="2">
        <f t="shared" si="216"/>
        <v>6.0269106305418134</v>
      </c>
      <c r="D2341" s="2">
        <f t="shared" si="218"/>
        <v>6.3764241011205867</v>
      </c>
      <c r="E2341" s="2">
        <f t="shared" si="217"/>
        <v>-0.34951347057877324</v>
      </c>
      <c r="F2341" s="2">
        <f t="shared" ref="F2341:F2404" si="221">(E2341*(2/(10)))+((1-(2/10))*F2340)</f>
        <v>-0.33570747434188308</v>
      </c>
      <c r="G2341" s="2">
        <f t="shared" si="219"/>
        <v>-1.3805996236890161E-2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7.4763000000000002</v>
      </c>
      <c r="C2342" s="2">
        <f t="shared" si="216"/>
        <v>6.1359089950738426</v>
      </c>
      <c r="D2342" s="2">
        <f t="shared" si="218"/>
        <v>6.4578963899264687</v>
      </c>
      <c r="E2342" s="2">
        <f t="shared" si="217"/>
        <v>-0.32198739485262617</v>
      </c>
      <c r="F2342" s="2">
        <f t="shared" si="221"/>
        <v>-0.33296345844403169</v>
      </c>
      <c r="G2342" s="2">
        <f t="shared" si="219"/>
        <v>1.0976063591405516E-2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7.6013999999999999</v>
      </c>
      <c r="C2343" s="2">
        <f t="shared" si="216"/>
        <v>6.2355383804470979</v>
      </c>
      <c r="D2343" s="2">
        <f t="shared" si="218"/>
        <v>6.5426003610430268</v>
      </c>
      <c r="E2343" s="2">
        <f t="shared" si="217"/>
        <v>-0.30706198059592893</v>
      </c>
      <c r="F2343" s="2">
        <f t="shared" si="221"/>
        <v>-0.32778316287441117</v>
      </c>
      <c r="G2343" s="2">
        <f t="shared" si="219"/>
        <v>2.0721182278482242E-2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7.5052000000000003</v>
      </c>
      <c r="C2344" s="2">
        <f t="shared" si="216"/>
        <v>6.3153940142244673</v>
      </c>
      <c r="D2344" s="2">
        <f t="shared" si="218"/>
        <v>6.6139040380028025</v>
      </c>
      <c r="E2344" s="2">
        <f t="shared" si="217"/>
        <v>-0.29851002377833513</v>
      </c>
      <c r="F2344" s="2">
        <f t="shared" si="221"/>
        <v>-0.32192853505519603</v>
      </c>
      <c r="G2344" s="2">
        <f t="shared" si="219"/>
        <v>2.3418511276860898E-2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7.6494999999999997</v>
      </c>
      <c r="C2345" s="2">
        <f t="shared" si="216"/>
        <v>6.3726103197283956</v>
      </c>
      <c r="D2345" s="2">
        <f t="shared" si="218"/>
        <v>6.6906148500025946</v>
      </c>
      <c r="E2345" s="2">
        <f t="shared" si="217"/>
        <v>-0.31800453027419895</v>
      </c>
      <c r="F2345" s="2">
        <f t="shared" si="221"/>
        <v>-0.32114373409899666</v>
      </c>
      <c r="G2345" s="2">
        <f t="shared" si="219"/>
        <v>3.1392038247977094E-3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6">
        <f>TITRES_STAT!D2349</f>
        <v>7.6013999999999999</v>
      </c>
      <c r="C2346" s="2">
        <f t="shared" si="216"/>
        <v>6.4136241166932582</v>
      </c>
      <c r="D2346" s="2">
        <f t="shared" si="218"/>
        <v>6.7580804166690696</v>
      </c>
      <c r="E2346" s="2">
        <f t="shared" si="217"/>
        <v>-0.3444562999758114</v>
      </c>
      <c r="F2346" s="2">
        <f t="shared" si="221"/>
        <v>-0.32580624727435958</v>
      </c>
      <c r="G2346" s="2">
        <f t="shared" si="219"/>
        <v>-1.8650052701451814E-2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6">
        <f>TITRES_STAT!D2350</f>
        <v>7.6013999999999999</v>
      </c>
      <c r="C2347" s="2">
        <f t="shared" si="216"/>
        <v>6.4764511756635263</v>
      </c>
      <c r="D2347" s="2">
        <f t="shared" si="218"/>
        <v>6.8205485339528424</v>
      </c>
      <c r="E2347" s="2">
        <f t="shared" si="217"/>
        <v>-0.34409735828931609</v>
      </c>
      <c r="F2347" s="2">
        <f t="shared" si="221"/>
        <v>-0.32946446947735092</v>
      </c>
      <c r="G2347" s="2">
        <f t="shared" si="219"/>
        <v>-1.4632888811965172E-2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6">
        <f>TITRES_STAT!D2351</f>
        <v>7.6013999999999999</v>
      </c>
      <c r="C2348" s="2">
        <f t="shared" si="216"/>
        <v>6.5296125332537533</v>
      </c>
      <c r="D2348" s="2">
        <f t="shared" si="218"/>
        <v>6.8783893832896688</v>
      </c>
      <c r="E2348" s="2">
        <f t="shared" si="217"/>
        <v>-0.34877685003591541</v>
      </c>
      <c r="F2348" s="2">
        <f t="shared" si="221"/>
        <v>-0.33332694558906384</v>
      </c>
      <c r="G2348" s="2">
        <f t="shared" si="219"/>
        <v>-1.544990444685157E-2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7.4570999999999996</v>
      </c>
      <c r="C2349" s="2">
        <f t="shared" si="216"/>
        <v>6.5731182973685609</v>
      </c>
      <c r="D2349" s="2">
        <f t="shared" si="218"/>
        <v>6.9212568363793237</v>
      </c>
      <c r="E2349" s="2">
        <f t="shared" si="217"/>
        <v>-0.34813853901076275</v>
      </c>
      <c r="F2349" s="2">
        <f t="shared" si="221"/>
        <v>-0.33628926427340361</v>
      </c>
      <c r="G2349" s="2">
        <f t="shared" si="219"/>
        <v>-1.1849274737359139E-2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6">
        <f>TITRES_STAT!D2353</f>
        <v>7.3608000000000002</v>
      </c>
      <c r="C2350" s="2">
        <f t="shared" si="216"/>
        <v>6.6040077900810896</v>
      </c>
      <c r="D2350" s="2">
        <f t="shared" si="218"/>
        <v>6.9538155892401141</v>
      </c>
      <c r="E2350" s="2">
        <f t="shared" si="217"/>
        <v>-0.34980779915902449</v>
      </c>
      <c r="F2350" s="2">
        <f t="shared" si="221"/>
        <v>-0.3389929712505278</v>
      </c>
      <c r="G2350" s="2">
        <f t="shared" si="219"/>
        <v>-1.0814827908496694E-2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6">
        <f>TITRES_STAT!D2354</f>
        <v>7.3127000000000004</v>
      </c>
      <c r="C2351" s="2">
        <f t="shared" si="216"/>
        <v>6.6923142839147678</v>
      </c>
      <c r="D2351" s="2">
        <f t="shared" si="218"/>
        <v>6.9803996196667715</v>
      </c>
      <c r="E2351" s="2">
        <f t="shared" si="217"/>
        <v>-0.28808533575200368</v>
      </c>
      <c r="F2351" s="2">
        <f t="shared" si="221"/>
        <v>-0.32881144415082297</v>
      </c>
      <c r="G2351" s="2">
        <f t="shared" si="219"/>
        <v>4.0726108398819294E-2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7.2645999999999997</v>
      </c>
      <c r="C2352" s="2">
        <f t="shared" si="216"/>
        <v>6.8129274710048033</v>
      </c>
      <c r="D2352" s="2">
        <f t="shared" si="218"/>
        <v>7.0014514996914556</v>
      </c>
      <c r="E2352" s="2">
        <f t="shared" si="217"/>
        <v>-0.1885240286866523</v>
      </c>
      <c r="F2352" s="2">
        <f t="shared" si="221"/>
        <v>-0.30075396105798885</v>
      </c>
      <c r="G2352" s="2">
        <f t="shared" si="219"/>
        <v>0.11222993237133655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7.3608000000000002</v>
      </c>
      <c r="C2353" s="2">
        <f t="shared" si="216"/>
        <v>6.9342309370040649</v>
      </c>
      <c r="D2353" s="2">
        <f t="shared" si="218"/>
        <v>7.0280699071217176</v>
      </c>
      <c r="E2353" s="2">
        <f t="shared" si="217"/>
        <v>-9.3838970117652742E-2</v>
      </c>
      <c r="F2353" s="2">
        <f t="shared" si="221"/>
        <v>-0.25937096286992167</v>
      </c>
      <c r="G2353" s="2">
        <f t="shared" si="219"/>
        <v>0.16553199275226893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7.4954999999999998</v>
      </c>
      <c r="C2354" s="2">
        <f t="shared" si="216"/>
        <v>7.022072331311132</v>
      </c>
      <c r="D2354" s="2">
        <f t="shared" si="218"/>
        <v>7.0626943584460351</v>
      </c>
      <c r="E2354" s="2">
        <f t="shared" si="217"/>
        <v>-4.0622027134903149E-2</v>
      </c>
      <c r="F2354" s="2">
        <f t="shared" si="221"/>
        <v>-0.21562117572291797</v>
      </c>
      <c r="G2354" s="2">
        <f t="shared" si="219"/>
        <v>0.17499914858801482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7.9284999999999997</v>
      </c>
      <c r="C2355" s="2">
        <f t="shared" si="216"/>
        <v>7.1185996649555729</v>
      </c>
      <c r="D2355" s="2">
        <f t="shared" si="218"/>
        <v>7.126828109672255</v>
      </c>
      <c r="E2355" s="2">
        <f t="shared" si="217"/>
        <v>-8.2284447166820485E-3</v>
      </c>
      <c r="F2355" s="2">
        <f t="shared" si="221"/>
        <v>-0.17414262952167081</v>
      </c>
      <c r="G2355" s="2">
        <f t="shared" si="219"/>
        <v>0.16591418480498876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8.0343999999999998</v>
      </c>
      <c r="C2356" s="2">
        <f t="shared" si="216"/>
        <v>7.1928766395777917</v>
      </c>
      <c r="D2356" s="2">
        <f t="shared" si="218"/>
        <v>7.1940556571039398</v>
      </c>
      <c r="E2356" s="2">
        <f t="shared" si="217"/>
        <v>-1.1790175261481295E-3</v>
      </c>
      <c r="F2356" s="2">
        <f t="shared" si="221"/>
        <v>-0.13954990712256626</v>
      </c>
      <c r="G2356" s="2">
        <f t="shared" si="219"/>
        <v>0.13837088959641813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8.1402000000000001</v>
      </c>
      <c r="C2357" s="2">
        <f t="shared" si="216"/>
        <v>7.2557263873350539</v>
      </c>
      <c r="D2357" s="2">
        <f t="shared" si="218"/>
        <v>7.2641404232443882</v>
      </c>
      <c r="E2357" s="2">
        <f t="shared" si="217"/>
        <v>-8.4140359093343164E-3</v>
      </c>
      <c r="F2357" s="2">
        <f t="shared" si="221"/>
        <v>-0.11332273287991988</v>
      </c>
      <c r="G2357" s="2">
        <f t="shared" si="219"/>
        <v>0.10490869697058557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6">
        <f>TITRES_STAT!D2361</f>
        <v>8.1402000000000001</v>
      </c>
      <c r="C2358" s="2">
        <f t="shared" si="216"/>
        <v>7.30890694312966</v>
      </c>
      <c r="D2358" s="2">
        <f t="shared" si="218"/>
        <v>7.3290337252262852</v>
      </c>
      <c r="E2358" s="2">
        <f t="shared" si="217"/>
        <v>-2.0126782096625107E-2</v>
      </c>
      <c r="F2358" s="2">
        <f t="shared" si="221"/>
        <v>-9.4683542723260933E-2</v>
      </c>
      <c r="G2358" s="2">
        <f t="shared" si="219"/>
        <v>7.4556760626635826E-2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6">
        <f>TITRES_STAT!D2362</f>
        <v>8.1594999999999995</v>
      </c>
      <c r="C2359" s="2">
        <f t="shared" si="216"/>
        <v>7.3317058749558655</v>
      </c>
      <c r="D2359" s="2">
        <f t="shared" si="218"/>
        <v>7.3905497455798939</v>
      </c>
      <c r="E2359" s="2">
        <f t="shared" si="217"/>
        <v>-5.8843870624028405E-2</v>
      </c>
      <c r="F2359" s="2">
        <f t="shared" si="221"/>
        <v>-8.7515608303414427E-2</v>
      </c>
      <c r="G2359" s="2">
        <f t="shared" si="219"/>
        <v>2.8671737679386022E-2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6">
        <f>TITRES_STAT!D2363</f>
        <v>8.1786999999999992</v>
      </c>
      <c r="C2360" s="2">
        <f t="shared" si="216"/>
        <v>7.336181894193424</v>
      </c>
      <c r="D2360" s="2">
        <f t="shared" si="218"/>
        <v>7.4489312459073087</v>
      </c>
      <c r="E2360" s="2">
        <f t="shared" si="217"/>
        <v>-0.11274935171388467</v>
      </c>
      <c r="F2360" s="2">
        <f t="shared" si="221"/>
        <v>-9.2562356985508479E-2</v>
      </c>
      <c r="G2360" s="2">
        <f t="shared" si="219"/>
        <v>-2.0186994728376192E-2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8.0824999999999996</v>
      </c>
      <c r="C2361" s="2">
        <f t="shared" si="216"/>
        <v>7.3325692950867438</v>
      </c>
      <c r="D2361" s="2">
        <f t="shared" si="218"/>
        <v>7.4958622647289896</v>
      </c>
      <c r="E2361" s="2">
        <f t="shared" si="217"/>
        <v>-0.16329296964224582</v>
      </c>
      <c r="F2361" s="2">
        <f t="shared" si="221"/>
        <v>-0.10670847951685596</v>
      </c>
      <c r="G2361" s="2">
        <f t="shared" si="219"/>
        <v>-5.6584490125389866E-2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8.2461000000000002</v>
      </c>
      <c r="C2362" s="2">
        <f t="shared" si="216"/>
        <v>7.3221124804580136</v>
      </c>
      <c r="D2362" s="2">
        <f t="shared" si="218"/>
        <v>7.5514354303046201</v>
      </c>
      <c r="E2362" s="2">
        <f t="shared" si="217"/>
        <v>-0.22932294984660651</v>
      </c>
      <c r="F2362" s="2">
        <f t="shared" si="221"/>
        <v>-0.13123137358280607</v>
      </c>
      <c r="G2362" s="2">
        <f t="shared" si="219"/>
        <v>-9.809157626380044E-2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8.2749000000000006</v>
      </c>
      <c r="C2363" s="2">
        <f t="shared" si="216"/>
        <v>7.3280644065413956</v>
      </c>
      <c r="D2363" s="2">
        <f t="shared" si="218"/>
        <v>7.6050253984302039</v>
      </c>
      <c r="E2363" s="2">
        <f t="shared" si="217"/>
        <v>-0.27696099188880829</v>
      </c>
      <c r="F2363" s="2">
        <f t="shared" si="221"/>
        <v>-0.16037729724400651</v>
      </c>
      <c r="G2363" s="2">
        <f t="shared" si="219"/>
        <v>-0.11658369464480178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8.2749000000000006</v>
      </c>
      <c r="C2364" s="2">
        <f t="shared" si="216"/>
        <v>7.3538237286119497</v>
      </c>
      <c r="D2364" s="2">
        <f t="shared" si="218"/>
        <v>7.6546457392872256</v>
      </c>
      <c r="E2364" s="2">
        <f t="shared" si="217"/>
        <v>-0.30082201067527592</v>
      </c>
      <c r="F2364" s="2">
        <f t="shared" si="221"/>
        <v>-0.1884662399302604</v>
      </c>
      <c r="G2364" s="2">
        <f t="shared" si="219"/>
        <v>-0.11235577074501552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8.3711000000000002</v>
      </c>
      <c r="C2365" s="2">
        <f t="shared" si="216"/>
        <v>7.4422354626716496</v>
      </c>
      <c r="D2365" s="2">
        <f t="shared" si="218"/>
        <v>7.7077164252659491</v>
      </c>
      <c r="E2365" s="2">
        <f t="shared" si="217"/>
        <v>-0.26548096259429954</v>
      </c>
      <c r="F2365" s="2">
        <f t="shared" si="221"/>
        <v>-0.20386918446306826</v>
      </c>
      <c r="G2365" s="2">
        <f t="shared" si="219"/>
        <v>-6.1611778131231282E-2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8.4192999999999998</v>
      </c>
      <c r="C2366" s="2">
        <f t="shared" si="216"/>
        <v>7.5333376991837033</v>
      </c>
      <c r="D2366" s="2">
        <f t="shared" si="218"/>
        <v>7.7604263196906933</v>
      </c>
      <c r="E2366" s="2">
        <f t="shared" si="217"/>
        <v>-0.22708862050698997</v>
      </c>
      <c r="F2366" s="2">
        <f t="shared" si="221"/>
        <v>-0.20851307167185262</v>
      </c>
      <c r="G2366" s="2">
        <f t="shared" si="219"/>
        <v>-1.8575548835137345E-2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6">
        <f>TITRES_STAT!D2370</f>
        <v>8.4673999999999996</v>
      </c>
      <c r="C2367" s="2">
        <f t="shared" si="216"/>
        <v>7.6267011300785184</v>
      </c>
      <c r="D2367" s="2">
        <f t="shared" si="218"/>
        <v>7.8127947404543461</v>
      </c>
      <c r="E2367" s="2">
        <f t="shared" si="217"/>
        <v>-0.18609361037582772</v>
      </c>
      <c r="F2367" s="2">
        <f t="shared" si="221"/>
        <v>-0.20402917941264767</v>
      </c>
      <c r="G2367" s="2">
        <f t="shared" si="219"/>
        <v>1.7935569036819948E-2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6">
        <f>TITRES_STAT!D2371</f>
        <v>8.2749000000000006</v>
      </c>
      <c r="C2368" s="2">
        <f t="shared" si="216"/>
        <v>7.7057009562202845</v>
      </c>
      <c r="D2368" s="2">
        <f t="shared" si="218"/>
        <v>7.8470247596799503</v>
      </c>
      <c r="E2368" s="2">
        <f t="shared" si="217"/>
        <v>-0.14132380345966578</v>
      </c>
      <c r="F2368" s="2">
        <f t="shared" si="221"/>
        <v>-0.19148810422205129</v>
      </c>
      <c r="G2368" s="2">
        <f t="shared" si="219"/>
        <v>5.0164300762385511E-2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6">
        <f>TITRES_STAT!D2372</f>
        <v>8.1305999999999994</v>
      </c>
      <c r="C2369" s="2">
        <f t="shared" si="216"/>
        <v>7.7755161937248563</v>
      </c>
      <c r="D2369" s="2">
        <f t="shared" si="218"/>
        <v>7.868030333036991</v>
      </c>
      <c r="E2369" s="2">
        <f t="shared" si="217"/>
        <v>-9.2514139312134702E-2</v>
      </c>
      <c r="F2369" s="2">
        <f t="shared" si="221"/>
        <v>-0.17169331124006798</v>
      </c>
      <c r="G2369" s="2">
        <f t="shared" si="219"/>
        <v>7.9179171927933278E-2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8.2268000000000008</v>
      </c>
      <c r="C2370" s="2">
        <f t="shared" si="216"/>
        <v>7.8375444716133398</v>
      </c>
      <c r="D2370" s="2">
        <f t="shared" si="218"/>
        <v>7.8946058639231396</v>
      </c>
      <c r="E2370" s="2">
        <f t="shared" si="217"/>
        <v>-5.7061392309799785E-2</v>
      </c>
      <c r="F2370" s="2">
        <f t="shared" si="221"/>
        <v>-0.14876692745401435</v>
      </c>
      <c r="G2370" s="2">
        <f t="shared" si="219"/>
        <v>9.1705535144214562E-2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8.1305999999999994</v>
      </c>
      <c r="C2371" s="2">
        <f t="shared" si="216"/>
        <v>7.8752299375189798</v>
      </c>
      <c r="D2371" s="2">
        <f t="shared" si="218"/>
        <v>7.9120869110399443</v>
      </c>
      <c r="E2371" s="2">
        <f t="shared" si="217"/>
        <v>-3.6856973520964509E-2</v>
      </c>
      <c r="F2371" s="2">
        <f t="shared" si="221"/>
        <v>-0.12638493666740439</v>
      </c>
      <c r="G2371" s="2">
        <f t="shared" si="219"/>
        <v>8.9527963146439876E-2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6">
        <f>TITRES_STAT!D2375</f>
        <v>8.1305999999999994</v>
      </c>
      <c r="C2372" s="2">
        <f t="shared" si="216"/>
        <v>7.9322868702083671</v>
      </c>
      <c r="D2372" s="2">
        <f t="shared" si="218"/>
        <v>7.9282730657777263</v>
      </c>
      <c r="E2372" s="2">
        <f t="shared" si="217"/>
        <v>4.0138044306408105E-3</v>
      </c>
      <c r="F2372" s="2">
        <f t="shared" si="221"/>
        <v>-0.10030518844779536</v>
      </c>
      <c r="G2372" s="2">
        <f t="shared" si="219"/>
        <v>0.10431899287843617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8.3133999999999997</v>
      </c>
      <c r="C2373" s="2">
        <f t="shared" si="216"/>
        <v>7.984996582484003</v>
      </c>
      <c r="D2373" s="2">
        <f t="shared" si="218"/>
        <v>7.9568009868312286</v>
      </c>
      <c r="E2373" s="2">
        <f t="shared" si="217"/>
        <v>2.8195595652774408E-2</v>
      </c>
      <c r="F2373" s="2">
        <f t="shared" si="221"/>
        <v>-7.4605031627681409E-2</v>
      </c>
      <c r="G2373" s="2">
        <f t="shared" si="219"/>
        <v>0.10280062728045582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8.3711000000000002</v>
      </c>
      <c r="C2374" s="2">
        <f t="shared" si="216"/>
        <v>8.0295971082556949</v>
      </c>
      <c r="D2374" s="2">
        <f t="shared" si="218"/>
        <v>7.987489802621508</v>
      </c>
      <c r="E2374" s="2">
        <f t="shared" si="217"/>
        <v>4.2107305634186964E-2</v>
      </c>
      <c r="F2374" s="2">
        <f t="shared" si="221"/>
        <v>-5.1262564175307737E-2</v>
      </c>
      <c r="G2374" s="2">
        <f t="shared" si="219"/>
        <v>9.3369869809494702E-2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6">
        <f>TITRES_STAT!D2378</f>
        <v>8.4384999999999994</v>
      </c>
      <c r="C2375" s="2">
        <f t="shared" si="216"/>
        <v>8.0821360146778964</v>
      </c>
      <c r="D2375" s="2">
        <f t="shared" si="218"/>
        <v>8.0208979653902848</v>
      </c>
      <c r="E2375" s="2">
        <f t="shared" si="217"/>
        <v>6.1238049287611673E-2</v>
      </c>
      <c r="F2375" s="2">
        <f t="shared" si="221"/>
        <v>-2.8762441482723854E-2</v>
      </c>
      <c r="G2375" s="2">
        <f t="shared" si="219"/>
        <v>9.0000490770335534E-2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6">
        <f>TITRES_STAT!D2379</f>
        <v>8.4384999999999994</v>
      </c>
      <c r="C2376" s="2">
        <f t="shared" si="216"/>
        <v>8.134007397035143</v>
      </c>
      <c r="D2376" s="2">
        <f t="shared" si="218"/>
        <v>8.0518314494354488</v>
      </c>
      <c r="E2376" s="2">
        <f t="shared" si="217"/>
        <v>8.2175947599694155E-2</v>
      </c>
      <c r="F2376" s="2">
        <f t="shared" si="221"/>
        <v>-6.5747636662402548E-3</v>
      </c>
      <c r="G2376" s="2">
        <f t="shared" si="219"/>
        <v>8.8750711265934409E-2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6">
        <f>TITRES_STAT!D2380</f>
        <v>8.3711000000000002</v>
      </c>
      <c r="C2377" s="2">
        <f t="shared" si="216"/>
        <v>8.185298566722043</v>
      </c>
      <c r="D2377" s="2">
        <f t="shared" si="218"/>
        <v>8.0754809716994895</v>
      </c>
      <c r="E2377" s="2">
        <f t="shared" si="217"/>
        <v>0.1098175950225535</v>
      </c>
      <c r="F2377" s="2">
        <f t="shared" si="221"/>
        <v>1.6703708071518497E-2</v>
      </c>
      <c r="G2377" s="2">
        <f t="shared" si="219"/>
        <v>9.3113886951035008E-2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6">
        <f>TITRES_STAT!D2381</f>
        <v>8.4865999999999993</v>
      </c>
      <c r="C2378" s="2">
        <f t="shared" si="216"/>
        <v>8.1990834026109596</v>
      </c>
      <c r="D2378" s="2">
        <f t="shared" si="218"/>
        <v>8.1059342330550841</v>
      </c>
      <c r="E2378" s="2">
        <f t="shared" si="217"/>
        <v>9.3149169555875488E-2</v>
      </c>
      <c r="F2378" s="2">
        <f t="shared" si="221"/>
        <v>3.1992800368389897E-2</v>
      </c>
      <c r="G2378" s="2">
        <f t="shared" si="219"/>
        <v>6.1156369187485592E-2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6">
        <f>TITRES_STAT!D2382</f>
        <v>8.2749000000000006</v>
      </c>
      <c r="C2379" s="2">
        <f t="shared" si="216"/>
        <v>8.1885474945169658</v>
      </c>
      <c r="D2379" s="2">
        <f t="shared" si="218"/>
        <v>8.1184502157917446</v>
      </c>
      <c r="E2379" s="2">
        <f t="shared" si="217"/>
        <v>7.0097278725221202E-2</v>
      </c>
      <c r="F2379" s="2">
        <f t="shared" si="221"/>
        <v>3.961369603975616E-2</v>
      </c>
      <c r="G2379" s="2">
        <f t="shared" si="219"/>
        <v>3.0483582685465041E-2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6">
        <f>TITRES_STAT!D2383</f>
        <v>8.4673999999999996</v>
      </c>
      <c r="C2380" s="2">
        <f t="shared" si="216"/>
        <v>8.194432495360509</v>
      </c>
      <c r="D2380" s="2">
        <f t="shared" si="218"/>
        <v>8.1442983479553188</v>
      </c>
      <c r="E2380" s="2">
        <f t="shared" si="217"/>
        <v>5.0134147405190177E-2</v>
      </c>
      <c r="F2380" s="2">
        <f t="shared" si="221"/>
        <v>4.1717786312842967E-2</v>
      </c>
      <c r="G2380" s="2">
        <f t="shared" si="219"/>
        <v>8.4163610923472104E-3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6">
        <f>TITRES_STAT!D2384</f>
        <v>8.4481000000000002</v>
      </c>
      <c r="C2381" s="2">
        <f t="shared" si="216"/>
        <v>8.1846121114588914</v>
      </c>
      <c r="D2381" s="2">
        <f t="shared" si="218"/>
        <v>8.1668021740327035</v>
      </c>
      <c r="E2381" s="2">
        <f t="shared" si="217"/>
        <v>1.7809937426187972E-2</v>
      </c>
      <c r="F2381" s="2">
        <f t="shared" si="221"/>
        <v>3.6936216535511969E-2</v>
      </c>
      <c r="G2381" s="2">
        <f t="shared" si="219"/>
        <v>-1.9126279109323997E-2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8.4673999999999996</v>
      </c>
      <c r="C2382" s="2">
        <f t="shared" si="216"/>
        <v>8.1763025558498317</v>
      </c>
      <c r="D2382" s="2">
        <f t="shared" si="218"/>
        <v>8.1890686796599113</v>
      </c>
      <c r="E2382" s="2">
        <f t="shared" si="217"/>
        <v>-1.2766123810079577E-2</v>
      </c>
      <c r="F2382" s="2">
        <f t="shared" si="221"/>
        <v>2.699574846639366E-2</v>
      </c>
      <c r="G2382" s="2">
        <f t="shared" si="219"/>
        <v>-3.9761872276473237E-2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8.4673999999999996</v>
      </c>
      <c r="C2383" s="2">
        <f t="shared" ref="C2383:C2446" si="222">$C$4*B2373+C2382*(1-$C$4)</f>
        <v>8.1973944703344728</v>
      </c>
      <c r="D2383" s="2">
        <f t="shared" si="218"/>
        <v>8.2096858144999185</v>
      </c>
      <c r="E2383" s="2">
        <f t="shared" si="217"/>
        <v>-1.229134416544575E-2</v>
      </c>
      <c r="F2383" s="2">
        <f t="shared" si="221"/>
        <v>1.9138329940025779E-2</v>
      </c>
      <c r="G2383" s="2">
        <f t="shared" si="219"/>
        <v>-3.1429674105471525E-2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6">
        <f>TITRES_STAT!D2387</f>
        <v>8.3711000000000002</v>
      </c>
      <c r="C2384" s="2">
        <f t="shared" si="222"/>
        <v>8.2241183979753227</v>
      </c>
      <c r="D2384" s="2">
        <f t="shared" si="218"/>
        <v>8.2216424208332572</v>
      </c>
      <c r="E2384" s="2">
        <f t="shared" si="217"/>
        <v>2.4759771420654886E-3</v>
      </c>
      <c r="F2384" s="2">
        <f t="shared" si="221"/>
        <v>1.5805859380433721E-2</v>
      </c>
      <c r="G2384" s="2">
        <f t="shared" si="219"/>
        <v>-1.3329882238368233E-2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6">
        <f>TITRES_STAT!D2388</f>
        <v>8.3711000000000002</v>
      </c>
      <c r="C2385" s="2">
        <f t="shared" si="222"/>
        <v>8.2571001829021959</v>
      </c>
      <c r="D2385" s="2">
        <f t="shared" si="218"/>
        <v>8.2327133526233869</v>
      </c>
      <c r="E2385" s="2">
        <f t="shared" si="217"/>
        <v>2.4386830278809057E-2</v>
      </c>
      <c r="F2385" s="2">
        <f t="shared" si="221"/>
        <v>1.7522053560108788E-2</v>
      </c>
      <c r="G2385" s="2">
        <f t="shared" si="219"/>
        <v>6.864776718700269E-3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6">
        <f>TITRES_STAT!D2389</f>
        <v>8.4577000000000009</v>
      </c>
      <c r="C2386" s="2">
        <f t="shared" si="222"/>
        <v>8.2850078470710891</v>
      </c>
      <c r="D2386" s="2">
        <f t="shared" si="218"/>
        <v>8.249379030206839</v>
      </c>
      <c r="E2386" s="2">
        <f t="shared" si="217"/>
        <v>3.5628816864250012E-2</v>
      </c>
      <c r="F2386" s="2">
        <f t="shared" si="221"/>
        <v>2.1143406220937036E-2</v>
      </c>
      <c r="G2386" s="2">
        <f t="shared" si="219"/>
        <v>1.4485410643312976E-2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6">
        <f>TITRES_STAT!D2390</f>
        <v>8.2942</v>
      </c>
      <c r="C2387" s="2">
        <f t="shared" si="222"/>
        <v>8.2982527936755375</v>
      </c>
      <c r="D2387" s="2">
        <f t="shared" si="218"/>
        <v>8.2526991020433691</v>
      </c>
      <c r="E2387" s="2">
        <f t="shared" si="217"/>
        <v>4.555369163216838E-2</v>
      </c>
      <c r="F2387" s="2">
        <f t="shared" si="221"/>
        <v>2.6025463303183304E-2</v>
      </c>
      <c r="G2387" s="2">
        <f t="shared" si="219"/>
        <v>1.9528228328985077E-2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8.3711000000000002</v>
      </c>
      <c r="C2388" s="2">
        <f t="shared" si="222"/>
        <v>8.3272292869562232</v>
      </c>
      <c r="D2388" s="2">
        <f t="shared" si="218"/>
        <v>8.2614695389290453</v>
      </c>
      <c r="E2388" s="2">
        <f t="shared" si="217"/>
        <v>6.5759748027177878E-2</v>
      </c>
      <c r="F2388" s="2">
        <f t="shared" si="221"/>
        <v>3.3972320247982218E-2</v>
      </c>
      <c r="G2388" s="2">
        <f t="shared" si="219"/>
        <v>3.1787427779195659E-2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8.3711000000000002</v>
      </c>
      <c r="C2389" s="2">
        <f t="shared" si="222"/>
        <v>8.3191786274244954</v>
      </c>
      <c r="D2389" s="2">
        <f t="shared" si="218"/>
        <v>8.2695903138231905</v>
      </c>
      <c r="E2389" s="2">
        <f t="shared" si="217"/>
        <v>4.958831360130489E-2</v>
      </c>
      <c r="F2389" s="2">
        <f t="shared" si="221"/>
        <v>3.7095518918646757E-2</v>
      </c>
      <c r="G2389" s="2">
        <f t="shared" si="219"/>
        <v>1.2492794682658133E-2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6">
        <f>TITRES_STAT!D2393</f>
        <v>8.3614999999999995</v>
      </c>
      <c r="C2390" s="2">
        <f t="shared" si="222"/>
        <v>8.3419819155130348</v>
      </c>
      <c r="D2390" s="2">
        <f t="shared" si="218"/>
        <v>8.2763984387251757</v>
      </c>
      <c r="E2390" s="2">
        <f t="shared" si="217"/>
        <v>6.5583476787859141E-2</v>
      </c>
      <c r="F2390" s="2">
        <f t="shared" si="221"/>
        <v>4.2793110492489239E-2</v>
      </c>
      <c r="G2390" s="2">
        <f t="shared" si="219"/>
        <v>2.2790366295369902E-2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6">
        <f>TITRES_STAT!D2394</f>
        <v>8.3519000000000005</v>
      </c>
      <c r="C2391" s="2">
        <f t="shared" si="222"/>
        <v>8.3583077746648762</v>
      </c>
      <c r="D2391" s="2">
        <f t="shared" si="218"/>
        <v>8.281991146967755</v>
      </c>
      <c r="E2391" s="2">
        <f t="shared" si="217"/>
        <v>7.631662769712122E-2</v>
      </c>
      <c r="F2391" s="2">
        <f t="shared" si="221"/>
        <v>4.9497813933415638E-2</v>
      </c>
      <c r="G2391" s="2">
        <f t="shared" si="219"/>
        <v>2.6818813763705582E-2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8.4577000000000009</v>
      </c>
      <c r="C2392" s="2">
        <f t="shared" si="222"/>
        <v>8.3750911939472026</v>
      </c>
      <c r="D2392" s="2">
        <f t="shared" si="218"/>
        <v>8.2950066175627359</v>
      </c>
      <c r="E2392" s="2">
        <f t="shared" si="217"/>
        <v>8.0084576384466644E-2</v>
      </c>
      <c r="F2392" s="2">
        <f t="shared" si="221"/>
        <v>5.561516642362585E-2</v>
      </c>
      <c r="G2392" s="2">
        <f t="shared" si="219"/>
        <v>2.4469409960840793E-2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8.4673999999999996</v>
      </c>
      <c r="C2393" s="2">
        <f t="shared" si="222"/>
        <v>8.3892925487245549</v>
      </c>
      <c r="D2393" s="2">
        <f t="shared" si="218"/>
        <v>8.3077764977432746</v>
      </c>
      <c r="E2393" s="2">
        <f t="shared" si="217"/>
        <v>8.151605098128023E-2</v>
      </c>
      <c r="F2393" s="2">
        <f t="shared" si="221"/>
        <v>6.0795343335156737E-2</v>
      </c>
      <c r="G2393" s="2">
        <f t="shared" si="219"/>
        <v>2.0720707646123493E-2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6">
        <f>TITRES_STAT!D2397</f>
        <v>8.6501999999999999</v>
      </c>
      <c r="C2394" s="2">
        <f t="shared" si="222"/>
        <v>8.3864936950746234</v>
      </c>
      <c r="D2394" s="2">
        <f t="shared" si="218"/>
        <v>8.3331412016141435</v>
      </c>
      <c r="E2394" s="2">
        <f t="shared" si="217"/>
        <v>5.3352493460479877E-2</v>
      </c>
      <c r="F2394" s="2">
        <f t="shared" si="221"/>
        <v>5.9306773360221374E-2</v>
      </c>
      <c r="G2394" s="2">
        <f t="shared" si="219"/>
        <v>-5.9542798997414964E-3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6">
        <f>TITRES_STAT!D2398</f>
        <v>8.8714999999999993</v>
      </c>
      <c r="C2395" s="2">
        <f t="shared" si="222"/>
        <v>8.384125434293912</v>
      </c>
      <c r="D2395" s="2">
        <f t="shared" si="218"/>
        <v>8.3730196311242064</v>
      </c>
      <c r="E2395" s="2">
        <f t="shared" si="217"/>
        <v>1.1105803169705553E-2</v>
      </c>
      <c r="F2395" s="2">
        <f t="shared" si="221"/>
        <v>4.9666579322118209E-2</v>
      </c>
      <c r="G2395" s="2">
        <f t="shared" si="219"/>
        <v>-3.8560776152412657E-2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6">
        <f>TITRES_STAT!D2399</f>
        <v>8.8714999999999993</v>
      </c>
      <c r="C2396" s="2">
        <f t="shared" si="222"/>
        <v>8.3954445982486945</v>
      </c>
      <c r="D2396" s="2">
        <f t="shared" si="218"/>
        <v>8.4099441028927835</v>
      </c>
      <c r="E2396" s="2">
        <f t="shared" ref="E2396:E2459" si="223">C2396-D2396</f>
        <v>-1.4499504644089001E-2</v>
      </c>
      <c r="F2396" s="2">
        <f t="shared" si="221"/>
        <v>3.683336252887677E-2</v>
      </c>
      <c r="G2396" s="2">
        <f t="shared" si="219"/>
        <v>-5.1332867172965771E-2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6">
        <f>TITRES_STAT!D2400</f>
        <v>8.8714999999999993</v>
      </c>
      <c r="C2397" s="2">
        <f t="shared" si="222"/>
        <v>8.3798685062104337</v>
      </c>
      <c r="D2397" s="2">
        <f t="shared" ref="D2397:D2460" si="224">$D$4*B2397+(1-$D$4)*D2396</f>
        <v>8.4441334286044292</v>
      </c>
      <c r="E2397" s="2">
        <f t="shared" si="223"/>
        <v>-6.4264922393995505E-2</v>
      </c>
      <c r="F2397" s="2">
        <f t="shared" si="221"/>
        <v>1.6613705544302314E-2</v>
      </c>
      <c r="G2397" s="2">
        <f t="shared" si="219"/>
        <v>-8.0878627938297823E-2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6">
        <f>TITRES_STAT!D2401</f>
        <v>8.9484999999999992</v>
      </c>
      <c r="C2398" s="2">
        <f t="shared" si="222"/>
        <v>8.3785195052549817</v>
      </c>
      <c r="D2398" s="2">
        <f t="shared" si="224"/>
        <v>8.4814939153744717</v>
      </c>
      <c r="E2398" s="2">
        <f t="shared" si="223"/>
        <v>-0.10297441011949005</v>
      </c>
      <c r="F2398" s="2">
        <f t="shared" si="221"/>
        <v>-7.3039175884561588E-3</v>
      </c>
      <c r="G2398" s="2">
        <f t="shared" si="219"/>
        <v>-9.5670492531033879E-2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8.9388000000000005</v>
      </c>
      <c r="C2399" s="2">
        <f t="shared" si="222"/>
        <v>8.3773780429080613</v>
      </c>
      <c r="D2399" s="2">
        <f t="shared" si="224"/>
        <v>8.5153684401615486</v>
      </c>
      <c r="E2399" s="2">
        <f t="shared" si="223"/>
        <v>-0.13799039725348727</v>
      </c>
      <c r="F2399" s="2">
        <f t="shared" si="221"/>
        <v>-3.3441213521462385E-2</v>
      </c>
      <c r="G2399" s="2">
        <f t="shared" si="219"/>
        <v>-0.10454918373202489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8.9484999999999992</v>
      </c>
      <c r="C2400" s="2">
        <f t="shared" si="222"/>
        <v>8.3749352670760526</v>
      </c>
      <c r="D2400" s="2">
        <f t="shared" si="224"/>
        <v>8.5474522594088409</v>
      </c>
      <c r="E2400" s="2">
        <f t="shared" si="223"/>
        <v>-0.17251699233278828</v>
      </c>
      <c r="F2400" s="2">
        <f t="shared" si="221"/>
        <v>-6.1256369283727567E-2</v>
      </c>
      <c r="G2400" s="2">
        <f t="shared" si="219"/>
        <v>-0.1112606230490607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6">
        <f>TITRES_STAT!D2404</f>
        <v>8.9581</v>
      </c>
      <c r="C2401" s="2">
        <f t="shared" si="222"/>
        <v>8.3713913798335824</v>
      </c>
      <c r="D2401" s="2">
        <f t="shared" si="224"/>
        <v>8.5778706105637408</v>
      </c>
      <c r="E2401" s="2">
        <f t="shared" si="223"/>
        <v>-0.20647923073015839</v>
      </c>
      <c r="F2401" s="2">
        <f t="shared" si="221"/>
        <v>-9.0300941573013743E-2</v>
      </c>
      <c r="G2401" s="2">
        <f t="shared" si="219"/>
        <v>-0.11617828915714465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6">
        <f>TITRES_STAT!D2405</f>
        <v>8.9966000000000008</v>
      </c>
      <c r="C2402" s="2">
        <f t="shared" si="222"/>
        <v>8.3846696290899541</v>
      </c>
      <c r="D2402" s="2">
        <f t="shared" si="224"/>
        <v>8.6088876023738337</v>
      </c>
      <c r="E2402" s="2">
        <f t="shared" si="223"/>
        <v>-0.2242179732838796</v>
      </c>
      <c r="F2402" s="2">
        <f t="shared" si="221"/>
        <v>-0.11708434791518692</v>
      </c>
      <c r="G2402" s="2">
        <f t="shared" si="219"/>
        <v>-0.10713362536869268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6">
        <f>TITRES_STAT!D2406</f>
        <v>9.0061999999999998</v>
      </c>
      <c r="C2403" s="2">
        <f t="shared" si="222"/>
        <v>8.3973973784607292</v>
      </c>
      <c r="D2403" s="2">
        <f t="shared" si="224"/>
        <v>8.6383181503461426</v>
      </c>
      <c r="E2403" s="2">
        <f t="shared" si="223"/>
        <v>-0.24092077188541339</v>
      </c>
      <c r="F2403" s="2">
        <f t="shared" si="221"/>
        <v>-0.14185163270923223</v>
      </c>
      <c r="G2403" s="2">
        <f t="shared" si="219"/>
        <v>-9.9069139176181154E-2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6">
        <f>TITRES_STAT!D2407</f>
        <v>9.0639000000000003</v>
      </c>
      <c r="C2404" s="2">
        <f t="shared" si="222"/>
        <v>8.4362900894667696</v>
      </c>
      <c r="D2404" s="2">
        <f t="shared" si="224"/>
        <v>8.6698427318019835</v>
      </c>
      <c r="E2404" s="2">
        <f t="shared" si="223"/>
        <v>-0.23355264233521389</v>
      </c>
      <c r="F2404" s="2">
        <f t="shared" si="221"/>
        <v>-0.16019183463442857</v>
      </c>
      <c r="G2404" s="2">
        <f t="shared" ref="G2404:G2467" si="225">E2404-F2404</f>
        <v>-7.3360807700785319E-2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45506</v>
      </c>
      <c r="B2405" s="6">
        <f>TITRES_STAT!D2408</f>
        <v>9.0734999999999992</v>
      </c>
      <c r="C2405" s="2">
        <f t="shared" si="222"/>
        <v>8.5032454603180359</v>
      </c>
      <c r="D2405" s="2">
        <f t="shared" si="224"/>
        <v>8.699743270187021</v>
      </c>
      <c r="E2405" s="2">
        <f t="shared" si="223"/>
        <v>-0.19649780986898513</v>
      </c>
      <c r="F2405" s="2">
        <f t="shared" ref="F2405:F2468" si="227">(E2405*(2/(10)))+((1-(2/10))*F2404)</f>
        <v>-0.16745302968133988</v>
      </c>
      <c r="G2405" s="2">
        <f t="shared" si="225"/>
        <v>-2.9044780187645253E-2</v>
      </c>
      <c r="H2405" s="2" t="str">
        <f t="shared" si="226"/>
        <v>Hold</v>
      </c>
    </row>
    <row r="2406" spans="1:8" ht="13.5" x14ac:dyDescent="0.25">
      <c r="A2406" s="3">
        <f>TITRES_STAT!B2409</f>
        <v>45509</v>
      </c>
      <c r="B2406" s="6">
        <f>TITRES_STAT!D2409</f>
        <v>9.1023999999999994</v>
      </c>
      <c r="C2406" s="2">
        <f t="shared" si="222"/>
        <v>8.5599000048844918</v>
      </c>
      <c r="D2406" s="2">
        <f t="shared" si="224"/>
        <v>8.7295696946176111</v>
      </c>
      <c r="E2406" s="2">
        <f t="shared" si="223"/>
        <v>-0.16966968973311936</v>
      </c>
      <c r="F2406" s="2">
        <f t="shared" si="227"/>
        <v>-0.16789636169169581</v>
      </c>
      <c r="G2406" s="2">
        <f t="shared" si="225"/>
        <v>-1.7733280414235497E-3</v>
      </c>
      <c r="H2406" s="2" t="str">
        <f t="shared" si="226"/>
        <v>Hold</v>
      </c>
    </row>
    <row r="2407" spans="1:8" ht="13.5" x14ac:dyDescent="0.25">
      <c r="A2407" s="3">
        <f>TITRES_STAT!B2410</f>
        <v>45510</v>
      </c>
      <c r="B2407" s="6">
        <f>TITRES_STAT!D2410</f>
        <v>9.1023999999999994</v>
      </c>
      <c r="C2407" s="2">
        <f t="shared" si="222"/>
        <v>8.6078384656714935</v>
      </c>
      <c r="D2407" s="2">
        <f t="shared" si="224"/>
        <v>8.7571867542755655</v>
      </c>
      <c r="E2407" s="2">
        <f t="shared" si="223"/>
        <v>-0.14934828860407201</v>
      </c>
      <c r="F2407" s="2">
        <f t="shared" si="227"/>
        <v>-0.16418674707417105</v>
      </c>
      <c r="G2407" s="2">
        <f t="shared" si="225"/>
        <v>1.4838458470099042E-2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9.0928000000000004</v>
      </c>
      <c r="C2408" s="2">
        <f t="shared" si="222"/>
        <v>8.6602479324912647</v>
      </c>
      <c r="D2408" s="2">
        <f t="shared" si="224"/>
        <v>8.7820469946995985</v>
      </c>
      <c r="E2408" s="2">
        <f t="shared" si="223"/>
        <v>-0.12179906220833381</v>
      </c>
      <c r="F2408" s="2">
        <f t="shared" si="227"/>
        <v>-0.15570921010100361</v>
      </c>
      <c r="G2408" s="2">
        <f t="shared" si="225"/>
        <v>3.3910147892669801E-2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8.9966000000000008</v>
      </c>
      <c r="C2409" s="2">
        <f t="shared" si="222"/>
        <v>8.7031020967233772</v>
      </c>
      <c r="D2409" s="2">
        <f t="shared" si="224"/>
        <v>8.7979398099070352</v>
      </c>
      <c r="E2409" s="2">
        <f t="shared" si="223"/>
        <v>-9.4837713183657968E-2</v>
      </c>
      <c r="F2409" s="2">
        <f t="shared" si="227"/>
        <v>-0.14353491071753449</v>
      </c>
      <c r="G2409" s="2">
        <f t="shared" si="225"/>
        <v>4.8697197533876524E-2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8.9966000000000008</v>
      </c>
      <c r="C2410" s="2">
        <f t="shared" si="222"/>
        <v>8.7408556203043961</v>
      </c>
      <c r="D2410" s="2">
        <f t="shared" si="224"/>
        <v>8.8126553795435498</v>
      </c>
      <c r="E2410" s="2">
        <f t="shared" si="223"/>
        <v>-7.1799759239153715E-2</v>
      </c>
      <c r="F2410" s="2">
        <f t="shared" si="227"/>
        <v>-0.12918788042185833</v>
      </c>
      <c r="G2410" s="2">
        <f t="shared" si="225"/>
        <v>5.7388121182704616E-2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8.9966000000000008</v>
      </c>
      <c r="C2411" s="2">
        <f t="shared" si="222"/>
        <v>8.7742778325652573</v>
      </c>
      <c r="D2411" s="2">
        <f t="shared" si="224"/>
        <v>8.8262809069847687</v>
      </c>
      <c r="E2411" s="2">
        <f t="shared" si="223"/>
        <v>-5.2003074419511464E-2</v>
      </c>
      <c r="F2411" s="2">
        <f t="shared" si="227"/>
        <v>-0.11375091922138897</v>
      </c>
      <c r="G2411" s="2">
        <f t="shared" si="225"/>
        <v>6.1747844801877505E-2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8.9869000000000003</v>
      </c>
      <c r="C2412" s="2">
        <f t="shared" si="222"/>
        <v>8.808481242939834</v>
      </c>
      <c r="D2412" s="2">
        <f t="shared" si="224"/>
        <v>8.8381786175784907</v>
      </c>
      <c r="E2412" s="2">
        <f t="shared" si="223"/>
        <v>-2.9697374638656626E-2</v>
      </c>
      <c r="F2412" s="2">
        <f t="shared" si="227"/>
        <v>-9.6940210304842497E-2</v>
      </c>
      <c r="G2412" s="2">
        <f t="shared" si="225"/>
        <v>6.7242835666185871E-2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8.9003999999999994</v>
      </c>
      <c r="C2413" s="2">
        <f t="shared" si="222"/>
        <v>8.8388995132567825</v>
      </c>
      <c r="D2413" s="2">
        <f t="shared" si="224"/>
        <v>8.8427876088689743</v>
      </c>
      <c r="E2413" s="2">
        <f t="shared" si="223"/>
        <v>-3.8880956121918331E-3</v>
      </c>
      <c r="F2413" s="2">
        <f t="shared" si="227"/>
        <v>-7.8329787366312381E-2</v>
      </c>
      <c r="G2413" s="2">
        <f t="shared" si="225"/>
        <v>7.4441691754120548E-2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8.8907000000000007</v>
      </c>
      <c r="C2414" s="2">
        <f t="shared" si="222"/>
        <v>8.8735149727557392</v>
      </c>
      <c r="D2414" s="2">
        <f t="shared" si="224"/>
        <v>8.84633667487868</v>
      </c>
      <c r="E2414" s="2">
        <f t="shared" si="223"/>
        <v>2.7178297877059165E-2</v>
      </c>
      <c r="F2414" s="2">
        <f t="shared" si="227"/>
        <v>-5.722817031763807E-2</v>
      </c>
      <c r="G2414" s="2">
        <f t="shared" si="225"/>
        <v>8.4406468194697243E-2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8.8907000000000007</v>
      </c>
      <c r="C2415" s="2">
        <f t="shared" si="222"/>
        <v>8.9042819000240865</v>
      </c>
      <c r="D2415" s="2">
        <f t="shared" si="224"/>
        <v>8.8496228471098881</v>
      </c>
      <c r="E2415" s="2">
        <f t="shared" si="223"/>
        <v>5.4659052914198369E-2</v>
      </c>
      <c r="F2415" s="2">
        <f t="shared" si="227"/>
        <v>-3.4850725671270788E-2</v>
      </c>
      <c r="G2415" s="2">
        <f t="shared" si="225"/>
        <v>8.9509778585469157E-2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8.8907000000000007</v>
      </c>
      <c r="C2416" s="2">
        <f t="shared" si="222"/>
        <v>8.9347616077126872</v>
      </c>
      <c r="D2416" s="2">
        <f t="shared" si="224"/>
        <v>8.8526655991758219</v>
      </c>
      <c r="E2416" s="2">
        <f t="shared" si="223"/>
        <v>8.2096008536865384E-2</v>
      </c>
      <c r="F2416" s="2">
        <f t="shared" si="227"/>
        <v>-1.1461378829643553E-2</v>
      </c>
      <c r="G2416" s="2">
        <f t="shared" si="225"/>
        <v>9.355738736650894E-2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8.9484999999999992</v>
      </c>
      <c r="C2417" s="2">
        <f t="shared" si="222"/>
        <v>8.9605521296030428</v>
      </c>
      <c r="D2417" s="2">
        <f t="shared" si="224"/>
        <v>8.8597644436813159</v>
      </c>
      <c r="E2417" s="2">
        <f t="shared" si="223"/>
        <v>0.10078768592172693</v>
      </c>
      <c r="F2417" s="2">
        <f t="shared" si="227"/>
        <v>1.0988434120630547E-2</v>
      </c>
      <c r="G2417" s="2">
        <f t="shared" si="225"/>
        <v>8.979925180109638E-2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8.9484999999999992</v>
      </c>
      <c r="C2418" s="2">
        <f t="shared" si="222"/>
        <v>8.9808979558179587</v>
      </c>
      <c r="D2418" s="2">
        <f t="shared" si="224"/>
        <v>8.8663374478530699</v>
      </c>
      <c r="E2418" s="2">
        <f t="shared" si="223"/>
        <v>0.11456050796488881</v>
      </c>
      <c r="F2418" s="2">
        <f t="shared" si="227"/>
        <v>3.1702848889482202E-2</v>
      </c>
      <c r="G2418" s="2">
        <f t="shared" si="225"/>
        <v>8.2857659075406612E-2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8.9388000000000005</v>
      </c>
      <c r="C2419" s="2">
        <f t="shared" si="222"/>
        <v>8.9833136549228882</v>
      </c>
      <c r="D2419" s="2">
        <f t="shared" si="224"/>
        <v>8.8717050443083973</v>
      </c>
      <c r="E2419" s="2">
        <f t="shared" si="223"/>
        <v>0.1116086106144909</v>
      </c>
      <c r="F2419" s="2">
        <f t="shared" si="227"/>
        <v>4.7684001234483943E-2</v>
      </c>
      <c r="G2419" s="2">
        <f t="shared" si="225"/>
        <v>6.3924609380006964E-2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8.9291999999999998</v>
      </c>
      <c r="C2420" s="2">
        <f t="shared" si="222"/>
        <v>8.9853577080116747</v>
      </c>
      <c r="D2420" s="2">
        <f t="shared" si="224"/>
        <v>8.8759639299151836</v>
      </c>
      <c r="E2420" s="2">
        <f t="shared" si="223"/>
        <v>0.10939377809649109</v>
      </c>
      <c r="F2420" s="2">
        <f t="shared" si="227"/>
        <v>6.0025956606885381E-2</v>
      </c>
      <c r="G2420" s="2">
        <f t="shared" si="225"/>
        <v>4.9367821489605709E-2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8.9291999999999998</v>
      </c>
      <c r="C2421" s="2">
        <f t="shared" si="222"/>
        <v>8.987087291394495</v>
      </c>
      <c r="D2421" s="2">
        <f t="shared" si="224"/>
        <v>8.8799073425140591</v>
      </c>
      <c r="E2421" s="2">
        <f t="shared" si="223"/>
        <v>0.10717994888043592</v>
      </c>
      <c r="F2421" s="2">
        <f t="shared" si="227"/>
        <v>6.9456755061595488E-2</v>
      </c>
      <c r="G2421" s="2">
        <f t="shared" si="225"/>
        <v>3.7723193818840428E-2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8.9291999999999998</v>
      </c>
      <c r="C2422" s="2">
        <f t="shared" si="222"/>
        <v>8.9870584773338038</v>
      </c>
      <c r="D2422" s="2">
        <f t="shared" si="224"/>
        <v>8.8835586504759814</v>
      </c>
      <c r="E2422" s="2">
        <f t="shared" si="223"/>
        <v>0.10349982685782244</v>
      </c>
      <c r="F2422" s="2">
        <f t="shared" si="227"/>
        <v>7.6265369420840889E-2</v>
      </c>
      <c r="G2422" s="2">
        <f t="shared" si="225"/>
        <v>2.7234457436981552E-2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8.8521999999999998</v>
      </c>
      <c r="C2423" s="2">
        <f t="shared" si="222"/>
        <v>8.9737264038978335</v>
      </c>
      <c r="D2423" s="2">
        <f t="shared" si="224"/>
        <v>8.8812357874777614</v>
      </c>
      <c r="E2423" s="2">
        <f t="shared" si="223"/>
        <v>9.2490616420072058E-2</v>
      </c>
      <c r="F2423" s="2">
        <f t="shared" si="227"/>
        <v>7.9510418820687129E-2</v>
      </c>
      <c r="G2423" s="2">
        <f t="shared" si="225"/>
        <v>1.2980197599384929E-2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9.0639000000000003</v>
      </c>
      <c r="C2424" s="2">
        <f t="shared" si="222"/>
        <v>8.9609531109904754</v>
      </c>
      <c r="D2424" s="2">
        <f t="shared" si="224"/>
        <v>8.8947664698868163</v>
      </c>
      <c r="E2424" s="2">
        <f t="shared" si="223"/>
        <v>6.6186641103659127E-2</v>
      </c>
      <c r="F2424" s="2">
        <f t="shared" si="227"/>
        <v>7.684566327728154E-2</v>
      </c>
      <c r="G2424" s="2">
        <f t="shared" si="225"/>
        <v>-1.0659022173622412E-2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6">
        <f>TITRES_STAT!D2428</f>
        <v>9.0639000000000003</v>
      </c>
      <c r="C2425" s="2">
        <f t="shared" si="222"/>
        <v>8.9501449400688635</v>
      </c>
      <c r="D2425" s="2">
        <f t="shared" si="224"/>
        <v>8.9072948795248301</v>
      </c>
      <c r="E2425" s="2">
        <f t="shared" si="223"/>
        <v>4.2850060544033397E-2</v>
      </c>
      <c r="F2425" s="2">
        <f t="shared" si="227"/>
        <v>7.0046542730631906E-2</v>
      </c>
      <c r="G2425" s="2">
        <f t="shared" si="225"/>
        <v>-2.7196482186598508E-2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6">
        <f>TITRES_STAT!D2429</f>
        <v>9.3621999999999996</v>
      </c>
      <c r="C2426" s="2">
        <f t="shared" si="222"/>
        <v>8.9409995646736533</v>
      </c>
      <c r="D2426" s="2">
        <f t="shared" si="224"/>
        <v>8.9409915551155823</v>
      </c>
      <c r="E2426" s="2">
        <f t="shared" si="223"/>
        <v>8.0095580710093373E-6</v>
      </c>
      <c r="F2426" s="2">
        <f t="shared" si="227"/>
        <v>5.6038836096119732E-2</v>
      </c>
      <c r="G2426" s="2">
        <f t="shared" si="225"/>
        <v>-5.6030826538048722E-2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9.3332999999999995</v>
      </c>
      <c r="C2427" s="2">
        <f t="shared" si="222"/>
        <v>8.9421534778007832</v>
      </c>
      <c r="D2427" s="2">
        <f t="shared" si="224"/>
        <v>8.9700514399218356</v>
      </c>
      <c r="E2427" s="2">
        <f t="shared" si="223"/>
        <v>-2.7897962121052444E-2</v>
      </c>
      <c r="F2427" s="2">
        <f t="shared" si="227"/>
        <v>3.9251476452685299E-2</v>
      </c>
      <c r="G2427" s="2">
        <f t="shared" si="225"/>
        <v>-6.7149438573737744E-2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9.3718000000000004</v>
      </c>
      <c r="C2428" s="2">
        <f t="shared" si="222"/>
        <v>8.9431298658314322</v>
      </c>
      <c r="D2428" s="2">
        <f t="shared" si="224"/>
        <v>8.9998105925202179</v>
      </c>
      <c r="E2428" s="2">
        <f t="shared" si="223"/>
        <v>-5.6680726688785654E-2</v>
      </c>
      <c r="F2428" s="2">
        <f t="shared" si="227"/>
        <v>2.0065035824391106E-2</v>
      </c>
      <c r="G2428" s="2">
        <f t="shared" si="225"/>
        <v>-7.674576251317676E-2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9.4199000000000002</v>
      </c>
      <c r="C2429" s="2">
        <f t="shared" si="222"/>
        <v>8.9424637326265959</v>
      </c>
      <c r="D2429" s="2">
        <f t="shared" si="224"/>
        <v>9.0309283264076097</v>
      </c>
      <c r="E2429" s="2">
        <f t="shared" si="223"/>
        <v>-8.8464593781013789E-2</v>
      </c>
      <c r="F2429" s="2">
        <f t="shared" si="227"/>
        <v>-1.6408900966898739E-3</v>
      </c>
      <c r="G2429" s="2">
        <f t="shared" si="225"/>
        <v>-8.6823703684323919E-2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9.5642999999999994</v>
      </c>
      <c r="C2430" s="2">
        <f t="shared" si="222"/>
        <v>8.9404231583763512</v>
      </c>
      <c r="D2430" s="2">
        <f t="shared" si="224"/>
        <v>9.0704373392663058</v>
      </c>
      <c r="E2430" s="2">
        <f t="shared" si="223"/>
        <v>-0.13001418088995464</v>
      </c>
      <c r="F2430" s="2">
        <f t="shared" si="227"/>
        <v>-2.7315548255342829E-2</v>
      </c>
      <c r="G2430" s="2">
        <f t="shared" si="225"/>
        <v>-0.10269863263461182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9.5258000000000003</v>
      </c>
      <c r="C2431" s="2">
        <f t="shared" si="222"/>
        <v>8.9386965186261431</v>
      </c>
      <c r="D2431" s="2">
        <f t="shared" si="224"/>
        <v>9.1041679067280619</v>
      </c>
      <c r="E2431" s="2">
        <f t="shared" si="223"/>
        <v>-0.16547138810191875</v>
      </c>
      <c r="F2431" s="2">
        <f t="shared" si="227"/>
        <v>-5.4946716224658014E-2</v>
      </c>
      <c r="G2431" s="2">
        <f t="shared" si="225"/>
        <v>-0.11052467187726073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9.4296000000000006</v>
      </c>
      <c r="C2432" s="2">
        <f t="shared" si="222"/>
        <v>8.9372355157605821</v>
      </c>
      <c r="D2432" s="2">
        <f t="shared" si="224"/>
        <v>9.128273987711168</v>
      </c>
      <c r="E2432" s="2">
        <f t="shared" si="223"/>
        <v>-0.19103847195058599</v>
      </c>
      <c r="F2432" s="2">
        <f t="shared" si="227"/>
        <v>-8.2165067369843608E-2</v>
      </c>
      <c r="G2432" s="2">
        <f t="shared" si="225"/>
        <v>-0.10887340458074238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9.4296000000000006</v>
      </c>
      <c r="C2433" s="2">
        <f t="shared" si="222"/>
        <v>8.9241531287204925</v>
      </c>
      <c r="D2433" s="2">
        <f t="shared" si="224"/>
        <v>9.1505944330658959</v>
      </c>
      <c r="E2433" s="2">
        <f t="shared" si="223"/>
        <v>-0.22644130434540344</v>
      </c>
      <c r="F2433" s="2">
        <f t="shared" si="227"/>
        <v>-0.11102031476495558</v>
      </c>
      <c r="G2433" s="2">
        <f t="shared" si="225"/>
        <v>-0.11542098958044786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9.5258000000000003</v>
      </c>
      <c r="C2434" s="2">
        <f t="shared" si="222"/>
        <v>8.9456526473788784</v>
      </c>
      <c r="D2434" s="2">
        <f t="shared" si="224"/>
        <v>9.1783874380239787</v>
      </c>
      <c r="E2434" s="2">
        <f t="shared" si="223"/>
        <v>-0.23273479064510028</v>
      </c>
      <c r="F2434" s="2">
        <f t="shared" si="227"/>
        <v>-0.13536320994098452</v>
      </c>
      <c r="G2434" s="2">
        <f t="shared" si="225"/>
        <v>-9.7371580704115751E-2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9.5258000000000003</v>
      </c>
      <c r="C2435" s="2">
        <f t="shared" si="222"/>
        <v>8.9638445477821271</v>
      </c>
      <c r="D2435" s="2">
        <f t="shared" si="224"/>
        <v>9.2041217018740547</v>
      </c>
      <c r="E2435" s="2">
        <f t="shared" si="223"/>
        <v>-0.24027715409192751</v>
      </c>
      <c r="F2435" s="2">
        <f t="shared" si="227"/>
        <v>-0.15634599877117314</v>
      </c>
      <c r="G2435" s="2">
        <f t="shared" si="225"/>
        <v>-8.3931155320754375E-2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9.3332999999999995</v>
      </c>
      <c r="C2436" s="2">
        <f t="shared" si="222"/>
        <v>9.025130001969492</v>
      </c>
      <c r="D2436" s="2">
        <f t="shared" si="224"/>
        <v>9.2136904646981979</v>
      </c>
      <c r="E2436" s="2">
        <f t="shared" si="223"/>
        <v>-0.18856046272870586</v>
      </c>
      <c r="F2436" s="2">
        <f t="shared" si="227"/>
        <v>-0.1627888915626797</v>
      </c>
      <c r="G2436" s="2">
        <f t="shared" si="225"/>
        <v>-2.5771571166026158E-2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9.3332999999999995</v>
      </c>
      <c r="C2437" s="2">
        <f t="shared" si="222"/>
        <v>9.0725407708972625</v>
      </c>
      <c r="D2437" s="2">
        <f t="shared" si="224"/>
        <v>9.2225504302761081</v>
      </c>
      <c r="E2437" s="2">
        <f t="shared" si="223"/>
        <v>-0.15000965937884558</v>
      </c>
      <c r="F2437" s="2">
        <f t="shared" si="227"/>
        <v>-0.16023304512591291</v>
      </c>
      <c r="G2437" s="2">
        <f t="shared" si="225"/>
        <v>1.0223385747067326E-2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9.3332999999999995</v>
      </c>
      <c r="C2438" s="2">
        <f t="shared" si="222"/>
        <v>9.118580652297684</v>
      </c>
      <c r="D2438" s="2">
        <f t="shared" si="224"/>
        <v>9.2307541021075075</v>
      </c>
      <c r="E2438" s="2">
        <f t="shared" si="223"/>
        <v>-0.11217344980982347</v>
      </c>
      <c r="F2438" s="2">
        <f t="shared" si="227"/>
        <v>-0.15062112606269501</v>
      </c>
      <c r="G2438" s="2">
        <f t="shared" si="225"/>
        <v>3.8447676252871543E-2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9.3332999999999995</v>
      </c>
      <c r="C2439" s="2">
        <f t="shared" si="222"/>
        <v>9.1649374750211177</v>
      </c>
      <c r="D2439" s="2">
        <f t="shared" si="224"/>
        <v>9.2383500945439874</v>
      </c>
      <c r="E2439" s="2">
        <f t="shared" si="223"/>
        <v>-7.3412619522869704E-2</v>
      </c>
      <c r="F2439" s="2">
        <f t="shared" si="227"/>
        <v>-0.13517942475472997</v>
      </c>
      <c r="G2439" s="2">
        <f t="shared" si="225"/>
        <v>6.1766805231860261E-2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9.3332999999999995</v>
      </c>
      <c r="C2440" s="2">
        <f t="shared" si="222"/>
        <v>9.2263778634794065</v>
      </c>
      <c r="D2440" s="2">
        <f t="shared" si="224"/>
        <v>9.2453834208740613</v>
      </c>
      <c r="E2440" s="2">
        <f t="shared" si="223"/>
        <v>-1.9005557394654815E-2</v>
      </c>
      <c r="F2440" s="2">
        <f t="shared" si="227"/>
        <v>-0.11194465128271494</v>
      </c>
      <c r="G2440" s="2">
        <f t="shared" si="225"/>
        <v>9.2939093888060126E-2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9.3332999999999995</v>
      </c>
      <c r="C2441" s="2">
        <f t="shared" si="222"/>
        <v>9.2724428075594982</v>
      </c>
      <c r="D2441" s="2">
        <f t="shared" si="224"/>
        <v>9.2518957600685745</v>
      </c>
      <c r="E2441" s="2">
        <f t="shared" si="223"/>
        <v>2.0547047490923731E-2</v>
      </c>
      <c r="F2441" s="2">
        <f t="shared" si="227"/>
        <v>-8.5446311527987207E-2</v>
      </c>
      <c r="G2441" s="2">
        <f t="shared" si="225"/>
        <v>0.10599335901891094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9.3332999999999995</v>
      </c>
      <c r="C2442" s="2">
        <f t="shared" si="222"/>
        <v>9.2966208371657295</v>
      </c>
      <c r="D2442" s="2">
        <f t="shared" si="224"/>
        <v>9.2579257037671976</v>
      </c>
      <c r="E2442" s="2">
        <f t="shared" si="223"/>
        <v>3.8695133398531922E-2</v>
      </c>
      <c r="F2442" s="2">
        <f t="shared" si="227"/>
        <v>-6.0618022542683378E-2</v>
      </c>
      <c r="G2442" s="2">
        <f t="shared" si="225"/>
        <v>9.93131559412153E-2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9.3910999999999998</v>
      </c>
      <c r="C2443" s="2">
        <f t="shared" si="222"/>
        <v>9.3170791699094639</v>
      </c>
      <c r="D2443" s="2">
        <f t="shared" si="224"/>
        <v>9.2677904664511086</v>
      </c>
      <c r="E2443" s="2">
        <f t="shared" si="223"/>
        <v>4.9288703458355343E-2</v>
      </c>
      <c r="F2443" s="2">
        <f t="shared" si="227"/>
        <v>-3.8636677342475632E-2</v>
      </c>
      <c r="G2443" s="2">
        <f t="shared" si="225"/>
        <v>8.7925380800830982E-2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9.3621999999999996</v>
      </c>
      <c r="C2444" s="2">
        <f t="shared" si="222"/>
        <v>9.3491900668464698</v>
      </c>
      <c r="D2444" s="2">
        <f t="shared" si="224"/>
        <v>9.2747837652325078</v>
      </c>
      <c r="E2444" s="2">
        <f t="shared" si="223"/>
        <v>7.4406301613962E-2</v>
      </c>
      <c r="F2444" s="2">
        <f t="shared" si="227"/>
        <v>-1.6028081551188105E-2</v>
      </c>
      <c r="G2444" s="2">
        <f t="shared" si="225"/>
        <v>9.0434383165150109E-2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9.3621999999999996</v>
      </c>
      <c r="C2445" s="2">
        <f t="shared" si="222"/>
        <v>9.3763608257931672</v>
      </c>
      <c r="D2445" s="2">
        <f t="shared" si="224"/>
        <v>9.2812590418819507</v>
      </c>
      <c r="E2445" s="2">
        <f t="shared" si="223"/>
        <v>9.5101783911216486E-2</v>
      </c>
      <c r="F2445" s="2">
        <f t="shared" si="227"/>
        <v>6.1978915412928149E-3</v>
      </c>
      <c r="G2445" s="2">
        <f t="shared" si="225"/>
        <v>8.8903892369923673E-2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9.2851999999999997</v>
      </c>
      <c r="C2446" s="2">
        <f t="shared" si="222"/>
        <v>9.3697360833634491</v>
      </c>
      <c r="D2446" s="2">
        <f t="shared" si="224"/>
        <v>9.2815509647055094</v>
      </c>
      <c r="E2446" s="2">
        <f t="shared" si="223"/>
        <v>8.8185118657939654E-2</v>
      </c>
      <c r="F2446" s="2">
        <f t="shared" si="227"/>
        <v>2.2595336964622181E-2</v>
      </c>
      <c r="G2446" s="2">
        <f t="shared" si="225"/>
        <v>6.5589781693317473E-2</v>
      </c>
      <c r="H2446" s="2" t="str">
        <f t="shared" si="226"/>
        <v>Sell</v>
      </c>
    </row>
    <row r="2447" spans="1:8" ht="13.5" x14ac:dyDescent="0.25">
      <c r="A2447" s="3">
        <f>TITRES_STAT!B2450</f>
        <v>45567</v>
      </c>
      <c r="B2447" s="6">
        <f>TITRES_STAT!D2450</f>
        <v>9.1890000000000001</v>
      </c>
      <c r="C2447" s="2">
        <f t="shared" ref="C2447:C2510" si="228">$C$4*B2437+C2446*(1-$C$4)</f>
        <v>9.3641305320767643</v>
      </c>
      <c r="D2447" s="2">
        <f t="shared" si="224"/>
        <v>9.2746953376902876</v>
      </c>
      <c r="E2447" s="2">
        <f t="shared" si="223"/>
        <v>8.9435194386476624E-2</v>
      </c>
      <c r="F2447" s="2">
        <f t="shared" si="227"/>
        <v>3.5963308448993071E-2</v>
      </c>
      <c r="G2447" s="2">
        <f t="shared" si="225"/>
        <v>5.3471885937483553E-2</v>
      </c>
      <c r="H2447" s="2" t="str">
        <f t="shared" si="226"/>
        <v>Sell</v>
      </c>
    </row>
    <row r="2448" spans="1:8" ht="13.5" x14ac:dyDescent="0.25">
      <c r="A2448" s="3">
        <f>TITRES_STAT!B2451</f>
        <v>45568</v>
      </c>
      <c r="B2448" s="6">
        <f>TITRES_STAT!D2451</f>
        <v>9.0447000000000006</v>
      </c>
      <c r="C2448" s="2">
        <f t="shared" si="228"/>
        <v>9.3593873732957231</v>
      </c>
      <c r="D2448" s="2">
        <f t="shared" si="224"/>
        <v>9.257658646009526</v>
      </c>
      <c r="E2448" s="2">
        <f t="shared" si="223"/>
        <v>0.10172872728619708</v>
      </c>
      <c r="F2448" s="2">
        <f t="shared" si="227"/>
        <v>4.911639221643388E-2</v>
      </c>
      <c r="G2448" s="2">
        <f t="shared" si="225"/>
        <v>5.2612335069763205E-2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6">
        <f>TITRES_STAT!D2452</f>
        <v>9.0928000000000004</v>
      </c>
      <c r="C2449" s="2">
        <f t="shared" si="228"/>
        <v>9.3553739312502273</v>
      </c>
      <c r="D2449" s="2">
        <f t="shared" si="224"/>
        <v>9.2454468944532646</v>
      </c>
      <c r="E2449" s="2">
        <f t="shared" si="223"/>
        <v>0.1099270367969627</v>
      </c>
      <c r="F2449" s="2">
        <f t="shared" si="227"/>
        <v>6.1278521132539648E-2</v>
      </c>
      <c r="G2449" s="2">
        <f t="shared" si="225"/>
        <v>4.8648515664423048E-2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6">
        <f>TITRES_STAT!D2453</f>
        <v>9.1409000000000002</v>
      </c>
      <c r="C2450" s="2">
        <f t="shared" si="228"/>
        <v>9.3519779418271156</v>
      </c>
      <c r="D2450" s="2">
        <f t="shared" si="224"/>
        <v>9.2377026800493187</v>
      </c>
      <c r="E2450" s="2">
        <f t="shared" si="223"/>
        <v>0.1142752617777969</v>
      </c>
      <c r="F2450" s="2">
        <f t="shared" si="227"/>
        <v>7.1877869261591093E-2</v>
      </c>
      <c r="G2450" s="2">
        <f t="shared" si="225"/>
        <v>4.2397392516205806E-2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6">
        <f>TITRES_STAT!D2454</f>
        <v>9.1409000000000002</v>
      </c>
      <c r="C2451" s="2">
        <f t="shared" si="228"/>
        <v>9.3491044123152509</v>
      </c>
      <c r="D2451" s="2">
        <f t="shared" si="224"/>
        <v>9.2305321111567764</v>
      </c>
      <c r="E2451" s="2">
        <f t="shared" si="223"/>
        <v>0.1185723011584745</v>
      </c>
      <c r="F2451" s="2">
        <f t="shared" si="227"/>
        <v>8.121675564096778E-2</v>
      </c>
      <c r="G2451" s="2">
        <f t="shared" si="225"/>
        <v>3.7355545517506722E-2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9.1890000000000001</v>
      </c>
      <c r="C2452" s="2">
        <f t="shared" si="228"/>
        <v>9.3466729642667499</v>
      </c>
      <c r="D2452" s="2">
        <f t="shared" si="224"/>
        <v>9.2274556584784975</v>
      </c>
      <c r="E2452" s="2">
        <f t="shared" si="223"/>
        <v>0.1192173057882524</v>
      </c>
      <c r="F2452" s="2">
        <f t="shared" si="227"/>
        <v>8.8816865670424711E-2</v>
      </c>
      <c r="G2452" s="2">
        <f t="shared" si="225"/>
        <v>3.0400440117827693E-2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9.2179000000000002</v>
      </c>
      <c r="C2453" s="2">
        <f t="shared" si="228"/>
        <v>9.3535078928410957</v>
      </c>
      <c r="D2453" s="2">
        <f t="shared" si="224"/>
        <v>9.226747831924536</v>
      </c>
      <c r="E2453" s="2">
        <f t="shared" si="223"/>
        <v>0.12676006091655978</v>
      </c>
      <c r="F2453" s="2">
        <f t="shared" si="227"/>
        <v>9.640550471965173E-2</v>
      </c>
      <c r="G2453" s="2">
        <f t="shared" si="225"/>
        <v>3.035455619690805E-2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9.1793999999999993</v>
      </c>
      <c r="C2454" s="2">
        <f t="shared" si="228"/>
        <v>9.3548451400963124</v>
      </c>
      <c r="D2454" s="2">
        <f t="shared" si="224"/>
        <v>9.2232405851153114</v>
      </c>
      <c r="E2454" s="2">
        <f t="shared" si="223"/>
        <v>0.13160455498100099</v>
      </c>
      <c r="F2454" s="2">
        <f t="shared" si="227"/>
        <v>0.10344531477192158</v>
      </c>
      <c r="G2454" s="2">
        <f t="shared" si="225"/>
        <v>2.8159240209079409E-2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9.2179000000000002</v>
      </c>
      <c r="C2455" s="2">
        <f t="shared" si="228"/>
        <v>9.3559766570045717</v>
      </c>
      <c r="D2455" s="2">
        <f t="shared" si="224"/>
        <v>9.222844986217881</v>
      </c>
      <c r="E2455" s="2">
        <f t="shared" si="223"/>
        <v>0.13313167078669075</v>
      </c>
      <c r="F2455" s="2">
        <f t="shared" si="227"/>
        <v>0.10938258597487541</v>
      </c>
      <c r="G2455" s="2">
        <f t="shared" si="225"/>
        <v>2.3749084811815341E-2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9.1600999999999999</v>
      </c>
      <c r="C2456" s="2">
        <f t="shared" si="228"/>
        <v>9.3450879405423297</v>
      </c>
      <c r="D2456" s="2">
        <f t="shared" si="224"/>
        <v>9.2181972094610014</v>
      </c>
      <c r="E2456" s="2">
        <f t="shared" si="223"/>
        <v>0.12689073108132831</v>
      </c>
      <c r="F2456" s="2">
        <f t="shared" si="227"/>
        <v>0.11288421499616599</v>
      </c>
      <c r="G2456" s="2">
        <f t="shared" si="225"/>
        <v>1.4006516085162318E-2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8.9484999999999992</v>
      </c>
      <c r="C2457" s="2">
        <f t="shared" si="228"/>
        <v>9.3210744112281247</v>
      </c>
      <c r="D2457" s="2">
        <f t="shared" si="224"/>
        <v>9.1982196383898156</v>
      </c>
      <c r="E2457" s="2">
        <f t="shared" si="223"/>
        <v>0.12285477283830915</v>
      </c>
      <c r="F2457" s="2">
        <f t="shared" si="227"/>
        <v>0.11487832656459462</v>
      </c>
      <c r="G2457" s="2">
        <f t="shared" si="225"/>
        <v>7.9764462737145214E-3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8.9966000000000008</v>
      </c>
      <c r="C2458" s="2">
        <f t="shared" si="228"/>
        <v>9.278555271039183</v>
      </c>
      <c r="D2458" s="2">
        <f t="shared" si="224"/>
        <v>9.1832848503609394</v>
      </c>
      <c r="E2458" s="2">
        <f t="shared" si="223"/>
        <v>9.5270420678243539E-2</v>
      </c>
      <c r="F2458" s="2">
        <f t="shared" si="227"/>
        <v>0.11095674538732442</v>
      </c>
      <c r="G2458" s="2">
        <f t="shared" si="225"/>
        <v>-1.5686324709080879E-2</v>
      </c>
      <c r="H2458" s="2" t="str">
        <f t="shared" si="226"/>
        <v>Hold</v>
      </c>
    </row>
    <row r="2459" spans="1:8" ht="13.5" x14ac:dyDescent="0.25">
      <c r="A2459" s="3">
        <f>TITRES_STAT!B2462</f>
        <v>45586</v>
      </c>
      <c r="B2459" s="6">
        <f>TITRES_STAT!D2462</f>
        <v>9.1890000000000001</v>
      </c>
      <c r="C2459" s="2">
        <f t="shared" si="228"/>
        <v>9.2499775370331552</v>
      </c>
      <c r="D2459" s="2">
        <f t="shared" si="224"/>
        <v>9.1837081947786476</v>
      </c>
      <c r="E2459" s="2">
        <f t="shared" si="223"/>
        <v>6.6269342254507535E-2</v>
      </c>
      <c r="F2459" s="2">
        <f t="shared" si="227"/>
        <v>0.10201926476076105</v>
      </c>
      <c r="G2459" s="2">
        <f t="shared" si="225"/>
        <v>-3.5749922506253515E-2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6">
        <f>TITRES_STAT!D2463</f>
        <v>9.2851999999999997</v>
      </c>
      <c r="C2460" s="2">
        <f t="shared" si="228"/>
        <v>9.2331963774895929</v>
      </c>
      <c r="D2460" s="2">
        <f t="shared" si="224"/>
        <v>9.1912261062765257</v>
      </c>
      <c r="E2460" s="2">
        <f t="shared" ref="E2460:E2523" si="229">C2460-D2460</f>
        <v>4.1970271213067178E-2</v>
      </c>
      <c r="F2460" s="2">
        <f t="shared" si="227"/>
        <v>9.0009466051222287E-2</v>
      </c>
      <c r="G2460" s="2">
        <f t="shared" si="225"/>
        <v>-4.8039194838155108E-2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6">
        <f>TITRES_STAT!D2464</f>
        <v>9.266</v>
      </c>
      <c r="C2461" s="2">
        <f t="shared" si="228"/>
        <v>9.218996934798886</v>
      </c>
      <c r="D2461" s="2">
        <f t="shared" ref="D2461:D2524" si="230">$D$4*B2461+(1-$D$4)*D2460</f>
        <v>9.1967649132190061</v>
      </c>
      <c r="E2461" s="2">
        <f t="shared" si="229"/>
        <v>2.2232021579879913E-2</v>
      </c>
      <c r="F2461" s="2">
        <f t="shared" si="227"/>
        <v>7.6453977156953817E-2</v>
      </c>
      <c r="G2461" s="2">
        <f t="shared" si="225"/>
        <v>-5.4221955577073905E-2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6">
        <f>TITRES_STAT!D2465</f>
        <v>9.2563999999999993</v>
      </c>
      <c r="C2462" s="2">
        <f t="shared" si="228"/>
        <v>9.214382021752904</v>
      </c>
      <c r="D2462" s="2">
        <f t="shared" si="230"/>
        <v>9.2011823270546351</v>
      </c>
      <c r="E2462" s="2">
        <f t="shared" si="229"/>
        <v>1.3199694698268871E-2</v>
      </c>
      <c r="F2462" s="2">
        <f t="shared" si="227"/>
        <v>6.3803120665216831E-2</v>
      </c>
      <c r="G2462" s="2">
        <f t="shared" si="225"/>
        <v>-5.060342596694796E-2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9.3045000000000009</v>
      </c>
      <c r="C2463" s="2">
        <f t="shared" si="228"/>
        <v>9.2149232491755342</v>
      </c>
      <c r="D2463" s="2">
        <f t="shared" si="230"/>
        <v>9.2088354880135501</v>
      </c>
      <c r="E2463" s="2">
        <f t="shared" si="229"/>
        <v>6.0877611619840621E-3</v>
      </c>
      <c r="F2463" s="2">
        <f t="shared" si="227"/>
        <v>5.2260048764570279E-2</v>
      </c>
      <c r="G2463" s="2">
        <f t="shared" si="225"/>
        <v>-4.6172287602586216E-2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9.1890000000000001</v>
      </c>
      <c r="C2464" s="2">
        <f t="shared" si="228"/>
        <v>9.2094581339177601</v>
      </c>
      <c r="D2464" s="2">
        <f t="shared" si="230"/>
        <v>9.2073661926051393</v>
      </c>
      <c r="E2464" s="2">
        <f t="shared" si="229"/>
        <v>2.0919413126208042E-3</v>
      </c>
      <c r="F2464" s="2">
        <f t="shared" si="227"/>
        <v>4.2226427274180384E-2</v>
      </c>
      <c r="G2464" s="2">
        <f t="shared" si="225"/>
        <v>-4.0134485961559579E-2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6">
        <f>TITRES_STAT!D2468</f>
        <v>9.3045000000000009</v>
      </c>
      <c r="C2465" s="2">
        <f t="shared" si="228"/>
        <v>9.2107568825457982</v>
      </c>
      <c r="D2465" s="2">
        <f t="shared" si="230"/>
        <v>9.2145612894492022</v>
      </c>
      <c r="E2465" s="2">
        <f t="shared" si="229"/>
        <v>-3.8044069034040007E-3</v>
      </c>
      <c r="F2465" s="2">
        <f t="shared" si="227"/>
        <v>3.3020260438663511E-2</v>
      </c>
      <c r="G2465" s="2">
        <f t="shared" si="225"/>
        <v>-3.6824667342067512E-2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6">
        <f>TITRES_STAT!D2469</f>
        <v>9.1120000000000001</v>
      </c>
      <c r="C2466" s="2">
        <f t="shared" si="228"/>
        <v>9.2029635160002901</v>
      </c>
      <c r="D2466" s="2">
        <f t="shared" si="230"/>
        <v>9.2069641568974099</v>
      </c>
      <c r="E2466" s="2">
        <f t="shared" si="229"/>
        <v>-4.0006408971198226E-3</v>
      </c>
      <c r="F2466" s="2">
        <f t="shared" si="227"/>
        <v>2.5616080171506843E-2</v>
      </c>
      <c r="G2466" s="2">
        <f t="shared" si="225"/>
        <v>-2.9616721068626665E-2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6">
        <f>TITRES_STAT!D2470</f>
        <v>9.1890000000000001</v>
      </c>
      <c r="C2467" s="2">
        <f t="shared" si="228"/>
        <v>9.1638152827694768</v>
      </c>
      <c r="D2467" s="2">
        <f t="shared" si="230"/>
        <v>9.2056334786087142</v>
      </c>
      <c r="E2467" s="2">
        <f t="shared" si="229"/>
        <v>-4.1818195839237404E-2</v>
      </c>
      <c r="F2467" s="2">
        <f t="shared" si="227"/>
        <v>1.2129224969357994E-2</v>
      </c>
      <c r="G2467" s="2">
        <f t="shared" si="225"/>
        <v>-5.3947420808595395E-2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6">
        <f>TITRES_STAT!D2471</f>
        <v>9.3045000000000009</v>
      </c>
      <c r="C2468" s="2">
        <f t="shared" si="228"/>
        <v>9.1380898546510956</v>
      </c>
      <c r="D2468" s="2">
        <f t="shared" si="230"/>
        <v>9.2129569246376981</v>
      </c>
      <c r="E2468" s="2">
        <f t="shared" si="229"/>
        <v>-7.486706998660253E-2</v>
      </c>
      <c r="F2468" s="2">
        <f t="shared" si="227"/>
        <v>-5.2700340218341107E-3</v>
      </c>
      <c r="G2468" s="2">
        <f t="shared" ref="G2468:G2531" si="231">E2468-F2468</f>
        <v>-6.9597035964768419E-2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6">
        <f>TITRES_STAT!D2472</f>
        <v>9.2949000000000002</v>
      </c>
      <c r="C2469" s="2">
        <f t="shared" si="228"/>
        <v>9.1459221847047729</v>
      </c>
      <c r="D2469" s="2">
        <f t="shared" si="230"/>
        <v>9.2190267820719427</v>
      </c>
      <c r="E2469" s="2">
        <f t="shared" si="229"/>
        <v>-7.3104597367169788E-2</v>
      </c>
      <c r="F2469" s="2">
        <f t="shared" ref="F2469:F2532" si="233">(E2469*(2/(10)))+((1-(2/10))*F2468)</f>
        <v>-1.8836946690901246E-2</v>
      </c>
      <c r="G2469" s="2">
        <f t="shared" si="231"/>
        <v>-5.4267650676268542E-2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6">
        <f>TITRES_STAT!D2473</f>
        <v>9.8432999999999993</v>
      </c>
      <c r="C2470" s="2">
        <f t="shared" si="228"/>
        <v>9.1673495409040395</v>
      </c>
      <c r="D2470" s="2">
        <f t="shared" si="230"/>
        <v>9.2652692426592065</v>
      </c>
      <c r="E2470" s="2">
        <f t="shared" si="229"/>
        <v>-9.7919701755166955E-2</v>
      </c>
      <c r="F2470" s="2">
        <f t="shared" si="233"/>
        <v>-3.4653497703754386E-2</v>
      </c>
      <c r="G2470" s="2">
        <f t="shared" si="231"/>
        <v>-6.3266204051412561E-2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10.3918</v>
      </c>
      <c r="C2471" s="2">
        <f t="shared" si="228"/>
        <v>9.1825265346111102</v>
      </c>
      <c r="D2471" s="2">
        <f t="shared" si="230"/>
        <v>9.3487159654251908</v>
      </c>
      <c r="E2471" s="2">
        <f t="shared" si="229"/>
        <v>-0.16618943081408055</v>
      </c>
      <c r="F2471" s="2">
        <f t="shared" si="233"/>
        <v>-6.0960684325819622E-2</v>
      </c>
      <c r="G2471" s="2">
        <f t="shared" si="231"/>
        <v>-0.10522874648826093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10.584199999999999</v>
      </c>
      <c r="C2472" s="2">
        <f t="shared" si="228"/>
        <v>9.1938916831324775</v>
      </c>
      <c r="D2472" s="2">
        <f t="shared" si="230"/>
        <v>9.4402333013196227</v>
      </c>
      <c r="E2472" s="2">
        <f t="shared" si="229"/>
        <v>-0.24634161818714517</v>
      </c>
      <c r="F2472" s="2">
        <f t="shared" si="233"/>
        <v>-9.8036871098084732E-2</v>
      </c>
      <c r="G2472" s="2">
        <f t="shared" si="231"/>
        <v>-0.14830474708906044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6">
        <f>TITRES_STAT!D2476</f>
        <v>10.584199999999999</v>
      </c>
      <c r="C2473" s="2">
        <f t="shared" si="228"/>
        <v>9.2109083472659421</v>
      </c>
      <c r="D2473" s="2">
        <f t="shared" si="230"/>
        <v>9.5249715752959467</v>
      </c>
      <c r="E2473" s="2">
        <f t="shared" si="229"/>
        <v>-0.31406322803000464</v>
      </c>
      <c r="F2473" s="2">
        <f t="shared" si="233"/>
        <v>-0.1412421424844687</v>
      </c>
      <c r="G2473" s="2">
        <f t="shared" si="231"/>
        <v>-0.17282108554553594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10.565</v>
      </c>
      <c r="C2474" s="2">
        <f t="shared" si="228"/>
        <v>9.2075378323019503</v>
      </c>
      <c r="D2474" s="2">
        <f t="shared" si="230"/>
        <v>9.6020107178666176</v>
      </c>
      <c r="E2474" s="2">
        <f t="shared" si="229"/>
        <v>-0.39447288556466731</v>
      </c>
      <c r="F2474" s="2">
        <f t="shared" si="233"/>
        <v>-0.19188829110050842</v>
      </c>
      <c r="G2474" s="2">
        <f t="shared" si="231"/>
        <v>-0.20258459446415888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10.536099999999999</v>
      </c>
      <c r="C2475" s="2">
        <f t="shared" si="228"/>
        <v>9.2224550888708805</v>
      </c>
      <c r="D2475" s="2">
        <f t="shared" si="230"/>
        <v>9.6712025165431648</v>
      </c>
      <c r="E2475" s="2">
        <f t="shared" si="229"/>
        <v>-0.44874742767228426</v>
      </c>
      <c r="F2475" s="2">
        <f t="shared" si="233"/>
        <v>-0.24326011841486361</v>
      </c>
      <c r="G2475" s="2">
        <f t="shared" si="231"/>
        <v>-0.20548730925742065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6">
        <f>TITRES_STAT!D2479</f>
        <v>10.478400000000001</v>
      </c>
      <c r="C2476" s="2">
        <f t="shared" si="228"/>
        <v>9.2054619982753607</v>
      </c>
      <c r="D2476" s="2">
        <f t="shared" si="230"/>
        <v>9.7309949227251522</v>
      </c>
      <c r="E2476" s="2">
        <f t="shared" si="229"/>
        <v>-0.52553292444979149</v>
      </c>
      <c r="F2476" s="2">
        <f t="shared" si="233"/>
        <v>-0.29971467962184917</v>
      </c>
      <c r="G2476" s="2">
        <f t="shared" si="231"/>
        <v>-0.22581824482794233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6">
        <f>TITRES_STAT!D2480</f>
        <v>10.4206</v>
      </c>
      <c r="C2477" s="2">
        <f t="shared" si="228"/>
        <v>9.202929383156075</v>
      </c>
      <c r="D2477" s="2">
        <f t="shared" si="230"/>
        <v>9.7820767803010664</v>
      </c>
      <c r="E2477" s="2">
        <f t="shared" si="229"/>
        <v>-0.57914739714499142</v>
      </c>
      <c r="F2477" s="2">
        <f t="shared" si="233"/>
        <v>-0.35560122312647763</v>
      </c>
      <c r="G2477" s="2">
        <f t="shared" si="231"/>
        <v>-0.22354617401851379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6">
        <f>TITRES_STAT!D2481</f>
        <v>10.334</v>
      </c>
      <c r="C2478" s="2">
        <f t="shared" si="228"/>
        <v>9.2185556319012942</v>
      </c>
      <c r="D2478" s="2">
        <f t="shared" si="230"/>
        <v>9.8229599817602473</v>
      </c>
      <c r="E2478" s="2">
        <f t="shared" si="229"/>
        <v>-0.60440434985895308</v>
      </c>
      <c r="F2478" s="2">
        <f t="shared" si="233"/>
        <v>-0.40536184847297274</v>
      </c>
      <c r="G2478" s="2">
        <f t="shared" si="231"/>
        <v>-0.19904250138598034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6">
        <f>TITRES_STAT!D2482</f>
        <v>10.295500000000001</v>
      </c>
      <c r="C2479" s="2">
        <f t="shared" si="228"/>
        <v>9.2303009193010954</v>
      </c>
      <c r="D2479" s="2">
        <f t="shared" si="230"/>
        <v>9.8579629460743021</v>
      </c>
      <c r="E2479" s="2">
        <f t="shared" si="229"/>
        <v>-0.6276620267732067</v>
      </c>
      <c r="F2479" s="2">
        <f t="shared" si="233"/>
        <v>-0.4498218841330196</v>
      </c>
      <c r="G2479" s="2">
        <f t="shared" si="231"/>
        <v>-0.1778401426401871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6">
        <f>TITRES_STAT!D2483</f>
        <v>10.170500000000001</v>
      </c>
      <c r="C2480" s="2">
        <f t="shared" si="228"/>
        <v>9.32460847017785</v>
      </c>
      <c r="D2480" s="2">
        <f t="shared" si="230"/>
        <v>9.8811138389576882</v>
      </c>
      <c r="E2480" s="2">
        <f t="shared" si="229"/>
        <v>-0.55650536877983825</v>
      </c>
      <c r="F2480" s="2">
        <f t="shared" si="233"/>
        <v>-0.47115858106238334</v>
      </c>
      <c r="G2480" s="2">
        <f t="shared" si="231"/>
        <v>-8.5346787717454908E-2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6">
        <f>TITRES_STAT!D2484</f>
        <v>10.1031</v>
      </c>
      <c r="C2481" s="2">
        <f t="shared" si="228"/>
        <v>9.4887917824581809</v>
      </c>
      <c r="D2481" s="2">
        <f t="shared" si="230"/>
        <v>9.8975572582941567</v>
      </c>
      <c r="E2481" s="2">
        <f t="shared" si="229"/>
        <v>-0.40876547583597578</v>
      </c>
      <c r="F2481" s="2">
        <f t="shared" si="233"/>
        <v>-0.45867996001710182</v>
      </c>
      <c r="G2481" s="2">
        <f t="shared" si="231"/>
        <v>4.991448418112604E-2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10.093500000000001</v>
      </c>
      <c r="C2482" s="2">
        <f t="shared" si="228"/>
        <v>9.657316123618461</v>
      </c>
      <c r="D2482" s="2">
        <f t="shared" si="230"/>
        <v>9.912071535457553</v>
      </c>
      <c r="E2482" s="2">
        <f t="shared" si="229"/>
        <v>-0.25475541183909201</v>
      </c>
      <c r="F2482" s="2">
        <f t="shared" si="233"/>
        <v>-0.41789505038149988</v>
      </c>
      <c r="G2482" s="2">
        <f t="shared" si="231"/>
        <v>0.16313963854240787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10.0261</v>
      </c>
      <c r="C2483" s="2">
        <f t="shared" si="228"/>
        <v>9.7999136430617746</v>
      </c>
      <c r="D2483" s="2">
        <f t="shared" si="230"/>
        <v>9.9205180883866237</v>
      </c>
      <c r="E2483" s="2">
        <f t="shared" si="229"/>
        <v>-0.12060444532484915</v>
      </c>
      <c r="F2483" s="2">
        <f t="shared" si="233"/>
        <v>-0.35843692937016974</v>
      </c>
      <c r="G2483" s="2">
        <f t="shared" si="231"/>
        <v>0.23783248404532059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10.1031</v>
      </c>
      <c r="C2484" s="2">
        <f t="shared" si="228"/>
        <v>9.9176192364368863</v>
      </c>
      <c r="D2484" s="2">
        <f t="shared" si="230"/>
        <v>9.9340426744320585</v>
      </c>
      <c r="E2484" s="2">
        <f t="shared" si="229"/>
        <v>-1.6423437995172208E-2</v>
      </c>
      <c r="F2484" s="2">
        <f t="shared" si="233"/>
        <v>-0.29003423109517024</v>
      </c>
      <c r="G2484" s="2">
        <f t="shared" si="231"/>
        <v>0.27361079309999803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10.1031</v>
      </c>
      <c r="C2485" s="2">
        <f t="shared" si="228"/>
        <v>10.012770123138903</v>
      </c>
      <c r="D2485" s="2">
        <f t="shared" si="230"/>
        <v>9.9465654392889427</v>
      </c>
      <c r="E2485" s="2">
        <f t="shared" si="229"/>
        <v>6.6204683849960588E-2</v>
      </c>
      <c r="F2485" s="2">
        <f t="shared" si="233"/>
        <v>-0.21878644810614409</v>
      </c>
      <c r="G2485" s="2">
        <f t="shared" si="231"/>
        <v>0.2849911319561047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10.0069</v>
      </c>
      <c r="C2486" s="2">
        <f t="shared" si="228"/>
        <v>10.084405488809841</v>
      </c>
      <c r="D2486" s="2">
        <f t="shared" si="230"/>
        <v>9.9510346660082796</v>
      </c>
      <c r="E2486" s="2">
        <f t="shared" si="229"/>
        <v>0.13337082280156132</v>
      </c>
      <c r="F2486" s="2">
        <f t="shared" si="233"/>
        <v>-0.14835499392460302</v>
      </c>
      <c r="G2486" s="2">
        <f t="shared" si="231"/>
        <v>0.28172581672616437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9.8626000000000005</v>
      </c>
      <c r="C2487" s="2">
        <f t="shared" si="228"/>
        <v>10.136127721300634</v>
      </c>
      <c r="D2487" s="2">
        <f t="shared" si="230"/>
        <v>9.9444839500076672</v>
      </c>
      <c r="E2487" s="2">
        <f t="shared" si="229"/>
        <v>0.19164377129296639</v>
      </c>
      <c r="F2487" s="2">
        <f t="shared" si="233"/>
        <v>-8.0355240881089141E-2</v>
      </c>
      <c r="G2487" s="2">
        <f t="shared" si="231"/>
        <v>0.27199901217405553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10.0069</v>
      </c>
      <c r="C2488" s="2">
        <f t="shared" si="228"/>
        <v>10.166569610331305</v>
      </c>
      <c r="D2488" s="2">
        <f t="shared" si="230"/>
        <v>9.9491073611182106</v>
      </c>
      <c r="E2488" s="2">
        <f t="shared" si="229"/>
        <v>0.21746224921309398</v>
      </c>
      <c r="F2488" s="2">
        <f t="shared" si="233"/>
        <v>-2.0791742862252521E-2</v>
      </c>
      <c r="G2488" s="2">
        <f t="shared" si="231"/>
        <v>0.2382539920753465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6">
        <f>TITRES_STAT!D2492</f>
        <v>10.1031</v>
      </c>
      <c r="C2489" s="2">
        <f t="shared" si="228"/>
        <v>10.186405054895719</v>
      </c>
      <c r="D2489" s="2">
        <f t="shared" si="230"/>
        <v>9.9605142232576025</v>
      </c>
      <c r="E2489" s="2">
        <f t="shared" si="229"/>
        <v>0.2258908316381163</v>
      </c>
      <c r="F2489" s="2">
        <f t="shared" si="233"/>
        <v>2.8544772037821242E-2</v>
      </c>
      <c r="G2489" s="2">
        <f t="shared" si="231"/>
        <v>0.19734605960029505</v>
      </c>
      <c r="H2489" s="2" t="str">
        <f t="shared" si="232"/>
        <v>Sell</v>
      </c>
    </row>
    <row r="2490" spans="1:8" ht="13.5" x14ac:dyDescent="0.25">
      <c r="A2490" s="3">
        <f>TITRES_STAT!B2493</f>
        <v>45629</v>
      </c>
      <c r="B2490" s="6">
        <f>TITRES_STAT!D2493</f>
        <v>10.1031</v>
      </c>
      <c r="C2490" s="2">
        <f t="shared" si="228"/>
        <v>10.183958123373301</v>
      </c>
      <c r="D2490" s="2">
        <f t="shared" si="230"/>
        <v>9.9710761326459281</v>
      </c>
      <c r="E2490" s="2">
        <f t="shared" si="229"/>
        <v>0.21288199072737335</v>
      </c>
      <c r="F2490" s="2">
        <f t="shared" si="233"/>
        <v>6.5412215775731669E-2</v>
      </c>
      <c r="G2490" s="2">
        <f t="shared" si="231"/>
        <v>0.14746977495164168</v>
      </c>
      <c r="H2490" s="2" t="str">
        <f t="shared" si="232"/>
        <v>Sell</v>
      </c>
    </row>
    <row r="2491" spans="1:8" ht="13.5" x14ac:dyDescent="0.25">
      <c r="A2491" s="3">
        <f>TITRES_STAT!B2494</f>
        <v>45630</v>
      </c>
      <c r="B2491" s="6">
        <f>TITRES_STAT!D2494</f>
        <v>10.295500000000001</v>
      </c>
      <c r="C2491" s="2">
        <f t="shared" si="228"/>
        <v>10.171518412085103</v>
      </c>
      <c r="D2491" s="2">
        <f t="shared" si="230"/>
        <v>9.9951075302277097</v>
      </c>
      <c r="E2491" s="2">
        <f t="shared" si="229"/>
        <v>0.17641088185739306</v>
      </c>
      <c r="F2491" s="2">
        <f t="shared" si="233"/>
        <v>8.7611948992063954E-2</v>
      </c>
      <c r="G2491" s="2">
        <f t="shared" si="231"/>
        <v>8.8798932865329111E-2</v>
      </c>
      <c r="H2491" s="2" t="str">
        <f t="shared" si="232"/>
        <v>Sell</v>
      </c>
    </row>
    <row r="2492" spans="1:8" ht="13.5" x14ac:dyDescent="0.25">
      <c r="A2492" s="3">
        <f>TITRES_STAT!B2495</f>
        <v>45631</v>
      </c>
      <c r="B2492" s="6">
        <f>TITRES_STAT!D2495</f>
        <v>10.276300000000001</v>
      </c>
      <c r="C2492" s="2">
        <f t="shared" si="228"/>
        <v>10.159515579456626</v>
      </c>
      <c r="D2492" s="2">
        <f t="shared" si="230"/>
        <v>10.015936602062695</v>
      </c>
      <c r="E2492" s="2">
        <f t="shared" si="229"/>
        <v>0.14357897739393088</v>
      </c>
      <c r="F2492" s="2">
        <f t="shared" si="233"/>
        <v>9.880535467243734E-2</v>
      </c>
      <c r="G2492" s="2">
        <f t="shared" si="231"/>
        <v>4.4773622721493544E-2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6">
        <f>TITRES_STAT!D2496</f>
        <v>10.1031</v>
      </c>
      <c r="C2493" s="2">
        <f t="shared" si="228"/>
        <v>10.138990105694067</v>
      </c>
      <c r="D2493" s="2">
        <f t="shared" si="230"/>
        <v>10.022393150058051</v>
      </c>
      <c r="E2493" s="2">
        <f t="shared" si="229"/>
        <v>0.11659695563601602</v>
      </c>
      <c r="F2493" s="2">
        <f t="shared" si="233"/>
        <v>0.10236367486515308</v>
      </c>
      <c r="G2493" s="2">
        <f t="shared" si="231"/>
        <v>1.4233280770862944E-2</v>
      </c>
      <c r="H2493" s="2" t="str">
        <f t="shared" si="232"/>
        <v>Sell</v>
      </c>
    </row>
    <row r="2494" spans="1:8" ht="13.5" x14ac:dyDescent="0.25">
      <c r="A2494" s="3">
        <f>TITRES_STAT!B2497</f>
        <v>45635</v>
      </c>
      <c r="B2494" s="6">
        <f>TITRES_STAT!D2497</f>
        <v>10.1031</v>
      </c>
      <c r="C2494" s="2">
        <f t="shared" si="228"/>
        <v>10.133468550971902</v>
      </c>
      <c r="D2494" s="2">
        <f t="shared" si="230"/>
        <v>10.028371435238936</v>
      </c>
      <c r="E2494" s="2">
        <f t="shared" si="229"/>
        <v>0.10509711573296521</v>
      </c>
      <c r="F2494" s="2">
        <f t="shared" si="233"/>
        <v>0.10291036303871551</v>
      </c>
      <c r="G2494" s="2">
        <f t="shared" si="231"/>
        <v>2.1867526942496995E-3</v>
      </c>
      <c r="H2494" s="2" t="str">
        <f t="shared" si="232"/>
        <v>Sell</v>
      </c>
    </row>
    <row r="2495" spans="1:8" ht="13.5" x14ac:dyDescent="0.25">
      <c r="A2495" s="3">
        <f>TITRES_STAT!B2498</f>
        <v>45636</v>
      </c>
      <c r="B2495" s="6">
        <f>TITRES_STAT!D2498</f>
        <v>10.1031</v>
      </c>
      <c r="C2495" s="2">
        <f t="shared" si="228"/>
        <v>10.128796466206992</v>
      </c>
      <c r="D2495" s="2">
        <f t="shared" si="230"/>
        <v>10.033906884480496</v>
      </c>
      <c r="E2495" s="2">
        <f t="shared" si="229"/>
        <v>9.488958172649653E-2</v>
      </c>
      <c r="F2495" s="2">
        <f t="shared" si="233"/>
        <v>0.10130620677627172</v>
      </c>
      <c r="G2495" s="2">
        <f t="shared" si="231"/>
        <v>-6.4166250497751931E-3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10.228199999999999</v>
      </c>
      <c r="C2496" s="2">
        <f t="shared" si="228"/>
        <v>10.110043163713609</v>
      </c>
      <c r="D2496" s="2">
        <f t="shared" si="230"/>
        <v>10.04829896711157</v>
      </c>
      <c r="E2496" s="2">
        <f t="shared" si="229"/>
        <v>6.174419660203867E-2</v>
      </c>
      <c r="F2496" s="2">
        <f t="shared" si="233"/>
        <v>9.3393804741425113E-2</v>
      </c>
      <c r="G2496" s="2">
        <f t="shared" si="231"/>
        <v>-3.1649608139386443E-2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10.1897</v>
      </c>
      <c r="C2497" s="2">
        <f t="shared" si="228"/>
        <v>10.071974984680747</v>
      </c>
      <c r="D2497" s="2">
        <f t="shared" si="230"/>
        <v>10.058773117695898</v>
      </c>
      <c r="E2497" s="2">
        <f t="shared" si="229"/>
        <v>1.320186698484882E-2</v>
      </c>
      <c r="F2497" s="2">
        <f t="shared" si="233"/>
        <v>7.7355417190109854E-2</v>
      </c>
      <c r="G2497" s="2">
        <f t="shared" si="231"/>
        <v>-6.4153550205261034E-2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10.1897</v>
      </c>
      <c r="C2498" s="2">
        <f t="shared" si="228"/>
        <v>10.061963448576016</v>
      </c>
      <c r="D2498" s="2">
        <f t="shared" si="230"/>
        <v>10.068471405273979</v>
      </c>
      <c r="E2498" s="2">
        <f t="shared" si="229"/>
        <v>-6.5079566979626691E-3</v>
      </c>
      <c r="F2498" s="2">
        <f t="shared" si="233"/>
        <v>6.0582742412495352E-2</v>
      </c>
      <c r="G2498" s="2">
        <f t="shared" si="231"/>
        <v>-6.7090699110458021E-2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6">
        <f>TITRES_STAT!D2502</f>
        <v>10.199299999999999</v>
      </c>
      <c r="C2499" s="2">
        <f t="shared" si="228"/>
        <v>10.068292148795091</v>
      </c>
      <c r="D2499" s="2">
        <f t="shared" si="230"/>
        <v>10.078162412290721</v>
      </c>
      <c r="E2499" s="2">
        <f t="shared" si="229"/>
        <v>-9.8702634956300273E-3</v>
      </c>
      <c r="F2499" s="2">
        <f t="shared" si="233"/>
        <v>4.6492141230870282E-2</v>
      </c>
      <c r="G2499" s="2">
        <f t="shared" si="231"/>
        <v>-5.6362404726500309E-2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6">
        <f>TITRES_STAT!D2503</f>
        <v>10.0069</v>
      </c>
      <c r="C2500" s="2">
        <f t="shared" si="228"/>
        <v>10.073647202826617</v>
      </c>
      <c r="D2500" s="2">
        <f t="shared" si="230"/>
        <v>10.072883715084</v>
      </c>
      <c r="E2500" s="2">
        <f t="shared" si="229"/>
        <v>7.6348774261703056E-4</v>
      </c>
      <c r="F2500" s="2">
        <f t="shared" si="233"/>
        <v>3.7346410533219632E-2</v>
      </c>
      <c r="G2500" s="2">
        <f t="shared" si="231"/>
        <v>-3.6582922790602601E-2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6">
        <f>TITRES_STAT!D2504</f>
        <v>10.1031</v>
      </c>
      <c r="C2501" s="2">
        <f t="shared" si="228"/>
        <v>10.107778402391752</v>
      </c>
      <c r="D2501" s="2">
        <f t="shared" si="230"/>
        <v>10.075121958411112</v>
      </c>
      <c r="E2501" s="2">
        <f t="shared" si="229"/>
        <v>3.2656443980640049E-2</v>
      </c>
      <c r="F2501" s="2">
        <f t="shared" si="233"/>
        <v>3.6408417222703715E-2</v>
      </c>
      <c r="G2501" s="2">
        <f t="shared" si="231"/>
        <v>-3.7519732420636664E-3</v>
      </c>
      <c r="H2501" s="2" t="str">
        <f t="shared" si="232"/>
        <v>Hold</v>
      </c>
    </row>
    <row r="2502" spans="1:8" ht="13.5" x14ac:dyDescent="0.25">
      <c r="A2502" s="3">
        <f>TITRES_STAT!B2505</f>
        <v>45646</v>
      </c>
      <c r="B2502" s="6">
        <f>TITRES_STAT!D2505</f>
        <v>10.1031</v>
      </c>
      <c r="C2502" s="2">
        <f t="shared" si="228"/>
        <v>10.133704802023789</v>
      </c>
      <c r="D2502" s="2">
        <f t="shared" si="230"/>
        <v>10.077194405936215</v>
      </c>
      <c r="E2502" s="2">
        <f t="shared" si="229"/>
        <v>5.6510396087574577E-2</v>
      </c>
      <c r="F2502" s="2">
        <f t="shared" si="233"/>
        <v>4.0428812995677889E-2</v>
      </c>
      <c r="G2502" s="2">
        <f t="shared" si="231"/>
        <v>1.6081583091896688E-2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10.0069</v>
      </c>
      <c r="C2503" s="2">
        <f t="shared" si="228"/>
        <v>10.128996370943206</v>
      </c>
      <c r="D2503" s="2">
        <f t="shared" si="230"/>
        <v>10.071987412903903</v>
      </c>
      <c r="E2503" s="2">
        <f t="shared" si="229"/>
        <v>5.7008958039302726E-2</v>
      </c>
      <c r="F2503" s="2">
        <f t="shared" si="233"/>
        <v>4.3744842004402859E-2</v>
      </c>
      <c r="G2503" s="2">
        <f t="shared" si="231"/>
        <v>1.3264116034899867E-2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10.0069</v>
      </c>
      <c r="C2504" s="2">
        <f t="shared" si="228"/>
        <v>10.125012313875022</v>
      </c>
      <c r="D2504" s="2">
        <f t="shared" si="230"/>
        <v>10.067166123059168</v>
      </c>
      <c r="E2504" s="2">
        <f t="shared" si="229"/>
        <v>5.7846190815853404E-2</v>
      </c>
      <c r="F2504" s="2">
        <f t="shared" si="233"/>
        <v>4.6565111766692972E-2</v>
      </c>
      <c r="G2504" s="2">
        <f t="shared" si="231"/>
        <v>1.1281079049160432E-2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10.0069</v>
      </c>
      <c r="C2505" s="2">
        <f t="shared" si="228"/>
        <v>10.121641188663482</v>
      </c>
      <c r="D2505" s="2">
        <f t="shared" si="230"/>
        <v>10.062701965795526</v>
      </c>
      <c r="E2505" s="2">
        <f t="shared" si="229"/>
        <v>5.8939222867955721E-2</v>
      </c>
      <c r="F2505" s="2">
        <f t="shared" si="233"/>
        <v>4.9039933986945526E-2</v>
      </c>
      <c r="G2505" s="2">
        <f t="shared" si="231"/>
        <v>9.8992888810101945E-3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9.9972999999999992</v>
      </c>
      <c r="C2506" s="2">
        <f t="shared" si="228"/>
        <v>10.138034851946022</v>
      </c>
      <c r="D2506" s="2">
        <f t="shared" si="230"/>
        <v>10.057857375736598</v>
      </c>
      <c r="E2506" s="2">
        <f t="shared" si="229"/>
        <v>8.0177476209424725E-2</v>
      </c>
      <c r="F2506" s="2">
        <f t="shared" si="233"/>
        <v>5.5267442431441369E-2</v>
      </c>
      <c r="G2506" s="2">
        <f t="shared" si="231"/>
        <v>2.4910033777983356E-2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9.9972999999999992</v>
      </c>
      <c r="C2507" s="2">
        <f t="shared" si="228"/>
        <v>10.145983336262018</v>
      </c>
      <c r="D2507" s="2">
        <f t="shared" si="230"/>
        <v>10.053371644200555</v>
      </c>
      <c r="E2507" s="2">
        <f t="shared" si="229"/>
        <v>9.2611692061463913E-2</v>
      </c>
      <c r="F2507" s="2">
        <f t="shared" si="233"/>
        <v>6.2736292357445878E-2</v>
      </c>
      <c r="G2507" s="2">
        <f t="shared" si="231"/>
        <v>2.9875399704018035E-2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9.9972999999999992</v>
      </c>
      <c r="C2508" s="2">
        <f t="shared" si="228"/>
        <v>10.152708976837092</v>
      </c>
      <c r="D2508" s="2">
        <f t="shared" si="230"/>
        <v>10.049218189074589</v>
      </c>
      <c r="E2508" s="2">
        <f t="shared" si="229"/>
        <v>0.10349078776250309</v>
      </c>
      <c r="F2508" s="2">
        <f t="shared" si="233"/>
        <v>7.0887191438457328E-2</v>
      </c>
      <c r="G2508" s="2">
        <f t="shared" si="231"/>
        <v>3.2603596324045761E-2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9.9588000000000001</v>
      </c>
      <c r="C2509" s="2">
        <f t="shared" si="228"/>
        <v>10.159876826554463</v>
      </c>
      <c r="D2509" s="2">
        <f t="shared" si="230"/>
        <v>10.042520545439434</v>
      </c>
      <c r="E2509" s="2">
        <f t="shared" si="229"/>
        <v>0.11735628111502905</v>
      </c>
      <c r="F2509" s="2">
        <f t="shared" si="233"/>
        <v>8.0181009373771678E-2</v>
      </c>
      <c r="G2509" s="2">
        <f t="shared" si="231"/>
        <v>3.7175271741257371E-2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10.055</v>
      </c>
      <c r="C2510" s="2">
        <f t="shared" si="228"/>
        <v>10.136341930161468</v>
      </c>
      <c r="D2510" s="2">
        <f t="shared" si="230"/>
        <v>10.043444949480957</v>
      </c>
      <c r="E2510" s="2">
        <f t="shared" si="229"/>
        <v>9.2896980680510666E-2</v>
      </c>
      <c r="F2510" s="2">
        <f t="shared" si="233"/>
        <v>8.2724203635119481E-2</v>
      </c>
      <c r="G2510" s="2">
        <f t="shared" si="231"/>
        <v>1.0172777045391185E-2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9.7951999999999995</v>
      </c>
      <c r="C2511" s="2">
        <f t="shared" ref="C2511:C2574" si="234">$C$4*B2501+C2510*(1-$C$4)</f>
        <v>10.131227787059704</v>
      </c>
      <c r="D2511" s="2">
        <f t="shared" si="230"/>
        <v>10.02505643470459</v>
      </c>
      <c r="E2511" s="2">
        <f t="shared" si="229"/>
        <v>0.10617135235511377</v>
      </c>
      <c r="F2511" s="2">
        <f t="shared" si="233"/>
        <v>8.7413633379118338E-2</v>
      </c>
      <c r="G2511" s="2">
        <f t="shared" si="231"/>
        <v>1.875771897599543E-2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9.9588000000000001</v>
      </c>
      <c r="C2512" s="2">
        <f t="shared" si="234"/>
        <v>10.126900435204366</v>
      </c>
      <c r="D2512" s="2">
        <f t="shared" si="230"/>
        <v>10.020148550652397</v>
      </c>
      <c r="E2512" s="2">
        <f t="shared" si="229"/>
        <v>0.1067518845519686</v>
      </c>
      <c r="F2512" s="2">
        <f t="shared" si="233"/>
        <v>9.1281283613688396E-2</v>
      </c>
      <c r="G2512" s="2">
        <f t="shared" si="231"/>
        <v>1.5470600938280205E-2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9.9588000000000001</v>
      </c>
      <c r="C2513" s="2">
        <f t="shared" si="234"/>
        <v>10.108438829788309</v>
      </c>
      <c r="D2513" s="2">
        <f t="shared" si="230"/>
        <v>10.015604213567034</v>
      </c>
      <c r="E2513" s="2">
        <f t="shared" si="229"/>
        <v>9.2834616221274757E-2</v>
      </c>
      <c r="F2513" s="2">
        <f t="shared" si="233"/>
        <v>9.1591950135205671E-2</v>
      </c>
      <c r="G2513" s="2">
        <f t="shared" si="231"/>
        <v>1.2426660860690858E-3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10.055</v>
      </c>
      <c r="C2514" s="2">
        <f t="shared" si="234"/>
        <v>10.092817471359337</v>
      </c>
      <c r="D2514" s="2">
        <f t="shared" si="230"/>
        <v>10.018522419969475</v>
      </c>
      <c r="E2514" s="2">
        <f t="shared" si="229"/>
        <v>7.4295051389862365E-2</v>
      </c>
      <c r="F2514" s="2">
        <f t="shared" si="233"/>
        <v>8.8132570386137005E-2</v>
      </c>
      <c r="G2514" s="2">
        <f t="shared" si="231"/>
        <v>-1.3837518996274639E-2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10.3437</v>
      </c>
      <c r="C2515" s="2">
        <f t="shared" si="234"/>
        <v>10.079599398842516</v>
      </c>
      <c r="D2515" s="2">
        <f t="shared" si="230"/>
        <v>10.042609648119884</v>
      </c>
      <c r="E2515" s="2">
        <f t="shared" si="229"/>
        <v>3.6989750722632664E-2</v>
      </c>
      <c r="F2515" s="2">
        <f t="shared" si="233"/>
        <v>7.7904006453436134E-2</v>
      </c>
      <c r="G2515" s="2">
        <f t="shared" si="231"/>
        <v>-4.091425573080347E-2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6">
        <f>TITRES_STAT!D2519</f>
        <v>10.488</v>
      </c>
      <c r="C2516" s="2">
        <f t="shared" si="234"/>
        <v>10.066937952866743</v>
      </c>
      <c r="D2516" s="2">
        <f t="shared" si="230"/>
        <v>10.07560152603693</v>
      </c>
      <c r="E2516" s="2">
        <f t="shared" si="229"/>
        <v>-8.6635731701871777E-3</v>
      </c>
      <c r="F2516" s="2">
        <f t="shared" si="233"/>
        <v>6.0590490528711474E-2</v>
      </c>
      <c r="G2516" s="2">
        <f t="shared" si="231"/>
        <v>-6.9254063698898652E-2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6">
        <f>TITRES_STAT!D2520</f>
        <v>10.488</v>
      </c>
      <c r="C2517" s="2">
        <f t="shared" si="234"/>
        <v>10.056224421656474</v>
      </c>
      <c r="D2517" s="2">
        <f t="shared" si="230"/>
        <v>10.106149561145306</v>
      </c>
      <c r="E2517" s="2">
        <f t="shared" si="229"/>
        <v>-4.9925139488832926E-2</v>
      </c>
      <c r="F2517" s="2">
        <f t="shared" si="233"/>
        <v>3.84873645252026E-2</v>
      </c>
      <c r="G2517" s="2">
        <f t="shared" si="231"/>
        <v>-8.8412504014035526E-2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6">
        <f>TITRES_STAT!D2521</f>
        <v>10.488</v>
      </c>
      <c r="C2518" s="2">
        <f t="shared" si="234"/>
        <v>10.047159126017016</v>
      </c>
      <c r="D2518" s="2">
        <f t="shared" si="230"/>
        <v>10.134434778838248</v>
      </c>
      <c r="E2518" s="2">
        <f t="shared" si="229"/>
        <v>-8.7275652821231731E-2</v>
      </c>
      <c r="F2518" s="2">
        <f t="shared" si="233"/>
        <v>1.3334761055915734E-2</v>
      </c>
      <c r="G2518" s="2">
        <f t="shared" si="231"/>
        <v>-0.10061041387714746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6">
        <f>TITRES_STAT!D2522</f>
        <v>10.478400000000001</v>
      </c>
      <c r="C2519" s="2">
        <f t="shared" si="234"/>
        <v>10.033565414322089</v>
      </c>
      <c r="D2519" s="2">
        <f t="shared" si="230"/>
        <v>10.159913684109489</v>
      </c>
      <c r="E2519" s="2">
        <f t="shared" si="229"/>
        <v>-0.12634826978739966</v>
      </c>
      <c r="F2519" s="2">
        <f t="shared" si="233"/>
        <v>-1.4601845112747343E-2</v>
      </c>
      <c r="G2519" s="2">
        <f t="shared" si="231"/>
        <v>-0.11174642467465232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6">
        <f>TITRES_STAT!D2523</f>
        <v>10.4687</v>
      </c>
      <c r="C2520" s="2">
        <f t="shared" si="234"/>
        <v>10.036863042887921</v>
      </c>
      <c r="D2520" s="2">
        <f t="shared" si="230"/>
        <v>10.182786744545822</v>
      </c>
      <c r="E2520" s="2">
        <f t="shared" si="229"/>
        <v>-0.14592370165790136</v>
      </c>
      <c r="F2520" s="2">
        <f t="shared" si="233"/>
        <v>-4.0866216421778151E-2</v>
      </c>
      <c r="G2520" s="2">
        <f t="shared" si="231"/>
        <v>-0.10505748523612321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10.4206</v>
      </c>
      <c r="C2521" s="2">
        <f t="shared" si="234"/>
        <v>9.9996841132128562</v>
      </c>
      <c r="D2521" s="2">
        <f t="shared" si="230"/>
        <v>10.200402541246131</v>
      </c>
      <c r="E2521" s="2">
        <f t="shared" si="229"/>
        <v>-0.20071842803327478</v>
      </c>
      <c r="F2521" s="2">
        <f t="shared" si="233"/>
        <v>-7.2836658744077493E-2</v>
      </c>
      <c r="G2521" s="2">
        <f t="shared" si="231"/>
        <v>-0.12788176928919728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6">
        <f>TITRES_STAT!D2525</f>
        <v>10.411</v>
      </c>
      <c r="C2522" s="2">
        <f t="shared" si="234"/>
        <v>9.9933942496416464</v>
      </c>
      <c r="D2522" s="2">
        <f t="shared" si="230"/>
        <v>10.216002353005678</v>
      </c>
      <c r="E2522" s="2">
        <f t="shared" si="229"/>
        <v>-0.22260810336403125</v>
      </c>
      <c r="F2522" s="2">
        <f t="shared" si="233"/>
        <v>-0.10279094766806825</v>
      </c>
      <c r="G2522" s="2">
        <f t="shared" si="231"/>
        <v>-0.119817155695963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6">
        <f>TITRES_STAT!D2526</f>
        <v>10.295500000000001</v>
      </c>
      <c r="C2523" s="2">
        <f t="shared" si="234"/>
        <v>9.9880720573890844</v>
      </c>
      <c r="D2523" s="2">
        <f t="shared" si="230"/>
        <v>10.221891067597848</v>
      </c>
      <c r="E2523" s="2">
        <f t="shared" si="229"/>
        <v>-0.23381901020876406</v>
      </c>
      <c r="F2523" s="2">
        <f t="shared" si="233"/>
        <v>-0.12899656017620742</v>
      </c>
      <c r="G2523" s="2">
        <f t="shared" si="231"/>
        <v>-0.10482245003255664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6">
        <f>TITRES_STAT!D2527</f>
        <v>10.276300000000001</v>
      </c>
      <c r="C2524" s="2">
        <f t="shared" si="234"/>
        <v>9.9983686639446105</v>
      </c>
      <c r="D2524" s="2">
        <f t="shared" si="230"/>
        <v>10.225921358886897</v>
      </c>
      <c r="E2524" s="2">
        <f t="shared" ref="E2524:E2587" si="235">C2524-D2524</f>
        <v>-0.22755269494228614</v>
      </c>
      <c r="F2524" s="2">
        <f t="shared" si="233"/>
        <v>-0.14870778712942317</v>
      </c>
      <c r="G2524" s="2">
        <f t="shared" si="231"/>
        <v>-7.8844907812862963E-2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6">
        <f>TITRES_STAT!D2528</f>
        <v>10.2667</v>
      </c>
      <c r="C2525" s="2">
        <f t="shared" si="234"/>
        <v>10.051496561799285</v>
      </c>
      <c r="D2525" s="2">
        <f t="shared" ref="D2525:D2588" si="236">$D$4*B2525+(1-$D$4)*D2524</f>
        <v>10.228941998969349</v>
      </c>
      <c r="E2525" s="2">
        <f t="shared" si="235"/>
        <v>-0.17744543717006422</v>
      </c>
      <c r="F2525" s="2">
        <f t="shared" si="233"/>
        <v>-0.1544553171375514</v>
      </c>
      <c r="G2525" s="2">
        <f t="shared" si="231"/>
        <v>-2.2990120032512829E-2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10.382099999999999</v>
      </c>
      <c r="C2526" s="2">
        <f t="shared" si="234"/>
        <v>10.118650936907086</v>
      </c>
      <c r="D2526" s="2">
        <f t="shared" si="236"/>
        <v>10.24028703608273</v>
      </c>
      <c r="E2526" s="2">
        <f t="shared" si="235"/>
        <v>-0.12163609917564422</v>
      </c>
      <c r="F2526" s="2">
        <f t="shared" si="233"/>
        <v>-0.14789147354516996</v>
      </c>
      <c r="G2526" s="2">
        <f t="shared" si="231"/>
        <v>2.6255374369525741E-2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10.411</v>
      </c>
      <c r="C2527" s="2">
        <f t="shared" si="234"/>
        <v>10.17547386969061</v>
      </c>
      <c r="D2527" s="2">
        <f t="shared" si="236"/>
        <v>10.252932440817343</v>
      </c>
      <c r="E2527" s="2">
        <f t="shared" si="235"/>
        <v>-7.7458571126733489E-2</v>
      </c>
      <c r="F2527" s="2">
        <f t="shared" si="233"/>
        <v>-0.13380489306148266</v>
      </c>
      <c r="G2527" s="2">
        <f t="shared" si="231"/>
        <v>5.6346321934749172E-2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6">
        <f>TITRES_STAT!D2531</f>
        <v>10.3437</v>
      </c>
      <c r="C2528" s="2">
        <f t="shared" si="234"/>
        <v>10.223554812815131</v>
      </c>
      <c r="D2528" s="2">
        <f t="shared" si="236"/>
        <v>10.259655963719762</v>
      </c>
      <c r="E2528" s="2">
        <f t="shared" si="235"/>
        <v>-3.6101150904631396E-2</v>
      </c>
      <c r="F2528" s="2">
        <f t="shared" si="233"/>
        <v>-0.11426414463011242</v>
      </c>
      <c r="G2528" s="2">
        <f t="shared" si="231"/>
        <v>7.8162993725481023E-2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6">
        <f>TITRES_STAT!D2532</f>
        <v>10.199299999999999</v>
      </c>
      <c r="C2529" s="2">
        <f t="shared" si="234"/>
        <v>10.262761764689726</v>
      </c>
      <c r="D2529" s="2">
        <f t="shared" si="236"/>
        <v>10.255185151592373</v>
      </c>
      <c r="E2529" s="2">
        <f t="shared" si="235"/>
        <v>7.5766130973526913E-3</v>
      </c>
      <c r="F2529" s="2">
        <f t="shared" si="233"/>
        <v>-8.9895993084619402E-2</v>
      </c>
      <c r="G2529" s="2">
        <f t="shared" si="231"/>
        <v>9.7472606181972093E-2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10.382099999999999</v>
      </c>
      <c r="C2530" s="2">
        <f t="shared" si="234"/>
        <v>10.294444570122076</v>
      </c>
      <c r="D2530" s="2">
        <f t="shared" si="236"/>
        <v>10.264586251474419</v>
      </c>
      <c r="E2530" s="2">
        <f t="shared" si="235"/>
        <v>2.9858318647656645E-2</v>
      </c>
      <c r="F2530" s="2">
        <f t="shared" si="233"/>
        <v>-6.5945130738164201E-2</v>
      </c>
      <c r="G2530" s="2">
        <f t="shared" si="231"/>
        <v>9.5803449385820846E-2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6">
        <f>TITRES_STAT!D2534</f>
        <v>10.3725</v>
      </c>
      <c r="C2531" s="2">
        <f t="shared" si="234"/>
        <v>10.313853097795603</v>
      </c>
      <c r="D2531" s="2">
        <f t="shared" si="236"/>
        <v>10.272579862476313</v>
      </c>
      <c r="E2531" s="2">
        <f t="shared" si="235"/>
        <v>4.1273235319289725E-2</v>
      </c>
      <c r="F2531" s="2">
        <f t="shared" si="233"/>
        <v>-4.4501457526673421E-2</v>
      </c>
      <c r="G2531" s="2">
        <f t="shared" si="231"/>
        <v>8.5774692845963146E-2</v>
      </c>
      <c r="H2531" s="2" t="str">
        <f t="shared" si="232"/>
        <v>Sell</v>
      </c>
    </row>
    <row r="2532" spans="1:8" ht="13.5" x14ac:dyDescent="0.25">
      <c r="A2532" s="3">
        <f>TITRES_STAT!B2535</f>
        <v>45691</v>
      </c>
      <c r="B2532" s="6">
        <f>TITRES_STAT!D2535</f>
        <v>10.2859</v>
      </c>
      <c r="C2532" s="2">
        <f t="shared" si="234"/>
        <v>10.328798775057816</v>
      </c>
      <c r="D2532" s="2">
        <f t="shared" si="236"/>
        <v>10.27356653932992</v>
      </c>
      <c r="E2532" s="2">
        <f t="shared" si="235"/>
        <v>5.523223572789604E-2</v>
      </c>
      <c r="F2532" s="2">
        <f t="shared" si="233"/>
        <v>-2.4554718875759531E-2</v>
      </c>
      <c r="G2532" s="2">
        <f t="shared" ref="G2532:G2595" si="237">E2532-F2532</f>
        <v>7.9786954603655563E-2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6">
        <f>TITRES_STAT!D2536</f>
        <v>10.401400000000001</v>
      </c>
      <c r="C2533" s="2">
        <f t="shared" si="234"/>
        <v>10.323675886587383</v>
      </c>
      <c r="D2533" s="2">
        <f t="shared" si="236"/>
        <v>10.283035684564741</v>
      </c>
      <c r="E2533" s="2">
        <f t="shared" si="235"/>
        <v>4.0640202022641958E-2</v>
      </c>
      <c r="F2533" s="2">
        <f t="shared" ref="F2533:F2596" si="239">(E2533*(2/(10)))+((1-(2/10))*F2532)</f>
        <v>-1.1515734696079234E-2</v>
      </c>
      <c r="G2533" s="2">
        <f t="shared" si="237"/>
        <v>5.2155936718721194E-2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6">
        <f>TITRES_STAT!D2537</f>
        <v>10.295500000000001</v>
      </c>
      <c r="C2534" s="2">
        <f t="shared" si="234"/>
        <v>10.316387288650862</v>
      </c>
      <c r="D2534" s="2">
        <f t="shared" si="236"/>
        <v>10.283958967189575</v>
      </c>
      <c r="E2534" s="2">
        <f t="shared" si="235"/>
        <v>3.2428321461287268E-2</v>
      </c>
      <c r="F2534" s="2">
        <f t="shared" si="239"/>
        <v>-2.7269234646059336E-3</v>
      </c>
      <c r="G2534" s="2">
        <f t="shared" si="237"/>
        <v>3.5155244925893205E-2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6">
        <f>TITRES_STAT!D2538</f>
        <v>10.2859</v>
      </c>
      <c r="C2535" s="2">
        <f t="shared" si="234"/>
        <v>10.308743090396883</v>
      </c>
      <c r="D2535" s="2">
        <f t="shared" si="236"/>
        <v>10.284102747397755</v>
      </c>
      <c r="E2535" s="2">
        <f t="shared" si="235"/>
        <v>2.464034299912754E-2</v>
      </c>
      <c r="F2535" s="2">
        <f t="shared" si="239"/>
        <v>2.7465298281407614E-3</v>
      </c>
      <c r="G2535" s="2">
        <f t="shared" si="237"/>
        <v>2.1893813170986778E-2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6">
        <f>TITRES_STAT!D2539</f>
        <v>10.2859</v>
      </c>
      <c r="C2536" s="2">
        <f t="shared" si="234"/>
        <v>10.320028768797362</v>
      </c>
      <c r="D2536" s="2">
        <f t="shared" si="236"/>
        <v>10.284235877220144</v>
      </c>
      <c r="E2536" s="2">
        <f t="shared" si="235"/>
        <v>3.57928915772181E-2</v>
      </c>
      <c r="F2536" s="2">
        <f t="shared" si="239"/>
        <v>9.3558021779562295E-3</v>
      </c>
      <c r="G2536" s="2">
        <f t="shared" si="237"/>
        <v>2.6437089399261871E-2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10.324400000000001</v>
      </c>
      <c r="C2537" s="2">
        <f t="shared" si="234"/>
        <v>10.334024342828537</v>
      </c>
      <c r="D2537" s="2">
        <f t="shared" si="236"/>
        <v>10.28721099742606</v>
      </c>
      <c r="E2537" s="2">
        <f t="shared" si="235"/>
        <v>4.6813345402476614E-2</v>
      </c>
      <c r="F2537" s="2">
        <f t="shared" si="239"/>
        <v>1.6847310822860305E-2</v>
      </c>
      <c r="G2537" s="2">
        <f t="shared" si="237"/>
        <v>2.9966034579616309E-2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6">
        <f>TITRES_STAT!D2541</f>
        <v>10.1031</v>
      </c>
      <c r="C2538" s="2">
        <f t="shared" si="234"/>
        <v>10.335512905470299</v>
      </c>
      <c r="D2538" s="2">
        <f t="shared" si="236"/>
        <v>10.273573145764871</v>
      </c>
      <c r="E2538" s="2">
        <f t="shared" si="235"/>
        <v>6.1939759705428088E-2</v>
      </c>
      <c r="F2538" s="2">
        <f t="shared" si="239"/>
        <v>2.5865800599373864E-2</v>
      </c>
      <c r="G2538" s="2">
        <f t="shared" si="237"/>
        <v>3.6073959106054224E-2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6">
        <f>TITRES_STAT!D2542</f>
        <v>10.1031</v>
      </c>
      <c r="C2539" s="2">
        <f t="shared" si="234"/>
        <v>10.314557073859485</v>
      </c>
      <c r="D2539" s="2">
        <f t="shared" si="236"/>
        <v>10.260945505337844</v>
      </c>
      <c r="E2539" s="2">
        <f t="shared" si="235"/>
        <v>5.3611568521640507E-2</v>
      </c>
      <c r="F2539" s="2">
        <f t="shared" si="239"/>
        <v>3.1414954183827191E-2</v>
      </c>
      <c r="G2539" s="2">
        <f t="shared" si="237"/>
        <v>2.2196614337813315E-2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6">
        <f>TITRES_STAT!D2543</f>
        <v>10.1031</v>
      </c>
      <c r="C2540" s="2">
        <f t="shared" si="234"/>
        <v>10.324948293265717</v>
      </c>
      <c r="D2540" s="2">
        <f t="shared" si="236"/>
        <v>10.249253245683189</v>
      </c>
      <c r="E2540" s="2">
        <f t="shared" si="235"/>
        <v>7.5695047582527764E-2</v>
      </c>
      <c r="F2540" s="2">
        <f t="shared" si="239"/>
        <v>4.027097286356731E-2</v>
      </c>
      <c r="G2540" s="2">
        <f t="shared" si="237"/>
        <v>3.5424074718960454E-2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10.257099999999999</v>
      </c>
      <c r="C2541" s="2">
        <f t="shared" si="234"/>
        <v>10.332263940455606</v>
      </c>
      <c r="D2541" s="2">
        <f t="shared" si="236"/>
        <v>10.249834486743694</v>
      </c>
      <c r="E2541" s="2">
        <f t="shared" si="235"/>
        <v>8.2429453711911904E-2</v>
      </c>
      <c r="F2541" s="2">
        <f t="shared" si="239"/>
        <v>4.870266903323623E-2</v>
      </c>
      <c r="G2541" s="2">
        <f t="shared" si="237"/>
        <v>3.3726784678675674E-2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10.247400000000001</v>
      </c>
      <c r="C2542" s="2">
        <f t="shared" si="234"/>
        <v>10.32513102653936</v>
      </c>
      <c r="D2542" s="2">
        <f t="shared" si="236"/>
        <v>10.24965415439231</v>
      </c>
      <c r="E2542" s="2">
        <f t="shared" si="235"/>
        <v>7.5476872147049789E-2</v>
      </c>
      <c r="F2542" s="2">
        <f t="shared" si="239"/>
        <v>5.4057509655998946E-2</v>
      </c>
      <c r="G2542" s="2">
        <f t="shared" si="237"/>
        <v>2.1419362491050843E-2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9.9972999999999992</v>
      </c>
      <c r="C2543" s="2">
        <f t="shared" si="234"/>
        <v>10.336864714764074</v>
      </c>
      <c r="D2543" s="2">
        <f t="shared" si="236"/>
        <v>10.230961254066955</v>
      </c>
      <c r="E2543" s="2">
        <f t="shared" si="235"/>
        <v>0.1059034606971192</v>
      </c>
      <c r="F2543" s="2">
        <f t="shared" si="239"/>
        <v>6.4426699864223003E-2</v>
      </c>
      <c r="G2543" s="2">
        <f t="shared" si="237"/>
        <v>4.1476760832896198E-2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10.180099999999999</v>
      </c>
      <c r="C2544" s="2">
        <f t="shared" si="234"/>
        <v>10.330500912492678</v>
      </c>
      <c r="D2544" s="2">
        <f t="shared" si="236"/>
        <v>10.227193753765699</v>
      </c>
      <c r="E2544" s="2">
        <f t="shared" si="235"/>
        <v>0.10330715872697915</v>
      </c>
      <c r="F2544" s="2">
        <f t="shared" si="239"/>
        <v>7.2202791636774233E-2</v>
      </c>
      <c r="G2544" s="2">
        <f t="shared" si="237"/>
        <v>3.1104367090204921E-2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10.180099999999999</v>
      </c>
      <c r="C2545" s="2">
        <f t="shared" si="234"/>
        <v>10.323639233647651</v>
      </c>
      <c r="D2545" s="2">
        <f t="shared" si="236"/>
        <v>10.223705327560833</v>
      </c>
      <c r="E2545" s="2">
        <f t="shared" si="235"/>
        <v>9.993390608681807E-2</v>
      </c>
      <c r="F2545" s="2">
        <f t="shared" si="239"/>
        <v>7.7749014526783011E-2</v>
      </c>
      <c r="G2545" s="2">
        <f t="shared" si="237"/>
        <v>2.2184891560035058E-2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10.199299999999999</v>
      </c>
      <c r="C2546" s="2">
        <f t="shared" si="234"/>
        <v>10.317833197701859</v>
      </c>
      <c r="D2546" s="2">
        <f t="shared" si="236"/>
        <v>10.221897525519291</v>
      </c>
      <c r="E2546" s="2">
        <f t="shared" si="235"/>
        <v>9.5935672182568155E-2</v>
      </c>
      <c r="F2546" s="2">
        <f t="shared" si="239"/>
        <v>8.138634605794004E-2</v>
      </c>
      <c r="G2546" s="2">
        <f t="shared" si="237"/>
        <v>1.4549326124628115E-2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10.199299999999999</v>
      </c>
      <c r="C2547" s="2">
        <f t="shared" si="234"/>
        <v>10.318843474978497</v>
      </c>
      <c r="D2547" s="2">
        <f t="shared" si="236"/>
        <v>10.220223634740085</v>
      </c>
      <c r="E2547" s="2">
        <f t="shared" si="235"/>
        <v>9.8619840238411527E-2</v>
      </c>
      <c r="F2547" s="2">
        <f t="shared" si="239"/>
        <v>8.4833044894034343E-2</v>
      </c>
      <c r="G2547" s="2">
        <f t="shared" si="237"/>
        <v>1.3786795344377184E-2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10.199299999999999</v>
      </c>
      <c r="C2548" s="2">
        <f t="shared" si="234"/>
        <v>10.285652171135652</v>
      </c>
      <c r="D2548" s="2">
        <f t="shared" si="236"/>
        <v>10.21867373587045</v>
      </c>
      <c r="E2548" s="2">
        <f t="shared" si="235"/>
        <v>6.6978435265202307E-2</v>
      </c>
      <c r="F2548" s="2">
        <f t="shared" si="239"/>
        <v>8.1262122968267944E-2</v>
      </c>
      <c r="G2548" s="2">
        <f t="shared" si="237"/>
        <v>-1.4283687703065637E-2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6">
        <f>TITRES_STAT!D2552</f>
        <v>10.1031</v>
      </c>
      <c r="C2549" s="2">
        <f t="shared" si="234"/>
        <v>10.257567221730167</v>
      </c>
      <c r="D2549" s="2">
        <f t="shared" si="236"/>
        <v>10.210112718398564</v>
      </c>
      <c r="E2549" s="2">
        <f t="shared" si="235"/>
        <v>4.7454503331602282E-2</v>
      </c>
      <c r="F2549" s="2">
        <f t="shared" si="239"/>
        <v>7.4500599040934812E-2</v>
      </c>
      <c r="G2549" s="2">
        <f t="shared" si="237"/>
        <v>-2.7046095709332529E-2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6">
        <f>TITRES_STAT!D2553</f>
        <v>10.1031</v>
      </c>
      <c r="C2550" s="2">
        <f t="shared" si="234"/>
        <v>10.233803033771679</v>
      </c>
      <c r="D2550" s="2">
        <f t="shared" si="236"/>
        <v>10.202185850369041</v>
      </c>
      <c r="E2550" s="2">
        <f t="shared" si="235"/>
        <v>3.161718340263775E-2</v>
      </c>
      <c r="F2550" s="2">
        <f t="shared" si="239"/>
        <v>6.5923915913275399E-2</v>
      </c>
      <c r="G2550" s="2">
        <f t="shared" si="237"/>
        <v>-3.430673251063765E-2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6">
        <f>TITRES_STAT!D2554</f>
        <v>10.199299999999999</v>
      </c>
      <c r="C2551" s="2">
        <f t="shared" si="234"/>
        <v>10.237387182422189</v>
      </c>
      <c r="D2551" s="2">
        <f t="shared" si="236"/>
        <v>10.201972083675038</v>
      </c>
      <c r="E2551" s="2">
        <f t="shared" si="235"/>
        <v>3.5415098747151319E-2</v>
      </c>
      <c r="F2551" s="2">
        <f t="shared" si="239"/>
        <v>5.9822152480050586E-2</v>
      </c>
      <c r="G2551" s="2">
        <f t="shared" si="237"/>
        <v>-2.4407053732899267E-2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6">
        <f>TITRES_STAT!D2555</f>
        <v>10.180099999999999</v>
      </c>
      <c r="C2552" s="2">
        <f t="shared" si="234"/>
        <v>10.238927615895699</v>
      </c>
      <c r="D2552" s="2">
        <f t="shared" si="236"/>
        <v>10.20035192932874</v>
      </c>
      <c r="E2552" s="2">
        <f t="shared" si="235"/>
        <v>3.8575686566959533E-2</v>
      </c>
      <c r="F2552" s="2">
        <f t="shared" si="239"/>
        <v>5.557285929743238E-2</v>
      </c>
      <c r="G2552" s="2">
        <f t="shared" si="237"/>
        <v>-1.6997172730472847E-2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10.180099999999999</v>
      </c>
      <c r="C2553" s="2">
        <f t="shared" si="234"/>
        <v>10.201754136527128</v>
      </c>
      <c r="D2553" s="2">
        <f t="shared" si="236"/>
        <v>10.198851786415499</v>
      </c>
      <c r="E2553" s="2">
        <f t="shared" si="235"/>
        <v>2.9023501116292039E-3</v>
      </c>
      <c r="F2553" s="2">
        <f t="shared" si="239"/>
        <v>4.503875746027175E-2</v>
      </c>
      <c r="G2553" s="2">
        <f t="shared" si="237"/>
        <v>-4.2136407348642546E-2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10.151199999999999</v>
      </c>
      <c r="C2554" s="2">
        <f t="shared" si="234"/>
        <v>10.19842273090757</v>
      </c>
      <c r="D2554" s="2">
        <f t="shared" si="236"/>
        <v>10.195322024458797</v>
      </c>
      <c r="E2554" s="2">
        <f t="shared" si="235"/>
        <v>3.1007064487731384E-3</v>
      </c>
      <c r="F2554" s="2">
        <f t="shared" si="239"/>
        <v>3.6651147257972028E-2</v>
      </c>
      <c r="G2554" s="2">
        <f t="shared" si="237"/>
        <v>-3.3550440809198889E-2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10.1897</v>
      </c>
      <c r="C2555" s="2">
        <f t="shared" si="234"/>
        <v>10.195603849229482</v>
      </c>
      <c r="D2555" s="2">
        <f t="shared" si="236"/>
        <v>10.194905578202588</v>
      </c>
      <c r="E2555" s="2">
        <f t="shared" si="235"/>
        <v>6.9827102689323794E-4</v>
      </c>
      <c r="F2555" s="2">
        <f t="shared" si="239"/>
        <v>2.946057201175627E-2</v>
      </c>
      <c r="G2555" s="2">
        <f t="shared" si="237"/>
        <v>-2.8762300984863032E-2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10.257099999999999</v>
      </c>
      <c r="C2556" s="2">
        <f t="shared" si="234"/>
        <v>10.196172487809561</v>
      </c>
      <c r="D2556" s="2">
        <f t="shared" si="236"/>
        <v>10.199512572409803</v>
      </c>
      <c r="E2556" s="2">
        <f t="shared" si="235"/>
        <v>-3.3400846002429319E-3</v>
      </c>
      <c r="F2556" s="2">
        <f t="shared" si="239"/>
        <v>2.2900440689356431E-2</v>
      </c>
      <c r="G2556" s="2">
        <f t="shared" si="237"/>
        <v>-2.6240525289599363E-2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10.459099999999999</v>
      </c>
      <c r="C2557" s="2">
        <f t="shared" si="234"/>
        <v>10.196653643531167</v>
      </c>
      <c r="D2557" s="2">
        <f t="shared" si="236"/>
        <v>10.218741270749819</v>
      </c>
      <c r="E2557" s="2">
        <f t="shared" si="235"/>
        <v>-2.2087627218651207E-2</v>
      </c>
      <c r="F2557" s="2">
        <f t="shared" si="239"/>
        <v>1.3902827107754902E-2</v>
      </c>
      <c r="G2557" s="2">
        <f t="shared" si="237"/>
        <v>-3.5990454326406109E-2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10.459099999999999</v>
      </c>
      <c r="C2558" s="2">
        <f t="shared" si="234"/>
        <v>10.197060775295602</v>
      </c>
      <c r="D2558" s="2">
        <f t="shared" si="236"/>
        <v>10.236545621064648</v>
      </c>
      <c r="E2558" s="2">
        <f t="shared" si="235"/>
        <v>-3.9484845769045762E-2</v>
      </c>
      <c r="F2558" s="2">
        <f t="shared" si="239"/>
        <v>3.2252925323947683E-3</v>
      </c>
      <c r="G2558" s="2">
        <f t="shared" si="237"/>
        <v>-4.2710138301440534E-2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10.565</v>
      </c>
      <c r="C2559" s="2">
        <f t="shared" si="234"/>
        <v>10.182605271403972</v>
      </c>
      <c r="D2559" s="2">
        <f t="shared" si="236"/>
        <v>10.26087557505986</v>
      </c>
      <c r="E2559" s="2">
        <f t="shared" si="235"/>
        <v>-7.827030365588783E-2</v>
      </c>
      <c r="F2559" s="2">
        <f t="shared" si="239"/>
        <v>-1.3073826705261752E-2</v>
      </c>
      <c r="G2559" s="2">
        <f t="shared" si="237"/>
        <v>-6.5196476950626081E-2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10.4976</v>
      </c>
      <c r="C2560" s="2">
        <f t="shared" si="234"/>
        <v>10.170373691187976</v>
      </c>
      <c r="D2560" s="2">
        <f t="shared" si="236"/>
        <v>10.278410717648018</v>
      </c>
      <c r="E2560" s="2">
        <f t="shared" si="235"/>
        <v>-0.10803702646004254</v>
      </c>
      <c r="F2560" s="2">
        <f t="shared" si="239"/>
        <v>-3.2066466656217915E-2</v>
      </c>
      <c r="G2560" s="2">
        <f t="shared" si="237"/>
        <v>-7.5970559803824625E-2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11.0557</v>
      </c>
      <c r="C2561" s="2">
        <f t="shared" si="234"/>
        <v>10.174823892543673</v>
      </c>
      <c r="D2561" s="2">
        <f t="shared" si="236"/>
        <v>10.335987701525944</v>
      </c>
      <c r="E2561" s="2">
        <f t="shared" si="235"/>
        <v>-0.16116380898227156</v>
      </c>
      <c r="F2561" s="2">
        <f t="shared" si="239"/>
        <v>-5.7885935121428644E-2</v>
      </c>
      <c r="G2561" s="2">
        <f t="shared" si="237"/>
        <v>-0.10327787386084292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10.911300000000001</v>
      </c>
      <c r="C2562" s="2">
        <f t="shared" si="234"/>
        <v>10.175635601383107</v>
      </c>
      <c r="D2562" s="2">
        <f t="shared" si="236"/>
        <v>10.378603427338836</v>
      </c>
      <c r="E2562" s="2">
        <f t="shared" si="235"/>
        <v>-0.20296782595572971</v>
      </c>
      <c r="F2562" s="2">
        <f t="shared" si="239"/>
        <v>-8.690231328828886E-2</v>
      </c>
      <c r="G2562" s="2">
        <f t="shared" si="237"/>
        <v>-0.11606551266744085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10.8729</v>
      </c>
      <c r="C2563" s="2">
        <f t="shared" si="234"/>
        <v>10.176322431939553</v>
      </c>
      <c r="D2563" s="2">
        <f t="shared" si="236"/>
        <v>10.415217988276702</v>
      </c>
      <c r="E2563" s="2">
        <f t="shared" si="235"/>
        <v>-0.23889555633714821</v>
      </c>
      <c r="F2563" s="2">
        <f t="shared" si="239"/>
        <v>-0.11730096189806073</v>
      </c>
      <c r="G2563" s="2">
        <f t="shared" si="237"/>
        <v>-0.12159459443908748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6">
        <f>TITRES_STAT!D2567</f>
        <v>10.911300000000001</v>
      </c>
      <c r="C2564" s="2">
        <f t="shared" si="234"/>
        <v>10.172457442410391</v>
      </c>
      <c r="D2564" s="2">
        <f t="shared" si="236"/>
        <v>10.451964803959909</v>
      </c>
      <c r="E2564" s="2">
        <f t="shared" si="235"/>
        <v>-0.27950736154951805</v>
      </c>
      <c r="F2564" s="2">
        <f t="shared" si="239"/>
        <v>-0.14974224182835222</v>
      </c>
      <c r="G2564" s="2">
        <f t="shared" si="237"/>
        <v>-0.12976511972116583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6">
        <f>TITRES_STAT!D2568</f>
        <v>10.8248</v>
      </c>
      <c r="C2565" s="2">
        <f t="shared" si="234"/>
        <v>10.175110143578022</v>
      </c>
      <c r="D2565" s="2">
        <f t="shared" si="236"/>
        <v>10.479582225888805</v>
      </c>
      <c r="E2565" s="2">
        <f t="shared" si="235"/>
        <v>-0.30447208231078271</v>
      </c>
      <c r="F2565" s="2">
        <f t="shared" si="239"/>
        <v>-0.18068820992483831</v>
      </c>
      <c r="G2565" s="2">
        <f t="shared" si="237"/>
        <v>-0.1237838723859444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6">
        <f>TITRES_STAT!D2569</f>
        <v>10.863200000000001</v>
      </c>
      <c r="C2566" s="2">
        <f t="shared" si="234"/>
        <v>10.187723967642942</v>
      </c>
      <c r="D2566" s="2">
        <f t="shared" si="236"/>
        <v>10.507998357304448</v>
      </c>
      <c r="E2566" s="2">
        <f t="shared" si="235"/>
        <v>-0.32027438966150612</v>
      </c>
      <c r="F2566" s="2">
        <f t="shared" si="239"/>
        <v>-0.20860544587217189</v>
      </c>
      <c r="G2566" s="2">
        <f t="shared" si="237"/>
        <v>-0.11166894378933423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6">
        <f>TITRES_STAT!D2570</f>
        <v>10.863200000000001</v>
      </c>
      <c r="C2567" s="2">
        <f t="shared" si="234"/>
        <v>10.229474126467105</v>
      </c>
      <c r="D2567" s="2">
        <f t="shared" si="236"/>
        <v>10.534309590096711</v>
      </c>
      <c r="E2567" s="2">
        <f t="shared" si="235"/>
        <v>-0.30483546362960645</v>
      </c>
      <c r="F2567" s="2">
        <f t="shared" si="239"/>
        <v>-0.22785144942365881</v>
      </c>
      <c r="G2567" s="2">
        <f t="shared" si="237"/>
        <v>-7.6984014205947637E-2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10.8729</v>
      </c>
      <c r="C2568" s="2">
        <f t="shared" si="234"/>
        <v>10.264801183933704</v>
      </c>
      <c r="D2568" s="2">
        <f t="shared" si="236"/>
        <v>10.559390361200659</v>
      </c>
      <c r="E2568" s="2">
        <f t="shared" si="235"/>
        <v>-0.2945891772669551</v>
      </c>
      <c r="F2568" s="2">
        <f t="shared" si="239"/>
        <v>-0.24119899499231809</v>
      </c>
      <c r="G2568" s="2">
        <f t="shared" si="237"/>
        <v>-5.3390182274637016E-2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10.969099999999999</v>
      </c>
      <c r="C2569" s="2">
        <f t="shared" si="234"/>
        <v>10.310985617174673</v>
      </c>
      <c r="D2569" s="2">
        <f t="shared" si="236"/>
        <v>10.589739223333943</v>
      </c>
      <c r="E2569" s="2">
        <f t="shared" si="235"/>
        <v>-0.27875360615927036</v>
      </c>
      <c r="F2569" s="2">
        <f t="shared" si="239"/>
        <v>-0.24870991722570854</v>
      </c>
      <c r="G2569" s="2">
        <f t="shared" si="237"/>
        <v>-3.0043688933561824E-2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6">
        <f>TITRES_STAT!D2573</f>
        <v>11.0749</v>
      </c>
      <c r="C2570" s="2">
        <f t="shared" si="234"/>
        <v>10.339695522224723</v>
      </c>
      <c r="D2570" s="2">
        <f t="shared" si="236"/>
        <v>10.625677058642539</v>
      </c>
      <c r="E2570" s="2">
        <f t="shared" si="235"/>
        <v>-0.28598153641781643</v>
      </c>
      <c r="F2570" s="2">
        <f t="shared" si="239"/>
        <v>-0.25616424106413016</v>
      </c>
      <c r="G2570" s="2">
        <f t="shared" si="237"/>
        <v>-2.9817295353686268E-2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11.0749</v>
      </c>
      <c r="C2571" s="2">
        <f t="shared" si="234"/>
        <v>10.449850057267073</v>
      </c>
      <c r="D2571" s="2">
        <f t="shared" si="236"/>
        <v>10.658952832076425</v>
      </c>
      <c r="E2571" s="2">
        <f t="shared" si="235"/>
        <v>-0.20910277480935235</v>
      </c>
      <c r="F2571" s="2">
        <f t="shared" si="239"/>
        <v>-0.24675194781317461</v>
      </c>
      <c r="G2571" s="2">
        <f t="shared" si="237"/>
        <v>3.7649173003822256E-2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6">
        <f>TITRES_STAT!D2575</f>
        <v>11.0749</v>
      </c>
      <c r="C2572" s="2">
        <f t="shared" si="234"/>
        <v>10.52084235614906</v>
      </c>
      <c r="D2572" s="2">
        <f t="shared" si="236"/>
        <v>10.689763733404096</v>
      </c>
      <c r="E2572" s="2">
        <f t="shared" si="235"/>
        <v>-0.16892137725503531</v>
      </c>
      <c r="F2572" s="2">
        <f t="shared" si="239"/>
        <v>-0.23118583370154677</v>
      </c>
      <c r="G2572" s="2">
        <f t="shared" si="237"/>
        <v>6.2264456446511462E-2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6">
        <f>TITRES_STAT!D2576</f>
        <v>11.142300000000001</v>
      </c>
      <c r="C2573" s="2">
        <f t="shared" si="234"/>
        <v>10.575005070587666</v>
      </c>
      <c r="D2573" s="2">
        <f t="shared" si="236"/>
        <v>10.723284938337125</v>
      </c>
      <c r="E2573" s="2">
        <f t="shared" si="235"/>
        <v>-0.14827986774945856</v>
      </c>
      <c r="F2573" s="2">
        <f t="shared" si="239"/>
        <v>-0.21460464051112915</v>
      </c>
      <c r="G2573" s="2">
        <f t="shared" si="237"/>
        <v>6.6324772761670592E-2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6">
        <f>TITRES_STAT!D2577</f>
        <v>10.565</v>
      </c>
      <c r="C2574" s="2">
        <f t="shared" si="234"/>
        <v>10.626742752035717</v>
      </c>
      <c r="D2574" s="2">
        <f t="shared" si="236"/>
        <v>10.71156012808993</v>
      </c>
      <c r="E2574" s="2">
        <f t="shared" si="235"/>
        <v>-8.4817376054212801E-2</v>
      </c>
      <c r="F2574" s="2">
        <f t="shared" si="239"/>
        <v>-0.18864718761974592</v>
      </c>
      <c r="G2574" s="2">
        <f t="shared" si="237"/>
        <v>0.10382981156553311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6">
        <f>TITRES_STAT!D2578</f>
        <v>10.8729</v>
      </c>
      <c r="C2575" s="2">
        <f t="shared" ref="C2575:C2638" si="240">$C$4*B2565+C2574*(1-$C$4)</f>
        <v>10.657213097876376</v>
      </c>
      <c r="D2575" s="2">
        <f t="shared" si="236"/>
        <v>10.7235112297129</v>
      </c>
      <c r="E2575" s="2">
        <f t="shared" si="235"/>
        <v>-6.6298131836523666E-2</v>
      </c>
      <c r="F2575" s="2">
        <f t="shared" si="239"/>
        <v>-0.16417737646310149</v>
      </c>
      <c r="G2575" s="2">
        <f t="shared" si="237"/>
        <v>9.7879244626577822E-2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6">
        <f>TITRES_STAT!D2579</f>
        <v>10.7766</v>
      </c>
      <c r="C2576" s="2">
        <f t="shared" si="240"/>
        <v>10.688903390510779</v>
      </c>
      <c r="D2576" s="2">
        <f t="shared" si="236"/>
        <v>10.727443731215647</v>
      </c>
      <c r="E2576" s="2">
        <f t="shared" si="235"/>
        <v>-3.8540340704868115E-2</v>
      </c>
      <c r="F2576" s="2">
        <f t="shared" si="239"/>
        <v>-0.13904996931145483</v>
      </c>
      <c r="G2576" s="2">
        <f t="shared" si="237"/>
        <v>0.10050962860658672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6">
        <f>TITRES_STAT!D2580</f>
        <v>10.766999999999999</v>
      </c>
      <c r="C2577" s="2">
        <f t="shared" si="240"/>
        <v>10.71571825350912</v>
      </c>
      <c r="D2577" s="2">
        <f t="shared" si="236"/>
        <v>10.730373825199674</v>
      </c>
      <c r="E2577" s="2">
        <f t="shared" si="235"/>
        <v>-1.465557169055387E-2</v>
      </c>
      <c r="F2577" s="2">
        <f t="shared" si="239"/>
        <v>-0.11417108978727464</v>
      </c>
      <c r="G2577" s="2">
        <f t="shared" si="237"/>
        <v>9.9515518096720768E-2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6">
        <f>TITRES_STAT!D2581</f>
        <v>10.680400000000001</v>
      </c>
      <c r="C2578" s="2">
        <f t="shared" si="240"/>
        <v>10.739900060661563</v>
      </c>
      <c r="D2578" s="2">
        <f t="shared" si="236"/>
        <v>10.726672060370069</v>
      </c>
      <c r="E2578" s="2">
        <f t="shared" si="235"/>
        <v>1.3228000291494624E-2</v>
      </c>
      <c r="F2578" s="2">
        <f t="shared" si="239"/>
        <v>-8.8691271771520794E-2</v>
      </c>
      <c r="G2578" s="2">
        <f t="shared" si="237"/>
        <v>0.10191927206301542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6">
        <f>TITRES_STAT!D2582</f>
        <v>10.680400000000001</v>
      </c>
      <c r="C2579" s="2">
        <f t="shared" si="240"/>
        <v>10.775161589790555</v>
      </c>
      <c r="D2579" s="2">
        <f t="shared" si="236"/>
        <v>10.723244500342656</v>
      </c>
      <c r="E2579" s="2">
        <f t="shared" si="235"/>
        <v>5.1917089447899301E-2</v>
      </c>
      <c r="F2579" s="2">
        <f t="shared" si="239"/>
        <v>-6.0569599527636783E-2</v>
      </c>
      <c r="G2579" s="2">
        <f t="shared" si="237"/>
        <v>0.11248668897553608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6">
        <f>TITRES_STAT!D2583</f>
        <v>10.488</v>
      </c>
      <c r="C2580" s="2">
        <f t="shared" si="240"/>
        <v>10.82127519136124</v>
      </c>
      <c r="D2580" s="2">
        <f t="shared" si="236"/>
        <v>10.705818981798755</v>
      </c>
      <c r="E2580" s="2">
        <f t="shared" si="235"/>
        <v>0.1154562095624847</v>
      </c>
      <c r="F2580" s="2">
        <f t="shared" si="239"/>
        <v>-2.5364437709612487E-2</v>
      </c>
      <c r="G2580" s="2">
        <f t="shared" si="237"/>
        <v>0.1408206472720972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6">
        <f>TITRES_STAT!D2584</f>
        <v>10.1031</v>
      </c>
      <c r="C2581" s="2">
        <f t="shared" si="240"/>
        <v>10.86029439269028</v>
      </c>
      <c r="D2581" s="2">
        <f t="shared" si="236"/>
        <v>10.661173131295143</v>
      </c>
      <c r="E2581" s="2">
        <f t="shared" si="235"/>
        <v>0.19912126139513653</v>
      </c>
      <c r="F2581" s="2">
        <f t="shared" si="239"/>
        <v>1.9532702111337313E-2</v>
      </c>
      <c r="G2581" s="2">
        <f t="shared" si="237"/>
        <v>0.17958855928379922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6">
        <f>TITRES_STAT!D2585</f>
        <v>10.1031</v>
      </c>
      <c r="C2582" s="2">
        <f t="shared" si="240"/>
        <v>10.893310639968698</v>
      </c>
      <c r="D2582" s="2">
        <f t="shared" si="236"/>
        <v>10.619834380828836</v>
      </c>
      <c r="E2582" s="2">
        <f t="shared" si="235"/>
        <v>0.27347625913986207</v>
      </c>
      <c r="F2582" s="2">
        <f t="shared" si="239"/>
        <v>7.0321413517042269E-2</v>
      </c>
      <c r="G2582" s="2">
        <f t="shared" si="237"/>
        <v>0.2031548456228198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6">
        <f>TITRES_STAT!D2586</f>
        <v>10.0069</v>
      </c>
      <c r="C2583" s="2">
        <f t="shared" si="240"/>
        <v>10.931616695358128</v>
      </c>
      <c r="D2583" s="2">
        <f t="shared" si="236"/>
        <v>10.574431834100773</v>
      </c>
      <c r="E2583" s="2">
        <f t="shared" si="235"/>
        <v>0.35718486125735538</v>
      </c>
      <c r="F2583" s="2">
        <f t="shared" si="239"/>
        <v>0.1276941030651049</v>
      </c>
      <c r="G2583" s="2">
        <f t="shared" si="237"/>
        <v>0.22949075819225048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10.0069</v>
      </c>
      <c r="C2584" s="2">
        <f t="shared" si="240"/>
        <v>10.875214126841492</v>
      </c>
      <c r="D2584" s="2">
        <f t="shared" si="236"/>
        <v>10.532392438982196</v>
      </c>
      <c r="E2584" s="2">
        <f t="shared" si="235"/>
        <v>0.34282168785929557</v>
      </c>
      <c r="F2584" s="2">
        <f t="shared" si="239"/>
        <v>0.17071962002394303</v>
      </c>
      <c r="G2584" s="2">
        <f t="shared" si="237"/>
        <v>0.17210206783535253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6">
        <f>TITRES_STAT!D2588</f>
        <v>10.2859</v>
      </c>
      <c r="C2585" s="2">
        <f t="shared" si="240"/>
        <v>10.874858107327416</v>
      </c>
      <c r="D2585" s="2">
        <f t="shared" si="236"/>
        <v>10.51413373979833</v>
      </c>
      <c r="E2585" s="2">
        <f t="shared" si="235"/>
        <v>0.36072436752908565</v>
      </c>
      <c r="F2585" s="2">
        <f t="shared" si="239"/>
        <v>0.20872056952497156</v>
      </c>
      <c r="G2585" s="2">
        <f t="shared" si="237"/>
        <v>0.15200379800411409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10.324400000000001</v>
      </c>
      <c r="C2586" s="2">
        <f t="shared" si="240"/>
        <v>10.859741475430891</v>
      </c>
      <c r="D2586" s="2">
        <f t="shared" si="236"/>
        <v>10.500079388702158</v>
      </c>
      <c r="E2586" s="2">
        <f t="shared" si="235"/>
        <v>0.35966208672873279</v>
      </c>
      <c r="F2586" s="2">
        <f t="shared" si="239"/>
        <v>0.23890887296572383</v>
      </c>
      <c r="G2586" s="2">
        <f t="shared" si="237"/>
        <v>0.12075321376300896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10.324400000000001</v>
      </c>
      <c r="C2587" s="2">
        <f t="shared" si="240"/>
        <v>10.845473556133831</v>
      </c>
      <c r="D2587" s="2">
        <f t="shared" si="236"/>
        <v>10.487066100650146</v>
      </c>
      <c r="E2587" s="2">
        <f t="shared" si="235"/>
        <v>0.35840745548368425</v>
      </c>
      <c r="F2587" s="2">
        <f t="shared" si="239"/>
        <v>0.26280858946931596</v>
      </c>
      <c r="G2587" s="2">
        <f t="shared" si="237"/>
        <v>9.5598866014368289E-2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10.1031</v>
      </c>
      <c r="C2588" s="2">
        <f t="shared" si="240"/>
        <v>10.820077624420934</v>
      </c>
      <c r="D2588" s="2">
        <f t="shared" si="236"/>
        <v>10.458624167268654</v>
      </c>
      <c r="E2588" s="2">
        <f t="shared" ref="E2588:E2651" si="241">C2588-D2588</f>
        <v>0.36145345715227961</v>
      </c>
      <c r="F2588" s="2">
        <f t="shared" si="239"/>
        <v>0.28253756300590871</v>
      </c>
      <c r="G2588" s="2">
        <f t="shared" si="237"/>
        <v>7.8915894146370902E-2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10.295500000000001</v>
      </c>
      <c r="C2589" s="2">
        <f t="shared" si="240"/>
        <v>10.798588759125405</v>
      </c>
      <c r="D2589" s="2">
        <f t="shared" ref="D2589:D2652" si="242">$D$4*B2589+(1-$D$4)*D2588</f>
        <v>10.446540895619124</v>
      </c>
      <c r="E2589" s="2">
        <f t="shared" si="241"/>
        <v>0.35204786350628048</v>
      </c>
      <c r="F2589" s="2">
        <f t="shared" si="239"/>
        <v>0.2964396231059831</v>
      </c>
      <c r="G2589" s="2">
        <f t="shared" si="237"/>
        <v>5.5608240400297382E-2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10.324400000000001</v>
      </c>
      <c r="C2590" s="2">
        <f t="shared" si="240"/>
        <v>10.750805873106112</v>
      </c>
      <c r="D2590" s="2">
        <f t="shared" si="242"/>
        <v>10.43749342186956</v>
      </c>
      <c r="E2590" s="2">
        <f t="shared" si="241"/>
        <v>0.31331245123655194</v>
      </c>
      <c r="F2590" s="2">
        <f t="shared" si="239"/>
        <v>0.29981418873209686</v>
      </c>
      <c r="G2590" s="2">
        <f t="shared" si="237"/>
        <v>1.3498262504455072E-2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10.295500000000001</v>
      </c>
      <c r="C2591" s="2">
        <f t="shared" si="240"/>
        <v>10.65115881570517</v>
      </c>
      <c r="D2591" s="2">
        <f t="shared" si="242"/>
        <v>10.426975390619962</v>
      </c>
      <c r="E2591" s="2">
        <f t="shared" si="241"/>
        <v>0.22418342508520794</v>
      </c>
      <c r="F2591" s="2">
        <f t="shared" si="239"/>
        <v>0.28468803600271908</v>
      </c>
      <c r="G2591" s="2">
        <f t="shared" si="237"/>
        <v>-6.0504610917511137E-2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6">
        <f>TITRES_STAT!D2595</f>
        <v>10.2667</v>
      </c>
      <c r="C2592" s="2">
        <f t="shared" si="240"/>
        <v>10.566842074827452</v>
      </c>
      <c r="D2592" s="2">
        <f t="shared" si="242"/>
        <v>10.415103139462927</v>
      </c>
      <c r="E2592" s="2">
        <f t="shared" si="241"/>
        <v>0.15173893536452532</v>
      </c>
      <c r="F2592" s="2">
        <f t="shared" si="239"/>
        <v>0.25809821587508036</v>
      </c>
      <c r="G2592" s="2">
        <f t="shared" si="237"/>
        <v>-0.10635928051055504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6">
        <f>TITRES_STAT!D2596</f>
        <v>10.757400000000001</v>
      </c>
      <c r="C2593" s="2">
        <f t="shared" si="240"/>
        <v>10.480697140238613</v>
      </c>
      <c r="D2593" s="2">
        <f t="shared" si="242"/>
        <v>10.440458462465672</v>
      </c>
      <c r="E2593" s="2">
        <f t="shared" si="241"/>
        <v>4.0238677772940434E-2</v>
      </c>
      <c r="F2593" s="2">
        <f t="shared" si="239"/>
        <v>0.21452630825465241</v>
      </c>
      <c r="G2593" s="2">
        <f t="shared" si="237"/>
        <v>-0.17428763048171197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6">
        <f>TITRES_STAT!D2597</f>
        <v>10.8536</v>
      </c>
      <c r="C2594" s="2">
        <f t="shared" si="240"/>
        <v>10.407805272509595</v>
      </c>
      <c r="D2594" s="2">
        <f t="shared" si="242"/>
        <v>10.471061539320067</v>
      </c>
      <c r="E2594" s="2">
        <f t="shared" si="241"/>
        <v>-6.3256266810471473E-2</v>
      </c>
      <c r="F2594" s="2">
        <f t="shared" si="239"/>
        <v>0.15896979324162763</v>
      </c>
      <c r="G2594" s="2">
        <f t="shared" si="237"/>
        <v>-0.22222606005209911</v>
      </c>
      <c r="H2594" s="2" t="str">
        <f t="shared" si="238"/>
        <v>Hold</v>
      </c>
    </row>
    <row r="2595" spans="1:8" ht="13.5" x14ac:dyDescent="0.25">
      <c r="A2595" s="3">
        <f>TITRES_STAT!B2598</f>
        <v>45785</v>
      </c>
      <c r="B2595" s="6">
        <f>TITRES_STAT!D2598</f>
        <v>10.8248</v>
      </c>
      <c r="C2595" s="2">
        <f t="shared" si="240"/>
        <v>10.389050615200427</v>
      </c>
      <c r="D2595" s="2">
        <f t="shared" si="242"/>
        <v>10.497264388259321</v>
      </c>
      <c r="E2595" s="2">
        <f t="shared" si="241"/>
        <v>-0.10821377305889435</v>
      </c>
      <c r="F2595" s="2">
        <f t="shared" si="239"/>
        <v>0.10553307998152325</v>
      </c>
      <c r="G2595" s="2">
        <f t="shared" si="237"/>
        <v>-0.2137468530404176</v>
      </c>
      <c r="H2595" s="2" t="str">
        <f t="shared" si="238"/>
        <v>Hold</v>
      </c>
    </row>
    <row r="2596" spans="1:8" ht="13.5" x14ac:dyDescent="0.25">
      <c r="A2596" s="3">
        <f>TITRES_STAT!B2599</f>
        <v>45786</v>
      </c>
      <c r="B2596" s="6">
        <f>TITRES_STAT!D2599</f>
        <v>10.7959</v>
      </c>
      <c r="C2596" s="2">
        <f t="shared" si="240"/>
        <v>10.379104366708054</v>
      </c>
      <c r="D2596" s="2">
        <f t="shared" si="242"/>
        <v>10.519385544684557</v>
      </c>
      <c r="E2596" s="2">
        <f t="shared" si="241"/>
        <v>-0.14028117797650275</v>
      </c>
      <c r="F2596" s="2">
        <f t="shared" si="239"/>
        <v>5.6370228389918058E-2</v>
      </c>
      <c r="G2596" s="2">
        <f t="shared" ref="G2596:G2659" si="243">E2596-F2596</f>
        <v>-0.19665140636642081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6">
        <f>TITRES_STAT!D2600</f>
        <v>10.786300000000001</v>
      </c>
      <c r="C2597" s="2">
        <f t="shared" si="240"/>
        <v>10.370688310291431</v>
      </c>
      <c r="D2597" s="2">
        <f t="shared" si="242"/>
        <v>10.539156985819034</v>
      </c>
      <c r="E2597" s="2">
        <f t="shared" si="241"/>
        <v>-0.16846867552760258</v>
      </c>
      <c r="F2597" s="2">
        <f t="shared" ref="F2597:F2660" si="245">(E2597*(2/(10)))+((1-(2/10))*F2596)</f>
        <v>1.1402447606413929E-2</v>
      </c>
      <c r="G2597" s="2">
        <f t="shared" si="243"/>
        <v>-0.17987112313401651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6">
        <f>TITRES_STAT!D2601</f>
        <v>10.766999999999999</v>
      </c>
      <c r="C2598" s="2">
        <f t="shared" si="240"/>
        <v>10.329520877938904</v>
      </c>
      <c r="D2598" s="2">
        <f t="shared" si="242"/>
        <v>10.556034246128736</v>
      </c>
      <c r="E2598" s="2">
        <f t="shared" si="241"/>
        <v>-0.22651336818983125</v>
      </c>
      <c r="F2598" s="2">
        <f t="shared" si="245"/>
        <v>-3.6180715552835106E-2</v>
      </c>
      <c r="G2598" s="2">
        <f t="shared" si="243"/>
        <v>-0.19033265263699614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6">
        <f>TITRES_STAT!D2602</f>
        <v>11.1134</v>
      </c>
      <c r="C2599" s="2">
        <f t="shared" si="240"/>
        <v>10.324286896717533</v>
      </c>
      <c r="D2599" s="2">
        <f t="shared" si="242"/>
        <v>10.597320598267348</v>
      </c>
      <c r="E2599" s="2">
        <f t="shared" si="241"/>
        <v>-0.27303370154981543</v>
      </c>
      <c r="F2599" s="2">
        <f t="shared" si="245"/>
        <v>-8.3551312752231183E-2</v>
      </c>
      <c r="G2599" s="2">
        <f t="shared" si="243"/>
        <v>-0.18948238879758425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6">
        <f>TITRES_STAT!D2603</f>
        <v>11.065300000000001</v>
      </c>
      <c r="C2600" s="2">
        <f t="shared" si="240"/>
        <v>10.324304297222529</v>
      </c>
      <c r="D2600" s="2">
        <f t="shared" si="242"/>
        <v>10.631985739136434</v>
      </c>
      <c r="E2600" s="2">
        <f t="shared" si="241"/>
        <v>-0.30768144191390512</v>
      </c>
      <c r="F2600" s="2">
        <f t="shared" si="245"/>
        <v>-0.12837733858456596</v>
      </c>
      <c r="G2600" s="2">
        <f t="shared" si="243"/>
        <v>-0.17930410332933916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6">
        <f>TITRES_STAT!D2604</f>
        <v>11.065300000000001</v>
      </c>
      <c r="C2601" s="2">
        <f t="shared" si="240"/>
        <v>10.319872866880601</v>
      </c>
      <c r="D2601" s="2">
        <f t="shared" si="242"/>
        <v>10.664083091792994</v>
      </c>
      <c r="E2601" s="2">
        <f t="shared" si="241"/>
        <v>-0.34421022491239306</v>
      </c>
      <c r="F2601" s="2">
        <f t="shared" si="245"/>
        <v>-0.1715439158501314</v>
      </c>
      <c r="G2601" s="2">
        <f t="shared" si="243"/>
        <v>-0.17266630906226166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6">
        <f>TITRES_STAT!D2605</f>
        <v>11.065300000000001</v>
      </c>
      <c r="C2602" s="2">
        <f t="shared" si="240"/>
        <v>10.311692425822047</v>
      </c>
      <c r="D2602" s="2">
        <f t="shared" si="242"/>
        <v>10.693802862771291</v>
      </c>
      <c r="E2602" s="2">
        <f t="shared" si="241"/>
        <v>-0.38211043694924385</v>
      </c>
      <c r="F2602" s="2">
        <f t="shared" si="245"/>
        <v>-0.21365722006995391</v>
      </c>
      <c r="G2602" s="2">
        <f t="shared" si="243"/>
        <v>-0.16845321687928994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6">
        <f>TITRES_STAT!D2606</f>
        <v>11.0557</v>
      </c>
      <c r="C2603" s="2">
        <f t="shared" si="240"/>
        <v>10.380262821849424</v>
      </c>
      <c r="D2603" s="2">
        <f t="shared" si="242"/>
        <v>10.720610058121565</v>
      </c>
      <c r="E2603" s="2">
        <f t="shared" si="241"/>
        <v>-0.34034723627214092</v>
      </c>
      <c r="F2603" s="2">
        <f t="shared" si="245"/>
        <v>-0.23899522331039136</v>
      </c>
      <c r="G2603" s="2">
        <f t="shared" si="243"/>
        <v>-0.10135201296174956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6">
        <f>TITRES_STAT!D2607</f>
        <v>11.1615</v>
      </c>
      <c r="C2604" s="2">
        <f t="shared" si="240"/>
        <v>10.453083926180282</v>
      </c>
      <c r="D2604" s="2">
        <f t="shared" si="242"/>
        <v>10.753268572334783</v>
      </c>
      <c r="E2604" s="2">
        <f t="shared" si="241"/>
        <v>-0.30018464615450036</v>
      </c>
      <c r="F2604" s="2">
        <f t="shared" si="245"/>
        <v>-0.25123310787921316</v>
      </c>
      <c r="G2604" s="2">
        <f t="shared" si="243"/>
        <v>-4.8951538275287199E-2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6">
        <f>TITRES_STAT!D2608</f>
        <v>11.2577</v>
      </c>
      <c r="C2605" s="2">
        <f t="shared" si="240"/>
        <v>10.510271014460237</v>
      </c>
      <c r="D2605" s="2">
        <f t="shared" si="242"/>
        <v>10.790633863272948</v>
      </c>
      <c r="E2605" s="2">
        <f t="shared" si="241"/>
        <v>-0.28036284881271101</v>
      </c>
      <c r="F2605" s="2">
        <f t="shared" si="245"/>
        <v>-0.25705905606591273</v>
      </c>
      <c r="G2605" s="2">
        <f t="shared" si="243"/>
        <v>-2.330379274679828E-2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6">
        <f>TITRES_STAT!D2609</f>
        <v>11.2385</v>
      </c>
      <c r="C2606" s="2">
        <f t="shared" si="240"/>
        <v>10.554213935312507</v>
      </c>
      <c r="D2606" s="2">
        <f t="shared" si="242"/>
        <v>10.823809132660138</v>
      </c>
      <c r="E2606" s="2">
        <f t="shared" si="241"/>
        <v>-0.26959519734763049</v>
      </c>
      <c r="F2606" s="2">
        <f t="shared" si="245"/>
        <v>-0.25956628432225631</v>
      </c>
      <c r="G2606" s="2">
        <f t="shared" si="243"/>
        <v>-1.0028913025374175E-2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6">
        <f>TITRES_STAT!D2610</f>
        <v>11.2193</v>
      </c>
      <c r="C2607" s="2">
        <f t="shared" si="240"/>
        <v>10.589919483725968</v>
      </c>
      <c r="D2607" s="2">
        <f t="shared" si="242"/>
        <v>10.853104752463091</v>
      </c>
      <c r="E2607" s="2">
        <f t="shared" si="241"/>
        <v>-0.26318526873712322</v>
      </c>
      <c r="F2607" s="2">
        <f t="shared" si="245"/>
        <v>-0.26029008120522973</v>
      </c>
      <c r="G2607" s="2">
        <f t="shared" si="243"/>
        <v>-2.895187531893495E-3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6">
        <f>TITRES_STAT!D2611</f>
        <v>11.2096</v>
      </c>
      <c r="C2608" s="2">
        <f t="shared" si="240"/>
        <v>10.617162640075819</v>
      </c>
      <c r="D2608" s="2">
        <f t="shared" si="242"/>
        <v>10.879511807836195</v>
      </c>
      <c r="E2608" s="2">
        <f t="shared" si="241"/>
        <v>-0.26234916776037664</v>
      </c>
      <c r="F2608" s="2">
        <f t="shared" si="245"/>
        <v>-0.26070189851625913</v>
      </c>
      <c r="G2608" s="2">
        <f t="shared" si="243"/>
        <v>-1.6472692441175107E-3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6">
        <f>TITRES_STAT!D2612</f>
        <v>11.065300000000001</v>
      </c>
      <c r="C2609" s="2">
        <f t="shared" si="240"/>
        <v>10.693506849294923</v>
      </c>
      <c r="D2609" s="2">
        <f t="shared" si="242"/>
        <v>10.893273896144626</v>
      </c>
      <c r="E2609" s="2">
        <f t="shared" si="241"/>
        <v>-0.19976704684970237</v>
      </c>
      <c r="F2609" s="2">
        <f t="shared" si="245"/>
        <v>-0.24851492818294779</v>
      </c>
      <c r="G2609" s="2">
        <f t="shared" si="243"/>
        <v>4.8747881333245424E-2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10.969099999999999</v>
      </c>
      <c r="C2610" s="2">
        <f t="shared" si="240"/>
        <v>10.750705795557243</v>
      </c>
      <c r="D2610" s="2">
        <f t="shared" si="242"/>
        <v>10.898890644578357</v>
      </c>
      <c r="E2610" s="2">
        <f t="shared" si="241"/>
        <v>-0.14818484902111351</v>
      </c>
      <c r="F2610" s="2">
        <f t="shared" si="245"/>
        <v>-0.22844891235058096</v>
      </c>
      <c r="G2610" s="2">
        <f t="shared" si="243"/>
        <v>8.026406332946745E-2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10.9595</v>
      </c>
      <c r="C2611" s="2">
        <f t="shared" si="240"/>
        <v>10.799104903933051</v>
      </c>
      <c r="D2611" s="2">
        <f t="shared" si="242"/>
        <v>10.903380226461442</v>
      </c>
      <c r="E2611" s="2">
        <f t="shared" si="241"/>
        <v>-0.104275322528391</v>
      </c>
      <c r="F2611" s="2">
        <f t="shared" si="245"/>
        <v>-0.20361419438614298</v>
      </c>
      <c r="G2611" s="2">
        <f t="shared" si="243"/>
        <v>9.9338871857751976E-2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10.9017</v>
      </c>
      <c r="C2612" s="2">
        <f t="shared" si="240"/>
        <v>10.840057995635659</v>
      </c>
      <c r="D2612" s="2">
        <f t="shared" si="242"/>
        <v>10.903255765242076</v>
      </c>
      <c r="E2612" s="2">
        <f t="shared" si="241"/>
        <v>-6.3197769606416543E-2</v>
      </c>
      <c r="F2612" s="2">
        <f t="shared" si="245"/>
        <v>-0.1755309094301977</v>
      </c>
      <c r="G2612" s="2">
        <f t="shared" si="243"/>
        <v>0.11233313982378115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6">
        <f>TITRES_STAT!D2616</f>
        <v>10.8729</v>
      </c>
      <c r="C2613" s="2">
        <f t="shared" si="240"/>
        <v>10.873233688614787</v>
      </c>
      <c r="D2613" s="2">
        <f t="shared" si="242"/>
        <v>10.901007190038959</v>
      </c>
      <c r="E2613" s="2">
        <f t="shared" si="241"/>
        <v>-2.7773501424171343E-2</v>
      </c>
      <c r="F2613" s="2">
        <f t="shared" si="245"/>
        <v>-0.14597942782899243</v>
      </c>
      <c r="G2613" s="2">
        <f t="shared" si="243"/>
        <v>0.11820592640482108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11.151899999999999</v>
      </c>
      <c r="C2614" s="2">
        <f t="shared" si="240"/>
        <v>10.917582351904819</v>
      </c>
      <c r="D2614" s="2">
        <f t="shared" si="242"/>
        <v>10.919591842628664</v>
      </c>
      <c r="E2614" s="2">
        <f t="shared" si="241"/>
        <v>-2.0094907238448201E-3</v>
      </c>
      <c r="F2614" s="2">
        <f t="shared" si="245"/>
        <v>-0.1171854404079629</v>
      </c>
      <c r="G2614" s="2">
        <f t="shared" si="243"/>
        <v>0.11517594968411808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6">
        <f>TITRES_STAT!D2618</f>
        <v>11.017200000000001</v>
      </c>
      <c r="C2615" s="2">
        <f t="shared" si="240"/>
        <v>10.969908143919463</v>
      </c>
      <c r="D2615" s="2">
        <f t="shared" si="242"/>
        <v>10.926822076508023</v>
      </c>
      <c r="E2615" s="2">
        <f t="shared" si="241"/>
        <v>4.3086067411440609E-2</v>
      </c>
      <c r="F2615" s="2">
        <f t="shared" si="245"/>
        <v>-8.5131138844082202E-2</v>
      </c>
      <c r="G2615" s="2">
        <f t="shared" si="243"/>
        <v>0.1282172062555228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10.9787</v>
      </c>
      <c r="C2616" s="2">
        <f t="shared" si="240"/>
        <v>11.011229967931854</v>
      </c>
      <c r="D2616" s="2">
        <f t="shared" si="242"/>
        <v>10.930664885655577</v>
      </c>
      <c r="E2616" s="2">
        <f t="shared" si="241"/>
        <v>8.0565082276276456E-2</v>
      </c>
      <c r="F2616" s="2">
        <f t="shared" si="245"/>
        <v>-5.1991894620010477E-2</v>
      </c>
      <c r="G2616" s="2">
        <f t="shared" si="243"/>
        <v>0.13255697689628693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6">
        <f>TITRES_STAT!D2620</f>
        <v>11.151899999999999</v>
      </c>
      <c r="C2617" s="2">
        <f t="shared" si="240"/>
        <v>11.043240742096184</v>
      </c>
      <c r="D2617" s="2">
        <f t="shared" si="242"/>
        <v>10.947052671903311</v>
      </c>
      <c r="E2617" s="2">
        <f t="shared" si="241"/>
        <v>9.6188070192873454E-2</v>
      </c>
      <c r="F2617" s="2">
        <f t="shared" si="245"/>
        <v>-2.2355901657433695E-2</v>
      </c>
      <c r="G2617" s="2">
        <f t="shared" si="243"/>
        <v>0.11854397185030716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11.065300000000001</v>
      </c>
      <c r="C2618" s="2">
        <f t="shared" si="240"/>
        <v>11.068834474081386</v>
      </c>
      <c r="D2618" s="2">
        <f t="shared" si="242"/>
        <v>10.955811733243806</v>
      </c>
      <c r="E2618" s="2">
        <f t="shared" si="241"/>
        <v>0.11302274083758057</v>
      </c>
      <c r="F2618" s="2">
        <f t="shared" si="245"/>
        <v>4.719826841569158E-3</v>
      </c>
      <c r="G2618" s="2">
        <f t="shared" si="243"/>
        <v>0.10830291399601141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6">
        <f>TITRES_STAT!D2622</f>
        <v>10.969099999999999</v>
      </c>
      <c r="C2619" s="2">
        <f t="shared" si="240"/>
        <v>11.068290708838097</v>
      </c>
      <c r="D2619" s="2">
        <f t="shared" si="242"/>
        <v>10.95679604929982</v>
      </c>
      <c r="E2619" s="2">
        <f t="shared" si="241"/>
        <v>0.11149465953827686</v>
      </c>
      <c r="F2619" s="2">
        <f t="shared" si="245"/>
        <v>2.6074793380910701E-2</v>
      </c>
      <c r="G2619" s="2">
        <f t="shared" si="243"/>
        <v>8.5419866157366159E-2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10.8729</v>
      </c>
      <c r="C2620" s="2">
        <f t="shared" si="240"/>
        <v>11.053030599786082</v>
      </c>
      <c r="D2620" s="2">
        <f t="shared" si="242"/>
        <v>10.950581527129463</v>
      </c>
      <c r="E2620" s="2">
        <f t="shared" si="241"/>
        <v>0.10244907265661851</v>
      </c>
      <c r="F2620" s="2">
        <f t="shared" si="245"/>
        <v>4.1349649236052263E-2</v>
      </c>
      <c r="G2620" s="2">
        <f t="shared" si="243"/>
        <v>6.1099423420566248E-2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10.7766</v>
      </c>
      <c r="C2621" s="2">
        <f t="shared" si="240"/>
        <v>11.038641276742069</v>
      </c>
      <c r="D2621" s="2">
        <f t="shared" si="242"/>
        <v>10.937694006601355</v>
      </c>
      <c r="E2621" s="2">
        <f t="shared" si="241"/>
        <v>0.10094727014071481</v>
      </c>
      <c r="F2621" s="2">
        <f t="shared" si="245"/>
        <v>5.3269173416984776E-2</v>
      </c>
      <c r="G2621" s="2">
        <f t="shared" si="243"/>
        <v>4.767809672373003E-2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10.8825</v>
      </c>
      <c r="C2622" s="2">
        <f t="shared" si="240"/>
        <v>11.01757338801252</v>
      </c>
      <c r="D2622" s="2">
        <f t="shared" si="242"/>
        <v>10.933605561667921</v>
      </c>
      <c r="E2622" s="2">
        <f t="shared" si="241"/>
        <v>8.3967826344599317E-2</v>
      </c>
      <c r="F2622" s="2">
        <f t="shared" si="245"/>
        <v>5.9408904002507687E-2</v>
      </c>
      <c r="G2622" s="2">
        <f t="shared" si="243"/>
        <v>2.455892234209163E-2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10.8825</v>
      </c>
      <c r="C2623" s="2">
        <f t="shared" si="240"/>
        <v>10.995315943702902</v>
      </c>
      <c r="D2623" s="2">
        <f t="shared" si="242"/>
        <v>10.929819964507335</v>
      </c>
      <c r="E2623" s="2">
        <f t="shared" si="241"/>
        <v>6.54959791955676E-2</v>
      </c>
      <c r="F2623" s="2">
        <f t="shared" si="245"/>
        <v>6.0626319041119675E-2</v>
      </c>
      <c r="G2623" s="2">
        <f t="shared" si="243"/>
        <v>4.8696601544479245E-3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10.9595</v>
      </c>
      <c r="C2624" s="2">
        <f t="shared" si="240"/>
        <v>11.019405798517841</v>
      </c>
      <c r="D2624" s="2">
        <f t="shared" si="242"/>
        <v>10.93201848565494</v>
      </c>
      <c r="E2624" s="2">
        <f t="shared" si="241"/>
        <v>8.7387312862901467E-2</v>
      </c>
      <c r="F2624" s="2">
        <f t="shared" si="245"/>
        <v>6.5978517805476034E-2</v>
      </c>
      <c r="G2624" s="2">
        <f t="shared" si="243"/>
        <v>2.1408795057425434E-2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10.7285</v>
      </c>
      <c r="C2625" s="2">
        <f t="shared" si="240"/>
        <v>11.01906644489971</v>
      </c>
      <c r="D2625" s="2">
        <f t="shared" si="242"/>
        <v>10.916943042273092</v>
      </c>
      <c r="E2625" s="2">
        <f t="shared" si="241"/>
        <v>0.1021234026266189</v>
      </c>
      <c r="F2625" s="2">
        <f t="shared" si="245"/>
        <v>7.3207494769704617E-2</v>
      </c>
      <c r="G2625" s="2">
        <f t="shared" si="243"/>
        <v>2.891590785691428E-2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10.8344</v>
      </c>
      <c r="C2626" s="2">
        <f t="shared" si="240"/>
        <v>11.012856222607446</v>
      </c>
      <c r="D2626" s="2">
        <f t="shared" si="242"/>
        <v>10.910828742845455</v>
      </c>
      <c r="E2626" s="2">
        <f t="shared" si="241"/>
        <v>0.10202747976199156</v>
      </c>
      <c r="F2626" s="2">
        <f t="shared" si="245"/>
        <v>7.8971491768162011E-2</v>
      </c>
      <c r="G2626" s="2">
        <f t="shared" si="243"/>
        <v>2.3055987993829546E-2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10.843999999999999</v>
      </c>
      <c r="C2627" s="2">
        <f t="shared" si="240"/>
        <v>11.034247572975532</v>
      </c>
      <c r="D2627" s="2">
        <f t="shared" si="242"/>
        <v>10.905878465597642</v>
      </c>
      <c r="E2627" s="2">
        <f t="shared" si="241"/>
        <v>0.12836910737789076</v>
      </c>
      <c r="F2627" s="2">
        <f t="shared" si="245"/>
        <v>8.8851014890107771E-2</v>
      </c>
      <c r="G2627" s="2">
        <f t="shared" si="243"/>
        <v>3.9518092487782985E-2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10.920999999999999</v>
      </c>
      <c r="C2628" s="2">
        <f t="shared" si="240"/>
        <v>11.039024869440835</v>
      </c>
      <c r="D2628" s="2">
        <f t="shared" si="242"/>
        <v>10.906998579257074</v>
      </c>
      <c r="E2628" s="2">
        <f t="shared" si="241"/>
        <v>0.13202629018376122</v>
      </c>
      <c r="F2628" s="2">
        <f t="shared" si="245"/>
        <v>9.7486069948838461E-2</v>
      </c>
      <c r="G2628" s="2">
        <f t="shared" si="243"/>
        <v>3.4540220234922758E-2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10.920999999999999</v>
      </c>
      <c r="C2629" s="2">
        <f t="shared" si="240"/>
        <v>11.028267197219169</v>
      </c>
      <c r="D2629" s="2">
        <f t="shared" si="242"/>
        <v>10.908035721534329</v>
      </c>
      <c r="E2629" s="2">
        <f t="shared" si="241"/>
        <v>0.12023147568483949</v>
      </c>
      <c r="F2629" s="2">
        <f t="shared" si="245"/>
        <v>0.10203515109603868</v>
      </c>
      <c r="G2629" s="2">
        <f t="shared" si="243"/>
        <v>1.8196324588800813E-2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10.5746</v>
      </c>
      <c r="C2630" s="2">
        <f t="shared" si="240"/>
        <v>11.004364551493142</v>
      </c>
      <c r="D2630" s="2">
        <f t="shared" si="242"/>
        <v>10.883336779198453</v>
      </c>
      <c r="E2630" s="2">
        <f t="shared" si="241"/>
        <v>0.12102777229468842</v>
      </c>
      <c r="F2630" s="2">
        <f t="shared" si="245"/>
        <v>0.10583367533576864</v>
      </c>
      <c r="G2630" s="2">
        <f t="shared" si="243"/>
        <v>1.5194096958919781E-2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9.9490999999999996</v>
      </c>
      <c r="C2631" s="2">
        <f t="shared" si="240"/>
        <v>10.969323851263429</v>
      </c>
      <c r="D2631" s="2">
        <f t="shared" si="242"/>
        <v>10.814134054813383</v>
      </c>
      <c r="E2631" s="2">
        <f t="shared" si="241"/>
        <v>0.15518979645004549</v>
      </c>
      <c r="F2631" s="2">
        <f t="shared" si="245"/>
        <v>0.11570489955862402</v>
      </c>
      <c r="G2631" s="2">
        <f t="shared" si="243"/>
        <v>3.948489689142147E-2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10.1031</v>
      </c>
      <c r="C2632" s="2">
        <f t="shared" si="240"/>
        <v>10.95596633568444</v>
      </c>
      <c r="D2632" s="2">
        <f t="shared" si="242"/>
        <v>10.761464865567948</v>
      </c>
      <c r="E2632" s="2">
        <f t="shared" si="241"/>
        <v>0.19450147011649221</v>
      </c>
      <c r="F2632" s="2">
        <f t="shared" si="245"/>
        <v>0.13146421367019767</v>
      </c>
      <c r="G2632" s="2">
        <f t="shared" si="243"/>
        <v>6.3037256446294543E-2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6">
        <f>TITRES_STAT!D2636</f>
        <v>10.0069</v>
      </c>
      <c r="C2633" s="2">
        <f t="shared" si="240"/>
        <v>10.944663822502219</v>
      </c>
      <c r="D2633" s="2">
        <f t="shared" si="242"/>
        <v>10.705571171822173</v>
      </c>
      <c r="E2633" s="2">
        <f t="shared" si="241"/>
        <v>0.23909265068004615</v>
      </c>
      <c r="F2633" s="2">
        <f t="shared" si="245"/>
        <v>0.15298990107216737</v>
      </c>
      <c r="G2633" s="2">
        <f t="shared" si="243"/>
        <v>8.6102749607878781E-2</v>
      </c>
      <c r="H2633" s="2" t="str">
        <f t="shared" si="244"/>
        <v>Sell</v>
      </c>
    </row>
    <row r="2634" spans="1:8" ht="13.5" x14ac:dyDescent="0.25">
      <c r="A2634" s="3">
        <f>TITRES_STAT!B2637</f>
        <v>45842</v>
      </c>
      <c r="B2634" s="6">
        <f>TITRES_STAT!D2637</f>
        <v>9.9972999999999992</v>
      </c>
      <c r="C2634" s="2">
        <f t="shared" si="240"/>
        <v>10.946946311348032</v>
      </c>
      <c r="D2634" s="2">
        <f t="shared" si="242"/>
        <v>10.653106640576087</v>
      </c>
      <c r="E2634" s="2">
        <f t="shared" si="241"/>
        <v>0.29383967077194484</v>
      </c>
      <c r="F2634" s="2">
        <f t="shared" si="245"/>
        <v>0.18115985501212287</v>
      </c>
      <c r="G2634" s="2">
        <f t="shared" si="243"/>
        <v>0.11267981575982197</v>
      </c>
      <c r="H2634" s="2" t="str">
        <f t="shared" si="244"/>
        <v>Sell</v>
      </c>
    </row>
    <row r="2635" spans="1:8" ht="13.5" x14ac:dyDescent="0.25">
      <c r="A2635" s="3">
        <f>TITRES_STAT!B2638</f>
        <v>45845</v>
      </c>
      <c r="B2635" s="6">
        <f>TITRES_STAT!D2638</f>
        <v>9.9588000000000001</v>
      </c>
      <c r="C2635" s="2">
        <f t="shared" si="240"/>
        <v>10.913339186525258</v>
      </c>
      <c r="D2635" s="2">
        <f t="shared" si="242"/>
        <v>10.601676519051932</v>
      </c>
      <c r="E2635" s="2">
        <f t="shared" si="241"/>
        <v>0.31166266747332649</v>
      </c>
      <c r="F2635" s="2">
        <f t="shared" si="245"/>
        <v>0.20726041750436361</v>
      </c>
      <c r="G2635" s="2">
        <f t="shared" si="243"/>
        <v>0.10440224996896288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6">
        <f>TITRES_STAT!D2639</f>
        <v>9.9684000000000008</v>
      </c>
      <c r="C2636" s="2">
        <f t="shared" si="240"/>
        <v>10.901194696290602</v>
      </c>
      <c r="D2636" s="2">
        <f t="shared" si="242"/>
        <v>10.554767147270308</v>
      </c>
      <c r="E2636" s="2">
        <f t="shared" si="241"/>
        <v>0.34642754902029438</v>
      </c>
      <c r="F2636" s="2">
        <f t="shared" si="245"/>
        <v>0.23509384380754977</v>
      </c>
      <c r="G2636" s="2">
        <f t="shared" si="243"/>
        <v>0.1113337052127446</v>
      </c>
      <c r="H2636" s="2" t="str">
        <f t="shared" si="244"/>
        <v>Sell</v>
      </c>
    </row>
    <row r="2637" spans="1:8" ht="13.5" x14ac:dyDescent="0.25">
      <c r="A2637" s="3">
        <f>TITRES_STAT!B2640</f>
        <v>45847</v>
      </c>
      <c r="B2637" s="6">
        <f>TITRES_STAT!D2640</f>
        <v>9.9490999999999996</v>
      </c>
      <c r="C2637" s="2">
        <f t="shared" si="240"/>
        <v>10.892395512245894</v>
      </c>
      <c r="D2637" s="2">
        <f t="shared" si="242"/>
        <v>10.509902914139174</v>
      </c>
      <c r="E2637" s="2">
        <f t="shared" si="241"/>
        <v>0.38249259810672065</v>
      </c>
      <c r="F2637" s="2">
        <f t="shared" si="245"/>
        <v>0.26457359466738395</v>
      </c>
      <c r="G2637" s="2">
        <f t="shared" si="243"/>
        <v>0.1179190034393367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6">
        <f>TITRES_STAT!D2641</f>
        <v>10.1031</v>
      </c>
      <c r="C2638" s="2">
        <f t="shared" si="240"/>
        <v>10.896796202669602</v>
      </c>
      <c r="D2638" s="2">
        <f t="shared" si="242"/>
        <v>10.47976936494368</v>
      </c>
      <c r="E2638" s="2">
        <f t="shared" si="241"/>
        <v>0.41702683772592231</v>
      </c>
      <c r="F2638" s="2">
        <f t="shared" si="245"/>
        <v>0.29506424327909164</v>
      </c>
      <c r="G2638" s="2">
        <f t="shared" si="243"/>
        <v>0.12196259444683066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10.093500000000001</v>
      </c>
      <c r="C2639" s="2">
        <f t="shared" ref="C2639:C2693" si="246">$C$4*B2629+C2638*(1-$C$4)</f>
        <v>10.900519863797356</v>
      </c>
      <c r="D2639" s="2">
        <f t="shared" si="242"/>
        <v>10.451156819392297</v>
      </c>
      <c r="E2639" s="2">
        <f t="shared" si="241"/>
        <v>0.44936304440505914</v>
      </c>
      <c r="F2639" s="2">
        <f t="shared" si="245"/>
        <v>0.32592400350428519</v>
      </c>
      <c r="G2639" s="2">
        <f t="shared" si="243"/>
        <v>0.12343904090077396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10.055</v>
      </c>
      <c r="C2640" s="2">
        <f t="shared" si="246"/>
        <v>10.850378346290071</v>
      </c>
      <c r="D2640" s="2">
        <f t="shared" si="242"/>
        <v>10.421811869807682</v>
      </c>
      <c r="E2640" s="2">
        <f t="shared" si="241"/>
        <v>0.42856647648238955</v>
      </c>
      <c r="F2640" s="2">
        <f t="shared" si="245"/>
        <v>0.34645249809990608</v>
      </c>
      <c r="G2640" s="2">
        <f t="shared" si="243"/>
        <v>8.2113978382483466E-2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10.093500000000001</v>
      </c>
      <c r="C2641" s="2">
        <f t="shared" si="246"/>
        <v>10.711720139168524</v>
      </c>
      <c r="D2641" s="2">
        <f t="shared" si="242"/>
        <v>10.397492472044151</v>
      </c>
      <c r="E2641" s="2">
        <f t="shared" si="241"/>
        <v>0.31422766712437245</v>
      </c>
      <c r="F2641" s="2">
        <f t="shared" si="245"/>
        <v>0.34000753190479938</v>
      </c>
      <c r="G2641" s="2">
        <f t="shared" si="243"/>
        <v>-2.5779864780426931E-2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10.151199999999999</v>
      </c>
      <c r="C2642" s="2">
        <f t="shared" si="246"/>
        <v>10.618086271604135</v>
      </c>
      <c r="D2642" s="2">
        <f t="shared" si="242"/>
        <v>10.379248585226065</v>
      </c>
      <c r="E2642" s="2">
        <f t="shared" si="241"/>
        <v>0.23883768637806924</v>
      </c>
      <c r="F2642" s="2">
        <f t="shared" si="245"/>
        <v>0.31977356279945335</v>
      </c>
      <c r="G2642" s="2">
        <f t="shared" si="243"/>
        <v>-8.0935876421384112E-2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10.199299999999999</v>
      </c>
      <c r="C2643" s="2">
        <f t="shared" si="246"/>
        <v>10.524057614434268</v>
      </c>
      <c r="D2643" s="2">
        <f t="shared" si="242"/>
        <v>10.365919060394505</v>
      </c>
      <c r="E2643" s="2">
        <f t="shared" si="241"/>
        <v>0.15813855403976262</v>
      </c>
      <c r="F2643" s="2">
        <f t="shared" si="245"/>
        <v>0.2874465610475152</v>
      </c>
      <c r="G2643" s="2">
        <f t="shared" si="243"/>
        <v>-0.12930800700775258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10.180099999999999</v>
      </c>
      <c r="C2644" s="2">
        <f t="shared" si="246"/>
        <v>10.443017981444379</v>
      </c>
      <c r="D2644" s="2">
        <f t="shared" si="242"/>
        <v>10.352154685550468</v>
      </c>
      <c r="E2644" s="2">
        <f t="shared" si="241"/>
        <v>9.0863295893910845E-2</v>
      </c>
      <c r="F2644" s="2">
        <f t="shared" si="245"/>
        <v>0.24812990801679433</v>
      </c>
      <c r="G2644" s="2">
        <f t="shared" si="243"/>
        <v>-0.15726661212288348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10.25</v>
      </c>
      <c r="C2645" s="2">
        <f t="shared" si="246"/>
        <v>10.368522907376013</v>
      </c>
      <c r="D2645" s="2">
        <f t="shared" si="242"/>
        <v>10.344587671805989</v>
      </c>
      <c r="E2645" s="2">
        <f t="shared" si="241"/>
        <v>2.393523557002375E-2</v>
      </c>
      <c r="F2645" s="2">
        <f t="shared" si="245"/>
        <v>0.20329097352744022</v>
      </c>
      <c r="G2645" s="2">
        <f t="shared" si="243"/>
        <v>-0.17935573795741647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6">
        <f>TITRES_STAT!D2649</f>
        <v>9.9</v>
      </c>
      <c r="C2646" s="2">
        <f t="shared" si="246"/>
        <v>10.306965537010472</v>
      </c>
      <c r="D2646" s="2">
        <f t="shared" si="242"/>
        <v>10.311655251672212</v>
      </c>
      <c r="E2646" s="2">
        <f t="shared" si="241"/>
        <v>-4.6897146617403962E-3</v>
      </c>
      <c r="F2646" s="2">
        <f t="shared" si="245"/>
        <v>0.16169483588960409</v>
      </c>
      <c r="G2646" s="2">
        <f t="shared" si="243"/>
        <v>-0.16638455055134449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6">
        <f>TITRES_STAT!D2650</f>
        <v>10.15</v>
      </c>
      <c r="C2647" s="2">
        <f t="shared" si="246"/>
        <v>10.251909300547322</v>
      </c>
      <c r="D2647" s="2">
        <f t="shared" si="242"/>
        <v>10.29968078858538</v>
      </c>
      <c r="E2647" s="2">
        <f t="shared" si="241"/>
        <v>-4.7771488038058862E-2</v>
      </c>
      <c r="F2647" s="2">
        <f t="shared" si="245"/>
        <v>0.11980157110407151</v>
      </c>
      <c r="G2647" s="2">
        <f t="shared" si="243"/>
        <v>-0.16757305914213039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6">
        <f>TITRES_STAT!D2651</f>
        <v>10.28</v>
      </c>
      <c r="C2648" s="2">
        <f t="shared" si="246"/>
        <v>10.229015562001578</v>
      </c>
      <c r="D2648" s="2">
        <f t="shared" si="242"/>
        <v>10.298222952393871</v>
      </c>
      <c r="E2648" s="2">
        <f t="shared" si="241"/>
        <v>-6.9207390392293178E-2</v>
      </c>
      <c r="F2648" s="2">
        <f t="shared" si="245"/>
        <v>8.1999778804798584E-2</v>
      </c>
      <c r="G2648" s="2">
        <f t="shared" si="243"/>
        <v>-0.15120716919709176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6">
        <f>TITRES_STAT!D2652</f>
        <v>10.15</v>
      </c>
      <c r="C2649" s="2">
        <f t="shared" si="246"/>
        <v>10.208167014001335</v>
      </c>
      <c r="D2649" s="2">
        <f t="shared" si="242"/>
        <v>10.287243474438769</v>
      </c>
      <c r="E2649" s="2">
        <f t="shared" si="241"/>
        <v>-7.9076460437434548E-2</v>
      </c>
      <c r="F2649" s="2">
        <f t="shared" si="245"/>
        <v>4.9784530956351949E-2</v>
      </c>
      <c r="G2649" s="2">
        <f t="shared" si="243"/>
        <v>-0.12886099139378648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6">
        <f>TITRES_STAT!D2653</f>
        <v>10.14</v>
      </c>
      <c r="C2650" s="2">
        <f t="shared" si="246"/>
        <v>10.18460285800113</v>
      </c>
      <c r="D2650" s="2">
        <f t="shared" si="242"/>
        <v>10.276336550406269</v>
      </c>
      <c r="E2650" s="2">
        <f t="shared" si="241"/>
        <v>-9.1733692405139067E-2</v>
      </c>
      <c r="F2650" s="2">
        <f t="shared" si="245"/>
        <v>2.1480886284053747E-2</v>
      </c>
      <c r="G2650" s="2">
        <f t="shared" si="243"/>
        <v>-0.11321457868919281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6">
        <f>TITRES_STAT!D2654</f>
        <v>10.14</v>
      </c>
      <c r="C2651" s="2">
        <f t="shared" si="246"/>
        <v>10.170587033693264</v>
      </c>
      <c r="D2651" s="2">
        <f t="shared" si="242"/>
        <v>10.266237546672471</v>
      </c>
      <c r="E2651" s="2">
        <f t="shared" si="241"/>
        <v>-9.5650512979206681E-2</v>
      </c>
      <c r="F2651" s="2">
        <f t="shared" si="245"/>
        <v>-1.9453935685983387E-3</v>
      </c>
      <c r="G2651" s="2">
        <f t="shared" si="243"/>
        <v>-9.3705119410608342E-2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6">
        <f>TITRES_STAT!D2655</f>
        <v>10.14</v>
      </c>
      <c r="C2652" s="2">
        <f t="shared" si="246"/>
        <v>10.167604413125069</v>
      </c>
      <c r="D2652" s="2">
        <f t="shared" si="242"/>
        <v>10.256886617289325</v>
      </c>
      <c r="E2652" s="2">
        <f t="shared" ref="E2652:E2693" si="247">C2652-D2652</f>
        <v>-8.9282204164256029E-2</v>
      </c>
      <c r="F2652" s="2">
        <f t="shared" si="245"/>
        <v>-1.9412755687729877E-2</v>
      </c>
      <c r="G2652" s="2">
        <f t="shared" si="243"/>
        <v>-6.9869448476526153E-2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6">
        <f>TITRES_STAT!D2656</f>
        <v>10.14</v>
      </c>
      <c r="C2653" s="2">
        <f t="shared" si="246"/>
        <v>10.172480657259674</v>
      </c>
      <c r="D2653" s="2">
        <f t="shared" ref="D2653:D2693" si="248">$D$4*B2653+(1-$D$4)*D2652</f>
        <v>10.248228349341968</v>
      </c>
      <c r="E2653" s="2">
        <f t="shared" si="247"/>
        <v>-7.5747692082293483E-2</v>
      </c>
      <c r="F2653" s="2">
        <f t="shared" si="245"/>
        <v>-3.0679742966642602E-2</v>
      </c>
      <c r="G2653" s="2">
        <f t="shared" si="243"/>
        <v>-4.5067949115650881E-2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6">
        <f>TITRES_STAT!D2657</f>
        <v>9.98</v>
      </c>
      <c r="C2654" s="2">
        <f t="shared" si="246"/>
        <v>10.173652863835109</v>
      </c>
      <c r="D2654" s="2">
        <f t="shared" si="248"/>
        <v>10.228359582724044</v>
      </c>
      <c r="E2654" s="2">
        <f t="shared" si="247"/>
        <v>-5.4706718888935413E-2</v>
      </c>
      <c r="F2654" s="2">
        <f t="shared" si="245"/>
        <v>-3.5485138151101166E-2</v>
      </c>
      <c r="G2654" s="2">
        <f t="shared" si="243"/>
        <v>-1.9221580737834247E-2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6">
        <f>TITRES_STAT!D2658</f>
        <v>10</v>
      </c>
      <c r="C2655" s="2">
        <f t="shared" si="246"/>
        <v>10.185398577091245</v>
      </c>
      <c r="D2655" s="2">
        <f t="shared" si="248"/>
        <v>10.211444058077818</v>
      </c>
      <c r="E2655" s="2">
        <f t="shared" si="247"/>
        <v>-2.6045480986573111E-2</v>
      </c>
      <c r="F2655" s="2">
        <f t="shared" si="245"/>
        <v>-3.3597206718195556E-2</v>
      </c>
      <c r="G2655" s="2">
        <f t="shared" si="243"/>
        <v>7.5517257316224454E-3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6">
        <f>TITRES_STAT!D2659</f>
        <v>9.9700000000000006</v>
      </c>
      <c r="C2656" s="2">
        <f t="shared" si="246"/>
        <v>10.141491103692593</v>
      </c>
      <c r="D2656" s="2">
        <f t="shared" si="248"/>
        <v>10.193559313035017</v>
      </c>
      <c r="E2656" s="2">
        <f t="shared" si="247"/>
        <v>-5.206820934242451E-2</v>
      </c>
      <c r="F2656" s="2">
        <f t="shared" si="245"/>
        <v>-3.729140724304135E-2</v>
      </c>
      <c r="G2656" s="2">
        <f t="shared" si="243"/>
        <v>-1.477680209938316E-2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9.9700000000000006</v>
      </c>
      <c r="C2657" s="2">
        <f t="shared" si="246"/>
        <v>10.142800164662962</v>
      </c>
      <c r="D2657" s="2">
        <f t="shared" si="248"/>
        <v>10.176999363921311</v>
      </c>
      <c r="E2657" s="2">
        <f t="shared" si="247"/>
        <v>-3.4199199258349466E-2</v>
      </c>
      <c r="F2657" s="2">
        <f t="shared" si="245"/>
        <v>-3.6672965646102972E-2</v>
      </c>
      <c r="G2657" s="2">
        <f t="shared" si="243"/>
        <v>2.4737663877535052E-3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6">
        <f>TITRES_STAT!D2661</f>
        <v>10.029999999999999</v>
      </c>
      <c r="C2658" s="2">
        <f t="shared" si="246"/>
        <v>10.163907831637889</v>
      </c>
      <c r="D2658" s="2">
        <f t="shared" si="248"/>
        <v>10.166110522149362</v>
      </c>
      <c r="E2658" s="2">
        <f t="shared" si="247"/>
        <v>-2.2026905114724826E-3</v>
      </c>
      <c r="F2658" s="2">
        <f t="shared" si="245"/>
        <v>-2.9778910619176875E-2</v>
      </c>
      <c r="G2658" s="2">
        <f t="shared" si="243"/>
        <v>2.7576220107704393E-2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6">
        <f>TITRES_STAT!D2662</f>
        <v>9.9</v>
      </c>
      <c r="C2659" s="2">
        <f t="shared" si="246"/>
        <v>10.16176816523206</v>
      </c>
      <c r="D2659" s="2">
        <f t="shared" si="248"/>
        <v>10.146398631619778</v>
      </c>
      <c r="E2659" s="2">
        <f t="shared" si="247"/>
        <v>1.5369533612281217E-2</v>
      </c>
      <c r="F2659" s="2">
        <f t="shared" si="245"/>
        <v>-2.0749221772885261E-2</v>
      </c>
      <c r="G2659" s="2">
        <f t="shared" si="243"/>
        <v>3.6118755385166477E-2</v>
      </c>
      <c r="H2659" s="2" t="str">
        <f t="shared" si="244"/>
        <v>Sell</v>
      </c>
    </row>
    <row r="2660" spans="1:8" ht="13.5" x14ac:dyDescent="0.25">
      <c r="A2660" s="3">
        <f>TITRES_STAT!B2663</f>
        <v>45881</v>
      </c>
      <c r="B2660" s="6">
        <f>TITRES_STAT!D2663</f>
        <v>10</v>
      </c>
      <c r="C2660" s="2">
        <f t="shared" si="246"/>
        <v>10.158419216734821</v>
      </c>
      <c r="D2660" s="2">
        <f t="shared" si="248"/>
        <v>10.135554288536831</v>
      </c>
      <c r="E2660" s="2">
        <f t="shared" si="247"/>
        <v>2.2864928197989798E-2</v>
      </c>
      <c r="F2660" s="2">
        <f t="shared" si="245"/>
        <v>-1.202639177871025E-2</v>
      </c>
      <c r="G2660" s="2">
        <f t="shared" ref="G2660:G2693" si="249">E2660-F2660</f>
        <v>3.4891319976700044E-2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45883</v>
      </c>
      <c r="B2661" s="6">
        <f>TITRES_STAT!D2664</f>
        <v>10.14</v>
      </c>
      <c r="C2661" s="2">
        <f t="shared" si="246"/>
        <v>10.155585491083309</v>
      </c>
      <c r="D2661" s="2">
        <f t="shared" si="248"/>
        <v>10.135883600497065</v>
      </c>
      <c r="E2661" s="2">
        <f t="shared" si="247"/>
        <v>1.9701890586244275E-2</v>
      </c>
      <c r="F2661" s="2">
        <f t="shared" ref="F2661:F2706" si="251">(E2661*(2/(10)))+((1-(2/10))*F2660)</f>
        <v>-5.6807353057193458E-3</v>
      </c>
      <c r="G2661" s="2">
        <f t="shared" si="249"/>
        <v>2.538262589196362E-2</v>
      </c>
      <c r="H2661" s="2" t="str">
        <f t="shared" si="250"/>
        <v>Sell</v>
      </c>
    </row>
    <row r="2662" spans="1:8" ht="13.5" x14ac:dyDescent="0.25">
      <c r="A2662" s="3">
        <f>TITRES_STAT!B2665</f>
        <v>45884</v>
      </c>
      <c r="B2662" s="6">
        <f>TITRES_STAT!D2665</f>
        <v>10.1</v>
      </c>
      <c r="C2662" s="2">
        <f t="shared" si="246"/>
        <v>10.15318772322434</v>
      </c>
      <c r="D2662" s="2">
        <f t="shared" si="248"/>
        <v>10.133225556015802</v>
      </c>
      <c r="E2662" s="2">
        <f t="shared" si="247"/>
        <v>1.9962167208538162E-2</v>
      </c>
      <c r="F2662" s="2">
        <f t="shared" si="251"/>
        <v>-5.5215480286784427E-4</v>
      </c>
      <c r="G2662" s="2">
        <f t="shared" si="249"/>
        <v>2.0514322011406006E-2</v>
      </c>
      <c r="H2662" s="2" t="str">
        <f t="shared" si="250"/>
        <v>Sell</v>
      </c>
    </row>
    <row r="2663" spans="1:8" ht="13.5" x14ac:dyDescent="0.25">
      <c r="A2663" s="3">
        <f>TITRES_STAT!B2666</f>
        <v>45887</v>
      </c>
      <c r="B2663" s="6">
        <f>TITRES_STAT!D2666</f>
        <v>10.08</v>
      </c>
      <c r="C2663" s="2">
        <f t="shared" si="246"/>
        <v>10.151158842728288</v>
      </c>
      <c r="D2663" s="2">
        <f t="shared" si="248"/>
        <v>10.129282922236854</v>
      </c>
      <c r="E2663" s="2">
        <f t="shared" si="247"/>
        <v>2.1875920491433831E-2</v>
      </c>
      <c r="F2663" s="2">
        <f t="shared" si="251"/>
        <v>3.9334602559924908E-3</v>
      </c>
      <c r="G2663" s="2">
        <f t="shared" si="249"/>
        <v>1.794246023544134E-2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6">
        <f>TITRES_STAT!D2667</f>
        <v>10.08</v>
      </c>
      <c r="C2664" s="2">
        <f t="shared" si="246"/>
        <v>10.12482671307778</v>
      </c>
      <c r="D2664" s="2">
        <f t="shared" si="248"/>
        <v>10.125632335404493</v>
      </c>
      <c r="E2664" s="2">
        <f t="shared" si="247"/>
        <v>-8.0562232671255174E-4</v>
      </c>
      <c r="F2664" s="2">
        <f t="shared" si="251"/>
        <v>2.9856437394514823E-3</v>
      </c>
      <c r="G2664" s="2">
        <f t="shared" si="249"/>
        <v>-3.7912660661640341E-3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10.1</v>
      </c>
      <c r="C2665" s="2">
        <f t="shared" si="246"/>
        <v>10.105622603373506</v>
      </c>
      <c r="D2665" s="2">
        <f t="shared" si="248"/>
        <v>10.123733643893049</v>
      </c>
      <c r="E2665" s="2">
        <f t="shared" si="247"/>
        <v>-1.8111040519542598E-2</v>
      </c>
      <c r="F2665" s="2">
        <f t="shared" si="251"/>
        <v>-1.2336931123473338E-3</v>
      </c>
      <c r="G2665" s="2">
        <f t="shared" si="249"/>
        <v>-1.6877347407195264E-2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10</v>
      </c>
      <c r="C2666" s="2">
        <f t="shared" si="246"/>
        <v>10.084757587469889</v>
      </c>
      <c r="D2666" s="2">
        <f t="shared" si="248"/>
        <v>10.11456818878986</v>
      </c>
      <c r="E2666" s="2">
        <f t="shared" si="247"/>
        <v>-2.9810601319971042E-2</v>
      </c>
      <c r="F2666" s="2">
        <f t="shared" si="251"/>
        <v>-6.9490747538720763E-3</v>
      </c>
      <c r="G2666" s="2">
        <f t="shared" si="249"/>
        <v>-2.2861526566098966E-2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9.9600000000000009</v>
      </c>
      <c r="C2667" s="2">
        <f t="shared" si="246"/>
        <v>10.067102574012983</v>
      </c>
      <c r="D2667" s="2">
        <f t="shared" si="248"/>
        <v>10.103118693323944</v>
      </c>
      <c r="E2667" s="2">
        <f t="shared" si="247"/>
        <v>-3.6016119310961159E-2</v>
      </c>
      <c r="F2667" s="2">
        <f t="shared" si="251"/>
        <v>-1.2762483665289894E-2</v>
      </c>
      <c r="G2667" s="2">
        <f t="shared" si="249"/>
        <v>-2.3253635645671265E-2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10</v>
      </c>
      <c r="C2668" s="2">
        <f t="shared" si="246"/>
        <v>10.061394485703293</v>
      </c>
      <c r="D2668" s="2">
        <f t="shared" si="248"/>
        <v>10.095480271596244</v>
      </c>
      <c r="E2668" s="2">
        <f t="shared" si="247"/>
        <v>-3.4085785892951748E-2</v>
      </c>
      <c r="F2668" s="2">
        <f t="shared" si="251"/>
        <v>-1.7027144110822266E-2</v>
      </c>
      <c r="G2668" s="2">
        <f t="shared" si="249"/>
        <v>-1.7058641782129482E-2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10.14</v>
      </c>
      <c r="C2669" s="2">
        <f t="shared" si="246"/>
        <v>10.036564564825863</v>
      </c>
      <c r="D2669" s="2">
        <f t="shared" si="248"/>
        <v>10.098778029255783</v>
      </c>
      <c r="E2669" s="2">
        <f t="shared" si="247"/>
        <v>-6.2213464429920151E-2</v>
      </c>
      <c r="F2669" s="2">
        <f t="shared" si="251"/>
        <v>-2.6064408174641843E-2</v>
      </c>
      <c r="G2669" s="2">
        <f t="shared" si="249"/>
        <v>-3.6149056255278311E-2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10.1</v>
      </c>
      <c r="C2670" s="2">
        <f t="shared" si="246"/>
        <v>10.030939247160346</v>
      </c>
      <c r="D2670" s="2">
        <f t="shared" si="248"/>
        <v>10.098868545607207</v>
      </c>
      <c r="E2670" s="2">
        <f t="shared" si="247"/>
        <v>-6.7929298446861353E-2</v>
      </c>
      <c r="F2670" s="2">
        <f t="shared" si="251"/>
        <v>-3.4437386229085751E-2</v>
      </c>
      <c r="G2670" s="2">
        <f t="shared" si="249"/>
        <v>-3.3491912217775602E-2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10.25</v>
      </c>
      <c r="C2671" s="2">
        <f t="shared" si="246"/>
        <v>10.047717824520292</v>
      </c>
      <c r="D2671" s="2">
        <f t="shared" si="248"/>
        <v>10.110063468154822</v>
      </c>
      <c r="E2671" s="2">
        <f t="shared" si="247"/>
        <v>-6.2345643634529324E-2</v>
      </c>
      <c r="F2671" s="2">
        <f t="shared" si="251"/>
        <v>-4.0019037710174468E-2</v>
      </c>
      <c r="G2671" s="2">
        <f t="shared" si="249"/>
        <v>-2.2326605924354856E-2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10.44</v>
      </c>
      <c r="C2672" s="2">
        <f t="shared" si="246"/>
        <v>10.055761236132556</v>
      </c>
      <c r="D2672" s="2">
        <f t="shared" si="248"/>
        <v>10.134503211254465</v>
      </c>
      <c r="E2672" s="2">
        <f t="shared" si="247"/>
        <v>-7.8741975121909391E-2</v>
      </c>
      <c r="F2672" s="2">
        <f t="shared" si="251"/>
        <v>-4.7763625192521461E-2</v>
      </c>
      <c r="G2672" s="2">
        <f t="shared" si="249"/>
        <v>-3.097834992938793E-2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6">
        <f>TITRES_STAT!D2676</f>
        <v>10.79</v>
      </c>
      <c r="C2673" s="2">
        <f t="shared" si="246"/>
        <v>10.059490276727546</v>
      </c>
      <c r="D2673" s="2">
        <f t="shared" si="248"/>
        <v>10.18305852893932</v>
      </c>
      <c r="E2673" s="2">
        <f t="shared" si="247"/>
        <v>-0.12356825221177381</v>
      </c>
      <c r="F2673" s="2">
        <f t="shared" si="251"/>
        <v>-6.2924550596371934E-2</v>
      </c>
      <c r="G2673" s="2">
        <f t="shared" si="249"/>
        <v>-6.0643701615401877E-2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10.15</v>
      </c>
      <c r="C2674" s="2">
        <f t="shared" si="246"/>
        <v>10.062645618769462</v>
      </c>
      <c r="D2674" s="2">
        <f t="shared" si="248"/>
        <v>10.180609749017888</v>
      </c>
      <c r="E2674" s="2">
        <f t="shared" si="247"/>
        <v>-0.117964130248426</v>
      </c>
      <c r="F2674" s="2">
        <f t="shared" si="251"/>
        <v>-7.3932466526782745E-2</v>
      </c>
      <c r="G2674" s="2">
        <f t="shared" si="249"/>
        <v>-4.4031663721643258E-2</v>
      </c>
      <c r="H2674" s="2" t="str">
        <f t="shared" si="250"/>
        <v>Hold</v>
      </c>
    </row>
    <row r="2675" spans="1:8" ht="13.5" x14ac:dyDescent="0.25">
      <c r="A2675" s="3">
        <f>TITRES_STAT!B2678</f>
        <v>45903</v>
      </c>
      <c r="B2675" s="6">
        <f>TITRES_STAT!D2678</f>
        <v>10.029999999999999</v>
      </c>
      <c r="C2675" s="2">
        <f t="shared" si="246"/>
        <v>10.068392446651083</v>
      </c>
      <c r="D2675" s="2">
        <f t="shared" si="248"/>
        <v>10.16945347131286</v>
      </c>
      <c r="E2675" s="2">
        <f t="shared" si="247"/>
        <v>-0.10106102466177624</v>
      </c>
      <c r="F2675" s="2">
        <f t="shared" si="251"/>
        <v>-7.9358178153781447E-2</v>
      </c>
      <c r="G2675" s="2">
        <f t="shared" si="249"/>
        <v>-2.1702846507994797E-2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6">
        <f>TITRES_STAT!D2679</f>
        <v>9.98</v>
      </c>
      <c r="C2676" s="2">
        <f t="shared" si="246"/>
        <v>10.057870531781687</v>
      </c>
      <c r="D2676" s="2">
        <f t="shared" si="248"/>
        <v>10.15541988084524</v>
      </c>
      <c r="E2676" s="2">
        <f t="shared" si="247"/>
        <v>-9.7549349063553947E-2</v>
      </c>
      <c r="F2676" s="2">
        <f t="shared" si="251"/>
        <v>-8.2996412335735945E-2</v>
      </c>
      <c r="G2676" s="2">
        <f t="shared" si="249"/>
        <v>-1.4552936727818003E-2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9.9499999999999993</v>
      </c>
      <c r="C2677" s="2">
        <f t="shared" si="246"/>
        <v>10.042813526892196</v>
      </c>
      <c r="D2677" s="2">
        <f t="shared" si="248"/>
        <v>10.140203593375222</v>
      </c>
      <c r="E2677" s="2">
        <f t="shared" si="247"/>
        <v>-9.7390066483026061E-2</v>
      </c>
      <c r="F2677" s="2">
        <f t="shared" si="251"/>
        <v>-8.5875143165193971E-2</v>
      </c>
      <c r="G2677" s="2">
        <f t="shared" si="249"/>
        <v>-1.151492331783209E-2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9.9</v>
      </c>
      <c r="C2678" s="2">
        <f t="shared" si="246"/>
        <v>10.036226830447243</v>
      </c>
      <c r="D2678" s="2">
        <f t="shared" si="248"/>
        <v>10.122410734606687</v>
      </c>
      <c r="E2678" s="2">
        <f t="shared" si="247"/>
        <v>-8.6183904159444324E-2</v>
      </c>
      <c r="F2678" s="2">
        <f t="shared" si="251"/>
        <v>-8.5936895364044044E-2</v>
      </c>
      <c r="G2678" s="2">
        <f t="shared" si="249"/>
        <v>-2.4700879540028031E-4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10.35</v>
      </c>
      <c r="C2679" s="2">
        <f t="shared" si="246"/>
        <v>10.05219193345536</v>
      </c>
      <c r="D2679" s="2">
        <f t="shared" si="248"/>
        <v>10.139269198709897</v>
      </c>
      <c r="E2679" s="2">
        <f t="shared" si="247"/>
        <v>-8.7077265254537295E-2</v>
      </c>
      <c r="F2679" s="2">
        <f t="shared" si="251"/>
        <v>-8.6164969342142697E-2</v>
      </c>
      <c r="G2679" s="2">
        <f t="shared" si="249"/>
        <v>-9.1229591239459784E-4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10.19</v>
      </c>
      <c r="C2680" s="2">
        <f t="shared" si="246"/>
        <v>10.059547020616073</v>
      </c>
      <c r="D2680" s="2">
        <f t="shared" si="248"/>
        <v>10.143027035842497</v>
      </c>
      <c r="E2680" s="2">
        <f t="shared" si="247"/>
        <v>-8.3480015226424342E-2</v>
      </c>
      <c r="F2680" s="2">
        <f t="shared" si="251"/>
        <v>-8.5627978518999032E-2</v>
      </c>
      <c r="G2680" s="2">
        <f t="shared" si="249"/>
        <v>2.1479632925746894E-3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9.9499999999999993</v>
      </c>
      <c r="C2681" s="2">
        <f t="shared" si="246"/>
        <v>10.08884747898283</v>
      </c>
      <c r="D2681" s="2">
        <f t="shared" si="248"/>
        <v>10.128728736891201</v>
      </c>
      <c r="E2681" s="2">
        <f t="shared" si="247"/>
        <v>-3.9881257908371381E-2</v>
      </c>
      <c r="F2681" s="2">
        <f t="shared" si="251"/>
        <v>-7.647863439687351E-2</v>
      </c>
      <c r="G2681" s="2">
        <f t="shared" si="249"/>
        <v>3.6597376488502129E-2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9.9</v>
      </c>
      <c r="C2682" s="2">
        <f t="shared" si="246"/>
        <v>10.142870943754703</v>
      </c>
      <c r="D2682" s="2">
        <f t="shared" si="248"/>
        <v>10.111785867491852</v>
      </c>
      <c r="E2682" s="2">
        <f t="shared" si="247"/>
        <v>3.1085076262851175E-2</v>
      </c>
      <c r="F2682" s="2">
        <f t="shared" si="251"/>
        <v>-5.4965892264928574E-2</v>
      </c>
      <c r="G2682" s="2">
        <f t="shared" si="249"/>
        <v>8.6050968527779742E-2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9.8000000000000007</v>
      </c>
      <c r="C2683" s="2">
        <f t="shared" si="246"/>
        <v>10.242429260100133</v>
      </c>
      <c r="D2683" s="2">
        <f t="shared" si="248"/>
        <v>10.088690618048011</v>
      </c>
      <c r="E2683" s="2">
        <f t="shared" si="247"/>
        <v>0.15373864205212229</v>
      </c>
      <c r="F2683" s="2">
        <f t="shared" si="251"/>
        <v>-1.3224985401518403E-2</v>
      </c>
      <c r="G2683" s="2">
        <f t="shared" si="249"/>
        <v>0.16696362745364068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9.8000000000000007</v>
      </c>
      <c r="C2684" s="2">
        <f t="shared" si="246"/>
        <v>10.228209373930881</v>
      </c>
      <c r="D2684" s="2">
        <f t="shared" si="248"/>
        <v>10.067306127822233</v>
      </c>
      <c r="E2684" s="2">
        <f t="shared" si="247"/>
        <v>0.16090324610864748</v>
      </c>
      <c r="F2684" s="2">
        <f t="shared" si="251"/>
        <v>2.1600660900514771E-2</v>
      </c>
      <c r="G2684" s="2">
        <f t="shared" si="249"/>
        <v>0.13930258520813271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9.7100000000000009</v>
      </c>
      <c r="C2685" s="2">
        <f t="shared" si="246"/>
        <v>10.197715624095359</v>
      </c>
      <c r="D2685" s="2">
        <f t="shared" si="248"/>
        <v>10.040839007242807</v>
      </c>
      <c r="E2685" s="2">
        <f t="shared" si="247"/>
        <v>0.15687661685255172</v>
      </c>
      <c r="F2685" s="2">
        <f t="shared" si="251"/>
        <v>4.8655852090922165E-2</v>
      </c>
      <c r="G2685" s="2">
        <f t="shared" si="249"/>
        <v>0.10822076476162956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9.9</v>
      </c>
      <c r="C2686" s="2">
        <f t="shared" si="246"/>
        <v>10.164220912696072</v>
      </c>
      <c r="D2686" s="2">
        <f t="shared" si="248"/>
        <v>10.030406488187785</v>
      </c>
      <c r="E2686" s="2">
        <f t="shared" si="247"/>
        <v>0.13381442450828729</v>
      </c>
      <c r="F2686" s="2">
        <f t="shared" si="251"/>
        <v>6.5687566574395201E-2</v>
      </c>
      <c r="G2686" s="2">
        <f t="shared" si="249"/>
        <v>6.8126857933892088E-2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9.8000000000000007</v>
      </c>
      <c r="C2687" s="2">
        <f t="shared" si="246"/>
        <v>10.131263849204368</v>
      </c>
      <c r="D2687" s="2">
        <f t="shared" si="248"/>
        <v>10.013339340914616</v>
      </c>
      <c r="E2687" s="2">
        <f t="shared" si="247"/>
        <v>0.11792450828975198</v>
      </c>
      <c r="F2687" s="2">
        <f t="shared" si="251"/>
        <v>7.6134954917466566E-2</v>
      </c>
      <c r="G2687" s="2">
        <f t="shared" si="249"/>
        <v>4.1789553372285418E-2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9.9499999999999993</v>
      </c>
      <c r="C2688" s="2">
        <f t="shared" si="246"/>
        <v>10.095684795480619</v>
      </c>
      <c r="D2688" s="2">
        <f t="shared" si="248"/>
        <v>10.008647537883904</v>
      </c>
      <c r="E2688" s="2">
        <f t="shared" si="247"/>
        <v>8.7037257596714213E-2</v>
      </c>
      <c r="F2688" s="2">
        <f t="shared" si="251"/>
        <v>7.8315415453316106E-2</v>
      </c>
      <c r="G2688" s="2">
        <f t="shared" si="249"/>
        <v>8.7218421433981064E-3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9.8000000000000007</v>
      </c>
      <c r="C2689" s="2">
        <f t="shared" si="246"/>
        <v>10.134810211560524</v>
      </c>
      <c r="D2689" s="2">
        <f t="shared" si="248"/>
        <v>9.9931921647073185</v>
      </c>
      <c r="E2689" s="2">
        <f t="shared" si="247"/>
        <v>0.14161804685320512</v>
      </c>
      <c r="F2689" s="2">
        <f t="shared" si="251"/>
        <v>9.0975941733293902E-2</v>
      </c>
      <c r="G2689" s="2">
        <f t="shared" si="249"/>
        <v>5.0642105119911213E-2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6">
        <f>TITRES_STAT!D2693</f>
        <v>9.75</v>
      </c>
      <c r="C2690" s="2">
        <f t="shared" si="246"/>
        <v>10.143300948243521</v>
      </c>
      <c r="D2690" s="2">
        <f t="shared" si="248"/>
        <v>9.9751779302845538</v>
      </c>
      <c r="E2690" s="2">
        <f t="shared" si="247"/>
        <v>0.16812301795896722</v>
      </c>
      <c r="F2690" s="2">
        <f t="shared" si="251"/>
        <v>0.10640535697842857</v>
      </c>
      <c r="G2690" s="2">
        <f t="shared" si="249"/>
        <v>6.1717660980538658E-2</v>
      </c>
      <c r="H2690" s="2" t="str">
        <f t="shared" si="250"/>
        <v>Sell</v>
      </c>
    </row>
    <row r="2691" spans="1:8" ht="13.5" x14ac:dyDescent="0.25">
      <c r="A2691" s="3">
        <f>TITRES_STAT!B2694</f>
        <v>45926</v>
      </c>
      <c r="B2691" s="6">
        <f>TITRES_STAT!D2694</f>
        <v>9.89</v>
      </c>
      <c r="C2691" s="2">
        <f t="shared" si="246"/>
        <v>10.11356234082144</v>
      </c>
      <c r="D2691" s="2">
        <f t="shared" si="248"/>
        <v>9.968868453967179</v>
      </c>
      <c r="E2691" s="2">
        <f t="shared" si="247"/>
        <v>0.14469388685426132</v>
      </c>
      <c r="F2691" s="2">
        <f t="shared" si="251"/>
        <v>0.11406306295359513</v>
      </c>
      <c r="G2691" s="2">
        <f t="shared" si="249"/>
        <v>3.0630823900666196E-2</v>
      </c>
      <c r="H2691" s="2" t="str">
        <f t="shared" si="250"/>
        <v>Sell</v>
      </c>
    </row>
    <row r="2692" spans="1:8" ht="13.5" x14ac:dyDescent="0.25">
      <c r="A2692" s="3">
        <f>TITRES_STAT!B2695</f>
        <v>45929</v>
      </c>
      <c r="B2692" s="6">
        <f>TITRES_STAT!D2695</f>
        <v>9.94</v>
      </c>
      <c r="C2692" s="2">
        <f t="shared" si="246"/>
        <v>10.080706596079681</v>
      </c>
      <c r="D2692" s="2">
        <f t="shared" si="248"/>
        <v>9.966730049969609</v>
      </c>
      <c r="E2692" s="2">
        <f t="shared" si="247"/>
        <v>0.11397654611007191</v>
      </c>
      <c r="F2692" s="2">
        <f t="shared" si="251"/>
        <v>0.11404575958489048</v>
      </c>
      <c r="G2692" s="2">
        <f t="shared" si="249"/>
        <v>-6.9213474818571874E-5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9.94</v>
      </c>
      <c r="C2693" s="2">
        <f t="shared" si="246"/>
        <v>10.037520965913576</v>
      </c>
      <c r="D2693" s="2">
        <f t="shared" si="248"/>
        <v>9.9647500462681577</v>
      </c>
      <c r="E2693" s="2">
        <f t="shared" si="247"/>
        <v>7.277091964541782E-2</v>
      </c>
      <c r="F2693" s="2">
        <f t="shared" si="251"/>
        <v>0.10579079159699595</v>
      </c>
      <c r="G2693" s="2">
        <f t="shared" si="249"/>
        <v>-3.3019871951578128E-2</v>
      </c>
      <c r="H2693" s="2" t="str">
        <f t="shared" si="250"/>
        <v>Hold</v>
      </c>
    </row>
    <row r="2694" spans="1:8" ht="13.5" x14ac:dyDescent="0.25">
      <c r="A2694" s="3">
        <f>TITRES_STAT!B2697</f>
        <v>45931</v>
      </c>
      <c r="B2694" s="6">
        <f>TITRES_STAT!D2697</f>
        <v>10.17</v>
      </c>
      <c r="C2694" s="2">
        <f t="shared" ref="C2694:C2706" si="252">$C$4*B2684+C2693*(1-$C$4)</f>
        <v>10.000979278849949</v>
      </c>
      <c r="D2694" s="2">
        <f t="shared" ref="D2694:D2706" si="253">$D$4*B2694+(1-$D$4)*D2693</f>
        <v>9.9799537465445916</v>
      </c>
      <c r="E2694" s="2">
        <f t="shared" ref="E2694:E2706" si="254">C2694-D2694</f>
        <v>2.1025532305356975E-2</v>
      </c>
      <c r="F2694" s="2">
        <f t="shared" si="251"/>
        <v>8.8837739738668153E-2</v>
      </c>
      <c r="G2694" s="2">
        <f t="shared" ref="G2694:G2706" si="255">E2694-F2694</f>
        <v>-6.7812207433311178E-2</v>
      </c>
      <c r="H2694" s="2" t="str">
        <f t="shared" ref="H2694:H2706" si="256">IF(G2694&lt;0,"Hold","Sell")</f>
        <v>Hold</v>
      </c>
    </row>
    <row r="2695" spans="1:8" ht="13.5" x14ac:dyDescent="0.25">
      <c r="A2695" s="3">
        <f>TITRES_STAT!B2698</f>
        <v>45932</v>
      </c>
      <c r="B2695" s="6">
        <f>TITRES_STAT!D2698</f>
        <v>10</v>
      </c>
      <c r="C2695" s="2">
        <f t="shared" si="252"/>
        <v>9.9562132359499564</v>
      </c>
      <c r="D2695" s="2">
        <f t="shared" si="253"/>
        <v>9.9814386542079543</v>
      </c>
      <c r="E2695" s="2">
        <f t="shared" si="254"/>
        <v>-2.5225418257997845E-2</v>
      </c>
      <c r="F2695" s="2">
        <f t="shared" si="251"/>
        <v>6.6025108139334959E-2</v>
      </c>
      <c r="G2695" s="2">
        <f t="shared" si="255"/>
        <v>-9.1250526397332804E-2</v>
      </c>
      <c r="H2695" s="2" t="str">
        <f t="shared" si="256"/>
        <v>Hold</v>
      </c>
    </row>
    <row r="2696" spans="1:8" ht="13.5" x14ac:dyDescent="0.25">
      <c r="A2696" s="3">
        <f>TITRES_STAT!B2699</f>
        <v>45933</v>
      </c>
      <c r="B2696" s="6">
        <f>TITRES_STAT!D2699</f>
        <v>10.09</v>
      </c>
      <c r="C2696" s="2">
        <f t="shared" si="252"/>
        <v>9.9475650458038096</v>
      </c>
      <c r="D2696" s="2">
        <f t="shared" si="253"/>
        <v>9.9894802353777354</v>
      </c>
      <c r="E2696" s="2">
        <f t="shared" si="254"/>
        <v>-4.1915189573925815E-2</v>
      </c>
      <c r="F2696" s="2">
        <f t="shared" si="251"/>
        <v>4.4437048596682807E-2</v>
      </c>
      <c r="G2696" s="2">
        <f t="shared" si="255"/>
        <v>-8.6352238170608622E-2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10.4</v>
      </c>
      <c r="C2697" s="2">
        <f t="shared" si="252"/>
        <v>9.9248627310647617</v>
      </c>
      <c r="D2697" s="2">
        <f t="shared" si="253"/>
        <v>10.019889106831236</v>
      </c>
      <c r="E2697" s="2">
        <f t="shared" si="254"/>
        <v>-9.5026375766474658E-2</v>
      </c>
      <c r="F2697" s="2">
        <f t="shared" si="251"/>
        <v>1.6544363724051311E-2</v>
      </c>
      <c r="G2697" s="2">
        <f t="shared" si="255"/>
        <v>-0.11157073949052597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10.5</v>
      </c>
      <c r="C2698" s="2">
        <f t="shared" si="252"/>
        <v>9.9287300032086439</v>
      </c>
      <c r="D2698" s="2">
        <f t="shared" si="253"/>
        <v>10.05545287669559</v>
      </c>
      <c r="E2698" s="2">
        <f t="shared" si="254"/>
        <v>-0.12672287348694589</v>
      </c>
      <c r="F2698" s="2">
        <f t="shared" si="251"/>
        <v>-1.2109083718148129E-2</v>
      </c>
      <c r="G2698" s="2">
        <f t="shared" si="255"/>
        <v>-0.11461378976879776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10.25</v>
      </c>
      <c r="C2699" s="2">
        <f t="shared" si="252"/>
        <v>9.90892538733039</v>
      </c>
      <c r="D2699" s="2">
        <f t="shared" si="253"/>
        <v>10.069863774718138</v>
      </c>
      <c r="E2699" s="2">
        <f t="shared" si="254"/>
        <v>-0.16093838738774835</v>
      </c>
      <c r="F2699" s="2">
        <f t="shared" si="251"/>
        <v>-4.1874944452068172E-2</v>
      </c>
      <c r="G2699" s="2">
        <f t="shared" si="255"/>
        <v>-0.11906344293568018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10.24</v>
      </c>
      <c r="C2700" s="2">
        <f t="shared" si="252"/>
        <v>9.8844753277410984</v>
      </c>
      <c r="D2700" s="2">
        <f t="shared" si="253"/>
        <v>10.082466458072352</v>
      </c>
      <c r="E2700" s="2">
        <f t="shared" si="254"/>
        <v>-0.19799113033125337</v>
      </c>
      <c r="F2700" s="2">
        <f t="shared" si="251"/>
        <v>-7.3098181627905212E-2</v>
      </c>
      <c r="G2700" s="2">
        <f t="shared" si="255"/>
        <v>-0.12489294870334816</v>
      </c>
      <c r="H2700" s="2" t="str">
        <f t="shared" si="256"/>
        <v>Hold</v>
      </c>
    </row>
    <row r="2701" spans="1:8" ht="13.5" x14ac:dyDescent="0.25">
      <c r="A2701" s="3">
        <f>TITRES_STAT!B2704</f>
        <v>45940</v>
      </c>
      <c r="B2701" s="6">
        <f>TITRES_STAT!D2704</f>
        <v>10.28</v>
      </c>
      <c r="C2701" s="2">
        <f t="shared" si="252"/>
        <v>9.8853252773193923</v>
      </c>
      <c r="D2701" s="2">
        <f t="shared" si="253"/>
        <v>10.097098572289216</v>
      </c>
      <c r="E2701" s="2">
        <f t="shared" si="254"/>
        <v>-0.21177329496982367</v>
      </c>
      <c r="F2701" s="2">
        <f t="shared" si="251"/>
        <v>-0.10083320429628891</v>
      </c>
      <c r="G2701" s="2">
        <f t="shared" si="255"/>
        <v>-0.11094009067353476</v>
      </c>
      <c r="H2701" s="2" t="str">
        <f t="shared" si="256"/>
        <v>Hold</v>
      </c>
    </row>
    <row r="2702" spans="1:8" ht="13.5" x14ac:dyDescent="0.25">
      <c r="A2702" s="3">
        <f>TITRES_STAT!B2705</f>
        <v>45943</v>
      </c>
      <c r="B2702" s="6">
        <f>TITRES_STAT!D2705</f>
        <v>10</v>
      </c>
      <c r="C2702" s="2">
        <f t="shared" si="252"/>
        <v>9.8937367731164088</v>
      </c>
      <c r="D2702" s="2">
        <f t="shared" si="253"/>
        <v>10.089906085452977</v>
      </c>
      <c r="E2702" s="2">
        <f t="shared" si="254"/>
        <v>-0.19616931233656842</v>
      </c>
      <c r="F2702" s="2">
        <f t="shared" si="251"/>
        <v>-0.11990042590434483</v>
      </c>
      <c r="G2702" s="2">
        <f t="shared" si="255"/>
        <v>-7.6268886432223598E-2</v>
      </c>
      <c r="H2702" s="2" t="str">
        <f t="shared" si="256"/>
        <v>Hold</v>
      </c>
    </row>
    <row r="2703" spans="1:8" ht="13.5" x14ac:dyDescent="0.25">
      <c r="A2703" s="3">
        <f>TITRES_STAT!B2706</f>
        <v>45944</v>
      </c>
      <c r="B2703" s="6">
        <f>TITRES_STAT!D2706</f>
        <v>10.19</v>
      </c>
      <c r="C2703" s="2">
        <f t="shared" si="252"/>
        <v>9.9008541926369613</v>
      </c>
      <c r="D2703" s="2">
        <f t="shared" si="253"/>
        <v>10.097320449493496</v>
      </c>
      <c r="E2703" s="2">
        <f t="shared" si="254"/>
        <v>-0.19646625685653518</v>
      </c>
      <c r="F2703" s="2">
        <f t="shared" si="251"/>
        <v>-0.1352135920947829</v>
      </c>
      <c r="G2703" s="2">
        <f t="shared" si="255"/>
        <v>-6.1252664761752285E-2</v>
      </c>
      <c r="H2703" s="2" t="str">
        <f t="shared" si="256"/>
        <v>Hold</v>
      </c>
    </row>
    <row r="2704" spans="1:8" ht="13.5" x14ac:dyDescent="0.25">
      <c r="A2704" s="3">
        <f>TITRES_STAT!B2707</f>
        <v>45946</v>
      </c>
      <c r="B2704" s="6">
        <f>TITRES_STAT!D2707</f>
        <v>9.9</v>
      </c>
      <c r="C2704" s="2">
        <f t="shared" si="252"/>
        <v>9.9422612399235835</v>
      </c>
      <c r="D2704" s="2">
        <f t="shared" si="253"/>
        <v>10.082704119901384</v>
      </c>
      <c r="E2704" s="2">
        <f t="shared" si="254"/>
        <v>-0.14044287997780103</v>
      </c>
      <c r="F2704" s="2">
        <f t="shared" si="251"/>
        <v>-0.13625944967138653</v>
      </c>
      <c r="G2704" s="2">
        <f t="shared" si="255"/>
        <v>-4.1834303064144929E-3</v>
      </c>
      <c r="H2704" s="2" t="str">
        <f t="shared" si="256"/>
        <v>Hold</v>
      </c>
    </row>
    <row r="2705" spans="1:8" ht="13.5" x14ac:dyDescent="0.25">
      <c r="A2705" s="3">
        <f>TITRES_STAT!B2708</f>
        <v>45947</v>
      </c>
      <c r="B2705" s="6">
        <f>TITRES_STAT!D2708</f>
        <v>10.18</v>
      </c>
      <c r="C2705" s="2">
        <f t="shared" si="252"/>
        <v>9.9511441260891864</v>
      </c>
      <c r="D2705" s="2">
        <f t="shared" si="253"/>
        <v>10.089911222130912</v>
      </c>
      <c r="E2705" s="2">
        <f t="shared" si="254"/>
        <v>-0.13876709604172532</v>
      </c>
      <c r="F2705" s="2">
        <f t="shared" si="251"/>
        <v>-0.1367609789454543</v>
      </c>
      <c r="G2705" s="2">
        <f t="shared" si="255"/>
        <v>-2.0061170962710206E-3</v>
      </c>
      <c r="H2705" s="2" t="str">
        <f t="shared" si="256"/>
        <v>Hold</v>
      </c>
    </row>
    <row r="2706" spans="1:8" ht="13.5" x14ac:dyDescent="0.25">
      <c r="A2706" s="3">
        <f>TITRES_STAT!B2709</f>
        <v>45950</v>
      </c>
      <c r="B2706" s="6">
        <f>TITRES_STAT!D2709</f>
        <v>10.19</v>
      </c>
      <c r="C2706" s="2">
        <f t="shared" si="252"/>
        <v>9.9725065682293117</v>
      </c>
      <c r="D2706" s="2">
        <f t="shared" si="253"/>
        <v>10.097325205676769</v>
      </c>
      <c r="E2706" s="2">
        <f t="shared" si="254"/>
        <v>-0.1248186374474578</v>
      </c>
      <c r="F2706" s="2">
        <f t="shared" si="251"/>
        <v>-0.13437251064585501</v>
      </c>
      <c r="G2706" s="2">
        <f t="shared" si="255"/>
        <v>9.5538731983972058E-3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5.42</v>
      </c>
      <c r="C2" s="6">
        <f>TITRES_STAT!D5</f>
        <v>4.0917000000000003</v>
      </c>
      <c r="D2" s="6">
        <f>TITRES_STAT!E5</f>
        <v>0</v>
      </c>
      <c r="E2" s="2">
        <f>D2</f>
        <v>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5.42</v>
      </c>
      <c r="C3" s="6">
        <f>TITRES_STAT!D6</f>
        <v>4.0917000000000003</v>
      </c>
      <c r="D3" s="6">
        <f>TITRES_STAT!E6</f>
        <v>0</v>
      </c>
      <c r="E3" s="2">
        <f>IF(B3&gt;B2, E2+D3, IF(B3&lt;B2, E2-D3, E2))</f>
        <v>0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5.42</v>
      </c>
      <c r="C4" s="6">
        <f>TITRES_STAT!D7</f>
        <v>4.0917000000000003</v>
      </c>
      <c r="D4" s="6">
        <f>TITRES_STAT!E7</f>
        <v>0</v>
      </c>
      <c r="E4" s="2">
        <f t="shared" ref="E4:E67" si="0">IF(B4&gt;B3, E3+D4, IF(B4&lt;B3, E3-D4, E3))</f>
        <v>0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5.42</v>
      </c>
      <c r="C5" s="6">
        <f>TITRES_STAT!D8</f>
        <v>4.0917000000000003</v>
      </c>
      <c r="D5" s="6">
        <f>TITRES_STAT!E8</f>
        <v>0</v>
      </c>
      <c r="E5" s="2">
        <f t="shared" si="0"/>
        <v>0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5.42</v>
      </c>
      <c r="C6" s="6">
        <f>TITRES_STAT!D9</f>
        <v>4.0917000000000003</v>
      </c>
      <c r="D6" s="6">
        <f>TITRES_STAT!E9</f>
        <v>0</v>
      </c>
      <c r="E6" s="2">
        <f t="shared" si="0"/>
        <v>0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5.42</v>
      </c>
      <c r="C7" s="6">
        <f>TITRES_STAT!D10</f>
        <v>4.0917000000000003</v>
      </c>
      <c r="D7" s="6">
        <f>TITRES_STAT!E10</f>
        <v>0</v>
      </c>
      <c r="E7" s="2">
        <f t="shared" si="0"/>
        <v>0</v>
      </c>
      <c r="F7" s="6" t="str">
        <f>IF(E7&gt;E2,"BULLISH",IF(E7&lt;E2,"BEARISH","NEUTRAL"))</f>
        <v>NEUTRAL</v>
      </c>
      <c r="G7" s="6" t="e">
        <f t="shared" ref="G7:G70" si="2">IF((E7-E2)/E2 &gt; 0.02, "STRONG",
 IF((E7-E2)/E2 &lt; -0.02, "WEAK", "NEUTRAL"))</f>
        <v>#DIV/0!</v>
      </c>
      <c r="H7" s="6" t="str">
        <f t="shared" si="1"/>
        <v>NEUTRAL</v>
      </c>
    </row>
    <row r="8" spans="1:8" ht="13.5" x14ac:dyDescent="0.25">
      <c r="A8" s="3">
        <f>TITRES_STAT!B11</f>
        <v>42016</v>
      </c>
      <c r="B8" s="6">
        <f>TITRES_STAT!C11</f>
        <v>5.42</v>
      </c>
      <c r="C8" s="6">
        <f>TITRES_STAT!D11</f>
        <v>4.0917000000000003</v>
      </c>
      <c r="D8" s="6">
        <f>TITRES_STAT!E11</f>
        <v>0</v>
      </c>
      <c r="E8" s="2">
        <f t="shared" si="0"/>
        <v>0</v>
      </c>
      <c r="F8" s="6" t="str">
        <f t="shared" ref="F8:F71" si="3">IF(E8&gt;E3,"BULLISH",IF(E8&lt;E3,"BEARISH","NEUTRAL"))</f>
        <v>NEUTRAL</v>
      </c>
      <c r="G8" s="6" t="e">
        <f t="shared" si="2"/>
        <v>#DIV/0!</v>
      </c>
      <c r="H8" s="6" t="str">
        <f t="shared" si="1"/>
        <v>NEUTRAL</v>
      </c>
    </row>
    <row r="9" spans="1:8" ht="13.5" x14ac:dyDescent="0.25">
      <c r="A9" s="3">
        <f>TITRES_STAT!B12</f>
        <v>42017</v>
      </c>
      <c r="B9" s="6">
        <f>TITRES_STAT!C12</f>
        <v>5.42</v>
      </c>
      <c r="C9" s="6">
        <f>TITRES_STAT!D12</f>
        <v>4.0917000000000003</v>
      </c>
      <c r="D9" s="6">
        <f>TITRES_STAT!E12</f>
        <v>0</v>
      </c>
      <c r="E9" s="2">
        <f t="shared" si="0"/>
        <v>0</v>
      </c>
      <c r="F9" s="6" t="str">
        <f t="shared" si="3"/>
        <v>NEUTRAL</v>
      </c>
      <c r="G9" s="6" t="e">
        <f t="shared" si="2"/>
        <v>#DIV/0!</v>
      </c>
      <c r="H9" s="6" t="str">
        <f t="shared" si="1"/>
        <v>NEUTRAL</v>
      </c>
    </row>
    <row r="10" spans="1:8" ht="13.5" x14ac:dyDescent="0.25">
      <c r="A10" s="3">
        <f>TITRES_STAT!B13</f>
        <v>42019</v>
      </c>
      <c r="B10" s="6">
        <f>TITRES_STAT!C13</f>
        <v>5.42</v>
      </c>
      <c r="C10" s="6">
        <f>TITRES_STAT!D13</f>
        <v>4.0917000000000003</v>
      </c>
      <c r="D10" s="6">
        <f>TITRES_STAT!E13</f>
        <v>0</v>
      </c>
      <c r="E10" s="2">
        <f t="shared" si="0"/>
        <v>0</v>
      </c>
      <c r="F10" s="6" t="str">
        <f t="shared" si="3"/>
        <v>NEUTRAL</v>
      </c>
      <c r="G10" s="6" t="e">
        <f>IF((E10-E5)/E5 &gt; 0.02, "STRONG",
 IF((E10-E5)/E5 &lt; -0.02, "WEAK", "NEUTRAL"))</f>
        <v>#DIV/0!</v>
      </c>
      <c r="H10" s="6" t="str">
        <f t="shared" si="1"/>
        <v>NEUTRAL</v>
      </c>
    </row>
    <row r="11" spans="1:8" ht="13.5" x14ac:dyDescent="0.25">
      <c r="A11" s="3">
        <f>TITRES_STAT!B14</f>
        <v>42020</v>
      </c>
      <c r="B11" s="6">
        <f>TITRES_STAT!C14</f>
        <v>5.42</v>
      </c>
      <c r="C11" s="6">
        <f>TITRES_STAT!D14</f>
        <v>4.0917000000000003</v>
      </c>
      <c r="D11" s="6">
        <f>TITRES_STAT!E14</f>
        <v>0</v>
      </c>
      <c r="E11" s="2">
        <f t="shared" si="0"/>
        <v>0</v>
      </c>
      <c r="F11" s="6" t="str">
        <f t="shared" si="3"/>
        <v>NEUTRAL</v>
      </c>
      <c r="G11" s="6" t="e">
        <f t="shared" si="2"/>
        <v>#DIV/0!</v>
      </c>
      <c r="H11" s="6" t="str">
        <f t="shared" si="1"/>
        <v>NEUTRAL</v>
      </c>
    </row>
    <row r="12" spans="1:8" ht="13.5" x14ac:dyDescent="0.25">
      <c r="A12" s="3">
        <f>TITRES_STAT!B15</f>
        <v>42023</v>
      </c>
      <c r="B12" s="6">
        <f>TITRES_STAT!C15</f>
        <v>5.42</v>
      </c>
      <c r="C12" s="6">
        <f>TITRES_STAT!D15</f>
        <v>4.0917000000000003</v>
      </c>
      <c r="D12" s="6">
        <f>TITRES_STAT!E15</f>
        <v>0</v>
      </c>
      <c r="E12" s="2">
        <f t="shared" si="0"/>
        <v>0</v>
      </c>
      <c r="F12" s="6" t="str">
        <f t="shared" si="3"/>
        <v>NEUTRAL</v>
      </c>
      <c r="G12" s="6" t="e">
        <f t="shared" si="2"/>
        <v>#DIV/0!</v>
      </c>
      <c r="H12" s="6" t="str">
        <f t="shared" si="1"/>
        <v>NEUTRAL</v>
      </c>
    </row>
    <row r="13" spans="1:8" ht="13.5" x14ac:dyDescent="0.25">
      <c r="A13" s="3">
        <f>TITRES_STAT!B16</f>
        <v>42024</v>
      </c>
      <c r="B13" s="6">
        <f>TITRES_STAT!C16</f>
        <v>5.42</v>
      </c>
      <c r="C13" s="6">
        <f>TITRES_STAT!D16</f>
        <v>4.0917000000000003</v>
      </c>
      <c r="D13" s="6">
        <f>TITRES_STAT!E16</f>
        <v>0</v>
      </c>
      <c r="E13" s="2">
        <f t="shared" si="0"/>
        <v>0</v>
      </c>
      <c r="F13" s="6" t="str">
        <f t="shared" si="3"/>
        <v>NEUTRAL</v>
      </c>
      <c r="G13" s="6" t="e">
        <f t="shared" si="2"/>
        <v>#DIV/0!</v>
      </c>
      <c r="H13" s="6" t="str">
        <f t="shared" si="1"/>
        <v>NEUTRAL</v>
      </c>
    </row>
    <row r="14" spans="1:8" ht="13.5" x14ac:dyDescent="0.25">
      <c r="A14" s="3">
        <f>TITRES_STAT!B17</f>
        <v>42025</v>
      </c>
      <c r="B14" s="6">
        <f>TITRES_STAT!C17</f>
        <v>5.42</v>
      </c>
      <c r="C14" s="6">
        <f>TITRES_STAT!D17</f>
        <v>4.0917000000000003</v>
      </c>
      <c r="D14" s="6">
        <f>TITRES_STAT!E17</f>
        <v>0</v>
      </c>
      <c r="E14" s="2">
        <f t="shared" si="0"/>
        <v>0</v>
      </c>
      <c r="F14" s="6" t="str">
        <f t="shared" si="3"/>
        <v>NEUTRAL</v>
      </c>
      <c r="G14" s="6" t="e">
        <f t="shared" si="2"/>
        <v>#DIV/0!</v>
      </c>
      <c r="H14" s="6" t="str">
        <f t="shared" si="1"/>
        <v>NEUTRAL</v>
      </c>
    </row>
    <row r="15" spans="1:8" ht="13.5" x14ac:dyDescent="0.25">
      <c r="A15" s="3">
        <f>TITRES_STAT!B18</f>
        <v>42026</v>
      </c>
      <c r="B15" s="6">
        <f>TITRES_STAT!C18</f>
        <v>5.66</v>
      </c>
      <c r="C15" s="6">
        <f>TITRES_STAT!D18</f>
        <v>4.2728999999999999</v>
      </c>
      <c r="D15" s="6">
        <f>TITRES_STAT!E18</f>
        <v>0</v>
      </c>
      <c r="E15" s="2">
        <f t="shared" si="0"/>
        <v>0</v>
      </c>
      <c r="F15" s="6" t="str">
        <f t="shared" si="3"/>
        <v>NEUTRAL</v>
      </c>
      <c r="G15" s="6" t="e">
        <f t="shared" si="2"/>
        <v>#DIV/0!</v>
      </c>
      <c r="H15" s="6" t="str">
        <f t="shared" si="1"/>
        <v>NEUTRAL</v>
      </c>
    </row>
    <row r="16" spans="1:8" ht="13.5" x14ac:dyDescent="0.25">
      <c r="A16" s="3">
        <f>TITRES_STAT!B19</f>
        <v>42027</v>
      </c>
      <c r="B16" s="6">
        <f>TITRES_STAT!C19</f>
        <v>5.91</v>
      </c>
      <c r="C16" s="6">
        <f>TITRES_STAT!D19</f>
        <v>4.4617000000000004</v>
      </c>
      <c r="D16" s="6">
        <f>TITRES_STAT!E19</f>
        <v>0</v>
      </c>
      <c r="E16" s="2">
        <f t="shared" si="0"/>
        <v>0</v>
      </c>
      <c r="F16" s="6" t="str">
        <f t="shared" si="3"/>
        <v>NEUTRAL</v>
      </c>
      <c r="G16" s="6" t="e">
        <f t="shared" si="2"/>
        <v>#DIV/0!</v>
      </c>
      <c r="H16" s="6" t="str">
        <f t="shared" si="1"/>
        <v>NEUTRAL</v>
      </c>
    </row>
    <row r="17" spans="1:8" ht="13.5" x14ac:dyDescent="0.25">
      <c r="A17" s="3">
        <f>TITRES_STAT!B20</f>
        <v>42030</v>
      </c>
      <c r="B17" s="6">
        <f>TITRES_STAT!C20</f>
        <v>6.26</v>
      </c>
      <c r="C17" s="6">
        <f>TITRES_STAT!D20</f>
        <v>4.7259000000000002</v>
      </c>
      <c r="D17" s="6">
        <f>TITRES_STAT!E20</f>
        <v>210455</v>
      </c>
      <c r="E17" s="2">
        <f t="shared" si="0"/>
        <v>210455</v>
      </c>
      <c r="F17" s="6" t="str">
        <f t="shared" si="3"/>
        <v>BULLISH</v>
      </c>
      <c r="G17" s="6" t="e">
        <f t="shared" si="2"/>
        <v>#DIV/0!</v>
      </c>
      <c r="H17" s="6" t="str">
        <f t="shared" si="1"/>
        <v>CONFIRMED BULLISH</v>
      </c>
    </row>
    <row r="18" spans="1:8" ht="13.5" x14ac:dyDescent="0.25">
      <c r="A18" s="3">
        <f>TITRES_STAT!B21</f>
        <v>42031</v>
      </c>
      <c r="B18" s="6">
        <f>TITRES_STAT!C21</f>
        <v>6.64</v>
      </c>
      <c r="C18" s="6">
        <f>TITRES_STAT!D21</f>
        <v>5.0128000000000004</v>
      </c>
      <c r="D18" s="6">
        <f>TITRES_STAT!E21</f>
        <v>302919</v>
      </c>
      <c r="E18" s="2">
        <f t="shared" si="0"/>
        <v>513374</v>
      </c>
      <c r="F18" s="6" t="str">
        <f t="shared" si="3"/>
        <v>BULLISH</v>
      </c>
      <c r="G18" s="6" t="e">
        <f t="shared" si="2"/>
        <v>#DIV/0!</v>
      </c>
      <c r="H18" s="6" t="str">
        <f t="shared" si="1"/>
        <v>CONFIRMED BULLISH</v>
      </c>
    </row>
    <row r="19" spans="1:8" ht="13.5" x14ac:dyDescent="0.25">
      <c r="A19" s="3">
        <f>TITRES_STAT!B22</f>
        <v>42032</v>
      </c>
      <c r="B19" s="6">
        <f>TITRES_STAT!C22</f>
        <v>6.74</v>
      </c>
      <c r="C19" s="6">
        <f>TITRES_STAT!D22</f>
        <v>5.0883000000000003</v>
      </c>
      <c r="D19" s="6">
        <f>TITRES_STAT!E22</f>
        <v>66209</v>
      </c>
      <c r="E19" s="2">
        <f t="shared" si="0"/>
        <v>579583</v>
      </c>
      <c r="F19" s="6" t="str">
        <f t="shared" si="3"/>
        <v>BULLISH</v>
      </c>
      <c r="G19" s="6" t="e">
        <f t="shared" si="2"/>
        <v>#DIV/0!</v>
      </c>
      <c r="H19" s="6" t="str">
        <f t="shared" si="1"/>
        <v>CONFIRMED BULLISH</v>
      </c>
    </row>
    <row r="20" spans="1:8" ht="13.5" x14ac:dyDescent="0.25">
      <c r="A20" s="3">
        <f>TITRES_STAT!B23</f>
        <v>42033</v>
      </c>
      <c r="B20" s="6">
        <f>TITRES_STAT!C23</f>
        <v>7.1</v>
      </c>
      <c r="C20" s="6">
        <f>TITRES_STAT!D23</f>
        <v>5.36</v>
      </c>
      <c r="D20" s="6">
        <f>TITRES_STAT!E23</f>
        <v>211042</v>
      </c>
      <c r="E20" s="2">
        <f t="shared" si="0"/>
        <v>790625</v>
      </c>
      <c r="F20" s="6" t="str">
        <f t="shared" si="3"/>
        <v>BULLISH</v>
      </c>
      <c r="G20" s="6" t="e">
        <f t="shared" si="2"/>
        <v>#DIV/0!</v>
      </c>
      <c r="H20" s="6" t="str">
        <f t="shared" si="1"/>
        <v>CONFIRMED BULLISH</v>
      </c>
    </row>
    <row r="21" spans="1:8" ht="13.5" x14ac:dyDescent="0.25">
      <c r="A21" s="3">
        <f>TITRES_STAT!B24</f>
        <v>42034</v>
      </c>
      <c r="B21" s="6">
        <f>TITRES_STAT!C24</f>
        <v>6.98</v>
      </c>
      <c r="C21" s="6">
        <f>TITRES_STAT!D24</f>
        <v>5.2694000000000001</v>
      </c>
      <c r="D21" s="6">
        <f>TITRES_STAT!E24</f>
        <v>20209</v>
      </c>
      <c r="E21" s="2">
        <f t="shared" si="0"/>
        <v>770416</v>
      </c>
      <c r="F21" s="6" t="str">
        <f t="shared" si="3"/>
        <v>BULLISH</v>
      </c>
      <c r="G21" s="6" t="e">
        <f t="shared" si="2"/>
        <v>#DIV/0!</v>
      </c>
      <c r="H21" s="6" t="str">
        <f t="shared" si="1"/>
        <v>CONFIRMED BULLISH</v>
      </c>
    </row>
    <row r="22" spans="1:8" ht="13.5" x14ac:dyDescent="0.25">
      <c r="A22" s="3">
        <f>TITRES_STAT!B25</f>
        <v>42037</v>
      </c>
      <c r="B22" s="6">
        <f>TITRES_STAT!C25</f>
        <v>6.7</v>
      </c>
      <c r="C22" s="6">
        <f>TITRES_STAT!D25</f>
        <v>5.0580999999999996</v>
      </c>
      <c r="D22" s="6">
        <f>TITRES_STAT!E25</f>
        <v>113447</v>
      </c>
      <c r="E22" s="2">
        <f t="shared" si="0"/>
        <v>656969</v>
      </c>
      <c r="F22" s="6" t="str">
        <f t="shared" si="3"/>
        <v>BULLISH</v>
      </c>
      <c r="G22" s="6" t="str">
        <f t="shared" si="2"/>
        <v>STRONG</v>
      </c>
      <c r="H22" s="6" t="str">
        <f t="shared" si="1"/>
        <v>CONFIRMED BULLISH</v>
      </c>
    </row>
    <row r="23" spans="1:8" ht="13.5" x14ac:dyDescent="0.25">
      <c r="A23" s="3">
        <f>TITRES_STAT!B26</f>
        <v>42038</v>
      </c>
      <c r="B23" s="6">
        <f>TITRES_STAT!C26</f>
        <v>6.65</v>
      </c>
      <c r="C23" s="6">
        <f>TITRES_STAT!D26</f>
        <v>5.0202999999999998</v>
      </c>
      <c r="D23" s="6">
        <f>TITRES_STAT!E26</f>
        <v>27644</v>
      </c>
      <c r="E23" s="2">
        <f t="shared" si="0"/>
        <v>629325</v>
      </c>
      <c r="F23" s="6" t="str">
        <f t="shared" si="3"/>
        <v>BULLISH</v>
      </c>
      <c r="G23" s="6" t="str">
        <f t="shared" si="2"/>
        <v>STRONG</v>
      </c>
      <c r="H23" s="6" t="str">
        <f t="shared" si="1"/>
        <v>CONFIRMED BULLISH</v>
      </c>
    </row>
    <row r="24" spans="1:8" ht="13.5" x14ac:dyDescent="0.25">
      <c r="A24" s="3">
        <f>TITRES_STAT!B27</f>
        <v>42039</v>
      </c>
      <c r="B24" s="6">
        <f>TITRES_STAT!C27</f>
        <v>6.6</v>
      </c>
      <c r="C24" s="6">
        <f>TITRES_STAT!D27</f>
        <v>4.9825999999999997</v>
      </c>
      <c r="D24" s="6">
        <f>TITRES_STAT!E27</f>
        <v>17533</v>
      </c>
      <c r="E24" s="2">
        <f t="shared" si="0"/>
        <v>611792</v>
      </c>
      <c r="F24" s="6" t="str">
        <f t="shared" si="3"/>
        <v>BULLISH</v>
      </c>
      <c r="G24" s="6" t="str">
        <f t="shared" si="2"/>
        <v>STRONG</v>
      </c>
      <c r="H24" s="6" t="str">
        <f t="shared" si="1"/>
        <v>BULLISH DIVERGENCE</v>
      </c>
    </row>
    <row r="25" spans="1:8" ht="13.5" x14ac:dyDescent="0.25">
      <c r="A25" s="3">
        <f>TITRES_STAT!B28</f>
        <v>42040</v>
      </c>
      <c r="B25" s="6">
        <f>TITRES_STAT!C28</f>
        <v>6.45</v>
      </c>
      <c r="C25" s="6">
        <f>TITRES_STAT!D28</f>
        <v>4.8693</v>
      </c>
      <c r="D25" s="6">
        <f>TITRES_STAT!E28</f>
        <v>5311</v>
      </c>
      <c r="E25" s="2">
        <f t="shared" si="0"/>
        <v>606481</v>
      </c>
      <c r="F25" s="6" t="str">
        <f t="shared" si="3"/>
        <v>BEARISH</v>
      </c>
      <c r="G25" s="6" t="str">
        <f t="shared" si="2"/>
        <v>WEAK</v>
      </c>
      <c r="H25" s="6" t="str">
        <f t="shared" si="1"/>
        <v>CONFIRMED BEARISH</v>
      </c>
    </row>
    <row r="26" spans="1:8" ht="13.5" x14ac:dyDescent="0.25">
      <c r="A26" s="3">
        <f>TITRES_STAT!B29</f>
        <v>42041</v>
      </c>
      <c r="B26" s="6">
        <f>TITRES_STAT!C29</f>
        <v>6.64</v>
      </c>
      <c r="C26" s="6">
        <f>TITRES_STAT!D29</f>
        <v>5.0128000000000004</v>
      </c>
      <c r="D26" s="6">
        <f>TITRES_STAT!E29</f>
        <v>4851</v>
      </c>
      <c r="E26" s="2">
        <f t="shared" si="0"/>
        <v>611332</v>
      </c>
      <c r="F26" s="6" t="str">
        <f t="shared" si="3"/>
        <v>BEARISH</v>
      </c>
      <c r="G26" s="6" t="str">
        <f t="shared" si="2"/>
        <v>WEAK</v>
      </c>
      <c r="H26" s="6" t="str">
        <f t="shared" si="1"/>
        <v>CONFIRMED BEARISH</v>
      </c>
    </row>
    <row r="27" spans="1:8" ht="13.5" x14ac:dyDescent="0.25">
      <c r="A27" s="3">
        <f>TITRES_STAT!B30</f>
        <v>42044</v>
      </c>
      <c r="B27" s="6">
        <f>TITRES_STAT!C30</f>
        <v>6.6</v>
      </c>
      <c r="C27" s="6">
        <f>TITRES_STAT!D30</f>
        <v>4.9825999999999997</v>
      </c>
      <c r="D27" s="6">
        <f>TITRES_STAT!E30</f>
        <v>2442</v>
      </c>
      <c r="E27" s="2">
        <f t="shared" si="0"/>
        <v>608890</v>
      </c>
      <c r="F27" s="6" t="str">
        <f t="shared" si="3"/>
        <v>BEARISH</v>
      </c>
      <c r="G27" s="6" t="str">
        <f t="shared" si="2"/>
        <v>WEAK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6.45</v>
      </c>
      <c r="C28" s="6">
        <f>TITRES_STAT!D31</f>
        <v>4.8693</v>
      </c>
      <c r="D28" s="6">
        <f>TITRES_STAT!E31</f>
        <v>16117</v>
      </c>
      <c r="E28" s="2">
        <f t="shared" si="0"/>
        <v>592773</v>
      </c>
      <c r="F28" s="6" t="str">
        <f t="shared" si="3"/>
        <v>BEARISH</v>
      </c>
      <c r="G28" s="6" t="str">
        <f t="shared" si="2"/>
        <v>WEAK</v>
      </c>
      <c r="H28" s="6" t="str">
        <f t="shared" si="1"/>
        <v>CONFIRMED BEARISH</v>
      </c>
    </row>
    <row r="29" spans="1:8" ht="13.5" x14ac:dyDescent="0.25">
      <c r="A29" s="3">
        <f>TITRES_STAT!B32</f>
        <v>42046</v>
      </c>
      <c r="B29" s="6">
        <f>TITRES_STAT!C32</f>
        <v>6.5</v>
      </c>
      <c r="C29" s="6">
        <f>TITRES_STAT!D32</f>
        <v>4.9070999999999998</v>
      </c>
      <c r="D29" s="6">
        <f>TITRES_STAT!E32</f>
        <v>2131</v>
      </c>
      <c r="E29" s="2">
        <f t="shared" si="0"/>
        <v>594904</v>
      </c>
      <c r="F29" s="6" t="str">
        <f t="shared" si="3"/>
        <v>BEARISH</v>
      </c>
      <c r="G29" s="6" t="str">
        <f t="shared" si="2"/>
        <v>WEAK</v>
      </c>
      <c r="H29" s="6" t="str">
        <f t="shared" si="1"/>
        <v>CONFIRMED BEARISH</v>
      </c>
    </row>
    <row r="30" spans="1:8" ht="13.5" x14ac:dyDescent="0.25">
      <c r="A30" s="3">
        <f>TITRES_STAT!B33</f>
        <v>42047</v>
      </c>
      <c r="B30" s="6">
        <f>TITRES_STAT!C33</f>
        <v>6.59</v>
      </c>
      <c r="C30" s="6">
        <f>TITRES_STAT!D33</f>
        <v>4.9749999999999996</v>
      </c>
      <c r="D30" s="6">
        <f>TITRES_STAT!E33</f>
        <v>6757</v>
      </c>
      <c r="E30" s="2">
        <f t="shared" si="0"/>
        <v>601661</v>
      </c>
      <c r="F30" s="6" t="str">
        <f t="shared" si="3"/>
        <v>BEARISH</v>
      </c>
      <c r="G30" s="6" t="str">
        <f t="shared" si="2"/>
        <v>NEUTRAL</v>
      </c>
      <c r="H30" s="6" t="str">
        <f t="shared" si="1"/>
        <v>BEARISH DIVERGENCE</v>
      </c>
    </row>
    <row r="31" spans="1:8" ht="13.5" x14ac:dyDescent="0.25">
      <c r="A31" s="3">
        <f>TITRES_STAT!B34</f>
        <v>42048</v>
      </c>
      <c r="B31" s="6">
        <f>TITRES_STAT!C34</f>
        <v>6.61</v>
      </c>
      <c r="C31" s="6">
        <f>TITRES_STAT!D34</f>
        <v>4.9901</v>
      </c>
      <c r="D31" s="6">
        <f>TITRES_STAT!E34</f>
        <v>7177</v>
      </c>
      <c r="E31" s="2">
        <f t="shared" si="0"/>
        <v>608838</v>
      </c>
      <c r="F31" s="6" t="str">
        <f t="shared" si="3"/>
        <v>BEARISH</v>
      </c>
      <c r="G31" s="6" t="str">
        <f t="shared" si="2"/>
        <v>NEUTRAL</v>
      </c>
      <c r="H31" s="6" t="str">
        <f t="shared" si="1"/>
        <v>CONFIRMED BEARISH</v>
      </c>
    </row>
    <row r="32" spans="1:8" ht="13.5" x14ac:dyDescent="0.25">
      <c r="A32" s="3">
        <f>TITRES_STAT!B35</f>
        <v>42051</v>
      </c>
      <c r="B32" s="6">
        <f>TITRES_STAT!C35</f>
        <v>6.6</v>
      </c>
      <c r="C32" s="6">
        <f>TITRES_STAT!D35</f>
        <v>4.9825999999999997</v>
      </c>
      <c r="D32" s="6">
        <f>TITRES_STAT!E35</f>
        <v>4289</v>
      </c>
      <c r="E32" s="2">
        <f t="shared" si="0"/>
        <v>604549</v>
      </c>
      <c r="F32" s="6" t="str">
        <f t="shared" si="3"/>
        <v>BEARISH</v>
      </c>
      <c r="G32" s="6" t="str">
        <f t="shared" si="2"/>
        <v>NEUTRAL</v>
      </c>
      <c r="H32" s="6" t="str">
        <f t="shared" si="1"/>
        <v>NEUTRAL</v>
      </c>
    </row>
    <row r="33" spans="1:8" ht="13.5" x14ac:dyDescent="0.25">
      <c r="A33" s="3">
        <f>TITRES_STAT!B36</f>
        <v>42052</v>
      </c>
      <c r="B33" s="6">
        <f>TITRES_STAT!C36</f>
        <v>6.79</v>
      </c>
      <c r="C33" s="6">
        <f>TITRES_STAT!D36</f>
        <v>5.1260000000000003</v>
      </c>
      <c r="D33" s="6">
        <f>TITRES_STAT!E36</f>
        <v>16770</v>
      </c>
      <c r="E33" s="2">
        <f t="shared" si="0"/>
        <v>621319</v>
      </c>
      <c r="F33" s="6" t="str">
        <f t="shared" si="3"/>
        <v>BULLISH</v>
      </c>
      <c r="G33" s="6" t="str">
        <f t="shared" si="2"/>
        <v>STRONG</v>
      </c>
      <c r="H33" s="6" t="str">
        <f t="shared" si="1"/>
        <v>CONFIRMED BULLISH</v>
      </c>
    </row>
    <row r="34" spans="1:8" ht="13.5" x14ac:dyDescent="0.25">
      <c r="A34" s="3">
        <f>TITRES_STAT!B37</f>
        <v>42053</v>
      </c>
      <c r="B34" s="6">
        <f>TITRES_STAT!C37</f>
        <v>6.8</v>
      </c>
      <c r="C34" s="6">
        <f>TITRES_STAT!D37</f>
        <v>5.1334999999999997</v>
      </c>
      <c r="D34" s="6">
        <f>TITRES_STAT!E37</f>
        <v>26703</v>
      </c>
      <c r="E34" s="2">
        <f t="shared" si="0"/>
        <v>648022</v>
      </c>
      <c r="F34" s="6" t="str">
        <f t="shared" si="3"/>
        <v>BULLISH</v>
      </c>
      <c r="G34" s="6" t="str">
        <f t="shared" si="2"/>
        <v>STRONG</v>
      </c>
      <c r="H34" s="6" t="str">
        <f t="shared" si="1"/>
        <v>CONFIRMED BULLISH</v>
      </c>
    </row>
    <row r="35" spans="1:8" ht="13.5" x14ac:dyDescent="0.25">
      <c r="A35" s="3">
        <f>TITRES_STAT!B38</f>
        <v>42054</v>
      </c>
      <c r="B35" s="6">
        <f>TITRES_STAT!C38</f>
        <v>6.8</v>
      </c>
      <c r="C35" s="6">
        <f>TITRES_STAT!D38</f>
        <v>5.1334999999999997</v>
      </c>
      <c r="D35" s="6">
        <f>TITRES_STAT!E38</f>
        <v>18986</v>
      </c>
      <c r="E35" s="2">
        <f t="shared" si="0"/>
        <v>648022</v>
      </c>
      <c r="F35" s="6" t="str">
        <f t="shared" si="3"/>
        <v>BULLISH</v>
      </c>
      <c r="G35" s="6" t="str">
        <f t="shared" si="2"/>
        <v>STRONG</v>
      </c>
      <c r="H35" s="6" t="str">
        <f t="shared" si="1"/>
        <v>CONFIRMED BULLISH</v>
      </c>
    </row>
    <row r="36" spans="1:8" ht="13.5" x14ac:dyDescent="0.25">
      <c r="A36" s="3">
        <f>TITRES_STAT!B39</f>
        <v>42055</v>
      </c>
      <c r="B36" s="6">
        <f>TITRES_STAT!C39</f>
        <v>6.6</v>
      </c>
      <c r="C36" s="6">
        <f>TITRES_STAT!D39</f>
        <v>4.9825999999999997</v>
      </c>
      <c r="D36" s="6">
        <f>TITRES_STAT!E39</f>
        <v>34633</v>
      </c>
      <c r="E36" s="2">
        <f t="shared" si="0"/>
        <v>613389</v>
      </c>
      <c r="F36" s="6" t="str">
        <f t="shared" si="3"/>
        <v>BULLISH</v>
      </c>
      <c r="G36" s="6" t="str">
        <f t="shared" si="2"/>
        <v>NEUTRAL</v>
      </c>
      <c r="H36" s="6" t="str">
        <f t="shared" si="1"/>
        <v>BULLISH DIVERGENCE</v>
      </c>
    </row>
    <row r="37" spans="1:8" ht="13.5" x14ac:dyDescent="0.25">
      <c r="A37" s="3">
        <f>TITRES_STAT!B40</f>
        <v>42058</v>
      </c>
      <c r="B37" s="6">
        <f>TITRES_STAT!C40</f>
        <v>6.58</v>
      </c>
      <c r="C37" s="6">
        <f>TITRES_STAT!D40</f>
        <v>4.9675000000000002</v>
      </c>
      <c r="D37" s="6">
        <f>TITRES_STAT!E40</f>
        <v>6808</v>
      </c>
      <c r="E37" s="2">
        <f t="shared" si="0"/>
        <v>606581</v>
      </c>
      <c r="F37" s="6" t="str">
        <f t="shared" si="3"/>
        <v>BULLISH</v>
      </c>
      <c r="G37" s="6" t="str">
        <f t="shared" si="2"/>
        <v>NEUTRAL</v>
      </c>
      <c r="H37" s="6" t="str">
        <f t="shared" si="1"/>
        <v>BULLISH DIVERGENCE</v>
      </c>
    </row>
    <row r="38" spans="1:8" ht="13.5" x14ac:dyDescent="0.25">
      <c r="A38" s="3">
        <f>TITRES_STAT!B41</f>
        <v>42059</v>
      </c>
      <c r="B38" s="6">
        <f>TITRES_STAT!C41</f>
        <v>6.7</v>
      </c>
      <c r="C38" s="6">
        <f>TITRES_STAT!D41</f>
        <v>5.0580999999999996</v>
      </c>
      <c r="D38" s="6">
        <f>TITRES_STAT!E41</f>
        <v>64483</v>
      </c>
      <c r="E38" s="2">
        <f t="shared" si="0"/>
        <v>671064</v>
      </c>
      <c r="F38" s="6" t="str">
        <f t="shared" si="3"/>
        <v>BULLISH</v>
      </c>
      <c r="G38" s="6" t="str">
        <f t="shared" si="2"/>
        <v>STRONG</v>
      </c>
      <c r="H38" s="6" t="str">
        <f t="shared" si="1"/>
        <v>BULLISH DIVERGENCE</v>
      </c>
    </row>
    <row r="39" spans="1:8" ht="13.5" x14ac:dyDescent="0.25">
      <c r="A39" s="3">
        <f>TITRES_STAT!B42</f>
        <v>42060</v>
      </c>
      <c r="B39" s="6">
        <f>TITRES_STAT!C42</f>
        <v>6.6</v>
      </c>
      <c r="C39" s="6">
        <f>TITRES_STAT!D42</f>
        <v>4.9825999999999997</v>
      </c>
      <c r="D39" s="6">
        <f>TITRES_STAT!E42</f>
        <v>18503</v>
      </c>
      <c r="E39" s="2">
        <f t="shared" si="0"/>
        <v>652561</v>
      </c>
      <c r="F39" s="6" t="str">
        <f t="shared" si="3"/>
        <v>BULLISH</v>
      </c>
      <c r="G39" s="6" t="str">
        <f t="shared" si="2"/>
        <v>NEUTRAL</v>
      </c>
      <c r="H39" s="6" t="str">
        <f t="shared" si="1"/>
        <v>BULLISH DIVERGENCE</v>
      </c>
    </row>
    <row r="40" spans="1:8" ht="13.5" x14ac:dyDescent="0.25">
      <c r="A40" s="3">
        <f>TITRES_STAT!B43</f>
        <v>42061</v>
      </c>
      <c r="B40" s="6">
        <f>TITRES_STAT!C43</f>
        <v>6.78</v>
      </c>
      <c r="C40" s="6">
        <f>TITRES_STAT!D43</f>
        <v>5.1185</v>
      </c>
      <c r="D40" s="6">
        <f>TITRES_STAT!E43</f>
        <v>42303</v>
      </c>
      <c r="E40" s="2">
        <f t="shared" si="0"/>
        <v>694864</v>
      </c>
      <c r="F40" s="6" t="str">
        <f t="shared" si="3"/>
        <v>BULLISH</v>
      </c>
      <c r="G40" s="6" t="str">
        <f t="shared" si="2"/>
        <v>STRONG</v>
      </c>
      <c r="H40" s="6" t="str">
        <f t="shared" si="1"/>
        <v>BULLISH DIVERGENCE</v>
      </c>
    </row>
    <row r="41" spans="1:8" ht="13.5" x14ac:dyDescent="0.25">
      <c r="A41" s="3">
        <f>TITRES_STAT!B44</f>
        <v>42062</v>
      </c>
      <c r="B41" s="6">
        <f>TITRES_STAT!C44</f>
        <v>7.1</v>
      </c>
      <c r="C41" s="6">
        <f>TITRES_STAT!D44</f>
        <v>5.36</v>
      </c>
      <c r="D41" s="6">
        <f>TITRES_STAT!E44</f>
        <v>108155</v>
      </c>
      <c r="E41" s="2">
        <f t="shared" si="0"/>
        <v>803019</v>
      </c>
      <c r="F41" s="6" t="str">
        <f t="shared" si="3"/>
        <v>BULLISH</v>
      </c>
      <c r="G41" s="6" t="str">
        <f t="shared" si="2"/>
        <v>STRONG</v>
      </c>
      <c r="H41" s="6" t="str">
        <f t="shared" si="1"/>
        <v>CONFIRMED BULLISH</v>
      </c>
    </row>
    <row r="42" spans="1:8" ht="13.5" x14ac:dyDescent="0.25">
      <c r="A42" s="3">
        <f>TITRES_STAT!B45</f>
        <v>42065</v>
      </c>
      <c r="B42" s="6">
        <f>TITRES_STAT!C45</f>
        <v>7.1</v>
      </c>
      <c r="C42" s="6">
        <f>TITRES_STAT!D45</f>
        <v>5.36</v>
      </c>
      <c r="D42" s="6">
        <f>TITRES_STAT!E45</f>
        <v>62439</v>
      </c>
      <c r="E42" s="2">
        <f t="shared" si="0"/>
        <v>803019</v>
      </c>
      <c r="F42" s="6" t="str">
        <f t="shared" si="3"/>
        <v>BULLISH</v>
      </c>
      <c r="G42" s="6" t="str">
        <f t="shared" si="2"/>
        <v>STRONG</v>
      </c>
      <c r="H42" s="6" t="str">
        <f t="shared" si="1"/>
        <v>CONFIRMED BULLISH</v>
      </c>
    </row>
    <row r="43" spans="1:8" ht="13.5" x14ac:dyDescent="0.25">
      <c r="A43" s="3">
        <f>TITRES_STAT!B46</f>
        <v>42066</v>
      </c>
      <c r="B43" s="6">
        <f>TITRES_STAT!C46</f>
        <v>7.1</v>
      </c>
      <c r="C43" s="6">
        <f>TITRES_STAT!D46</f>
        <v>5.36</v>
      </c>
      <c r="D43" s="6">
        <f>TITRES_STAT!E46</f>
        <v>83980</v>
      </c>
      <c r="E43" s="2">
        <f t="shared" si="0"/>
        <v>803019</v>
      </c>
      <c r="F43" s="6" t="str">
        <f t="shared" si="3"/>
        <v>BULLISH</v>
      </c>
      <c r="G43" s="6" t="str">
        <f t="shared" si="2"/>
        <v>STRONG</v>
      </c>
      <c r="H43" s="6" t="str">
        <f t="shared" si="1"/>
        <v>CONFIRMED BULLISH</v>
      </c>
    </row>
    <row r="44" spans="1:8" ht="13.5" x14ac:dyDescent="0.25">
      <c r="A44" s="3">
        <f>TITRES_STAT!B47</f>
        <v>42067</v>
      </c>
      <c r="B44" s="6">
        <f>TITRES_STAT!C47</f>
        <v>7.2</v>
      </c>
      <c r="C44" s="6">
        <f>TITRES_STAT!D47</f>
        <v>5.4355000000000002</v>
      </c>
      <c r="D44" s="6">
        <f>TITRES_STAT!E47</f>
        <v>12223</v>
      </c>
      <c r="E44" s="2">
        <f t="shared" si="0"/>
        <v>815242</v>
      </c>
      <c r="F44" s="6" t="str">
        <f t="shared" si="3"/>
        <v>BULLISH</v>
      </c>
      <c r="G44" s="6" t="str">
        <f t="shared" si="2"/>
        <v>STRONG</v>
      </c>
      <c r="H44" s="6" t="str">
        <f t="shared" si="1"/>
        <v>CONFIRMED BULLISH</v>
      </c>
    </row>
    <row r="45" spans="1:8" ht="13.5" x14ac:dyDescent="0.25">
      <c r="A45" s="3">
        <f>TITRES_STAT!B48</f>
        <v>42068</v>
      </c>
      <c r="B45" s="6">
        <f>TITRES_STAT!C48</f>
        <v>7.03</v>
      </c>
      <c r="C45" s="6">
        <f>TITRES_STAT!D48</f>
        <v>5.3071999999999999</v>
      </c>
      <c r="D45" s="6">
        <f>TITRES_STAT!E48</f>
        <v>1870</v>
      </c>
      <c r="E45" s="2">
        <f t="shared" si="0"/>
        <v>813372</v>
      </c>
      <c r="F45" s="6" t="str">
        <f t="shared" si="3"/>
        <v>BULLISH</v>
      </c>
      <c r="G45" s="6" t="str">
        <f t="shared" si="2"/>
        <v>STRONG</v>
      </c>
      <c r="H45" s="6" t="str">
        <f t="shared" si="1"/>
        <v>CONFIRMED BULLISH</v>
      </c>
    </row>
    <row r="46" spans="1:8" ht="13.5" x14ac:dyDescent="0.25">
      <c r="A46" s="3">
        <f>TITRES_STAT!B49</f>
        <v>42069</v>
      </c>
      <c r="B46" s="6">
        <f>TITRES_STAT!C49</f>
        <v>7</v>
      </c>
      <c r="C46" s="6">
        <f>TITRES_STAT!D49</f>
        <v>5.2845000000000004</v>
      </c>
      <c r="D46" s="6">
        <f>TITRES_STAT!E49</f>
        <v>16147</v>
      </c>
      <c r="E46" s="2">
        <f t="shared" si="0"/>
        <v>797225</v>
      </c>
      <c r="F46" s="6" t="str">
        <f t="shared" si="3"/>
        <v>BEARISH</v>
      </c>
      <c r="G46" s="6" t="str">
        <f t="shared" si="2"/>
        <v>NEUTRAL</v>
      </c>
      <c r="H46" s="6" t="str">
        <f t="shared" si="1"/>
        <v>CONFIRMED BEARISH</v>
      </c>
    </row>
    <row r="47" spans="1:8" ht="13.5" x14ac:dyDescent="0.25">
      <c r="A47" s="3">
        <f>TITRES_STAT!B50</f>
        <v>42072</v>
      </c>
      <c r="B47" s="6">
        <f>TITRES_STAT!C50</f>
        <v>6.9</v>
      </c>
      <c r="C47" s="6">
        <f>TITRES_STAT!D50</f>
        <v>5.2089999999999996</v>
      </c>
      <c r="D47" s="6">
        <f>TITRES_STAT!E50</f>
        <v>6473</v>
      </c>
      <c r="E47" s="2">
        <f t="shared" si="0"/>
        <v>790752</v>
      </c>
      <c r="F47" s="6" t="str">
        <f t="shared" si="3"/>
        <v>BEARISH</v>
      </c>
      <c r="G47" s="6" t="str">
        <f t="shared" si="2"/>
        <v>NEUTRAL</v>
      </c>
      <c r="H47" s="6" t="str">
        <f t="shared" si="1"/>
        <v>CONFIRMED BEARISH</v>
      </c>
    </row>
    <row r="48" spans="1:8" ht="13.5" x14ac:dyDescent="0.25">
      <c r="A48" s="3">
        <f>TITRES_STAT!B51</f>
        <v>42073</v>
      </c>
      <c r="B48" s="6">
        <f>TITRES_STAT!C51</f>
        <v>6.8</v>
      </c>
      <c r="C48" s="6">
        <f>TITRES_STAT!D51</f>
        <v>5.1334999999999997</v>
      </c>
      <c r="D48" s="6">
        <f>TITRES_STAT!E51</f>
        <v>10935</v>
      </c>
      <c r="E48" s="2">
        <f t="shared" si="0"/>
        <v>779817</v>
      </c>
      <c r="F48" s="6" t="str">
        <f t="shared" si="3"/>
        <v>BEARISH</v>
      </c>
      <c r="G48" s="6" t="str">
        <f t="shared" si="2"/>
        <v>WEAK</v>
      </c>
      <c r="H48" s="6" t="str">
        <f t="shared" si="1"/>
        <v>CONFIRMED BEARISH</v>
      </c>
    </row>
    <row r="49" spans="1:8" ht="13.5" x14ac:dyDescent="0.25">
      <c r="A49" s="3">
        <f>TITRES_STAT!B52</f>
        <v>42074</v>
      </c>
      <c r="B49" s="6">
        <f>TITRES_STAT!C52</f>
        <v>6.95</v>
      </c>
      <c r="C49" s="6">
        <f>TITRES_STAT!D52</f>
        <v>5.2468000000000004</v>
      </c>
      <c r="D49" s="6">
        <f>TITRES_STAT!E52</f>
        <v>5722</v>
      </c>
      <c r="E49" s="2">
        <f t="shared" si="0"/>
        <v>785539</v>
      </c>
      <c r="F49" s="6" t="str">
        <f t="shared" si="3"/>
        <v>BEARISH</v>
      </c>
      <c r="G49" s="6" t="str">
        <f t="shared" si="2"/>
        <v>WEAK</v>
      </c>
      <c r="H49" s="6" t="str">
        <f t="shared" si="1"/>
        <v>CONFIRMED BEARISH</v>
      </c>
    </row>
    <row r="50" spans="1:8" ht="13.5" x14ac:dyDescent="0.25">
      <c r="A50" s="3">
        <f>TITRES_STAT!B53</f>
        <v>42075</v>
      </c>
      <c r="B50" s="6">
        <f>TITRES_STAT!C53</f>
        <v>7.1</v>
      </c>
      <c r="C50" s="6">
        <f>TITRES_STAT!D53</f>
        <v>5.36</v>
      </c>
      <c r="D50" s="6">
        <f>TITRES_STAT!E53</f>
        <v>46505</v>
      </c>
      <c r="E50" s="2">
        <f t="shared" si="0"/>
        <v>832044</v>
      </c>
      <c r="F50" s="6" t="str">
        <f t="shared" si="3"/>
        <v>BULLISH</v>
      </c>
      <c r="G50" s="6" t="str">
        <f t="shared" si="2"/>
        <v>STRONG</v>
      </c>
      <c r="H50" s="6" t="str">
        <f t="shared" si="1"/>
        <v>CONFIRMED BULLISH</v>
      </c>
    </row>
    <row r="51" spans="1:8" ht="13.5" x14ac:dyDescent="0.25">
      <c r="A51" s="3">
        <f>TITRES_STAT!B54</f>
        <v>42076</v>
      </c>
      <c r="B51" s="6">
        <f>TITRES_STAT!C54</f>
        <v>7.19</v>
      </c>
      <c r="C51" s="6">
        <f>TITRES_STAT!D54</f>
        <v>5.4279999999999999</v>
      </c>
      <c r="D51" s="6">
        <f>TITRES_STAT!E54</f>
        <v>20819</v>
      </c>
      <c r="E51" s="2">
        <f t="shared" si="0"/>
        <v>852863</v>
      </c>
      <c r="F51" s="6" t="str">
        <f t="shared" si="3"/>
        <v>BULLISH</v>
      </c>
      <c r="G51" s="6" t="str">
        <f t="shared" si="2"/>
        <v>STRONG</v>
      </c>
      <c r="H51" s="6" t="str">
        <f t="shared" si="1"/>
        <v>CONFIRMED BULLISH</v>
      </c>
    </row>
    <row r="52" spans="1:8" ht="13.5" x14ac:dyDescent="0.25">
      <c r="A52" s="3">
        <f>TITRES_STAT!B55</f>
        <v>42079</v>
      </c>
      <c r="B52" s="6">
        <f>TITRES_STAT!C55</f>
        <v>7.2</v>
      </c>
      <c r="C52" s="6">
        <f>TITRES_STAT!D55</f>
        <v>5.4355000000000002</v>
      </c>
      <c r="D52" s="6">
        <f>TITRES_STAT!E55</f>
        <v>7732</v>
      </c>
      <c r="E52" s="2">
        <f t="shared" si="0"/>
        <v>860595</v>
      </c>
      <c r="F52" s="6" t="str">
        <f t="shared" si="3"/>
        <v>BULLISH</v>
      </c>
      <c r="G52" s="6" t="str">
        <f t="shared" si="2"/>
        <v>STRONG</v>
      </c>
      <c r="H52" s="6" t="str">
        <f t="shared" si="1"/>
        <v>CONFIRMED BULLISH</v>
      </c>
    </row>
    <row r="53" spans="1:8" ht="13.5" x14ac:dyDescent="0.25">
      <c r="A53" s="3">
        <f>TITRES_STAT!B56</f>
        <v>42080</v>
      </c>
      <c r="B53" s="6">
        <f>TITRES_STAT!C56</f>
        <v>7.17</v>
      </c>
      <c r="C53" s="6">
        <f>TITRES_STAT!D56</f>
        <v>5.4128999999999996</v>
      </c>
      <c r="D53" s="6">
        <f>TITRES_STAT!E56</f>
        <v>3133</v>
      </c>
      <c r="E53" s="2">
        <f t="shared" si="0"/>
        <v>857462</v>
      </c>
      <c r="F53" s="6" t="str">
        <f t="shared" si="3"/>
        <v>BULLISH</v>
      </c>
      <c r="G53" s="6" t="str">
        <f t="shared" si="2"/>
        <v>STRONG</v>
      </c>
      <c r="H53" s="6" t="str">
        <f t="shared" si="1"/>
        <v>CONFIRMED BULLISH</v>
      </c>
    </row>
    <row r="54" spans="1:8" ht="13.5" x14ac:dyDescent="0.25">
      <c r="A54" s="3">
        <f>TITRES_STAT!B57</f>
        <v>42081</v>
      </c>
      <c r="B54" s="6">
        <f>TITRES_STAT!C57</f>
        <v>7.03</v>
      </c>
      <c r="C54" s="6">
        <f>TITRES_STAT!D57</f>
        <v>5.3071999999999999</v>
      </c>
      <c r="D54" s="6">
        <f>TITRES_STAT!E57</f>
        <v>5917</v>
      </c>
      <c r="E54" s="2">
        <f t="shared" si="0"/>
        <v>851545</v>
      </c>
      <c r="F54" s="6" t="str">
        <f t="shared" si="3"/>
        <v>BULLISH</v>
      </c>
      <c r="G54" s="6" t="str">
        <f t="shared" si="2"/>
        <v>STRONG</v>
      </c>
      <c r="H54" s="6" t="str">
        <f t="shared" si="1"/>
        <v>CONFIRMED BULLISH</v>
      </c>
    </row>
    <row r="55" spans="1:8" ht="13.5" x14ac:dyDescent="0.25">
      <c r="A55" s="3">
        <f>TITRES_STAT!B58</f>
        <v>42082</v>
      </c>
      <c r="B55" s="6">
        <f>TITRES_STAT!C58</f>
        <v>7.23</v>
      </c>
      <c r="C55" s="6">
        <f>TITRES_STAT!D58</f>
        <v>5.4581999999999997</v>
      </c>
      <c r="D55" s="6">
        <f>TITRES_STAT!E58</f>
        <v>4312</v>
      </c>
      <c r="E55" s="2">
        <f t="shared" si="0"/>
        <v>855857</v>
      </c>
      <c r="F55" s="6" t="str">
        <f t="shared" si="3"/>
        <v>BULLISH</v>
      </c>
      <c r="G55" s="6" t="str">
        <f t="shared" si="2"/>
        <v>STRONG</v>
      </c>
      <c r="H55" s="6" t="str">
        <f t="shared" si="1"/>
        <v>CONFIRMED BULLISH</v>
      </c>
    </row>
    <row r="56" spans="1:8" ht="13.5" x14ac:dyDescent="0.25">
      <c r="A56" s="3">
        <f>TITRES_STAT!B59</f>
        <v>42086</v>
      </c>
      <c r="B56" s="6">
        <f>TITRES_STAT!C59</f>
        <v>7.02</v>
      </c>
      <c r="C56" s="6">
        <f>TITRES_STAT!D59</f>
        <v>5.2995999999999999</v>
      </c>
      <c r="D56" s="6">
        <f>TITRES_STAT!E59</f>
        <v>3405</v>
      </c>
      <c r="E56" s="2">
        <f t="shared" si="0"/>
        <v>852452</v>
      </c>
      <c r="F56" s="6" t="str">
        <f t="shared" si="3"/>
        <v>BEARISH</v>
      </c>
      <c r="G56" s="6" t="str">
        <f t="shared" si="2"/>
        <v>NEUTRAL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7.02</v>
      </c>
      <c r="C57" s="6">
        <f>TITRES_STAT!D60</f>
        <v>5.2995999999999999</v>
      </c>
      <c r="D57" s="6">
        <f>TITRES_STAT!E60</f>
        <v>10364</v>
      </c>
      <c r="E57" s="2">
        <f t="shared" si="0"/>
        <v>852452</v>
      </c>
      <c r="F57" s="6" t="str">
        <f t="shared" si="3"/>
        <v>BEARISH</v>
      </c>
      <c r="G57" s="6" t="str">
        <f t="shared" si="2"/>
        <v>NEUTRAL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7.1</v>
      </c>
      <c r="C58" s="6">
        <f>TITRES_STAT!D61</f>
        <v>5.36</v>
      </c>
      <c r="D58" s="6">
        <f>TITRES_STAT!E61</f>
        <v>6037</v>
      </c>
      <c r="E58" s="2">
        <f t="shared" si="0"/>
        <v>858489</v>
      </c>
      <c r="F58" s="6" t="str">
        <f t="shared" si="3"/>
        <v>BULLISH</v>
      </c>
      <c r="G58" s="6" t="str">
        <f t="shared" si="2"/>
        <v>NEUTRAL</v>
      </c>
      <c r="H58" s="6" t="str">
        <f t="shared" si="1"/>
        <v>BULLISH DIVERGENCE</v>
      </c>
    </row>
    <row r="59" spans="1:8" ht="13.5" x14ac:dyDescent="0.25">
      <c r="A59" s="3">
        <f>TITRES_STAT!B62</f>
        <v>42089</v>
      </c>
      <c r="B59" s="6">
        <f>TITRES_STAT!C62</f>
        <v>7</v>
      </c>
      <c r="C59" s="6">
        <f>TITRES_STAT!D62</f>
        <v>5.2845000000000004</v>
      </c>
      <c r="D59" s="6">
        <f>TITRES_STAT!E62</f>
        <v>1131</v>
      </c>
      <c r="E59" s="2">
        <f t="shared" si="0"/>
        <v>857358</v>
      </c>
      <c r="F59" s="6" t="str">
        <f t="shared" si="3"/>
        <v>BULLISH</v>
      </c>
      <c r="G59" s="6" t="str">
        <f t="shared" si="2"/>
        <v>NEUTRAL</v>
      </c>
      <c r="H59" s="6" t="str">
        <f t="shared" si="1"/>
        <v>BULLISH DIVERGENCE</v>
      </c>
    </row>
    <row r="60" spans="1:8" ht="13.5" x14ac:dyDescent="0.25">
      <c r="A60" s="3">
        <f>TITRES_STAT!B63</f>
        <v>42090</v>
      </c>
      <c r="B60" s="6">
        <f>TITRES_STAT!C63</f>
        <v>7</v>
      </c>
      <c r="C60" s="6">
        <f>TITRES_STAT!D63</f>
        <v>5.2845000000000004</v>
      </c>
      <c r="D60" s="6">
        <f>TITRES_STAT!E63</f>
        <v>2951</v>
      </c>
      <c r="E60" s="2">
        <f t="shared" si="0"/>
        <v>857358</v>
      </c>
      <c r="F60" s="6" t="str">
        <f t="shared" si="3"/>
        <v>BULLISH</v>
      </c>
      <c r="G60" s="6" t="str">
        <f t="shared" si="2"/>
        <v>NEUTRAL</v>
      </c>
      <c r="H60" s="6" t="str">
        <f t="shared" si="1"/>
        <v>BULLISH DIVERGENCE</v>
      </c>
    </row>
    <row r="61" spans="1:8" ht="13.5" x14ac:dyDescent="0.25">
      <c r="A61" s="3">
        <f>TITRES_STAT!B64</f>
        <v>42093</v>
      </c>
      <c r="B61" s="6">
        <f>TITRES_STAT!C64</f>
        <v>6.95</v>
      </c>
      <c r="C61" s="6">
        <f>TITRES_STAT!D64</f>
        <v>5.2468000000000004</v>
      </c>
      <c r="D61" s="6">
        <f>TITRES_STAT!E64</f>
        <v>3366</v>
      </c>
      <c r="E61" s="2">
        <f t="shared" si="0"/>
        <v>853992</v>
      </c>
      <c r="F61" s="6" t="str">
        <f t="shared" si="3"/>
        <v>BULLISH</v>
      </c>
      <c r="G61" s="6" t="str">
        <f t="shared" si="2"/>
        <v>NEUTRAL</v>
      </c>
      <c r="H61" s="6" t="str">
        <f t="shared" si="1"/>
        <v>BULLISH DIVERGENCE</v>
      </c>
    </row>
    <row r="62" spans="1:8" ht="13.5" x14ac:dyDescent="0.25">
      <c r="A62" s="3">
        <f>TITRES_STAT!B65</f>
        <v>42094</v>
      </c>
      <c r="B62" s="6">
        <f>TITRES_STAT!C65</f>
        <v>6.94</v>
      </c>
      <c r="C62" s="6">
        <f>TITRES_STAT!D65</f>
        <v>5.2392000000000003</v>
      </c>
      <c r="D62" s="6">
        <f>TITRES_STAT!E65</f>
        <v>10749</v>
      </c>
      <c r="E62" s="2">
        <f t="shared" si="0"/>
        <v>843243</v>
      </c>
      <c r="F62" s="6" t="str">
        <f t="shared" si="3"/>
        <v>BEARISH</v>
      </c>
      <c r="G62" s="6" t="str">
        <f t="shared" si="2"/>
        <v>NEUTRAL</v>
      </c>
      <c r="H62" s="6" t="str">
        <f t="shared" si="1"/>
        <v>CONFIRMED BEARISH</v>
      </c>
    </row>
    <row r="63" spans="1:8" ht="13.5" x14ac:dyDescent="0.25">
      <c r="A63" s="3">
        <f>TITRES_STAT!B66</f>
        <v>42095</v>
      </c>
      <c r="B63" s="6">
        <f>TITRES_STAT!C66</f>
        <v>7</v>
      </c>
      <c r="C63" s="6">
        <f>TITRES_STAT!D66</f>
        <v>5.2845000000000004</v>
      </c>
      <c r="D63" s="6">
        <f>TITRES_STAT!E66</f>
        <v>4270</v>
      </c>
      <c r="E63" s="2">
        <f t="shared" si="0"/>
        <v>847513</v>
      </c>
      <c r="F63" s="6" t="str">
        <f t="shared" si="3"/>
        <v>BEARISH</v>
      </c>
      <c r="G63" s="6" t="str">
        <f t="shared" si="2"/>
        <v>NEUTRAL</v>
      </c>
      <c r="H63" s="6" t="str">
        <f t="shared" si="1"/>
        <v>CONFIRMED BEARISH</v>
      </c>
    </row>
    <row r="64" spans="1:8" ht="13.5" x14ac:dyDescent="0.25">
      <c r="A64" s="3">
        <f>TITRES_STAT!B67</f>
        <v>42096</v>
      </c>
      <c r="B64" s="6">
        <f>TITRES_STAT!C67</f>
        <v>6.99</v>
      </c>
      <c r="C64" s="6">
        <f>TITRES_STAT!D67</f>
        <v>5.2770000000000001</v>
      </c>
      <c r="D64" s="6">
        <f>TITRES_STAT!E67</f>
        <v>3738</v>
      </c>
      <c r="E64" s="2">
        <f t="shared" si="0"/>
        <v>843775</v>
      </c>
      <c r="F64" s="6" t="str">
        <f t="shared" si="3"/>
        <v>BEARISH</v>
      </c>
      <c r="G64" s="6" t="str">
        <f t="shared" si="2"/>
        <v>NEUTRAL</v>
      </c>
      <c r="H64" s="6" t="str">
        <f t="shared" si="1"/>
        <v>CONFIRMED BEARISH</v>
      </c>
    </row>
    <row r="65" spans="1:8" ht="13.5" x14ac:dyDescent="0.25">
      <c r="A65" s="3">
        <f>TITRES_STAT!B68</f>
        <v>42097</v>
      </c>
      <c r="B65" s="6">
        <f>TITRES_STAT!C68</f>
        <v>6.9</v>
      </c>
      <c r="C65" s="6">
        <f>TITRES_STAT!D68</f>
        <v>5.2089999999999996</v>
      </c>
      <c r="D65" s="6">
        <f>TITRES_STAT!E68</f>
        <v>5774</v>
      </c>
      <c r="E65" s="2">
        <f t="shared" si="0"/>
        <v>838001</v>
      </c>
      <c r="F65" s="6" t="str">
        <f t="shared" si="3"/>
        <v>BEARISH</v>
      </c>
      <c r="G65" s="6" t="str">
        <f t="shared" si="2"/>
        <v>WEAK</v>
      </c>
      <c r="H65" s="6" t="str">
        <f t="shared" si="1"/>
        <v>CONFIRMED BEARISH</v>
      </c>
    </row>
    <row r="66" spans="1:8" ht="13.5" x14ac:dyDescent="0.25">
      <c r="A66" s="3">
        <f>TITRES_STAT!B69</f>
        <v>42100</v>
      </c>
      <c r="B66" s="6">
        <f>TITRES_STAT!C69</f>
        <v>6.9</v>
      </c>
      <c r="C66" s="6">
        <f>TITRES_STAT!D69</f>
        <v>5.2089999999999996</v>
      </c>
      <c r="D66" s="6">
        <f>TITRES_STAT!E69</f>
        <v>393</v>
      </c>
      <c r="E66" s="2">
        <f t="shared" si="0"/>
        <v>838001</v>
      </c>
      <c r="F66" s="6" t="str">
        <f t="shared" si="3"/>
        <v>BEARISH</v>
      </c>
      <c r="G66" s="6" t="str">
        <f t="shared" si="2"/>
        <v>NEUTRAL</v>
      </c>
      <c r="H66" s="6" t="str">
        <f t="shared" si="1"/>
        <v>CONFIRMED BEARISH</v>
      </c>
    </row>
    <row r="67" spans="1:8" ht="13.5" x14ac:dyDescent="0.25">
      <c r="A67" s="3">
        <f>TITRES_STAT!B70</f>
        <v>42101</v>
      </c>
      <c r="B67" s="6">
        <f>TITRES_STAT!C70</f>
        <v>6.9</v>
      </c>
      <c r="C67" s="6">
        <f>TITRES_STAT!D70</f>
        <v>5.2089999999999996</v>
      </c>
      <c r="D67" s="6">
        <f>TITRES_STAT!E70</f>
        <v>2538</v>
      </c>
      <c r="E67" s="2">
        <f t="shared" si="0"/>
        <v>838001</v>
      </c>
      <c r="F67" s="6" t="str">
        <f t="shared" si="3"/>
        <v>BEARISH</v>
      </c>
      <c r="G67" s="6" t="str">
        <f t="shared" si="2"/>
        <v>NEUTRAL</v>
      </c>
      <c r="H67" s="6" t="str">
        <f t="shared" si="1"/>
        <v>CONFIRMED BEARISH</v>
      </c>
    </row>
    <row r="68" spans="1:8" ht="13.5" x14ac:dyDescent="0.25">
      <c r="A68" s="3">
        <f>TITRES_STAT!B71</f>
        <v>42102</v>
      </c>
      <c r="B68" s="6">
        <f>TITRES_STAT!C71</f>
        <v>6.9</v>
      </c>
      <c r="C68" s="6">
        <f>TITRES_STAT!D71</f>
        <v>5.2089999999999996</v>
      </c>
      <c r="D68" s="6">
        <f>TITRES_STAT!E71</f>
        <v>2585</v>
      </c>
      <c r="E68" s="2">
        <f t="shared" ref="E68:E131" si="4">IF(B68&gt;B67, E67+D68, IF(B68&lt;B67, E67-D68, E67))</f>
        <v>838001</v>
      </c>
      <c r="F68" s="6" t="str">
        <f t="shared" si="3"/>
        <v>BEARISH</v>
      </c>
      <c r="G68" s="6" t="str">
        <f t="shared" si="2"/>
        <v>NEUTRAL</v>
      </c>
      <c r="H68" s="6" t="str">
        <f t="shared" si="1"/>
        <v>CONFIRMED BEARISH</v>
      </c>
    </row>
    <row r="69" spans="1:8" ht="13.5" x14ac:dyDescent="0.25">
      <c r="A69" s="3">
        <f>TITRES_STAT!B72</f>
        <v>42104</v>
      </c>
      <c r="B69" s="6">
        <f>TITRES_STAT!C72</f>
        <v>6.9</v>
      </c>
      <c r="C69" s="6">
        <f>TITRES_STAT!D72</f>
        <v>5.2089999999999996</v>
      </c>
      <c r="D69" s="6">
        <f>TITRES_STAT!E72</f>
        <v>896</v>
      </c>
      <c r="E69" s="2">
        <f t="shared" si="4"/>
        <v>838001</v>
      </c>
      <c r="F69" s="6" t="str">
        <f t="shared" si="3"/>
        <v>BEARISH</v>
      </c>
      <c r="G69" s="6" t="str">
        <f t="shared" si="2"/>
        <v>NEUTRAL</v>
      </c>
      <c r="H69" s="6" t="str">
        <f t="shared" si="1"/>
        <v>CONFIRMED BEARISH</v>
      </c>
    </row>
    <row r="70" spans="1:8" ht="13.5" x14ac:dyDescent="0.25">
      <c r="A70" s="3">
        <f>TITRES_STAT!B73</f>
        <v>42107</v>
      </c>
      <c r="B70" s="6">
        <f>TITRES_STAT!C73</f>
        <v>6.88</v>
      </c>
      <c r="C70" s="6">
        <f>TITRES_STAT!D73</f>
        <v>5.1939000000000002</v>
      </c>
      <c r="D70" s="6">
        <f>TITRES_STAT!E73</f>
        <v>17702</v>
      </c>
      <c r="E70" s="2">
        <f t="shared" si="4"/>
        <v>820299</v>
      </c>
      <c r="F70" s="6" t="str">
        <f t="shared" si="3"/>
        <v>BEARISH</v>
      </c>
      <c r="G70" s="6" t="str">
        <f t="shared" si="2"/>
        <v>WEAK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6">
        <f>TITRES_STAT!C74</f>
        <v>6.68</v>
      </c>
      <c r="C71" s="6">
        <f>TITRES_STAT!D74</f>
        <v>5.0430000000000001</v>
      </c>
      <c r="D71" s="6">
        <f>TITRES_STAT!E74</f>
        <v>2614</v>
      </c>
      <c r="E71" s="2">
        <f t="shared" si="4"/>
        <v>817685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WEAK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6.64</v>
      </c>
      <c r="C72" s="6">
        <f>TITRES_STAT!D75</f>
        <v>5.0128000000000004</v>
      </c>
      <c r="D72" s="6">
        <f>TITRES_STAT!E75</f>
        <v>3807</v>
      </c>
      <c r="E72" s="2">
        <f t="shared" si="4"/>
        <v>813878</v>
      </c>
      <c r="F72" s="6" t="str">
        <f t="shared" ref="F72:F135" si="7">IF(E72&gt;E67,"BULLISH",IF(E72&lt;E67,"BEARISH","NEUTRAL"))</f>
        <v>BEARISH</v>
      </c>
      <c r="G72" s="6" t="str">
        <f t="shared" si="6"/>
        <v>WEAK</v>
      </c>
      <c r="H72" s="6" t="str">
        <f t="shared" si="5"/>
        <v>CONFIRMED BEARISH</v>
      </c>
    </row>
    <row r="73" spans="1:8" ht="13.5" x14ac:dyDescent="0.25">
      <c r="A73" s="3">
        <f>TITRES_STAT!B76</f>
        <v>42110</v>
      </c>
      <c r="B73" s="6">
        <f>TITRES_STAT!C76</f>
        <v>6.45</v>
      </c>
      <c r="C73" s="6">
        <f>TITRES_STAT!D76</f>
        <v>4.8693</v>
      </c>
      <c r="D73" s="6">
        <f>TITRES_STAT!E76</f>
        <v>8415</v>
      </c>
      <c r="E73" s="2">
        <f t="shared" si="4"/>
        <v>805463</v>
      </c>
      <c r="F73" s="6" t="str">
        <f t="shared" si="7"/>
        <v>BEARISH</v>
      </c>
      <c r="G73" s="6" t="str">
        <f t="shared" si="6"/>
        <v>WEAK</v>
      </c>
      <c r="H73" s="6" t="str">
        <f t="shared" si="5"/>
        <v>CONFIRMED BEARISH</v>
      </c>
    </row>
    <row r="74" spans="1:8" ht="13.5" x14ac:dyDescent="0.25">
      <c r="A74" s="3">
        <f>TITRES_STAT!B77</f>
        <v>42111</v>
      </c>
      <c r="B74" s="6">
        <f>TITRES_STAT!C77</f>
        <v>6.45</v>
      </c>
      <c r="C74" s="6">
        <f>TITRES_STAT!D77</f>
        <v>4.8693</v>
      </c>
      <c r="D74" s="6">
        <f>TITRES_STAT!E77</f>
        <v>4060</v>
      </c>
      <c r="E74" s="2">
        <f t="shared" si="4"/>
        <v>805463</v>
      </c>
      <c r="F74" s="6" t="str">
        <f t="shared" si="7"/>
        <v>BEARISH</v>
      </c>
      <c r="G74" s="6" t="str">
        <f t="shared" si="6"/>
        <v>WEAK</v>
      </c>
      <c r="H74" s="6" t="str">
        <f t="shared" si="5"/>
        <v>CONFIRMED BEARISH</v>
      </c>
    </row>
    <row r="75" spans="1:8" ht="13.5" x14ac:dyDescent="0.25">
      <c r="A75" s="3">
        <f>TITRES_STAT!B78</f>
        <v>42114</v>
      </c>
      <c r="B75" s="6">
        <f>TITRES_STAT!C78</f>
        <v>6.47</v>
      </c>
      <c r="C75" s="6">
        <f>TITRES_STAT!D78</f>
        <v>4.8844000000000003</v>
      </c>
      <c r="D75" s="6">
        <f>TITRES_STAT!E78</f>
        <v>2248</v>
      </c>
      <c r="E75" s="2">
        <f t="shared" si="4"/>
        <v>807711</v>
      </c>
      <c r="F75" s="6" t="str">
        <f t="shared" si="7"/>
        <v>BEARISH</v>
      </c>
      <c r="G75" s="6" t="str">
        <f t="shared" si="6"/>
        <v>NEUTRAL</v>
      </c>
      <c r="H75" s="6" t="str">
        <f t="shared" si="5"/>
        <v>CONFIRMED BEARISH</v>
      </c>
    </row>
    <row r="76" spans="1:8" ht="13.5" x14ac:dyDescent="0.25">
      <c r="A76" s="3">
        <f>TITRES_STAT!B79</f>
        <v>42115</v>
      </c>
      <c r="B76" s="6">
        <f>TITRES_STAT!C79</f>
        <v>6.55</v>
      </c>
      <c r="C76" s="6">
        <f>TITRES_STAT!D79</f>
        <v>4.9447999999999999</v>
      </c>
      <c r="D76" s="6">
        <f>TITRES_STAT!E79</f>
        <v>1737</v>
      </c>
      <c r="E76" s="2">
        <f t="shared" si="4"/>
        <v>809448</v>
      </c>
      <c r="F76" s="6" t="str">
        <f t="shared" si="7"/>
        <v>BEARISH</v>
      </c>
      <c r="G76" s="6" t="str">
        <f t="shared" si="6"/>
        <v>NEUTRAL</v>
      </c>
      <c r="H76" s="6" t="str">
        <f t="shared" si="5"/>
        <v>CONFIRMED BEARISH</v>
      </c>
    </row>
    <row r="77" spans="1:8" ht="13.5" x14ac:dyDescent="0.25">
      <c r="A77" s="3">
        <f>TITRES_STAT!B80</f>
        <v>42116</v>
      </c>
      <c r="B77" s="6">
        <f>TITRES_STAT!C80</f>
        <v>6.36</v>
      </c>
      <c r="C77" s="6">
        <f>TITRES_STAT!D80</f>
        <v>4.8014000000000001</v>
      </c>
      <c r="D77" s="6">
        <f>TITRES_STAT!E80</f>
        <v>13369</v>
      </c>
      <c r="E77" s="2">
        <f t="shared" si="4"/>
        <v>796079</v>
      </c>
      <c r="F77" s="6" t="str">
        <f t="shared" si="7"/>
        <v>BEARISH</v>
      </c>
      <c r="G77" s="6" t="str">
        <f t="shared" si="6"/>
        <v>WEAK</v>
      </c>
      <c r="H77" s="6" t="str">
        <f t="shared" si="5"/>
        <v>CONFIRMED BEARISH</v>
      </c>
    </row>
    <row r="78" spans="1:8" ht="13.5" x14ac:dyDescent="0.25">
      <c r="A78" s="3">
        <f>TITRES_STAT!B81</f>
        <v>42117</v>
      </c>
      <c r="B78" s="6">
        <f>TITRES_STAT!C81</f>
        <v>6.17</v>
      </c>
      <c r="C78" s="6">
        <f>TITRES_STAT!D81</f>
        <v>4.6578999999999997</v>
      </c>
      <c r="D78" s="6">
        <f>TITRES_STAT!E81</f>
        <v>3327</v>
      </c>
      <c r="E78" s="2">
        <f t="shared" si="4"/>
        <v>792752</v>
      </c>
      <c r="F78" s="6" t="str">
        <f t="shared" si="7"/>
        <v>BEARISH</v>
      </c>
      <c r="G78" s="6" t="str">
        <f t="shared" si="6"/>
        <v>NEUTRAL</v>
      </c>
      <c r="H78" s="6" t="str">
        <f t="shared" si="5"/>
        <v>CONFIRMED BEARISH</v>
      </c>
    </row>
    <row r="79" spans="1:8" ht="13.5" x14ac:dyDescent="0.25">
      <c r="A79" s="3">
        <f>TITRES_STAT!B82</f>
        <v>42118</v>
      </c>
      <c r="B79" s="6">
        <f>TITRES_STAT!C82</f>
        <v>6.24</v>
      </c>
      <c r="C79" s="6">
        <f>TITRES_STAT!D82</f>
        <v>4.7107999999999999</v>
      </c>
      <c r="D79" s="6">
        <f>TITRES_STAT!E82</f>
        <v>7906</v>
      </c>
      <c r="E79" s="2">
        <f t="shared" si="4"/>
        <v>800658</v>
      </c>
      <c r="F79" s="6" t="str">
        <f t="shared" si="7"/>
        <v>BEARISH</v>
      </c>
      <c r="G79" s="6" t="str">
        <f t="shared" si="6"/>
        <v>NEUTRAL</v>
      </c>
      <c r="H79" s="6" t="str">
        <f t="shared" si="5"/>
        <v>CONFIRMED BEARISH</v>
      </c>
    </row>
    <row r="80" spans="1:8" ht="13.5" x14ac:dyDescent="0.25">
      <c r="A80" s="3">
        <f>TITRES_STAT!B83</f>
        <v>42121</v>
      </c>
      <c r="B80" s="6">
        <f>TITRES_STAT!C83</f>
        <v>6.29</v>
      </c>
      <c r="C80" s="6">
        <f>TITRES_STAT!D83</f>
        <v>4.7484999999999999</v>
      </c>
      <c r="D80" s="6">
        <f>TITRES_STAT!E83</f>
        <v>4564</v>
      </c>
      <c r="E80" s="2">
        <f t="shared" si="4"/>
        <v>805222</v>
      </c>
      <c r="F80" s="6" t="str">
        <f t="shared" si="7"/>
        <v>BEARISH</v>
      </c>
      <c r="G80" s="6" t="str">
        <f t="shared" si="6"/>
        <v>NEUTRAL</v>
      </c>
      <c r="H80" s="6" t="str">
        <f t="shared" si="5"/>
        <v>CONFIRMED BEARISH</v>
      </c>
    </row>
    <row r="81" spans="1:8" ht="13.5" x14ac:dyDescent="0.25">
      <c r="A81" s="3">
        <f>TITRES_STAT!B84</f>
        <v>42122</v>
      </c>
      <c r="B81" s="6">
        <f>TITRES_STAT!C84</f>
        <v>6.46</v>
      </c>
      <c r="C81" s="6">
        <f>TITRES_STAT!D84</f>
        <v>4.8769</v>
      </c>
      <c r="D81" s="6">
        <f>TITRES_STAT!E84</f>
        <v>63649</v>
      </c>
      <c r="E81" s="2">
        <f t="shared" si="4"/>
        <v>868871</v>
      </c>
      <c r="F81" s="6" t="str">
        <f t="shared" si="7"/>
        <v>BULLISH</v>
      </c>
      <c r="G81" s="6" t="str">
        <f t="shared" si="6"/>
        <v>STRONG</v>
      </c>
      <c r="H81" s="6" t="str">
        <f t="shared" si="5"/>
        <v>BULLISH DIVERGENCE</v>
      </c>
    </row>
    <row r="82" spans="1:8" ht="13.5" x14ac:dyDescent="0.25">
      <c r="A82" s="3">
        <f>TITRES_STAT!B85</f>
        <v>42123</v>
      </c>
      <c r="B82" s="6">
        <f>TITRES_STAT!C85</f>
        <v>6.46</v>
      </c>
      <c r="C82" s="6">
        <f>TITRES_STAT!D85</f>
        <v>4.8769</v>
      </c>
      <c r="D82" s="6">
        <f>TITRES_STAT!E85</f>
        <v>36299</v>
      </c>
      <c r="E82" s="2">
        <f t="shared" si="4"/>
        <v>868871</v>
      </c>
      <c r="F82" s="6" t="str">
        <f t="shared" si="7"/>
        <v>BULLISH</v>
      </c>
      <c r="G82" s="6" t="str">
        <f t="shared" si="6"/>
        <v>STRONG</v>
      </c>
      <c r="H82" s="6" t="str">
        <f t="shared" si="5"/>
        <v>CONFIRMED BULLISH</v>
      </c>
    </row>
    <row r="83" spans="1:8" ht="13.5" x14ac:dyDescent="0.25">
      <c r="A83" s="3">
        <f>TITRES_STAT!B86</f>
        <v>42124</v>
      </c>
      <c r="B83" s="6">
        <f>TITRES_STAT!C86</f>
        <v>6.42</v>
      </c>
      <c r="C83" s="6">
        <f>TITRES_STAT!D86</f>
        <v>4.8467000000000002</v>
      </c>
      <c r="D83" s="6">
        <f>TITRES_STAT!E86</f>
        <v>13585</v>
      </c>
      <c r="E83" s="2">
        <f t="shared" si="4"/>
        <v>855286</v>
      </c>
      <c r="F83" s="6" t="str">
        <f t="shared" si="7"/>
        <v>BULLISH</v>
      </c>
      <c r="G83" s="6" t="str">
        <f t="shared" si="6"/>
        <v>STRONG</v>
      </c>
      <c r="H83" s="6" t="str">
        <f t="shared" si="5"/>
        <v>CONFIRMED BULLISH</v>
      </c>
    </row>
    <row r="84" spans="1:8" ht="13.5" x14ac:dyDescent="0.25">
      <c r="A84" s="3">
        <f>TITRES_STAT!B87</f>
        <v>42128</v>
      </c>
      <c r="B84" s="6">
        <f>TITRES_STAT!C87</f>
        <v>6.38</v>
      </c>
      <c r="C84" s="6">
        <f>TITRES_STAT!D87</f>
        <v>4.8164999999999996</v>
      </c>
      <c r="D84" s="6">
        <f>TITRES_STAT!E87</f>
        <v>2532</v>
      </c>
      <c r="E84" s="2">
        <f t="shared" si="4"/>
        <v>852754</v>
      </c>
      <c r="F84" s="6" t="str">
        <f t="shared" si="7"/>
        <v>BULLISH</v>
      </c>
      <c r="G84" s="6" t="str">
        <f t="shared" si="6"/>
        <v>STRONG</v>
      </c>
      <c r="H84" s="6" t="str">
        <f t="shared" si="5"/>
        <v>CONFIRMED BULLISH</v>
      </c>
    </row>
    <row r="85" spans="1:8" ht="13.5" x14ac:dyDescent="0.25">
      <c r="A85" s="3">
        <f>TITRES_STAT!B88</f>
        <v>42129</v>
      </c>
      <c r="B85" s="6">
        <f>TITRES_STAT!C88</f>
        <v>6.29</v>
      </c>
      <c r="C85" s="6">
        <f>TITRES_STAT!D88</f>
        <v>4.7484999999999999</v>
      </c>
      <c r="D85" s="6">
        <f>TITRES_STAT!E88</f>
        <v>1583</v>
      </c>
      <c r="E85" s="2">
        <f t="shared" si="4"/>
        <v>851171</v>
      </c>
      <c r="F85" s="6" t="str">
        <f t="shared" si="7"/>
        <v>BULLISH</v>
      </c>
      <c r="G85" s="6" t="str">
        <f t="shared" si="6"/>
        <v>STRONG</v>
      </c>
      <c r="H85" s="6" t="str">
        <f t="shared" si="5"/>
        <v>NEUTRAL</v>
      </c>
    </row>
    <row r="86" spans="1:8" ht="13.5" x14ac:dyDescent="0.25">
      <c r="A86" s="3">
        <f>TITRES_STAT!B89</f>
        <v>42130</v>
      </c>
      <c r="B86" s="6">
        <f>TITRES_STAT!C89</f>
        <v>6.19</v>
      </c>
      <c r="C86" s="6">
        <f>TITRES_STAT!D89</f>
        <v>4.673</v>
      </c>
      <c r="D86" s="6">
        <f>TITRES_STAT!E89</f>
        <v>2101</v>
      </c>
      <c r="E86" s="2">
        <f t="shared" si="4"/>
        <v>849070</v>
      </c>
      <c r="F86" s="6" t="str">
        <f t="shared" si="7"/>
        <v>BEARISH</v>
      </c>
      <c r="G86" s="6" t="str">
        <f t="shared" si="6"/>
        <v>WEAK</v>
      </c>
      <c r="H86" s="6" t="str">
        <f t="shared" si="5"/>
        <v>CONFIRMED BEARISH</v>
      </c>
    </row>
    <row r="87" spans="1:8" ht="13.5" x14ac:dyDescent="0.25">
      <c r="A87" s="3">
        <f>TITRES_STAT!B90</f>
        <v>42131</v>
      </c>
      <c r="B87" s="6">
        <f>TITRES_STAT!C90</f>
        <v>6.01</v>
      </c>
      <c r="C87" s="6">
        <f>TITRES_STAT!D90</f>
        <v>4.5372000000000003</v>
      </c>
      <c r="D87" s="6">
        <f>TITRES_STAT!E90</f>
        <v>5970</v>
      </c>
      <c r="E87" s="2">
        <f t="shared" si="4"/>
        <v>843100</v>
      </c>
      <c r="F87" s="6" t="str">
        <f t="shared" si="7"/>
        <v>BEARISH</v>
      </c>
      <c r="G87" s="6" t="str">
        <f t="shared" si="6"/>
        <v>WEAK</v>
      </c>
      <c r="H87" s="6" t="str">
        <f t="shared" si="5"/>
        <v>CONFIRMED BEARISH</v>
      </c>
    </row>
    <row r="88" spans="1:8" ht="13.5" x14ac:dyDescent="0.25">
      <c r="A88" s="3">
        <f>TITRES_STAT!B91</f>
        <v>42132</v>
      </c>
      <c r="B88" s="6">
        <f>TITRES_STAT!C91</f>
        <v>5.97</v>
      </c>
      <c r="C88" s="6">
        <f>TITRES_STAT!D91</f>
        <v>4.5069999999999997</v>
      </c>
      <c r="D88" s="6">
        <f>TITRES_STAT!E91</f>
        <v>12098</v>
      </c>
      <c r="E88" s="2">
        <f t="shared" si="4"/>
        <v>831002</v>
      </c>
      <c r="F88" s="6" t="str">
        <f t="shared" si="7"/>
        <v>BEARISH</v>
      </c>
      <c r="G88" s="6" t="str">
        <f t="shared" si="6"/>
        <v>WEAK</v>
      </c>
      <c r="H88" s="6" t="str">
        <f t="shared" si="5"/>
        <v>CONFIRMED BEARISH</v>
      </c>
    </row>
    <row r="89" spans="1:8" ht="13.5" x14ac:dyDescent="0.25">
      <c r="A89" s="3">
        <f>TITRES_STAT!B92</f>
        <v>42135</v>
      </c>
      <c r="B89" s="6">
        <f>TITRES_STAT!C92</f>
        <v>5.9</v>
      </c>
      <c r="C89" s="6">
        <f>TITRES_STAT!D92</f>
        <v>4.4541000000000004</v>
      </c>
      <c r="D89" s="6">
        <f>TITRES_STAT!E92</f>
        <v>5046</v>
      </c>
      <c r="E89" s="2">
        <f t="shared" si="4"/>
        <v>825956</v>
      </c>
      <c r="F89" s="6" t="str">
        <f t="shared" si="7"/>
        <v>BEARISH</v>
      </c>
      <c r="G89" s="6" t="str">
        <f t="shared" si="6"/>
        <v>WEAK</v>
      </c>
      <c r="H89" s="6" t="str">
        <f t="shared" si="5"/>
        <v>CONFIRMED BEARISH</v>
      </c>
    </row>
    <row r="90" spans="1:8" ht="13.5" x14ac:dyDescent="0.25">
      <c r="A90" s="3">
        <f>TITRES_STAT!B93</f>
        <v>42136</v>
      </c>
      <c r="B90" s="6">
        <f>TITRES_STAT!C93</f>
        <v>6.1</v>
      </c>
      <c r="C90" s="6">
        <f>TITRES_STAT!D93</f>
        <v>4.6051000000000002</v>
      </c>
      <c r="D90" s="6">
        <f>TITRES_STAT!E93</f>
        <v>6024</v>
      </c>
      <c r="E90" s="2">
        <f t="shared" si="4"/>
        <v>831980</v>
      </c>
      <c r="F90" s="6" t="str">
        <f t="shared" si="7"/>
        <v>BEARISH</v>
      </c>
      <c r="G90" s="6" t="str">
        <f t="shared" si="6"/>
        <v>WEAK</v>
      </c>
      <c r="H90" s="6" t="str">
        <f t="shared" si="5"/>
        <v>CONFIRMED BEARISH</v>
      </c>
    </row>
    <row r="91" spans="1:8" ht="13.5" x14ac:dyDescent="0.25">
      <c r="A91" s="3">
        <f>TITRES_STAT!B94</f>
        <v>42137</v>
      </c>
      <c r="B91" s="6">
        <f>TITRES_STAT!C94</f>
        <v>6.01</v>
      </c>
      <c r="C91" s="6">
        <f>TITRES_STAT!D94</f>
        <v>4.5372000000000003</v>
      </c>
      <c r="D91" s="6">
        <f>TITRES_STAT!E94</f>
        <v>5074</v>
      </c>
      <c r="E91" s="2">
        <f t="shared" si="4"/>
        <v>826906</v>
      </c>
      <c r="F91" s="6" t="str">
        <f t="shared" si="7"/>
        <v>BEARISH</v>
      </c>
      <c r="G91" s="6" t="str">
        <f t="shared" si="6"/>
        <v>WEAK</v>
      </c>
      <c r="H91" s="6" t="str">
        <f t="shared" si="5"/>
        <v>CONFIRMED BEARISH</v>
      </c>
    </row>
    <row r="92" spans="1:8" ht="13.5" x14ac:dyDescent="0.25">
      <c r="A92" s="3">
        <f>TITRES_STAT!B95</f>
        <v>42138</v>
      </c>
      <c r="B92" s="6">
        <f>TITRES_STAT!C95</f>
        <v>5.9</v>
      </c>
      <c r="C92" s="6">
        <f>TITRES_STAT!D95</f>
        <v>4.4541000000000004</v>
      </c>
      <c r="D92" s="6">
        <f>TITRES_STAT!E95</f>
        <v>604</v>
      </c>
      <c r="E92" s="2">
        <f t="shared" si="4"/>
        <v>826302</v>
      </c>
      <c r="F92" s="6" t="str">
        <f t="shared" si="7"/>
        <v>BEARISH</v>
      </c>
      <c r="G92" s="6" t="str">
        <f t="shared" si="6"/>
        <v>NEUTRAL</v>
      </c>
      <c r="H92" s="6" t="str">
        <f t="shared" si="5"/>
        <v>CONFIRMED BEARISH</v>
      </c>
    </row>
    <row r="93" spans="1:8" ht="13.5" x14ac:dyDescent="0.25">
      <c r="A93" s="3">
        <f>TITRES_STAT!B96</f>
        <v>42139</v>
      </c>
      <c r="B93" s="6">
        <f>TITRES_STAT!C96</f>
        <v>6.05</v>
      </c>
      <c r="C93" s="6">
        <f>TITRES_STAT!D96</f>
        <v>4.5673000000000004</v>
      </c>
      <c r="D93" s="6">
        <f>TITRES_STAT!E96</f>
        <v>12921</v>
      </c>
      <c r="E93" s="2">
        <f t="shared" si="4"/>
        <v>839223</v>
      </c>
      <c r="F93" s="6" t="str">
        <f t="shared" si="7"/>
        <v>BULLISH</v>
      </c>
      <c r="G93" s="6" t="str">
        <f t="shared" si="6"/>
        <v>NEUTRAL</v>
      </c>
      <c r="H93" s="6" t="str">
        <f t="shared" si="5"/>
        <v>CONFIRMED BULLISH</v>
      </c>
    </row>
    <row r="94" spans="1:8" ht="13.5" x14ac:dyDescent="0.25">
      <c r="A94" s="3">
        <f>TITRES_STAT!B97</f>
        <v>42142</v>
      </c>
      <c r="B94" s="6">
        <f>TITRES_STAT!C97</f>
        <v>6.02</v>
      </c>
      <c r="C94" s="6">
        <f>TITRES_STAT!D97</f>
        <v>4.5446999999999997</v>
      </c>
      <c r="D94" s="6">
        <f>TITRES_STAT!E97</f>
        <v>50</v>
      </c>
      <c r="E94" s="2">
        <f t="shared" si="4"/>
        <v>839173</v>
      </c>
      <c r="F94" s="6" t="str">
        <f t="shared" si="7"/>
        <v>BULLISH</v>
      </c>
      <c r="G94" s="6" t="str">
        <f t="shared" si="6"/>
        <v>NEUTRAL</v>
      </c>
      <c r="H94" s="6" t="str">
        <f t="shared" si="5"/>
        <v>CONFIRMED BULLISH</v>
      </c>
    </row>
    <row r="95" spans="1:8" ht="13.5" x14ac:dyDescent="0.25">
      <c r="A95" s="3">
        <f>TITRES_STAT!B98</f>
        <v>42143</v>
      </c>
      <c r="B95" s="6">
        <f>TITRES_STAT!C98</f>
        <v>5.84</v>
      </c>
      <c r="C95" s="6">
        <f>TITRES_STAT!D98</f>
        <v>4.4088000000000003</v>
      </c>
      <c r="D95" s="6">
        <f>TITRES_STAT!E98</f>
        <v>1614</v>
      </c>
      <c r="E95" s="2">
        <f t="shared" si="4"/>
        <v>837559</v>
      </c>
      <c r="F95" s="6" t="str">
        <f t="shared" si="7"/>
        <v>BULLISH</v>
      </c>
      <c r="G95" s="6" t="str">
        <f t="shared" si="6"/>
        <v>NEUTRAL</v>
      </c>
      <c r="H95" s="6" t="str">
        <f t="shared" si="5"/>
        <v>BULLISH DIVERGENCE</v>
      </c>
    </row>
    <row r="96" spans="1:8" ht="13.5" x14ac:dyDescent="0.25">
      <c r="A96" s="3">
        <f>TITRES_STAT!B99</f>
        <v>42144</v>
      </c>
      <c r="B96" s="6">
        <f>TITRES_STAT!C99</f>
        <v>5.67</v>
      </c>
      <c r="C96" s="6">
        <f>TITRES_STAT!D99</f>
        <v>4.2805</v>
      </c>
      <c r="D96" s="6">
        <f>TITRES_STAT!E99</f>
        <v>1538</v>
      </c>
      <c r="E96" s="2">
        <f t="shared" si="4"/>
        <v>836021</v>
      </c>
      <c r="F96" s="6" t="str">
        <f t="shared" si="7"/>
        <v>BULLISH</v>
      </c>
      <c r="G96" s="6" t="str">
        <f t="shared" si="6"/>
        <v>NEUTRAL</v>
      </c>
      <c r="H96" s="6" t="str">
        <f t="shared" si="5"/>
        <v>BULLISH DIVERGENCE</v>
      </c>
    </row>
    <row r="97" spans="1:8" ht="13.5" x14ac:dyDescent="0.25">
      <c r="A97" s="3">
        <f>TITRES_STAT!B100</f>
        <v>42145</v>
      </c>
      <c r="B97" s="6">
        <f>TITRES_STAT!C100</f>
        <v>5.89</v>
      </c>
      <c r="C97" s="6">
        <f>TITRES_STAT!D100</f>
        <v>4.4466000000000001</v>
      </c>
      <c r="D97" s="6">
        <f>TITRES_STAT!E100</f>
        <v>2189</v>
      </c>
      <c r="E97" s="2">
        <f t="shared" si="4"/>
        <v>838210</v>
      </c>
      <c r="F97" s="6" t="str">
        <f t="shared" si="7"/>
        <v>BULLISH</v>
      </c>
      <c r="G97" s="6" t="str">
        <f t="shared" si="6"/>
        <v>NEUTRAL</v>
      </c>
      <c r="H97" s="6" t="str">
        <f t="shared" si="5"/>
        <v>BULLISH DIVERGENCE</v>
      </c>
    </row>
    <row r="98" spans="1:8" ht="13.5" x14ac:dyDescent="0.25">
      <c r="A98" s="3">
        <f>TITRES_STAT!B101</f>
        <v>42146</v>
      </c>
      <c r="B98" s="6">
        <f>TITRES_STAT!C101</f>
        <v>5.69</v>
      </c>
      <c r="C98" s="6">
        <f>TITRES_STAT!D101</f>
        <v>4.2956000000000003</v>
      </c>
      <c r="D98" s="6">
        <f>TITRES_STAT!E101</f>
        <v>36349</v>
      </c>
      <c r="E98" s="2">
        <f t="shared" si="4"/>
        <v>801861</v>
      </c>
      <c r="F98" s="6" t="str">
        <f t="shared" si="7"/>
        <v>BEARISH</v>
      </c>
      <c r="G98" s="6" t="str">
        <f t="shared" si="6"/>
        <v>WEAK</v>
      </c>
      <c r="H98" s="6" t="str">
        <f t="shared" si="5"/>
        <v>CONFIRMED BEARISH</v>
      </c>
    </row>
    <row r="99" spans="1:8" ht="13.5" x14ac:dyDescent="0.25">
      <c r="A99" s="3">
        <f>TITRES_STAT!B102</f>
        <v>42149</v>
      </c>
      <c r="B99" s="6">
        <f>TITRES_STAT!C102</f>
        <v>5.67</v>
      </c>
      <c r="C99" s="6">
        <f>TITRES_STAT!D102</f>
        <v>4.2805</v>
      </c>
      <c r="D99" s="6">
        <f>TITRES_STAT!E102</f>
        <v>23480</v>
      </c>
      <c r="E99" s="2">
        <f t="shared" si="4"/>
        <v>778381</v>
      </c>
      <c r="F99" s="6" t="str">
        <f t="shared" si="7"/>
        <v>BEARISH</v>
      </c>
      <c r="G99" s="6" t="str">
        <f t="shared" si="6"/>
        <v>WEAK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5.66</v>
      </c>
      <c r="C100" s="6">
        <f>TITRES_STAT!D103</f>
        <v>4.2728999999999999</v>
      </c>
      <c r="D100" s="6">
        <f>TITRES_STAT!E103</f>
        <v>2977</v>
      </c>
      <c r="E100" s="2">
        <f t="shared" si="4"/>
        <v>775404</v>
      </c>
      <c r="F100" s="6" t="str">
        <f t="shared" si="7"/>
        <v>BEARISH</v>
      </c>
      <c r="G100" s="6" t="str">
        <f t="shared" si="6"/>
        <v>WEAK</v>
      </c>
      <c r="H100" s="6" t="str">
        <f t="shared" si="5"/>
        <v>CONFIRMED BEARISH</v>
      </c>
    </row>
    <row r="101" spans="1:8" ht="13.5" x14ac:dyDescent="0.25">
      <c r="A101" s="3">
        <f>TITRES_STAT!B104</f>
        <v>42151</v>
      </c>
      <c r="B101" s="6">
        <f>TITRES_STAT!C104</f>
        <v>5.65</v>
      </c>
      <c r="C101" s="6">
        <f>TITRES_STAT!D104</f>
        <v>4.2653999999999996</v>
      </c>
      <c r="D101" s="6">
        <f>TITRES_STAT!E104</f>
        <v>19042</v>
      </c>
      <c r="E101" s="2">
        <f t="shared" si="4"/>
        <v>756362</v>
      </c>
      <c r="F101" s="6" t="str">
        <f t="shared" si="7"/>
        <v>BEARISH</v>
      </c>
      <c r="G101" s="6" t="str">
        <f t="shared" si="6"/>
        <v>WEAK</v>
      </c>
      <c r="H101" s="6" t="str">
        <f t="shared" si="5"/>
        <v>CONFIRMED BEARISH</v>
      </c>
    </row>
    <row r="102" spans="1:8" ht="13.5" x14ac:dyDescent="0.25">
      <c r="A102" s="3">
        <f>TITRES_STAT!B105</f>
        <v>42152</v>
      </c>
      <c r="B102" s="6">
        <f>TITRES_STAT!C105</f>
        <v>5.6</v>
      </c>
      <c r="C102" s="6">
        <f>TITRES_STAT!D105</f>
        <v>4.2275999999999998</v>
      </c>
      <c r="D102" s="6">
        <f>TITRES_STAT!E105</f>
        <v>1575</v>
      </c>
      <c r="E102" s="2">
        <f t="shared" si="4"/>
        <v>754787</v>
      </c>
      <c r="F102" s="6" t="str">
        <f t="shared" si="7"/>
        <v>BEARISH</v>
      </c>
      <c r="G102" s="6" t="str">
        <f t="shared" si="6"/>
        <v>WEAK</v>
      </c>
      <c r="H102" s="6" t="str">
        <f t="shared" si="5"/>
        <v>CONFIRMED BEARISH</v>
      </c>
    </row>
    <row r="103" spans="1:8" ht="13.5" x14ac:dyDescent="0.25">
      <c r="A103" s="3">
        <f>TITRES_STAT!B106</f>
        <v>42153</v>
      </c>
      <c r="B103" s="6">
        <f>TITRES_STAT!C106</f>
        <v>5.44</v>
      </c>
      <c r="C103" s="6">
        <f>TITRES_STAT!D106</f>
        <v>4.1067999999999998</v>
      </c>
      <c r="D103" s="6">
        <f>TITRES_STAT!E106</f>
        <v>1256</v>
      </c>
      <c r="E103" s="2">
        <f t="shared" si="4"/>
        <v>753531</v>
      </c>
      <c r="F103" s="6" t="str">
        <f t="shared" si="7"/>
        <v>BEARISH</v>
      </c>
      <c r="G103" s="6" t="str">
        <f t="shared" si="6"/>
        <v>WEAK</v>
      </c>
      <c r="H103" s="6" t="str">
        <f t="shared" si="5"/>
        <v>CONFIRMED BEARISH</v>
      </c>
    </row>
    <row r="104" spans="1:8" ht="13.5" x14ac:dyDescent="0.25">
      <c r="A104" s="3">
        <f>TITRES_STAT!B107</f>
        <v>42156</v>
      </c>
      <c r="B104" s="6">
        <f>TITRES_STAT!C107</f>
        <v>5.6</v>
      </c>
      <c r="C104" s="6">
        <f>TITRES_STAT!D107</f>
        <v>4.2275999999999998</v>
      </c>
      <c r="D104" s="6">
        <f>TITRES_STAT!E107</f>
        <v>4422</v>
      </c>
      <c r="E104" s="2">
        <f t="shared" si="4"/>
        <v>757953</v>
      </c>
      <c r="F104" s="6" t="str">
        <f t="shared" si="7"/>
        <v>BEARISH</v>
      </c>
      <c r="G104" s="6" t="str">
        <f t="shared" si="6"/>
        <v>WEAK</v>
      </c>
      <c r="H104" s="6" t="str">
        <f t="shared" si="5"/>
        <v>CONFIRMED BEARISH</v>
      </c>
    </row>
    <row r="105" spans="1:8" ht="13.5" x14ac:dyDescent="0.25">
      <c r="A105" s="3">
        <f>TITRES_STAT!B108</f>
        <v>42157</v>
      </c>
      <c r="B105" s="6">
        <f>TITRES_STAT!C108</f>
        <v>5.6</v>
      </c>
      <c r="C105" s="6">
        <f>TITRES_STAT!D108</f>
        <v>4.2275999999999998</v>
      </c>
      <c r="D105" s="6">
        <f>TITRES_STAT!E108</f>
        <v>169</v>
      </c>
      <c r="E105" s="2">
        <f t="shared" si="4"/>
        <v>757953</v>
      </c>
      <c r="F105" s="6" t="str">
        <f t="shared" si="7"/>
        <v>BEARISH</v>
      </c>
      <c r="G105" s="6" t="str">
        <f t="shared" si="6"/>
        <v>WEAK</v>
      </c>
      <c r="H105" s="6" t="str">
        <f t="shared" si="5"/>
        <v>CONFIRMED BEARISH</v>
      </c>
    </row>
    <row r="106" spans="1:8" ht="13.5" x14ac:dyDescent="0.25">
      <c r="A106" s="3">
        <f>TITRES_STAT!B109</f>
        <v>42158</v>
      </c>
      <c r="B106" s="6">
        <f>TITRES_STAT!C109</f>
        <v>5.44</v>
      </c>
      <c r="C106" s="6">
        <f>TITRES_STAT!D109</f>
        <v>4.1067999999999998</v>
      </c>
      <c r="D106" s="6">
        <f>TITRES_STAT!E109</f>
        <v>1976</v>
      </c>
      <c r="E106" s="2">
        <f t="shared" si="4"/>
        <v>755977</v>
      </c>
      <c r="F106" s="6" t="str">
        <f t="shared" si="7"/>
        <v>BEARISH</v>
      </c>
      <c r="G106" s="6" t="str">
        <f t="shared" si="6"/>
        <v>NEUTRAL</v>
      </c>
      <c r="H106" s="6" t="str">
        <f t="shared" si="5"/>
        <v>CONFIRMED BEARISH</v>
      </c>
    </row>
    <row r="107" spans="1:8" ht="13.5" x14ac:dyDescent="0.25">
      <c r="A107" s="3">
        <f>TITRES_STAT!B110</f>
        <v>42159</v>
      </c>
      <c r="B107" s="6">
        <f>TITRES_STAT!C110</f>
        <v>5.45</v>
      </c>
      <c r="C107" s="6">
        <f>TITRES_STAT!D110</f>
        <v>4.1143999999999998</v>
      </c>
      <c r="D107" s="6">
        <f>TITRES_STAT!E110</f>
        <v>15061</v>
      </c>
      <c r="E107" s="2">
        <f t="shared" si="4"/>
        <v>771038</v>
      </c>
      <c r="F107" s="6" t="str">
        <f t="shared" si="7"/>
        <v>BULLISH</v>
      </c>
      <c r="G107" s="6" t="str">
        <f t="shared" si="6"/>
        <v>STRONG</v>
      </c>
      <c r="H107" s="6" t="str">
        <f t="shared" si="5"/>
        <v>BULLISH DIVERGENCE</v>
      </c>
    </row>
    <row r="108" spans="1:8" ht="13.5" x14ac:dyDescent="0.25">
      <c r="A108" s="3">
        <f>TITRES_STAT!B111</f>
        <v>42160</v>
      </c>
      <c r="B108" s="6">
        <f>TITRES_STAT!C111</f>
        <v>5.58</v>
      </c>
      <c r="C108" s="6">
        <f>TITRES_STAT!D111</f>
        <v>4.2125000000000004</v>
      </c>
      <c r="D108" s="6">
        <f>TITRES_STAT!E111</f>
        <v>3996</v>
      </c>
      <c r="E108" s="2">
        <f t="shared" si="4"/>
        <v>775034</v>
      </c>
      <c r="F108" s="6" t="str">
        <f t="shared" si="7"/>
        <v>BULLISH</v>
      </c>
      <c r="G108" s="6" t="str">
        <f t="shared" si="6"/>
        <v>STRONG</v>
      </c>
      <c r="H108" s="6" t="str">
        <f t="shared" si="5"/>
        <v>CONFIRMED BULLISH</v>
      </c>
    </row>
    <row r="109" spans="1:8" ht="13.5" x14ac:dyDescent="0.25">
      <c r="A109" s="3">
        <f>TITRES_STAT!B112</f>
        <v>42163</v>
      </c>
      <c r="B109" s="6">
        <f>TITRES_STAT!C112</f>
        <v>5.7</v>
      </c>
      <c r="C109" s="6">
        <f>TITRES_STAT!D112</f>
        <v>4.3030999999999997</v>
      </c>
      <c r="D109" s="6">
        <f>TITRES_STAT!E112</f>
        <v>569</v>
      </c>
      <c r="E109" s="2">
        <f t="shared" si="4"/>
        <v>775603</v>
      </c>
      <c r="F109" s="6" t="str">
        <f t="shared" si="7"/>
        <v>BULLISH</v>
      </c>
      <c r="G109" s="6" t="str">
        <f t="shared" si="6"/>
        <v>STRONG</v>
      </c>
      <c r="H109" s="6" t="str">
        <f t="shared" si="5"/>
        <v>CONFIRMED BULLISH</v>
      </c>
    </row>
    <row r="110" spans="1:8" ht="13.5" x14ac:dyDescent="0.25">
      <c r="A110" s="3">
        <f>TITRES_STAT!B113</f>
        <v>42164</v>
      </c>
      <c r="B110" s="6">
        <f>TITRES_STAT!C113</f>
        <v>5.53</v>
      </c>
      <c r="C110" s="6">
        <f>TITRES_STAT!D113</f>
        <v>4.1748000000000003</v>
      </c>
      <c r="D110" s="6">
        <f>TITRES_STAT!E113</f>
        <v>458</v>
      </c>
      <c r="E110" s="2">
        <f t="shared" si="4"/>
        <v>775145</v>
      </c>
      <c r="F110" s="6" t="str">
        <f t="shared" si="7"/>
        <v>BULLISH</v>
      </c>
      <c r="G110" s="6" t="str">
        <f t="shared" si="6"/>
        <v>STRONG</v>
      </c>
      <c r="H110" s="6" t="str">
        <f t="shared" si="5"/>
        <v>BULLISH DIVERGENCE</v>
      </c>
    </row>
    <row r="111" spans="1:8" ht="13.5" x14ac:dyDescent="0.25">
      <c r="A111" s="3">
        <f>TITRES_STAT!B114</f>
        <v>42165</v>
      </c>
      <c r="B111" s="6">
        <f>TITRES_STAT!C114</f>
        <v>5.5</v>
      </c>
      <c r="C111" s="6">
        <f>TITRES_STAT!D114</f>
        <v>4.1520999999999999</v>
      </c>
      <c r="D111" s="6">
        <f>TITRES_STAT!E114</f>
        <v>775</v>
      </c>
      <c r="E111" s="2">
        <f t="shared" si="4"/>
        <v>774370</v>
      </c>
      <c r="F111" s="6" t="str">
        <f t="shared" si="7"/>
        <v>BULLISH</v>
      </c>
      <c r="G111" s="6" t="str">
        <f t="shared" si="6"/>
        <v>STRONG</v>
      </c>
      <c r="H111" s="6" t="str">
        <f t="shared" si="5"/>
        <v>CONFIRMED BULLISH</v>
      </c>
    </row>
    <row r="112" spans="1:8" ht="13.5" x14ac:dyDescent="0.25">
      <c r="A112" s="3">
        <f>TITRES_STAT!B115</f>
        <v>42166</v>
      </c>
      <c r="B112" s="6">
        <f>TITRES_STAT!C115</f>
        <v>5.5</v>
      </c>
      <c r="C112" s="6">
        <f>TITRES_STAT!D115</f>
        <v>4.1520999999999999</v>
      </c>
      <c r="D112" s="6">
        <f>TITRES_STAT!E115</f>
        <v>7360</v>
      </c>
      <c r="E112" s="2">
        <f t="shared" si="4"/>
        <v>774370</v>
      </c>
      <c r="F112" s="6" t="str">
        <f t="shared" si="7"/>
        <v>BULLISH</v>
      </c>
      <c r="G112" s="6" t="str">
        <f t="shared" si="6"/>
        <v>NEUTRAL</v>
      </c>
      <c r="H112" s="6" t="str">
        <f t="shared" si="5"/>
        <v>CONFIRMED BULLISH</v>
      </c>
    </row>
    <row r="113" spans="1:8" ht="13.5" x14ac:dyDescent="0.25">
      <c r="A113" s="3">
        <f>TITRES_STAT!B116</f>
        <v>42167</v>
      </c>
      <c r="B113" s="6">
        <f>TITRES_STAT!C116</f>
        <v>5.5</v>
      </c>
      <c r="C113" s="6">
        <f>TITRES_STAT!D116</f>
        <v>4.1520999999999999</v>
      </c>
      <c r="D113" s="6">
        <f>TITRES_STAT!E116</f>
        <v>3114</v>
      </c>
      <c r="E113" s="2">
        <f t="shared" si="4"/>
        <v>774370</v>
      </c>
      <c r="F113" s="6" t="str">
        <f t="shared" si="7"/>
        <v>BEARISH</v>
      </c>
      <c r="G113" s="6" t="str">
        <f t="shared" si="6"/>
        <v>NEUTRAL</v>
      </c>
      <c r="H113" s="6" t="str">
        <f t="shared" si="5"/>
        <v>CONFIRMED BEARISH</v>
      </c>
    </row>
    <row r="114" spans="1:8" ht="13.5" x14ac:dyDescent="0.25">
      <c r="A114" s="3">
        <f>TITRES_STAT!B117</f>
        <v>42170</v>
      </c>
      <c r="B114" s="6">
        <f>TITRES_STAT!C117</f>
        <v>5.5</v>
      </c>
      <c r="C114" s="6">
        <f>TITRES_STAT!D117</f>
        <v>4.1520999999999999</v>
      </c>
      <c r="D114" s="6">
        <f>TITRES_STAT!E117</f>
        <v>2137</v>
      </c>
      <c r="E114" s="2">
        <f t="shared" si="4"/>
        <v>774370</v>
      </c>
      <c r="F114" s="6" t="str">
        <f t="shared" si="7"/>
        <v>BEARISH</v>
      </c>
      <c r="G114" s="6" t="str">
        <f t="shared" si="6"/>
        <v>NEUTRAL</v>
      </c>
      <c r="H114" s="6" t="str">
        <f t="shared" si="5"/>
        <v>CONFIRMED BEARISH</v>
      </c>
    </row>
    <row r="115" spans="1:8" ht="13.5" x14ac:dyDescent="0.25">
      <c r="A115" s="3">
        <f>TITRES_STAT!B118</f>
        <v>42171</v>
      </c>
      <c r="B115" s="6">
        <f>TITRES_STAT!C118</f>
        <v>5.6</v>
      </c>
      <c r="C115" s="6">
        <f>TITRES_STAT!D118</f>
        <v>4.2275999999999998</v>
      </c>
      <c r="D115" s="6">
        <f>TITRES_STAT!E118</f>
        <v>1545</v>
      </c>
      <c r="E115" s="2">
        <f t="shared" si="4"/>
        <v>775915</v>
      </c>
      <c r="F115" s="6" t="str">
        <f t="shared" si="7"/>
        <v>BULLISH</v>
      </c>
      <c r="G115" s="6" t="str">
        <f t="shared" si="6"/>
        <v>NEUTRAL</v>
      </c>
      <c r="H115" s="6" t="str">
        <f t="shared" si="5"/>
        <v>CONFIRMED BULLISH</v>
      </c>
    </row>
    <row r="116" spans="1:8" ht="13.5" x14ac:dyDescent="0.25">
      <c r="A116" s="3">
        <f>TITRES_STAT!B119</f>
        <v>42172</v>
      </c>
      <c r="B116" s="6">
        <f>TITRES_STAT!C119</f>
        <v>5.6</v>
      </c>
      <c r="C116" s="6">
        <f>TITRES_STAT!D119</f>
        <v>4.2275999999999998</v>
      </c>
      <c r="D116" s="6">
        <f>TITRES_STAT!E119</f>
        <v>1737</v>
      </c>
      <c r="E116" s="2">
        <f t="shared" si="4"/>
        <v>775915</v>
      </c>
      <c r="F116" s="6" t="str">
        <f t="shared" si="7"/>
        <v>BULLISH</v>
      </c>
      <c r="G116" s="6" t="str">
        <f t="shared" si="6"/>
        <v>NEUTRAL</v>
      </c>
      <c r="H116" s="6" t="str">
        <f t="shared" si="5"/>
        <v>CONFIRMED BULLISH</v>
      </c>
    </row>
    <row r="117" spans="1:8" ht="13.5" x14ac:dyDescent="0.25">
      <c r="A117" s="3">
        <f>TITRES_STAT!B120</f>
        <v>42173</v>
      </c>
      <c r="B117" s="6">
        <f>TITRES_STAT!C120</f>
        <v>5.64</v>
      </c>
      <c r="C117" s="6">
        <f>TITRES_STAT!D120</f>
        <v>4.2577999999999996</v>
      </c>
      <c r="D117" s="6">
        <f>TITRES_STAT!E120</f>
        <v>2</v>
      </c>
      <c r="E117" s="2">
        <f t="shared" si="4"/>
        <v>775917</v>
      </c>
      <c r="F117" s="6" t="str">
        <f t="shared" si="7"/>
        <v>BULLISH</v>
      </c>
      <c r="G117" s="6" t="str">
        <f t="shared" si="6"/>
        <v>NEUTRAL</v>
      </c>
      <c r="H117" s="6" t="str">
        <f t="shared" si="5"/>
        <v>CONFIRMED BULLISH</v>
      </c>
    </row>
    <row r="118" spans="1:8" ht="13.5" x14ac:dyDescent="0.25">
      <c r="A118" s="3">
        <f>TITRES_STAT!B121</f>
        <v>42174</v>
      </c>
      <c r="B118" s="6">
        <f>TITRES_STAT!C121</f>
        <v>5.53</v>
      </c>
      <c r="C118" s="6">
        <f>TITRES_STAT!D121</f>
        <v>4.1748000000000003</v>
      </c>
      <c r="D118" s="6">
        <f>TITRES_STAT!E121</f>
        <v>642</v>
      </c>
      <c r="E118" s="2">
        <f t="shared" si="4"/>
        <v>775275</v>
      </c>
      <c r="F118" s="6" t="str">
        <f t="shared" si="7"/>
        <v>BULLISH</v>
      </c>
      <c r="G118" s="6" t="str">
        <f t="shared" si="6"/>
        <v>NEUTRAL</v>
      </c>
      <c r="H118" s="6" t="str">
        <f t="shared" si="5"/>
        <v>CONFIRMED BULLISH</v>
      </c>
    </row>
    <row r="119" spans="1:8" ht="13.5" x14ac:dyDescent="0.25">
      <c r="A119" s="3">
        <f>TITRES_STAT!B122</f>
        <v>42177</v>
      </c>
      <c r="B119" s="6">
        <f>TITRES_STAT!C122</f>
        <v>5.65</v>
      </c>
      <c r="C119" s="6">
        <f>TITRES_STAT!D122</f>
        <v>4.2653999999999996</v>
      </c>
      <c r="D119" s="6">
        <f>TITRES_STAT!E122</f>
        <v>310</v>
      </c>
      <c r="E119" s="2">
        <f t="shared" si="4"/>
        <v>775585</v>
      </c>
      <c r="F119" s="6" t="str">
        <f t="shared" si="7"/>
        <v>BULLISH</v>
      </c>
      <c r="G119" s="6" t="str">
        <f t="shared" si="6"/>
        <v>NEUTRAL</v>
      </c>
      <c r="H119" s="6" t="str">
        <f t="shared" si="5"/>
        <v>CONFIRMED BULLISH</v>
      </c>
    </row>
    <row r="120" spans="1:8" ht="13.5" x14ac:dyDescent="0.25">
      <c r="A120" s="3">
        <f>TITRES_STAT!B123</f>
        <v>42178</v>
      </c>
      <c r="B120" s="6">
        <f>TITRES_STAT!C123</f>
        <v>5.69</v>
      </c>
      <c r="C120" s="6">
        <f>TITRES_STAT!D123</f>
        <v>4.2956000000000003</v>
      </c>
      <c r="D120" s="6">
        <f>TITRES_STAT!E123</f>
        <v>823</v>
      </c>
      <c r="E120" s="2">
        <f t="shared" si="4"/>
        <v>776408</v>
      </c>
      <c r="F120" s="6" t="str">
        <f t="shared" si="7"/>
        <v>BULLISH</v>
      </c>
      <c r="G120" s="6" t="str">
        <f t="shared" si="6"/>
        <v>NEUTRAL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5.69</v>
      </c>
      <c r="C121" s="6">
        <f>TITRES_STAT!D124</f>
        <v>4.2956000000000003</v>
      </c>
      <c r="D121" s="6">
        <f>TITRES_STAT!E124</f>
        <v>13355</v>
      </c>
      <c r="E121" s="2">
        <f t="shared" si="4"/>
        <v>776408</v>
      </c>
      <c r="F121" s="6" t="str">
        <f t="shared" si="7"/>
        <v>BULLISH</v>
      </c>
      <c r="G121" s="6" t="str">
        <f t="shared" si="6"/>
        <v>NEUTRAL</v>
      </c>
      <c r="H121" s="6" t="str">
        <f t="shared" si="5"/>
        <v>CONFIRMED BULLISH</v>
      </c>
    </row>
    <row r="122" spans="1:8" ht="13.5" x14ac:dyDescent="0.25">
      <c r="A122" s="3">
        <f>TITRES_STAT!B125</f>
        <v>42180</v>
      </c>
      <c r="B122" s="6">
        <f>TITRES_STAT!C125</f>
        <v>5.68</v>
      </c>
      <c r="C122" s="6">
        <f>TITRES_STAT!D125</f>
        <v>4.2880000000000003</v>
      </c>
      <c r="D122" s="6">
        <f>TITRES_STAT!E125</f>
        <v>5</v>
      </c>
      <c r="E122" s="2">
        <f t="shared" si="4"/>
        <v>776403</v>
      </c>
      <c r="F122" s="6" t="str">
        <f t="shared" si="7"/>
        <v>BULLISH</v>
      </c>
      <c r="G122" s="6" t="str">
        <f t="shared" si="6"/>
        <v>NEUTRAL</v>
      </c>
      <c r="H122" s="6" t="str">
        <f t="shared" si="5"/>
        <v>CONFIRMED BULLISH</v>
      </c>
    </row>
    <row r="123" spans="1:8" ht="13.5" x14ac:dyDescent="0.25">
      <c r="A123" s="3">
        <f>TITRES_STAT!B126</f>
        <v>42181</v>
      </c>
      <c r="B123" s="6">
        <f>TITRES_STAT!C126</f>
        <v>5.68</v>
      </c>
      <c r="C123" s="6">
        <f>TITRES_STAT!D126</f>
        <v>4.2880000000000003</v>
      </c>
      <c r="D123" s="6">
        <f>TITRES_STAT!E126</f>
        <v>252</v>
      </c>
      <c r="E123" s="2">
        <f t="shared" si="4"/>
        <v>776403</v>
      </c>
      <c r="F123" s="6" t="str">
        <f t="shared" si="7"/>
        <v>BULLISH</v>
      </c>
      <c r="G123" s="6" t="str">
        <f t="shared" si="6"/>
        <v>NEUTRAL</v>
      </c>
      <c r="H123" s="6" t="str">
        <f t="shared" si="5"/>
        <v>CONFIRMED BULLISH</v>
      </c>
    </row>
    <row r="124" spans="1:8" ht="13.5" x14ac:dyDescent="0.25">
      <c r="A124" s="3">
        <f>TITRES_STAT!B127</f>
        <v>42184</v>
      </c>
      <c r="B124" s="6">
        <f>TITRES_STAT!C127</f>
        <v>5.52</v>
      </c>
      <c r="C124" s="6">
        <f>TITRES_STAT!D127</f>
        <v>4.1672000000000002</v>
      </c>
      <c r="D124" s="6">
        <f>TITRES_STAT!E127</f>
        <v>251</v>
      </c>
      <c r="E124" s="2">
        <f t="shared" si="4"/>
        <v>776152</v>
      </c>
      <c r="F124" s="6" t="str">
        <f t="shared" si="7"/>
        <v>BULLISH</v>
      </c>
      <c r="G124" s="6" t="str">
        <f t="shared" si="6"/>
        <v>NEUTRAL</v>
      </c>
      <c r="H124" s="6" t="str">
        <f t="shared" si="5"/>
        <v>BULLISH DIVERGENCE</v>
      </c>
    </row>
    <row r="125" spans="1:8" ht="13.5" x14ac:dyDescent="0.25">
      <c r="A125" s="3">
        <f>TITRES_STAT!B128</f>
        <v>42185</v>
      </c>
      <c r="B125" s="6">
        <f>TITRES_STAT!C128</f>
        <v>5.68</v>
      </c>
      <c r="C125" s="6">
        <f>TITRES_STAT!D128</f>
        <v>4.2880000000000003</v>
      </c>
      <c r="D125" s="6">
        <f>TITRES_STAT!E128</f>
        <v>1902</v>
      </c>
      <c r="E125" s="2">
        <f t="shared" si="4"/>
        <v>778054</v>
      </c>
      <c r="F125" s="6" t="str">
        <f t="shared" si="7"/>
        <v>BULLISH</v>
      </c>
      <c r="G125" s="6" t="str">
        <f t="shared" si="6"/>
        <v>NEUTRAL</v>
      </c>
      <c r="H125" s="6" t="str">
        <f t="shared" si="5"/>
        <v>BULLISH DIVERGENCE</v>
      </c>
    </row>
    <row r="126" spans="1:8" ht="13.5" x14ac:dyDescent="0.25">
      <c r="A126" s="3">
        <f>TITRES_STAT!B129</f>
        <v>42186</v>
      </c>
      <c r="B126" s="6">
        <f>TITRES_STAT!C129</f>
        <v>5.85</v>
      </c>
      <c r="C126" s="6">
        <f>TITRES_STAT!D129</f>
        <v>4.4164000000000003</v>
      </c>
      <c r="D126" s="6">
        <f>TITRES_STAT!E129</f>
        <v>1</v>
      </c>
      <c r="E126" s="2">
        <f t="shared" si="4"/>
        <v>778055</v>
      </c>
      <c r="F126" s="6" t="str">
        <f t="shared" si="7"/>
        <v>BULLISH</v>
      </c>
      <c r="G126" s="6" t="str">
        <f t="shared" si="6"/>
        <v>NEUTRAL</v>
      </c>
      <c r="H126" s="6" t="str">
        <f t="shared" si="5"/>
        <v>CONFIRMED BULLISH</v>
      </c>
    </row>
    <row r="127" spans="1:8" ht="13.5" x14ac:dyDescent="0.25">
      <c r="A127" s="3">
        <f>TITRES_STAT!B130</f>
        <v>42187</v>
      </c>
      <c r="B127" s="6">
        <f>TITRES_STAT!C130</f>
        <v>5.85</v>
      </c>
      <c r="C127" s="6">
        <f>TITRES_STAT!D130</f>
        <v>4.4164000000000003</v>
      </c>
      <c r="D127" s="6">
        <f>TITRES_STAT!E130</f>
        <v>468</v>
      </c>
      <c r="E127" s="2">
        <f t="shared" si="4"/>
        <v>778055</v>
      </c>
      <c r="F127" s="6" t="str">
        <f t="shared" si="7"/>
        <v>BULLISH</v>
      </c>
      <c r="G127" s="6" t="str">
        <f t="shared" si="6"/>
        <v>NEUTRAL</v>
      </c>
      <c r="H127" s="6" t="str">
        <f t="shared" si="5"/>
        <v>CONFIRMED BULLISH</v>
      </c>
    </row>
    <row r="128" spans="1:8" ht="13.5" x14ac:dyDescent="0.25">
      <c r="A128" s="3">
        <f>TITRES_STAT!B131</f>
        <v>42188</v>
      </c>
      <c r="B128" s="6">
        <f>TITRES_STAT!C131</f>
        <v>5.68</v>
      </c>
      <c r="C128" s="6">
        <f>TITRES_STAT!D131</f>
        <v>4.2880000000000003</v>
      </c>
      <c r="D128" s="6">
        <f>TITRES_STAT!E131</f>
        <v>600</v>
      </c>
      <c r="E128" s="2">
        <f t="shared" si="4"/>
        <v>777455</v>
      </c>
      <c r="F128" s="6" t="str">
        <f t="shared" si="7"/>
        <v>BULLISH</v>
      </c>
      <c r="G128" s="6" t="str">
        <f t="shared" si="6"/>
        <v>NEUTRAL</v>
      </c>
      <c r="H128" s="6" t="str">
        <f t="shared" si="5"/>
        <v>NEUTRAL</v>
      </c>
    </row>
    <row r="129" spans="1:8" ht="13.5" x14ac:dyDescent="0.25">
      <c r="A129" s="3">
        <f>TITRES_STAT!B132</f>
        <v>42191</v>
      </c>
      <c r="B129" s="6">
        <f>TITRES_STAT!C132</f>
        <v>5.55</v>
      </c>
      <c r="C129" s="6">
        <f>TITRES_STAT!D132</f>
        <v>4.1898999999999997</v>
      </c>
      <c r="D129" s="6">
        <f>TITRES_STAT!E132</f>
        <v>1202</v>
      </c>
      <c r="E129" s="2">
        <f t="shared" si="4"/>
        <v>776253</v>
      </c>
      <c r="F129" s="6" t="str">
        <f t="shared" si="7"/>
        <v>BULLISH</v>
      </c>
      <c r="G129" s="6" t="str">
        <f t="shared" si="6"/>
        <v>NEUTRAL</v>
      </c>
      <c r="H129" s="6" t="str">
        <f t="shared" si="5"/>
        <v>CONFIRMED BULLISH</v>
      </c>
    </row>
    <row r="130" spans="1:8" ht="13.5" x14ac:dyDescent="0.25">
      <c r="A130" s="3">
        <f>TITRES_STAT!B133</f>
        <v>42192</v>
      </c>
      <c r="B130" s="6">
        <f>TITRES_STAT!C133</f>
        <v>5.52</v>
      </c>
      <c r="C130" s="6">
        <f>TITRES_STAT!D133</f>
        <v>4.1672000000000002</v>
      </c>
      <c r="D130" s="6">
        <f>TITRES_STAT!E133</f>
        <v>2129</v>
      </c>
      <c r="E130" s="2">
        <f t="shared" si="4"/>
        <v>774124</v>
      </c>
      <c r="F130" s="6" t="str">
        <f t="shared" si="7"/>
        <v>BEARISH</v>
      </c>
      <c r="G130" s="6" t="str">
        <f t="shared" si="6"/>
        <v>NEUTRAL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5.4</v>
      </c>
      <c r="C131" s="6">
        <f>TITRES_STAT!D134</f>
        <v>4.0766</v>
      </c>
      <c r="D131" s="6">
        <f>TITRES_STAT!E134</f>
        <v>5572</v>
      </c>
      <c r="E131" s="2">
        <f t="shared" si="4"/>
        <v>768552</v>
      </c>
      <c r="F131" s="6" t="str">
        <f t="shared" si="7"/>
        <v>BEARISH</v>
      </c>
      <c r="G131" s="6" t="str">
        <f t="shared" si="6"/>
        <v>NEUTRAL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5.38</v>
      </c>
      <c r="C132" s="6">
        <f>TITRES_STAT!D135</f>
        <v>4.0614999999999997</v>
      </c>
      <c r="D132" s="6">
        <f>TITRES_STAT!E135</f>
        <v>564</v>
      </c>
      <c r="E132" s="2">
        <f t="shared" ref="E132:E195" si="8">IF(B132&gt;B131, E131+D132, IF(B132&lt;B131, E131-D132, E131))</f>
        <v>767988</v>
      </c>
      <c r="F132" s="6" t="str">
        <f t="shared" si="7"/>
        <v>BEARISH</v>
      </c>
      <c r="G132" s="6" t="str">
        <f t="shared" si="6"/>
        <v>NEUTRAL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5.38</v>
      </c>
      <c r="C133" s="6">
        <f>TITRES_STAT!D136</f>
        <v>4.0614999999999997</v>
      </c>
      <c r="D133" s="6">
        <f>TITRES_STAT!E136</f>
        <v>0</v>
      </c>
      <c r="E133" s="2">
        <f t="shared" si="8"/>
        <v>767988</v>
      </c>
      <c r="F133" s="6" t="str">
        <f t="shared" si="7"/>
        <v>BEARISH</v>
      </c>
      <c r="G133" s="6" t="str">
        <f t="shared" si="6"/>
        <v>NEUTRAL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5.38</v>
      </c>
      <c r="C134" s="6">
        <f>TITRES_STAT!D137</f>
        <v>4.0614999999999997</v>
      </c>
      <c r="D134" s="6">
        <f>TITRES_STAT!E137</f>
        <v>0</v>
      </c>
      <c r="E134" s="2">
        <f t="shared" si="8"/>
        <v>767988</v>
      </c>
      <c r="F134" s="6" t="str">
        <f t="shared" si="7"/>
        <v>BEARISH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6">
        <f>TITRES_STAT!C138</f>
        <v>5.37</v>
      </c>
      <c r="C135" s="6">
        <f>TITRES_STAT!D138</f>
        <v>4.0540000000000003</v>
      </c>
      <c r="D135" s="6">
        <f>TITRES_STAT!E138</f>
        <v>709</v>
      </c>
      <c r="E135" s="2">
        <f t="shared" si="8"/>
        <v>767279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NEUTRAL</v>
      </c>
      <c r="H135" s="6" t="str">
        <f t="shared" si="9"/>
        <v>CONFIRMED BEARISH</v>
      </c>
    </row>
    <row r="136" spans="1:8" ht="13.5" x14ac:dyDescent="0.25">
      <c r="A136" s="3">
        <f>TITRES_STAT!B139</f>
        <v>42200</v>
      </c>
      <c r="B136" s="6">
        <f>TITRES_STAT!C139</f>
        <v>5.21</v>
      </c>
      <c r="C136" s="6">
        <f>TITRES_STAT!D139</f>
        <v>3.9331999999999998</v>
      </c>
      <c r="D136" s="6">
        <f>TITRES_STAT!E139</f>
        <v>97</v>
      </c>
      <c r="E136" s="2">
        <f t="shared" si="8"/>
        <v>767182</v>
      </c>
      <c r="F136" s="6" t="str">
        <f t="shared" ref="F136:F199" si="11">IF(E136&gt;E131,"BULLISH",IF(E136&lt;E131,"BEARISH","NEUTRAL"))</f>
        <v>BEARISH</v>
      </c>
      <c r="G136" s="6" t="str">
        <f t="shared" si="10"/>
        <v>NEUTRAL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5.21</v>
      </c>
      <c r="C137" s="6">
        <f>TITRES_STAT!D140</f>
        <v>3.9331999999999998</v>
      </c>
      <c r="D137" s="6">
        <f>TITRES_STAT!E140</f>
        <v>10301</v>
      </c>
      <c r="E137" s="2">
        <f t="shared" si="8"/>
        <v>767182</v>
      </c>
      <c r="F137" s="6" t="str">
        <f t="shared" si="11"/>
        <v>BEARISH</v>
      </c>
      <c r="G137" s="6" t="str">
        <f t="shared" si="10"/>
        <v>NEUTRAL</v>
      </c>
      <c r="H137" s="6" t="str">
        <f t="shared" si="9"/>
        <v>CONFIRMED BEARISH</v>
      </c>
    </row>
    <row r="138" spans="1:8" ht="13.5" x14ac:dyDescent="0.25">
      <c r="A138" s="3">
        <f>TITRES_STAT!B141</f>
        <v>42205</v>
      </c>
      <c r="B138" s="6">
        <f>TITRES_STAT!C141</f>
        <v>5.21</v>
      </c>
      <c r="C138" s="6">
        <f>TITRES_STAT!D141</f>
        <v>3.9331999999999998</v>
      </c>
      <c r="D138" s="6">
        <f>TITRES_STAT!E141</f>
        <v>1</v>
      </c>
      <c r="E138" s="2">
        <f t="shared" si="8"/>
        <v>767182</v>
      </c>
      <c r="F138" s="6" t="str">
        <f t="shared" si="11"/>
        <v>BEARISH</v>
      </c>
      <c r="G138" s="6" t="str">
        <f t="shared" si="10"/>
        <v>NEUTRAL</v>
      </c>
      <c r="H138" s="6" t="str">
        <f t="shared" si="9"/>
        <v>CONFIRMED BEARISH</v>
      </c>
    </row>
    <row r="139" spans="1:8" ht="13.5" x14ac:dyDescent="0.25">
      <c r="A139" s="3">
        <f>TITRES_STAT!B142</f>
        <v>42206</v>
      </c>
      <c r="B139" s="6">
        <f>TITRES_STAT!C142</f>
        <v>5.25</v>
      </c>
      <c r="C139" s="6">
        <f>TITRES_STAT!D142</f>
        <v>3.9634</v>
      </c>
      <c r="D139" s="6">
        <f>TITRES_STAT!E142</f>
        <v>4045</v>
      </c>
      <c r="E139" s="2">
        <f t="shared" si="8"/>
        <v>771227</v>
      </c>
      <c r="F139" s="6" t="str">
        <f t="shared" si="11"/>
        <v>BULLISH</v>
      </c>
      <c r="G139" s="6" t="str">
        <f t="shared" si="10"/>
        <v>NEUTRAL</v>
      </c>
      <c r="H139" s="6" t="str">
        <f t="shared" si="9"/>
        <v>BULLISH DIVERGENCE</v>
      </c>
    </row>
    <row r="140" spans="1:8" ht="13.5" x14ac:dyDescent="0.25">
      <c r="A140" s="3">
        <f>TITRES_STAT!B143</f>
        <v>42207</v>
      </c>
      <c r="B140" s="6">
        <f>TITRES_STAT!C143</f>
        <v>5.0599999999999996</v>
      </c>
      <c r="C140" s="6">
        <f>TITRES_STAT!D143</f>
        <v>3.82</v>
      </c>
      <c r="D140" s="6">
        <f>TITRES_STAT!E143</f>
        <v>82</v>
      </c>
      <c r="E140" s="2">
        <f t="shared" si="8"/>
        <v>771145</v>
      </c>
      <c r="F140" s="6" t="str">
        <f t="shared" si="11"/>
        <v>BULLISH</v>
      </c>
      <c r="G140" s="6" t="str">
        <f t="shared" si="10"/>
        <v>NEUTRAL</v>
      </c>
      <c r="H140" s="6" t="str">
        <f t="shared" si="9"/>
        <v>BULLISH DIVERGENCE</v>
      </c>
    </row>
    <row r="141" spans="1:8" ht="13.5" x14ac:dyDescent="0.25">
      <c r="A141" s="3">
        <f>TITRES_STAT!B144</f>
        <v>42208</v>
      </c>
      <c r="B141" s="6">
        <f>TITRES_STAT!C144</f>
        <v>5.2</v>
      </c>
      <c r="C141" s="6">
        <f>TITRES_STAT!D144</f>
        <v>3.9257</v>
      </c>
      <c r="D141" s="6">
        <f>TITRES_STAT!E144</f>
        <v>615</v>
      </c>
      <c r="E141" s="2">
        <f t="shared" si="8"/>
        <v>771760</v>
      </c>
      <c r="F141" s="6" t="str">
        <f t="shared" si="11"/>
        <v>BULLISH</v>
      </c>
      <c r="G141" s="6" t="str">
        <f t="shared" si="10"/>
        <v>NEUTRAL</v>
      </c>
      <c r="H141" s="6" t="str">
        <f t="shared" si="9"/>
        <v>BULLISH DIVERGENCE</v>
      </c>
    </row>
    <row r="142" spans="1:8" ht="13.5" x14ac:dyDescent="0.25">
      <c r="A142" s="3">
        <f>TITRES_STAT!B145</f>
        <v>42209</v>
      </c>
      <c r="B142" s="6">
        <f>TITRES_STAT!C145</f>
        <v>5.2</v>
      </c>
      <c r="C142" s="6">
        <f>TITRES_STAT!D145</f>
        <v>3.9257</v>
      </c>
      <c r="D142" s="6">
        <f>TITRES_STAT!E145</f>
        <v>5412</v>
      </c>
      <c r="E142" s="2">
        <f t="shared" si="8"/>
        <v>771760</v>
      </c>
      <c r="F142" s="6" t="str">
        <f t="shared" si="11"/>
        <v>BULLISH</v>
      </c>
      <c r="G142" s="6" t="str">
        <f t="shared" si="10"/>
        <v>NEUTRAL</v>
      </c>
      <c r="H142" s="6" t="str">
        <f t="shared" si="9"/>
        <v>BULLISH DIVERGENCE</v>
      </c>
    </row>
    <row r="143" spans="1:8" ht="13.5" x14ac:dyDescent="0.25">
      <c r="A143" s="3">
        <f>TITRES_STAT!B146</f>
        <v>42212</v>
      </c>
      <c r="B143" s="6">
        <f>TITRES_STAT!C146</f>
        <v>5.2</v>
      </c>
      <c r="C143" s="6">
        <f>TITRES_STAT!D146</f>
        <v>3.9257</v>
      </c>
      <c r="D143" s="6">
        <f>TITRES_STAT!E146</f>
        <v>1</v>
      </c>
      <c r="E143" s="2">
        <f t="shared" si="8"/>
        <v>771760</v>
      </c>
      <c r="F143" s="6" t="str">
        <f t="shared" si="11"/>
        <v>BULLISH</v>
      </c>
      <c r="G143" s="6" t="str">
        <f t="shared" si="10"/>
        <v>NEUTRAL</v>
      </c>
      <c r="H143" s="6" t="str">
        <f t="shared" si="9"/>
        <v>BULLISH DIVERGENCE</v>
      </c>
    </row>
    <row r="144" spans="1:8" ht="13.5" x14ac:dyDescent="0.25">
      <c r="A144" s="3">
        <f>TITRES_STAT!B147</f>
        <v>42213</v>
      </c>
      <c r="B144" s="6">
        <f>TITRES_STAT!C147</f>
        <v>5.17</v>
      </c>
      <c r="C144" s="6">
        <f>TITRES_STAT!D147</f>
        <v>3.903</v>
      </c>
      <c r="D144" s="6">
        <f>TITRES_STAT!E147</f>
        <v>1</v>
      </c>
      <c r="E144" s="2">
        <f t="shared" si="8"/>
        <v>771759</v>
      </c>
      <c r="F144" s="6" t="str">
        <f t="shared" si="11"/>
        <v>BULLISH</v>
      </c>
      <c r="G144" s="6" t="str">
        <f t="shared" si="10"/>
        <v>NEUTRAL</v>
      </c>
      <c r="H144" s="6" t="str">
        <f t="shared" si="9"/>
        <v>BULLISH DIVERGENCE</v>
      </c>
    </row>
    <row r="145" spans="1:8" ht="13.5" x14ac:dyDescent="0.25">
      <c r="A145" s="3">
        <f>TITRES_STAT!B148</f>
        <v>42214</v>
      </c>
      <c r="B145" s="6">
        <f>TITRES_STAT!C148</f>
        <v>5.17</v>
      </c>
      <c r="C145" s="6">
        <f>TITRES_STAT!D148</f>
        <v>3.903</v>
      </c>
      <c r="D145" s="6">
        <f>TITRES_STAT!E148</f>
        <v>1008</v>
      </c>
      <c r="E145" s="2">
        <f t="shared" si="8"/>
        <v>771759</v>
      </c>
      <c r="F145" s="6" t="str">
        <f t="shared" si="11"/>
        <v>BULLISH</v>
      </c>
      <c r="G145" s="6" t="str">
        <f t="shared" si="10"/>
        <v>NEUTRAL</v>
      </c>
      <c r="H145" s="6" t="str">
        <f t="shared" si="9"/>
        <v>CONFIRMED BULLISH</v>
      </c>
    </row>
    <row r="146" spans="1:8" ht="13.5" x14ac:dyDescent="0.25">
      <c r="A146" s="3">
        <f>TITRES_STAT!B149</f>
        <v>42215</v>
      </c>
      <c r="B146" s="6">
        <f>TITRES_STAT!C149</f>
        <v>5</v>
      </c>
      <c r="C146" s="6">
        <f>TITRES_STAT!D149</f>
        <v>3.7747000000000002</v>
      </c>
      <c r="D146" s="6">
        <f>TITRES_STAT!E149</f>
        <v>86</v>
      </c>
      <c r="E146" s="2">
        <f t="shared" si="8"/>
        <v>771673</v>
      </c>
      <c r="F146" s="6" t="str">
        <f t="shared" si="11"/>
        <v>BEARISH</v>
      </c>
      <c r="G146" s="6" t="str">
        <f t="shared" si="10"/>
        <v>NEUTRAL</v>
      </c>
      <c r="H146" s="6" t="str">
        <f t="shared" si="9"/>
        <v>CONFIRMED BEARISH</v>
      </c>
    </row>
    <row r="147" spans="1:8" ht="13.5" x14ac:dyDescent="0.25">
      <c r="A147" s="3">
        <f>TITRES_STAT!B150</f>
        <v>42216</v>
      </c>
      <c r="B147" s="6">
        <f>TITRES_STAT!C150</f>
        <v>5.14</v>
      </c>
      <c r="C147" s="6">
        <f>TITRES_STAT!D150</f>
        <v>3.8803999999999998</v>
      </c>
      <c r="D147" s="6">
        <f>TITRES_STAT!E150</f>
        <v>12</v>
      </c>
      <c r="E147" s="2">
        <f t="shared" si="8"/>
        <v>771685</v>
      </c>
      <c r="F147" s="6" t="str">
        <f t="shared" si="11"/>
        <v>BEARISH</v>
      </c>
      <c r="G147" s="6" t="str">
        <f t="shared" si="10"/>
        <v>NEUTRAL</v>
      </c>
      <c r="H147" s="6" t="str">
        <f t="shared" si="9"/>
        <v>CONFIRMED BEARISH</v>
      </c>
    </row>
    <row r="148" spans="1:8" ht="13.5" x14ac:dyDescent="0.25">
      <c r="A148" s="3">
        <f>TITRES_STAT!B151</f>
        <v>42219</v>
      </c>
      <c r="B148" s="6">
        <f>TITRES_STAT!C151</f>
        <v>4.99</v>
      </c>
      <c r="C148" s="6">
        <f>TITRES_STAT!D151</f>
        <v>3.7671000000000001</v>
      </c>
      <c r="D148" s="6">
        <f>TITRES_STAT!E151</f>
        <v>502</v>
      </c>
      <c r="E148" s="2">
        <f t="shared" si="8"/>
        <v>771183</v>
      </c>
      <c r="F148" s="6" t="str">
        <f t="shared" si="11"/>
        <v>BEARISH</v>
      </c>
      <c r="G148" s="6" t="str">
        <f t="shared" si="10"/>
        <v>NEUTRAL</v>
      </c>
      <c r="H148" s="6" t="str">
        <f t="shared" si="9"/>
        <v>CONFIRMED BEARISH</v>
      </c>
    </row>
    <row r="149" spans="1:8" ht="13.5" x14ac:dyDescent="0.25">
      <c r="A149" s="3">
        <f>TITRES_STAT!B152</f>
        <v>42220</v>
      </c>
      <c r="B149" s="6">
        <f>TITRES_STAT!C152</f>
        <v>5.15</v>
      </c>
      <c r="C149" s="6">
        <f>TITRES_STAT!D152</f>
        <v>3.8879000000000001</v>
      </c>
      <c r="D149" s="6">
        <f>TITRES_STAT!E152</f>
        <v>1924</v>
      </c>
      <c r="E149" s="2">
        <f t="shared" si="8"/>
        <v>773107</v>
      </c>
      <c r="F149" s="6" t="str">
        <f t="shared" si="11"/>
        <v>BULLISH</v>
      </c>
      <c r="G149" s="6" t="str">
        <f t="shared" si="10"/>
        <v>NEUTRAL</v>
      </c>
      <c r="H149" s="6" t="str">
        <f t="shared" si="9"/>
        <v>BULLISH DIVERGENCE</v>
      </c>
    </row>
    <row r="150" spans="1:8" ht="13.5" x14ac:dyDescent="0.25">
      <c r="A150" s="3">
        <f>TITRES_STAT!B153</f>
        <v>42221</v>
      </c>
      <c r="B150" s="6">
        <f>TITRES_STAT!C153</f>
        <v>5.15</v>
      </c>
      <c r="C150" s="6">
        <f>TITRES_STAT!D153</f>
        <v>3.8879000000000001</v>
      </c>
      <c r="D150" s="6">
        <f>TITRES_STAT!E153</f>
        <v>1</v>
      </c>
      <c r="E150" s="2">
        <f t="shared" si="8"/>
        <v>773107</v>
      </c>
      <c r="F150" s="6" t="str">
        <f t="shared" si="11"/>
        <v>BULLISH</v>
      </c>
      <c r="G150" s="6" t="str">
        <f t="shared" si="10"/>
        <v>NEUTRAL</v>
      </c>
      <c r="H150" s="6" t="str">
        <f t="shared" si="9"/>
        <v>BULLISH DIVERGENCE</v>
      </c>
    </row>
    <row r="151" spans="1:8" ht="13.5" x14ac:dyDescent="0.25">
      <c r="A151" s="3">
        <f>TITRES_STAT!B154</f>
        <v>42222</v>
      </c>
      <c r="B151" s="6">
        <f>TITRES_STAT!C154</f>
        <v>5</v>
      </c>
      <c r="C151" s="6">
        <f>TITRES_STAT!D154</f>
        <v>3.7747000000000002</v>
      </c>
      <c r="D151" s="6">
        <f>TITRES_STAT!E154</f>
        <v>697</v>
      </c>
      <c r="E151" s="2">
        <f t="shared" si="8"/>
        <v>772410</v>
      </c>
      <c r="F151" s="6" t="str">
        <f t="shared" si="11"/>
        <v>BULLISH</v>
      </c>
      <c r="G151" s="6" t="str">
        <f t="shared" si="10"/>
        <v>NEUTRAL</v>
      </c>
      <c r="H151" s="6" t="str">
        <f t="shared" si="9"/>
        <v>NEUTRAL</v>
      </c>
    </row>
    <row r="152" spans="1:8" ht="13.5" x14ac:dyDescent="0.25">
      <c r="A152" s="3">
        <f>TITRES_STAT!B155</f>
        <v>42223</v>
      </c>
      <c r="B152" s="6">
        <f>TITRES_STAT!C155</f>
        <v>5</v>
      </c>
      <c r="C152" s="6">
        <f>TITRES_STAT!D155</f>
        <v>3.7747000000000002</v>
      </c>
      <c r="D152" s="6">
        <f>TITRES_STAT!E155</f>
        <v>3558</v>
      </c>
      <c r="E152" s="2">
        <f t="shared" si="8"/>
        <v>772410</v>
      </c>
      <c r="F152" s="6" t="str">
        <f t="shared" si="11"/>
        <v>BULLISH</v>
      </c>
      <c r="G152" s="6" t="str">
        <f t="shared" si="10"/>
        <v>NEUTRAL</v>
      </c>
      <c r="H152" s="6" t="str">
        <f t="shared" si="9"/>
        <v>BULLISH DIVERGENCE</v>
      </c>
    </row>
    <row r="153" spans="1:8" ht="13.5" x14ac:dyDescent="0.25">
      <c r="A153" s="3">
        <f>TITRES_STAT!B156</f>
        <v>42226</v>
      </c>
      <c r="B153" s="6">
        <f>TITRES_STAT!C156</f>
        <v>5.2</v>
      </c>
      <c r="C153" s="6">
        <f>TITRES_STAT!D156</f>
        <v>3.9257</v>
      </c>
      <c r="D153" s="6">
        <f>TITRES_STAT!E156</f>
        <v>9037</v>
      </c>
      <c r="E153" s="2">
        <f t="shared" si="8"/>
        <v>781447</v>
      </c>
      <c r="F153" s="6" t="str">
        <f t="shared" si="11"/>
        <v>BULLISH</v>
      </c>
      <c r="G153" s="6" t="str">
        <f t="shared" si="10"/>
        <v>NEUTRAL</v>
      </c>
      <c r="H153" s="6" t="str">
        <f t="shared" si="9"/>
        <v>CONFIRMED BULLISH</v>
      </c>
    </row>
    <row r="154" spans="1:8" ht="13.5" x14ac:dyDescent="0.25">
      <c r="A154" s="3">
        <f>TITRES_STAT!B157</f>
        <v>42227</v>
      </c>
      <c r="B154" s="6">
        <f>TITRES_STAT!C157</f>
        <v>5.35</v>
      </c>
      <c r="C154" s="6">
        <f>TITRES_STAT!D157</f>
        <v>4.0388999999999999</v>
      </c>
      <c r="D154" s="6">
        <f>TITRES_STAT!E157</f>
        <v>7175</v>
      </c>
      <c r="E154" s="2">
        <f t="shared" si="8"/>
        <v>788622</v>
      </c>
      <c r="F154" s="6" t="str">
        <f t="shared" si="11"/>
        <v>BULLISH</v>
      </c>
      <c r="G154" s="6" t="str">
        <f t="shared" si="10"/>
        <v>STRONG</v>
      </c>
      <c r="H154" s="6" t="str">
        <f t="shared" si="9"/>
        <v>CONFIRMED BULLISH</v>
      </c>
    </row>
    <row r="155" spans="1:8" ht="13.5" x14ac:dyDescent="0.25">
      <c r="A155" s="3">
        <f>TITRES_STAT!B158</f>
        <v>42228</v>
      </c>
      <c r="B155" s="6">
        <f>TITRES_STAT!C158</f>
        <v>5.48</v>
      </c>
      <c r="C155" s="6">
        <f>TITRES_STAT!D158</f>
        <v>4.1369999999999996</v>
      </c>
      <c r="D155" s="6">
        <f>TITRES_STAT!E158</f>
        <v>1791</v>
      </c>
      <c r="E155" s="2">
        <f t="shared" si="8"/>
        <v>790413</v>
      </c>
      <c r="F155" s="6" t="str">
        <f t="shared" si="11"/>
        <v>BULLISH</v>
      </c>
      <c r="G155" s="6" t="str">
        <f t="shared" si="10"/>
        <v>STRONG</v>
      </c>
      <c r="H155" s="6" t="str">
        <f t="shared" si="9"/>
        <v>CONFIRMED BULLISH</v>
      </c>
    </row>
    <row r="156" spans="1:8" ht="13.5" x14ac:dyDescent="0.25">
      <c r="A156" s="3">
        <f>TITRES_STAT!B159</f>
        <v>42230</v>
      </c>
      <c r="B156" s="6">
        <f>TITRES_STAT!C159</f>
        <v>5.32</v>
      </c>
      <c r="C156" s="6">
        <f>TITRES_STAT!D159</f>
        <v>4.0162000000000004</v>
      </c>
      <c r="D156" s="6">
        <f>TITRES_STAT!E159</f>
        <v>1326</v>
      </c>
      <c r="E156" s="2">
        <f t="shared" si="8"/>
        <v>789087</v>
      </c>
      <c r="F156" s="6" t="str">
        <f t="shared" si="11"/>
        <v>BULLISH</v>
      </c>
      <c r="G156" s="6" t="str">
        <f t="shared" si="10"/>
        <v>STRONG</v>
      </c>
      <c r="H156" s="6" t="str">
        <f t="shared" si="9"/>
        <v>CONFIRMED BULLISH</v>
      </c>
    </row>
    <row r="157" spans="1:8" ht="13.5" x14ac:dyDescent="0.25">
      <c r="A157" s="3">
        <f>TITRES_STAT!B160</f>
        <v>42233</v>
      </c>
      <c r="B157" s="6">
        <f>TITRES_STAT!C160</f>
        <v>5.4</v>
      </c>
      <c r="C157" s="6">
        <f>TITRES_STAT!D160</f>
        <v>4.0766</v>
      </c>
      <c r="D157" s="6">
        <f>TITRES_STAT!E160</f>
        <v>1</v>
      </c>
      <c r="E157" s="2">
        <f t="shared" si="8"/>
        <v>789088</v>
      </c>
      <c r="F157" s="6" t="str">
        <f t="shared" si="11"/>
        <v>BULLISH</v>
      </c>
      <c r="G157" s="6" t="str">
        <f t="shared" si="10"/>
        <v>STRONG</v>
      </c>
      <c r="H157" s="6" t="str">
        <f t="shared" si="9"/>
        <v>CONFIRMED BULLISH</v>
      </c>
    </row>
    <row r="158" spans="1:8" ht="13.5" x14ac:dyDescent="0.25">
      <c r="A158" s="3">
        <f>TITRES_STAT!B161</f>
        <v>42234</v>
      </c>
      <c r="B158" s="6">
        <f>TITRES_STAT!C161</f>
        <v>5.16</v>
      </c>
      <c r="C158" s="6">
        <f>TITRES_STAT!D161</f>
        <v>3.8955000000000002</v>
      </c>
      <c r="D158" s="6">
        <f>TITRES_STAT!E161</f>
        <v>119</v>
      </c>
      <c r="E158" s="2">
        <f t="shared" si="8"/>
        <v>788969</v>
      </c>
      <c r="F158" s="6" t="str">
        <f t="shared" si="11"/>
        <v>BULLISH</v>
      </c>
      <c r="G158" s="6" t="str">
        <f t="shared" si="10"/>
        <v>NEUTRAL</v>
      </c>
      <c r="H158" s="6" t="str">
        <f t="shared" si="9"/>
        <v>BULLISH DIVERGENCE</v>
      </c>
    </row>
    <row r="159" spans="1:8" ht="13.5" x14ac:dyDescent="0.25">
      <c r="A159" s="3">
        <f>TITRES_STAT!B162</f>
        <v>42235</v>
      </c>
      <c r="B159" s="6">
        <f>TITRES_STAT!C162</f>
        <v>5.3</v>
      </c>
      <c r="C159" s="6">
        <f>TITRES_STAT!D162</f>
        <v>4.0011000000000001</v>
      </c>
      <c r="D159" s="6">
        <f>TITRES_STAT!E162</f>
        <v>10138</v>
      </c>
      <c r="E159" s="2">
        <f t="shared" si="8"/>
        <v>799107</v>
      </c>
      <c r="F159" s="6" t="str">
        <f t="shared" si="11"/>
        <v>BULLISH</v>
      </c>
      <c r="G159" s="6" t="str">
        <f t="shared" si="10"/>
        <v>NEUTRAL</v>
      </c>
      <c r="H159" s="6" t="str">
        <f t="shared" si="9"/>
        <v>BULLISH DIVERGENCE</v>
      </c>
    </row>
    <row r="160" spans="1:8" ht="13.5" x14ac:dyDescent="0.25">
      <c r="A160" s="3">
        <f>TITRES_STAT!B163</f>
        <v>42236</v>
      </c>
      <c r="B160" s="6">
        <f>TITRES_STAT!C163</f>
        <v>5.4</v>
      </c>
      <c r="C160" s="6">
        <f>TITRES_STAT!D163</f>
        <v>4.0766</v>
      </c>
      <c r="D160" s="6">
        <f>TITRES_STAT!E163</f>
        <v>1541</v>
      </c>
      <c r="E160" s="2">
        <f t="shared" si="8"/>
        <v>800648</v>
      </c>
      <c r="F160" s="6" t="str">
        <f t="shared" si="11"/>
        <v>BULLISH</v>
      </c>
      <c r="G160" s="6" t="str">
        <f t="shared" si="10"/>
        <v>NEUTRAL</v>
      </c>
      <c r="H160" s="6" t="str">
        <f t="shared" si="9"/>
        <v>BULLISH DIVERGENCE</v>
      </c>
    </row>
    <row r="161" spans="1:8" ht="13.5" x14ac:dyDescent="0.25">
      <c r="A161" s="3">
        <f>TITRES_STAT!B164</f>
        <v>42237</v>
      </c>
      <c r="B161" s="6">
        <f>TITRES_STAT!C164</f>
        <v>5.3</v>
      </c>
      <c r="C161" s="6">
        <f>TITRES_STAT!D164</f>
        <v>4.0011000000000001</v>
      </c>
      <c r="D161" s="6">
        <f>TITRES_STAT!E164</f>
        <v>5996</v>
      </c>
      <c r="E161" s="2">
        <f t="shared" si="8"/>
        <v>794652</v>
      </c>
      <c r="F161" s="6" t="str">
        <f t="shared" si="11"/>
        <v>BULLISH</v>
      </c>
      <c r="G161" s="6" t="str">
        <f t="shared" si="10"/>
        <v>NEUTRAL</v>
      </c>
      <c r="H161" s="6" t="str">
        <f t="shared" si="9"/>
        <v>BULLISH DIVERGENCE</v>
      </c>
    </row>
    <row r="162" spans="1:8" ht="13.5" x14ac:dyDescent="0.25">
      <c r="A162" s="3">
        <f>TITRES_STAT!B165</f>
        <v>42240</v>
      </c>
      <c r="B162" s="6">
        <f>TITRES_STAT!C165</f>
        <v>5.15</v>
      </c>
      <c r="C162" s="6">
        <f>TITRES_STAT!D165</f>
        <v>3.8879000000000001</v>
      </c>
      <c r="D162" s="6">
        <f>TITRES_STAT!E165</f>
        <v>23335</v>
      </c>
      <c r="E162" s="2">
        <f t="shared" si="8"/>
        <v>771317</v>
      </c>
      <c r="F162" s="6" t="str">
        <f t="shared" si="11"/>
        <v>BEARISH</v>
      </c>
      <c r="G162" s="6" t="str">
        <f t="shared" si="10"/>
        <v>WEAK</v>
      </c>
      <c r="H162" s="6" t="str">
        <f t="shared" si="9"/>
        <v>CONFIRMED BEARISH</v>
      </c>
    </row>
    <row r="163" spans="1:8" ht="13.5" x14ac:dyDescent="0.25">
      <c r="A163" s="3">
        <f>TITRES_STAT!B166</f>
        <v>42241</v>
      </c>
      <c r="B163" s="6">
        <f>TITRES_STAT!C166</f>
        <v>5.25</v>
      </c>
      <c r="C163" s="6">
        <f>TITRES_STAT!D166</f>
        <v>3.9634</v>
      </c>
      <c r="D163" s="6">
        <f>TITRES_STAT!E166</f>
        <v>1676</v>
      </c>
      <c r="E163" s="2">
        <f t="shared" si="8"/>
        <v>772993</v>
      </c>
      <c r="F163" s="6" t="str">
        <f t="shared" si="11"/>
        <v>BEARISH</v>
      </c>
      <c r="G163" s="6" t="str">
        <f t="shared" si="10"/>
        <v>WEAK</v>
      </c>
      <c r="H163" s="6" t="str">
        <f t="shared" si="9"/>
        <v>BEARISH DIVERGENCE</v>
      </c>
    </row>
    <row r="164" spans="1:8" ht="13.5" x14ac:dyDescent="0.25">
      <c r="A164" s="3">
        <f>TITRES_STAT!B167</f>
        <v>42242</v>
      </c>
      <c r="B164" s="6">
        <f>TITRES_STAT!C167</f>
        <v>5.34</v>
      </c>
      <c r="C164" s="6">
        <f>TITRES_STAT!D167</f>
        <v>4.0312999999999999</v>
      </c>
      <c r="D164" s="6">
        <f>TITRES_STAT!E167</f>
        <v>1063</v>
      </c>
      <c r="E164" s="2">
        <f t="shared" si="8"/>
        <v>774056</v>
      </c>
      <c r="F164" s="6" t="str">
        <f t="shared" si="11"/>
        <v>BEARISH</v>
      </c>
      <c r="G164" s="6" t="str">
        <f t="shared" si="10"/>
        <v>WEAK</v>
      </c>
      <c r="H164" s="6" t="str">
        <f t="shared" si="9"/>
        <v>BEARISH DIVERGENCE</v>
      </c>
    </row>
    <row r="165" spans="1:8" ht="13.5" x14ac:dyDescent="0.25">
      <c r="A165" s="3">
        <f>TITRES_STAT!B168</f>
        <v>42243</v>
      </c>
      <c r="B165" s="6">
        <f>TITRES_STAT!C168</f>
        <v>5.35</v>
      </c>
      <c r="C165" s="6">
        <f>TITRES_STAT!D168</f>
        <v>4.0388999999999999</v>
      </c>
      <c r="D165" s="6">
        <f>TITRES_STAT!E168</f>
        <v>335</v>
      </c>
      <c r="E165" s="2">
        <f t="shared" si="8"/>
        <v>774391</v>
      </c>
      <c r="F165" s="6" t="str">
        <f t="shared" si="11"/>
        <v>BEARISH</v>
      </c>
      <c r="G165" s="6" t="str">
        <f t="shared" si="10"/>
        <v>WEAK</v>
      </c>
      <c r="H165" s="6" t="str">
        <f t="shared" si="9"/>
        <v>CONFIRMED BEARISH</v>
      </c>
    </row>
    <row r="166" spans="1:8" ht="13.5" x14ac:dyDescent="0.25">
      <c r="A166" s="3">
        <f>TITRES_STAT!B169</f>
        <v>42244</v>
      </c>
      <c r="B166" s="6">
        <f>TITRES_STAT!C169</f>
        <v>5.35</v>
      </c>
      <c r="C166" s="6">
        <f>TITRES_STAT!D169</f>
        <v>4.0388999999999999</v>
      </c>
      <c r="D166" s="6">
        <f>TITRES_STAT!E169</f>
        <v>9952</v>
      </c>
      <c r="E166" s="2">
        <f t="shared" si="8"/>
        <v>774391</v>
      </c>
      <c r="F166" s="6" t="str">
        <f t="shared" si="11"/>
        <v>BEARISH</v>
      </c>
      <c r="G166" s="6" t="str">
        <f t="shared" si="10"/>
        <v>WEAK</v>
      </c>
      <c r="H166" s="6" t="str">
        <f t="shared" si="9"/>
        <v>BEARISH DIVERGENCE</v>
      </c>
    </row>
    <row r="167" spans="1:8" ht="13.5" x14ac:dyDescent="0.25">
      <c r="A167" s="3">
        <f>TITRES_STAT!B170</f>
        <v>42247</v>
      </c>
      <c r="B167" s="6">
        <f>TITRES_STAT!C170</f>
        <v>5.19</v>
      </c>
      <c r="C167" s="6">
        <f>TITRES_STAT!D170</f>
        <v>3.9180999999999999</v>
      </c>
      <c r="D167" s="6">
        <f>TITRES_STAT!E170</f>
        <v>1300</v>
      </c>
      <c r="E167" s="2">
        <f t="shared" si="8"/>
        <v>773091</v>
      </c>
      <c r="F167" s="6" t="str">
        <f t="shared" si="11"/>
        <v>BULLISH</v>
      </c>
      <c r="G167" s="6" t="str">
        <f t="shared" si="10"/>
        <v>NEUTRAL</v>
      </c>
      <c r="H167" s="6" t="str">
        <f t="shared" si="9"/>
        <v>CONFIRMED BULLISH</v>
      </c>
    </row>
    <row r="168" spans="1:8" ht="13.5" x14ac:dyDescent="0.25">
      <c r="A168" s="3">
        <f>TITRES_STAT!B171</f>
        <v>42248</v>
      </c>
      <c r="B168" s="6">
        <f>TITRES_STAT!C171</f>
        <v>5</v>
      </c>
      <c r="C168" s="6">
        <f>TITRES_STAT!D171</f>
        <v>3.7747000000000002</v>
      </c>
      <c r="D168" s="6">
        <f>TITRES_STAT!E171</f>
        <v>269</v>
      </c>
      <c r="E168" s="2">
        <f t="shared" si="8"/>
        <v>772822</v>
      </c>
      <c r="F168" s="6" t="str">
        <f t="shared" si="11"/>
        <v>BEARISH</v>
      </c>
      <c r="G168" s="6" t="str">
        <f t="shared" si="10"/>
        <v>NEUTRAL</v>
      </c>
      <c r="H168" s="6" t="str">
        <f t="shared" si="9"/>
        <v>CONFIRMED BEARISH</v>
      </c>
    </row>
    <row r="169" spans="1:8" ht="13.5" x14ac:dyDescent="0.25">
      <c r="A169" s="3">
        <f>TITRES_STAT!B172</f>
        <v>42249</v>
      </c>
      <c r="B169" s="6">
        <f>TITRES_STAT!C172</f>
        <v>4.99</v>
      </c>
      <c r="C169" s="6">
        <f>TITRES_STAT!D172</f>
        <v>3.7671000000000001</v>
      </c>
      <c r="D169" s="6">
        <f>TITRES_STAT!E172</f>
        <v>11731</v>
      </c>
      <c r="E169" s="2">
        <f t="shared" si="8"/>
        <v>761091</v>
      </c>
      <c r="F169" s="6" t="str">
        <f t="shared" si="11"/>
        <v>BEARISH</v>
      </c>
      <c r="G169" s="6" t="str">
        <f t="shared" si="10"/>
        <v>NEUTRAL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4.76</v>
      </c>
      <c r="C170" s="6">
        <f>TITRES_STAT!D173</f>
        <v>3.5935000000000001</v>
      </c>
      <c r="D170" s="6">
        <f>TITRES_STAT!E173</f>
        <v>2544</v>
      </c>
      <c r="E170" s="2">
        <f t="shared" si="8"/>
        <v>758547</v>
      </c>
      <c r="F170" s="6" t="str">
        <f t="shared" si="11"/>
        <v>BEARISH</v>
      </c>
      <c r="G170" s="6" t="str">
        <f t="shared" si="10"/>
        <v>WEAK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4.62</v>
      </c>
      <c r="C171" s="6">
        <f>TITRES_STAT!D174</f>
        <v>3.4878</v>
      </c>
      <c r="D171" s="6">
        <f>TITRES_STAT!E174</f>
        <v>465</v>
      </c>
      <c r="E171" s="2">
        <f t="shared" si="8"/>
        <v>758082</v>
      </c>
      <c r="F171" s="6" t="str">
        <f t="shared" si="11"/>
        <v>BEARISH</v>
      </c>
      <c r="G171" s="6" t="str">
        <f t="shared" si="10"/>
        <v>WEAK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4.49</v>
      </c>
      <c r="C172" s="6">
        <f>TITRES_STAT!D175</f>
        <v>3.3896999999999999</v>
      </c>
      <c r="D172" s="6">
        <f>TITRES_STAT!E175</f>
        <v>150</v>
      </c>
      <c r="E172" s="2">
        <f t="shared" si="8"/>
        <v>757932</v>
      </c>
      <c r="F172" s="6" t="str">
        <f t="shared" si="11"/>
        <v>BEARISH</v>
      </c>
      <c r="G172" s="6" t="str">
        <f t="shared" si="10"/>
        <v>NEUTRAL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4.47</v>
      </c>
      <c r="C173" s="6">
        <f>TITRES_STAT!D176</f>
        <v>3.3746</v>
      </c>
      <c r="D173" s="6">
        <f>TITRES_STAT!E176</f>
        <v>3953</v>
      </c>
      <c r="E173" s="2">
        <f t="shared" si="8"/>
        <v>753979</v>
      </c>
      <c r="F173" s="6" t="str">
        <f t="shared" si="11"/>
        <v>BEARISH</v>
      </c>
      <c r="G173" s="6" t="str">
        <f t="shared" si="10"/>
        <v>WEAK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4.2699999999999996</v>
      </c>
      <c r="C174" s="6">
        <f>TITRES_STAT!D177</f>
        <v>3.2235999999999998</v>
      </c>
      <c r="D174" s="6">
        <f>TITRES_STAT!E177</f>
        <v>5884</v>
      </c>
      <c r="E174" s="2">
        <f t="shared" si="8"/>
        <v>748095</v>
      </c>
      <c r="F174" s="6" t="str">
        <f t="shared" si="11"/>
        <v>BEARISH</v>
      </c>
      <c r="G174" s="6" t="str">
        <f t="shared" si="10"/>
        <v>NEUTRAL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4.32</v>
      </c>
      <c r="C175" s="6">
        <f>TITRES_STAT!D178</f>
        <v>3.2612999999999999</v>
      </c>
      <c r="D175" s="6">
        <f>TITRES_STAT!E178</f>
        <v>8102</v>
      </c>
      <c r="E175" s="2">
        <f t="shared" si="8"/>
        <v>756197</v>
      </c>
      <c r="F175" s="6" t="str">
        <f t="shared" si="11"/>
        <v>BEARISH</v>
      </c>
      <c r="G175" s="6" t="str">
        <f t="shared" si="10"/>
        <v>NEUTRAL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4.13</v>
      </c>
      <c r="C176" s="6">
        <f>TITRES_STAT!D179</f>
        <v>3.1179000000000001</v>
      </c>
      <c r="D176" s="6">
        <f>TITRES_STAT!E179</f>
        <v>3671</v>
      </c>
      <c r="E176" s="2">
        <f t="shared" si="8"/>
        <v>752526</v>
      </c>
      <c r="F176" s="6" t="str">
        <f t="shared" si="11"/>
        <v>BEARISH</v>
      </c>
      <c r="G176" s="6" t="str">
        <f t="shared" si="10"/>
        <v>NEUTRAL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3.98</v>
      </c>
      <c r="C177" s="6">
        <f>TITRES_STAT!D180</f>
        <v>3.0045999999999999</v>
      </c>
      <c r="D177" s="6">
        <f>TITRES_STAT!E180</f>
        <v>18660</v>
      </c>
      <c r="E177" s="2">
        <f t="shared" si="8"/>
        <v>733866</v>
      </c>
      <c r="F177" s="6" t="str">
        <f t="shared" si="11"/>
        <v>BEARISH</v>
      </c>
      <c r="G177" s="6" t="str">
        <f t="shared" si="10"/>
        <v>WEAK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3.81</v>
      </c>
      <c r="C178" s="6">
        <f>TITRES_STAT!D181</f>
        <v>2.8763000000000001</v>
      </c>
      <c r="D178" s="6">
        <f>TITRES_STAT!E181</f>
        <v>0</v>
      </c>
      <c r="E178" s="2">
        <f t="shared" si="8"/>
        <v>733866</v>
      </c>
      <c r="F178" s="6" t="str">
        <f t="shared" si="11"/>
        <v>BEARISH</v>
      </c>
      <c r="G178" s="6" t="str">
        <f t="shared" si="10"/>
        <v>WEAK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4.03</v>
      </c>
      <c r="C179" s="6">
        <f>TITRES_STAT!D182</f>
        <v>3.0424000000000002</v>
      </c>
      <c r="D179" s="6">
        <f>TITRES_STAT!E182</f>
        <v>13531</v>
      </c>
      <c r="E179" s="2">
        <f t="shared" si="8"/>
        <v>747397</v>
      </c>
      <c r="F179" s="6" t="str">
        <f t="shared" si="11"/>
        <v>BEARISH</v>
      </c>
      <c r="G179" s="6" t="str">
        <f t="shared" si="10"/>
        <v>NEUTRAL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3.9</v>
      </c>
      <c r="C180" s="6">
        <f>TITRES_STAT!D183</f>
        <v>2.9441999999999999</v>
      </c>
      <c r="D180" s="6">
        <f>TITRES_STAT!E183</f>
        <v>9102</v>
      </c>
      <c r="E180" s="2">
        <f t="shared" si="8"/>
        <v>738295</v>
      </c>
      <c r="F180" s="6" t="str">
        <f t="shared" si="11"/>
        <v>BEARISH</v>
      </c>
      <c r="G180" s="6" t="str">
        <f t="shared" si="10"/>
        <v>WEAK</v>
      </c>
      <c r="H180" s="6" t="str">
        <f t="shared" si="9"/>
        <v>CONFIRMED BEARISH</v>
      </c>
    </row>
    <row r="181" spans="1:8" ht="13.5" x14ac:dyDescent="0.25">
      <c r="A181" s="3">
        <f>TITRES_STAT!B184</f>
        <v>42265</v>
      </c>
      <c r="B181" s="6">
        <f>TITRES_STAT!C184</f>
        <v>4.1100000000000003</v>
      </c>
      <c r="C181" s="6">
        <f>TITRES_STAT!D184</f>
        <v>3.1027999999999998</v>
      </c>
      <c r="D181" s="6">
        <f>TITRES_STAT!E184</f>
        <v>538</v>
      </c>
      <c r="E181" s="2">
        <f t="shared" si="8"/>
        <v>738833</v>
      </c>
      <c r="F181" s="6" t="str">
        <f t="shared" si="11"/>
        <v>BEARISH</v>
      </c>
      <c r="G181" s="6" t="str">
        <f t="shared" si="10"/>
        <v>NEUTRAL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4.1100000000000003</v>
      </c>
      <c r="C182" s="6">
        <f>TITRES_STAT!D185</f>
        <v>3.1027999999999998</v>
      </c>
      <c r="D182" s="6">
        <f>TITRES_STAT!E185</f>
        <v>2398</v>
      </c>
      <c r="E182" s="2">
        <f t="shared" si="8"/>
        <v>738833</v>
      </c>
      <c r="F182" s="6" t="str">
        <f t="shared" si="11"/>
        <v>BULLISH</v>
      </c>
      <c r="G182" s="6" t="str">
        <f t="shared" si="10"/>
        <v>NEUTRAL</v>
      </c>
      <c r="H182" s="6" t="str">
        <f t="shared" si="9"/>
        <v>CONFIRMED BULLISH</v>
      </c>
    </row>
    <row r="183" spans="1:8" ht="13.5" x14ac:dyDescent="0.25">
      <c r="A183" s="3">
        <f>TITRES_STAT!B186</f>
        <v>42269</v>
      </c>
      <c r="B183" s="6">
        <f>TITRES_STAT!C186</f>
        <v>3.99</v>
      </c>
      <c r="C183" s="6">
        <f>TITRES_STAT!D186</f>
        <v>3.0122</v>
      </c>
      <c r="D183" s="6">
        <f>TITRES_STAT!E186</f>
        <v>2989</v>
      </c>
      <c r="E183" s="2">
        <f t="shared" si="8"/>
        <v>735844</v>
      </c>
      <c r="F183" s="6" t="str">
        <f t="shared" si="11"/>
        <v>BULLISH</v>
      </c>
      <c r="G183" s="6" t="str">
        <f t="shared" si="10"/>
        <v>NEUTRAL</v>
      </c>
      <c r="H183" s="6" t="str">
        <f t="shared" si="9"/>
        <v>CONFIRMED BULLISH</v>
      </c>
    </row>
    <row r="184" spans="1:8" ht="13.5" x14ac:dyDescent="0.25">
      <c r="A184" s="3">
        <f>TITRES_STAT!B187</f>
        <v>42270</v>
      </c>
      <c r="B184" s="6">
        <f>TITRES_STAT!C187</f>
        <v>3.95</v>
      </c>
      <c r="C184" s="6">
        <f>TITRES_STAT!D187</f>
        <v>2.9820000000000002</v>
      </c>
      <c r="D184" s="6">
        <f>TITRES_STAT!E187</f>
        <v>2388</v>
      </c>
      <c r="E184" s="2">
        <f t="shared" si="8"/>
        <v>733456</v>
      </c>
      <c r="F184" s="6" t="str">
        <f t="shared" si="11"/>
        <v>BEARISH</v>
      </c>
      <c r="G184" s="6" t="str">
        <f t="shared" si="10"/>
        <v>NEUTRAL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3.8</v>
      </c>
      <c r="C185" s="6">
        <f>TITRES_STAT!D188</f>
        <v>2.8687</v>
      </c>
      <c r="D185" s="6">
        <f>TITRES_STAT!E188</f>
        <v>1295</v>
      </c>
      <c r="E185" s="2">
        <f t="shared" si="8"/>
        <v>732161</v>
      </c>
      <c r="F185" s="6" t="str">
        <f t="shared" si="11"/>
        <v>BEARISH</v>
      </c>
      <c r="G185" s="6" t="str">
        <f t="shared" si="10"/>
        <v>NEUTRAL</v>
      </c>
      <c r="H185" s="6" t="str">
        <f t="shared" si="9"/>
        <v>CONFIRMED BEARISH</v>
      </c>
    </row>
    <row r="186" spans="1:8" ht="13.5" x14ac:dyDescent="0.25">
      <c r="A186" s="3">
        <f>TITRES_STAT!B189</f>
        <v>42276</v>
      </c>
      <c r="B186" s="6">
        <f>TITRES_STAT!C189</f>
        <v>3.8</v>
      </c>
      <c r="C186" s="6">
        <f>TITRES_STAT!D189</f>
        <v>2.8687</v>
      </c>
      <c r="D186" s="6">
        <f>TITRES_STAT!E189</f>
        <v>1871</v>
      </c>
      <c r="E186" s="2">
        <f t="shared" si="8"/>
        <v>732161</v>
      </c>
      <c r="F186" s="6" t="str">
        <f t="shared" si="11"/>
        <v>BEARISH</v>
      </c>
      <c r="G186" s="6" t="str">
        <f t="shared" si="10"/>
        <v>NEUTRAL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3.79</v>
      </c>
      <c r="C187" s="6">
        <f>TITRES_STAT!D190</f>
        <v>2.8612000000000002</v>
      </c>
      <c r="D187" s="6">
        <f>TITRES_STAT!E190</f>
        <v>877</v>
      </c>
      <c r="E187" s="2">
        <f t="shared" si="8"/>
        <v>731284</v>
      </c>
      <c r="F187" s="6" t="str">
        <f t="shared" si="11"/>
        <v>BEARISH</v>
      </c>
      <c r="G187" s="6" t="str">
        <f t="shared" si="10"/>
        <v>NEUTRAL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3.57</v>
      </c>
      <c r="C188" s="6">
        <f>TITRES_STAT!D191</f>
        <v>2.6951000000000001</v>
      </c>
      <c r="D188" s="6">
        <f>TITRES_STAT!E191</f>
        <v>501</v>
      </c>
      <c r="E188" s="2">
        <f t="shared" si="8"/>
        <v>730783</v>
      </c>
      <c r="F188" s="6" t="str">
        <f t="shared" si="11"/>
        <v>BEARISH</v>
      </c>
      <c r="G188" s="6" t="str">
        <f t="shared" si="10"/>
        <v>NEUTRAL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3.41</v>
      </c>
      <c r="C189" s="6">
        <f>TITRES_STAT!D192</f>
        <v>2.5743</v>
      </c>
      <c r="D189" s="6">
        <f>TITRES_STAT!E192</f>
        <v>4001</v>
      </c>
      <c r="E189" s="2">
        <f t="shared" si="8"/>
        <v>726782</v>
      </c>
      <c r="F189" s="6" t="str">
        <f t="shared" si="11"/>
        <v>BEARISH</v>
      </c>
      <c r="G189" s="6" t="str">
        <f t="shared" si="10"/>
        <v>NEUTRAL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3.41</v>
      </c>
      <c r="C190" s="6">
        <f>TITRES_STAT!D193</f>
        <v>2.5743</v>
      </c>
      <c r="D190" s="6">
        <f>TITRES_STAT!E193</f>
        <v>474</v>
      </c>
      <c r="E190" s="2">
        <f t="shared" si="8"/>
        <v>726782</v>
      </c>
      <c r="F190" s="6" t="str">
        <f t="shared" si="11"/>
        <v>BEARISH</v>
      </c>
      <c r="G190" s="6" t="str">
        <f t="shared" si="10"/>
        <v>NEUTRAL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3.26</v>
      </c>
      <c r="C191" s="6">
        <f>TITRES_STAT!D194</f>
        <v>2.4611000000000001</v>
      </c>
      <c r="D191" s="6">
        <f>TITRES_STAT!E194</f>
        <v>1873</v>
      </c>
      <c r="E191" s="2">
        <f t="shared" si="8"/>
        <v>724909</v>
      </c>
      <c r="F191" s="6" t="str">
        <f t="shared" si="11"/>
        <v>BEARISH</v>
      </c>
      <c r="G191" s="6" t="str">
        <f t="shared" si="10"/>
        <v>NEUTRAL</v>
      </c>
      <c r="H191" s="6" t="str">
        <f t="shared" si="9"/>
        <v>CONFIRMED BEARISH</v>
      </c>
    </row>
    <row r="192" spans="1:8" ht="13.5" x14ac:dyDescent="0.25">
      <c r="A192" s="3">
        <f>TITRES_STAT!B195</f>
        <v>42284</v>
      </c>
      <c r="B192" s="6">
        <f>TITRES_STAT!C195</f>
        <v>3.24</v>
      </c>
      <c r="C192" s="6">
        <f>TITRES_STAT!D195</f>
        <v>2.4460000000000002</v>
      </c>
      <c r="D192" s="6">
        <f>TITRES_STAT!E195</f>
        <v>1272</v>
      </c>
      <c r="E192" s="2">
        <f t="shared" si="8"/>
        <v>723637</v>
      </c>
      <c r="F192" s="6" t="str">
        <f t="shared" si="11"/>
        <v>BEARISH</v>
      </c>
      <c r="G192" s="6" t="str">
        <f t="shared" si="10"/>
        <v>NEUTRAL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3.24</v>
      </c>
      <c r="C193" s="6">
        <f>TITRES_STAT!D196</f>
        <v>2.4460000000000002</v>
      </c>
      <c r="D193" s="6">
        <f>TITRES_STAT!E196</f>
        <v>1544</v>
      </c>
      <c r="E193" s="2">
        <f t="shared" si="8"/>
        <v>723637</v>
      </c>
      <c r="F193" s="6" t="str">
        <f t="shared" si="11"/>
        <v>BEARISH</v>
      </c>
      <c r="G193" s="6" t="str">
        <f t="shared" si="10"/>
        <v>NEUTRAL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3.33</v>
      </c>
      <c r="C194" s="6">
        <f>TITRES_STAT!D197</f>
        <v>2.5139</v>
      </c>
      <c r="D194" s="6">
        <f>TITRES_STAT!E197</f>
        <v>19735</v>
      </c>
      <c r="E194" s="2">
        <f t="shared" si="8"/>
        <v>743372</v>
      </c>
      <c r="F194" s="6" t="str">
        <f t="shared" si="11"/>
        <v>BULLISH</v>
      </c>
      <c r="G194" s="6" t="str">
        <f t="shared" si="10"/>
        <v>STRONG</v>
      </c>
      <c r="H194" s="6" t="str">
        <f t="shared" si="9"/>
        <v>BULLISH DIVERGENCE</v>
      </c>
    </row>
    <row r="195" spans="1:8" ht="13.5" x14ac:dyDescent="0.25">
      <c r="A195" s="3">
        <f>TITRES_STAT!B198</f>
        <v>42289</v>
      </c>
      <c r="B195" s="6">
        <f>TITRES_STAT!C198</f>
        <v>3.53</v>
      </c>
      <c r="C195" s="6">
        <f>TITRES_STAT!D198</f>
        <v>2.6648999999999998</v>
      </c>
      <c r="D195" s="6">
        <f>TITRES_STAT!E198</f>
        <v>16302</v>
      </c>
      <c r="E195" s="2">
        <f t="shared" si="8"/>
        <v>759674</v>
      </c>
      <c r="F195" s="6" t="str">
        <f t="shared" si="11"/>
        <v>BULLISH</v>
      </c>
      <c r="G195" s="6" t="str">
        <f t="shared" si="10"/>
        <v>STRONG</v>
      </c>
      <c r="H195" s="6" t="str">
        <f t="shared" si="9"/>
        <v>CONFIRMED BULLISH</v>
      </c>
    </row>
    <row r="196" spans="1:8" ht="13.5" x14ac:dyDescent="0.25">
      <c r="A196" s="3">
        <f>TITRES_STAT!B199</f>
        <v>42290</v>
      </c>
      <c r="B196" s="6">
        <f>TITRES_STAT!C199</f>
        <v>3.74</v>
      </c>
      <c r="C196" s="6">
        <f>TITRES_STAT!D199</f>
        <v>2.8235000000000001</v>
      </c>
      <c r="D196" s="6">
        <f>TITRES_STAT!E199</f>
        <v>9844</v>
      </c>
      <c r="E196" s="2">
        <f t="shared" ref="E196:E259" si="12">IF(B196&gt;B195, E195+D196, IF(B196&lt;B195, E195-D196, E195))</f>
        <v>769518</v>
      </c>
      <c r="F196" s="6" t="str">
        <f t="shared" si="11"/>
        <v>BULLISH</v>
      </c>
      <c r="G196" s="6" t="str">
        <f t="shared" si="10"/>
        <v>STRONG</v>
      </c>
      <c r="H196" s="6" t="str">
        <f t="shared" si="9"/>
        <v>CONFIRMED BULLISH</v>
      </c>
    </row>
    <row r="197" spans="1:8" ht="13.5" x14ac:dyDescent="0.25">
      <c r="A197" s="3">
        <f>TITRES_STAT!B200</f>
        <v>42293</v>
      </c>
      <c r="B197" s="6">
        <f>TITRES_STAT!C200</f>
        <v>3.75</v>
      </c>
      <c r="C197" s="6">
        <f>TITRES_STAT!D200</f>
        <v>2.831</v>
      </c>
      <c r="D197" s="6">
        <f>TITRES_STAT!E200</f>
        <v>13556</v>
      </c>
      <c r="E197" s="2">
        <f t="shared" si="12"/>
        <v>783074</v>
      </c>
      <c r="F197" s="6" t="str">
        <f t="shared" si="11"/>
        <v>BULLISH</v>
      </c>
      <c r="G197" s="6" t="str">
        <f t="shared" si="10"/>
        <v>STRONG</v>
      </c>
      <c r="H197" s="6" t="str">
        <f t="shared" si="9"/>
        <v>CONFIRMED BULLISH</v>
      </c>
    </row>
    <row r="198" spans="1:8" ht="13.5" x14ac:dyDescent="0.25">
      <c r="A198" s="3">
        <f>TITRES_STAT!B201</f>
        <v>42296</v>
      </c>
      <c r="B198" s="6">
        <f>TITRES_STAT!C201</f>
        <v>3.81</v>
      </c>
      <c r="C198" s="6">
        <f>TITRES_STAT!D201</f>
        <v>2.8763000000000001</v>
      </c>
      <c r="D198" s="6">
        <f>TITRES_STAT!E201</f>
        <v>6216</v>
      </c>
      <c r="E198" s="2">
        <f t="shared" si="12"/>
        <v>789290</v>
      </c>
      <c r="F198" s="6" t="str">
        <f t="shared" si="11"/>
        <v>BULLISH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42297</v>
      </c>
      <c r="B199" s="6">
        <f>TITRES_STAT!C202</f>
        <v>3.7</v>
      </c>
      <c r="C199" s="6">
        <f>TITRES_STAT!D202</f>
        <v>2.7932999999999999</v>
      </c>
      <c r="D199" s="6">
        <f>TITRES_STAT!E202</f>
        <v>275</v>
      </c>
      <c r="E199" s="2">
        <f t="shared" si="12"/>
        <v>789015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CONFIRMED BULLISH</v>
      </c>
    </row>
    <row r="200" spans="1:8" ht="13.5" x14ac:dyDescent="0.25">
      <c r="A200" s="3">
        <f>TITRES_STAT!B203</f>
        <v>42298</v>
      </c>
      <c r="B200" s="6">
        <f>TITRES_STAT!C203</f>
        <v>3.7</v>
      </c>
      <c r="C200" s="6">
        <f>TITRES_STAT!D203</f>
        <v>2.7932999999999999</v>
      </c>
      <c r="D200" s="6">
        <f>TITRES_STAT!E203</f>
        <v>178</v>
      </c>
      <c r="E200" s="2">
        <f t="shared" si="12"/>
        <v>789015</v>
      </c>
      <c r="F200" s="6" t="str">
        <f t="shared" ref="F200:F263" si="15">IF(E200&gt;E195,"BULLISH",IF(E200&lt;E195,"BEARISH","NEUTRAL"))</f>
        <v>BULLISH</v>
      </c>
      <c r="G200" s="6" t="str">
        <f t="shared" si="14"/>
        <v>STRONG</v>
      </c>
      <c r="H200" s="6" t="str">
        <f t="shared" si="13"/>
        <v>CONFIRMED BULLISH</v>
      </c>
    </row>
    <row r="201" spans="1:8" ht="13.5" x14ac:dyDescent="0.25">
      <c r="A201" s="3">
        <f>TITRES_STAT!B204</f>
        <v>42299</v>
      </c>
      <c r="B201" s="6">
        <f>TITRES_STAT!C204</f>
        <v>3.69</v>
      </c>
      <c r="C201" s="6">
        <f>TITRES_STAT!D204</f>
        <v>2.7856999999999998</v>
      </c>
      <c r="D201" s="6">
        <f>TITRES_STAT!E204</f>
        <v>2925</v>
      </c>
      <c r="E201" s="2">
        <f t="shared" si="12"/>
        <v>786090</v>
      </c>
      <c r="F201" s="6" t="str">
        <f t="shared" si="15"/>
        <v>BULLISH</v>
      </c>
      <c r="G201" s="6" t="str">
        <f t="shared" si="14"/>
        <v>STRONG</v>
      </c>
      <c r="H201" s="6" t="str">
        <f t="shared" si="13"/>
        <v>BULLISH DIVERGENCE</v>
      </c>
    </row>
    <row r="202" spans="1:8" ht="13.5" x14ac:dyDescent="0.25">
      <c r="A202" s="3">
        <f>TITRES_STAT!B205</f>
        <v>42300</v>
      </c>
      <c r="B202" s="6">
        <f>TITRES_STAT!C205</f>
        <v>3.84</v>
      </c>
      <c r="C202" s="6">
        <f>TITRES_STAT!D205</f>
        <v>2.8988999999999998</v>
      </c>
      <c r="D202" s="6">
        <f>TITRES_STAT!E205</f>
        <v>9765</v>
      </c>
      <c r="E202" s="2">
        <f t="shared" si="12"/>
        <v>795855</v>
      </c>
      <c r="F202" s="6" t="str">
        <f t="shared" si="15"/>
        <v>BULLISH</v>
      </c>
      <c r="G202" s="6" t="str">
        <f t="shared" si="14"/>
        <v>NEUTRAL</v>
      </c>
      <c r="H202" s="6" t="str">
        <f t="shared" si="13"/>
        <v>CONFIRMED BULLISH</v>
      </c>
    </row>
    <row r="203" spans="1:8" ht="13.5" x14ac:dyDescent="0.25">
      <c r="A203" s="3">
        <f>TITRES_STAT!B206</f>
        <v>42303</v>
      </c>
      <c r="B203" s="6">
        <f>TITRES_STAT!C206</f>
        <v>3.86</v>
      </c>
      <c r="C203" s="6">
        <f>TITRES_STAT!D206</f>
        <v>2.9140000000000001</v>
      </c>
      <c r="D203" s="6">
        <f>TITRES_STAT!E206</f>
        <v>520</v>
      </c>
      <c r="E203" s="2">
        <f t="shared" si="12"/>
        <v>796375</v>
      </c>
      <c r="F203" s="6" t="str">
        <f t="shared" si="15"/>
        <v>BULLISH</v>
      </c>
      <c r="G203" s="6" t="str">
        <f t="shared" si="14"/>
        <v>NEUTRAL</v>
      </c>
      <c r="H203" s="6" t="str">
        <f t="shared" si="13"/>
        <v>CONFIRMED BULLISH</v>
      </c>
    </row>
    <row r="204" spans="1:8" ht="13.5" x14ac:dyDescent="0.25">
      <c r="A204" s="3">
        <f>TITRES_STAT!B207</f>
        <v>42304</v>
      </c>
      <c r="B204" s="6">
        <f>TITRES_STAT!C207</f>
        <v>3.75</v>
      </c>
      <c r="C204" s="6">
        <f>TITRES_STAT!D207</f>
        <v>2.831</v>
      </c>
      <c r="D204" s="6">
        <f>TITRES_STAT!E207</f>
        <v>82</v>
      </c>
      <c r="E204" s="2">
        <f t="shared" si="12"/>
        <v>796293</v>
      </c>
      <c r="F204" s="6" t="str">
        <f t="shared" si="15"/>
        <v>BULLISH</v>
      </c>
      <c r="G204" s="6" t="str">
        <f t="shared" si="14"/>
        <v>NEUTRAL</v>
      </c>
      <c r="H204" s="6" t="str">
        <f t="shared" si="13"/>
        <v>CONFIRMED BULLISH</v>
      </c>
    </row>
    <row r="205" spans="1:8" ht="13.5" x14ac:dyDescent="0.25">
      <c r="A205" s="3">
        <f>TITRES_STAT!B208</f>
        <v>42305</v>
      </c>
      <c r="B205" s="6">
        <f>TITRES_STAT!C208</f>
        <v>3.7</v>
      </c>
      <c r="C205" s="6">
        <f>TITRES_STAT!D208</f>
        <v>2.7932999999999999</v>
      </c>
      <c r="D205" s="6">
        <f>TITRES_STAT!E208</f>
        <v>5935</v>
      </c>
      <c r="E205" s="2">
        <f t="shared" si="12"/>
        <v>790358</v>
      </c>
      <c r="F205" s="6" t="str">
        <f t="shared" si="15"/>
        <v>BULLISH</v>
      </c>
      <c r="G205" s="6" t="str">
        <f t="shared" si="14"/>
        <v>NEUTRAL</v>
      </c>
      <c r="H205" s="6" t="str">
        <f t="shared" si="13"/>
        <v>NEUTRAL</v>
      </c>
    </row>
    <row r="206" spans="1:8" ht="13.5" x14ac:dyDescent="0.25">
      <c r="A206" s="3">
        <f>TITRES_STAT!B209</f>
        <v>42306</v>
      </c>
      <c r="B206" s="6">
        <f>TITRES_STAT!C209</f>
        <v>3.67</v>
      </c>
      <c r="C206" s="6">
        <f>TITRES_STAT!D209</f>
        <v>2.7706</v>
      </c>
      <c r="D206" s="6">
        <f>TITRES_STAT!E209</f>
        <v>150</v>
      </c>
      <c r="E206" s="2">
        <f t="shared" si="12"/>
        <v>790208</v>
      </c>
      <c r="F206" s="6" t="str">
        <f t="shared" si="15"/>
        <v>BULLISH</v>
      </c>
      <c r="G206" s="6" t="str">
        <f t="shared" si="14"/>
        <v>NEUTRAL</v>
      </c>
      <c r="H206" s="6" t="str">
        <f t="shared" si="13"/>
        <v>BULLISH DIVERGENCE</v>
      </c>
    </row>
    <row r="207" spans="1:8" ht="13.5" x14ac:dyDescent="0.25">
      <c r="A207" s="3">
        <f>TITRES_STAT!B210</f>
        <v>42307</v>
      </c>
      <c r="B207" s="6">
        <f>TITRES_STAT!C210</f>
        <v>3.66</v>
      </c>
      <c r="C207" s="6">
        <f>TITRES_STAT!D210</f>
        <v>2.7631000000000001</v>
      </c>
      <c r="D207" s="6">
        <f>TITRES_STAT!E210</f>
        <v>1524</v>
      </c>
      <c r="E207" s="2">
        <f t="shared" si="12"/>
        <v>788684</v>
      </c>
      <c r="F207" s="6" t="str">
        <f t="shared" si="15"/>
        <v>BEARISH</v>
      </c>
      <c r="G207" s="6" t="str">
        <f t="shared" si="14"/>
        <v>NEUTRAL</v>
      </c>
      <c r="H207" s="6" t="str">
        <f t="shared" si="13"/>
        <v>CONFIRMED BEARISH</v>
      </c>
    </row>
    <row r="208" spans="1:8" ht="13.5" x14ac:dyDescent="0.25">
      <c r="A208" s="3">
        <f>TITRES_STAT!B211</f>
        <v>42310</v>
      </c>
      <c r="B208" s="6">
        <f>TITRES_STAT!C211</f>
        <v>3.86</v>
      </c>
      <c r="C208" s="6">
        <f>TITRES_STAT!D211</f>
        <v>2.9140000000000001</v>
      </c>
      <c r="D208" s="6">
        <f>TITRES_STAT!E211</f>
        <v>2718</v>
      </c>
      <c r="E208" s="2">
        <f t="shared" si="12"/>
        <v>791402</v>
      </c>
      <c r="F208" s="6" t="str">
        <f t="shared" si="15"/>
        <v>BEARISH</v>
      </c>
      <c r="G208" s="6" t="str">
        <f t="shared" si="14"/>
        <v>NEUTRAL</v>
      </c>
      <c r="H208" s="6" t="str">
        <f t="shared" si="13"/>
        <v>NEUTRAL</v>
      </c>
    </row>
    <row r="209" spans="1:8" ht="13.5" x14ac:dyDescent="0.25">
      <c r="A209" s="3">
        <f>TITRES_STAT!B212</f>
        <v>42311</v>
      </c>
      <c r="B209" s="6">
        <f>TITRES_STAT!C212</f>
        <v>4.03</v>
      </c>
      <c r="C209" s="6">
        <f>TITRES_STAT!D212</f>
        <v>3.0424000000000002</v>
      </c>
      <c r="D209" s="6">
        <f>TITRES_STAT!E212</f>
        <v>1738</v>
      </c>
      <c r="E209" s="2">
        <f t="shared" si="12"/>
        <v>793140</v>
      </c>
      <c r="F209" s="6" t="str">
        <f t="shared" si="15"/>
        <v>BEARISH</v>
      </c>
      <c r="G209" s="6" t="str">
        <f t="shared" si="14"/>
        <v>NEUTRAL</v>
      </c>
      <c r="H209" s="6" t="str">
        <f t="shared" si="13"/>
        <v>BEARISH DIVERGENCE</v>
      </c>
    </row>
    <row r="210" spans="1:8" ht="13.5" x14ac:dyDescent="0.25">
      <c r="A210" s="3">
        <f>TITRES_STAT!B213</f>
        <v>42312</v>
      </c>
      <c r="B210" s="6">
        <f>TITRES_STAT!C213</f>
        <v>4.24</v>
      </c>
      <c r="C210" s="6">
        <f>TITRES_STAT!D213</f>
        <v>3.2008999999999999</v>
      </c>
      <c r="D210" s="6">
        <f>TITRES_STAT!E213</f>
        <v>3986</v>
      </c>
      <c r="E210" s="2">
        <f t="shared" si="12"/>
        <v>797126</v>
      </c>
      <c r="F210" s="6" t="str">
        <f t="shared" si="15"/>
        <v>BULLISH</v>
      </c>
      <c r="G210" s="6" t="str">
        <f t="shared" si="14"/>
        <v>NEUTRAL</v>
      </c>
      <c r="H210" s="6" t="str">
        <f t="shared" si="13"/>
        <v>CONFIRMED BULLISH</v>
      </c>
    </row>
    <row r="211" spans="1:8" ht="13.5" x14ac:dyDescent="0.25">
      <c r="A211" s="3">
        <f>TITRES_STAT!B214</f>
        <v>42313</v>
      </c>
      <c r="B211" s="6">
        <f>TITRES_STAT!C214</f>
        <v>3.99</v>
      </c>
      <c r="C211" s="6">
        <f>TITRES_STAT!D214</f>
        <v>3.0122</v>
      </c>
      <c r="D211" s="6">
        <f>TITRES_STAT!E214</f>
        <v>500</v>
      </c>
      <c r="E211" s="2">
        <f t="shared" si="12"/>
        <v>796626</v>
      </c>
      <c r="F211" s="6" t="str">
        <f t="shared" si="15"/>
        <v>BULLISH</v>
      </c>
      <c r="G211" s="6" t="str">
        <f t="shared" si="14"/>
        <v>NEUTRAL</v>
      </c>
      <c r="H211" s="6" t="str">
        <f t="shared" si="13"/>
        <v>CONFIRMED BULLISH</v>
      </c>
    </row>
    <row r="212" spans="1:8" ht="13.5" x14ac:dyDescent="0.25">
      <c r="A212" s="3">
        <f>TITRES_STAT!B215</f>
        <v>42314</v>
      </c>
      <c r="B212" s="6">
        <f>TITRES_STAT!C215</f>
        <v>4.08</v>
      </c>
      <c r="C212" s="6">
        <f>TITRES_STAT!D215</f>
        <v>3.0800999999999998</v>
      </c>
      <c r="D212" s="6">
        <f>TITRES_STAT!E215</f>
        <v>1689</v>
      </c>
      <c r="E212" s="2">
        <f t="shared" si="12"/>
        <v>798315</v>
      </c>
      <c r="F212" s="6" t="str">
        <f t="shared" si="15"/>
        <v>BULLISH</v>
      </c>
      <c r="G212" s="6" t="str">
        <f t="shared" si="14"/>
        <v>NEUTRAL</v>
      </c>
      <c r="H212" s="6" t="str">
        <f t="shared" si="13"/>
        <v>CONFIRMED BULLISH</v>
      </c>
    </row>
    <row r="213" spans="1:8" ht="13.5" x14ac:dyDescent="0.25">
      <c r="A213" s="3">
        <f>TITRES_STAT!B216</f>
        <v>42317</v>
      </c>
      <c r="B213" s="6">
        <f>TITRES_STAT!C216</f>
        <v>4.08</v>
      </c>
      <c r="C213" s="6">
        <f>TITRES_STAT!D216</f>
        <v>3.0800999999999998</v>
      </c>
      <c r="D213" s="6">
        <f>TITRES_STAT!E216</f>
        <v>0</v>
      </c>
      <c r="E213" s="2">
        <f t="shared" si="12"/>
        <v>798315</v>
      </c>
      <c r="F213" s="6" t="str">
        <f t="shared" si="15"/>
        <v>BULLISH</v>
      </c>
      <c r="G213" s="6" t="str">
        <f t="shared" si="14"/>
        <v>NEUTRAL</v>
      </c>
      <c r="H213" s="6" t="str">
        <f t="shared" si="13"/>
        <v>CONFIRMED BULLISH</v>
      </c>
    </row>
    <row r="214" spans="1:8" ht="13.5" x14ac:dyDescent="0.25">
      <c r="A214" s="3">
        <f>TITRES_STAT!B217</f>
        <v>42318</v>
      </c>
      <c r="B214" s="6">
        <f>TITRES_STAT!C217</f>
        <v>3.9</v>
      </c>
      <c r="C214" s="6">
        <f>TITRES_STAT!D217</f>
        <v>2.9441999999999999</v>
      </c>
      <c r="D214" s="6">
        <f>TITRES_STAT!E217</f>
        <v>0</v>
      </c>
      <c r="E214" s="2">
        <f t="shared" si="12"/>
        <v>798315</v>
      </c>
      <c r="F214" s="6" t="str">
        <f t="shared" si="15"/>
        <v>BULLISH</v>
      </c>
      <c r="G214" s="6" t="str">
        <f t="shared" si="14"/>
        <v>NEUTRAL</v>
      </c>
      <c r="H214" s="6" t="str">
        <f t="shared" si="13"/>
        <v>BULLISH DIVERGENCE</v>
      </c>
    </row>
    <row r="215" spans="1:8" ht="13.5" x14ac:dyDescent="0.25">
      <c r="A215" s="3">
        <f>TITRES_STAT!B218</f>
        <v>42319</v>
      </c>
      <c r="B215" s="6">
        <f>TITRES_STAT!C218</f>
        <v>3.73</v>
      </c>
      <c r="C215" s="6">
        <f>TITRES_STAT!D218</f>
        <v>2.8159000000000001</v>
      </c>
      <c r="D215" s="6">
        <f>TITRES_STAT!E218</f>
        <v>1027</v>
      </c>
      <c r="E215" s="2">
        <f t="shared" si="12"/>
        <v>797288</v>
      </c>
      <c r="F215" s="6" t="str">
        <f t="shared" si="15"/>
        <v>BULLISH</v>
      </c>
      <c r="G215" s="6" t="str">
        <f t="shared" si="14"/>
        <v>NEUTRAL</v>
      </c>
      <c r="H215" s="6" t="str">
        <f t="shared" si="13"/>
        <v>BULLISH DIVERGENCE</v>
      </c>
    </row>
    <row r="216" spans="1:8" ht="13.5" x14ac:dyDescent="0.25">
      <c r="A216" s="3">
        <f>TITRES_STAT!B219</f>
        <v>42320</v>
      </c>
      <c r="B216" s="6">
        <f>TITRES_STAT!C219</f>
        <v>3.84</v>
      </c>
      <c r="C216" s="6">
        <f>TITRES_STAT!D219</f>
        <v>2.8988999999999998</v>
      </c>
      <c r="D216" s="6">
        <f>TITRES_STAT!E219</f>
        <v>270</v>
      </c>
      <c r="E216" s="2">
        <f t="shared" si="12"/>
        <v>797558</v>
      </c>
      <c r="F216" s="6" t="str">
        <f t="shared" si="15"/>
        <v>BULLISH</v>
      </c>
      <c r="G216" s="6" t="str">
        <f t="shared" si="14"/>
        <v>NEUTRAL</v>
      </c>
      <c r="H216" s="6" t="str">
        <f t="shared" si="13"/>
        <v>BULLISH DIVERGENCE</v>
      </c>
    </row>
    <row r="217" spans="1:8" ht="13.5" x14ac:dyDescent="0.25">
      <c r="A217" s="3">
        <f>TITRES_STAT!B220</f>
        <v>42321</v>
      </c>
      <c r="B217" s="6">
        <f>TITRES_STAT!C220</f>
        <v>3.73</v>
      </c>
      <c r="C217" s="6">
        <f>TITRES_STAT!D220</f>
        <v>2.8159000000000001</v>
      </c>
      <c r="D217" s="6">
        <f>TITRES_STAT!E220</f>
        <v>101</v>
      </c>
      <c r="E217" s="2">
        <f t="shared" si="12"/>
        <v>797457</v>
      </c>
      <c r="F217" s="6" t="str">
        <f t="shared" si="15"/>
        <v>BEARISH</v>
      </c>
      <c r="G217" s="6" t="str">
        <f t="shared" si="14"/>
        <v>NEUTRAL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3.89</v>
      </c>
      <c r="C218" s="6">
        <f>TITRES_STAT!D221</f>
        <v>2.9367000000000001</v>
      </c>
      <c r="D218" s="6">
        <f>TITRES_STAT!E221</f>
        <v>664</v>
      </c>
      <c r="E218" s="2">
        <f t="shared" si="12"/>
        <v>798121</v>
      </c>
      <c r="F218" s="6" t="str">
        <f t="shared" si="15"/>
        <v>BEARISH</v>
      </c>
      <c r="G218" s="6" t="str">
        <f t="shared" si="14"/>
        <v>NEUTRAL</v>
      </c>
      <c r="H218" s="6" t="str">
        <f t="shared" si="13"/>
        <v>CONFIRMED BEARISH</v>
      </c>
    </row>
    <row r="219" spans="1:8" ht="13.5" x14ac:dyDescent="0.25">
      <c r="A219" s="3">
        <f>TITRES_STAT!B222</f>
        <v>42325</v>
      </c>
      <c r="B219" s="6">
        <f>TITRES_STAT!C222</f>
        <v>3.99</v>
      </c>
      <c r="C219" s="6">
        <f>TITRES_STAT!D222</f>
        <v>3.0122</v>
      </c>
      <c r="D219" s="6">
        <f>TITRES_STAT!E222</f>
        <v>1761</v>
      </c>
      <c r="E219" s="2">
        <f t="shared" si="12"/>
        <v>799882</v>
      </c>
      <c r="F219" s="6" t="str">
        <f t="shared" si="15"/>
        <v>BULLISH</v>
      </c>
      <c r="G219" s="6" t="str">
        <f t="shared" si="14"/>
        <v>NEUTRAL</v>
      </c>
      <c r="H219" s="6" t="str">
        <f t="shared" si="13"/>
        <v>CONFIRMED BULLISH</v>
      </c>
    </row>
    <row r="220" spans="1:8" ht="13.5" x14ac:dyDescent="0.25">
      <c r="A220" s="3">
        <f>TITRES_STAT!B223</f>
        <v>42326</v>
      </c>
      <c r="B220" s="6">
        <f>TITRES_STAT!C223</f>
        <v>3.87</v>
      </c>
      <c r="C220" s="6">
        <f>TITRES_STAT!D223</f>
        <v>2.9216000000000002</v>
      </c>
      <c r="D220" s="6">
        <f>TITRES_STAT!E223</f>
        <v>560</v>
      </c>
      <c r="E220" s="2">
        <f t="shared" si="12"/>
        <v>799322</v>
      </c>
      <c r="F220" s="6" t="str">
        <f t="shared" si="15"/>
        <v>BULLISH</v>
      </c>
      <c r="G220" s="6" t="str">
        <f t="shared" si="14"/>
        <v>NEUTRAL</v>
      </c>
      <c r="H220" s="6" t="str">
        <f t="shared" si="13"/>
        <v>CONFIRMED BULLISH</v>
      </c>
    </row>
    <row r="221" spans="1:8" ht="13.5" x14ac:dyDescent="0.25">
      <c r="A221" s="3">
        <f>TITRES_STAT!B224</f>
        <v>42327</v>
      </c>
      <c r="B221" s="6">
        <f>TITRES_STAT!C224</f>
        <v>3.95</v>
      </c>
      <c r="C221" s="6">
        <f>TITRES_STAT!D224</f>
        <v>2.9820000000000002</v>
      </c>
      <c r="D221" s="6">
        <f>TITRES_STAT!E224</f>
        <v>8134</v>
      </c>
      <c r="E221" s="2">
        <f t="shared" si="12"/>
        <v>807456</v>
      </c>
      <c r="F221" s="6" t="str">
        <f t="shared" si="15"/>
        <v>BULLISH</v>
      </c>
      <c r="G221" s="6" t="str">
        <f t="shared" si="14"/>
        <v>NEUTRAL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4</v>
      </c>
      <c r="C222" s="6">
        <f>TITRES_STAT!D225</f>
        <v>3.0196999999999998</v>
      </c>
      <c r="D222" s="6">
        <f>TITRES_STAT!E225</f>
        <v>303</v>
      </c>
      <c r="E222" s="2">
        <f t="shared" si="12"/>
        <v>807759</v>
      </c>
      <c r="F222" s="6" t="str">
        <f t="shared" si="15"/>
        <v>BULLISH</v>
      </c>
      <c r="G222" s="6" t="str">
        <f t="shared" si="14"/>
        <v>NEUTRAL</v>
      </c>
      <c r="H222" s="6" t="str">
        <f t="shared" si="13"/>
        <v>CONFIRMED BULLISH</v>
      </c>
    </row>
    <row r="223" spans="1:8" ht="13.5" x14ac:dyDescent="0.25">
      <c r="A223" s="3">
        <f>TITRES_STAT!B226</f>
        <v>42331</v>
      </c>
      <c r="B223" s="6">
        <f>TITRES_STAT!C226</f>
        <v>4.17</v>
      </c>
      <c r="C223" s="6">
        <f>TITRES_STAT!D226</f>
        <v>3.1480999999999999</v>
      </c>
      <c r="D223" s="6">
        <f>TITRES_STAT!E226</f>
        <v>5433</v>
      </c>
      <c r="E223" s="2">
        <f t="shared" si="12"/>
        <v>813192</v>
      </c>
      <c r="F223" s="6" t="str">
        <f t="shared" si="15"/>
        <v>BULLISH</v>
      </c>
      <c r="G223" s="6" t="str">
        <f t="shared" si="14"/>
        <v>NEUTRAL</v>
      </c>
      <c r="H223" s="6" t="str">
        <f t="shared" si="13"/>
        <v>CONFIRMED BULLISH</v>
      </c>
    </row>
    <row r="224" spans="1:8" ht="13.5" x14ac:dyDescent="0.25">
      <c r="A224" s="3">
        <f>TITRES_STAT!B227</f>
        <v>42332</v>
      </c>
      <c r="B224" s="6">
        <f>TITRES_STAT!C227</f>
        <v>4.29</v>
      </c>
      <c r="C224" s="6">
        <f>TITRES_STAT!D227</f>
        <v>3.2387000000000001</v>
      </c>
      <c r="D224" s="6">
        <f>TITRES_STAT!E227</f>
        <v>3631</v>
      </c>
      <c r="E224" s="2">
        <f t="shared" si="12"/>
        <v>816823</v>
      </c>
      <c r="F224" s="6" t="str">
        <f t="shared" si="15"/>
        <v>BULLISH</v>
      </c>
      <c r="G224" s="6" t="str">
        <f t="shared" si="14"/>
        <v>STRONG</v>
      </c>
      <c r="H224" s="6" t="str">
        <f t="shared" si="13"/>
        <v>CONFIRMED BULLISH</v>
      </c>
    </row>
    <row r="225" spans="1:8" ht="13.5" x14ac:dyDescent="0.25">
      <c r="A225" s="3">
        <f>TITRES_STAT!B228</f>
        <v>42333</v>
      </c>
      <c r="B225" s="6">
        <f>TITRES_STAT!C228</f>
        <v>4.0999999999999996</v>
      </c>
      <c r="C225" s="6">
        <f>TITRES_STAT!D228</f>
        <v>3.0952000000000002</v>
      </c>
      <c r="D225" s="6">
        <f>TITRES_STAT!E228</f>
        <v>1523</v>
      </c>
      <c r="E225" s="2">
        <f t="shared" si="12"/>
        <v>815300</v>
      </c>
      <c r="F225" s="6" t="str">
        <f t="shared" si="15"/>
        <v>BULLISH</v>
      </c>
      <c r="G225" s="6" t="str">
        <f t="shared" si="14"/>
        <v>NEUTRAL</v>
      </c>
      <c r="H225" s="6" t="str">
        <f t="shared" si="13"/>
        <v>CONFIRMED BULLISH</v>
      </c>
    </row>
    <row r="226" spans="1:8" ht="13.5" x14ac:dyDescent="0.25">
      <c r="A226" s="3">
        <f>TITRES_STAT!B229</f>
        <v>42334</v>
      </c>
      <c r="B226" s="6">
        <f>TITRES_STAT!C229</f>
        <v>4.05</v>
      </c>
      <c r="C226" s="6">
        <f>TITRES_STAT!D229</f>
        <v>3.0575000000000001</v>
      </c>
      <c r="D226" s="6">
        <f>TITRES_STAT!E229</f>
        <v>11770</v>
      </c>
      <c r="E226" s="2">
        <f t="shared" si="12"/>
        <v>803530</v>
      </c>
      <c r="F226" s="6" t="str">
        <f t="shared" si="15"/>
        <v>BEARISH</v>
      </c>
      <c r="G226" s="6" t="str">
        <f t="shared" si="14"/>
        <v>NEUTRAL</v>
      </c>
      <c r="H226" s="6" t="str">
        <f t="shared" si="13"/>
        <v>BEARISH DIVERGENCE</v>
      </c>
    </row>
    <row r="227" spans="1:8" ht="13.5" x14ac:dyDescent="0.25">
      <c r="A227" s="3">
        <f>TITRES_STAT!B230</f>
        <v>42335</v>
      </c>
      <c r="B227" s="6">
        <f>TITRES_STAT!C230</f>
        <v>4.17</v>
      </c>
      <c r="C227" s="6">
        <f>TITRES_STAT!D230</f>
        <v>3.1480999999999999</v>
      </c>
      <c r="D227" s="6">
        <f>TITRES_STAT!E230</f>
        <v>100</v>
      </c>
      <c r="E227" s="2">
        <f t="shared" si="12"/>
        <v>803630</v>
      </c>
      <c r="F227" s="6" t="str">
        <f t="shared" si="15"/>
        <v>BEARISH</v>
      </c>
      <c r="G227" s="6" t="str">
        <f t="shared" si="14"/>
        <v>NEUTRAL</v>
      </c>
      <c r="H227" s="6" t="str">
        <f t="shared" si="13"/>
        <v>BEARISH DIVERGENCE</v>
      </c>
    </row>
    <row r="228" spans="1:8" ht="13.5" x14ac:dyDescent="0.25">
      <c r="A228" s="3">
        <f>TITRES_STAT!B231</f>
        <v>42338</v>
      </c>
      <c r="B228" s="6">
        <f>TITRES_STAT!C231</f>
        <v>4.2699999999999996</v>
      </c>
      <c r="C228" s="6">
        <f>TITRES_STAT!D231</f>
        <v>3.2235999999999998</v>
      </c>
      <c r="D228" s="6">
        <f>TITRES_STAT!E231</f>
        <v>369</v>
      </c>
      <c r="E228" s="2">
        <f t="shared" si="12"/>
        <v>803999</v>
      </c>
      <c r="F228" s="6" t="str">
        <f t="shared" si="15"/>
        <v>BEARISH</v>
      </c>
      <c r="G228" s="6" t="str">
        <f t="shared" si="14"/>
        <v>NEUTRAL</v>
      </c>
      <c r="H228" s="6" t="str">
        <f t="shared" si="13"/>
        <v>BEARISH DIVERGENCE</v>
      </c>
    </row>
    <row r="229" spans="1:8" ht="13.5" x14ac:dyDescent="0.25">
      <c r="A229" s="3">
        <f>TITRES_STAT!B232</f>
        <v>42339</v>
      </c>
      <c r="B229" s="6">
        <f>TITRES_STAT!C232</f>
        <v>4.29</v>
      </c>
      <c r="C229" s="6">
        <f>TITRES_STAT!D232</f>
        <v>3.2387000000000001</v>
      </c>
      <c r="D229" s="6">
        <f>TITRES_STAT!E232</f>
        <v>312</v>
      </c>
      <c r="E229" s="2">
        <f t="shared" si="12"/>
        <v>804311</v>
      </c>
      <c r="F229" s="6" t="str">
        <f t="shared" si="15"/>
        <v>BEARISH</v>
      </c>
      <c r="G229" s="6" t="str">
        <f t="shared" si="14"/>
        <v>NEUTRAL</v>
      </c>
      <c r="H229" s="6" t="str">
        <f t="shared" si="13"/>
        <v>NEUTRAL</v>
      </c>
    </row>
    <row r="230" spans="1:8" ht="13.5" x14ac:dyDescent="0.25">
      <c r="A230" s="3">
        <f>TITRES_STAT!B233</f>
        <v>42340</v>
      </c>
      <c r="B230" s="6">
        <f>TITRES_STAT!C233</f>
        <v>4.32</v>
      </c>
      <c r="C230" s="6">
        <f>TITRES_STAT!D233</f>
        <v>3.2612999999999999</v>
      </c>
      <c r="D230" s="6">
        <f>TITRES_STAT!E233</f>
        <v>258</v>
      </c>
      <c r="E230" s="2">
        <f t="shared" si="12"/>
        <v>804569</v>
      </c>
      <c r="F230" s="6" t="str">
        <f t="shared" si="15"/>
        <v>BEARISH</v>
      </c>
      <c r="G230" s="6" t="str">
        <f t="shared" si="14"/>
        <v>NEUTRAL</v>
      </c>
      <c r="H230" s="6" t="str">
        <f t="shared" si="13"/>
        <v>BEARISH DIVERGENCE</v>
      </c>
    </row>
    <row r="231" spans="1:8" ht="13.5" x14ac:dyDescent="0.25">
      <c r="A231" s="3">
        <f>TITRES_STAT!B234</f>
        <v>42341</v>
      </c>
      <c r="B231" s="6">
        <f>TITRES_STAT!C234</f>
        <v>4.47</v>
      </c>
      <c r="C231" s="6">
        <f>TITRES_STAT!D234</f>
        <v>3.3746</v>
      </c>
      <c r="D231" s="6">
        <f>TITRES_STAT!E234</f>
        <v>2917</v>
      </c>
      <c r="E231" s="2">
        <f t="shared" si="12"/>
        <v>807486</v>
      </c>
      <c r="F231" s="6" t="str">
        <f t="shared" si="15"/>
        <v>BULLISH</v>
      </c>
      <c r="G231" s="6" t="str">
        <f t="shared" si="14"/>
        <v>NEUTRAL</v>
      </c>
      <c r="H231" s="6" t="str">
        <f t="shared" si="13"/>
        <v>CONFIRMED BULLISH</v>
      </c>
    </row>
    <row r="232" spans="1:8" ht="13.5" x14ac:dyDescent="0.25">
      <c r="A232" s="3">
        <f>TITRES_STAT!B235</f>
        <v>42342</v>
      </c>
      <c r="B232" s="6">
        <f>TITRES_STAT!C235</f>
        <v>4.6100000000000003</v>
      </c>
      <c r="C232" s="6">
        <f>TITRES_STAT!D235</f>
        <v>3.4802</v>
      </c>
      <c r="D232" s="6">
        <f>TITRES_STAT!E235</f>
        <v>1238</v>
      </c>
      <c r="E232" s="2">
        <f t="shared" si="12"/>
        <v>808724</v>
      </c>
      <c r="F232" s="6" t="str">
        <f t="shared" si="15"/>
        <v>BULLISH</v>
      </c>
      <c r="G232" s="6" t="str">
        <f t="shared" si="14"/>
        <v>NEUTRAL</v>
      </c>
      <c r="H232" s="6" t="str">
        <f t="shared" si="13"/>
        <v>CONFIRMED BULLISH</v>
      </c>
    </row>
    <row r="233" spans="1:8" ht="13.5" x14ac:dyDescent="0.25">
      <c r="A233" s="3">
        <f>TITRES_STAT!B236</f>
        <v>42345</v>
      </c>
      <c r="B233" s="6">
        <f>TITRES_STAT!C236</f>
        <v>4.8600000000000003</v>
      </c>
      <c r="C233" s="6">
        <f>TITRES_STAT!D236</f>
        <v>3.669</v>
      </c>
      <c r="D233" s="6">
        <f>TITRES_STAT!E236</f>
        <v>3869</v>
      </c>
      <c r="E233" s="2">
        <f t="shared" si="12"/>
        <v>812593</v>
      </c>
      <c r="F233" s="6" t="str">
        <f t="shared" si="15"/>
        <v>BULLISH</v>
      </c>
      <c r="G233" s="6" t="str">
        <f t="shared" si="14"/>
        <v>NEUTRAL</v>
      </c>
      <c r="H233" s="6" t="str">
        <f t="shared" si="13"/>
        <v>CONFIRMED BULLISH</v>
      </c>
    </row>
    <row r="234" spans="1:8" ht="13.5" x14ac:dyDescent="0.25">
      <c r="A234" s="3">
        <f>TITRES_STAT!B237</f>
        <v>42346</v>
      </c>
      <c r="B234" s="6">
        <f>TITRES_STAT!C237</f>
        <v>4.8600000000000003</v>
      </c>
      <c r="C234" s="6">
        <f>TITRES_STAT!D237</f>
        <v>3.669</v>
      </c>
      <c r="D234" s="6">
        <f>TITRES_STAT!E237</f>
        <v>6038</v>
      </c>
      <c r="E234" s="2">
        <f t="shared" si="12"/>
        <v>812593</v>
      </c>
      <c r="F234" s="6" t="str">
        <f t="shared" si="15"/>
        <v>BULLISH</v>
      </c>
      <c r="G234" s="6" t="str">
        <f t="shared" si="14"/>
        <v>NEUTRAL</v>
      </c>
      <c r="H234" s="6" t="str">
        <f t="shared" si="13"/>
        <v>CONFIRMED BULLISH</v>
      </c>
    </row>
    <row r="235" spans="1:8" ht="13.5" x14ac:dyDescent="0.25">
      <c r="A235" s="3">
        <f>TITRES_STAT!B238</f>
        <v>42347</v>
      </c>
      <c r="B235" s="6">
        <f>TITRES_STAT!C238</f>
        <v>5.15</v>
      </c>
      <c r="C235" s="6">
        <f>TITRES_STAT!D238</f>
        <v>3.8879000000000001</v>
      </c>
      <c r="D235" s="6">
        <f>TITRES_STAT!E238</f>
        <v>4024</v>
      </c>
      <c r="E235" s="2">
        <f t="shared" si="12"/>
        <v>816617</v>
      </c>
      <c r="F235" s="6" t="str">
        <f t="shared" si="15"/>
        <v>BULLISH</v>
      </c>
      <c r="G235" s="6" t="str">
        <f t="shared" si="14"/>
        <v>NEUTRAL</v>
      </c>
      <c r="H235" s="6" t="str">
        <f t="shared" si="13"/>
        <v>CONFIRMED BULLISH</v>
      </c>
    </row>
    <row r="236" spans="1:8" ht="13.5" x14ac:dyDescent="0.25">
      <c r="A236" s="3">
        <f>TITRES_STAT!B239</f>
        <v>42348</v>
      </c>
      <c r="B236" s="6">
        <f>TITRES_STAT!C239</f>
        <v>5.25</v>
      </c>
      <c r="C236" s="6">
        <f>TITRES_STAT!D239</f>
        <v>3.9634</v>
      </c>
      <c r="D236" s="6">
        <f>TITRES_STAT!E239</f>
        <v>544</v>
      </c>
      <c r="E236" s="2">
        <f t="shared" si="12"/>
        <v>817161</v>
      </c>
      <c r="F236" s="6" t="str">
        <f t="shared" si="15"/>
        <v>BULLISH</v>
      </c>
      <c r="G236" s="6" t="str">
        <f t="shared" si="14"/>
        <v>NEUTRAL</v>
      </c>
      <c r="H236" s="6" t="str">
        <f t="shared" si="13"/>
        <v>CONFIRMED BULLISH</v>
      </c>
    </row>
    <row r="237" spans="1:8" ht="13.5" x14ac:dyDescent="0.25">
      <c r="A237" s="3">
        <f>TITRES_STAT!B240</f>
        <v>42349</v>
      </c>
      <c r="B237" s="6">
        <f>TITRES_STAT!C240</f>
        <v>5.51</v>
      </c>
      <c r="C237" s="6">
        <f>TITRES_STAT!D240</f>
        <v>4.1597</v>
      </c>
      <c r="D237" s="6">
        <f>TITRES_STAT!E240</f>
        <v>12112</v>
      </c>
      <c r="E237" s="2">
        <f t="shared" si="12"/>
        <v>829273</v>
      </c>
      <c r="F237" s="6" t="str">
        <f t="shared" si="15"/>
        <v>BULLISH</v>
      </c>
      <c r="G237" s="6" t="str">
        <f t="shared" si="14"/>
        <v>STRONG</v>
      </c>
      <c r="H237" s="6" t="str">
        <f t="shared" si="13"/>
        <v>CONFIRMED BULLISH</v>
      </c>
    </row>
    <row r="238" spans="1:8" ht="13.5" x14ac:dyDescent="0.25">
      <c r="A238" s="3">
        <f>TITRES_STAT!B241</f>
        <v>42352</v>
      </c>
      <c r="B238" s="6">
        <f>TITRES_STAT!C241</f>
        <v>5.84</v>
      </c>
      <c r="C238" s="6">
        <f>TITRES_STAT!D241</f>
        <v>4.4088000000000003</v>
      </c>
      <c r="D238" s="6">
        <f>TITRES_STAT!E241</f>
        <v>3307</v>
      </c>
      <c r="E238" s="2">
        <f t="shared" si="12"/>
        <v>832580</v>
      </c>
      <c r="F238" s="6" t="str">
        <f t="shared" si="15"/>
        <v>BULLISH</v>
      </c>
      <c r="G238" s="6" t="str">
        <f t="shared" si="14"/>
        <v>STRONG</v>
      </c>
      <c r="H238" s="6" t="str">
        <f t="shared" si="13"/>
        <v>CONFIRMED BULLISH</v>
      </c>
    </row>
    <row r="239" spans="1:8" ht="13.5" x14ac:dyDescent="0.25">
      <c r="A239" s="3">
        <f>TITRES_STAT!B242</f>
        <v>42353</v>
      </c>
      <c r="B239" s="6">
        <f>TITRES_STAT!C242</f>
        <v>5.57</v>
      </c>
      <c r="C239" s="6">
        <f>TITRES_STAT!D242</f>
        <v>4.2050000000000001</v>
      </c>
      <c r="D239" s="6">
        <f>TITRES_STAT!E242</f>
        <v>2293</v>
      </c>
      <c r="E239" s="2">
        <f t="shared" si="12"/>
        <v>830287</v>
      </c>
      <c r="F239" s="6" t="str">
        <f t="shared" si="15"/>
        <v>BULLISH</v>
      </c>
      <c r="G239" s="6" t="str">
        <f t="shared" si="14"/>
        <v>STRONG</v>
      </c>
      <c r="H239" s="6" t="str">
        <f t="shared" si="13"/>
        <v>CONFIRMED BULLISH</v>
      </c>
    </row>
    <row r="240" spans="1:8" ht="13.5" x14ac:dyDescent="0.25">
      <c r="A240" s="3">
        <f>TITRES_STAT!B243</f>
        <v>42354</v>
      </c>
      <c r="B240" s="6">
        <f>TITRES_STAT!C243</f>
        <v>5.32</v>
      </c>
      <c r="C240" s="6">
        <f>TITRES_STAT!D243</f>
        <v>4.0162000000000004</v>
      </c>
      <c r="D240" s="6">
        <f>TITRES_STAT!E243</f>
        <v>1223</v>
      </c>
      <c r="E240" s="2">
        <f t="shared" si="12"/>
        <v>829064</v>
      </c>
      <c r="F240" s="6" t="str">
        <f t="shared" si="15"/>
        <v>BULLISH</v>
      </c>
      <c r="G240" s="6" t="str">
        <f t="shared" si="14"/>
        <v>NEUTRAL</v>
      </c>
      <c r="H240" s="6" t="str">
        <f t="shared" si="13"/>
        <v>CONFIRMED BULLISH</v>
      </c>
    </row>
    <row r="241" spans="1:8" ht="13.5" x14ac:dyDescent="0.25">
      <c r="A241" s="3">
        <f>TITRES_STAT!B244</f>
        <v>42355</v>
      </c>
      <c r="B241" s="6">
        <f>TITRES_STAT!C244</f>
        <v>5.15</v>
      </c>
      <c r="C241" s="6">
        <f>TITRES_STAT!D244</f>
        <v>3.8879000000000001</v>
      </c>
      <c r="D241" s="6">
        <f>TITRES_STAT!E244</f>
        <v>745</v>
      </c>
      <c r="E241" s="2">
        <f t="shared" si="12"/>
        <v>828319</v>
      </c>
      <c r="F241" s="6" t="str">
        <f t="shared" si="15"/>
        <v>BULLISH</v>
      </c>
      <c r="G241" s="6" t="str">
        <f t="shared" si="14"/>
        <v>NEUTRAL</v>
      </c>
      <c r="H241" s="6" t="str">
        <f t="shared" si="13"/>
        <v>BULLISH DIVERGENCE</v>
      </c>
    </row>
    <row r="242" spans="1:8" ht="13.5" x14ac:dyDescent="0.25">
      <c r="A242" s="3">
        <f>TITRES_STAT!B245</f>
        <v>42356</v>
      </c>
      <c r="B242" s="6">
        <f>TITRES_STAT!C245</f>
        <v>5.07</v>
      </c>
      <c r="C242" s="6">
        <f>TITRES_STAT!D245</f>
        <v>3.8275000000000001</v>
      </c>
      <c r="D242" s="6">
        <f>TITRES_STAT!E245</f>
        <v>1378</v>
      </c>
      <c r="E242" s="2">
        <f t="shared" si="12"/>
        <v>826941</v>
      </c>
      <c r="F242" s="6" t="str">
        <f t="shared" si="15"/>
        <v>BEARISH</v>
      </c>
      <c r="G242" s="6" t="str">
        <f t="shared" si="14"/>
        <v>NEUTRAL</v>
      </c>
      <c r="H242" s="6" t="str">
        <f t="shared" si="13"/>
        <v>CONFIRMED BEARISH</v>
      </c>
    </row>
    <row r="243" spans="1:8" ht="13.5" x14ac:dyDescent="0.25">
      <c r="A243" s="3">
        <f>TITRES_STAT!B246</f>
        <v>42359</v>
      </c>
      <c r="B243" s="6">
        <f>TITRES_STAT!C246</f>
        <v>4.8499999999999996</v>
      </c>
      <c r="C243" s="6">
        <f>TITRES_STAT!D246</f>
        <v>3.6614</v>
      </c>
      <c r="D243" s="6">
        <f>TITRES_STAT!E246</f>
        <v>1743</v>
      </c>
      <c r="E243" s="2">
        <f t="shared" si="12"/>
        <v>825198</v>
      </c>
      <c r="F243" s="6" t="str">
        <f t="shared" si="15"/>
        <v>BEARISH</v>
      </c>
      <c r="G243" s="6" t="str">
        <f t="shared" si="14"/>
        <v>NEUTRAL</v>
      </c>
      <c r="H243" s="6" t="str">
        <f t="shared" si="13"/>
        <v>CONFIRMED BEARISH</v>
      </c>
    </row>
    <row r="244" spans="1:8" ht="13.5" x14ac:dyDescent="0.25">
      <c r="A244" s="3">
        <f>TITRES_STAT!B247</f>
        <v>42360</v>
      </c>
      <c r="B244" s="6">
        <f>TITRES_STAT!C247</f>
        <v>4.8499999999999996</v>
      </c>
      <c r="C244" s="6">
        <f>TITRES_STAT!D247</f>
        <v>3.6614</v>
      </c>
      <c r="D244" s="6">
        <f>TITRES_STAT!E247</f>
        <v>2709</v>
      </c>
      <c r="E244" s="2">
        <f t="shared" si="12"/>
        <v>825198</v>
      </c>
      <c r="F244" s="6" t="str">
        <f t="shared" si="15"/>
        <v>BEARISH</v>
      </c>
      <c r="G244" s="6" t="str">
        <f t="shared" si="14"/>
        <v>NEUTRAL</v>
      </c>
      <c r="H244" s="6" t="str">
        <f t="shared" si="13"/>
        <v>CONFIRMED BEARISH</v>
      </c>
    </row>
    <row r="245" spans="1:8" ht="13.5" x14ac:dyDescent="0.25">
      <c r="A245" s="3">
        <f>TITRES_STAT!B248</f>
        <v>42361</v>
      </c>
      <c r="B245" s="6">
        <f>TITRES_STAT!C248</f>
        <v>4.71</v>
      </c>
      <c r="C245" s="6">
        <f>TITRES_STAT!D248</f>
        <v>3.5556999999999999</v>
      </c>
      <c r="D245" s="6">
        <f>TITRES_STAT!E248</f>
        <v>66</v>
      </c>
      <c r="E245" s="2">
        <f t="shared" si="12"/>
        <v>825132</v>
      </c>
      <c r="F245" s="6" t="str">
        <f t="shared" si="15"/>
        <v>BEARISH</v>
      </c>
      <c r="G245" s="6" t="str">
        <f t="shared" si="14"/>
        <v>NEUTRAL</v>
      </c>
      <c r="H245" s="6" t="str">
        <f t="shared" si="13"/>
        <v>CONFIRMED BEARISH</v>
      </c>
    </row>
    <row r="246" spans="1:8" ht="13.5" x14ac:dyDescent="0.25">
      <c r="A246" s="3">
        <f>TITRES_STAT!B249</f>
        <v>42363</v>
      </c>
      <c r="B246" s="6">
        <f>TITRES_STAT!C249</f>
        <v>4.71</v>
      </c>
      <c r="C246" s="6">
        <f>TITRES_STAT!D249</f>
        <v>3.5556999999999999</v>
      </c>
      <c r="D246" s="6">
        <f>TITRES_STAT!E249</f>
        <v>346</v>
      </c>
      <c r="E246" s="2">
        <f t="shared" si="12"/>
        <v>825132</v>
      </c>
      <c r="F246" s="6" t="str">
        <f t="shared" si="15"/>
        <v>BEARISH</v>
      </c>
      <c r="G246" s="6" t="str">
        <f t="shared" si="14"/>
        <v>NEUTRAL</v>
      </c>
      <c r="H246" s="6" t="str">
        <f t="shared" si="13"/>
        <v>CONFIRMED BEARISH</v>
      </c>
    </row>
    <row r="247" spans="1:8" ht="13.5" x14ac:dyDescent="0.25">
      <c r="A247" s="3">
        <f>TITRES_STAT!B250</f>
        <v>42366</v>
      </c>
      <c r="B247" s="6">
        <f>TITRES_STAT!C250</f>
        <v>4.5</v>
      </c>
      <c r="C247" s="6">
        <f>TITRES_STAT!D250</f>
        <v>3.3972000000000002</v>
      </c>
      <c r="D247" s="6">
        <f>TITRES_STAT!E250</f>
        <v>0</v>
      </c>
      <c r="E247" s="2">
        <f t="shared" si="12"/>
        <v>825132</v>
      </c>
      <c r="F247" s="6" t="str">
        <f t="shared" si="15"/>
        <v>BEARISH</v>
      </c>
      <c r="G247" s="6" t="str">
        <f t="shared" si="14"/>
        <v>NEUTRAL</v>
      </c>
      <c r="H247" s="6" t="str">
        <f t="shared" si="13"/>
        <v>CONFIRMED BEARISH</v>
      </c>
    </row>
    <row r="248" spans="1:8" ht="13.5" x14ac:dyDescent="0.25">
      <c r="A248" s="3">
        <f>TITRES_STAT!B251</f>
        <v>42367</v>
      </c>
      <c r="B248" s="6">
        <f>TITRES_STAT!C251</f>
        <v>4.5999999999999996</v>
      </c>
      <c r="C248" s="6">
        <f>TITRES_STAT!D251</f>
        <v>3.4727000000000001</v>
      </c>
      <c r="D248" s="6">
        <f>TITRES_STAT!E251</f>
        <v>8862</v>
      </c>
      <c r="E248" s="2">
        <f t="shared" si="12"/>
        <v>833994</v>
      </c>
      <c r="F248" s="6" t="str">
        <f t="shared" si="15"/>
        <v>BULLISH</v>
      </c>
      <c r="G248" s="6" t="str">
        <f t="shared" si="14"/>
        <v>NEUTRAL</v>
      </c>
      <c r="H248" s="6" t="str">
        <f t="shared" si="13"/>
        <v>BULLISH DIVERGENCE</v>
      </c>
    </row>
    <row r="249" spans="1:8" ht="13.5" x14ac:dyDescent="0.25">
      <c r="A249" s="3">
        <f>TITRES_STAT!B252</f>
        <v>42368</v>
      </c>
      <c r="B249" s="6">
        <f>TITRES_STAT!C252</f>
        <v>4.58</v>
      </c>
      <c r="C249" s="6">
        <f>TITRES_STAT!D252</f>
        <v>3.4575999999999998</v>
      </c>
      <c r="D249" s="6">
        <f>TITRES_STAT!E252</f>
        <v>346</v>
      </c>
      <c r="E249" s="2">
        <f t="shared" si="12"/>
        <v>833648</v>
      </c>
      <c r="F249" s="6" t="str">
        <f t="shared" si="15"/>
        <v>BULLISH</v>
      </c>
      <c r="G249" s="6" t="str">
        <f t="shared" si="14"/>
        <v>NEUTRAL</v>
      </c>
      <c r="H249" s="6" t="str">
        <f t="shared" si="13"/>
        <v>BULLISH DIVERGENCE</v>
      </c>
    </row>
    <row r="250" spans="1:8" ht="13.5" x14ac:dyDescent="0.25">
      <c r="A250" s="3">
        <f>TITRES_STAT!B253</f>
        <v>42369</v>
      </c>
      <c r="B250" s="6">
        <f>TITRES_STAT!C253</f>
        <v>4.5999999999999996</v>
      </c>
      <c r="C250" s="6">
        <f>TITRES_STAT!D253</f>
        <v>3.4727000000000001</v>
      </c>
      <c r="D250" s="6">
        <f>TITRES_STAT!E253</f>
        <v>3241</v>
      </c>
      <c r="E250" s="2">
        <f t="shared" si="12"/>
        <v>836889</v>
      </c>
      <c r="F250" s="6" t="str">
        <f t="shared" si="15"/>
        <v>BULLISH</v>
      </c>
      <c r="G250" s="6" t="str">
        <f t="shared" si="14"/>
        <v>NEUTRAL</v>
      </c>
      <c r="H250" s="6" t="str">
        <f t="shared" si="13"/>
        <v>BULLISH DIVERGENCE</v>
      </c>
    </row>
    <row r="251" spans="1:8" ht="13.5" x14ac:dyDescent="0.25">
      <c r="A251" s="3">
        <f>TITRES_STAT!B254</f>
        <v>42373</v>
      </c>
      <c r="B251" s="6">
        <f>TITRES_STAT!C254</f>
        <v>4.5999999999999996</v>
      </c>
      <c r="C251" s="6">
        <f>TITRES_STAT!D254</f>
        <v>3.4727000000000001</v>
      </c>
      <c r="D251" s="6">
        <f>TITRES_STAT!E254</f>
        <v>280</v>
      </c>
      <c r="E251" s="2">
        <f t="shared" si="12"/>
        <v>836889</v>
      </c>
      <c r="F251" s="6" t="str">
        <f t="shared" si="15"/>
        <v>BULLISH</v>
      </c>
      <c r="G251" s="6" t="str">
        <f t="shared" si="14"/>
        <v>NEUTRAL</v>
      </c>
      <c r="H251" s="6" t="str">
        <f t="shared" si="13"/>
        <v>BULLISH DIVERGENCE</v>
      </c>
    </row>
    <row r="252" spans="1:8" ht="13.5" x14ac:dyDescent="0.25">
      <c r="A252" s="3">
        <f>TITRES_STAT!B255</f>
        <v>42374</v>
      </c>
      <c r="B252" s="6">
        <f>TITRES_STAT!C255</f>
        <v>4.7300000000000004</v>
      </c>
      <c r="C252" s="6">
        <f>TITRES_STAT!D255</f>
        <v>3.5708000000000002</v>
      </c>
      <c r="D252" s="6">
        <f>TITRES_STAT!E255</f>
        <v>1577</v>
      </c>
      <c r="E252" s="2">
        <f t="shared" si="12"/>
        <v>838466</v>
      </c>
      <c r="F252" s="6" t="str">
        <f t="shared" si="15"/>
        <v>BULLISH</v>
      </c>
      <c r="G252" s="6" t="str">
        <f t="shared" si="14"/>
        <v>NEUTRAL</v>
      </c>
      <c r="H252" s="6" t="str">
        <f t="shared" si="13"/>
        <v>CONFIRMED BULLISH</v>
      </c>
    </row>
    <row r="253" spans="1:8" ht="13.5" x14ac:dyDescent="0.25">
      <c r="A253" s="3">
        <f>TITRES_STAT!B256</f>
        <v>42375</v>
      </c>
      <c r="B253" s="6">
        <f>TITRES_STAT!C256</f>
        <v>4.9400000000000004</v>
      </c>
      <c r="C253" s="6">
        <f>TITRES_STAT!D256</f>
        <v>3.7294</v>
      </c>
      <c r="D253" s="6">
        <f>TITRES_STAT!E256</f>
        <v>1125</v>
      </c>
      <c r="E253" s="2">
        <f t="shared" si="12"/>
        <v>839591</v>
      </c>
      <c r="F253" s="6" t="str">
        <f t="shared" si="15"/>
        <v>BULLISH</v>
      </c>
      <c r="G253" s="6" t="str">
        <f t="shared" si="14"/>
        <v>NEUTRAL</v>
      </c>
      <c r="H253" s="6" t="str">
        <f t="shared" si="13"/>
        <v>CONFIRMED BULLISH</v>
      </c>
    </row>
    <row r="254" spans="1:8" ht="13.5" x14ac:dyDescent="0.25">
      <c r="A254" s="3">
        <f>TITRES_STAT!B257</f>
        <v>42376</v>
      </c>
      <c r="B254" s="6">
        <f>TITRES_STAT!C257</f>
        <v>5</v>
      </c>
      <c r="C254" s="6">
        <f>TITRES_STAT!D257</f>
        <v>3.7747000000000002</v>
      </c>
      <c r="D254" s="6">
        <f>TITRES_STAT!E257</f>
        <v>1338</v>
      </c>
      <c r="E254" s="2">
        <f t="shared" si="12"/>
        <v>840929</v>
      </c>
      <c r="F254" s="6" t="str">
        <f t="shared" si="15"/>
        <v>BULLISH</v>
      </c>
      <c r="G254" s="6" t="str">
        <f t="shared" si="14"/>
        <v>NEUTRAL</v>
      </c>
      <c r="H254" s="6" t="str">
        <f t="shared" si="13"/>
        <v>CONFIRMED BULLISH</v>
      </c>
    </row>
    <row r="255" spans="1:8" ht="13.5" x14ac:dyDescent="0.25">
      <c r="A255" s="3">
        <f>TITRES_STAT!B258</f>
        <v>42377</v>
      </c>
      <c r="B255" s="6">
        <f>TITRES_STAT!C258</f>
        <v>4.99</v>
      </c>
      <c r="C255" s="6">
        <f>TITRES_STAT!D258</f>
        <v>3.7671000000000001</v>
      </c>
      <c r="D255" s="6">
        <f>TITRES_STAT!E258</f>
        <v>1240</v>
      </c>
      <c r="E255" s="2">
        <f t="shared" si="12"/>
        <v>839689</v>
      </c>
      <c r="F255" s="6" t="str">
        <f t="shared" si="15"/>
        <v>BULLISH</v>
      </c>
      <c r="G255" s="6" t="str">
        <f t="shared" si="14"/>
        <v>NEUTRAL</v>
      </c>
      <c r="H255" s="6" t="str">
        <f t="shared" si="13"/>
        <v>CONFIRMED BULLISH</v>
      </c>
    </row>
    <row r="256" spans="1:8" ht="13.5" x14ac:dyDescent="0.25">
      <c r="A256" s="3">
        <f>TITRES_STAT!B259</f>
        <v>42380</v>
      </c>
      <c r="B256" s="6">
        <f>TITRES_STAT!C259</f>
        <v>4.9000000000000004</v>
      </c>
      <c r="C256" s="6">
        <f>TITRES_STAT!D259</f>
        <v>3.6991999999999998</v>
      </c>
      <c r="D256" s="6">
        <f>TITRES_STAT!E259</f>
        <v>1288</v>
      </c>
      <c r="E256" s="2">
        <f t="shared" si="12"/>
        <v>838401</v>
      </c>
      <c r="F256" s="6" t="str">
        <f t="shared" si="15"/>
        <v>BULLISH</v>
      </c>
      <c r="G256" s="6" t="str">
        <f t="shared" si="14"/>
        <v>NEUTRAL</v>
      </c>
      <c r="H256" s="6" t="str">
        <f t="shared" si="13"/>
        <v>CONFIRMED BULLISH</v>
      </c>
    </row>
    <row r="257" spans="1:8" ht="13.5" x14ac:dyDescent="0.25">
      <c r="A257" s="3">
        <f>TITRES_STAT!B260</f>
        <v>42381</v>
      </c>
      <c r="B257" s="6">
        <f>TITRES_STAT!C260</f>
        <v>4.95</v>
      </c>
      <c r="C257" s="6">
        <f>TITRES_STAT!D260</f>
        <v>3.7368999999999999</v>
      </c>
      <c r="D257" s="6">
        <f>TITRES_STAT!E260</f>
        <v>120</v>
      </c>
      <c r="E257" s="2">
        <f t="shared" si="12"/>
        <v>838521</v>
      </c>
      <c r="F257" s="6" t="str">
        <f t="shared" si="15"/>
        <v>BULLISH</v>
      </c>
      <c r="G257" s="6" t="str">
        <f t="shared" si="14"/>
        <v>NEUTRAL</v>
      </c>
      <c r="H257" s="6" t="str">
        <f t="shared" si="13"/>
        <v>CONFIRMED BULLISH</v>
      </c>
    </row>
    <row r="258" spans="1:8" ht="13.5" x14ac:dyDescent="0.25">
      <c r="A258" s="3">
        <f>TITRES_STAT!B261</f>
        <v>42382</v>
      </c>
      <c r="B258" s="6">
        <f>TITRES_STAT!C261</f>
        <v>4.95</v>
      </c>
      <c r="C258" s="6">
        <f>TITRES_STAT!D261</f>
        <v>3.7368999999999999</v>
      </c>
      <c r="D258" s="6">
        <f>TITRES_STAT!E261</f>
        <v>109</v>
      </c>
      <c r="E258" s="2">
        <f t="shared" si="12"/>
        <v>838521</v>
      </c>
      <c r="F258" s="6" t="str">
        <f t="shared" si="15"/>
        <v>BEARISH</v>
      </c>
      <c r="G258" s="6" t="str">
        <f t="shared" si="14"/>
        <v>NEUTRAL</v>
      </c>
      <c r="H258" s="6" t="str">
        <f t="shared" si="13"/>
        <v>BEARISH DIVERGENCE</v>
      </c>
    </row>
    <row r="259" spans="1:8" ht="13.5" x14ac:dyDescent="0.25">
      <c r="A259" s="3">
        <f>TITRES_STAT!B262</f>
        <v>42384</v>
      </c>
      <c r="B259" s="6">
        <f>TITRES_STAT!C262</f>
        <v>4.9400000000000004</v>
      </c>
      <c r="C259" s="6">
        <f>TITRES_STAT!D262</f>
        <v>3.7294</v>
      </c>
      <c r="D259" s="6">
        <f>TITRES_STAT!E262</f>
        <v>75</v>
      </c>
      <c r="E259" s="2">
        <f t="shared" si="12"/>
        <v>838446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CONFIRMED BEARISH</v>
      </c>
    </row>
    <row r="260" spans="1:8" ht="13.5" x14ac:dyDescent="0.25">
      <c r="A260" s="3">
        <f>TITRES_STAT!B263</f>
        <v>42387</v>
      </c>
      <c r="B260" s="6">
        <f>TITRES_STAT!C263</f>
        <v>4.9400000000000004</v>
      </c>
      <c r="C260" s="6">
        <f>TITRES_STAT!D263</f>
        <v>3.7294</v>
      </c>
      <c r="D260" s="6">
        <f>TITRES_STAT!E263</f>
        <v>0</v>
      </c>
      <c r="E260" s="2">
        <f t="shared" ref="E260:E323" si="16">IF(B260&gt;B259, E259+D260, IF(B260&lt;B259, E259-D260, E259))</f>
        <v>838446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CONFIRMED BEARISH</v>
      </c>
    </row>
    <row r="261" spans="1:8" ht="13.5" x14ac:dyDescent="0.25">
      <c r="A261" s="3">
        <f>TITRES_STAT!B264</f>
        <v>42388</v>
      </c>
      <c r="B261" s="6">
        <f>TITRES_STAT!C264</f>
        <v>5</v>
      </c>
      <c r="C261" s="6">
        <f>TITRES_STAT!D264</f>
        <v>3.7747000000000002</v>
      </c>
      <c r="D261" s="6">
        <f>TITRES_STAT!E264</f>
        <v>16081</v>
      </c>
      <c r="E261" s="2">
        <f t="shared" si="16"/>
        <v>854527</v>
      </c>
      <c r="F261" s="6" t="str">
        <f t="shared" si="15"/>
        <v>BULLISH</v>
      </c>
      <c r="G261" s="6" t="str">
        <f t="shared" si="14"/>
        <v>NEUTRAL</v>
      </c>
      <c r="H261" s="6" t="str">
        <f t="shared" si="13"/>
        <v>CONFIRMED BULLISH</v>
      </c>
    </row>
    <row r="262" spans="1:8" ht="13.5" x14ac:dyDescent="0.25">
      <c r="A262" s="3">
        <f>TITRES_STAT!B265</f>
        <v>42389</v>
      </c>
      <c r="B262" s="6">
        <f>TITRES_STAT!C265</f>
        <v>5.21</v>
      </c>
      <c r="C262" s="6">
        <f>TITRES_STAT!D265</f>
        <v>3.9331999999999998</v>
      </c>
      <c r="D262" s="6">
        <f>TITRES_STAT!E265</f>
        <v>3902</v>
      </c>
      <c r="E262" s="2">
        <f t="shared" si="16"/>
        <v>858429</v>
      </c>
      <c r="F262" s="6" t="str">
        <f t="shared" si="15"/>
        <v>BULLISH</v>
      </c>
      <c r="G262" s="6" t="str">
        <f t="shared" si="14"/>
        <v>STRONG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42390</v>
      </c>
      <c r="B263" s="6">
        <f>TITRES_STAT!C266</f>
        <v>5.2</v>
      </c>
      <c r="C263" s="6">
        <f>TITRES_STAT!D266</f>
        <v>3.9257</v>
      </c>
      <c r="D263" s="6">
        <f>TITRES_STAT!E266</f>
        <v>5709</v>
      </c>
      <c r="E263" s="2">
        <f t="shared" si="16"/>
        <v>852720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CONFIRMED BULLISH</v>
      </c>
    </row>
    <row r="264" spans="1:8" ht="13.5" x14ac:dyDescent="0.25">
      <c r="A264" s="3">
        <f>TITRES_STAT!B267</f>
        <v>42391</v>
      </c>
      <c r="B264" s="6">
        <f>TITRES_STAT!C267</f>
        <v>5.05</v>
      </c>
      <c r="C264" s="6">
        <f>TITRES_STAT!D267</f>
        <v>3.8123999999999998</v>
      </c>
      <c r="D264" s="6">
        <f>TITRES_STAT!E267</f>
        <v>3340</v>
      </c>
      <c r="E264" s="2">
        <f t="shared" si="16"/>
        <v>849380</v>
      </c>
      <c r="F264" s="6" t="str">
        <f t="shared" ref="F264:F327" si="19">IF(E264&gt;E259,"BULLISH",IF(E264&lt;E259,"BEARISH","NEUTRAL"))</f>
        <v>BULLISH</v>
      </c>
      <c r="G264" s="6" t="str">
        <f t="shared" si="18"/>
        <v>NEUTRAL</v>
      </c>
      <c r="H264" s="6" t="str">
        <f t="shared" si="17"/>
        <v>CONFIRMED BULLISH</v>
      </c>
    </row>
    <row r="265" spans="1:8" ht="13.5" x14ac:dyDescent="0.25">
      <c r="A265" s="3">
        <f>TITRES_STAT!B268</f>
        <v>42394</v>
      </c>
      <c r="B265" s="6">
        <f>TITRES_STAT!C268</f>
        <v>5.19</v>
      </c>
      <c r="C265" s="6">
        <f>TITRES_STAT!D268</f>
        <v>3.9180999999999999</v>
      </c>
      <c r="D265" s="6">
        <f>TITRES_STAT!E268</f>
        <v>21</v>
      </c>
      <c r="E265" s="2">
        <f t="shared" si="16"/>
        <v>849401</v>
      </c>
      <c r="F265" s="6" t="str">
        <f t="shared" si="19"/>
        <v>BULLISH</v>
      </c>
      <c r="G265" s="6" t="str">
        <f t="shared" si="18"/>
        <v>NEUTRAL</v>
      </c>
      <c r="H265" s="6" t="str">
        <f t="shared" si="17"/>
        <v>CONFIRMED BULLISH</v>
      </c>
    </row>
    <row r="266" spans="1:8" ht="13.5" x14ac:dyDescent="0.25">
      <c r="A266" s="3">
        <f>TITRES_STAT!B269</f>
        <v>42395</v>
      </c>
      <c r="B266" s="6">
        <f>TITRES_STAT!C269</f>
        <v>5.19</v>
      </c>
      <c r="C266" s="6">
        <f>TITRES_STAT!D269</f>
        <v>3.9180999999999999</v>
      </c>
      <c r="D266" s="6">
        <f>TITRES_STAT!E269</f>
        <v>0</v>
      </c>
      <c r="E266" s="2">
        <f t="shared" si="16"/>
        <v>849401</v>
      </c>
      <c r="F266" s="6" t="str">
        <f t="shared" si="19"/>
        <v>BEARISH</v>
      </c>
      <c r="G266" s="6" t="str">
        <f t="shared" si="18"/>
        <v>NEUTRAL</v>
      </c>
      <c r="H266" s="6" t="str">
        <f t="shared" si="17"/>
        <v>BEARISH DIVERGENCE</v>
      </c>
    </row>
    <row r="267" spans="1:8" ht="13.5" x14ac:dyDescent="0.25">
      <c r="A267" s="3">
        <f>TITRES_STAT!B270</f>
        <v>42396</v>
      </c>
      <c r="B267" s="6">
        <f>TITRES_STAT!C270</f>
        <v>5.19</v>
      </c>
      <c r="C267" s="6">
        <f>TITRES_STAT!D270</f>
        <v>3.9180999999999999</v>
      </c>
      <c r="D267" s="6">
        <f>TITRES_STAT!E270</f>
        <v>0</v>
      </c>
      <c r="E267" s="2">
        <f t="shared" si="16"/>
        <v>849401</v>
      </c>
      <c r="F267" s="6" t="str">
        <f t="shared" si="19"/>
        <v>BEARISH</v>
      </c>
      <c r="G267" s="6" t="str">
        <f t="shared" si="18"/>
        <v>NEUTRAL</v>
      </c>
      <c r="H267" s="6" t="str">
        <f t="shared" si="17"/>
        <v>CONFIRMED BEARISH</v>
      </c>
    </row>
    <row r="268" spans="1:8" ht="13.5" x14ac:dyDescent="0.25">
      <c r="A268" s="3">
        <f>TITRES_STAT!B271</f>
        <v>42397</v>
      </c>
      <c r="B268" s="6">
        <f>TITRES_STAT!C271</f>
        <v>4.96</v>
      </c>
      <c r="C268" s="6">
        <f>TITRES_STAT!D271</f>
        <v>3.7444999999999999</v>
      </c>
      <c r="D268" s="6">
        <f>TITRES_STAT!E271</f>
        <v>408</v>
      </c>
      <c r="E268" s="2">
        <f t="shared" si="16"/>
        <v>848993</v>
      </c>
      <c r="F268" s="6" t="str">
        <f t="shared" si="19"/>
        <v>BEARISH</v>
      </c>
      <c r="G268" s="6" t="str">
        <f t="shared" si="18"/>
        <v>NEUTRAL</v>
      </c>
      <c r="H268" s="6" t="str">
        <f t="shared" si="17"/>
        <v>CONFIRMED BEARISH</v>
      </c>
    </row>
    <row r="269" spans="1:8" ht="13.5" x14ac:dyDescent="0.25">
      <c r="A269" s="3">
        <f>TITRES_STAT!B272</f>
        <v>42398</v>
      </c>
      <c r="B269" s="6">
        <f>TITRES_STAT!C272</f>
        <v>4.8499999999999996</v>
      </c>
      <c r="C269" s="6">
        <f>TITRES_STAT!D272</f>
        <v>3.6614</v>
      </c>
      <c r="D269" s="6">
        <f>TITRES_STAT!E272</f>
        <v>1782</v>
      </c>
      <c r="E269" s="2">
        <f t="shared" si="16"/>
        <v>847211</v>
      </c>
      <c r="F269" s="6" t="str">
        <f t="shared" si="19"/>
        <v>BEARISH</v>
      </c>
      <c r="G269" s="6" t="str">
        <f t="shared" si="18"/>
        <v>NEUTRAL</v>
      </c>
      <c r="H269" s="6" t="str">
        <f t="shared" si="17"/>
        <v>CONFIRMED BEARISH</v>
      </c>
    </row>
    <row r="270" spans="1:8" ht="13.5" x14ac:dyDescent="0.25">
      <c r="A270" s="3">
        <f>TITRES_STAT!B273</f>
        <v>42401</v>
      </c>
      <c r="B270" s="6">
        <f>TITRES_STAT!C273</f>
        <v>4.71</v>
      </c>
      <c r="C270" s="6">
        <f>TITRES_STAT!D273</f>
        <v>3.5556999999999999</v>
      </c>
      <c r="D270" s="6">
        <f>TITRES_STAT!E273</f>
        <v>656</v>
      </c>
      <c r="E270" s="2">
        <f t="shared" si="16"/>
        <v>846555</v>
      </c>
      <c r="F270" s="6" t="str">
        <f t="shared" si="19"/>
        <v>BEARISH</v>
      </c>
      <c r="G270" s="6" t="str">
        <f t="shared" si="18"/>
        <v>NEUTRAL</v>
      </c>
      <c r="H270" s="6" t="str">
        <f t="shared" si="17"/>
        <v>CONFIRMED BEARISH</v>
      </c>
    </row>
    <row r="271" spans="1:8" ht="13.5" x14ac:dyDescent="0.25">
      <c r="A271" s="3">
        <f>TITRES_STAT!B274</f>
        <v>42402</v>
      </c>
      <c r="B271" s="6">
        <f>TITRES_STAT!C274</f>
        <v>4.57</v>
      </c>
      <c r="C271" s="6">
        <f>TITRES_STAT!D274</f>
        <v>3.45</v>
      </c>
      <c r="D271" s="6">
        <f>TITRES_STAT!E274</f>
        <v>4299</v>
      </c>
      <c r="E271" s="2">
        <f t="shared" si="16"/>
        <v>842256</v>
      </c>
      <c r="F271" s="6" t="str">
        <f t="shared" si="19"/>
        <v>BEARISH</v>
      </c>
      <c r="G271" s="6" t="str">
        <f t="shared" si="18"/>
        <v>NEUTRAL</v>
      </c>
      <c r="H271" s="6" t="str">
        <f t="shared" si="17"/>
        <v>CONFIRMED BEARISH</v>
      </c>
    </row>
    <row r="272" spans="1:8" ht="13.5" x14ac:dyDescent="0.25">
      <c r="A272" s="3">
        <f>TITRES_STAT!B275</f>
        <v>42403</v>
      </c>
      <c r="B272" s="6">
        <f>TITRES_STAT!C275</f>
        <v>4.5599999999999996</v>
      </c>
      <c r="C272" s="6">
        <f>TITRES_STAT!D275</f>
        <v>3.4424999999999999</v>
      </c>
      <c r="D272" s="6">
        <f>TITRES_STAT!E275</f>
        <v>3375</v>
      </c>
      <c r="E272" s="2">
        <f t="shared" si="16"/>
        <v>838881</v>
      </c>
      <c r="F272" s="6" t="str">
        <f t="shared" si="19"/>
        <v>BEARISH</v>
      </c>
      <c r="G272" s="6" t="str">
        <f t="shared" si="18"/>
        <v>NEUTRAL</v>
      </c>
      <c r="H272" s="6" t="str">
        <f t="shared" si="17"/>
        <v>CONFIRMED BEARISH</v>
      </c>
    </row>
    <row r="273" spans="1:8" ht="13.5" x14ac:dyDescent="0.25">
      <c r="A273" s="3">
        <f>TITRES_STAT!B276</f>
        <v>42404</v>
      </c>
      <c r="B273" s="6">
        <f>TITRES_STAT!C276</f>
        <v>4.5</v>
      </c>
      <c r="C273" s="6">
        <f>TITRES_STAT!D276</f>
        <v>3.3972000000000002</v>
      </c>
      <c r="D273" s="6">
        <f>TITRES_STAT!E276</f>
        <v>6864</v>
      </c>
      <c r="E273" s="2">
        <f t="shared" si="16"/>
        <v>832017</v>
      </c>
      <c r="F273" s="6" t="str">
        <f t="shared" si="19"/>
        <v>BEARISH</v>
      </c>
      <c r="G273" s="6" t="str">
        <f t="shared" si="18"/>
        <v>NEUTRAL</v>
      </c>
      <c r="H273" s="6" t="str">
        <f t="shared" si="17"/>
        <v>CONFIRMED BEARISH</v>
      </c>
    </row>
    <row r="274" spans="1:8" ht="13.5" x14ac:dyDescent="0.25">
      <c r="A274" s="3">
        <f>TITRES_STAT!B277</f>
        <v>42405</v>
      </c>
      <c r="B274" s="6">
        <f>TITRES_STAT!C277</f>
        <v>4.5199999999999996</v>
      </c>
      <c r="C274" s="6">
        <f>TITRES_STAT!D277</f>
        <v>3.4123000000000001</v>
      </c>
      <c r="D274" s="6">
        <f>TITRES_STAT!E277</f>
        <v>11951</v>
      </c>
      <c r="E274" s="2">
        <f t="shared" si="16"/>
        <v>843968</v>
      </c>
      <c r="F274" s="6" t="str">
        <f t="shared" si="19"/>
        <v>BEARISH</v>
      </c>
      <c r="G274" s="6" t="str">
        <f t="shared" si="18"/>
        <v>NEUTRAL</v>
      </c>
      <c r="H274" s="6" t="str">
        <f t="shared" si="17"/>
        <v>CONFIRMED BEARISH</v>
      </c>
    </row>
    <row r="275" spans="1:8" ht="13.5" x14ac:dyDescent="0.25">
      <c r="A275" s="3">
        <f>TITRES_STAT!B278</f>
        <v>42408</v>
      </c>
      <c r="B275" s="6">
        <f>TITRES_STAT!C278</f>
        <v>4.78</v>
      </c>
      <c r="C275" s="6">
        <f>TITRES_STAT!D278</f>
        <v>3.6086</v>
      </c>
      <c r="D275" s="6">
        <f>TITRES_STAT!E278</f>
        <v>1197</v>
      </c>
      <c r="E275" s="2">
        <f t="shared" si="16"/>
        <v>845165</v>
      </c>
      <c r="F275" s="6" t="str">
        <f t="shared" si="19"/>
        <v>BEARISH</v>
      </c>
      <c r="G275" s="6" t="str">
        <f t="shared" si="18"/>
        <v>NEUTRAL</v>
      </c>
      <c r="H275" s="6" t="str">
        <f t="shared" si="17"/>
        <v>BEARISH DIVERGENCE</v>
      </c>
    </row>
    <row r="276" spans="1:8" ht="13.5" x14ac:dyDescent="0.25">
      <c r="A276" s="3">
        <f>TITRES_STAT!B279</f>
        <v>42409</v>
      </c>
      <c r="B276" s="6">
        <f>TITRES_STAT!C279</f>
        <v>5.0599999999999996</v>
      </c>
      <c r="C276" s="6">
        <f>TITRES_STAT!D279</f>
        <v>3.82</v>
      </c>
      <c r="D276" s="6">
        <f>TITRES_STAT!E279</f>
        <v>12683</v>
      </c>
      <c r="E276" s="2">
        <f t="shared" si="16"/>
        <v>857848</v>
      </c>
      <c r="F276" s="6" t="str">
        <f t="shared" si="19"/>
        <v>BULLISH</v>
      </c>
      <c r="G276" s="6" t="str">
        <f t="shared" si="18"/>
        <v>NEUTRAL</v>
      </c>
      <c r="H276" s="6" t="str">
        <f t="shared" si="17"/>
        <v>CONFIRMED BULLISH</v>
      </c>
    </row>
    <row r="277" spans="1:8" ht="13.5" x14ac:dyDescent="0.25">
      <c r="A277" s="3">
        <f>TITRES_STAT!B280</f>
        <v>42410</v>
      </c>
      <c r="B277" s="6">
        <f>TITRES_STAT!C280</f>
        <v>5.21</v>
      </c>
      <c r="C277" s="6">
        <f>TITRES_STAT!D280</f>
        <v>3.9331999999999998</v>
      </c>
      <c r="D277" s="6">
        <f>TITRES_STAT!E280</f>
        <v>8811</v>
      </c>
      <c r="E277" s="2">
        <f t="shared" si="16"/>
        <v>866659</v>
      </c>
      <c r="F277" s="6" t="str">
        <f t="shared" si="19"/>
        <v>BULLISH</v>
      </c>
      <c r="G277" s="6" t="str">
        <f t="shared" si="18"/>
        <v>STRONG</v>
      </c>
      <c r="H277" s="6" t="str">
        <f t="shared" si="17"/>
        <v>CONFIRMED BULLISH</v>
      </c>
    </row>
    <row r="278" spans="1:8" ht="13.5" x14ac:dyDescent="0.25">
      <c r="A278" s="3">
        <f>TITRES_STAT!B281</f>
        <v>42411</v>
      </c>
      <c r="B278" s="6">
        <f>TITRES_STAT!C281</f>
        <v>5.05</v>
      </c>
      <c r="C278" s="6">
        <f>TITRES_STAT!D281</f>
        <v>3.8123999999999998</v>
      </c>
      <c r="D278" s="6">
        <f>TITRES_STAT!E281</f>
        <v>1734</v>
      </c>
      <c r="E278" s="2">
        <f t="shared" si="16"/>
        <v>864925</v>
      </c>
      <c r="F278" s="6" t="str">
        <f t="shared" si="19"/>
        <v>BULLISH</v>
      </c>
      <c r="G278" s="6" t="str">
        <f t="shared" si="18"/>
        <v>STRONG</v>
      </c>
      <c r="H278" s="6" t="str">
        <f t="shared" si="17"/>
        <v>CONFIRMED BULLISH</v>
      </c>
    </row>
    <row r="279" spans="1:8" ht="13.5" x14ac:dyDescent="0.25">
      <c r="A279" s="3">
        <f>TITRES_STAT!B282</f>
        <v>42412</v>
      </c>
      <c r="B279" s="6">
        <f>TITRES_STAT!C282</f>
        <v>5</v>
      </c>
      <c r="C279" s="6">
        <f>TITRES_STAT!D282</f>
        <v>3.7747000000000002</v>
      </c>
      <c r="D279" s="6">
        <f>TITRES_STAT!E282</f>
        <v>3216</v>
      </c>
      <c r="E279" s="2">
        <f t="shared" si="16"/>
        <v>861709</v>
      </c>
      <c r="F279" s="6" t="str">
        <f t="shared" si="19"/>
        <v>BULLISH</v>
      </c>
      <c r="G279" s="6" t="str">
        <f t="shared" si="18"/>
        <v>STRONG</v>
      </c>
      <c r="H279" s="6" t="str">
        <f t="shared" si="17"/>
        <v>CONFIRMED BULLISH</v>
      </c>
    </row>
    <row r="280" spans="1:8" ht="13.5" x14ac:dyDescent="0.25">
      <c r="A280" s="3">
        <f>TITRES_STAT!B283</f>
        <v>42415</v>
      </c>
      <c r="B280" s="6">
        <f>TITRES_STAT!C283</f>
        <v>5</v>
      </c>
      <c r="C280" s="6">
        <f>TITRES_STAT!D283</f>
        <v>3.7747000000000002</v>
      </c>
      <c r="D280" s="6">
        <f>TITRES_STAT!E283</f>
        <v>6712</v>
      </c>
      <c r="E280" s="2">
        <f t="shared" si="16"/>
        <v>861709</v>
      </c>
      <c r="F280" s="6" t="str">
        <f t="shared" si="19"/>
        <v>BULLISH</v>
      </c>
      <c r="G280" s="6" t="str">
        <f t="shared" si="18"/>
        <v>NEUTRAL</v>
      </c>
      <c r="H280" s="6" t="str">
        <f t="shared" si="17"/>
        <v>CONFIRMED BULLISH</v>
      </c>
    </row>
    <row r="281" spans="1:8" ht="13.5" x14ac:dyDescent="0.25">
      <c r="A281" s="3">
        <f>TITRES_STAT!B284</f>
        <v>42416</v>
      </c>
      <c r="B281" s="6">
        <f>TITRES_STAT!C284</f>
        <v>5</v>
      </c>
      <c r="C281" s="6">
        <f>TITRES_STAT!D284</f>
        <v>3.7747000000000002</v>
      </c>
      <c r="D281" s="6">
        <f>TITRES_STAT!E284</f>
        <v>4549</v>
      </c>
      <c r="E281" s="2">
        <f t="shared" si="16"/>
        <v>861709</v>
      </c>
      <c r="F281" s="6" t="str">
        <f t="shared" si="19"/>
        <v>BULLISH</v>
      </c>
      <c r="G281" s="6" t="str">
        <f t="shared" si="18"/>
        <v>NEUTRAL</v>
      </c>
      <c r="H281" s="6" t="str">
        <f t="shared" si="17"/>
        <v>BULLISH DIVERGENCE</v>
      </c>
    </row>
    <row r="282" spans="1:8" ht="13.5" x14ac:dyDescent="0.25">
      <c r="A282" s="3">
        <f>TITRES_STAT!B285</f>
        <v>42417</v>
      </c>
      <c r="B282" s="6">
        <f>TITRES_STAT!C285</f>
        <v>5.15</v>
      </c>
      <c r="C282" s="6">
        <f>TITRES_STAT!D285</f>
        <v>3.8879000000000001</v>
      </c>
      <c r="D282" s="6">
        <f>TITRES_STAT!E285</f>
        <v>5872</v>
      </c>
      <c r="E282" s="2">
        <f t="shared" si="16"/>
        <v>867581</v>
      </c>
      <c r="F282" s="6" t="str">
        <f t="shared" si="19"/>
        <v>BULLISH</v>
      </c>
      <c r="G282" s="6" t="str">
        <f t="shared" si="18"/>
        <v>NEUTRAL</v>
      </c>
      <c r="H282" s="6" t="str">
        <f t="shared" si="17"/>
        <v>BULLISH DIVERGENCE</v>
      </c>
    </row>
    <row r="283" spans="1:8" ht="13.5" x14ac:dyDescent="0.25">
      <c r="A283" s="3">
        <f>TITRES_STAT!B286</f>
        <v>42418</v>
      </c>
      <c r="B283" s="6">
        <f>TITRES_STAT!C286</f>
        <v>5.15</v>
      </c>
      <c r="C283" s="6">
        <f>TITRES_STAT!D286</f>
        <v>3.8879000000000001</v>
      </c>
      <c r="D283" s="6">
        <f>TITRES_STAT!E286</f>
        <v>5077</v>
      </c>
      <c r="E283" s="2">
        <f t="shared" si="16"/>
        <v>867581</v>
      </c>
      <c r="F283" s="6" t="str">
        <f t="shared" si="19"/>
        <v>BULLISH</v>
      </c>
      <c r="G283" s="6" t="str">
        <f t="shared" si="18"/>
        <v>NEUTRAL</v>
      </c>
      <c r="H283" s="6" t="str">
        <f t="shared" si="17"/>
        <v>CONFIRMED BULLISH</v>
      </c>
    </row>
    <row r="284" spans="1:8" ht="13.5" x14ac:dyDescent="0.25">
      <c r="A284" s="3">
        <f>TITRES_STAT!B287</f>
        <v>42419</v>
      </c>
      <c r="B284" s="6">
        <f>TITRES_STAT!C287</f>
        <v>4.9400000000000004</v>
      </c>
      <c r="C284" s="6">
        <f>TITRES_STAT!D287</f>
        <v>3.7294</v>
      </c>
      <c r="D284" s="6">
        <f>TITRES_STAT!E287</f>
        <v>8512</v>
      </c>
      <c r="E284" s="2">
        <f t="shared" si="16"/>
        <v>859069</v>
      </c>
      <c r="F284" s="6" t="str">
        <f t="shared" si="19"/>
        <v>BEARISH</v>
      </c>
      <c r="G284" s="6" t="str">
        <f t="shared" si="18"/>
        <v>NEUTRAL</v>
      </c>
      <c r="H284" s="6" t="str">
        <f t="shared" si="17"/>
        <v>CONFIRMED BEARISH</v>
      </c>
    </row>
    <row r="285" spans="1:8" ht="13.5" x14ac:dyDescent="0.25">
      <c r="A285" s="3">
        <f>TITRES_STAT!B288</f>
        <v>42422</v>
      </c>
      <c r="B285" s="6">
        <f>TITRES_STAT!C288</f>
        <v>4.9400000000000004</v>
      </c>
      <c r="C285" s="6">
        <f>TITRES_STAT!D288</f>
        <v>3.7294</v>
      </c>
      <c r="D285" s="6">
        <f>TITRES_STAT!E288</f>
        <v>898</v>
      </c>
      <c r="E285" s="2">
        <f t="shared" si="16"/>
        <v>859069</v>
      </c>
      <c r="F285" s="6" t="str">
        <f t="shared" si="19"/>
        <v>BEARISH</v>
      </c>
      <c r="G285" s="6" t="str">
        <f t="shared" si="18"/>
        <v>NEUTRAL</v>
      </c>
      <c r="H285" s="6" t="str">
        <f t="shared" si="17"/>
        <v>CONFIRMED BEARISH</v>
      </c>
    </row>
    <row r="286" spans="1:8" ht="13.5" x14ac:dyDescent="0.25">
      <c r="A286" s="3">
        <f>TITRES_STAT!B289</f>
        <v>42423</v>
      </c>
      <c r="B286" s="6">
        <f>TITRES_STAT!C289</f>
        <v>5.05</v>
      </c>
      <c r="C286" s="6">
        <f>TITRES_STAT!D289</f>
        <v>3.8123999999999998</v>
      </c>
      <c r="D286" s="6">
        <f>TITRES_STAT!E289</f>
        <v>20</v>
      </c>
      <c r="E286" s="2">
        <f t="shared" si="16"/>
        <v>859089</v>
      </c>
      <c r="F286" s="6" t="str">
        <f t="shared" si="19"/>
        <v>BEARISH</v>
      </c>
      <c r="G286" s="6" t="str">
        <f t="shared" si="18"/>
        <v>NEUTRAL</v>
      </c>
      <c r="H286" s="6" t="str">
        <f t="shared" si="17"/>
        <v>BEARISH DIVERGENCE</v>
      </c>
    </row>
    <row r="287" spans="1:8" ht="13.5" x14ac:dyDescent="0.25">
      <c r="A287" s="3">
        <f>TITRES_STAT!B290</f>
        <v>42424</v>
      </c>
      <c r="B287" s="6">
        <f>TITRES_STAT!C290</f>
        <v>5.05</v>
      </c>
      <c r="C287" s="6">
        <f>TITRES_STAT!D290</f>
        <v>3.8123999999999998</v>
      </c>
      <c r="D287" s="6">
        <f>TITRES_STAT!E290</f>
        <v>0</v>
      </c>
      <c r="E287" s="2">
        <f t="shared" si="16"/>
        <v>859089</v>
      </c>
      <c r="F287" s="6" t="str">
        <f t="shared" si="19"/>
        <v>BEARISH</v>
      </c>
      <c r="G287" s="6" t="str">
        <f t="shared" si="18"/>
        <v>NEUTRAL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4.99</v>
      </c>
      <c r="C288" s="6">
        <f>TITRES_STAT!D291</f>
        <v>3.7671000000000001</v>
      </c>
      <c r="D288" s="6">
        <f>TITRES_STAT!E291</f>
        <v>1202</v>
      </c>
      <c r="E288" s="2">
        <f t="shared" si="16"/>
        <v>857887</v>
      </c>
      <c r="F288" s="6" t="str">
        <f t="shared" si="19"/>
        <v>BEARISH</v>
      </c>
      <c r="G288" s="6" t="str">
        <f t="shared" si="18"/>
        <v>NEUTRAL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5</v>
      </c>
      <c r="C289" s="6">
        <f>TITRES_STAT!D292</f>
        <v>3.7747000000000002</v>
      </c>
      <c r="D289" s="6">
        <f>TITRES_STAT!E292</f>
        <v>870</v>
      </c>
      <c r="E289" s="2">
        <f t="shared" si="16"/>
        <v>858757</v>
      </c>
      <c r="F289" s="6" t="str">
        <f t="shared" si="19"/>
        <v>BEARISH</v>
      </c>
      <c r="G289" s="6" t="str">
        <f t="shared" si="18"/>
        <v>NEUTRAL</v>
      </c>
      <c r="H289" s="6" t="str">
        <f t="shared" si="17"/>
        <v>BEARISH DIVERGENCE</v>
      </c>
    </row>
    <row r="290" spans="1:8" ht="13.5" x14ac:dyDescent="0.25">
      <c r="A290" s="3">
        <f>TITRES_STAT!B293</f>
        <v>42429</v>
      </c>
      <c r="B290" s="6">
        <f>TITRES_STAT!C293</f>
        <v>4.99</v>
      </c>
      <c r="C290" s="6">
        <f>TITRES_STAT!D293</f>
        <v>3.7671000000000001</v>
      </c>
      <c r="D290" s="6">
        <f>TITRES_STAT!E293</f>
        <v>1322</v>
      </c>
      <c r="E290" s="2">
        <f t="shared" si="16"/>
        <v>857435</v>
      </c>
      <c r="F290" s="6" t="str">
        <f t="shared" si="19"/>
        <v>BEARISH</v>
      </c>
      <c r="G290" s="6" t="str">
        <f t="shared" si="18"/>
        <v>NEUTRAL</v>
      </c>
      <c r="H290" s="6" t="str">
        <f t="shared" si="17"/>
        <v>BEARISH DIVERGENCE</v>
      </c>
    </row>
    <row r="291" spans="1:8" ht="13.5" x14ac:dyDescent="0.25">
      <c r="A291" s="3">
        <f>TITRES_STAT!B294</f>
        <v>42430</v>
      </c>
      <c r="B291" s="6">
        <f>TITRES_STAT!C294</f>
        <v>4.9800000000000004</v>
      </c>
      <c r="C291" s="6">
        <f>TITRES_STAT!D294</f>
        <v>3.7595999999999998</v>
      </c>
      <c r="D291" s="6">
        <f>TITRES_STAT!E294</f>
        <v>1573</v>
      </c>
      <c r="E291" s="2">
        <f t="shared" si="16"/>
        <v>855862</v>
      </c>
      <c r="F291" s="6" t="str">
        <f t="shared" si="19"/>
        <v>BEARISH</v>
      </c>
      <c r="G291" s="6" t="str">
        <f t="shared" si="18"/>
        <v>NEUTRAL</v>
      </c>
      <c r="H291" s="6" t="str">
        <f t="shared" si="17"/>
        <v>CONFIRMED BEARISH</v>
      </c>
    </row>
    <row r="292" spans="1:8" ht="13.5" x14ac:dyDescent="0.25">
      <c r="A292" s="3">
        <f>TITRES_STAT!B295</f>
        <v>42431</v>
      </c>
      <c r="B292" s="6">
        <f>TITRES_STAT!C295</f>
        <v>4.84</v>
      </c>
      <c r="C292" s="6">
        <f>TITRES_STAT!D295</f>
        <v>3.6539000000000001</v>
      </c>
      <c r="D292" s="6">
        <f>TITRES_STAT!E295</f>
        <v>1370</v>
      </c>
      <c r="E292" s="2">
        <f t="shared" si="16"/>
        <v>854492</v>
      </c>
      <c r="F292" s="6" t="str">
        <f t="shared" si="19"/>
        <v>BEARISH</v>
      </c>
      <c r="G292" s="6" t="str">
        <f t="shared" si="18"/>
        <v>NEUTRAL</v>
      </c>
      <c r="H292" s="6" t="str">
        <f t="shared" si="17"/>
        <v>CONFIRMED BEARISH</v>
      </c>
    </row>
    <row r="293" spans="1:8" ht="13.5" x14ac:dyDescent="0.25">
      <c r="A293" s="3">
        <f>TITRES_STAT!B296</f>
        <v>42432</v>
      </c>
      <c r="B293" s="6">
        <f>TITRES_STAT!C296</f>
        <v>4.8899999999999997</v>
      </c>
      <c r="C293" s="6">
        <f>TITRES_STAT!D296</f>
        <v>3.6916000000000002</v>
      </c>
      <c r="D293" s="6">
        <f>TITRES_STAT!E296</f>
        <v>329</v>
      </c>
      <c r="E293" s="2">
        <f t="shared" si="16"/>
        <v>854821</v>
      </c>
      <c r="F293" s="6" t="str">
        <f t="shared" si="19"/>
        <v>BEARISH</v>
      </c>
      <c r="G293" s="6" t="str">
        <f t="shared" si="18"/>
        <v>NEUTRAL</v>
      </c>
      <c r="H293" s="6" t="str">
        <f t="shared" si="17"/>
        <v>CONFIRMED BEARISH</v>
      </c>
    </row>
    <row r="294" spans="1:8" ht="13.5" x14ac:dyDescent="0.25">
      <c r="A294" s="3">
        <f>TITRES_STAT!B297</f>
        <v>42433</v>
      </c>
      <c r="B294" s="6">
        <f>TITRES_STAT!C297</f>
        <v>4.95</v>
      </c>
      <c r="C294" s="6">
        <f>TITRES_STAT!D297</f>
        <v>3.7368999999999999</v>
      </c>
      <c r="D294" s="6">
        <f>TITRES_STAT!E297</f>
        <v>14</v>
      </c>
      <c r="E294" s="2">
        <f t="shared" si="16"/>
        <v>854835</v>
      </c>
      <c r="F294" s="6" t="str">
        <f t="shared" si="19"/>
        <v>BEARISH</v>
      </c>
      <c r="G294" s="6" t="str">
        <f t="shared" si="18"/>
        <v>NEUTRAL</v>
      </c>
      <c r="H294" s="6" t="str">
        <f t="shared" si="17"/>
        <v>CONFIRMED BEARISH</v>
      </c>
    </row>
    <row r="295" spans="1:8" ht="13.5" x14ac:dyDescent="0.25">
      <c r="A295" s="3">
        <f>TITRES_STAT!B298</f>
        <v>42436</v>
      </c>
      <c r="B295" s="6">
        <f>TITRES_STAT!C298</f>
        <v>4.8099999999999996</v>
      </c>
      <c r="C295" s="6">
        <f>TITRES_STAT!D298</f>
        <v>3.6312000000000002</v>
      </c>
      <c r="D295" s="6">
        <f>TITRES_STAT!E298</f>
        <v>2597</v>
      </c>
      <c r="E295" s="2">
        <f t="shared" si="16"/>
        <v>852238</v>
      </c>
      <c r="F295" s="6" t="str">
        <f t="shared" si="19"/>
        <v>BEARISH</v>
      </c>
      <c r="G295" s="6" t="str">
        <f t="shared" si="18"/>
        <v>NEUTRAL</v>
      </c>
      <c r="H295" s="6" t="str">
        <f t="shared" si="17"/>
        <v>CONFIRMED BEARISH</v>
      </c>
    </row>
    <row r="296" spans="1:8" ht="13.5" x14ac:dyDescent="0.25">
      <c r="A296" s="3">
        <f>TITRES_STAT!B299</f>
        <v>42437</v>
      </c>
      <c r="B296" s="6">
        <f>TITRES_STAT!C299</f>
        <v>4.71</v>
      </c>
      <c r="C296" s="6">
        <f>TITRES_STAT!D299</f>
        <v>3.5556999999999999</v>
      </c>
      <c r="D296" s="6">
        <f>TITRES_STAT!E299</f>
        <v>51</v>
      </c>
      <c r="E296" s="2">
        <f t="shared" si="16"/>
        <v>852187</v>
      </c>
      <c r="F296" s="6" t="str">
        <f t="shared" si="19"/>
        <v>BEARISH</v>
      </c>
      <c r="G296" s="6" t="str">
        <f t="shared" si="18"/>
        <v>NEUTRAL</v>
      </c>
      <c r="H296" s="6" t="str">
        <f t="shared" si="17"/>
        <v>CONFIRMED BEARISH</v>
      </c>
    </row>
    <row r="297" spans="1:8" ht="13.5" x14ac:dyDescent="0.25">
      <c r="A297" s="3">
        <f>TITRES_STAT!B300</f>
        <v>42438</v>
      </c>
      <c r="B297" s="6">
        <f>TITRES_STAT!C300</f>
        <v>4.9000000000000004</v>
      </c>
      <c r="C297" s="6">
        <f>TITRES_STAT!D300</f>
        <v>3.6991999999999998</v>
      </c>
      <c r="D297" s="6">
        <f>TITRES_STAT!E300</f>
        <v>57</v>
      </c>
      <c r="E297" s="2">
        <f t="shared" si="16"/>
        <v>852244</v>
      </c>
      <c r="F297" s="6" t="str">
        <f t="shared" si="19"/>
        <v>BEARISH</v>
      </c>
      <c r="G297" s="6" t="str">
        <f t="shared" si="18"/>
        <v>NEUTRAL</v>
      </c>
      <c r="H297" s="6" t="str">
        <f t="shared" si="17"/>
        <v>BEARISH DIVERGENCE</v>
      </c>
    </row>
    <row r="298" spans="1:8" ht="13.5" x14ac:dyDescent="0.25">
      <c r="A298" s="3">
        <f>TITRES_STAT!B301</f>
        <v>42439</v>
      </c>
      <c r="B298" s="6">
        <f>TITRES_STAT!C301</f>
        <v>4.8899999999999997</v>
      </c>
      <c r="C298" s="6">
        <f>TITRES_STAT!D301</f>
        <v>3.6916000000000002</v>
      </c>
      <c r="D298" s="6">
        <f>TITRES_STAT!E301</f>
        <v>1440</v>
      </c>
      <c r="E298" s="2">
        <f t="shared" si="16"/>
        <v>850804</v>
      </c>
      <c r="F298" s="6" t="str">
        <f t="shared" si="19"/>
        <v>BEARISH</v>
      </c>
      <c r="G298" s="6" t="str">
        <f t="shared" si="18"/>
        <v>NEUTRAL</v>
      </c>
      <c r="H298" s="6" t="str">
        <f t="shared" si="17"/>
        <v>NEUTRAL</v>
      </c>
    </row>
    <row r="299" spans="1:8" ht="13.5" x14ac:dyDescent="0.25">
      <c r="A299" s="3">
        <f>TITRES_STAT!B302</f>
        <v>42440</v>
      </c>
      <c r="B299" s="6">
        <f>TITRES_STAT!C302</f>
        <v>4.8899999999999997</v>
      </c>
      <c r="C299" s="6">
        <f>TITRES_STAT!D302</f>
        <v>3.6916000000000002</v>
      </c>
      <c r="D299" s="6">
        <f>TITRES_STAT!E302</f>
        <v>0</v>
      </c>
      <c r="E299" s="2">
        <f t="shared" si="16"/>
        <v>850804</v>
      </c>
      <c r="F299" s="6" t="str">
        <f t="shared" si="19"/>
        <v>BEARISH</v>
      </c>
      <c r="G299" s="6" t="str">
        <f t="shared" si="18"/>
        <v>NEUTRAL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4.87</v>
      </c>
      <c r="C300" s="6">
        <f>TITRES_STAT!D303</f>
        <v>3.6764999999999999</v>
      </c>
      <c r="D300" s="6">
        <f>TITRES_STAT!E303</f>
        <v>1070</v>
      </c>
      <c r="E300" s="2">
        <f t="shared" si="16"/>
        <v>849734</v>
      </c>
      <c r="F300" s="6" t="str">
        <f t="shared" si="19"/>
        <v>BEARISH</v>
      </c>
      <c r="G300" s="6" t="str">
        <f t="shared" si="18"/>
        <v>NEUTRAL</v>
      </c>
      <c r="H300" s="6" t="str">
        <f t="shared" si="17"/>
        <v>BEARISH DIVERGENCE</v>
      </c>
    </row>
    <row r="301" spans="1:8" ht="13.5" x14ac:dyDescent="0.25">
      <c r="A301" s="3">
        <f>TITRES_STAT!B304</f>
        <v>42444</v>
      </c>
      <c r="B301" s="6">
        <f>TITRES_STAT!C304</f>
        <v>4.7300000000000004</v>
      </c>
      <c r="C301" s="6">
        <f>TITRES_STAT!D304</f>
        <v>3.5708000000000002</v>
      </c>
      <c r="D301" s="6">
        <f>TITRES_STAT!E304</f>
        <v>342</v>
      </c>
      <c r="E301" s="2">
        <f t="shared" si="16"/>
        <v>849392</v>
      </c>
      <c r="F301" s="6" t="str">
        <f t="shared" si="19"/>
        <v>BEARISH</v>
      </c>
      <c r="G301" s="6" t="str">
        <f t="shared" si="18"/>
        <v>NEUTRAL</v>
      </c>
      <c r="H301" s="6" t="str">
        <f t="shared" si="17"/>
        <v>BEARISH DIVERGENCE</v>
      </c>
    </row>
    <row r="302" spans="1:8" ht="13.5" x14ac:dyDescent="0.25">
      <c r="A302" s="3">
        <f>TITRES_STAT!B305</f>
        <v>42445</v>
      </c>
      <c r="B302" s="6">
        <f>TITRES_STAT!C305</f>
        <v>4.7300000000000004</v>
      </c>
      <c r="C302" s="6">
        <f>TITRES_STAT!D305</f>
        <v>3.5708000000000002</v>
      </c>
      <c r="D302" s="6">
        <f>TITRES_STAT!E305</f>
        <v>0</v>
      </c>
      <c r="E302" s="2">
        <f t="shared" si="16"/>
        <v>849392</v>
      </c>
      <c r="F302" s="6" t="str">
        <f t="shared" si="19"/>
        <v>BEARISH</v>
      </c>
      <c r="G302" s="6" t="str">
        <f t="shared" si="18"/>
        <v>NEUTRAL</v>
      </c>
      <c r="H302" s="6" t="str">
        <f t="shared" si="17"/>
        <v>CONFIRMED BEARISH</v>
      </c>
    </row>
    <row r="303" spans="1:8" ht="13.5" x14ac:dyDescent="0.25">
      <c r="A303" s="3">
        <f>TITRES_STAT!B306</f>
        <v>42446</v>
      </c>
      <c r="B303" s="6">
        <f>TITRES_STAT!C306</f>
        <v>4.8499999999999996</v>
      </c>
      <c r="C303" s="6">
        <f>TITRES_STAT!D306</f>
        <v>3.6614</v>
      </c>
      <c r="D303" s="6">
        <f>TITRES_STAT!E306</f>
        <v>54390</v>
      </c>
      <c r="E303" s="2">
        <f t="shared" si="16"/>
        <v>903782</v>
      </c>
      <c r="F303" s="6" t="str">
        <f t="shared" si="19"/>
        <v>BULLISH</v>
      </c>
      <c r="G303" s="6" t="str">
        <f t="shared" si="18"/>
        <v>STRONG</v>
      </c>
      <c r="H303" s="6" t="str">
        <f t="shared" si="17"/>
        <v>BULLISH DIVERGENCE</v>
      </c>
    </row>
    <row r="304" spans="1:8" ht="13.5" x14ac:dyDescent="0.25">
      <c r="A304" s="3">
        <f>TITRES_STAT!B307</f>
        <v>42447</v>
      </c>
      <c r="B304" s="6">
        <f>TITRES_STAT!C307</f>
        <v>4.88</v>
      </c>
      <c r="C304" s="6">
        <f>TITRES_STAT!D307</f>
        <v>3.6840999999999999</v>
      </c>
      <c r="D304" s="6">
        <f>TITRES_STAT!E307</f>
        <v>749</v>
      </c>
      <c r="E304" s="2">
        <f t="shared" si="16"/>
        <v>904531</v>
      </c>
      <c r="F304" s="6" t="str">
        <f t="shared" si="19"/>
        <v>BULLISH</v>
      </c>
      <c r="G304" s="6" t="str">
        <f t="shared" si="18"/>
        <v>STRONG</v>
      </c>
      <c r="H304" s="6" t="str">
        <f t="shared" si="17"/>
        <v>BULLISH DIVERGENCE</v>
      </c>
    </row>
    <row r="305" spans="1:8" ht="13.5" x14ac:dyDescent="0.25">
      <c r="A305" s="3">
        <f>TITRES_STAT!B308</f>
        <v>42450</v>
      </c>
      <c r="B305" s="6">
        <f>TITRES_STAT!C308</f>
        <v>4.95</v>
      </c>
      <c r="C305" s="6">
        <f>TITRES_STAT!D308</f>
        <v>3.7368999999999999</v>
      </c>
      <c r="D305" s="6">
        <f>TITRES_STAT!E308</f>
        <v>1714</v>
      </c>
      <c r="E305" s="2">
        <f t="shared" si="16"/>
        <v>906245</v>
      </c>
      <c r="F305" s="6" t="str">
        <f t="shared" si="19"/>
        <v>BULLISH</v>
      </c>
      <c r="G305" s="6" t="str">
        <f t="shared" si="18"/>
        <v>STRONG</v>
      </c>
      <c r="H305" s="6" t="str">
        <f t="shared" si="17"/>
        <v>CONFIRMED BULLISH</v>
      </c>
    </row>
    <row r="306" spans="1:8" ht="13.5" x14ac:dyDescent="0.25">
      <c r="A306" s="3">
        <f>TITRES_STAT!B309</f>
        <v>42451</v>
      </c>
      <c r="B306" s="6">
        <f>TITRES_STAT!C309</f>
        <v>4.95</v>
      </c>
      <c r="C306" s="6">
        <f>TITRES_STAT!D309</f>
        <v>3.7368999999999999</v>
      </c>
      <c r="D306" s="6">
        <f>TITRES_STAT!E309</f>
        <v>159</v>
      </c>
      <c r="E306" s="2">
        <f t="shared" si="16"/>
        <v>906245</v>
      </c>
      <c r="F306" s="6" t="str">
        <f t="shared" si="19"/>
        <v>BULLISH</v>
      </c>
      <c r="G306" s="6" t="str">
        <f t="shared" si="18"/>
        <v>STRONG</v>
      </c>
      <c r="H306" s="6" t="str">
        <f t="shared" si="17"/>
        <v>CONFIRMED BULLISH</v>
      </c>
    </row>
    <row r="307" spans="1:8" ht="13.5" x14ac:dyDescent="0.25">
      <c r="A307" s="3">
        <f>TITRES_STAT!B310</f>
        <v>42452</v>
      </c>
      <c r="B307" s="6">
        <f>TITRES_STAT!C310</f>
        <v>4.8099999999999996</v>
      </c>
      <c r="C307" s="6">
        <f>TITRES_STAT!D310</f>
        <v>3.6312000000000002</v>
      </c>
      <c r="D307" s="6">
        <f>TITRES_STAT!E310</f>
        <v>421</v>
      </c>
      <c r="E307" s="2">
        <f t="shared" si="16"/>
        <v>905824</v>
      </c>
      <c r="F307" s="6" t="str">
        <f t="shared" si="19"/>
        <v>BULLISH</v>
      </c>
      <c r="G307" s="6" t="str">
        <f t="shared" si="18"/>
        <v>STRONG</v>
      </c>
      <c r="H307" s="6" t="str">
        <f t="shared" si="17"/>
        <v>CONFIRMED BULLISH</v>
      </c>
    </row>
    <row r="308" spans="1:8" ht="13.5" x14ac:dyDescent="0.25">
      <c r="A308" s="3">
        <f>TITRES_STAT!B311</f>
        <v>42453</v>
      </c>
      <c r="B308" s="6">
        <f>TITRES_STAT!C311</f>
        <v>4.95</v>
      </c>
      <c r="C308" s="6">
        <f>TITRES_STAT!D311</f>
        <v>3.7368999999999999</v>
      </c>
      <c r="D308" s="6">
        <f>TITRES_STAT!E311</f>
        <v>2274</v>
      </c>
      <c r="E308" s="2">
        <f t="shared" si="16"/>
        <v>908098</v>
      </c>
      <c r="F308" s="6" t="str">
        <f t="shared" si="19"/>
        <v>BULLISH</v>
      </c>
      <c r="G308" s="6" t="str">
        <f t="shared" si="18"/>
        <v>NEUTRAL</v>
      </c>
      <c r="H308" s="6" t="str">
        <f t="shared" si="17"/>
        <v>CONFIRMED BULLISH</v>
      </c>
    </row>
    <row r="309" spans="1:8" ht="13.5" x14ac:dyDescent="0.25">
      <c r="A309" s="3">
        <f>TITRES_STAT!B312</f>
        <v>42454</v>
      </c>
      <c r="B309" s="6">
        <f>TITRES_STAT!C312</f>
        <v>4.92</v>
      </c>
      <c r="C309" s="6">
        <f>TITRES_STAT!D312</f>
        <v>3.7143000000000002</v>
      </c>
      <c r="D309" s="6">
        <f>TITRES_STAT!E312</f>
        <v>1</v>
      </c>
      <c r="E309" s="2">
        <f t="shared" si="16"/>
        <v>908097</v>
      </c>
      <c r="F309" s="6" t="str">
        <f t="shared" si="19"/>
        <v>BULLISH</v>
      </c>
      <c r="G309" s="6" t="str">
        <f t="shared" si="18"/>
        <v>NEUTRAL</v>
      </c>
      <c r="H309" s="6" t="str">
        <f t="shared" si="17"/>
        <v>CONFIRMED BULLISH</v>
      </c>
    </row>
    <row r="310" spans="1:8" ht="13.5" x14ac:dyDescent="0.25">
      <c r="A310" s="3">
        <f>TITRES_STAT!B313</f>
        <v>42457</v>
      </c>
      <c r="B310" s="6">
        <f>TITRES_STAT!C313</f>
        <v>4.92</v>
      </c>
      <c r="C310" s="6">
        <f>TITRES_STAT!D313</f>
        <v>3.7143000000000002</v>
      </c>
      <c r="D310" s="6">
        <f>TITRES_STAT!E313</f>
        <v>665</v>
      </c>
      <c r="E310" s="2">
        <f t="shared" si="16"/>
        <v>908097</v>
      </c>
      <c r="F310" s="6" t="str">
        <f t="shared" si="19"/>
        <v>BULLISH</v>
      </c>
      <c r="G310" s="6" t="str">
        <f t="shared" si="18"/>
        <v>NEUTRAL</v>
      </c>
      <c r="H310" s="6" t="str">
        <f t="shared" si="17"/>
        <v>BULLISH DIVERGENCE</v>
      </c>
    </row>
    <row r="311" spans="1:8" ht="13.5" x14ac:dyDescent="0.25">
      <c r="A311" s="3">
        <f>TITRES_STAT!B314</f>
        <v>42458</v>
      </c>
      <c r="B311" s="6">
        <f>TITRES_STAT!C314</f>
        <v>5</v>
      </c>
      <c r="C311" s="6">
        <f>TITRES_STAT!D314</f>
        <v>3.7747000000000002</v>
      </c>
      <c r="D311" s="6">
        <f>TITRES_STAT!E314</f>
        <v>5247</v>
      </c>
      <c r="E311" s="2">
        <f t="shared" si="16"/>
        <v>913344</v>
      </c>
      <c r="F311" s="6" t="str">
        <f t="shared" si="19"/>
        <v>BULLISH</v>
      </c>
      <c r="G311" s="6" t="str">
        <f t="shared" si="18"/>
        <v>NEUTRAL</v>
      </c>
      <c r="H311" s="6" t="str">
        <f t="shared" si="17"/>
        <v>CONFIRMED BULLISH</v>
      </c>
    </row>
    <row r="312" spans="1:8" ht="13.5" x14ac:dyDescent="0.25">
      <c r="A312" s="3">
        <f>TITRES_STAT!B315</f>
        <v>42459</v>
      </c>
      <c r="B312" s="6">
        <f>TITRES_STAT!C315</f>
        <v>5.15</v>
      </c>
      <c r="C312" s="6">
        <f>TITRES_STAT!D315</f>
        <v>3.8879000000000001</v>
      </c>
      <c r="D312" s="6">
        <f>TITRES_STAT!E315</f>
        <v>1101</v>
      </c>
      <c r="E312" s="2">
        <f t="shared" si="16"/>
        <v>914445</v>
      </c>
      <c r="F312" s="6" t="str">
        <f t="shared" si="19"/>
        <v>BULLISH</v>
      </c>
      <c r="G312" s="6" t="str">
        <f t="shared" si="18"/>
        <v>NEUTRAL</v>
      </c>
      <c r="H312" s="6" t="str">
        <f t="shared" si="17"/>
        <v>CONFIRMED BULLISH</v>
      </c>
    </row>
    <row r="313" spans="1:8" ht="13.5" x14ac:dyDescent="0.25">
      <c r="A313" s="3">
        <f>TITRES_STAT!B316</f>
        <v>42460</v>
      </c>
      <c r="B313" s="6">
        <f>TITRES_STAT!C316</f>
        <v>5.4</v>
      </c>
      <c r="C313" s="6">
        <f>TITRES_STAT!D316</f>
        <v>4.0766</v>
      </c>
      <c r="D313" s="6">
        <f>TITRES_STAT!E316</f>
        <v>4338</v>
      </c>
      <c r="E313" s="2">
        <f t="shared" si="16"/>
        <v>918783</v>
      </c>
      <c r="F313" s="6" t="str">
        <f t="shared" si="19"/>
        <v>BULLISH</v>
      </c>
      <c r="G313" s="6" t="str">
        <f t="shared" si="18"/>
        <v>NEUTRAL</v>
      </c>
      <c r="H313" s="6" t="str">
        <f t="shared" si="17"/>
        <v>CONFIRMED BULLISH</v>
      </c>
    </row>
    <row r="314" spans="1:8" ht="13.5" x14ac:dyDescent="0.25">
      <c r="A314" s="3">
        <f>TITRES_STAT!B317</f>
        <v>42461</v>
      </c>
      <c r="B314" s="6">
        <f>TITRES_STAT!C317</f>
        <v>5.3</v>
      </c>
      <c r="C314" s="6">
        <f>TITRES_STAT!D317</f>
        <v>4.0011000000000001</v>
      </c>
      <c r="D314" s="6">
        <f>TITRES_STAT!E317</f>
        <v>8195</v>
      </c>
      <c r="E314" s="2">
        <f t="shared" si="16"/>
        <v>910588</v>
      </c>
      <c r="F314" s="6" t="str">
        <f t="shared" si="19"/>
        <v>BULLISH</v>
      </c>
      <c r="G314" s="6" t="str">
        <f t="shared" si="18"/>
        <v>NEUTRAL</v>
      </c>
      <c r="H314" s="6" t="str">
        <f t="shared" si="17"/>
        <v>CONFIRMED BULLISH</v>
      </c>
    </row>
    <row r="315" spans="1:8" ht="13.5" x14ac:dyDescent="0.25">
      <c r="A315" s="3">
        <f>TITRES_STAT!B318</f>
        <v>42464</v>
      </c>
      <c r="B315" s="6">
        <f>TITRES_STAT!C318</f>
        <v>5.3</v>
      </c>
      <c r="C315" s="6">
        <f>TITRES_STAT!D318</f>
        <v>4.0011000000000001</v>
      </c>
      <c r="D315" s="6">
        <f>TITRES_STAT!E318</f>
        <v>1817</v>
      </c>
      <c r="E315" s="2">
        <f t="shared" si="16"/>
        <v>910588</v>
      </c>
      <c r="F315" s="6" t="str">
        <f t="shared" si="19"/>
        <v>BULLISH</v>
      </c>
      <c r="G315" s="6" t="str">
        <f t="shared" si="18"/>
        <v>NEUTRAL</v>
      </c>
      <c r="H315" s="6" t="str">
        <f t="shared" si="17"/>
        <v>CONFIRMED BULLISH</v>
      </c>
    </row>
    <row r="316" spans="1:8" ht="13.5" x14ac:dyDescent="0.25">
      <c r="A316" s="3">
        <f>TITRES_STAT!B319</f>
        <v>42465</v>
      </c>
      <c r="B316" s="6">
        <f>TITRES_STAT!C319</f>
        <v>5.3</v>
      </c>
      <c r="C316" s="6">
        <f>TITRES_STAT!D319</f>
        <v>4.0011000000000001</v>
      </c>
      <c r="D316" s="6">
        <f>TITRES_STAT!E319</f>
        <v>1093</v>
      </c>
      <c r="E316" s="2">
        <f t="shared" si="16"/>
        <v>910588</v>
      </c>
      <c r="F316" s="6" t="str">
        <f t="shared" si="19"/>
        <v>BEARISH</v>
      </c>
      <c r="G316" s="6" t="str">
        <f t="shared" si="18"/>
        <v>NEUTRAL</v>
      </c>
      <c r="H316" s="6" t="str">
        <f t="shared" si="17"/>
        <v>BEARISH DIVERGENCE</v>
      </c>
    </row>
    <row r="317" spans="1:8" ht="13.5" x14ac:dyDescent="0.25">
      <c r="A317" s="3">
        <f>TITRES_STAT!B320</f>
        <v>42466</v>
      </c>
      <c r="B317" s="6">
        <f>TITRES_STAT!C320</f>
        <v>5.29</v>
      </c>
      <c r="C317" s="6">
        <f>TITRES_STAT!D320</f>
        <v>3.9935999999999998</v>
      </c>
      <c r="D317" s="6">
        <f>TITRES_STAT!E320</f>
        <v>14</v>
      </c>
      <c r="E317" s="2">
        <f t="shared" si="16"/>
        <v>910574</v>
      </c>
      <c r="F317" s="6" t="str">
        <f t="shared" si="19"/>
        <v>BEARISH</v>
      </c>
      <c r="G317" s="6" t="str">
        <f t="shared" si="18"/>
        <v>NEUTRAL</v>
      </c>
      <c r="H317" s="6" t="str">
        <f t="shared" si="17"/>
        <v>BEARISH DIVERGENCE</v>
      </c>
    </row>
    <row r="318" spans="1:8" ht="13.5" x14ac:dyDescent="0.25">
      <c r="A318" s="3">
        <f>TITRES_STAT!B321</f>
        <v>42467</v>
      </c>
      <c r="B318" s="6">
        <f>TITRES_STAT!C321</f>
        <v>5.26</v>
      </c>
      <c r="C318" s="6">
        <f>TITRES_STAT!D321</f>
        <v>3.9710000000000001</v>
      </c>
      <c r="D318" s="6">
        <f>TITRES_STAT!E321</f>
        <v>1884</v>
      </c>
      <c r="E318" s="2">
        <f t="shared" si="16"/>
        <v>908690</v>
      </c>
      <c r="F318" s="6" t="str">
        <f t="shared" si="19"/>
        <v>BEARISH</v>
      </c>
      <c r="G318" s="6" t="str">
        <f t="shared" si="18"/>
        <v>NEUTRAL</v>
      </c>
      <c r="H318" s="6" t="str">
        <f t="shared" si="17"/>
        <v>CONFIRMED BEARISH</v>
      </c>
    </row>
    <row r="319" spans="1:8" ht="13.5" x14ac:dyDescent="0.25">
      <c r="A319" s="3">
        <f>TITRES_STAT!B322</f>
        <v>42468</v>
      </c>
      <c r="B319" s="6">
        <f>TITRES_STAT!C322</f>
        <v>5.41</v>
      </c>
      <c r="C319" s="6">
        <f>TITRES_STAT!D322</f>
        <v>4.0842000000000001</v>
      </c>
      <c r="D319" s="6">
        <f>TITRES_STAT!E322</f>
        <v>2121</v>
      </c>
      <c r="E319" s="2">
        <f t="shared" si="16"/>
        <v>910811</v>
      </c>
      <c r="F319" s="6" t="str">
        <f t="shared" si="19"/>
        <v>BULLISH</v>
      </c>
      <c r="G319" s="6" t="str">
        <f t="shared" si="18"/>
        <v>NEUTRAL</v>
      </c>
      <c r="H319" s="6" t="str">
        <f t="shared" si="17"/>
        <v>CONFIRMED BULLISH</v>
      </c>
    </row>
    <row r="320" spans="1:8" ht="13.5" x14ac:dyDescent="0.25">
      <c r="A320" s="3">
        <f>TITRES_STAT!B323</f>
        <v>42471</v>
      </c>
      <c r="B320" s="6">
        <f>TITRES_STAT!C323</f>
        <v>5.73</v>
      </c>
      <c r="C320" s="6">
        <f>TITRES_STAT!D323</f>
        <v>4.3258000000000001</v>
      </c>
      <c r="D320" s="6">
        <f>TITRES_STAT!E323</f>
        <v>2780</v>
      </c>
      <c r="E320" s="2">
        <f t="shared" si="16"/>
        <v>913591</v>
      </c>
      <c r="F320" s="6" t="str">
        <f t="shared" si="19"/>
        <v>BULLISH</v>
      </c>
      <c r="G320" s="6" t="str">
        <f t="shared" si="18"/>
        <v>NEUTRAL</v>
      </c>
      <c r="H320" s="6" t="str">
        <f t="shared" si="17"/>
        <v>CONFIRMED BULLISH</v>
      </c>
    </row>
    <row r="321" spans="1:8" ht="13.5" x14ac:dyDescent="0.25">
      <c r="A321" s="3">
        <f>TITRES_STAT!B324</f>
        <v>42472</v>
      </c>
      <c r="B321" s="6">
        <f>TITRES_STAT!C324</f>
        <v>5.7</v>
      </c>
      <c r="C321" s="6">
        <f>TITRES_STAT!D324</f>
        <v>4.3030999999999997</v>
      </c>
      <c r="D321" s="6">
        <f>TITRES_STAT!E324</f>
        <v>13565</v>
      </c>
      <c r="E321" s="2">
        <f t="shared" si="16"/>
        <v>900026</v>
      </c>
      <c r="F321" s="6" t="str">
        <f t="shared" si="19"/>
        <v>BEARISH</v>
      </c>
      <c r="G321" s="6" t="str">
        <f t="shared" si="18"/>
        <v>NEUTRAL</v>
      </c>
      <c r="H321" s="6" t="str">
        <f t="shared" si="17"/>
        <v>BEARISH DIVERGENCE</v>
      </c>
    </row>
    <row r="322" spans="1:8" ht="13.5" x14ac:dyDescent="0.25">
      <c r="A322" s="3">
        <f>TITRES_STAT!B325</f>
        <v>42473</v>
      </c>
      <c r="B322" s="6">
        <f>TITRES_STAT!C325</f>
        <v>5.71</v>
      </c>
      <c r="C322" s="6">
        <f>TITRES_STAT!D325</f>
        <v>4.3106999999999998</v>
      </c>
      <c r="D322" s="6">
        <f>TITRES_STAT!E325</f>
        <v>4594</v>
      </c>
      <c r="E322" s="2">
        <f t="shared" si="16"/>
        <v>904620</v>
      </c>
      <c r="F322" s="6" t="str">
        <f t="shared" si="19"/>
        <v>BEARISH</v>
      </c>
      <c r="G322" s="6" t="str">
        <f t="shared" si="18"/>
        <v>NEUTRAL</v>
      </c>
      <c r="H322" s="6" t="str">
        <f t="shared" si="17"/>
        <v>BEARISH DIVERGENCE</v>
      </c>
    </row>
    <row r="323" spans="1:8" ht="13.5" x14ac:dyDescent="0.25">
      <c r="A323" s="3">
        <f>TITRES_STAT!B326</f>
        <v>42474</v>
      </c>
      <c r="B323" s="6">
        <f>TITRES_STAT!C326</f>
        <v>5.72</v>
      </c>
      <c r="C323" s="6">
        <f>TITRES_STAT!D326</f>
        <v>4.3182</v>
      </c>
      <c r="D323" s="6">
        <f>TITRES_STAT!E326</f>
        <v>7205</v>
      </c>
      <c r="E323" s="2">
        <f t="shared" si="16"/>
        <v>911825</v>
      </c>
      <c r="F323" s="6" t="str">
        <f t="shared" si="19"/>
        <v>BULLISH</v>
      </c>
      <c r="G323" s="6" t="str">
        <f t="shared" si="18"/>
        <v>NEUTRAL</v>
      </c>
      <c r="H323" s="6" t="str">
        <f t="shared" si="17"/>
        <v>CONFIRMED BULLISH</v>
      </c>
    </row>
    <row r="324" spans="1:8" ht="13.5" x14ac:dyDescent="0.25">
      <c r="A324" s="3">
        <f>TITRES_STAT!B327</f>
        <v>42475</v>
      </c>
      <c r="B324" s="6">
        <f>TITRES_STAT!C327</f>
        <v>6.06</v>
      </c>
      <c r="C324" s="6">
        <f>TITRES_STAT!D327</f>
        <v>4.5749000000000004</v>
      </c>
      <c r="D324" s="6">
        <f>TITRES_STAT!E327</f>
        <v>34156</v>
      </c>
      <c r="E324" s="2">
        <f t="shared" ref="E324:E387" si="20">IF(B324&gt;B323, E323+D324, IF(B324&lt;B323, E323-D324, E323))</f>
        <v>945981</v>
      </c>
      <c r="F324" s="6" t="str">
        <f t="shared" si="19"/>
        <v>BULLISH</v>
      </c>
      <c r="G324" s="6" t="str">
        <f t="shared" si="18"/>
        <v>STRONG</v>
      </c>
      <c r="H324" s="6" t="str">
        <f t="shared" si="17"/>
        <v>CONFIRMED BULLISH</v>
      </c>
    </row>
    <row r="325" spans="1:8" ht="13.5" x14ac:dyDescent="0.25">
      <c r="A325" s="3">
        <f>TITRES_STAT!B328</f>
        <v>42478</v>
      </c>
      <c r="B325" s="6">
        <f>TITRES_STAT!C328</f>
        <v>6</v>
      </c>
      <c r="C325" s="6">
        <f>TITRES_STAT!D328</f>
        <v>4.5296000000000003</v>
      </c>
      <c r="D325" s="6">
        <f>TITRES_STAT!E328</f>
        <v>42627</v>
      </c>
      <c r="E325" s="2">
        <f t="shared" si="20"/>
        <v>903354</v>
      </c>
      <c r="F325" s="6" t="str">
        <f t="shared" si="19"/>
        <v>BEARISH</v>
      </c>
      <c r="G325" s="6" t="str">
        <f t="shared" si="18"/>
        <v>NEUTRAL</v>
      </c>
      <c r="H325" s="6" t="str">
        <f t="shared" si="17"/>
        <v>BEARISH DIVERGENCE</v>
      </c>
    </row>
    <row r="326" spans="1:8" ht="13.5" x14ac:dyDescent="0.25">
      <c r="A326" s="3">
        <f>TITRES_STAT!B329</f>
        <v>42479</v>
      </c>
      <c r="B326" s="6">
        <f>TITRES_STAT!C329</f>
        <v>6.1</v>
      </c>
      <c r="C326" s="6">
        <f>TITRES_STAT!D329</f>
        <v>4.6051000000000002</v>
      </c>
      <c r="D326" s="6">
        <f>TITRES_STAT!E329</f>
        <v>8603</v>
      </c>
      <c r="E326" s="2">
        <f t="shared" si="20"/>
        <v>911957</v>
      </c>
      <c r="F326" s="6" t="str">
        <f t="shared" si="19"/>
        <v>BULLISH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f>TITRES_STAT!B330</f>
        <v>42480</v>
      </c>
      <c r="B327" s="6">
        <f>TITRES_STAT!C330</f>
        <v>5.92</v>
      </c>
      <c r="C327" s="6">
        <f>TITRES_STAT!D330</f>
        <v>4.4691999999999998</v>
      </c>
      <c r="D327" s="6">
        <f>TITRES_STAT!E330</f>
        <v>1787</v>
      </c>
      <c r="E327" s="2">
        <f t="shared" si="20"/>
        <v>910170</v>
      </c>
      <c r="F327" s="6" t="str">
        <f t="shared" si="19"/>
        <v>BULLISH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CONFIRMED BULLISH</v>
      </c>
    </row>
    <row r="328" spans="1:8" ht="13.5" x14ac:dyDescent="0.25">
      <c r="A328" s="3">
        <f>TITRES_STAT!B331</f>
        <v>42481</v>
      </c>
      <c r="B328" s="6">
        <f>TITRES_STAT!C331</f>
        <v>6.14</v>
      </c>
      <c r="C328" s="6">
        <f>TITRES_STAT!D331</f>
        <v>4.6353</v>
      </c>
      <c r="D328" s="6">
        <f>TITRES_STAT!E331</f>
        <v>26190</v>
      </c>
      <c r="E328" s="2">
        <f t="shared" si="20"/>
        <v>936360</v>
      </c>
      <c r="F328" s="6" t="str">
        <f t="shared" ref="F328:F391" si="23">IF(E328&gt;E323,"BULLISH",IF(E328&lt;E323,"BEARISH","NEUTRAL"))</f>
        <v>BULLISH</v>
      </c>
      <c r="G328" s="6" t="str">
        <f t="shared" si="22"/>
        <v>STRONG</v>
      </c>
      <c r="H328" s="6" t="str">
        <f t="shared" si="21"/>
        <v>CONFIRMED BULLISH</v>
      </c>
    </row>
    <row r="329" spans="1:8" ht="13.5" x14ac:dyDescent="0.25">
      <c r="A329" s="3">
        <f>TITRES_STAT!B332</f>
        <v>42482</v>
      </c>
      <c r="B329" s="6">
        <f>TITRES_STAT!C332</f>
        <v>6.18</v>
      </c>
      <c r="C329" s="6">
        <f>TITRES_STAT!D332</f>
        <v>4.6654999999999998</v>
      </c>
      <c r="D329" s="6">
        <f>TITRES_STAT!E332</f>
        <v>2674</v>
      </c>
      <c r="E329" s="2">
        <f t="shared" si="20"/>
        <v>939034</v>
      </c>
      <c r="F329" s="6" t="str">
        <f t="shared" si="23"/>
        <v>BEARISH</v>
      </c>
      <c r="G329" s="6" t="str">
        <f t="shared" si="22"/>
        <v>NEUTRAL</v>
      </c>
      <c r="H329" s="6" t="str">
        <f t="shared" si="21"/>
        <v>BEARISH DIVERGENCE</v>
      </c>
    </row>
    <row r="330" spans="1:8" ht="13.5" x14ac:dyDescent="0.25">
      <c r="A330" s="3">
        <f>TITRES_STAT!B333</f>
        <v>42485</v>
      </c>
      <c r="B330" s="6">
        <f>TITRES_STAT!C333</f>
        <v>6.2</v>
      </c>
      <c r="C330" s="6">
        <f>TITRES_STAT!D333</f>
        <v>4.6806000000000001</v>
      </c>
      <c r="D330" s="6">
        <f>TITRES_STAT!E333</f>
        <v>1073</v>
      </c>
      <c r="E330" s="2">
        <f t="shared" si="20"/>
        <v>940107</v>
      </c>
      <c r="F330" s="6" t="str">
        <f t="shared" si="23"/>
        <v>BULLISH</v>
      </c>
      <c r="G330" s="6" t="str">
        <f t="shared" si="22"/>
        <v>STRONG</v>
      </c>
      <c r="H330" s="6" t="str">
        <f t="shared" si="21"/>
        <v>CONFIRMED BULLISH</v>
      </c>
    </row>
    <row r="331" spans="1:8" ht="13.5" x14ac:dyDescent="0.25">
      <c r="A331" s="3">
        <f>TITRES_STAT!B334</f>
        <v>42486</v>
      </c>
      <c r="B331" s="6">
        <f>TITRES_STAT!C334</f>
        <v>6.2</v>
      </c>
      <c r="C331" s="6">
        <f>TITRES_STAT!D334</f>
        <v>4.6806000000000001</v>
      </c>
      <c r="D331" s="6">
        <f>TITRES_STAT!E334</f>
        <v>1364</v>
      </c>
      <c r="E331" s="2">
        <f t="shared" si="20"/>
        <v>940107</v>
      </c>
      <c r="F331" s="6" t="str">
        <f t="shared" si="23"/>
        <v>BULLISH</v>
      </c>
      <c r="G331" s="6" t="str">
        <f t="shared" si="22"/>
        <v>STRONG</v>
      </c>
      <c r="H331" s="6" t="str">
        <f t="shared" si="21"/>
        <v>CONFIRMED BULLISH</v>
      </c>
    </row>
    <row r="332" spans="1:8" ht="13.5" x14ac:dyDescent="0.25">
      <c r="A332" s="3">
        <f>TITRES_STAT!B335</f>
        <v>42487</v>
      </c>
      <c r="B332" s="6">
        <f>TITRES_STAT!C335</f>
        <v>6.22</v>
      </c>
      <c r="C332" s="6">
        <f>TITRES_STAT!D335</f>
        <v>4.6957000000000004</v>
      </c>
      <c r="D332" s="6">
        <f>TITRES_STAT!E335</f>
        <v>1379</v>
      </c>
      <c r="E332" s="2">
        <f t="shared" si="20"/>
        <v>941486</v>
      </c>
      <c r="F332" s="6" t="str">
        <f t="shared" si="23"/>
        <v>BULLISH</v>
      </c>
      <c r="G332" s="6" t="str">
        <f t="shared" si="22"/>
        <v>STRONG</v>
      </c>
      <c r="H332" s="6" t="str">
        <f t="shared" si="21"/>
        <v>CONFIRMED BULLISH</v>
      </c>
    </row>
    <row r="333" spans="1:8" ht="13.5" x14ac:dyDescent="0.25">
      <c r="A333" s="3">
        <f>TITRES_STAT!B336</f>
        <v>42488</v>
      </c>
      <c r="B333" s="6">
        <f>TITRES_STAT!C336</f>
        <v>6.22</v>
      </c>
      <c r="C333" s="6">
        <f>TITRES_STAT!D336</f>
        <v>4.6957000000000004</v>
      </c>
      <c r="D333" s="6">
        <f>TITRES_STAT!E336</f>
        <v>5</v>
      </c>
      <c r="E333" s="2">
        <f t="shared" si="20"/>
        <v>941486</v>
      </c>
      <c r="F333" s="6" t="str">
        <f t="shared" si="23"/>
        <v>BULLISH</v>
      </c>
      <c r="G333" s="6" t="str">
        <f t="shared" si="22"/>
        <v>NEUTRAL</v>
      </c>
      <c r="H333" s="6" t="str">
        <f t="shared" si="21"/>
        <v>CONFIRMED BULLISH</v>
      </c>
    </row>
    <row r="334" spans="1:8" ht="13.5" x14ac:dyDescent="0.25">
      <c r="A334" s="3">
        <f>TITRES_STAT!B337</f>
        <v>42489</v>
      </c>
      <c r="B334" s="6">
        <f>TITRES_STAT!C337</f>
        <v>6.18</v>
      </c>
      <c r="C334" s="6">
        <f>TITRES_STAT!D337</f>
        <v>4.6654999999999998</v>
      </c>
      <c r="D334" s="6">
        <f>TITRES_STAT!E337</f>
        <v>555</v>
      </c>
      <c r="E334" s="2">
        <f t="shared" si="20"/>
        <v>940931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NEUTRAL</v>
      </c>
    </row>
    <row r="335" spans="1:8" ht="13.5" x14ac:dyDescent="0.25">
      <c r="A335" s="3">
        <f>TITRES_STAT!B338</f>
        <v>42492</v>
      </c>
      <c r="B335" s="6">
        <f>TITRES_STAT!C338</f>
        <v>6.2</v>
      </c>
      <c r="C335" s="6">
        <f>TITRES_STAT!D338</f>
        <v>4.6806000000000001</v>
      </c>
      <c r="D335" s="6">
        <f>TITRES_STAT!E338</f>
        <v>292</v>
      </c>
      <c r="E335" s="2">
        <f t="shared" si="20"/>
        <v>941223</v>
      </c>
      <c r="F335" s="6" t="str">
        <f t="shared" si="23"/>
        <v>BULLISH</v>
      </c>
      <c r="G335" s="6" t="str">
        <f t="shared" si="22"/>
        <v>NEUTRAL</v>
      </c>
      <c r="H335" s="6" t="str">
        <f t="shared" si="21"/>
        <v>NEUTRAL</v>
      </c>
    </row>
    <row r="336" spans="1:8" ht="13.5" x14ac:dyDescent="0.25">
      <c r="A336" s="3">
        <f>TITRES_STAT!B339</f>
        <v>42493</v>
      </c>
      <c r="B336" s="6">
        <f>TITRES_STAT!C339</f>
        <v>6.02</v>
      </c>
      <c r="C336" s="6">
        <f>TITRES_STAT!D339</f>
        <v>4.5446999999999997</v>
      </c>
      <c r="D336" s="6">
        <f>TITRES_STAT!E339</f>
        <v>5</v>
      </c>
      <c r="E336" s="2">
        <f t="shared" si="20"/>
        <v>941218</v>
      </c>
      <c r="F336" s="6" t="str">
        <f t="shared" si="23"/>
        <v>BULLISH</v>
      </c>
      <c r="G336" s="6" t="str">
        <f t="shared" si="22"/>
        <v>NEUTRAL</v>
      </c>
      <c r="H336" s="6" t="str">
        <f t="shared" si="21"/>
        <v>BULLISH DIVERGENCE</v>
      </c>
    </row>
    <row r="337" spans="1:8" ht="13.5" x14ac:dyDescent="0.25">
      <c r="A337" s="3">
        <f>TITRES_STAT!B340</f>
        <v>42494</v>
      </c>
      <c r="B337" s="6">
        <f>TITRES_STAT!C340</f>
        <v>6</v>
      </c>
      <c r="C337" s="6">
        <f>TITRES_STAT!D340</f>
        <v>4.5296000000000003</v>
      </c>
      <c r="D337" s="6">
        <f>TITRES_STAT!E340</f>
        <v>5435</v>
      </c>
      <c r="E337" s="2">
        <f t="shared" si="20"/>
        <v>935783</v>
      </c>
      <c r="F337" s="6" t="str">
        <f t="shared" si="23"/>
        <v>BEARISH</v>
      </c>
      <c r="G337" s="6" t="str">
        <f t="shared" si="22"/>
        <v>NEUTRAL</v>
      </c>
      <c r="H337" s="6" t="str">
        <f t="shared" si="21"/>
        <v>CONFIRMED BEARISH</v>
      </c>
    </row>
    <row r="338" spans="1:8" ht="13.5" x14ac:dyDescent="0.25">
      <c r="A338" s="3">
        <f>TITRES_STAT!B341</f>
        <v>42495</v>
      </c>
      <c r="B338" s="6">
        <f>TITRES_STAT!C341</f>
        <v>6</v>
      </c>
      <c r="C338" s="6">
        <f>TITRES_STAT!D341</f>
        <v>4.5296000000000003</v>
      </c>
      <c r="D338" s="6">
        <f>TITRES_STAT!E341</f>
        <v>2412</v>
      </c>
      <c r="E338" s="2">
        <f t="shared" si="20"/>
        <v>935783</v>
      </c>
      <c r="F338" s="6" t="str">
        <f t="shared" si="23"/>
        <v>BEARISH</v>
      </c>
      <c r="G338" s="6" t="str">
        <f t="shared" si="22"/>
        <v>NEUTRAL</v>
      </c>
      <c r="H338" s="6" t="str">
        <f t="shared" si="21"/>
        <v>CONFIRMED BEARISH</v>
      </c>
    </row>
    <row r="339" spans="1:8" ht="13.5" x14ac:dyDescent="0.25">
      <c r="A339" s="3">
        <f>TITRES_STAT!B342</f>
        <v>42496</v>
      </c>
      <c r="B339" s="6">
        <f>TITRES_STAT!C342</f>
        <v>6</v>
      </c>
      <c r="C339" s="6">
        <f>TITRES_STAT!D342</f>
        <v>4.5296000000000003</v>
      </c>
      <c r="D339" s="6">
        <f>TITRES_STAT!E342</f>
        <v>7996</v>
      </c>
      <c r="E339" s="2">
        <f t="shared" si="20"/>
        <v>935783</v>
      </c>
      <c r="F339" s="6" t="str">
        <f t="shared" si="23"/>
        <v>BEARISH</v>
      </c>
      <c r="G339" s="6" t="str">
        <f t="shared" si="22"/>
        <v>NEUTRAL</v>
      </c>
      <c r="H339" s="6" t="str">
        <f t="shared" si="21"/>
        <v>CONFIRMED BEARISH</v>
      </c>
    </row>
    <row r="340" spans="1:8" ht="13.5" x14ac:dyDescent="0.25">
      <c r="A340" s="3">
        <f>TITRES_STAT!B343</f>
        <v>42499</v>
      </c>
      <c r="B340" s="6">
        <f>TITRES_STAT!C343</f>
        <v>6.17</v>
      </c>
      <c r="C340" s="6">
        <f>TITRES_STAT!D343</f>
        <v>4.6578999999999997</v>
      </c>
      <c r="D340" s="6">
        <f>TITRES_STAT!E343</f>
        <v>4202</v>
      </c>
      <c r="E340" s="2">
        <f t="shared" si="20"/>
        <v>939985</v>
      </c>
      <c r="F340" s="6" t="str">
        <f t="shared" si="23"/>
        <v>BEARISH</v>
      </c>
      <c r="G340" s="6" t="str">
        <f t="shared" si="22"/>
        <v>NEUTRAL</v>
      </c>
      <c r="H340" s="6" t="str">
        <f t="shared" si="21"/>
        <v>CONFIRMED BEARISH</v>
      </c>
    </row>
    <row r="341" spans="1:8" ht="13.5" x14ac:dyDescent="0.25">
      <c r="A341" s="3">
        <f>TITRES_STAT!B344</f>
        <v>42500</v>
      </c>
      <c r="B341" s="6">
        <f>TITRES_STAT!C344</f>
        <v>6.17</v>
      </c>
      <c r="C341" s="6">
        <f>TITRES_STAT!D344</f>
        <v>4.6578999999999997</v>
      </c>
      <c r="D341" s="6">
        <f>TITRES_STAT!E344</f>
        <v>864</v>
      </c>
      <c r="E341" s="2">
        <f t="shared" si="20"/>
        <v>939985</v>
      </c>
      <c r="F341" s="6" t="str">
        <f t="shared" si="23"/>
        <v>BEARISH</v>
      </c>
      <c r="G341" s="6" t="str">
        <f t="shared" si="22"/>
        <v>NEUTRAL</v>
      </c>
      <c r="H341" s="6" t="str">
        <f t="shared" si="21"/>
        <v>BEARISH DIVERGENCE</v>
      </c>
    </row>
    <row r="342" spans="1:8" ht="13.5" x14ac:dyDescent="0.25">
      <c r="A342" s="3">
        <f>TITRES_STAT!B345</f>
        <v>42501</v>
      </c>
      <c r="B342" s="6">
        <f>TITRES_STAT!C345</f>
        <v>6.14</v>
      </c>
      <c r="C342" s="6">
        <f>TITRES_STAT!D345</f>
        <v>4.6353</v>
      </c>
      <c r="D342" s="6">
        <f>TITRES_STAT!E345</f>
        <v>444</v>
      </c>
      <c r="E342" s="2">
        <f t="shared" si="20"/>
        <v>939541</v>
      </c>
      <c r="F342" s="6" t="str">
        <f t="shared" si="23"/>
        <v>BULLISH</v>
      </c>
      <c r="G342" s="6" t="str">
        <f t="shared" si="22"/>
        <v>NEUTRAL</v>
      </c>
      <c r="H342" s="6" t="str">
        <f t="shared" si="21"/>
        <v>CONFIRMED BULLISH</v>
      </c>
    </row>
    <row r="343" spans="1:8" ht="13.5" x14ac:dyDescent="0.25">
      <c r="A343" s="3">
        <f>TITRES_STAT!B346</f>
        <v>42502</v>
      </c>
      <c r="B343" s="6">
        <f>TITRES_STAT!C346</f>
        <v>6.08</v>
      </c>
      <c r="C343" s="6">
        <f>TITRES_STAT!D346</f>
        <v>4.59</v>
      </c>
      <c r="D343" s="6">
        <f>TITRES_STAT!E346</f>
        <v>1853</v>
      </c>
      <c r="E343" s="2">
        <f t="shared" si="20"/>
        <v>937688</v>
      </c>
      <c r="F343" s="6" t="str">
        <f t="shared" si="23"/>
        <v>BULLISH</v>
      </c>
      <c r="G343" s="6" t="str">
        <f t="shared" si="22"/>
        <v>NEUTRAL</v>
      </c>
      <c r="H343" s="6" t="str">
        <f t="shared" si="21"/>
        <v>CONFIRMED BULLISH</v>
      </c>
    </row>
    <row r="344" spans="1:8" ht="13.5" x14ac:dyDescent="0.25">
      <c r="A344" s="3">
        <f>TITRES_STAT!B347</f>
        <v>42503</v>
      </c>
      <c r="B344" s="6">
        <f>TITRES_STAT!C347</f>
        <v>6.05</v>
      </c>
      <c r="C344" s="6">
        <f>TITRES_STAT!D347</f>
        <v>4.5673000000000004</v>
      </c>
      <c r="D344" s="6">
        <f>TITRES_STAT!E347</f>
        <v>1885</v>
      </c>
      <c r="E344" s="2">
        <f t="shared" si="20"/>
        <v>935803</v>
      </c>
      <c r="F344" s="6" t="str">
        <f t="shared" si="23"/>
        <v>BULLISH</v>
      </c>
      <c r="G344" s="6" t="str">
        <f t="shared" si="22"/>
        <v>NEUTRAL</v>
      </c>
      <c r="H344" s="6" t="str">
        <f t="shared" si="21"/>
        <v>CONFIRMED BULLISH</v>
      </c>
    </row>
    <row r="345" spans="1:8" ht="13.5" x14ac:dyDescent="0.25">
      <c r="A345" s="3">
        <f>TITRES_STAT!B348</f>
        <v>42506</v>
      </c>
      <c r="B345" s="6">
        <f>TITRES_STAT!C348</f>
        <v>5.95</v>
      </c>
      <c r="C345" s="6">
        <f>TITRES_STAT!D348</f>
        <v>4.4919000000000002</v>
      </c>
      <c r="D345" s="6">
        <f>TITRES_STAT!E348</f>
        <v>1250</v>
      </c>
      <c r="E345" s="2">
        <f t="shared" si="20"/>
        <v>934553</v>
      </c>
      <c r="F345" s="6" t="str">
        <f t="shared" si="23"/>
        <v>BEARISH</v>
      </c>
      <c r="G345" s="6" t="str">
        <f t="shared" si="22"/>
        <v>NEUTRAL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5.95</v>
      </c>
      <c r="C346" s="6">
        <f>TITRES_STAT!D349</f>
        <v>4.4919000000000002</v>
      </c>
      <c r="D346" s="6">
        <f>TITRES_STAT!E349</f>
        <v>627</v>
      </c>
      <c r="E346" s="2">
        <f t="shared" si="20"/>
        <v>934553</v>
      </c>
      <c r="F346" s="6" t="str">
        <f t="shared" si="23"/>
        <v>BEARISH</v>
      </c>
      <c r="G346" s="6" t="str">
        <f t="shared" si="22"/>
        <v>NEUTRAL</v>
      </c>
      <c r="H346" s="6" t="str">
        <f t="shared" si="21"/>
        <v>CONFIRMED BEARISH</v>
      </c>
    </row>
    <row r="347" spans="1:8" ht="13.5" x14ac:dyDescent="0.25">
      <c r="A347" s="3">
        <f>TITRES_STAT!B350</f>
        <v>42508</v>
      </c>
      <c r="B347" s="6">
        <f>TITRES_STAT!C350</f>
        <v>6</v>
      </c>
      <c r="C347" s="6">
        <f>TITRES_STAT!D350</f>
        <v>4.5296000000000003</v>
      </c>
      <c r="D347" s="6">
        <f>TITRES_STAT!E350</f>
        <v>306</v>
      </c>
      <c r="E347" s="2">
        <f t="shared" si="20"/>
        <v>934859</v>
      </c>
      <c r="F347" s="6" t="str">
        <f t="shared" si="23"/>
        <v>BEARISH</v>
      </c>
      <c r="G347" s="6" t="str">
        <f t="shared" si="22"/>
        <v>NEUTRAL</v>
      </c>
      <c r="H347" s="6" t="str">
        <f t="shared" si="21"/>
        <v>CONFIRMED BEARISH</v>
      </c>
    </row>
    <row r="348" spans="1:8" ht="13.5" x14ac:dyDescent="0.25">
      <c r="A348" s="3">
        <f>TITRES_STAT!B351</f>
        <v>42509</v>
      </c>
      <c r="B348" s="6">
        <f>TITRES_STAT!C351</f>
        <v>5.82</v>
      </c>
      <c r="C348" s="6">
        <f>TITRES_STAT!D351</f>
        <v>4.3936999999999999</v>
      </c>
      <c r="D348" s="6">
        <f>TITRES_STAT!E351</f>
        <v>9993</v>
      </c>
      <c r="E348" s="2">
        <f t="shared" si="20"/>
        <v>924866</v>
      </c>
      <c r="F348" s="6" t="str">
        <f t="shared" si="23"/>
        <v>BEARISH</v>
      </c>
      <c r="G348" s="6" t="str">
        <f t="shared" si="22"/>
        <v>NEUTRAL</v>
      </c>
      <c r="H348" s="6" t="str">
        <f t="shared" si="21"/>
        <v>CONFIRMED BEARISH</v>
      </c>
    </row>
    <row r="349" spans="1:8" ht="13.5" x14ac:dyDescent="0.25">
      <c r="A349" s="3">
        <f>TITRES_STAT!B352</f>
        <v>42510</v>
      </c>
      <c r="B349" s="6">
        <f>TITRES_STAT!C352</f>
        <v>5.95</v>
      </c>
      <c r="C349" s="6">
        <f>TITRES_STAT!D352</f>
        <v>4.4919000000000002</v>
      </c>
      <c r="D349" s="6">
        <f>TITRES_STAT!E352</f>
        <v>637</v>
      </c>
      <c r="E349" s="2">
        <f t="shared" si="20"/>
        <v>925503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CONFIRMED BEARISH</v>
      </c>
    </row>
    <row r="350" spans="1:8" ht="13.5" x14ac:dyDescent="0.25">
      <c r="A350" s="3">
        <f>TITRES_STAT!B353</f>
        <v>42513</v>
      </c>
      <c r="B350" s="6">
        <f>TITRES_STAT!C353</f>
        <v>5.82</v>
      </c>
      <c r="C350" s="6">
        <f>TITRES_STAT!D353</f>
        <v>4.3936999999999999</v>
      </c>
      <c r="D350" s="6">
        <f>TITRES_STAT!E353</f>
        <v>2698</v>
      </c>
      <c r="E350" s="2">
        <f t="shared" si="20"/>
        <v>922805</v>
      </c>
      <c r="F350" s="6" t="str">
        <f t="shared" si="23"/>
        <v>BEARISH</v>
      </c>
      <c r="G350" s="6" t="str">
        <f t="shared" si="22"/>
        <v>NEUTRAL</v>
      </c>
      <c r="H350" s="6" t="str">
        <f t="shared" si="21"/>
        <v>CONFIRMED BEARISH</v>
      </c>
    </row>
    <row r="351" spans="1:8" ht="13.5" x14ac:dyDescent="0.25">
      <c r="A351" s="3">
        <f>TITRES_STAT!B354</f>
        <v>42514</v>
      </c>
      <c r="B351" s="6">
        <f>TITRES_STAT!C354</f>
        <v>5.85</v>
      </c>
      <c r="C351" s="6">
        <f>TITRES_STAT!D354</f>
        <v>4.4164000000000003</v>
      </c>
      <c r="D351" s="6">
        <f>TITRES_STAT!E354</f>
        <v>1320</v>
      </c>
      <c r="E351" s="2">
        <f t="shared" si="20"/>
        <v>924125</v>
      </c>
      <c r="F351" s="6" t="str">
        <f t="shared" si="23"/>
        <v>BEARISH</v>
      </c>
      <c r="G351" s="6" t="str">
        <f t="shared" si="22"/>
        <v>NEUTRAL</v>
      </c>
      <c r="H351" s="6" t="str">
        <f t="shared" si="21"/>
        <v>CONFIRMED BEARISH</v>
      </c>
    </row>
    <row r="352" spans="1:8" ht="13.5" x14ac:dyDescent="0.25">
      <c r="A352" s="3">
        <f>TITRES_STAT!B355</f>
        <v>42515</v>
      </c>
      <c r="B352" s="6">
        <f>TITRES_STAT!C355</f>
        <v>5.95</v>
      </c>
      <c r="C352" s="6">
        <f>TITRES_STAT!D355</f>
        <v>4.4919000000000002</v>
      </c>
      <c r="D352" s="6">
        <f>TITRES_STAT!E355</f>
        <v>210</v>
      </c>
      <c r="E352" s="2">
        <f t="shared" si="20"/>
        <v>924335</v>
      </c>
      <c r="F352" s="6" t="str">
        <f t="shared" si="23"/>
        <v>BEARISH</v>
      </c>
      <c r="G352" s="6" t="str">
        <f t="shared" si="22"/>
        <v>NEUTRAL</v>
      </c>
      <c r="H352" s="6" t="str">
        <f t="shared" si="21"/>
        <v>CONFIRMED BEARISH</v>
      </c>
    </row>
    <row r="353" spans="1:8" ht="13.5" x14ac:dyDescent="0.25">
      <c r="A353" s="3">
        <f>TITRES_STAT!B356</f>
        <v>42516</v>
      </c>
      <c r="B353" s="6">
        <f>TITRES_STAT!C356</f>
        <v>5.9</v>
      </c>
      <c r="C353" s="6">
        <f>TITRES_STAT!D356</f>
        <v>4.4541000000000004</v>
      </c>
      <c r="D353" s="6">
        <f>TITRES_STAT!E356</f>
        <v>1055</v>
      </c>
      <c r="E353" s="2">
        <f t="shared" si="20"/>
        <v>923280</v>
      </c>
      <c r="F353" s="6" t="str">
        <f t="shared" si="23"/>
        <v>BEARISH</v>
      </c>
      <c r="G353" s="6" t="str">
        <f t="shared" si="22"/>
        <v>NEUTRAL</v>
      </c>
      <c r="H353" s="6" t="str">
        <f t="shared" si="21"/>
        <v>BEARISH DIVERGENCE</v>
      </c>
    </row>
    <row r="354" spans="1:8" ht="13.5" x14ac:dyDescent="0.25">
      <c r="A354" s="3">
        <f>TITRES_STAT!B357</f>
        <v>42517</v>
      </c>
      <c r="B354" s="6">
        <f>TITRES_STAT!C357</f>
        <v>5.98</v>
      </c>
      <c r="C354" s="6">
        <f>TITRES_STAT!D357</f>
        <v>4.5145</v>
      </c>
      <c r="D354" s="6">
        <f>TITRES_STAT!E357</f>
        <v>7440</v>
      </c>
      <c r="E354" s="2">
        <f t="shared" si="20"/>
        <v>930720</v>
      </c>
      <c r="F354" s="6" t="str">
        <f t="shared" si="23"/>
        <v>BULLISH</v>
      </c>
      <c r="G354" s="6" t="str">
        <f t="shared" si="22"/>
        <v>NEUTRAL</v>
      </c>
      <c r="H354" s="6" t="str">
        <f t="shared" si="21"/>
        <v>CONFIRMED BULLISH</v>
      </c>
    </row>
    <row r="355" spans="1:8" ht="13.5" x14ac:dyDescent="0.25">
      <c r="A355" s="3">
        <f>TITRES_STAT!B358</f>
        <v>42520</v>
      </c>
      <c r="B355" s="6">
        <f>TITRES_STAT!C358</f>
        <v>6</v>
      </c>
      <c r="C355" s="6">
        <f>TITRES_STAT!D358</f>
        <v>4.5296000000000003</v>
      </c>
      <c r="D355" s="6">
        <f>TITRES_STAT!E358</f>
        <v>39</v>
      </c>
      <c r="E355" s="2">
        <f t="shared" si="20"/>
        <v>930759</v>
      </c>
      <c r="F355" s="6" t="str">
        <f t="shared" si="23"/>
        <v>BULLISH</v>
      </c>
      <c r="G355" s="6" t="str">
        <f t="shared" si="22"/>
        <v>NEUTRAL</v>
      </c>
      <c r="H355" s="6" t="str">
        <f t="shared" si="21"/>
        <v>CONFIRMED BULLISH</v>
      </c>
    </row>
    <row r="356" spans="1:8" ht="13.5" x14ac:dyDescent="0.25">
      <c r="A356" s="3">
        <f>TITRES_STAT!B359</f>
        <v>42521</v>
      </c>
      <c r="B356" s="6">
        <f>TITRES_STAT!C359</f>
        <v>5.91</v>
      </c>
      <c r="C356" s="6">
        <f>TITRES_STAT!D359</f>
        <v>4.4617000000000004</v>
      </c>
      <c r="D356" s="6">
        <f>TITRES_STAT!E359</f>
        <v>980</v>
      </c>
      <c r="E356" s="2">
        <f t="shared" si="20"/>
        <v>929779</v>
      </c>
      <c r="F356" s="6" t="str">
        <f t="shared" si="23"/>
        <v>BULLISH</v>
      </c>
      <c r="G356" s="6" t="str">
        <f t="shared" si="22"/>
        <v>NEUTRAL</v>
      </c>
      <c r="H356" s="6" t="str">
        <f t="shared" si="21"/>
        <v>CONFIRMED BULLISH</v>
      </c>
    </row>
    <row r="357" spans="1:8" ht="13.5" x14ac:dyDescent="0.25">
      <c r="A357" s="3">
        <f>TITRES_STAT!B360</f>
        <v>42522</v>
      </c>
      <c r="B357" s="6">
        <f>TITRES_STAT!C360</f>
        <v>6.07</v>
      </c>
      <c r="C357" s="6">
        <f>TITRES_STAT!D360</f>
        <v>4.5823999999999998</v>
      </c>
      <c r="D357" s="6">
        <f>TITRES_STAT!E360</f>
        <v>3319</v>
      </c>
      <c r="E357" s="2">
        <f t="shared" si="20"/>
        <v>933098</v>
      </c>
      <c r="F357" s="6" t="str">
        <f t="shared" si="23"/>
        <v>BULLISH</v>
      </c>
      <c r="G357" s="6" t="str">
        <f t="shared" si="22"/>
        <v>NEUTRAL</v>
      </c>
      <c r="H357" s="6" t="str">
        <f t="shared" si="21"/>
        <v>CONFIRMED BULLISH</v>
      </c>
    </row>
    <row r="358" spans="1:8" ht="13.5" x14ac:dyDescent="0.25">
      <c r="A358" s="3">
        <f>TITRES_STAT!B361</f>
        <v>42523</v>
      </c>
      <c r="B358" s="6">
        <f>TITRES_STAT!C361</f>
        <v>6.1</v>
      </c>
      <c r="C358" s="6">
        <f>TITRES_STAT!D361</f>
        <v>4.6051000000000002</v>
      </c>
      <c r="D358" s="6">
        <f>TITRES_STAT!E361</f>
        <v>4384</v>
      </c>
      <c r="E358" s="2">
        <f t="shared" si="20"/>
        <v>937482</v>
      </c>
      <c r="F358" s="6" t="str">
        <f t="shared" si="23"/>
        <v>BULLISH</v>
      </c>
      <c r="G358" s="6" t="str">
        <f t="shared" si="22"/>
        <v>NEUTRAL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6.15</v>
      </c>
      <c r="C359" s="6">
        <f>TITRES_STAT!D362</f>
        <v>4.6428000000000003</v>
      </c>
      <c r="D359" s="6">
        <f>TITRES_STAT!E362</f>
        <v>5323</v>
      </c>
      <c r="E359" s="2">
        <f t="shared" si="20"/>
        <v>942805</v>
      </c>
      <c r="F359" s="6" t="str">
        <f t="shared" si="23"/>
        <v>BULLISH</v>
      </c>
      <c r="G359" s="6" t="str">
        <f t="shared" si="22"/>
        <v>NEUTRAL</v>
      </c>
      <c r="H359" s="6" t="str">
        <f t="shared" si="21"/>
        <v>CONFIRMED BULLISH</v>
      </c>
    </row>
    <row r="360" spans="1:8" ht="13.5" x14ac:dyDescent="0.25">
      <c r="A360" s="3">
        <f>TITRES_STAT!B363</f>
        <v>42527</v>
      </c>
      <c r="B360" s="6">
        <f>TITRES_STAT!C363</f>
        <v>6.15</v>
      </c>
      <c r="C360" s="6">
        <f>TITRES_STAT!D363</f>
        <v>4.6428000000000003</v>
      </c>
      <c r="D360" s="6">
        <f>TITRES_STAT!E363</f>
        <v>120</v>
      </c>
      <c r="E360" s="2">
        <f t="shared" si="20"/>
        <v>942805</v>
      </c>
      <c r="F360" s="6" t="str">
        <f t="shared" si="23"/>
        <v>BULLISH</v>
      </c>
      <c r="G360" s="6" t="str">
        <f t="shared" si="22"/>
        <v>NEUTRAL</v>
      </c>
      <c r="H360" s="6" t="str">
        <f t="shared" si="21"/>
        <v>CONFIRMED BULLISH</v>
      </c>
    </row>
    <row r="361" spans="1:8" ht="13.5" x14ac:dyDescent="0.25">
      <c r="A361" s="3">
        <f>TITRES_STAT!B364</f>
        <v>42528</v>
      </c>
      <c r="B361" s="6">
        <f>TITRES_STAT!C364</f>
        <v>6.15</v>
      </c>
      <c r="C361" s="6">
        <f>TITRES_STAT!D364</f>
        <v>4.6428000000000003</v>
      </c>
      <c r="D361" s="6">
        <f>TITRES_STAT!E364</f>
        <v>2127</v>
      </c>
      <c r="E361" s="2">
        <f t="shared" si="20"/>
        <v>942805</v>
      </c>
      <c r="F361" s="6" t="str">
        <f t="shared" si="23"/>
        <v>BULLISH</v>
      </c>
      <c r="G361" s="6" t="str">
        <f t="shared" si="22"/>
        <v>NEUTRAL</v>
      </c>
      <c r="H361" s="6" t="str">
        <f t="shared" si="21"/>
        <v>CONFIRMED BULLISH</v>
      </c>
    </row>
    <row r="362" spans="1:8" ht="13.5" x14ac:dyDescent="0.25">
      <c r="A362" s="3">
        <f>TITRES_STAT!B365</f>
        <v>42529</v>
      </c>
      <c r="B362" s="6">
        <f>TITRES_STAT!C365</f>
        <v>6.15</v>
      </c>
      <c r="C362" s="6">
        <f>TITRES_STAT!D365</f>
        <v>4.6428000000000003</v>
      </c>
      <c r="D362" s="6">
        <f>TITRES_STAT!E365</f>
        <v>621</v>
      </c>
      <c r="E362" s="2">
        <f t="shared" si="20"/>
        <v>942805</v>
      </c>
      <c r="F362" s="6" t="str">
        <f t="shared" si="23"/>
        <v>BULLISH</v>
      </c>
      <c r="G362" s="6" t="str">
        <f t="shared" si="22"/>
        <v>NEUTRAL</v>
      </c>
      <c r="H362" s="6" t="str">
        <f t="shared" si="21"/>
        <v>CONFIRMED BULLISH</v>
      </c>
    </row>
    <row r="363" spans="1:8" ht="13.5" x14ac:dyDescent="0.25">
      <c r="A363" s="3">
        <f>TITRES_STAT!B366</f>
        <v>42530</v>
      </c>
      <c r="B363" s="6">
        <f>TITRES_STAT!C366</f>
        <v>6.1</v>
      </c>
      <c r="C363" s="6">
        <f>TITRES_STAT!D366</f>
        <v>4.6051000000000002</v>
      </c>
      <c r="D363" s="6">
        <f>TITRES_STAT!E366</f>
        <v>344</v>
      </c>
      <c r="E363" s="2">
        <f t="shared" si="20"/>
        <v>942461</v>
      </c>
      <c r="F363" s="6" t="str">
        <f t="shared" si="23"/>
        <v>BULLISH</v>
      </c>
      <c r="G363" s="6" t="str">
        <f t="shared" si="22"/>
        <v>NEUTRAL</v>
      </c>
      <c r="H363" s="6" t="str">
        <f t="shared" si="21"/>
        <v>NEUTRAL</v>
      </c>
    </row>
    <row r="364" spans="1:8" ht="13.5" x14ac:dyDescent="0.25">
      <c r="A364" s="3">
        <f>TITRES_STAT!B367</f>
        <v>42531</v>
      </c>
      <c r="B364" s="6">
        <f>TITRES_STAT!C367</f>
        <v>6.14</v>
      </c>
      <c r="C364" s="6">
        <f>TITRES_STAT!D367</f>
        <v>4.6353</v>
      </c>
      <c r="D364" s="6">
        <f>TITRES_STAT!E367</f>
        <v>5436</v>
      </c>
      <c r="E364" s="2">
        <f t="shared" si="20"/>
        <v>947897</v>
      </c>
      <c r="F364" s="6" t="str">
        <f t="shared" si="23"/>
        <v>BULLISH</v>
      </c>
      <c r="G364" s="6" t="str">
        <f t="shared" si="22"/>
        <v>NEUTRAL</v>
      </c>
      <c r="H364" s="6" t="str">
        <f t="shared" si="21"/>
        <v>BULLISH DIVERGENCE</v>
      </c>
    </row>
    <row r="365" spans="1:8" ht="13.5" x14ac:dyDescent="0.25">
      <c r="A365" s="3">
        <f>TITRES_STAT!B368</f>
        <v>42534</v>
      </c>
      <c r="B365" s="6">
        <f>TITRES_STAT!C368</f>
        <v>6.19</v>
      </c>
      <c r="C365" s="6">
        <f>TITRES_STAT!D368</f>
        <v>4.673</v>
      </c>
      <c r="D365" s="6">
        <f>TITRES_STAT!E368</f>
        <v>7561</v>
      </c>
      <c r="E365" s="2">
        <f t="shared" si="20"/>
        <v>955458</v>
      </c>
      <c r="F365" s="6" t="str">
        <f t="shared" si="23"/>
        <v>BULLISH</v>
      </c>
      <c r="G365" s="6" t="str">
        <f t="shared" si="22"/>
        <v>NEUTRAL</v>
      </c>
      <c r="H365" s="6" t="str">
        <f t="shared" si="21"/>
        <v>CONFIRMED BULLISH</v>
      </c>
    </row>
    <row r="366" spans="1:8" ht="13.5" x14ac:dyDescent="0.25">
      <c r="A366" s="3">
        <f>TITRES_STAT!B369</f>
        <v>42535</v>
      </c>
      <c r="B366" s="6">
        <f>TITRES_STAT!C369</f>
        <v>6.15</v>
      </c>
      <c r="C366" s="6">
        <f>TITRES_STAT!D369</f>
        <v>4.6428000000000003</v>
      </c>
      <c r="D366" s="6">
        <f>TITRES_STAT!E369</f>
        <v>1821</v>
      </c>
      <c r="E366" s="2">
        <f t="shared" si="20"/>
        <v>953637</v>
      </c>
      <c r="F366" s="6" t="str">
        <f t="shared" si="23"/>
        <v>BULLISH</v>
      </c>
      <c r="G366" s="6" t="str">
        <f t="shared" si="22"/>
        <v>NEUTRAL</v>
      </c>
      <c r="H366" s="6" t="str">
        <f t="shared" si="21"/>
        <v>NEUTRAL</v>
      </c>
    </row>
    <row r="367" spans="1:8" ht="13.5" x14ac:dyDescent="0.25">
      <c r="A367" s="3">
        <f>TITRES_STAT!B370</f>
        <v>42536</v>
      </c>
      <c r="B367" s="6">
        <f>TITRES_STAT!C370</f>
        <v>6.15</v>
      </c>
      <c r="C367" s="6">
        <f>TITRES_STAT!D370</f>
        <v>4.6428000000000003</v>
      </c>
      <c r="D367" s="6">
        <f>TITRES_STAT!E370</f>
        <v>18</v>
      </c>
      <c r="E367" s="2">
        <f t="shared" si="20"/>
        <v>953637</v>
      </c>
      <c r="F367" s="6" t="str">
        <f t="shared" si="23"/>
        <v>BULLISH</v>
      </c>
      <c r="G367" s="6" t="str">
        <f t="shared" si="22"/>
        <v>NEUTRAL</v>
      </c>
      <c r="H367" s="6" t="str">
        <f t="shared" si="21"/>
        <v>NEUTRAL</v>
      </c>
    </row>
    <row r="368" spans="1:8" ht="13.5" x14ac:dyDescent="0.25">
      <c r="A368" s="3">
        <f>TITRES_STAT!B371</f>
        <v>42537</v>
      </c>
      <c r="B368" s="6">
        <f>TITRES_STAT!C371</f>
        <v>6.15</v>
      </c>
      <c r="C368" s="6">
        <f>TITRES_STAT!D371</f>
        <v>4.6428000000000003</v>
      </c>
      <c r="D368" s="6">
        <f>TITRES_STAT!E371</f>
        <v>1546</v>
      </c>
      <c r="E368" s="2">
        <f t="shared" si="20"/>
        <v>953637</v>
      </c>
      <c r="F368" s="6" t="str">
        <f t="shared" si="23"/>
        <v>BULLISH</v>
      </c>
      <c r="G368" s="6" t="str">
        <f t="shared" si="22"/>
        <v>NEUTRAL</v>
      </c>
      <c r="H368" s="6" t="str">
        <f t="shared" si="21"/>
        <v>CONFIRMED BULLISH</v>
      </c>
    </row>
    <row r="369" spans="1:8" ht="13.5" x14ac:dyDescent="0.25">
      <c r="A369" s="3">
        <f>TITRES_STAT!B372</f>
        <v>42538</v>
      </c>
      <c r="B369" s="6">
        <f>TITRES_STAT!C372</f>
        <v>6.14</v>
      </c>
      <c r="C369" s="6">
        <f>TITRES_STAT!D372</f>
        <v>4.6353</v>
      </c>
      <c r="D369" s="6">
        <f>TITRES_STAT!E372</f>
        <v>6018</v>
      </c>
      <c r="E369" s="2">
        <f t="shared" si="20"/>
        <v>947619</v>
      </c>
      <c r="F369" s="6" t="str">
        <f t="shared" si="23"/>
        <v>BEARISH</v>
      </c>
      <c r="G369" s="6" t="str">
        <f t="shared" si="22"/>
        <v>NEUTRAL</v>
      </c>
      <c r="H369" s="6" t="str">
        <f t="shared" si="21"/>
        <v>NEUTRAL</v>
      </c>
    </row>
    <row r="370" spans="1:8" ht="13.5" x14ac:dyDescent="0.25">
      <c r="A370" s="3">
        <f>TITRES_STAT!B373</f>
        <v>42541</v>
      </c>
      <c r="B370" s="6">
        <f>TITRES_STAT!C373</f>
        <v>6.14</v>
      </c>
      <c r="C370" s="6">
        <f>TITRES_STAT!D373</f>
        <v>4.6353</v>
      </c>
      <c r="D370" s="6">
        <f>TITRES_STAT!E373</f>
        <v>2089</v>
      </c>
      <c r="E370" s="2">
        <f t="shared" si="20"/>
        <v>947619</v>
      </c>
      <c r="F370" s="6" t="str">
        <f t="shared" si="23"/>
        <v>BEARISH</v>
      </c>
      <c r="G370" s="6" t="str">
        <f t="shared" si="22"/>
        <v>NEUTRAL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6.14</v>
      </c>
      <c r="C371" s="6">
        <f>TITRES_STAT!D374</f>
        <v>4.6353</v>
      </c>
      <c r="D371" s="6">
        <f>TITRES_STAT!E374</f>
        <v>1129</v>
      </c>
      <c r="E371" s="2">
        <f t="shared" si="20"/>
        <v>947619</v>
      </c>
      <c r="F371" s="6" t="str">
        <f t="shared" si="23"/>
        <v>BEARISH</v>
      </c>
      <c r="G371" s="6" t="str">
        <f t="shared" si="22"/>
        <v>NEUTRAL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6.1</v>
      </c>
      <c r="C372" s="6">
        <f>TITRES_STAT!D375</f>
        <v>4.6051000000000002</v>
      </c>
      <c r="D372" s="6">
        <f>TITRES_STAT!E375</f>
        <v>9306</v>
      </c>
      <c r="E372" s="2">
        <f t="shared" si="20"/>
        <v>938313</v>
      </c>
      <c r="F372" s="6" t="str">
        <f t="shared" si="23"/>
        <v>BEARISH</v>
      </c>
      <c r="G372" s="6" t="str">
        <f t="shared" si="22"/>
        <v>NEUTRAL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6.1</v>
      </c>
      <c r="C373" s="6">
        <f>TITRES_STAT!D376</f>
        <v>4.6051000000000002</v>
      </c>
      <c r="D373" s="6">
        <f>TITRES_STAT!E376</f>
        <v>635</v>
      </c>
      <c r="E373" s="2">
        <f t="shared" si="20"/>
        <v>938313</v>
      </c>
      <c r="F373" s="6" t="str">
        <f t="shared" si="23"/>
        <v>BEARISH</v>
      </c>
      <c r="G373" s="6" t="str">
        <f t="shared" si="22"/>
        <v>NEUTRAL</v>
      </c>
      <c r="H373" s="6" t="str">
        <f t="shared" si="21"/>
        <v>CONFIRMED BEARISH</v>
      </c>
    </row>
    <row r="374" spans="1:8" ht="13.5" x14ac:dyDescent="0.25">
      <c r="A374" s="3">
        <f>TITRES_STAT!B377</f>
        <v>42545</v>
      </c>
      <c r="B374" s="6">
        <f>TITRES_STAT!C377</f>
        <v>5.92</v>
      </c>
      <c r="C374" s="6">
        <f>TITRES_STAT!D377</f>
        <v>4.4691999999999998</v>
      </c>
      <c r="D374" s="6">
        <f>TITRES_STAT!E377</f>
        <v>800</v>
      </c>
      <c r="E374" s="2">
        <f t="shared" si="20"/>
        <v>937513</v>
      </c>
      <c r="F374" s="6" t="str">
        <f t="shared" si="23"/>
        <v>BEARISH</v>
      </c>
      <c r="G374" s="6" t="str">
        <f t="shared" si="22"/>
        <v>NEUTRAL</v>
      </c>
      <c r="H374" s="6" t="str">
        <f t="shared" si="21"/>
        <v>CONFIRMED BEARISH</v>
      </c>
    </row>
    <row r="375" spans="1:8" ht="13.5" x14ac:dyDescent="0.25">
      <c r="A375" s="3">
        <f>TITRES_STAT!B378</f>
        <v>42548</v>
      </c>
      <c r="B375" s="6">
        <f>TITRES_STAT!C378</f>
        <v>6</v>
      </c>
      <c r="C375" s="6">
        <f>TITRES_STAT!D378</f>
        <v>4.5296000000000003</v>
      </c>
      <c r="D375" s="6">
        <f>TITRES_STAT!E378</f>
        <v>6097</v>
      </c>
      <c r="E375" s="2">
        <f t="shared" si="20"/>
        <v>943610</v>
      </c>
      <c r="F375" s="6" t="str">
        <f t="shared" si="23"/>
        <v>BEARISH</v>
      </c>
      <c r="G375" s="6" t="str">
        <f t="shared" si="22"/>
        <v>NEUTRAL</v>
      </c>
      <c r="H375" s="6" t="str">
        <f t="shared" si="21"/>
        <v>CONFIRMED BEARISH</v>
      </c>
    </row>
    <row r="376" spans="1:8" ht="13.5" x14ac:dyDescent="0.25">
      <c r="A376" s="3">
        <f>TITRES_STAT!B379</f>
        <v>42549</v>
      </c>
      <c r="B376" s="6">
        <f>TITRES_STAT!C379</f>
        <v>5.92</v>
      </c>
      <c r="C376" s="6">
        <f>TITRES_STAT!D379</f>
        <v>4.4691999999999998</v>
      </c>
      <c r="D376" s="6">
        <f>TITRES_STAT!E379</f>
        <v>1656</v>
      </c>
      <c r="E376" s="2">
        <f t="shared" si="20"/>
        <v>941954</v>
      </c>
      <c r="F376" s="6" t="str">
        <f t="shared" si="23"/>
        <v>BEARISH</v>
      </c>
      <c r="G376" s="6" t="str">
        <f t="shared" si="22"/>
        <v>NEUTRAL</v>
      </c>
      <c r="H376" s="6" t="str">
        <f t="shared" si="21"/>
        <v>CONFIRMED BEARISH</v>
      </c>
    </row>
    <row r="377" spans="1:8" ht="13.5" x14ac:dyDescent="0.25">
      <c r="A377" s="3">
        <f>TITRES_STAT!B380</f>
        <v>42550</v>
      </c>
      <c r="B377" s="6">
        <f>TITRES_STAT!C380</f>
        <v>5.92</v>
      </c>
      <c r="C377" s="6">
        <f>TITRES_STAT!D380</f>
        <v>4.4691999999999998</v>
      </c>
      <c r="D377" s="6">
        <f>TITRES_STAT!E380</f>
        <v>1960</v>
      </c>
      <c r="E377" s="2">
        <f t="shared" si="20"/>
        <v>941954</v>
      </c>
      <c r="F377" s="6" t="str">
        <f t="shared" si="23"/>
        <v>BULLISH</v>
      </c>
      <c r="G377" s="6" t="str">
        <f t="shared" si="22"/>
        <v>NEUTRAL</v>
      </c>
      <c r="H377" s="6" t="str">
        <f t="shared" si="21"/>
        <v>BULLISH DIVERGENCE</v>
      </c>
    </row>
    <row r="378" spans="1:8" ht="13.5" x14ac:dyDescent="0.25">
      <c r="A378" s="3">
        <f>TITRES_STAT!B381</f>
        <v>42551</v>
      </c>
      <c r="B378" s="6">
        <f>TITRES_STAT!C381</f>
        <v>5.92</v>
      </c>
      <c r="C378" s="6">
        <f>TITRES_STAT!D381</f>
        <v>4.4691999999999998</v>
      </c>
      <c r="D378" s="6">
        <f>TITRES_STAT!E381</f>
        <v>1171</v>
      </c>
      <c r="E378" s="2">
        <f t="shared" si="20"/>
        <v>941954</v>
      </c>
      <c r="F378" s="6" t="str">
        <f t="shared" si="23"/>
        <v>BULLISH</v>
      </c>
      <c r="G378" s="6" t="str">
        <f t="shared" si="22"/>
        <v>NEUTRAL</v>
      </c>
      <c r="H378" s="6" t="str">
        <f t="shared" si="21"/>
        <v>BULLISH DIVERGENCE</v>
      </c>
    </row>
    <row r="379" spans="1:8" ht="13.5" x14ac:dyDescent="0.25">
      <c r="A379" s="3">
        <f>TITRES_STAT!B382</f>
        <v>42552</v>
      </c>
      <c r="B379" s="6">
        <f>TITRES_STAT!C382</f>
        <v>6.27</v>
      </c>
      <c r="C379" s="6">
        <f>TITRES_STAT!D382</f>
        <v>4.7333999999999996</v>
      </c>
      <c r="D379" s="6">
        <f>TITRES_STAT!E382</f>
        <v>1515</v>
      </c>
      <c r="E379" s="2">
        <f t="shared" si="20"/>
        <v>943469</v>
      </c>
      <c r="F379" s="6" t="str">
        <f t="shared" si="23"/>
        <v>BULLISH</v>
      </c>
      <c r="G379" s="6" t="str">
        <f t="shared" si="22"/>
        <v>NEUTRAL</v>
      </c>
      <c r="H379" s="6" t="str">
        <f t="shared" si="21"/>
        <v>CONFIRMED BULLISH</v>
      </c>
    </row>
    <row r="380" spans="1:8" ht="13.5" x14ac:dyDescent="0.25">
      <c r="A380" s="3">
        <f>TITRES_STAT!B383</f>
        <v>42555</v>
      </c>
      <c r="B380" s="6">
        <f>TITRES_STAT!C383</f>
        <v>6.35</v>
      </c>
      <c r="C380" s="6">
        <f>TITRES_STAT!D383</f>
        <v>4.7938000000000001</v>
      </c>
      <c r="D380" s="6">
        <f>TITRES_STAT!E383</f>
        <v>83</v>
      </c>
      <c r="E380" s="2">
        <f t="shared" si="20"/>
        <v>943552</v>
      </c>
      <c r="F380" s="6" t="str">
        <f t="shared" si="23"/>
        <v>BEARISH</v>
      </c>
      <c r="G380" s="6" t="str">
        <f t="shared" si="22"/>
        <v>NEUTRAL</v>
      </c>
      <c r="H380" s="6" t="str">
        <f t="shared" si="21"/>
        <v>BEARISH DIVERGENCE</v>
      </c>
    </row>
    <row r="381" spans="1:8" ht="13.5" x14ac:dyDescent="0.25">
      <c r="A381" s="3">
        <f>TITRES_STAT!B384</f>
        <v>42559</v>
      </c>
      <c r="B381" s="6">
        <f>TITRES_STAT!C384</f>
        <v>6.38</v>
      </c>
      <c r="C381" s="6">
        <f>TITRES_STAT!D384</f>
        <v>4.8164999999999996</v>
      </c>
      <c r="D381" s="6">
        <f>TITRES_STAT!E384</f>
        <v>111</v>
      </c>
      <c r="E381" s="2">
        <f t="shared" si="20"/>
        <v>943663</v>
      </c>
      <c r="F381" s="6" t="str">
        <f t="shared" si="23"/>
        <v>BULLISH</v>
      </c>
      <c r="G381" s="6" t="str">
        <f t="shared" si="22"/>
        <v>NEUTRAL</v>
      </c>
      <c r="H381" s="6" t="str">
        <f t="shared" si="21"/>
        <v>CONFIRMED BULLISH</v>
      </c>
    </row>
    <row r="382" spans="1:8" ht="13.5" x14ac:dyDescent="0.25">
      <c r="A382" s="3">
        <f>TITRES_STAT!B385</f>
        <v>42562</v>
      </c>
      <c r="B382" s="6">
        <f>TITRES_STAT!C385</f>
        <v>6.38</v>
      </c>
      <c r="C382" s="6">
        <f>TITRES_STAT!D385</f>
        <v>4.8164999999999996</v>
      </c>
      <c r="D382" s="6">
        <f>TITRES_STAT!E385</f>
        <v>0</v>
      </c>
      <c r="E382" s="2">
        <f t="shared" si="20"/>
        <v>943663</v>
      </c>
      <c r="F382" s="6" t="str">
        <f t="shared" si="23"/>
        <v>BULLISH</v>
      </c>
      <c r="G382" s="6" t="str">
        <f t="shared" si="22"/>
        <v>NEUTRAL</v>
      </c>
      <c r="H382" s="6" t="str">
        <f t="shared" si="21"/>
        <v>CONFIRMED BULLISH</v>
      </c>
    </row>
    <row r="383" spans="1:8" ht="13.5" x14ac:dyDescent="0.25">
      <c r="A383" s="3">
        <f>TITRES_STAT!B386</f>
        <v>42563</v>
      </c>
      <c r="B383" s="6">
        <f>TITRES_STAT!C386</f>
        <v>6.45</v>
      </c>
      <c r="C383" s="6">
        <f>TITRES_STAT!D386</f>
        <v>4.8693</v>
      </c>
      <c r="D383" s="6">
        <f>TITRES_STAT!E386</f>
        <v>733</v>
      </c>
      <c r="E383" s="2">
        <f t="shared" si="20"/>
        <v>944396</v>
      </c>
      <c r="F383" s="6" t="str">
        <f t="shared" si="23"/>
        <v>BULLISH</v>
      </c>
      <c r="G383" s="6" t="str">
        <f t="shared" si="22"/>
        <v>NEUTRAL</v>
      </c>
      <c r="H383" s="6" t="str">
        <f t="shared" si="21"/>
        <v>CONFIRMED BULLISH</v>
      </c>
    </row>
    <row r="384" spans="1:8" ht="13.5" x14ac:dyDescent="0.25">
      <c r="A384" s="3">
        <f>TITRES_STAT!B387</f>
        <v>42564</v>
      </c>
      <c r="B384" s="6">
        <f>TITRES_STAT!C387</f>
        <v>6.29</v>
      </c>
      <c r="C384" s="6">
        <f>TITRES_STAT!D387</f>
        <v>4.7484999999999999</v>
      </c>
      <c r="D384" s="6">
        <f>TITRES_STAT!E387</f>
        <v>9522</v>
      </c>
      <c r="E384" s="2">
        <f t="shared" si="20"/>
        <v>934874</v>
      </c>
      <c r="F384" s="6" t="str">
        <f t="shared" si="23"/>
        <v>BEARISH</v>
      </c>
      <c r="G384" s="6" t="str">
        <f t="shared" si="22"/>
        <v>NEUTRAL</v>
      </c>
      <c r="H384" s="6" t="str">
        <f t="shared" si="21"/>
        <v>BEARISH DIVERGENCE</v>
      </c>
    </row>
    <row r="385" spans="1:8" ht="13.5" x14ac:dyDescent="0.25">
      <c r="A385" s="3">
        <f>TITRES_STAT!B388</f>
        <v>42565</v>
      </c>
      <c r="B385" s="6">
        <f>TITRES_STAT!C388</f>
        <v>6.4</v>
      </c>
      <c r="C385" s="6">
        <f>TITRES_STAT!D388</f>
        <v>4.8315999999999999</v>
      </c>
      <c r="D385" s="6">
        <f>TITRES_STAT!E388</f>
        <v>7550</v>
      </c>
      <c r="E385" s="2">
        <f t="shared" si="20"/>
        <v>942424</v>
      </c>
      <c r="F385" s="6" t="str">
        <f t="shared" si="23"/>
        <v>BEARISH</v>
      </c>
      <c r="G385" s="6" t="str">
        <f t="shared" si="22"/>
        <v>NEUTRAL</v>
      </c>
      <c r="H385" s="6" t="str">
        <f t="shared" si="21"/>
        <v>BEARISH DIVERGENCE</v>
      </c>
    </row>
    <row r="386" spans="1:8" ht="13.5" x14ac:dyDescent="0.25">
      <c r="A386" s="3">
        <f>TITRES_STAT!B389</f>
        <v>42566</v>
      </c>
      <c r="B386" s="6">
        <f>TITRES_STAT!C389</f>
        <v>6.29</v>
      </c>
      <c r="C386" s="6">
        <f>TITRES_STAT!D389</f>
        <v>4.7484999999999999</v>
      </c>
      <c r="D386" s="6">
        <f>TITRES_STAT!E389</f>
        <v>33</v>
      </c>
      <c r="E386" s="2">
        <f t="shared" si="20"/>
        <v>942391</v>
      </c>
      <c r="F386" s="6" t="str">
        <f t="shared" si="23"/>
        <v>BEARISH</v>
      </c>
      <c r="G386" s="6" t="str">
        <f t="shared" si="22"/>
        <v>NEUTRAL</v>
      </c>
      <c r="H386" s="6" t="str">
        <f t="shared" si="21"/>
        <v>CONFIRMED BEARISH</v>
      </c>
    </row>
    <row r="387" spans="1:8" ht="13.5" x14ac:dyDescent="0.25">
      <c r="A387" s="3">
        <f>TITRES_STAT!B390</f>
        <v>42569</v>
      </c>
      <c r="B387" s="6">
        <f>TITRES_STAT!C390</f>
        <v>6.2</v>
      </c>
      <c r="C387" s="6">
        <f>TITRES_STAT!D390</f>
        <v>4.6806000000000001</v>
      </c>
      <c r="D387" s="6">
        <f>TITRES_STAT!E390</f>
        <v>2801</v>
      </c>
      <c r="E387" s="2">
        <f t="shared" si="20"/>
        <v>939590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6.2</v>
      </c>
      <c r="C388" s="6">
        <f>TITRES_STAT!D391</f>
        <v>4.6806000000000001</v>
      </c>
      <c r="D388" s="6">
        <f>TITRES_STAT!E391</f>
        <v>0</v>
      </c>
      <c r="E388" s="2">
        <f t="shared" ref="E388:E451" si="24">IF(B388&gt;B387, E387+D388, IF(B388&lt;B387, E387-D388, E387))</f>
        <v>939590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42571</v>
      </c>
      <c r="B389" s="6">
        <f>TITRES_STAT!C392</f>
        <v>6.02</v>
      </c>
      <c r="C389" s="6">
        <f>TITRES_STAT!D392</f>
        <v>4.5446999999999997</v>
      </c>
      <c r="D389" s="6">
        <f>TITRES_STAT!E392</f>
        <v>151</v>
      </c>
      <c r="E389" s="2">
        <f t="shared" si="24"/>
        <v>939439</v>
      </c>
      <c r="F389" s="6" t="str">
        <f t="shared" si="23"/>
        <v>BULLISH</v>
      </c>
      <c r="G389" s="6" t="str">
        <f t="shared" si="22"/>
        <v>NEUTRAL</v>
      </c>
      <c r="H389" s="6" t="str">
        <f t="shared" si="21"/>
        <v>BULLISH DIVERGENCE</v>
      </c>
    </row>
    <row r="390" spans="1:8" ht="13.5" x14ac:dyDescent="0.25">
      <c r="A390" s="3">
        <f>TITRES_STAT!B393</f>
        <v>42572</v>
      </c>
      <c r="B390" s="6">
        <f>TITRES_STAT!C393</f>
        <v>5.84</v>
      </c>
      <c r="C390" s="6">
        <f>TITRES_STAT!D393</f>
        <v>4.4088000000000003</v>
      </c>
      <c r="D390" s="6">
        <f>TITRES_STAT!E393</f>
        <v>94</v>
      </c>
      <c r="E390" s="2">
        <f t="shared" si="24"/>
        <v>939345</v>
      </c>
      <c r="F390" s="6" t="str">
        <f t="shared" si="23"/>
        <v>BEARISH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42573</v>
      </c>
      <c r="B391" s="6">
        <f>TITRES_STAT!C394</f>
        <v>6.01</v>
      </c>
      <c r="C391" s="6">
        <f>TITRES_STAT!D394</f>
        <v>4.5372000000000003</v>
      </c>
      <c r="D391" s="6">
        <f>TITRES_STAT!E394</f>
        <v>170</v>
      </c>
      <c r="E391" s="2">
        <f t="shared" si="24"/>
        <v>939515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CONFIRMED BEARISH</v>
      </c>
    </row>
    <row r="392" spans="1:8" ht="13.5" x14ac:dyDescent="0.25">
      <c r="A392" s="3">
        <f>TITRES_STAT!B395</f>
        <v>42577</v>
      </c>
      <c r="B392" s="6">
        <f>TITRES_STAT!C395</f>
        <v>6.01</v>
      </c>
      <c r="C392" s="6">
        <f>TITRES_STAT!D395</f>
        <v>4.5372000000000003</v>
      </c>
      <c r="D392" s="6">
        <f>TITRES_STAT!E395</f>
        <v>13</v>
      </c>
      <c r="E392" s="2">
        <f t="shared" si="24"/>
        <v>939515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CONFIRMED BEARISH</v>
      </c>
    </row>
    <row r="393" spans="1:8" ht="13.5" x14ac:dyDescent="0.25">
      <c r="A393" s="3">
        <f>TITRES_STAT!B396</f>
        <v>42578</v>
      </c>
      <c r="B393" s="6">
        <f>TITRES_STAT!C396</f>
        <v>6.01</v>
      </c>
      <c r="C393" s="6">
        <f>TITRES_STAT!D396</f>
        <v>4.5372000000000003</v>
      </c>
      <c r="D393" s="6">
        <f>TITRES_STAT!E396</f>
        <v>0</v>
      </c>
      <c r="E393" s="2">
        <f t="shared" si="24"/>
        <v>939515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5.83</v>
      </c>
      <c r="C394" s="6">
        <f>TITRES_STAT!D397</f>
        <v>4.4013</v>
      </c>
      <c r="D394" s="6">
        <f>TITRES_STAT!E397</f>
        <v>5411</v>
      </c>
      <c r="E394" s="2">
        <f t="shared" si="24"/>
        <v>934104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42580</v>
      </c>
      <c r="B395" s="6">
        <f>TITRES_STAT!C398</f>
        <v>6</v>
      </c>
      <c r="C395" s="6">
        <f>TITRES_STAT!D398</f>
        <v>4.5296000000000003</v>
      </c>
      <c r="D395" s="6">
        <f>TITRES_STAT!E398</f>
        <v>5370</v>
      </c>
      <c r="E395" s="2">
        <f t="shared" si="24"/>
        <v>939474</v>
      </c>
      <c r="F395" s="6" t="str">
        <f t="shared" si="27"/>
        <v>BULLISH</v>
      </c>
      <c r="G395" s="6" t="str">
        <f t="shared" si="26"/>
        <v>NEUTRAL</v>
      </c>
      <c r="H395" s="6" t="str">
        <f t="shared" si="25"/>
        <v>CONFIRMED BULLISH</v>
      </c>
    </row>
    <row r="396" spans="1:8" ht="13.5" x14ac:dyDescent="0.25">
      <c r="A396" s="3">
        <f>TITRES_STAT!B399</f>
        <v>42583</v>
      </c>
      <c r="B396" s="6">
        <f>TITRES_STAT!C399</f>
        <v>5.9</v>
      </c>
      <c r="C396" s="6">
        <f>TITRES_STAT!D399</f>
        <v>4.5320999999999998</v>
      </c>
      <c r="D396" s="6">
        <f>TITRES_STAT!E399</f>
        <v>0</v>
      </c>
      <c r="E396" s="2">
        <f t="shared" si="24"/>
        <v>939474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CONFIRMED BEARISH</v>
      </c>
    </row>
    <row r="397" spans="1:8" ht="13.5" x14ac:dyDescent="0.25">
      <c r="A397" s="3">
        <f>TITRES_STAT!B400</f>
        <v>42584</v>
      </c>
      <c r="B397" s="6">
        <f>TITRES_STAT!C400</f>
        <v>5.9</v>
      </c>
      <c r="C397" s="6">
        <f>TITRES_STAT!D400</f>
        <v>4.5320999999999998</v>
      </c>
      <c r="D397" s="6">
        <f>TITRES_STAT!E400</f>
        <v>57</v>
      </c>
      <c r="E397" s="2">
        <f t="shared" si="24"/>
        <v>939474</v>
      </c>
      <c r="F397" s="6" t="str">
        <f t="shared" si="27"/>
        <v>BEARISH</v>
      </c>
      <c r="G397" s="6" t="str">
        <f t="shared" si="26"/>
        <v>NEUTRAL</v>
      </c>
      <c r="H397" s="6" t="str">
        <f t="shared" si="25"/>
        <v>CONFIRMED BEARISH</v>
      </c>
    </row>
    <row r="398" spans="1:8" ht="13.5" x14ac:dyDescent="0.25">
      <c r="A398" s="3">
        <f>TITRES_STAT!B401</f>
        <v>42585</v>
      </c>
      <c r="B398" s="6">
        <f>TITRES_STAT!C401</f>
        <v>5.8</v>
      </c>
      <c r="C398" s="6">
        <f>TITRES_STAT!D401</f>
        <v>4.4551999999999996</v>
      </c>
      <c r="D398" s="6">
        <f>TITRES_STAT!E401</f>
        <v>39</v>
      </c>
      <c r="E398" s="2">
        <f t="shared" si="24"/>
        <v>939435</v>
      </c>
      <c r="F398" s="6" t="str">
        <f t="shared" si="27"/>
        <v>BEARISH</v>
      </c>
      <c r="G398" s="6" t="str">
        <f t="shared" si="26"/>
        <v>NEUTRAL</v>
      </c>
      <c r="H398" s="6" t="str">
        <f t="shared" si="25"/>
        <v>CONFIRMED BEARISH</v>
      </c>
    </row>
    <row r="399" spans="1:8" ht="13.5" x14ac:dyDescent="0.25">
      <c r="A399" s="3">
        <f>TITRES_STAT!B402</f>
        <v>42586</v>
      </c>
      <c r="B399" s="6">
        <f>TITRES_STAT!C402</f>
        <v>5.9</v>
      </c>
      <c r="C399" s="6">
        <f>TITRES_STAT!D402</f>
        <v>4.5320999999999998</v>
      </c>
      <c r="D399" s="6">
        <f>TITRES_STAT!E402</f>
        <v>823</v>
      </c>
      <c r="E399" s="2">
        <f t="shared" si="24"/>
        <v>940258</v>
      </c>
      <c r="F399" s="6" t="str">
        <f t="shared" si="27"/>
        <v>BULLISH</v>
      </c>
      <c r="G399" s="6" t="str">
        <f t="shared" si="26"/>
        <v>NEUTRAL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6</v>
      </c>
      <c r="C400" s="6">
        <f>TITRES_STAT!D403</f>
        <v>4.6089000000000002</v>
      </c>
      <c r="D400" s="6">
        <f>TITRES_STAT!E403</f>
        <v>2536</v>
      </c>
      <c r="E400" s="2">
        <f t="shared" si="24"/>
        <v>942794</v>
      </c>
      <c r="F400" s="6" t="str">
        <f t="shared" si="27"/>
        <v>BULLISH</v>
      </c>
      <c r="G400" s="6" t="str">
        <f t="shared" si="26"/>
        <v>NEUTRAL</v>
      </c>
      <c r="H400" s="6" t="str">
        <f t="shared" si="25"/>
        <v>NEUTRAL</v>
      </c>
    </row>
    <row r="401" spans="1:8" ht="13.5" x14ac:dyDescent="0.25">
      <c r="A401" s="3">
        <f>TITRES_STAT!B404</f>
        <v>42590</v>
      </c>
      <c r="B401" s="6">
        <f>TITRES_STAT!C404</f>
        <v>5.82</v>
      </c>
      <c r="C401" s="6">
        <f>TITRES_STAT!D404</f>
        <v>4.4706000000000001</v>
      </c>
      <c r="D401" s="6">
        <f>TITRES_STAT!E404</f>
        <v>137</v>
      </c>
      <c r="E401" s="2">
        <f t="shared" si="24"/>
        <v>942657</v>
      </c>
      <c r="F401" s="6" t="str">
        <f t="shared" si="27"/>
        <v>BULLISH</v>
      </c>
      <c r="G401" s="6" t="str">
        <f t="shared" si="26"/>
        <v>NEUTRAL</v>
      </c>
      <c r="H401" s="6" t="str">
        <f t="shared" si="25"/>
        <v>BULLISH DIVERGENCE</v>
      </c>
    </row>
    <row r="402" spans="1:8" ht="13.5" x14ac:dyDescent="0.25">
      <c r="A402" s="3">
        <f>TITRES_STAT!B405</f>
        <v>42591</v>
      </c>
      <c r="B402" s="6">
        <f>TITRES_STAT!C405</f>
        <v>5.95</v>
      </c>
      <c r="C402" s="6">
        <f>TITRES_STAT!D405</f>
        <v>4.5705</v>
      </c>
      <c r="D402" s="6">
        <f>TITRES_STAT!E405</f>
        <v>601</v>
      </c>
      <c r="E402" s="2">
        <f t="shared" si="24"/>
        <v>943258</v>
      </c>
      <c r="F402" s="6" t="str">
        <f t="shared" si="27"/>
        <v>BULLISH</v>
      </c>
      <c r="G402" s="6" t="str">
        <f t="shared" si="26"/>
        <v>NEUTRAL</v>
      </c>
      <c r="H402" s="6" t="str">
        <f t="shared" si="25"/>
        <v>CONFIRMED BULLISH</v>
      </c>
    </row>
    <row r="403" spans="1:8" ht="13.5" x14ac:dyDescent="0.25">
      <c r="A403" s="3">
        <f>TITRES_STAT!B406</f>
        <v>42592</v>
      </c>
      <c r="B403" s="6">
        <f>TITRES_STAT!C406</f>
        <v>5.94</v>
      </c>
      <c r="C403" s="6">
        <f>TITRES_STAT!D406</f>
        <v>4.5628000000000002</v>
      </c>
      <c r="D403" s="6">
        <f>TITRES_STAT!E406</f>
        <v>70</v>
      </c>
      <c r="E403" s="2">
        <f t="shared" si="24"/>
        <v>943188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42593</v>
      </c>
      <c r="B404" s="6">
        <f>TITRES_STAT!C407</f>
        <v>5.94</v>
      </c>
      <c r="C404" s="6">
        <f>TITRES_STAT!D407</f>
        <v>4.5628000000000002</v>
      </c>
      <c r="D404" s="6">
        <f>TITRES_STAT!E407</f>
        <v>0</v>
      </c>
      <c r="E404" s="2">
        <f t="shared" si="24"/>
        <v>943188</v>
      </c>
      <c r="F404" s="6" t="str">
        <f t="shared" si="27"/>
        <v>BULLISH</v>
      </c>
      <c r="G404" s="6" t="str">
        <f t="shared" si="26"/>
        <v>NEUTRAL</v>
      </c>
      <c r="H404" s="6" t="str">
        <f t="shared" si="25"/>
        <v>CONFIRMED BULLISH</v>
      </c>
    </row>
    <row r="405" spans="1:8" ht="13.5" x14ac:dyDescent="0.25">
      <c r="A405" s="3">
        <f>TITRES_STAT!B408</f>
        <v>42594</v>
      </c>
      <c r="B405" s="6">
        <f>TITRES_STAT!C408</f>
        <v>5.94</v>
      </c>
      <c r="C405" s="6">
        <f>TITRES_STAT!D408</f>
        <v>4.5628000000000002</v>
      </c>
      <c r="D405" s="6">
        <f>TITRES_STAT!E408</f>
        <v>0</v>
      </c>
      <c r="E405" s="2">
        <f t="shared" si="24"/>
        <v>943188</v>
      </c>
      <c r="F405" s="6" t="str">
        <f t="shared" si="27"/>
        <v>BULLISH</v>
      </c>
      <c r="G405" s="6" t="str">
        <f t="shared" si="26"/>
        <v>NEUTRAL</v>
      </c>
      <c r="H405" s="6" t="str">
        <f t="shared" si="25"/>
        <v>BULLISH DIVERGENCE</v>
      </c>
    </row>
    <row r="406" spans="1:8" ht="13.5" x14ac:dyDescent="0.25">
      <c r="A406" s="3">
        <f>TITRES_STAT!B409</f>
        <v>42597</v>
      </c>
      <c r="B406" s="6">
        <f>TITRES_STAT!C409</f>
        <v>5.8</v>
      </c>
      <c r="C406" s="6">
        <f>TITRES_STAT!D409</f>
        <v>4.4551999999999996</v>
      </c>
      <c r="D406" s="6">
        <f>TITRES_STAT!E409</f>
        <v>51</v>
      </c>
      <c r="E406" s="2">
        <f t="shared" si="24"/>
        <v>943137</v>
      </c>
      <c r="F406" s="6" t="str">
        <f t="shared" si="27"/>
        <v>BULLISH</v>
      </c>
      <c r="G406" s="6" t="str">
        <f t="shared" si="26"/>
        <v>NEUTRAL</v>
      </c>
      <c r="H406" s="6" t="str">
        <f t="shared" si="25"/>
        <v>BULLISH DIVERGENCE</v>
      </c>
    </row>
    <row r="407" spans="1:8" ht="13.5" x14ac:dyDescent="0.25">
      <c r="A407" s="3">
        <f>TITRES_STAT!B410</f>
        <v>42598</v>
      </c>
      <c r="B407" s="6">
        <f>TITRES_STAT!C410</f>
        <v>5.63</v>
      </c>
      <c r="C407" s="6">
        <f>TITRES_STAT!D410</f>
        <v>4.3247</v>
      </c>
      <c r="D407" s="6">
        <f>TITRES_STAT!E410</f>
        <v>199</v>
      </c>
      <c r="E407" s="2">
        <f t="shared" si="24"/>
        <v>942938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42599</v>
      </c>
      <c r="B408" s="6">
        <f>TITRES_STAT!C411</f>
        <v>5.79</v>
      </c>
      <c r="C408" s="6">
        <f>TITRES_STAT!D411</f>
        <v>4.4476000000000004</v>
      </c>
      <c r="D408" s="6">
        <f>TITRES_STAT!E411</f>
        <v>0</v>
      </c>
      <c r="E408" s="2">
        <f t="shared" si="24"/>
        <v>942938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CONFIRMED BEARISH</v>
      </c>
    </row>
    <row r="409" spans="1:8" ht="13.5" x14ac:dyDescent="0.25">
      <c r="A409" s="3">
        <f>TITRES_STAT!B412</f>
        <v>42600</v>
      </c>
      <c r="B409" s="6">
        <f>TITRES_STAT!C412</f>
        <v>5.95</v>
      </c>
      <c r="C409" s="6">
        <f>TITRES_STAT!D412</f>
        <v>4.5705</v>
      </c>
      <c r="D409" s="6">
        <f>TITRES_STAT!E412</f>
        <v>30</v>
      </c>
      <c r="E409" s="2">
        <f t="shared" si="24"/>
        <v>942968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BEARISH DIVERGENCE</v>
      </c>
    </row>
    <row r="410" spans="1:8" ht="13.5" x14ac:dyDescent="0.25">
      <c r="A410" s="3">
        <f>TITRES_STAT!B413</f>
        <v>42601</v>
      </c>
      <c r="B410" s="6">
        <f>TITRES_STAT!C413</f>
        <v>5.8</v>
      </c>
      <c r="C410" s="6">
        <f>TITRES_STAT!D413</f>
        <v>4.4551999999999996</v>
      </c>
      <c r="D410" s="6">
        <f>TITRES_STAT!E413</f>
        <v>210</v>
      </c>
      <c r="E410" s="2">
        <f t="shared" si="24"/>
        <v>942758</v>
      </c>
      <c r="F410" s="6" t="str">
        <f t="shared" si="27"/>
        <v>BEARISH</v>
      </c>
      <c r="G410" s="6" t="str">
        <f t="shared" si="26"/>
        <v>NEUTRAL</v>
      </c>
      <c r="H410" s="6" t="str">
        <f t="shared" si="25"/>
        <v>CONFIRMED BEARISH</v>
      </c>
    </row>
    <row r="411" spans="1:8" ht="13.5" x14ac:dyDescent="0.25">
      <c r="A411" s="3">
        <f>TITRES_STAT!B414</f>
        <v>42604</v>
      </c>
      <c r="B411" s="6">
        <f>TITRES_STAT!C414</f>
        <v>5.63</v>
      </c>
      <c r="C411" s="6">
        <f>TITRES_STAT!D414</f>
        <v>4.3247</v>
      </c>
      <c r="D411" s="6">
        <f>TITRES_STAT!E414</f>
        <v>51</v>
      </c>
      <c r="E411" s="2">
        <f t="shared" si="24"/>
        <v>942707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CONFIRMED BEARISH</v>
      </c>
    </row>
    <row r="412" spans="1:8" ht="13.5" x14ac:dyDescent="0.25">
      <c r="A412" s="3">
        <f>TITRES_STAT!B415</f>
        <v>42605</v>
      </c>
      <c r="B412" s="6">
        <f>TITRES_STAT!C415</f>
        <v>5.63</v>
      </c>
      <c r="C412" s="6">
        <f>TITRES_STAT!D415</f>
        <v>4.3247</v>
      </c>
      <c r="D412" s="6">
        <f>TITRES_STAT!E415</f>
        <v>0</v>
      </c>
      <c r="E412" s="2">
        <f t="shared" si="24"/>
        <v>942707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NEUTRAL</v>
      </c>
    </row>
    <row r="413" spans="1:8" ht="13.5" x14ac:dyDescent="0.25">
      <c r="A413" s="3">
        <f>TITRES_STAT!B416</f>
        <v>42606</v>
      </c>
      <c r="B413" s="6">
        <f>TITRES_STAT!C416</f>
        <v>5.88</v>
      </c>
      <c r="C413" s="6">
        <f>TITRES_STAT!D416</f>
        <v>4.5167000000000002</v>
      </c>
      <c r="D413" s="6">
        <f>TITRES_STAT!E416</f>
        <v>1053</v>
      </c>
      <c r="E413" s="2">
        <f t="shared" si="24"/>
        <v>943760</v>
      </c>
      <c r="F413" s="6" t="str">
        <f t="shared" si="27"/>
        <v>BULLISH</v>
      </c>
      <c r="G413" s="6" t="str">
        <f t="shared" si="26"/>
        <v>NEUTRAL</v>
      </c>
      <c r="H413" s="6" t="str">
        <f t="shared" si="25"/>
        <v>CONFIRMED BULLISH</v>
      </c>
    </row>
    <row r="414" spans="1:8" ht="13.5" x14ac:dyDescent="0.25">
      <c r="A414" s="3">
        <f>TITRES_STAT!B417</f>
        <v>42607</v>
      </c>
      <c r="B414" s="6">
        <f>TITRES_STAT!C417</f>
        <v>5.8</v>
      </c>
      <c r="C414" s="6">
        <f>TITRES_STAT!D417</f>
        <v>4.4551999999999996</v>
      </c>
      <c r="D414" s="6">
        <f>TITRES_STAT!E417</f>
        <v>45</v>
      </c>
      <c r="E414" s="2">
        <f t="shared" si="24"/>
        <v>943715</v>
      </c>
      <c r="F414" s="6" t="str">
        <f t="shared" si="27"/>
        <v>BULLISH</v>
      </c>
      <c r="G414" s="6" t="str">
        <f t="shared" si="26"/>
        <v>NEUTRAL</v>
      </c>
      <c r="H414" s="6" t="str">
        <f t="shared" si="25"/>
        <v>BULLISH DIVERGENCE</v>
      </c>
    </row>
    <row r="415" spans="1:8" ht="13.5" x14ac:dyDescent="0.25">
      <c r="A415" s="3">
        <f>TITRES_STAT!B418</f>
        <v>42608</v>
      </c>
      <c r="B415" s="6">
        <f>TITRES_STAT!C418</f>
        <v>5.97</v>
      </c>
      <c r="C415" s="6">
        <f>TITRES_STAT!D418</f>
        <v>4.5857999999999999</v>
      </c>
      <c r="D415" s="6">
        <f>TITRES_STAT!E418</f>
        <v>893</v>
      </c>
      <c r="E415" s="2">
        <f t="shared" si="24"/>
        <v>944608</v>
      </c>
      <c r="F415" s="6" t="str">
        <f t="shared" si="27"/>
        <v>BULLISH</v>
      </c>
      <c r="G415" s="6" t="str">
        <f t="shared" si="26"/>
        <v>NEUTRAL</v>
      </c>
      <c r="H415" s="6" t="str">
        <f t="shared" si="25"/>
        <v>CONFIRMED BULLISH</v>
      </c>
    </row>
    <row r="416" spans="1:8" ht="13.5" x14ac:dyDescent="0.25">
      <c r="A416" s="3">
        <f>TITRES_STAT!B419</f>
        <v>42611</v>
      </c>
      <c r="B416" s="6">
        <f>TITRES_STAT!C419</f>
        <v>5.97</v>
      </c>
      <c r="C416" s="6">
        <f>TITRES_STAT!D419</f>
        <v>4.5857999999999999</v>
      </c>
      <c r="D416" s="6">
        <f>TITRES_STAT!E419</f>
        <v>159</v>
      </c>
      <c r="E416" s="2">
        <f t="shared" si="24"/>
        <v>944608</v>
      </c>
      <c r="F416" s="6" t="str">
        <f t="shared" si="27"/>
        <v>BULLISH</v>
      </c>
      <c r="G416" s="6" t="str">
        <f t="shared" si="26"/>
        <v>NEUTRAL</v>
      </c>
      <c r="H416" s="6" t="str">
        <f t="shared" si="25"/>
        <v>CONFIRMED BULLISH</v>
      </c>
    </row>
    <row r="417" spans="1:8" ht="13.5" x14ac:dyDescent="0.25">
      <c r="A417" s="3">
        <f>TITRES_STAT!B420</f>
        <v>42612</v>
      </c>
      <c r="B417" s="6">
        <f>TITRES_STAT!C420</f>
        <v>5.97</v>
      </c>
      <c r="C417" s="6">
        <f>TITRES_STAT!D420</f>
        <v>4.5857999999999999</v>
      </c>
      <c r="D417" s="6">
        <f>TITRES_STAT!E420</f>
        <v>0</v>
      </c>
      <c r="E417" s="2">
        <f t="shared" si="24"/>
        <v>944608</v>
      </c>
      <c r="F417" s="6" t="str">
        <f t="shared" si="27"/>
        <v>BULLISH</v>
      </c>
      <c r="G417" s="6" t="str">
        <f t="shared" si="26"/>
        <v>NEUTRAL</v>
      </c>
      <c r="H417" s="6" t="str">
        <f t="shared" si="25"/>
        <v>CONFIRMED BULLISH</v>
      </c>
    </row>
    <row r="418" spans="1:8" ht="13.5" x14ac:dyDescent="0.25">
      <c r="A418" s="3">
        <f>TITRES_STAT!B421</f>
        <v>42613</v>
      </c>
      <c r="B418" s="6">
        <f>TITRES_STAT!C421</f>
        <v>5.97</v>
      </c>
      <c r="C418" s="6">
        <f>TITRES_STAT!D421</f>
        <v>4.5857999999999999</v>
      </c>
      <c r="D418" s="6">
        <f>TITRES_STAT!E421</f>
        <v>0</v>
      </c>
      <c r="E418" s="2">
        <f t="shared" si="24"/>
        <v>944608</v>
      </c>
      <c r="F418" s="6" t="str">
        <f t="shared" si="27"/>
        <v>BULLISH</v>
      </c>
      <c r="G418" s="6" t="str">
        <f t="shared" si="26"/>
        <v>NEUTRAL</v>
      </c>
      <c r="H418" s="6" t="str">
        <f t="shared" si="25"/>
        <v>CONFIRMED BULLISH</v>
      </c>
    </row>
    <row r="419" spans="1:8" ht="13.5" x14ac:dyDescent="0.25">
      <c r="A419" s="3">
        <f>TITRES_STAT!B422</f>
        <v>42614</v>
      </c>
      <c r="B419" s="6">
        <f>TITRES_STAT!C422</f>
        <v>5.8</v>
      </c>
      <c r="C419" s="6">
        <f>TITRES_STAT!D422</f>
        <v>4.4551999999999996</v>
      </c>
      <c r="D419" s="6">
        <f>TITRES_STAT!E422</f>
        <v>375</v>
      </c>
      <c r="E419" s="2">
        <f t="shared" si="24"/>
        <v>944233</v>
      </c>
      <c r="F419" s="6" t="str">
        <f t="shared" si="27"/>
        <v>BULLISH</v>
      </c>
      <c r="G419" s="6" t="str">
        <f t="shared" si="26"/>
        <v>NEUTRAL</v>
      </c>
      <c r="H419" s="6" t="str">
        <f t="shared" si="25"/>
        <v>NEUTRAL</v>
      </c>
    </row>
    <row r="420" spans="1:8" ht="13.5" x14ac:dyDescent="0.25">
      <c r="A420" s="3">
        <f>TITRES_STAT!B423</f>
        <v>42615</v>
      </c>
      <c r="B420" s="6">
        <f>TITRES_STAT!C423</f>
        <v>6.15</v>
      </c>
      <c r="C420" s="6">
        <f>TITRES_STAT!D423</f>
        <v>4.7241</v>
      </c>
      <c r="D420" s="6">
        <f>TITRES_STAT!E423</f>
        <v>3534</v>
      </c>
      <c r="E420" s="2">
        <f t="shared" si="24"/>
        <v>947767</v>
      </c>
      <c r="F420" s="6" t="str">
        <f t="shared" si="27"/>
        <v>BULLISH</v>
      </c>
      <c r="G420" s="6" t="str">
        <f t="shared" si="26"/>
        <v>NEUTRAL</v>
      </c>
      <c r="H420" s="6" t="str">
        <f t="shared" si="25"/>
        <v>CONFIRMED BULLISH</v>
      </c>
    </row>
    <row r="421" spans="1:8" ht="13.5" x14ac:dyDescent="0.25">
      <c r="A421" s="3">
        <f>TITRES_STAT!B424</f>
        <v>42618</v>
      </c>
      <c r="B421" s="6">
        <f>TITRES_STAT!C424</f>
        <v>6.33</v>
      </c>
      <c r="C421" s="6">
        <f>TITRES_STAT!D424</f>
        <v>4.8624000000000001</v>
      </c>
      <c r="D421" s="6">
        <f>TITRES_STAT!E424</f>
        <v>16103</v>
      </c>
      <c r="E421" s="2">
        <f t="shared" si="24"/>
        <v>963870</v>
      </c>
      <c r="F421" s="6" t="str">
        <f t="shared" si="27"/>
        <v>BULLISH</v>
      </c>
      <c r="G421" s="6" t="str">
        <f t="shared" si="26"/>
        <v>STRONG</v>
      </c>
      <c r="H421" s="6" t="str">
        <f t="shared" si="25"/>
        <v>CONFIRMED BULLISH</v>
      </c>
    </row>
    <row r="422" spans="1:8" ht="13.5" x14ac:dyDescent="0.25">
      <c r="A422" s="3">
        <f>TITRES_STAT!B425</f>
        <v>42619</v>
      </c>
      <c r="B422" s="6">
        <f>TITRES_STAT!C425</f>
        <v>6.35</v>
      </c>
      <c r="C422" s="6">
        <f>TITRES_STAT!D425</f>
        <v>4.8776999999999999</v>
      </c>
      <c r="D422" s="6">
        <f>TITRES_STAT!E425</f>
        <v>41328</v>
      </c>
      <c r="E422" s="2">
        <f t="shared" si="24"/>
        <v>1005198</v>
      </c>
      <c r="F422" s="6" t="str">
        <f t="shared" si="27"/>
        <v>BULLISH</v>
      </c>
      <c r="G422" s="6" t="str">
        <f t="shared" si="26"/>
        <v>STRONG</v>
      </c>
      <c r="H422" s="6" t="str">
        <f t="shared" si="25"/>
        <v>CONFIRMED BULLISH</v>
      </c>
    </row>
    <row r="423" spans="1:8" ht="13.5" x14ac:dyDescent="0.25">
      <c r="A423" s="3">
        <f>TITRES_STAT!B426</f>
        <v>42620</v>
      </c>
      <c r="B423" s="6">
        <f>TITRES_STAT!C426</f>
        <v>6.5</v>
      </c>
      <c r="C423" s="6">
        <f>TITRES_STAT!D426</f>
        <v>4.9928999999999997</v>
      </c>
      <c r="D423" s="6">
        <f>TITRES_STAT!E426</f>
        <v>10632</v>
      </c>
      <c r="E423" s="2">
        <f t="shared" si="24"/>
        <v>1015830</v>
      </c>
      <c r="F423" s="6" t="str">
        <f t="shared" si="27"/>
        <v>BULLISH</v>
      </c>
      <c r="G423" s="6" t="str">
        <f t="shared" si="26"/>
        <v>STRONG</v>
      </c>
      <c r="H423" s="6" t="str">
        <f t="shared" si="25"/>
        <v>CONFIRMED BULLISH</v>
      </c>
    </row>
    <row r="424" spans="1:8" ht="13.5" x14ac:dyDescent="0.25">
      <c r="A424" s="3">
        <f>TITRES_STAT!B427</f>
        <v>42621</v>
      </c>
      <c r="B424" s="6">
        <f>TITRES_STAT!C427</f>
        <v>6.4</v>
      </c>
      <c r="C424" s="6">
        <f>TITRES_STAT!D427</f>
        <v>4.9161000000000001</v>
      </c>
      <c r="D424" s="6">
        <f>TITRES_STAT!E427</f>
        <v>2402</v>
      </c>
      <c r="E424" s="2">
        <f t="shared" si="24"/>
        <v>1013428</v>
      </c>
      <c r="F424" s="6" t="str">
        <f t="shared" si="27"/>
        <v>BULLISH</v>
      </c>
      <c r="G424" s="6" t="str">
        <f t="shared" si="26"/>
        <v>STRONG</v>
      </c>
      <c r="H424" s="6" t="str">
        <f t="shared" si="25"/>
        <v>CONFIRMED BULLISH</v>
      </c>
    </row>
    <row r="425" spans="1:8" ht="13.5" x14ac:dyDescent="0.25">
      <c r="A425" s="3">
        <f>TITRES_STAT!B428</f>
        <v>42622</v>
      </c>
      <c r="B425" s="6">
        <f>TITRES_STAT!C428</f>
        <v>6.4</v>
      </c>
      <c r="C425" s="6">
        <f>TITRES_STAT!D428</f>
        <v>4.9161000000000001</v>
      </c>
      <c r="D425" s="6">
        <f>TITRES_STAT!E428</f>
        <v>1841</v>
      </c>
      <c r="E425" s="2">
        <f t="shared" si="24"/>
        <v>1013428</v>
      </c>
      <c r="F425" s="6" t="str">
        <f t="shared" si="27"/>
        <v>BULLISH</v>
      </c>
      <c r="G425" s="6" t="str">
        <f t="shared" si="26"/>
        <v>STRONG</v>
      </c>
      <c r="H425" s="6" t="str">
        <f t="shared" si="25"/>
        <v>CONFIRMED BULLISH</v>
      </c>
    </row>
    <row r="426" spans="1:8" ht="13.5" x14ac:dyDescent="0.25">
      <c r="A426" s="3">
        <f>TITRES_STAT!B429</f>
        <v>42627</v>
      </c>
      <c r="B426" s="6">
        <f>TITRES_STAT!C429</f>
        <v>6.21</v>
      </c>
      <c r="C426" s="6">
        <f>TITRES_STAT!D429</f>
        <v>4.7702</v>
      </c>
      <c r="D426" s="6">
        <f>TITRES_STAT!E429</f>
        <v>1841</v>
      </c>
      <c r="E426" s="2">
        <f t="shared" si="24"/>
        <v>1011587</v>
      </c>
      <c r="F426" s="6" t="str">
        <f t="shared" si="27"/>
        <v>BULLISH</v>
      </c>
      <c r="G426" s="6" t="str">
        <f t="shared" si="26"/>
        <v>STRONG</v>
      </c>
      <c r="H426" s="6" t="str">
        <f t="shared" si="25"/>
        <v>BULLISH DIVERGENCE</v>
      </c>
    </row>
    <row r="427" spans="1:8" ht="13.5" x14ac:dyDescent="0.25">
      <c r="A427" s="3">
        <f>TITRES_STAT!B430</f>
        <v>42628</v>
      </c>
      <c r="B427" s="6">
        <f>TITRES_STAT!C430</f>
        <v>6.36</v>
      </c>
      <c r="C427" s="6">
        <f>TITRES_STAT!D430</f>
        <v>4.8853999999999997</v>
      </c>
      <c r="D427" s="6">
        <f>TITRES_STAT!E430</f>
        <v>2346</v>
      </c>
      <c r="E427" s="2">
        <f t="shared" si="24"/>
        <v>1013933</v>
      </c>
      <c r="F427" s="6" t="str">
        <f t="shared" si="27"/>
        <v>BULLISH</v>
      </c>
      <c r="G427" s="6" t="str">
        <f t="shared" si="26"/>
        <v>NEUTRAL</v>
      </c>
      <c r="H427" s="6" t="str">
        <f t="shared" si="25"/>
        <v>CONFIRMED BULLISH</v>
      </c>
    </row>
    <row r="428" spans="1:8" ht="13.5" x14ac:dyDescent="0.25">
      <c r="A428" s="3">
        <f>TITRES_STAT!B431</f>
        <v>42629</v>
      </c>
      <c r="B428" s="6">
        <f>TITRES_STAT!C431</f>
        <v>6.3</v>
      </c>
      <c r="C428" s="6">
        <f>TITRES_STAT!D431</f>
        <v>4.8392999999999997</v>
      </c>
      <c r="D428" s="6">
        <f>TITRES_STAT!E431</f>
        <v>657</v>
      </c>
      <c r="E428" s="2">
        <f t="shared" si="24"/>
        <v>1013276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42632</v>
      </c>
      <c r="B429" s="6">
        <f>TITRES_STAT!C432</f>
        <v>6.29</v>
      </c>
      <c r="C429" s="6">
        <f>TITRES_STAT!D432</f>
        <v>4.8315999999999999</v>
      </c>
      <c r="D429" s="6">
        <f>TITRES_STAT!E432</f>
        <v>353</v>
      </c>
      <c r="E429" s="2">
        <f t="shared" si="24"/>
        <v>1012923</v>
      </c>
      <c r="F429" s="6" t="str">
        <f t="shared" si="27"/>
        <v>BEARISH</v>
      </c>
      <c r="G429" s="6" t="str">
        <f t="shared" si="26"/>
        <v>NEUTRAL</v>
      </c>
      <c r="H429" s="6" t="str">
        <f t="shared" si="25"/>
        <v>CONFIRMED BEARISH</v>
      </c>
    </row>
    <row r="430" spans="1:8" ht="13.5" x14ac:dyDescent="0.25">
      <c r="A430" s="3">
        <f>TITRES_STAT!B433</f>
        <v>42633</v>
      </c>
      <c r="B430" s="6">
        <f>TITRES_STAT!C433</f>
        <v>6.11</v>
      </c>
      <c r="C430" s="6">
        <f>TITRES_STAT!D433</f>
        <v>4.6933999999999996</v>
      </c>
      <c r="D430" s="6">
        <f>TITRES_STAT!E433</f>
        <v>616</v>
      </c>
      <c r="E430" s="2">
        <f t="shared" si="24"/>
        <v>1012307</v>
      </c>
      <c r="F430" s="6" t="str">
        <f t="shared" si="27"/>
        <v>BEARISH</v>
      </c>
      <c r="G430" s="6" t="str">
        <f t="shared" si="26"/>
        <v>NEUTRAL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6.19</v>
      </c>
      <c r="C431" s="6">
        <f>TITRES_STAT!D434</f>
        <v>4.7548000000000004</v>
      </c>
      <c r="D431" s="6">
        <f>TITRES_STAT!E434</f>
        <v>1292</v>
      </c>
      <c r="E431" s="2">
        <f t="shared" si="24"/>
        <v>1013599</v>
      </c>
      <c r="F431" s="6" t="str">
        <f t="shared" si="27"/>
        <v>BULLISH</v>
      </c>
      <c r="G431" s="6" t="str">
        <f t="shared" si="26"/>
        <v>NEUTRAL</v>
      </c>
      <c r="H431" s="6" t="str">
        <f t="shared" si="25"/>
        <v>BULLISH DIVERGENCE</v>
      </c>
    </row>
    <row r="432" spans="1:8" ht="13.5" x14ac:dyDescent="0.25">
      <c r="A432" s="3">
        <f>TITRES_STAT!B435</f>
        <v>42635</v>
      </c>
      <c r="B432" s="6">
        <f>TITRES_STAT!C435</f>
        <v>6.08</v>
      </c>
      <c r="C432" s="6">
        <f>TITRES_STAT!D435</f>
        <v>4.6703000000000001</v>
      </c>
      <c r="D432" s="6">
        <f>TITRES_STAT!E435</f>
        <v>756</v>
      </c>
      <c r="E432" s="2">
        <f t="shared" si="24"/>
        <v>1012843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CONFIRMED BEARISH</v>
      </c>
    </row>
    <row r="433" spans="1:8" ht="13.5" x14ac:dyDescent="0.25">
      <c r="A433" s="3">
        <f>TITRES_STAT!B436</f>
        <v>42636</v>
      </c>
      <c r="B433" s="6">
        <f>TITRES_STAT!C436</f>
        <v>6.05</v>
      </c>
      <c r="C433" s="6">
        <f>TITRES_STAT!D436</f>
        <v>4.6473000000000004</v>
      </c>
      <c r="D433" s="6">
        <f>TITRES_STAT!E436</f>
        <v>1830</v>
      </c>
      <c r="E433" s="2">
        <f t="shared" si="24"/>
        <v>1011013</v>
      </c>
      <c r="F433" s="6" t="str">
        <f t="shared" si="27"/>
        <v>BEARISH</v>
      </c>
      <c r="G433" s="6" t="str">
        <f t="shared" si="26"/>
        <v>NEUTRAL</v>
      </c>
      <c r="H433" s="6" t="str">
        <f t="shared" si="25"/>
        <v>CONFIRMED BEARISH</v>
      </c>
    </row>
    <row r="434" spans="1:8" ht="13.5" x14ac:dyDescent="0.25">
      <c r="A434" s="3">
        <f>TITRES_STAT!B437</f>
        <v>42639</v>
      </c>
      <c r="B434" s="6">
        <f>TITRES_STAT!C437</f>
        <v>6.23</v>
      </c>
      <c r="C434" s="6">
        <f>TITRES_STAT!D437</f>
        <v>4.7854999999999999</v>
      </c>
      <c r="D434" s="6">
        <f>TITRES_STAT!E437</f>
        <v>404</v>
      </c>
      <c r="E434" s="2">
        <f t="shared" si="24"/>
        <v>1011417</v>
      </c>
      <c r="F434" s="6" t="str">
        <f t="shared" si="27"/>
        <v>BEARISH</v>
      </c>
      <c r="G434" s="6" t="str">
        <f t="shared" si="26"/>
        <v>NEUTRAL</v>
      </c>
      <c r="H434" s="6" t="str">
        <f t="shared" si="25"/>
        <v>CONFIRMED BEARISH</v>
      </c>
    </row>
    <row r="435" spans="1:8" ht="13.5" x14ac:dyDescent="0.25">
      <c r="A435" s="3">
        <f>TITRES_STAT!B438</f>
        <v>42640</v>
      </c>
      <c r="B435" s="6">
        <f>TITRES_STAT!C438</f>
        <v>6.2</v>
      </c>
      <c r="C435" s="6">
        <f>TITRES_STAT!D438</f>
        <v>4.7625000000000002</v>
      </c>
      <c r="D435" s="6">
        <f>TITRES_STAT!E438</f>
        <v>210</v>
      </c>
      <c r="E435" s="2">
        <f t="shared" si="24"/>
        <v>1011207</v>
      </c>
      <c r="F435" s="6" t="str">
        <f t="shared" si="27"/>
        <v>BEARISH</v>
      </c>
      <c r="G435" s="6" t="str">
        <f t="shared" si="26"/>
        <v>NEUTRAL</v>
      </c>
      <c r="H435" s="6" t="str">
        <f t="shared" si="25"/>
        <v>BEARISH DIVERGENCE</v>
      </c>
    </row>
    <row r="436" spans="1:8" ht="13.5" x14ac:dyDescent="0.25">
      <c r="A436" s="3">
        <f>TITRES_STAT!B439</f>
        <v>42641</v>
      </c>
      <c r="B436" s="6">
        <f>TITRES_STAT!C439</f>
        <v>6.2</v>
      </c>
      <c r="C436" s="6">
        <f>TITRES_STAT!D439</f>
        <v>4.7625000000000002</v>
      </c>
      <c r="D436" s="6">
        <f>TITRES_STAT!E439</f>
        <v>102</v>
      </c>
      <c r="E436" s="2">
        <f t="shared" si="24"/>
        <v>1011207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BEARISH DIVERGENCE</v>
      </c>
    </row>
    <row r="437" spans="1:8" ht="13.5" x14ac:dyDescent="0.25">
      <c r="A437" s="3">
        <f>TITRES_STAT!B440</f>
        <v>42642</v>
      </c>
      <c r="B437" s="6">
        <f>TITRES_STAT!C440</f>
        <v>6.02</v>
      </c>
      <c r="C437" s="6">
        <f>TITRES_STAT!D440</f>
        <v>4.6242000000000001</v>
      </c>
      <c r="D437" s="6">
        <f>TITRES_STAT!E440</f>
        <v>506</v>
      </c>
      <c r="E437" s="2">
        <f t="shared" si="24"/>
        <v>1010701</v>
      </c>
      <c r="F437" s="6" t="str">
        <f t="shared" si="27"/>
        <v>BEARISH</v>
      </c>
      <c r="G437" s="6" t="str">
        <f t="shared" si="26"/>
        <v>NEUTRAL</v>
      </c>
      <c r="H437" s="6" t="str">
        <f t="shared" si="25"/>
        <v>CONFIRMED BEARISH</v>
      </c>
    </row>
    <row r="438" spans="1:8" ht="13.5" x14ac:dyDescent="0.25">
      <c r="A438" s="3">
        <f>TITRES_STAT!B441</f>
        <v>42643</v>
      </c>
      <c r="B438" s="6">
        <f>TITRES_STAT!C441</f>
        <v>6.18</v>
      </c>
      <c r="C438" s="6">
        <f>TITRES_STAT!D441</f>
        <v>4.7470999999999997</v>
      </c>
      <c r="D438" s="6">
        <f>TITRES_STAT!E441</f>
        <v>355</v>
      </c>
      <c r="E438" s="2">
        <f t="shared" si="24"/>
        <v>1011056</v>
      </c>
      <c r="F438" s="6" t="str">
        <f t="shared" si="27"/>
        <v>BULLISH</v>
      </c>
      <c r="G438" s="6" t="str">
        <f t="shared" si="26"/>
        <v>NEUTRAL</v>
      </c>
      <c r="H438" s="6" t="str">
        <f t="shared" si="25"/>
        <v>CONFIRMED BULLISH</v>
      </c>
    </row>
    <row r="439" spans="1:8" ht="13.5" x14ac:dyDescent="0.25">
      <c r="A439" s="3">
        <f>TITRES_STAT!B442</f>
        <v>42647</v>
      </c>
      <c r="B439" s="6">
        <f>TITRES_STAT!C442</f>
        <v>6.25</v>
      </c>
      <c r="C439" s="6">
        <f>TITRES_STAT!D442</f>
        <v>4.8009000000000004</v>
      </c>
      <c r="D439" s="6">
        <f>TITRES_STAT!E442</f>
        <v>5804</v>
      </c>
      <c r="E439" s="2">
        <f t="shared" si="24"/>
        <v>1016860</v>
      </c>
      <c r="F439" s="6" t="str">
        <f t="shared" si="27"/>
        <v>BULLISH</v>
      </c>
      <c r="G439" s="6" t="str">
        <f t="shared" si="26"/>
        <v>NEUTRAL</v>
      </c>
      <c r="H439" s="6" t="str">
        <f t="shared" si="25"/>
        <v>CONFIRMED BULLISH</v>
      </c>
    </row>
    <row r="440" spans="1:8" ht="13.5" x14ac:dyDescent="0.25">
      <c r="A440" s="3">
        <f>TITRES_STAT!B443</f>
        <v>42648</v>
      </c>
      <c r="B440" s="6">
        <f>TITRES_STAT!C443</f>
        <v>6.63</v>
      </c>
      <c r="C440" s="6">
        <f>TITRES_STAT!D443</f>
        <v>5.0928000000000004</v>
      </c>
      <c r="D440" s="6">
        <f>TITRES_STAT!E443</f>
        <v>45892</v>
      </c>
      <c r="E440" s="2">
        <f t="shared" si="24"/>
        <v>1062752</v>
      </c>
      <c r="F440" s="6" t="str">
        <f t="shared" si="27"/>
        <v>BULLISH</v>
      </c>
      <c r="G440" s="6" t="str">
        <f t="shared" si="26"/>
        <v>STRONG</v>
      </c>
      <c r="H440" s="6" t="str">
        <f t="shared" si="25"/>
        <v>CONFIRMED BULLISH</v>
      </c>
    </row>
    <row r="441" spans="1:8" ht="13.5" x14ac:dyDescent="0.25">
      <c r="A441" s="3">
        <f>TITRES_STAT!B444</f>
        <v>42649</v>
      </c>
      <c r="B441" s="6">
        <f>TITRES_STAT!C444</f>
        <v>6.92</v>
      </c>
      <c r="C441" s="6">
        <f>TITRES_STAT!D444</f>
        <v>5.3155999999999999</v>
      </c>
      <c r="D441" s="6">
        <f>TITRES_STAT!E444</f>
        <v>0</v>
      </c>
      <c r="E441" s="2">
        <f t="shared" si="24"/>
        <v>1062752</v>
      </c>
      <c r="F441" s="6" t="str">
        <f t="shared" si="27"/>
        <v>BULLISH</v>
      </c>
      <c r="G441" s="6" t="str">
        <f t="shared" si="26"/>
        <v>STRONG</v>
      </c>
      <c r="H441" s="6" t="str">
        <f t="shared" si="25"/>
        <v>CONFIRMED BULLISH</v>
      </c>
    </row>
    <row r="442" spans="1:8" ht="13.5" x14ac:dyDescent="0.25">
      <c r="A442" s="3">
        <f>TITRES_STAT!B445</f>
        <v>42650</v>
      </c>
      <c r="B442" s="6">
        <f>TITRES_STAT!C445</f>
        <v>7.34</v>
      </c>
      <c r="C442" s="6">
        <f>TITRES_STAT!D445</f>
        <v>5.6382000000000003</v>
      </c>
      <c r="D442" s="6">
        <f>TITRES_STAT!E445</f>
        <v>123697</v>
      </c>
      <c r="E442" s="2">
        <f t="shared" si="24"/>
        <v>1186449</v>
      </c>
      <c r="F442" s="6" t="str">
        <f t="shared" si="27"/>
        <v>BULLISH</v>
      </c>
      <c r="G442" s="6" t="str">
        <f t="shared" si="26"/>
        <v>STRONG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7.67</v>
      </c>
      <c r="C443" s="6">
        <f>TITRES_STAT!D446</f>
        <v>5.8917000000000002</v>
      </c>
      <c r="D443" s="6">
        <f>TITRES_STAT!E446</f>
        <v>0</v>
      </c>
      <c r="E443" s="2">
        <f t="shared" si="24"/>
        <v>1186449</v>
      </c>
      <c r="F443" s="6" t="str">
        <f t="shared" si="27"/>
        <v>BULLISH</v>
      </c>
      <c r="G443" s="6" t="str">
        <f t="shared" si="26"/>
        <v>STRONG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8.01</v>
      </c>
      <c r="C444" s="6">
        <f>TITRES_STAT!D447</f>
        <v>6.1528</v>
      </c>
      <c r="D444" s="6">
        <f>TITRES_STAT!E447</f>
        <v>11300</v>
      </c>
      <c r="E444" s="2">
        <f t="shared" si="24"/>
        <v>1197749</v>
      </c>
      <c r="F444" s="6" t="str">
        <f t="shared" si="27"/>
        <v>BULLISH</v>
      </c>
      <c r="G444" s="6" t="str">
        <f t="shared" si="26"/>
        <v>STRONG</v>
      </c>
      <c r="H444" s="6" t="str">
        <f t="shared" si="25"/>
        <v>CONFIRMED BULLISH</v>
      </c>
    </row>
    <row r="445" spans="1:8" ht="13.5" x14ac:dyDescent="0.25">
      <c r="A445" s="3">
        <f>TITRES_STAT!B448</f>
        <v>42655</v>
      </c>
      <c r="B445" s="6">
        <f>TITRES_STAT!C448</f>
        <v>8.3699999999999992</v>
      </c>
      <c r="C445" s="6">
        <f>TITRES_STAT!D448</f>
        <v>6.4294000000000002</v>
      </c>
      <c r="D445" s="6">
        <f>TITRES_STAT!E448</f>
        <v>0</v>
      </c>
      <c r="E445" s="2">
        <f t="shared" si="24"/>
        <v>1197749</v>
      </c>
      <c r="F445" s="6" t="str">
        <f t="shared" si="27"/>
        <v>BULLISH</v>
      </c>
      <c r="G445" s="6" t="str">
        <f t="shared" si="26"/>
        <v>STRONG</v>
      </c>
      <c r="H445" s="6" t="str">
        <f t="shared" si="25"/>
        <v>CONFIRMED BULLISH</v>
      </c>
    </row>
    <row r="446" spans="1:8" ht="13.5" x14ac:dyDescent="0.25">
      <c r="A446" s="3">
        <f>TITRES_STAT!B449</f>
        <v>42656</v>
      </c>
      <c r="B446" s="6">
        <f>TITRES_STAT!C449</f>
        <v>8.6</v>
      </c>
      <c r="C446" s="6">
        <f>TITRES_STAT!D449</f>
        <v>6.6060999999999996</v>
      </c>
      <c r="D446" s="6">
        <f>TITRES_STAT!E449</f>
        <v>264309</v>
      </c>
      <c r="E446" s="2">
        <f t="shared" si="24"/>
        <v>1462058</v>
      </c>
      <c r="F446" s="6" t="str">
        <f t="shared" si="27"/>
        <v>BULLISH</v>
      </c>
      <c r="G446" s="6" t="str">
        <f t="shared" si="26"/>
        <v>STRONG</v>
      </c>
      <c r="H446" s="6" t="str">
        <f t="shared" si="25"/>
        <v>CONFIRMED BULLISH</v>
      </c>
    </row>
    <row r="447" spans="1:8" ht="13.5" x14ac:dyDescent="0.25">
      <c r="A447" s="3">
        <f>TITRES_STAT!B450</f>
        <v>42657</v>
      </c>
      <c r="B447" s="6">
        <f>TITRES_STAT!C450</f>
        <v>8.2200000000000006</v>
      </c>
      <c r="C447" s="6">
        <f>TITRES_STAT!D450</f>
        <v>6.3141999999999996</v>
      </c>
      <c r="D447" s="6">
        <f>TITRES_STAT!E450</f>
        <v>68378</v>
      </c>
      <c r="E447" s="2">
        <f t="shared" si="24"/>
        <v>1393680</v>
      </c>
      <c r="F447" s="6" t="str">
        <f t="shared" si="27"/>
        <v>BULLISH</v>
      </c>
      <c r="G447" s="6" t="str">
        <f t="shared" si="26"/>
        <v>STRONG</v>
      </c>
      <c r="H447" s="6" t="str">
        <f t="shared" si="25"/>
        <v>CONFIRMED BULLISH</v>
      </c>
    </row>
    <row r="448" spans="1:8" ht="13.5" x14ac:dyDescent="0.25">
      <c r="A448" s="3">
        <f>TITRES_STAT!B451</f>
        <v>42660</v>
      </c>
      <c r="B448" s="6">
        <f>TITRES_STAT!C451</f>
        <v>7.99</v>
      </c>
      <c r="C448" s="6">
        <f>TITRES_STAT!D451</f>
        <v>6.1375000000000002</v>
      </c>
      <c r="D448" s="6">
        <f>TITRES_STAT!E451</f>
        <v>15291</v>
      </c>
      <c r="E448" s="2">
        <f t="shared" si="24"/>
        <v>1378389</v>
      </c>
      <c r="F448" s="6" t="str">
        <f t="shared" si="27"/>
        <v>BULLISH</v>
      </c>
      <c r="G448" s="6" t="str">
        <f t="shared" si="26"/>
        <v>STRONG</v>
      </c>
      <c r="H448" s="6" t="str">
        <f t="shared" si="25"/>
        <v>CONFIRMED BULLISH</v>
      </c>
    </row>
    <row r="449" spans="1:8" ht="13.5" x14ac:dyDescent="0.25">
      <c r="A449" s="3">
        <f>TITRES_STAT!B452</f>
        <v>42661</v>
      </c>
      <c r="B449" s="6">
        <f>TITRES_STAT!C452</f>
        <v>7.64</v>
      </c>
      <c r="C449" s="6">
        <f>TITRES_STAT!D452</f>
        <v>5.8685999999999998</v>
      </c>
      <c r="D449" s="6">
        <f>TITRES_STAT!E452</f>
        <v>8028</v>
      </c>
      <c r="E449" s="2">
        <f t="shared" si="24"/>
        <v>1370361</v>
      </c>
      <c r="F449" s="6" t="str">
        <f t="shared" si="27"/>
        <v>BULLISH</v>
      </c>
      <c r="G449" s="6" t="str">
        <f t="shared" si="26"/>
        <v>STRONG</v>
      </c>
      <c r="H449" s="6" t="str">
        <f t="shared" si="25"/>
        <v>BULLISH DIVERGENCE</v>
      </c>
    </row>
    <row r="450" spans="1:8" ht="13.5" x14ac:dyDescent="0.25">
      <c r="A450" s="3">
        <f>TITRES_STAT!B453</f>
        <v>42662</v>
      </c>
      <c r="B450" s="6">
        <f>TITRES_STAT!C453</f>
        <v>7.98</v>
      </c>
      <c r="C450" s="6">
        <f>TITRES_STAT!D453</f>
        <v>6.1298000000000004</v>
      </c>
      <c r="D450" s="6">
        <f>TITRES_STAT!E453</f>
        <v>33718</v>
      </c>
      <c r="E450" s="2">
        <f t="shared" si="24"/>
        <v>1404079</v>
      </c>
      <c r="F450" s="6" t="str">
        <f t="shared" si="27"/>
        <v>BULLISH</v>
      </c>
      <c r="G450" s="6" t="str">
        <f t="shared" si="26"/>
        <v>STRONG</v>
      </c>
      <c r="H450" s="6" t="str">
        <f t="shared" si="25"/>
        <v>BULLISH DIVERGENCE</v>
      </c>
    </row>
    <row r="451" spans="1:8" ht="13.5" x14ac:dyDescent="0.25">
      <c r="A451" s="3">
        <f>TITRES_STAT!B454</f>
        <v>42663</v>
      </c>
      <c r="B451" s="6">
        <f>TITRES_STAT!C454</f>
        <v>7.86</v>
      </c>
      <c r="C451" s="6">
        <f>TITRES_STAT!D454</f>
        <v>6.0376000000000003</v>
      </c>
      <c r="D451" s="6">
        <f>TITRES_STAT!E454</f>
        <v>7946</v>
      </c>
      <c r="E451" s="2">
        <f t="shared" si="24"/>
        <v>1396133</v>
      </c>
      <c r="F451" s="6" t="str">
        <f t="shared" si="27"/>
        <v>BEARISH</v>
      </c>
      <c r="G451" s="6" t="str">
        <f t="shared" si="26"/>
        <v>WEAK</v>
      </c>
      <c r="H451" s="6" t="str">
        <f t="shared" si="25"/>
        <v>CONFIRMED BEARISH</v>
      </c>
    </row>
    <row r="452" spans="1:8" ht="13.5" x14ac:dyDescent="0.25">
      <c r="A452" s="3">
        <f>TITRES_STAT!B455</f>
        <v>42664</v>
      </c>
      <c r="B452" s="6">
        <f>TITRES_STAT!C455</f>
        <v>7.98</v>
      </c>
      <c r="C452" s="6">
        <f>TITRES_STAT!D455</f>
        <v>6.1298000000000004</v>
      </c>
      <c r="D452" s="6">
        <f>TITRES_STAT!E455</f>
        <v>4945</v>
      </c>
      <c r="E452" s="2">
        <f t="shared" ref="E452:E515" si="28">IF(B452&gt;B451, E451+D452, IF(B452&lt;B451, E451-D452, E451))</f>
        <v>1401078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BULLISH DIVERGENCE</v>
      </c>
    </row>
    <row r="453" spans="1:8" ht="13.5" x14ac:dyDescent="0.25">
      <c r="A453" s="3">
        <f>TITRES_STAT!B456</f>
        <v>42667</v>
      </c>
      <c r="B453" s="6">
        <f>TITRES_STAT!C456</f>
        <v>7.96</v>
      </c>
      <c r="C453" s="6">
        <f>TITRES_STAT!D456</f>
        <v>6.1143999999999998</v>
      </c>
      <c r="D453" s="6">
        <f>TITRES_STAT!E456</f>
        <v>660</v>
      </c>
      <c r="E453" s="2">
        <f t="shared" si="28"/>
        <v>1400418</v>
      </c>
      <c r="F453" s="6" t="str">
        <f t="shared" si="27"/>
        <v>BULLISH</v>
      </c>
      <c r="G453" s="6" t="str">
        <f t="shared" si="26"/>
        <v>NEUTRAL</v>
      </c>
      <c r="H453" s="6" t="str">
        <f t="shared" si="25"/>
        <v>BULLISH DIVERGENCE</v>
      </c>
    </row>
    <row r="454" spans="1:8" ht="13.5" x14ac:dyDescent="0.25">
      <c r="A454" s="3">
        <f>TITRES_STAT!B457</f>
        <v>42668</v>
      </c>
      <c r="B454" s="6">
        <f>TITRES_STAT!C457</f>
        <v>7.9</v>
      </c>
      <c r="C454" s="6">
        <f>TITRES_STAT!D457</f>
        <v>6.0683999999999996</v>
      </c>
      <c r="D454" s="6">
        <f>TITRES_STAT!E457</f>
        <v>3691</v>
      </c>
      <c r="E454" s="2">
        <f t="shared" si="28"/>
        <v>1396727</v>
      </c>
      <c r="F454" s="6" t="str">
        <f t="shared" si="27"/>
        <v>BULLISH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42669</v>
      </c>
      <c r="B455" s="6">
        <f>TITRES_STAT!C458</f>
        <v>8</v>
      </c>
      <c r="C455" s="6">
        <f>TITRES_STAT!D458</f>
        <v>6.1452</v>
      </c>
      <c r="D455" s="6">
        <f>TITRES_STAT!E458</f>
        <v>15101</v>
      </c>
      <c r="E455" s="2">
        <f t="shared" si="28"/>
        <v>1411828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BULLISH</v>
      </c>
    </row>
    <row r="456" spans="1:8" ht="13.5" x14ac:dyDescent="0.25">
      <c r="A456" s="3">
        <f>TITRES_STAT!B459</f>
        <v>42670</v>
      </c>
      <c r="B456" s="6">
        <f>TITRES_STAT!C459</f>
        <v>8</v>
      </c>
      <c r="C456" s="6">
        <f>TITRES_STAT!D459</f>
        <v>6.1452</v>
      </c>
      <c r="D456" s="6">
        <f>TITRES_STAT!E459</f>
        <v>8092</v>
      </c>
      <c r="E456" s="2">
        <f t="shared" si="28"/>
        <v>1411828</v>
      </c>
      <c r="F456" s="6" t="str">
        <f t="shared" ref="F456:F519" si="31">IF(E456&gt;E451,"BULLISH",IF(E456&lt;E451,"BEARISH","NEUTRAL"))</f>
        <v>BULLISH</v>
      </c>
      <c r="G456" s="6" t="str">
        <f t="shared" si="30"/>
        <v>NEUTRAL</v>
      </c>
      <c r="H456" s="6" t="str">
        <f t="shared" si="29"/>
        <v>CONFIRMED BULLISH</v>
      </c>
    </row>
    <row r="457" spans="1:8" ht="13.5" x14ac:dyDescent="0.25">
      <c r="A457" s="3">
        <f>TITRES_STAT!B460</f>
        <v>42671</v>
      </c>
      <c r="B457" s="6">
        <f>TITRES_STAT!C460</f>
        <v>8</v>
      </c>
      <c r="C457" s="6">
        <f>TITRES_STAT!D460</f>
        <v>6.1452</v>
      </c>
      <c r="D457" s="6">
        <f>TITRES_STAT!E460</f>
        <v>6823</v>
      </c>
      <c r="E457" s="2">
        <f t="shared" si="28"/>
        <v>1411828</v>
      </c>
      <c r="F457" s="6" t="str">
        <f t="shared" si="31"/>
        <v>BULLISH</v>
      </c>
      <c r="G457" s="6" t="str">
        <f t="shared" si="30"/>
        <v>NEUTRAL</v>
      </c>
      <c r="H457" s="6" t="str">
        <f t="shared" si="29"/>
        <v>CONFIRMED BULLISH</v>
      </c>
    </row>
    <row r="458" spans="1:8" ht="13.5" x14ac:dyDescent="0.25">
      <c r="A458" s="3">
        <f>TITRES_STAT!B461</f>
        <v>42674</v>
      </c>
      <c r="B458" s="6">
        <f>TITRES_STAT!C461</f>
        <v>7.8</v>
      </c>
      <c r="C458" s="6">
        <f>TITRES_STAT!D461</f>
        <v>5.9915000000000003</v>
      </c>
      <c r="D458" s="6">
        <f>TITRES_STAT!E461</f>
        <v>30010</v>
      </c>
      <c r="E458" s="2">
        <f t="shared" si="28"/>
        <v>1381818</v>
      </c>
      <c r="F458" s="6" t="str">
        <f t="shared" si="31"/>
        <v>BEARISH</v>
      </c>
      <c r="G458" s="6" t="str">
        <f t="shared" si="30"/>
        <v>NEUTRAL</v>
      </c>
      <c r="H458" s="6" t="str">
        <f t="shared" si="29"/>
        <v>CONFIRMED BEARISH</v>
      </c>
    </row>
    <row r="459" spans="1:8" ht="13.5" x14ac:dyDescent="0.25">
      <c r="A459" s="3">
        <f>TITRES_STAT!B462</f>
        <v>42675</v>
      </c>
      <c r="B459" s="6">
        <f>TITRES_STAT!C462</f>
        <v>8.1300000000000008</v>
      </c>
      <c r="C459" s="6">
        <f>TITRES_STAT!D462</f>
        <v>6.2450000000000001</v>
      </c>
      <c r="D459" s="6">
        <f>TITRES_STAT!E462</f>
        <v>17903</v>
      </c>
      <c r="E459" s="2">
        <f t="shared" si="28"/>
        <v>1399721</v>
      </c>
      <c r="F459" s="6" t="str">
        <f t="shared" si="31"/>
        <v>BULLISH</v>
      </c>
      <c r="G459" s="6" t="str">
        <f t="shared" si="30"/>
        <v>NEUTRAL</v>
      </c>
      <c r="H459" s="6" t="str">
        <f t="shared" si="29"/>
        <v>CONFIRMED BULLISH</v>
      </c>
    </row>
    <row r="460" spans="1:8" ht="13.5" x14ac:dyDescent="0.25">
      <c r="A460" s="3">
        <f>TITRES_STAT!B463</f>
        <v>42676</v>
      </c>
      <c r="B460" s="6">
        <f>TITRES_STAT!C463</f>
        <v>8.0500000000000007</v>
      </c>
      <c r="C460" s="6">
        <f>TITRES_STAT!D463</f>
        <v>6.1836000000000002</v>
      </c>
      <c r="D460" s="6">
        <f>TITRES_STAT!E463</f>
        <v>15547</v>
      </c>
      <c r="E460" s="2">
        <f t="shared" si="28"/>
        <v>1384174</v>
      </c>
      <c r="F460" s="6" t="str">
        <f t="shared" si="31"/>
        <v>BEARISH</v>
      </c>
      <c r="G460" s="6" t="str">
        <f t="shared" si="30"/>
        <v>NEUTRAL</v>
      </c>
      <c r="H460" s="6" t="str">
        <f t="shared" si="29"/>
        <v>BEARISH DIVERGENCE</v>
      </c>
    </row>
    <row r="461" spans="1:8" ht="13.5" x14ac:dyDescent="0.25">
      <c r="A461" s="3">
        <f>TITRES_STAT!B464</f>
        <v>42677</v>
      </c>
      <c r="B461" s="6">
        <f>TITRES_STAT!C464</f>
        <v>8.0500000000000007</v>
      </c>
      <c r="C461" s="6">
        <f>TITRES_STAT!D464</f>
        <v>6.1836000000000002</v>
      </c>
      <c r="D461" s="6">
        <f>TITRES_STAT!E464</f>
        <v>1908</v>
      </c>
      <c r="E461" s="2">
        <f t="shared" si="28"/>
        <v>1384174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BEARISH DIVERGENCE</v>
      </c>
    </row>
    <row r="462" spans="1:8" ht="13.5" x14ac:dyDescent="0.25">
      <c r="A462" s="3">
        <f>TITRES_STAT!B465</f>
        <v>42678</v>
      </c>
      <c r="B462" s="6">
        <f>TITRES_STAT!C465</f>
        <v>8.1999999999999993</v>
      </c>
      <c r="C462" s="6">
        <f>TITRES_STAT!D465</f>
        <v>6.2988</v>
      </c>
      <c r="D462" s="6">
        <f>TITRES_STAT!E465</f>
        <v>9498</v>
      </c>
      <c r="E462" s="2">
        <f t="shared" si="28"/>
        <v>1393672</v>
      </c>
      <c r="F462" s="6" t="str">
        <f t="shared" si="31"/>
        <v>BEARISH</v>
      </c>
      <c r="G462" s="6" t="str">
        <f t="shared" si="30"/>
        <v>NEUTRAL</v>
      </c>
      <c r="H462" s="6" t="str">
        <f t="shared" si="29"/>
        <v>BEARISH DIVERGENCE</v>
      </c>
    </row>
    <row r="463" spans="1:8" ht="13.5" x14ac:dyDescent="0.25">
      <c r="A463" s="3">
        <f>TITRES_STAT!B466</f>
        <v>42681</v>
      </c>
      <c r="B463" s="6">
        <f>TITRES_STAT!C466</f>
        <v>8.1</v>
      </c>
      <c r="C463" s="6">
        <f>TITRES_STAT!D466</f>
        <v>6.2220000000000004</v>
      </c>
      <c r="D463" s="6">
        <f>TITRES_STAT!E466</f>
        <v>907</v>
      </c>
      <c r="E463" s="2">
        <f t="shared" si="28"/>
        <v>1392765</v>
      </c>
      <c r="F463" s="6" t="str">
        <f t="shared" si="31"/>
        <v>BULLISH</v>
      </c>
      <c r="G463" s="6" t="str">
        <f t="shared" si="30"/>
        <v>NEUTRAL</v>
      </c>
      <c r="H463" s="6" t="str">
        <f t="shared" si="29"/>
        <v>CONFIRMED BULLISH</v>
      </c>
    </row>
    <row r="464" spans="1:8" ht="13.5" x14ac:dyDescent="0.25">
      <c r="A464" s="3">
        <f>TITRES_STAT!B467</f>
        <v>42682</v>
      </c>
      <c r="B464" s="6">
        <f>TITRES_STAT!C467</f>
        <v>8.19</v>
      </c>
      <c r="C464" s="6">
        <f>TITRES_STAT!D467</f>
        <v>6.2911000000000001</v>
      </c>
      <c r="D464" s="6">
        <f>TITRES_STAT!E467</f>
        <v>4761</v>
      </c>
      <c r="E464" s="2">
        <f t="shared" si="28"/>
        <v>1397526</v>
      </c>
      <c r="F464" s="6" t="str">
        <f t="shared" si="31"/>
        <v>BEARISH</v>
      </c>
      <c r="G464" s="6" t="str">
        <f t="shared" si="30"/>
        <v>NEUTRAL</v>
      </c>
      <c r="H464" s="6" t="str">
        <f t="shared" si="29"/>
        <v>BEARISH DIVERGENCE</v>
      </c>
    </row>
    <row r="465" spans="1:8" ht="13.5" x14ac:dyDescent="0.25">
      <c r="A465" s="3">
        <f>TITRES_STAT!B468</f>
        <v>42683</v>
      </c>
      <c r="B465" s="6">
        <f>TITRES_STAT!C468</f>
        <v>8.4</v>
      </c>
      <c r="C465" s="6">
        <f>TITRES_STAT!D468</f>
        <v>6.4523999999999999</v>
      </c>
      <c r="D465" s="6">
        <f>TITRES_STAT!E468</f>
        <v>30370</v>
      </c>
      <c r="E465" s="2">
        <f t="shared" si="28"/>
        <v>1427896</v>
      </c>
      <c r="F465" s="6" t="str">
        <f t="shared" si="31"/>
        <v>BULLISH</v>
      </c>
      <c r="G465" s="6" t="str">
        <f t="shared" si="30"/>
        <v>STRONG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8.6</v>
      </c>
      <c r="C466" s="6">
        <f>TITRES_STAT!D469</f>
        <v>6.6060999999999996</v>
      </c>
      <c r="D466" s="6">
        <f>TITRES_STAT!E469</f>
        <v>35921</v>
      </c>
      <c r="E466" s="2">
        <f t="shared" si="28"/>
        <v>1463817</v>
      </c>
      <c r="F466" s="6" t="str">
        <f t="shared" si="31"/>
        <v>BULLISH</v>
      </c>
      <c r="G466" s="6" t="str">
        <f t="shared" si="30"/>
        <v>STRONG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8.5500000000000007</v>
      </c>
      <c r="C467" s="6">
        <f>TITRES_STAT!D470</f>
        <v>6.5675999999999997</v>
      </c>
      <c r="D467" s="6">
        <f>TITRES_STAT!E470</f>
        <v>32007</v>
      </c>
      <c r="E467" s="2">
        <f t="shared" si="28"/>
        <v>1431810</v>
      </c>
      <c r="F467" s="6" t="str">
        <f t="shared" si="31"/>
        <v>BULLISH</v>
      </c>
      <c r="G467" s="6" t="str">
        <f t="shared" si="30"/>
        <v>STRONG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8.5</v>
      </c>
      <c r="C468" s="6">
        <f>TITRES_STAT!D471</f>
        <v>6.5292000000000003</v>
      </c>
      <c r="D468" s="6">
        <f>TITRES_STAT!E471</f>
        <v>6937</v>
      </c>
      <c r="E468" s="2">
        <f t="shared" si="28"/>
        <v>1424873</v>
      </c>
      <c r="F468" s="6" t="str">
        <f t="shared" si="31"/>
        <v>BULLISH</v>
      </c>
      <c r="G468" s="6" t="str">
        <f t="shared" si="30"/>
        <v>STRONG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8.6999999999999993</v>
      </c>
      <c r="C469" s="6">
        <f>TITRES_STAT!D472</f>
        <v>6.6829000000000001</v>
      </c>
      <c r="D469" s="6">
        <f>TITRES_STAT!E472</f>
        <v>17600</v>
      </c>
      <c r="E469" s="2">
        <f t="shared" si="28"/>
        <v>1442473</v>
      </c>
      <c r="F469" s="6" t="str">
        <f t="shared" si="31"/>
        <v>BULLISH</v>
      </c>
      <c r="G469" s="6" t="str">
        <f t="shared" si="30"/>
        <v>STRONG</v>
      </c>
      <c r="H469" s="6" t="str">
        <f t="shared" si="29"/>
        <v>CONFIRMED BULLISH</v>
      </c>
    </row>
    <row r="470" spans="1:8" ht="13.5" x14ac:dyDescent="0.25">
      <c r="A470" s="3">
        <f>TITRES_STAT!B473</f>
        <v>42690</v>
      </c>
      <c r="B470" s="6">
        <f>TITRES_STAT!C473</f>
        <v>8.8000000000000007</v>
      </c>
      <c r="C470" s="6">
        <f>TITRES_STAT!D473</f>
        <v>6.7596999999999996</v>
      </c>
      <c r="D470" s="6">
        <f>TITRES_STAT!E473</f>
        <v>12141</v>
      </c>
      <c r="E470" s="2">
        <f t="shared" si="28"/>
        <v>1454614</v>
      </c>
      <c r="F470" s="6" t="str">
        <f t="shared" si="31"/>
        <v>BULLISH</v>
      </c>
      <c r="G470" s="6" t="str">
        <f t="shared" si="30"/>
        <v>NEUTRAL</v>
      </c>
      <c r="H470" s="6" t="str">
        <f t="shared" si="29"/>
        <v>CONFIRMED BULLISH</v>
      </c>
    </row>
    <row r="471" spans="1:8" ht="13.5" x14ac:dyDescent="0.25">
      <c r="A471" s="3">
        <f>TITRES_STAT!B474</f>
        <v>42691</v>
      </c>
      <c r="B471" s="6">
        <f>TITRES_STAT!C474</f>
        <v>8.9</v>
      </c>
      <c r="C471" s="6">
        <f>TITRES_STAT!D474</f>
        <v>6.8365</v>
      </c>
      <c r="D471" s="6">
        <f>TITRES_STAT!E474</f>
        <v>14936</v>
      </c>
      <c r="E471" s="2">
        <f t="shared" si="28"/>
        <v>1469550</v>
      </c>
      <c r="F471" s="6" t="str">
        <f t="shared" si="31"/>
        <v>BULLISH</v>
      </c>
      <c r="G471" s="6" t="str">
        <f t="shared" si="30"/>
        <v>NEUTRAL</v>
      </c>
      <c r="H471" s="6" t="str">
        <f t="shared" si="29"/>
        <v>CONFIRMED BULLISH</v>
      </c>
    </row>
    <row r="472" spans="1:8" ht="13.5" x14ac:dyDescent="0.25">
      <c r="A472" s="3">
        <f>TITRES_STAT!B475</f>
        <v>42692</v>
      </c>
      <c r="B472" s="6">
        <f>TITRES_STAT!C475</f>
        <v>9.02</v>
      </c>
      <c r="C472" s="6">
        <f>TITRES_STAT!D475</f>
        <v>6.9287000000000001</v>
      </c>
      <c r="D472" s="6">
        <f>TITRES_STAT!E475</f>
        <v>37418</v>
      </c>
      <c r="E472" s="2">
        <f t="shared" si="28"/>
        <v>1506968</v>
      </c>
      <c r="F472" s="6" t="str">
        <f t="shared" si="31"/>
        <v>BULLISH</v>
      </c>
      <c r="G472" s="6" t="str">
        <f t="shared" si="30"/>
        <v>STRONG</v>
      </c>
      <c r="H472" s="6" t="str">
        <f t="shared" si="29"/>
        <v>CONFIRMED BULLISH</v>
      </c>
    </row>
    <row r="473" spans="1:8" ht="13.5" x14ac:dyDescent="0.25">
      <c r="A473" s="3">
        <f>TITRES_STAT!B476</f>
        <v>42695</v>
      </c>
      <c r="B473" s="6">
        <f>TITRES_STAT!C476</f>
        <v>9</v>
      </c>
      <c r="C473" s="6">
        <f>TITRES_STAT!D476</f>
        <v>6.9132999999999996</v>
      </c>
      <c r="D473" s="6">
        <f>TITRES_STAT!E476</f>
        <v>18944</v>
      </c>
      <c r="E473" s="2">
        <f t="shared" si="28"/>
        <v>1488024</v>
      </c>
      <c r="F473" s="6" t="str">
        <f t="shared" si="31"/>
        <v>BULLISH</v>
      </c>
      <c r="G473" s="6" t="str">
        <f t="shared" si="30"/>
        <v>STRONG</v>
      </c>
      <c r="H473" s="6" t="str">
        <f t="shared" si="29"/>
        <v>CONFIRMED BULLISH</v>
      </c>
    </row>
    <row r="474" spans="1:8" ht="13.5" x14ac:dyDescent="0.25">
      <c r="A474" s="3">
        <f>TITRES_STAT!B477</f>
        <v>42696</v>
      </c>
      <c r="B474" s="6">
        <f>TITRES_STAT!C477</f>
        <v>9.1</v>
      </c>
      <c r="C474" s="6">
        <f>TITRES_STAT!D477</f>
        <v>6.9901</v>
      </c>
      <c r="D474" s="6">
        <f>TITRES_STAT!E477</f>
        <v>13125</v>
      </c>
      <c r="E474" s="2">
        <f t="shared" si="28"/>
        <v>1501149</v>
      </c>
      <c r="F474" s="6" t="str">
        <f t="shared" si="31"/>
        <v>BULLISH</v>
      </c>
      <c r="G474" s="6" t="str">
        <f t="shared" si="30"/>
        <v>STRONG</v>
      </c>
      <c r="H474" s="6" t="str">
        <f t="shared" si="29"/>
        <v>CONFIRMED BULLISH</v>
      </c>
    </row>
    <row r="475" spans="1:8" ht="13.5" x14ac:dyDescent="0.25">
      <c r="A475" s="3">
        <f>TITRES_STAT!B478</f>
        <v>42697</v>
      </c>
      <c r="B475" s="6">
        <f>TITRES_STAT!C478</f>
        <v>9.08</v>
      </c>
      <c r="C475" s="6">
        <f>TITRES_STAT!D478</f>
        <v>6.9748000000000001</v>
      </c>
      <c r="D475" s="6">
        <f>TITRES_STAT!E478</f>
        <v>5520</v>
      </c>
      <c r="E475" s="2">
        <f t="shared" si="28"/>
        <v>1495629</v>
      </c>
      <c r="F475" s="6" t="str">
        <f t="shared" si="31"/>
        <v>BULLISH</v>
      </c>
      <c r="G475" s="6" t="str">
        <f t="shared" si="30"/>
        <v>STRONG</v>
      </c>
      <c r="H475" s="6" t="str">
        <f t="shared" si="29"/>
        <v>CONFIRMED BULLISH</v>
      </c>
    </row>
    <row r="476" spans="1:8" ht="13.5" x14ac:dyDescent="0.25">
      <c r="A476" s="3">
        <f>TITRES_STAT!B479</f>
        <v>42698</v>
      </c>
      <c r="B476" s="6">
        <f>TITRES_STAT!C479</f>
        <v>9.1999999999999993</v>
      </c>
      <c r="C476" s="6">
        <f>TITRES_STAT!D479</f>
        <v>7.0669000000000004</v>
      </c>
      <c r="D476" s="6">
        <f>TITRES_STAT!E479</f>
        <v>13367</v>
      </c>
      <c r="E476" s="2">
        <f t="shared" si="28"/>
        <v>1508996</v>
      </c>
      <c r="F476" s="6" t="str">
        <f t="shared" si="31"/>
        <v>BULLISH</v>
      </c>
      <c r="G476" s="6" t="str">
        <f t="shared" si="30"/>
        <v>STRONG</v>
      </c>
      <c r="H476" s="6" t="str">
        <f t="shared" si="29"/>
        <v>CONFIRMED BULLISH</v>
      </c>
    </row>
    <row r="477" spans="1:8" ht="13.5" x14ac:dyDescent="0.25">
      <c r="A477" s="3">
        <f>TITRES_STAT!B480</f>
        <v>42699</v>
      </c>
      <c r="B477" s="6">
        <f>TITRES_STAT!C480</f>
        <v>9.25</v>
      </c>
      <c r="C477" s="6">
        <f>TITRES_STAT!D480</f>
        <v>7.1052999999999997</v>
      </c>
      <c r="D477" s="6">
        <f>TITRES_STAT!E480</f>
        <v>20634</v>
      </c>
      <c r="E477" s="2">
        <f t="shared" si="28"/>
        <v>1529630</v>
      </c>
      <c r="F477" s="6" t="str">
        <f t="shared" si="31"/>
        <v>BULLISH</v>
      </c>
      <c r="G477" s="6" t="str">
        <f t="shared" si="30"/>
        <v>NEUTRAL</v>
      </c>
      <c r="H477" s="6" t="str">
        <f t="shared" si="29"/>
        <v>CONFIRMED BULLISH</v>
      </c>
    </row>
    <row r="478" spans="1:8" ht="13.5" x14ac:dyDescent="0.25">
      <c r="A478" s="3">
        <f>TITRES_STAT!B481</f>
        <v>42702</v>
      </c>
      <c r="B478" s="6">
        <f>TITRES_STAT!C481</f>
        <v>9.17</v>
      </c>
      <c r="C478" s="6">
        <f>TITRES_STAT!D481</f>
        <v>7.0438999999999998</v>
      </c>
      <c r="D478" s="6">
        <f>TITRES_STAT!E481</f>
        <v>2032</v>
      </c>
      <c r="E478" s="2">
        <f t="shared" si="28"/>
        <v>1527598</v>
      </c>
      <c r="F478" s="6" t="str">
        <f t="shared" si="31"/>
        <v>BULLISH</v>
      </c>
      <c r="G478" s="6" t="str">
        <f t="shared" si="30"/>
        <v>STRONG</v>
      </c>
      <c r="H478" s="6" t="str">
        <f t="shared" si="29"/>
        <v>CONFIRMED BULLISH</v>
      </c>
    </row>
    <row r="479" spans="1:8" ht="13.5" x14ac:dyDescent="0.25">
      <c r="A479" s="3">
        <f>TITRES_STAT!B482</f>
        <v>42703</v>
      </c>
      <c r="B479" s="6">
        <f>TITRES_STAT!C482</f>
        <v>9.19</v>
      </c>
      <c r="C479" s="6">
        <f>TITRES_STAT!D482</f>
        <v>7.0593000000000004</v>
      </c>
      <c r="D479" s="6">
        <f>TITRES_STAT!E482</f>
        <v>23003</v>
      </c>
      <c r="E479" s="2">
        <f t="shared" si="28"/>
        <v>1550601</v>
      </c>
      <c r="F479" s="6" t="str">
        <f t="shared" si="31"/>
        <v>BULLISH</v>
      </c>
      <c r="G479" s="6" t="str">
        <f t="shared" si="30"/>
        <v>STRONG</v>
      </c>
      <c r="H479" s="6" t="str">
        <f t="shared" si="29"/>
        <v>CONFIRMED BULLISH</v>
      </c>
    </row>
    <row r="480" spans="1:8" ht="13.5" x14ac:dyDescent="0.25">
      <c r="A480" s="3">
        <f>TITRES_STAT!B483</f>
        <v>42704</v>
      </c>
      <c r="B480" s="6">
        <f>TITRES_STAT!C483</f>
        <v>9.34</v>
      </c>
      <c r="C480" s="6">
        <f>TITRES_STAT!D483</f>
        <v>7.1745000000000001</v>
      </c>
      <c r="D480" s="6">
        <f>TITRES_STAT!E483</f>
        <v>11633</v>
      </c>
      <c r="E480" s="2">
        <f t="shared" si="28"/>
        <v>1562234</v>
      </c>
      <c r="F480" s="6" t="str">
        <f t="shared" si="31"/>
        <v>BULLISH</v>
      </c>
      <c r="G480" s="6" t="str">
        <f t="shared" si="30"/>
        <v>STRONG</v>
      </c>
      <c r="H480" s="6" t="str">
        <f t="shared" si="29"/>
        <v>CONFIRMED BULLISH</v>
      </c>
    </row>
    <row r="481" spans="1:8" ht="13.5" x14ac:dyDescent="0.25">
      <c r="A481" s="3">
        <f>TITRES_STAT!B484</f>
        <v>42705</v>
      </c>
      <c r="B481" s="6">
        <f>TITRES_STAT!C484</f>
        <v>9.26</v>
      </c>
      <c r="C481" s="6">
        <f>TITRES_STAT!D484</f>
        <v>7.1130000000000004</v>
      </c>
      <c r="D481" s="6">
        <f>TITRES_STAT!E484</f>
        <v>18212</v>
      </c>
      <c r="E481" s="2">
        <f t="shared" si="28"/>
        <v>1544022</v>
      </c>
      <c r="F481" s="6" t="str">
        <f t="shared" si="31"/>
        <v>BULLISH</v>
      </c>
      <c r="G481" s="6" t="str">
        <f t="shared" si="30"/>
        <v>STRONG</v>
      </c>
      <c r="H481" s="6" t="str">
        <f t="shared" si="29"/>
        <v>CONFIRMED BULLISH</v>
      </c>
    </row>
    <row r="482" spans="1:8" ht="13.5" x14ac:dyDescent="0.25">
      <c r="A482" s="3">
        <f>TITRES_STAT!B485</f>
        <v>42706</v>
      </c>
      <c r="B482" s="6">
        <f>TITRES_STAT!C485</f>
        <v>9.26</v>
      </c>
      <c r="C482" s="6">
        <f>TITRES_STAT!D485</f>
        <v>7.1130000000000004</v>
      </c>
      <c r="D482" s="6">
        <f>TITRES_STAT!E485</f>
        <v>14724</v>
      </c>
      <c r="E482" s="2">
        <f t="shared" si="28"/>
        <v>1544022</v>
      </c>
      <c r="F482" s="6" t="str">
        <f t="shared" si="31"/>
        <v>BULLISH</v>
      </c>
      <c r="G482" s="6" t="str">
        <f t="shared" si="30"/>
        <v>NEUTRAL</v>
      </c>
      <c r="H482" s="6" t="str">
        <f t="shared" si="29"/>
        <v>CONFIRMED BULLISH</v>
      </c>
    </row>
    <row r="483" spans="1:8" ht="13.5" x14ac:dyDescent="0.25">
      <c r="A483" s="3">
        <f>TITRES_STAT!B486</f>
        <v>42709</v>
      </c>
      <c r="B483" s="6">
        <f>TITRES_STAT!C486</f>
        <v>9.3000000000000007</v>
      </c>
      <c r="C483" s="6">
        <f>TITRES_STAT!D486</f>
        <v>7.1437999999999997</v>
      </c>
      <c r="D483" s="6">
        <f>TITRES_STAT!E486</f>
        <v>4582</v>
      </c>
      <c r="E483" s="2">
        <f t="shared" si="28"/>
        <v>1548604</v>
      </c>
      <c r="F483" s="6" t="str">
        <f t="shared" si="31"/>
        <v>BULLISH</v>
      </c>
      <c r="G483" s="6" t="str">
        <f t="shared" si="30"/>
        <v>NEUTRAL</v>
      </c>
      <c r="H483" s="6" t="str">
        <f t="shared" si="29"/>
        <v>CONFIRMED BULLISH</v>
      </c>
    </row>
    <row r="484" spans="1:8" ht="13.5" x14ac:dyDescent="0.25">
      <c r="A484" s="3">
        <f>TITRES_STAT!B487</f>
        <v>42710</v>
      </c>
      <c r="B484" s="6">
        <f>TITRES_STAT!C487</f>
        <v>9.3000000000000007</v>
      </c>
      <c r="C484" s="6">
        <f>TITRES_STAT!D487</f>
        <v>7.1437999999999997</v>
      </c>
      <c r="D484" s="6">
        <f>TITRES_STAT!E487</f>
        <v>4777</v>
      </c>
      <c r="E484" s="2">
        <f t="shared" si="28"/>
        <v>1548604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BEARISH DIVERGENCE</v>
      </c>
    </row>
    <row r="485" spans="1:8" ht="13.5" x14ac:dyDescent="0.25">
      <c r="A485" s="3">
        <f>TITRES_STAT!B488</f>
        <v>42711</v>
      </c>
      <c r="B485" s="6">
        <f>TITRES_STAT!C488</f>
        <v>9.35</v>
      </c>
      <c r="C485" s="6">
        <f>TITRES_STAT!D488</f>
        <v>7.1821999999999999</v>
      </c>
      <c r="D485" s="6">
        <f>TITRES_STAT!E488</f>
        <v>15152</v>
      </c>
      <c r="E485" s="2">
        <f t="shared" si="28"/>
        <v>1563756</v>
      </c>
      <c r="F485" s="6" t="str">
        <f t="shared" si="31"/>
        <v>BULLISH</v>
      </c>
      <c r="G485" s="6" t="str">
        <f t="shared" si="30"/>
        <v>NEUTRAL</v>
      </c>
      <c r="H485" s="6" t="str">
        <f t="shared" si="29"/>
        <v>CONFIRMED BULLISH</v>
      </c>
    </row>
    <row r="486" spans="1:8" ht="13.5" x14ac:dyDescent="0.25">
      <c r="A486" s="3">
        <f>TITRES_STAT!B489</f>
        <v>42712</v>
      </c>
      <c r="B486" s="6">
        <f>TITRES_STAT!C489</f>
        <v>9.32</v>
      </c>
      <c r="C486" s="6">
        <f>TITRES_STAT!D489</f>
        <v>7.1590999999999996</v>
      </c>
      <c r="D486" s="6">
        <f>TITRES_STAT!E489</f>
        <v>13962</v>
      </c>
      <c r="E486" s="2">
        <f t="shared" si="28"/>
        <v>1549794</v>
      </c>
      <c r="F486" s="6" t="str">
        <f t="shared" si="31"/>
        <v>BULLISH</v>
      </c>
      <c r="G486" s="6" t="str">
        <f t="shared" si="30"/>
        <v>NEUTRAL</v>
      </c>
      <c r="H486" s="6" t="str">
        <f t="shared" si="29"/>
        <v>CONFIRMED BULLISH</v>
      </c>
    </row>
    <row r="487" spans="1:8" ht="13.5" x14ac:dyDescent="0.25">
      <c r="A487" s="3">
        <f>TITRES_STAT!B490</f>
        <v>42713</v>
      </c>
      <c r="B487" s="6">
        <f>TITRES_STAT!C490</f>
        <v>9.35</v>
      </c>
      <c r="C487" s="6">
        <f>TITRES_STAT!D490</f>
        <v>7.1821999999999999</v>
      </c>
      <c r="D487" s="6">
        <f>TITRES_STAT!E490</f>
        <v>48978</v>
      </c>
      <c r="E487" s="2">
        <f t="shared" si="28"/>
        <v>1598772</v>
      </c>
      <c r="F487" s="6" t="str">
        <f t="shared" si="31"/>
        <v>BULLISH</v>
      </c>
      <c r="G487" s="6" t="str">
        <f t="shared" si="30"/>
        <v>STRONG</v>
      </c>
      <c r="H487" s="6" t="str">
        <f t="shared" si="29"/>
        <v>CONFIRMED BULLISH</v>
      </c>
    </row>
    <row r="488" spans="1:8" ht="13.5" x14ac:dyDescent="0.25">
      <c r="A488" s="3">
        <f>TITRES_STAT!B491</f>
        <v>42717</v>
      </c>
      <c r="B488" s="6">
        <f>TITRES_STAT!C491</f>
        <v>9.5</v>
      </c>
      <c r="C488" s="6">
        <f>TITRES_STAT!D491</f>
        <v>7.2973999999999997</v>
      </c>
      <c r="D488" s="6">
        <f>TITRES_STAT!E491</f>
        <v>5808</v>
      </c>
      <c r="E488" s="2">
        <f t="shared" si="28"/>
        <v>1604580</v>
      </c>
      <c r="F488" s="6" t="str">
        <f t="shared" si="31"/>
        <v>BULLISH</v>
      </c>
      <c r="G488" s="6" t="str">
        <f t="shared" si="30"/>
        <v>STRONG</v>
      </c>
      <c r="H488" s="6" t="str">
        <f t="shared" si="29"/>
        <v>CONFIRMED BULLISH</v>
      </c>
    </row>
    <row r="489" spans="1:8" ht="13.5" x14ac:dyDescent="0.25">
      <c r="A489" s="3">
        <f>TITRES_STAT!B492</f>
        <v>42718</v>
      </c>
      <c r="B489" s="6">
        <f>TITRES_STAT!C492</f>
        <v>9.5</v>
      </c>
      <c r="C489" s="6">
        <f>TITRES_STAT!D492</f>
        <v>7.2973999999999997</v>
      </c>
      <c r="D489" s="6">
        <f>TITRES_STAT!E492</f>
        <v>2905</v>
      </c>
      <c r="E489" s="2">
        <f t="shared" si="28"/>
        <v>1604580</v>
      </c>
      <c r="F489" s="6" t="str">
        <f t="shared" si="31"/>
        <v>BULLISH</v>
      </c>
      <c r="G489" s="6" t="str">
        <f t="shared" si="30"/>
        <v>STRONG</v>
      </c>
      <c r="H489" s="6" t="str">
        <f t="shared" si="29"/>
        <v>CONFIRMED BULLISH</v>
      </c>
    </row>
    <row r="490" spans="1:8" ht="13.5" x14ac:dyDescent="0.25">
      <c r="A490" s="3">
        <f>TITRES_STAT!B493</f>
        <v>42719</v>
      </c>
      <c r="B490" s="6">
        <f>TITRES_STAT!C493</f>
        <v>9.39</v>
      </c>
      <c r="C490" s="6">
        <f>TITRES_STAT!D493</f>
        <v>7.2129000000000003</v>
      </c>
      <c r="D490" s="6">
        <f>TITRES_STAT!E493</f>
        <v>5559</v>
      </c>
      <c r="E490" s="2">
        <f t="shared" si="28"/>
        <v>1599021</v>
      </c>
      <c r="F490" s="6" t="str">
        <f t="shared" si="31"/>
        <v>BULLISH</v>
      </c>
      <c r="G490" s="6" t="str">
        <f t="shared" si="30"/>
        <v>STRONG</v>
      </c>
      <c r="H490" s="6" t="str">
        <f t="shared" si="29"/>
        <v>CONFIRMED BULLISH</v>
      </c>
    </row>
    <row r="491" spans="1:8" ht="13.5" x14ac:dyDescent="0.25">
      <c r="A491" s="3">
        <f>TITRES_STAT!B494</f>
        <v>42720</v>
      </c>
      <c r="B491" s="6">
        <f>TITRES_STAT!C494</f>
        <v>9.31</v>
      </c>
      <c r="C491" s="6">
        <f>TITRES_STAT!D494</f>
        <v>7.1513999999999998</v>
      </c>
      <c r="D491" s="6">
        <f>TITRES_STAT!E494</f>
        <v>7329</v>
      </c>
      <c r="E491" s="2">
        <f t="shared" si="28"/>
        <v>1591692</v>
      </c>
      <c r="F491" s="6" t="str">
        <f t="shared" si="31"/>
        <v>BULLISH</v>
      </c>
      <c r="G491" s="6" t="str">
        <f t="shared" si="30"/>
        <v>STRONG</v>
      </c>
      <c r="H491" s="6" t="str">
        <f t="shared" si="29"/>
        <v>BULLISH DIVERGENCE</v>
      </c>
    </row>
    <row r="492" spans="1:8" ht="13.5" x14ac:dyDescent="0.25">
      <c r="A492" s="3">
        <f>TITRES_STAT!B495</f>
        <v>42723</v>
      </c>
      <c r="B492" s="6">
        <f>TITRES_STAT!C495</f>
        <v>9.3000000000000007</v>
      </c>
      <c r="C492" s="6">
        <f>TITRES_STAT!D495</f>
        <v>7.1437999999999997</v>
      </c>
      <c r="D492" s="6">
        <f>TITRES_STAT!E495</f>
        <v>11660</v>
      </c>
      <c r="E492" s="2">
        <f t="shared" si="28"/>
        <v>1580032</v>
      </c>
      <c r="F492" s="6" t="str">
        <f t="shared" si="31"/>
        <v>BEARISH</v>
      </c>
      <c r="G492" s="6" t="str">
        <f t="shared" si="30"/>
        <v>NEUTRAL</v>
      </c>
      <c r="H492" s="6" t="str">
        <f t="shared" si="29"/>
        <v>CONFIRMED BEARISH</v>
      </c>
    </row>
    <row r="493" spans="1:8" ht="13.5" x14ac:dyDescent="0.25">
      <c r="A493" s="3">
        <f>TITRES_STAT!B496</f>
        <v>42724</v>
      </c>
      <c r="B493" s="6">
        <f>TITRES_STAT!C496</f>
        <v>9.3000000000000007</v>
      </c>
      <c r="C493" s="6">
        <f>TITRES_STAT!D496</f>
        <v>7.1437999999999997</v>
      </c>
      <c r="D493" s="6">
        <f>TITRES_STAT!E496</f>
        <v>6342</v>
      </c>
      <c r="E493" s="2">
        <f t="shared" si="28"/>
        <v>1580032</v>
      </c>
      <c r="F493" s="6" t="str">
        <f t="shared" si="31"/>
        <v>BEARISH</v>
      </c>
      <c r="G493" s="6" t="str">
        <f t="shared" si="30"/>
        <v>NEUTRAL</v>
      </c>
      <c r="H493" s="6" t="str">
        <f t="shared" si="29"/>
        <v>CONFIRMED BEARISH</v>
      </c>
    </row>
    <row r="494" spans="1:8" ht="13.5" x14ac:dyDescent="0.25">
      <c r="A494" s="3">
        <f>TITRES_STAT!B497</f>
        <v>42725</v>
      </c>
      <c r="B494" s="6">
        <f>TITRES_STAT!C497</f>
        <v>9.35</v>
      </c>
      <c r="C494" s="6">
        <f>TITRES_STAT!D497</f>
        <v>7.1821999999999999</v>
      </c>
      <c r="D494" s="6">
        <f>TITRES_STAT!E497</f>
        <v>118</v>
      </c>
      <c r="E494" s="2">
        <f t="shared" si="28"/>
        <v>1580150</v>
      </c>
      <c r="F494" s="6" t="str">
        <f t="shared" si="31"/>
        <v>BEARISH</v>
      </c>
      <c r="G494" s="6" t="str">
        <f t="shared" si="30"/>
        <v>NEUTRAL</v>
      </c>
      <c r="H494" s="6" t="str">
        <f t="shared" si="29"/>
        <v>CONFIRMED BEARISH</v>
      </c>
    </row>
    <row r="495" spans="1:8" ht="13.5" x14ac:dyDescent="0.25">
      <c r="A495" s="3">
        <f>TITRES_STAT!B498</f>
        <v>42726</v>
      </c>
      <c r="B495" s="6">
        <f>TITRES_STAT!C498</f>
        <v>9.5</v>
      </c>
      <c r="C495" s="6">
        <f>TITRES_STAT!D498</f>
        <v>7.2973999999999997</v>
      </c>
      <c r="D495" s="6">
        <f>TITRES_STAT!E498</f>
        <v>18099</v>
      </c>
      <c r="E495" s="2">
        <f t="shared" si="28"/>
        <v>1598249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BEARISH DIVERGENCE</v>
      </c>
    </row>
    <row r="496" spans="1:8" ht="13.5" x14ac:dyDescent="0.25">
      <c r="A496" s="3">
        <f>TITRES_STAT!B499</f>
        <v>42727</v>
      </c>
      <c r="B496" s="6">
        <f>TITRES_STAT!C499</f>
        <v>9.5</v>
      </c>
      <c r="C496" s="6">
        <f>TITRES_STAT!D499</f>
        <v>7.2973999999999997</v>
      </c>
      <c r="D496" s="6">
        <f>TITRES_STAT!E499</f>
        <v>4549</v>
      </c>
      <c r="E496" s="2">
        <f t="shared" si="28"/>
        <v>1598249</v>
      </c>
      <c r="F496" s="6" t="str">
        <f t="shared" si="31"/>
        <v>BULLISH</v>
      </c>
      <c r="G496" s="6" t="str">
        <f t="shared" si="30"/>
        <v>NEUTRAL</v>
      </c>
      <c r="H496" s="6" t="str">
        <f t="shared" si="29"/>
        <v>CONFIRMED BULLISH</v>
      </c>
    </row>
    <row r="497" spans="1:8" ht="13.5" x14ac:dyDescent="0.25">
      <c r="A497" s="3">
        <f>TITRES_STAT!B500</f>
        <v>42730</v>
      </c>
      <c r="B497" s="6">
        <f>TITRES_STAT!C500</f>
        <v>9.5</v>
      </c>
      <c r="C497" s="6">
        <f>TITRES_STAT!D500</f>
        <v>7.2973999999999997</v>
      </c>
      <c r="D497" s="6">
        <f>TITRES_STAT!E500</f>
        <v>2087</v>
      </c>
      <c r="E497" s="2">
        <f t="shared" si="28"/>
        <v>1598249</v>
      </c>
      <c r="F497" s="6" t="str">
        <f t="shared" si="31"/>
        <v>BULLISH</v>
      </c>
      <c r="G497" s="6" t="str">
        <f t="shared" si="30"/>
        <v>NEUTRAL</v>
      </c>
      <c r="H497" s="6" t="str">
        <f t="shared" si="29"/>
        <v>CONFIRMED BULLISH</v>
      </c>
    </row>
    <row r="498" spans="1:8" ht="13.5" x14ac:dyDescent="0.25">
      <c r="A498" s="3">
        <f>TITRES_STAT!B501</f>
        <v>42731</v>
      </c>
      <c r="B498" s="6">
        <f>TITRES_STAT!C501</f>
        <v>9.4</v>
      </c>
      <c r="C498" s="6">
        <f>TITRES_STAT!D501</f>
        <v>7.2206000000000001</v>
      </c>
      <c r="D498" s="6">
        <f>TITRES_STAT!E501</f>
        <v>11994</v>
      </c>
      <c r="E498" s="2">
        <f t="shared" si="28"/>
        <v>1586255</v>
      </c>
      <c r="F498" s="6" t="str">
        <f t="shared" si="31"/>
        <v>BULLISH</v>
      </c>
      <c r="G498" s="6" t="str">
        <f t="shared" si="30"/>
        <v>NEUTRAL</v>
      </c>
      <c r="H498" s="6" t="str">
        <f t="shared" si="29"/>
        <v>CONFIRMED BULLISH</v>
      </c>
    </row>
    <row r="499" spans="1:8" ht="13.5" x14ac:dyDescent="0.25">
      <c r="A499" s="3">
        <f>TITRES_STAT!B502</f>
        <v>42732</v>
      </c>
      <c r="B499" s="6">
        <f>TITRES_STAT!C502</f>
        <v>9.3000000000000007</v>
      </c>
      <c r="C499" s="6">
        <f>TITRES_STAT!D502</f>
        <v>7.1437999999999997</v>
      </c>
      <c r="D499" s="6">
        <f>TITRES_STAT!E502</f>
        <v>8300</v>
      </c>
      <c r="E499" s="2">
        <f t="shared" si="28"/>
        <v>1577955</v>
      </c>
      <c r="F499" s="6" t="str">
        <f t="shared" si="31"/>
        <v>BEARISH</v>
      </c>
      <c r="G499" s="6" t="str">
        <f t="shared" si="30"/>
        <v>NEUTRAL</v>
      </c>
      <c r="H499" s="6" t="str">
        <f t="shared" si="29"/>
        <v>CONFIRMED BEARISH</v>
      </c>
    </row>
    <row r="500" spans="1:8" ht="13.5" x14ac:dyDescent="0.25">
      <c r="A500" s="3">
        <f>TITRES_STAT!B503</f>
        <v>42733</v>
      </c>
      <c r="B500" s="6">
        <f>TITRES_STAT!C503</f>
        <v>9.41</v>
      </c>
      <c r="C500" s="6">
        <f>TITRES_STAT!D503</f>
        <v>7.2282999999999999</v>
      </c>
      <c r="D500" s="6">
        <f>TITRES_STAT!E503</f>
        <v>94</v>
      </c>
      <c r="E500" s="2">
        <f t="shared" si="28"/>
        <v>1578049</v>
      </c>
      <c r="F500" s="6" t="str">
        <f t="shared" si="31"/>
        <v>BEARISH</v>
      </c>
      <c r="G500" s="6" t="str">
        <f t="shared" si="30"/>
        <v>NEUTRAL</v>
      </c>
      <c r="H500" s="6" t="str">
        <f t="shared" si="29"/>
        <v>CONFIRMED BEARISH</v>
      </c>
    </row>
    <row r="501" spans="1:8" ht="13.5" x14ac:dyDescent="0.25">
      <c r="A501" s="3">
        <f>TITRES_STAT!B504</f>
        <v>42734</v>
      </c>
      <c r="B501" s="6">
        <f>TITRES_STAT!C504</f>
        <v>9.65</v>
      </c>
      <c r="C501" s="6">
        <f>TITRES_STAT!D504</f>
        <v>7.4126000000000003</v>
      </c>
      <c r="D501" s="6">
        <f>TITRES_STAT!E504</f>
        <v>8270</v>
      </c>
      <c r="E501" s="2">
        <f t="shared" si="28"/>
        <v>1586319</v>
      </c>
      <c r="F501" s="6" t="str">
        <f t="shared" si="31"/>
        <v>BEARISH</v>
      </c>
      <c r="G501" s="6" t="str">
        <f t="shared" si="30"/>
        <v>NEUTRAL</v>
      </c>
      <c r="H501" s="6" t="str">
        <f t="shared" si="29"/>
        <v>BEARISH DIVERGENCE</v>
      </c>
    </row>
    <row r="502" spans="1:8" ht="13.5" x14ac:dyDescent="0.25">
      <c r="A502" s="3">
        <f>TITRES_STAT!B505</f>
        <v>42737</v>
      </c>
      <c r="B502" s="6">
        <f>TITRES_STAT!C505</f>
        <v>9.93</v>
      </c>
      <c r="C502" s="6">
        <f>TITRES_STAT!D505</f>
        <v>7.6276999999999999</v>
      </c>
      <c r="D502" s="6">
        <f>TITRES_STAT!E505</f>
        <v>1857</v>
      </c>
      <c r="E502" s="2">
        <f t="shared" si="28"/>
        <v>1588176</v>
      </c>
      <c r="F502" s="6" t="str">
        <f t="shared" si="31"/>
        <v>BEARISH</v>
      </c>
      <c r="G502" s="6" t="str">
        <f t="shared" si="30"/>
        <v>NEUTRAL</v>
      </c>
      <c r="H502" s="6" t="str">
        <f t="shared" si="29"/>
        <v>BEARISH DIVERGENCE</v>
      </c>
    </row>
    <row r="503" spans="1:8" ht="13.5" x14ac:dyDescent="0.25">
      <c r="A503" s="3">
        <f>TITRES_STAT!B506</f>
        <v>42738</v>
      </c>
      <c r="B503" s="6">
        <f>TITRES_STAT!C506</f>
        <v>9.9</v>
      </c>
      <c r="C503" s="6">
        <f>TITRES_STAT!D506</f>
        <v>7.6045999999999996</v>
      </c>
      <c r="D503" s="6">
        <f>TITRES_STAT!E506</f>
        <v>602</v>
      </c>
      <c r="E503" s="2">
        <f t="shared" si="28"/>
        <v>1587574</v>
      </c>
      <c r="F503" s="6" t="str">
        <f t="shared" si="31"/>
        <v>BULLISH</v>
      </c>
      <c r="G503" s="6" t="str">
        <f t="shared" si="30"/>
        <v>NEUTRAL</v>
      </c>
      <c r="H503" s="6" t="str">
        <f t="shared" si="29"/>
        <v>CONFIRMED BULLISH</v>
      </c>
    </row>
    <row r="504" spans="1:8" ht="13.5" x14ac:dyDescent="0.25">
      <c r="A504" s="3">
        <f>TITRES_STAT!B507</f>
        <v>42739</v>
      </c>
      <c r="B504" s="6">
        <f>TITRES_STAT!C507</f>
        <v>9.8000000000000007</v>
      </c>
      <c r="C504" s="6">
        <f>TITRES_STAT!D507</f>
        <v>7.5278</v>
      </c>
      <c r="D504" s="6">
        <f>TITRES_STAT!E507</f>
        <v>4101</v>
      </c>
      <c r="E504" s="2">
        <f t="shared" si="28"/>
        <v>1583473</v>
      </c>
      <c r="F504" s="6" t="str">
        <f t="shared" si="31"/>
        <v>BULLISH</v>
      </c>
      <c r="G504" s="6" t="str">
        <f t="shared" si="30"/>
        <v>NEUTRAL</v>
      </c>
      <c r="H504" s="6" t="str">
        <f t="shared" si="29"/>
        <v>CONFIRMED BULLISH</v>
      </c>
    </row>
    <row r="505" spans="1:8" ht="13.5" x14ac:dyDescent="0.25">
      <c r="A505" s="3">
        <f>TITRES_STAT!B508</f>
        <v>42740</v>
      </c>
      <c r="B505" s="6">
        <f>TITRES_STAT!C508</f>
        <v>9.8000000000000007</v>
      </c>
      <c r="C505" s="6">
        <f>TITRES_STAT!D508</f>
        <v>7.5278</v>
      </c>
      <c r="D505" s="6">
        <f>TITRES_STAT!E508</f>
        <v>14522</v>
      </c>
      <c r="E505" s="2">
        <f t="shared" si="28"/>
        <v>1583473</v>
      </c>
      <c r="F505" s="6" t="str">
        <f t="shared" si="31"/>
        <v>BULLISH</v>
      </c>
      <c r="G505" s="6" t="str">
        <f t="shared" si="30"/>
        <v>NEUTRAL</v>
      </c>
      <c r="H505" s="6" t="str">
        <f t="shared" si="29"/>
        <v>CONFIRMED BULLISH</v>
      </c>
    </row>
    <row r="506" spans="1:8" ht="13.5" x14ac:dyDescent="0.25">
      <c r="A506" s="3">
        <f>TITRES_STAT!B509</f>
        <v>42741</v>
      </c>
      <c r="B506" s="6">
        <f>TITRES_STAT!C509</f>
        <v>9.9</v>
      </c>
      <c r="C506" s="6">
        <f>TITRES_STAT!D509</f>
        <v>7.6045999999999996</v>
      </c>
      <c r="D506" s="6">
        <f>TITRES_STAT!E509</f>
        <v>19135</v>
      </c>
      <c r="E506" s="2">
        <f t="shared" si="28"/>
        <v>1602608</v>
      </c>
      <c r="F506" s="6" t="str">
        <f t="shared" si="31"/>
        <v>BULLISH</v>
      </c>
      <c r="G506" s="6" t="str">
        <f t="shared" si="30"/>
        <v>NEUTRAL</v>
      </c>
      <c r="H506" s="6" t="str">
        <f t="shared" si="29"/>
        <v>CONFIRMED BULLISH</v>
      </c>
    </row>
    <row r="507" spans="1:8" ht="13.5" x14ac:dyDescent="0.25">
      <c r="A507" s="3">
        <f>TITRES_STAT!B510</f>
        <v>42744</v>
      </c>
      <c r="B507" s="6">
        <f>TITRES_STAT!C510</f>
        <v>9.98</v>
      </c>
      <c r="C507" s="6">
        <f>TITRES_STAT!D510</f>
        <v>7.6661000000000001</v>
      </c>
      <c r="D507" s="6">
        <f>TITRES_STAT!E510</f>
        <v>23849</v>
      </c>
      <c r="E507" s="2">
        <f t="shared" si="28"/>
        <v>1626457</v>
      </c>
      <c r="F507" s="6" t="str">
        <f t="shared" si="31"/>
        <v>BULLISH</v>
      </c>
      <c r="G507" s="6" t="str">
        <f t="shared" si="30"/>
        <v>STRONG</v>
      </c>
      <c r="H507" s="6" t="str">
        <f t="shared" si="29"/>
        <v>CONFIRMED BULLISH</v>
      </c>
    </row>
    <row r="508" spans="1:8" ht="13.5" x14ac:dyDescent="0.25">
      <c r="A508" s="3">
        <f>TITRES_STAT!B511</f>
        <v>42745</v>
      </c>
      <c r="B508" s="6">
        <f>TITRES_STAT!C511</f>
        <v>9.9600000000000009</v>
      </c>
      <c r="C508" s="6">
        <f>TITRES_STAT!D511</f>
        <v>7.6506999999999996</v>
      </c>
      <c r="D508" s="6">
        <f>TITRES_STAT!E511</f>
        <v>13435</v>
      </c>
      <c r="E508" s="2">
        <f t="shared" si="28"/>
        <v>1613022</v>
      </c>
      <c r="F508" s="6" t="str">
        <f t="shared" si="31"/>
        <v>BULLISH</v>
      </c>
      <c r="G508" s="6" t="str">
        <f t="shared" si="30"/>
        <v>NEUTRAL</v>
      </c>
      <c r="H508" s="6" t="str">
        <f t="shared" si="29"/>
        <v>CONFIRMED BULLISH</v>
      </c>
    </row>
    <row r="509" spans="1:8" ht="13.5" x14ac:dyDescent="0.25">
      <c r="A509" s="3">
        <f>TITRES_STAT!B512</f>
        <v>42746</v>
      </c>
      <c r="B509" s="6">
        <f>TITRES_STAT!C512</f>
        <v>9.8800000000000008</v>
      </c>
      <c r="C509" s="6">
        <f>TITRES_STAT!D512</f>
        <v>7.5892999999999997</v>
      </c>
      <c r="D509" s="6">
        <f>TITRES_STAT!E512</f>
        <v>28622</v>
      </c>
      <c r="E509" s="2">
        <f t="shared" si="28"/>
        <v>1584400</v>
      </c>
      <c r="F509" s="6" t="str">
        <f t="shared" si="31"/>
        <v>BULLISH</v>
      </c>
      <c r="G509" s="6" t="str">
        <f t="shared" si="30"/>
        <v>NEUTRAL</v>
      </c>
      <c r="H509" s="6" t="str">
        <f t="shared" si="29"/>
        <v>CONFIRMED BULLISH</v>
      </c>
    </row>
    <row r="510" spans="1:8" ht="13.5" x14ac:dyDescent="0.25">
      <c r="A510" s="3">
        <f>TITRES_STAT!B513</f>
        <v>42747</v>
      </c>
      <c r="B510" s="6">
        <f>TITRES_STAT!C513</f>
        <v>9.76</v>
      </c>
      <c r="C510" s="6">
        <f>TITRES_STAT!D513</f>
        <v>7.4970999999999997</v>
      </c>
      <c r="D510" s="6">
        <f>TITRES_STAT!E513</f>
        <v>2384</v>
      </c>
      <c r="E510" s="2">
        <f t="shared" si="28"/>
        <v>1582016</v>
      </c>
      <c r="F510" s="6" t="str">
        <f t="shared" si="31"/>
        <v>BEARISH</v>
      </c>
      <c r="G510" s="6" t="str">
        <f t="shared" si="30"/>
        <v>NEUTRAL</v>
      </c>
      <c r="H510" s="6" t="str">
        <f t="shared" si="29"/>
        <v>CONFIRMED BEARISH</v>
      </c>
    </row>
    <row r="511" spans="1:8" ht="13.5" x14ac:dyDescent="0.25">
      <c r="A511" s="3">
        <f>TITRES_STAT!B514</f>
        <v>42748</v>
      </c>
      <c r="B511" s="6">
        <f>TITRES_STAT!C514</f>
        <v>9.76</v>
      </c>
      <c r="C511" s="6">
        <f>TITRES_STAT!D514</f>
        <v>7.4970999999999997</v>
      </c>
      <c r="D511" s="6">
        <f>TITRES_STAT!E514</f>
        <v>0</v>
      </c>
      <c r="E511" s="2">
        <f t="shared" si="28"/>
        <v>1582016</v>
      </c>
      <c r="F511" s="6" t="str">
        <f t="shared" si="31"/>
        <v>BEARISH</v>
      </c>
      <c r="G511" s="6" t="str">
        <f t="shared" si="30"/>
        <v>NEUTRAL</v>
      </c>
      <c r="H511" s="6" t="str">
        <f t="shared" si="29"/>
        <v>CONFIRMED BEARISH</v>
      </c>
    </row>
    <row r="512" spans="1:8" ht="13.5" x14ac:dyDescent="0.25">
      <c r="A512" s="3">
        <f>TITRES_STAT!B515</f>
        <v>42751</v>
      </c>
      <c r="B512" s="6">
        <f>TITRES_STAT!C515</f>
        <v>9.76</v>
      </c>
      <c r="C512" s="6">
        <f>TITRES_STAT!D515</f>
        <v>7.4970999999999997</v>
      </c>
      <c r="D512" s="6">
        <f>TITRES_STAT!E515</f>
        <v>1282</v>
      </c>
      <c r="E512" s="2">
        <f t="shared" si="28"/>
        <v>1582016</v>
      </c>
      <c r="F512" s="6" t="str">
        <f t="shared" si="31"/>
        <v>BEARISH</v>
      </c>
      <c r="G512" s="6" t="str">
        <f t="shared" si="30"/>
        <v>WEAK</v>
      </c>
      <c r="H512" s="6" t="str">
        <f t="shared" si="29"/>
        <v>CONFIRMED BEARISH</v>
      </c>
    </row>
    <row r="513" spans="1:8" ht="13.5" x14ac:dyDescent="0.25">
      <c r="A513" s="3">
        <f>TITRES_STAT!B516</f>
        <v>42752</v>
      </c>
      <c r="B513" s="6">
        <f>TITRES_STAT!C516</f>
        <v>9.9</v>
      </c>
      <c r="C513" s="6">
        <f>TITRES_STAT!D516</f>
        <v>7.6045999999999996</v>
      </c>
      <c r="D513" s="6">
        <f>TITRES_STAT!E516</f>
        <v>5662</v>
      </c>
      <c r="E513" s="2">
        <f t="shared" si="28"/>
        <v>1587678</v>
      </c>
      <c r="F513" s="6" t="str">
        <f t="shared" si="31"/>
        <v>BEARISH</v>
      </c>
      <c r="G513" s="6" t="str">
        <f t="shared" si="30"/>
        <v>NEUTRAL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9.8000000000000007</v>
      </c>
      <c r="C514" s="6">
        <f>TITRES_STAT!D517</f>
        <v>7.5278</v>
      </c>
      <c r="D514" s="6">
        <f>TITRES_STAT!E517</f>
        <v>1634</v>
      </c>
      <c r="E514" s="2">
        <f t="shared" si="28"/>
        <v>1586044</v>
      </c>
      <c r="F514" s="6" t="str">
        <f t="shared" si="31"/>
        <v>BULLISH</v>
      </c>
      <c r="G514" s="6" t="str">
        <f t="shared" si="30"/>
        <v>NEUTRAL</v>
      </c>
      <c r="H514" s="6" t="str">
        <f t="shared" si="29"/>
        <v>BULLISH DIVERGENCE</v>
      </c>
    </row>
    <row r="515" spans="1:8" ht="13.5" x14ac:dyDescent="0.25">
      <c r="A515" s="3">
        <f>TITRES_STAT!B518</f>
        <v>42754</v>
      </c>
      <c r="B515" s="6">
        <f>TITRES_STAT!C518</f>
        <v>9.6999999999999993</v>
      </c>
      <c r="C515" s="6">
        <f>TITRES_STAT!D518</f>
        <v>7.4509999999999996</v>
      </c>
      <c r="D515" s="6">
        <f>TITRES_STAT!E518</f>
        <v>3477</v>
      </c>
      <c r="E515" s="2">
        <f t="shared" si="28"/>
        <v>1582567</v>
      </c>
      <c r="F515" s="6" t="str">
        <f t="shared" si="31"/>
        <v>BULLISH</v>
      </c>
      <c r="G515" s="6" t="str">
        <f t="shared" si="30"/>
        <v>NEUTRAL</v>
      </c>
      <c r="H515" s="6" t="str">
        <f t="shared" si="29"/>
        <v>BULLISH DIVERGENCE</v>
      </c>
    </row>
    <row r="516" spans="1:8" ht="13.5" x14ac:dyDescent="0.25">
      <c r="A516" s="3">
        <f>TITRES_STAT!B519</f>
        <v>42755</v>
      </c>
      <c r="B516" s="6">
        <f>TITRES_STAT!C519</f>
        <v>9.6999999999999993</v>
      </c>
      <c r="C516" s="6">
        <f>TITRES_STAT!D519</f>
        <v>7.4509999999999996</v>
      </c>
      <c r="D516" s="6">
        <f>TITRES_STAT!E519</f>
        <v>6347</v>
      </c>
      <c r="E516" s="2">
        <f t="shared" ref="E516:E579" si="32">IF(B516&gt;B515, E515+D516, IF(B516&lt;B515, E515-D516, E515))</f>
        <v>1582567</v>
      </c>
      <c r="F516" s="6" t="str">
        <f t="shared" si="31"/>
        <v>BULLISH</v>
      </c>
      <c r="G516" s="6" t="str">
        <f t="shared" si="30"/>
        <v>NEUTRAL</v>
      </c>
      <c r="H516" s="6" t="str">
        <f t="shared" si="29"/>
        <v>BULLISH DIVERGENCE</v>
      </c>
    </row>
    <row r="517" spans="1:8" ht="13.5" x14ac:dyDescent="0.25">
      <c r="A517" s="3">
        <f>TITRES_STAT!B520</f>
        <v>42758</v>
      </c>
      <c r="B517" s="6">
        <f>TITRES_STAT!C520</f>
        <v>9.8000000000000007</v>
      </c>
      <c r="C517" s="6">
        <f>TITRES_STAT!D520</f>
        <v>7.5278</v>
      </c>
      <c r="D517" s="6">
        <f>TITRES_STAT!E520</f>
        <v>401</v>
      </c>
      <c r="E517" s="2">
        <f t="shared" si="32"/>
        <v>1582968</v>
      </c>
      <c r="F517" s="6" t="str">
        <f t="shared" si="31"/>
        <v>BULLISH</v>
      </c>
      <c r="G517" s="6" t="str">
        <f t="shared" si="30"/>
        <v>NEUTRAL</v>
      </c>
      <c r="H517" s="6" t="str">
        <f t="shared" si="29"/>
        <v>CONFIRMED BULLISH</v>
      </c>
    </row>
    <row r="518" spans="1:8" ht="13.5" x14ac:dyDescent="0.25">
      <c r="A518" s="3">
        <f>TITRES_STAT!B521</f>
        <v>42759</v>
      </c>
      <c r="B518" s="6">
        <f>TITRES_STAT!C521</f>
        <v>9.6999999999999993</v>
      </c>
      <c r="C518" s="6">
        <f>TITRES_STAT!D521</f>
        <v>7.4509999999999996</v>
      </c>
      <c r="D518" s="6">
        <f>TITRES_STAT!E521</f>
        <v>749</v>
      </c>
      <c r="E518" s="2">
        <f t="shared" si="32"/>
        <v>1582219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42760</v>
      </c>
      <c r="B519" s="6">
        <f>TITRES_STAT!C522</f>
        <v>9.8000000000000007</v>
      </c>
      <c r="C519" s="6">
        <f>TITRES_STAT!D522</f>
        <v>7.5278</v>
      </c>
      <c r="D519" s="6">
        <f>TITRES_STAT!E522</f>
        <v>1086</v>
      </c>
      <c r="E519" s="2">
        <f t="shared" si="32"/>
        <v>1583305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NEUTRAL</v>
      </c>
    </row>
    <row r="520" spans="1:8" ht="13.5" x14ac:dyDescent="0.25">
      <c r="A520" s="3">
        <f>TITRES_STAT!B523</f>
        <v>42761</v>
      </c>
      <c r="B520" s="6">
        <f>TITRES_STAT!C523</f>
        <v>9.6999999999999993</v>
      </c>
      <c r="C520" s="6">
        <f>TITRES_STAT!D523</f>
        <v>7.4509999999999996</v>
      </c>
      <c r="D520" s="6">
        <f>TITRES_STAT!E523</f>
        <v>945</v>
      </c>
      <c r="E520" s="2">
        <f t="shared" si="32"/>
        <v>1582360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NEUTRAL</v>
      </c>
    </row>
    <row r="521" spans="1:8" ht="13.5" x14ac:dyDescent="0.25">
      <c r="A521" s="3">
        <f>TITRES_STAT!B524</f>
        <v>42762</v>
      </c>
      <c r="B521" s="6">
        <f>TITRES_STAT!C524</f>
        <v>9.6999999999999993</v>
      </c>
      <c r="C521" s="6">
        <f>TITRES_STAT!D524</f>
        <v>7.4509999999999996</v>
      </c>
      <c r="D521" s="6">
        <f>TITRES_STAT!E524</f>
        <v>738</v>
      </c>
      <c r="E521" s="2">
        <f t="shared" si="32"/>
        <v>1582360</v>
      </c>
      <c r="F521" s="6" t="str">
        <f t="shared" si="35"/>
        <v>BEARISH</v>
      </c>
      <c r="G521" s="6" t="str">
        <f t="shared" si="34"/>
        <v>NEUTRAL</v>
      </c>
      <c r="H521" s="6" t="str">
        <f t="shared" si="33"/>
        <v>NEUTRAL</v>
      </c>
    </row>
    <row r="522" spans="1:8" ht="13.5" x14ac:dyDescent="0.25">
      <c r="A522" s="3">
        <f>TITRES_STAT!B525</f>
        <v>42765</v>
      </c>
      <c r="B522" s="6">
        <f>TITRES_STAT!C525</f>
        <v>9.8000000000000007</v>
      </c>
      <c r="C522" s="6">
        <f>TITRES_STAT!D525</f>
        <v>7.5278</v>
      </c>
      <c r="D522" s="6">
        <f>TITRES_STAT!E525</f>
        <v>1</v>
      </c>
      <c r="E522" s="2">
        <f t="shared" si="32"/>
        <v>1582361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NEUTRAL</v>
      </c>
    </row>
    <row r="523" spans="1:8" ht="13.5" x14ac:dyDescent="0.25">
      <c r="A523" s="3">
        <f>TITRES_STAT!B526</f>
        <v>42766</v>
      </c>
      <c r="B523" s="6">
        <f>TITRES_STAT!C526</f>
        <v>9.8000000000000007</v>
      </c>
      <c r="C523" s="6">
        <f>TITRES_STAT!D526</f>
        <v>7.5278</v>
      </c>
      <c r="D523" s="6">
        <f>TITRES_STAT!E526</f>
        <v>0</v>
      </c>
      <c r="E523" s="2">
        <f t="shared" si="32"/>
        <v>1582361</v>
      </c>
      <c r="F523" s="6" t="str">
        <f t="shared" si="35"/>
        <v>BULLISH</v>
      </c>
      <c r="G523" s="6" t="str">
        <f t="shared" si="34"/>
        <v>NEUTRAL</v>
      </c>
      <c r="H523" s="6" t="str">
        <f t="shared" si="33"/>
        <v>CONFIRMED BULLISH</v>
      </c>
    </row>
    <row r="524" spans="1:8" ht="13.5" x14ac:dyDescent="0.25">
      <c r="A524" s="3">
        <f>TITRES_STAT!B527</f>
        <v>42767</v>
      </c>
      <c r="B524" s="6">
        <f>TITRES_STAT!C527</f>
        <v>9.51</v>
      </c>
      <c r="C524" s="6">
        <f>TITRES_STAT!D527</f>
        <v>7.3051000000000004</v>
      </c>
      <c r="D524" s="6">
        <f>TITRES_STAT!E527</f>
        <v>440</v>
      </c>
      <c r="E524" s="2">
        <f t="shared" si="32"/>
        <v>1581921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9.7799999999999994</v>
      </c>
      <c r="C525" s="6">
        <f>TITRES_STAT!D528</f>
        <v>7.5125000000000002</v>
      </c>
      <c r="D525" s="6">
        <f>TITRES_STAT!E528</f>
        <v>2401</v>
      </c>
      <c r="E525" s="2">
        <f t="shared" si="32"/>
        <v>1584322</v>
      </c>
      <c r="F525" s="6" t="str">
        <f t="shared" si="35"/>
        <v>BULLISH</v>
      </c>
      <c r="G525" s="6" t="str">
        <f t="shared" si="34"/>
        <v>NEUTRAL</v>
      </c>
      <c r="H525" s="6" t="str">
        <f t="shared" si="33"/>
        <v>CONFIRMED BULLISH</v>
      </c>
    </row>
    <row r="526" spans="1:8" ht="13.5" x14ac:dyDescent="0.25">
      <c r="A526" s="3">
        <f>TITRES_STAT!B529</f>
        <v>42769</v>
      </c>
      <c r="B526" s="6">
        <f>TITRES_STAT!C529</f>
        <v>9.74</v>
      </c>
      <c r="C526" s="6">
        <f>TITRES_STAT!D529</f>
        <v>7.4817</v>
      </c>
      <c r="D526" s="6">
        <f>TITRES_STAT!E529</f>
        <v>30256</v>
      </c>
      <c r="E526" s="2">
        <f t="shared" si="32"/>
        <v>1554066</v>
      </c>
      <c r="F526" s="6" t="str">
        <f t="shared" si="35"/>
        <v>BEARISH</v>
      </c>
      <c r="G526" s="6" t="str">
        <f t="shared" si="34"/>
        <v>NEUTRAL</v>
      </c>
      <c r="H526" s="6" t="str">
        <f t="shared" si="33"/>
        <v>BEARISH DIVERGENCE</v>
      </c>
    </row>
    <row r="527" spans="1:8" ht="13.5" x14ac:dyDescent="0.25">
      <c r="A527" s="3">
        <f>TITRES_STAT!B530</f>
        <v>42772</v>
      </c>
      <c r="B527" s="6">
        <f>TITRES_STAT!C530</f>
        <v>9.77</v>
      </c>
      <c r="C527" s="6">
        <f>TITRES_STAT!D530</f>
        <v>7.5048000000000004</v>
      </c>
      <c r="D527" s="6">
        <f>TITRES_STAT!E530</f>
        <v>1</v>
      </c>
      <c r="E527" s="2">
        <f t="shared" si="32"/>
        <v>1554067</v>
      </c>
      <c r="F527" s="6" t="str">
        <f t="shared" si="35"/>
        <v>BEARISH</v>
      </c>
      <c r="G527" s="6" t="str">
        <f t="shared" si="34"/>
        <v>NEUTRAL</v>
      </c>
      <c r="H527" s="6" t="str">
        <f t="shared" si="33"/>
        <v>CONFIRMED BEARISH</v>
      </c>
    </row>
    <row r="528" spans="1:8" ht="13.5" x14ac:dyDescent="0.25">
      <c r="A528" s="3">
        <f>TITRES_STAT!B531</f>
        <v>42773</v>
      </c>
      <c r="B528" s="6">
        <f>TITRES_STAT!C531</f>
        <v>9.48</v>
      </c>
      <c r="C528" s="6">
        <f>TITRES_STAT!D531</f>
        <v>7.282</v>
      </c>
      <c r="D528" s="6">
        <f>TITRES_STAT!E531</f>
        <v>549</v>
      </c>
      <c r="E528" s="2">
        <f t="shared" si="32"/>
        <v>1553518</v>
      </c>
      <c r="F528" s="6" t="str">
        <f t="shared" si="35"/>
        <v>BEARISH</v>
      </c>
      <c r="G528" s="6" t="str">
        <f t="shared" si="34"/>
        <v>NEUTRAL</v>
      </c>
      <c r="H528" s="6" t="str">
        <f t="shared" si="33"/>
        <v>CONFIRMED BEARISH</v>
      </c>
    </row>
    <row r="529" spans="1:8" ht="13.5" x14ac:dyDescent="0.25">
      <c r="A529" s="3">
        <f>TITRES_STAT!B532</f>
        <v>42774</v>
      </c>
      <c r="B529" s="6">
        <f>TITRES_STAT!C532</f>
        <v>9.41</v>
      </c>
      <c r="C529" s="6">
        <f>TITRES_STAT!D532</f>
        <v>7.2282999999999999</v>
      </c>
      <c r="D529" s="6">
        <f>TITRES_STAT!E532</f>
        <v>5991</v>
      </c>
      <c r="E529" s="2">
        <f t="shared" si="32"/>
        <v>1547527</v>
      </c>
      <c r="F529" s="6" t="str">
        <f t="shared" si="35"/>
        <v>BEARISH</v>
      </c>
      <c r="G529" s="6" t="str">
        <f t="shared" si="34"/>
        <v>WEAK</v>
      </c>
      <c r="H529" s="6" t="str">
        <f t="shared" si="33"/>
        <v>CONFIRMED BEARISH</v>
      </c>
    </row>
    <row r="530" spans="1:8" ht="13.5" x14ac:dyDescent="0.25">
      <c r="A530" s="3">
        <f>TITRES_STAT!B533</f>
        <v>42775</v>
      </c>
      <c r="B530" s="6">
        <f>TITRES_STAT!C533</f>
        <v>9.4</v>
      </c>
      <c r="C530" s="6">
        <f>TITRES_STAT!D533</f>
        <v>7.2206000000000001</v>
      </c>
      <c r="D530" s="6">
        <f>TITRES_STAT!E533</f>
        <v>8175</v>
      </c>
      <c r="E530" s="2">
        <f t="shared" si="32"/>
        <v>1539352</v>
      </c>
      <c r="F530" s="6" t="str">
        <f t="shared" si="35"/>
        <v>BEARISH</v>
      </c>
      <c r="G530" s="6" t="str">
        <f t="shared" si="34"/>
        <v>WEAK</v>
      </c>
      <c r="H530" s="6" t="str">
        <f t="shared" si="33"/>
        <v>CONFIRMED BEARISH</v>
      </c>
    </row>
    <row r="531" spans="1:8" ht="13.5" x14ac:dyDescent="0.25">
      <c r="A531" s="3">
        <f>TITRES_STAT!B534</f>
        <v>42776</v>
      </c>
      <c r="B531" s="6">
        <f>TITRES_STAT!C534</f>
        <v>9.2899999999999991</v>
      </c>
      <c r="C531" s="6">
        <f>TITRES_STAT!D534</f>
        <v>7.1360999999999999</v>
      </c>
      <c r="D531" s="6">
        <f>TITRES_STAT!E534</f>
        <v>2514</v>
      </c>
      <c r="E531" s="2">
        <f t="shared" si="32"/>
        <v>1536838</v>
      </c>
      <c r="F531" s="6" t="str">
        <f t="shared" si="35"/>
        <v>BEARISH</v>
      </c>
      <c r="G531" s="6" t="str">
        <f t="shared" si="34"/>
        <v>NEUTRAL</v>
      </c>
      <c r="H531" s="6" t="str">
        <f t="shared" si="33"/>
        <v>CONFIRMED BEARISH</v>
      </c>
    </row>
    <row r="532" spans="1:8" ht="13.5" x14ac:dyDescent="0.25">
      <c r="A532" s="3">
        <f>TITRES_STAT!B535</f>
        <v>42779</v>
      </c>
      <c r="B532" s="6">
        <f>TITRES_STAT!C535</f>
        <v>9.02</v>
      </c>
      <c r="C532" s="6">
        <f>TITRES_STAT!D535</f>
        <v>6.9287000000000001</v>
      </c>
      <c r="D532" s="6">
        <f>TITRES_STAT!E535</f>
        <v>2229</v>
      </c>
      <c r="E532" s="2">
        <f t="shared" si="32"/>
        <v>1534609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42780</v>
      </c>
      <c r="B533" s="6">
        <f>TITRES_STAT!C536</f>
        <v>9.02</v>
      </c>
      <c r="C533" s="6">
        <f>TITRES_STAT!D536</f>
        <v>6.9287000000000001</v>
      </c>
      <c r="D533" s="6">
        <f>TITRES_STAT!E536</f>
        <v>199</v>
      </c>
      <c r="E533" s="2">
        <f t="shared" si="32"/>
        <v>1534609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9.09</v>
      </c>
      <c r="C534" s="6">
        <f>TITRES_STAT!D537</f>
        <v>6.9824000000000002</v>
      </c>
      <c r="D534" s="6">
        <f>TITRES_STAT!E537</f>
        <v>2140</v>
      </c>
      <c r="E534" s="2">
        <f t="shared" si="32"/>
        <v>1536749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8.9</v>
      </c>
      <c r="C535" s="6">
        <f>TITRES_STAT!D538</f>
        <v>6.8365</v>
      </c>
      <c r="D535" s="6">
        <f>TITRES_STAT!E538</f>
        <v>700</v>
      </c>
      <c r="E535" s="2">
        <f t="shared" si="32"/>
        <v>1536049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8.9</v>
      </c>
      <c r="C536" s="6">
        <f>TITRES_STAT!D539</f>
        <v>6.8365</v>
      </c>
      <c r="D536" s="6">
        <f>TITRES_STAT!E539</f>
        <v>112</v>
      </c>
      <c r="E536" s="2">
        <f t="shared" si="32"/>
        <v>1536049</v>
      </c>
      <c r="F536" s="6" t="str">
        <f t="shared" si="35"/>
        <v>BEARISH</v>
      </c>
      <c r="G536" s="6" t="str">
        <f t="shared" si="34"/>
        <v>NEUTRAL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8.65</v>
      </c>
      <c r="C537" s="6">
        <f>TITRES_STAT!D540</f>
        <v>6.6444999999999999</v>
      </c>
      <c r="D537" s="6">
        <f>TITRES_STAT!E540</f>
        <v>91190</v>
      </c>
      <c r="E537" s="2">
        <f t="shared" si="32"/>
        <v>1444859</v>
      </c>
      <c r="F537" s="6" t="str">
        <f t="shared" si="35"/>
        <v>BEARISH</v>
      </c>
      <c r="G537" s="6" t="str">
        <f t="shared" si="34"/>
        <v>WEAK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8.9</v>
      </c>
      <c r="C538" s="6">
        <f>TITRES_STAT!D541</f>
        <v>6.8365</v>
      </c>
      <c r="D538" s="6">
        <f>TITRES_STAT!E541</f>
        <v>1285</v>
      </c>
      <c r="E538" s="2">
        <f t="shared" si="32"/>
        <v>1446144</v>
      </c>
      <c r="F538" s="6" t="str">
        <f t="shared" si="35"/>
        <v>BEARISH</v>
      </c>
      <c r="G538" s="6" t="str">
        <f t="shared" si="34"/>
        <v>WEAK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9.1</v>
      </c>
      <c r="C539" s="6">
        <f>TITRES_STAT!D542</f>
        <v>6.9901</v>
      </c>
      <c r="D539" s="6">
        <f>TITRES_STAT!E542</f>
        <v>1152</v>
      </c>
      <c r="E539" s="2">
        <f t="shared" si="32"/>
        <v>1447296</v>
      </c>
      <c r="F539" s="6" t="str">
        <f t="shared" si="35"/>
        <v>BEARISH</v>
      </c>
      <c r="G539" s="6" t="str">
        <f t="shared" si="34"/>
        <v>WEAK</v>
      </c>
      <c r="H539" s="6" t="str">
        <f t="shared" si="33"/>
        <v>BEARISH DIVERGENCE</v>
      </c>
    </row>
    <row r="540" spans="1:8" ht="13.5" x14ac:dyDescent="0.25">
      <c r="A540" s="3">
        <f>TITRES_STAT!B543</f>
        <v>42789</v>
      </c>
      <c r="B540" s="6">
        <f>TITRES_STAT!C543</f>
        <v>9.0500000000000007</v>
      </c>
      <c r="C540" s="6">
        <f>TITRES_STAT!D543</f>
        <v>6.9516999999999998</v>
      </c>
      <c r="D540" s="6">
        <f>TITRES_STAT!E543</f>
        <v>55461</v>
      </c>
      <c r="E540" s="2">
        <f t="shared" si="32"/>
        <v>1391835</v>
      </c>
      <c r="F540" s="6" t="str">
        <f t="shared" si="35"/>
        <v>BEARISH</v>
      </c>
      <c r="G540" s="6" t="str">
        <f t="shared" si="34"/>
        <v>WEAK</v>
      </c>
      <c r="H540" s="6" t="str">
        <f t="shared" si="33"/>
        <v>BEARISH DIVERGENCE</v>
      </c>
    </row>
    <row r="541" spans="1:8" ht="13.5" x14ac:dyDescent="0.25">
      <c r="A541" s="3">
        <f>TITRES_STAT!B544</f>
        <v>42790</v>
      </c>
      <c r="B541" s="6">
        <f>TITRES_STAT!C544</f>
        <v>9.18</v>
      </c>
      <c r="C541" s="6">
        <f>TITRES_STAT!D544</f>
        <v>7.0515999999999996</v>
      </c>
      <c r="D541" s="6">
        <f>TITRES_STAT!E544</f>
        <v>5348</v>
      </c>
      <c r="E541" s="2">
        <f t="shared" si="32"/>
        <v>1397183</v>
      </c>
      <c r="F541" s="6" t="str">
        <f t="shared" si="35"/>
        <v>BEARISH</v>
      </c>
      <c r="G541" s="6" t="str">
        <f t="shared" si="34"/>
        <v>WEAK</v>
      </c>
      <c r="H541" s="6" t="str">
        <f t="shared" si="33"/>
        <v>BEARISH DIVERGENCE</v>
      </c>
    </row>
    <row r="542" spans="1:8" ht="13.5" x14ac:dyDescent="0.25">
      <c r="A542" s="3">
        <f>TITRES_STAT!B545</f>
        <v>42793</v>
      </c>
      <c r="B542" s="6">
        <f>TITRES_STAT!C545</f>
        <v>9.18</v>
      </c>
      <c r="C542" s="6">
        <f>TITRES_STAT!D545</f>
        <v>7.0515999999999996</v>
      </c>
      <c r="D542" s="6">
        <f>TITRES_STAT!E545</f>
        <v>1054</v>
      </c>
      <c r="E542" s="2">
        <f t="shared" si="32"/>
        <v>1397183</v>
      </c>
      <c r="F542" s="6" t="str">
        <f t="shared" si="35"/>
        <v>BEARISH</v>
      </c>
      <c r="G542" s="6" t="str">
        <f t="shared" si="34"/>
        <v>WEAK</v>
      </c>
      <c r="H542" s="6" t="str">
        <f t="shared" si="33"/>
        <v>BEARISH DIVERGENCE</v>
      </c>
    </row>
    <row r="543" spans="1:8" ht="13.5" x14ac:dyDescent="0.25">
      <c r="A543" s="3">
        <f>TITRES_STAT!B546</f>
        <v>42794</v>
      </c>
      <c r="B543" s="6">
        <f>TITRES_STAT!C546</f>
        <v>9.01</v>
      </c>
      <c r="C543" s="6">
        <f>TITRES_STAT!D546</f>
        <v>6.9210000000000003</v>
      </c>
      <c r="D543" s="6">
        <f>TITRES_STAT!E546</f>
        <v>12142</v>
      </c>
      <c r="E543" s="2">
        <f t="shared" si="32"/>
        <v>1385041</v>
      </c>
      <c r="F543" s="6" t="str">
        <f t="shared" si="35"/>
        <v>BEARISH</v>
      </c>
      <c r="G543" s="6" t="str">
        <f t="shared" si="34"/>
        <v>WEAK</v>
      </c>
      <c r="H543" s="6" t="str">
        <f t="shared" si="33"/>
        <v>BEARISH DIVERGENCE</v>
      </c>
    </row>
    <row r="544" spans="1:8" ht="13.5" x14ac:dyDescent="0.25">
      <c r="A544" s="3">
        <f>TITRES_STAT!B547</f>
        <v>42795</v>
      </c>
      <c r="B544" s="6">
        <f>TITRES_STAT!C547</f>
        <v>8.9</v>
      </c>
      <c r="C544" s="6">
        <f>TITRES_STAT!D547</f>
        <v>6.8365</v>
      </c>
      <c r="D544" s="6">
        <f>TITRES_STAT!E547</f>
        <v>3106</v>
      </c>
      <c r="E544" s="2">
        <f t="shared" si="32"/>
        <v>1381935</v>
      </c>
      <c r="F544" s="6" t="str">
        <f t="shared" si="35"/>
        <v>BEARISH</v>
      </c>
      <c r="G544" s="6" t="str">
        <f t="shared" si="34"/>
        <v>WEAK</v>
      </c>
      <c r="H544" s="6" t="str">
        <f t="shared" si="33"/>
        <v>CONFIRMED BEARISH</v>
      </c>
    </row>
    <row r="545" spans="1:8" ht="13.5" x14ac:dyDescent="0.25">
      <c r="A545" s="3">
        <f>TITRES_STAT!B548</f>
        <v>42796</v>
      </c>
      <c r="B545" s="6">
        <f>TITRES_STAT!C548</f>
        <v>9</v>
      </c>
      <c r="C545" s="6">
        <f>TITRES_STAT!D548</f>
        <v>6.9132999999999996</v>
      </c>
      <c r="D545" s="6">
        <f>TITRES_STAT!E548</f>
        <v>2701</v>
      </c>
      <c r="E545" s="2">
        <f t="shared" si="32"/>
        <v>1384636</v>
      </c>
      <c r="F545" s="6" t="str">
        <f t="shared" si="35"/>
        <v>BEARISH</v>
      </c>
      <c r="G545" s="6" t="str">
        <f t="shared" si="34"/>
        <v>NEUTRAL</v>
      </c>
      <c r="H545" s="6" t="str">
        <f t="shared" si="33"/>
        <v>CONFIRMED BEARISH</v>
      </c>
    </row>
    <row r="546" spans="1:8" ht="13.5" x14ac:dyDescent="0.25">
      <c r="A546" s="3">
        <f>TITRES_STAT!B549</f>
        <v>42797</v>
      </c>
      <c r="B546" s="6">
        <f>TITRES_STAT!C549</f>
        <v>8.9</v>
      </c>
      <c r="C546" s="6">
        <f>TITRES_STAT!D549</f>
        <v>6.8365</v>
      </c>
      <c r="D546" s="6">
        <f>TITRES_STAT!E549</f>
        <v>3084</v>
      </c>
      <c r="E546" s="2">
        <f t="shared" si="32"/>
        <v>1381552</v>
      </c>
      <c r="F546" s="6" t="str">
        <f t="shared" si="35"/>
        <v>BEARISH</v>
      </c>
      <c r="G546" s="6" t="str">
        <f t="shared" si="34"/>
        <v>NEUTRAL</v>
      </c>
      <c r="H546" s="6" t="str">
        <f t="shared" si="33"/>
        <v>CONFIRMED BEARISH</v>
      </c>
    </row>
    <row r="547" spans="1:8" ht="13.5" x14ac:dyDescent="0.25">
      <c r="A547" s="3">
        <f>TITRES_STAT!B550</f>
        <v>42800</v>
      </c>
      <c r="B547" s="6">
        <f>TITRES_STAT!C550</f>
        <v>9.16</v>
      </c>
      <c r="C547" s="6">
        <f>TITRES_STAT!D550</f>
        <v>7.0362</v>
      </c>
      <c r="D547" s="6">
        <f>TITRES_STAT!E550</f>
        <v>65</v>
      </c>
      <c r="E547" s="2">
        <f t="shared" si="32"/>
        <v>1381617</v>
      </c>
      <c r="F547" s="6" t="str">
        <f t="shared" si="35"/>
        <v>BEARISH</v>
      </c>
      <c r="G547" s="6" t="str">
        <f t="shared" si="34"/>
        <v>NEUTRAL</v>
      </c>
      <c r="H547" s="6" t="str">
        <f t="shared" si="33"/>
        <v>CONFIRMED BEARISH</v>
      </c>
    </row>
    <row r="548" spans="1:8" ht="13.5" x14ac:dyDescent="0.25">
      <c r="A548" s="3">
        <f>TITRES_STAT!B551</f>
        <v>42801</v>
      </c>
      <c r="B548" s="6">
        <f>TITRES_STAT!C551</f>
        <v>8.89</v>
      </c>
      <c r="C548" s="6">
        <f>TITRES_STAT!D551</f>
        <v>6.8288000000000002</v>
      </c>
      <c r="D548" s="6">
        <f>TITRES_STAT!E551</f>
        <v>3420</v>
      </c>
      <c r="E548" s="2">
        <f t="shared" si="32"/>
        <v>1378197</v>
      </c>
      <c r="F548" s="6" t="str">
        <f t="shared" si="35"/>
        <v>BEARISH</v>
      </c>
      <c r="G548" s="6" t="str">
        <f t="shared" si="34"/>
        <v>NEUTRAL</v>
      </c>
      <c r="H548" s="6" t="str">
        <f t="shared" si="33"/>
        <v>CONFIRMED BEARISH</v>
      </c>
    </row>
    <row r="549" spans="1:8" ht="13.5" x14ac:dyDescent="0.25">
      <c r="A549" s="3">
        <f>TITRES_STAT!B552</f>
        <v>42802</v>
      </c>
      <c r="B549" s="6">
        <f>TITRES_STAT!C552</f>
        <v>8.85</v>
      </c>
      <c r="C549" s="6">
        <f>TITRES_STAT!D552</f>
        <v>6.7980999999999998</v>
      </c>
      <c r="D549" s="6">
        <f>TITRES_STAT!E552</f>
        <v>3889</v>
      </c>
      <c r="E549" s="2">
        <f t="shared" si="32"/>
        <v>1374308</v>
      </c>
      <c r="F549" s="6" t="str">
        <f t="shared" si="35"/>
        <v>BEARISH</v>
      </c>
      <c r="G549" s="6" t="str">
        <f t="shared" si="34"/>
        <v>NEUTRAL</v>
      </c>
      <c r="H549" s="6" t="str">
        <f t="shared" si="33"/>
        <v>CONFIRMED BEARISH</v>
      </c>
    </row>
    <row r="550" spans="1:8" ht="13.5" x14ac:dyDescent="0.25">
      <c r="A550" s="3">
        <f>TITRES_STAT!B553</f>
        <v>42803</v>
      </c>
      <c r="B550" s="6">
        <f>TITRES_STAT!C553</f>
        <v>8.85</v>
      </c>
      <c r="C550" s="6">
        <f>TITRES_STAT!D553</f>
        <v>6.7980999999999998</v>
      </c>
      <c r="D550" s="6">
        <f>TITRES_STAT!E553</f>
        <v>141</v>
      </c>
      <c r="E550" s="2">
        <f t="shared" si="32"/>
        <v>1374308</v>
      </c>
      <c r="F550" s="6" t="str">
        <f t="shared" si="35"/>
        <v>BEARISH</v>
      </c>
      <c r="G550" s="6" t="str">
        <f t="shared" si="34"/>
        <v>NEUTRAL</v>
      </c>
      <c r="H550" s="6" t="str">
        <f t="shared" si="33"/>
        <v>CONFIRMED BEARISH</v>
      </c>
    </row>
    <row r="551" spans="1:8" ht="13.5" x14ac:dyDescent="0.25">
      <c r="A551" s="3">
        <f>TITRES_STAT!B554</f>
        <v>42804</v>
      </c>
      <c r="B551" s="6">
        <f>TITRES_STAT!C554</f>
        <v>8.85</v>
      </c>
      <c r="C551" s="6">
        <f>TITRES_STAT!D554</f>
        <v>6.7980999999999998</v>
      </c>
      <c r="D551" s="6">
        <f>TITRES_STAT!E554</f>
        <v>3213</v>
      </c>
      <c r="E551" s="2">
        <f t="shared" si="32"/>
        <v>1374308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CONFIRMED BEARISH</v>
      </c>
    </row>
    <row r="552" spans="1:8" ht="13.5" x14ac:dyDescent="0.25">
      <c r="A552" s="3">
        <f>TITRES_STAT!B555</f>
        <v>42807</v>
      </c>
      <c r="B552" s="6">
        <f>TITRES_STAT!C555</f>
        <v>8.8000000000000007</v>
      </c>
      <c r="C552" s="6">
        <f>TITRES_STAT!D555</f>
        <v>6.7596999999999996</v>
      </c>
      <c r="D552" s="6">
        <f>TITRES_STAT!E555</f>
        <v>2282</v>
      </c>
      <c r="E552" s="2">
        <f t="shared" si="32"/>
        <v>1372026</v>
      </c>
      <c r="F552" s="6" t="str">
        <f t="shared" si="35"/>
        <v>BEARISH</v>
      </c>
      <c r="G552" s="6" t="str">
        <f t="shared" si="34"/>
        <v>NEUTRAL</v>
      </c>
      <c r="H552" s="6" t="str">
        <f t="shared" si="33"/>
        <v>CONFIRMED BEARISH</v>
      </c>
    </row>
    <row r="553" spans="1:8" ht="13.5" x14ac:dyDescent="0.25">
      <c r="A553" s="3">
        <f>TITRES_STAT!B556</f>
        <v>42808</v>
      </c>
      <c r="B553" s="6">
        <f>TITRES_STAT!C556</f>
        <v>8.83</v>
      </c>
      <c r="C553" s="6">
        <f>TITRES_STAT!D556</f>
        <v>6.7827000000000002</v>
      </c>
      <c r="D553" s="6">
        <f>TITRES_STAT!E556</f>
        <v>4460</v>
      </c>
      <c r="E553" s="2">
        <f t="shared" si="32"/>
        <v>1376486</v>
      </c>
      <c r="F553" s="6" t="str">
        <f t="shared" si="35"/>
        <v>BEARISH</v>
      </c>
      <c r="G553" s="6" t="str">
        <f t="shared" si="34"/>
        <v>NEUTRAL</v>
      </c>
      <c r="H553" s="6" t="str">
        <f t="shared" si="33"/>
        <v>CONFIRMED BEARISH</v>
      </c>
    </row>
    <row r="554" spans="1:8" ht="13.5" x14ac:dyDescent="0.25">
      <c r="A554" s="3">
        <f>TITRES_STAT!B557</f>
        <v>42809</v>
      </c>
      <c r="B554" s="6">
        <f>TITRES_STAT!C557</f>
        <v>8.59</v>
      </c>
      <c r="C554" s="6">
        <f>TITRES_STAT!D557</f>
        <v>6.5983999999999998</v>
      </c>
      <c r="D554" s="6">
        <f>TITRES_STAT!E557</f>
        <v>446</v>
      </c>
      <c r="E554" s="2">
        <f t="shared" si="32"/>
        <v>1376040</v>
      </c>
      <c r="F554" s="6" t="str">
        <f t="shared" si="35"/>
        <v>BULLISH</v>
      </c>
      <c r="G554" s="6" t="str">
        <f t="shared" si="34"/>
        <v>NEUTRAL</v>
      </c>
      <c r="H554" s="6" t="str">
        <f t="shared" si="33"/>
        <v>BULLISH DIVERGENCE</v>
      </c>
    </row>
    <row r="555" spans="1:8" ht="13.5" x14ac:dyDescent="0.25">
      <c r="A555" s="3">
        <f>TITRES_STAT!B558</f>
        <v>42810</v>
      </c>
      <c r="B555" s="6">
        <f>TITRES_STAT!C558</f>
        <v>8.7799999999999994</v>
      </c>
      <c r="C555" s="6">
        <f>TITRES_STAT!D558</f>
        <v>6.7443</v>
      </c>
      <c r="D555" s="6">
        <f>TITRES_STAT!E558</f>
        <v>121</v>
      </c>
      <c r="E555" s="2">
        <f t="shared" si="32"/>
        <v>1376161</v>
      </c>
      <c r="F555" s="6" t="str">
        <f t="shared" si="35"/>
        <v>BULLISH</v>
      </c>
      <c r="G555" s="6" t="str">
        <f t="shared" si="34"/>
        <v>NEUTRAL</v>
      </c>
      <c r="H555" s="6" t="str">
        <f t="shared" si="33"/>
        <v>BULLISH DIVERGENCE</v>
      </c>
    </row>
    <row r="556" spans="1:8" ht="13.5" x14ac:dyDescent="0.25">
      <c r="A556" s="3">
        <f>TITRES_STAT!B559</f>
        <v>42811</v>
      </c>
      <c r="B556" s="6">
        <f>TITRES_STAT!C559</f>
        <v>8.7799999999999994</v>
      </c>
      <c r="C556" s="6">
        <f>TITRES_STAT!D559</f>
        <v>6.7443</v>
      </c>
      <c r="D556" s="6">
        <f>TITRES_STAT!E559</f>
        <v>0</v>
      </c>
      <c r="E556" s="2">
        <f t="shared" si="32"/>
        <v>1376161</v>
      </c>
      <c r="F556" s="6" t="str">
        <f t="shared" si="35"/>
        <v>BULLISH</v>
      </c>
      <c r="G556" s="6" t="str">
        <f t="shared" si="34"/>
        <v>NEUTRAL</v>
      </c>
      <c r="H556" s="6" t="str">
        <f t="shared" si="33"/>
        <v>BULLISH DIVERGENCE</v>
      </c>
    </row>
    <row r="557" spans="1:8" ht="13.5" x14ac:dyDescent="0.25">
      <c r="A557" s="3">
        <f>TITRES_STAT!B560</f>
        <v>42815</v>
      </c>
      <c r="B557" s="6">
        <f>TITRES_STAT!C560</f>
        <v>8.52</v>
      </c>
      <c r="C557" s="6">
        <f>TITRES_STAT!D560</f>
        <v>6.5446</v>
      </c>
      <c r="D557" s="6">
        <f>TITRES_STAT!E560</f>
        <v>2655</v>
      </c>
      <c r="E557" s="2">
        <f t="shared" si="32"/>
        <v>1373506</v>
      </c>
      <c r="F557" s="6" t="str">
        <f t="shared" si="35"/>
        <v>BULLISH</v>
      </c>
      <c r="G557" s="6" t="str">
        <f t="shared" si="34"/>
        <v>NEUTRAL</v>
      </c>
      <c r="H557" s="6" t="str">
        <f t="shared" si="33"/>
        <v>BULLISH DIVERGENCE</v>
      </c>
    </row>
    <row r="558" spans="1:8" ht="13.5" x14ac:dyDescent="0.25">
      <c r="A558" s="3">
        <f>TITRES_STAT!B561</f>
        <v>42816</v>
      </c>
      <c r="B558" s="6">
        <f>TITRES_STAT!C561</f>
        <v>8.4</v>
      </c>
      <c r="C558" s="6">
        <f>TITRES_STAT!D561</f>
        <v>6.4523999999999999</v>
      </c>
      <c r="D558" s="6">
        <f>TITRES_STAT!E561</f>
        <v>2641</v>
      </c>
      <c r="E558" s="2">
        <f t="shared" si="32"/>
        <v>1370865</v>
      </c>
      <c r="F558" s="6" t="str">
        <f t="shared" si="35"/>
        <v>BEARISH</v>
      </c>
      <c r="G558" s="6" t="str">
        <f t="shared" si="34"/>
        <v>NEUTRAL</v>
      </c>
      <c r="H558" s="6" t="str">
        <f t="shared" si="33"/>
        <v>CONFIRMED BEARISH</v>
      </c>
    </row>
    <row r="559" spans="1:8" ht="13.5" x14ac:dyDescent="0.25">
      <c r="A559" s="3">
        <f>TITRES_STAT!B562</f>
        <v>42817</v>
      </c>
      <c r="B559" s="6">
        <f>TITRES_STAT!C562</f>
        <v>8.35</v>
      </c>
      <c r="C559" s="6">
        <f>TITRES_STAT!D562</f>
        <v>6.4139999999999997</v>
      </c>
      <c r="D559" s="6">
        <f>TITRES_STAT!E562</f>
        <v>426</v>
      </c>
      <c r="E559" s="2">
        <f t="shared" si="32"/>
        <v>1370439</v>
      </c>
      <c r="F559" s="6" t="str">
        <f t="shared" si="35"/>
        <v>BEARISH</v>
      </c>
      <c r="G559" s="6" t="str">
        <f t="shared" si="34"/>
        <v>NEUTRAL</v>
      </c>
      <c r="H559" s="6" t="str">
        <f t="shared" si="33"/>
        <v>CONFIRMED BEARISH</v>
      </c>
    </row>
    <row r="560" spans="1:8" ht="13.5" x14ac:dyDescent="0.25">
      <c r="A560" s="3">
        <f>TITRES_STAT!B563</f>
        <v>42818</v>
      </c>
      <c r="B560" s="6">
        <f>TITRES_STAT!C563</f>
        <v>8.35</v>
      </c>
      <c r="C560" s="6">
        <f>TITRES_STAT!D563</f>
        <v>6.4139999999999997</v>
      </c>
      <c r="D560" s="6">
        <f>TITRES_STAT!E563</f>
        <v>408</v>
      </c>
      <c r="E560" s="2">
        <f t="shared" si="32"/>
        <v>1370439</v>
      </c>
      <c r="F560" s="6" t="str">
        <f t="shared" si="35"/>
        <v>BEARISH</v>
      </c>
      <c r="G560" s="6" t="str">
        <f t="shared" si="34"/>
        <v>NEUTRAL</v>
      </c>
      <c r="H560" s="6" t="str">
        <f t="shared" si="33"/>
        <v>CONFIRMED BEARISH</v>
      </c>
    </row>
    <row r="561" spans="1:8" ht="13.5" x14ac:dyDescent="0.25">
      <c r="A561" s="3">
        <f>TITRES_STAT!B564</f>
        <v>42821</v>
      </c>
      <c r="B561" s="6">
        <f>TITRES_STAT!C564</f>
        <v>8.34</v>
      </c>
      <c r="C561" s="6">
        <f>TITRES_STAT!D564</f>
        <v>6.4062999999999999</v>
      </c>
      <c r="D561" s="6">
        <f>TITRES_STAT!E564</f>
        <v>1370</v>
      </c>
      <c r="E561" s="2">
        <f t="shared" si="32"/>
        <v>1369069</v>
      </c>
      <c r="F561" s="6" t="str">
        <f t="shared" si="35"/>
        <v>BEARISH</v>
      </c>
      <c r="G561" s="6" t="str">
        <f t="shared" si="34"/>
        <v>NEUTRAL</v>
      </c>
      <c r="H561" s="6" t="str">
        <f t="shared" si="33"/>
        <v>CONFIRMED BEARISH</v>
      </c>
    </row>
    <row r="562" spans="1:8" ht="13.5" x14ac:dyDescent="0.25">
      <c r="A562" s="3">
        <f>TITRES_STAT!B565</f>
        <v>42822</v>
      </c>
      <c r="B562" s="6">
        <f>TITRES_STAT!C565</f>
        <v>8.35</v>
      </c>
      <c r="C562" s="6">
        <f>TITRES_STAT!D565</f>
        <v>6.4139999999999997</v>
      </c>
      <c r="D562" s="6">
        <f>TITRES_STAT!E565</f>
        <v>2338</v>
      </c>
      <c r="E562" s="2">
        <f t="shared" si="32"/>
        <v>1371407</v>
      </c>
      <c r="F562" s="6" t="str">
        <f t="shared" si="35"/>
        <v>BEARISH</v>
      </c>
      <c r="G562" s="6" t="str">
        <f t="shared" si="34"/>
        <v>NEUTRAL</v>
      </c>
      <c r="H562" s="6" t="str">
        <f t="shared" si="33"/>
        <v>CONFIRMED BEARISH</v>
      </c>
    </row>
    <row r="563" spans="1:8" ht="13.5" x14ac:dyDescent="0.25">
      <c r="A563" s="3">
        <f>TITRES_STAT!B566</f>
        <v>42823</v>
      </c>
      <c r="B563" s="6">
        <f>TITRES_STAT!C566</f>
        <v>8.35</v>
      </c>
      <c r="C563" s="6">
        <f>TITRES_STAT!D566</f>
        <v>6.4139999999999997</v>
      </c>
      <c r="D563" s="6">
        <f>TITRES_STAT!E566</f>
        <v>0</v>
      </c>
      <c r="E563" s="2">
        <f t="shared" si="32"/>
        <v>1371407</v>
      </c>
      <c r="F563" s="6" t="str">
        <f t="shared" si="35"/>
        <v>BULLISH</v>
      </c>
      <c r="G563" s="6" t="str">
        <f t="shared" si="34"/>
        <v>NEUTRAL</v>
      </c>
      <c r="H563" s="6" t="str">
        <f t="shared" si="33"/>
        <v>BULLISH DIVERGENCE</v>
      </c>
    </row>
    <row r="564" spans="1:8" ht="13.5" x14ac:dyDescent="0.25">
      <c r="A564" s="3">
        <f>TITRES_STAT!B567</f>
        <v>42824</v>
      </c>
      <c r="B564" s="6">
        <f>TITRES_STAT!C567</f>
        <v>8.3000000000000007</v>
      </c>
      <c r="C564" s="6">
        <f>TITRES_STAT!D567</f>
        <v>6.3756000000000004</v>
      </c>
      <c r="D564" s="6">
        <f>TITRES_STAT!E567</f>
        <v>32</v>
      </c>
      <c r="E564" s="2">
        <f t="shared" si="32"/>
        <v>1371375</v>
      </c>
      <c r="F564" s="6" t="str">
        <f t="shared" si="35"/>
        <v>BULLISH</v>
      </c>
      <c r="G564" s="6" t="str">
        <f t="shared" si="34"/>
        <v>NEUTRAL</v>
      </c>
      <c r="H564" s="6" t="str">
        <f t="shared" si="33"/>
        <v>BULLISH DIVERGENCE</v>
      </c>
    </row>
    <row r="565" spans="1:8" ht="13.5" x14ac:dyDescent="0.25">
      <c r="A565" s="3">
        <f>TITRES_STAT!B568</f>
        <v>42825</v>
      </c>
      <c r="B565" s="6">
        <f>TITRES_STAT!C568</f>
        <v>8.06</v>
      </c>
      <c r="C565" s="6">
        <f>TITRES_STAT!D568</f>
        <v>6.1913</v>
      </c>
      <c r="D565" s="6">
        <f>TITRES_STAT!E568</f>
        <v>121</v>
      </c>
      <c r="E565" s="2">
        <f t="shared" si="32"/>
        <v>1371254</v>
      </c>
      <c r="F565" s="6" t="str">
        <f t="shared" si="35"/>
        <v>BULLISH</v>
      </c>
      <c r="G565" s="6" t="str">
        <f t="shared" si="34"/>
        <v>NEUTRAL</v>
      </c>
      <c r="H565" s="6" t="str">
        <f t="shared" si="33"/>
        <v>BULLISH DIVERGENCE</v>
      </c>
    </row>
    <row r="566" spans="1:8" ht="13.5" x14ac:dyDescent="0.25">
      <c r="A566" s="3">
        <f>TITRES_STAT!B569</f>
        <v>42828</v>
      </c>
      <c r="B566" s="6">
        <f>TITRES_STAT!C569</f>
        <v>8.36</v>
      </c>
      <c r="C566" s="6">
        <f>TITRES_STAT!D569</f>
        <v>6.4217000000000004</v>
      </c>
      <c r="D566" s="6">
        <f>TITRES_STAT!E569</f>
        <v>977</v>
      </c>
      <c r="E566" s="2">
        <f t="shared" si="32"/>
        <v>1372231</v>
      </c>
      <c r="F566" s="6" t="str">
        <f t="shared" si="35"/>
        <v>BULLISH</v>
      </c>
      <c r="G566" s="6" t="str">
        <f t="shared" si="34"/>
        <v>NEUTRAL</v>
      </c>
      <c r="H566" s="6" t="str">
        <f t="shared" si="33"/>
        <v>CONFIRMED BULLISH</v>
      </c>
    </row>
    <row r="567" spans="1:8" ht="13.5" x14ac:dyDescent="0.25">
      <c r="A567" s="3">
        <f>TITRES_STAT!B570</f>
        <v>42829</v>
      </c>
      <c r="B567" s="6">
        <f>TITRES_STAT!C570</f>
        <v>8.6</v>
      </c>
      <c r="C567" s="6">
        <f>TITRES_STAT!D570</f>
        <v>6.6060999999999996</v>
      </c>
      <c r="D567" s="6">
        <f>TITRES_STAT!E570</f>
        <v>406</v>
      </c>
      <c r="E567" s="2">
        <f t="shared" si="32"/>
        <v>1372637</v>
      </c>
      <c r="F567" s="6" t="str">
        <f t="shared" si="35"/>
        <v>BULLISH</v>
      </c>
      <c r="G567" s="6" t="str">
        <f t="shared" si="34"/>
        <v>NEUTRAL</v>
      </c>
      <c r="H567" s="6" t="str">
        <f t="shared" si="33"/>
        <v>CONFIRMED BULLISH</v>
      </c>
    </row>
    <row r="568" spans="1:8" ht="13.5" x14ac:dyDescent="0.25">
      <c r="A568" s="3">
        <f>TITRES_STAT!B571</f>
        <v>42830</v>
      </c>
      <c r="B568" s="6">
        <f>TITRES_STAT!C571</f>
        <v>8.85</v>
      </c>
      <c r="C568" s="6">
        <f>TITRES_STAT!D571</f>
        <v>6.7980999999999998</v>
      </c>
      <c r="D568" s="6">
        <f>TITRES_STAT!E571</f>
        <v>265</v>
      </c>
      <c r="E568" s="2">
        <f t="shared" si="32"/>
        <v>1372902</v>
      </c>
      <c r="F568" s="6" t="str">
        <f t="shared" si="35"/>
        <v>BULLISH</v>
      </c>
      <c r="G568" s="6" t="str">
        <f t="shared" si="34"/>
        <v>NEUTRAL</v>
      </c>
      <c r="H568" s="6" t="str">
        <f t="shared" si="33"/>
        <v>CONFIRMED BULLISH</v>
      </c>
    </row>
    <row r="569" spans="1:8" ht="13.5" x14ac:dyDescent="0.25">
      <c r="A569" s="3">
        <f>TITRES_STAT!B572</f>
        <v>42831</v>
      </c>
      <c r="B569" s="6">
        <f>TITRES_STAT!C572</f>
        <v>8.98</v>
      </c>
      <c r="C569" s="6">
        <f>TITRES_STAT!D572</f>
        <v>6.8978999999999999</v>
      </c>
      <c r="D569" s="6">
        <f>TITRES_STAT!E572</f>
        <v>5</v>
      </c>
      <c r="E569" s="2">
        <f t="shared" si="32"/>
        <v>1372907</v>
      </c>
      <c r="F569" s="6" t="str">
        <f t="shared" si="35"/>
        <v>BULLISH</v>
      </c>
      <c r="G569" s="6" t="str">
        <f t="shared" si="34"/>
        <v>NEUTRAL</v>
      </c>
      <c r="H569" s="6" t="str">
        <f t="shared" si="33"/>
        <v>CONFIRMED BULLISH</v>
      </c>
    </row>
    <row r="570" spans="1:8" ht="13.5" x14ac:dyDescent="0.25">
      <c r="A570" s="3">
        <f>TITRES_STAT!B573</f>
        <v>42832</v>
      </c>
      <c r="B570" s="6">
        <f>TITRES_STAT!C573</f>
        <v>8.98</v>
      </c>
      <c r="C570" s="6">
        <f>TITRES_STAT!D573</f>
        <v>6.8978999999999999</v>
      </c>
      <c r="D570" s="6">
        <f>TITRES_STAT!E573</f>
        <v>0</v>
      </c>
      <c r="E570" s="2">
        <f t="shared" si="32"/>
        <v>1372907</v>
      </c>
      <c r="F570" s="6" t="str">
        <f t="shared" si="35"/>
        <v>BULLISH</v>
      </c>
      <c r="G570" s="6" t="str">
        <f t="shared" si="34"/>
        <v>NEUTRAL</v>
      </c>
      <c r="H570" s="6" t="str">
        <f t="shared" si="33"/>
        <v>CONFIRMED BULLISH</v>
      </c>
    </row>
    <row r="571" spans="1:8" ht="13.5" x14ac:dyDescent="0.25">
      <c r="A571" s="3">
        <f>TITRES_STAT!B574</f>
        <v>42835</v>
      </c>
      <c r="B571" s="6">
        <f>TITRES_STAT!C574</f>
        <v>8.85</v>
      </c>
      <c r="C571" s="6">
        <f>TITRES_STAT!D574</f>
        <v>6.7980999999999998</v>
      </c>
      <c r="D571" s="6">
        <f>TITRES_STAT!E574</f>
        <v>2</v>
      </c>
      <c r="E571" s="2">
        <f t="shared" si="32"/>
        <v>1372905</v>
      </c>
      <c r="F571" s="6" t="str">
        <f t="shared" si="35"/>
        <v>BULLISH</v>
      </c>
      <c r="G571" s="6" t="str">
        <f t="shared" si="34"/>
        <v>NEUTRAL</v>
      </c>
      <c r="H571" s="6" t="str">
        <f t="shared" si="33"/>
        <v>CONFIRMED BULLISH</v>
      </c>
    </row>
    <row r="572" spans="1:8" ht="13.5" x14ac:dyDescent="0.25">
      <c r="A572" s="3">
        <f>TITRES_STAT!B575</f>
        <v>42836</v>
      </c>
      <c r="B572" s="6">
        <f>TITRES_STAT!C575</f>
        <v>8.85</v>
      </c>
      <c r="C572" s="6">
        <f>TITRES_STAT!D575</f>
        <v>6.7980999999999998</v>
      </c>
      <c r="D572" s="6">
        <f>TITRES_STAT!E575</f>
        <v>330</v>
      </c>
      <c r="E572" s="2">
        <f t="shared" si="32"/>
        <v>1372905</v>
      </c>
      <c r="F572" s="6" t="str">
        <f t="shared" si="35"/>
        <v>BULLISH</v>
      </c>
      <c r="G572" s="6" t="str">
        <f t="shared" si="34"/>
        <v>NEUTRAL</v>
      </c>
      <c r="H572" s="6" t="str">
        <f t="shared" si="33"/>
        <v>CONFIRMED BULLISH</v>
      </c>
    </row>
    <row r="573" spans="1:8" ht="13.5" x14ac:dyDescent="0.25">
      <c r="A573" s="3">
        <f>TITRES_STAT!B576</f>
        <v>42837</v>
      </c>
      <c r="B573" s="6">
        <f>TITRES_STAT!C576</f>
        <v>8.6</v>
      </c>
      <c r="C573" s="6">
        <f>TITRES_STAT!D576</f>
        <v>6.6060999999999996</v>
      </c>
      <c r="D573" s="6">
        <f>TITRES_STAT!E576</f>
        <v>8165</v>
      </c>
      <c r="E573" s="2">
        <f t="shared" si="32"/>
        <v>1364740</v>
      </c>
      <c r="F573" s="6" t="str">
        <f t="shared" si="35"/>
        <v>BEARISH</v>
      </c>
      <c r="G573" s="6" t="str">
        <f t="shared" si="34"/>
        <v>NEUTRAL</v>
      </c>
      <c r="H573" s="6" t="str">
        <f t="shared" si="33"/>
        <v>CONFIRMED BEARISH</v>
      </c>
    </row>
    <row r="574" spans="1:8" ht="13.5" x14ac:dyDescent="0.25">
      <c r="A574" s="3">
        <f>TITRES_STAT!B577</f>
        <v>42838</v>
      </c>
      <c r="B574" s="6">
        <f>TITRES_STAT!C577</f>
        <v>8.6999999999999993</v>
      </c>
      <c r="C574" s="6">
        <f>TITRES_STAT!D577</f>
        <v>6.6829000000000001</v>
      </c>
      <c r="D574" s="6">
        <f>TITRES_STAT!E577</f>
        <v>1285</v>
      </c>
      <c r="E574" s="2">
        <f t="shared" si="32"/>
        <v>1366025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CONFIRMED BEARISH</v>
      </c>
    </row>
    <row r="575" spans="1:8" ht="13.5" x14ac:dyDescent="0.25">
      <c r="A575" s="3">
        <f>TITRES_STAT!B578</f>
        <v>42839</v>
      </c>
      <c r="B575" s="6">
        <f>TITRES_STAT!C578</f>
        <v>8.85</v>
      </c>
      <c r="C575" s="6">
        <f>TITRES_STAT!D578</f>
        <v>6.7980999999999998</v>
      </c>
      <c r="D575" s="6">
        <f>TITRES_STAT!E578</f>
        <v>1354</v>
      </c>
      <c r="E575" s="2">
        <f t="shared" si="32"/>
        <v>1367379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42842</v>
      </c>
      <c r="B576" s="6">
        <f>TITRES_STAT!C579</f>
        <v>8.98</v>
      </c>
      <c r="C576" s="6">
        <f>TITRES_STAT!D579</f>
        <v>6.8978999999999999</v>
      </c>
      <c r="D576" s="6">
        <f>TITRES_STAT!E579</f>
        <v>4351</v>
      </c>
      <c r="E576" s="2">
        <f t="shared" si="32"/>
        <v>1371730</v>
      </c>
      <c r="F576" s="6" t="str">
        <f t="shared" si="35"/>
        <v>BEARISH</v>
      </c>
      <c r="G576" s="6" t="str">
        <f t="shared" si="34"/>
        <v>NEUTRAL</v>
      </c>
      <c r="H576" s="6" t="str">
        <f t="shared" si="33"/>
        <v>BEARISH DIVERGENCE</v>
      </c>
    </row>
    <row r="577" spans="1:8" ht="13.5" x14ac:dyDescent="0.25">
      <c r="A577" s="3">
        <f>TITRES_STAT!B580</f>
        <v>42843</v>
      </c>
      <c r="B577" s="6">
        <f>TITRES_STAT!C580</f>
        <v>9</v>
      </c>
      <c r="C577" s="6">
        <f>TITRES_STAT!D580</f>
        <v>6.9132999999999996</v>
      </c>
      <c r="D577" s="6">
        <f>TITRES_STAT!E580</f>
        <v>784</v>
      </c>
      <c r="E577" s="2">
        <f t="shared" si="32"/>
        <v>1372514</v>
      </c>
      <c r="F577" s="6" t="str">
        <f t="shared" si="35"/>
        <v>BEARISH</v>
      </c>
      <c r="G577" s="6" t="str">
        <f t="shared" si="34"/>
        <v>NEUTRAL</v>
      </c>
      <c r="H577" s="6" t="str">
        <f t="shared" si="33"/>
        <v>BEARISH DIVERGENCE</v>
      </c>
    </row>
    <row r="578" spans="1:8" ht="13.5" x14ac:dyDescent="0.25">
      <c r="A578" s="3">
        <f>TITRES_STAT!B581</f>
        <v>42844</v>
      </c>
      <c r="B578" s="6">
        <f>TITRES_STAT!C581</f>
        <v>9</v>
      </c>
      <c r="C578" s="6">
        <f>TITRES_STAT!D581</f>
        <v>6.9132999999999996</v>
      </c>
      <c r="D578" s="6">
        <f>TITRES_STAT!E581</f>
        <v>0</v>
      </c>
      <c r="E578" s="2">
        <f t="shared" si="32"/>
        <v>1372514</v>
      </c>
      <c r="F578" s="6" t="str">
        <f t="shared" si="35"/>
        <v>BULLISH</v>
      </c>
      <c r="G578" s="6" t="str">
        <f t="shared" si="34"/>
        <v>NEUTRAL</v>
      </c>
      <c r="H578" s="6" t="str">
        <f t="shared" si="33"/>
        <v>CONFIRMED BULLISH</v>
      </c>
    </row>
    <row r="579" spans="1:8" ht="13.5" x14ac:dyDescent="0.25">
      <c r="A579" s="3">
        <f>TITRES_STAT!B582</f>
        <v>42845</v>
      </c>
      <c r="B579" s="6">
        <f>TITRES_STAT!C582</f>
        <v>9</v>
      </c>
      <c r="C579" s="6">
        <f>TITRES_STAT!D582</f>
        <v>6.9132999999999996</v>
      </c>
      <c r="D579" s="6">
        <f>TITRES_STAT!E582</f>
        <v>11533</v>
      </c>
      <c r="E579" s="2">
        <f t="shared" si="32"/>
        <v>1372514</v>
      </c>
      <c r="F579" s="6" t="str">
        <f t="shared" si="35"/>
        <v>BULLISH</v>
      </c>
      <c r="G579" s="6" t="str">
        <f t="shared" si="34"/>
        <v>NEUTRAL</v>
      </c>
      <c r="H579" s="6" t="str">
        <f t="shared" si="33"/>
        <v>CONFIRMED BULLISH</v>
      </c>
    </row>
    <row r="580" spans="1:8" ht="13.5" x14ac:dyDescent="0.25">
      <c r="A580" s="3">
        <f>TITRES_STAT!B583</f>
        <v>42846</v>
      </c>
      <c r="B580" s="6">
        <f>TITRES_STAT!C583</f>
        <v>9</v>
      </c>
      <c r="C580" s="6">
        <f>TITRES_STAT!D583</f>
        <v>6.9132999999999996</v>
      </c>
      <c r="D580" s="6">
        <f>TITRES_STAT!E583</f>
        <v>200</v>
      </c>
      <c r="E580" s="2">
        <f t="shared" ref="E580:E643" si="36">IF(B580&gt;B579, E579+D580, IF(B580&lt;B579, E579-D580, E579))</f>
        <v>1372514</v>
      </c>
      <c r="F580" s="6" t="str">
        <f t="shared" si="35"/>
        <v>BULLISH</v>
      </c>
      <c r="G580" s="6" t="str">
        <f t="shared" si="34"/>
        <v>NEUTRAL</v>
      </c>
      <c r="H580" s="6" t="str">
        <f t="shared" si="33"/>
        <v>CONFIRMED BULLISH</v>
      </c>
    </row>
    <row r="581" spans="1:8" ht="13.5" x14ac:dyDescent="0.25">
      <c r="A581" s="3">
        <f>TITRES_STAT!B584</f>
        <v>42849</v>
      </c>
      <c r="B581" s="6">
        <f>TITRES_STAT!C584</f>
        <v>9</v>
      </c>
      <c r="C581" s="6">
        <f>TITRES_STAT!D584</f>
        <v>6.9132999999999996</v>
      </c>
      <c r="D581" s="6">
        <f>TITRES_STAT!E584</f>
        <v>225</v>
      </c>
      <c r="E581" s="2">
        <f t="shared" si="36"/>
        <v>1372514</v>
      </c>
      <c r="F581" s="6" t="str">
        <f t="shared" si="35"/>
        <v>BULLISH</v>
      </c>
      <c r="G581" s="6" t="str">
        <f t="shared" si="34"/>
        <v>NEUTRAL</v>
      </c>
      <c r="H581" s="6" t="str">
        <f t="shared" si="33"/>
        <v>CONFIRMED BULLISH</v>
      </c>
    </row>
    <row r="582" spans="1:8" ht="13.5" x14ac:dyDescent="0.25">
      <c r="A582" s="3">
        <f>TITRES_STAT!B585</f>
        <v>42850</v>
      </c>
      <c r="B582" s="6">
        <f>TITRES_STAT!C585</f>
        <v>9</v>
      </c>
      <c r="C582" s="6">
        <f>TITRES_STAT!D585</f>
        <v>6.9132999999999996</v>
      </c>
      <c r="D582" s="6">
        <f>TITRES_STAT!E585</f>
        <v>201</v>
      </c>
      <c r="E582" s="2">
        <f t="shared" si="36"/>
        <v>1372514</v>
      </c>
      <c r="F582" s="6" t="str">
        <f t="shared" si="35"/>
        <v>NEUTRAL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3">
        <f>TITRES_STAT!B586</f>
        <v>42851</v>
      </c>
      <c r="B583" s="6">
        <f>TITRES_STAT!C586</f>
        <v>8.98</v>
      </c>
      <c r="C583" s="6">
        <f>TITRES_STAT!D586</f>
        <v>6.8978999999999999</v>
      </c>
      <c r="D583" s="6">
        <f>TITRES_STAT!E586</f>
        <v>170</v>
      </c>
      <c r="E583" s="2">
        <f t="shared" si="36"/>
        <v>1372344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CONFIRMED BEARISH</v>
      </c>
    </row>
    <row r="584" spans="1:8" ht="13.5" x14ac:dyDescent="0.25">
      <c r="A584" s="3">
        <f>TITRES_STAT!B587</f>
        <v>42852</v>
      </c>
      <c r="B584" s="6">
        <f>TITRES_STAT!C587</f>
        <v>8.98</v>
      </c>
      <c r="C584" s="6">
        <f>TITRES_STAT!D587</f>
        <v>6.8978999999999999</v>
      </c>
      <c r="D584" s="6">
        <f>TITRES_STAT!E587</f>
        <v>0</v>
      </c>
      <c r="E584" s="2">
        <f t="shared" si="36"/>
        <v>1372344</v>
      </c>
      <c r="F584" s="6" t="str">
        <f t="shared" ref="F584:F647" si="39">IF(E584&gt;E579,"BULLISH",IF(E584&lt;E579,"BEARISH","NEUTRAL"))</f>
        <v>BEARISH</v>
      </c>
      <c r="G584" s="6" t="str">
        <f t="shared" si="38"/>
        <v>NEUTRAL</v>
      </c>
      <c r="H584" s="6" t="str">
        <f t="shared" si="37"/>
        <v>CONFIRMED BEARISH</v>
      </c>
    </row>
    <row r="585" spans="1:8" ht="13.5" x14ac:dyDescent="0.25">
      <c r="A585" s="3">
        <f>TITRES_STAT!B588</f>
        <v>42853</v>
      </c>
      <c r="B585" s="6">
        <f>TITRES_STAT!C588</f>
        <v>8.9499999999999993</v>
      </c>
      <c r="C585" s="6">
        <f>TITRES_STAT!D588</f>
        <v>6.8749000000000002</v>
      </c>
      <c r="D585" s="6">
        <f>TITRES_STAT!E588</f>
        <v>451</v>
      </c>
      <c r="E585" s="2">
        <f t="shared" si="36"/>
        <v>1371893</v>
      </c>
      <c r="F585" s="6" t="str">
        <f t="shared" si="39"/>
        <v>BEARISH</v>
      </c>
      <c r="G585" s="6" t="str">
        <f t="shared" si="38"/>
        <v>NEUTRAL</v>
      </c>
      <c r="H585" s="6" t="str">
        <f t="shared" si="37"/>
        <v>CONFIRMED BEARISH</v>
      </c>
    </row>
    <row r="586" spans="1:8" ht="13.5" x14ac:dyDescent="0.25">
      <c r="A586" s="3">
        <f>TITRES_STAT!B589</f>
        <v>42857</v>
      </c>
      <c r="B586" s="6">
        <f>TITRES_STAT!C589</f>
        <v>8.8000000000000007</v>
      </c>
      <c r="C586" s="6">
        <f>TITRES_STAT!D589</f>
        <v>6.7596999999999996</v>
      </c>
      <c r="D586" s="6">
        <f>TITRES_STAT!E589</f>
        <v>385</v>
      </c>
      <c r="E586" s="2">
        <f t="shared" si="36"/>
        <v>1371508</v>
      </c>
      <c r="F586" s="6" t="str">
        <f t="shared" si="39"/>
        <v>BEARISH</v>
      </c>
      <c r="G586" s="6" t="str">
        <f t="shared" si="38"/>
        <v>NEUTRAL</v>
      </c>
      <c r="H586" s="6" t="str">
        <f t="shared" si="37"/>
        <v>CONFIRMED BEARISH</v>
      </c>
    </row>
    <row r="587" spans="1:8" ht="13.5" x14ac:dyDescent="0.25">
      <c r="A587" s="3">
        <f>TITRES_STAT!B590</f>
        <v>42858</v>
      </c>
      <c r="B587" s="6">
        <f>TITRES_STAT!C590</f>
        <v>8.6999999999999993</v>
      </c>
      <c r="C587" s="6">
        <f>TITRES_STAT!D590</f>
        <v>6.6829000000000001</v>
      </c>
      <c r="D587" s="6">
        <f>TITRES_STAT!E590</f>
        <v>570</v>
      </c>
      <c r="E587" s="2">
        <f t="shared" si="36"/>
        <v>1370938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CONFIRMED BEARISH</v>
      </c>
    </row>
    <row r="588" spans="1:8" ht="13.5" x14ac:dyDescent="0.25">
      <c r="A588" s="3">
        <f>TITRES_STAT!B591</f>
        <v>42859</v>
      </c>
      <c r="B588" s="6">
        <f>TITRES_STAT!C591</f>
        <v>8.36</v>
      </c>
      <c r="C588" s="6">
        <f>TITRES_STAT!D591</f>
        <v>6.4217000000000004</v>
      </c>
      <c r="D588" s="6">
        <f>TITRES_STAT!E591</f>
        <v>1312</v>
      </c>
      <c r="E588" s="2">
        <f t="shared" si="36"/>
        <v>1369626</v>
      </c>
      <c r="F588" s="6" t="str">
        <f t="shared" si="39"/>
        <v>BEARISH</v>
      </c>
      <c r="G588" s="6" t="str">
        <f t="shared" si="38"/>
        <v>NEUTRAL</v>
      </c>
      <c r="H588" s="6" t="str">
        <f t="shared" si="37"/>
        <v>CONFIRMED BEARISH</v>
      </c>
    </row>
    <row r="589" spans="1:8" ht="13.5" x14ac:dyDescent="0.25">
      <c r="A589" s="3">
        <f>TITRES_STAT!B592</f>
        <v>42860</v>
      </c>
      <c r="B589" s="6">
        <f>TITRES_STAT!C592</f>
        <v>8.5</v>
      </c>
      <c r="C589" s="6">
        <f>TITRES_STAT!D592</f>
        <v>6.5292000000000003</v>
      </c>
      <c r="D589" s="6">
        <f>TITRES_STAT!E592</f>
        <v>1597</v>
      </c>
      <c r="E589" s="2">
        <f t="shared" si="36"/>
        <v>1371223</v>
      </c>
      <c r="F589" s="6" t="str">
        <f t="shared" si="39"/>
        <v>BEARISH</v>
      </c>
      <c r="G589" s="6" t="str">
        <f t="shared" si="38"/>
        <v>NEUTRAL</v>
      </c>
      <c r="H589" s="6" t="str">
        <f t="shared" si="37"/>
        <v>CONFIRMED BEARISH</v>
      </c>
    </row>
    <row r="590" spans="1:8" ht="13.5" x14ac:dyDescent="0.25">
      <c r="A590" s="3">
        <f>TITRES_STAT!B593</f>
        <v>42863</v>
      </c>
      <c r="B590" s="6">
        <f>TITRES_STAT!C593</f>
        <v>8.5</v>
      </c>
      <c r="C590" s="6">
        <f>TITRES_STAT!D593</f>
        <v>6.5292000000000003</v>
      </c>
      <c r="D590" s="6">
        <f>TITRES_STAT!E593</f>
        <v>415</v>
      </c>
      <c r="E590" s="2">
        <f t="shared" si="36"/>
        <v>1371223</v>
      </c>
      <c r="F590" s="6" t="str">
        <f t="shared" si="39"/>
        <v>BEARISH</v>
      </c>
      <c r="G590" s="6" t="str">
        <f t="shared" si="38"/>
        <v>NEUTRAL</v>
      </c>
      <c r="H590" s="6" t="str">
        <f t="shared" si="37"/>
        <v>CONFIRMED BEARISH</v>
      </c>
    </row>
    <row r="591" spans="1:8" ht="13.5" x14ac:dyDescent="0.25">
      <c r="A591" s="3">
        <f>TITRES_STAT!B594</f>
        <v>42864</v>
      </c>
      <c r="B591" s="6">
        <f>TITRES_STAT!C594</f>
        <v>9.01</v>
      </c>
      <c r="C591" s="6">
        <f>TITRES_STAT!D594</f>
        <v>6.9210000000000003</v>
      </c>
      <c r="D591" s="6">
        <f>TITRES_STAT!E594</f>
        <v>12336</v>
      </c>
      <c r="E591" s="2">
        <f t="shared" si="36"/>
        <v>1383559</v>
      </c>
      <c r="F591" s="6" t="str">
        <f t="shared" si="39"/>
        <v>BULLISH</v>
      </c>
      <c r="G591" s="6" t="str">
        <f t="shared" si="38"/>
        <v>NEUTRAL</v>
      </c>
      <c r="H591" s="6" t="str">
        <f t="shared" si="37"/>
        <v>CONFIRMED BULLISH</v>
      </c>
    </row>
    <row r="592" spans="1:8" ht="13.5" x14ac:dyDescent="0.25">
      <c r="A592" s="3">
        <f>TITRES_STAT!B595</f>
        <v>42865</v>
      </c>
      <c r="B592" s="6">
        <f>TITRES_STAT!C595</f>
        <v>9.2200000000000006</v>
      </c>
      <c r="C592" s="6">
        <f>TITRES_STAT!D595</f>
        <v>7.0823</v>
      </c>
      <c r="D592" s="6">
        <f>TITRES_STAT!E595</f>
        <v>1970</v>
      </c>
      <c r="E592" s="2">
        <f t="shared" si="36"/>
        <v>1385529</v>
      </c>
      <c r="F592" s="6" t="str">
        <f t="shared" si="39"/>
        <v>BULLISH</v>
      </c>
      <c r="G592" s="6" t="str">
        <f t="shared" si="38"/>
        <v>NEUTRAL</v>
      </c>
      <c r="H592" s="6" t="str">
        <f t="shared" si="37"/>
        <v>CONFIRMED BULLISH</v>
      </c>
    </row>
    <row r="593" spans="1:8" ht="13.5" x14ac:dyDescent="0.25">
      <c r="A593" s="3">
        <f>TITRES_STAT!B596</f>
        <v>42866</v>
      </c>
      <c r="B593" s="6">
        <f>TITRES_STAT!C596</f>
        <v>9.1999999999999993</v>
      </c>
      <c r="C593" s="6">
        <f>TITRES_STAT!D596</f>
        <v>7.0669000000000004</v>
      </c>
      <c r="D593" s="6">
        <f>TITRES_STAT!E596</f>
        <v>2085</v>
      </c>
      <c r="E593" s="2">
        <f t="shared" si="36"/>
        <v>1383444</v>
      </c>
      <c r="F593" s="6" t="str">
        <f t="shared" si="39"/>
        <v>BULLISH</v>
      </c>
      <c r="G593" s="6" t="str">
        <f t="shared" si="38"/>
        <v>NEUTRAL</v>
      </c>
      <c r="H593" s="6" t="str">
        <f t="shared" si="37"/>
        <v>CONFIRMED BULLISH</v>
      </c>
    </row>
    <row r="594" spans="1:8" ht="13.5" x14ac:dyDescent="0.25">
      <c r="A594" s="3">
        <f>TITRES_STAT!B597</f>
        <v>42867</v>
      </c>
      <c r="B594" s="6">
        <f>TITRES_STAT!C597</f>
        <v>8.91</v>
      </c>
      <c r="C594" s="6">
        <f>TITRES_STAT!D597</f>
        <v>6.8441999999999998</v>
      </c>
      <c r="D594" s="6">
        <f>TITRES_STAT!E597</f>
        <v>462</v>
      </c>
      <c r="E594" s="2">
        <f t="shared" si="36"/>
        <v>1382982</v>
      </c>
      <c r="F594" s="6" t="str">
        <f t="shared" si="39"/>
        <v>BULLISH</v>
      </c>
      <c r="G594" s="6" t="str">
        <f t="shared" si="38"/>
        <v>NEUTRAL</v>
      </c>
      <c r="H594" s="6" t="str">
        <f t="shared" si="37"/>
        <v>CONFIRMED BULLISH</v>
      </c>
    </row>
    <row r="595" spans="1:8" ht="13.5" x14ac:dyDescent="0.25">
      <c r="A595" s="3">
        <f>TITRES_STAT!B598</f>
        <v>42870</v>
      </c>
      <c r="B595" s="6">
        <f>TITRES_STAT!C598</f>
        <v>8.85</v>
      </c>
      <c r="C595" s="6">
        <f>TITRES_STAT!D598</f>
        <v>6.7980999999999998</v>
      </c>
      <c r="D595" s="6">
        <f>TITRES_STAT!E598</f>
        <v>181</v>
      </c>
      <c r="E595" s="2">
        <f t="shared" si="36"/>
        <v>1382801</v>
      </c>
      <c r="F595" s="6" t="str">
        <f t="shared" si="39"/>
        <v>BULLISH</v>
      </c>
      <c r="G595" s="6" t="str">
        <f t="shared" si="38"/>
        <v>NEUTRAL</v>
      </c>
      <c r="H595" s="6" t="str">
        <f t="shared" si="37"/>
        <v>CONFIRMED BULLISH</v>
      </c>
    </row>
    <row r="596" spans="1:8" ht="13.5" x14ac:dyDescent="0.25">
      <c r="A596" s="3">
        <f>TITRES_STAT!B599</f>
        <v>42871</v>
      </c>
      <c r="B596" s="6">
        <f>TITRES_STAT!C599</f>
        <v>8.7100000000000009</v>
      </c>
      <c r="C596" s="6">
        <f>TITRES_STAT!D599</f>
        <v>6.6905000000000001</v>
      </c>
      <c r="D596" s="6">
        <f>TITRES_STAT!E599</f>
        <v>485</v>
      </c>
      <c r="E596" s="2">
        <f t="shared" si="36"/>
        <v>1382316</v>
      </c>
      <c r="F596" s="6" t="str">
        <f t="shared" si="39"/>
        <v>BEARISH</v>
      </c>
      <c r="G596" s="6" t="str">
        <f t="shared" si="38"/>
        <v>NEUTRAL</v>
      </c>
      <c r="H596" s="6" t="str">
        <f t="shared" si="37"/>
        <v>CONFIRMED BEARISH</v>
      </c>
    </row>
    <row r="597" spans="1:8" ht="13.5" x14ac:dyDescent="0.25">
      <c r="A597" s="3">
        <f>TITRES_STAT!B600</f>
        <v>42872</v>
      </c>
      <c r="B597" s="6">
        <f>TITRES_STAT!C600</f>
        <v>8.4499999999999993</v>
      </c>
      <c r="C597" s="6">
        <f>TITRES_STAT!D600</f>
        <v>6.4908000000000001</v>
      </c>
      <c r="D597" s="6">
        <f>TITRES_STAT!E600</f>
        <v>957</v>
      </c>
      <c r="E597" s="2">
        <f t="shared" si="36"/>
        <v>1381359</v>
      </c>
      <c r="F597" s="6" t="str">
        <f t="shared" si="39"/>
        <v>BEARISH</v>
      </c>
      <c r="G597" s="6" t="str">
        <f t="shared" si="38"/>
        <v>NEUTRAL</v>
      </c>
      <c r="H597" s="6" t="str">
        <f t="shared" si="37"/>
        <v>CONFIRMED BEARISH</v>
      </c>
    </row>
    <row r="598" spans="1:8" ht="13.5" x14ac:dyDescent="0.25">
      <c r="A598" s="3">
        <f>TITRES_STAT!B601</f>
        <v>42873</v>
      </c>
      <c r="B598" s="6">
        <f>TITRES_STAT!C601</f>
        <v>8.5399999999999991</v>
      </c>
      <c r="C598" s="6">
        <f>TITRES_STAT!D601</f>
        <v>6.56</v>
      </c>
      <c r="D598" s="6">
        <f>TITRES_STAT!E601</f>
        <v>818</v>
      </c>
      <c r="E598" s="2">
        <f t="shared" si="36"/>
        <v>1382177</v>
      </c>
      <c r="F598" s="6" t="str">
        <f t="shared" si="39"/>
        <v>BEARISH</v>
      </c>
      <c r="G598" s="6" t="str">
        <f t="shared" si="38"/>
        <v>NEUTRAL</v>
      </c>
      <c r="H598" s="6" t="str">
        <f t="shared" si="37"/>
        <v>CONFIRMED BEARISH</v>
      </c>
    </row>
    <row r="599" spans="1:8" ht="13.5" x14ac:dyDescent="0.25">
      <c r="A599" s="3">
        <f>TITRES_STAT!B602</f>
        <v>42874</v>
      </c>
      <c r="B599" s="6">
        <f>TITRES_STAT!C602</f>
        <v>8.7899999999999991</v>
      </c>
      <c r="C599" s="6">
        <f>TITRES_STAT!D602</f>
        <v>6.7519999999999998</v>
      </c>
      <c r="D599" s="6">
        <f>TITRES_STAT!E602</f>
        <v>202</v>
      </c>
      <c r="E599" s="2">
        <f t="shared" si="36"/>
        <v>1382379</v>
      </c>
      <c r="F599" s="6" t="str">
        <f t="shared" si="39"/>
        <v>BEARISH</v>
      </c>
      <c r="G599" s="6" t="str">
        <f t="shared" si="38"/>
        <v>NEUTRAL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8.99</v>
      </c>
      <c r="C600" s="6">
        <f>TITRES_STAT!D603</f>
        <v>6.9055999999999997</v>
      </c>
      <c r="D600" s="6">
        <f>TITRES_STAT!E603</f>
        <v>22339</v>
      </c>
      <c r="E600" s="2">
        <f t="shared" si="36"/>
        <v>1404718</v>
      </c>
      <c r="F600" s="6" t="str">
        <f t="shared" si="39"/>
        <v>BULLISH</v>
      </c>
      <c r="G600" s="6" t="str">
        <f t="shared" si="38"/>
        <v>NEUTRAL</v>
      </c>
      <c r="H600" s="6" t="str">
        <f t="shared" si="37"/>
        <v>CONFIRMED BULLISH</v>
      </c>
    </row>
    <row r="601" spans="1:8" ht="13.5" x14ac:dyDescent="0.25">
      <c r="A601" s="3">
        <f>TITRES_STAT!B604</f>
        <v>42878</v>
      </c>
      <c r="B601" s="6">
        <f>TITRES_STAT!C604</f>
        <v>8.73</v>
      </c>
      <c r="C601" s="6">
        <f>TITRES_STAT!D604</f>
        <v>6.7058999999999997</v>
      </c>
      <c r="D601" s="6">
        <f>TITRES_STAT!E604</f>
        <v>21</v>
      </c>
      <c r="E601" s="2">
        <f t="shared" si="36"/>
        <v>1404697</v>
      </c>
      <c r="F601" s="6" t="str">
        <f t="shared" si="39"/>
        <v>BULLISH</v>
      </c>
      <c r="G601" s="6" t="str">
        <f t="shared" si="38"/>
        <v>NEUTRAL</v>
      </c>
      <c r="H601" s="6" t="str">
        <f t="shared" si="37"/>
        <v>CONFIRMED BULLISH</v>
      </c>
    </row>
    <row r="602" spans="1:8" ht="13.5" x14ac:dyDescent="0.25">
      <c r="A602" s="3">
        <f>TITRES_STAT!B605</f>
        <v>42879</v>
      </c>
      <c r="B602" s="6">
        <f>TITRES_STAT!C605</f>
        <v>8.4700000000000006</v>
      </c>
      <c r="C602" s="6">
        <f>TITRES_STAT!D605</f>
        <v>6.5061999999999998</v>
      </c>
      <c r="D602" s="6">
        <f>TITRES_STAT!E605</f>
        <v>82</v>
      </c>
      <c r="E602" s="2">
        <f t="shared" si="36"/>
        <v>1404615</v>
      </c>
      <c r="F602" s="6" t="str">
        <f t="shared" si="39"/>
        <v>BULLISH</v>
      </c>
      <c r="G602" s="6" t="str">
        <f t="shared" si="38"/>
        <v>NEUTRAL</v>
      </c>
      <c r="H602" s="6" t="str">
        <f t="shared" si="37"/>
        <v>CONFIRMED BULLISH</v>
      </c>
    </row>
    <row r="603" spans="1:8" ht="13.5" x14ac:dyDescent="0.25">
      <c r="A603" s="3">
        <f>TITRES_STAT!B606</f>
        <v>42880</v>
      </c>
      <c r="B603" s="6">
        <f>TITRES_STAT!C606</f>
        <v>8.66</v>
      </c>
      <c r="C603" s="6">
        <f>TITRES_STAT!D606</f>
        <v>6.6520999999999999</v>
      </c>
      <c r="D603" s="6">
        <f>TITRES_STAT!E606</f>
        <v>15</v>
      </c>
      <c r="E603" s="2">
        <f t="shared" si="36"/>
        <v>1404630</v>
      </c>
      <c r="F603" s="6" t="str">
        <f t="shared" si="39"/>
        <v>BULLISH</v>
      </c>
      <c r="G603" s="6" t="str">
        <f t="shared" si="38"/>
        <v>NEUTRAL</v>
      </c>
      <c r="H603" s="6" t="str">
        <f t="shared" si="37"/>
        <v>CONFIRMED BULLISH</v>
      </c>
    </row>
    <row r="604" spans="1:8" ht="13.5" x14ac:dyDescent="0.25">
      <c r="A604" s="3">
        <f>TITRES_STAT!B607</f>
        <v>42881</v>
      </c>
      <c r="B604" s="6">
        <f>TITRES_STAT!C607</f>
        <v>8.76</v>
      </c>
      <c r="C604" s="6">
        <f>TITRES_STAT!D607</f>
        <v>6.7290000000000001</v>
      </c>
      <c r="D604" s="6">
        <f>TITRES_STAT!E607</f>
        <v>31461</v>
      </c>
      <c r="E604" s="2">
        <f t="shared" si="36"/>
        <v>1436091</v>
      </c>
      <c r="F604" s="6" t="str">
        <f t="shared" si="39"/>
        <v>BULLISH</v>
      </c>
      <c r="G604" s="6" t="str">
        <f t="shared" si="38"/>
        <v>STRONG</v>
      </c>
      <c r="H604" s="6" t="str">
        <f t="shared" si="37"/>
        <v>BULLISH DIVERGENCE</v>
      </c>
    </row>
    <row r="605" spans="1:8" ht="13.5" x14ac:dyDescent="0.25">
      <c r="A605" s="3">
        <f>TITRES_STAT!B608</f>
        <v>42884</v>
      </c>
      <c r="B605" s="6">
        <f>TITRES_STAT!C608</f>
        <v>8.9</v>
      </c>
      <c r="C605" s="6">
        <f>TITRES_STAT!D608</f>
        <v>6.8365</v>
      </c>
      <c r="D605" s="6">
        <f>TITRES_STAT!E608</f>
        <v>1327</v>
      </c>
      <c r="E605" s="2">
        <f t="shared" si="36"/>
        <v>1437418</v>
      </c>
      <c r="F605" s="6" t="str">
        <f t="shared" si="39"/>
        <v>BULLISH</v>
      </c>
      <c r="G605" s="6" t="str">
        <f t="shared" si="38"/>
        <v>STRONG</v>
      </c>
      <c r="H605" s="6" t="str">
        <f t="shared" si="37"/>
        <v>BULLISH DIVERGENCE</v>
      </c>
    </row>
    <row r="606" spans="1:8" ht="13.5" x14ac:dyDescent="0.25">
      <c r="A606" s="3">
        <f>TITRES_STAT!B609</f>
        <v>42885</v>
      </c>
      <c r="B606" s="6">
        <f>TITRES_STAT!C609</f>
        <v>8.9</v>
      </c>
      <c r="C606" s="6">
        <f>TITRES_STAT!D609</f>
        <v>6.8365</v>
      </c>
      <c r="D606" s="6">
        <f>TITRES_STAT!E609</f>
        <v>0</v>
      </c>
      <c r="E606" s="2">
        <f t="shared" si="36"/>
        <v>1437418</v>
      </c>
      <c r="F606" s="6" t="str">
        <f t="shared" si="39"/>
        <v>BULLISH</v>
      </c>
      <c r="G606" s="6" t="str">
        <f t="shared" si="38"/>
        <v>STRONG</v>
      </c>
      <c r="H606" s="6" t="str">
        <f t="shared" si="37"/>
        <v>CONFIRMED BULLISH</v>
      </c>
    </row>
    <row r="607" spans="1:8" ht="13.5" x14ac:dyDescent="0.25">
      <c r="A607" s="3">
        <f>TITRES_STAT!B610</f>
        <v>42886</v>
      </c>
      <c r="B607" s="6">
        <f>TITRES_STAT!C610</f>
        <v>8.9</v>
      </c>
      <c r="C607" s="6">
        <f>TITRES_STAT!D610</f>
        <v>6.8365</v>
      </c>
      <c r="D607" s="6">
        <f>TITRES_STAT!E610</f>
        <v>0</v>
      </c>
      <c r="E607" s="2">
        <f t="shared" si="36"/>
        <v>1437418</v>
      </c>
      <c r="F607" s="6" t="str">
        <f t="shared" si="39"/>
        <v>BULLISH</v>
      </c>
      <c r="G607" s="6" t="str">
        <f t="shared" si="38"/>
        <v>STRONG</v>
      </c>
      <c r="H607" s="6" t="str">
        <f t="shared" si="37"/>
        <v>CONFIRMED BULLISH</v>
      </c>
    </row>
    <row r="608" spans="1:8" ht="13.5" x14ac:dyDescent="0.25">
      <c r="A608" s="3">
        <f>TITRES_STAT!B611</f>
        <v>42887</v>
      </c>
      <c r="B608" s="6">
        <f>TITRES_STAT!C611</f>
        <v>8.89</v>
      </c>
      <c r="C608" s="6">
        <f>TITRES_STAT!D611</f>
        <v>6.8288000000000002</v>
      </c>
      <c r="D608" s="6">
        <f>TITRES_STAT!E611</f>
        <v>20</v>
      </c>
      <c r="E608" s="2">
        <f t="shared" si="36"/>
        <v>1437398</v>
      </c>
      <c r="F608" s="6" t="str">
        <f t="shared" si="39"/>
        <v>BULLISH</v>
      </c>
      <c r="G608" s="6" t="str">
        <f t="shared" si="38"/>
        <v>STRONG</v>
      </c>
      <c r="H608" s="6" t="str">
        <f t="shared" si="37"/>
        <v>CONFIRMED BULLISH</v>
      </c>
    </row>
    <row r="609" spans="1:8" ht="13.5" x14ac:dyDescent="0.25">
      <c r="A609" s="3">
        <f>TITRES_STAT!B612</f>
        <v>42888</v>
      </c>
      <c r="B609" s="6">
        <f>TITRES_STAT!C612</f>
        <v>8.89</v>
      </c>
      <c r="C609" s="6">
        <f>TITRES_STAT!D612</f>
        <v>6.8288000000000002</v>
      </c>
      <c r="D609" s="6">
        <f>TITRES_STAT!E612</f>
        <v>1098</v>
      </c>
      <c r="E609" s="2">
        <f t="shared" si="36"/>
        <v>1437398</v>
      </c>
      <c r="F609" s="6" t="str">
        <f t="shared" si="39"/>
        <v>BULLISH</v>
      </c>
      <c r="G609" s="6" t="str">
        <f t="shared" si="38"/>
        <v>NEUTRAL</v>
      </c>
      <c r="H609" s="6" t="str">
        <f t="shared" si="37"/>
        <v>CONFIRMED BULLISH</v>
      </c>
    </row>
    <row r="610" spans="1:8" ht="13.5" x14ac:dyDescent="0.25">
      <c r="A610" s="3">
        <f>TITRES_STAT!B613</f>
        <v>42891</v>
      </c>
      <c r="B610" s="6">
        <f>TITRES_STAT!C613</f>
        <v>8.89</v>
      </c>
      <c r="C610" s="6">
        <f>TITRES_STAT!D613</f>
        <v>6.8288000000000002</v>
      </c>
      <c r="D610" s="6">
        <f>TITRES_STAT!E613</f>
        <v>0</v>
      </c>
      <c r="E610" s="2">
        <f t="shared" si="36"/>
        <v>1437398</v>
      </c>
      <c r="F610" s="6" t="str">
        <f t="shared" si="39"/>
        <v>BEARISH</v>
      </c>
      <c r="G610" s="6" t="str">
        <f t="shared" si="38"/>
        <v>NEUTRAL</v>
      </c>
      <c r="H610" s="6" t="str">
        <f t="shared" si="37"/>
        <v>CONFIRMED BEARISH</v>
      </c>
    </row>
    <row r="611" spans="1:8" ht="13.5" x14ac:dyDescent="0.25">
      <c r="A611" s="3">
        <f>TITRES_STAT!B614</f>
        <v>42892</v>
      </c>
      <c r="B611" s="6">
        <f>TITRES_STAT!C614</f>
        <v>8.8800000000000008</v>
      </c>
      <c r="C611" s="6">
        <f>TITRES_STAT!D614</f>
        <v>6.8211000000000004</v>
      </c>
      <c r="D611" s="6">
        <f>TITRES_STAT!E614</f>
        <v>95</v>
      </c>
      <c r="E611" s="2">
        <f t="shared" si="36"/>
        <v>1437303</v>
      </c>
      <c r="F611" s="6" t="str">
        <f t="shared" si="39"/>
        <v>BEARISH</v>
      </c>
      <c r="G611" s="6" t="str">
        <f t="shared" si="38"/>
        <v>NEUTRAL</v>
      </c>
      <c r="H611" s="6" t="str">
        <f t="shared" si="37"/>
        <v>CONFIRMED BEARISH</v>
      </c>
    </row>
    <row r="612" spans="1:8" ht="13.5" x14ac:dyDescent="0.25">
      <c r="A612" s="3">
        <f>TITRES_STAT!B615</f>
        <v>42893</v>
      </c>
      <c r="B612" s="6">
        <f>TITRES_STAT!C615</f>
        <v>8.9</v>
      </c>
      <c r="C612" s="6">
        <f>TITRES_STAT!D615</f>
        <v>6.8365</v>
      </c>
      <c r="D612" s="6">
        <f>TITRES_STAT!E615</f>
        <v>426</v>
      </c>
      <c r="E612" s="2">
        <f t="shared" si="36"/>
        <v>1437729</v>
      </c>
      <c r="F612" s="6" t="str">
        <f t="shared" si="39"/>
        <v>BULLISH</v>
      </c>
      <c r="G612" s="6" t="str">
        <f t="shared" si="38"/>
        <v>NEUTRAL</v>
      </c>
      <c r="H612" s="6" t="str">
        <f t="shared" si="37"/>
        <v>NEUTRAL</v>
      </c>
    </row>
    <row r="613" spans="1:8" ht="13.5" x14ac:dyDescent="0.25">
      <c r="A613" s="3">
        <f>TITRES_STAT!B616</f>
        <v>42894</v>
      </c>
      <c r="B613" s="6">
        <f>TITRES_STAT!C616</f>
        <v>8.8000000000000007</v>
      </c>
      <c r="C613" s="6">
        <f>TITRES_STAT!D616</f>
        <v>6.9802999999999997</v>
      </c>
      <c r="D613" s="6">
        <f>TITRES_STAT!E616</f>
        <v>301</v>
      </c>
      <c r="E613" s="2">
        <f t="shared" si="36"/>
        <v>1437428</v>
      </c>
      <c r="F613" s="6" t="str">
        <f t="shared" si="39"/>
        <v>BULLISH</v>
      </c>
      <c r="G613" s="6" t="str">
        <f t="shared" si="38"/>
        <v>NEUTRAL</v>
      </c>
      <c r="H613" s="6" t="str">
        <f t="shared" si="37"/>
        <v>BULLISH DIVERGENCE</v>
      </c>
    </row>
    <row r="614" spans="1:8" ht="13.5" x14ac:dyDescent="0.25">
      <c r="A614" s="3">
        <f>TITRES_STAT!B617</f>
        <v>42895</v>
      </c>
      <c r="B614" s="6">
        <f>TITRES_STAT!C617</f>
        <v>8.8000000000000007</v>
      </c>
      <c r="C614" s="6">
        <f>TITRES_STAT!D617</f>
        <v>6.9802999999999997</v>
      </c>
      <c r="D614" s="6">
        <f>TITRES_STAT!E617</f>
        <v>17</v>
      </c>
      <c r="E614" s="2">
        <f t="shared" si="36"/>
        <v>1437428</v>
      </c>
      <c r="F614" s="6" t="str">
        <f t="shared" si="39"/>
        <v>BULLISH</v>
      </c>
      <c r="G614" s="6" t="str">
        <f t="shared" si="38"/>
        <v>NEUTRAL</v>
      </c>
      <c r="H614" s="6" t="str">
        <f t="shared" si="37"/>
        <v>BULLISH DIVERGENCE</v>
      </c>
    </row>
    <row r="615" spans="1:8" ht="13.5" x14ac:dyDescent="0.25">
      <c r="A615" s="3">
        <f>TITRES_STAT!B618</f>
        <v>42898</v>
      </c>
      <c r="B615" s="6">
        <f>TITRES_STAT!C618</f>
        <v>8.8000000000000007</v>
      </c>
      <c r="C615" s="6">
        <f>TITRES_STAT!D618</f>
        <v>6.9802999999999997</v>
      </c>
      <c r="D615" s="6">
        <f>TITRES_STAT!E618</f>
        <v>0</v>
      </c>
      <c r="E615" s="2">
        <f t="shared" si="36"/>
        <v>1437428</v>
      </c>
      <c r="F615" s="6" t="str">
        <f t="shared" si="39"/>
        <v>BULLISH</v>
      </c>
      <c r="G615" s="6" t="str">
        <f t="shared" si="38"/>
        <v>NEUTRAL</v>
      </c>
      <c r="H615" s="6" t="str">
        <f t="shared" si="37"/>
        <v>BULLISH DIVERGENCE</v>
      </c>
    </row>
    <row r="616" spans="1:8" ht="13.5" x14ac:dyDescent="0.25">
      <c r="A616" s="3">
        <f>TITRES_STAT!B619</f>
        <v>42899</v>
      </c>
      <c r="B616" s="6">
        <f>TITRES_STAT!C619</f>
        <v>8.8000000000000007</v>
      </c>
      <c r="C616" s="6">
        <f>TITRES_STAT!D619</f>
        <v>6.9802999999999997</v>
      </c>
      <c r="D616" s="6">
        <f>TITRES_STAT!E619</f>
        <v>0</v>
      </c>
      <c r="E616" s="2">
        <f t="shared" si="36"/>
        <v>1437428</v>
      </c>
      <c r="F616" s="6" t="str">
        <f t="shared" si="39"/>
        <v>BULLISH</v>
      </c>
      <c r="G616" s="6" t="str">
        <f t="shared" si="38"/>
        <v>NEUTRAL</v>
      </c>
      <c r="H616" s="6" t="str">
        <f t="shared" si="37"/>
        <v>BULLISH DIVERGENCE</v>
      </c>
    </row>
    <row r="617" spans="1:8" ht="13.5" x14ac:dyDescent="0.25">
      <c r="A617" s="3">
        <f>TITRES_STAT!B620</f>
        <v>42900</v>
      </c>
      <c r="B617" s="6">
        <f>TITRES_STAT!C620</f>
        <v>8.8000000000000007</v>
      </c>
      <c r="C617" s="6">
        <f>TITRES_STAT!D620</f>
        <v>6.9802999999999997</v>
      </c>
      <c r="D617" s="6">
        <f>TITRES_STAT!E620</f>
        <v>527</v>
      </c>
      <c r="E617" s="2">
        <f t="shared" si="36"/>
        <v>1437428</v>
      </c>
      <c r="F617" s="6" t="str">
        <f t="shared" si="39"/>
        <v>BEARISH</v>
      </c>
      <c r="G617" s="6" t="str">
        <f t="shared" si="38"/>
        <v>NEUTRAL</v>
      </c>
      <c r="H617" s="6" t="str">
        <f t="shared" si="37"/>
        <v>CONFIRMED BEARISH</v>
      </c>
    </row>
    <row r="618" spans="1:8" ht="13.5" x14ac:dyDescent="0.25">
      <c r="A618" s="3">
        <f>TITRES_STAT!B621</f>
        <v>42901</v>
      </c>
      <c r="B618" s="6">
        <f>TITRES_STAT!C621</f>
        <v>8.8000000000000007</v>
      </c>
      <c r="C618" s="6">
        <f>TITRES_STAT!D621</f>
        <v>6.9802999999999997</v>
      </c>
      <c r="D618" s="6">
        <f>TITRES_STAT!E621</f>
        <v>0</v>
      </c>
      <c r="E618" s="2">
        <f t="shared" si="36"/>
        <v>1437428</v>
      </c>
      <c r="F618" s="6" t="str">
        <f t="shared" si="39"/>
        <v>NEUTRAL</v>
      </c>
      <c r="G618" s="6" t="str">
        <f t="shared" si="38"/>
        <v>NEUTRAL</v>
      </c>
      <c r="H618" s="6" t="str">
        <f t="shared" si="37"/>
        <v>NEUTRAL</v>
      </c>
    </row>
    <row r="619" spans="1:8" ht="13.5" x14ac:dyDescent="0.25">
      <c r="A619" s="3">
        <f>TITRES_STAT!B622</f>
        <v>42902</v>
      </c>
      <c r="B619" s="6">
        <f>TITRES_STAT!C622</f>
        <v>8.8000000000000007</v>
      </c>
      <c r="C619" s="6">
        <f>TITRES_STAT!D622</f>
        <v>6.9802999999999997</v>
      </c>
      <c r="D619" s="6">
        <f>TITRES_STAT!E622</f>
        <v>220</v>
      </c>
      <c r="E619" s="2">
        <f t="shared" si="36"/>
        <v>1437428</v>
      </c>
      <c r="F619" s="6" t="str">
        <f t="shared" si="39"/>
        <v>NEUTRAL</v>
      </c>
      <c r="G619" s="6" t="str">
        <f t="shared" si="38"/>
        <v>NEUTRAL</v>
      </c>
      <c r="H619" s="6" t="str">
        <f t="shared" si="37"/>
        <v>NEUTRAL</v>
      </c>
    </row>
    <row r="620" spans="1:8" ht="13.5" x14ac:dyDescent="0.25">
      <c r="A620" s="3">
        <f>TITRES_STAT!B623</f>
        <v>42905</v>
      </c>
      <c r="B620" s="6">
        <f>TITRES_STAT!C623</f>
        <v>8.9</v>
      </c>
      <c r="C620" s="6">
        <f>TITRES_STAT!D623</f>
        <v>7.0595999999999997</v>
      </c>
      <c r="D620" s="6">
        <f>TITRES_STAT!E623</f>
        <v>5534</v>
      </c>
      <c r="E620" s="2">
        <f t="shared" si="36"/>
        <v>1442962</v>
      </c>
      <c r="F620" s="6" t="str">
        <f t="shared" si="39"/>
        <v>BULLISH</v>
      </c>
      <c r="G620" s="6" t="str">
        <f t="shared" si="38"/>
        <v>NEUTRAL</v>
      </c>
      <c r="H620" s="6" t="str">
        <f t="shared" si="37"/>
        <v>CONFIRMED BULLISH</v>
      </c>
    </row>
    <row r="621" spans="1:8" ht="13.5" x14ac:dyDescent="0.25">
      <c r="A621" s="3">
        <f>TITRES_STAT!B624</f>
        <v>42906</v>
      </c>
      <c r="B621" s="6">
        <f>TITRES_STAT!C624</f>
        <v>8.9</v>
      </c>
      <c r="C621" s="6">
        <f>TITRES_STAT!D624</f>
        <v>7.0595999999999997</v>
      </c>
      <c r="D621" s="6">
        <f>TITRES_STAT!E624</f>
        <v>1790</v>
      </c>
      <c r="E621" s="2">
        <f t="shared" si="36"/>
        <v>1442962</v>
      </c>
      <c r="F621" s="6" t="str">
        <f t="shared" si="39"/>
        <v>BULLISH</v>
      </c>
      <c r="G621" s="6" t="str">
        <f t="shared" si="38"/>
        <v>NEUTRAL</v>
      </c>
      <c r="H621" s="6" t="str">
        <f t="shared" si="37"/>
        <v>CONFIRMED BULLISH</v>
      </c>
    </row>
    <row r="622" spans="1:8" ht="13.5" x14ac:dyDescent="0.25">
      <c r="A622" s="3">
        <f>TITRES_STAT!B625</f>
        <v>42907</v>
      </c>
      <c r="B622" s="6">
        <f>TITRES_STAT!C625</f>
        <v>8.9</v>
      </c>
      <c r="C622" s="6">
        <f>TITRES_STAT!D625</f>
        <v>7.0595999999999997</v>
      </c>
      <c r="D622" s="6">
        <f>TITRES_STAT!E625</f>
        <v>958</v>
      </c>
      <c r="E622" s="2">
        <f t="shared" si="36"/>
        <v>1442962</v>
      </c>
      <c r="F622" s="6" t="str">
        <f t="shared" si="39"/>
        <v>BULLISH</v>
      </c>
      <c r="G622" s="6" t="str">
        <f t="shared" si="38"/>
        <v>NEUTRAL</v>
      </c>
      <c r="H622" s="6" t="str">
        <f t="shared" si="37"/>
        <v>CONFIRMED BULLISH</v>
      </c>
    </row>
    <row r="623" spans="1:8" ht="13.5" x14ac:dyDescent="0.25">
      <c r="A623" s="3">
        <f>TITRES_STAT!B626</f>
        <v>42908</v>
      </c>
      <c r="B623" s="6">
        <f>TITRES_STAT!C626</f>
        <v>9</v>
      </c>
      <c r="C623" s="6">
        <f>TITRES_STAT!D626</f>
        <v>7.1388999999999996</v>
      </c>
      <c r="D623" s="6">
        <f>TITRES_STAT!E626</f>
        <v>4626</v>
      </c>
      <c r="E623" s="2">
        <f t="shared" si="36"/>
        <v>1447588</v>
      </c>
      <c r="F623" s="6" t="str">
        <f t="shared" si="39"/>
        <v>BULLISH</v>
      </c>
      <c r="G623" s="6" t="str">
        <f t="shared" si="38"/>
        <v>NEUTRAL</v>
      </c>
      <c r="H623" s="6" t="str">
        <f t="shared" si="37"/>
        <v>CONFIRMED BULLISH</v>
      </c>
    </row>
    <row r="624" spans="1:8" ht="13.5" x14ac:dyDescent="0.25">
      <c r="A624" s="3">
        <f>TITRES_STAT!B627</f>
        <v>42909</v>
      </c>
      <c r="B624" s="6">
        <f>TITRES_STAT!C627</f>
        <v>9</v>
      </c>
      <c r="C624" s="6">
        <f>TITRES_STAT!D627</f>
        <v>7.1388999999999996</v>
      </c>
      <c r="D624" s="6">
        <f>TITRES_STAT!E627</f>
        <v>100</v>
      </c>
      <c r="E624" s="2">
        <f t="shared" si="36"/>
        <v>1447588</v>
      </c>
      <c r="F624" s="6" t="str">
        <f t="shared" si="39"/>
        <v>BULLISH</v>
      </c>
      <c r="G624" s="6" t="str">
        <f t="shared" si="38"/>
        <v>NEUTRAL</v>
      </c>
      <c r="H624" s="6" t="str">
        <f t="shared" si="37"/>
        <v>CONFIRMED BULLISH</v>
      </c>
    </row>
    <row r="625" spans="1:8" ht="13.5" x14ac:dyDescent="0.25">
      <c r="A625" s="3">
        <f>TITRES_STAT!B628</f>
        <v>42914</v>
      </c>
      <c r="B625" s="6">
        <f>TITRES_STAT!C628</f>
        <v>9</v>
      </c>
      <c r="C625" s="6">
        <f>TITRES_STAT!D628</f>
        <v>7.1388999999999996</v>
      </c>
      <c r="D625" s="6">
        <f>TITRES_STAT!E628</f>
        <v>1031</v>
      </c>
      <c r="E625" s="2">
        <f t="shared" si="36"/>
        <v>1447588</v>
      </c>
      <c r="F625" s="6" t="str">
        <f t="shared" si="39"/>
        <v>BULLISH</v>
      </c>
      <c r="G625" s="6" t="str">
        <f t="shared" si="38"/>
        <v>NEUTRAL</v>
      </c>
      <c r="H625" s="6" t="str">
        <f t="shared" si="37"/>
        <v>CONFIRMED BULLISH</v>
      </c>
    </row>
    <row r="626" spans="1:8" ht="13.5" x14ac:dyDescent="0.25">
      <c r="A626" s="3">
        <f>TITRES_STAT!B629</f>
        <v>42915</v>
      </c>
      <c r="B626" s="6">
        <f>TITRES_STAT!C629</f>
        <v>9</v>
      </c>
      <c r="C626" s="6">
        <f>TITRES_STAT!D629</f>
        <v>7.1388999999999996</v>
      </c>
      <c r="D626" s="6">
        <f>TITRES_STAT!E629</f>
        <v>3178</v>
      </c>
      <c r="E626" s="2">
        <f t="shared" si="36"/>
        <v>1447588</v>
      </c>
      <c r="F626" s="6" t="str">
        <f t="shared" si="39"/>
        <v>BULLISH</v>
      </c>
      <c r="G626" s="6" t="str">
        <f t="shared" si="38"/>
        <v>NEUTRAL</v>
      </c>
      <c r="H626" s="6" t="str">
        <f t="shared" si="37"/>
        <v>CONFIRMED BULLISH</v>
      </c>
    </row>
    <row r="627" spans="1:8" ht="13.5" x14ac:dyDescent="0.25">
      <c r="A627" s="3">
        <f>TITRES_STAT!B630</f>
        <v>42916</v>
      </c>
      <c r="B627" s="6">
        <f>TITRES_STAT!C630</f>
        <v>9</v>
      </c>
      <c r="C627" s="6">
        <f>TITRES_STAT!D630</f>
        <v>7.1388999999999996</v>
      </c>
      <c r="D627" s="6">
        <f>TITRES_STAT!E630</f>
        <v>0</v>
      </c>
      <c r="E627" s="2">
        <f t="shared" si="36"/>
        <v>1447588</v>
      </c>
      <c r="F627" s="6" t="str">
        <f t="shared" si="39"/>
        <v>BULLISH</v>
      </c>
      <c r="G627" s="6" t="str">
        <f t="shared" si="38"/>
        <v>NEUTRAL</v>
      </c>
      <c r="H627" s="6" t="str">
        <f t="shared" si="37"/>
        <v>CONFIRMED BULLISH</v>
      </c>
    </row>
    <row r="628" spans="1:8" ht="13.5" x14ac:dyDescent="0.25">
      <c r="A628" s="3">
        <f>TITRES_STAT!B631</f>
        <v>42919</v>
      </c>
      <c r="B628" s="6">
        <f>TITRES_STAT!C631</f>
        <v>8.98</v>
      </c>
      <c r="C628" s="6">
        <f>TITRES_STAT!D631</f>
        <v>7.1230000000000002</v>
      </c>
      <c r="D628" s="6">
        <f>TITRES_STAT!E631</f>
        <v>1352</v>
      </c>
      <c r="E628" s="2">
        <f t="shared" si="36"/>
        <v>1446236</v>
      </c>
      <c r="F628" s="6" t="str">
        <f t="shared" si="39"/>
        <v>BEARISH</v>
      </c>
      <c r="G628" s="6" t="str">
        <f t="shared" si="38"/>
        <v>NEUTRAL</v>
      </c>
      <c r="H628" s="6" t="str">
        <f t="shared" si="37"/>
        <v>CONFIRMED BEARISH</v>
      </c>
    </row>
    <row r="629" spans="1:8" ht="13.5" x14ac:dyDescent="0.25">
      <c r="A629" s="3">
        <f>TITRES_STAT!B632</f>
        <v>42920</v>
      </c>
      <c r="B629" s="6">
        <f>TITRES_STAT!C632</f>
        <v>8.9499999999999993</v>
      </c>
      <c r="C629" s="6">
        <f>TITRES_STAT!D632</f>
        <v>7.0991999999999997</v>
      </c>
      <c r="D629" s="6">
        <f>TITRES_STAT!E632</f>
        <v>747</v>
      </c>
      <c r="E629" s="2">
        <f t="shared" si="36"/>
        <v>1445489</v>
      </c>
      <c r="F629" s="6" t="str">
        <f t="shared" si="39"/>
        <v>BEARISH</v>
      </c>
      <c r="G629" s="6" t="str">
        <f t="shared" si="38"/>
        <v>NEUTRAL</v>
      </c>
      <c r="H629" s="6" t="str">
        <f t="shared" si="37"/>
        <v>CONFIRMED BEARISH</v>
      </c>
    </row>
    <row r="630" spans="1:8" ht="13.5" x14ac:dyDescent="0.25">
      <c r="A630" s="3">
        <f>TITRES_STAT!B633</f>
        <v>42921</v>
      </c>
      <c r="B630" s="6">
        <f>TITRES_STAT!C633</f>
        <v>8.69</v>
      </c>
      <c r="C630" s="6">
        <f>TITRES_STAT!D633</f>
        <v>6.8929999999999998</v>
      </c>
      <c r="D630" s="6">
        <f>TITRES_STAT!E633</f>
        <v>540</v>
      </c>
      <c r="E630" s="2">
        <f t="shared" si="36"/>
        <v>1444949</v>
      </c>
      <c r="F630" s="6" t="str">
        <f t="shared" si="39"/>
        <v>BEARISH</v>
      </c>
      <c r="G630" s="6" t="str">
        <f t="shared" si="38"/>
        <v>NEUTRAL</v>
      </c>
      <c r="H630" s="6" t="str">
        <f t="shared" si="37"/>
        <v>CONFIRMED BEARISH</v>
      </c>
    </row>
    <row r="631" spans="1:8" ht="13.5" x14ac:dyDescent="0.25">
      <c r="A631" s="3">
        <f>TITRES_STAT!B634</f>
        <v>42922</v>
      </c>
      <c r="B631" s="6">
        <f>TITRES_STAT!C634</f>
        <v>8.43</v>
      </c>
      <c r="C631" s="6">
        <f>TITRES_STAT!D634</f>
        <v>6.6867999999999999</v>
      </c>
      <c r="D631" s="6">
        <f>TITRES_STAT!E634</f>
        <v>2947</v>
      </c>
      <c r="E631" s="2">
        <f t="shared" si="36"/>
        <v>1442002</v>
      </c>
      <c r="F631" s="6" t="str">
        <f t="shared" si="39"/>
        <v>BEARISH</v>
      </c>
      <c r="G631" s="6" t="str">
        <f t="shared" si="38"/>
        <v>NEUTRAL</v>
      </c>
      <c r="H631" s="6" t="str">
        <f t="shared" si="37"/>
        <v>CONFIRMED BEARISH</v>
      </c>
    </row>
    <row r="632" spans="1:8" ht="13.5" x14ac:dyDescent="0.25">
      <c r="A632" s="3">
        <f>TITRES_STAT!B635</f>
        <v>42923</v>
      </c>
      <c r="B632" s="6">
        <f>TITRES_STAT!C635</f>
        <v>8.65</v>
      </c>
      <c r="C632" s="6">
        <f>TITRES_STAT!D635</f>
        <v>6.8613</v>
      </c>
      <c r="D632" s="6">
        <f>TITRES_STAT!E635</f>
        <v>1717</v>
      </c>
      <c r="E632" s="2">
        <f t="shared" si="36"/>
        <v>1443719</v>
      </c>
      <c r="F632" s="6" t="str">
        <f t="shared" si="39"/>
        <v>BEARISH</v>
      </c>
      <c r="G632" s="6" t="str">
        <f t="shared" si="38"/>
        <v>NEUTRAL</v>
      </c>
      <c r="H632" s="6" t="str">
        <f t="shared" si="37"/>
        <v>CONFIRMED BEARISH</v>
      </c>
    </row>
    <row r="633" spans="1:8" ht="13.5" x14ac:dyDescent="0.25">
      <c r="A633" s="3">
        <f>TITRES_STAT!B636</f>
        <v>42926</v>
      </c>
      <c r="B633" s="6">
        <f>TITRES_STAT!C636</f>
        <v>8.9</v>
      </c>
      <c r="C633" s="6">
        <f>TITRES_STAT!D636</f>
        <v>7.0595999999999997</v>
      </c>
      <c r="D633" s="6">
        <f>TITRES_STAT!E636</f>
        <v>1884</v>
      </c>
      <c r="E633" s="2">
        <f t="shared" si="36"/>
        <v>1445603</v>
      </c>
      <c r="F633" s="6" t="str">
        <f t="shared" si="39"/>
        <v>BEARISH</v>
      </c>
      <c r="G633" s="6" t="str">
        <f t="shared" si="38"/>
        <v>NEUTRAL</v>
      </c>
      <c r="H633" s="6" t="str">
        <f t="shared" si="37"/>
        <v>CONFIRMED BEARISH</v>
      </c>
    </row>
    <row r="634" spans="1:8" ht="13.5" x14ac:dyDescent="0.25">
      <c r="A634" s="3">
        <f>TITRES_STAT!B637</f>
        <v>42927</v>
      </c>
      <c r="B634" s="6">
        <f>TITRES_STAT!C637</f>
        <v>8.9499999999999993</v>
      </c>
      <c r="C634" s="6">
        <f>TITRES_STAT!D637</f>
        <v>7.0991999999999997</v>
      </c>
      <c r="D634" s="6">
        <f>TITRES_STAT!E637</f>
        <v>4750</v>
      </c>
      <c r="E634" s="2">
        <f t="shared" si="36"/>
        <v>1450353</v>
      </c>
      <c r="F634" s="6" t="str">
        <f t="shared" si="39"/>
        <v>BULLISH</v>
      </c>
      <c r="G634" s="6" t="str">
        <f t="shared" si="38"/>
        <v>NEUTRAL</v>
      </c>
      <c r="H634" s="6" t="str">
        <f t="shared" si="37"/>
        <v>NEUTRAL</v>
      </c>
    </row>
    <row r="635" spans="1:8" ht="13.5" x14ac:dyDescent="0.25">
      <c r="A635" s="3">
        <f>TITRES_STAT!B638</f>
        <v>42928</v>
      </c>
      <c r="B635" s="6">
        <f>TITRES_STAT!C638</f>
        <v>8.9499999999999993</v>
      </c>
      <c r="C635" s="6">
        <f>TITRES_STAT!D638</f>
        <v>7.0991999999999997</v>
      </c>
      <c r="D635" s="6">
        <f>TITRES_STAT!E638</f>
        <v>25</v>
      </c>
      <c r="E635" s="2">
        <f t="shared" si="36"/>
        <v>1450353</v>
      </c>
      <c r="F635" s="6" t="str">
        <f t="shared" si="39"/>
        <v>BULLISH</v>
      </c>
      <c r="G635" s="6" t="str">
        <f t="shared" si="38"/>
        <v>NEUTRAL</v>
      </c>
      <c r="H635" s="6" t="str">
        <f t="shared" si="37"/>
        <v>CONFIRMED BULLISH</v>
      </c>
    </row>
    <row r="636" spans="1:8" ht="13.5" x14ac:dyDescent="0.25">
      <c r="A636" s="3">
        <f>TITRES_STAT!B639</f>
        <v>42929</v>
      </c>
      <c r="B636" s="6">
        <f>TITRES_STAT!C639</f>
        <v>8.9499999999999993</v>
      </c>
      <c r="C636" s="6">
        <f>TITRES_STAT!D639</f>
        <v>7.0991999999999997</v>
      </c>
      <c r="D636" s="6">
        <f>TITRES_STAT!E639</f>
        <v>0</v>
      </c>
      <c r="E636" s="2">
        <f t="shared" si="36"/>
        <v>1450353</v>
      </c>
      <c r="F636" s="6" t="str">
        <f t="shared" si="39"/>
        <v>BULLISH</v>
      </c>
      <c r="G636" s="6" t="str">
        <f t="shared" si="38"/>
        <v>NEUTRAL</v>
      </c>
      <c r="H636" s="6" t="str">
        <f t="shared" si="37"/>
        <v>CONFIRMED BULLISH</v>
      </c>
    </row>
    <row r="637" spans="1:8" ht="13.5" x14ac:dyDescent="0.25">
      <c r="A637" s="3">
        <f>TITRES_STAT!B640</f>
        <v>42930</v>
      </c>
      <c r="B637" s="6">
        <f>TITRES_STAT!C640</f>
        <v>8.69</v>
      </c>
      <c r="C637" s="6">
        <f>TITRES_STAT!D640</f>
        <v>6.8929999999999998</v>
      </c>
      <c r="D637" s="6">
        <f>TITRES_STAT!E640</f>
        <v>1292</v>
      </c>
      <c r="E637" s="2">
        <f t="shared" si="36"/>
        <v>1449061</v>
      </c>
      <c r="F637" s="6" t="str">
        <f t="shared" si="39"/>
        <v>BULLISH</v>
      </c>
      <c r="G637" s="6" t="str">
        <f t="shared" si="38"/>
        <v>NEUTRAL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8.69</v>
      </c>
      <c r="C638" s="6">
        <f>TITRES_STAT!D641</f>
        <v>6.8929999999999998</v>
      </c>
      <c r="D638" s="6">
        <f>TITRES_STAT!E641</f>
        <v>4063</v>
      </c>
      <c r="E638" s="2">
        <f t="shared" si="36"/>
        <v>1449061</v>
      </c>
      <c r="F638" s="6" t="str">
        <f t="shared" si="39"/>
        <v>BULLISH</v>
      </c>
      <c r="G638" s="6" t="str">
        <f t="shared" si="38"/>
        <v>NEUTRAL</v>
      </c>
      <c r="H638" s="6" t="str">
        <f t="shared" si="37"/>
        <v>BULLISH DIVERGENCE</v>
      </c>
    </row>
    <row r="639" spans="1:8" ht="13.5" x14ac:dyDescent="0.25">
      <c r="A639" s="3">
        <f>TITRES_STAT!B642</f>
        <v>42934</v>
      </c>
      <c r="B639" s="6">
        <f>TITRES_STAT!C642</f>
        <v>8.94</v>
      </c>
      <c r="C639" s="6">
        <f>TITRES_STAT!D642</f>
        <v>7.0913000000000004</v>
      </c>
      <c r="D639" s="6">
        <f>TITRES_STAT!E642</f>
        <v>21</v>
      </c>
      <c r="E639" s="2">
        <f t="shared" si="36"/>
        <v>1449082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CONFIRMED BEARISH</v>
      </c>
    </row>
    <row r="640" spans="1:8" ht="13.5" x14ac:dyDescent="0.25">
      <c r="A640" s="3">
        <f>TITRES_STAT!B643</f>
        <v>42935</v>
      </c>
      <c r="B640" s="6">
        <f>TITRES_STAT!C643</f>
        <v>8.6999999999999993</v>
      </c>
      <c r="C640" s="6">
        <f>TITRES_STAT!D643</f>
        <v>6.9009</v>
      </c>
      <c r="D640" s="6">
        <f>TITRES_STAT!E643</f>
        <v>50</v>
      </c>
      <c r="E640" s="2">
        <f t="shared" si="36"/>
        <v>1449032</v>
      </c>
      <c r="F640" s="6" t="str">
        <f t="shared" si="39"/>
        <v>BEARISH</v>
      </c>
      <c r="G640" s="6" t="str">
        <f t="shared" si="38"/>
        <v>NEUTRAL</v>
      </c>
      <c r="H640" s="6" t="str">
        <f t="shared" si="37"/>
        <v>CONFIRMED BEARISH</v>
      </c>
    </row>
    <row r="641" spans="1:8" ht="13.5" x14ac:dyDescent="0.25">
      <c r="A641" s="3">
        <f>TITRES_STAT!B644</f>
        <v>42936</v>
      </c>
      <c r="B641" s="6">
        <f>TITRES_STAT!C644</f>
        <v>8.59</v>
      </c>
      <c r="C641" s="6">
        <f>TITRES_STAT!D644</f>
        <v>6.8136999999999999</v>
      </c>
      <c r="D641" s="6">
        <f>TITRES_STAT!E644</f>
        <v>5906</v>
      </c>
      <c r="E641" s="2">
        <f t="shared" si="36"/>
        <v>1443126</v>
      </c>
      <c r="F641" s="6" t="str">
        <f t="shared" si="39"/>
        <v>BEARISH</v>
      </c>
      <c r="G641" s="6" t="str">
        <f t="shared" si="38"/>
        <v>NEUTRAL</v>
      </c>
      <c r="H641" s="6" t="str">
        <f t="shared" si="37"/>
        <v>CONFIRMED BEARISH</v>
      </c>
    </row>
    <row r="642" spans="1:8" ht="13.5" x14ac:dyDescent="0.25">
      <c r="A642" s="3">
        <f>TITRES_STAT!B645</f>
        <v>42937</v>
      </c>
      <c r="B642" s="6">
        <f>TITRES_STAT!C645</f>
        <v>8.69</v>
      </c>
      <c r="C642" s="6">
        <f>TITRES_STAT!D645</f>
        <v>6.8929999999999998</v>
      </c>
      <c r="D642" s="6">
        <f>TITRES_STAT!E645</f>
        <v>6708</v>
      </c>
      <c r="E642" s="2">
        <f t="shared" si="36"/>
        <v>1449834</v>
      </c>
      <c r="F642" s="6" t="str">
        <f t="shared" si="39"/>
        <v>BULLISH</v>
      </c>
      <c r="G642" s="6" t="str">
        <f t="shared" si="38"/>
        <v>NEUTRAL</v>
      </c>
      <c r="H642" s="6" t="str">
        <f t="shared" si="37"/>
        <v>NEUTRAL</v>
      </c>
    </row>
    <row r="643" spans="1:8" ht="13.5" x14ac:dyDescent="0.25">
      <c r="A643" s="3">
        <f>TITRES_STAT!B646</f>
        <v>42940</v>
      </c>
      <c r="B643" s="6">
        <f>TITRES_STAT!C646</f>
        <v>8.5</v>
      </c>
      <c r="C643" s="6">
        <f>TITRES_STAT!D646</f>
        <v>6.7423000000000002</v>
      </c>
      <c r="D643" s="6">
        <f>TITRES_STAT!E646</f>
        <v>669</v>
      </c>
      <c r="E643" s="2">
        <f t="shared" si="36"/>
        <v>1449165</v>
      </c>
      <c r="F643" s="6" t="str">
        <f t="shared" si="39"/>
        <v>BULLISH</v>
      </c>
      <c r="G643" s="6" t="str">
        <f t="shared" si="38"/>
        <v>NEUTRAL</v>
      </c>
      <c r="H643" s="6" t="str">
        <f t="shared" si="37"/>
        <v>BULLISH DIVERGENCE</v>
      </c>
    </row>
    <row r="644" spans="1:8" ht="13.5" x14ac:dyDescent="0.25">
      <c r="A644" s="3">
        <f>TITRES_STAT!B647</f>
        <v>42942</v>
      </c>
      <c r="B644" s="6">
        <f>TITRES_STAT!C647</f>
        <v>8.44</v>
      </c>
      <c r="C644" s="6">
        <f>TITRES_STAT!D647</f>
        <v>6.6947000000000001</v>
      </c>
      <c r="D644" s="6">
        <f>TITRES_STAT!E647</f>
        <v>2774</v>
      </c>
      <c r="E644" s="2">
        <f t="shared" ref="E644:E707" si="40">IF(B644&gt;B643, E643+D644, IF(B644&lt;B643, E643-D644, E643))</f>
        <v>1446391</v>
      </c>
      <c r="F644" s="6" t="str">
        <f t="shared" si="39"/>
        <v>BEARISH</v>
      </c>
      <c r="G644" s="6" t="str">
        <f t="shared" si="38"/>
        <v>NEUTRAL</v>
      </c>
      <c r="H644" s="6" t="str">
        <f t="shared" si="37"/>
        <v>CONFIRMED BEARISH</v>
      </c>
    </row>
    <row r="645" spans="1:8" ht="13.5" x14ac:dyDescent="0.25">
      <c r="A645" s="3">
        <f>TITRES_STAT!B648</f>
        <v>42943</v>
      </c>
      <c r="B645" s="6">
        <f>TITRES_STAT!C648</f>
        <v>8.49</v>
      </c>
      <c r="C645" s="6">
        <f>TITRES_STAT!D648</f>
        <v>6.7343999999999999</v>
      </c>
      <c r="D645" s="6">
        <f>TITRES_STAT!E648</f>
        <v>2855</v>
      </c>
      <c r="E645" s="2">
        <f t="shared" si="40"/>
        <v>1449246</v>
      </c>
      <c r="F645" s="6" t="str">
        <f t="shared" si="39"/>
        <v>BULLISH</v>
      </c>
      <c r="G645" s="6" t="str">
        <f t="shared" si="38"/>
        <v>NEUTRAL</v>
      </c>
      <c r="H645" s="6" t="str">
        <f t="shared" si="37"/>
        <v>BULLISH DIVERGENCE</v>
      </c>
    </row>
    <row r="646" spans="1:8" ht="13.5" x14ac:dyDescent="0.25">
      <c r="A646" s="3">
        <f>TITRES_STAT!B649</f>
        <v>42944</v>
      </c>
      <c r="B646" s="6">
        <f>TITRES_STAT!C649</f>
        <v>8.35</v>
      </c>
      <c r="C646" s="6">
        <f>TITRES_STAT!D649</f>
        <v>6.6233000000000004</v>
      </c>
      <c r="D646" s="6">
        <f>TITRES_STAT!E649</f>
        <v>527</v>
      </c>
      <c r="E646" s="2">
        <f t="shared" si="40"/>
        <v>1448719</v>
      </c>
      <c r="F646" s="6" t="str">
        <f t="shared" si="39"/>
        <v>BULLISH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BULLISH DIVERGENCE</v>
      </c>
    </row>
    <row r="647" spans="1:8" ht="13.5" x14ac:dyDescent="0.25">
      <c r="A647" s="3">
        <f>TITRES_STAT!B650</f>
        <v>42947</v>
      </c>
      <c r="B647" s="6">
        <f>TITRES_STAT!C650</f>
        <v>8.1999999999999993</v>
      </c>
      <c r="C647" s="6">
        <f>TITRES_STAT!D650</f>
        <v>6.5042999999999997</v>
      </c>
      <c r="D647" s="6">
        <f>TITRES_STAT!E650</f>
        <v>782</v>
      </c>
      <c r="E647" s="2">
        <f t="shared" si="40"/>
        <v>1447937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CONFIRMED BEARISH</v>
      </c>
    </row>
    <row r="648" spans="1:8" ht="13.5" x14ac:dyDescent="0.25">
      <c r="A648" s="3">
        <f>TITRES_STAT!B651</f>
        <v>42948</v>
      </c>
      <c r="B648" s="6">
        <f>TITRES_STAT!C651</f>
        <v>8.15</v>
      </c>
      <c r="C648" s="6">
        <f>TITRES_STAT!D651</f>
        <v>6.6235999999999997</v>
      </c>
      <c r="D648" s="6">
        <f>TITRES_STAT!E651</f>
        <v>1476</v>
      </c>
      <c r="E648" s="2">
        <f t="shared" si="40"/>
        <v>1446461</v>
      </c>
      <c r="F648" s="6" t="str">
        <f t="shared" ref="F648:F711" si="43">IF(E648&gt;E643,"BULLISH",IF(E648&lt;E643,"BEARISH","NEUTRAL"))</f>
        <v>BEARISH</v>
      </c>
      <c r="G648" s="6" t="str">
        <f t="shared" si="42"/>
        <v>NEUTRAL</v>
      </c>
      <c r="H648" s="6" t="str">
        <f t="shared" si="41"/>
        <v>CONFIRMED BEARISH</v>
      </c>
    </row>
    <row r="649" spans="1:8" ht="13.5" x14ac:dyDescent="0.25">
      <c r="A649" s="3">
        <f>TITRES_STAT!B652</f>
        <v>42949</v>
      </c>
      <c r="B649" s="6">
        <f>TITRES_STAT!C652</f>
        <v>8.2799999999999994</v>
      </c>
      <c r="C649" s="6">
        <f>TITRES_STAT!D652</f>
        <v>6.7293000000000003</v>
      </c>
      <c r="D649" s="6">
        <f>TITRES_STAT!E652</f>
        <v>49</v>
      </c>
      <c r="E649" s="2">
        <f t="shared" si="40"/>
        <v>1446510</v>
      </c>
      <c r="F649" s="6" t="str">
        <f t="shared" si="43"/>
        <v>BULLISH</v>
      </c>
      <c r="G649" s="6" t="str">
        <f t="shared" si="42"/>
        <v>NEUTRAL</v>
      </c>
      <c r="H649" s="6" t="str">
        <f t="shared" si="41"/>
        <v>BULLISH DIVERGENCE</v>
      </c>
    </row>
    <row r="650" spans="1:8" ht="13.5" x14ac:dyDescent="0.25">
      <c r="A650" s="3">
        <f>TITRES_STAT!B653</f>
        <v>42950</v>
      </c>
      <c r="B650" s="6">
        <f>TITRES_STAT!C653</f>
        <v>8.15</v>
      </c>
      <c r="C650" s="6">
        <f>TITRES_STAT!D653</f>
        <v>6.6235999999999997</v>
      </c>
      <c r="D650" s="6">
        <f>TITRES_STAT!E653</f>
        <v>2970</v>
      </c>
      <c r="E650" s="2">
        <f t="shared" si="40"/>
        <v>1443540</v>
      </c>
      <c r="F650" s="6" t="str">
        <f t="shared" si="43"/>
        <v>BEARISH</v>
      </c>
      <c r="G650" s="6" t="str">
        <f t="shared" si="42"/>
        <v>NEUTRAL</v>
      </c>
      <c r="H650" s="6" t="str">
        <f t="shared" si="41"/>
        <v>CONFIRMED BEARISH</v>
      </c>
    </row>
    <row r="651" spans="1:8" ht="13.5" x14ac:dyDescent="0.25">
      <c r="A651" s="3">
        <f>TITRES_STAT!B654</f>
        <v>42951</v>
      </c>
      <c r="B651" s="6">
        <f>TITRES_STAT!C654</f>
        <v>8.2899999999999991</v>
      </c>
      <c r="C651" s="6">
        <f>TITRES_STAT!D654</f>
        <v>6.7374000000000001</v>
      </c>
      <c r="D651" s="6">
        <f>TITRES_STAT!E654</f>
        <v>45</v>
      </c>
      <c r="E651" s="2">
        <f t="shared" si="40"/>
        <v>1443585</v>
      </c>
      <c r="F651" s="6" t="str">
        <f t="shared" si="43"/>
        <v>BEARISH</v>
      </c>
      <c r="G651" s="6" t="str">
        <f t="shared" si="42"/>
        <v>NEUTRAL</v>
      </c>
      <c r="H651" s="6" t="str">
        <f t="shared" si="41"/>
        <v>CONFIRMED BEARISH</v>
      </c>
    </row>
    <row r="652" spans="1:8" ht="13.5" x14ac:dyDescent="0.25">
      <c r="A652" s="3">
        <f>TITRES_STAT!B655</f>
        <v>42954</v>
      </c>
      <c r="B652" s="6">
        <f>TITRES_STAT!C655</f>
        <v>8.1</v>
      </c>
      <c r="C652" s="6">
        <f>TITRES_STAT!D655</f>
        <v>6.5830000000000002</v>
      </c>
      <c r="D652" s="6">
        <f>TITRES_STAT!E655</f>
        <v>717</v>
      </c>
      <c r="E652" s="2">
        <f t="shared" si="40"/>
        <v>1442868</v>
      </c>
      <c r="F652" s="6" t="str">
        <f t="shared" si="43"/>
        <v>BEARISH</v>
      </c>
      <c r="G652" s="6" t="str">
        <f t="shared" si="42"/>
        <v>NEUTRAL</v>
      </c>
      <c r="H652" s="6" t="str">
        <f t="shared" si="41"/>
        <v>CONFIRMED BEARISH</v>
      </c>
    </row>
    <row r="653" spans="1:8" ht="13.5" x14ac:dyDescent="0.25">
      <c r="A653" s="3">
        <f>TITRES_STAT!B656</f>
        <v>42955</v>
      </c>
      <c r="B653" s="6">
        <f>TITRES_STAT!C656</f>
        <v>8.3000000000000007</v>
      </c>
      <c r="C653" s="6">
        <f>TITRES_STAT!D656</f>
        <v>6.7454999999999998</v>
      </c>
      <c r="D653" s="6">
        <f>TITRES_STAT!E656</f>
        <v>201</v>
      </c>
      <c r="E653" s="2">
        <f t="shared" si="40"/>
        <v>1443069</v>
      </c>
      <c r="F653" s="6" t="str">
        <f t="shared" si="43"/>
        <v>BEARISH</v>
      </c>
      <c r="G653" s="6" t="str">
        <f t="shared" si="42"/>
        <v>NEUTRAL</v>
      </c>
      <c r="H653" s="6" t="str">
        <f t="shared" si="41"/>
        <v>BEARISH DIVERGENCE</v>
      </c>
    </row>
    <row r="654" spans="1:8" ht="13.5" x14ac:dyDescent="0.25">
      <c r="A654" s="3">
        <f>TITRES_STAT!B657</f>
        <v>42956</v>
      </c>
      <c r="B654" s="6">
        <f>TITRES_STAT!C657</f>
        <v>8.23</v>
      </c>
      <c r="C654" s="6">
        <f>TITRES_STAT!D657</f>
        <v>6.6886999999999999</v>
      </c>
      <c r="D654" s="6">
        <f>TITRES_STAT!E657</f>
        <v>601</v>
      </c>
      <c r="E654" s="2">
        <f t="shared" si="40"/>
        <v>1442468</v>
      </c>
      <c r="F654" s="6" t="str">
        <f t="shared" si="43"/>
        <v>BEARISH</v>
      </c>
      <c r="G654" s="6" t="str">
        <f t="shared" si="42"/>
        <v>NEUTRAL</v>
      </c>
      <c r="H654" s="6" t="str">
        <f t="shared" si="41"/>
        <v>CONFIRMED BEARISH</v>
      </c>
    </row>
    <row r="655" spans="1:8" ht="13.5" x14ac:dyDescent="0.25">
      <c r="A655" s="3">
        <f>TITRES_STAT!B658</f>
        <v>42957</v>
      </c>
      <c r="B655" s="6">
        <f>TITRES_STAT!C658</f>
        <v>8.15</v>
      </c>
      <c r="C655" s="6">
        <f>TITRES_STAT!D658</f>
        <v>6.6235999999999997</v>
      </c>
      <c r="D655" s="6">
        <f>TITRES_STAT!E658</f>
        <v>2751</v>
      </c>
      <c r="E655" s="2">
        <f t="shared" si="40"/>
        <v>1439717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NEUTRAL</v>
      </c>
    </row>
    <row r="656" spans="1:8" ht="13.5" x14ac:dyDescent="0.25">
      <c r="A656" s="3">
        <f>TITRES_STAT!B659</f>
        <v>42958</v>
      </c>
      <c r="B656" s="6">
        <f>TITRES_STAT!C659</f>
        <v>8.1999999999999993</v>
      </c>
      <c r="C656" s="6">
        <f>TITRES_STAT!D659</f>
        <v>6.6642999999999999</v>
      </c>
      <c r="D656" s="6">
        <f>TITRES_STAT!E659</f>
        <v>908</v>
      </c>
      <c r="E656" s="2">
        <f t="shared" si="40"/>
        <v>1440625</v>
      </c>
      <c r="F656" s="6" t="str">
        <f t="shared" si="43"/>
        <v>BEARISH</v>
      </c>
      <c r="G656" s="6" t="str">
        <f t="shared" si="42"/>
        <v>NEUTRAL</v>
      </c>
      <c r="H656" s="6" t="str">
        <f t="shared" si="41"/>
        <v>CONFIRMED BEARISH</v>
      </c>
    </row>
    <row r="657" spans="1:8" ht="13.5" x14ac:dyDescent="0.25">
      <c r="A657" s="3">
        <f>TITRES_STAT!B660</f>
        <v>42961</v>
      </c>
      <c r="B657" s="6">
        <f>TITRES_STAT!C660</f>
        <v>8.43</v>
      </c>
      <c r="C657" s="6">
        <f>TITRES_STAT!D660</f>
        <v>6.8512000000000004</v>
      </c>
      <c r="D657" s="6">
        <f>TITRES_STAT!E660</f>
        <v>4232</v>
      </c>
      <c r="E657" s="2">
        <f t="shared" si="40"/>
        <v>1444857</v>
      </c>
      <c r="F657" s="6" t="str">
        <f t="shared" si="43"/>
        <v>BULLISH</v>
      </c>
      <c r="G657" s="6" t="str">
        <f t="shared" si="42"/>
        <v>NEUTRAL</v>
      </c>
      <c r="H657" s="6" t="str">
        <f t="shared" si="41"/>
        <v>CONFIRMED BULLISH</v>
      </c>
    </row>
    <row r="658" spans="1:8" ht="13.5" x14ac:dyDescent="0.25">
      <c r="A658" s="3">
        <f>TITRES_STAT!B661</f>
        <v>42962</v>
      </c>
      <c r="B658" s="6">
        <f>TITRES_STAT!C661</f>
        <v>8.18</v>
      </c>
      <c r="C658" s="6">
        <f>TITRES_STAT!D661</f>
        <v>6.6479999999999997</v>
      </c>
      <c r="D658" s="6">
        <f>TITRES_STAT!E661</f>
        <v>758</v>
      </c>
      <c r="E658" s="2">
        <f t="shared" si="40"/>
        <v>1444099</v>
      </c>
      <c r="F658" s="6" t="str">
        <f t="shared" si="43"/>
        <v>BULLISH</v>
      </c>
      <c r="G658" s="6" t="str">
        <f t="shared" si="42"/>
        <v>NEUTRAL</v>
      </c>
      <c r="H658" s="6" t="str">
        <f t="shared" si="41"/>
        <v>BULLISH DIVERGENCE</v>
      </c>
    </row>
    <row r="659" spans="1:8" ht="13.5" x14ac:dyDescent="0.25">
      <c r="A659" s="3">
        <f>TITRES_STAT!B662</f>
        <v>42963</v>
      </c>
      <c r="B659" s="6">
        <f>TITRES_STAT!C662</f>
        <v>8.4</v>
      </c>
      <c r="C659" s="6">
        <f>TITRES_STAT!D662</f>
        <v>6.8268000000000004</v>
      </c>
      <c r="D659" s="6">
        <f>TITRES_STAT!E662</f>
        <v>8</v>
      </c>
      <c r="E659" s="2">
        <f t="shared" si="40"/>
        <v>1444107</v>
      </c>
      <c r="F659" s="6" t="str">
        <f t="shared" si="43"/>
        <v>BULLISH</v>
      </c>
      <c r="G659" s="6" t="str">
        <f t="shared" si="42"/>
        <v>NEUTRAL</v>
      </c>
      <c r="H659" s="6" t="str">
        <f t="shared" si="41"/>
        <v>CONFIRMED BULLISH</v>
      </c>
    </row>
    <row r="660" spans="1:8" ht="13.5" x14ac:dyDescent="0.25">
      <c r="A660" s="3">
        <f>TITRES_STAT!B663</f>
        <v>42964</v>
      </c>
      <c r="B660" s="6">
        <f>TITRES_STAT!C663</f>
        <v>8.3699999999999992</v>
      </c>
      <c r="C660" s="6">
        <f>TITRES_STAT!D663</f>
        <v>6.8023999999999996</v>
      </c>
      <c r="D660" s="6">
        <f>TITRES_STAT!E663</f>
        <v>65</v>
      </c>
      <c r="E660" s="2">
        <f t="shared" si="40"/>
        <v>1444042</v>
      </c>
      <c r="F660" s="6" t="str">
        <f t="shared" si="43"/>
        <v>BULLISH</v>
      </c>
      <c r="G660" s="6" t="str">
        <f t="shared" si="42"/>
        <v>NEUTRAL</v>
      </c>
      <c r="H660" s="6" t="str">
        <f t="shared" si="41"/>
        <v>CONFIRMED BULLISH</v>
      </c>
    </row>
    <row r="661" spans="1:8" ht="13.5" x14ac:dyDescent="0.25">
      <c r="A661" s="3">
        <f>TITRES_STAT!B664</f>
        <v>42965</v>
      </c>
      <c r="B661" s="6">
        <f>TITRES_STAT!C664</f>
        <v>8.33</v>
      </c>
      <c r="C661" s="6">
        <f>TITRES_STAT!D664</f>
        <v>6.7698999999999998</v>
      </c>
      <c r="D661" s="6">
        <f>TITRES_STAT!E664</f>
        <v>955</v>
      </c>
      <c r="E661" s="2">
        <f t="shared" si="40"/>
        <v>1443087</v>
      </c>
      <c r="F661" s="6" t="str">
        <f t="shared" si="43"/>
        <v>BULLISH</v>
      </c>
      <c r="G661" s="6" t="str">
        <f t="shared" si="42"/>
        <v>NEUTRAL</v>
      </c>
      <c r="H661" s="6" t="str">
        <f t="shared" si="41"/>
        <v>CONFIRMED BULLISH</v>
      </c>
    </row>
    <row r="662" spans="1:8" ht="13.5" x14ac:dyDescent="0.25">
      <c r="A662" s="3">
        <f>TITRES_STAT!B665</f>
        <v>42968</v>
      </c>
      <c r="B662" s="6">
        <f>TITRES_STAT!C665</f>
        <v>8.31</v>
      </c>
      <c r="C662" s="6">
        <f>TITRES_STAT!D665</f>
        <v>6.7537000000000003</v>
      </c>
      <c r="D662" s="6">
        <f>TITRES_STAT!E665</f>
        <v>6669</v>
      </c>
      <c r="E662" s="2">
        <f t="shared" si="40"/>
        <v>1436418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CONFIRMED BEARISH</v>
      </c>
    </row>
    <row r="663" spans="1:8" ht="13.5" x14ac:dyDescent="0.25">
      <c r="A663" s="3">
        <f>TITRES_STAT!B666</f>
        <v>42969</v>
      </c>
      <c r="B663" s="6">
        <f>TITRES_STAT!C666</f>
        <v>8.3000000000000007</v>
      </c>
      <c r="C663" s="6">
        <f>TITRES_STAT!D666</f>
        <v>6.7454999999999998</v>
      </c>
      <c r="D663" s="6">
        <f>TITRES_STAT!E666</f>
        <v>1751</v>
      </c>
      <c r="E663" s="2">
        <f t="shared" si="40"/>
        <v>1434667</v>
      </c>
      <c r="F663" s="6" t="str">
        <f t="shared" si="43"/>
        <v>BEARISH</v>
      </c>
      <c r="G663" s="6" t="str">
        <f t="shared" si="42"/>
        <v>NEUTRAL</v>
      </c>
      <c r="H663" s="6" t="str">
        <f t="shared" si="41"/>
        <v>BEARISH DIVERGENCE</v>
      </c>
    </row>
    <row r="664" spans="1:8" ht="13.5" x14ac:dyDescent="0.25">
      <c r="A664" s="3">
        <f>TITRES_STAT!B667</f>
        <v>42970</v>
      </c>
      <c r="B664" s="6">
        <f>TITRES_STAT!C667</f>
        <v>8.4</v>
      </c>
      <c r="C664" s="6">
        <f>TITRES_STAT!D667</f>
        <v>6.8268000000000004</v>
      </c>
      <c r="D664" s="6">
        <f>TITRES_STAT!E667</f>
        <v>15</v>
      </c>
      <c r="E664" s="2">
        <f t="shared" si="40"/>
        <v>1434682</v>
      </c>
      <c r="F664" s="6" t="str">
        <f t="shared" si="43"/>
        <v>BEARISH</v>
      </c>
      <c r="G664" s="6" t="str">
        <f t="shared" si="42"/>
        <v>NEUTRAL</v>
      </c>
      <c r="H664" s="6" t="str">
        <f t="shared" si="41"/>
        <v>NEUTRAL</v>
      </c>
    </row>
    <row r="665" spans="1:8" ht="13.5" x14ac:dyDescent="0.25">
      <c r="A665" s="3">
        <f>TITRES_STAT!B668</f>
        <v>42971</v>
      </c>
      <c r="B665" s="6">
        <f>TITRES_STAT!C668</f>
        <v>8.4</v>
      </c>
      <c r="C665" s="6">
        <f>TITRES_STAT!D668</f>
        <v>6.8268000000000004</v>
      </c>
      <c r="D665" s="6">
        <f>TITRES_STAT!E668</f>
        <v>0</v>
      </c>
      <c r="E665" s="2">
        <f t="shared" si="40"/>
        <v>1434682</v>
      </c>
      <c r="F665" s="6" t="str">
        <f t="shared" si="43"/>
        <v>BEARISH</v>
      </c>
      <c r="G665" s="6" t="str">
        <f t="shared" si="42"/>
        <v>NEUTRAL</v>
      </c>
      <c r="H665" s="6" t="str">
        <f t="shared" si="41"/>
        <v>BEARISH DIVERGENCE</v>
      </c>
    </row>
    <row r="666" spans="1:8" ht="13.5" x14ac:dyDescent="0.25">
      <c r="A666" s="3">
        <f>TITRES_STAT!B669</f>
        <v>42972</v>
      </c>
      <c r="B666" s="6">
        <f>TITRES_STAT!C669</f>
        <v>8.4</v>
      </c>
      <c r="C666" s="6">
        <f>TITRES_STAT!D669</f>
        <v>6.8268000000000004</v>
      </c>
      <c r="D666" s="6">
        <f>TITRES_STAT!E669</f>
        <v>0</v>
      </c>
      <c r="E666" s="2">
        <f t="shared" si="40"/>
        <v>1434682</v>
      </c>
      <c r="F666" s="6" t="str">
        <f t="shared" si="43"/>
        <v>BEARISH</v>
      </c>
      <c r="G666" s="6" t="str">
        <f t="shared" si="42"/>
        <v>NEUTRAL</v>
      </c>
      <c r="H666" s="6" t="str">
        <f t="shared" si="41"/>
        <v>BEARISH DIVERGENCE</v>
      </c>
    </row>
    <row r="667" spans="1:8" ht="13.5" x14ac:dyDescent="0.25">
      <c r="A667" s="3">
        <f>TITRES_STAT!B670</f>
        <v>42975</v>
      </c>
      <c r="B667" s="6">
        <f>TITRES_STAT!C670</f>
        <v>8.34</v>
      </c>
      <c r="C667" s="6">
        <f>TITRES_STAT!D670</f>
        <v>6.7781000000000002</v>
      </c>
      <c r="D667" s="6">
        <f>TITRES_STAT!E670</f>
        <v>95</v>
      </c>
      <c r="E667" s="2">
        <f t="shared" si="40"/>
        <v>1434587</v>
      </c>
      <c r="F667" s="6" t="str">
        <f t="shared" si="43"/>
        <v>BEARISH</v>
      </c>
      <c r="G667" s="6" t="str">
        <f t="shared" si="42"/>
        <v>NEUTRAL</v>
      </c>
      <c r="H667" s="6" t="str">
        <f t="shared" si="41"/>
        <v>BEARISH DIVERGENCE</v>
      </c>
    </row>
    <row r="668" spans="1:8" ht="13.5" x14ac:dyDescent="0.25">
      <c r="A668" s="3">
        <f>TITRES_STAT!B671</f>
        <v>42976</v>
      </c>
      <c r="B668" s="6">
        <f>TITRES_STAT!C671</f>
        <v>8.4</v>
      </c>
      <c r="C668" s="6">
        <f>TITRES_STAT!D671</f>
        <v>6.8268000000000004</v>
      </c>
      <c r="D668" s="6">
        <f>TITRES_STAT!E671</f>
        <v>15008</v>
      </c>
      <c r="E668" s="2">
        <f t="shared" si="40"/>
        <v>1449595</v>
      </c>
      <c r="F668" s="6" t="str">
        <f t="shared" si="43"/>
        <v>BULLISH</v>
      </c>
      <c r="G668" s="6" t="str">
        <f t="shared" si="42"/>
        <v>NEUTRAL</v>
      </c>
      <c r="H668" s="6" t="str">
        <f t="shared" si="41"/>
        <v>CONFIRMED BULLISH</v>
      </c>
    </row>
    <row r="669" spans="1:8" ht="13.5" x14ac:dyDescent="0.25">
      <c r="A669" s="3">
        <f>TITRES_STAT!B672</f>
        <v>42977</v>
      </c>
      <c r="B669" s="6">
        <f>TITRES_STAT!C672</f>
        <v>8.35</v>
      </c>
      <c r="C669" s="6">
        <f>TITRES_STAT!D672</f>
        <v>6.7862</v>
      </c>
      <c r="D669" s="6">
        <f>TITRES_STAT!E672</f>
        <v>293</v>
      </c>
      <c r="E669" s="2">
        <f t="shared" si="40"/>
        <v>1449302</v>
      </c>
      <c r="F669" s="6" t="str">
        <f t="shared" si="43"/>
        <v>BULLISH</v>
      </c>
      <c r="G669" s="6" t="str">
        <f t="shared" si="42"/>
        <v>NEUTRAL</v>
      </c>
      <c r="H669" s="6" t="str">
        <f t="shared" si="41"/>
        <v>BULLISH DIVERGENCE</v>
      </c>
    </row>
    <row r="670" spans="1:8" ht="13.5" x14ac:dyDescent="0.25">
      <c r="A670" s="3">
        <f>TITRES_STAT!B673</f>
        <v>42978</v>
      </c>
      <c r="B670" s="6">
        <f>TITRES_STAT!C673</f>
        <v>8.35</v>
      </c>
      <c r="C670" s="6">
        <f>TITRES_STAT!D673</f>
        <v>6.7862</v>
      </c>
      <c r="D670" s="6">
        <f>TITRES_STAT!E673</f>
        <v>1057</v>
      </c>
      <c r="E670" s="2">
        <f t="shared" si="40"/>
        <v>1449302</v>
      </c>
      <c r="F670" s="6" t="str">
        <f t="shared" si="43"/>
        <v>BULLISH</v>
      </c>
      <c r="G670" s="6" t="str">
        <f t="shared" si="42"/>
        <v>NEUTRAL</v>
      </c>
      <c r="H670" s="6" t="str">
        <f t="shared" si="41"/>
        <v>BULLISH DIVERGENCE</v>
      </c>
    </row>
    <row r="671" spans="1:8" ht="13.5" x14ac:dyDescent="0.25">
      <c r="A671" s="3">
        <f>TITRES_STAT!B674</f>
        <v>42982</v>
      </c>
      <c r="B671" s="6">
        <f>TITRES_STAT!C674</f>
        <v>8.1</v>
      </c>
      <c r="C671" s="6">
        <f>TITRES_STAT!D674</f>
        <v>6.5830000000000002</v>
      </c>
      <c r="D671" s="6">
        <f>TITRES_STAT!E674</f>
        <v>450</v>
      </c>
      <c r="E671" s="2">
        <f t="shared" si="40"/>
        <v>1448852</v>
      </c>
      <c r="F671" s="6" t="str">
        <f t="shared" si="43"/>
        <v>BULLISH</v>
      </c>
      <c r="G671" s="6" t="str">
        <f t="shared" si="42"/>
        <v>NEUTRAL</v>
      </c>
      <c r="H671" s="6" t="str">
        <f t="shared" si="41"/>
        <v>BULLISH DIVERGENCE</v>
      </c>
    </row>
    <row r="672" spans="1:8" ht="13.5" x14ac:dyDescent="0.25">
      <c r="A672" s="3">
        <f>TITRES_STAT!B675</f>
        <v>42983</v>
      </c>
      <c r="B672" s="6">
        <f>TITRES_STAT!C675</f>
        <v>7.67</v>
      </c>
      <c r="C672" s="6">
        <f>TITRES_STAT!D675</f>
        <v>6.2335000000000003</v>
      </c>
      <c r="D672" s="6">
        <f>TITRES_STAT!E675</f>
        <v>5804</v>
      </c>
      <c r="E672" s="2">
        <f t="shared" si="40"/>
        <v>1443048</v>
      </c>
      <c r="F672" s="6" t="str">
        <f t="shared" si="43"/>
        <v>BULLISH</v>
      </c>
      <c r="G672" s="6" t="str">
        <f t="shared" si="42"/>
        <v>NEUTRAL</v>
      </c>
      <c r="H672" s="6" t="str">
        <f t="shared" si="41"/>
        <v>BULLISH DIVERGENCE</v>
      </c>
    </row>
    <row r="673" spans="1:8" ht="13.5" x14ac:dyDescent="0.25">
      <c r="A673" s="3">
        <f>TITRES_STAT!B676</f>
        <v>42984</v>
      </c>
      <c r="B673" s="6">
        <f>TITRES_STAT!C676</f>
        <v>7.66</v>
      </c>
      <c r="C673" s="6">
        <f>TITRES_STAT!D676</f>
        <v>6.2253999999999996</v>
      </c>
      <c r="D673" s="6">
        <f>TITRES_STAT!E676</f>
        <v>421</v>
      </c>
      <c r="E673" s="2">
        <f t="shared" si="40"/>
        <v>1442627</v>
      </c>
      <c r="F673" s="6" t="str">
        <f t="shared" si="43"/>
        <v>BEARISH</v>
      </c>
      <c r="G673" s="6" t="str">
        <f t="shared" si="42"/>
        <v>NEUTRAL</v>
      </c>
      <c r="H673" s="6" t="str">
        <f t="shared" si="41"/>
        <v>CONFIRMED BEARISH</v>
      </c>
    </row>
    <row r="674" spans="1:8" ht="13.5" x14ac:dyDescent="0.25">
      <c r="A674" s="3">
        <f>TITRES_STAT!B677</f>
        <v>42985</v>
      </c>
      <c r="B674" s="6">
        <f>TITRES_STAT!C677</f>
        <v>7.5</v>
      </c>
      <c r="C674" s="6">
        <f>TITRES_STAT!D677</f>
        <v>6.0953999999999997</v>
      </c>
      <c r="D674" s="6">
        <f>TITRES_STAT!E677</f>
        <v>1031</v>
      </c>
      <c r="E674" s="2">
        <f t="shared" si="40"/>
        <v>1441596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CONFIRMED BEARISH</v>
      </c>
    </row>
    <row r="675" spans="1:8" ht="13.5" x14ac:dyDescent="0.25">
      <c r="A675" s="3">
        <f>TITRES_STAT!B678</f>
        <v>42986</v>
      </c>
      <c r="B675" s="6">
        <f>TITRES_STAT!C678</f>
        <v>7.5</v>
      </c>
      <c r="C675" s="6">
        <f>TITRES_STAT!D678</f>
        <v>6.0953999999999997</v>
      </c>
      <c r="D675" s="6">
        <f>TITRES_STAT!E678</f>
        <v>243</v>
      </c>
      <c r="E675" s="2">
        <f t="shared" si="40"/>
        <v>1441596</v>
      </c>
      <c r="F675" s="6" t="str">
        <f t="shared" si="43"/>
        <v>BEARISH</v>
      </c>
      <c r="G675" s="6" t="str">
        <f t="shared" si="42"/>
        <v>NEUTRAL</v>
      </c>
      <c r="H675" s="6" t="str">
        <f t="shared" si="41"/>
        <v>CONFIRMED BEARISH</v>
      </c>
    </row>
    <row r="676" spans="1:8" ht="13.5" x14ac:dyDescent="0.25">
      <c r="A676" s="3">
        <f>TITRES_STAT!B679</f>
        <v>42989</v>
      </c>
      <c r="B676" s="6">
        <f>TITRES_STAT!C679</f>
        <v>7.65</v>
      </c>
      <c r="C676" s="6">
        <f>TITRES_STAT!D679</f>
        <v>6.2172999999999998</v>
      </c>
      <c r="D676" s="6">
        <f>TITRES_STAT!E679</f>
        <v>1245</v>
      </c>
      <c r="E676" s="2">
        <f t="shared" si="40"/>
        <v>1442841</v>
      </c>
      <c r="F676" s="6" t="str">
        <f t="shared" si="43"/>
        <v>BEARISH</v>
      </c>
      <c r="G676" s="6" t="str">
        <f t="shared" si="42"/>
        <v>NEUTRAL</v>
      </c>
      <c r="H676" s="6" t="str">
        <f t="shared" si="41"/>
        <v>CONFIRMED BEARISH</v>
      </c>
    </row>
    <row r="677" spans="1:8" ht="13.5" x14ac:dyDescent="0.25">
      <c r="A677" s="3">
        <f>TITRES_STAT!B680</f>
        <v>42990</v>
      </c>
      <c r="B677" s="6">
        <f>TITRES_STAT!C680</f>
        <v>7.84</v>
      </c>
      <c r="C677" s="6">
        <f>TITRES_STAT!D680</f>
        <v>6.3716999999999997</v>
      </c>
      <c r="D677" s="6">
        <f>TITRES_STAT!E680</f>
        <v>142</v>
      </c>
      <c r="E677" s="2">
        <f t="shared" si="40"/>
        <v>1442983</v>
      </c>
      <c r="F677" s="6" t="str">
        <f t="shared" si="43"/>
        <v>BEARISH</v>
      </c>
      <c r="G677" s="6" t="str">
        <f t="shared" si="42"/>
        <v>NEUTRAL</v>
      </c>
      <c r="H677" s="6" t="str">
        <f t="shared" si="41"/>
        <v>BEARISH DIVERGENCE</v>
      </c>
    </row>
    <row r="678" spans="1:8" ht="13.5" x14ac:dyDescent="0.25">
      <c r="A678" s="3">
        <f>TITRES_STAT!B681</f>
        <v>42991</v>
      </c>
      <c r="B678" s="6">
        <f>TITRES_STAT!C681</f>
        <v>7.84</v>
      </c>
      <c r="C678" s="6">
        <f>TITRES_STAT!D681</f>
        <v>6.3716999999999997</v>
      </c>
      <c r="D678" s="6">
        <f>TITRES_STAT!E681</f>
        <v>4</v>
      </c>
      <c r="E678" s="2">
        <f t="shared" si="40"/>
        <v>1442983</v>
      </c>
      <c r="F678" s="6" t="str">
        <f t="shared" si="43"/>
        <v>BULLISH</v>
      </c>
      <c r="G678" s="6" t="str">
        <f t="shared" si="42"/>
        <v>NEUTRAL</v>
      </c>
      <c r="H678" s="6" t="str">
        <f t="shared" si="41"/>
        <v>CONFIRMED BULLISH</v>
      </c>
    </row>
    <row r="679" spans="1:8" ht="13.5" x14ac:dyDescent="0.25">
      <c r="A679" s="3">
        <f>TITRES_STAT!B682</f>
        <v>42992</v>
      </c>
      <c r="B679" s="6">
        <f>TITRES_STAT!C682</f>
        <v>7.7</v>
      </c>
      <c r="C679" s="6">
        <f>TITRES_STAT!D682</f>
        <v>6.2579000000000002</v>
      </c>
      <c r="D679" s="6">
        <f>TITRES_STAT!E682</f>
        <v>10</v>
      </c>
      <c r="E679" s="2">
        <f t="shared" si="40"/>
        <v>1442973</v>
      </c>
      <c r="F679" s="6" t="str">
        <f t="shared" si="43"/>
        <v>BULLISH</v>
      </c>
      <c r="G679" s="6" t="str">
        <f t="shared" si="42"/>
        <v>NEUTRAL</v>
      </c>
      <c r="H679" s="6" t="str">
        <f t="shared" si="41"/>
        <v>CONFIRMED BULLISH</v>
      </c>
    </row>
    <row r="680" spans="1:8" ht="13.5" x14ac:dyDescent="0.25">
      <c r="A680" s="3">
        <f>TITRES_STAT!B683</f>
        <v>42993</v>
      </c>
      <c r="B680" s="6">
        <f>TITRES_STAT!C683</f>
        <v>7.7</v>
      </c>
      <c r="C680" s="6">
        <f>TITRES_STAT!D683</f>
        <v>6.2579000000000002</v>
      </c>
      <c r="D680" s="6">
        <f>TITRES_STAT!E683</f>
        <v>0</v>
      </c>
      <c r="E680" s="2">
        <f t="shared" si="40"/>
        <v>1442973</v>
      </c>
      <c r="F680" s="6" t="str">
        <f t="shared" si="43"/>
        <v>BULLISH</v>
      </c>
      <c r="G680" s="6" t="str">
        <f t="shared" si="42"/>
        <v>NEUTRAL</v>
      </c>
      <c r="H680" s="6" t="str">
        <f t="shared" si="41"/>
        <v>CONFIRMED BULLISH</v>
      </c>
    </row>
    <row r="681" spans="1:8" ht="13.5" x14ac:dyDescent="0.25">
      <c r="A681" s="3">
        <f>TITRES_STAT!B684</f>
        <v>42996</v>
      </c>
      <c r="B681" s="6">
        <f>TITRES_STAT!C684</f>
        <v>7.49</v>
      </c>
      <c r="C681" s="6">
        <f>TITRES_STAT!D684</f>
        <v>6.0872000000000002</v>
      </c>
      <c r="D681" s="6">
        <f>TITRES_STAT!E684</f>
        <v>276</v>
      </c>
      <c r="E681" s="2">
        <f t="shared" si="40"/>
        <v>1442697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CONFIRMED BEARISH</v>
      </c>
    </row>
    <row r="682" spans="1:8" ht="13.5" x14ac:dyDescent="0.25">
      <c r="A682" s="3">
        <f>TITRES_STAT!B685</f>
        <v>42997</v>
      </c>
      <c r="B682" s="6">
        <f>TITRES_STAT!C685</f>
        <v>7.39</v>
      </c>
      <c r="C682" s="6">
        <f>TITRES_STAT!D685</f>
        <v>6.0060000000000002</v>
      </c>
      <c r="D682" s="6">
        <f>TITRES_STAT!E685</f>
        <v>231</v>
      </c>
      <c r="E682" s="2">
        <f t="shared" si="40"/>
        <v>1442466</v>
      </c>
      <c r="F682" s="6" t="str">
        <f t="shared" si="43"/>
        <v>BEARISH</v>
      </c>
      <c r="G682" s="6" t="str">
        <f t="shared" si="42"/>
        <v>NEUTRAL</v>
      </c>
      <c r="H682" s="6" t="str">
        <f t="shared" si="41"/>
        <v>CONFIRMED BEARISH</v>
      </c>
    </row>
    <row r="683" spans="1:8" ht="13.5" x14ac:dyDescent="0.25">
      <c r="A683" s="3">
        <f>TITRES_STAT!B686</f>
        <v>42998</v>
      </c>
      <c r="B683" s="6">
        <f>TITRES_STAT!C686</f>
        <v>7.39</v>
      </c>
      <c r="C683" s="6">
        <f>TITRES_STAT!D686</f>
        <v>6.0060000000000002</v>
      </c>
      <c r="D683" s="6">
        <f>TITRES_STAT!E686</f>
        <v>210</v>
      </c>
      <c r="E683" s="2">
        <f t="shared" si="40"/>
        <v>1442466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7.39</v>
      </c>
      <c r="C684" s="6">
        <f>TITRES_STAT!D687</f>
        <v>6.0060000000000002</v>
      </c>
      <c r="D684" s="6">
        <f>TITRES_STAT!E687</f>
        <v>10</v>
      </c>
      <c r="E684" s="2">
        <f t="shared" si="40"/>
        <v>1442466</v>
      </c>
      <c r="F684" s="6" t="str">
        <f t="shared" si="43"/>
        <v>BEARISH</v>
      </c>
      <c r="G684" s="6" t="str">
        <f t="shared" si="42"/>
        <v>NEUTRAL</v>
      </c>
      <c r="H684" s="6" t="str">
        <f t="shared" si="41"/>
        <v>CONFIRMED BEARISH</v>
      </c>
    </row>
    <row r="685" spans="1:8" ht="13.5" x14ac:dyDescent="0.25">
      <c r="A685" s="3">
        <f>TITRES_STAT!B688</f>
        <v>43003</v>
      </c>
      <c r="B685" s="6">
        <f>TITRES_STAT!C688</f>
        <v>7.17</v>
      </c>
      <c r="C685" s="6">
        <f>TITRES_STAT!D688</f>
        <v>5.8272000000000004</v>
      </c>
      <c r="D685" s="6">
        <f>TITRES_STAT!E688</f>
        <v>39</v>
      </c>
      <c r="E685" s="2">
        <f t="shared" si="40"/>
        <v>1442427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CONFIRMED BEARISH</v>
      </c>
    </row>
    <row r="686" spans="1:8" ht="13.5" x14ac:dyDescent="0.25">
      <c r="A686" s="3">
        <f>TITRES_STAT!B689</f>
        <v>43004</v>
      </c>
      <c r="B686" s="6">
        <f>TITRES_STAT!C689</f>
        <v>7.15</v>
      </c>
      <c r="C686" s="6">
        <f>TITRES_STAT!D689</f>
        <v>5.8109000000000002</v>
      </c>
      <c r="D686" s="6">
        <f>TITRES_STAT!E689</f>
        <v>2106</v>
      </c>
      <c r="E686" s="2">
        <f t="shared" si="40"/>
        <v>1440321</v>
      </c>
      <c r="F686" s="6" t="str">
        <f t="shared" si="43"/>
        <v>BEARISH</v>
      </c>
      <c r="G686" s="6" t="str">
        <f t="shared" si="42"/>
        <v>NEUTRAL</v>
      </c>
      <c r="H686" s="6" t="str">
        <f t="shared" si="41"/>
        <v>CONFIRMED BEARISH</v>
      </c>
    </row>
    <row r="687" spans="1:8" ht="13.5" x14ac:dyDescent="0.25">
      <c r="A687" s="3">
        <f>TITRES_STAT!B690</f>
        <v>43005</v>
      </c>
      <c r="B687" s="6">
        <f>TITRES_STAT!C690</f>
        <v>7.36</v>
      </c>
      <c r="C687" s="6">
        <f>TITRES_STAT!D690</f>
        <v>5.9816000000000003</v>
      </c>
      <c r="D687" s="6">
        <f>TITRES_STAT!E690</f>
        <v>1</v>
      </c>
      <c r="E687" s="2">
        <f t="shared" si="40"/>
        <v>1440322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43006</v>
      </c>
      <c r="B688" s="6">
        <f>TITRES_STAT!C691</f>
        <v>7.46</v>
      </c>
      <c r="C688" s="6">
        <f>TITRES_STAT!D691</f>
        <v>6.0629</v>
      </c>
      <c r="D688" s="6">
        <f>TITRES_STAT!E691</f>
        <v>765</v>
      </c>
      <c r="E688" s="2">
        <f t="shared" si="40"/>
        <v>1441087</v>
      </c>
      <c r="F688" s="6" t="str">
        <f t="shared" si="43"/>
        <v>BEARISH</v>
      </c>
      <c r="G688" s="6" t="str">
        <f t="shared" si="42"/>
        <v>NEUTRAL</v>
      </c>
      <c r="H688" s="6" t="str">
        <f t="shared" si="41"/>
        <v>BEARISH DIVERGENCE</v>
      </c>
    </row>
    <row r="689" spans="1:8" ht="13.5" x14ac:dyDescent="0.25">
      <c r="A689" s="3">
        <f>TITRES_STAT!B692</f>
        <v>43007</v>
      </c>
      <c r="B689" s="6">
        <f>TITRES_STAT!C692</f>
        <v>7.46</v>
      </c>
      <c r="C689" s="6">
        <f>TITRES_STAT!D692</f>
        <v>6.0629</v>
      </c>
      <c r="D689" s="6">
        <f>TITRES_STAT!E692</f>
        <v>44</v>
      </c>
      <c r="E689" s="2">
        <f t="shared" si="40"/>
        <v>1441087</v>
      </c>
      <c r="F689" s="6" t="str">
        <f t="shared" si="43"/>
        <v>BEARISH</v>
      </c>
      <c r="G689" s="6" t="str">
        <f t="shared" si="42"/>
        <v>NEUTRAL</v>
      </c>
      <c r="H689" s="6" t="str">
        <f t="shared" si="41"/>
        <v>BEARISH DIVERGENCE</v>
      </c>
    </row>
    <row r="690" spans="1:8" ht="13.5" x14ac:dyDescent="0.25">
      <c r="A690" s="3">
        <f>TITRES_STAT!B693</f>
        <v>43010</v>
      </c>
      <c r="B690" s="6">
        <f>TITRES_STAT!C693</f>
        <v>7.24</v>
      </c>
      <c r="C690" s="6">
        <f>TITRES_STAT!D693</f>
        <v>5.8841000000000001</v>
      </c>
      <c r="D690" s="6">
        <f>TITRES_STAT!E693</f>
        <v>1191</v>
      </c>
      <c r="E690" s="2">
        <f t="shared" si="40"/>
        <v>1439896</v>
      </c>
      <c r="F690" s="6" t="str">
        <f t="shared" si="43"/>
        <v>BEARISH</v>
      </c>
      <c r="G690" s="6" t="str">
        <f t="shared" si="42"/>
        <v>NEUTRAL</v>
      </c>
      <c r="H690" s="6" t="str">
        <f t="shared" si="41"/>
        <v>BEARISH DIVERGENCE</v>
      </c>
    </row>
    <row r="691" spans="1:8" ht="13.5" x14ac:dyDescent="0.25">
      <c r="A691" s="3">
        <f>TITRES_STAT!B694</f>
        <v>43011</v>
      </c>
      <c r="B691" s="6">
        <f>TITRES_STAT!C694</f>
        <v>7.3</v>
      </c>
      <c r="C691" s="6">
        <f>TITRES_STAT!D694</f>
        <v>5.9328000000000003</v>
      </c>
      <c r="D691" s="6">
        <f>TITRES_STAT!E694</f>
        <v>128</v>
      </c>
      <c r="E691" s="2">
        <f t="shared" si="40"/>
        <v>1440024</v>
      </c>
      <c r="F691" s="6" t="str">
        <f t="shared" si="43"/>
        <v>BEARISH</v>
      </c>
      <c r="G691" s="6" t="str">
        <f t="shared" si="42"/>
        <v>NEUTRAL</v>
      </c>
      <c r="H691" s="6" t="str">
        <f t="shared" si="41"/>
        <v>BEARISH DIVERGENCE</v>
      </c>
    </row>
    <row r="692" spans="1:8" ht="13.5" x14ac:dyDescent="0.25">
      <c r="A692" s="3">
        <f>TITRES_STAT!B695</f>
        <v>43012</v>
      </c>
      <c r="B692" s="6">
        <f>TITRES_STAT!C695</f>
        <v>7.35</v>
      </c>
      <c r="C692" s="6">
        <f>TITRES_STAT!D695</f>
        <v>5.9734999999999996</v>
      </c>
      <c r="D692" s="6">
        <f>TITRES_STAT!E695</f>
        <v>25930</v>
      </c>
      <c r="E692" s="2">
        <f t="shared" si="40"/>
        <v>1465954</v>
      </c>
      <c r="F692" s="6" t="str">
        <f t="shared" si="43"/>
        <v>BULLISH</v>
      </c>
      <c r="G692" s="6" t="str">
        <f t="shared" si="42"/>
        <v>NEUTRAL</v>
      </c>
      <c r="H692" s="6" t="str">
        <f t="shared" si="41"/>
        <v>BULLISH DIVERGENCE</v>
      </c>
    </row>
    <row r="693" spans="1:8" ht="13.5" x14ac:dyDescent="0.25">
      <c r="A693" s="3">
        <f>TITRES_STAT!B696</f>
        <v>43013</v>
      </c>
      <c r="B693" s="6">
        <f>TITRES_STAT!C696</f>
        <v>7.6</v>
      </c>
      <c r="C693" s="6">
        <f>TITRES_STAT!D696</f>
        <v>6.1765999999999996</v>
      </c>
      <c r="D693" s="6">
        <f>TITRES_STAT!E696</f>
        <v>1714</v>
      </c>
      <c r="E693" s="2">
        <f t="shared" si="40"/>
        <v>1467668</v>
      </c>
      <c r="F693" s="6" t="str">
        <f t="shared" si="43"/>
        <v>BULLISH</v>
      </c>
      <c r="G693" s="6" t="str">
        <f t="shared" si="42"/>
        <v>NEUTRAL</v>
      </c>
      <c r="H693" s="6" t="str">
        <f t="shared" si="41"/>
        <v>CONFIRMED BULLISH</v>
      </c>
    </row>
    <row r="694" spans="1:8" ht="13.5" x14ac:dyDescent="0.25">
      <c r="A694" s="3">
        <f>TITRES_STAT!B697</f>
        <v>43014</v>
      </c>
      <c r="B694" s="6">
        <f>TITRES_STAT!C697</f>
        <v>7.74</v>
      </c>
      <c r="C694" s="6">
        <f>TITRES_STAT!D697</f>
        <v>6.2904</v>
      </c>
      <c r="D694" s="6">
        <f>TITRES_STAT!E697</f>
        <v>648</v>
      </c>
      <c r="E694" s="2">
        <f t="shared" si="40"/>
        <v>1468316</v>
      </c>
      <c r="F694" s="6" t="str">
        <f t="shared" si="43"/>
        <v>BULLISH</v>
      </c>
      <c r="G694" s="6" t="str">
        <f t="shared" si="42"/>
        <v>NEUTRAL</v>
      </c>
      <c r="H694" s="6" t="str">
        <f t="shared" si="41"/>
        <v>CONFIRMED BULLISH</v>
      </c>
    </row>
    <row r="695" spans="1:8" ht="13.5" x14ac:dyDescent="0.25">
      <c r="A695" s="3">
        <f>TITRES_STAT!B698</f>
        <v>43017</v>
      </c>
      <c r="B695" s="6">
        <f>TITRES_STAT!C698</f>
        <v>7.74</v>
      </c>
      <c r="C695" s="6">
        <f>TITRES_STAT!D698</f>
        <v>6.2904</v>
      </c>
      <c r="D695" s="6">
        <f>TITRES_STAT!E698</f>
        <v>0</v>
      </c>
      <c r="E695" s="2">
        <f t="shared" si="40"/>
        <v>1468316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CONFIRMED BULLISH</v>
      </c>
    </row>
    <row r="696" spans="1:8" ht="13.5" x14ac:dyDescent="0.25">
      <c r="A696" s="3">
        <f>TITRES_STAT!B699</f>
        <v>43018</v>
      </c>
      <c r="B696" s="6">
        <f>TITRES_STAT!C699</f>
        <v>7.74</v>
      </c>
      <c r="C696" s="6">
        <f>TITRES_STAT!D699</f>
        <v>6.2904</v>
      </c>
      <c r="D696" s="6">
        <f>TITRES_STAT!E699</f>
        <v>0</v>
      </c>
      <c r="E696" s="2">
        <f t="shared" si="40"/>
        <v>1468316</v>
      </c>
      <c r="F696" s="6" t="str">
        <f t="shared" si="43"/>
        <v>BULLISH</v>
      </c>
      <c r="G696" s="6" t="str">
        <f t="shared" si="42"/>
        <v>NEUTRAL</v>
      </c>
      <c r="H696" s="6" t="str">
        <f t="shared" si="41"/>
        <v>CONFIRMED BULLISH</v>
      </c>
    </row>
    <row r="697" spans="1:8" ht="13.5" x14ac:dyDescent="0.25">
      <c r="A697" s="3">
        <f>TITRES_STAT!B700</f>
        <v>43019</v>
      </c>
      <c r="B697" s="6">
        <f>TITRES_STAT!C700</f>
        <v>7.74</v>
      </c>
      <c r="C697" s="6">
        <f>TITRES_STAT!D700</f>
        <v>6.2904</v>
      </c>
      <c r="D697" s="6">
        <f>TITRES_STAT!E700</f>
        <v>0</v>
      </c>
      <c r="E697" s="2">
        <f t="shared" si="40"/>
        <v>1468316</v>
      </c>
      <c r="F697" s="6" t="str">
        <f t="shared" si="43"/>
        <v>BULLISH</v>
      </c>
      <c r="G697" s="6" t="str">
        <f t="shared" si="42"/>
        <v>NEUTRAL</v>
      </c>
      <c r="H697" s="6" t="str">
        <f t="shared" si="41"/>
        <v>CONFIRMED BULLISH</v>
      </c>
    </row>
    <row r="698" spans="1:8" ht="13.5" x14ac:dyDescent="0.25">
      <c r="A698" s="3">
        <f>TITRES_STAT!B701</f>
        <v>43020</v>
      </c>
      <c r="B698" s="6">
        <f>TITRES_STAT!C701</f>
        <v>7.74</v>
      </c>
      <c r="C698" s="6">
        <f>TITRES_STAT!D701</f>
        <v>6.2904</v>
      </c>
      <c r="D698" s="6">
        <f>TITRES_STAT!E701</f>
        <v>377</v>
      </c>
      <c r="E698" s="2">
        <f t="shared" si="40"/>
        <v>1468316</v>
      </c>
      <c r="F698" s="6" t="str">
        <f t="shared" si="43"/>
        <v>BULLISH</v>
      </c>
      <c r="G698" s="6" t="str">
        <f t="shared" si="42"/>
        <v>NEUTRAL</v>
      </c>
      <c r="H698" s="6" t="str">
        <f t="shared" si="41"/>
        <v>CONFIRMED BULLISH</v>
      </c>
    </row>
    <row r="699" spans="1:8" ht="13.5" x14ac:dyDescent="0.25">
      <c r="A699" s="3">
        <f>TITRES_STAT!B702</f>
        <v>43021</v>
      </c>
      <c r="B699" s="6">
        <f>TITRES_STAT!C702</f>
        <v>7.74</v>
      </c>
      <c r="C699" s="6">
        <f>TITRES_STAT!D702</f>
        <v>6.2904</v>
      </c>
      <c r="D699" s="6">
        <f>TITRES_STAT!E702</f>
        <v>1556</v>
      </c>
      <c r="E699" s="2">
        <f t="shared" si="40"/>
        <v>1468316</v>
      </c>
      <c r="F699" s="6" t="str">
        <f t="shared" si="43"/>
        <v>NEUTRAL</v>
      </c>
      <c r="G699" s="6" t="str">
        <f t="shared" si="42"/>
        <v>NEUTRAL</v>
      </c>
      <c r="H699" s="6" t="str">
        <f t="shared" si="41"/>
        <v>NEUTRAL</v>
      </c>
    </row>
    <row r="700" spans="1:8" ht="13.5" x14ac:dyDescent="0.25">
      <c r="A700" s="3">
        <f>TITRES_STAT!B703</f>
        <v>43024</v>
      </c>
      <c r="B700" s="6">
        <f>TITRES_STAT!C703</f>
        <v>7.74</v>
      </c>
      <c r="C700" s="6">
        <f>TITRES_STAT!D703</f>
        <v>6.2904</v>
      </c>
      <c r="D700" s="6">
        <f>TITRES_STAT!E703</f>
        <v>0</v>
      </c>
      <c r="E700" s="2">
        <f t="shared" si="40"/>
        <v>1468316</v>
      </c>
      <c r="F700" s="6" t="str">
        <f t="shared" si="43"/>
        <v>NEUTRAL</v>
      </c>
      <c r="G700" s="6" t="str">
        <f t="shared" si="42"/>
        <v>NEUTRAL</v>
      </c>
      <c r="H700" s="6" t="str">
        <f t="shared" si="41"/>
        <v>NEUTRAL</v>
      </c>
    </row>
    <row r="701" spans="1:8" ht="13.5" x14ac:dyDescent="0.25">
      <c r="A701" s="3">
        <f>TITRES_STAT!B704</f>
        <v>43025</v>
      </c>
      <c r="B701" s="6">
        <f>TITRES_STAT!C704</f>
        <v>7.74</v>
      </c>
      <c r="C701" s="6">
        <f>TITRES_STAT!D704</f>
        <v>6.2904</v>
      </c>
      <c r="D701" s="6">
        <f>TITRES_STAT!E704</f>
        <v>0</v>
      </c>
      <c r="E701" s="2">
        <f t="shared" si="40"/>
        <v>1468316</v>
      </c>
      <c r="F701" s="6" t="str">
        <f t="shared" si="43"/>
        <v>NEUTRAL</v>
      </c>
      <c r="G701" s="6" t="str">
        <f t="shared" si="42"/>
        <v>NEUTRAL</v>
      </c>
      <c r="H701" s="6" t="str">
        <f t="shared" si="41"/>
        <v>NEUTRAL</v>
      </c>
    </row>
    <row r="702" spans="1:8" ht="13.5" x14ac:dyDescent="0.25">
      <c r="A702" s="3">
        <f>TITRES_STAT!B705</f>
        <v>43026</v>
      </c>
      <c r="B702" s="6">
        <f>TITRES_STAT!C705</f>
        <v>7.51</v>
      </c>
      <c r="C702" s="6">
        <f>TITRES_STAT!D705</f>
        <v>6.1035000000000004</v>
      </c>
      <c r="D702" s="6">
        <f>TITRES_STAT!E705</f>
        <v>21</v>
      </c>
      <c r="E702" s="2">
        <f t="shared" si="40"/>
        <v>1468295</v>
      </c>
      <c r="F702" s="6" t="str">
        <f t="shared" si="43"/>
        <v>BEARISH</v>
      </c>
      <c r="G702" s="6" t="str">
        <f t="shared" si="42"/>
        <v>NEUTRAL</v>
      </c>
      <c r="H702" s="6" t="str">
        <f t="shared" si="41"/>
        <v>CONFIRMED BEARISH</v>
      </c>
    </row>
    <row r="703" spans="1:8" ht="13.5" x14ac:dyDescent="0.25">
      <c r="A703" s="3">
        <f>TITRES_STAT!B706</f>
        <v>43027</v>
      </c>
      <c r="B703" s="6">
        <f>TITRES_STAT!C706</f>
        <v>7.47</v>
      </c>
      <c r="C703" s="6">
        <f>TITRES_STAT!D706</f>
        <v>6.0709999999999997</v>
      </c>
      <c r="D703" s="6">
        <f>TITRES_STAT!E706</f>
        <v>214</v>
      </c>
      <c r="E703" s="2">
        <f t="shared" si="40"/>
        <v>1468081</v>
      </c>
      <c r="F703" s="6" t="str">
        <f t="shared" si="43"/>
        <v>BEARISH</v>
      </c>
      <c r="G703" s="6" t="str">
        <f t="shared" si="42"/>
        <v>NEUTRAL</v>
      </c>
      <c r="H703" s="6" t="str">
        <f t="shared" si="41"/>
        <v>CONFIRMED BEARISH</v>
      </c>
    </row>
    <row r="704" spans="1:8" ht="13.5" x14ac:dyDescent="0.25">
      <c r="A704" s="3">
        <f>TITRES_STAT!B707</f>
        <v>43028</v>
      </c>
      <c r="B704" s="6">
        <f>TITRES_STAT!C707</f>
        <v>7.5</v>
      </c>
      <c r="C704" s="6">
        <f>TITRES_STAT!D707</f>
        <v>6.0953999999999997</v>
      </c>
      <c r="D704" s="6">
        <f>TITRES_STAT!E707</f>
        <v>14590</v>
      </c>
      <c r="E704" s="2">
        <f t="shared" si="40"/>
        <v>1482671</v>
      </c>
      <c r="F704" s="6" t="str">
        <f t="shared" si="43"/>
        <v>BULLISH</v>
      </c>
      <c r="G704" s="6" t="str">
        <f t="shared" si="42"/>
        <v>NEUTRAL</v>
      </c>
      <c r="H704" s="6" t="str">
        <f t="shared" si="41"/>
        <v>BULLISH DIVERGENCE</v>
      </c>
    </row>
    <row r="705" spans="1:8" ht="13.5" x14ac:dyDescent="0.25">
      <c r="A705" s="3">
        <f>TITRES_STAT!B708</f>
        <v>43031</v>
      </c>
      <c r="B705" s="6">
        <f>TITRES_STAT!C708</f>
        <v>7.57</v>
      </c>
      <c r="C705" s="6">
        <f>TITRES_STAT!D708</f>
        <v>6.1523000000000003</v>
      </c>
      <c r="D705" s="6">
        <f>TITRES_STAT!E708</f>
        <v>536</v>
      </c>
      <c r="E705" s="2">
        <f t="shared" si="40"/>
        <v>1483207</v>
      </c>
      <c r="F705" s="6" t="str">
        <f t="shared" si="43"/>
        <v>BULLISH</v>
      </c>
      <c r="G705" s="6" t="str">
        <f t="shared" si="42"/>
        <v>NEUTRAL</v>
      </c>
      <c r="H705" s="6" t="str">
        <f t="shared" si="41"/>
        <v>BULLISH DIVERGENCE</v>
      </c>
    </row>
    <row r="706" spans="1:8" ht="13.5" x14ac:dyDescent="0.25">
      <c r="A706" s="3">
        <f>TITRES_STAT!B709</f>
        <v>43032</v>
      </c>
      <c r="B706" s="6">
        <f>TITRES_STAT!C709</f>
        <v>8.0299999999999994</v>
      </c>
      <c r="C706" s="6">
        <f>TITRES_STAT!D709</f>
        <v>6.5260999999999996</v>
      </c>
      <c r="D706" s="6">
        <f>TITRES_STAT!E709</f>
        <v>11640</v>
      </c>
      <c r="E706" s="2">
        <f t="shared" si="40"/>
        <v>1494847</v>
      </c>
      <c r="F706" s="6" t="str">
        <f t="shared" si="43"/>
        <v>BULLISH</v>
      </c>
      <c r="G706" s="6" t="str">
        <f t="shared" si="42"/>
        <v>NEUTRAL</v>
      </c>
      <c r="H706" s="6" t="str">
        <f t="shared" si="41"/>
        <v>CONFIRMED BULLISH</v>
      </c>
    </row>
    <row r="707" spans="1:8" ht="13.5" x14ac:dyDescent="0.25">
      <c r="A707" s="3">
        <f>TITRES_STAT!B710</f>
        <v>43033</v>
      </c>
      <c r="B707" s="6">
        <f>TITRES_STAT!C710</f>
        <v>8.2799999999999994</v>
      </c>
      <c r="C707" s="6">
        <f>TITRES_STAT!D710</f>
        <v>6.7293000000000003</v>
      </c>
      <c r="D707" s="6">
        <f>TITRES_STAT!E710</f>
        <v>30759</v>
      </c>
      <c r="E707" s="2">
        <f t="shared" si="40"/>
        <v>1525606</v>
      </c>
      <c r="F707" s="6" t="str">
        <f t="shared" si="43"/>
        <v>BULLISH</v>
      </c>
      <c r="G707" s="6" t="str">
        <f t="shared" si="42"/>
        <v>STRONG</v>
      </c>
      <c r="H707" s="6" t="str">
        <f t="shared" si="41"/>
        <v>CONFIRMED BULLISH</v>
      </c>
    </row>
    <row r="708" spans="1:8" ht="13.5" x14ac:dyDescent="0.25">
      <c r="A708" s="3">
        <f>TITRES_STAT!B711</f>
        <v>43034</v>
      </c>
      <c r="B708" s="6">
        <f>TITRES_STAT!C711</f>
        <v>8.41</v>
      </c>
      <c r="C708" s="6">
        <f>TITRES_STAT!D711</f>
        <v>6.8349000000000002</v>
      </c>
      <c r="D708" s="6">
        <f>TITRES_STAT!E711</f>
        <v>20510</v>
      </c>
      <c r="E708" s="2">
        <f t="shared" ref="E708:E771" si="44">IF(B708&gt;B707, E707+D708, IF(B708&lt;B707, E707-D708, E707))</f>
        <v>1546116</v>
      </c>
      <c r="F708" s="6" t="str">
        <f t="shared" si="43"/>
        <v>BULLISH</v>
      </c>
      <c r="G708" s="6" t="str">
        <f t="shared" si="42"/>
        <v>STRONG</v>
      </c>
      <c r="H708" s="6" t="str">
        <f t="shared" si="41"/>
        <v>CONFIRMED BULLISH</v>
      </c>
    </row>
    <row r="709" spans="1:8" ht="13.5" x14ac:dyDescent="0.25">
      <c r="A709" s="3">
        <f>TITRES_STAT!B712</f>
        <v>43035</v>
      </c>
      <c r="B709" s="6">
        <f>TITRES_STAT!C712</f>
        <v>8.3000000000000007</v>
      </c>
      <c r="C709" s="6">
        <f>TITRES_STAT!D712</f>
        <v>6.7454999999999998</v>
      </c>
      <c r="D709" s="6">
        <f>TITRES_STAT!E712</f>
        <v>2353</v>
      </c>
      <c r="E709" s="2">
        <f t="shared" si="44"/>
        <v>1543763</v>
      </c>
      <c r="F709" s="6" t="str">
        <f t="shared" si="43"/>
        <v>BULLISH</v>
      </c>
      <c r="G709" s="6" t="str">
        <f t="shared" si="42"/>
        <v>STRONG</v>
      </c>
      <c r="H709" s="6" t="str">
        <f t="shared" si="41"/>
        <v>CONFIRMED BULLISH</v>
      </c>
    </row>
    <row r="710" spans="1:8" ht="13.5" x14ac:dyDescent="0.25">
      <c r="A710" s="3">
        <f>TITRES_STAT!B713</f>
        <v>43038</v>
      </c>
      <c r="B710" s="6">
        <f>TITRES_STAT!C713</f>
        <v>8.2899999999999991</v>
      </c>
      <c r="C710" s="6">
        <f>TITRES_STAT!D713</f>
        <v>6.7374000000000001</v>
      </c>
      <c r="D710" s="6">
        <f>TITRES_STAT!E713</f>
        <v>846</v>
      </c>
      <c r="E710" s="2">
        <f t="shared" si="44"/>
        <v>1542917</v>
      </c>
      <c r="F710" s="6" t="str">
        <f t="shared" si="43"/>
        <v>BULLISH</v>
      </c>
      <c r="G710" s="6" t="str">
        <f t="shared" si="42"/>
        <v>STRONG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6">
        <f>TITRES_STAT!C714</f>
        <v>8.5299999999999994</v>
      </c>
      <c r="C711" s="6">
        <f>TITRES_STAT!D714</f>
        <v>6.9325000000000001</v>
      </c>
      <c r="D711" s="6">
        <f>TITRES_STAT!E714</f>
        <v>3304</v>
      </c>
      <c r="E711" s="2">
        <f t="shared" si="44"/>
        <v>1546221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STRONG</v>
      </c>
      <c r="H711" s="6" t="str">
        <f t="shared" si="45"/>
        <v>CONFIRMED BULLISH</v>
      </c>
    </row>
    <row r="712" spans="1:8" ht="13.5" x14ac:dyDescent="0.25">
      <c r="A712" s="3">
        <f>TITRES_STAT!B715</f>
        <v>43040</v>
      </c>
      <c r="B712" s="6">
        <f>TITRES_STAT!C715</f>
        <v>8.5299999999999994</v>
      </c>
      <c r="C712" s="6">
        <f>TITRES_STAT!D715</f>
        <v>6.9325000000000001</v>
      </c>
      <c r="D712" s="6">
        <f>TITRES_STAT!E715</f>
        <v>1285</v>
      </c>
      <c r="E712" s="2">
        <f t="shared" si="44"/>
        <v>1546221</v>
      </c>
      <c r="F712" s="6" t="str">
        <f t="shared" ref="F712:F775" si="47">IF(E712&gt;E707,"BULLISH",IF(E712&lt;E707,"BEARISH","NEUTRAL"))</f>
        <v>BULLISH</v>
      </c>
      <c r="G712" s="6" t="str">
        <f t="shared" si="46"/>
        <v>NEUTRAL</v>
      </c>
      <c r="H712" s="6" t="str">
        <f t="shared" si="45"/>
        <v>CONFIRMED BULLISH</v>
      </c>
    </row>
    <row r="713" spans="1:8" ht="13.5" x14ac:dyDescent="0.25">
      <c r="A713" s="3">
        <f>TITRES_STAT!B716</f>
        <v>43041</v>
      </c>
      <c r="B713" s="6">
        <f>TITRES_STAT!C716</f>
        <v>8.32</v>
      </c>
      <c r="C713" s="6">
        <f>TITRES_STAT!D716</f>
        <v>6.7618</v>
      </c>
      <c r="D713" s="6">
        <f>TITRES_STAT!E716</f>
        <v>720</v>
      </c>
      <c r="E713" s="2">
        <f t="shared" si="44"/>
        <v>1545501</v>
      </c>
      <c r="F713" s="6" t="str">
        <f t="shared" si="47"/>
        <v>BEARISH</v>
      </c>
      <c r="G713" s="6" t="str">
        <f t="shared" si="46"/>
        <v>NEUTRAL</v>
      </c>
      <c r="H713" s="6" t="str">
        <f t="shared" si="45"/>
        <v>CONFIRMED BEARISH</v>
      </c>
    </row>
    <row r="714" spans="1:8" ht="13.5" x14ac:dyDescent="0.25">
      <c r="A714" s="3">
        <f>TITRES_STAT!B717</f>
        <v>43042</v>
      </c>
      <c r="B714" s="6">
        <f>TITRES_STAT!C717</f>
        <v>8.3000000000000007</v>
      </c>
      <c r="C714" s="6">
        <f>TITRES_STAT!D717</f>
        <v>6.7454999999999998</v>
      </c>
      <c r="D714" s="6">
        <f>TITRES_STAT!E717</f>
        <v>7916</v>
      </c>
      <c r="E714" s="2">
        <f t="shared" si="44"/>
        <v>1537585</v>
      </c>
      <c r="F714" s="6" t="str">
        <f t="shared" si="47"/>
        <v>BEARISH</v>
      </c>
      <c r="G714" s="6" t="str">
        <f t="shared" si="46"/>
        <v>NEUTRAL</v>
      </c>
      <c r="H714" s="6" t="str">
        <f t="shared" si="45"/>
        <v>NEUTRAL</v>
      </c>
    </row>
    <row r="715" spans="1:8" ht="13.5" x14ac:dyDescent="0.25">
      <c r="A715" s="3">
        <f>TITRES_STAT!B718</f>
        <v>43045</v>
      </c>
      <c r="B715" s="6">
        <f>TITRES_STAT!C718</f>
        <v>8.4499999999999993</v>
      </c>
      <c r="C715" s="6">
        <f>TITRES_STAT!D718</f>
        <v>6.8674999999999997</v>
      </c>
      <c r="D715" s="6">
        <f>TITRES_STAT!E718</f>
        <v>9143</v>
      </c>
      <c r="E715" s="2">
        <f t="shared" si="44"/>
        <v>1546728</v>
      </c>
      <c r="F715" s="6" t="str">
        <f t="shared" si="47"/>
        <v>BULLISH</v>
      </c>
      <c r="G715" s="6" t="str">
        <f t="shared" si="46"/>
        <v>NEUTRAL</v>
      </c>
      <c r="H715" s="6" t="str">
        <f t="shared" si="45"/>
        <v>CONFIRMED BULLISH</v>
      </c>
    </row>
    <row r="716" spans="1:8" ht="13.5" x14ac:dyDescent="0.25">
      <c r="A716" s="3">
        <f>TITRES_STAT!B719</f>
        <v>43046</v>
      </c>
      <c r="B716" s="6">
        <f>TITRES_STAT!C719</f>
        <v>8.4499999999999993</v>
      </c>
      <c r="C716" s="6">
        <f>TITRES_STAT!D719</f>
        <v>6.8674999999999997</v>
      </c>
      <c r="D716" s="6">
        <f>TITRES_STAT!E719</f>
        <v>0</v>
      </c>
      <c r="E716" s="2">
        <f t="shared" si="44"/>
        <v>1546728</v>
      </c>
      <c r="F716" s="6" t="str">
        <f t="shared" si="47"/>
        <v>BULLISH</v>
      </c>
      <c r="G716" s="6" t="str">
        <f t="shared" si="46"/>
        <v>NEUTRAL</v>
      </c>
      <c r="H716" s="6" t="str">
        <f t="shared" si="45"/>
        <v>BULLISH DIVERGENCE</v>
      </c>
    </row>
    <row r="717" spans="1:8" ht="13.5" x14ac:dyDescent="0.25">
      <c r="A717" s="3">
        <f>TITRES_STAT!B720</f>
        <v>43047</v>
      </c>
      <c r="B717" s="6">
        <f>TITRES_STAT!C720</f>
        <v>8.4</v>
      </c>
      <c r="C717" s="6">
        <f>TITRES_STAT!D720</f>
        <v>6.8268000000000004</v>
      </c>
      <c r="D717" s="6">
        <f>TITRES_STAT!E720</f>
        <v>515</v>
      </c>
      <c r="E717" s="2">
        <f t="shared" si="44"/>
        <v>1546213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CONFIRMED BEARISH</v>
      </c>
    </row>
    <row r="718" spans="1:8" ht="13.5" x14ac:dyDescent="0.25">
      <c r="A718" s="3">
        <f>TITRES_STAT!B721</f>
        <v>43048</v>
      </c>
      <c r="B718" s="6">
        <f>TITRES_STAT!C721</f>
        <v>8.3000000000000007</v>
      </c>
      <c r="C718" s="6">
        <f>TITRES_STAT!D721</f>
        <v>6.7454999999999998</v>
      </c>
      <c r="D718" s="6">
        <f>TITRES_STAT!E721</f>
        <v>30</v>
      </c>
      <c r="E718" s="2">
        <f t="shared" si="44"/>
        <v>1546183</v>
      </c>
      <c r="F718" s="6" t="str">
        <f t="shared" si="47"/>
        <v>BULLISH</v>
      </c>
      <c r="G718" s="6" t="str">
        <f t="shared" si="46"/>
        <v>NEUTRAL</v>
      </c>
      <c r="H718" s="6" t="str">
        <f t="shared" si="45"/>
        <v>BULLISH DIVERGENCE</v>
      </c>
    </row>
    <row r="719" spans="1:8" ht="13.5" x14ac:dyDescent="0.25">
      <c r="A719" s="3">
        <f>TITRES_STAT!B722</f>
        <v>43049</v>
      </c>
      <c r="B719" s="6">
        <f>TITRES_STAT!C722</f>
        <v>8.33</v>
      </c>
      <c r="C719" s="6">
        <f>TITRES_STAT!D722</f>
        <v>6.7698999999999998</v>
      </c>
      <c r="D719" s="6">
        <f>TITRES_STAT!E722</f>
        <v>5</v>
      </c>
      <c r="E719" s="2">
        <f t="shared" si="44"/>
        <v>1546188</v>
      </c>
      <c r="F719" s="6" t="str">
        <f t="shared" si="47"/>
        <v>BULLISH</v>
      </c>
      <c r="G719" s="6" t="str">
        <f t="shared" si="46"/>
        <v>NEUTRAL</v>
      </c>
      <c r="H719" s="6" t="str">
        <f t="shared" si="45"/>
        <v>CONFIRMED BULLISH</v>
      </c>
    </row>
    <row r="720" spans="1:8" ht="13.5" x14ac:dyDescent="0.25">
      <c r="A720" s="3">
        <f>TITRES_STAT!B723</f>
        <v>43052</v>
      </c>
      <c r="B720" s="6">
        <f>TITRES_STAT!C723</f>
        <v>8.15</v>
      </c>
      <c r="C720" s="6">
        <f>TITRES_STAT!D723</f>
        <v>6.6235999999999997</v>
      </c>
      <c r="D720" s="6">
        <f>TITRES_STAT!E723</f>
        <v>243</v>
      </c>
      <c r="E720" s="2">
        <f t="shared" si="44"/>
        <v>1545945</v>
      </c>
      <c r="F720" s="6" t="str">
        <f t="shared" si="47"/>
        <v>BEARISH</v>
      </c>
      <c r="G720" s="6" t="str">
        <f t="shared" si="46"/>
        <v>NEUTRAL</v>
      </c>
      <c r="H720" s="6" t="str">
        <f t="shared" si="45"/>
        <v>CONFIRMED BEARISH</v>
      </c>
    </row>
    <row r="721" spans="1:8" ht="13.5" x14ac:dyDescent="0.25">
      <c r="A721" s="3">
        <f>TITRES_STAT!B724</f>
        <v>43053</v>
      </c>
      <c r="B721" s="6">
        <f>TITRES_STAT!C724</f>
        <v>8.1</v>
      </c>
      <c r="C721" s="6">
        <f>TITRES_STAT!D724</f>
        <v>6.5830000000000002</v>
      </c>
      <c r="D721" s="6">
        <f>TITRES_STAT!E724</f>
        <v>2500</v>
      </c>
      <c r="E721" s="2">
        <f t="shared" si="44"/>
        <v>1543445</v>
      </c>
      <c r="F721" s="6" t="str">
        <f t="shared" si="47"/>
        <v>BEARISH</v>
      </c>
      <c r="G721" s="6" t="str">
        <f t="shared" si="46"/>
        <v>NEUTRAL</v>
      </c>
      <c r="H721" s="6" t="str">
        <f t="shared" si="45"/>
        <v>CONFIRMED BEARISH</v>
      </c>
    </row>
    <row r="722" spans="1:8" ht="13.5" x14ac:dyDescent="0.25">
      <c r="A722" s="3">
        <f>TITRES_STAT!B725</f>
        <v>43054</v>
      </c>
      <c r="B722" s="6">
        <f>TITRES_STAT!C725</f>
        <v>8.15</v>
      </c>
      <c r="C722" s="6">
        <f>TITRES_STAT!D725</f>
        <v>6.6235999999999997</v>
      </c>
      <c r="D722" s="6">
        <f>TITRES_STAT!E725</f>
        <v>2810</v>
      </c>
      <c r="E722" s="2">
        <f t="shared" si="44"/>
        <v>1546255</v>
      </c>
      <c r="F722" s="6" t="str">
        <f t="shared" si="47"/>
        <v>BULLISH</v>
      </c>
      <c r="G722" s="6" t="str">
        <f t="shared" si="46"/>
        <v>NEUTRAL</v>
      </c>
      <c r="H722" s="6" t="str">
        <f t="shared" si="45"/>
        <v>BULLISH DIVERGENCE</v>
      </c>
    </row>
    <row r="723" spans="1:8" ht="13.5" x14ac:dyDescent="0.25">
      <c r="A723" s="3">
        <f>TITRES_STAT!B726</f>
        <v>43055</v>
      </c>
      <c r="B723" s="6">
        <f>TITRES_STAT!C726</f>
        <v>8.15</v>
      </c>
      <c r="C723" s="6">
        <f>TITRES_STAT!D726</f>
        <v>6.6235999999999997</v>
      </c>
      <c r="D723" s="6">
        <f>TITRES_STAT!E726</f>
        <v>0</v>
      </c>
      <c r="E723" s="2">
        <f t="shared" si="44"/>
        <v>1546255</v>
      </c>
      <c r="F723" s="6" t="str">
        <f t="shared" si="47"/>
        <v>BULLISH</v>
      </c>
      <c r="G723" s="6" t="str">
        <f t="shared" si="46"/>
        <v>NEUTRAL</v>
      </c>
      <c r="H723" s="6" t="str">
        <f t="shared" si="45"/>
        <v>BULLISH DIVERGENCE</v>
      </c>
    </row>
    <row r="724" spans="1:8" ht="13.5" x14ac:dyDescent="0.25">
      <c r="A724" s="3">
        <f>TITRES_STAT!B727</f>
        <v>43056</v>
      </c>
      <c r="B724" s="6">
        <f>TITRES_STAT!C727</f>
        <v>8</v>
      </c>
      <c r="C724" s="6">
        <f>TITRES_STAT!D727</f>
        <v>6.5016999999999996</v>
      </c>
      <c r="D724" s="6">
        <f>TITRES_STAT!E727</f>
        <v>1247</v>
      </c>
      <c r="E724" s="2">
        <f t="shared" si="44"/>
        <v>1545008</v>
      </c>
      <c r="F724" s="6" t="str">
        <f t="shared" si="47"/>
        <v>BEARISH</v>
      </c>
      <c r="G724" s="6" t="str">
        <f t="shared" si="46"/>
        <v>NEUTRAL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8.14</v>
      </c>
      <c r="C725" s="6">
        <f>TITRES_STAT!D728</f>
        <v>6.6154999999999999</v>
      </c>
      <c r="D725" s="6">
        <f>TITRES_STAT!E728</f>
        <v>1266</v>
      </c>
      <c r="E725" s="2">
        <f t="shared" si="44"/>
        <v>1546274</v>
      </c>
      <c r="F725" s="6" t="str">
        <f t="shared" si="47"/>
        <v>BULLISH</v>
      </c>
      <c r="G725" s="6" t="str">
        <f t="shared" si="46"/>
        <v>NEUTRAL</v>
      </c>
      <c r="H725" s="6" t="str">
        <f t="shared" si="45"/>
        <v>BULLISH DIVERGENCE</v>
      </c>
    </row>
    <row r="726" spans="1:8" ht="13.5" x14ac:dyDescent="0.25">
      <c r="A726" s="3">
        <f>TITRES_STAT!B729</f>
        <v>43060</v>
      </c>
      <c r="B726" s="6">
        <f>TITRES_STAT!C729</f>
        <v>8.14</v>
      </c>
      <c r="C726" s="6">
        <f>TITRES_STAT!D729</f>
        <v>6.6154999999999999</v>
      </c>
      <c r="D726" s="6">
        <f>TITRES_STAT!E729</f>
        <v>0</v>
      </c>
      <c r="E726" s="2">
        <f t="shared" si="44"/>
        <v>1546274</v>
      </c>
      <c r="F726" s="6" t="str">
        <f t="shared" si="47"/>
        <v>BULLISH</v>
      </c>
      <c r="G726" s="6" t="str">
        <f t="shared" si="46"/>
        <v>NEUTRAL</v>
      </c>
      <c r="H726" s="6" t="str">
        <f t="shared" si="45"/>
        <v>CONFIRMED BULLISH</v>
      </c>
    </row>
    <row r="727" spans="1:8" ht="13.5" x14ac:dyDescent="0.25">
      <c r="A727" s="3">
        <f>TITRES_STAT!B730</f>
        <v>43061</v>
      </c>
      <c r="B727" s="6">
        <f>TITRES_STAT!C730</f>
        <v>8.1999999999999993</v>
      </c>
      <c r="C727" s="6">
        <f>TITRES_STAT!D730</f>
        <v>6.6642999999999999</v>
      </c>
      <c r="D727" s="6">
        <f>TITRES_STAT!E730</f>
        <v>65</v>
      </c>
      <c r="E727" s="2">
        <f t="shared" si="44"/>
        <v>1546339</v>
      </c>
      <c r="F727" s="6" t="str">
        <f t="shared" si="47"/>
        <v>BULLISH</v>
      </c>
      <c r="G727" s="6" t="str">
        <f t="shared" si="46"/>
        <v>NEUTRAL</v>
      </c>
      <c r="H727" s="6" t="str">
        <f t="shared" si="45"/>
        <v>CONFIRMED BULLISH</v>
      </c>
    </row>
    <row r="728" spans="1:8" ht="13.5" x14ac:dyDescent="0.25">
      <c r="A728" s="3">
        <f>TITRES_STAT!B731</f>
        <v>43062</v>
      </c>
      <c r="B728" s="6">
        <f>TITRES_STAT!C731</f>
        <v>8.18</v>
      </c>
      <c r="C728" s="6">
        <f>TITRES_STAT!D731</f>
        <v>6.6479999999999997</v>
      </c>
      <c r="D728" s="6">
        <f>TITRES_STAT!E731</f>
        <v>103</v>
      </c>
      <c r="E728" s="2">
        <f t="shared" si="44"/>
        <v>1546236</v>
      </c>
      <c r="F728" s="6" t="str">
        <f t="shared" si="47"/>
        <v>BEARISH</v>
      </c>
      <c r="G728" s="6" t="str">
        <f t="shared" si="46"/>
        <v>NEUTRAL</v>
      </c>
      <c r="H728" s="6" t="str">
        <f t="shared" si="45"/>
        <v>BEARISH DIVERGENCE</v>
      </c>
    </row>
    <row r="729" spans="1:8" ht="13.5" x14ac:dyDescent="0.25">
      <c r="A729" s="3">
        <f>TITRES_STAT!B732</f>
        <v>43063</v>
      </c>
      <c r="B729" s="6">
        <f>TITRES_STAT!C732</f>
        <v>8.14</v>
      </c>
      <c r="C729" s="6">
        <f>TITRES_STAT!D732</f>
        <v>6.6154999999999999</v>
      </c>
      <c r="D729" s="6">
        <f>TITRES_STAT!E732</f>
        <v>295</v>
      </c>
      <c r="E729" s="2">
        <f t="shared" si="44"/>
        <v>1545941</v>
      </c>
      <c r="F729" s="6" t="str">
        <f t="shared" si="47"/>
        <v>BULLISH</v>
      </c>
      <c r="G729" s="6" t="str">
        <f t="shared" si="46"/>
        <v>NEUTRAL</v>
      </c>
      <c r="H729" s="6" t="str">
        <f t="shared" si="45"/>
        <v>CONFIRMED BULLISH</v>
      </c>
    </row>
    <row r="730" spans="1:8" ht="13.5" x14ac:dyDescent="0.25">
      <c r="A730" s="3">
        <f>TITRES_STAT!B733</f>
        <v>43066</v>
      </c>
      <c r="B730" s="6">
        <f>TITRES_STAT!C733</f>
        <v>8.14</v>
      </c>
      <c r="C730" s="6">
        <f>TITRES_STAT!D733</f>
        <v>6.6154999999999999</v>
      </c>
      <c r="D730" s="6">
        <f>TITRES_STAT!E733</f>
        <v>263</v>
      </c>
      <c r="E730" s="2">
        <f t="shared" si="44"/>
        <v>1545941</v>
      </c>
      <c r="F730" s="6" t="str">
        <f t="shared" si="47"/>
        <v>BEARISH</v>
      </c>
      <c r="G730" s="6" t="str">
        <f t="shared" si="46"/>
        <v>NEUTRAL</v>
      </c>
      <c r="H730" s="6" t="str">
        <f t="shared" si="45"/>
        <v>NEUTRAL</v>
      </c>
    </row>
    <row r="731" spans="1:8" ht="13.5" x14ac:dyDescent="0.25">
      <c r="A731" s="3">
        <f>TITRES_STAT!B734</f>
        <v>43067</v>
      </c>
      <c r="B731" s="6">
        <f>TITRES_STAT!C734</f>
        <v>7.9</v>
      </c>
      <c r="C731" s="6">
        <f>TITRES_STAT!D734</f>
        <v>6.4204999999999997</v>
      </c>
      <c r="D731" s="6">
        <f>TITRES_STAT!E734</f>
        <v>584</v>
      </c>
      <c r="E731" s="2">
        <f t="shared" si="44"/>
        <v>1545357</v>
      </c>
      <c r="F731" s="6" t="str">
        <f t="shared" si="47"/>
        <v>BEARISH</v>
      </c>
      <c r="G731" s="6" t="str">
        <f t="shared" si="46"/>
        <v>NEUTRAL</v>
      </c>
      <c r="H731" s="6" t="str">
        <f t="shared" si="45"/>
        <v>CONFIRMED BEARISH</v>
      </c>
    </row>
    <row r="732" spans="1:8" ht="13.5" x14ac:dyDescent="0.25">
      <c r="A732" s="3">
        <f>TITRES_STAT!B735</f>
        <v>43068</v>
      </c>
      <c r="B732" s="6">
        <f>TITRES_STAT!C735</f>
        <v>7.91</v>
      </c>
      <c r="C732" s="6">
        <f>TITRES_STAT!D735</f>
        <v>6.4286000000000003</v>
      </c>
      <c r="D732" s="6">
        <f>TITRES_STAT!E735</f>
        <v>886</v>
      </c>
      <c r="E732" s="2">
        <f t="shared" si="44"/>
        <v>1546243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7.91</v>
      </c>
      <c r="C733" s="6">
        <f>TITRES_STAT!D736</f>
        <v>6.4286000000000003</v>
      </c>
      <c r="D733" s="6">
        <f>TITRES_STAT!E736</f>
        <v>9</v>
      </c>
      <c r="E733" s="2">
        <f t="shared" si="44"/>
        <v>1546243</v>
      </c>
      <c r="F733" s="6" t="str">
        <f t="shared" si="47"/>
        <v>BULLISH</v>
      </c>
      <c r="G733" s="6" t="str">
        <f t="shared" si="46"/>
        <v>NEUTRAL</v>
      </c>
      <c r="H733" s="6" t="str">
        <f t="shared" si="45"/>
        <v>BULLISH DIVERGENCE</v>
      </c>
    </row>
    <row r="734" spans="1:8" ht="13.5" x14ac:dyDescent="0.25">
      <c r="A734" s="3">
        <f>TITRES_STAT!B737</f>
        <v>43073</v>
      </c>
      <c r="B734" s="6">
        <f>TITRES_STAT!C737</f>
        <v>8.11</v>
      </c>
      <c r="C734" s="6">
        <f>TITRES_STAT!D737</f>
        <v>6.5911</v>
      </c>
      <c r="D734" s="6">
        <f>TITRES_STAT!E737</f>
        <v>2</v>
      </c>
      <c r="E734" s="2">
        <f t="shared" si="44"/>
        <v>1546245</v>
      </c>
      <c r="F734" s="6" t="str">
        <f t="shared" si="47"/>
        <v>BULLISH</v>
      </c>
      <c r="G734" s="6" t="str">
        <f t="shared" si="46"/>
        <v>NEUTRAL</v>
      </c>
      <c r="H734" s="6" t="str">
        <f t="shared" si="45"/>
        <v>BULLISH DIVERGENCE</v>
      </c>
    </row>
    <row r="735" spans="1:8" ht="13.5" x14ac:dyDescent="0.25">
      <c r="A735" s="3">
        <f>TITRES_STAT!B738</f>
        <v>43074</v>
      </c>
      <c r="B735" s="6">
        <f>TITRES_STAT!C738</f>
        <v>8.1</v>
      </c>
      <c r="C735" s="6">
        <f>TITRES_STAT!D738</f>
        <v>6.5830000000000002</v>
      </c>
      <c r="D735" s="6">
        <f>TITRES_STAT!E738</f>
        <v>15</v>
      </c>
      <c r="E735" s="2">
        <f t="shared" si="44"/>
        <v>1546230</v>
      </c>
      <c r="F735" s="6" t="str">
        <f t="shared" si="47"/>
        <v>BULLISH</v>
      </c>
      <c r="G735" s="6" t="str">
        <f t="shared" si="46"/>
        <v>NEUTRAL</v>
      </c>
      <c r="H735" s="6" t="str">
        <f t="shared" si="45"/>
        <v>BULLISH DIVERGENCE</v>
      </c>
    </row>
    <row r="736" spans="1:8" ht="13.5" x14ac:dyDescent="0.25">
      <c r="A736" s="3">
        <f>TITRES_STAT!B739</f>
        <v>43075</v>
      </c>
      <c r="B736" s="6">
        <f>TITRES_STAT!C739</f>
        <v>8</v>
      </c>
      <c r="C736" s="6">
        <f>TITRES_STAT!D739</f>
        <v>6.5016999999999996</v>
      </c>
      <c r="D736" s="6">
        <f>TITRES_STAT!E739</f>
        <v>115</v>
      </c>
      <c r="E736" s="2">
        <f t="shared" si="44"/>
        <v>1546115</v>
      </c>
      <c r="F736" s="6" t="str">
        <f t="shared" si="47"/>
        <v>BULLISH</v>
      </c>
      <c r="G736" s="6" t="str">
        <f t="shared" si="46"/>
        <v>NEUTRAL</v>
      </c>
      <c r="H736" s="6" t="str">
        <f t="shared" si="45"/>
        <v>CONFIRMED BULLISH</v>
      </c>
    </row>
    <row r="737" spans="1:8" ht="13.5" x14ac:dyDescent="0.25">
      <c r="A737" s="3">
        <f>TITRES_STAT!B740</f>
        <v>43076</v>
      </c>
      <c r="B737" s="6">
        <f>TITRES_STAT!C740</f>
        <v>7.76</v>
      </c>
      <c r="C737" s="6">
        <f>TITRES_STAT!D740</f>
        <v>6.3067000000000002</v>
      </c>
      <c r="D737" s="6">
        <f>TITRES_STAT!E740</f>
        <v>1000</v>
      </c>
      <c r="E737" s="2">
        <f t="shared" si="44"/>
        <v>1545115</v>
      </c>
      <c r="F737" s="6" t="str">
        <f t="shared" si="47"/>
        <v>BEARISH</v>
      </c>
      <c r="G737" s="6" t="str">
        <f t="shared" si="46"/>
        <v>NEUTRAL</v>
      </c>
      <c r="H737" s="6" t="str">
        <f t="shared" si="45"/>
        <v>CONFIRMED BEARISH</v>
      </c>
    </row>
    <row r="738" spans="1:8" ht="13.5" x14ac:dyDescent="0.25">
      <c r="A738" s="3">
        <f>TITRES_STAT!B741</f>
        <v>43077</v>
      </c>
      <c r="B738" s="6">
        <f>TITRES_STAT!C741</f>
        <v>7.57</v>
      </c>
      <c r="C738" s="6">
        <f>TITRES_STAT!D741</f>
        <v>6.1523000000000003</v>
      </c>
      <c r="D738" s="6">
        <f>TITRES_STAT!E741</f>
        <v>1169</v>
      </c>
      <c r="E738" s="2">
        <f t="shared" si="44"/>
        <v>1543946</v>
      </c>
      <c r="F738" s="6" t="str">
        <f t="shared" si="47"/>
        <v>BEARISH</v>
      </c>
      <c r="G738" s="6" t="str">
        <f t="shared" si="46"/>
        <v>NEUTRAL</v>
      </c>
      <c r="H738" s="6" t="str">
        <f t="shared" si="45"/>
        <v>CONFIRMED BEARISH</v>
      </c>
    </row>
    <row r="739" spans="1:8" ht="13.5" x14ac:dyDescent="0.25">
      <c r="A739" s="3">
        <f>TITRES_STAT!B742</f>
        <v>43080</v>
      </c>
      <c r="B739" s="6">
        <f>TITRES_STAT!C742</f>
        <v>7.76</v>
      </c>
      <c r="C739" s="6">
        <f>TITRES_STAT!D742</f>
        <v>6.3067000000000002</v>
      </c>
      <c r="D739" s="6">
        <f>TITRES_STAT!E742</f>
        <v>94</v>
      </c>
      <c r="E739" s="2">
        <f t="shared" si="44"/>
        <v>1544040</v>
      </c>
      <c r="F739" s="6" t="str">
        <f t="shared" si="47"/>
        <v>BEARISH</v>
      </c>
      <c r="G739" s="6" t="str">
        <f t="shared" si="46"/>
        <v>NEUTRAL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7.74</v>
      </c>
      <c r="C740" s="6">
        <f>TITRES_STAT!D743</f>
        <v>6.2904</v>
      </c>
      <c r="D740" s="6">
        <f>TITRES_STAT!E743</f>
        <v>120</v>
      </c>
      <c r="E740" s="2">
        <f t="shared" si="44"/>
        <v>1543920</v>
      </c>
      <c r="F740" s="6" t="str">
        <f t="shared" si="47"/>
        <v>BEARISH</v>
      </c>
      <c r="G740" s="6" t="str">
        <f t="shared" si="46"/>
        <v>NEUTRAL</v>
      </c>
      <c r="H740" s="6" t="str">
        <f t="shared" si="45"/>
        <v>CONFIRMED BEARISH</v>
      </c>
    </row>
    <row r="741" spans="1:8" ht="13.5" x14ac:dyDescent="0.25">
      <c r="A741" s="3">
        <f>TITRES_STAT!B744</f>
        <v>43082</v>
      </c>
      <c r="B741" s="6">
        <f>TITRES_STAT!C744</f>
        <v>7.76</v>
      </c>
      <c r="C741" s="6">
        <f>TITRES_STAT!D744</f>
        <v>6.3067000000000002</v>
      </c>
      <c r="D741" s="6">
        <f>TITRES_STAT!E744</f>
        <v>308</v>
      </c>
      <c r="E741" s="2">
        <f t="shared" si="44"/>
        <v>1544228</v>
      </c>
      <c r="F741" s="6" t="str">
        <f t="shared" si="47"/>
        <v>BEARISH</v>
      </c>
      <c r="G741" s="6" t="str">
        <f t="shared" si="46"/>
        <v>NEUTRAL</v>
      </c>
      <c r="H741" s="6" t="str">
        <f t="shared" si="45"/>
        <v>CONFIRMED BEARISH</v>
      </c>
    </row>
    <row r="742" spans="1:8" ht="13.5" x14ac:dyDescent="0.25">
      <c r="A742" s="3">
        <f>TITRES_STAT!B745</f>
        <v>43083</v>
      </c>
      <c r="B742" s="6">
        <f>TITRES_STAT!C745</f>
        <v>7.53</v>
      </c>
      <c r="C742" s="6">
        <f>TITRES_STAT!D745</f>
        <v>6.1197999999999997</v>
      </c>
      <c r="D742" s="6">
        <f>TITRES_STAT!E745</f>
        <v>49</v>
      </c>
      <c r="E742" s="2">
        <f t="shared" si="44"/>
        <v>1544179</v>
      </c>
      <c r="F742" s="6" t="str">
        <f t="shared" si="47"/>
        <v>BEARISH</v>
      </c>
      <c r="G742" s="6" t="str">
        <f t="shared" si="46"/>
        <v>NEUTRAL</v>
      </c>
      <c r="H742" s="6" t="str">
        <f t="shared" si="45"/>
        <v>CONFIRMED BEARISH</v>
      </c>
    </row>
    <row r="743" spans="1:8" ht="13.5" x14ac:dyDescent="0.25">
      <c r="A743" s="3">
        <f>TITRES_STAT!B746</f>
        <v>43084</v>
      </c>
      <c r="B743" s="6">
        <f>TITRES_STAT!C746</f>
        <v>7.53</v>
      </c>
      <c r="C743" s="6">
        <f>TITRES_STAT!D746</f>
        <v>6.1197999999999997</v>
      </c>
      <c r="D743" s="6">
        <f>TITRES_STAT!E746</f>
        <v>133</v>
      </c>
      <c r="E743" s="2">
        <f t="shared" si="44"/>
        <v>1544179</v>
      </c>
      <c r="F743" s="6" t="str">
        <f t="shared" si="47"/>
        <v>BULLISH</v>
      </c>
      <c r="G743" s="6" t="str">
        <f t="shared" si="46"/>
        <v>NEUTRAL</v>
      </c>
      <c r="H743" s="6" t="str">
        <f t="shared" si="45"/>
        <v>BULLISH DIVERGENCE</v>
      </c>
    </row>
    <row r="744" spans="1:8" ht="13.5" x14ac:dyDescent="0.25">
      <c r="A744" s="3">
        <f>TITRES_STAT!B747</f>
        <v>43087</v>
      </c>
      <c r="B744" s="6">
        <f>TITRES_STAT!C747</f>
        <v>7.31</v>
      </c>
      <c r="C744" s="6">
        <f>TITRES_STAT!D747</f>
        <v>5.9409999999999998</v>
      </c>
      <c r="D744" s="6">
        <f>TITRES_STAT!E747</f>
        <v>38</v>
      </c>
      <c r="E744" s="2">
        <f t="shared" si="44"/>
        <v>1544141</v>
      </c>
      <c r="F744" s="6" t="str">
        <f t="shared" si="47"/>
        <v>BULLISH</v>
      </c>
      <c r="G744" s="6" t="str">
        <f t="shared" si="46"/>
        <v>NEUTRAL</v>
      </c>
      <c r="H744" s="6" t="str">
        <f t="shared" si="45"/>
        <v>BULLISH DIVERGENCE</v>
      </c>
    </row>
    <row r="745" spans="1:8" ht="13.5" x14ac:dyDescent="0.25">
      <c r="A745" s="3">
        <f>TITRES_STAT!B748</f>
        <v>43088</v>
      </c>
      <c r="B745" s="6">
        <f>TITRES_STAT!C748</f>
        <v>7.52</v>
      </c>
      <c r="C745" s="6">
        <f>TITRES_STAT!D748</f>
        <v>6.1116000000000001</v>
      </c>
      <c r="D745" s="6">
        <f>TITRES_STAT!E748</f>
        <v>1563</v>
      </c>
      <c r="E745" s="2">
        <f t="shared" si="44"/>
        <v>1545704</v>
      </c>
      <c r="F745" s="6" t="str">
        <f t="shared" si="47"/>
        <v>BULLISH</v>
      </c>
      <c r="G745" s="6" t="str">
        <f t="shared" si="46"/>
        <v>NEUTRAL</v>
      </c>
      <c r="H745" s="6" t="str">
        <f t="shared" si="45"/>
        <v>BULLISH DIVERGENCE</v>
      </c>
    </row>
    <row r="746" spans="1:8" ht="13.5" x14ac:dyDescent="0.25">
      <c r="A746" s="3">
        <f>TITRES_STAT!B749</f>
        <v>43089</v>
      </c>
      <c r="B746" s="6">
        <f>TITRES_STAT!C749</f>
        <v>7.4</v>
      </c>
      <c r="C746" s="6">
        <f>TITRES_STAT!D749</f>
        <v>6.0141</v>
      </c>
      <c r="D746" s="6">
        <f>TITRES_STAT!E749</f>
        <v>3470</v>
      </c>
      <c r="E746" s="2">
        <f t="shared" si="44"/>
        <v>1542234</v>
      </c>
      <c r="F746" s="6" t="str">
        <f t="shared" si="47"/>
        <v>BEARISH</v>
      </c>
      <c r="G746" s="6" t="str">
        <f t="shared" si="46"/>
        <v>NEUTRAL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7.32</v>
      </c>
      <c r="C747" s="6">
        <f>TITRES_STAT!D750</f>
        <v>5.9490999999999996</v>
      </c>
      <c r="D747" s="6">
        <f>TITRES_STAT!E750</f>
        <v>955</v>
      </c>
      <c r="E747" s="2">
        <f t="shared" si="44"/>
        <v>1541279</v>
      </c>
      <c r="F747" s="6" t="str">
        <f t="shared" si="47"/>
        <v>BEARISH</v>
      </c>
      <c r="G747" s="6" t="str">
        <f t="shared" si="46"/>
        <v>NEUTRAL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7.35</v>
      </c>
      <c r="C748" s="6">
        <f>TITRES_STAT!D751</f>
        <v>5.9734999999999996</v>
      </c>
      <c r="D748" s="6">
        <f>TITRES_STAT!E751</f>
        <v>529</v>
      </c>
      <c r="E748" s="2">
        <f t="shared" si="44"/>
        <v>1541808</v>
      </c>
      <c r="F748" s="6" t="str">
        <f t="shared" si="47"/>
        <v>BEARISH</v>
      </c>
      <c r="G748" s="6" t="str">
        <f t="shared" si="46"/>
        <v>NEUTRAL</v>
      </c>
      <c r="H748" s="6" t="str">
        <f t="shared" si="45"/>
        <v>CONFIRMED BEARISH</v>
      </c>
    </row>
    <row r="749" spans="1:8" ht="13.5" x14ac:dyDescent="0.25">
      <c r="A749" s="3">
        <f>TITRES_STAT!B752</f>
        <v>43094</v>
      </c>
      <c r="B749" s="6">
        <f>TITRES_STAT!C752</f>
        <v>7.35</v>
      </c>
      <c r="C749" s="6">
        <f>TITRES_STAT!D752</f>
        <v>5.9734999999999996</v>
      </c>
      <c r="D749" s="6">
        <f>TITRES_STAT!E752</f>
        <v>55</v>
      </c>
      <c r="E749" s="2">
        <f t="shared" si="44"/>
        <v>1541808</v>
      </c>
      <c r="F749" s="6" t="str">
        <f t="shared" si="47"/>
        <v>BEARISH</v>
      </c>
      <c r="G749" s="6" t="str">
        <f t="shared" si="46"/>
        <v>NEUTRAL</v>
      </c>
      <c r="H749" s="6" t="str">
        <f t="shared" si="45"/>
        <v>BEARISH DIVERGENCE</v>
      </c>
    </row>
    <row r="750" spans="1:8" ht="13.5" x14ac:dyDescent="0.25">
      <c r="A750" s="3">
        <f>TITRES_STAT!B753</f>
        <v>43095</v>
      </c>
      <c r="B750" s="6">
        <f>TITRES_STAT!C753</f>
        <v>7.35</v>
      </c>
      <c r="C750" s="6">
        <f>TITRES_STAT!D753</f>
        <v>5.9734999999999996</v>
      </c>
      <c r="D750" s="6">
        <f>TITRES_STAT!E753</f>
        <v>0</v>
      </c>
      <c r="E750" s="2">
        <f t="shared" si="44"/>
        <v>1541808</v>
      </c>
      <c r="F750" s="6" t="str">
        <f t="shared" si="47"/>
        <v>BEARISH</v>
      </c>
      <c r="G750" s="6" t="str">
        <f t="shared" si="46"/>
        <v>NEUTRAL</v>
      </c>
      <c r="H750" s="6" t="str">
        <f t="shared" si="45"/>
        <v>CONFIRMED BEARISH</v>
      </c>
    </row>
    <row r="751" spans="1:8" ht="13.5" x14ac:dyDescent="0.25">
      <c r="A751" s="3">
        <f>TITRES_STAT!B754</f>
        <v>43096</v>
      </c>
      <c r="B751" s="6">
        <f>TITRES_STAT!C754</f>
        <v>7.35</v>
      </c>
      <c r="C751" s="6">
        <f>TITRES_STAT!D754</f>
        <v>5.9734999999999996</v>
      </c>
      <c r="D751" s="6">
        <f>TITRES_STAT!E754</f>
        <v>664</v>
      </c>
      <c r="E751" s="2">
        <f t="shared" si="44"/>
        <v>1541808</v>
      </c>
      <c r="F751" s="6" t="str">
        <f t="shared" si="47"/>
        <v>BEARISH</v>
      </c>
      <c r="G751" s="6" t="str">
        <f t="shared" si="46"/>
        <v>NEUTRAL</v>
      </c>
      <c r="H751" s="6" t="str">
        <f t="shared" si="45"/>
        <v>CONFIRMED BEARISH</v>
      </c>
    </row>
    <row r="752" spans="1:8" ht="13.5" x14ac:dyDescent="0.25">
      <c r="A752" s="3">
        <f>TITRES_STAT!B755</f>
        <v>43097</v>
      </c>
      <c r="B752" s="6">
        <f>TITRES_STAT!C755</f>
        <v>7.5</v>
      </c>
      <c r="C752" s="6">
        <f>TITRES_STAT!D755</f>
        <v>6.0953999999999997</v>
      </c>
      <c r="D752" s="6">
        <f>TITRES_STAT!E755</f>
        <v>1158</v>
      </c>
      <c r="E752" s="2">
        <f t="shared" si="44"/>
        <v>1542966</v>
      </c>
      <c r="F752" s="6" t="str">
        <f t="shared" si="47"/>
        <v>BULLISH</v>
      </c>
      <c r="G752" s="6" t="str">
        <f t="shared" si="46"/>
        <v>NEUTRAL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7.45</v>
      </c>
      <c r="C753" s="6">
        <f>TITRES_STAT!D756</f>
        <v>6.0547000000000004</v>
      </c>
      <c r="D753" s="6">
        <f>TITRES_STAT!E756</f>
        <v>282</v>
      </c>
      <c r="E753" s="2">
        <f t="shared" si="44"/>
        <v>1542684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7.5</v>
      </c>
      <c r="C754" s="6">
        <f>TITRES_STAT!D757</f>
        <v>6.0953999999999997</v>
      </c>
      <c r="D754" s="6">
        <f>TITRES_STAT!E757</f>
        <v>8</v>
      </c>
      <c r="E754" s="2">
        <f t="shared" si="44"/>
        <v>1542692</v>
      </c>
      <c r="F754" s="6" t="str">
        <f t="shared" si="47"/>
        <v>BULLISH</v>
      </c>
      <c r="G754" s="6" t="str">
        <f t="shared" si="46"/>
        <v>NEUTRAL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7.25</v>
      </c>
      <c r="C755" s="6">
        <f>TITRES_STAT!D758</f>
        <v>5.8921999999999999</v>
      </c>
      <c r="D755" s="6">
        <f>TITRES_STAT!E758</f>
        <v>525</v>
      </c>
      <c r="E755" s="2">
        <f t="shared" si="44"/>
        <v>1542167</v>
      </c>
      <c r="F755" s="6" t="str">
        <f t="shared" si="47"/>
        <v>BULLISH</v>
      </c>
      <c r="G755" s="6" t="str">
        <f t="shared" si="46"/>
        <v>NEUTRAL</v>
      </c>
      <c r="H755" s="6" t="str">
        <f t="shared" si="45"/>
        <v>BULLISH DIVERGENCE</v>
      </c>
    </row>
    <row r="756" spans="1:8" ht="13.5" x14ac:dyDescent="0.25">
      <c r="A756" s="3">
        <f>TITRES_STAT!B759</f>
        <v>43104</v>
      </c>
      <c r="B756" s="6">
        <f>TITRES_STAT!C759</f>
        <v>7.4</v>
      </c>
      <c r="C756" s="6">
        <f>TITRES_STAT!D759</f>
        <v>6.0141</v>
      </c>
      <c r="D756" s="6">
        <f>TITRES_STAT!E759</f>
        <v>3845</v>
      </c>
      <c r="E756" s="2">
        <f t="shared" si="44"/>
        <v>1546012</v>
      </c>
      <c r="F756" s="6" t="str">
        <f t="shared" si="47"/>
        <v>BULLISH</v>
      </c>
      <c r="G756" s="6" t="str">
        <f t="shared" si="46"/>
        <v>NEUTRAL</v>
      </c>
      <c r="H756" s="6" t="str">
        <f t="shared" si="45"/>
        <v>CONFIRMED BULLISH</v>
      </c>
    </row>
    <row r="757" spans="1:8" ht="13.5" x14ac:dyDescent="0.25">
      <c r="A757" s="3">
        <f>TITRES_STAT!B760</f>
        <v>43105</v>
      </c>
      <c r="B757" s="6">
        <f>TITRES_STAT!C760</f>
        <v>7.62</v>
      </c>
      <c r="C757" s="6">
        <f>TITRES_STAT!D760</f>
        <v>6.1928999999999998</v>
      </c>
      <c r="D757" s="6">
        <f>TITRES_STAT!E760</f>
        <v>8751</v>
      </c>
      <c r="E757" s="2">
        <f t="shared" si="44"/>
        <v>1554763</v>
      </c>
      <c r="F757" s="6" t="str">
        <f t="shared" si="47"/>
        <v>BULLISH</v>
      </c>
      <c r="G757" s="6" t="str">
        <f t="shared" si="46"/>
        <v>NEUTRAL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7.75</v>
      </c>
      <c r="C758" s="6">
        <f>TITRES_STAT!D761</f>
        <v>6.2986000000000004</v>
      </c>
      <c r="D758" s="6">
        <f>TITRES_STAT!E761</f>
        <v>1338</v>
      </c>
      <c r="E758" s="2">
        <f t="shared" si="44"/>
        <v>1556101</v>
      </c>
      <c r="F758" s="6" t="str">
        <f t="shared" si="47"/>
        <v>BULLISH</v>
      </c>
      <c r="G758" s="6" t="str">
        <f t="shared" si="46"/>
        <v>NEUTRAL</v>
      </c>
      <c r="H758" s="6" t="str">
        <f t="shared" si="45"/>
        <v>CONFIRMED BULLISH</v>
      </c>
    </row>
    <row r="759" spans="1:8" ht="13.5" x14ac:dyDescent="0.25">
      <c r="A759" s="3">
        <f>TITRES_STAT!B762</f>
        <v>43109</v>
      </c>
      <c r="B759" s="6">
        <f>TITRES_STAT!C762</f>
        <v>7.74</v>
      </c>
      <c r="C759" s="6">
        <f>TITRES_STAT!D762</f>
        <v>6.2904</v>
      </c>
      <c r="D759" s="6">
        <f>TITRES_STAT!E762</f>
        <v>1577</v>
      </c>
      <c r="E759" s="2">
        <f t="shared" si="44"/>
        <v>1554524</v>
      </c>
      <c r="F759" s="6" t="str">
        <f t="shared" si="47"/>
        <v>BULLISH</v>
      </c>
      <c r="G759" s="6" t="str">
        <f t="shared" si="46"/>
        <v>NEUTRAL</v>
      </c>
      <c r="H759" s="6" t="str">
        <f t="shared" si="45"/>
        <v>CONFIRMED BULLISH</v>
      </c>
    </row>
    <row r="760" spans="1:8" ht="13.5" x14ac:dyDescent="0.25">
      <c r="A760" s="3">
        <f>TITRES_STAT!B763</f>
        <v>43110</v>
      </c>
      <c r="B760" s="6">
        <f>TITRES_STAT!C763</f>
        <v>7.51</v>
      </c>
      <c r="C760" s="6">
        <f>TITRES_STAT!D763</f>
        <v>6.1035000000000004</v>
      </c>
      <c r="D760" s="6">
        <f>TITRES_STAT!E763</f>
        <v>4773</v>
      </c>
      <c r="E760" s="2">
        <f t="shared" si="44"/>
        <v>1549751</v>
      </c>
      <c r="F760" s="6" t="str">
        <f t="shared" si="47"/>
        <v>BULLISH</v>
      </c>
      <c r="G760" s="6" t="str">
        <f t="shared" si="46"/>
        <v>NEUTRAL</v>
      </c>
      <c r="H760" s="6" t="str">
        <f t="shared" si="45"/>
        <v>CONFIRMED BULLISH</v>
      </c>
    </row>
    <row r="761" spans="1:8" ht="13.5" x14ac:dyDescent="0.25">
      <c r="A761" s="3">
        <f>TITRES_STAT!B764</f>
        <v>43111</v>
      </c>
      <c r="B761" s="6">
        <f>TITRES_STAT!C764</f>
        <v>7.67</v>
      </c>
      <c r="C761" s="6">
        <f>TITRES_STAT!D764</f>
        <v>6.2335000000000003</v>
      </c>
      <c r="D761" s="6">
        <f>TITRES_STAT!E764</f>
        <v>401</v>
      </c>
      <c r="E761" s="2">
        <f t="shared" si="44"/>
        <v>1550152</v>
      </c>
      <c r="F761" s="6" t="str">
        <f t="shared" si="47"/>
        <v>BULLISH</v>
      </c>
      <c r="G761" s="6" t="str">
        <f t="shared" si="46"/>
        <v>NEUTRAL</v>
      </c>
      <c r="H761" s="6" t="str">
        <f t="shared" si="45"/>
        <v>CONFIRMED BULLISH</v>
      </c>
    </row>
    <row r="762" spans="1:8" ht="13.5" x14ac:dyDescent="0.25">
      <c r="A762" s="3">
        <f>TITRES_STAT!B765</f>
        <v>43112</v>
      </c>
      <c r="B762" s="6">
        <f>TITRES_STAT!C765</f>
        <v>7.44</v>
      </c>
      <c r="C762" s="6">
        <f>TITRES_STAT!D765</f>
        <v>6.0465999999999998</v>
      </c>
      <c r="D762" s="6">
        <f>TITRES_STAT!E765</f>
        <v>2228</v>
      </c>
      <c r="E762" s="2">
        <f t="shared" si="44"/>
        <v>1547924</v>
      </c>
      <c r="F762" s="6" t="str">
        <f t="shared" si="47"/>
        <v>BEARISH</v>
      </c>
      <c r="G762" s="6" t="str">
        <f t="shared" si="46"/>
        <v>NEUTRAL</v>
      </c>
      <c r="H762" s="6" t="str">
        <f t="shared" si="45"/>
        <v>CONFIRMED BEARISH</v>
      </c>
    </row>
    <row r="763" spans="1:8" ht="13.5" x14ac:dyDescent="0.25">
      <c r="A763" s="3">
        <f>TITRES_STAT!B766</f>
        <v>43115</v>
      </c>
      <c r="B763" s="6">
        <f>TITRES_STAT!C766</f>
        <v>7.35</v>
      </c>
      <c r="C763" s="6">
        <f>TITRES_STAT!D766</f>
        <v>5.9734999999999996</v>
      </c>
      <c r="D763" s="6">
        <f>TITRES_STAT!E766</f>
        <v>418</v>
      </c>
      <c r="E763" s="2">
        <f t="shared" si="44"/>
        <v>1547506</v>
      </c>
      <c r="F763" s="6" t="str">
        <f t="shared" si="47"/>
        <v>BEARISH</v>
      </c>
      <c r="G763" s="6" t="str">
        <f t="shared" si="46"/>
        <v>NEUTRAL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7.32</v>
      </c>
      <c r="C764" s="6">
        <f>TITRES_STAT!D767</f>
        <v>5.9490999999999996</v>
      </c>
      <c r="D764" s="6">
        <f>TITRES_STAT!E767</f>
        <v>66</v>
      </c>
      <c r="E764" s="2">
        <f t="shared" si="44"/>
        <v>1547440</v>
      </c>
      <c r="F764" s="6" t="str">
        <f t="shared" si="47"/>
        <v>BEARISH</v>
      </c>
      <c r="G764" s="6" t="str">
        <f t="shared" si="46"/>
        <v>NEUTRAL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7.35</v>
      </c>
      <c r="C765" s="6">
        <f>TITRES_STAT!D768</f>
        <v>5.9734999999999996</v>
      </c>
      <c r="D765" s="6">
        <f>TITRES_STAT!E768</f>
        <v>6258</v>
      </c>
      <c r="E765" s="2">
        <f t="shared" si="44"/>
        <v>1553698</v>
      </c>
      <c r="F765" s="6" t="str">
        <f t="shared" si="47"/>
        <v>BULLISH</v>
      </c>
      <c r="G765" s="6" t="str">
        <f t="shared" si="46"/>
        <v>NEUTRAL</v>
      </c>
      <c r="H765" s="6" t="str">
        <f t="shared" si="45"/>
        <v>BULLISH DIVERGENCE</v>
      </c>
    </row>
    <row r="766" spans="1:8" ht="13.5" x14ac:dyDescent="0.25">
      <c r="A766" s="3">
        <f>TITRES_STAT!B769</f>
        <v>43118</v>
      </c>
      <c r="B766" s="6">
        <f>TITRES_STAT!C769</f>
        <v>7.58</v>
      </c>
      <c r="C766" s="6">
        <f>TITRES_STAT!D769</f>
        <v>6.1604000000000001</v>
      </c>
      <c r="D766" s="6">
        <f>TITRES_STAT!E769</f>
        <v>5857</v>
      </c>
      <c r="E766" s="2">
        <f t="shared" si="44"/>
        <v>1559555</v>
      </c>
      <c r="F766" s="6" t="str">
        <f t="shared" si="47"/>
        <v>BULLISH</v>
      </c>
      <c r="G766" s="6" t="str">
        <f t="shared" si="46"/>
        <v>NEUTRAL</v>
      </c>
      <c r="H766" s="6" t="str">
        <f t="shared" si="45"/>
        <v>BULLISH DIVERGENCE</v>
      </c>
    </row>
    <row r="767" spans="1:8" ht="13.5" x14ac:dyDescent="0.25">
      <c r="A767" s="3">
        <f>TITRES_STAT!B770</f>
        <v>43119</v>
      </c>
      <c r="B767" s="6">
        <f>TITRES_STAT!C770</f>
        <v>7.5</v>
      </c>
      <c r="C767" s="6">
        <f>TITRES_STAT!D770</f>
        <v>6.0953999999999997</v>
      </c>
      <c r="D767" s="6">
        <f>TITRES_STAT!E770</f>
        <v>26439</v>
      </c>
      <c r="E767" s="2">
        <f t="shared" si="44"/>
        <v>1533116</v>
      </c>
      <c r="F767" s="6" t="str">
        <f t="shared" si="47"/>
        <v>BEARISH</v>
      </c>
      <c r="G767" s="6" t="str">
        <f t="shared" si="46"/>
        <v>NEUTRAL</v>
      </c>
      <c r="H767" s="6" t="str">
        <f t="shared" si="45"/>
        <v>BEARISH DIVERGENCE</v>
      </c>
    </row>
    <row r="768" spans="1:8" ht="13.5" x14ac:dyDescent="0.25">
      <c r="A768" s="3">
        <f>TITRES_STAT!B771</f>
        <v>43122</v>
      </c>
      <c r="B768" s="6">
        <f>TITRES_STAT!C771</f>
        <v>7.9</v>
      </c>
      <c r="C768" s="6">
        <f>TITRES_STAT!D771</f>
        <v>6.4204999999999997</v>
      </c>
      <c r="D768" s="6">
        <f>TITRES_STAT!E771</f>
        <v>21145</v>
      </c>
      <c r="E768" s="2">
        <f t="shared" si="44"/>
        <v>1554261</v>
      </c>
      <c r="F768" s="6" t="str">
        <f t="shared" si="47"/>
        <v>BULLISH</v>
      </c>
      <c r="G768" s="6" t="str">
        <f t="shared" si="46"/>
        <v>NEUTRAL</v>
      </c>
      <c r="H768" s="6" t="str">
        <f t="shared" si="45"/>
        <v>CONFIRMED BULLISH</v>
      </c>
    </row>
    <row r="769" spans="1:8" ht="13.5" x14ac:dyDescent="0.25">
      <c r="A769" s="3">
        <f>TITRES_STAT!B772</f>
        <v>43123</v>
      </c>
      <c r="B769" s="6">
        <f>TITRES_STAT!C772</f>
        <v>7.67</v>
      </c>
      <c r="C769" s="6">
        <f>TITRES_STAT!D772</f>
        <v>6.2335000000000003</v>
      </c>
      <c r="D769" s="6">
        <f>TITRES_STAT!E772</f>
        <v>3818</v>
      </c>
      <c r="E769" s="2">
        <f t="shared" si="44"/>
        <v>1550443</v>
      </c>
      <c r="F769" s="6" t="str">
        <f t="shared" si="47"/>
        <v>BULLISH</v>
      </c>
      <c r="G769" s="6" t="str">
        <f t="shared" si="46"/>
        <v>NEUTRAL</v>
      </c>
      <c r="H769" s="6" t="str">
        <f t="shared" si="45"/>
        <v>CONFIRMED BULLISH</v>
      </c>
    </row>
    <row r="770" spans="1:8" ht="13.5" x14ac:dyDescent="0.25">
      <c r="A770" s="3">
        <f>TITRES_STAT!B773</f>
        <v>43124</v>
      </c>
      <c r="B770" s="6">
        <f>TITRES_STAT!C773</f>
        <v>7.73</v>
      </c>
      <c r="C770" s="6">
        <f>TITRES_STAT!D773</f>
        <v>6.2823000000000002</v>
      </c>
      <c r="D770" s="6">
        <f>TITRES_STAT!E773</f>
        <v>14820</v>
      </c>
      <c r="E770" s="2">
        <f t="shared" si="44"/>
        <v>1565263</v>
      </c>
      <c r="F770" s="6" t="str">
        <f t="shared" si="47"/>
        <v>BULLISH</v>
      </c>
      <c r="G770" s="6" t="str">
        <f t="shared" si="46"/>
        <v>NEUTRAL</v>
      </c>
      <c r="H770" s="6" t="str">
        <f t="shared" si="45"/>
        <v>CONFIRMED BULLISH</v>
      </c>
    </row>
    <row r="771" spans="1:8" ht="13.5" x14ac:dyDescent="0.25">
      <c r="A771" s="3">
        <f>TITRES_STAT!B774</f>
        <v>43125</v>
      </c>
      <c r="B771" s="6">
        <f>TITRES_STAT!C774</f>
        <v>7.71</v>
      </c>
      <c r="C771" s="6">
        <f>TITRES_STAT!D774</f>
        <v>6.266</v>
      </c>
      <c r="D771" s="6">
        <f>TITRES_STAT!E774</f>
        <v>2195</v>
      </c>
      <c r="E771" s="2">
        <f t="shared" si="44"/>
        <v>1563068</v>
      </c>
      <c r="F771" s="6" t="str">
        <f t="shared" si="47"/>
        <v>BULLISH</v>
      </c>
      <c r="G771" s="6" t="str">
        <f t="shared" si="46"/>
        <v>NEUTRAL</v>
      </c>
      <c r="H771" s="6" t="str">
        <f t="shared" si="45"/>
        <v>CONFIRMED BULLISH</v>
      </c>
    </row>
    <row r="772" spans="1:8" ht="13.5" x14ac:dyDescent="0.25">
      <c r="A772" s="3">
        <f>TITRES_STAT!B775</f>
        <v>43126</v>
      </c>
      <c r="B772" s="6">
        <f>TITRES_STAT!C775</f>
        <v>7.48</v>
      </c>
      <c r="C772" s="6">
        <f>TITRES_STAT!D775</f>
        <v>6.0791000000000004</v>
      </c>
      <c r="D772" s="6">
        <f>TITRES_STAT!E775</f>
        <v>923</v>
      </c>
      <c r="E772" s="2">
        <f t="shared" ref="E772:E835" si="48">IF(B772&gt;B771, E771+D772, IF(B772&lt;B771, E771-D772, E771))</f>
        <v>1562145</v>
      </c>
      <c r="F772" s="6" t="str">
        <f t="shared" si="47"/>
        <v>BULLISH</v>
      </c>
      <c r="G772" s="6" t="str">
        <f t="shared" si="46"/>
        <v>NEUTRAL</v>
      </c>
      <c r="H772" s="6" t="str">
        <f t="shared" si="45"/>
        <v>BULLISH DIVERGENCE</v>
      </c>
    </row>
    <row r="773" spans="1:8" ht="13.5" x14ac:dyDescent="0.25">
      <c r="A773" s="3">
        <f>TITRES_STAT!B776</f>
        <v>43129</v>
      </c>
      <c r="B773" s="6">
        <f>TITRES_STAT!C776</f>
        <v>7.6</v>
      </c>
      <c r="C773" s="6">
        <f>TITRES_STAT!D776</f>
        <v>6.1765999999999996</v>
      </c>
      <c r="D773" s="6">
        <f>TITRES_STAT!E776</f>
        <v>2219</v>
      </c>
      <c r="E773" s="2">
        <f t="shared" si="48"/>
        <v>1564364</v>
      </c>
      <c r="F773" s="6" t="str">
        <f t="shared" si="47"/>
        <v>BULLISH</v>
      </c>
      <c r="G773" s="6" t="str">
        <f t="shared" si="46"/>
        <v>NEUTRAL</v>
      </c>
      <c r="H773" s="6" t="str">
        <f t="shared" si="45"/>
        <v>BULLISH DIVERGENCE</v>
      </c>
    </row>
    <row r="774" spans="1:8" ht="13.5" x14ac:dyDescent="0.25">
      <c r="A774" s="3">
        <f>TITRES_STAT!B777</f>
        <v>43130</v>
      </c>
      <c r="B774" s="6">
        <f>TITRES_STAT!C777</f>
        <v>7.6</v>
      </c>
      <c r="C774" s="6">
        <f>TITRES_STAT!D777</f>
        <v>6.1765999999999996</v>
      </c>
      <c r="D774" s="6">
        <f>TITRES_STAT!E777</f>
        <v>0</v>
      </c>
      <c r="E774" s="2">
        <f t="shared" si="48"/>
        <v>1564364</v>
      </c>
      <c r="F774" s="6" t="str">
        <f t="shared" si="47"/>
        <v>BULLISH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BULLISH DIVERGENCE</v>
      </c>
    </row>
    <row r="775" spans="1:8" ht="13.5" x14ac:dyDescent="0.25">
      <c r="A775" s="3">
        <f>TITRES_STAT!B778</f>
        <v>43131</v>
      </c>
      <c r="B775" s="6">
        <f>TITRES_STAT!C778</f>
        <v>7.42</v>
      </c>
      <c r="C775" s="6">
        <f>TITRES_STAT!D778</f>
        <v>6.0304000000000002</v>
      </c>
      <c r="D775" s="6">
        <f>TITRES_STAT!E778</f>
        <v>4634</v>
      </c>
      <c r="E775" s="2">
        <f t="shared" si="48"/>
        <v>1559730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7.59</v>
      </c>
      <c r="C776" s="6">
        <f>TITRES_STAT!D779</f>
        <v>6.1684999999999999</v>
      </c>
      <c r="D776" s="6">
        <f>TITRES_STAT!E779</f>
        <v>6618</v>
      </c>
      <c r="E776" s="2">
        <f t="shared" si="48"/>
        <v>1566348</v>
      </c>
      <c r="F776" s="6" t="str">
        <f t="shared" ref="F776:F839" si="51">IF(E776&gt;E771,"BULLISH",IF(E776&lt;E771,"BEARISH","NEUTRAL"))</f>
        <v>BULLISH</v>
      </c>
      <c r="G776" s="6" t="str">
        <f t="shared" si="50"/>
        <v>NEUTRAL</v>
      </c>
      <c r="H776" s="6" t="str">
        <f t="shared" si="49"/>
        <v>BULLISH DIVERGENCE</v>
      </c>
    </row>
    <row r="777" spans="1:8" ht="13.5" x14ac:dyDescent="0.25">
      <c r="A777" s="3">
        <f>TITRES_STAT!B780</f>
        <v>43133</v>
      </c>
      <c r="B777" s="6">
        <f>TITRES_STAT!C780</f>
        <v>7.69</v>
      </c>
      <c r="C777" s="6">
        <f>TITRES_STAT!D780</f>
        <v>6.2497999999999996</v>
      </c>
      <c r="D777" s="6">
        <f>TITRES_STAT!E780</f>
        <v>2877</v>
      </c>
      <c r="E777" s="2">
        <f t="shared" si="48"/>
        <v>1569225</v>
      </c>
      <c r="F777" s="6" t="str">
        <f t="shared" si="51"/>
        <v>BULLISH</v>
      </c>
      <c r="G777" s="6" t="str">
        <f t="shared" si="50"/>
        <v>NEUTRAL</v>
      </c>
      <c r="H777" s="6" t="str">
        <f t="shared" si="49"/>
        <v>CONFIRMED BULLISH</v>
      </c>
    </row>
    <row r="778" spans="1:8" ht="13.5" x14ac:dyDescent="0.25">
      <c r="A778" s="3">
        <f>TITRES_STAT!B781</f>
        <v>43136</v>
      </c>
      <c r="B778" s="6">
        <f>TITRES_STAT!C781</f>
        <v>7.65</v>
      </c>
      <c r="C778" s="6">
        <f>TITRES_STAT!D781</f>
        <v>6.2172999999999998</v>
      </c>
      <c r="D778" s="6">
        <f>TITRES_STAT!E781</f>
        <v>1605</v>
      </c>
      <c r="E778" s="2">
        <f t="shared" si="48"/>
        <v>1567620</v>
      </c>
      <c r="F778" s="6" t="str">
        <f t="shared" si="51"/>
        <v>BULLISH</v>
      </c>
      <c r="G778" s="6" t="str">
        <f t="shared" si="50"/>
        <v>NEUTRAL</v>
      </c>
      <c r="H778" s="6" t="str">
        <f t="shared" si="49"/>
        <v>CONFIRMED BULLISH</v>
      </c>
    </row>
    <row r="779" spans="1:8" ht="13.5" x14ac:dyDescent="0.25">
      <c r="A779" s="3">
        <f>TITRES_STAT!B782</f>
        <v>43137</v>
      </c>
      <c r="B779" s="6">
        <f>TITRES_STAT!C782</f>
        <v>7.4</v>
      </c>
      <c r="C779" s="6">
        <f>TITRES_STAT!D782</f>
        <v>6.0141</v>
      </c>
      <c r="D779" s="6">
        <f>TITRES_STAT!E782</f>
        <v>1613</v>
      </c>
      <c r="E779" s="2">
        <f t="shared" si="48"/>
        <v>1566007</v>
      </c>
      <c r="F779" s="6" t="str">
        <f t="shared" si="51"/>
        <v>BULLISH</v>
      </c>
      <c r="G779" s="6" t="str">
        <f t="shared" si="50"/>
        <v>NEUTRAL</v>
      </c>
      <c r="H779" s="6" t="str">
        <f t="shared" si="49"/>
        <v>BULLISH DIVERGENCE</v>
      </c>
    </row>
    <row r="780" spans="1:8" ht="13.5" x14ac:dyDescent="0.25">
      <c r="A780" s="3">
        <f>TITRES_STAT!B783</f>
        <v>43138</v>
      </c>
      <c r="B780" s="6">
        <f>TITRES_STAT!C783</f>
        <v>7.51</v>
      </c>
      <c r="C780" s="6">
        <f>TITRES_STAT!D783</f>
        <v>6.1035000000000004</v>
      </c>
      <c r="D780" s="6">
        <f>TITRES_STAT!E783</f>
        <v>8389</v>
      </c>
      <c r="E780" s="2">
        <f t="shared" si="48"/>
        <v>1574396</v>
      </c>
      <c r="F780" s="6" t="str">
        <f t="shared" si="51"/>
        <v>BULLISH</v>
      </c>
      <c r="G780" s="6" t="str">
        <f t="shared" si="50"/>
        <v>NEUTRAL</v>
      </c>
      <c r="H780" s="6" t="str">
        <f t="shared" si="49"/>
        <v>CONFIRMED BULLISH</v>
      </c>
    </row>
    <row r="781" spans="1:8" ht="13.5" x14ac:dyDescent="0.25">
      <c r="A781" s="3">
        <f>TITRES_STAT!B784</f>
        <v>43139</v>
      </c>
      <c r="B781" s="6">
        <f>TITRES_STAT!C784</f>
        <v>7.45</v>
      </c>
      <c r="C781" s="6">
        <f>TITRES_STAT!D784</f>
        <v>6.0547000000000004</v>
      </c>
      <c r="D781" s="6">
        <f>TITRES_STAT!E784</f>
        <v>1646</v>
      </c>
      <c r="E781" s="2">
        <f t="shared" si="48"/>
        <v>1572750</v>
      </c>
      <c r="F781" s="6" t="str">
        <f t="shared" si="51"/>
        <v>BULLISH</v>
      </c>
      <c r="G781" s="6" t="str">
        <f t="shared" si="50"/>
        <v>NEUTRAL</v>
      </c>
      <c r="H781" s="6" t="str">
        <f t="shared" si="49"/>
        <v>BULLISH DIVERGENCE</v>
      </c>
    </row>
    <row r="782" spans="1:8" ht="13.5" x14ac:dyDescent="0.25">
      <c r="A782" s="3">
        <f>TITRES_STAT!B785</f>
        <v>43140</v>
      </c>
      <c r="B782" s="6">
        <f>TITRES_STAT!C785</f>
        <v>7.4</v>
      </c>
      <c r="C782" s="6">
        <f>TITRES_STAT!D785</f>
        <v>6.0141</v>
      </c>
      <c r="D782" s="6">
        <f>TITRES_STAT!E785</f>
        <v>2671</v>
      </c>
      <c r="E782" s="2">
        <f t="shared" si="48"/>
        <v>1570079</v>
      </c>
      <c r="F782" s="6" t="str">
        <f t="shared" si="51"/>
        <v>BULLISH</v>
      </c>
      <c r="G782" s="6" t="str">
        <f t="shared" si="50"/>
        <v>NEUTRAL</v>
      </c>
      <c r="H782" s="6" t="str">
        <f t="shared" si="49"/>
        <v>BULLISH DIVERGENCE</v>
      </c>
    </row>
    <row r="783" spans="1:8" ht="13.5" x14ac:dyDescent="0.25">
      <c r="A783" s="3">
        <f>TITRES_STAT!B786</f>
        <v>43143</v>
      </c>
      <c r="B783" s="6">
        <f>TITRES_STAT!C786</f>
        <v>7.46</v>
      </c>
      <c r="C783" s="6">
        <f>TITRES_STAT!D786</f>
        <v>6.0629</v>
      </c>
      <c r="D783" s="6">
        <f>TITRES_STAT!E786</f>
        <v>6170</v>
      </c>
      <c r="E783" s="2">
        <f t="shared" si="48"/>
        <v>1576249</v>
      </c>
      <c r="F783" s="6" t="str">
        <f t="shared" si="51"/>
        <v>BULLISH</v>
      </c>
      <c r="G783" s="6" t="str">
        <f t="shared" si="50"/>
        <v>NEUTRAL</v>
      </c>
      <c r="H783" s="6" t="str">
        <f t="shared" si="49"/>
        <v>BULLISH DIVERGENCE</v>
      </c>
    </row>
    <row r="784" spans="1:8" ht="13.5" x14ac:dyDescent="0.25">
      <c r="A784" s="3">
        <f>TITRES_STAT!B787</f>
        <v>43144</v>
      </c>
      <c r="B784" s="6">
        <f>TITRES_STAT!C787</f>
        <v>7.3</v>
      </c>
      <c r="C784" s="6">
        <f>TITRES_STAT!D787</f>
        <v>5.9328000000000003</v>
      </c>
      <c r="D784" s="6">
        <f>TITRES_STAT!E787</f>
        <v>932</v>
      </c>
      <c r="E784" s="2">
        <f t="shared" si="48"/>
        <v>1575317</v>
      </c>
      <c r="F784" s="6" t="str">
        <f t="shared" si="51"/>
        <v>BULLISH</v>
      </c>
      <c r="G784" s="6" t="str">
        <f t="shared" si="50"/>
        <v>NEUTRAL</v>
      </c>
      <c r="H784" s="6" t="str">
        <f t="shared" si="49"/>
        <v>BULLISH DIVERGENCE</v>
      </c>
    </row>
    <row r="785" spans="1:8" ht="13.5" x14ac:dyDescent="0.25">
      <c r="A785" s="3">
        <f>TITRES_STAT!B788</f>
        <v>43145</v>
      </c>
      <c r="B785" s="6">
        <f>TITRES_STAT!C788</f>
        <v>7.44</v>
      </c>
      <c r="C785" s="6">
        <f>TITRES_STAT!D788</f>
        <v>6.0465999999999998</v>
      </c>
      <c r="D785" s="6">
        <f>TITRES_STAT!E788</f>
        <v>2261</v>
      </c>
      <c r="E785" s="2">
        <f t="shared" si="48"/>
        <v>1577578</v>
      </c>
      <c r="F785" s="6" t="str">
        <f t="shared" si="51"/>
        <v>BULLISH</v>
      </c>
      <c r="G785" s="6" t="str">
        <f t="shared" si="50"/>
        <v>NEUTRAL</v>
      </c>
      <c r="H785" s="6" t="str">
        <f t="shared" si="49"/>
        <v>BULLISH DIVERGENCE</v>
      </c>
    </row>
    <row r="786" spans="1:8" ht="13.5" x14ac:dyDescent="0.25">
      <c r="A786" s="3">
        <f>TITRES_STAT!B789</f>
        <v>43146</v>
      </c>
      <c r="B786" s="6">
        <f>TITRES_STAT!C789</f>
        <v>7.25</v>
      </c>
      <c r="C786" s="6">
        <f>TITRES_STAT!D789</f>
        <v>5.8921999999999999</v>
      </c>
      <c r="D786" s="6">
        <f>TITRES_STAT!E789</f>
        <v>16651</v>
      </c>
      <c r="E786" s="2">
        <f t="shared" si="48"/>
        <v>1560927</v>
      </c>
      <c r="F786" s="6" t="str">
        <f t="shared" si="51"/>
        <v>BEARISH</v>
      </c>
      <c r="G786" s="6" t="str">
        <f t="shared" si="50"/>
        <v>NEUTRAL</v>
      </c>
      <c r="H786" s="6" t="str">
        <f t="shared" si="49"/>
        <v>CONFIRMED BEARISH</v>
      </c>
    </row>
    <row r="787" spans="1:8" ht="13.5" x14ac:dyDescent="0.25">
      <c r="A787" s="3">
        <f>TITRES_STAT!B790</f>
        <v>43147</v>
      </c>
      <c r="B787" s="6">
        <f>TITRES_STAT!C790</f>
        <v>7.5</v>
      </c>
      <c r="C787" s="6">
        <f>TITRES_STAT!D790</f>
        <v>6.0953999999999997</v>
      </c>
      <c r="D787" s="6">
        <f>TITRES_STAT!E790</f>
        <v>10091</v>
      </c>
      <c r="E787" s="2">
        <f t="shared" si="48"/>
        <v>1571018</v>
      </c>
      <c r="F787" s="6" t="str">
        <f t="shared" si="51"/>
        <v>BULLISH</v>
      </c>
      <c r="G787" s="6" t="str">
        <f t="shared" si="50"/>
        <v>NEUTRAL</v>
      </c>
      <c r="H787" s="6" t="str">
        <f t="shared" si="49"/>
        <v>CONFIRMED BULLISH</v>
      </c>
    </row>
    <row r="788" spans="1:8" ht="13.5" x14ac:dyDescent="0.25">
      <c r="A788" s="3">
        <f>TITRES_STAT!B791</f>
        <v>43150</v>
      </c>
      <c r="B788" s="6">
        <f>TITRES_STAT!C791</f>
        <v>7.5</v>
      </c>
      <c r="C788" s="6">
        <f>TITRES_STAT!D791</f>
        <v>6.0953999999999997</v>
      </c>
      <c r="D788" s="6">
        <f>TITRES_STAT!E791</f>
        <v>1468</v>
      </c>
      <c r="E788" s="2">
        <f t="shared" si="48"/>
        <v>1571018</v>
      </c>
      <c r="F788" s="6" t="str">
        <f t="shared" si="51"/>
        <v>BEARISH</v>
      </c>
      <c r="G788" s="6" t="str">
        <f t="shared" si="50"/>
        <v>NEUTRAL</v>
      </c>
      <c r="H788" s="6" t="str">
        <f t="shared" si="49"/>
        <v>BEARISH DIVERGENCE</v>
      </c>
    </row>
    <row r="789" spans="1:8" ht="13.5" x14ac:dyDescent="0.25">
      <c r="A789" s="3">
        <f>TITRES_STAT!B792</f>
        <v>43151</v>
      </c>
      <c r="B789" s="6">
        <f>TITRES_STAT!C792</f>
        <v>7.5</v>
      </c>
      <c r="C789" s="6">
        <f>TITRES_STAT!D792</f>
        <v>6.0953999999999997</v>
      </c>
      <c r="D789" s="6">
        <f>TITRES_STAT!E792</f>
        <v>0</v>
      </c>
      <c r="E789" s="2">
        <f t="shared" si="48"/>
        <v>1571018</v>
      </c>
      <c r="F789" s="6" t="str">
        <f t="shared" si="51"/>
        <v>BEARISH</v>
      </c>
      <c r="G789" s="6" t="str">
        <f t="shared" si="50"/>
        <v>NEUTRAL</v>
      </c>
      <c r="H789" s="6" t="str">
        <f t="shared" si="49"/>
        <v>BEARISH DIVERGENCE</v>
      </c>
    </row>
    <row r="790" spans="1:8" ht="13.5" x14ac:dyDescent="0.25">
      <c r="A790" s="3">
        <f>TITRES_STAT!B793</f>
        <v>43152</v>
      </c>
      <c r="B790" s="6">
        <f>TITRES_STAT!C793</f>
        <v>7.55</v>
      </c>
      <c r="C790" s="6">
        <f>TITRES_STAT!D793</f>
        <v>6.1360000000000001</v>
      </c>
      <c r="D790" s="6">
        <f>TITRES_STAT!E793</f>
        <v>6922</v>
      </c>
      <c r="E790" s="2">
        <f t="shared" si="48"/>
        <v>1577940</v>
      </c>
      <c r="F790" s="6" t="str">
        <f t="shared" si="51"/>
        <v>BULLISH</v>
      </c>
      <c r="G790" s="6" t="str">
        <f t="shared" si="50"/>
        <v>NEUTRAL</v>
      </c>
      <c r="H790" s="6" t="str">
        <f t="shared" si="49"/>
        <v>CONFIRMED BULLISH</v>
      </c>
    </row>
    <row r="791" spans="1:8" ht="13.5" x14ac:dyDescent="0.25">
      <c r="A791" s="3">
        <f>TITRES_STAT!B794</f>
        <v>43153</v>
      </c>
      <c r="B791" s="6">
        <f>TITRES_STAT!C794</f>
        <v>8</v>
      </c>
      <c r="C791" s="6">
        <f>TITRES_STAT!D794</f>
        <v>6.5016999999999996</v>
      </c>
      <c r="D791" s="6">
        <f>TITRES_STAT!E794</f>
        <v>9359</v>
      </c>
      <c r="E791" s="2">
        <f t="shared" si="48"/>
        <v>1587299</v>
      </c>
      <c r="F791" s="6" t="str">
        <f t="shared" si="51"/>
        <v>BULLISH</v>
      </c>
      <c r="G791" s="6" t="str">
        <f t="shared" si="50"/>
        <v>NEUTRAL</v>
      </c>
      <c r="H791" s="6" t="str">
        <f t="shared" si="49"/>
        <v>CONFIRMED BULLISH</v>
      </c>
    </row>
    <row r="792" spans="1:8" ht="13.5" x14ac:dyDescent="0.25">
      <c r="A792" s="3">
        <f>TITRES_STAT!B795</f>
        <v>43154</v>
      </c>
      <c r="B792" s="6">
        <f>TITRES_STAT!C795</f>
        <v>8.0299999999999994</v>
      </c>
      <c r="C792" s="6">
        <f>TITRES_STAT!D795</f>
        <v>6.5260999999999996</v>
      </c>
      <c r="D792" s="6">
        <f>TITRES_STAT!E795</f>
        <v>4564</v>
      </c>
      <c r="E792" s="2">
        <f t="shared" si="48"/>
        <v>1591863</v>
      </c>
      <c r="F792" s="6" t="str">
        <f t="shared" si="51"/>
        <v>BULLISH</v>
      </c>
      <c r="G792" s="6" t="str">
        <f t="shared" si="50"/>
        <v>NEUTRAL</v>
      </c>
      <c r="H792" s="6" t="str">
        <f t="shared" si="49"/>
        <v>CONFIRMED BULLISH</v>
      </c>
    </row>
    <row r="793" spans="1:8" ht="13.5" x14ac:dyDescent="0.25">
      <c r="A793" s="3">
        <f>TITRES_STAT!B796</f>
        <v>43157</v>
      </c>
      <c r="B793" s="6">
        <f>TITRES_STAT!C796</f>
        <v>8.17</v>
      </c>
      <c r="C793" s="6">
        <f>TITRES_STAT!D796</f>
        <v>6.6398999999999999</v>
      </c>
      <c r="D793" s="6">
        <f>TITRES_STAT!E796</f>
        <v>6080</v>
      </c>
      <c r="E793" s="2">
        <f t="shared" si="48"/>
        <v>1597943</v>
      </c>
      <c r="F793" s="6" t="str">
        <f t="shared" si="51"/>
        <v>BULLISH</v>
      </c>
      <c r="G793" s="6" t="str">
        <f t="shared" si="50"/>
        <v>NEUTRAL</v>
      </c>
      <c r="H793" s="6" t="str">
        <f t="shared" si="49"/>
        <v>CONFIRMED BULLISH</v>
      </c>
    </row>
    <row r="794" spans="1:8" ht="13.5" x14ac:dyDescent="0.25">
      <c r="A794" s="3">
        <f>TITRES_STAT!B797</f>
        <v>43158</v>
      </c>
      <c r="B794" s="6">
        <f>TITRES_STAT!C797</f>
        <v>8.2100000000000009</v>
      </c>
      <c r="C794" s="6">
        <f>TITRES_STAT!D797</f>
        <v>6.6723999999999997</v>
      </c>
      <c r="D794" s="6">
        <f>TITRES_STAT!E797</f>
        <v>10</v>
      </c>
      <c r="E794" s="2">
        <f t="shared" si="48"/>
        <v>1597953</v>
      </c>
      <c r="F794" s="6" t="str">
        <f t="shared" si="51"/>
        <v>BULLISH</v>
      </c>
      <c r="G794" s="6" t="str">
        <f t="shared" si="50"/>
        <v>NEUTRAL</v>
      </c>
      <c r="H794" s="6" t="str">
        <f t="shared" si="49"/>
        <v>CONFIRMED BULLISH</v>
      </c>
    </row>
    <row r="795" spans="1:8" ht="13.5" x14ac:dyDescent="0.25">
      <c r="A795" s="3">
        <f>TITRES_STAT!B798</f>
        <v>43159</v>
      </c>
      <c r="B795" s="6">
        <f>TITRES_STAT!C798</f>
        <v>8.23</v>
      </c>
      <c r="C795" s="6">
        <f>TITRES_STAT!D798</f>
        <v>6.6886999999999999</v>
      </c>
      <c r="D795" s="6">
        <f>TITRES_STAT!E798</f>
        <v>20748</v>
      </c>
      <c r="E795" s="2">
        <f t="shared" si="48"/>
        <v>1618701</v>
      </c>
      <c r="F795" s="6" t="str">
        <f t="shared" si="51"/>
        <v>BULLISH</v>
      </c>
      <c r="G795" s="6" t="str">
        <f t="shared" si="50"/>
        <v>STRONG</v>
      </c>
      <c r="H795" s="6" t="str">
        <f t="shared" si="49"/>
        <v>CONFIRMED BULLISH</v>
      </c>
    </row>
    <row r="796" spans="1:8" ht="13.5" x14ac:dyDescent="0.25">
      <c r="A796" s="3">
        <f>TITRES_STAT!B799</f>
        <v>43160</v>
      </c>
      <c r="B796" s="6">
        <f>TITRES_STAT!C799</f>
        <v>8.4700000000000006</v>
      </c>
      <c r="C796" s="6">
        <f>TITRES_STAT!D799</f>
        <v>6.8837000000000002</v>
      </c>
      <c r="D796" s="6">
        <f>TITRES_STAT!E799</f>
        <v>23389</v>
      </c>
      <c r="E796" s="2">
        <f t="shared" si="48"/>
        <v>1642090</v>
      </c>
      <c r="F796" s="6" t="str">
        <f t="shared" si="51"/>
        <v>BULLISH</v>
      </c>
      <c r="G796" s="6" t="str">
        <f t="shared" si="50"/>
        <v>STRONG</v>
      </c>
      <c r="H796" s="6" t="str">
        <f t="shared" si="49"/>
        <v>CONFIRMED BULLISH</v>
      </c>
    </row>
    <row r="797" spans="1:8" ht="13.5" x14ac:dyDescent="0.25">
      <c r="A797" s="3">
        <f>TITRES_STAT!B800</f>
        <v>43161</v>
      </c>
      <c r="B797" s="6">
        <f>TITRES_STAT!C800</f>
        <v>8.98</v>
      </c>
      <c r="C797" s="6">
        <f>TITRES_STAT!D800</f>
        <v>7.2981999999999996</v>
      </c>
      <c r="D797" s="6">
        <f>TITRES_STAT!E800</f>
        <v>42776</v>
      </c>
      <c r="E797" s="2">
        <f t="shared" si="48"/>
        <v>1684866</v>
      </c>
      <c r="F797" s="6" t="str">
        <f t="shared" si="51"/>
        <v>BULLISH</v>
      </c>
      <c r="G797" s="6" t="str">
        <f t="shared" si="50"/>
        <v>STRONG</v>
      </c>
      <c r="H797" s="6" t="str">
        <f t="shared" si="49"/>
        <v>CONFIRMED BULLISH</v>
      </c>
    </row>
    <row r="798" spans="1:8" ht="13.5" x14ac:dyDescent="0.25">
      <c r="A798" s="3">
        <f>TITRES_STAT!B801</f>
        <v>43164</v>
      </c>
      <c r="B798" s="6">
        <f>TITRES_STAT!C801</f>
        <v>8.6999999999999993</v>
      </c>
      <c r="C798" s="6">
        <f>TITRES_STAT!D801</f>
        <v>7.0705999999999998</v>
      </c>
      <c r="D798" s="6">
        <f>TITRES_STAT!E801</f>
        <v>15301</v>
      </c>
      <c r="E798" s="2">
        <f t="shared" si="48"/>
        <v>1669565</v>
      </c>
      <c r="F798" s="6" t="str">
        <f t="shared" si="51"/>
        <v>BULLISH</v>
      </c>
      <c r="G798" s="6" t="str">
        <f t="shared" si="50"/>
        <v>STRONG</v>
      </c>
      <c r="H798" s="6" t="str">
        <f t="shared" si="49"/>
        <v>CONFIRMED BULLISH</v>
      </c>
    </row>
    <row r="799" spans="1:8" ht="13.5" x14ac:dyDescent="0.25">
      <c r="A799" s="3">
        <f>TITRES_STAT!B802</f>
        <v>43165</v>
      </c>
      <c r="B799" s="6">
        <f>TITRES_STAT!C802</f>
        <v>8.44</v>
      </c>
      <c r="C799" s="6">
        <f>TITRES_STAT!D802</f>
        <v>6.8593000000000002</v>
      </c>
      <c r="D799" s="6">
        <f>TITRES_STAT!E802</f>
        <v>7178</v>
      </c>
      <c r="E799" s="2">
        <f t="shared" si="48"/>
        <v>1662387</v>
      </c>
      <c r="F799" s="6" t="str">
        <f t="shared" si="51"/>
        <v>BULLISH</v>
      </c>
      <c r="G799" s="6" t="str">
        <f t="shared" si="50"/>
        <v>STRONG</v>
      </c>
      <c r="H799" s="6" t="str">
        <f t="shared" si="49"/>
        <v>CONFIRMED BULLISH</v>
      </c>
    </row>
    <row r="800" spans="1:8" ht="13.5" x14ac:dyDescent="0.25">
      <c r="A800" s="3">
        <f>TITRES_STAT!B803</f>
        <v>43166</v>
      </c>
      <c r="B800" s="6">
        <f>TITRES_STAT!C803</f>
        <v>8.39</v>
      </c>
      <c r="C800" s="6">
        <f>TITRES_STAT!D803</f>
        <v>6.8186999999999998</v>
      </c>
      <c r="D800" s="6">
        <f>TITRES_STAT!E803</f>
        <v>1664</v>
      </c>
      <c r="E800" s="2">
        <f t="shared" si="48"/>
        <v>1660723</v>
      </c>
      <c r="F800" s="6" t="str">
        <f t="shared" si="51"/>
        <v>BULLISH</v>
      </c>
      <c r="G800" s="6" t="str">
        <f t="shared" si="50"/>
        <v>STRONG</v>
      </c>
      <c r="H800" s="6" t="str">
        <f t="shared" si="49"/>
        <v>CONFIRMED BULLISH</v>
      </c>
    </row>
    <row r="801" spans="1:8" ht="13.5" x14ac:dyDescent="0.25">
      <c r="A801" s="3">
        <f>TITRES_STAT!B804</f>
        <v>43167</v>
      </c>
      <c r="B801" s="6">
        <f>TITRES_STAT!C804</f>
        <v>8.4499999999999993</v>
      </c>
      <c r="C801" s="6">
        <f>TITRES_STAT!D804</f>
        <v>6.8674999999999997</v>
      </c>
      <c r="D801" s="6">
        <f>TITRES_STAT!E804</f>
        <v>920</v>
      </c>
      <c r="E801" s="2">
        <f t="shared" si="48"/>
        <v>1661643</v>
      </c>
      <c r="F801" s="6" t="str">
        <f t="shared" si="51"/>
        <v>BULLISH</v>
      </c>
      <c r="G801" s="6" t="str">
        <f t="shared" si="50"/>
        <v>NEUTRAL</v>
      </c>
      <c r="H801" s="6" t="str">
        <f t="shared" si="49"/>
        <v>BULLISH DIVERGENCE</v>
      </c>
    </row>
    <row r="802" spans="1:8" ht="13.5" x14ac:dyDescent="0.25">
      <c r="A802" s="3">
        <f>TITRES_STAT!B805</f>
        <v>43168</v>
      </c>
      <c r="B802" s="6">
        <f>TITRES_STAT!C805</f>
        <v>8.4</v>
      </c>
      <c r="C802" s="6">
        <f>TITRES_STAT!D805</f>
        <v>6.8268000000000004</v>
      </c>
      <c r="D802" s="6">
        <f>TITRES_STAT!E805</f>
        <v>4659</v>
      </c>
      <c r="E802" s="2">
        <f t="shared" si="48"/>
        <v>1656984</v>
      </c>
      <c r="F802" s="6" t="str">
        <f t="shared" si="51"/>
        <v>BEARISH</v>
      </c>
      <c r="G802" s="6" t="str">
        <f t="shared" si="50"/>
        <v>NEUTRAL</v>
      </c>
      <c r="H802" s="6" t="str">
        <f t="shared" si="49"/>
        <v>CONFIRMED BEARISH</v>
      </c>
    </row>
    <row r="803" spans="1:8" ht="13.5" x14ac:dyDescent="0.25">
      <c r="A803" s="3">
        <f>TITRES_STAT!B806</f>
        <v>43171</v>
      </c>
      <c r="B803" s="6">
        <f>TITRES_STAT!C806</f>
        <v>8.6300000000000008</v>
      </c>
      <c r="C803" s="6">
        <f>TITRES_STAT!D806</f>
        <v>7.0137</v>
      </c>
      <c r="D803" s="6">
        <f>TITRES_STAT!E806</f>
        <v>8317</v>
      </c>
      <c r="E803" s="2">
        <f t="shared" si="48"/>
        <v>1665301</v>
      </c>
      <c r="F803" s="6" t="str">
        <f t="shared" si="51"/>
        <v>BEARISH</v>
      </c>
      <c r="G803" s="6" t="str">
        <f t="shared" si="50"/>
        <v>NEUTRAL</v>
      </c>
      <c r="H803" s="6" t="str">
        <f t="shared" si="49"/>
        <v>CONFIRMED BEARISH</v>
      </c>
    </row>
    <row r="804" spans="1:8" ht="13.5" x14ac:dyDescent="0.25">
      <c r="A804" s="3">
        <f>TITRES_STAT!B807</f>
        <v>43172</v>
      </c>
      <c r="B804" s="6">
        <f>TITRES_STAT!C807</f>
        <v>8.6199999999999992</v>
      </c>
      <c r="C804" s="6">
        <f>TITRES_STAT!D807</f>
        <v>7.0056000000000003</v>
      </c>
      <c r="D804" s="6">
        <f>TITRES_STAT!E807</f>
        <v>3524</v>
      </c>
      <c r="E804" s="2">
        <f t="shared" si="48"/>
        <v>1661777</v>
      </c>
      <c r="F804" s="6" t="str">
        <f t="shared" si="51"/>
        <v>BEARISH</v>
      </c>
      <c r="G804" s="6" t="str">
        <f t="shared" si="50"/>
        <v>NEUTRAL</v>
      </c>
      <c r="H804" s="6" t="str">
        <f t="shared" si="49"/>
        <v>BEARISH DIVERGENCE</v>
      </c>
    </row>
    <row r="805" spans="1:8" ht="13.5" x14ac:dyDescent="0.25">
      <c r="A805" s="3">
        <f>TITRES_STAT!B808</f>
        <v>43173</v>
      </c>
      <c r="B805" s="6">
        <f>TITRES_STAT!C808</f>
        <v>8.61</v>
      </c>
      <c r="C805" s="6">
        <f>TITRES_STAT!D808</f>
        <v>6.9974999999999996</v>
      </c>
      <c r="D805" s="6">
        <f>TITRES_STAT!E808</f>
        <v>235</v>
      </c>
      <c r="E805" s="2">
        <f t="shared" si="48"/>
        <v>1661542</v>
      </c>
      <c r="F805" s="6" t="str">
        <f t="shared" si="51"/>
        <v>BULLISH</v>
      </c>
      <c r="G805" s="6" t="str">
        <f t="shared" si="50"/>
        <v>NEUTRAL</v>
      </c>
      <c r="H805" s="6" t="str">
        <f t="shared" si="49"/>
        <v>CONFIRMED BULLISH</v>
      </c>
    </row>
    <row r="806" spans="1:8" ht="13.5" x14ac:dyDescent="0.25">
      <c r="A806" s="3">
        <f>TITRES_STAT!B809</f>
        <v>43174</v>
      </c>
      <c r="B806" s="6">
        <f>TITRES_STAT!C809</f>
        <v>8.68</v>
      </c>
      <c r="C806" s="6">
        <f>TITRES_STAT!D809</f>
        <v>7.0544000000000002</v>
      </c>
      <c r="D806" s="6">
        <f>TITRES_STAT!E809</f>
        <v>794</v>
      </c>
      <c r="E806" s="2">
        <f t="shared" si="48"/>
        <v>1662336</v>
      </c>
      <c r="F806" s="6" t="str">
        <f t="shared" si="51"/>
        <v>BULLISH</v>
      </c>
      <c r="G806" s="6" t="str">
        <f t="shared" si="50"/>
        <v>NEUTRAL</v>
      </c>
      <c r="H806" s="6" t="str">
        <f t="shared" si="49"/>
        <v>CONFIRMED BULLISH</v>
      </c>
    </row>
    <row r="807" spans="1:8" ht="13.5" x14ac:dyDescent="0.25">
      <c r="A807" s="3">
        <f>TITRES_STAT!B810</f>
        <v>43175</v>
      </c>
      <c r="B807" s="6">
        <f>TITRES_STAT!C810</f>
        <v>8.42</v>
      </c>
      <c r="C807" s="6">
        <f>TITRES_STAT!D810</f>
        <v>6.8430999999999997</v>
      </c>
      <c r="D807" s="6">
        <f>TITRES_STAT!E810</f>
        <v>131</v>
      </c>
      <c r="E807" s="2">
        <f t="shared" si="48"/>
        <v>1662205</v>
      </c>
      <c r="F807" s="6" t="str">
        <f t="shared" si="51"/>
        <v>BULLISH</v>
      </c>
      <c r="G807" s="6" t="str">
        <f t="shared" si="50"/>
        <v>NEUTRAL</v>
      </c>
      <c r="H807" s="6" t="str">
        <f t="shared" si="49"/>
        <v>CONFIRMED BULLISH</v>
      </c>
    </row>
    <row r="808" spans="1:8" ht="13.5" x14ac:dyDescent="0.25">
      <c r="A808" s="3">
        <f>TITRES_STAT!B811</f>
        <v>43178</v>
      </c>
      <c r="B808" s="6">
        <f>TITRES_STAT!C811</f>
        <v>8.67</v>
      </c>
      <c r="C808" s="6">
        <f>TITRES_STAT!D811</f>
        <v>7.0462999999999996</v>
      </c>
      <c r="D808" s="6">
        <f>TITRES_STAT!E811</f>
        <v>1</v>
      </c>
      <c r="E808" s="2">
        <f t="shared" si="48"/>
        <v>1662206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BEARISH DIVERGENCE</v>
      </c>
    </row>
    <row r="809" spans="1:8" ht="13.5" x14ac:dyDescent="0.25">
      <c r="A809" s="3">
        <f>TITRES_STAT!B812</f>
        <v>43180</v>
      </c>
      <c r="B809" s="6">
        <f>TITRES_STAT!C812</f>
        <v>8.6300000000000008</v>
      </c>
      <c r="C809" s="6">
        <f>TITRES_STAT!D812</f>
        <v>7.0137</v>
      </c>
      <c r="D809" s="6">
        <f>TITRES_STAT!E812</f>
        <v>2052</v>
      </c>
      <c r="E809" s="2">
        <f t="shared" si="48"/>
        <v>1660154</v>
      </c>
      <c r="F809" s="6" t="str">
        <f t="shared" si="51"/>
        <v>BEARISH</v>
      </c>
      <c r="G809" s="6" t="str">
        <f t="shared" si="50"/>
        <v>NEUTRAL</v>
      </c>
      <c r="H809" s="6" t="str">
        <f t="shared" si="49"/>
        <v>BEARISH DIVERGENCE</v>
      </c>
    </row>
    <row r="810" spans="1:8" ht="13.5" x14ac:dyDescent="0.25">
      <c r="A810" s="3">
        <f>TITRES_STAT!B813</f>
        <v>43181</v>
      </c>
      <c r="B810" s="6">
        <f>TITRES_STAT!C813</f>
        <v>8.41</v>
      </c>
      <c r="C810" s="6">
        <f>TITRES_STAT!D813</f>
        <v>6.8349000000000002</v>
      </c>
      <c r="D810" s="6">
        <f>TITRES_STAT!E813</f>
        <v>631</v>
      </c>
      <c r="E810" s="2">
        <f t="shared" si="48"/>
        <v>1659523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CONFIRMED BEARISH</v>
      </c>
    </row>
    <row r="811" spans="1:8" ht="13.5" x14ac:dyDescent="0.25">
      <c r="A811" s="3">
        <f>TITRES_STAT!B814</f>
        <v>43182</v>
      </c>
      <c r="B811" s="6">
        <f>TITRES_STAT!C814</f>
        <v>8.41</v>
      </c>
      <c r="C811" s="6">
        <f>TITRES_STAT!D814</f>
        <v>6.8349000000000002</v>
      </c>
      <c r="D811" s="6">
        <f>TITRES_STAT!E814</f>
        <v>1382</v>
      </c>
      <c r="E811" s="2">
        <f t="shared" si="48"/>
        <v>1659523</v>
      </c>
      <c r="F811" s="6" t="str">
        <f t="shared" si="51"/>
        <v>BEARISH</v>
      </c>
      <c r="G811" s="6" t="str">
        <f t="shared" si="50"/>
        <v>NEUTRAL</v>
      </c>
      <c r="H811" s="6" t="str">
        <f t="shared" si="49"/>
        <v>CONFIRMED BEARISH</v>
      </c>
    </row>
    <row r="812" spans="1:8" ht="13.5" x14ac:dyDescent="0.25">
      <c r="A812" s="3">
        <f>TITRES_STAT!B815</f>
        <v>43185</v>
      </c>
      <c r="B812" s="6">
        <f>TITRES_STAT!C815</f>
        <v>8.16</v>
      </c>
      <c r="C812" s="6">
        <f>TITRES_STAT!D815</f>
        <v>6.6318000000000001</v>
      </c>
      <c r="D812" s="6">
        <f>TITRES_STAT!E815</f>
        <v>798</v>
      </c>
      <c r="E812" s="2">
        <f t="shared" si="48"/>
        <v>1658725</v>
      </c>
      <c r="F812" s="6" t="str">
        <f t="shared" si="51"/>
        <v>BEARISH</v>
      </c>
      <c r="G812" s="6" t="str">
        <f t="shared" si="50"/>
        <v>NEUTRAL</v>
      </c>
      <c r="H812" s="6" t="str">
        <f t="shared" si="49"/>
        <v>CONFIRMED BEARISH</v>
      </c>
    </row>
    <row r="813" spans="1:8" ht="13.5" x14ac:dyDescent="0.25">
      <c r="A813" s="3">
        <f>TITRES_STAT!B816</f>
        <v>43186</v>
      </c>
      <c r="B813" s="6">
        <f>TITRES_STAT!C816</f>
        <v>8.36</v>
      </c>
      <c r="C813" s="6">
        <f>TITRES_STAT!D816</f>
        <v>6.7942999999999998</v>
      </c>
      <c r="D813" s="6">
        <f>TITRES_STAT!E816</f>
        <v>1086</v>
      </c>
      <c r="E813" s="2">
        <f t="shared" si="48"/>
        <v>1659811</v>
      </c>
      <c r="F813" s="6" t="str">
        <f t="shared" si="51"/>
        <v>BEARISH</v>
      </c>
      <c r="G813" s="6" t="str">
        <f t="shared" si="50"/>
        <v>NEUTRAL</v>
      </c>
      <c r="H813" s="6" t="str">
        <f t="shared" si="49"/>
        <v>CONFIRMED BEARISH</v>
      </c>
    </row>
    <row r="814" spans="1:8" ht="13.5" x14ac:dyDescent="0.25">
      <c r="A814" s="3">
        <f>TITRES_STAT!B817</f>
        <v>43187</v>
      </c>
      <c r="B814" s="6">
        <f>TITRES_STAT!C817</f>
        <v>8.35</v>
      </c>
      <c r="C814" s="6">
        <f>TITRES_STAT!D817</f>
        <v>6.7862</v>
      </c>
      <c r="D814" s="6">
        <f>TITRES_STAT!E817</f>
        <v>1266</v>
      </c>
      <c r="E814" s="2">
        <f t="shared" si="48"/>
        <v>1658545</v>
      </c>
      <c r="F814" s="6" t="str">
        <f t="shared" si="51"/>
        <v>BEARISH</v>
      </c>
      <c r="G814" s="6" t="str">
        <f t="shared" si="50"/>
        <v>NEUTRAL</v>
      </c>
      <c r="H814" s="6" t="str">
        <f t="shared" si="49"/>
        <v>CONFIRMED BEARISH</v>
      </c>
    </row>
    <row r="815" spans="1:8" ht="13.5" x14ac:dyDescent="0.25">
      <c r="A815" s="3">
        <f>TITRES_STAT!B818</f>
        <v>43188</v>
      </c>
      <c r="B815" s="6">
        <f>TITRES_STAT!C818</f>
        <v>8.36</v>
      </c>
      <c r="C815" s="6">
        <f>TITRES_STAT!D818</f>
        <v>6.7942999999999998</v>
      </c>
      <c r="D815" s="6">
        <f>TITRES_STAT!E818</f>
        <v>5069</v>
      </c>
      <c r="E815" s="2">
        <f t="shared" si="48"/>
        <v>1663614</v>
      </c>
      <c r="F815" s="6" t="str">
        <f t="shared" si="51"/>
        <v>BULLISH</v>
      </c>
      <c r="G815" s="6" t="str">
        <f t="shared" si="50"/>
        <v>NEUTRAL</v>
      </c>
      <c r="H815" s="6" t="str">
        <f t="shared" si="49"/>
        <v>BULLISH DIVERGENCE</v>
      </c>
    </row>
    <row r="816" spans="1:8" ht="13.5" x14ac:dyDescent="0.25">
      <c r="A816" s="3">
        <f>TITRES_STAT!B819</f>
        <v>43189</v>
      </c>
      <c r="B816" s="6">
        <f>TITRES_STAT!C819</f>
        <v>8.4700000000000006</v>
      </c>
      <c r="C816" s="6">
        <f>TITRES_STAT!D819</f>
        <v>6.8837000000000002</v>
      </c>
      <c r="D816" s="6">
        <f>TITRES_STAT!E819</f>
        <v>6115</v>
      </c>
      <c r="E816" s="2">
        <f t="shared" si="48"/>
        <v>1669729</v>
      </c>
      <c r="F816" s="6" t="str">
        <f t="shared" si="51"/>
        <v>BULLISH</v>
      </c>
      <c r="G816" s="6" t="str">
        <f t="shared" si="50"/>
        <v>NEUTRAL</v>
      </c>
      <c r="H816" s="6" t="str">
        <f t="shared" si="49"/>
        <v>CONFIRMED BULLISH</v>
      </c>
    </row>
    <row r="817" spans="1:8" ht="13.5" x14ac:dyDescent="0.25">
      <c r="A817" s="3">
        <f>TITRES_STAT!B820</f>
        <v>43192</v>
      </c>
      <c r="B817" s="6">
        <f>TITRES_STAT!C820</f>
        <v>8.35</v>
      </c>
      <c r="C817" s="6">
        <f>TITRES_STAT!D820</f>
        <v>6.7862</v>
      </c>
      <c r="D817" s="6">
        <f>TITRES_STAT!E820</f>
        <v>5327</v>
      </c>
      <c r="E817" s="2">
        <f t="shared" si="48"/>
        <v>1664402</v>
      </c>
      <c r="F817" s="6" t="str">
        <f t="shared" si="51"/>
        <v>BULLISH</v>
      </c>
      <c r="G817" s="6" t="str">
        <f t="shared" si="50"/>
        <v>NEUTRAL</v>
      </c>
      <c r="H817" s="6" t="str">
        <f t="shared" si="49"/>
        <v>CONFIRMED BULLISH</v>
      </c>
    </row>
    <row r="818" spans="1:8" ht="13.5" x14ac:dyDescent="0.25">
      <c r="A818" s="3">
        <f>TITRES_STAT!B821</f>
        <v>43193</v>
      </c>
      <c r="B818" s="6">
        <f>TITRES_STAT!C821</f>
        <v>8.5299999999999994</v>
      </c>
      <c r="C818" s="6">
        <f>TITRES_STAT!D821</f>
        <v>6.9325000000000001</v>
      </c>
      <c r="D818" s="6">
        <f>TITRES_STAT!E821</f>
        <v>1803</v>
      </c>
      <c r="E818" s="2">
        <f t="shared" si="48"/>
        <v>1666205</v>
      </c>
      <c r="F818" s="6" t="str">
        <f t="shared" si="51"/>
        <v>BULLISH</v>
      </c>
      <c r="G818" s="6" t="str">
        <f t="shared" si="50"/>
        <v>NEUTRAL</v>
      </c>
      <c r="H818" s="6" t="str">
        <f t="shared" si="49"/>
        <v>CONFIRMED BULLISH</v>
      </c>
    </row>
    <row r="819" spans="1:8" ht="13.5" x14ac:dyDescent="0.25">
      <c r="A819" s="3">
        <f>TITRES_STAT!B822</f>
        <v>43194</v>
      </c>
      <c r="B819" s="6">
        <f>TITRES_STAT!C822</f>
        <v>8.57</v>
      </c>
      <c r="C819" s="6">
        <f>TITRES_STAT!D822</f>
        <v>6.9649999999999999</v>
      </c>
      <c r="D819" s="6">
        <f>TITRES_STAT!E822</f>
        <v>9746</v>
      </c>
      <c r="E819" s="2">
        <f t="shared" si="48"/>
        <v>1675951</v>
      </c>
      <c r="F819" s="6" t="str">
        <f t="shared" si="51"/>
        <v>BULLISH</v>
      </c>
      <c r="G819" s="6" t="str">
        <f t="shared" si="50"/>
        <v>NEUTRAL</v>
      </c>
      <c r="H819" s="6" t="str">
        <f t="shared" si="49"/>
        <v>CONFIRMED BULLISH</v>
      </c>
    </row>
    <row r="820" spans="1:8" ht="13.5" x14ac:dyDescent="0.25">
      <c r="A820" s="3">
        <f>TITRES_STAT!B823</f>
        <v>43195</v>
      </c>
      <c r="B820" s="6">
        <f>TITRES_STAT!C823</f>
        <v>8.35</v>
      </c>
      <c r="C820" s="6">
        <f>TITRES_STAT!D823</f>
        <v>6.7862</v>
      </c>
      <c r="D820" s="6">
        <f>TITRES_STAT!E823</f>
        <v>2183</v>
      </c>
      <c r="E820" s="2">
        <f t="shared" si="48"/>
        <v>1673768</v>
      </c>
      <c r="F820" s="6" t="str">
        <f t="shared" si="51"/>
        <v>BULLISH</v>
      </c>
      <c r="G820" s="6" t="str">
        <f t="shared" si="50"/>
        <v>NEUTRAL</v>
      </c>
      <c r="H820" s="6" t="str">
        <f t="shared" si="49"/>
        <v>BULLISH DIVERGENCE</v>
      </c>
    </row>
    <row r="821" spans="1:8" ht="13.5" x14ac:dyDescent="0.25">
      <c r="A821" s="3">
        <f>TITRES_STAT!B824</f>
        <v>43196</v>
      </c>
      <c r="B821" s="6">
        <f>TITRES_STAT!C824</f>
        <v>8.35</v>
      </c>
      <c r="C821" s="6">
        <f>TITRES_STAT!D824</f>
        <v>6.7862</v>
      </c>
      <c r="D821" s="6">
        <f>TITRES_STAT!E824</f>
        <v>2390</v>
      </c>
      <c r="E821" s="2">
        <f t="shared" si="48"/>
        <v>1673768</v>
      </c>
      <c r="F821" s="6" t="str">
        <f t="shared" si="51"/>
        <v>BULLISH</v>
      </c>
      <c r="G821" s="6" t="str">
        <f t="shared" si="50"/>
        <v>NEUTRAL</v>
      </c>
      <c r="H821" s="6" t="str">
        <f t="shared" si="49"/>
        <v>BULLISH DIVERGENCE</v>
      </c>
    </row>
    <row r="822" spans="1:8" ht="13.5" x14ac:dyDescent="0.25">
      <c r="A822" s="3">
        <f>TITRES_STAT!B825</f>
        <v>43200</v>
      </c>
      <c r="B822" s="6">
        <f>TITRES_STAT!C825</f>
        <v>8.23</v>
      </c>
      <c r="C822" s="6">
        <f>TITRES_STAT!D825</f>
        <v>6.6886999999999999</v>
      </c>
      <c r="D822" s="6">
        <f>TITRES_STAT!E825</f>
        <v>2410</v>
      </c>
      <c r="E822" s="2">
        <f t="shared" si="48"/>
        <v>1671358</v>
      </c>
      <c r="F822" s="6" t="str">
        <f t="shared" si="51"/>
        <v>BULLISH</v>
      </c>
      <c r="G822" s="6" t="str">
        <f t="shared" si="50"/>
        <v>NEUTRAL</v>
      </c>
      <c r="H822" s="6" t="str">
        <f t="shared" si="49"/>
        <v>BULLISH DIVERGENCE</v>
      </c>
    </row>
    <row r="823" spans="1:8" ht="13.5" x14ac:dyDescent="0.25">
      <c r="A823" s="3">
        <f>TITRES_STAT!B826</f>
        <v>43201</v>
      </c>
      <c r="B823" s="6">
        <f>TITRES_STAT!C826</f>
        <v>8.4</v>
      </c>
      <c r="C823" s="6">
        <f>TITRES_STAT!D826</f>
        <v>6.8268000000000004</v>
      </c>
      <c r="D823" s="6">
        <f>TITRES_STAT!E826</f>
        <v>5685</v>
      </c>
      <c r="E823" s="2">
        <f t="shared" si="48"/>
        <v>1677043</v>
      </c>
      <c r="F823" s="6" t="str">
        <f t="shared" si="51"/>
        <v>BULLISH</v>
      </c>
      <c r="G823" s="6" t="str">
        <f t="shared" si="50"/>
        <v>NEUTRAL</v>
      </c>
      <c r="H823" s="6" t="str">
        <f t="shared" si="49"/>
        <v>BULLISH DIVERGENCE</v>
      </c>
    </row>
    <row r="824" spans="1:8" ht="13.5" x14ac:dyDescent="0.25">
      <c r="A824" s="3">
        <f>TITRES_STAT!B827</f>
        <v>43202</v>
      </c>
      <c r="B824" s="6">
        <f>TITRES_STAT!C827</f>
        <v>8.4499999999999993</v>
      </c>
      <c r="C824" s="6">
        <f>TITRES_STAT!D827</f>
        <v>6.8674999999999997</v>
      </c>
      <c r="D824" s="6">
        <f>TITRES_STAT!E827</f>
        <v>755</v>
      </c>
      <c r="E824" s="2">
        <f t="shared" si="48"/>
        <v>1677798</v>
      </c>
      <c r="F824" s="6" t="str">
        <f t="shared" si="51"/>
        <v>BULLISH</v>
      </c>
      <c r="G824" s="6" t="str">
        <f t="shared" si="50"/>
        <v>NEUTRAL</v>
      </c>
      <c r="H824" s="6" t="str">
        <f t="shared" si="49"/>
        <v>BULLISH DIVERGENCE</v>
      </c>
    </row>
    <row r="825" spans="1:8" ht="13.5" x14ac:dyDescent="0.25">
      <c r="A825" s="3">
        <f>TITRES_STAT!B828</f>
        <v>43203</v>
      </c>
      <c r="B825" s="6">
        <f>TITRES_STAT!C828</f>
        <v>8.6999999999999993</v>
      </c>
      <c r="C825" s="6">
        <f>TITRES_STAT!D828</f>
        <v>7.0705999999999998</v>
      </c>
      <c r="D825" s="6">
        <f>TITRES_STAT!E828</f>
        <v>15528</v>
      </c>
      <c r="E825" s="2">
        <f t="shared" si="48"/>
        <v>1693326</v>
      </c>
      <c r="F825" s="6" t="str">
        <f t="shared" si="51"/>
        <v>BULLISH</v>
      </c>
      <c r="G825" s="6" t="str">
        <f t="shared" si="50"/>
        <v>NEUTRAL</v>
      </c>
      <c r="H825" s="6" t="str">
        <f t="shared" si="49"/>
        <v>CONFIRMED BULLISH</v>
      </c>
    </row>
    <row r="826" spans="1:8" ht="13.5" x14ac:dyDescent="0.25">
      <c r="A826" s="3">
        <f>TITRES_STAT!B829</f>
        <v>43206</v>
      </c>
      <c r="B826" s="6">
        <f>TITRES_STAT!C829</f>
        <v>8.9600000000000009</v>
      </c>
      <c r="C826" s="6">
        <f>TITRES_STAT!D829</f>
        <v>7.2819000000000003</v>
      </c>
      <c r="D826" s="6">
        <f>TITRES_STAT!E829</f>
        <v>14298</v>
      </c>
      <c r="E826" s="2">
        <f t="shared" si="48"/>
        <v>1707624</v>
      </c>
      <c r="F826" s="6" t="str">
        <f t="shared" si="51"/>
        <v>BULLISH</v>
      </c>
      <c r="G826" s="6" t="str">
        <f t="shared" si="50"/>
        <v>STRONG</v>
      </c>
      <c r="H826" s="6" t="str">
        <f t="shared" si="49"/>
        <v>CONFIRMED BULLISH</v>
      </c>
    </row>
    <row r="827" spans="1:8" ht="13.5" x14ac:dyDescent="0.25">
      <c r="A827" s="3">
        <f>TITRES_STAT!B830</f>
        <v>43207</v>
      </c>
      <c r="B827" s="6">
        <f>TITRES_STAT!C830</f>
        <v>9.18</v>
      </c>
      <c r="C827" s="6">
        <f>TITRES_STAT!D830</f>
        <v>7.4607000000000001</v>
      </c>
      <c r="D827" s="6">
        <f>TITRES_STAT!E830</f>
        <v>19778</v>
      </c>
      <c r="E827" s="2">
        <f t="shared" si="48"/>
        <v>1727402</v>
      </c>
      <c r="F827" s="6" t="str">
        <f t="shared" si="51"/>
        <v>BULLISH</v>
      </c>
      <c r="G827" s="6" t="str">
        <f t="shared" si="50"/>
        <v>STRONG</v>
      </c>
      <c r="H827" s="6" t="str">
        <f t="shared" si="49"/>
        <v>CONFIRMED BULLISH</v>
      </c>
    </row>
    <row r="828" spans="1:8" ht="13.5" x14ac:dyDescent="0.25">
      <c r="A828" s="3">
        <f>TITRES_STAT!B831</f>
        <v>43208</v>
      </c>
      <c r="B828" s="6">
        <f>TITRES_STAT!C831</f>
        <v>9.15</v>
      </c>
      <c r="C828" s="6">
        <f>TITRES_STAT!D831</f>
        <v>7.4363999999999999</v>
      </c>
      <c r="D828" s="6">
        <f>TITRES_STAT!E831</f>
        <v>400</v>
      </c>
      <c r="E828" s="2">
        <f t="shared" si="48"/>
        <v>1727002</v>
      </c>
      <c r="F828" s="6" t="str">
        <f t="shared" si="51"/>
        <v>BULLISH</v>
      </c>
      <c r="G828" s="6" t="str">
        <f t="shared" si="50"/>
        <v>STRONG</v>
      </c>
      <c r="H828" s="6" t="str">
        <f t="shared" si="49"/>
        <v>CONFIRMED BULLISH</v>
      </c>
    </row>
    <row r="829" spans="1:8" ht="13.5" x14ac:dyDescent="0.25">
      <c r="A829" s="3">
        <f>TITRES_STAT!B832</f>
        <v>43209</v>
      </c>
      <c r="B829" s="6">
        <f>TITRES_STAT!C832</f>
        <v>8.8800000000000008</v>
      </c>
      <c r="C829" s="6">
        <f>TITRES_STAT!D832</f>
        <v>7.2168999999999999</v>
      </c>
      <c r="D829" s="6">
        <f>TITRES_STAT!E832</f>
        <v>1431</v>
      </c>
      <c r="E829" s="2">
        <f t="shared" si="48"/>
        <v>1725571</v>
      </c>
      <c r="F829" s="6" t="str">
        <f t="shared" si="51"/>
        <v>BULLISH</v>
      </c>
      <c r="G829" s="6" t="str">
        <f t="shared" si="50"/>
        <v>STRONG</v>
      </c>
      <c r="H829" s="6" t="str">
        <f t="shared" si="49"/>
        <v>CONFIRMED BULLISH</v>
      </c>
    </row>
    <row r="830" spans="1:8" ht="13.5" x14ac:dyDescent="0.25">
      <c r="A830" s="3">
        <f>TITRES_STAT!B833</f>
        <v>43210</v>
      </c>
      <c r="B830" s="6">
        <f>TITRES_STAT!C833</f>
        <v>8.8699999999999992</v>
      </c>
      <c r="C830" s="6">
        <f>TITRES_STAT!D833</f>
        <v>7.2088000000000001</v>
      </c>
      <c r="D830" s="6">
        <f>TITRES_STAT!E833</f>
        <v>3280</v>
      </c>
      <c r="E830" s="2">
        <f t="shared" si="48"/>
        <v>1722291</v>
      </c>
      <c r="F830" s="6" t="str">
        <f t="shared" si="51"/>
        <v>BULLISH</v>
      </c>
      <c r="G830" s="6" t="str">
        <f t="shared" si="50"/>
        <v>NEUTRAL</v>
      </c>
      <c r="H830" s="6" t="str">
        <f t="shared" si="49"/>
        <v>CONFIRMED BULLISH</v>
      </c>
    </row>
    <row r="831" spans="1:8" ht="13.5" x14ac:dyDescent="0.25">
      <c r="A831" s="3">
        <f>TITRES_STAT!B834</f>
        <v>43213</v>
      </c>
      <c r="B831" s="6">
        <f>TITRES_STAT!C834</f>
        <v>9.1300000000000008</v>
      </c>
      <c r="C831" s="6">
        <f>TITRES_STAT!D834</f>
        <v>7.4200999999999997</v>
      </c>
      <c r="D831" s="6">
        <f>TITRES_STAT!E834</f>
        <v>16774</v>
      </c>
      <c r="E831" s="2">
        <f t="shared" si="48"/>
        <v>1739065</v>
      </c>
      <c r="F831" s="6" t="str">
        <f t="shared" si="51"/>
        <v>BULLISH</v>
      </c>
      <c r="G831" s="6" t="str">
        <f t="shared" si="50"/>
        <v>NEUTRAL</v>
      </c>
      <c r="H831" s="6" t="str">
        <f t="shared" si="49"/>
        <v>CONFIRMED BULLISH</v>
      </c>
    </row>
    <row r="832" spans="1:8" ht="13.5" x14ac:dyDescent="0.25">
      <c r="A832" s="3">
        <f>TITRES_STAT!B835</f>
        <v>43214</v>
      </c>
      <c r="B832" s="6">
        <f>TITRES_STAT!C835</f>
        <v>9.1300000000000008</v>
      </c>
      <c r="C832" s="6">
        <f>TITRES_STAT!D835</f>
        <v>7.4200999999999997</v>
      </c>
      <c r="D832" s="6">
        <f>TITRES_STAT!E835</f>
        <v>2308</v>
      </c>
      <c r="E832" s="2">
        <f t="shared" si="48"/>
        <v>1739065</v>
      </c>
      <c r="F832" s="6" t="str">
        <f t="shared" si="51"/>
        <v>BULLISH</v>
      </c>
      <c r="G832" s="6" t="str">
        <f t="shared" si="50"/>
        <v>NEUTRAL</v>
      </c>
      <c r="H832" s="6" t="str">
        <f t="shared" si="49"/>
        <v>BULLISH DIVERGENCE</v>
      </c>
    </row>
    <row r="833" spans="1:8" ht="13.5" x14ac:dyDescent="0.25">
      <c r="A833" s="3">
        <f>TITRES_STAT!B836</f>
        <v>43215</v>
      </c>
      <c r="B833" s="6">
        <f>TITRES_STAT!C836</f>
        <v>9.1</v>
      </c>
      <c r="C833" s="6">
        <f>TITRES_STAT!D836</f>
        <v>7.3956999999999997</v>
      </c>
      <c r="D833" s="6">
        <f>TITRES_STAT!E836</f>
        <v>9120</v>
      </c>
      <c r="E833" s="2">
        <f t="shared" si="48"/>
        <v>1729945</v>
      </c>
      <c r="F833" s="6" t="str">
        <f t="shared" si="51"/>
        <v>BULLISH</v>
      </c>
      <c r="G833" s="6" t="str">
        <f t="shared" si="50"/>
        <v>NEUTRAL</v>
      </c>
      <c r="H833" s="6" t="str">
        <f t="shared" si="49"/>
        <v>BULLISH DIVERGENCE</v>
      </c>
    </row>
    <row r="834" spans="1:8" ht="13.5" x14ac:dyDescent="0.25">
      <c r="A834" s="3">
        <f>TITRES_STAT!B837</f>
        <v>43216</v>
      </c>
      <c r="B834" s="6">
        <f>TITRES_STAT!C837</f>
        <v>9.25</v>
      </c>
      <c r="C834" s="6">
        <f>TITRES_STAT!D837</f>
        <v>7.5175999999999998</v>
      </c>
      <c r="D834" s="6">
        <f>TITRES_STAT!E837</f>
        <v>43898</v>
      </c>
      <c r="E834" s="2">
        <f t="shared" si="48"/>
        <v>1773843</v>
      </c>
      <c r="F834" s="6" t="str">
        <f t="shared" si="51"/>
        <v>BULLISH</v>
      </c>
      <c r="G834" s="6" t="str">
        <f t="shared" si="50"/>
        <v>STRONG</v>
      </c>
      <c r="H834" s="6" t="str">
        <f t="shared" si="49"/>
        <v>CONFIRMED BULLISH</v>
      </c>
    </row>
    <row r="835" spans="1:8" ht="13.5" x14ac:dyDescent="0.25">
      <c r="A835" s="3">
        <f>TITRES_STAT!B838</f>
        <v>43217</v>
      </c>
      <c r="B835" s="6">
        <f>TITRES_STAT!C838</f>
        <v>9.4499999999999993</v>
      </c>
      <c r="C835" s="6">
        <f>TITRES_STAT!D838</f>
        <v>7.6802000000000001</v>
      </c>
      <c r="D835" s="6">
        <f>TITRES_STAT!E838</f>
        <v>19722</v>
      </c>
      <c r="E835" s="2">
        <f t="shared" si="48"/>
        <v>1793565</v>
      </c>
      <c r="F835" s="6" t="str">
        <f t="shared" si="51"/>
        <v>BULLISH</v>
      </c>
      <c r="G835" s="6" t="str">
        <f t="shared" si="50"/>
        <v>STRONG</v>
      </c>
      <c r="H835" s="6" t="str">
        <f t="shared" si="49"/>
        <v>CONFIRMED BULLISH</v>
      </c>
    </row>
    <row r="836" spans="1:8" ht="13.5" x14ac:dyDescent="0.25">
      <c r="A836" s="3">
        <f>TITRES_STAT!B839</f>
        <v>43220</v>
      </c>
      <c r="B836" s="6">
        <f>TITRES_STAT!C839</f>
        <v>9.48</v>
      </c>
      <c r="C836" s="6">
        <f>TITRES_STAT!D839</f>
        <v>7.7046000000000001</v>
      </c>
      <c r="D836" s="6">
        <f>TITRES_STAT!E839</f>
        <v>9193</v>
      </c>
      <c r="E836" s="2">
        <f t="shared" ref="E836:E899" si="52">IF(B836&gt;B835, E835+D836, IF(B836&lt;B835, E835-D836, E835))</f>
        <v>1802758</v>
      </c>
      <c r="F836" s="6" t="str">
        <f t="shared" si="51"/>
        <v>BULLISH</v>
      </c>
      <c r="G836" s="6" t="str">
        <f t="shared" si="50"/>
        <v>STRONG</v>
      </c>
      <c r="H836" s="6" t="str">
        <f t="shared" si="49"/>
        <v>CONFIRMED BULLISH</v>
      </c>
    </row>
    <row r="837" spans="1:8" ht="13.5" x14ac:dyDescent="0.25">
      <c r="A837" s="3">
        <f>TITRES_STAT!B840</f>
        <v>43222</v>
      </c>
      <c r="B837" s="6">
        <f>TITRES_STAT!C840</f>
        <v>9.4</v>
      </c>
      <c r="C837" s="6">
        <f>TITRES_STAT!D840</f>
        <v>7.6395</v>
      </c>
      <c r="D837" s="6">
        <f>TITRES_STAT!E840</f>
        <v>10433</v>
      </c>
      <c r="E837" s="2">
        <f t="shared" si="52"/>
        <v>1792325</v>
      </c>
      <c r="F837" s="6" t="str">
        <f t="shared" si="51"/>
        <v>BULLISH</v>
      </c>
      <c r="G837" s="6" t="str">
        <f t="shared" si="50"/>
        <v>STRONG</v>
      </c>
      <c r="H837" s="6" t="str">
        <f t="shared" si="49"/>
        <v>CONFIRMED BULLISH</v>
      </c>
    </row>
    <row r="838" spans="1:8" ht="13.5" x14ac:dyDescent="0.25">
      <c r="A838" s="3">
        <f>TITRES_STAT!B841</f>
        <v>43223</v>
      </c>
      <c r="B838" s="6">
        <f>TITRES_STAT!C841</f>
        <v>9.1999999999999993</v>
      </c>
      <c r="C838" s="6">
        <f>TITRES_STAT!D841</f>
        <v>7.4770000000000003</v>
      </c>
      <c r="D838" s="6">
        <f>TITRES_STAT!E841</f>
        <v>932</v>
      </c>
      <c r="E838" s="2">
        <f t="shared" si="52"/>
        <v>1791393</v>
      </c>
      <c r="F838" s="6" t="str">
        <f t="shared" si="51"/>
        <v>BULLISH</v>
      </c>
      <c r="G838" s="6" t="str">
        <f t="shared" si="50"/>
        <v>STRONG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43224</v>
      </c>
      <c r="B839" s="6">
        <f>TITRES_STAT!C842</f>
        <v>9.1999999999999993</v>
      </c>
      <c r="C839" s="6">
        <f>TITRES_STAT!D842</f>
        <v>7.4770000000000003</v>
      </c>
      <c r="D839" s="6">
        <f>TITRES_STAT!E842</f>
        <v>10755</v>
      </c>
      <c r="E839" s="2">
        <f t="shared" si="52"/>
        <v>1791393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BULLISH DIVERGENCE</v>
      </c>
    </row>
    <row r="840" spans="1:8" ht="13.5" x14ac:dyDescent="0.25">
      <c r="A840" s="3">
        <f>TITRES_STAT!B843</f>
        <v>43227</v>
      </c>
      <c r="B840" s="6">
        <f>TITRES_STAT!C843</f>
        <v>9.07</v>
      </c>
      <c r="C840" s="6">
        <f>TITRES_STAT!D843</f>
        <v>7.3712999999999997</v>
      </c>
      <c r="D840" s="6">
        <f>TITRES_STAT!E843</f>
        <v>6983</v>
      </c>
      <c r="E840" s="2">
        <f t="shared" si="52"/>
        <v>1784410</v>
      </c>
      <c r="F840" s="6" t="str">
        <f t="shared" ref="F840:F903" si="55">IF(E840&gt;E835,"BULLISH",IF(E840&lt;E835,"BEARISH","NEUTRAL"))</f>
        <v>BEARISH</v>
      </c>
      <c r="G840" s="6" t="str">
        <f t="shared" si="54"/>
        <v>NEUTRAL</v>
      </c>
      <c r="H840" s="6" t="str">
        <f t="shared" si="53"/>
        <v>CONFIRMED BEARISH</v>
      </c>
    </row>
    <row r="841" spans="1:8" ht="13.5" x14ac:dyDescent="0.25">
      <c r="A841" s="3">
        <f>TITRES_STAT!B844</f>
        <v>43228</v>
      </c>
      <c r="B841" s="6">
        <f>TITRES_STAT!C844</f>
        <v>8.8000000000000007</v>
      </c>
      <c r="C841" s="6">
        <f>TITRES_STAT!D844</f>
        <v>7.1519000000000004</v>
      </c>
      <c r="D841" s="6">
        <f>TITRES_STAT!E844</f>
        <v>8897</v>
      </c>
      <c r="E841" s="2">
        <f t="shared" si="52"/>
        <v>1775513</v>
      </c>
      <c r="F841" s="6" t="str">
        <f t="shared" si="55"/>
        <v>BEARISH</v>
      </c>
      <c r="G841" s="6" t="str">
        <f t="shared" si="54"/>
        <v>NEUTRAL</v>
      </c>
      <c r="H841" s="6" t="str">
        <f t="shared" si="53"/>
        <v>CONFIRMED BEARISH</v>
      </c>
    </row>
    <row r="842" spans="1:8" ht="13.5" x14ac:dyDescent="0.25">
      <c r="A842" s="3">
        <f>TITRES_STAT!B845</f>
        <v>43229</v>
      </c>
      <c r="B842" s="6">
        <f>TITRES_STAT!C845</f>
        <v>9.1999999999999993</v>
      </c>
      <c r="C842" s="6">
        <f>TITRES_STAT!D845</f>
        <v>7.4770000000000003</v>
      </c>
      <c r="D842" s="6">
        <f>TITRES_STAT!E845</f>
        <v>13243</v>
      </c>
      <c r="E842" s="2">
        <f t="shared" si="52"/>
        <v>1788756</v>
      </c>
      <c r="F842" s="6" t="str">
        <f t="shared" si="55"/>
        <v>BEARISH</v>
      </c>
      <c r="G842" s="6" t="str">
        <f t="shared" si="54"/>
        <v>NEUTRAL</v>
      </c>
      <c r="H842" s="6" t="str">
        <f t="shared" si="53"/>
        <v>CONFIRMED BEARISH</v>
      </c>
    </row>
    <row r="843" spans="1:8" ht="13.5" x14ac:dyDescent="0.25">
      <c r="A843" s="3">
        <f>TITRES_STAT!B846</f>
        <v>43230</v>
      </c>
      <c r="B843" s="6">
        <f>TITRES_STAT!C846</f>
        <v>9.31</v>
      </c>
      <c r="C843" s="6">
        <f>TITRES_STAT!D846</f>
        <v>7.5663999999999998</v>
      </c>
      <c r="D843" s="6">
        <f>TITRES_STAT!E846</f>
        <v>5229</v>
      </c>
      <c r="E843" s="2">
        <f t="shared" si="52"/>
        <v>1793985</v>
      </c>
      <c r="F843" s="6" t="str">
        <f t="shared" si="55"/>
        <v>BULLISH</v>
      </c>
      <c r="G843" s="6" t="str">
        <f t="shared" si="54"/>
        <v>NEUTRAL</v>
      </c>
      <c r="H843" s="6" t="str">
        <f t="shared" si="53"/>
        <v>CONFIRMED BULLISH</v>
      </c>
    </row>
    <row r="844" spans="1:8" ht="13.5" x14ac:dyDescent="0.25">
      <c r="A844" s="3">
        <f>TITRES_STAT!B847</f>
        <v>43231</v>
      </c>
      <c r="B844" s="6">
        <f>TITRES_STAT!C847</f>
        <v>9.24</v>
      </c>
      <c r="C844" s="6">
        <f>TITRES_STAT!D847</f>
        <v>7.5095000000000001</v>
      </c>
      <c r="D844" s="6">
        <f>TITRES_STAT!E847</f>
        <v>10799</v>
      </c>
      <c r="E844" s="2">
        <f t="shared" si="52"/>
        <v>1783186</v>
      </c>
      <c r="F844" s="6" t="str">
        <f t="shared" si="55"/>
        <v>BEARISH</v>
      </c>
      <c r="G844" s="6" t="str">
        <f t="shared" si="54"/>
        <v>NEUTRAL</v>
      </c>
      <c r="H844" s="6" t="str">
        <f t="shared" si="53"/>
        <v>BEARISH DIVERGENCE</v>
      </c>
    </row>
    <row r="845" spans="1:8" ht="13.5" x14ac:dyDescent="0.25">
      <c r="A845" s="3">
        <f>TITRES_STAT!B848</f>
        <v>43234</v>
      </c>
      <c r="B845" s="6">
        <f>TITRES_STAT!C848</f>
        <v>9.4</v>
      </c>
      <c r="C845" s="6">
        <f>TITRES_STAT!D848</f>
        <v>7.6395</v>
      </c>
      <c r="D845" s="6">
        <f>TITRES_STAT!E848</f>
        <v>7352</v>
      </c>
      <c r="E845" s="2">
        <f t="shared" si="52"/>
        <v>1790538</v>
      </c>
      <c r="F845" s="6" t="str">
        <f t="shared" si="55"/>
        <v>BULLISH</v>
      </c>
      <c r="G845" s="6" t="str">
        <f t="shared" si="54"/>
        <v>NEUTRAL</v>
      </c>
      <c r="H845" s="6" t="str">
        <f t="shared" si="53"/>
        <v>CONFIRMED BULLISH</v>
      </c>
    </row>
    <row r="846" spans="1:8" ht="13.5" x14ac:dyDescent="0.25">
      <c r="A846" s="3">
        <f>TITRES_STAT!B849</f>
        <v>43235</v>
      </c>
      <c r="B846" s="6">
        <f>TITRES_STAT!C849</f>
        <v>9.3000000000000007</v>
      </c>
      <c r="C846" s="6">
        <f>TITRES_STAT!D849</f>
        <v>7.5583</v>
      </c>
      <c r="D846" s="6">
        <f>TITRES_STAT!E849</f>
        <v>3626</v>
      </c>
      <c r="E846" s="2">
        <f t="shared" si="52"/>
        <v>1786912</v>
      </c>
      <c r="F846" s="6" t="str">
        <f t="shared" si="55"/>
        <v>BULLISH</v>
      </c>
      <c r="G846" s="6" t="str">
        <f t="shared" si="54"/>
        <v>NEUTRAL</v>
      </c>
      <c r="H846" s="6" t="str">
        <f t="shared" si="53"/>
        <v>CONFIRMED BULLISH</v>
      </c>
    </row>
    <row r="847" spans="1:8" ht="13.5" x14ac:dyDescent="0.25">
      <c r="A847" s="3">
        <f>TITRES_STAT!B850</f>
        <v>43236</v>
      </c>
      <c r="B847" s="6">
        <f>TITRES_STAT!C850</f>
        <v>9.3000000000000007</v>
      </c>
      <c r="C847" s="6">
        <f>TITRES_STAT!D850</f>
        <v>7.5583</v>
      </c>
      <c r="D847" s="6">
        <f>TITRES_STAT!E850</f>
        <v>4747</v>
      </c>
      <c r="E847" s="2">
        <f t="shared" si="52"/>
        <v>1786912</v>
      </c>
      <c r="F847" s="6" t="str">
        <f t="shared" si="55"/>
        <v>BEARISH</v>
      </c>
      <c r="G847" s="6" t="str">
        <f t="shared" si="54"/>
        <v>NEUTRAL</v>
      </c>
      <c r="H847" s="6" t="str">
        <f t="shared" si="53"/>
        <v>BEARISH DIVERGENCE</v>
      </c>
    </row>
    <row r="848" spans="1:8" ht="13.5" x14ac:dyDescent="0.25">
      <c r="A848" s="3">
        <f>TITRES_STAT!B851</f>
        <v>43237</v>
      </c>
      <c r="B848" s="6">
        <f>TITRES_STAT!C851</f>
        <v>9.4</v>
      </c>
      <c r="C848" s="6">
        <f>TITRES_STAT!D851</f>
        <v>7.6395</v>
      </c>
      <c r="D848" s="6">
        <f>TITRES_STAT!E851</f>
        <v>390</v>
      </c>
      <c r="E848" s="2">
        <f t="shared" si="52"/>
        <v>1787302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BEARISH DIVERGENCE</v>
      </c>
    </row>
    <row r="849" spans="1:8" ht="13.5" x14ac:dyDescent="0.25">
      <c r="A849" s="3">
        <f>TITRES_STAT!B852</f>
        <v>43238</v>
      </c>
      <c r="B849" s="6">
        <f>TITRES_STAT!C852</f>
        <v>9.31</v>
      </c>
      <c r="C849" s="6">
        <f>TITRES_STAT!D852</f>
        <v>7.5663999999999998</v>
      </c>
      <c r="D849" s="6">
        <f>TITRES_STAT!E852</f>
        <v>38764</v>
      </c>
      <c r="E849" s="2">
        <f t="shared" si="52"/>
        <v>1748538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BEARISH DIVERGENCE</v>
      </c>
    </row>
    <row r="850" spans="1:8" ht="13.5" x14ac:dyDescent="0.25">
      <c r="A850" s="3">
        <f>TITRES_STAT!B853</f>
        <v>43241</v>
      </c>
      <c r="B850" s="6">
        <f>TITRES_STAT!C853</f>
        <v>9.7200000000000006</v>
      </c>
      <c r="C850" s="6">
        <f>TITRES_STAT!D853</f>
        <v>7.8996000000000004</v>
      </c>
      <c r="D850" s="6">
        <f>TITRES_STAT!E853</f>
        <v>5140</v>
      </c>
      <c r="E850" s="2">
        <f t="shared" si="52"/>
        <v>1753678</v>
      </c>
      <c r="F850" s="6" t="str">
        <f t="shared" si="55"/>
        <v>BEARISH</v>
      </c>
      <c r="G850" s="6" t="str">
        <f t="shared" si="54"/>
        <v>WEAK</v>
      </c>
      <c r="H850" s="6" t="str">
        <f t="shared" si="53"/>
        <v>BEARISH DIVERGENCE</v>
      </c>
    </row>
    <row r="851" spans="1:8" ht="13.5" x14ac:dyDescent="0.25">
      <c r="A851" s="3">
        <f>TITRES_STAT!B854</f>
        <v>43242</v>
      </c>
      <c r="B851" s="6">
        <f>TITRES_STAT!C854</f>
        <v>9.67</v>
      </c>
      <c r="C851" s="6">
        <f>TITRES_STAT!D854</f>
        <v>7.859</v>
      </c>
      <c r="D851" s="6">
        <f>TITRES_STAT!E854</f>
        <v>6674</v>
      </c>
      <c r="E851" s="2">
        <f t="shared" si="52"/>
        <v>1747004</v>
      </c>
      <c r="F851" s="6" t="str">
        <f t="shared" si="55"/>
        <v>BEARISH</v>
      </c>
      <c r="G851" s="6" t="str">
        <f t="shared" si="54"/>
        <v>WEAK</v>
      </c>
      <c r="H851" s="6" t="str">
        <f t="shared" si="53"/>
        <v>BEARISH DIVERGENCE</v>
      </c>
    </row>
    <row r="852" spans="1:8" ht="13.5" x14ac:dyDescent="0.25">
      <c r="A852" s="3">
        <f>TITRES_STAT!B855</f>
        <v>43243</v>
      </c>
      <c r="B852" s="6">
        <f>TITRES_STAT!C855</f>
        <v>9.67</v>
      </c>
      <c r="C852" s="6">
        <f>TITRES_STAT!D855</f>
        <v>7.859</v>
      </c>
      <c r="D852" s="6">
        <f>TITRES_STAT!E855</f>
        <v>0</v>
      </c>
      <c r="E852" s="2">
        <f t="shared" si="52"/>
        <v>1747004</v>
      </c>
      <c r="F852" s="6" t="str">
        <f t="shared" si="55"/>
        <v>BEARISH</v>
      </c>
      <c r="G852" s="6" t="str">
        <f t="shared" si="54"/>
        <v>WEAK</v>
      </c>
      <c r="H852" s="6" t="str">
        <f t="shared" si="53"/>
        <v>BEARISH DIVERGENCE</v>
      </c>
    </row>
    <row r="853" spans="1:8" ht="13.5" x14ac:dyDescent="0.25">
      <c r="A853" s="3">
        <f>TITRES_STAT!B856</f>
        <v>43244</v>
      </c>
      <c r="B853" s="6">
        <f>TITRES_STAT!C856</f>
        <v>9.59</v>
      </c>
      <c r="C853" s="6">
        <f>TITRES_STAT!D856</f>
        <v>7.7939999999999996</v>
      </c>
      <c r="D853" s="6">
        <f>TITRES_STAT!E856</f>
        <v>636</v>
      </c>
      <c r="E853" s="2">
        <f t="shared" si="52"/>
        <v>1746368</v>
      </c>
      <c r="F853" s="6" t="str">
        <f t="shared" si="55"/>
        <v>BEARISH</v>
      </c>
      <c r="G853" s="6" t="str">
        <f t="shared" si="54"/>
        <v>WEAK</v>
      </c>
      <c r="H853" s="6" t="str">
        <f t="shared" si="53"/>
        <v>BEARISH DIVERGENCE</v>
      </c>
    </row>
    <row r="854" spans="1:8" ht="13.5" x14ac:dyDescent="0.25">
      <c r="A854" s="3">
        <f>TITRES_STAT!B857</f>
        <v>43245</v>
      </c>
      <c r="B854" s="6">
        <f>TITRES_STAT!C857</f>
        <v>9.3800000000000008</v>
      </c>
      <c r="C854" s="6">
        <f>TITRES_STAT!D857</f>
        <v>7.6233000000000004</v>
      </c>
      <c r="D854" s="6">
        <f>TITRES_STAT!E857</f>
        <v>3934</v>
      </c>
      <c r="E854" s="2">
        <f t="shared" si="52"/>
        <v>1742434</v>
      </c>
      <c r="F854" s="6" t="str">
        <f t="shared" si="55"/>
        <v>BEARISH</v>
      </c>
      <c r="G854" s="6" t="str">
        <f t="shared" si="54"/>
        <v>NEUTRAL</v>
      </c>
      <c r="H854" s="6" t="str">
        <f t="shared" si="53"/>
        <v>BEARISH DIVERGENCE</v>
      </c>
    </row>
    <row r="855" spans="1:8" ht="13.5" x14ac:dyDescent="0.25">
      <c r="A855" s="3">
        <f>TITRES_STAT!B858</f>
        <v>43248</v>
      </c>
      <c r="B855" s="6">
        <f>TITRES_STAT!C858</f>
        <v>9.4700000000000006</v>
      </c>
      <c r="C855" s="6">
        <f>TITRES_STAT!D858</f>
        <v>7.6963999999999997</v>
      </c>
      <c r="D855" s="6">
        <f>TITRES_STAT!E858</f>
        <v>4329</v>
      </c>
      <c r="E855" s="2">
        <f t="shared" si="52"/>
        <v>1746763</v>
      </c>
      <c r="F855" s="6" t="str">
        <f t="shared" si="55"/>
        <v>BEARISH</v>
      </c>
      <c r="G855" s="6" t="str">
        <f t="shared" si="54"/>
        <v>NEUTRAL</v>
      </c>
      <c r="H855" s="6" t="str">
        <f t="shared" si="53"/>
        <v>CONFIRMED BEARISH</v>
      </c>
    </row>
    <row r="856" spans="1:8" ht="13.5" x14ac:dyDescent="0.25">
      <c r="A856" s="3">
        <f>TITRES_STAT!B859</f>
        <v>43249</v>
      </c>
      <c r="B856" s="6">
        <f>TITRES_STAT!C859</f>
        <v>9.64</v>
      </c>
      <c r="C856" s="6">
        <f>TITRES_STAT!D859</f>
        <v>7.8346</v>
      </c>
      <c r="D856" s="6">
        <f>TITRES_STAT!E859</f>
        <v>2369</v>
      </c>
      <c r="E856" s="2">
        <f t="shared" si="52"/>
        <v>1749132</v>
      </c>
      <c r="F856" s="6" t="str">
        <f t="shared" si="55"/>
        <v>BULLISH</v>
      </c>
      <c r="G856" s="6" t="str">
        <f t="shared" si="54"/>
        <v>NEUTRAL</v>
      </c>
      <c r="H856" s="6" t="str">
        <f t="shared" si="53"/>
        <v>BULLISH DIVERGENCE</v>
      </c>
    </row>
    <row r="857" spans="1:8" ht="13.5" x14ac:dyDescent="0.25">
      <c r="A857" s="3">
        <f>TITRES_STAT!B860</f>
        <v>43250</v>
      </c>
      <c r="B857" s="6">
        <f>TITRES_STAT!C860</f>
        <v>9.36</v>
      </c>
      <c r="C857" s="6">
        <f>TITRES_STAT!D860</f>
        <v>7.6070000000000002</v>
      </c>
      <c r="D857" s="6">
        <f>TITRES_STAT!E860</f>
        <v>1939</v>
      </c>
      <c r="E857" s="2">
        <f t="shared" si="52"/>
        <v>1747193</v>
      </c>
      <c r="F857" s="6" t="str">
        <f t="shared" si="55"/>
        <v>BULLISH</v>
      </c>
      <c r="G857" s="6" t="str">
        <f t="shared" si="54"/>
        <v>NEUTRAL</v>
      </c>
      <c r="H857" s="6" t="str">
        <f t="shared" si="53"/>
        <v>BULLISH DIVERGENCE</v>
      </c>
    </row>
    <row r="858" spans="1:8" ht="13.5" x14ac:dyDescent="0.25">
      <c r="A858" s="3">
        <f>TITRES_STAT!B861</f>
        <v>43251</v>
      </c>
      <c r="B858" s="6">
        <f>TITRES_STAT!C861</f>
        <v>9.1</v>
      </c>
      <c r="C858" s="6">
        <f>TITRES_STAT!D861</f>
        <v>7.3956999999999997</v>
      </c>
      <c r="D858" s="6">
        <f>TITRES_STAT!E861</f>
        <v>4479</v>
      </c>
      <c r="E858" s="2">
        <f t="shared" si="52"/>
        <v>1742714</v>
      </c>
      <c r="F858" s="6" t="str">
        <f t="shared" si="55"/>
        <v>BEARISH</v>
      </c>
      <c r="G858" s="6" t="str">
        <f t="shared" si="54"/>
        <v>NEUTRAL</v>
      </c>
      <c r="H858" s="6" t="str">
        <f t="shared" si="53"/>
        <v>CONFIRMED BEARISH</v>
      </c>
    </row>
    <row r="859" spans="1:8" ht="13.5" x14ac:dyDescent="0.25">
      <c r="A859" s="3">
        <f>TITRES_STAT!B862</f>
        <v>43252</v>
      </c>
      <c r="B859" s="6">
        <f>TITRES_STAT!C862</f>
        <v>9.1</v>
      </c>
      <c r="C859" s="6">
        <f>TITRES_STAT!D862</f>
        <v>7.3956999999999997</v>
      </c>
      <c r="D859" s="6">
        <f>TITRES_STAT!E862</f>
        <v>3946</v>
      </c>
      <c r="E859" s="2">
        <f t="shared" si="52"/>
        <v>1742714</v>
      </c>
      <c r="F859" s="6" t="str">
        <f t="shared" si="55"/>
        <v>BULLISH</v>
      </c>
      <c r="G859" s="6" t="str">
        <f t="shared" si="54"/>
        <v>NEUTRAL</v>
      </c>
      <c r="H859" s="6" t="str">
        <f t="shared" si="53"/>
        <v>BULLISH DIVERGENCE</v>
      </c>
    </row>
    <row r="860" spans="1:8" ht="13.5" x14ac:dyDescent="0.25">
      <c r="A860" s="3">
        <f>TITRES_STAT!B863</f>
        <v>43255</v>
      </c>
      <c r="B860" s="6">
        <f>TITRES_STAT!C863</f>
        <v>9.35</v>
      </c>
      <c r="C860" s="6">
        <f>TITRES_STAT!D863</f>
        <v>7.5989000000000004</v>
      </c>
      <c r="D860" s="6">
        <f>TITRES_STAT!E863</f>
        <v>1393</v>
      </c>
      <c r="E860" s="2">
        <f t="shared" si="52"/>
        <v>1744107</v>
      </c>
      <c r="F860" s="6" t="str">
        <f t="shared" si="55"/>
        <v>BEARISH</v>
      </c>
      <c r="G860" s="6" t="str">
        <f t="shared" si="54"/>
        <v>NEUTRAL</v>
      </c>
      <c r="H860" s="6" t="str">
        <f t="shared" si="53"/>
        <v>CONFIRMED BEARISH</v>
      </c>
    </row>
    <row r="861" spans="1:8" ht="13.5" x14ac:dyDescent="0.25">
      <c r="A861" s="3">
        <f>TITRES_STAT!B864</f>
        <v>43256</v>
      </c>
      <c r="B861" s="6">
        <f>TITRES_STAT!C864</f>
        <v>9.49</v>
      </c>
      <c r="C861" s="6">
        <f>TITRES_STAT!D864</f>
        <v>7.7126999999999999</v>
      </c>
      <c r="D861" s="6">
        <f>TITRES_STAT!E864</f>
        <v>1250</v>
      </c>
      <c r="E861" s="2">
        <f t="shared" si="52"/>
        <v>1745357</v>
      </c>
      <c r="F861" s="6" t="str">
        <f t="shared" si="55"/>
        <v>BEARISH</v>
      </c>
      <c r="G861" s="6" t="str">
        <f t="shared" si="54"/>
        <v>NEUTRAL</v>
      </c>
      <c r="H861" s="6" t="str">
        <f t="shared" si="53"/>
        <v>CONFIRMED BEARISH</v>
      </c>
    </row>
    <row r="862" spans="1:8" ht="13.5" x14ac:dyDescent="0.25">
      <c r="A862" s="3">
        <f>TITRES_STAT!B865</f>
        <v>43257</v>
      </c>
      <c r="B862" s="6">
        <f>TITRES_STAT!C865</f>
        <v>9.5</v>
      </c>
      <c r="C862" s="6">
        <f>TITRES_STAT!D865</f>
        <v>7.7207999999999997</v>
      </c>
      <c r="D862" s="6">
        <f>TITRES_STAT!E865</f>
        <v>18524</v>
      </c>
      <c r="E862" s="2">
        <f t="shared" si="52"/>
        <v>1763881</v>
      </c>
      <c r="F862" s="6" t="str">
        <f t="shared" si="55"/>
        <v>BULLISH</v>
      </c>
      <c r="G862" s="6" t="str">
        <f t="shared" si="54"/>
        <v>NEUTRAL</v>
      </c>
      <c r="H862" s="6" t="str">
        <f t="shared" si="53"/>
        <v>CONFIRMED BULLISH</v>
      </c>
    </row>
    <row r="863" spans="1:8" ht="13.5" x14ac:dyDescent="0.25">
      <c r="A863" s="3">
        <f>TITRES_STAT!B866</f>
        <v>43258</v>
      </c>
      <c r="B863" s="6">
        <f>TITRES_STAT!C866</f>
        <v>9.36</v>
      </c>
      <c r="C863" s="6">
        <f>TITRES_STAT!D866</f>
        <v>7.6070000000000002</v>
      </c>
      <c r="D863" s="6">
        <f>TITRES_STAT!E866</f>
        <v>7769</v>
      </c>
      <c r="E863" s="2">
        <f t="shared" si="52"/>
        <v>1756112</v>
      </c>
      <c r="F863" s="6" t="str">
        <f t="shared" si="55"/>
        <v>BULLISH</v>
      </c>
      <c r="G863" s="6" t="str">
        <f t="shared" si="54"/>
        <v>NEUTRAL</v>
      </c>
      <c r="H863" s="6" t="str">
        <f t="shared" si="53"/>
        <v>CONFIRMED BULLISH</v>
      </c>
    </row>
    <row r="864" spans="1:8" ht="13.5" x14ac:dyDescent="0.25">
      <c r="A864" s="3">
        <f>TITRES_STAT!B867</f>
        <v>43259</v>
      </c>
      <c r="B864" s="6">
        <f>TITRES_STAT!C867</f>
        <v>9.4</v>
      </c>
      <c r="C864" s="6">
        <f>TITRES_STAT!D867</f>
        <v>7.6395</v>
      </c>
      <c r="D864" s="6">
        <f>TITRES_STAT!E867</f>
        <v>2311</v>
      </c>
      <c r="E864" s="2">
        <f t="shared" si="52"/>
        <v>1758423</v>
      </c>
      <c r="F864" s="6" t="str">
        <f t="shared" si="55"/>
        <v>BULLISH</v>
      </c>
      <c r="G864" s="6" t="str">
        <f t="shared" si="54"/>
        <v>NEUTRAL</v>
      </c>
      <c r="H864" s="6" t="str">
        <f t="shared" si="53"/>
        <v>CONFIRMED BULLISH</v>
      </c>
    </row>
    <row r="865" spans="1:8" ht="13.5" x14ac:dyDescent="0.25">
      <c r="A865" s="3">
        <f>TITRES_STAT!B868</f>
        <v>43262</v>
      </c>
      <c r="B865" s="6">
        <f>TITRES_STAT!C868</f>
        <v>9.3000000000000007</v>
      </c>
      <c r="C865" s="6">
        <f>TITRES_STAT!D868</f>
        <v>7.5583</v>
      </c>
      <c r="D865" s="6">
        <f>TITRES_STAT!E868</f>
        <v>5220</v>
      </c>
      <c r="E865" s="2">
        <f t="shared" si="52"/>
        <v>1753203</v>
      </c>
      <c r="F865" s="6" t="str">
        <f t="shared" si="55"/>
        <v>BULLISH</v>
      </c>
      <c r="G865" s="6" t="str">
        <f t="shared" si="54"/>
        <v>NEUTRAL</v>
      </c>
      <c r="H865" s="6" t="str">
        <f t="shared" si="53"/>
        <v>BULLISH DIVERGENCE</v>
      </c>
    </row>
    <row r="866" spans="1:8" ht="13.5" x14ac:dyDescent="0.25">
      <c r="A866" s="3">
        <f>TITRES_STAT!B869</f>
        <v>43263</v>
      </c>
      <c r="B866" s="6">
        <f>TITRES_STAT!C869</f>
        <v>9.3000000000000007</v>
      </c>
      <c r="C866" s="6">
        <f>TITRES_STAT!D869</f>
        <v>7.5583</v>
      </c>
      <c r="D866" s="6">
        <f>TITRES_STAT!E869</f>
        <v>2199</v>
      </c>
      <c r="E866" s="2">
        <f t="shared" si="52"/>
        <v>1753203</v>
      </c>
      <c r="F866" s="6" t="str">
        <f t="shared" si="55"/>
        <v>BULLISH</v>
      </c>
      <c r="G866" s="6" t="str">
        <f t="shared" si="54"/>
        <v>NEUTRAL</v>
      </c>
      <c r="H866" s="6" t="str">
        <f t="shared" si="53"/>
        <v>BULLISH DIVERGENCE</v>
      </c>
    </row>
    <row r="867" spans="1:8" ht="13.5" x14ac:dyDescent="0.25">
      <c r="A867" s="3">
        <f>TITRES_STAT!B870</f>
        <v>43264</v>
      </c>
      <c r="B867" s="6">
        <f>TITRES_STAT!C870</f>
        <v>9.34</v>
      </c>
      <c r="C867" s="6">
        <f>TITRES_STAT!D870</f>
        <v>7.5907999999999998</v>
      </c>
      <c r="D867" s="6">
        <f>TITRES_STAT!E870</f>
        <v>1200</v>
      </c>
      <c r="E867" s="2">
        <f t="shared" si="52"/>
        <v>1754403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CONFIRMED BEARISH</v>
      </c>
    </row>
    <row r="868" spans="1:8" ht="13.5" x14ac:dyDescent="0.25">
      <c r="A868" s="3">
        <f>TITRES_STAT!B871</f>
        <v>43265</v>
      </c>
      <c r="B868" s="6">
        <f>TITRES_STAT!C871</f>
        <v>9.3000000000000007</v>
      </c>
      <c r="C868" s="6">
        <f>TITRES_STAT!D871</f>
        <v>7.5583</v>
      </c>
      <c r="D868" s="6">
        <f>TITRES_STAT!E871</f>
        <v>2792</v>
      </c>
      <c r="E868" s="2">
        <f t="shared" si="52"/>
        <v>1751611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CONFIRMED BEARISH</v>
      </c>
    </row>
    <row r="869" spans="1:8" ht="13.5" x14ac:dyDescent="0.25">
      <c r="A869" s="3">
        <f>TITRES_STAT!B872</f>
        <v>43269</v>
      </c>
      <c r="B869" s="6">
        <f>TITRES_STAT!C872</f>
        <v>9.3000000000000007</v>
      </c>
      <c r="C869" s="6">
        <f>TITRES_STAT!D872</f>
        <v>7.5583</v>
      </c>
      <c r="D869" s="6">
        <f>TITRES_STAT!E872</f>
        <v>126</v>
      </c>
      <c r="E869" s="2">
        <f t="shared" si="52"/>
        <v>1751611</v>
      </c>
      <c r="F869" s="6" t="str">
        <f t="shared" si="55"/>
        <v>BEARISH</v>
      </c>
      <c r="G869" s="6" t="str">
        <f t="shared" si="54"/>
        <v>NEUTRAL</v>
      </c>
      <c r="H869" s="6" t="str">
        <f t="shared" si="53"/>
        <v>CONFIRMED BEARISH</v>
      </c>
    </row>
    <row r="870" spans="1:8" ht="13.5" x14ac:dyDescent="0.25">
      <c r="A870" s="3">
        <f>TITRES_STAT!B873</f>
        <v>43270</v>
      </c>
      <c r="B870" s="6">
        <f>TITRES_STAT!C873</f>
        <v>9</v>
      </c>
      <c r="C870" s="6">
        <f>TITRES_STAT!D873</f>
        <v>7.3144</v>
      </c>
      <c r="D870" s="6">
        <f>TITRES_STAT!E873</f>
        <v>14073</v>
      </c>
      <c r="E870" s="2">
        <f t="shared" si="52"/>
        <v>1737538</v>
      </c>
      <c r="F870" s="6" t="str">
        <f t="shared" si="55"/>
        <v>BEARISH</v>
      </c>
      <c r="G870" s="6" t="str">
        <f t="shared" si="54"/>
        <v>NEUTRAL</v>
      </c>
      <c r="H870" s="6" t="str">
        <f t="shared" si="53"/>
        <v>CONFIRMED BEARISH</v>
      </c>
    </row>
    <row r="871" spans="1:8" ht="13.5" x14ac:dyDescent="0.25">
      <c r="A871" s="3">
        <f>TITRES_STAT!B874</f>
        <v>43271</v>
      </c>
      <c r="B871" s="6">
        <f>TITRES_STAT!C874</f>
        <v>8.85</v>
      </c>
      <c r="C871" s="6">
        <f>TITRES_STAT!D874</f>
        <v>7.1924999999999999</v>
      </c>
      <c r="D871" s="6">
        <f>TITRES_STAT!E874</f>
        <v>1983</v>
      </c>
      <c r="E871" s="2">
        <f t="shared" si="52"/>
        <v>1735555</v>
      </c>
      <c r="F871" s="6" t="str">
        <f t="shared" si="55"/>
        <v>BEARISH</v>
      </c>
      <c r="G871" s="6" t="str">
        <f t="shared" si="54"/>
        <v>NEUTRAL</v>
      </c>
      <c r="H871" s="6" t="str">
        <f t="shared" si="53"/>
        <v>CONFIRMED BEARISH</v>
      </c>
    </row>
    <row r="872" spans="1:8" ht="13.5" x14ac:dyDescent="0.25">
      <c r="A872" s="3">
        <f>TITRES_STAT!B875</f>
        <v>43272</v>
      </c>
      <c r="B872" s="6">
        <f>TITRES_STAT!C875</f>
        <v>8.83</v>
      </c>
      <c r="C872" s="6">
        <f>TITRES_STAT!D875</f>
        <v>7.1763000000000003</v>
      </c>
      <c r="D872" s="6">
        <f>TITRES_STAT!E875</f>
        <v>143</v>
      </c>
      <c r="E872" s="2">
        <f t="shared" si="52"/>
        <v>1735412</v>
      </c>
      <c r="F872" s="6" t="str">
        <f t="shared" si="55"/>
        <v>BEARISH</v>
      </c>
      <c r="G872" s="6" t="str">
        <f t="shared" si="54"/>
        <v>NEUTRAL</v>
      </c>
      <c r="H872" s="6" t="str">
        <f t="shared" si="53"/>
        <v>CONFIRMED BEARISH</v>
      </c>
    </row>
    <row r="873" spans="1:8" ht="13.5" x14ac:dyDescent="0.25">
      <c r="A873" s="3">
        <f>TITRES_STAT!B876</f>
        <v>43273</v>
      </c>
      <c r="B873" s="6">
        <f>TITRES_STAT!C876</f>
        <v>8.8000000000000007</v>
      </c>
      <c r="C873" s="6">
        <f>TITRES_STAT!D876</f>
        <v>7.1519000000000004</v>
      </c>
      <c r="D873" s="6">
        <f>TITRES_STAT!E876</f>
        <v>2416</v>
      </c>
      <c r="E873" s="2">
        <f t="shared" si="52"/>
        <v>1732996</v>
      </c>
      <c r="F873" s="6" t="str">
        <f t="shared" si="55"/>
        <v>BEARISH</v>
      </c>
      <c r="G873" s="6" t="str">
        <f t="shared" si="54"/>
        <v>NEUTRAL</v>
      </c>
      <c r="H873" s="6" t="str">
        <f t="shared" si="53"/>
        <v>CONFIRMED BEARISH</v>
      </c>
    </row>
    <row r="874" spans="1:8" ht="13.5" x14ac:dyDescent="0.25">
      <c r="A874" s="3">
        <f>TITRES_STAT!B877</f>
        <v>43276</v>
      </c>
      <c r="B874" s="6">
        <f>TITRES_STAT!C877</f>
        <v>8.94</v>
      </c>
      <c r="C874" s="6">
        <f>TITRES_STAT!D877</f>
        <v>7.2656999999999998</v>
      </c>
      <c r="D874" s="6">
        <f>TITRES_STAT!E877</f>
        <v>2780</v>
      </c>
      <c r="E874" s="2">
        <f t="shared" si="52"/>
        <v>1735776</v>
      </c>
      <c r="F874" s="6" t="str">
        <f t="shared" si="55"/>
        <v>BEARISH</v>
      </c>
      <c r="G874" s="6" t="str">
        <f t="shared" si="54"/>
        <v>NEUTRAL</v>
      </c>
      <c r="H874" s="6" t="str">
        <f t="shared" si="53"/>
        <v>CONFIRMED BEARISH</v>
      </c>
    </row>
    <row r="875" spans="1:8" ht="13.5" x14ac:dyDescent="0.25">
      <c r="A875" s="3">
        <f>TITRES_STAT!B878</f>
        <v>43277</v>
      </c>
      <c r="B875" s="6">
        <f>TITRES_STAT!C878</f>
        <v>8.92</v>
      </c>
      <c r="C875" s="6">
        <f>TITRES_STAT!D878</f>
        <v>7.2493999999999996</v>
      </c>
      <c r="D875" s="6">
        <f>TITRES_STAT!E878</f>
        <v>6552</v>
      </c>
      <c r="E875" s="2">
        <f t="shared" si="52"/>
        <v>1729224</v>
      </c>
      <c r="F875" s="6" t="str">
        <f t="shared" si="55"/>
        <v>BEARISH</v>
      </c>
      <c r="G875" s="6" t="str">
        <f t="shared" si="54"/>
        <v>NEUTRAL</v>
      </c>
      <c r="H875" s="6" t="str">
        <f t="shared" si="53"/>
        <v>CONFIRMED BEARISH</v>
      </c>
    </row>
    <row r="876" spans="1:8" ht="13.5" x14ac:dyDescent="0.25">
      <c r="A876" s="3">
        <f>TITRES_STAT!B879</f>
        <v>43278</v>
      </c>
      <c r="B876" s="6">
        <f>TITRES_STAT!C879</f>
        <v>8.8000000000000007</v>
      </c>
      <c r="C876" s="6">
        <f>TITRES_STAT!D879</f>
        <v>7.1519000000000004</v>
      </c>
      <c r="D876" s="6">
        <f>TITRES_STAT!E879</f>
        <v>2157</v>
      </c>
      <c r="E876" s="2">
        <f t="shared" si="52"/>
        <v>1727067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8.6300000000000008</v>
      </c>
      <c r="C877" s="6">
        <f>TITRES_STAT!D880</f>
        <v>7.0137</v>
      </c>
      <c r="D877" s="6">
        <f>TITRES_STAT!E880</f>
        <v>6030</v>
      </c>
      <c r="E877" s="2">
        <f t="shared" si="52"/>
        <v>1721037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8.85</v>
      </c>
      <c r="C878" s="6">
        <f>TITRES_STAT!D881</f>
        <v>7.1924999999999999</v>
      </c>
      <c r="D878" s="6">
        <f>TITRES_STAT!E881</f>
        <v>1368</v>
      </c>
      <c r="E878" s="2">
        <f t="shared" si="52"/>
        <v>1722405</v>
      </c>
      <c r="F878" s="6" t="str">
        <f t="shared" si="55"/>
        <v>BEARISH</v>
      </c>
      <c r="G878" s="6" t="str">
        <f t="shared" si="54"/>
        <v>NEUTRAL</v>
      </c>
      <c r="H878" s="6" t="str">
        <f t="shared" si="53"/>
        <v>BEARISH DIVERGENCE</v>
      </c>
    </row>
    <row r="879" spans="1:8" ht="13.5" x14ac:dyDescent="0.25">
      <c r="A879" s="3">
        <f>TITRES_STAT!B882</f>
        <v>43283</v>
      </c>
      <c r="B879" s="6">
        <f>TITRES_STAT!C882</f>
        <v>8.8000000000000007</v>
      </c>
      <c r="C879" s="6">
        <f>TITRES_STAT!D882</f>
        <v>7.1519000000000004</v>
      </c>
      <c r="D879" s="6">
        <f>TITRES_STAT!E882</f>
        <v>30</v>
      </c>
      <c r="E879" s="2">
        <f t="shared" si="52"/>
        <v>1722375</v>
      </c>
      <c r="F879" s="6" t="str">
        <f t="shared" si="55"/>
        <v>BEARISH</v>
      </c>
      <c r="G879" s="6" t="str">
        <f t="shared" si="54"/>
        <v>NEUTRAL</v>
      </c>
      <c r="H879" s="6" t="str">
        <f t="shared" si="53"/>
        <v>CONFIRMED BEARISH</v>
      </c>
    </row>
    <row r="880" spans="1:8" ht="13.5" x14ac:dyDescent="0.25">
      <c r="A880" s="3">
        <f>TITRES_STAT!B883</f>
        <v>43284</v>
      </c>
      <c r="B880" s="6">
        <f>TITRES_STAT!C883</f>
        <v>8.85</v>
      </c>
      <c r="C880" s="6">
        <f>TITRES_STAT!D883</f>
        <v>7.1924999999999999</v>
      </c>
      <c r="D880" s="6">
        <f>TITRES_STAT!E883</f>
        <v>1007</v>
      </c>
      <c r="E880" s="2">
        <f t="shared" si="52"/>
        <v>1723382</v>
      </c>
      <c r="F880" s="6" t="str">
        <f t="shared" si="55"/>
        <v>BEARISH</v>
      </c>
      <c r="G880" s="6" t="str">
        <f t="shared" si="54"/>
        <v>NEUTRAL</v>
      </c>
      <c r="H880" s="6" t="str">
        <f t="shared" si="53"/>
        <v>CONFIRMED BEARISH</v>
      </c>
    </row>
    <row r="881" spans="1:8" ht="13.5" x14ac:dyDescent="0.25">
      <c r="A881" s="3">
        <f>TITRES_STAT!B884</f>
        <v>43285</v>
      </c>
      <c r="B881" s="6">
        <f>TITRES_STAT!C884</f>
        <v>8.84</v>
      </c>
      <c r="C881" s="6">
        <f>TITRES_STAT!D884</f>
        <v>7.1844000000000001</v>
      </c>
      <c r="D881" s="6">
        <f>TITRES_STAT!E884</f>
        <v>161</v>
      </c>
      <c r="E881" s="2">
        <f t="shared" si="52"/>
        <v>1723221</v>
      </c>
      <c r="F881" s="6" t="str">
        <f t="shared" si="55"/>
        <v>BEARISH</v>
      </c>
      <c r="G881" s="6" t="str">
        <f t="shared" si="54"/>
        <v>NEUTRAL</v>
      </c>
      <c r="H881" s="6" t="str">
        <f t="shared" si="53"/>
        <v>BEARISH DIVERGENCE</v>
      </c>
    </row>
    <row r="882" spans="1:8" ht="13.5" x14ac:dyDescent="0.25">
      <c r="A882" s="3">
        <f>TITRES_STAT!B885</f>
        <v>43286</v>
      </c>
      <c r="B882" s="6">
        <f>TITRES_STAT!C885</f>
        <v>8.9</v>
      </c>
      <c r="C882" s="6">
        <f>TITRES_STAT!D885</f>
        <v>7.2332000000000001</v>
      </c>
      <c r="D882" s="6">
        <f>TITRES_STAT!E885</f>
        <v>2547</v>
      </c>
      <c r="E882" s="2">
        <f t="shared" si="52"/>
        <v>1725768</v>
      </c>
      <c r="F882" s="6" t="str">
        <f t="shared" si="55"/>
        <v>BULLISH</v>
      </c>
      <c r="G882" s="6" t="str">
        <f t="shared" si="54"/>
        <v>NEUTRAL</v>
      </c>
      <c r="H882" s="6" t="str">
        <f t="shared" si="53"/>
        <v>CONFIRMED BULLISH</v>
      </c>
    </row>
    <row r="883" spans="1:8" ht="13.5" x14ac:dyDescent="0.25">
      <c r="A883" s="3">
        <f>TITRES_STAT!B886</f>
        <v>43287</v>
      </c>
      <c r="B883" s="6">
        <f>TITRES_STAT!C886</f>
        <v>8.9</v>
      </c>
      <c r="C883" s="6">
        <f>TITRES_STAT!D886</f>
        <v>7.2332000000000001</v>
      </c>
      <c r="D883" s="6">
        <f>TITRES_STAT!E886</f>
        <v>2373</v>
      </c>
      <c r="E883" s="2">
        <f t="shared" si="52"/>
        <v>1725768</v>
      </c>
      <c r="F883" s="6" t="str">
        <f t="shared" si="55"/>
        <v>BULLISH</v>
      </c>
      <c r="G883" s="6" t="str">
        <f t="shared" si="54"/>
        <v>NEUTRAL</v>
      </c>
      <c r="H883" s="6" t="str">
        <f t="shared" si="53"/>
        <v>CONFIRMED BULLISH</v>
      </c>
    </row>
    <row r="884" spans="1:8" ht="13.5" x14ac:dyDescent="0.25">
      <c r="A884" s="3">
        <f>TITRES_STAT!B887</f>
        <v>43290</v>
      </c>
      <c r="B884" s="6">
        <f>TITRES_STAT!C887</f>
        <v>8.75</v>
      </c>
      <c r="C884" s="6">
        <f>TITRES_STAT!D887</f>
        <v>7.1113</v>
      </c>
      <c r="D884" s="6">
        <f>TITRES_STAT!E887</f>
        <v>1305</v>
      </c>
      <c r="E884" s="2">
        <f t="shared" si="52"/>
        <v>1724463</v>
      </c>
      <c r="F884" s="6" t="str">
        <f t="shared" si="55"/>
        <v>BULLISH</v>
      </c>
      <c r="G884" s="6" t="str">
        <f t="shared" si="54"/>
        <v>NEUTRAL</v>
      </c>
      <c r="H884" s="6" t="str">
        <f t="shared" si="53"/>
        <v>BULLISH DIVERGENCE</v>
      </c>
    </row>
    <row r="885" spans="1:8" ht="13.5" x14ac:dyDescent="0.25">
      <c r="A885" s="3">
        <f>TITRES_STAT!B888</f>
        <v>43291</v>
      </c>
      <c r="B885" s="6">
        <f>TITRES_STAT!C888</f>
        <v>8.75</v>
      </c>
      <c r="C885" s="6">
        <f>TITRES_STAT!D888</f>
        <v>7.1113</v>
      </c>
      <c r="D885" s="6">
        <f>TITRES_STAT!E888</f>
        <v>1330</v>
      </c>
      <c r="E885" s="2">
        <f t="shared" si="52"/>
        <v>1724463</v>
      </c>
      <c r="F885" s="6" t="str">
        <f t="shared" si="55"/>
        <v>BULLISH</v>
      </c>
      <c r="G885" s="6" t="str">
        <f t="shared" si="54"/>
        <v>NEUTRAL</v>
      </c>
      <c r="H885" s="6" t="str">
        <f t="shared" si="53"/>
        <v>BULLISH DIVERGENCE</v>
      </c>
    </row>
    <row r="886" spans="1:8" ht="13.5" x14ac:dyDescent="0.25">
      <c r="A886" s="3">
        <f>TITRES_STAT!B889</f>
        <v>43292</v>
      </c>
      <c r="B886" s="6">
        <f>TITRES_STAT!C889</f>
        <v>8.86</v>
      </c>
      <c r="C886" s="6">
        <f>TITRES_STAT!D889</f>
        <v>7.2007000000000003</v>
      </c>
      <c r="D886" s="6">
        <f>TITRES_STAT!E889</f>
        <v>5</v>
      </c>
      <c r="E886" s="2">
        <f t="shared" si="52"/>
        <v>1724468</v>
      </c>
      <c r="F886" s="6" t="str">
        <f t="shared" si="55"/>
        <v>BULLISH</v>
      </c>
      <c r="G886" s="6" t="str">
        <f t="shared" si="54"/>
        <v>NEUTRAL</v>
      </c>
      <c r="H886" s="6" t="str">
        <f t="shared" si="53"/>
        <v>CONFIRMED BULLISH</v>
      </c>
    </row>
    <row r="887" spans="1:8" ht="13.5" x14ac:dyDescent="0.25">
      <c r="A887" s="3">
        <f>TITRES_STAT!B890</f>
        <v>43293</v>
      </c>
      <c r="B887" s="6">
        <f>TITRES_STAT!C890</f>
        <v>8.86</v>
      </c>
      <c r="C887" s="6">
        <f>TITRES_STAT!D890</f>
        <v>7.2007000000000003</v>
      </c>
      <c r="D887" s="6">
        <f>TITRES_STAT!E890</f>
        <v>0</v>
      </c>
      <c r="E887" s="2">
        <f t="shared" si="52"/>
        <v>1724468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CONFIRMED BEARISH</v>
      </c>
    </row>
    <row r="888" spans="1:8" ht="13.5" x14ac:dyDescent="0.25">
      <c r="A888" s="3">
        <f>TITRES_STAT!B891</f>
        <v>43294</v>
      </c>
      <c r="B888" s="6">
        <f>TITRES_STAT!C891</f>
        <v>8.9</v>
      </c>
      <c r="C888" s="6">
        <f>TITRES_STAT!D891</f>
        <v>7.2332000000000001</v>
      </c>
      <c r="D888" s="6">
        <f>TITRES_STAT!E891</f>
        <v>3555</v>
      </c>
      <c r="E888" s="2">
        <f t="shared" si="52"/>
        <v>1728023</v>
      </c>
      <c r="F888" s="6" t="str">
        <f t="shared" si="55"/>
        <v>BULLISH</v>
      </c>
      <c r="G888" s="6" t="str">
        <f t="shared" si="54"/>
        <v>NEUTRAL</v>
      </c>
      <c r="H888" s="6" t="str">
        <f t="shared" si="53"/>
        <v>NEUTRAL</v>
      </c>
    </row>
    <row r="889" spans="1:8" ht="13.5" x14ac:dyDescent="0.25">
      <c r="A889" s="3">
        <f>TITRES_STAT!B892</f>
        <v>43297</v>
      </c>
      <c r="B889" s="6">
        <f>TITRES_STAT!C892</f>
        <v>8.8800000000000008</v>
      </c>
      <c r="C889" s="6">
        <f>TITRES_STAT!D892</f>
        <v>7.2168999999999999</v>
      </c>
      <c r="D889" s="6">
        <f>TITRES_STAT!E892</f>
        <v>1950</v>
      </c>
      <c r="E889" s="2">
        <f t="shared" si="52"/>
        <v>1726073</v>
      </c>
      <c r="F889" s="6" t="str">
        <f t="shared" si="55"/>
        <v>BULLISH</v>
      </c>
      <c r="G889" s="6" t="str">
        <f t="shared" si="54"/>
        <v>NEUTRAL</v>
      </c>
      <c r="H889" s="6" t="str">
        <f t="shared" si="53"/>
        <v>CONFIRMED BULLISH</v>
      </c>
    </row>
    <row r="890" spans="1:8" ht="13.5" x14ac:dyDescent="0.25">
      <c r="A890" s="3">
        <f>TITRES_STAT!B893</f>
        <v>43298</v>
      </c>
      <c r="B890" s="6">
        <f>TITRES_STAT!C893</f>
        <v>8.8800000000000008</v>
      </c>
      <c r="C890" s="6">
        <f>TITRES_STAT!D893</f>
        <v>7.2168999999999999</v>
      </c>
      <c r="D890" s="6">
        <f>TITRES_STAT!E893</f>
        <v>0</v>
      </c>
      <c r="E890" s="2">
        <f t="shared" si="52"/>
        <v>1726073</v>
      </c>
      <c r="F890" s="6" t="str">
        <f t="shared" si="55"/>
        <v>BULLISH</v>
      </c>
      <c r="G890" s="6" t="str">
        <f t="shared" si="54"/>
        <v>NEUTRAL</v>
      </c>
      <c r="H890" s="6" t="str">
        <f t="shared" si="53"/>
        <v>CONFIRMED BULLISH</v>
      </c>
    </row>
    <row r="891" spans="1:8" ht="13.5" x14ac:dyDescent="0.25">
      <c r="A891" s="3">
        <f>TITRES_STAT!B894</f>
        <v>43299</v>
      </c>
      <c r="B891" s="6">
        <f>TITRES_STAT!C894</f>
        <v>8.8800000000000008</v>
      </c>
      <c r="C891" s="6">
        <f>TITRES_STAT!D894</f>
        <v>7.2168999999999999</v>
      </c>
      <c r="D891" s="6">
        <f>TITRES_STAT!E894</f>
        <v>9654</v>
      </c>
      <c r="E891" s="2">
        <f t="shared" si="52"/>
        <v>1726073</v>
      </c>
      <c r="F891" s="6" t="str">
        <f t="shared" si="55"/>
        <v>BULLISH</v>
      </c>
      <c r="G891" s="6" t="str">
        <f t="shared" si="54"/>
        <v>NEUTRAL</v>
      </c>
      <c r="H891" s="6" t="str">
        <f t="shared" si="53"/>
        <v>CONFIRMED BULLISH</v>
      </c>
    </row>
    <row r="892" spans="1:8" ht="13.5" x14ac:dyDescent="0.25">
      <c r="A892" s="3">
        <f>TITRES_STAT!B895</f>
        <v>43300</v>
      </c>
      <c r="B892" s="6">
        <f>TITRES_STAT!C895</f>
        <v>8.66</v>
      </c>
      <c r="C892" s="6">
        <f>TITRES_STAT!D895</f>
        <v>7.0381</v>
      </c>
      <c r="D892" s="6">
        <f>TITRES_STAT!E895</f>
        <v>4017</v>
      </c>
      <c r="E892" s="2">
        <f t="shared" si="52"/>
        <v>1722056</v>
      </c>
      <c r="F892" s="6" t="str">
        <f t="shared" si="55"/>
        <v>BEARISH</v>
      </c>
      <c r="G892" s="6" t="str">
        <f t="shared" si="54"/>
        <v>NEUTRAL</v>
      </c>
      <c r="H892" s="6" t="str">
        <f t="shared" si="53"/>
        <v>CONFIRMED BEARISH</v>
      </c>
    </row>
    <row r="893" spans="1:8" ht="13.5" x14ac:dyDescent="0.25">
      <c r="A893" s="3">
        <f>TITRES_STAT!B896</f>
        <v>43301</v>
      </c>
      <c r="B893" s="6">
        <f>TITRES_STAT!C896</f>
        <v>8.89</v>
      </c>
      <c r="C893" s="6">
        <f>TITRES_STAT!D896</f>
        <v>7.2249999999999996</v>
      </c>
      <c r="D893" s="6">
        <f>TITRES_STAT!E896</f>
        <v>1068</v>
      </c>
      <c r="E893" s="2">
        <f t="shared" si="52"/>
        <v>1723124</v>
      </c>
      <c r="F893" s="6" t="str">
        <f t="shared" si="55"/>
        <v>BEARISH</v>
      </c>
      <c r="G893" s="6" t="str">
        <f t="shared" si="54"/>
        <v>NEUTRAL</v>
      </c>
      <c r="H893" s="6" t="str">
        <f t="shared" si="53"/>
        <v>CONFIRMED BEARISH</v>
      </c>
    </row>
    <row r="894" spans="1:8" ht="13.5" x14ac:dyDescent="0.25">
      <c r="A894" s="3">
        <f>TITRES_STAT!B897</f>
        <v>43304</v>
      </c>
      <c r="B894" s="6">
        <f>TITRES_STAT!C897</f>
        <v>9.07</v>
      </c>
      <c r="C894" s="6">
        <f>TITRES_STAT!D897</f>
        <v>7.3712999999999997</v>
      </c>
      <c r="D894" s="6">
        <f>TITRES_STAT!E897</f>
        <v>6044</v>
      </c>
      <c r="E894" s="2">
        <f t="shared" si="52"/>
        <v>1729168</v>
      </c>
      <c r="F894" s="6" t="str">
        <f t="shared" si="55"/>
        <v>BULLISH</v>
      </c>
      <c r="G894" s="6" t="str">
        <f t="shared" si="54"/>
        <v>NEUTRAL</v>
      </c>
      <c r="H894" s="6" t="str">
        <f t="shared" si="53"/>
        <v>CONFIRMED BULLISH</v>
      </c>
    </row>
    <row r="895" spans="1:8" ht="13.5" x14ac:dyDescent="0.25">
      <c r="A895" s="3">
        <f>TITRES_STAT!B898</f>
        <v>43305</v>
      </c>
      <c r="B895" s="6">
        <f>TITRES_STAT!C898</f>
        <v>9</v>
      </c>
      <c r="C895" s="6">
        <f>TITRES_STAT!D898</f>
        <v>7.3144</v>
      </c>
      <c r="D895" s="6">
        <f>TITRES_STAT!E898</f>
        <v>191</v>
      </c>
      <c r="E895" s="2">
        <f t="shared" si="52"/>
        <v>1728977</v>
      </c>
      <c r="F895" s="6" t="str">
        <f t="shared" si="55"/>
        <v>BULLISH</v>
      </c>
      <c r="G895" s="6" t="str">
        <f t="shared" si="54"/>
        <v>NEUTRAL</v>
      </c>
      <c r="H895" s="6" t="str">
        <f t="shared" si="53"/>
        <v>CONFIRMED BULLISH</v>
      </c>
    </row>
    <row r="896" spans="1:8" ht="13.5" x14ac:dyDescent="0.25">
      <c r="A896" s="3">
        <f>TITRES_STAT!B899</f>
        <v>43307</v>
      </c>
      <c r="B896" s="6">
        <f>TITRES_STAT!C899</f>
        <v>8.9</v>
      </c>
      <c r="C896" s="6">
        <f>TITRES_STAT!D899</f>
        <v>7.2332000000000001</v>
      </c>
      <c r="D896" s="6">
        <f>TITRES_STAT!E899</f>
        <v>350</v>
      </c>
      <c r="E896" s="2">
        <f t="shared" si="52"/>
        <v>1728627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CONFIRMED BULLISH</v>
      </c>
    </row>
    <row r="897" spans="1:8" ht="13.5" x14ac:dyDescent="0.25">
      <c r="A897" s="3">
        <f>TITRES_STAT!B900</f>
        <v>43308</v>
      </c>
      <c r="B897" s="6">
        <f>TITRES_STAT!C900</f>
        <v>8.9</v>
      </c>
      <c r="C897" s="6">
        <f>TITRES_STAT!D900</f>
        <v>7.2332000000000001</v>
      </c>
      <c r="D897" s="6">
        <f>TITRES_STAT!E900</f>
        <v>16502</v>
      </c>
      <c r="E897" s="2">
        <f t="shared" si="52"/>
        <v>1728627</v>
      </c>
      <c r="F897" s="6" t="str">
        <f t="shared" si="55"/>
        <v>BULLISH</v>
      </c>
      <c r="G897" s="6" t="str">
        <f t="shared" si="54"/>
        <v>NEUTRAL</v>
      </c>
      <c r="H897" s="6" t="str">
        <f t="shared" si="53"/>
        <v>CONFIRMED BULLISH</v>
      </c>
    </row>
    <row r="898" spans="1:8" ht="13.5" x14ac:dyDescent="0.25">
      <c r="A898" s="3">
        <f>TITRES_STAT!B901</f>
        <v>43311</v>
      </c>
      <c r="B898" s="6">
        <f>TITRES_STAT!C901</f>
        <v>8.99</v>
      </c>
      <c r="C898" s="6">
        <f>TITRES_STAT!D901</f>
        <v>7.3063000000000002</v>
      </c>
      <c r="D898" s="6">
        <f>TITRES_STAT!E901</f>
        <v>1519</v>
      </c>
      <c r="E898" s="2">
        <f t="shared" si="52"/>
        <v>1730146</v>
      </c>
      <c r="F898" s="6" t="str">
        <f t="shared" si="55"/>
        <v>BULLISH</v>
      </c>
      <c r="G898" s="6" t="str">
        <f t="shared" si="54"/>
        <v>NEUTRAL</v>
      </c>
      <c r="H898" s="6" t="str">
        <f t="shared" si="53"/>
        <v>CONFIRMED BULLISH</v>
      </c>
    </row>
    <row r="899" spans="1:8" ht="13.5" x14ac:dyDescent="0.25">
      <c r="A899" s="3">
        <f>TITRES_STAT!B902</f>
        <v>43312</v>
      </c>
      <c r="B899" s="6">
        <f>TITRES_STAT!C902</f>
        <v>9.0500000000000007</v>
      </c>
      <c r="C899" s="6">
        <f>TITRES_STAT!D902</f>
        <v>7.3551000000000002</v>
      </c>
      <c r="D899" s="6">
        <f>TITRES_STAT!E902</f>
        <v>1518</v>
      </c>
      <c r="E899" s="2">
        <f t="shared" si="52"/>
        <v>1731664</v>
      </c>
      <c r="F899" s="6" t="str">
        <f t="shared" si="55"/>
        <v>BULLISH</v>
      </c>
      <c r="G899" s="6" t="str">
        <f t="shared" si="54"/>
        <v>NEUTRAL</v>
      </c>
      <c r="H899" s="6" t="str">
        <f t="shared" si="53"/>
        <v>BULLISH DIVERGENCE</v>
      </c>
    </row>
    <row r="900" spans="1:8" ht="13.5" x14ac:dyDescent="0.25">
      <c r="A900" s="3">
        <f>TITRES_STAT!B903</f>
        <v>43313</v>
      </c>
      <c r="B900" s="6">
        <f>TITRES_STAT!C903</f>
        <v>8.99</v>
      </c>
      <c r="C900" s="6">
        <f>TITRES_STAT!D903</f>
        <v>7.3063000000000002</v>
      </c>
      <c r="D900" s="6">
        <f>TITRES_STAT!E903</f>
        <v>997</v>
      </c>
      <c r="E900" s="2">
        <f t="shared" ref="E900:E963" si="56">IF(B900&gt;B899, E899+D900, IF(B900&lt;B899, E899-D900, E899))</f>
        <v>1730667</v>
      </c>
      <c r="F900" s="6" t="str">
        <f t="shared" si="55"/>
        <v>BULLISH</v>
      </c>
      <c r="G900" s="6" t="str">
        <f t="shared" si="54"/>
        <v>NEUTRAL</v>
      </c>
      <c r="H900" s="6" t="str">
        <f t="shared" si="53"/>
        <v>BULLISH DIVERGENCE</v>
      </c>
    </row>
    <row r="901" spans="1:8" ht="13.5" x14ac:dyDescent="0.25">
      <c r="A901" s="3">
        <f>TITRES_STAT!B904</f>
        <v>43314</v>
      </c>
      <c r="B901" s="6">
        <f>TITRES_STAT!C904</f>
        <v>8.9</v>
      </c>
      <c r="C901" s="6">
        <f>TITRES_STAT!D904</f>
        <v>7.2332000000000001</v>
      </c>
      <c r="D901" s="6">
        <f>TITRES_STAT!E904</f>
        <v>150</v>
      </c>
      <c r="E901" s="2">
        <f t="shared" si="56"/>
        <v>1730517</v>
      </c>
      <c r="F901" s="6" t="str">
        <f t="shared" si="55"/>
        <v>BULLISH</v>
      </c>
      <c r="G901" s="6" t="str">
        <f t="shared" si="54"/>
        <v>NEUTRAL</v>
      </c>
      <c r="H901" s="6" t="str">
        <f t="shared" si="53"/>
        <v>NEUTRAL</v>
      </c>
    </row>
    <row r="902" spans="1:8" ht="13.5" x14ac:dyDescent="0.25">
      <c r="A902" s="3">
        <f>TITRES_STAT!B905</f>
        <v>43315</v>
      </c>
      <c r="B902" s="6">
        <f>TITRES_STAT!C905</f>
        <v>8.9</v>
      </c>
      <c r="C902" s="6">
        <f>TITRES_STAT!D905</f>
        <v>7.2332000000000001</v>
      </c>
      <c r="D902" s="6">
        <f>TITRES_STAT!E905</f>
        <v>1000</v>
      </c>
      <c r="E902" s="2">
        <f t="shared" si="56"/>
        <v>1730517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NEUTRAL</v>
      </c>
    </row>
    <row r="903" spans="1:8" ht="13.5" x14ac:dyDescent="0.25">
      <c r="A903" s="3">
        <f>TITRES_STAT!B906</f>
        <v>43318</v>
      </c>
      <c r="B903" s="6">
        <f>TITRES_STAT!C906</f>
        <v>8.9</v>
      </c>
      <c r="C903" s="6">
        <f>TITRES_STAT!D906</f>
        <v>7.2332000000000001</v>
      </c>
      <c r="D903" s="6">
        <f>TITRES_STAT!E906</f>
        <v>1693</v>
      </c>
      <c r="E903" s="2">
        <f t="shared" si="56"/>
        <v>1730517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BULLISH DIVERGENCE</v>
      </c>
    </row>
    <row r="904" spans="1:8" ht="13.5" x14ac:dyDescent="0.25">
      <c r="A904" s="3">
        <f>TITRES_STAT!B907</f>
        <v>43319</v>
      </c>
      <c r="B904" s="6">
        <f>TITRES_STAT!C907</f>
        <v>8.82</v>
      </c>
      <c r="C904" s="6">
        <f>TITRES_STAT!D907</f>
        <v>7.1681999999999997</v>
      </c>
      <c r="D904" s="6">
        <f>TITRES_STAT!E907</f>
        <v>50</v>
      </c>
      <c r="E904" s="2">
        <f t="shared" si="56"/>
        <v>1730467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CONFIRMED BEARISH</v>
      </c>
    </row>
    <row r="905" spans="1:8" ht="13.5" x14ac:dyDescent="0.25">
      <c r="A905" s="3">
        <f>TITRES_STAT!B908</f>
        <v>43320</v>
      </c>
      <c r="B905" s="6">
        <f>TITRES_STAT!C908</f>
        <v>8.7799999999999994</v>
      </c>
      <c r="C905" s="6">
        <f>TITRES_STAT!D908</f>
        <v>7.1356999999999999</v>
      </c>
      <c r="D905" s="6">
        <f>TITRES_STAT!E908</f>
        <v>1341</v>
      </c>
      <c r="E905" s="2">
        <f t="shared" si="56"/>
        <v>1729126</v>
      </c>
      <c r="F905" s="6" t="str">
        <f t="shared" si="59"/>
        <v>BEARISH</v>
      </c>
      <c r="G905" s="6" t="str">
        <f t="shared" si="58"/>
        <v>NEUTRAL</v>
      </c>
      <c r="H905" s="6" t="str">
        <f t="shared" si="57"/>
        <v>CONFIRMED BEARISH</v>
      </c>
    </row>
    <row r="906" spans="1:8" ht="13.5" x14ac:dyDescent="0.25">
      <c r="A906" s="3">
        <f>TITRES_STAT!B909</f>
        <v>43321</v>
      </c>
      <c r="B906" s="6">
        <f>TITRES_STAT!C909</f>
        <v>8.52</v>
      </c>
      <c r="C906" s="6">
        <f>TITRES_STAT!D909</f>
        <v>6.9242999999999997</v>
      </c>
      <c r="D906" s="6">
        <f>TITRES_STAT!E909</f>
        <v>742</v>
      </c>
      <c r="E906" s="2">
        <f t="shared" si="56"/>
        <v>1728384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CONFIRMED BEARISH</v>
      </c>
    </row>
    <row r="907" spans="1:8" ht="13.5" x14ac:dyDescent="0.25">
      <c r="A907" s="3">
        <f>TITRES_STAT!B910</f>
        <v>43322</v>
      </c>
      <c r="B907" s="6">
        <f>TITRES_STAT!C910</f>
        <v>8.9</v>
      </c>
      <c r="C907" s="6">
        <f>TITRES_STAT!D910</f>
        <v>7.2332000000000001</v>
      </c>
      <c r="D907" s="6">
        <f>TITRES_STAT!E910</f>
        <v>2226</v>
      </c>
      <c r="E907" s="2">
        <f t="shared" si="56"/>
        <v>1730610</v>
      </c>
      <c r="F907" s="6" t="str">
        <f t="shared" si="59"/>
        <v>BULLISH</v>
      </c>
      <c r="G907" s="6" t="str">
        <f t="shared" si="58"/>
        <v>NEUTRAL</v>
      </c>
      <c r="H907" s="6" t="str">
        <f t="shared" si="57"/>
        <v>NEUTRAL</v>
      </c>
    </row>
    <row r="908" spans="1:8" ht="13.5" x14ac:dyDescent="0.25">
      <c r="A908" s="3">
        <f>TITRES_STAT!B911</f>
        <v>43326</v>
      </c>
      <c r="B908" s="6">
        <f>TITRES_STAT!C911</f>
        <v>8.8699999999999992</v>
      </c>
      <c r="C908" s="6">
        <f>TITRES_STAT!D911</f>
        <v>7.2088000000000001</v>
      </c>
      <c r="D908" s="6">
        <f>TITRES_STAT!E911</f>
        <v>300</v>
      </c>
      <c r="E908" s="2">
        <f t="shared" si="56"/>
        <v>1730310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CONFIRMED BEARISH</v>
      </c>
    </row>
    <row r="909" spans="1:8" ht="13.5" x14ac:dyDescent="0.25">
      <c r="A909" s="3">
        <f>TITRES_STAT!B912</f>
        <v>43327</v>
      </c>
      <c r="B909" s="6">
        <f>TITRES_STAT!C912</f>
        <v>8.8699999999999992</v>
      </c>
      <c r="C909" s="6">
        <f>TITRES_STAT!D912</f>
        <v>7.2088000000000001</v>
      </c>
      <c r="D909" s="6">
        <f>TITRES_STAT!E912</f>
        <v>10306</v>
      </c>
      <c r="E909" s="2">
        <f t="shared" si="56"/>
        <v>1730310</v>
      </c>
      <c r="F909" s="6" t="str">
        <f t="shared" si="59"/>
        <v>BEARISH</v>
      </c>
      <c r="G909" s="6" t="str">
        <f t="shared" si="58"/>
        <v>NEUTRAL</v>
      </c>
      <c r="H909" s="6" t="str">
        <f t="shared" si="57"/>
        <v>BEARISH DIVERGENCE</v>
      </c>
    </row>
    <row r="910" spans="1:8" ht="13.5" x14ac:dyDescent="0.25">
      <c r="A910" s="3">
        <f>TITRES_STAT!B913</f>
        <v>43328</v>
      </c>
      <c r="B910" s="6">
        <f>TITRES_STAT!C913</f>
        <v>8.8800000000000008</v>
      </c>
      <c r="C910" s="6">
        <f>TITRES_STAT!D913</f>
        <v>7.2168999999999999</v>
      </c>
      <c r="D910" s="6">
        <f>TITRES_STAT!E913</f>
        <v>4149</v>
      </c>
      <c r="E910" s="2">
        <f t="shared" si="56"/>
        <v>1734459</v>
      </c>
      <c r="F910" s="6" t="str">
        <f t="shared" si="59"/>
        <v>BULLISH</v>
      </c>
      <c r="G910" s="6" t="str">
        <f t="shared" si="58"/>
        <v>NEUTRAL</v>
      </c>
      <c r="H910" s="6" t="str">
        <f t="shared" si="57"/>
        <v>CONFIRMED BULLISH</v>
      </c>
    </row>
    <row r="911" spans="1:8" ht="13.5" x14ac:dyDescent="0.25">
      <c r="A911" s="3">
        <f>TITRES_STAT!B914</f>
        <v>43329</v>
      </c>
      <c r="B911" s="6">
        <f>TITRES_STAT!C914</f>
        <v>8.7200000000000006</v>
      </c>
      <c r="C911" s="6">
        <f>TITRES_STAT!D914</f>
        <v>7.0869</v>
      </c>
      <c r="D911" s="6">
        <f>TITRES_STAT!E914</f>
        <v>1002</v>
      </c>
      <c r="E911" s="2">
        <f t="shared" si="56"/>
        <v>1733457</v>
      </c>
      <c r="F911" s="6" t="str">
        <f t="shared" si="59"/>
        <v>BULLISH</v>
      </c>
      <c r="G911" s="6" t="str">
        <f t="shared" si="58"/>
        <v>NEUTRAL</v>
      </c>
      <c r="H911" s="6" t="str">
        <f t="shared" si="57"/>
        <v>CONFIRMED BULLISH</v>
      </c>
    </row>
    <row r="912" spans="1:8" ht="13.5" x14ac:dyDescent="0.25">
      <c r="A912" s="3">
        <f>TITRES_STAT!B915</f>
        <v>43332</v>
      </c>
      <c r="B912" s="6">
        <f>TITRES_STAT!C915</f>
        <v>8.8000000000000007</v>
      </c>
      <c r="C912" s="6">
        <f>TITRES_STAT!D915</f>
        <v>7.1519000000000004</v>
      </c>
      <c r="D912" s="6">
        <f>TITRES_STAT!E915</f>
        <v>1000</v>
      </c>
      <c r="E912" s="2">
        <f t="shared" si="56"/>
        <v>1734457</v>
      </c>
      <c r="F912" s="6" t="str">
        <f t="shared" si="59"/>
        <v>BULLISH</v>
      </c>
      <c r="G912" s="6" t="str">
        <f t="shared" si="58"/>
        <v>NEUTRAL</v>
      </c>
      <c r="H912" s="6" t="str">
        <f t="shared" si="57"/>
        <v>BULLISH DIVERGENCE</v>
      </c>
    </row>
    <row r="913" spans="1:8" ht="13.5" x14ac:dyDescent="0.25">
      <c r="A913" s="3">
        <f>TITRES_STAT!B916</f>
        <v>43335</v>
      </c>
      <c r="B913" s="6">
        <f>TITRES_STAT!C916</f>
        <v>8.85</v>
      </c>
      <c r="C913" s="6">
        <f>TITRES_STAT!D916</f>
        <v>7.1924999999999999</v>
      </c>
      <c r="D913" s="6">
        <f>TITRES_STAT!E916</f>
        <v>3</v>
      </c>
      <c r="E913" s="2">
        <f t="shared" si="56"/>
        <v>1734460</v>
      </c>
      <c r="F913" s="6" t="str">
        <f t="shared" si="59"/>
        <v>BULLISH</v>
      </c>
      <c r="G913" s="6" t="str">
        <f t="shared" si="58"/>
        <v>NEUTRAL</v>
      </c>
      <c r="H913" s="6" t="str">
        <f t="shared" si="57"/>
        <v>BULLISH DIVERGENCE</v>
      </c>
    </row>
    <row r="914" spans="1:8" ht="13.5" x14ac:dyDescent="0.25">
      <c r="A914" s="3">
        <f>TITRES_STAT!B917</f>
        <v>43336</v>
      </c>
      <c r="B914" s="6">
        <f>TITRES_STAT!C917</f>
        <v>8.9</v>
      </c>
      <c r="C914" s="6">
        <f>TITRES_STAT!D917</f>
        <v>7.2332000000000001</v>
      </c>
      <c r="D914" s="6">
        <f>TITRES_STAT!E917</f>
        <v>5434</v>
      </c>
      <c r="E914" s="2">
        <f t="shared" si="56"/>
        <v>1739894</v>
      </c>
      <c r="F914" s="6" t="str">
        <f t="shared" si="59"/>
        <v>BULLISH</v>
      </c>
      <c r="G914" s="6" t="str">
        <f t="shared" si="58"/>
        <v>NEUTRAL</v>
      </c>
      <c r="H914" s="6" t="str">
        <f t="shared" si="57"/>
        <v>CONFIRMED BULLISH</v>
      </c>
    </row>
    <row r="915" spans="1:8" ht="13.5" x14ac:dyDescent="0.25">
      <c r="A915" s="3">
        <f>TITRES_STAT!B918</f>
        <v>43339</v>
      </c>
      <c r="B915" s="6">
        <f>TITRES_STAT!C918</f>
        <v>9</v>
      </c>
      <c r="C915" s="6">
        <f>TITRES_STAT!D918</f>
        <v>7.3144</v>
      </c>
      <c r="D915" s="6">
        <f>TITRES_STAT!E918</f>
        <v>6871</v>
      </c>
      <c r="E915" s="2">
        <f t="shared" si="56"/>
        <v>1746765</v>
      </c>
      <c r="F915" s="6" t="str">
        <f t="shared" si="59"/>
        <v>BULLISH</v>
      </c>
      <c r="G915" s="6" t="str">
        <f t="shared" si="58"/>
        <v>NEUTRAL</v>
      </c>
      <c r="H915" s="6" t="str">
        <f t="shared" si="57"/>
        <v>CONFIRMED BULLISH</v>
      </c>
    </row>
    <row r="916" spans="1:8" ht="13.5" x14ac:dyDescent="0.25">
      <c r="A916" s="3">
        <f>TITRES_STAT!B919</f>
        <v>43340</v>
      </c>
      <c r="B916" s="6">
        <f>TITRES_STAT!C919</f>
        <v>9.1999999999999993</v>
      </c>
      <c r="C916" s="6">
        <f>TITRES_STAT!D919</f>
        <v>7.4770000000000003</v>
      </c>
      <c r="D916" s="6">
        <f>TITRES_STAT!E919</f>
        <v>12437</v>
      </c>
      <c r="E916" s="2">
        <f t="shared" si="56"/>
        <v>1759202</v>
      </c>
      <c r="F916" s="6" t="str">
        <f t="shared" si="59"/>
        <v>BULLISH</v>
      </c>
      <c r="G916" s="6" t="str">
        <f t="shared" si="58"/>
        <v>NEUTRAL</v>
      </c>
      <c r="H916" s="6" t="str">
        <f t="shared" si="57"/>
        <v>CONFIRMED BULLISH</v>
      </c>
    </row>
    <row r="917" spans="1:8" ht="13.5" x14ac:dyDescent="0.25">
      <c r="A917" s="3">
        <f>TITRES_STAT!B920</f>
        <v>43341</v>
      </c>
      <c r="B917" s="6">
        <f>TITRES_STAT!C920</f>
        <v>9.6300000000000008</v>
      </c>
      <c r="C917" s="6">
        <f>TITRES_STAT!D920</f>
        <v>7.8265000000000002</v>
      </c>
      <c r="D917" s="6">
        <f>TITRES_STAT!E920</f>
        <v>149093</v>
      </c>
      <c r="E917" s="2">
        <f t="shared" si="56"/>
        <v>1908295</v>
      </c>
      <c r="F917" s="6" t="str">
        <f t="shared" si="59"/>
        <v>BULLISH</v>
      </c>
      <c r="G917" s="6" t="str">
        <f t="shared" si="58"/>
        <v>STRONG</v>
      </c>
      <c r="H917" s="6" t="str">
        <f t="shared" si="57"/>
        <v>CONFIRMED BULLISH</v>
      </c>
    </row>
    <row r="918" spans="1:8" ht="13.5" x14ac:dyDescent="0.25">
      <c r="A918" s="3">
        <f>TITRES_STAT!B921</f>
        <v>43342</v>
      </c>
      <c r="B918" s="6">
        <f>TITRES_STAT!C921</f>
        <v>10.15</v>
      </c>
      <c r="C918" s="6">
        <f>TITRES_STAT!D921</f>
        <v>8.2491000000000003</v>
      </c>
      <c r="D918" s="6">
        <f>TITRES_STAT!E921</f>
        <v>44770</v>
      </c>
      <c r="E918" s="2">
        <f t="shared" si="56"/>
        <v>1953065</v>
      </c>
      <c r="F918" s="6" t="str">
        <f t="shared" si="59"/>
        <v>BULLISH</v>
      </c>
      <c r="G918" s="6" t="str">
        <f t="shared" si="58"/>
        <v>STRONG</v>
      </c>
      <c r="H918" s="6" t="str">
        <f t="shared" si="57"/>
        <v>CONFIRMED BULLISH</v>
      </c>
    </row>
    <row r="919" spans="1:8" ht="13.5" x14ac:dyDescent="0.25">
      <c r="A919" s="3">
        <f>TITRES_STAT!B922</f>
        <v>43343</v>
      </c>
      <c r="B919" s="6">
        <f>TITRES_STAT!C922</f>
        <v>10</v>
      </c>
      <c r="C919" s="6">
        <f>TITRES_STAT!D922</f>
        <v>8.1272000000000002</v>
      </c>
      <c r="D919" s="6">
        <f>TITRES_STAT!E922</f>
        <v>25198</v>
      </c>
      <c r="E919" s="2">
        <f t="shared" si="56"/>
        <v>1927867</v>
      </c>
      <c r="F919" s="6" t="str">
        <f t="shared" si="59"/>
        <v>BULLISH</v>
      </c>
      <c r="G919" s="6" t="str">
        <f t="shared" si="58"/>
        <v>STRONG</v>
      </c>
      <c r="H919" s="6" t="str">
        <f t="shared" si="57"/>
        <v>CONFIRMED BULLISH</v>
      </c>
    </row>
    <row r="920" spans="1:8" ht="13.5" x14ac:dyDescent="0.25">
      <c r="A920" s="3">
        <f>TITRES_STAT!B923</f>
        <v>43346</v>
      </c>
      <c r="B920" s="6">
        <f>TITRES_STAT!C923</f>
        <v>10.25</v>
      </c>
      <c r="C920" s="6">
        <f>TITRES_STAT!D923</f>
        <v>8.3302999999999994</v>
      </c>
      <c r="D920" s="6">
        <f>TITRES_STAT!E923</f>
        <v>20503</v>
      </c>
      <c r="E920" s="2">
        <f t="shared" si="56"/>
        <v>1948370</v>
      </c>
      <c r="F920" s="6" t="str">
        <f t="shared" si="59"/>
        <v>BULLISH</v>
      </c>
      <c r="G920" s="6" t="str">
        <f t="shared" si="58"/>
        <v>STRONG</v>
      </c>
      <c r="H920" s="6" t="str">
        <f t="shared" si="57"/>
        <v>CONFIRMED BULLISH</v>
      </c>
    </row>
    <row r="921" spans="1:8" ht="13.5" x14ac:dyDescent="0.25">
      <c r="A921" s="3">
        <f>TITRES_STAT!B924</f>
        <v>43347</v>
      </c>
      <c r="B921" s="6">
        <f>TITRES_STAT!C924</f>
        <v>10</v>
      </c>
      <c r="C921" s="6">
        <f>TITRES_STAT!D924</f>
        <v>8.1272000000000002</v>
      </c>
      <c r="D921" s="6">
        <f>TITRES_STAT!E924</f>
        <v>40672</v>
      </c>
      <c r="E921" s="2">
        <f t="shared" si="56"/>
        <v>1907698</v>
      </c>
      <c r="F921" s="6" t="str">
        <f t="shared" si="59"/>
        <v>BULLISH</v>
      </c>
      <c r="G921" s="6" t="str">
        <f t="shared" si="58"/>
        <v>STRONG</v>
      </c>
      <c r="H921" s="6" t="str">
        <f t="shared" si="57"/>
        <v>CONFIRMED BULLISH</v>
      </c>
    </row>
    <row r="922" spans="1:8" ht="13.5" x14ac:dyDescent="0.25">
      <c r="A922" s="3">
        <f>TITRES_STAT!B925</f>
        <v>43348</v>
      </c>
      <c r="B922" s="6">
        <f>TITRES_STAT!C925</f>
        <v>10.25</v>
      </c>
      <c r="C922" s="6">
        <f>TITRES_STAT!D925</f>
        <v>8.3302999999999994</v>
      </c>
      <c r="D922" s="6">
        <f>TITRES_STAT!E925</f>
        <v>20018</v>
      </c>
      <c r="E922" s="2">
        <f t="shared" si="56"/>
        <v>1927716</v>
      </c>
      <c r="F922" s="6" t="str">
        <f t="shared" si="59"/>
        <v>BULLISH</v>
      </c>
      <c r="G922" s="6" t="str">
        <f t="shared" si="58"/>
        <v>NEUTRAL</v>
      </c>
      <c r="H922" s="6" t="str">
        <f t="shared" si="57"/>
        <v>CONFIRMED BULLISH</v>
      </c>
    </row>
    <row r="923" spans="1:8" ht="13.5" x14ac:dyDescent="0.25">
      <c r="A923" s="3">
        <f>TITRES_STAT!B926</f>
        <v>43349</v>
      </c>
      <c r="B923" s="6">
        <f>TITRES_STAT!C926</f>
        <v>10.3</v>
      </c>
      <c r="C923" s="6">
        <f>TITRES_STAT!D926</f>
        <v>8.3710000000000004</v>
      </c>
      <c r="D923" s="6">
        <f>TITRES_STAT!E926</f>
        <v>7699</v>
      </c>
      <c r="E923" s="2">
        <f t="shared" si="56"/>
        <v>1935415</v>
      </c>
      <c r="F923" s="6" t="str">
        <f t="shared" si="59"/>
        <v>BEARISH</v>
      </c>
      <c r="G923" s="6" t="str">
        <f t="shared" si="58"/>
        <v>NEUTRAL</v>
      </c>
      <c r="H923" s="6" t="str">
        <f t="shared" si="57"/>
        <v>BEARISH DIVERGENCE</v>
      </c>
    </row>
    <row r="924" spans="1:8" ht="13.5" x14ac:dyDescent="0.25">
      <c r="A924" s="3">
        <f>TITRES_STAT!B927</f>
        <v>43350</v>
      </c>
      <c r="B924" s="6">
        <f>TITRES_STAT!C927</f>
        <v>10.75</v>
      </c>
      <c r="C924" s="6">
        <f>TITRES_STAT!D927</f>
        <v>8.7367000000000008</v>
      </c>
      <c r="D924" s="6">
        <f>TITRES_STAT!E927</f>
        <v>14054</v>
      </c>
      <c r="E924" s="2">
        <f t="shared" si="56"/>
        <v>1949469</v>
      </c>
      <c r="F924" s="6" t="str">
        <f t="shared" si="59"/>
        <v>BULLISH</v>
      </c>
      <c r="G924" s="6" t="str">
        <f t="shared" si="58"/>
        <v>NEUTRAL</v>
      </c>
      <c r="H924" s="6" t="str">
        <f t="shared" si="57"/>
        <v>CONFIRMED BULLISH</v>
      </c>
    </row>
    <row r="925" spans="1:8" ht="13.5" x14ac:dyDescent="0.25">
      <c r="A925" s="3">
        <f>TITRES_STAT!B928</f>
        <v>43353</v>
      </c>
      <c r="B925" s="6">
        <f>TITRES_STAT!C928</f>
        <v>11.18</v>
      </c>
      <c r="C925" s="6">
        <f>TITRES_STAT!D928</f>
        <v>9.0861999999999998</v>
      </c>
      <c r="D925" s="6">
        <f>TITRES_STAT!E928</f>
        <v>14379</v>
      </c>
      <c r="E925" s="2">
        <f t="shared" si="56"/>
        <v>1963848</v>
      </c>
      <c r="F925" s="6" t="str">
        <f t="shared" si="59"/>
        <v>BULLISH</v>
      </c>
      <c r="G925" s="6" t="str">
        <f t="shared" si="58"/>
        <v>NEUTRAL</v>
      </c>
      <c r="H925" s="6" t="str">
        <f t="shared" si="57"/>
        <v>CONFIRMED BULLISH</v>
      </c>
    </row>
    <row r="926" spans="1:8" ht="13.5" x14ac:dyDescent="0.25">
      <c r="A926" s="3">
        <f>TITRES_STAT!B929</f>
        <v>43355</v>
      </c>
      <c r="B926" s="6">
        <f>TITRES_STAT!C929</f>
        <v>10.9</v>
      </c>
      <c r="C926" s="6">
        <f>TITRES_STAT!D929</f>
        <v>8.8585999999999991</v>
      </c>
      <c r="D926" s="6">
        <f>TITRES_STAT!E929</f>
        <v>13334</v>
      </c>
      <c r="E926" s="2">
        <f t="shared" si="56"/>
        <v>1950514</v>
      </c>
      <c r="F926" s="6" t="str">
        <f t="shared" si="59"/>
        <v>BULLISH</v>
      </c>
      <c r="G926" s="6" t="str">
        <f t="shared" si="58"/>
        <v>STRONG</v>
      </c>
      <c r="H926" s="6" t="str">
        <f t="shared" si="57"/>
        <v>CONFIRMED BULLISH</v>
      </c>
    </row>
    <row r="927" spans="1:8" ht="13.5" x14ac:dyDescent="0.25">
      <c r="A927" s="3">
        <f>TITRES_STAT!B930</f>
        <v>43356</v>
      </c>
      <c r="B927" s="6">
        <f>TITRES_STAT!C930</f>
        <v>10.87</v>
      </c>
      <c r="C927" s="6">
        <f>TITRES_STAT!D930</f>
        <v>8.8341999999999992</v>
      </c>
      <c r="D927" s="6">
        <f>TITRES_STAT!E930</f>
        <v>1450</v>
      </c>
      <c r="E927" s="2">
        <f t="shared" si="56"/>
        <v>1949064</v>
      </c>
      <c r="F927" s="6" t="str">
        <f t="shared" si="59"/>
        <v>BULLISH</v>
      </c>
      <c r="G927" s="6" t="str">
        <f t="shared" si="58"/>
        <v>NEUTRAL</v>
      </c>
      <c r="H927" s="6" t="str">
        <f t="shared" si="57"/>
        <v>CONFIRMED BULLISH</v>
      </c>
    </row>
    <row r="928" spans="1:8" ht="13.5" x14ac:dyDescent="0.25">
      <c r="A928" s="3">
        <f>TITRES_STAT!B931</f>
        <v>43357</v>
      </c>
      <c r="B928" s="6">
        <f>TITRES_STAT!C931</f>
        <v>10.74</v>
      </c>
      <c r="C928" s="6">
        <f>TITRES_STAT!D931</f>
        <v>8.7286000000000001</v>
      </c>
      <c r="D928" s="6">
        <f>TITRES_STAT!E931</f>
        <v>5950</v>
      </c>
      <c r="E928" s="2">
        <f t="shared" si="56"/>
        <v>1943114</v>
      </c>
      <c r="F928" s="6" t="str">
        <f t="shared" si="59"/>
        <v>BULLISH</v>
      </c>
      <c r="G928" s="6" t="str">
        <f t="shared" si="58"/>
        <v>NEUTRAL</v>
      </c>
      <c r="H928" s="6" t="str">
        <f t="shared" si="57"/>
        <v>CONFIRMED BULLISH</v>
      </c>
    </row>
    <row r="929" spans="1:8" ht="13.5" x14ac:dyDescent="0.25">
      <c r="A929" s="3">
        <f>TITRES_STAT!B932</f>
        <v>43360</v>
      </c>
      <c r="B929" s="6">
        <f>TITRES_STAT!C932</f>
        <v>10.8</v>
      </c>
      <c r="C929" s="6">
        <f>TITRES_STAT!D932</f>
        <v>8.7773000000000003</v>
      </c>
      <c r="D929" s="6">
        <f>TITRES_STAT!E932</f>
        <v>4135</v>
      </c>
      <c r="E929" s="2">
        <f t="shared" si="56"/>
        <v>1947249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BEARISH DIVERGENCE</v>
      </c>
    </row>
    <row r="930" spans="1:8" ht="13.5" x14ac:dyDescent="0.25">
      <c r="A930" s="3">
        <f>TITRES_STAT!B933</f>
        <v>43361</v>
      </c>
      <c r="B930" s="6">
        <f>TITRES_STAT!C933</f>
        <v>10.42</v>
      </c>
      <c r="C930" s="6">
        <f>TITRES_STAT!D933</f>
        <v>8.4685000000000006</v>
      </c>
      <c r="D930" s="6">
        <f>TITRES_STAT!E933</f>
        <v>3066</v>
      </c>
      <c r="E930" s="2">
        <f t="shared" si="56"/>
        <v>1944183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10.5</v>
      </c>
      <c r="C931" s="6">
        <f>TITRES_STAT!D934</f>
        <v>8.5335000000000001</v>
      </c>
      <c r="D931" s="6">
        <f>TITRES_STAT!E934</f>
        <v>1189</v>
      </c>
      <c r="E931" s="2">
        <f t="shared" si="56"/>
        <v>1945372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10.43</v>
      </c>
      <c r="C932" s="6">
        <f>TITRES_STAT!D935</f>
        <v>8.4765999999999995</v>
      </c>
      <c r="D932" s="6">
        <f>TITRES_STAT!E935</f>
        <v>7187</v>
      </c>
      <c r="E932" s="2">
        <f t="shared" si="56"/>
        <v>1938185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10.25</v>
      </c>
      <c r="C933" s="6">
        <f>TITRES_STAT!D936</f>
        <v>8.3302999999999994</v>
      </c>
      <c r="D933" s="6">
        <f>TITRES_STAT!E936</f>
        <v>9879</v>
      </c>
      <c r="E933" s="2">
        <f t="shared" si="56"/>
        <v>1928306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10.45</v>
      </c>
      <c r="C934" s="6">
        <f>TITRES_STAT!D937</f>
        <v>8.4929000000000006</v>
      </c>
      <c r="D934" s="6">
        <f>TITRES_STAT!E937</f>
        <v>1953</v>
      </c>
      <c r="E934" s="2">
        <f t="shared" si="56"/>
        <v>1930259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10.4</v>
      </c>
      <c r="C935" s="6">
        <f>TITRES_STAT!D938</f>
        <v>8.4522999999999993</v>
      </c>
      <c r="D935" s="6">
        <f>TITRES_STAT!E938</f>
        <v>6479</v>
      </c>
      <c r="E935" s="2">
        <f t="shared" si="56"/>
        <v>1923780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10.37</v>
      </c>
      <c r="C936" s="6">
        <f>TITRES_STAT!D939</f>
        <v>8.4278999999999993</v>
      </c>
      <c r="D936" s="6">
        <f>TITRES_STAT!E939</f>
        <v>7017</v>
      </c>
      <c r="E936" s="2">
        <f t="shared" si="56"/>
        <v>1916763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CONFIRMED BEARISH</v>
      </c>
    </row>
    <row r="937" spans="1:8" ht="13.5" x14ac:dyDescent="0.25">
      <c r="A937" s="3">
        <f>TITRES_STAT!B940</f>
        <v>43370</v>
      </c>
      <c r="B937" s="6">
        <f>TITRES_STAT!C940</f>
        <v>10.3</v>
      </c>
      <c r="C937" s="6">
        <f>TITRES_STAT!D940</f>
        <v>8.3710000000000004</v>
      </c>
      <c r="D937" s="6">
        <f>TITRES_STAT!E940</f>
        <v>2612</v>
      </c>
      <c r="E937" s="2">
        <f t="shared" si="56"/>
        <v>1914151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CONFIRMED BEARISH</v>
      </c>
    </row>
    <row r="938" spans="1:8" ht="13.5" x14ac:dyDescent="0.25">
      <c r="A938" s="3">
        <f>TITRES_STAT!B941</f>
        <v>43371</v>
      </c>
      <c r="B938" s="6">
        <f>TITRES_STAT!C941</f>
        <v>10.27</v>
      </c>
      <c r="C938" s="6">
        <f>TITRES_STAT!D941</f>
        <v>8.3466000000000005</v>
      </c>
      <c r="D938" s="6">
        <f>TITRES_STAT!E941</f>
        <v>765</v>
      </c>
      <c r="E938" s="2">
        <f t="shared" si="56"/>
        <v>1913386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BEARISH DIVERGENCE</v>
      </c>
    </row>
    <row r="939" spans="1:8" ht="13.5" x14ac:dyDescent="0.25">
      <c r="A939" s="3">
        <f>TITRES_STAT!B942</f>
        <v>43374</v>
      </c>
      <c r="B939" s="6">
        <f>TITRES_STAT!C942</f>
        <v>10.18</v>
      </c>
      <c r="C939" s="6">
        <f>TITRES_STAT!D942</f>
        <v>8.2735000000000003</v>
      </c>
      <c r="D939" s="6">
        <f>TITRES_STAT!E942</f>
        <v>11740</v>
      </c>
      <c r="E939" s="2">
        <f t="shared" si="56"/>
        <v>1901646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9.8800000000000008</v>
      </c>
      <c r="C940" s="6">
        <f>TITRES_STAT!D943</f>
        <v>8.0296000000000003</v>
      </c>
      <c r="D940" s="6">
        <f>TITRES_STAT!E943</f>
        <v>9009</v>
      </c>
      <c r="E940" s="2">
        <f t="shared" si="56"/>
        <v>1892637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9.84</v>
      </c>
      <c r="C941" s="6">
        <f>TITRES_STAT!D944</f>
        <v>7.9970999999999997</v>
      </c>
      <c r="D941" s="6">
        <f>TITRES_STAT!E944</f>
        <v>4252</v>
      </c>
      <c r="E941" s="2">
        <f t="shared" si="56"/>
        <v>1888385</v>
      </c>
      <c r="F941" s="6" t="str">
        <f t="shared" si="59"/>
        <v>BEARISH</v>
      </c>
      <c r="G941" s="6" t="str">
        <f t="shared" si="58"/>
        <v>NEUTRAL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9.5500000000000007</v>
      </c>
      <c r="C942" s="6">
        <f>TITRES_STAT!D945</f>
        <v>7.7614000000000001</v>
      </c>
      <c r="D942" s="6">
        <f>TITRES_STAT!E945</f>
        <v>300</v>
      </c>
      <c r="E942" s="2">
        <f t="shared" si="56"/>
        <v>1888085</v>
      </c>
      <c r="F942" s="6" t="str">
        <f t="shared" si="59"/>
        <v>BEARISH</v>
      </c>
      <c r="G942" s="6" t="str">
        <f t="shared" si="58"/>
        <v>NEUTRAL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9.7200000000000006</v>
      </c>
      <c r="C943" s="6">
        <f>TITRES_STAT!D946</f>
        <v>7.8996000000000004</v>
      </c>
      <c r="D943" s="6">
        <f>TITRES_STAT!E946</f>
        <v>1384</v>
      </c>
      <c r="E943" s="2">
        <f t="shared" si="56"/>
        <v>1889469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CONFIRMED BEARISH</v>
      </c>
    </row>
    <row r="944" spans="1:8" ht="13.5" x14ac:dyDescent="0.25">
      <c r="A944" s="3">
        <f>TITRES_STAT!B947</f>
        <v>43381</v>
      </c>
      <c r="B944" s="6">
        <f>TITRES_STAT!C947</f>
        <v>9.61</v>
      </c>
      <c r="C944" s="6">
        <f>TITRES_STAT!D947</f>
        <v>7.8102</v>
      </c>
      <c r="D944" s="6">
        <f>TITRES_STAT!E947</f>
        <v>2462</v>
      </c>
      <c r="E944" s="2">
        <f t="shared" si="56"/>
        <v>1887007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9.59</v>
      </c>
      <c r="C945" s="6">
        <f>TITRES_STAT!D948</f>
        <v>7.7939999999999996</v>
      </c>
      <c r="D945" s="6">
        <f>TITRES_STAT!E948</f>
        <v>1879</v>
      </c>
      <c r="E945" s="2">
        <f t="shared" si="56"/>
        <v>1885128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CONFIRMED BEARISH</v>
      </c>
    </row>
    <row r="946" spans="1:8" ht="13.5" x14ac:dyDescent="0.25">
      <c r="A946" s="3">
        <f>TITRES_STAT!B949</f>
        <v>43383</v>
      </c>
      <c r="B946" s="6">
        <f>TITRES_STAT!C949</f>
        <v>9.35</v>
      </c>
      <c r="C946" s="6">
        <f>TITRES_STAT!D949</f>
        <v>7.5989000000000004</v>
      </c>
      <c r="D946" s="6">
        <f>TITRES_STAT!E949</f>
        <v>2132</v>
      </c>
      <c r="E946" s="2">
        <f t="shared" si="56"/>
        <v>1882996</v>
      </c>
      <c r="F946" s="6" t="str">
        <f t="shared" si="59"/>
        <v>BEARISH</v>
      </c>
      <c r="G946" s="6" t="str">
        <f t="shared" si="58"/>
        <v>NEUTRAL</v>
      </c>
      <c r="H946" s="6" t="str">
        <f t="shared" si="57"/>
        <v>CONFIRMED BEARISH</v>
      </c>
    </row>
    <row r="947" spans="1:8" ht="13.5" x14ac:dyDescent="0.25">
      <c r="A947" s="3">
        <f>TITRES_STAT!B950</f>
        <v>43384</v>
      </c>
      <c r="B947" s="6">
        <f>TITRES_STAT!C950</f>
        <v>9.33</v>
      </c>
      <c r="C947" s="6">
        <f>TITRES_STAT!D950</f>
        <v>7.5826000000000002</v>
      </c>
      <c r="D947" s="6">
        <f>TITRES_STAT!E950</f>
        <v>4569</v>
      </c>
      <c r="E947" s="2">
        <f t="shared" si="56"/>
        <v>1878427</v>
      </c>
      <c r="F947" s="6" t="str">
        <f t="shared" si="59"/>
        <v>BEARISH</v>
      </c>
      <c r="G947" s="6" t="str">
        <f t="shared" si="58"/>
        <v>NEUTRAL</v>
      </c>
      <c r="H947" s="6" t="str">
        <f t="shared" si="57"/>
        <v>CONFIRMED BEARISH</v>
      </c>
    </row>
    <row r="948" spans="1:8" ht="13.5" x14ac:dyDescent="0.25">
      <c r="A948" s="3">
        <f>TITRES_STAT!B951</f>
        <v>43385</v>
      </c>
      <c r="B948" s="6">
        <f>TITRES_STAT!C951</f>
        <v>9.6</v>
      </c>
      <c r="C948" s="6">
        <f>TITRES_STAT!D951</f>
        <v>7.8021000000000003</v>
      </c>
      <c r="D948" s="6">
        <f>TITRES_STAT!E951</f>
        <v>31865</v>
      </c>
      <c r="E948" s="2">
        <f t="shared" si="56"/>
        <v>1910292</v>
      </c>
      <c r="F948" s="6" t="str">
        <f t="shared" si="59"/>
        <v>BULLISH</v>
      </c>
      <c r="G948" s="6" t="str">
        <f t="shared" si="58"/>
        <v>NEUTRAL</v>
      </c>
      <c r="H948" s="6" t="str">
        <f t="shared" si="57"/>
        <v>BULLISH DIVERGENCE</v>
      </c>
    </row>
    <row r="949" spans="1:8" ht="13.5" x14ac:dyDescent="0.25">
      <c r="A949" s="3">
        <f>TITRES_STAT!B952</f>
        <v>43389</v>
      </c>
      <c r="B949" s="6">
        <f>TITRES_STAT!C952</f>
        <v>9.51</v>
      </c>
      <c r="C949" s="6">
        <f>TITRES_STAT!D952</f>
        <v>7.7289000000000003</v>
      </c>
      <c r="D949" s="6">
        <f>TITRES_STAT!E952</f>
        <v>1016</v>
      </c>
      <c r="E949" s="2">
        <f t="shared" si="56"/>
        <v>1909276</v>
      </c>
      <c r="F949" s="6" t="str">
        <f t="shared" si="59"/>
        <v>BULLISH</v>
      </c>
      <c r="G949" s="6" t="str">
        <f t="shared" si="58"/>
        <v>NEUTRAL</v>
      </c>
      <c r="H949" s="6" t="str">
        <f t="shared" si="57"/>
        <v>BULLISH DIVERGENCE</v>
      </c>
    </row>
    <row r="950" spans="1:8" ht="13.5" x14ac:dyDescent="0.25">
      <c r="A950" s="3">
        <f>TITRES_STAT!B953</f>
        <v>43390</v>
      </c>
      <c r="B950" s="6">
        <f>TITRES_STAT!C953</f>
        <v>9.1999999999999993</v>
      </c>
      <c r="C950" s="6">
        <f>TITRES_STAT!D953</f>
        <v>7.4770000000000003</v>
      </c>
      <c r="D950" s="6">
        <f>TITRES_STAT!E953</f>
        <v>1966</v>
      </c>
      <c r="E950" s="2">
        <f t="shared" si="56"/>
        <v>1907310</v>
      </c>
      <c r="F950" s="6" t="str">
        <f t="shared" si="59"/>
        <v>BULLISH</v>
      </c>
      <c r="G950" s="6" t="str">
        <f t="shared" si="58"/>
        <v>NEUTRAL</v>
      </c>
      <c r="H950" s="6" t="str">
        <f t="shared" si="57"/>
        <v>BULLISH DIVERGENCE</v>
      </c>
    </row>
    <row r="951" spans="1:8" ht="13.5" x14ac:dyDescent="0.25">
      <c r="A951" s="3">
        <f>TITRES_STAT!B954</f>
        <v>43391</v>
      </c>
      <c r="B951" s="6">
        <f>TITRES_STAT!C954</f>
        <v>9.44</v>
      </c>
      <c r="C951" s="6">
        <f>TITRES_STAT!D954</f>
        <v>7.6719999999999997</v>
      </c>
      <c r="D951" s="6">
        <f>TITRES_STAT!E954</f>
        <v>896</v>
      </c>
      <c r="E951" s="2">
        <f t="shared" si="56"/>
        <v>1908206</v>
      </c>
      <c r="F951" s="6" t="str">
        <f t="shared" si="59"/>
        <v>BULLISH</v>
      </c>
      <c r="G951" s="6" t="str">
        <f t="shared" si="58"/>
        <v>NEUTRAL</v>
      </c>
      <c r="H951" s="6" t="str">
        <f t="shared" si="57"/>
        <v>CONFIRMED BULLISH</v>
      </c>
    </row>
    <row r="952" spans="1:8" ht="13.5" x14ac:dyDescent="0.25">
      <c r="A952" s="3">
        <f>TITRES_STAT!B955</f>
        <v>43392</v>
      </c>
      <c r="B952" s="6">
        <f>TITRES_STAT!C955</f>
        <v>9.57</v>
      </c>
      <c r="C952" s="6">
        <f>TITRES_STAT!D955</f>
        <v>7.7777000000000003</v>
      </c>
      <c r="D952" s="6">
        <f>TITRES_STAT!E955</f>
        <v>5402</v>
      </c>
      <c r="E952" s="2">
        <f t="shared" si="56"/>
        <v>1913608</v>
      </c>
      <c r="F952" s="6" t="str">
        <f t="shared" si="59"/>
        <v>BULLISH</v>
      </c>
      <c r="G952" s="6" t="str">
        <f t="shared" si="58"/>
        <v>NEUTRAL</v>
      </c>
      <c r="H952" s="6" t="str">
        <f t="shared" si="57"/>
        <v>CONFIRMED BULLISH</v>
      </c>
    </row>
    <row r="953" spans="1:8" ht="13.5" x14ac:dyDescent="0.25">
      <c r="A953" s="3">
        <f>TITRES_STAT!B956</f>
        <v>43395</v>
      </c>
      <c r="B953" s="6">
        <f>TITRES_STAT!C956</f>
        <v>9.5</v>
      </c>
      <c r="C953" s="6">
        <f>TITRES_STAT!D956</f>
        <v>7.7207999999999997</v>
      </c>
      <c r="D953" s="6">
        <f>TITRES_STAT!E956</f>
        <v>760</v>
      </c>
      <c r="E953" s="2">
        <f t="shared" si="56"/>
        <v>1912848</v>
      </c>
      <c r="F953" s="6" t="str">
        <f t="shared" si="59"/>
        <v>BULLISH</v>
      </c>
      <c r="G953" s="6" t="str">
        <f t="shared" si="58"/>
        <v>NEUTRAL</v>
      </c>
      <c r="H953" s="6" t="str">
        <f t="shared" si="57"/>
        <v>BULLISH DIVERGENCE</v>
      </c>
    </row>
    <row r="954" spans="1:8" ht="13.5" x14ac:dyDescent="0.25">
      <c r="A954" s="3">
        <f>TITRES_STAT!B957</f>
        <v>43396</v>
      </c>
      <c r="B954" s="6">
        <f>TITRES_STAT!C957</f>
        <v>9.5</v>
      </c>
      <c r="C954" s="6">
        <f>TITRES_STAT!D957</f>
        <v>7.7207999999999997</v>
      </c>
      <c r="D954" s="6">
        <f>TITRES_STAT!E957</f>
        <v>505</v>
      </c>
      <c r="E954" s="2">
        <f t="shared" si="56"/>
        <v>1912848</v>
      </c>
      <c r="F954" s="6" t="str">
        <f t="shared" si="59"/>
        <v>BULLISH</v>
      </c>
      <c r="G954" s="6" t="str">
        <f t="shared" si="58"/>
        <v>NEUTRAL</v>
      </c>
      <c r="H954" s="6" t="str">
        <f t="shared" si="57"/>
        <v>BULLISH DIVERGENCE</v>
      </c>
    </row>
    <row r="955" spans="1:8" ht="13.5" x14ac:dyDescent="0.25">
      <c r="A955" s="3">
        <f>TITRES_STAT!B958</f>
        <v>43397</v>
      </c>
      <c r="B955" s="6">
        <f>TITRES_STAT!C958</f>
        <v>9.25</v>
      </c>
      <c r="C955" s="6">
        <f>TITRES_STAT!D958</f>
        <v>7.5175999999999998</v>
      </c>
      <c r="D955" s="6">
        <f>TITRES_STAT!E958</f>
        <v>648</v>
      </c>
      <c r="E955" s="2">
        <f t="shared" si="56"/>
        <v>1912200</v>
      </c>
      <c r="F955" s="6" t="str">
        <f t="shared" si="59"/>
        <v>BULLISH</v>
      </c>
      <c r="G955" s="6" t="str">
        <f t="shared" si="58"/>
        <v>NEUTRAL</v>
      </c>
      <c r="H955" s="6" t="str">
        <f t="shared" si="57"/>
        <v>CONFIRMED BULLISH</v>
      </c>
    </row>
    <row r="956" spans="1:8" ht="13.5" x14ac:dyDescent="0.25">
      <c r="A956" s="3">
        <f>TITRES_STAT!B959</f>
        <v>43398</v>
      </c>
      <c r="B956" s="6">
        <f>TITRES_STAT!C959</f>
        <v>9.23</v>
      </c>
      <c r="C956" s="6">
        <f>TITRES_STAT!D959</f>
        <v>7.5014000000000003</v>
      </c>
      <c r="D956" s="6">
        <f>TITRES_STAT!E959</f>
        <v>12309</v>
      </c>
      <c r="E956" s="2">
        <f t="shared" si="56"/>
        <v>1899891</v>
      </c>
      <c r="F956" s="6" t="str">
        <f t="shared" si="59"/>
        <v>BEARISH</v>
      </c>
      <c r="G956" s="6" t="str">
        <f t="shared" si="58"/>
        <v>NEUTRAL</v>
      </c>
      <c r="H956" s="6" t="str">
        <f t="shared" si="57"/>
        <v>CONFIRMED BEARISH</v>
      </c>
    </row>
    <row r="957" spans="1:8" ht="13.5" x14ac:dyDescent="0.25">
      <c r="A957" s="3">
        <f>TITRES_STAT!B960</f>
        <v>43399</v>
      </c>
      <c r="B957" s="6">
        <f>TITRES_STAT!C960</f>
        <v>9.17</v>
      </c>
      <c r="C957" s="6">
        <f>TITRES_STAT!D960</f>
        <v>7.4526000000000003</v>
      </c>
      <c r="D957" s="6">
        <f>TITRES_STAT!E960</f>
        <v>1189</v>
      </c>
      <c r="E957" s="2">
        <f t="shared" si="56"/>
        <v>1898702</v>
      </c>
      <c r="F957" s="6" t="str">
        <f t="shared" si="59"/>
        <v>BEARISH</v>
      </c>
      <c r="G957" s="6" t="str">
        <f t="shared" si="58"/>
        <v>NEUTRAL</v>
      </c>
      <c r="H957" s="6" t="str">
        <f t="shared" si="57"/>
        <v>CONFIRMED BEARISH</v>
      </c>
    </row>
    <row r="958" spans="1:8" ht="13.5" x14ac:dyDescent="0.25">
      <c r="A958" s="3">
        <f>TITRES_STAT!B961</f>
        <v>43402</v>
      </c>
      <c r="B958" s="6">
        <f>TITRES_STAT!C961</f>
        <v>9.16</v>
      </c>
      <c r="C958" s="6">
        <f>TITRES_STAT!D961</f>
        <v>7.4444999999999997</v>
      </c>
      <c r="D958" s="6">
        <f>TITRES_STAT!E961</f>
        <v>19773</v>
      </c>
      <c r="E958" s="2">
        <f t="shared" si="56"/>
        <v>1878929</v>
      </c>
      <c r="F958" s="6" t="str">
        <f t="shared" si="59"/>
        <v>BEARISH</v>
      </c>
      <c r="G958" s="6" t="str">
        <f t="shared" si="58"/>
        <v>NEUTRAL</v>
      </c>
      <c r="H958" s="6" t="str">
        <f t="shared" si="57"/>
        <v>CONFIRMED BEARISH</v>
      </c>
    </row>
    <row r="959" spans="1:8" ht="13.5" x14ac:dyDescent="0.25">
      <c r="A959" s="3">
        <f>TITRES_STAT!B962</f>
        <v>43403</v>
      </c>
      <c r="B959" s="6">
        <f>TITRES_STAT!C962</f>
        <v>9.2100000000000009</v>
      </c>
      <c r="C959" s="6">
        <f>TITRES_STAT!D962</f>
        <v>7.4851000000000001</v>
      </c>
      <c r="D959" s="6">
        <f>TITRES_STAT!E962</f>
        <v>2165</v>
      </c>
      <c r="E959" s="2">
        <f t="shared" si="56"/>
        <v>1881094</v>
      </c>
      <c r="F959" s="6" t="str">
        <f t="shared" si="59"/>
        <v>BEARISH</v>
      </c>
      <c r="G959" s="6" t="str">
        <f t="shared" si="58"/>
        <v>NEUTRAL</v>
      </c>
      <c r="H959" s="6" t="str">
        <f t="shared" si="57"/>
        <v>CONFIRMED BEARISH</v>
      </c>
    </row>
    <row r="960" spans="1:8" ht="13.5" x14ac:dyDescent="0.25">
      <c r="A960" s="3">
        <f>TITRES_STAT!B963</f>
        <v>43404</v>
      </c>
      <c r="B960" s="6">
        <f>TITRES_STAT!C963</f>
        <v>9.2100000000000009</v>
      </c>
      <c r="C960" s="6">
        <f>TITRES_STAT!D963</f>
        <v>7.4851000000000001</v>
      </c>
      <c r="D960" s="6">
        <f>TITRES_STAT!E963</f>
        <v>16</v>
      </c>
      <c r="E960" s="2">
        <f t="shared" si="56"/>
        <v>1881094</v>
      </c>
      <c r="F960" s="6" t="str">
        <f t="shared" si="59"/>
        <v>BEARISH</v>
      </c>
      <c r="G960" s="6" t="str">
        <f t="shared" si="58"/>
        <v>NEUTRAL</v>
      </c>
      <c r="H960" s="6" t="str">
        <f t="shared" si="57"/>
        <v>CONFIRMED BEARISH</v>
      </c>
    </row>
    <row r="961" spans="1:8" ht="13.5" x14ac:dyDescent="0.25">
      <c r="A961" s="3">
        <f>TITRES_STAT!B964</f>
        <v>43405</v>
      </c>
      <c r="B961" s="6">
        <f>TITRES_STAT!C964</f>
        <v>9.14</v>
      </c>
      <c r="C961" s="6">
        <f>TITRES_STAT!D964</f>
        <v>7.4282000000000004</v>
      </c>
      <c r="D961" s="6">
        <f>TITRES_STAT!E964</f>
        <v>3139</v>
      </c>
      <c r="E961" s="2">
        <f t="shared" si="56"/>
        <v>1877955</v>
      </c>
      <c r="F961" s="6" t="str">
        <f t="shared" si="59"/>
        <v>BEARISH</v>
      </c>
      <c r="G961" s="6" t="str">
        <f t="shared" si="58"/>
        <v>NEUTRAL</v>
      </c>
      <c r="H961" s="6" t="str">
        <f t="shared" si="57"/>
        <v>CONFIRMED BEARISH</v>
      </c>
    </row>
    <row r="962" spans="1:8" ht="13.5" x14ac:dyDescent="0.25">
      <c r="A962" s="3">
        <f>TITRES_STAT!B965</f>
        <v>43406</v>
      </c>
      <c r="B962" s="6">
        <f>TITRES_STAT!C965</f>
        <v>9.25</v>
      </c>
      <c r="C962" s="6">
        <f>TITRES_STAT!D965</f>
        <v>7.5175999999999998</v>
      </c>
      <c r="D962" s="6">
        <f>TITRES_STAT!E965</f>
        <v>890</v>
      </c>
      <c r="E962" s="2">
        <f t="shared" si="56"/>
        <v>1878845</v>
      </c>
      <c r="F962" s="6" t="str">
        <f t="shared" si="59"/>
        <v>BEARISH</v>
      </c>
      <c r="G962" s="6" t="str">
        <f t="shared" si="58"/>
        <v>NEUTRAL</v>
      </c>
      <c r="H962" s="6" t="str">
        <f t="shared" si="57"/>
        <v>BEARISH DIVERGENCE</v>
      </c>
    </row>
    <row r="963" spans="1:8" ht="13.5" x14ac:dyDescent="0.25">
      <c r="A963" s="3">
        <f>TITRES_STAT!B966</f>
        <v>43409</v>
      </c>
      <c r="B963" s="6">
        <f>TITRES_STAT!C966</f>
        <v>9.1999999999999993</v>
      </c>
      <c r="C963" s="6">
        <f>TITRES_STAT!D966</f>
        <v>7.4770000000000003</v>
      </c>
      <c r="D963" s="6">
        <f>TITRES_STAT!E966</f>
        <v>200</v>
      </c>
      <c r="E963" s="2">
        <f t="shared" si="56"/>
        <v>1878645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BEARISH DIVERGENCE</v>
      </c>
    </row>
    <row r="964" spans="1:8" ht="13.5" x14ac:dyDescent="0.25">
      <c r="A964" s="3">
        <f>TITRES_STAT!B967</f>
        <v>43410</v>
      </c>
      <c r="B964" s="6">
        <f>TITRES_STAT!C967</f>
        <v>9.25</v>
      </c>
      <c r="C964" s="6">
        <f>TITRES_STAT!D967</f>
        <v>7.5175999999999998</v>
      </c>
      <c r="D964" s="6">
        <f>TITRES_STAT!E967</f>
        <v>2717</v>
      </c>
      <c r="E964" s="2">
        <f t="shared" ref="E964:E1027" si="60">IF(B964&gt;B963, E963+D964, IF(B964&lt;B963, E963-D964, E963))</f>
        <v>1881362</v>
      </c>
      <c r="F964" s="6" t="str">
        <f t="shared" si="59"/>
        <v>BULLISH</v>
      </c>
      <c r="G964" s="6" t="str">
        <f t="shared" si="58"/>
        <v>NEUTRAL</v>
      </c>
      <c r="H964" s="6" t="str">
        <f t="shared" si="57"/>
        <v>CONFIRMED BULLISH</v>
      </c>
    </row>
    <row r="965" spans="1:8" ht="13.5" x14ac:dyDescent="0.25">
      <c r="A965" s="3">
        <f>TITRES_STAT!B968</f>
        <v>43411</v>
      </c>
      <c r="B965" s="6">
        <f>TITRES_STAT!C968</f>
        <v>9.1999999999999993</v>
      </c>
      <c r="C965" s="6">
        <f>TITRES_STAT!D968</f>
        <v>7.4770000000000003</v>
      </c>
      <c r="D965" s="6">
        <f>TITRES_STAT!E968</f>
        <v>1705</v>
      </c>
      <c r="E965" s="2">
        <f t="shared" si="60"/>
        <v>1879657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43412</v>
      </c>
      <c r="B966" s="6">
        <f>TITRES_STAT!C969</f>
        <v>9.02</v>
      </c>
      <c r="C966" s="6">
        <f>TITRES_STAT!D969</f>
        <v>7.3307000000000002</v>
      </c>
      <c r="D966" s="6">
        <f>TITRES_STAT!E969</f>
        <v>20</v>
      </c>
      <c r="E966" s="2">
        <f t="shared" si="60"/>
        <v>1879637</v>
      </c>
      <c r="F966" s="6" t="str">
        <f t="shared" si="59"/>
        <v>BULLISH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3">
        <f>TITRES_STAT!B970</f>
        <v>43413</v>
      </c>
      <c r="B967" s="6">
        <f>TITRES_STAT!C970</f>
        <v>9</v>
      </c>
      <c r="C967" s="6">
        <f>TITRES_STAT!D970</f>
        <v>7.3144</v>
      </c>
      <c r="D967" s="6">
        <f>TITRES_STAT!E970</f>
        <v>1083</v>
      </c>
      <c r="E967" s="2">
        <f t="shared" si="60"/>
        <v>1878554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43416</v>
      </c>
      <c r="B968" s="6">
        <f>TITRES_STAT!C971</f>
        <v>9.25</v>
      </c>
      <c r="C968" s="6">
        <f>TITRES_STAT!D971</f>
        <v>7.5175999999999998</v>
      </c>
      <c r="D968" s="6">
        <f>TITRES_STAT!E971</f>
        <v>2506</v>
      </c>
      <c r="E968" s="2">
        <f t="shared" si="60"/>
        <v>1881060</v>
      </c>
      <c r="F968" s="6" t="str">
        <f t="shared" ref="F968:F1031" si="63">IF(E968&gt;E963,"BULLISH",IF(E968&lt;E963,"BEARISH","NEUTRAL"))</f>
        <v>BULLISH</v>
      </c>
      <c r="G968" s="6" t="str">
        <f t="shared" si="62"/>
        <v>NEUTRAL</v>
      </c>
      <c r="H968" s="6" t="str">
        <f t="shared" si="61"/>
        <v>CONFIRMED BULLISH</v>
      </c>
    </row>
    <row r="969" spans="1:8" ht="13.5" x14ac:dyDescent="0.25">
      <c r="A969" s="3">
        <f>TITRES_STAT!B972</f>
        <v>43417</v>
      </c>
      <c r="B969" s="6">
        <f>TITRES_STAT!C972</f>
        <v>9.18</v>
      </c>
      <c r="C969" s="6">
        <f>TITRES_STAT!D972</f>
        <v>7.4607000000000001</v>
      </c>
      <c r="D969" s="6">
        <f>TITRES_STAT!E972</f>
        <v>742</v>
      </c>
      <c r="E969" s="2">
        <f t="shared" si="60"/>
        <v>1880318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CONFIRMED BEARISH</v>
      </c>
    </row>
    <row r="970" spans="1:8" ht="13.5" x14ac:dyDescent="0.25">
      <c r="A970" s="3">
        <f>TITRES_STAT!B973</f>
        <v>43418</v>
      </c>
      <c r="B970" s="6">
        <f>TITRES_STAT!C973</f>
        <v>9.1</v>
      </c>
      <c r="C970" s="6">
        <f>TITRES_STAT!D973</f>
        <v>7.3956999999999997</v>
      </c>
      <c r="D970" s="6">
        <f>TITRES_STAT!E973</f>
        <v>13157</v>
      </c>
      <c r="E970" s="2">
        <f t="shared" si="60"/>
        <v>1867161</v>
      </c>
      <c r="F970" s="6" t="str">
        <f t="shared" si="63"/>
        <v>BEARISH</v>
      </c>
      <c r="G970" s="6" t="str">
        <f t="shared" si="62"/>
        <v>NEUTRAL</v>
      </c>
      <c r="H970" s="6" t="str">
        <f t="shared" si="61"/>
        <v>CONFIRMED BEARISH</v>
      </c>
    </row>
    <row r="971" spans="1:8" ht="13.5" x14ac:dyDescent="0.25">
      <c r="A971" s="3">
        <f>TITRES_STAT!B974</f>
        <v>43419</v>
      </c>
      <c r="B971" s="6">
        <f>TITRES_STAT!C974</f>
        <v>9.18</v>
      </c>
      <c r="C971" s="6">
        <f>TITRES_STAT!D974</f>
        <v>7.4607000000000001</v>
      </c>
      <c r="D971" s="6">
        <f>TITRES_STAT!E974</f>
        <v>4616</v>
      </c>
      <c r="E971" s="2">
        <f t="shared" si="60"/>
        <v>1871777</v>
      </c>
      <c r="F971" s="6" t="str">
        <f t="shared" si="63"/>
        <v>BEARISH</v>
      </c>
      <c r="G971" s="6" t="str">
        <f t="shared" si="62"/>
        <v>NEUTRAL</v>
      </c>
      <c r="H971" s="6" t="str">
        <f t="shared" si="61"/>
        <v>BEARISH DIVERGENCE</v>
      </c>
    </row>
    <row r="972" spans="1:8" ht="13.5" x14ac:dyDescent="0.25">
      <c r="A972" s="3">
        <f>TITRES_STAT!B975</f>
        <v>43420</v>
      </c>
      <c r="B972" s="6">
        <f>TITRES_STAT!C975</f>
        <v>9</v>
      </c>
      <c r="C972" s="6">
        <f>TITRES_STAT!D975</f>
        <v>7.3144</v>
      </c>
      <c r="D972" s="6">
        <f>TITRES_STAT!E975</f>
        <v>3984</v>
      </c>
      <c r="E972" s="2">
        <f t="shared" si="60"/>
        <v>1867793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NEUTRAL</v>
      </c>
    </row>
    <row r="973" spans="1:8" ht="13.5" x14ac:dyDescent="0.25">
      <c r="A973" s="3">
        <f>TITRES_STAT!B976</f>
        <v>43423</v>
      </c>
      <c r="B973" s="6">
        <f>TITRES_STAT!C976</f>
        <v>8.9</v>
      </c>
      <c r="C973" s="6">
        <f>TITRES_STAT!D976</f>
        <v>7.2332000000000001</v>
      </c>
      <c r="D973" s="6">
        <f>TITRES_STAT!E976</f>
        <v>4515</v>
      </c>
      <c r="E973" s="2">
        <f t="shared" si="60"/>
        <v>1863278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CONFIRMED BEARISH</v>
      </c>
    </row>
    <row r="974" spans="1:8" ht="13.5" x14ac:dyDescent="0.25">
      <c r="A974" s="3">
        <f>TITRES_STAT!B977</f>
        <v>43425</v>
      </c>
      <c r="B974" s="6">
        <f>TITRES_STAT!C977</f>
        <v>8.9</v>
      </c>
      <c r="C974" s="6">
        <f>TITRES_STAT!D977</f>
        <v>7.2332000000000001</v>
      </c>
      <c r="D974" s="6">
        <f>TITRES_STAT!E977</f>
        <v>3984</v>
      </c>
      <c r="E974" s="2">
        <f t="shared" si="60"/>
        <v>1863278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CONFIRMED BEARISH</v>
      </c>
    </row>
    <row r="975" spans="1:8" ht="13.5" x14ac:dyDescent="0.25">
      <c r="A975" s="3">
        <f>TITRES_STAT!B978</f>
        <v>43426</v>
      </c>
      <c r="B975" s="6">
        <f>TITRES_STAT!C978</f>
        <v>8.85</v>
      </c>
      <c r="C975" s="6">
        <f>TITRES_STAT!D978</f>
        <v>7.1924999999999999</v>
      </c>
      <c r="D975" s="6">
        <f>TITRES_STAT!E978</f>
        <v>6990</v>
      </c>
      <c r="E975" s="2">
        <f t="shared" si="60"/>
        <v>1856288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CONFIRMED BEARISH</v>
      </c>
    </row>
    <row r="976" spans="1:8" ht="13.5" x14ac:dyDescent="0.25">
      <c r="A976" s="3">
        <f>TITRES_STAT!B979</f>
        <v>43427</v>
      </c>
      <c r="B976" s="6">
        <f>TITRES_STAT!C979</f>
        <v>8.6</v>
      </c>
      <c r="C976" s="6">
        <f>TITRES_STAT!D979</f>
        <v>6.9893999999999998</v>
      </c>
      <c r="D976" s="6">
        <f>TITRES_STAT!E979</f>
        <v>6441</v>
      </c>
      <c r="E976" s="2">
        <f t="shared" si="60"/>
        <v>1849847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43430</v>
      </c>
      <c r="B977" s="6">
        <f>TITRES_STAT!C980</f>
        <v>8.75</v>
      </c>
      <c r="C977" s="6">
        <f>TITRES_STAT!D980</f>
        <v>7.1113</v>
      </c>
      <c r="D977" s="6">
        <f>TITRES_STAT!E980</f>
        <v>12939</v>
      </c>
      <c r="E977" s="2">
        <f t="shared" si="60"/>
        <v>1862786</v>
      </c>
      <c r="F977" s="6" t="str">
        <f t="shared" si="63"/>
        <v>BEARISH</v>
      </c>
      <c r="G977" s="6" t="str">
        <f t="shared" si="62"/>
        <v>NEUTRAL</v>
      </c>
      <c r="H977" s="6" t="str">
        <f t="shared" si="61"/>
        <v>CONFIRMED BEARISH</v>
      </c>
    </row>
    <row r="978" spans="1:8" ht="13.5" x14ac:dyDescent="0.25">
      <c r="A978" s="3">
        <f>TITRES_STAT!B981</f>
        <v>43431</v>
      </c>
      <c r="B978" s="6">
        <f>TITRES_STAT!C981</f>
        <v>8.85</v>
      </c>
      <c r="C978" s="6">
        <f>TITRES_STAT!D981</f>
        <v>7.1924999999999999</v>
      </c>
      <c r="D978" s="6">
        <f>TITRES_STAT!E981</f>
        <v>12884</v>
      </c>
      <c r="E978" s="2">
        <f t="shared" si="60"/>
        <v>1875670</v>
      </c>
      <c r="F978" s="6" t="str">
        <f t="shared" si="63"/>
        <v>BULLISH</v>
      </c>
      <c r="G978" s="6" t="str">
        <f t="shared" si="62"/>
        <v>NEUTRAL</v>
      </c>
      <c r="H978" s="6" t="str">
        <f t="shared" si="61"/>
        <v>BULLISH DIVERGENCE</v>
      </c>
    </row>
    <row r="979" spans="1:8" ht="13.5" x14ac:dyDescent="0.25">
      <c r="A979" s="3">
        <f>TITRES_STAT!B982</f>
        <v>43432</v>
      </c>
      <c r="B979" s="6">
        <f>TITRES_STAT!C982</f>
        <v>9.3800000000000008</v>
      </c>
      <c r="C979" s="6">
        <f>TITRES_STAT!D982</f>
        <v>7.6233000000000004</v>
      </c>
      <c r="D979" s="6">
        <f>TITRES_STAT!E982</f>
        <v>58100</v>
      </c>
      <c r="E979" s="2">
        <f t="shared" si="60"/>
        <v>1933770</v>
      </c>
      <c r="F979" s="6" t="str">
        <f t="shared" si="63"/>
        <v>BULLISH</v>
      </c>
      <c r="G979" s="6" t="str">
        <f t="shared" si="62"/>
        <v>STRONG</v>
      </c>
      <c r="H979" s="6" t="str">
        <f t="shared" si="61"/>
        <v>CONFIRMED BULLISH</v>
      </c>
    </row>
    <row r="980" spans="1:8" ht="13.5" x14ac:dyDescent="0.25">
      <c r="A980" s="3">
        <f>TITRES_STAT!B983</f>
        <v>43433</v>
      </c>
      <c r="B980" s="6">
        <f>TITRES_STAT!C983</f>
        <v>9.58</v>
      </c>
      <c r="C980" s="6">
        <f>TITRES_STAT!D983</f>
        <v>7.7858000000000001</v>
      </c>
      <c r="D980" s="6">
        <f>TITRES_STAT!E983</f>
        <v>200155</v>
      </c>
      <c r="E980" s="2">
        <f t="shared" si="60"/>
        <v>2133925</v>
      </c>
      <c r="F980" s="6" t="str">
        <f t="shared" si="63"/>
        <v>BULLISH</v>
      </c>
      <c r="G980" s="6" t="str">
        <f t="shared" si="62"/>
        <v>STRONG</v>
      </c>
      <c r="H980" s="6" t="str">
        <f t="shared" si="61"/>
        <v>CONFIRMED BULLISH</v>
      </c>
    </row>
    <row r="981" spans="1:8" ht="13.5" x14ac:dyDescent="0.25">
      <c r="A981" s="3">
        <f>TITRES_STAT!B984</f>
        <v>43434</v>
      </c>
      <c r="B981" s="6">
        <f>TITRES_STAT!C984</f>
        <v>9.2899999999999991</v>
      </c>
      <c r="C981" s="6">
        <f>TITRES_STAT!D984</f>
        <v>7.5500999999999996</v>
      </c>
      <c r="D981" s="6">
        <f>TITRES_STAT!E984</f>
        <v>13263</v>
      </c>
      <c r="E981" s="2">
        <f t="shared" si="60"/>
        <v>2120662</v>
      </c>
      <c r="F981" s="6" t="str">
        <f t="shared" si="63"/>
        <v>BULLISH</v>
      </c>
      <c r="G981" s="6" t="str">
        <f t="shared" si="62"/>
        <v>STRONG</v>
      </c>
      <c r="H981" s="6" t="str">
        <f t="shared" si="61"/>
        <v>CONFIRMED BULLISH</v>
      </c>
    </row>
    <row r="982" spans="1:8" ht="13.5" x14ac:dyDescent="0.25">
      <c r="A982" s="3">
        <f>TITRES_STAT!B985</f>
        <v>43437</v>
      </c>
      <c r="B982" s="6">
        <f>TITRES_STAT!C985</f>
        <v>9.15</v>
      </c>
      <c r="C982" s="6">
        <f>TITRES_STAT!D985</f>
        <v>7.4363999999999999</v>
      </c>
      <c r="D982" s="6">
        <f>TITRES_STAT!E985</f>
        <v>6322</v>
      </c>
      <c r="E982" s="2">
        <f t="shared" si="60"/>
        <v>2114340</v>
      </c>
      <c r="F982" s="6" t="str">
        <f t="shared" si="63"/>
        <v>BULLISH</v>
      </c>
      <c r="G982" s="6" t="str">
        <f t="shared" si="62"/>
        <v>STRONG</v>
      </c>
      <c r="H982" s="6" t="str">
        <f t="shared" si="61"/>
        <v>CONFIRMED BULLISH</v>
      </c>
    </row>
    <row r="983" spans="1:8" ht="13.5" x14ac:dyDescent="0.25">
      <c r="A983" s="3">
        <f>TITRES_STAT!B986</f>
        <v>43438</v>
      </c>
      <c r="B983" s="6">
        <f>TITRES_STAT!C986</f>
        <v>9.14</v>
      </c>
      <c r="C983" s="6">
        <f>TITRES_STAT!D986</f>
        <v>7.4282000000000004</v>
      </c>
      <c r="D983" s="6">
        <f>TITRES_STAT!E986</f>
        <v>8528</v>
      </c>
      <c r="E983" s="2">
        <f t="shared" si="60"/>
        <v>2105812</v>
      </c>
      <c r="F983" s="6" t="str">
        <f t="shared" si="63"/>
        <v>BULLISH</v>
      </c>
      <c r="G983" s="6" t="str">
        <f t="shared" si="62"/>
        <v>STRONG</v>
      </c>
      <c r="H983" s="6" t="str">
        <f t="shared" si="61"/>
        <v>CONFIRMED BULLISH</v>
      </c>
    </row>
    <row r="984" spans="1:8" ht="13.5" x14ac:dyDescent="0.25">
      <c r="A984" s="3">
        <f>TITRES_STAT!B987</f>
        <v>43439</v>
      </c>
      <c r="B984" s="6">
        <f>TITRES_STAT!C987</f>
        <v>9.14</v>
      </c>
      <c r="C984" s="6">
        <f>TITRES_STAT!D987</f>
        <v>7.4282000000000004</v>
      </c>
      <c r="D984" s="6">
        <f>TITRES_STAT!E987</f>
        <v>1856</v>
      </c>
      <c r="E984" s="2">
        <f t="shared" si="60"/>
        <v>2105812</v>
      </c>
      <c r="F984" s="6" t="str">
        <f t="shared" si="63"/>
        <v>BULLISH</v>
      </c>
      <c r="G984" s="6" t="str">
        <f t="shared" si="62"/>
        <v>STRONG</v>
      </c>
      <c r="H984" s="6" t="str">
        <f t="shared" si="61"/>
        <v>BULLISH DIVERGENCE</v>
      </c>
    </row>
    <row r="985" spans="1:8" ht="13.5" x14ac:dyDescent="0.25">
      <c r="A985" s="3">
        <f>TITRES_STAT!B988</f>
        <v>43440</v>
      </c>
      <c r="B985" s="6">
        <f>TITRES_STAT!C988</f>
        <v>9.1999999999999993</v>
      </c>
      <c r="C985" s="6">
        <f>TITRES_STAT!D988</f>
        <v>7.4770000000000003</v>
      </c>
      <c r="D985" s="6">
        <f>TITRES_STAT!E988</f>
        <v>4891</v>
      </c>
      <c r="E985" s="2">
        <f t="shared" si="60"/>
        <v>2110703</v>
      </c>
      <c r="F985" s="6" t="str">
        <f t="shared" si="63"/>
        <v>BEARISH</v>
      </c>
      <c r="G985" s="6" t="str">
        <f t="shared" si="62"/>
        <v>NEUTRAL</v>
      </c>
      <c r="H985" s="6" t="str">
        <f t="shared" si="61"/>
        <v>CONFIRMED BEARISH</v>
      </c>
    </row>
    <row r="986" spans="1:8" ht="13.5" x14ac:dyDescent="0.25">
      <c r="A986" s="3">
        <f>TITRES_STAT!B989</f>
        <v>43441</v>
      </c>
      <c r="B986" s="6">
        <f>TITRES_STAT!C989</f>
        <v>9.1</v>
      </c>
      <c r="C986" s="6">
        <f>TITRES_STAT!D989</f>
        <v>7.3956999999999997</v>
      </c>
      <c r="D986" s="6">
        <f>TITRES_STAT!E989</f>
        <v>1158</v>
      </c>
      <c r="E986" s="2">
        <f t="shared" si="60"/>
        <v>2109545</v>
      </c>
      <c r="F986" s="6" t="str">
        <f t="shared" si="63"/>
        <v>BEARISH</v>
      </c>
      <c r="G986" s="6" t="str">
        <f t="shared" si="62"/>
        <v>NEUTRAL</v>
      </c>
      <c r="H986" s="6" t="str">
        <f t="shared" si="61"/>
        <v>CONFIRMED BEARISH</v>
      </c>
    </row>
    <row r="987" spans="1:8" ht="13.5" x14ac:dyDescent="0.25">
      <c r="A987" s="3">
        <f>TITRES_STAT!B990</f>
        <v>43444</v>
      </c>
      <c r="B987" s="6">
        <f>TITRES_STAT!C990</f>
        <v>9.0299999999999994</v>
      </c>
      <c r="C987" s="6">
        <f>TITRES_STAT!D990</f>
        <v>7.3388</v>
      </c>
      <c r="D987" s="6">
        <f>TITRES_STAT!E990</f>
        <v>722</v>
      </c>
      <c r="E987" s="2">
        <f t="shared" si="60"/>
        <v>2108823</v>
      </c>
      <c r="F987" s="6" t="str">
        <f t="shared" si="63"/>
        <v>BEARISH</v>
      </c>
      <c r="G987" s="6" t="str">
        <f t="shared" si="62"/>
        <v>NEUTRAL</v>
      </c>
      <c r="H987" s="6" t="str">
        <f t="shared" si="61"/>
        <v>CONFIRMED BEARISH</v>
      </c>
    </row>
    <row r="988" spans="1:8" ht="13.5" x14ac:dyDescent="0.25">
      <c r="A988" s="3">
        <f>TITRES_STAT!B991</f>
        <v>43445</v>
      </c>
      <c r="B988" s="6">
        <f>TITRES_STAT!C991</f>
        <v>9.0399999999999991</v>
      </c>
      <c r="C988" s="6">
        <f>TITRES_STAT!D991</f>
        <v>7.3470000000000004</v>
      </c>
      <c r="D988" s="6">
        <f>TITRES_STAT!E991</f>
        <v>501</v>
      </c>
      <c r="E988" s="2">
        <f t="shared" si="60"/>
        <v>2109324</v>
      </c>
      <c r="F988" s="6" t="str">
        <f t="shared" si="63"/>
        <v>BULLISH</v>
      </c>
      <c r="G988" s="6" t="str">
        <f t="shared" si="62"/>
        <v>NEUTRAL</v>
      </c>
      <c r="H988" s="6" t="str">
        <f t="shared" si="61"/>
        <v>BULLISH DIVERGENCE</v>
      </c>
    </row>
    <row r="989" spans="1:8" ht="13.5" x14ac:dyDescent="0.25">
      <c r="A989" s="3">
        <f>TITRES_STAT!B992</f>
        <v>43446</v>
      </c>
      <c r="B989" s="6">
        <f>TITRES_STAT!C992</f>
        <v>9.08</v>
      </c>
      <c r="C989" s="6">
        <f>TITRES_STAT!D992</f>
        <v>7.3795000000000002</v>
      </c>
      <c r="D989" s="6">
        <f>TITRES_STAT!E992</f>
        <v>1315</v>
      </c>
      <c r="E989" s="2">
        <f t="shared" si="60"/>
        <v>2110639</v>
      </c>
      <c r="F989" s="6" t="str">
        <f t="shared" si="63"/>
        <v>BULLISH</v>
      </c>
      <c r="G989" s="6" t="str">
        <f t="shared" si="62"/>
        <v>NEUTRAL</v>
      </c>
      <c r="H989" s="6" t="str">
        <f t="shared" si="61"/>
        <v>BULLISH DIVERGENCE</v>
      </c>
    </row>
    <row r="990" spans="1:8" ht="13.5" x14ac:dyDescent="0.25">
      <c r="A990" s="3">
        <f>TITRES_STAT!B993</f>
        <v>43447</v>
      </c>
      <c r="B990" s="6">
        <f>TITRES_STAT!C993</f>
        <v>9.2100000000000009</v>
      </c>
      <c r="C990" s="6">
        <f>TITRES_STAT!D993</f>
        <v>7.4851000000000001</v>
      </c>
      <c r="D990" s="6">
        <f>TITRES_STAT!E993</f>
        <v>3505</v>
      </c>
      <c r="E990" s="2">
        <f t="shared" si="60"/>
        <v>2114144</v>
      </c>
      <c r="F990" s="6" t="str">
        <f t="shared" si="63"/>
        <v>BULLISH</v>
      </c>
      <c r="G990" s="6" t="str">
        <f t="shared" si="62"/>
        <v>NEUTRAL</v>
      </c>
      <c r="H990" s="6" t="str">
        <f t="shared" si="61"/>
        <v>CONFIRMED BULLISH</v>
      </c>
    </row>
    <row r="991" spans="1:8" ht="13.5" x14ac:dyDescent="0.25">
      <c r="A991" s="3">
        <f>TITRES_STAT!B994</f>
        <v>43448</v>
      </c>
      <c r="B991" s="6">
        <f>TITRES_STAT!C994</f>
        <v>9.1999999999999993</v>
      </c>
      <c r="C991" s="6">
        <f>TITRES_STAT!D994</f>
        <v>7.4770000000000003</v>
      </c>
      <c r="D991" s="6">
        <f>TITRES_STAT!E994</f>
        <v>1830</v>
      </c>
      <c r="E991" s="2">
        <f t="shared" si="60"/>
        <v>2112314</v>
      </c>
      <c r="F991" s="6" t="str">
        <f t="shared" si="63"/>
        <v>BULLISH</v>
      </c>
      <c r="G991" s="6" t="str">
        <f t="shared" si="62"/>
        <v>NEUTRAL</v>
      </c>
      <c r="H991" s="6" t="str">
        <f t="shared" si="61"/>
        <v>CONFIRMED BULLISH</v>
      </c>
    </row>
    <row r="992" spans="1:8" ht="13.5" x14ac:dyDescent="0.25">
      <c r="A992" s="3">
        <f>TITRES_STAT!B995</f>
        <v>43451</v>
      </c>
      <c r="B992" s="6">
        <f>TITRES_STAT!C995</f>
        <v>9.14</v>
      </c>
      <c r="C992" s="6">
        <f>TITRES_STAT!D995</f>
        <v>7.4282000000000004</v>
      </c>
      <c r="D992" s="6">
        <f>TITRES_STAT!E995</f>
        <v>4549</v>
      </c>
      <c r="E992" s="2">
        <f t="shared" si="60"/>
        <v>2107765</v>
      </c>
      <c r="F992" s="6" t="str">
        <f t="shared" si="63"/>
        <v>BEARISH</v>
      </c>
      <c r="G992" s="6" t="str">
        <f t="shared" si="62"/>
        <v>NEUTRAL</v>
      </c>
      <c r="H992" s="6" t="str">
        <f t="shared" si="61"/>
        <v>BEARISH DIVERGENCE</v>
      </c>
    </row>
    <row r="993" spans="1:8" ht="13.5" x14ac:dyDescent="0.25">
      <c r="A993" s="3">
        <f>TITRES_STAT!B996</f>
        <v>43452</v>
      </c>
      <c r="B993" s="6">
        <f>TITRES_STAT!C996</f>
        <v>9.11</v>
      </c>
      <c r="C993" s="6">
        <f>TITRES_STAT!D996</f>
        <v>7.4038000000000004</v>
      </c>
      <c r="D993" s="6">
        <f>TITRES_STAT!E996</f>
        <v>3485</v>
      </c>
      <c r="E993" s="2">
        <f t="shared" si="60"/>
        <v>2104280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BEARISH DIVERGENCE</v>
      </c>
    </row>
    <row r="994" spans="1:8" ht="13.5" x14ac:dyDescent="0.25">
      <c r="A994" s="3">
        <f>TITRES_STAT!B997</f>
        <v>43453</v>
      </c>
      <c r="B994" s="6">
        <f>TITRES_STAT!C997</f>
        <v>9.1</v>
      </c>
      <c r="C994" s="6">
        <f>TITRES_STAT!D997</f>
        <v>7.3956999999999997</v>
      </c>
      <c r="D994" s="6">
        <f>TITRES_STAT!E997</f>
        <v>8220</v>
      </c>
      <c r="E994" s="2">
        <f t="shared" si="60"/>
        <v>2096060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BEARISH DIVERGENCE</v>
      </c>
    </row>
    <row r="995" spans="1:8" ht="13.5" x14ac:dyDescent="0.25">
      <c r="A995" s="3">
        <f>TITRES_STAT!B998</f>
        <v>43454</v>
      </c>
      <c r="B995" s="6">
        <f>TITRES_STAT!C998</f>
        <v>9.1</v>
      </c>
      <c r="C995" s="6">
        <f>TITRES_STAT!D998</f>
        <v>7.3956999999999997</v>
      </c>
      <c r="D995" s="6">
        <f>TITRES_STAT!E998</f>
        <v>917</v>
      </c>
      <c r="E995" s="2">
        <f t="shared" si="60"/>
        <v>2096060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9.1</v>
      </c>
      <c r="C996" s="6">
        <f>TITRES_STAT!D999</f>
        <v>7.3956999999999997</v>
      </c>
      <c r="D996" s="6">
        <f>TITRES_STAT!E999</f>
        <v>2431</v>
      </c>
      <c r="E996" s="2">
        <f t="shared" si="60"/>
        <v>2096060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9.1199999999999992</v>
      </c>
      <c r="C997" s="6">
        <f>TITRES_STAT!D1000</f>
        <v>7.4119999999999999</v>
      </c>
      <c r="D997" s="6">
        <f>TITRES_STAT!E1000</f>
        <v>1191</v>
      </c>
      <c r="E997" s="2">
        <f t="shared" si="60"/>
        <v>2097251</v>
      </c>
      <c r="F997" s="6" t="str">
        <f t="shared" si="63"/>
        <v>BEARISH</v>
      </c>
      <c r="G997" s="6" t="str">
        <f t="shared" si="62"/>
        <v>NEUTRAL</v>
      </c>
      <c r="H997" s="6" t="str">
        <f t="shared" si="61"/>
        <v>CONFIRMED BEARISH</v>
      </c>
    </row>
    <row r="998" spans="1:8" ht="13.5" x14ac:dyDescent="0.25">
      <c r="A998" s="3">
        <f>TITRES_STAT!B1001</f>
        <v>43459</v>
      </c>
      <c r="B998" s="6">
        <f>TITRES_STAT!C1001</f>
        <v>9.19</v>
      </c>
      <c r="C998" s="6">
        <f>TITRES_STAT!D1001</f>
        <v>7.4688999999999997</v>
      </c>
      <c r="D998" s="6">
        <f>TITRES_STAT!E1001</f>
        <v>24693</v>
      </c>
      <c r="E998" s="2">
        <f t="shared" si="60"/>
        <v>2121944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CONFIRMED BULLISH</v>
      </c>
    </row>
    <row r="999" spans="1:8" ht="13.5" x14ac:dyDescent="0.25">
      <c r="A999" s="3">
        <f>TITRES_STAT!B1002</f>
        <v>43460</v>
      </c>
      <c r="B999" s="6">
        <f>TITRES_STAT!C1002</f>
        <v>9</v>
      </c>
      <c r="C999" s="6">
        <f>TITRES_STAT!D1002</f>
        <v>7.3144</v>
      </c>
      <c r="D999" s="6">
        <f>TITRES_STAT!E1002</f>
        <v>27244</v>
      </c>
      <c r="E999" s="2">
        <f t="shared" si="60"/>
        <v>2094700</v>
      </c>
      <c r="F999" s="6" t="str">
        <f t="shared" si="63"/>
        <v>BEARISH</v>
      </c>
      <c r="G999" s="6" t="str">
        <f t="shared" si="62"/>
        <v>NEUTRAL</v>
      </c>
      <c r="H999" s="6" t="str">
        <f t="shared" si="61"/>
        <v>CONFIRMED BEARISH</v>
      </c>
    </row>
    <row r="1000" spans="1:8" ht="13.5" x14ac:dyDescent="0.25">
      <c r="A1000" s="3">
        <f>TITRES_STAT!B1003</f>
        <v>43461</v>
      </c>
      <c r="B1000" s="6">
        <f>TITRES_STAT!C1003</f>
        <v>8.91</v>
      </c>
      <c r="C1000" s="6">
        <f>TITRES_STAT!D1003</f>
        <v>7.2412999999999998</v>
      </c>
      <c r="D1000" s="6">
        <f>TITRES_STAT!E1003</f>
        <v>2850</v>
      </c>
      <c r="E1000" s="2">
        <f t="shared" si="60"/>
        <v>2091850</v>
      </c>
      <c r="F1000" s="6" t="str">
        <f t="shared" si="63"/>
        <v>BEARISH</v>
      </c>
      <c r="G1000" s="6" t="str">
        <f t="shared" si="62"/>
        <v>NEUTRAL</v>
      </c>
      <c r="H1000" s="6" t="str">
        <f t="shared" si="61"/>
        <v>CONFIRMED BEARISH</v>
      </c>
    </row>
    <row r="1001" spans="1:8" ht="13.5" x14ac:dyDescent="0.25">
      <c r="A1001" s="3">
        <f>TITRES_STAT!B1004</f>
        <v>43462</v>
      </c>
      <c r="B1001" s="6">
        <f>TITRES_STAT!C1004</f>
        <v>9</v>
      </c>
      <c r="C1001" s="6">
        <f>TITRES_STAT!D1004</f>
        <v>7.3144</v>
      </c>
      <c r="D1001" s="6">
        <f>TITRES_STAT!E1004</f>
        <v>1739</v>
      </c>
      <c r="E1001" s="2">
        <f t="shared" si="60"/>
        <v>2093589</v>
      </c>
      <c r="F1001" s="6" t="str">
        <f t="shared" si="63"/>
        <v>BEARISH</v>
      </c>
      <c r="G1001" s="6" t="str">
        <f t="shared" si="62"/>
        <v>NEUTRAL</v>
      </c>
      <c r="H1001" s="6" t="str">
        <f t="shared" si="61"/>
        <v>CONFIRMED BEARISH</v>
      </c>
    </row>
    <row r="1002" spans="1:8" ht="13.5" x14ac:dyDescent="0.25">
      <c r="A1002" s="3">
        <f>TITRES_STAT!B1005</f>
        <v>43465</v>
      </c>
      <c r="B1002" s="6">
        <f>TITRES_STAT!C1005</f>
        <v>9</v>
      </c>
      <c r="C1002" s="6">
        <f>TITRES_STAT!D1005</f>
        <v>7.3144</v>
      </c>
      <c r="D1002" s="6">
        <f>TITRES_STAT!E1005</f>
        <v>29026</v>
      </c>
      <c r="E1002" s="2">
        <f t="shared" si="60"/>
        <v>2093589</v>
      </c>
      <c r="F1002" s="6" t="str">
        <f t="shared" si="63"/>
        <v>BEARISH</v>
      </c>
      <c r="G1002" s="6" t="str">
        <f t="shared" si="62"/>
        <v>NEUTRAL</v>
      </c>
      <c r="H1002" s="6" t="str">
        <f t="shared" si="61"/>
        <v>CONFIRMED BEARISH</v>
      </c>
    </row>
    <row r="1003" spans="1:8" ht="13.5" x14ac:dyDescent="0.25">
      <c r="A1003" s="3">
        <f>TITRES_STAT!B1006</f>
        <v>43467</v>
      </c>
      <c r="B1003" s="6">
        <f>TITRES_STAT!C1006</f>
        <v>9</v>
      </c>
      <c r="C1003" s="6">
        <f>TITRES_STAT!D1006</f>
        <v>7.3144</v>
      </c>
      <c r="D1003" s="6">
        <f>TITRES_STAT!E1006</f>
        <v>4971</v>
      </c>
      <c r="E1003" s="2">
        <f t="shared" si="60"/>
        <v>2093589</v>
      </c>
      <c r="F1003" s="6" t="str">
        <f t="shared" si="63"/>
        <v>BEARISH</v>
      </c>
      <c r="G1003" s="6" t="str">
        <f t="shared" si="62"/>
        <v>NEUTRAL</v>
      </c>
      <c r="H1003" s="6" t="str">
        <f t="shared" si="61"/>
        <v>CONFIRMED BEARISH</v>
      </c>
    </row>
    <row r="1004" spans="1:8" ht="13.5" x14ac:dyDescent="0.25">
      <c r="A1004" s="3">
        <f>TITRES_STAT!B1007</f>
        <v>43468</v>
      </c>
      <c r="B1004" s="6">
        <f>TITRES_STAT!C1007</f>
        <v>9.3699999999999992</v>
      </c>
      <c r="C1004" s="6">
        <f>TITRES_STAT!D1007</f>
        <v>7.6151999999999997</v>
      </c>
      <c r="D1004" s="6">
        <f>TITRES_STAT!E1007</f>
        <v>102682</v>
      </c>
      <c r="E1004" s="2">
        <f t="shared" si="60"/>
        <v>2196271</v>
      </c>
      <c r="F1004" s="6" t="str">
        <f t="shared" si="63"/>
        <v>BULLISH</v>
      </c>
      <c r="G1004" s="6" t="str">
        <f t="shared" si="62"/>
        <v>STRONG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9.3800000000000008</v>
      </c>
      <c r="C1005" s="6">
        <f>TITRES_STAT!D1008</f>
        <v>7.6233000000000004</v>
      </c>
      <c r="D1005" s="6">
        <f>TITRES_STAT!E1008</f>
        <v>17598</v>
      </c>
      <c r="E1005" s="2">
        <f t="shared" si="60"/>
        <v>2213869</v>
      </c>
      <c r="F1005" s="6" t="str">
        <f t="shared" si="63"/>
        <v>BULLISH</v>
      </c>
      <c r="G1005" s="6" t="str">
        <f t="shared" si="62"/>
        <v>STRONG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9.3699999999999992</v>
      </c>
      <c r="C1006" s="6">
        <f>TITRES_STAT!D1009</f>
        <v>7.6151999999999997</v>
      </c>
      <c r="D1006" s="6">
        <f>TITRES_STAT!E1009</f>
        <v>7653</v>
      </c>
      <c r="E1006" s="2">
        <f t="shared" si="60"/>
        <v>2206216</v>
      </c>
      <c r="F1006" s="6" t="str">
        <f t="shared" si="63"/>
        <v>BULLISH</v>
      </c>
      <c r="G1006" s="6" t="str">
        <f t="shared" si="62"/>
        <v>STRONG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9.27</v>
      </c>
      <c r="C1007" s="6">
        <f>TITRES_STAT!D1010</f>
        <v>7.5339</v>
      </c>
      <c r="D1007" s="6">
        <f>TITRES_STAT!E1010</f>
        <v>10412</v>
      </c>
      <c r="E1007" s="2">
        <f t="shared" si="60"/>
        <v>2195804</v>
      </c>
      <c r="F1007" s="6" t="str">
        <f t="shared" si="63"/>
        <v>BULLISH</v>
      </c>
      <c r="G1007" s="6" t="str">
        <f t="shared" si="62"/>
        <v>STRONG</v>
      </c>
      <c r="H1007" s="6" t="str">
        <f t="shared" si="61"/>
        <v>CONFIRMED BULLISH</v>
      </c>
    </row>
    <row r="1008" spans="1:8" ht="13.5" x14ac:dyDescent="0.25">
      <c r="A1008" s="3">
        <f>TITRES_STAT!B1011</f>
        <v>43474</v>
      </c>
      <c r="B1008" s="6">
        <f>TITRES_STAT!C1011</f>
        <v>9.27</v>
      </c>
      <c r="C1008" s="6">
        <f>TITRES_STAT!D1011</f>
        <v>7.5339</v>
      </c>
      <c r="D1008" s="6">
        <f>TITRES_STAT!E1011</f>
        <v>703</v>
      </c>
      <c r="E1008" s="2">
        <f t="shared" si="60"/>
        <v>2195804</v>
      </c>
      <c r="F1008" s="6" t="str">
        <f t="shared" si="63"/>
        <v>BULLISH</v>
      </c>
      <c r="G1008" s="6" t="str">
        <f t="shared" si="62"/>
        <v>STRONG</v>
      </c>
      <c r="H1008" s="6" t="str">
        <f t="shared" si="61"/>
        <v>CONFIRMED BULLISH</v>
      </c>
    </row>
    <row r="1009" spans="1:8" ht="13.5" x14ac:dyDescent="0.25">
      <c r="A1009" s="3">
        <f>TITRES_STAT!B1012</f>
        <v>43475</v>
      </c>
      <c r="B1009" s="6">
        <f>TITRES_STAT!C1012</f>
        <v>9.27</v>
      </c>
      <c r="C1009" s="6">
        <f>TITRES_STAT!D1012</f>
        <v>7.5339</v>
      </c>
      <c r="D1009" s="6">
        <f>TITRES_STAT!E1012</f>
        <v>424</v>
      </c>
      <c r="E1009" s="2">
        <f t="shared" si="60"/>
        <v>2195804</v>
      </c>
      <c r="F1009" s="6" t="str">
        <f t="shared" si="63"/>
        <v>BEARISH</v>
      </c>
      <c r="G1009" s="6" t="str">
        <f t="shared" si="62"/>
        <v>NEUTRAL</v>
      </c>
      <c r="H1009" s="6" t="str">
        <f t="shared" si="61"/>
        <v>CONFIRMED BEARISH</v>
      </c>
    </row>
    <row r="1010" spans="1:8" ht="13.5" x14ac:dyDescent="0.25">
      <c r="A1010" s="3">
        <f>TITRES_STAT!B1013</f>
        <v>43476</v>
      </c>
      <c r="B1010" s="6">
        <f>TITRES_STAT!C1013</f>
        <v>9.3000000000000007</v>
      </c>
      <c r="C1010" s="6">
        <f>TITRES_STAT!D1013</f>
        <v>7.5583</v>
      </c>
      <c r="D1010" s="6">
        <f>TITRES_STAT!E1013</f>
        <v>913</v>
      </c>
      <c r="E1010" s="2">
        <f t="shared" si="60"/>
        <v>2196717</v>
      </c>
      <c r="F1010" s="6" t="str">
        <f t="shared" si="63"/>
        <v>BEARISH</v>
      </c>
      <c r="G1010" s="6" t="str">
        <f t="shared" si="62"/>
        <v>NEUTRAL</v>
      </c>
      <c r="H1010" s="6" t="str">
        <f t="shared" si="61"/>
        <v>CONFIRMED BEARISH</v>
      </c>
    </row>
    <row r="1011" spans="1:8" ht="13.5" x14ac:dyDescent="0.25">
      <c r="A1011" s="3">
        <f>TITRES_STAT!B1014</f>
        <v>43480</v>
      </c>
      <c r="B1011" s="6">
        <f>TITRES_STAT!C1014</f>
        <v>9.1999999999999993</v>
      </c>
      <c r="C1011" s="6">
        <f>TITRES_STAT!D1014</f>
        <v>7.4770000000000003</v>
      </c>
      <c r="D1011" s="6">
        <f>TITRES_STAT!E1014</f>
        <v>1508</v>
      </c>
      <c r="E1011" s="2">
        <f t="shared" si="60"/>
        <v>2195209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43481</v>
      </c>
      <c r="B1012" s="6">
        <f>TITRES_STAT!C1015</f>
        <v>9.23</v>
      </c>
      <c r="C1012" s="6">
        <f>TITRES_STAT!D1015</f>
        <v>7.5014000000000003</v>
      </c>
      <c r="D1012" s="6">
        <f>TITRES_STAT!E1015</f>
        <v>6945</v>
      </c>
      <c r="E1012" s="2">
        <f t="shared" si="60"/>
        <v>2202154</v>
      </c>
      <c r="F1012" s="6" t="str">
        <f t="shared" si="63"/>
        <v>BULLISH</v>
      </c>
      <c r="G1012" s="6" t="str">
        <f t="shared" si="62"/>
        <v>NEUTRAL</v>
      </c>
      <c r="H1012" s="6" t="str">
        <f t="shared" si="61"/>
        <v>BULLISH DIVERGENCE</v>
      </c>
    </row>
    <row r="1013" spans="1:8" ht="13.5" x14ac:dyDescent="0.25">
      <c r="A1013" s="3">
        <f>TITRES_STAT!B1016</f>
        <v>43482</v>
      </c>
      <c r="B1013" s="6">
        <f>TITRES_STAT!C1016</f>
        <v>9.32</v>
      </c>
      <c r="C1013" s="6">
        <f>TITRES_STAT!D1016</f>
        <v>7.5744999999999996</v>
      </c>
      <c r="D1013" s="6">
        <f>TITRES_STAT!E1016</f>
        <v>11363</v>
      </c>
      <c r="E1013" s="2">
        <f t="shared" si="60"/>
        <v>2213517</v>
      </c>
      <c r="F1013" s="6" t="str">
        <f t="shared" si="63"/>
        <v>BULLISH</v>
      </c>
      <c r="G1013" s="6" t="str">
        <f t="shared" si="62"/>
        <v>NEUTRAL</v>
      </c>
      <c r="H1013" s="6" t="str">
        <f t="shared" si="61"/>
        <v>CONFIRMED BULLISH</v>
      </c>
    </row>
    <row r="1014" spans="1:8" ht="13.5" x14ac:dyDescent="0.25">
      <c r="A1014" s="3">
        <f>TITRES_STAT!B1017</f>
        <v>43483</v>
      </c>
      <c r="B1014" s="6">
        <f>TITRES_STAT!C1017</f>
        <v>9.1999999999999993</v>
      </c>
      <c r="C1014" s="6">
        <f>TITRES_STAT!D1017</f>
        <v>7.4770000000000003</v>
      </c>
      <c r="D1014" s="6">
        <f>TITRES_STAT!E1017</f>
        <v>10402</v>
      </c>
      <c r="E1014" s="2">
        <f t="shared" si="60"/>
        <v>2203115</v>
      </c>
      <c r="F1014" s="6" t="str">
        <f t="shared" si="63"/>
        <v>BULLISH</v>
      </c>
      <c r="G1014" s="6" t="str">
        <f t="shared" si="62"/>
        <v>NEUTRAL</v>
      </c>
      <c r="H1014" s="6" t="str">
        <f t="shared" si="61"/>
        <v>BULLISH DIVERGENCE</v>
      </c>
    </row>
    <row r="1015" spans="1:8" ht="13.5" x14ac:dyDescent="0.25">
      <c r="A1015" s="3">
        <f>TITRES_STAT!B1018</f>
        <v>43486</v>
      </c>
      <c r="B1015" s="6">
        <f>TITRES_STAT!C1018</f>
        <v>9.17</v>
      </c>
      <c r="C1015" s="6">
        <f>TITRES_STAT!D1018</f>
        <v>7.4526000000000003</v>
      </c>
      <c r="D1015" s="6">
        <f>TITRES_STAT!E1018</f>
        <v>3873</v>
      </c>
      <c r="E1015" s="2">
        <f t="shared" si="60"/>
        <v>2199242</v>
      </c>
      <c r="F1015" s="6" t="str">
        <f t="shared" si="63"/>
        <v>BULLISH</v>
      </c>
      <c r="G1015" s="6" t="str">
        <f t="shared" si="62"/>
        <v>NEUTRAL</v>
      </c>
      <c r="H1015" s="6" t="str">
        <f t="shared" si="61"/>
        <v>BULLISH DIVERGENCE</v>
      </c>
    </row>
    <row r="1016" spans="1:8" ht="13.5" x14ac:dyDescent="0.25">
      <c r="A1016" s="3">
        <f>TITRES_STAT!B1019</f>
        <v>43487</v>
      </c>
      <c r="B1016" s="6">
        <f>TITRES_STAT!C1019</f>
        <v>9.0399999999999991</v>
      </c>
      <c r="C1016" s="6">
        <f>TITRES_STAT!D1019</f>
        <v>7.3470000000000004</v>
      </c>
      <c r="D1016" s="6">
        <f>TITRES_STAT!E1019</f>
        <v>3963</v>
      </c>
      <c r="E1016" s="2">
        <f t="shared" si="60"/>
        <v>2195279</v>
      </c>
      <c r="F1016" s="6" t="str">
        <f t="shared" si="63"/>
        <v>BULLISH</v>
      </c>
      <c r="G1016" s="6" t="str">
        <f t="shared" si="62"/>
        <v>NEUTRAL</v>
      </c>
      <c r="H1016" s="6" t="str">
        <f t="shared" si="61"/>
        <v>BULLISH DIVERGENCE</v>
      </c>
    </row>
    <row r="1017" spans="1:8" ht="13.5" x14ac:dyDescent="0.25">
      <c r="A1017" s="3">
        <f>TITRES_STAT!B1020</f>
        <v>43488</v>
      </c>
      <c r="B1017" s="6">
        <f>TITRES_STAT!C1020</f>
        <v>9.25</v>
      </c>
      <c r="C1017" s="6">
        <f>TITRES_STAT!D1020</f>
        <v>7.5175999999999998</v>
      </c>
      <c r="D1017" s="6">
        <f>TITRES_STAT!E1020</f>
        <v>11407</v>
      </c>
      <c r="E1017" s="2">
        <f t="shared" si="60"/>
        <v>2206686</v>
      </c>
      <c r="F1017" s="6" t="str">
        <f t="shared" si="63"/>
        <v>BULLISH</v>
      </c>
      <c r="G1017" s="6" t="str">
        <f t="shared" si="62"/>
        <v>NEUTRAL</v>
      </c>
      <c r="H1017" s="6" t="str">
        <f t="shared" si="61"/>
        <v>CONFIRMED BULLISH</v>
      </c>
    </row>
    <row r="1018" spans="1:8" ht="13.5" x14ac:dyDescent="0.25">
      <c r="A1018" s="3">
        <f>TITRES_STAT!B1021</f>
        <v>43489</v>
      </c>
      <c r="B1018" s="6">
        <f>TITRES_STAT!C1021</f>
        <v>8.9</v>
      </c>
      <c r="C1018" s="6">
        <f>TITRES_STAT!D1021</f>
        <v>7.2332000000000001</v>
      </c>
      <c r="D1018" s="6">
        <f>TITRES_STAT!E1021</f>
        <v>15953</v>
      </c>
      <c r="E1018" s="2">
        <f t="shared" si="60"/>
        <v>2190733</v>
      </c>
      <c r="F1018" s="6" t="str">
        <f t="shared" si="63"/>
        <v>BEARISH</v>
      </c>
      <c r="G1018" s="6" t="str">
        <f t="shared" si="62"/>
        <v>NEUTRAL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8.6999999999999993</v>
      </c>
      <c r="C1019" s="6">
        <f>TITRES_STAT!D1022</f>
        <v>7.0705999999999998</v>
      </c>
      <c r="D1019" s="6">
        <f>TITRES_STAT!E1022</f>
        <v>3012</v>
      </c>
      <c r="E1019" s="2">
        <f t="shared" si="60"/>
        <v>2187721</v>
      </c>
      <c r="F1019" s="6" t="str">
        <f t="shared" si="63"/>
        <v>BEARISH</v>
      </c>
      <c r="G1019" s="6" t="str">
        <f t="shared" si="62"/>
        <v>NEUTRAL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8.9600000000000009</v>
      </c>
      <c r="C1020" s="6">
        <f>TITRES_STAT!D1023</f>
        <v>7.2819000000000003</v>
      </c>
      <c r="D1020" s="6">
        <f>TITRES_STAT!E1023</f>
        <v>10992</v>
      </c>
      <c r="E1020" s="2">
        <f t="shared" si="60"/>
        <v>2198713</v>
      </c>
      <c r="F1020" s="6" t="str">
        <f t="shared" si="63"/>
        <v>BEARISH</v>
      </c>
      <c r="G1020" s="6" t="str">
        <f t="shared" si="62"/>
        <v>NEUTRAL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9.1999999999999993</v>
      </c>
      <c r="C1021" s="6">
        <f>TITRES_STAT!D1024</f>
        <v>7.4770000000000003</v>
      </c>
      <c r="D1021" s="6">
        <f>TITRES_STAT!E1024</f>
        <v>29085</v>
      </c>
      <c r="E1021" s="2">
        <f t="shared" si="60"/>
        <v>2227798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CONFIRMED BULLISH</v>
      </c>
    </row>
    <row r="1022" spans="1:8" ht="13.5" x14ac:dyDescent="0.25">
      <c r="A1022" s="3">
        <f>TITRES_STAT!B1025</f>
        <v>43495</v>
      </c>
      <c r="B1022" s="6">
        <f>TITRES_STAT!C1025</f>
        <v>9.18</v>
      </c>
      <c r="C1022" s="6">
        <f>TITRES_STAT!D1025</f>
        <v>7.4607000000000001</v>
      </c>
      <c r="D1022" s="6">
        <f>TITRES_STAT!E1025</f>
        <v>24754</v>
      </c>
      <c r="E1022" s="2">
        <f t="shared" si="60"/>
        <v>2203044</v>
      </c>
      <c r="F1022" s="6" t="str">
        <f t="shared" si="63"/>
        <v>BEARISH</v>
      </c>
      <c r="G1022" s="6" t="str">
        <f t="shared" si="62"/>
        <v>NEUTRAL</v>
      </c>
      <c r="H1022" s="6" t="str">
        <f t="shared" si="61"/>
        <v>CONFIRMED BEARISH</v>
      </c>
    </row>
    <row r="1023" spans="1:8" ht="13.5" x14ac:dyDescent="0.25">
      <c r="A1023" s="3">
        <f>TITRES_STAT!B1026</f>
        <v>43496</v>
      </c>
      <c r="B1023" s="6">
        <f>TITRES_STAT!C1026</f>
        <v>9.65</v>
      </c>
      <c r="C1023" s="6">
        <f>TITRES_STAT!D1026</f>
        <v>7.8426999999999998</v>
      </c>
      <c r="D1023" s="6">
        <f>TITRES_STAT!E1026</f>
        <v>63578</v>
      </c>
      <c r="E1023" s="2">
        <f t="shared" si="60"/>
        <v>2266622</v>
      </c>
      <c r="F1023" s="6" t="str">
        <f t="shared" si="63"/>
        <v>BULLISH</v>
      </c>
      <c r="G1023" s="6" t="str">
        <f t="shared" si="62"/>
        <v>STRONG</v>
      </c>
      <c r="H1023" s="6" t="str">
        <f t="shared" si="61"/>
        <v>CONFIRMED BULLISH</v>
      </c>
    </row>
    <row r="1024" spans="1:8" ht="13.5" x14ac:dyDescent="0.25">
      <c r="A1024" s="3">
        <f>TITRES_STAT!B1027</f>
        <v>43497</v>
      </c>
      <c r="B1024" s="6">
        <f>TITRES_STAT!C1027</f>
        <v>9.89</v>
      </c>
      <c r="C1024" s="6">
        <f>TITRES_STAT!D1027</f>
        <v>8.0378000000000007</v>
      </c>
      <c r="D1024" s="6">
        <f>TITRES_STAT!E1027</f>
        <v>10987</v>
      </c>
      <c r="E1024" s="2">
        <f t="shared" si="60"/>
        <v>2277609</v>
      </c>
      <c r="F1024" s="6" t="str">
        <f t="shared" si="63"/>
        <v>BULLISH</v>
      </c>
      <c r="G1024" s="6" t="str">
        <f t="shared" si="62"/>
        <v>STRONG</v>
      </c>
      <c r="H1024" s="6" t="str">
        <f t="shared" si="61"/>
        <v>CONFIRMED BULLISH</v>
      </c>
    </row>
    <row r="1025" spans="1:8" ht="13.5" x14ac:dyDescent="0.25">
      <c r="A1025" s="3">
        <f>TITRES_STAT!B1028</f>
        <v>43500</v>
      </c>
      <c r="B1025" s="6">
        <f>TITRES_STAT!C1028</f>
        <v>9.66</v>
      </c>
      <c r="C1025" s="6">
        <f>TITRES_STAT!D1028</f>
        <v>7.8507999999999996</v>
      </c>
      <c r="D1025" s="6">
        <f>TITRES_STAT!E1028</f>
        <v>1958</v>
      </c>
      <c r="E1025" s="2">
        <f t="shared" si="60"/>
        <v>2275651</v>
      </c>
      <c r="F1025" s="6" t="str">
        <f t="shared" si="63"/>
        <v>BULLISH</v>
      </c>
      <c r="G1025" s="6" t="str">
        <f t="shared" si="62"/>
        <v>STRONG</v>
      </c>
      <c r="H1025" s="6" t="str">
        <f t="shared" si="61"/>
        <v>CONFIRMED BULLISH</v>
      </c>
    </row>
    <row r="1026" spans="1:8" ht="13.5" x14ac:dyDescent="0.25">
      <c r="A1026" s="3">
        <f>TITRES_STAT!B1029</f>
        <v>43501</v>
      </c>
      <c r="B1026" s="6">
        <f>TITRES_STAT!C1029</f>
        <v>9.66</v>
      </c>
      <c r="C1026" s="6">
        <f>TITRES_STAT!D1029</f>
        <v>7.8507999999999996</v>
      </c>
      <c r="D1026" s="6">
        <f>TITRES_STAT!E1029</f>
        <v>2950</v>
      </c>
      <c r="E1026" s="2">
        <f t="shared" si="60"/>
        <v>2275651</v>
      </c>
      <c r="F1026" s="6" t="str">
        <f t="shared" si="63"/>
        <v>BULLISH</v>
      </c>
      <c r="G1026" s="6" t="str">
        <f t="shared" si="62"/>
        <v>STRONG</v>
      </c>
      <c r="H1026" s="6" t="str">
        <f t="shared" si="61"/>
        <v>CONFIRMED BULLISH</v>
      </c>
    </row>
    <row r="1027" spans="1:8" ht="13.5" x14ac:dyDescent="0.25">
      <c r="A1027" s="3">
        <f>TITRES_STAT!B1030</f>
        <v>43502</v>
      </c>
      <c r="B1027" s="6">
        <f>TITRES_STAT!C1030</f>
        <v>9.8000000000000007</v>
      </c>
      <c r="C1027" s="6">
        <f>TITRES_STAT!D1030</f>
        <v>7.9645999999999999</v>
      </c>
      <c r="D1027" s="6">
        <f>TITRES_STAT!E1030</f>
        <v>2422</v>
      </c>
      <c r="E1027" s="2">
        <f t="shared" si="60"/>
        <v>2278073</v>
      </c>
      <c r="F1027" s="6" t="str">
        <f t="shared" si="63"/>
        <v>BULLISH</v>
      </c>
      <c r="G1027" s="6" t="str">
        <f t="shared" si="62"/>
        <v>STRONG</v>
      </c>
      <c r="H1027" s="6" t="str">
        <f t="shared" si="61"/>
        <v>CONFIRMED BULLISH</v>
      </c>
    </row>
    <row r="1028" spans="1:8" ht="13.5" x14ac:dyDescent="0.25">
      <c r="A1028" s="3">
        <f>TITRES_STAT!B1031</f>
        <v>43503</v>
      </c>
      <c r="B1028" s="6">
        <f>TITRES_STAT!C1031</f>
        <v>9.7799999999999994</v>
      </c>
      <c r="C1028" s="6">
        <f>TITRES_STAT!D1031</f>
        <v>7.9484000000000004</v>
      </c>
      <c r="D1028" s="6">
        <f>TITRES_STAT!E1031</f>
        <v>1717</v>
      </c>
      <c r="E1028" s="2">
        <f t="shared" ref="E1028:E1091" si="64">IF(B1028&gt;B1027, E1027+D1028, IF(B1028&lt;B1027, E1027-D1028, E1027))</f>
        <v>2276356</v>
      </c>
      <c r="F1028" s="6" t="str">
        <f t="shared" si="63"/>
        <v>BULLISH</v>
      </c>
      <c r="G1028" s="6" t="str">
        <f t="shared" si="62"/>
        <v>NEUTRAL</v>
      </c>
      <c r="H1028" s="6" t="str">
        <f t="shared" si="61"/>
        <v>CONFIRMED BULLISH</v>
      </c>
    </row>
    <row r="1029" spans="1:8" ht="13.5" x14ac:dyDescent="0.25">
      <c r="A1029" s="3">
        <f>TITRES_STAT!B1032</f>
        <v>43504</v>
      </c>
      <c r="B1029" s="6">
        <f>TITRES_STAT!C1032</f>
        <v>9.7799999999999994</v>
      </c>
      <c r="C1029" s="6">
        <f>TITRES_STAT!D1032</f>
        <v>7.9484000000000004</v>
      </c>
      <c r="D1029" s="6">
        <f>TITRES_STAT!E1032</f>
        <v>4051</v>
      </c>
      <c r="E1029" s="2">
        <f t="shared" si="64"/>
        <v>2276356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9.65</v>
      </c>
      <c r="C1030" s="6">
        <f>TITRES_STAT!D1033</f>
        <v>7.8426999999999998</v>
      </c>
      <c r="D1030" s="6">
        <f>TITRES_STAT!E1033</f>
        <v>2841</v>
      </c>
      <c r="E1030" s="2">
        <f t="shared" si="64"/>
        <v>2273515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9.65</v>
      </c>
      <c r="C1031" s="6">
        <f>TITRES_STAT!D1034</f>
        <v>7.8426999999999998</v>
      </c>
      <c r="D1031" s="6">
        <f>TITRES_STAT!E1034</f>
        <v>0</v>
      </c>
      <c r="E1031" s="2">
        <f t="shared" si="64"/>
        <v>2273515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9.59</v>
      </c>
      <c r="C1032" s="6">
        <f>TITRES_STAT!D1035</f>
        <v>7.7939999999999996</v>
      </c>
      <c r="D1032" s="6">
        <f>TITRES_STAT!E1035</f>
        <v>4789</v>
      </c>
      <c r="E1032" s="2">
        <f t="shared" si="64"/>
        <v>2268726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9.56</v>
      </c>
      <c r="C1033" s="6">
        <f>TITRES_STAT!D1036</f>
        <v>7.7695999999999996</v>
      </c>
      <c r="D1033" s="6">
        <f>TITRES_STAT!E1036</f>
        <v>4878</v>
      </c>
      <c r="E1033" s="2">
        <f t="shared" si="64"/>
        <v>2263848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9.6199999999999992</v>
      </c>
      <c r="C1034" s="6">
        <f>TITRES_STAT!D1037</f>
        <v>7.8182999999999998</v>
      </c>
      <c r="D1034" s="6">
        <f>TITRES_STAT!E1037</f>
        <v>4577</v>
      </c>
      <c r="E1034" s="2">
        <f t="shared" si="64"/>
        <v>2268425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9.6</v>
      </c>
      <c r="C1035" s="6">
        <f>TITRES_STAT!D1038</f>
        <v>7.8021000000000003</v>
      </c>
      <c r="D1035" s="6">
        <f>TITRES_STAT!E1038</f>
        <v>1488</v>
      </c>
      <c r="E1035" s="2">
        <f t="shared" si="64"/>
        <v>2266937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CONFIRMED BEARISH</v>
      </c>
    </row>
    <row r="1036" spans="1:8" ht="13.5" x14ac:dyDescent="0.25">
      <c r="A1036" s="3">
        <f>TITRES_STAT!B1039</f>
        <v>43515</v>
      </c>
      <c r="B1036" s="6">
        <f>TITRES_STAT!C1039</f>
        <v>9.6</v>
      </c>
      <c r="C1036" s="6">
        <f>TITRES_STAT!D1039</f>
        <v>7.8021000000000003</v>
      </c>
      <c r="D1036" s="6">
        <f>TITRES_STAT!E1039</f>
        <v>858</v>
      </c>
      <c r="E1036" s="2">
        <f t="shared" si="64"/>
        <v>2266937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CONFIRMED BEARISH</v>
      </c>
    </row>
    <row r="1037" spans="1:8" ht="13.5" x14ac:dyDescent="0.25">
      <c r="A1037" s="3">
        <f>TITRES_STAT!B1040</f>
        <v>43516</v>
      </c>
      <c r="B1037" s="6">
        <f>TITRES_STAT!C1040</f>
        <v>9.6999999999999993</v>
      </c>
      <c r="C1037" s="6">
        <f>TITRES_STAT!D1040</f>
        <v>7.8833000000000002</v>
      </c>
      <c r="D1037" s="6">
        <f>TITRES_STAT!E1040</f>
        <v>13428</v>
      </c>
      <c r="E1037" s="2">
        <f t="shared" si="64"/>
        <v>2280365</v>
      </c>
      <c r="F1037" s="6" t="str">
        <f t="shared" si="67"/>
        <v>BULLISH</v>
      </c>
      <c r="G1037" s="6" t="str">
        <f t="shared" si="66"/>
        <v>NEUTRAL</v>
      </c>
      <c r="H1037" s="6" t="str">
        <f t="shared" si="65"/>
        <v>CONFIRMED BULLISH</v>
      </c>
    </row>
    <row r="1038" spans="1:8" ht="13.5" x14ac:dyDescent="0.25">
      <c r="A1038" s="3">
        <f>TITRES_STAT!B1041</f>
        <v>43517</v>
      </c>
      <c r="B1038" s="6">
        <f>TITRES_STAT!C1041</f>
        <v>9.69</v>
      </c>
      <c r="C1038" s="6">
        <f>TITRES_STAT!D1041</f>
        <v>7.8752000000000004</v>
      </c>
      <c r="D1038" s="6">
        <f>TITRES_STAT!E1041</f>
        <v>1815</v>
      </c>
      <c r="E1038" s="2">
        <f t="shared" si="64"/>
        <v>2278550</v>
      </c>
      <c r="F1038" s="6" t="str">
        <f t="shared" si="67"/>
        <v>BULLISH</v>
      </c>
      <c r="G1038" s="6" t="str">
        <f t="shared" si="66"/>
        <v>NEUTRAL</v>
      </c>
      <c r="H1038" s="6" t="str">
        <f t="shared" si="65"/>
        <v>CONFIRMED BULLISH</v>
      </c>
    </row>
    <row r="1039" spans="1:8" ht="13.5" x14ac:dyDescent="0.25">
      <c r="A1039" s="3">
        <f>TITRES_STAT!B1042</f>
        <v>43518</v>
      </c>
      <c r="B1039" s="6">
        <f>TITRES_STAT!C1042</f>
        <v>9.6999999999999993</v>
      </c>
      <c r="C1039" s="6">
        <f>TITRES_STAT!D1042</f>
        <v>7.8833000000000002</v>
      </c>
      <c r="D1039" s="6">
        <f>TITRES_STAT!E1042</f>
        <v>6630</v>
      </c>
      <c r="E1039" s="2">
        <f t="shared" si="64"/>
        <v>2285180</v>
      </c>
      <c r="F1039" s="6" t="str">
        <f t="shared" si="67"/>
        <v>BULLISH</v>
      </c>
      <c r="G1039" s="6" t="str">
        <f t="shared" si="66"/>
        <v>NEUTRAL</v>
      </c>
      <c r="H1039" s="6" t="str">
        <f t="shared" si="65"/>
        <v>CONFIRMED BULLISH</v>
      </c>
    </row>
    <row r="1040" spans="1:8" ht="13.5" x14ac:dyDescent="0.25">
      <c r="A1040" s="3">
        <f>TITRES_STAT!B1043</f>
        <v>43521</v>
      </c>
      <c r="B1040" s="6">
        <f>TITRES_STAT!C1043</f>
        <v>9.6999999999999993</v>
      </c>
      <c r="C1040" s="6">
        <f>TITRES_STAT!D1043</f>
        <v>7.8833000000000002</v>
      </c>
      <c r="D1040" s="6">
        <f>TITRES_STAT!E1043</f>
        <v>10845</v>
      </c>
      <c r="E1040" s="2">
        <f t="shared" si="64"/>
        <v>2285180</v>
      </c>
      <c r="F1040" s="6" t="str">
        <f t="shared" si="67"/>
        <v>BULLISH</v>
      </c>
      <c r="G1040" s="6" t="str">
        <f t="shared" si="66"/>
        <v>NEUTRAL</v>
      </c>
      <c r="H1040" s="6" t="str">
        <f t="shared" si="65"/>
        <v>CONFIRMED BULLISH</v>
      </c>
    </row>
    <row r="1041" spans="1:8" ht="13.5" x14ac:dyDescent="0.25">
      <c r="A1041" s="3">
        <f>TITRES_STAT!B1044</f>
        <v>43522</v>
      </c>
      <c r="B1041" s="6">
        <f>TITRES_STAT!C1044</f>
        <v>9.8800000000000008</v>
      </c>
      <c r="C1041" s="6">
        <f>TITRES_STAT!D1044</f>
        <v>8.0296000000000003</v>
      </c>
      <c r="D1041" s="6">
        <f>TITRES_STAT!E1044</f>
        <v>5687</v>
      </c>
      <c r="E1041" s="2">
        <f t="shared" si="64"/>
        <v>2290867</v>
      </c>
      <c r="F1041" s="6" t="str">
        <f t="shared" si="67"/>
        <v>BULLISH</v>
      </c>
      <c r="G1041" s="6" t="str">
        <f t="shared" si="66"/>
        <v>NEUTRAL</v>
      </c>
      <c r="H1041" s="6" t="str">
        <f t="shared" si="65"/>
        <v>CONFIRMED BULLISH</v>
      </c>
    </row>
    <row r="1042" spans="1:8" ht="13.5" x14ac:dyDescent="0.25">
      <c r="A1042" s="3">
        <f>TITRES_STAT!B1045</f>
        <v>43523</v>
      </c>
      <c r="B1042" s="6">
        <f>TITRES_STAT!C1045</f>
        <v>9.86</v>
      </c>
      <c r="C1042" s="6">
        <f>TITRES_STAT!D1045</f>
        <v>8.0134000000000007</v>
      </c>
      <c r="D1042" s="6">
        <f>TITRES_STAT!E1045</f>
        <v>5839</v>
      </c>
      <c r="E1042" s="2">
        <f t="shared" si="64"/>
        <v>2285028</v>
      </c>
      <c r="F1042" s="6" t="str">
        <f t="shared" si="67"/>
        <v>BULLISH</v>
      </c>
      <c r="G1042" s="6" t="str">
        <f t="shared" si="66"/>
        <v>NEUTRAL</v>
      </c>
      <c r="H1042" s="6" t="str">
        <f t="shared" si="65"/>
        <v>CONFIRMED BULLISH</v>
      </c>
    </row>
    <row r="1043" spans="1:8" ht="13.5" x14ac:dyDescent="0.25">
      <c r="A1043" s="3">
        <f>TITRES_STAT!B1046</f>
        <v>43524</v>
      </c>
      <c r="B1043" s="6">
        <f>TITRES_STAT!C1046</f>
        <v>9.4600000000000009</v>
      </c>
      <c r="C1043" s="6">
        <f>TITRES_STAT!D1046</f>
        <v>7.6882999999999999</v>
      </c>
      <c r="D1043" s="6">
        <f>TITRES_STAT!E1046</f>
        <v>11867</v>
      </c>
      <c r="E1043" s="2">
        <f t="shared" si="64"/>
        <v>2273161</v>
      </c>
      <c r="F1043" s="6" t="str">
        <f t="shared" si="67"/>
        <v>BEARISH</v>
      </c>
      <c r="G1043" s="6" t="str">
        <f t="shared" si="66"/>
        <v>NEUTRAL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9.68</v>
      </c>
      <c r="C1044" s="6">
        <f>TITRES_STAT!D1047</f>
        <v>7.8670999999999998</v>
      </c>
      <c r="D1044" s="6">
        <f>TITRES_STAT!E1047</f>
        <v>6573</v>
      </c>
      <c r="E1044" s="2">
        <f t="shared" si="64"/>
        <v>2279734</v>
      </c>
      <c r="F1044" s="6" t="str">
        <f t="shared" si="67"/>
        <v>BEARISH</v>
      </c>
      <c r="G1044" s="6" t="str">
        <f t="shared" si="66"/>
        <v>NEUTRAL</v>
      </c>
      <c r="H1044" s="6" t="str">
        <f t="shared" si="65"/>
        <v>CONFIRMED BEARISH</v>
      </c>
    </row>
    <row r="1045" spans="1:8" ht="13.5" x14ac:dyDescent="0.25">
      <c r="A1045" s="3">
        <f>TITRES_STAT!B1048</f>
        <v>43528</v>
      </c>
      <c r="B1045" s="6">
        <f>TITRES_STAT!C1048</f>
        <v>9.7899999999999991</v>
      </c>
      <c r="C1045" s="6">
        <f>TITRES_STAT!D1048</f>
        <v>7.9565000000000001</v>
      </c>
      <c r="D1045" s="6">
        <f>TITRES_STAT!E1048</f>
        <v>1101</v>
      </c>
      <c r="E1045" s="2">
        <f t="shared" si="64"/>
        <v>2280835</v>
      </c>
      <c r="F1045" s="6" t="str">
        <f t="shared" si="67"/>
        <v>BEARISH</v>
      </c>
      <c r="G1045" s="6" t="str">
        <f t="shared" si="66"/>
        <v>NEUTRAL</v>
      </c>
      <c r="H1045" s="6" t="str">
        <f t="shared" si="65"/>
        <v>BEARISH DIVERGENCE</v>
      </c>
    </row>
    <row r="1046" spans="1:8" ht="13.5" x14ac:dyDescent="0.25">
      <c r="A1046" s="3">
        <f>TITRES_STAT!B1049</f>
        <v>43529</v>
      </c>
      <c r="B1046" s="6">
        <f>TITRES_STAT!C1049</f>
        <v>9.76</v>
      </c>
      <c r="C1046" s="6">
        <f>TITRES_STAT!D1049</f>
        <v>7.9321000000000002</v>
      </c>
      <c r="D1046" s="6">
        <f>TITRES_STAT!E1049</f>
        <v>3277</v>
      </c>
      <c r="E1046" s="2">
        <f t="shared" si="64"/>
        <v>2277558</v>
      </c>
      <c r="F1046" s="6" t="str">
        <f t="shared" si="67"/>
        <v>BEARISH</v>
      </c>
      <c r="G1046" s="6" t="str">
        <f t="shared" si="66"/>
        <v>NEUTRAL</v>
      </c>
      <c r="H1046" s="6" t="str">
        <f t="shared" si="65"/>
        <v>CONFIRMED BEARISH</v>
      </c>
    </row>
    <row r="1047" spans="1:8" ht="13.5" x14ac:dyDescent="0.25">
      <c r="A1047" s="3">
        <f>TITRES_STAT!B1050</f>
        <v>43530</v>
      </c>
      <c r="B1047" s="6">
        <f>TITRES_STAT!C1050</f>
        <v>9.7200000000000006</v>
      </c>
      <c r="C1047" s="6">
        <f>TITRES_STAT!D1050</f>
        <v>7.8996000000000004</v>
      </c>
      <c r="D1047" s="6">
        <f>TITRES_STAT!E1050</f>
        <v>4078</v>
      </c>
      <c r="E1047" s="2">
        <f t="shared" si="64"/>
        <v>2273480</v>
      </c>
      <c r="F1047" s="6" t="str">
        <f t="shared" si="67"/>
        <v>BEARISH</v>
      </c>
      <c r="G1047" s="6" t="str">
        <f t="shared" si="66"/>
        <v>NEUTRAL</v>
      </c>
      <c r="H1047" s="6" t="str">
        <f t="shared" si="65"/>
        <v>CONFIRMED BEARISH</v>
      </c>
    </row>
    <row r="1048" spans="1:8" ht="13.5" x14ac:dyDescent="0.25">
      <c r="A1048" s="3">
        <f>TITRES_STAT!B1051</f>
        <v>43531</v>
      </c>
      <c r="B1048" s="6">
        <f>TITRES_STAT!C1051</f>
        <v>9.7899999999999991</v>
      </c>
      <c r="C1048" s="6">
        <f>TITRES_STAT!D1051</f>
        <v>7.9565000000000001</v>
      </c>
      <c r="D1048" s="6">
        <f>TITRES_STAT!E1051</f>
        <v>36302</v>
      </c>
      <c r="E1048" s="2">
        <f t="shared" si="64"/>
        <v>2309782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CONFIRMED BULLISH</v>
      </c>
    </row>
    <row r="1049" spans="1:8" ht="13.5" x14ac:dyDescent="0.25">
      <c r="A1049" s="3">
        <f>TITRES_STAT!B1052</f>
        <v>43532</v>
      </c>
      <c r="B1049" s="6">
        <f>TITRES_STAT!C1052</f>
        <v>9.6999999999999993</v>
      </c>
      <c r="C1049" s="6">
        <f>TITRES_STAT!D1052</f>
        <v>7.8833000000000002</v>
      </c>
      <c r="D1049" s="6">
        <f>TITRES_STAT!E1052</f>
        <v>9733</v>
      </c>
      <c r="E1049" s="2">
        <f t="shared" si="64"/>
        <v>2300049</v>
      </c>
      <c r="F1049" s="6" t="str">
        <f t="shared" si="67"/>
        <v>BULLISH</v>
      </c>
      <c r="G1049" s="6" t="str">
        <f t="shared" si="66"/>
        <v>NEUTRAL</v>
      </c>
      <c r="H1049" s="6" t="str">
        <f t="shared" si="65"/>
        <v>CONFIRMED BULLISH</v>
      </c>
    </row>
    <row r="1050" spans="1:8" ht="13.5" x14ac:dyDescent="0.25">
      <c r="A1050" s="3">
        <f>TITRES_STAT!B1053</f>
        <v>43535</v>
      </c>
      <c r="B1050" s="6">
        <f>TITRES_STAT!C1053</f>
        <v>9.6999999999999993</v>
      </c>
      <c r="C1050" s="6">
        <f>TITRES_STAT!D1053</f>
        <v>7.8833000000000002</v>
      </c>
      <c r="D1050" s="6">
        <f>TITRES_STAT!E1053</f>
        <v>3167</v>
      </c>
      <c r="E1050" s="2">
        <f t="shared" si="64"/>
        <v>2300049</v>
      </c>
      <c r="F1050" s="6" t="str">
        <f t="shared" si="67"/>
        <v>BULLISH</v>
      </c>
      <c r="G1050" s="6" t="str">
        <f t="shared" si="66"/>
        <v>NEUTRAL</v>
      </c>
      <c r="H1050" s="6" t="str">
        <f t="shared" si="65"/>
        <v>BULLISH DIVERGENCE</v>
      </c>
    </row>
    <row r="1051" spans="1:8" ht="13.5" x14ac:dyDescent="0.25">
      <c r="A1051" s="3">
        <f>TITRES_STAT!B1054</f>
        <v>43536</v>
      </c>
      <c r="B1051" s="6">
        <f>TITRES_STAT!C1054</f>
        <v>9.6</v>
      </c>
      <c r="C1051" s="6">
        <f>TITRES_STAT!D1054</f>
        <v>7.8021000000000003</v>
      </c>
      <c r="D1051" s="6">
        <f>TITRES_STAT!E1054</f>
        <v>238</v>
      </c>
      <c r="E1051" s="2">
        <f t="shared" si="64"/>
        <v>2299811</v>
      </c>
      <c r="F1051" s="6" t="str">
        <f t="shared" si="67"/>
        <v>BULLISH</v>
      </c>
      <c r="G1051" s="6" t="str">
        <f t="shared" si="66"/>
        <v>NEUTRAL</v>
      </c>
      <c r="H1051" s="6" t="str">
        <f t="shared" si="65"/>
        <v>BULLISH DIVERGENCE</v>
      </c>
    </row>
    <row r="1052" spans="1:8" ht="13.5" x14ac:dyDescent="0.25">
      <c r="A1052" s="3">
        <f>TITRES_STAT!B1055</f>
        <v>43537</v>
      </c>
      <c r="B1052" s="6">
        <f>TITRES_STAT!C1055</f>
        <v>9.69</v>
      </c>
      <c r="C1052" s="6">
        <f>TITRES_STAT!D1055</f>
        <v>7.8752000000000004</v>
      </c>
      <c r="D1052" s="6">
        <f>TITRES_STAT!E1055</f>
        <v>1580</v>
      </c>
      <c r="E1052" s="2">
        <f t="shared" si="64"/>
        <v>2301391</v>
      </c>
      <c r="F1052" s="6" t="str">
        <f t="shared" si="67"/>
        <v>BULLISH</v>
      </c>
      <c r="G1052" s="6" t="str">
        <f t="shared" si="66"/>
        <v>NEUTRAL</v>
      </c>
      <c r="H1052" s="6" t="str">
        <f t="shared" si="65"/>
        <v>BULLISH DIVERGENCE</v>
      </c>
    </row>
    <row r="1053" spans="1:8" ht="13.5" x14ac:dyDescent="0.25">
      <c r="A1053" s="3">
        <f>TITRES_STAT!B1056</f>
        <v>43538</v>
      </c>
      <c r="B1053" s="6">
        <f>TITRES_STAT!C1056</f>
        <v>9.64</v>
      </c>
      <c r="C1053" s="6">
        <f>TITRES_STAT!D1056</f>
        <v>7.8346</v>
      </c>
      <c r="D1053" s="6">
        <f>TITRES_STAT!E1056</f>
        <v>11</v>
      </c>
      <c r="E1053" s="2">
        <f t="shared" si="64"/>
        <v>2301380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9.9</v>
      </c>
      <c r="C1054" s="6">
        <f>TITRES_STAT!D1057</f>
        <v>8.0458999999999996</v>
      </c>
      <c r="D1054" s="6">
        <f>TITRES_STAT!E1057</f>
        <v>16867</v>
      </c>
      <c r="E1054" s="2">
        <f t="shared" si="64"/>
        <v>2318247</v>
      </c>
      <c r="F1054" s="6" t="str">
        <f t="shared" si="67"/>
        <v>BULLISH</v>
      </c>
      <c r="G1054" s="6" t="str">
        <f t="shared" si="66"/>
        <v>NEUTRAL</v>
      </c>
      <c r="H1054" s="6" t="str">
        <f t="shared" si="65"/>
        <v>CONFIRMED BULLISH</v>
      </c>
    </row>
    <row r="1055" spans="1:8" ht="13.5" x14ac:dyDescent="0.25">
      <c r="A1055" s="3">
        <f>TITRES_STAT!B1058</f>
        <v>43542</v>
      </c>
      <c r="B1055" s="6">
        <f>TITRES_STAT!C1058</f>
        <v>9.8000000000000007</v>
      </c>
      <c r="C1055" s="6">
        <f>TITRES_STAT!D1058</f>
        <v>7.9645999999999999</v>
      </c>
      <c r="D1055" s="6">
        <f>TITRES_STAT!E1058</f>
        <v>2550</v>
      </c>
      <c r="E1055" s="2">
        <f t="shared" si="64"/>
        <v>2315697</v>
      </c>
      <c r="F1055" s="6" t="str">
        <f t="shared" si="67"/>
        <v>BULLISH</v>
      </c>
      <c r="G1055" s="6" t="str">
        <f t="shared" si="66"/>
        <v>NEUTRAL</v>
      </c>
      <c r="H1055" s="6" t="str">
        <f t="shared" si="65"/>
        <v>CONFIRMED BULLISH</v>
      </c>
    </row>
    <row r="1056" spans="1:8" ht="13.5" x14ac:dyDescent="0.25">
      <c r="A1056" s="3">
        <f>TITRES_STAT!B1059</f>
        <v>43543</v>
      </c>
      <c r="B1056" s="6">
        <f>TITRES_STAT!C1059</f>
        <v>9.74</v>
      </c>
      <c r="C1056" s="6">
        <f>TITRES_STAT!D1059</f>
        <v>7.9158999999999997</v>
      </c>
      <c r="D1056" s="6">
        <f>TITRES_STAT!E1059</f>
        <v>3195</v>
      </c>
      <c r="E1056" s="2">
        <f t="shared" si="64"/>
        <v>2312502</v>
      </c>
      <c r="F1056" s="6" t="str">
        <f t="shared" si="67"/>
        <v>BULLISH</v>
      </c>
      <c r="G1056" s="6" t="str">
        <f t="shared" si="66"/>
        <v>NEUTRAL</v>
      </c>
      <c r="H1056" s="6" t="str">
        <f t="shared" si="65"/>
        <v>CONFIRMED BULLISH</v>
      </c>
    </row>
    <row r="1057" spans="1:8" ht="13.5" x14ac:dyDescent="0.25">
      <c r="A1057" s="3">
        <f>TITRES_STAT!B1060</f>
        <v>43545</v>
      </c>
      <c r="B1057" s="6">
        <f>TITRES_STAT!C1060</f>
        <v>9.6999999999999993</v>
      </c>
      <c r="C1057" s="6">
        <f>TITRES_STAT!D1060</f>
        <v>7.8833000000000002</v>
      </c>
      <c r="D1057" s="6">
        <f>TITRES_STAT!E1060</f>
        <v>111</v>
      </c>
      <c r="E1057" s="2">
        <f t="shared" si="64"/>
        <v>2312391</v>
      </c>
      <c r="F1057" s="6" t="str">
        <f t="shared" si="67"/>
        <v>BULLISH</v>
      </c>
      <c r="G1057" s="6" t="str">
        <f t="shared" si="66"/>
        <v>NEUTRAL</v>
      </c>
      <c r="H1057" s="6" t="str">
        <f t="shared" si="65"/>
        <v>CONFIRMED BULLISH</v>
      </c>
    </row>
    <row r="1058" spans="1:8" ht="13.5" x14ac:dyDescent="0.25">
      <c r="A1058" s="3">
        <f>TITRES_STAT!B1061</f>
        <v>43546</v>
      </c>
      <c r="B1058" s="6">
        <f>TITRES_STAT!C1061</f>
        <v>9.6999999999999993</v>
      </c>
      <c r="C1058" s="6">
        <f>TITRES_STAT!D1061</f>
        <v>7.8833000000000002</v>
      </c>
      <c r="D1058" s="6">
        <f>TITRES_STAT!E1061</f>
        <v>13015</v>
      </c>
      <c r="E1058" s="2">
        <f t="shared" si="64"/>
        <v>2312391</v>
      </c>
      <c r="F1058" s="6" t="str">
        <f t="shared" si="67"/>
        <v>BULLISH</v>
      </c>
      <c r="G1058" s="6" t="str">
        <f t="shared" si="66"/>
        <v>NEUTRAL</v>
      </c>
      <c r="H1058" s="6" t="str">
        <f t="shared" si="65"/>
        <v>CONFIRMED BULLISH</v>
      </c>
    </row>
    <row r="1059" spans="1:8" ht="13.5" x14ac:dyDescent="0.25">
      <c r="A1059" s="3">
        <f>TITRES_STAT!B1062</f>
        <v>43549</v>
      </c>
      <c r="B1059" s="6">
        <f>TITRES_STAT!C1062</f>
        <v>9.6999999999999993</v>
      </c>
      <c r="C1059" s="6">
        <f>TITRES_STAT!D1062</f>
        <v>7.8833000000000002</v>
      </c>
      <c r="D1059" s="6">
        <f>TITRES_STAT!E1062</f>
        <v>1511</v>
      </c>
      <c r="E1059" s="2">
        <f t="shared" si="64"/>
        <v>2312391</v>
      </c>
      <c r="F1059" s="6" t="str">
        <f t="shared" si="67"/>
        <v>BEARISH</v>
      </c>
      <c r="G1059" s="6" t="str">
        <f t="shared" si="66"/>
        <v>NEUTRAL</v>
      </c>
      <c r="H1059" s="6" t="str">
        <f t="shared" si="65"/>
        <v>CONFIRMED BEARISH</v>
      </c>
    </row>
    <row r="1060" spans="1:8" ht="13.5" x14ac:dyDescent="0.25">
      <c r="A1060" s="3">
        <f>TITRES_STAT!B1063</f>
        <v>43550</v>
      </c>
      <c r="B1060" s="6">
        <f>TITRES_STAT!C1063</f>
        <v>9.59</v>
      </c>
      <c r="C1060" s="6">
        <f>TITRES_STAT!D1063</f>
        <v>7.7939999999999996</v>
      </c>
      <c r="D1060" s="6">
        <f>TITRES_STAT!E1063</f>
        <v>46852</v>
      </c>
      <c r="E1060" s="2">
        <f t="shared" si="64"/>
        <v>2265539</v>
      </c>
      <c r="F1060" s="6" t="str">
        <f t="shared" si="67"/>
        <v>BEARISH</v>
      </c>
      <c r="G1060" s="6" t="str">
        <f t="shared" si="66"/>
        <v>WEAK</v>
      </c>
      <c r="H1060" s="6" t="str">
        <f t="shared" si="65"/>
        <v>CONFIRMED BEARISH</v>
      </c>
    </row>
    <row r="1061" spans="1:8" ht="13.5" x14ac:dyDescent="0.25">
      <c r="A1061" s="3">
        <f>TITRES_STAT!B1064</f>
        <v>43551</v>
      </c>
      <c r="B1061" s="6">
        <f>TITRES_STAT!C1064</f>
        <v>9.2100000000000009</v>
      </c>
      <c r="C1061" s="6">
        <f>TITRES_STAT!D1064</f>
        <v>7.4851000000000001</v>
      </c>
      <c r="D1061" s="6">
        <f>TITRES_STAT!E1064</f>
        <v>89507</v>
      </c>
      <c r="E1061" s="2">
        <f t="shared" si="64"/>
        <v>2176032</v>
      </c>
      <c r="F1061" s="6" t="str">
        <f t="shared" si="67"/>
        <v>BEARISH</v>
      </c>
      <c r="G1061" s="6" t="str">
        <f t="shared" si="66"/>
        <v>WEAK</v>
      </c>
      <c r="H1061" s="6" t="str">
        <f t="shared" si="65"/>
        <v>CONFIRMED BEARISH</v>
      </c>
    </row>
    <row r="1062" spans="1:8" ht="13.5" x14ac:dyDescent="0.25">
      <c r="A1062" s="3">
        <f>TITRES_STAT!B1065</f>
        <v>43552</v>
      </c>
      <c r="B1062" s="6">
        <f>TITRES_STAT!C1065</f>
        <v>9.01</v>
      </c>
      <c r="C1062" s="6">
        <f>TITRES_STAT!D1065</f>
        <v>7.3226000000000004</v>
      </c>
      <c r="D1062" s="6">
        <f>TITRES_STAT!E1065</f>
        <v>466</v>
      </c>
      <c r="E1062" s="2">
        <f t="shared" si="64"/>
        <v>2175566</v>
      </c>
      <c r="F1062" s="6" t="str">
        <f t="shared" si="67"/>
        <v>BEARISH</v>
      </c>
      <c r="G1062" s="6" t="str">
        <f t="shared" si="66"/>
        <v>WEAK</v>
      </c>
      <c r="H1062" s="6" t="str">
        <f t="shared" si="65"/>
        <v>CONFIRMED BEARISH</v>
      </c>
    </row>
    <row r="1063" spans="1:8" ht="13.5" x14ac:dyDescent="0.25">
      <c r="A1063" s="3">
        <f>TITRES_STAT!B1066</f>
        <v>43553</v>
      </c>
      <c r="B1063" s="6">
        <f>TITRES_STAT!C1066</f>
        <v>9.01</v>
      </c>
      <c r="C1063" s="6">
        <f>TITRES_STAT!D1066</f>
        <v>7.3226000000000004</v>
      </c>
      <c r="D1063" s="6">
        <f>TITRES_STAT!E1066</f>
        <v>2206</v>
      </c>
      <c r="E1063" s="2">
        <f t="shared" si="64"/>
        <v>2175566</v>
      </c>
      <c r="F1063" s="6" t="str">
        <f t="shared" si="67"/>
        <v>BEARISH</v>
      </c>
      <c r="G1063" s="6" t="str">
        <f t="shared" si="66"/>
        <v>WEAK</v>
      </c>
      <c r="H1063" s="6" t="str">
        <f t="shared" si="65"/>
        <v>CONFIRMED BEARISH</v>
      </c>
    </row>
    <row r="1064" spans="1:8" ht="13.5" x14ac:dyDescent="0.25">
      <c r="A1064" s="3">
        <f>TITRES_STAT!B1067</f>
        <v>43556</v>
      </c>
      <c r="B1064" s="6">
        <f>TITRES_STAT!C1067</f>
        <v>8.76</v>
      </c>
      <c r="C1064" s="6">
        <f>TITRES_STAT!D1067</f>
        <v>7.1193999999999997</v>
      </c>
      <c r="D1064" s="6">
        <f>TITRES_STAT!E1067</f>
        <v>5904</v>
      </c>
      <c r="E1064" s="2">
        <f t="shared" si="64"/>
        <v>2169662</v>
      </c>
      <c r="F1064" s="6" t="str">
        <f t="shared" si="67"/>
        <v>BEARISH</v>
      </c>
      <c r="G1064" s="6" t="str">
        <f t="shared" si="66"/>
        <v>WEAK</v>
      </c>
      <c r="H1064" s="6" t="str">
        <f t="shared" si="65"/>
        <v>CONFIRMED BEARISH</v>
      </c>
    </row>
    <row r="1065" spans="1:8" ht="13.5" x14ac:dyDescent="0.25">
      <c r="A1065" s="3">
        <f>TITRES_STAT!B1068</f>
        <v>43557</v>
      </c>
      <c r="B1065" s="6">
        <f>TITRES_STAT!C1068</f>
        <v>8.6</v>
      </c>
      <c r="C1065" s="6">
        <f>TITRES_STAT!D1068</f>
        <v>6.9893999999999998</v>
      </c>
      <c r="D1065" s="6">
        <f>TITRES_STAT!E1068</f>
        <v>1259</v>
      </c>
      <c r="E1065" s="2">
        <f t="shared" si="64"/>
        <v>2168403</v>
      </c>
      <c r="F1065" s="6" t="str">
        <f t="shared" si="67"/>
        <v>BEARISH</v>
      </c>
      <c r="G1065" s="6" t="str">
        <f t="shared" si="66"/>
        <v>WEAK</v>
      </c>
      <c r="H1065" s="6" t="str">
        <f t="shared" si="65"/>
        <v>CONFIRMED BEARISH</v>
      </c>
    </row>
    <row r="1066" spans="1:8" ht="13.5" x14ac:dyDescent="0.25">
      <c r="A1066" s="3">
        <f>TITRES_STAT!B1069</f>
        <v>43558</v>
      </c>
      <c r="B1066" s="6">
        <f>TITRES_STAT!C1069</f>
        <v>8.84</v>
      </c>
      <c r="C1066" s="6">
        <f>TITRES_STAT!D1069</f>
        <v>7.1844000000000001</v>
      </c>
      <c r="D1066" s="6">
        <f>TITRES_STAT!E1069</f>
        <v>65166</v>
      </c>
      <c r="E1066" s="2">
        <f t="shared" si="64"/>
        <v>2233569</v>
      </c>
      <c r="F1066" s="6" t="str">
        <f t="shared" si="67"/>
        <v>BULLISH</v>
      </c>
      <c r="G1066" s="6" t="str">
        <f t="shared" si="66"/>
        <v>STRONG</v>
      </c>
      <c r="H1066" s="6" t="str">
        <f t="shared" si="65"/>
        <v>BULLISH DIVERGENCE</v>
      </c>
    </row>
    <row r="1067" spans="1:8" ht="13.5" x14ac:dyDescent="0.25">
      <c r="A1067" s="3">
        <f>TITRES_STAT!B1070</f>
        <v>43559</v>
      </c>
      <c r="B1067" s="6">
        <f>TITRES_STAT!C1070</f>
        <v>8.89</v>
      </c>
      <c r="C1067" s="6">
        <f>TITRES_STAT!D1070</f>
        <v>7.2249999999999996</v>
      </c>
      <c r="D1067" s="6">
        <f>TITRES_STAT!E1070</f>
        <v>7161</v>
      </c>
      <c r="E1067" s="2">
        <f t="shared" si="64"/>
        <v>2240730</v>
      </c>
      <c r="F1067" s="6" t="str">
        <f t="shared" si="67"/>
        <v>BULLISH</v>
      </c>
      <c r="G1067" s="6" t="str">
        <f t="shared" si="66"/>
        <v>STRONG</v>
      </c>
      <c r="H1067" s="6" t="str">
        <f t="shared" si="65"/>
        <v>BULLISH DIVERGENCE</v>
      </c>
    </row>
    <row r="1068" spans="1:8" ht="13.5" x14ac:dyDescent="0.25">
      <c r="A1068" s="3">
        <f>TITRES_STAT!B1071</f>
        <v>43560</v>
      </c>
      <c r="B1068" s="6">
        <f>TITRES_STAT!C1071</f>
        <v>8.9499999999999993</v>
      </c>
      <c r="C1068" s="6">
        <f>TITRES_STAT!D1071</f>
        <v>7.2737999999999996</v>
      </c>
      <c r="D1068" s="6">
        <f>TITRES_STAT!E1071</f>
        <v>3000</v>
      </c>
      <c r="E1068" s="2">
        <f t="shared" si="64"/>
        <v>2243730</v>
      </c>
      <c r="F1068" s="6" t="str">
        <f t="shared" si="67"/>
        <v>BULLISH</v>
      </c>
      <c r="G1068" s="6" t="str">
        <f t="shared" si="66"/>
        <v>STRONG</v>
      </c>
      <c r="H1068" s="6" t="str">
        <f t="shared" si="65"/>
        <v>BULLISH DIVERGENCE</v>
      </c>
    </row>
    <row r="1069" spans="1:8" ht="13.5" x14ac:dyDescent="0.25">
      <c r="A1069" s="3">
        <f>TITRES_STAT!B1072</f>
        <v>43563</v>
      </c>
      <c r="B1069" s="6">
        <f>TITRES_STAT!C1072</f>
        <v>8.69</v>
      </c>
      <c r="C1069" s="6">
        <f>TITRES_STAT!D1072</f>
        <v>7.0625</v>
      </c>
      <c r="D1069" s="6">
        <f>TITRES_STAT!E1072</f>
        <v>70</v>
      </c>
      <c r="E1069" s="2">
        <f t="shared" si="64"/>
        <v>2243660</v>
      </c>
      <c r="F1069" s="6" t="str">
        <f t="shared" si="67"/>
        <v>BULLISH</v>
      </c>
      <c r="G1069" s="6" t="str">
        <f t="shared" si="66"/>
        <v>STRONG</v>
      </c>
      <c r="H1069" s="6" t="str">
        <f t="shared" si="65"/>
        <v>BULLISH DIVERGENCE</v>
      </c>
    </row>
    <row r="1070" spans="1:8" ht="13.5" x14ac:dyDescent="0.25">
      <c r="A1070" s="3">
        <f>TITRES_STAT!B1073</f>
        <v>43565</v>
      </c>
      <c r="B1070" s="6">
        <f>TITRES_STAT!C1073</f>
        <v>8.6999999999999993</v>
      </c>
      <c r="C1070" s="6">
        <f>TITRES_STAT!D1073</f>
        <v>7.0705999999999998</v>
      </c>
      <c r="D1070" s="6">
        <f>TITRES_STAT!E1073</f>
        <v>2019</v>
      </c>
      <c r="E1070" s="2">
        <f t="shared" si="64"/>
        <v>2245679</v>
      </c>
      <c r="F1070" s="6" t="str">
        <f t="shared" si="67"/>
        <v>BULLISH</v>
      </c>
      <c r="G1070" s="6" t="str">
        <f t="shared" si="66"/>
        <v>STRONG</v>
      </c>
      <c r="H1070" s="6" t="str">
        <f t="shared" si="65"/>
        <v>CONFIRMED BULLISH</v>
      </c>
    </row>
    <row r="1071" spans="1:8" ht="13.5" x14ac:dyDescent="0.25">
      <c r="A1071" s="3">
        <f>TITRES_STAT!B1074</f>
        <v>43566</v>
      </c>
      <c r="B1071" s="6">
        <f>TITRES_STAT!C1074</f>
        <v>8.81</v>
      </c>
      <c r="C1071" s="6">
        <f>TITRES_STAT!D1074</f>
        <v>7.16</v>
      </c>
      <c r="D1071" s="6">
        <f>TITRES_STAT!E1074</f>
        <v>3300</v>
      </c>
      <c r="E1071" s="2">
        <f t="shared" si="64"/>
        <v>2248979</v>
      </c>
      <c r="F1071" s="6" t="str">
        <f t="shared" si="67"/>
        <v>BULLISH</v>
      </c>
      <c r="G1071" s="6" t="str">
        <f t="shared" si="66"/>
        <v>NEUTRAL</v>
      </c>
      <c r="H1071" s="6" t="str">
        <f t="shared" si="65"/>
        <v>BULLISH DIVERGENCE</v>
      </c>
    </row>
    <row r="1072" spans="1:8" ht="13.5" x14ac:dyDescent="0.25">
      <c r="A1072" s="3">
        <f>TITRES_STAT!B1075</f>
        <v>43567</v>
      </c>
      <c r="B1072" s="6">
        <f>TITRES_STAT!C1075</f>
        <v>8.7799999999999994</v>
      </c>
      <c r="C1072" s="6">
        <f>TITRES_STAT!D1075</f>
        <v>7.1356999999999999</v>
      </c>
      <c r="D1072" s="6">
        <f>TITRES_STAT!E1075</f>
        <v>3622</v>
      </c>
      <c r="E1072" s="2">
        <f t="shared" si="64"/>
        <v>2245357</v>
      </c>
      <c r="F1072" s="6" t="str">
        <f t="shared" si="67"/>
        <v>BULLISH</v>
      </c>
      <c r="G1072" s="6" t="str">
        <f t="shared" si="66"/>
        <v>NEUTRAL</v>
      </c>
      <c r="H1072" s="6" t="str">
        <f t="shared" si="65"/>
        <v>BULLISH DIVERGENCE</v>
      </c>
    </row>
    <row r="1073" spans="1:8" ht="13.5" x14ac:dyDescent="0.25">
      <c r="A1073" s="3">
        <f>TITRES_STAT!B1076</f>
        <v>43570</v>
      </c>
      <c r="B1073" s="6">
        <f>TITRES_STAT!C1076</f>
        <v>8.84</v>
      </c>
      <c r="C1073" s="6">
        <f>TITRES_STAT!D1076</f>
        <v>7.1844000000000001</v>
      </c>
      <c r="D1073" s="6">
        <f>TITRES_STAT!E1076</f>
        <v>140</v>
      </c>
      <c r="E1073" s="2">
        <f t="shared" si="64"/>
        <v>2245497</v>
      </c>
      <c r="F1073" s="6" t="str">
        <f t="shared" si="67"/>
        <v>BULLISH</v>
      </c>
      <c r="G1073" s="6" t="str">
        <f t="shared" si="66"/>
        <v>NEUTRAL</v>
      </c>
      <c r="H1073" s="6" t="str">
        <f t="shared" si="65"/>
        <v>BULLISH DIVERGENCE</v>
      </c>
    </row>
    <row r="1074" spans="1:8" ht="13.5" x14ac:dyDescent="0.25">
      <c r="A1074" s="3">
        <f>TITRES_STAT!B1077</f>
        <v>43571</v>
      </c>
      <c r="B1074" s="6">
        <f>TITRES_STAT!C1077</f>
        <v>8.84</v>
      </c>
      <c r="C1074" s="6">
        <f>TITRES_STAT!D1077</f>
        <v>7.1844000000000001</v>
      </c>
      <c r="D1074" s="6">
        <f>TITRES_STAT!E1077</f>
        <v>1028</v>
      </c>
      <c r="E1074" s="2">
        <f t="shared" si="64"/>
        <v>2245497</v>
      </c>
      <c r="F1074" s="6" t="str">
        <f t="shared" si="67"/>
        <v>BULLISH</v>
      </c>
      <c r="G1074" s="6" t="str">
        <f t="shared" si="66"/>
        <v>NEUTRAL</v>
      </c>
      <c r="H1074" s="6" t="str">
        <f t="shared" si="65"/>
        <v>CONFIRMED BULLISH</v>
      </c>
    </row>
    <row r="1075" spans="1:8" ht="13.5" x14ac:dyDescent="0.25">
      <c r="A1075" s="3">
        <f>TITRES_STAT!B1078</f>
        <v>43572</v>
      </c>
      <c r="B1075" s="6">
        <f>TITRES_STAT!C1078</f>
        <v>8.58</v>
      </c>
      <c r="C1075" s="6">
        <f>TITRES_STAT!D1078</f>
        <v>6.9730999999999996</v>
      </c>
      <c r="D1075" s="6">
        <f>TITRES_STAT!E1078</f>
        <v>2310</v>
      </c>
      <c r="E1075" s="2">
        <f t="shared" si="64"/>
        <v>2243187</v>
      </c>
      <c r="F1075" s="6" t="str">
        <f t="shared" si="67"/>
        <v>BEARISH</v>
      </c>
      <c r="G1075" s="6" t="str">
        <f t="shared" si="66"/>
        <v>NEUTRAL</v>
      </c>
      <c r="H1075" s="6" t="str">
        <f t="shared" si="65"/>
        <v>CONFIRMED BEARISH</v>
      </c>
    </row>
    <row r="1076" spans="1:8" ht="13.5" x14ac:dyDescent="0.25">
      <c r="A1076" s="3">
        <f>TITRES_STAT!B1079</f>
        <v>43573</v>
      </c>
      <c r="B1076" s="6">
        <f>TITRES_STAT!C1079</f>
        <v>8.66</v>
      </c>
      <c r="C1076" s="6">
        <f>TITRES_STAT!D1079</f>
        <v>7.0381</v>
      </c>
      <c r="D1076" s="6">
        <f>TITRES_STAT!E1079</f>
        <v>1331</v>
      </c>
      <c r="E1076" s="2">
        <f t="shared" si="64"/>
        <v>2244518</v>
      </c>
      <c r="F1076" s="6" t="str">
        <f t="shared" si="67"/>
        <v>BEARISH</v>
      </c>
      <c r="G1076" s="6" t="str">
        <f t="shared" si="66"/>
        <v>NEUTRAL</v>
      </c>
      <c r="H1076" s="6" t="str">
        <f t="shared" si="65"/>
        <v>CONFIRMED BEARISH</v>
      </c>
    </row>
    <row r="1077" spans="1:8" ht="13.5" x14ac:dyDescent="0.25">
      <c r="A1077" s="3">
        <f>TITRES_STAT!B1080</f>
        <v>43574</v>
      </c>
      <c r="B1077" s="6">
        <f>TITRES_STAT!C1080</f>
        <v>8.84</v>
      </c>
      <c r="C1077" s="6">
        <f>TITRES_STAT!D1080</f>
        <v>7.1844000000000001</v>
      </c>
      <c r="D1077" s="6">
        <f>TITRES_STAT!E1080</f>
        <v>3837</v>
      </c>
      <c r="E1077" s="2">
        <f t="shared" si="64"/>
        <v>2248355</v>
      </c>
      <c r="F1077" s="6" t="str">
        <f t="shared" si="67"/>
        <v>BULLISH</v>
      </c>
      <c r="G1077" s="6" t="str">
        <f t="shared" si="66"/>
        <v>NEUTRAL</v>
      </c>
      <c r="H1077" s="6" t="str">
        <f t="shared" si="65"/>
        <v>CONFIRMED BULLISH</v>
      </c>
    </row>
    <row r="1078" spans="1:8" ht="13.5" x14ac:dyDescent="0.25">
      <c r="A1078" s="3">
        <f>TITRES_STAT!B1081</f>
        <v>43577</v>
      </c>
      <c r="B1078" s="6">
        <f>TITRES_STAT!C1081</f>
        <v>8.82</v>
      </c>
      <c r="C1078" s="6">
        <f>TITRES_STAT!D1081</f>
        <v>7.1681999999999997</v>
      </c>
      <c r="D1078" s="6">
        <f>TITRES_STAT!E1081</f>
        <v>1506</v>
      </c>
      <c r="E1078" s="2">
        <f t="shared" si="64"/>
        <v>2246849</v>
      </c>
      <c r="F1078" s="6" t="str">
        <f t="shared" si="67"/>
        <v>BULLISH</v>
      </c>
      <c r="G1078" s="6" t="str">
        <f t="shared" si="66"/>
        <v>NEUTRAL</v>
      </c>
      <c r="H1078" s="6" t="str">
        <f t="shared" si="65"/>
        <v>BULLISH DIVERGENCE</v>
      </c>
    </row>
    <row r="1079" spans="1:8" ht="13.5" x14ac:dyDescent="0.25">
      <c r="A1079" s="3">
        <f>TITRES_STAT!B1082</f>
        <v>43578</v>
      </c>
      <c r="B1079" s="6">
        <f>TITRES_STAT!C1082</f>
        <v>8.81</v>
      </c>
      <c r="C1079" s="6">
        <f>TITRES_STAT!D1082</f>
        <v>7.16</v>
      </c>
      <c r="D1079" s="6">
        <f>TITRES_STAT!E1082</f>
        <v>252</v>
      </c>
      <c r="E1079" s="2">
        <f t="shared" si="64"/>
        <v>2246597</v>
      </c>
      <c r="F1079" s="6" t="str">
        <f t="shared" si="67"/>
        <v>BULLISH</v>
      </c>
      <c r="G1079" s="6" t="str">
        <f t="shared" si="66"/>
        <v>NEUTRAL</v>
      </c>
      <c r="H1079" s="6" t="str">
        <f t="shared" si="65"/>
        <v>BULLISH DIVERGENCE</v>
      </c>
    </row>
    <row r="1080" spans="1:8" ht="13.5" x14ac:dyDescent="0.25">
      <c r="A1080" s="3">
        <f>TITRES_STAT!B1083</f>
        <v>43579</v>
      </c>
      <c r="B1080" s="6">
        <f>TITRES_STAT!C1083</f>
        <v>8.81</v>
      </c>
      <c r="C1080" s="6">
        <f>TITRES_STAT!D1083</f>
        <v>7.16</v>
      </c>
      <c r="D1080" s="6">
        <f>TITRES_STAT!E1083</f>
        <v>0</v>
      </c>
      <c r="E1080" s="2">
        <f t="shared" si="64"/>
        <v>2246597</v>
      </c>
      <c r="F1080" s="6" t="str">
        <f t="shared" si="67"/>
        <v>BULLISH</v>
      </c>
      <c r="G1080" s="6" t="str">
        <f t="shared" si="66"/>
        <v>NEUTRAL</v>
      </c>
      <c r="H1080" s="6" t="str">
        <f t="shared" si="65"/>
        <v>CONFIRMED BULLISH</v>
      </c>
    </row>
    <row r="1081" spans="1:8" ht="13.5" x14ac:dyDescent="0.25">
      <c r="A1081" s="3">
        <f>TITRES_STAT!B1084</f>
        <v>43580</v>
      </c>
      <c r="B1081" s="6">
        <f>TITRES_STAT!C1084</f>
        <v>8.7799999999999994</v>
      </c>
      <c r="C1081" s="6">
        <f>TITRES_STAT!D1084</f>
        <v>7.1356999999999999</v>
      </c>
      <c r="D1081" s="6">
        <f>TITRES_STAT!E1084</f>
        <v>123</v>
      </c>
      <c r="E1081" s="2">
        <f t="shared" si="64"/>
        <v>2246474</v>
      </c>
      <c r="F1081" s="6" t="str">
        <f t="shared" si="67"/>
        <v>BULLISH</v>
      </c>
      <c r="G1081" s="6" t="str">
        <f t="shared" si="66"/>
        <v>NEUTRAL</v>
      </c>
      <c r="H1081" s="6" t="str">
        <f t="shared" si="65"/>
        <v>CONFIRMED BULLISH</v>
      </c>
    </row>
    <row r="1082" spans="1:8" ht="13.5" x14ac:dyDescent="0.25">
      <c r="A1082" s="3">
        <f>TITRES_STAT!B1085</f>
        <v>43581</v>
      </c>
      <c r="B1082" s="6">
        <f>TITRES_STAT!C1085</f>
        <v>8.76</v>
      </c>
      <c r="C1082" s="6">
        <f>TITRES_STAT!D1085</f>
        <v>7.1193999999999997</v>
      </c>
      <c r="D1082" s="6">
        <f>TITRES_STAT!E1085</f>
        <v>1</v>
      </c>
      <c r="E1082" s="2">
        <f t="shared" si="64"/>
        <v>2246473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CONFIRMED BEARISH</v>
      </c>
    </row>
    <row r="1083" spans="1:8" ht="13.5" x14ac:dyDescent="0.25">
      <c r="A1083" s="3">
        <f>TITRES_STAT!B1086</f>
        <v>43584</v>
      </c>
      <c r="B1083" s="6">
        <f>TITRES_STAT!C1086</f>
        <v>8.69</v>
      </c>
      <c r="C1083" s="6">
        <f>TITRES_STAT!D1086</f>
        <v>7.0625</v>
      </c>
      <c r="D1083" s="6">
        <f>TITRES_STAT!E1086</f>
        <v>2516</v>
      </c>
      <c r="E1083" s="2">
        <f t="shared" si="64"/>
        <v>2243957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CONFIRMED BEARISH</v>
      </c>
    </row>
    <row r="1084" spans="1:8" ht="13.5" x14ac:dyDescent="0.25">
      <c r="A1084" s="3">
        <f>TITRES_STAT!B1087</f>
        <v>43585</v>
      </c>
      <c r="B1084" s="6">
        <f>TITRES_STAT!C1087</f>
        <v>8.44</v>
      </c>
      <c r="C1084" s="6">
        <f>TITRES_STAT!D1087</f>
        <v>6.8593000000000002</v>
      </c>
      <c r="D1084" s="6">
        <f>TITRES_STAT!E1087</f>
        <v>24</v>
      </c>
      <c r="E1084" s="2">
        <f t="shared" si="64"/>
        <v>2243933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8.36</v>
      </c>
      <c r="C1085" s="6">
        <f>TITRES_STAT!D1088</f>
        <v>6.7942999999999998</v>
      </c>
      <c r="D1085" s="6">
        <f>TITRES_STAT!E1088</f>
        <v>626</v>
      </c>
      <c r="E1085" s="2">
        <f t="shared" si="64"/>
        <v>2243307</v>
      </c>
      <c r="F1085" s="6" t="str">
        <f t="shared" si="67"/>
        <v>BEARISH</v>
      </c>
      <c r="G1085" s="6" t="str">
        <f t="shared" si="66"/>
        <v>NEUTRAL</v>
      </c>
      <c r="H1085" s="6" t="str">
        <f t="shared" si="65"/>
        <v>CONFIRMED BEARISH</v>
      </c>
    </row>
    <row r="1086" spans="1:8" ht="13.5" x14ac:dyDescent="0.25">
      <c r="A1086" s="3">
        <f>TITRES_STAT!B1089</f>
        <v>43588</v>
      </c>
      <c r="B1086" s="6">
        <f>TITRES_STAT!C1089</f>
        <v>8.61</v>
      </c>
      <c r="C1086" s="6">
        <f>TITRES_STAT!D1089</f>
        <v>6.9974999999999996</v>
      </c>
      <c r="D1086" s="6">
        <f>TITRES_STAT!E1089</f>
        <v>100</v>
      </c>
      <c r="E1086" s="2">
        <f t="shared" si="64"/>
        <v>2243407</v>
      </c>
      <c r="F1086" s="6" t="str">
        <f t="shared" si="67"/>
        <v>BEARISH</v>
      </c>
      <c r="G1086" s="6" t="str">
        <f t="shared" si="66"/>
        <v>NEUTRAL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8.61</v>
      </c>
      <c r="C1087" s="6">
        <f>TITRES_STAT!D1090</f>
        <v>6.9974999999999996</v>
      </c>
      <c r="D1087" s="6">
        <f>TITRES_STAT!E1090</f>
        <v>0</v>
      </c>
      <c r="E1087" s="2">
        <f t="shared" si="64"/>
        <v>2243407</v>
      </c>
      <c r="F1087" s="6" t="str">
        <f t="shared" si="67"/>
        <v>BEARISH</v>
      </c>
      <c r="G1087" s="6" t="str">
        <f t="shared" si="66"/>
        <v>NEUTRAL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8.61</v>
      </c>
      <c r="C1088" s="6">
        <f>TITRES_STAT!D1091</f>
        <v>6.9974999999999996</v>
      </c>
      <c r="D1088" s="6">
        <f>TITRES_STAT!E1091</f>
        <v>0</v>
      </c>
      <c r="E1088" s="2">
        <f t="shared" si="64"/>
        <v>2243407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8.25</v>
      </c>
      <c r="C1089" s="6">
        <f>TITRES_STAT!D1092</f>
        <v>6.7049000000000003</v>
      </c>
      <c r="D1089" s="6">
        <f>TITRES_STAT!E1092</f>
        <v>493</v>
      </c>
      <c r="E1089" s="2">
        <f t="shared" si="64"/>
        <v>2242914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8.3000000000000007</v>
      </c>
      <c r="C1090" s="6">
        <f>TITRES_STAT!D1093</f>
        <v>6.7454999999999998</v>
      </c>
      <c r="D1090" s="6">
        <f>TITRES_STAT!E1093</f>
        <v>70</v>
      </c>
      <c r="E1090" s="2">
        <f t="shared" si="64"/>
        <v>2242984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8.4</v>
      </c>
      <c r="C1091" s="6">
        <f>TITRES_STAT!D1094</f>
        <v>6.8268000000000004</v>
      </c>
      <c r="D1091" s="6">
        <f>TITRES_STAT!E1094</f>
        <v>500</v>
      </c>
      <c r="E1091" s="2">
        <f t="shared" si="64"/>
        <v>2243484</v>
      </c>
      <c r="F1091" s="6" t="str">
        <f t="shared" si="67"/>
        <v>BULLISH</v>
      </c>
      <c r="G1091" s="6" t="str">
        <f t="shared" si="66"/>
        <v>NEUTRAL</v>
      </c>
      <c r="H1091" s="6" t="str">
        <f t="shared" si="65"/>
        <v>BULLISH DIVERGENCE</v>
      </c>
    </row>
    <row r="1092" spans="1:8" ht="13.5" x14ac:dyDescent="0.25">
      <c r="A1092" s="3">
        <f>TITRES_STAT!B1095</f>
        <v>43598</v>
      </c>
      <c r="B1092" s="6">
        <f>TITRES_STAT!C1095</f>
        <v>8.36</v>
      </c>
      <c r="C1092" s="6">
        <f>TITRES_STAT!D1095</f>
        <v>6.7942999999999998</v>
      </c>
      <c r="D1092" s="6">
        <f>TITRES_STAT!E1095</f>
        <v>2251</v>
      </c>
      <c r="E1092" s="2">
        <f t="shared" ref="E1092:E1155" si="68">IF(B1092&gt;B1091, E1091+D1092, IF(B1092&lt;B1091, E1091-D1092, E1091))</f>
        <v>2241233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8.36</v>
      </c>
      <c r="C1093" s="6">
        <f>TITRES_STAT!D1096</f>
        <v>6.7942999999999998</v>
      </c>
      <c r="D1093" s="6">
        <f>TITRES_STAT!E1096</f>
        <v>6090</v>
      </c>
      <c r="E1093" s="2">
        <f t="shared" si="68"/>
        <v>2241233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CONFIRMED BEARISH</v>
      </c>
    </row>
    <row r="1094" spans="1:8" ht="13.5" x14ac:dyDescent="0.25">
      <c r="A1094" s="3">
        <f>TITRES_STAT!B1097</f>
        <v>43600</v>
      </c>
      <c r="B1094" s="6">
        <f>TITRES_STAT!C1097</f>
        <v>8.1199999999999992</v>
      </c>
      <c r="C1094" s="6">
        <f>TITRES_STAT!D1097</f>
        <v>6.5993000000000004</v>
      </c>
      <c r="D1094" s="6">
        <f>TITRES_STAT!E1097</f>
        <v>2012</v>
      </c>
      <c r="E1094" s="2">
        <f t="shared" si="68"/>
        <v>2239221</v>
      </c>
      <c r="F1094" s="6" t="str">
        <f t="shared" si="67"/>
        <v>BEARISH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6">
        <f>TITRES_STAT!C1098</f>
        <v>8.3000000000000007</v>
      </c>
      <c r="C1095" s="6">
        <f>TITRES_STAT!D1098</f>
        <v>6.7454999999999998</v>
      </c>
      <c r="D1095" s="6">
        <f>TITRES_STAT!E1098</f>
        <v>1611</v>
      </c>
      <c r="E1095" s="2">
        <f t="shared" si="68"/>
        <v>2240832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NEUTRAL</v>
      </c>
    </row>
    <row r="1096" spans="1:8" ht="13.5" x14ac:dyDescent="0.25">
      <c r="A1096" s="3">
        <f>TITRES_STAT!B1099</f>
        <v>43602</v>
      </c>
      <c r="B1096" s="6">
        <f>TITRES_STAT!C1099</f>
        <v>8.3000000000000007</v>
      </c>
      <c r="C1096" s="6">
        <f>TITRES_STAT!D1099</f>
        <v>6.7454999999999998</v>
      </c>
      <c r="D1096" s="6">
        <f>TITRES_STAT!E1099</f>
        <v>1000</v>
      </c>
      <c r="E1096" s="2">
        <f t="shared" si="68"/>
        <v>2240832</v>
      </c>
      <c r="F1096" s="6" t="str">
        <f t="shared" ref="F1096:F1159" si="71">IF(E1096&gt;E1091,"BULLISH",IF(E1096&lt;E1091,"BEARISH","NEUTRAL"))</f>
        <v>BEARISH</v>
      </c>
      <c r="G1096" s="6" t="str">
        <f t="shared" si="70"/>
        <v>NEUTRAL</v>
      </c>
      <c r="H1096" s="6" t="str">
        <f t="shared" si="69"/>
        <v>CONFIRMED BEARISH</v>
      </c>
    </row>
    <row r="1097" spans="1:8" ht="13.5" x14ac:dyDescent="0.25">
      <c r="A1097" s="3">
        <f>TITRES_STAT!B1100</f>
        <v>43605</v>
      </c>
      <c r="B1097" s="6">
        <f>TITRES_STAT!C1100</f>
        <v>8.44</v>
      </c>
      <c r="C1097" s="6">
        <f>TITRES_STAT!D1100</f>
        <v>6.8848000000000003</v>
      </c>
      <c r="D1097" s="6">
        <f>TITRES_STAT!E1100</f>
        <v>1</v>
      </c>
      <c r="E1097" s="2">
        <f t="shared" si="68"/>
        <v>2240833</v>
      </c>
      <c r="F1097" s="6" t="str">
        <f t="shared" si="71"/>
        <v>BEARISH</v>
      </c>
      <c r="G1097" s="6" t="str">
        <f t="shared" si="70"/>
        <v>NEUTRAL</v>
      </c>
      <c r="H1097" s="6" t="str">
        <f t="shared" si="69"/>
        <v>BEARISH DIVERGENCE</v>
      </c>
    </row>
    <row r="1098" spans="1:8" ht="13.5" x14ac:dyDescent="0.25">
      <c r="A1098" s="3">
        <f>TITRES_STAT!B1101</f>
        <v>43606</v>
      </c>
      <c r="B1098" s="6">
        <f>TITRES_STAT!C1101</f>
        <v>8.15</v>
      </c>
      <c r="C1098" s="6">
        <f>TITRES_STAT!D1101</f>
        <v>6.6482000000000001</v>
      </c>
      <c r="D1098" s="6">
        <f>TITRES_STAT!E1101</f>
        <v>18</v>
      </c>
      <c r="E1098" s="2">
        <f t="shared" si="68"/>
        <v>2240815</v>
      </c>
      <c r="F1098" s="6" t="str">
        <f t="shared" si="71"/>
        <v>BEARISH</v>
      </c>
      <c r="G1098" s="6" t="str">
        <f t="shared" si="70"/>
        <v>NEUTRAL</v>
      </c>
      <c r="H1098" s="6" t="str">
        <f t="shared" si="69"/>
        <v>CONFIRMED BEARISH</v>
      </c>
    </row>
    <row r="1099" spans="1:8" ht="13.5" x14ac:dyDescent="0.25">
      <c r="A1099" s="3">
        <f>TITRES_STAT!B1102</f>
        <v>43607</v>
      </c>
      <c r="B1099" s="6">
        <f>TITRES_STAT!C1102</f>
        <v>8.15</v>
      </c>
      <c r="C1099" s="6">
        <f>TITRES_STAT!D1102</f>
        <v>6.6482000000000001</v>
      </c>
      <c r="D1099" s="6">
        <f>TITRES_STAT!E1102</f>
        <v>186</v>
      </c>
      <c r="E1099" s="2">
        <f t="shared" si="68"/>
        <v>2240815</v>
      </c>
      <c r="F1099" s="6" t="str">
        <f t="shared" si="71"/>
        <v>BULLISH</v>
      </c>
      <c r="G1099" s="6" t="str">
        <f t="shared" si="70"/>
        <v>NEUTRAL</v>
      </c>
      <c r="H1099" s="6" t="str">
        <f t="shared" si="69"/>
        <v>CONFIRMED BULLISH</v>
      </c>
    </row>
    <row r="1100" spans="1:8" ht="13.5" x14ac:dyDescent="0.25">
      <c r="A1100" s="3">
        <f>TITRES_STAT!B1103</f>
        <v>43608</v>
      </c>
      <c r="B1100" s="6">
        <f>TITRES_STAT!C1103</f>
        <v>8.1999999999999993</v>
      </c>
      <c r="C1100" s="6">
        <f>TITRES_STAT!D1103</f>
        <v>6.6890000000000001</v>
      </c>
      <c r="D1100" s="6">
        <f>TITRES_STAT!E1103</f>
        <v>354</v>
      </c>
      <c r="E1100" s="2">
        <f t="shared" si="68"/>
        <v>2241169</v>
      </c>
      <c r="F1100" s="6" t="str">
        <f t="shared" si="71"/>
        <v>BULLISH</v>
      </c>
      <c r="G1100" s="6" t="str">
        <f t="shared" si="70"/>
        <v>NEUTRAL</v>
      </c>
      <c r="H1100" s="6" t="str">
        <f t="shared" si="69"/>
        <v>BULLISH DIVERGENCE</v>
      </c>
    </row>
    <row r="1101" spans="1:8" ht="13.5" x14ac:dyDescent="0.25">
      <c r="A1101" s="3">
        <f>TITRES_STAT!B1104</f>
        <v>43609</v>
      </c>
      <c r="B1101" s="6">
        <f>TITRES_STAT!C1104</f>
        <v>8.4</v>
      </c>
      <c r="C1101" s="6">
        <f>TITRES_STAT!D1104</f>
        <v>6.8521999999999998</v>
      </c>
      <c r="D1101" s="6">
        <f>TITRES_STAT!E1104</f>
        <v>3726</v>
      </c>
      <c r="E1101" s="2">
        <f t="shared" si="68"/>
        <v>2244895</v>
      </c>
      <c r="F1101" s="6" t="str">
        <f t="shared" si="71"/>
        <v>BULLISH</v>
      </c>
      <c r="G1101" s="6" t="str">
        <f t="shared" si="70"/>
        <v>NEUTRAL</v>
      </c>
      <c r="H1101" s="6" t="str">
        <f t="shared" si="69"/>
        <v>CONFIRMED BULLISH</v>
      </c>
    </row>
    <row r="1102" spans="1:8" ht="13.5" x14ac:dyDescent="0.25">
      <c r="A1102" s="3">
        <f>TITRES_STAT!B1105</f>
        <v>43612</v>
      </c>
      <c r="B1102" s="6">
        <f>TITRES_STAT!C1105</f>
        <v>8.39</v>
      </c>
      <c r="C1102" s="6">
        <f>TITRES_STAT!D1105</f>
        <v>6.8440000000000003</v>
      </c>
      <c r="D1102" s="6">
        <f>TITRES_STAT!E1105</f>
        <v>11075</v>
      </c>
      <c r="E1102" s="2">
        <f t="shared" si="68"/>
        <v>2233820</v>
      </c>
      <c r="F1102" s="6" t="str">
        <f t="shared" si="71"/>
        <v>BEARISH</v>
      </c>
      <c r="G1102" s="6" t="str">
        <f t="shared" si="70"/>
        <v>NEUTRAL</v>
      </c>
      <c r="H1102" s="6" t="str">
        <f t="shared" si="69"/>
        <v>CONFIRMED BEARISH</v>
      </c>
    </row>
    <row r="1103" spans="1:8" ht="13.5" x14ac:dyDescent="0.25">
      <c r="A1103" s="3">
        <f>TITRES_STAT!B1106</f>
        <v>43613</v>
      </c>
      <c r="B1103" s="6">
        <f>TITRES_STAT!C1106</f>
        <v>8.3000000000000007</v>
      </c>
      <c r="C1103" s="6">
        <f>TITRES_STAT!D1106</f>
        <v>6.7706</v>
      </c>
      <c r="D1103" s="6">
        <f>TITRES_STAT!E1106</f>
        <v>3182</v>
      </c>
      <c r="E1103" s="2">
        <f t="shared" si="68"/>
        <v>2230638</v>
      </c>
      <c r="F1103" s="6" t="str">
        <f t="shared" si="71"/>
        <v>BEARISH</v>
      </c>
      <c r="G1103" s="6" t="str">
        <f t="shared" si="70"/>
        <v>NEUTRAL</v>
      </c>
      <c r="H1103" s="6" t="str">
        <f t="shared" si="69"/>
        <v>BEARISH DIVERGENCE</v>
      </c>
    </row>
    <row r="1104" spans="1:8" ht="13.5" x14ac:dyDescent="0.25">
      <c r="A1104" s="3">
        <f>TITRES_STAT!B1107</f>
        <v>43614</v>
      </c>
      <c r="B1104" s="6">
        <f>TITRES_STAT!C1107</f>
        <v>8.35</v>
      </c>
      <c r="C1104" s="6">
        <f>TITRES_STAT!D1107</f>
        <v>6.8113999999999999</v>
      </c>
      <c r="D1104" s="6">
        <f>TITRES_STAT!E1107</f>
        <v>952</v>
      </c>
      <c r="E1104" s="2">
        <f t="shared" si="68"/>
        <v>2231590</v>
      </c>
      <c r="F1104" s="6" t="str">
        <f t="shared" si="71"/>
        <v>BEARISH</v>
      </c>
      <c r="G1104" s="6" t="str">
        <f t="shared" si="70"/>
        <v>NEUTRAL</v>
      </c>
      <c r="H1104" s="6" t="str">
        <f t="shared" si="69"/>
        <v>BEARISH DIVERGENCE</v>
      </c>
    </row>
    <row r="1105" spans="1:8" ht="13.5" x14ac:dyDescent="0.25">
      <c r="A1105" s="3">
        <f>TITRES_STAT!B1108</f>
        <v>43615</v>
      </c>
      <c r="B1105" s="6">
        <f>TITRES_STAT!C1108</f>
        <v>8.1999999999999993</v>
      </c>
      <c r="C1105" s="6">
        <f>TITRES_STAT!D1108</f>
        <v>6.6890000000000001</v>
      </c>
      <c r="D1105" s="6">
        <f>TITRES_STAT!E1108</f>
        <v>69</v>
      </c>
      <c r="E1105" s="2">
        <f t="shared" si="68"/>
        <v>2231521</v>
      </c>
      <c r="F1105" s="6" t="str">
        <f t="shared" si="71"/>
        <v>BEARISH</v>
      </c>
      <c r="G1105" s="6" t="str">
        <f t="shared" si="70"/>
        <v>NEUTRAL</v>
      </c>
      <c r="H1105" s="6" t="str">
        <f t="shared" si="69"/>
        <v>NEUTRAL</v>
      </c>
    </row>
    <row r="1106" spans="1:8" ht="13.5" x14ac:dyDescent="0.25">
      <c r="A1106" s="3">
        <f>TITRES_STAT!B1109</f>
        <v>43616</v>
      </c>
      <c r="B1106" s="6">
        <f>TITRES_STAT!C1109</f>
        <v>8.1999999999999993</v>
      </c>
      <c r="C1106" s="6">
        <f>TITRES_STAT!D1109</f>
        <v>6.6890000000000001</v>
      </c>
      <c r="D1106" s="6">
        <f>TITRES_STAT!E1109</f>
        <v>280</v>
      </c>
      <c r="E1106" s="2">
        <f t="shared" si="68"/>
        <v>2231521</v>
      </c>
      <c r="F1106" s="6" t="str">
        <f t="shared" si="71"/>
        <v>BEARISH</v>
      </c>
      <c r="G1106" s="6" t="str">
        <f t="shared" si="70"/>
        <v>NEUTRAL</v>
      </c>
      <c r="H1106" s="6" t="str">
        <f t="shared" si="69"/>
        <v>CONFIRMED BEARISH</v>
      </c>
    </row>
    <row r="1107" spans="1:8" ht="13.5" x14ac:dyDescent="0.25">
      <c r="A1107" s="3">
        <f>TITRES_STAT!B1110</f>
        <v>43619</v>
      </c>
      <c r="B1107" s="6">
        <f>TITRES_STAT!C1110</f>
        <v>8.1199999999999992</v>
      </c>
      <c r="C1107" s="6">
        <f>TITRES_STAT!D1110</f>
        <v>6.6238000000000001</v>
      </c>
      <c r="D1107" s="6">
        <f>TITRES_STAT!E1110</f>
        <v>87</v>
      </c>
      <c r="E1107" s="2">
        <f t="shared" si="68"/>
        <v>2231434</v>
      </c>
      <c r="F1107" s="6" t="str">
        <f t="shared" si="71"/>
        <v>BEARISH</v>
      </c>
      <c r="G1107" s="6" t="str">
        <f t="shared" si="70"/>
        <v>NEUTRAL</v>
      </c>
      <c r="H1107" s="6" t="str">
        <f t="shared" si="69"/>
        <v>CONFIRMED BEARISH</v>
      </c>
    </row>
    <row r="1108" spans="1:8" ht="13.5" x14ac:dyDescent="0.25">
      <c r="A1108" s="3">
        <f>TITRES_STAT!B1111</f>
        <v>43623</v>
      </c>
      <c r="B1108" s="6">
        <f>TITRES_STAT!C1111</f>
        <v>8.1199999999999992</v>
      </c>
      <c r="C1108" s="6">
        <f>TITRES_STAT!D1111</f>
        <v>6.6238000000000001</v>
      </c>
      <c r="D1108" s="6">
        <f>TITRES_STAT!E1111</f>
        <v>0</v>
      </c>
      <c r="E1108" s="2">
        <f t="shared" si="68"/>
        <v>2231434</v>
      </c>
      <c r="F1108" s="6" t="str">
        <f t="shared" si="71"/>
        <v>BULLISH</v>
      </c>
      <c r="G1108" s="6" t="str">
        <f t="shared" si="70"/>
        <v>NEUTRAL</v>
      </c>
      <c r="H1108" s="6" t="str">
        <f t="shared" si="69"/>
        <v>BULLISH DIVERGENCE</v>
      </c>
    </row>
    <row r="1109" spans="1:8" ht="13.5" x14ac:dyDescent="0.25">
      <c r="A1109" s="3">
        <f>TITRES_STAT!B1112</f>
        <v>43626</v>
      </c>
      <c r="B1109" s="6">
        <f>TITRES_STAT!C1112</f>
        <v>8.34</v>
      </c>
      <c r="C1109" s="6">
        <f>TITRES_STAT!D1112</f>
        <v>6.8032000000000004</v>
      </c>
      <c r="D1109" s="6">
        <f>TITRES_STAT!E1112</f>
        <v>1192</v>
      </c>
      <c r="E1109" s="2">
        <f t="shared" si="68"/>
        <v>2232626</v>
      </c>
      <c r="F1109" s="6" t="str">
        <f t="shared" si="71"/>
        <v>BULLISH</v>
      </c>
      <c r="G1109" s="6" t="str">
        <f t="shared" si="70"/>
        <v>NEUTRAL</v>
      </c>
      <c r="H1109" s="6" t="str">
        <f t="shared" si="69"/>
        <v>BULLISH DIVERGENCE</v>
      </c>
    </row>
    <row r="1110" spans="1:8" ht="13.5" x14ac:dyDescent="0.25">
      <c r="A1110" s="3">
        <f>TITRES_STAT!B1113</f>
        <v>43627</v>
      </c>
      <c r="B1110" s="6">
        <f>TITRES_STAT!C1113</f>
        <v>8.49</v>
      </c>
      <c r="C1110" s="6">
        <f>TITRES_STAT!D1113</f>
        <v>6.9256000000000002</v>
      </c>
      <c r="D1110" s="6">
        <f>TITRES_STAT!E1113</f>
        <v>1158</v>
      </c>
      <c r="E1110" s="2">
        <f t="shared" si="68"/>
        <v>2233784</v>
      </c>
      <c r="F1110" s="6" t="str">
        <f t="shared" si="71"/>
        <v>BULLISH</v>
      </c>
      <c r="G1110" s="6" t="str">
        <f t="shared" si="70"/>
        <v>NEUTRAL</v>
      </c>
      <c r="H1110" s="6" t="str">
        <f t="shared" si="69"/>
        <v>CONFIRMED BULLISH</v>
      </c>
    </row>
    <row r="1111" spans="1:8" ht="13.5" x14ac:dyDescent="0.25">
      <c r="A1111" s="3">
        <f>TITRES_STAT!B1114</f>
        <v>43628</v>
      </c>
      <c r="B1111" s="6">
        <f>TITRES_STAT!C1114</f>
        <v>8.3800000000000008</v>
      </c>
      <c r="C1111" s="6">
        <f>TITRES_STAT!D1114</f>
        <v>6.8358999999999996</v>
      </c>
      <c r="D1111" s="6">
        <f>TITRES_STAT!E1114</f>
        <v>4624</v>
      </c>
      <c r="E1111" s="2">
        <f t="shared" si="68"/>
        <v>2229160</v>
      </c>
      <c r="F1111" s="6" t="str">
        <f t="shared" si="71"/>
        <v>BEARISH</v>
      </c>
      <c r="G1111" s="6" t="str">
        <f t="shared" si="70"/>
        <v>NEUTRAL</v>
      </c>
      <c r="H1111" s="6" t="str">
        <f t="shared" si="69"/>
        <v>BEARISH DIVERGENCE</v>
      </c>
    </row>
    <row r="1112" spans="1:8" ht="13.5" x14ac:dyDescent="0.25">
      <c r="A1112" s="3">
        <f>TITRES_STAT!B1115</f>
        <v>43629</v>
      </c>
      <c r="B1112" s="6">
        <f>TITRES_STAT!C1115</f>
        <v>8.3000000000000007</v>
      </c>
      <c r="C1112" s="6">
        <f>TITRES_STAT!D1115</f>
        <v>6.7706</v>
      </c>
      <c r="D1112" s="6">
        <f>TITRES_STAT!E1115</f>
        <v>2115</v>
      </c>
      <c r="E1112" s="2">
        <f t="shared" si="68"/>
        <v>2227045</v>
      </c>
      <c r="F1112" s="6" t="str">
        <f t="shared" si="71"/>
        <v>BEARISH</v>
      </c>
      <c r="G1112" s="6" t="str">
        <f t="shared" si="70"/>
        <v>NEUTRAL</v>
      </c>
      <c r="H1112" s="6" t="str">
        <f t="shared" si="69"/>
        <v>BEARISH DIVERGENCE</v>
      </c>
    </row>
    <row r="1113" spans="1:8" ht="13.5" x14ac:dyDescent="0.25">
      <c r="A1113" s="3">
        <f>TITRES_STAT!B1116</f>
        <v>43630</v>
      </c>
      <c r="B1113" s="6">
        <f>TITRES_STAT!C1116</f>
        <v>8.5</v>
      </c>
      <c r="C1113" s="6">
        <f>TITRES_STAT!D1116</f>
        <v>6.9337</v>
      </c>
      <c r="D1113" s="6">
        <f>TITRES_STAT!E1116</f>
        <v>2111</v>
      </c>
      <c r="E1113" s="2">
        <f t="shared" si="68"/>
        <v>2229156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BEARISH DIVERGENCE</v>
      </c>
    </row>
    <row r="1114" spans="1:8" ht="13.5" x14ac:dyDescent="0.25">
      <c r="A1114" s="3">
        <f>TITRES_STAT!B1117</f>
        <v>43633</v>
      </c>
      <c r="B1114" s="6">
        <f>TITRES_STAT!C1117</f>
        <v>8.5</v>
      </c>
      <c r="C1114" s="6">
        <f>TITRES_STAT!D1117</f>
        <v>6.9337</v>
      </c>
      <c r="D1114" s="6">
        <f>TITRES_STAT!E1117</f>
        <v>63</v>
      </c>
      <c r="E1114" s="2">
        <f t="shared" si="68"/>
        <v>2229156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BEARISH DIVERGENCE</v>
      </c>
    </row>
    <row r="1115" spans="1:8" ht="13.5" x14ac:dyDescent="0.25">
      <c r="A1115" s="3">
        <f>TITRES_STAT!B1118</f>
        <v>43634</v>
      </c>
      <c r="B1115" s="6">
        <f>TITRES_STAT!C1118</f>
        <v>8.25</v>
      </c>
      <c r="C1115" s="6">
        <f>TITRES_STAT!D1118</f>
        <v>6.7298</v>
      </c>
      <c r="D1115" s="6">
        <f>TITRES_STAT!E1118</f>
        <v>19</v>
      </c>
      <c r="E1115" s="2">
        <f t="shared" si="68"/>
        <v>2229137</v>
      </c>
      <c r="F1115" s="6" t="str">
        <f t="shared" si="71"/>
        <v>BEARISH</v>
      </c>
      <c r="G1115" s="6" t="str">
        <f t="shared" si="70"/>
        <v>NEUTRAL</v>
      </c>
      <c r="H1115" s="6" t="str">
        <f t="shared" si="69"/>
        <v>CONFIRMED BEARISH</v>
      </c>
    </row>
    <row r="1116" spans="1:8" ht="13.5" x14ac:dyDescent="0.25">
      <c r="A1116" s="3">
        <f>TITRES_STAT!B1119</f>
        <v>43635</v>
      </c>
      <c r="B1116" s="6">
        <f>TITRES_STAT!C1119</f>
        <v>8.49</v>
      </c>
      <c r="C1116" s="6">
        <f>TITRES_STAT!D1119</f>
        <v>6.9256000000000002</v>
      </c>
      <c r="D1116" s="6">
        <f>TITRES_STAT!E1119</f>
        <v>185</v>
      </c>
      <c r="E1116" s="2">
        <f t="shared" si="68"/>
        <v>2229322</v>
      </c>
      <c r="F1116" s="6" t="str">
        <f t="shared" si="71"/>
        <v>BULLISH</v>
      </c>
      <c r="G1116" s="6" t="str">
        <f t="shared" si="70"/>
        <v>NEUTRAL</v>
      </c>
      <c r="H1116" s="6" t="str">
        <f t="shared" si="69"/>
        <v>CONFIRMED BULLISH</v>
      </c>
    </row>
    <row r="1117" spans="1:8" ht="13.5" x14ac:dyDescent="0.25">
      <c r="A1117" s="3">
        <f>TITRES_STAT!B1120</f>
        <v>43636</v>
      </c>
      <c r="B1117" s="6">
        <f>TITRES_STAT!C1120</f>
        <v>8.49</v>
      </c>
      <c r="C1117" s="6">
        <f>TITRES_STAT!D1120</f>
        <v>6.9256000000000002</v>
      </c>
      <c r="D1117" s="6">
        <f>TITRES_STAT!E1120</f>
        <v>50</v>
      </c>
      <c r="E1117" s="2">
        <f t="shared" si="68"/>
        <v>2229322</v>
      </c>
      <c r="F1117" s="6" t="str">
        <f t="shared" si="71"/>
        <v>BULLISH</v>
      </c>
      <c r="G1117" s="6" t="str">
        <f t="shared" si="70"/>
        <v>NEUTRAL</v>
      </c>
      <c r="H1117" s="6" t="str">
        <f t="shared" si="69"/>
        <v>CONFIRMED BULLISH</v>
      </c>
    </row>
    <row r="1118" spans="1:8" ht="13.5" x14ac:dyDescent="0.25">
      <c r="A1118" s="3">
        <f>TITRES_STAT!B1121</f>
        <v>43637</v>
      </c>
      <c r="B1118" s="6">
        <f>TITRES_STAT!C1121</f>
        <v>8.5</v>
      </c>
      <c r="C1118" s="6">
        <f>TITRES_STAT!D1121</f>
        <v>6.9337</v>
      </c>
      <c r="D1118" s="6">
        <f>TITRES_STAT!E1121</f>
        <v>94</v>
      </c>
      <c r="E1118" s="2">
        <f t="shared" si="68"/>
        <v>2229416</v>
      </c>
      <c r="F1118" s="6" t="str">
        <f t="shared" si="71"/>
        <v>BULLISH</v>
      </c>
      <c r="G1118" s="6" t="str">
        <f t="shared" si="70"/>
        <v>NEUTRAL</v>
      </c>
      <c r="H1118" s="6" t="str">
        <f t="shared" si="69"/>
        <v>NEUTRAL</v>
      </c>
    </row>
    <row r="1119" spans="1:8" ht="13.5" x14ac:dyDescent="0.25">
      <c r="A1119" s="3">
        <f>TITRES_STAT!B1122</f>
        <v>43640</v>
      </c>
      <c r="B1119" s="6">
        <f>TITRES_STAT!C1122</f>
        <v>8.49</v>
      </c>
      <c r="C1119" s="6">
        <f>TITRES_STAT!D1122</f>
        <v>6.9256000000000002</v>
      </c>
      <c r="D1119" s="6">
        <f>TITRES_STAT!E1122</f>
        <v>463</v>
      </c>
      <c r="E1119" s="2">
        <f t="shared" si="68"/>
        <v>2228953</v>
      </c>
      <c r="F1119" s="6" t="str">
        <f t="shared" si="71"/>
        <v>BEARISH</v>
      </c>
      <c r="G1119" s="6" t="str">
        <f t="shared" si="70"/>
        <v>NEUTRAL</v>
      </c>
      <c r="H1119" s="6" t="str">
        <f t="shared" si="69"/>
        <v>CONFIRMED BEARISH</v>
      </c>
    </row>
    <row r="1120" spans="1:8" ht="13.5" x14ac:dyDescent="0.25">
      <c r="A1120" s="3">
        <f>TITRES_STAT!B1123</f>
        <v>43641</v>
      </c>
      <c r="B1120" s="6">
        <f>TITRES_STAT!C1123</f>
        <v>8.49</v>
      </c>
      <c r="C1120" s="6">
        <f>TITRES_STAT!D1123</f>
        <v>6.9256000000000002</v>
      </c>
      <c r="D1120" s="6">
        <f>TITRES_STAT!E1123</f>
        <v>15</v>
      </c>
      <c r="E1120" s="2">
        <f t="shared" si="68"/>
        <v>2228953</v>
      </c>
      <c r="F1120" s="6" t="str">
        <f t="shared" si="71"/>
        <v>BEARISH</v>
      </c>
      <c r="G1120" s="6" t="str">
        <f t="shared" si="70"/>
        <v>NEUTRAL</v>
      </c>
      <c r="H1120" s="6" t="str">
        <f t="shared" si="69"/>
        <v>BEARISH DIVERGENCE</v>
      </c>
    </row>
    <row r="1121" spans="1:8" ht="13.5" x14ac:dyDescent="0.25">
      <c r="A1121" s="3">
        <f>TITRES_STAT!B1124</f>
        <v>43642</v>
      </c>
      <c r="B1121" s="6">
        <f>TITRES_STAT!C1124</f>
        <v>8.7200000000000006</v>
      </c>
      <c r="C1121" s="6">
        <f>TITRES_STAT!D1124</f>
        <v>7.1132</v>
      </c>
      <c r="D1121" s="6">
        <f>TITRES_STAT!E1124</f>
        <v>9538</v>
      </c>
      <c r="E1121" s="2">
        <f t="shared" si="68"/>
        <v>2238491</v>
      </c>
      <c r="F1121" s="6" t="str">
        <f t="shared" si="71"/>
        <v>BULLISH</v>
      </c>
      <c r="G1121" s="6" t="str">
        <f t="shared" si="70"/>
        <v>NEUTRAL</v>
      </c>
      <c r="H1121" s="6" t="str">
        <f t="shared" si="69"/>
        <v>CONFIRMED BULLISH</v>
      </c>
    </row>
    <row r="1122" spans="1:8" ht="13.5" x14ac:dyDescent="0.25">
      <c r="A1122" s="3">
        <f>TITRES_STAT!B1125</f>
        <v>43643</v>
      </c>
      <c r="B1122" s="6">
        <f>TITRES_STAT!C1125</f>
        <v>8.4600000000000009</v>
      </c>
      <c r="C1122" s="6">
        <f>TITRES_STAT!D1125</f>
        <v>6.9010999999999996</v>
      </c>
      <c r="D1122" s="6">
        <f>TITRES_STAT!E1125</f>
        <v>11417</v>
      </c>
      <c r="E1122" s="2">
        <f t="shared" si="68"/>
        <v>2227074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CONFIRMED BEARISH</v>
      </c>
    </row>
    <row r="1123" spans="1:8" ht="13.5" x14ac:dyDescent="0.25">
      <c r="A1123" s="3">
        <f>TITRES_STAT!B1126</f>
        <v>43644</v>
      </c>
      <c r="B1123" s="6">
        <f>TITRES_STAT!C1126</f>
        <v>8.58</v>
      </c>
      <c r="C1123" s="6">
        <f>TITRES_STAT!D1126</f>
        <v>6.9989999999999997</v>
      </c>
      <c r="D1123" s="6">
        <f>TITRES_STAT!E1126</f>
        <v>365</v>
      </c>
      <c r="E1123" s="2">
        <f t="shared" si="68"/>
        <v>2227439</v>
      </c>
      <c r="F1123" s="6" t="str">
        <f t="shared" si="71"/>
        <v>BEARISH</v>
      </c>
      <c r="G1123" s="6" t="str">
        <f t="shared" si="70"/>
        <v>NEUTRAL</v>
      </c>
      <c r="H1123" s="6" t="str">
        <f t="shared" si="69"/>
        <v>BEARISH DIVERGENCE</v>
      </c>
    </row>
    <row r="1124" spans="1:8" ht="13.5" x14ac:dyDescent="0.25">
      <c r="A1124" s="3">
        <f>TITRES_STAT!B1127</f>
        <v>43647</v>
      </c>
      <c r="B1124" s="6">
        <f>TITRES_STAT!C1127</f>
        <v>8.82</v>
      </c>
      <c r="C1124" s="6">
        <f>TITRES_STAT!D1127</f>
        <v>7.1947999999999999</v>
      </c>
      <c r="D1124" s="6">
        <f>TITRES_STAT!E1127</f>
        <v>1</v>
      </c>
      <c r="E1124" s="2">
        <f t="shared" si="68"/>
        <v>2227440</v>
      </c>
      <c r="F1124" s="6" t="str">
        <f t="shared" si="71"/>
        <v>BEARISH</v>
      </c>
      <c r="G1124" s="6" t="str">
        <f t="shared" si="70"/>
        <v>NEUTRAL</v>
      </c>
      <c r="H1124" s="6" t="str">
        <f t="shared" si="69"/>
        <v>BEARISH DIVERGENCE</v>
      </c>
    </row>
    <row r="1125" spans="1:8" ht="13.5" x14ac:dyDescent="0.25">
      <c r="A1125" s="3">
        <f>TITRES_STAT!B1128</f>
        <v>43648</v>
      </c>
      <c r="B1125" s="6">
        <f>TITRES_STAT!C1128</f>
        <v>8.8000000000000007</v>
      </c>
      <c r="C1125" s="6">
        <f>TITRES_STAT!D1128</f>
        <v>7.1784999999999997</v>
      </c>
      <c r="D1125" s="6">
        <f>TITRES_STAT!E1128</f>
        <v>731</v>
      </c>
      <c r="E1125" s="2">
        <f t="shared" si="68"/>
        <v>2226709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BEARISH DIVERGENCE</v>
      </c>
    </row>
    <row r="1126" spans="1:8" ht="13.5" x14ac:dyDescent="0.25">
      <c r="A1126" s="3">
        <f>TITRES_STAT!B1129</f>
        <v>43649</v>
      </c>
      <c r="B1126" s="6">
        <f>TITRES_STAT!C1129</f>
        <v>8.8699999999999992</v>
      </c>
      <c r="C1126" s="6">
        <f>TITRES_STAT!D1129</f>
        <v>7.2355999999999998</v>
      </c>
      <c r="D1126" s="6">
        <f>TITRES_STAT!E1129</f>
        <v>802</v>
      </c>
      <c r="E1126" s="2">
        <f t="shared" si="68"/>
        <v>2227511</v>
      </c>
      <c r="F1126" s="6" t="str">
        <f t="shared" si="71"/>
        <v>BEARISH</v>
      </c>
      <c r="G1126" s="6" t="str">
        <f t="shared" si="70"/>
        <v>NEUTRAL</v>
      </c>
      <c r="H1126" s="6" t="str">
        <f t="shared" si="69"/>
        <v>BEARISH DIVERGENCE</v>
      </c>
    </row>
    <row r="1127" spans="1:8" ht="13.5" x14ac:dyDescent="0.25">
      <c r="A1127" s="3">
        <f>TITRES_STAT!B1130</f>
        <v>43650</v>
      </c>
      <c r="B1127" s="6">
        <f>TITRES_STAT!C1130</f>
        <v>8.61</v>
      </c>
      <c r="C1127" s="6">
        <f>TITRES_STAT!D1130</f>
        <v>7.0235000000000003</v>
      </c>
      <c r="D1127" s="6">
        <f>TITRES_STAT!E1130</f>
        <v>100</v>
      </c>
      <c r="E1127" s="2">
        <f t="shared" si="68"/>
        <v>2227411</v>
      </c>
      <c r="F1127" s="6" t="str">
        <f t="shared" si="71"/>
        <v>BULLISH</v>
      </c>
      <c r="G1127" s="6" t="str">
        <f t="shared" si="70"/>
        <v>NEUTRAL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8.6</v>
      </c>
      <c r="C1128" s="6">
        <f>TITRES_STAT!D1131</f>
        <v>7.0152999999999999</v>
      </c>
      <c r="D1128" s="6">
        <f>TITRES_STAT!E1131</f>
        <v>445</v>
      </c>
      <c r="E1128" s="2">
        <f t="shared" si="68"/>
        <v>2226966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BEARISH DIVERGENCE</v>
      </c>
    </row>
    <row r="1129" spans="1:8" ht="13.5" x14ac:dyDescent="0.25">
      <c r="A1129" s="3">
        <f>TITRES_STAT!B1132</f>
        <v>43654</v>
      </c>
      <c r="B1129" s="6">
        <f>TITRES_STAT!C1132</f>
        <v>8.35</v>
      </c>
      <c r="C1129" s="6">
        <f>TITRES_STAT!D1132</f>
        <v>6.8113999999999999</v>
      </c>
      <c r="D1129" s="6">
        <f>TITRES_STAT!E1132</f>
        <v>11160</v>
      </c>
      <c r="E1129" s="2">
        <f t="shared" si="68"/>
        <v>2215806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43655</v>
      </c>
      <c r="B1130" s="6">
        <f>TITRES_STAT!C1133</f>
        <v>8.2799999999999994</v>
      </c>
      <c r="C1130" s="6">
        <f>TITRES_STAT!D1133</f>
        <v>6.7542999999999997</v>
      </c>
      <c r="D1130" s="6">
        <f>TITRES_STAT!E1133</f>
        <v>2503</v>
      </c>
      <c r="E1130" s="2">
        <f t="shared" si="68"/>
        <v>2213303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8.34</v>
      </c>
      <c r="C1131" s="6">
        <f>TITRES_STAT!D1134</f>
        <v>6.8032000000000004</v>
      </c>
      <c r="D1131" s="6">
        <f>TITRES_STAT!E1134</f>
        <v>50</v>
      </c>
      <c r="E1131" s="2">
        <f t="shared" si="68"/>
        <v>2213353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8.34</v>
      </c>
      <c r="C1132" s="6">
        <f>TITRES_STAT!D1135</f>
        <v>6.8032000000000004</v>
      </c>
      <c r="D1132" s="6">
        <f>TITRES_STAT!E1135</f>
        <v>0</v>
      </c>
      <c r="E1132" s="2">
        <f t="shared" si="68"/>
        <v>2213353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CONFIRMED BEARISH</v>
      </c>
    </row>
    <row r="1133" spans="1:8" ht="13.5" x14ac:dyDescent="0.25">
      <c r="A1133" s="3">
        <f>TITRES_STAT!B1136</f>
        <v>43658</v>
      </c>
      <c r="B1133" s="6">
        <f>TITRES_STAT!C1136</f>
        <v>8.34</v>
      </c>
      <c r="C1133" s="6">
        <f>TITRES_STAT!D1136</f>
        <v>6.8032000000000004</v>
      </c>
      <c r="D1133" s="6">
        <f>TITRES_STAT!E1136</f>
        <v>840</v>
      </c>
      <c r="E1133" s="2">
        <f t="shared" si="68"/>
        <v>2213353</v>
      </c>
      <c r="F1133" s="6" t="str">
        <f t="shared" si="71"/>
        <v>BEARISH</v>
      </c>
      <c r="G1133" s="6" t="str">
        <f t="shared" si="70"/>
        <v>NEUTRAL</v>
      </c>
      <c r="H1133" s="6" t="str">
        <f t="shared" si="69"/>
        <v>CONFIRMED BEARISH</v>
      </c>
    </row>
    <row r="1134" spans="1:8" ht="13.5" x14ac:dyDescent="0.25">
      <c r="A1134" s="3">
        <f>TITRES_STAT!B1137</f>
        <v>43661</v>
      </c>
      <c r="B1134" s="6">
        <f>TITRES_STAT!C1137</f>
        <v>8.34</v>
      </c>
      <c r="C1134" s="6">
        <f>TITRES_STAT!D1137</f>
        <v>6.8032000000000004</v>
      </c>
      <c r="D1134" s="6">
        <f>TITRES_STAT!E1137</f>
        <v>0</v>
      </c>
      <c r="E1134" s="2">
        <f t="shared" si="68"/>
        <v>2213353</v>
      </c>
      <c r="F1134" s="6" t="str">
        <f t="shared" si="71"/>
        <v>BEARISH</v>
      </c>
      <c r="G1134" s="6" t="str">
        <f t="shared" si="70"/>
        <v>NEUTRAL</v>
      </c>
      <c r="H1134" s="6" t="str">
        <f t="shared" si="69"/>
        <v>CONFIRMED BEARISH</v>
      </c>
    </row>
    <row r="1135" spans="1:8" ht="13.5" x14ac:dyDescent="0.25">
      <c r="A1135" s="3">
        <f>TITRES_STAT!B1138</f>
        <v>43662</v>
      </c>
      <c r="B1135" s="6">
        <f>TITRES_STAT!C1138</f>
        <v>8.35</v>
      </c>
      <c r="C1135" s="6">
        <f>TITRES_STAT!D1138</f>
        <v>6.8113999999999999</v>
      </c>
      <c r="D1135" s="6">
        <f>TITRES_STAT!E1138</f>
        <v>1259</v>
      </c>
      <c r="E1135" s="2">
        <f t="shared" si="68"/>
        <v>2214612</v>
      </c>
      <c r="F1135" s="6" t="str">
        <f t="shared" si="71"/>
        <v>BULLISH</v>
      </c>
      <c r="G1135" s="6" t="str">
        <f t="shared" si="70"/>
        <v>NEUTRAL</v>
      </c>
      <c r="H1135" s="6" t="str">
        <f t="shared" si="69"/>
        <v>CONFIRMED BULLISH</v>
      </c>
    </row>
    <row r="1136" spans="1:8" ht="13.5" x14ac:dyDescent="0.25">
      <c r="A1136" s="3">
        <f>TITRES_STAT!B1139</f>
        <v>43663</v>
      </c>
      <c r="B1136" s="6">
        <f>TITRES_STAT!C1139</f>
        <v>8.4</v>
      </c>
      <c r="C1136" s="6">
        <f>TITRES_STAT!D1139</f>
        <v>6.8521999999999998</v>
      </c>
      <c r="D1136" s="6">
        <f>TITRES_STAT!E1139</f>
        <v>1329</v>
      </c>
      <c r="E1136" s="2">
        <f t="shared" si="68"/>
        <v>2215941</v>
      </c>
      <c r="F1136" s="6" t="str">
        <f t="shared" si="71"/>
        <v>BULLISH</v>
      </c>
      <c r="G1136" s="6" t="str">
        <f t="shared" si="70"/>
        <v>NEUTRAL</v>
      </c>
      <c r="H1136" s="6" t="str">
        <f t="shared" si="69"/>
        <v>CONFIRMED BULLISH</v>
      </c>
    </row>
    <row r="1137" spans="1:8" ht="13.5" x14ac:dyDescent="0.25">
      <c r="A1137" s="3">
        <f>TITRES_STAT!B1140</f>
        <v>43664</v>
      </c>
      <c r="B1137" s="6">
        <f>TITRES_STAT!C1140</f>
        <v>8.26</v>
      </c>
      <c r="C1137" s="6">
        <f>TITRES_STAT!D1140</f>
        <v>6.7380000000000004</v>
      </c>
      <c r="D1137" s="6">
        <f>TITRES_STAT!E1140</f>
        <v>60</v>
      </c>
      <c r="E1137" s="2">
        <f t="shared" si="68"/>
        <v>2215881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BULLISH DIVERGENCE</v>
      </c>
    </row>
    <row r="1138" spans="1:8" ht="13.5" x14ac:dyDescent="0.25">
      <c r="A1138" s="3">
        <f>TITRES_STAT!B1141</f>
        <v>43665</v>
      </c>
      <c r="B1138" s="6">
        <f>TITRES_STAT!C1141</f>
        <v>8.1199999999999992</v>
      </c>
      <c r="C1138" s="6">
        <f>TITRES_STAT!D1141</f>
        <v>6.6238000000000001</v>
      </c>
      <c r="D1138" s="6">
        <f>TITRES_STAT!E1141</f>
        <v>1403</v>
      </c>
      <c r="E1138" s="2">
        <f t="shared" si="68"/>
        <v>2214478</v>
      </c>
      <c r="F1138" s="6" t="str">
        <f t="shared" si="71"/>
        <v>BULLISH</v>
      </c>
      <c r="G1138" s="6" t="str">
        <f t="shared" si="70"/>
        <v>NEUTRAL</v>
      </c>
      <c r="H1138" s="6" t="str">
        <f t="shared" si="69"/>
        <v>BULLISH DIVERGENCE</v>
      </c>
    </row>
    <row r="1139" spans="1:8" ht="13.5" x14ac:dyDescent="0.25">
      <c r="A1139" s="3">
        <f>TITRES_STAT!B1142</f>
        <v>43668</v>
      </c>
      <c r="B1139" s="6">
        <f>TITRES_STAT!C1142</f>
        <v>8.1300000000000008</v>
      </c>
      <c r="C1139" s="6">
        <f>TITRES_STAT!D1142</f>
        <v>6.6318999999999999</v>
      </c>
      <c r="D1139" s="6">
        <f>TITRES_STAT!E1142</f>
        <v>991</v>
      </c>
      <c r="E1139" s="2">
        <f t="shared" si="68"/>
        <v>2215469</v>
      </c>
      <c r="F1139" s="6" t="str">
        <f t="shared" si="71"/>
        <v>BULLISH</v>
      </c>
      <c r="G1139" s="6" t="str">
        <f t="shared" si="70"/>
        <v>NEUTRAL</v>
      </c>
      <c r="H1139" s="6" t="str">
        <f t="shared" si="69"/>
        <v>BULLISH DIVERGENCE</v>
      </c>
    </row>
    <row r="1140" spans="1:8" ht="13.5" x14ac:dyDescent="0.25">
      <c r="A1140" s="3">
        <f>TITRES_STAT!B1143</f>
        <v>43669</v>
      </c>
      <c r="B1140" s="6">
        <f>TITRES_STAT!C1143</f>
        <v>8.26</v>
      </c>
      <c r="C1140" s="6">
        <f>TITRES_STAT!D1143</f>
        <v>6.7380000000000004</v>
      </c>
      <c r="D1140" s="6">
        <f>TITRES_STAT!E1143</f>
        <v>20649</v>
      </c>
      <c r="E1140" s="2">
        <f t="shared" si="68"/>
        <v>2236118</v>
      </c>
      <c r="F1140" s="6" t="str">
        <f t="shared" si="71"/>
        <v>BULLISH</v>
      </c>
      <c r="G1140" s="6" t="str">
        <f t="shared" si="70"/>
        <v>NEUTRAL</v>
      </c>
      <c r="H1140" s="6" t="str">
        <f t="shared" si="69"/>
        <v>BULLISH DIVERGENCE</v>
      </c>
    </row>
    <row r="1141" spans="1:8" ht="13.5" x14ac:dyDescent="0.25">
      <c r="A1141" s="3">
        <f>TITRES_STAT!B1144</f>
        <v>43670</v>
      </c>
      <c r="B1141" s="6">
        <f>TITRES_STAT!C1144</f>
        <v>8.26</v>
      </c>
      <c r="C1141" s="6">
        <f>TITRES_STAT!D1144</f>
        <v>6.7380000000000004</v>
      </c>
      <c r="D1141" s="6">
        <f>TITRES_STAT!E1144</f>
        <v>1350</v>
      </c>
      <c r="E1141" s="2">
        <f t="shared" si="68"/>
        <v>2236118</v>
      </c>
      <c r="F1141" s="6" t="str">
        <f t="shared" si="71"/>
        <v>BULLISH</v>
      </c>
      <c r="G1141" s="6" t="str">
        <f t="shared" si="70"/>
        <v>NEUTRAL</v>
      </c>
      <c r="H1141" s="6" t="str">
        <f t="shared" si="69"/>
        <v>BULLISH DIVERGENCE</v>
      </c>
    </row>
    <row r="1142" spans="1:8" ht="13.5" x14ac:dyDescent="0.25">
      <c r="A1142" s="3">
        <f>TITRES_STAT!B1145</f>
        <v>43672</v>
      </c>
      <c r="B1142" s="6">
        <f>TITRES_STAT!C1145</f>
        <v>8.3800000000000008</v>
      </c>
      <c r="C1142" s="6">
        <f>TITRES_STAT!D1145</f>
        <v>6.8358999999999996</v>
      </c>
      <c r="D1142" s="6">
        <f>TITRES_STAT!E1145</f>
        <v>597</v>
      </c>
      <c r="E1142" s="2">
        <f t="shared" si="68"/>
        <v>2236715</v>
      </c>
      <c r="F1142" s="6" t="str">
        <f t="shared" si="71"/>
        <v>BULLISH</v>
      </c>
      <c r="G1142" s="6" t="str">
        <f t="shared" si="70"/>
        <v>NEUTRAL</v>
      </c>
      <c r="H1142" s="6" t="str">
        <f t="shared" si="69"/>
        <v>CONFIRMED BULLISH</v>
      </c>
    </row>
    <row r="1143" spans="1:8" ht="13.5" x14ac:dyDescent="0.25">
      <c r="A1143" s="3">
        <f>TITRES_STAT!B1146</f>
        <v>43675</v>
      </c>
      <c r="B1143" s="6">
        <f>TITRES_STAT!C1146</f>
        <v>8.3800000000000008</v>
      </c>
      <c r="C1143" s="6">
        <f>TITRES_STAT!D1146</f>
        <v>6.8358999999999996</v>
      </c>
      <c r="D1143" s="6">
        <f>TITRES_STAT!E1146</f>
        <v>6557</v>
      </c>
      <c r="E1143" s="2">
        <f t="shared" si="68"/>
        <v>2236715</v>
      </c>
      <c r="F1143" s="6" t="str">
        <f t="shared" si="71"/>
        <v>BULLISH</v>
      </c>
      <c r="G1143" s="6" t="str">
        <f t="shared" si="70"/>
        <v>NEUTRAL</v>
      </c>
      <c r="H1143" s="6" t="str">
        <f t="shared" si="69"/>
        <v>CONFIRMED BULLISH</v>
      </c>
    </row>
    <row r="1144" spans="1:8" ht="13.5" x14ac:dyDescent="0.25">
      <c r="A1144" s="3">
        <f>TITRES_STAT!B1147</f>
        <v>43676</v>
      </c>
      <c r="B1144" s="6">
        <f>TITRES_STAT!C1147</f>
        <v>8.39</v>
      </c>
      <c r="C1144" s="6">
        <f>TITRES_STAT!D1147</f>
        <v>6.8440000000000003</v>
      </c>
      <c r="D1144" s="6">
        <f>TITRES_STAT!E1147</f>
        <v>4200</v>
      </c>
      <c r="E1144" s="2">
        <f t="shared" si="68"/>
        <v>2240915</v>
      </c>
      <c r="F1144" s="6" t="str">
        <f t="shared" si="71"/>
        <v>BULLISH</v>
      </c>
      <c r="G1144" s="6" t="str">
        <f t="shared" si="70"/>
        <v>NEUTRAL</v>
      </c>
      <c r="H1144" s="6" t="str">
        <f t="shared" si="69"/>
        <v>CONFIRMED BULLISH</v>
      </c>
    </row>
    <row r="1145" spans="1:8" ht="13.5" x14ac:dyDescent="0.25">
      <c r="A1145" s="3">
        <f>TITRES_STAT!B1148</f>
        <v>43677</v>
      </c>
      <c r="B1145" s="6">
        <f>TITRES_STAT!C1148</f>
        <v>7.8</v>
      </c>
      <c r="C1145" s="6">
        <f>TITRES_STAT!D1148</f>
        <v>6.3627000000000002</v>
      </c>
      <c r="D1145" s="6">
        <f>TITRES_STAT!E1148</f>
        <v>46</v>
      </c>
      <c r="E1145" s="2">
        <f t="shared" si="68"/>
        <v>2240869</v>
      </c>
      <c r="F1145" s="6" t="str">
        <f t="shared" si="71"/>
        <v>BULLISH</v>
      </c>
      <c r="G1145" s="6" t="str">
        <f t="shared" si="70"/>
        <v>NEUTRAL</v>
      </c>
      <c r="H1145" s="6" t="str">
        <f t="shared" si="69"/>
        <v>BULLISH DIVERGENCE</v>
      </c>
    </row>
    <row r="1146" spans="1:8" ht="13.5" x14ac:dyDescent="0.25">
      <c r="A1146" s="3">
        <f>TITRES_STAT!B1149</f>
        <v>43678</v>
      </c>
      <c r="B1146" s="6">
        <f>TITRES_STAT!C1149</f>
        <v>7.8</v>
      </c>
      <c r="C1146" s="6">
        <f>TITRES_STAT!D1149</f>
        <v>6.8533999999999997</v>
      </c>
      <c r="D1146" s="6">
        <f>TITRES_STAT!E1149</f>
        <v>0</v>
      </c>
      <c r="E1146" s="2">
        <f t="shared" si="68"/>
        <v>2240869</v>
      </c>
      <c r="F1146" s="6" t="str">
        <f t="shared" si="71"/>
        <v>BULLISH</v>
      </c>
      <c r="G1146" s="6" t="str">
        <f t="shared" si="70"/>
        <v>NEUTRAL</v>
      </c>
      <c r="H1146" s="6" t="str">
        <f t="shared" si="69"/>
        <v>BULLISH DIVERGENCE</v>
      </c>
    </row>
    <row r="1147" spans="1:8" ht="13.5" x14ac:dyDescent="0.25">
      <c r="A1147" s="3">
        <f>TITRES_STAT!B1150</f>
        <v>43679</v>
      </c>
      <c r="B1147" s="6">
        <f>TITRES_STAT!C1150</f>
        <v>7.8</v>
      </c>
      <c r="C1147" s="6">
        <f>TITRES_STAT!D1150</f>
        <v>6.8533999999999997</v>
      </c>
      <c r="D1147" s="6">
        <f>TITRES_STAT!E1150</f>
        <v>0</v>
      </c>
      <c r="E1147" s="2">
        <f t="shared" si="68"/>
        <v>2240869</v>
      </c>
      <c r="F1147" s="6" t="str">
        <f t="shared" si="71"/>
        <v>BULLISH</v>
      </c>
      <c r="G1147" s="6" t="str">
        <f t="shared" si="70"/>
        <v>NEUTRAL</v>
      </c>
      <c r="H1147" s="6" t="str">
        <f t="shared" si="69"/>
        <v>BULLISH DIVERGENCE</v>
      </c>
    </row>
    <row r="1148" spans="1:8" ht="13.5" x14ac:dyDescent="0.25">
      <c r="A1148" s="3">
        <f>TITRES_STAT!B1151</f>
        <v>43682</v>
      </c>
      <c r="B1148" s="6">
        <f>TITRES_STAT!C1151</f>
        <v>7.8</v>
      </c>
      <c r="C1148" s="6">
        <f>TITRES_STAT!D1151</f>
        <v>6.8533999999999997</v>
      </c>
      <c r="D1148" s="6">
        <f>TITRES_STAT!E1151</f>
        <v>5544</v>
      </c>
      <c r="E1148" s="2">
        <f t="shared" si="68"/>
        <v>2240869</v>
      </c>
      <c r="F1148" s="6" t="str">
        <f t="shared" si="71"/>
        <v>BULLISH</v>
      </c>
      <c r="G1148" s="6" t="str">
        <f t="shared" si="70"/>
        <v>NEUTRAL</v>
      </c>
      <c r="H1148" s="6" t="str">
        <f t="shared" si="69"/>
        <v>BULLISH DIVERGENCE</v>
      </c>
    </row>
    <row r="1149" spans="1:8" ht="13.5" x14ac:dyDescent="0.25">
      <c r="A1149" s="3">
        <f>TITRES_STAT!B1152</f>
        <v>43683</v>
      </c>
      <c r="B1149" s="6">
        <f>TITRES_STAT!C1152</f>
        <v>7.78</v>
      </c>
      <c r="C1149" s="6">
        <f>TITRES_STAT!D1152</f>
        <v>6.8358999999999996</v>
      </c>
      <c r="D1149" s="6">
        <f>TITRES_STAT!E1152</f>
        <v>3023</v>
      </c>
      <c r="E1149" s="2">
        <f t="shared" si="68"/>
        <v>2237846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CONFIRMED BEARISH</v>
      </c>
    </row>
    <row r="1150" spans="1:8" ht="13.5" x14ac:dyDescent="0.25">
      <c r="A1150" s="3">
        <f>TITRES_STAT!B1153</f>
        <v>43684</v>
      </c>
      <c r="B1150" s="6">
        <f>TITRES_STAT!C1153</f>
        <v>7.59</v>
      </c>
      <c r="C1150" s="6">
        <f>TITRES_STAT!D1153</f>
        <v>6.6688999999999998</v>
      </c>
      <c r="D1150" s="6">
        <f>TITRES_STAT!E1153</f>
        <v>2114</v>
      </c>
      <c r="E1150" s="2">
        <f t="shared" si="68"/>
        <v>2235732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CONFIRMED BEARISH</v>
      </c>
    </row>
    <row r="1151" spans="1:8" ht="13.5" x14ac:dyDescent="0.25">
      <c r="A1151" s="3">
        <f>TITRES_STAT!B1154</f>
        <v>43685</v>
      </c>
      <c r="B1151" s="6">
        <f>TITRES_STAT!C1154</f>
        <v>7.79</v>
      </c>
      <c r="C1151" s="6">
        <f>TITRES_STAT!D1154</f>
        <v>6.8445999999999998</v>
      </c>
      <c r="D1151" s="6">
        <f>TITRES_STAT!E1154</f>
        <v>750</v>
      </c>
      <c r="E1151" s="2">
        <f t="shared" si="68"/>
        <v>2236482</v>
      </c>
      <c r="F1151" s="6" t="str">
        <f t="shared" si="71"/>
        <v>BEARISH</v>
      </c>
      <c r="G1151" s="6" t="str">
        <f t="shared" si="70"/>
        <v>NEUTRAL</v>
      </c>
      <c r="H1151" s="6" t="str">
        <f t="shared" si="69"/>
        <v>CONFIRMED BEARISH</v>
      </c>
    </row>
    <row r="1152" spans="1:8" ht="13.5" x14ac:dyDescent="0.25">
      <c r="A1152" s="3">
        <f>TITRES_STAT!B1155</f>
        <v>43686</v>
      </c>
      <c r="B1152" s="6">
        <f>TITRES_STAT!C1155</f>
        <v>7.7</v>
      </c>
      <c r="C1152" s="6">
        <f>TITRES_STAT!D1155</f>
        <v>6.7656000000000001</v>
      </c>
      <c r="D1152" s="6">
        <f>TITRES_STAT!E1155</f>
        <v>100</v>
      </c>
      <c r="E1152" s="2">
        <f t="shared" si="68"/>
        <v>2236382</v>
      </c>
      <c r="F1152" s="6" t="str">
        <f t="shared" si="71"/>
        <v>BEARISH</v>
      </c>
      <c r="G1152" s="6" t="str">
        <f t="shared" si="70"/>
        <v>NEUTRAL</v>
      </c>
      <c r="H1152" s="6" t="str">
        <f t="shared" si="69"/>
        <v>CONFIRMED BEARISH</v>
      </c>
    </row>
    <row r="1153" spans="1:8" ht="13.5" x14ac:dyDescent="0.25">
      <c r="A1153" s="3">
        <f>TITRES_STAT!B1156</f>
        <v>43691</v>
      </c>
      <c r="B1153" s="6">
        <f>TITRES_STAT!C1156</f>
        <v>7.75</v>
      </c>
      <c r="C1153" s="6">
        <f>TITRES_STAT!D1156</f>
        <v>6.8094999999999999</v>
      </c>
      <c r="D1153" s="6">
        <f>TITRES_STAT!E1156</f>
        <v>1314</v>
      </c>
      <c r="E1153" s="2">
        <f t="shared" si="68"/>
        <v>2237696</v>
      </c>
      <c r="F1153" s="6" t="str">
        <f t="shared" si="71"/>
        <v>BEARISH</v>
      </c>
      <c r="G1153" s="6" t="str">
        <f t="shared" si="70"/>
        <v>NEUTRAL</v>
      </c>
      <c r="H1153" s="6" t="str">
        <f t="shared" si="69"/>
        <v>CONFIRMED BEARISH</v>
      </c>
    </row>
    <row r="1154" spans="1:8" ht="13.5" x14ac:dyDescent="0.25">
      <c r="A1154" s="3">
        <f>TITRES_STAT!B1157</f>
        <v>43692</v>
      </c>
      <c r="B1154" s="6">
        <f>TITRES_STAT!C1157</f>
        <v>7.8</v>
      </c>
      <c r="C1154" s="6">
        <f>TITRES_STAT!D1157</f>
        <v>6.8533999999999997</v>
      </c>
      <c r="D1154" s="6">
        <f>TITRES_STAT!E1157</f>
        <v>184</v>
      </c>
      <c r="E1154" s="2">
        <f t="shared" si="68"/>
        <v>2237880</v>
      </c>
      <c r="F1154" s="6" t="str">
        <f t="shared" si="71"/>
        <v>BULLISH</v>
      </c>
      <c r="G1154" s="6" t="str">
        <f t="shared" si="70"/>
        <v>NEUTRAL</v>
      </c>
      <c r="H1154" s="6" t="str">
        <f t="shared" si="69"/>
        <v>CONFIRMED BULLISH</v>
      </c>
    </row>
    <row r="1155" spans="1:8" ht="13.5" x14ac:dyDescent="0.25">
      <c r="A1155" s="3">
        <f>TITRES_STAT!B1158</f>
        <v>43693</v>
      </c>
      <c r="B1155" s="6">
        <f>TITRES_STAT!C1158</f>
        <v>7.85</v>
      </c>
      <c r="C1155" s="6">
        <f>TITRES_STAT!D1158</f>
        <v>6.8974000000000002</v>
      </c>
      <c r="D1155" s="6">
        <f>TITRES_STAT!E1158</f>
        <v>33</v>
      </c>
      <c r="E1155" s="2">
        <f t="shared" si="68"/>
        <v>2237913</v>
      </c>
      <c r="F1155" s="6" t="str">
        <f t="shared" si="71"/>
        <v>BULLISH</v>
      </c>
      <c r="G1155" s="6" t="str">
        <f t="shared" si="70"/>
        <v>NEUTRAL</v>
      </c>
      <c r="H1155" s="6" t="str">
        <f t="shared" si="69"/>
        <v>CONFIRMED BULLISH</v>
      </c>
    </row>
    <row r="1156" spans="1:8" ht="13.5" x14ac:dyDescent="0.25">
      <c r="A1156" s="3">
        <f>TITRES_STAT!B1159</f>
        <v>43696</v>
      </c>
      <c r="B1156" s="6">
        <f>TITRES_STAT!C1159</f>
        <v>7.85</v>
      </c>
      <c r="C1156" s="6">
        <f>TITRES_STAT!D1159</f>
        <v>6.8974000000000002</v>
      </c>
      <c r="D1156" s="6">
        <f>TITRES_STAT!E1159</f>
        <v>0</v>
      </c>
      <c r="E1156" s="2">
        <f t="shared" ref="E1156:E1219" si="72">IF(B1156&gt;B1155, E1155+D1156, IF(B1156&lt;B1155, E1155-D1156, E1155))</f>
        <v>2237913</v>
      </c>
      <c r="F1156" s="6" t="str">
        <f t="shared" si="71"/>
        <v>BULLISH</v>
      </c>
      <c r="G1156" s="6" t="str">
        <f t="shared" si="70"/>
        <v>NEUTRAL</v>
      </c>
      <c r="H1156" s="6" t="str">
        <f t="shared" si="69"/>
        <v>CONFIRMED BULLISH</v>
      </c>
    </row>
    <row r="1157" spans="1:8" ht="13.5" x14ac:dyDescent="0.25">
      <c r="A1157" s="3">
        <f>TITRES_STAT!B1160</f>
        <v>43697</v>
      </c>
      <c r="B1157" s="6">
        <f>TITRES_STAT!C1160</f>
        <v>7.9</v>
      </c>
      <c r="C1157" s="6">
        <f>TITRES_STAT!D1160</f>
        <v>6.9413</v>
      </c>
      <c r="D1157" s="6">
        <f>TITRES_STAT!E1160</f>
        <v>250</v>
      </c>
      <c r="E1157" s="2">
        <f t="shared" si="72"/>
        <v>2238163</v>
      </c>
      <c r="F1157" s="6" t="str">
        <f t="shared" si="71"/>
        <v>BULLISH</v>
      </c>
      <c r="G1157" s="6" t="str">
        <f t="shared" si="70"/>
        <v>NEUTRAL</v>
      </c>
      <c r="H1157" s="6" t="str">
        <f t="shared" si="69"/>
        <v>CONFIRMED BULLISH</v>
      </c>
    </row>
    <row r="1158" spans="1:8" ht="13.5" x14ac:dyDescent="0.25">
      <c r="A1158" s="3">
        <f>TITRES_STAT!B1161</f>
        <v>43698</v>
      </c>
      <c r="B1158" s="6">
        <f>TITRES_STAT!C1161</f>
        <v>7.92</v>
      </c>
      <c r="C1158" s="6">
        <f>TITRES_STAT!D1161</f>
        <v>6.9588999999999999</v>
      </c>
      <c r="D1158" s="6">
        <f>TITRES_STAT!E1161</f>
        <v>4</v>
      </c>
      <c r="E1158" s="2">
        <f t="shared" si="72"/>
        <v>2238167</v>
      </c>
      <c r="F1158" s="6" t="str">
        <f t="shared" si="71"/>
        <v>BULLISH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43699</v>
      </c>
      <c r="B1159" s="6">
        <f>TITRES_STAT!C1162</f>
        <v>8</v>
      </c>
      <c r="C1159" s="6">
        <f>TITRES_STAT!D1162</f>
        <v>7.0292000000000003</v>
      </c>
      <c r="D1159" s="6">
        <f>TITRES_STAT!E1162</f>
        <v>3626</v>
      </c>
      <c r="E1159" s="2">
        <f t="shared" si="72"/>
        <v>2241793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BULLISH</v>
      </c>
    </row>
    <row r="1160" spans="1:8" ht="13.5" x14ac:dyDescent="0.25">
      <c r="A1160" s="3">
        <f>TITRES_STAT!B1163</f>
        <v>43700</v>
      </c>
      <c r="B1160" s="6">
        <f>TITRES_STAT!C1163</f>
        <v>8.4700000000000006</v>
      </c>
      <c r="C1160" s="6">
        <f>TITRES_STAT!D1163</f>
        <v>7.4420999999999999</v>
      </c>
      <c r="D1160" s="6">
        <f>TITRES_STAT!E1163</f>
        <v>1008</v>
      </c>
      <c r="E1160" s="2">
        <f t="shared" si="72"/>
        <v>2242801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CONFIRMED BULLISH</v>
      </c>
    </row>
    <row r="1161" spans="1:8" ht="13.5" x14ac:dyDescent="0.25">
      <c r="A1161" s="3">
        <f>TITRES_STAT!B1164</f>
        <v>43703</v>
      </c>
      <c r="B1161" s="6">
        <f>TITRES_STAT!C1164</f>
        <v>8.4700000000000006</v>
      </c>
      <c r="C1161" s="6">
        <f>TITRES_STAT!D1164</f>
        <v>7.4420999999999999</v>
      </c>
      <c r="D1161" s="6">
        <f>TITRES_STAT!E1164</f>
        <v>51</v>
      </c>
      <c r="E1161" s="2">
        <f t="shared" si="72"/>
        <v>2242801</v>
      </c>
      <c r="F1161" s="6" t="str">
        <f t="shared" si="75"/>
        <v>BULLISH</v>
      </c>
      <c r="G1161" s="6" t="str">
        <f t="shared" si="74"/>
        <v>NEUTRAL</v>
      </c>
      <c r="H1161" s="6" t="str">
        <f t="shared" si="73"/>
        <v>CONFIRMED BULLISH</v>
      </c>
    </row>
    <row r="1162" spans="1:8" ht="13.5" x14ac:dyDescent="0.25">
      <c r="A1162" s="3">
        <f>TITRES_STAT!B1165</f>
        <v>43704</v>
      </c>
      <c r="B1162" s="6">
        <f>TITRES_STAT!C1165</f>
        <v>8.4700000000000006</v>
      </c>
      <c r="C1162" s="6">
        <f>TITRES_STAT!D1165</f>
        <v>7.4420999999999999</v>
      </c>
      <c r="D1162" s="6">
        <f>TITRES_STAT!E1165</f>
        <v>16</v>
      </c>
      <c r="E1162" s="2">
        <f t="shared" si="72"/>
        <v>2242801</v>
      </c>
      <c r="F1162" s="6" t="str">
        <f t="shared" si="75"/>
        <v>BULLISH</v>
      </c>
      <c r="G1162" s="6" t="str">
        <f t="shared" si="74"/>
        <v>NEUTRAL</v>
      </c>
      <c r="H1162" s="6" t="str">
        <f t="shared" si="73"/>
        <v>CONFIRMED BULLISH</v>
      </c>
    </row>
    <row r="1163" spans="1:8" ht="13.5" x14ac:dyDescent="0.25">
      <c r="A1163" s="3">
        <f>TITRES_STAT!B1166</f>
        <v>43705</v>
      </c>
      <c r="B1163" s="6">
        <f>TITRES_STAT!C1166</f>
        <v>8.4</v>
      </c>
      <c r="C1163" s="6">
        <f>TITRES_STAT!D1166</f>
        <v>7.3806000000000003</v>
      </c>
      <c r="D1163" s="6">
        <f>TITRES_STAT!E1166</f>
        <v>2058</v>
      </c>
      <c r="E1163" s="2">
        <f t="shared" si="72"/>
        <v>2240743</v>
      </c>
      <c r="F1163" s="6" t="str">
        <f t="shared" si="75"/>
        <v>BULLISH</v>
      </c>
      <c r="G1163" s="6" t="str">
        <f t="shared" si="74"/>
        <v>NEUTRAL</v>
      </c>
      <c r="H1163" s="6" t="str">
        <f t="shared" si="73"/>
        <v>CONFIRMED BULLISH</v>
      </c>
    </row>
    <row r="1164" spans="1:8" ht="13.5" x14ac:dyDescent="0.25">
      <c r="A1164" s="3">
        <f>TITRES_STAT!B1167</f>
        <v>43706</v>
      </c>
      <c r="B1164" s="6">
        <f>TITRES_STAT!C1167</f>
        <v>8.49</v>
      </c>
      <c r="C1164" s="6">
        <f>TITRES_STAT!D1167</f>
        <v>7.4596999999999998</v>
      </c>
      <c r="D1164" s="6">
        <f>TITRES_STAT!E1167</f>
        <v>2</v>
      </c>
      <c r="E1164" s="2">
        <f t="shared" si="72"/>
        <v>2240745</v>
      </c>
      <c r="F1164" s="6" t="str">
        <f t="shared" si="75"/>
        <v>BEARISH</v>
      </c>
      <c r="G1164" s="6" t="str">
        <f t="shared" si="74"/>
        <v>NEUTRAL</v>
      </c>
      <c r="H1164" s="6" t="str">
        <f t="shared" si="73"/>
        <v>BEARISH DIVERGENCE</v>
      </c>
    </row>
    <row r="1165" spans="1:8" ht="13.5" x14ac:dyDescent="0.25">
      <c r="A1165" s="3">
        <f>TITRES_STAT!B1168</f>
        <v>43707</v>
      </c>
      <c r="B1165" s="6">
        <f>TITRES_STAT!C1168</f>
        <v>8.49</v>
      </c>
      <c r="C1165" s="6">
        <f>TITRES_STAT!D1168</f>
        <v>7.4596999999999998</v>
      </c>
      <c r="D1165" s="6">
        <f>TITRES_STAT!E1168</f>
        <v>0</v>
      </c>
      <c r="E1165" s="2">
        <f t="shared" si="72"/>
        <v>2240745</v>
      </c>
      <c r="F1165" s="6" t="str">
        <f t="shared" si="75"/>
        <v>BEARISH</v>
      </c>
      <c r="G1165" s="6" t="str">
        <f t="shared" si="74"/>
        <v>NEUTRAL</v>
      </c>
      <c r="H1165" s="6" t="str">
        <f t="shared" si="73"/>
        <v>BEARISH DIVERGENCE</v>
      </c>
    </row>
    <row r="1166" spans="1:8" ht="13.5" x14ac:dyDescent="0.25">
      <c r="A1166" s="3">
        <f>TITRES_STAT!B1169</f>
        <v>43710</v>
      </c>
      <c r="B1166" s="6">
        <f>TITRES_STAT!C1169</f>
        <v>8.4</v>
      </c>
      <c r="C1166" s="6">
        <f>TITRES_STAT!D1169</f>
        <v>7.3806000000000003</v>
      </c>
      <c r="D1166" s="6">
        <f>TITRES_STAT!E1169</f>
        <v>505</v>
      </c>
      <c r="E1166" s="2">
        <f t="shared" si="72"/>
        <v>2240240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CONFIRMED BEARISH</v>
      </c>
    </row>
    <row r="1167" spans="1:8" ht="13.5" x14ac:dyDescent="0.25">
      <c r="A1167" s="3">
        <f>TITRES_STAT!B1170</f>
        <v>43711</v>
      </c>
      <c r="B1167" s="6">
        <f>TITRES_STAT!C1170</f>
        <v>8.5</v>
      </c>
      <c r="C1167" s="6">
        <f>TITRES_STAT!D1170</f>
        <v>7.4684999999999997</v>
      </c>
      <c r="D1167" s="6">
        <f>TITRES_STAT!E1170</f>
        <v>10</v>
      </c>
      <c r="E1167" s="2">
        <f t="shared" si="72"/>
        <v>2240250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BEARISH DIVERGENCE</v>
      </c>
    </row>
    <row r="1168" spans="1:8" ht="13.5" x14ac:dyDescent="0.25">
      <c r="A1168" s="3">
        <f>TITRES_STAT!B1171</f>
        <v>43712</v>
      </c>
      <c r="B1168" s="6">
        <f>TITRES_STAT!C1171</f>
        <v>8.4</v>
      </c>
      <c r="C1168" s="6">
        <f>TITRES_STAT!D1171</f>
        <v>7.3806000000000003</v>
      </c>
      <c r="D1168" s="6">
        <f>TITRES_STAT!E1171</f>
        <v>5</v>
      </c>
      <c r="E1168" s="2">
        <f t="shared" si="72"/>
        <v>2240245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NEUTRAL</v>
      </c>
    </row>
    <row r="1169" spans="1:8" ht="13.5" x14ac:dyDescent="0.25">
      <c r="A1169" s="3">
        <f>TITRES_STAT!B1172</f>
        <v>43713</v>
      </c>
      <c r="B1169" s="6">
        <f>TITRES_STAT!C1172</f>
        <v>8.25</v>
      </c>
      <c r="C1169" s="6">
        <f>TITRES_STAT!D1172</f>
        <v>7.2488000000000001</v>
      </c>
      <c r="D1169" s="6">
        <f>TITRES_STAT!E1172</f>
        <v>1</v>
      </c>
      <c r="E1169" s="2">
        <f t="shared" si="72"/>
        <v>2240244</v>
      </c>
      <c r="F1169" s="6" t="str">
        <f t="shared" si="75"/>
        <v>BEARISH</v>
      </c>
      <c r="G1169" s="6" t="str">
        <f t="shared" si="74"/>
        <v>NEUTRAL</v>
      </c>
      <c r="H1169" s="6" t="str">
        <f t="shared" si="73"/>
        <v>CONFIRMED BEARISH</v>
      </c>
    </row>
    <row r="1170" spans="1:8" ht="13.5" x14ac:dyDescent="0.25">
      <c r="A1170" s="3">
        <f>TITRES_STAT!B1173</f>
        <v>43714</v>
      </c>
      <c r="B1170" s="6">
        <f>TITRES_STAT!C1173</f>
        <v>8.25</v>
      </c>
      <c r="C1170" s="6">
        <f>TITRES_STAT!D1173</f>
        <v>7.2488000000000001</v>
      </c>
      <c r="D1170" s="6">
        <f>TITRES_STAT!E1173</f>
        <v>1431</v>
      </c>
      <c r="E1170" s="2">
        <f t="shared" si="72"/>
        <v>2240244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CONFIRMED BEARISH</v>
      </c>
    </row>
    <row r="1171" spans="1:8" ht="13.5" x14ac:dyDescent="0.25">
      <c r="A1171" s="3">
        <f>TITRES_STAT!B1174</f>
        <v>43717</v>
      </c>
      <c r="B1171" s="6">
        <f>TITRES_STAT!C1174</f>
        <v>8.0299999999999994</v>
      </c>
      <c r="C1171" s="6">
        <f>TITRES_STAT!D1174</f>
        <v>7.0555000000000003</v>
      </c>
      <c r="D1171" s="6">
        <f>TITRES_STAT!E1174</f>
        <v>111</v>
      </c>
      <c r="E1171" s="2">
        <f t="shared" si="72"/>
        <v>2240133</v>
      </c>
      <c r="F1171" s="6" t="str">
        <f t="shared" si="75"/>
        <v>BEARISH</v>
      </c>
      <c r="G1171" s="6" t="str">
        <f t="shared" si="74"/>
        <v>NEUTRAL</v>
      </c>
      <c r="H1171" s="6" t="str">
        <f t="shared" si="73"/>
        <v>CONFIRMED BEARISH</v>
      </c>
    </row>
    <row r="1172" spans="1:8" ht="13.5" x14ac:dyDescent="0.25">
      <c r="A1172" s="3">
        <f>TITRES_STAT!B1175</f>
        <v>43718</v>
      </c>
      <c r="B1172" s="6">
        <f>TITRES_STAT!C1175</f>
        <v>8.18</v>
      </c>
      <c r="C1172" s="6">
        <f>TITRES_STAT!D1175</f>
        <v>7.1872999999999996</v>
      </c>
      <c r="D1172" s="6">
        <f>TITRES_STAT!E1175</f>
        <v>1042</v>
      </c>
      <c r="E1172" s="2">
        <f t="shared" si="72"/>
        <v>2241175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BULLISH DIVERGENCE</v>
      </c>
    </row>
    <row r="1173" spans="1:8" ht="13.5" x14ac:dyDescent="0.25">
      <c r="A1173" s="3">
        <f>TITRES_STAT!B1176</f>
        <v>43719</v>
      </c>
      <c r="B1173" s="6">
        <f>TITRES_STAT!C1176</f>
        <v>8.17</v>
      </c>
      <c r="C1173" s="6">
        <f>TITRES_STAT!D1176</f>
        <v>7.1784999999999997</v>
      </c>
      <c r="D1173" s="6">
        <f>TITRES_STAT!E1176</f>
        <v>210</v>
      </c>
      <c r="E1173" s="2">
        <f t="shared" si="72"/>
        <v>2240965</v>
      </c>
      <c r="F1173" s="6" t="str">
        <f t="shared" si="75"/>
        <v>BULLISH</v>
      </c>
      <c r="G1173" s="6" t="str">
        <f t="shared" si="74"/>
        <v>NEUTRAL</v>
      </c>
      <c r="H1173" s="6" t="str">
        <f t="shared" si="73"/>
        <v>BULLISH DIVERGENCE</v>
      </c>
    </row>
    <row r="1174" spans="1:8" ht="13.5" x14ac:dyDescent="0.25">
      <c r="A1174" s="3">
        <f>TITRES_STAT!B1177</f>
        <v>43720</v>
      </c>
      <c r="B1174" s="6">
        <f>TITRES_STAT!C1177</f>
        <v>8.19</v>
      </c>
      <c r="C1174" s="6">
        <f>TITRES_STAT!D1177</f>
        <v>7.1961000000000004</v>
      </c>
      <c r="D1174" s="6">
        <f>TITRES_STAT!E1177</f>
        <v>100</v>
      </c>
      <c r="E1174" s="2">
        <f t="shared" si="72"/>
        <v>2241065</v>
      </c>
      <c r="F1174" s="6" t="str">
        <f t="shared" si="75"/>
        <v>BULLISH</v>
      </c>
      <c r="G1174" s="6" t="str">
        <f t="shared" si="74"/>
        <v>NEUTRAL</v>
      </c>
      <c r="H1174" s="6" t="str">
        <f t="shared" si="73"/>
        <v>BULLISH DIVERGENCE</v>
      </c>
    </row>
    <row r="1175" spans="1:8" ht="13.5" x14ac:dyDescent="0.25">
      <c r="A1175" s="3">
        <f>TITRES_STAT!B1178</f>
        <v>43721</v>
      </c>
      <c r="B1175" s="6">
        <f>TITRES_STAT!C1178</f>
        <v>7.95</v>
      </c>
      <c r="C1175" s="6">
        <f>TITRES_STAT!D1178</f>
        <v>6.9851999999999999</v>
      </c>
      <c r="D1175" s="6">
        <f>TITRES_STAT!E1178</f>
        <v>1390</v>
      </c>
      <c r="E1175" s="2">
        <f t="shared" si="72"/>
        <v>2239675</v>
      </c>
      <c r="F1175" s="6" t="str">
        <f t="shared" si="75"/>
        <v>BEARISH</v>
      </c>
      <c r="G1175" s="6" t="str">
        <f t="shared" si="74"/>
        <v>NEUTRAL</v>
      </c>
      <c r="H1175" s="6" t="str">
        <f t="shared" si="73"/>
        <v>CONFIRMED BEARISH</v>
      </c>
    </row>
    <row r="1176" spans="1:8" ht="13.5" x14ac:dyDescent="0.25">
      <c r="A1176" s="3">
        <f>TITRES_STAT!B1179</f>
        <v>43724</v>
      </c>
      <c r="B1176" s="6">
        <f>TITRES_STAT!C1179</f>
        <v>8.14</v>
      </c>
      <c r="C1176" s="6">
        <f>TITRES_STAT!D1179</f>
        <v>7.1521999999999997</v>
      </c>
      <c r="D1176" s="6">
        <f>TITRES_STAT!E1179</f>
        <v>72</v>
      </c>
      <c r="E1176" s="2">
        <f t="shared" si="72"/>
        <v>2239747</v>
      </c>
      <c r="F1176" s="6" t="str">
        <f t="shared" si="75"/>
        <v>BEARISH</v>
      </c>
      <c r="G1176" s="6" t="str">
        <f t="shared" si="74"/>
        <v>NEUTRAL</v>
      </c>
      <c r="H1176" s="6" t="str">
        <f t="shared" si="73"/>
        <v>BEARISH DIVERGENCE</v>
      </c>
    </row>
    <row r="1177" spans="1:8" ht="13.5" x14ac:dyDescent="0.25">
      <c r="A1177" s="3">
        <f>TITRES_STAT!B1180</f>
        <v>43725</v>
      </c>
      <c r="B1177" s="6">
        <f>TITRES_STAT!C1180</f>
        <v>8.14</v>
      </c>
      <c r="C1177" s="6">
        <f>TITRES_STAT!D1180</f>
        <v>7.1521999999999997</v>
      </c>
      <c r="D1177" s="6">
        <f>TITRES_STAT!E1180</f>
        <v>0</v>
      </c>
      <c r="E1177" s="2">
        <f t="shared" si="72"/>
        <v>2239747</v>
      </c>
      <c r="F1177" s="6" t="str">
        <f t="shared" si="75"/>
        <v>BEARISH</v>
      </c>
      <c r="G1177" s="6" t="str">
        <f t="shared" si="74"/>
        <v>NEUTRAL</v>
      </c>
      <c r="H1177" s="6" t="str">
        <f t="shared" si="73"/>
        <v>CONFIRMED BEARISH</v>
      </c>
    </row>
    <row r="1178" spans="1:8" ht="13.5" x14ac:dyDescent="0.25">
      <c r="A1178" s="3">
        <f>TITRES_STAT!B1181</f>
        <v>43726</v>
      </c>
      <c r="B1178" s="6">
        <f>TITRES_STAT!C1181</f>
        <v>8.14</v>
      </c>
      <c r="C1178" s="6">
        <f>TITRES_STAT!D1181</f>
        <v>7.1521999999999997</v>
      </c>
      <c r="D1178" s="6">
        <f>TITRES_STAT!E1181</f>
        <v>0</v>
      </c>
      <c r="E1178" s="2">
        <f t="shared" si="72"/>
        <v>2239747</v>
      </c>
      <c r="F1178" s="6" t="str">
        <f t="shared" si="75"/>
        <v>BEARISH</v>
      </c>
      <c r="G1178" s="6" t="str">
        <f t="shared" si="74"/>
        <v>NEUTRAL</v>
      </c>
      <c r="H1178" s="6" t="str">
        <f t="shared" si="73"/>
        <v>CONFIRMED BEARISH</v>
      </c>
    </row>
    <row r="1179" spans="1:8" ht="13.5" x14ac:dyDescent="0.25">
      <c r="A1179" s="3">
        <f>TITRES_STAT!B1182</f>
        <v>43727</v>
      </c>
      <c r="B1179" s="6">
        <f>TITRES_STAT!C1182</f>
        <v>8.14</v>
      </c>
      <c r="C1179" s="6">
        <f>TITRES_STAT!D1182</f>
        <v>7.1521999999999997</v>
      </c>
      <c r="D1179" s="6">
        <f>TITRES_STAT!E1182</f>
        <v>0</v>
      </c>
      <c r="E1179" s="2">
        <f t="shared" si="72"/>
        <v>2239747</v>
      </c>
      <c r="F1179" s="6" t="str">
        <f t="shared" si="75"/>
        <v>BEARISH</v>
      </c>
      <c r="G1179" s="6" t="str">
        <f t="shared" si="74"/>
        <v>NEUTRAL</v>
      </c>
      <c r="H1179" s="6" t="str">
        <f t="shared" si="73"/>
        <v>CONFIRMED BEARISH</v>
      </c>
    </row>
    <row r="1180" spans="1:8" ht="13.5" x14ac:dyDescent="0.25">
      <c r="A1180" s="3">
        <f>TITRES_STAT!B1183</f>
        <v>43728</v>
      </c>
      <c r="B1180" s="6">
        <f>TITRES_STAT!C1183</f>
        <v>8</v>
      </c>
      <c r="C1180" s="6">
        <f>TITRES_STAT!D1183</f>
        <v>7.0292000000000003</v>
      </c>
      <c r="D1180" s="6">
        <f>TITRES_STAT!E1183</f>
        <v>112</v>
      </c>
      <c r="E1180" s="2">
        <f t="shared" si="72"/>
        <v>2239635</v>
      </c>
      <c r="F1180" s="6" t="str">
        <f t="shared" si="75"/>
        <v>BEARISH</v>
      </c>
      <c r="G1180" s="6" t="str">
        <f t="shared" si="74"/>
        <v>NEUTRAL</v>
      </c>
      <c r="H1180" s="6" t="str">
        <f t="shared" si="73"/>
        <v>BEARISH DIVERGENCE</v>
      </c>
    </row>
    <row r="1181" spans="1:8" ht="13.5" x14ac:dyDescent="0.25">
      <c r="A1181" s="3">
        <f>TITRES_STAT!B1184</f>
        <v>43731</v>
      </c>
      <c r="B1181" s="6">
        <f>TITRES_STAT!C1184</f>
        <v>8</v>
      </c>
      <c r="C1181" s="6">
        <f>TITRES_STAT!D1184</f>
        <v>7.0292000000000003</v>
      </c>
      <c r="D1181" s="6">
        <f>TITRES_STAT!E1184</f>
        <v>6170</v>
      </c>
      <c r="E1181" s="2">
        <f t="shared" si="72"/>
        <v>2239635</v>
      </c>
      <c r="F1181" s="6" t="str">
        <f t="shared" si="75"/>
        <v>BEARISH</v>
      </c>
      <c r="G1181" s="6" t="str">
        <f t="shared" si="74"/>
        <v>NEUTRAL</v>
      </c>
      <c r="H1181" s="6" t="str">
        <f t="shared" si="73"/>
        <v>CONFIRMED BEARISH</v>
      </c>
    </row>
    <row r="1182" spans="1:8" ht="13.5" x14ac:dyDescent="0.25">
      <c r="A1182" s="3">
        <f>TITRES_STAT!B1185</f>
        <v>43732</v>
      </c>
      <c r="B1182" s="6">
        <f>TITRES_STAT!C1185</f>
        <v>8</v>
      </c>
      <c r="C1182" s="6">
        <f>TITRES_STAT!D1185</f>
        <v>7.0292000000000003</v>
      </c>
      <c r="D1182" s="6">
        <f>TITRES_STAT!E1185</f>
        <v>0</v>
      </c>
      <c r="E1182" s="2">
        <f t="shared" si="72"/>
        <v>2239635</v>
      </c>
      <c r="F1182" s="6" t="str">
        <f t="shared" si="75"/>
        <v>BEARISH</v>
      </c>
      <c r="G1182" s="6" t="str">
        <f t="shared" si="74"/>
        <v>NEUTRAL</v>
      </c>
      <c r="H1182" s="6" t="str">
        <f t="shared" si="73"/>
        <v>CONFIRMED BEARISH</v>
      </c>
    </row>
    <row r="1183" spans="1:8" ht="13.5" x14ac:dyDescent="0.25">
      <c r="A1183" s="3">
        <f>TITRES_STAT!B1186</f>
        <v>43733</v>
      </c>
      <c r="B1183" s="6">
        <f>TITRES_STAT!C1186</f>
        <v>7.99</v>
      </c>
      <c r="C1183" s="6">
        <f>TITRES_STAT!D1186</f>
        <v>7.0204000000000004</v>
      </c>
      <c r="D1183" s="6">
        <f>TITRES_STAT!E1186</f>
        <v>280</v>
      </c>
      <c r="E1183" s="2">
        <f t="shared" si="72"/>
        <v>2239355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CONFIRMED BEARISH</v>
      </c>
    </row>
    <row r="1184" spans="1:8" ht="13.5" x14ac:dyDescent="0.25">
      <c r="A1184" s="3">
        <f>TITRES_STAT!B1187</f>
        <v>43734</v>
      </c>
      <c r="B1184" s="6">
        <f>TITRES_STAT!C1187</f>
        <v>7.99</v>
      </c>
      <c r="C1184" s="6">
        <f>TITRES_STAT!D1187</f>
        <v>7.0204000000000004</v>
      </c>
      <c r="D1184" s="6">
        <f>TITRES_STAT!E1187</f>
        <v>40</v>
      </c>
      <c r="E1184" s="2">
        <f t="shared" si="72"/>
        <v>2239355</v>
      </c>
      <c r="F1184" s="6" t="str">
        <f t="shared" si="75"/>
        <v>BEARISH</v>
      </c>
      <c r="G1184" s="6" t="str">
        <f t="shared" si="74"/>
        <v>NEUTRAL</v>
      </c>
      <c r="H1184" s="6" t="str">
        <f t="shared" si="73"/>
        <v>CONFIRMED BEARISH</v>
      </c>
    </row>
    <row r="1185" spans="1:8" ht="13.5" x14ac:dyDescent="0.25">
      <c r="A1185" s="3">
        <f>TITRES_STAT!B1188</f>
        <v>43735</v>
      </c>
      <c r="B1185" s="6">
        <f>TITRES_STAT!C1188</f>
        <v>7.99</v>
      </c>
      <c r="C1185" s="6">
        <f>TITRES_STAT!D1188</f>
        <v>7.0204000000000004</v>
      </c>
      <c r="D1185" s="6">
        <f>TITRES_STAT!E1188</f>
        <v>0</v>
      </c>
      <c r="E1185" s="2">
        <f t="shared" si="72"/>
        <v>2239355</v>
      </c>
      <c r="F1185" s="6" t="str">
        <f t="shared" si="75"/>
        <v>BEARISH</v>
      </c>
      <c r="G1185" s="6" t="str">
        <f t="shared" si="74"/>
        <v>NEUTRAL</v>
      </c>
      <c r="H1185" s="6" t="str">
        <f t="shared" si="73"/>
        <v>CONFIRMED BEARISH</v>
      </c>
    </row>
    <row r="1186" spans="1:8" ht="13.5" x14ac:dyDescent="0.25">
      <c r="A1186" s="3">
        <f>TITRES_STAT!B1189</f>
        <v>43738</v>
      </c>
      <c r="B1186" s="6">
        <f>TITRES_STAT!C1189</f>
        <v>7.99</v>
      </c>
      <c r="C1186" s="6">
        <f>TITRES_STAT!D1189</f>
        <v>7.0204000000000004</v>
      </c>
      <c r="D1186" s="6">
        <f>TITRES_STAT!E1189</f>
        <v>0</v>
      </c>
      <c r="E1186" s="2">
        <f t="shared" si="72"/>
        <v>2239355</v>
      </c>
      <c r="F1186" s="6" t="str">
        <f t="shared" si="75"/>
        <v>BEARISH</v>
      </c>
      <c r="G1186" s="6" t="str">
        <f t="shared" si="74"/>
        <v>NEUTRAL</v>
      </c>
      <c r="H1186" s="6" t="str">
        <f t="shared" si="73"/>
        <v>CONFIRMED BEARISH</v>
      </c>
    </row>
    <row r="1187" spans="1:8" ht="13.5" x14ac:dyDescent="0.25">
      <c r="A1187" s="3">
        <f>TITRES_STAT!B1190</f>
        <v>43739</v>
      </c>
      <c r="B1187" s="6">
        <f>TITRES_STAT!C1190</f>
        <v>7.95</v>
      </c>
      <c r="C1187" s="6">
        <f>TITRES_STAT!D1190</f>
        <v>6.9851999999999999</v>
      </c>
      <c r="D1187" s="6">
        <f>TITRES_STAT!E1190</f>
        <v>100</v>
      </c>
      <c r="E1187" s="2">
        <f t="shared" si="72"/>
        <v>2239255</v>
      </c>
      <c r="F1187" s="6" t="str">
        <f t="shared" si="75"/>
        <v>BEARISH</v>
      </c>
      <c r="G1187" s="6" t="str">
        <f t="shared" si="74"/>
        <v>NEUTRAL</v>
      </c>
      <c r="H1187" s="6" t="str">
        <f t="shared" si="73"/>
        <v>CONFIRMED BEARISH</v>
      </c>
    </row>
    <row r="1188" spans="1:8" ht="13.5" x14ac:dyDescent="0.25">
      <c r="A1188" s="3">
        <f>TITRES_STAT!B1191</f>
        <v>43740</v>
      </c>
      <c r="B1188" s="6">
        <f>TITRES_STAT!C1191</f>
        <v>7.95</v>
      </c>
      <c r="C1188" s="6">
        <f>TITRES_STAT!D1191</f>
        <v>6.9851999999999999</v>
      </c>
      <c r="D1188" s="6">
        <f>TITRES_STAT!E1191</f>
        <v>1050</v>
      </c>
      <c r="E1188" s="2">
        <f t="shared" si="72"/>
        <v>2239255</v>
      </c>
      <c r="F1188" s="6" t="str">
        <f t="shared" si="75"/>
        <v>BEARISH</v>
      </c>
      <c r="G1188" s="6" t="str">
        <f t="shared" si="74"/>
        <v>NEUTRAL</v>
      </c>
      <c r="H1188" s="6" t="str">
        <f t="shared" si="73"/>
        <v>CONFIRMED BEARISH</v>
      </c>
    </row>
    <row r="1189" spans="1:8" ht="13.5" x14ac:dyDescent="0.25">
      <c r="A1189" s="3">
        <f>TITRES_STAT!B1192</f>
        <v>43741</v>
      </c>
      <c r="B1189" s="6">
        <f>TITRES_STAT!C1192</f>
        <v>7.95</v>
      </c>
      <c r="C1189" s="6">
        <f>TITRES_STAT!D1192</f>
        <v>6.9851999999999999</v>
      </c>
      <c r="D1189" s="6">
        <f>TITRES_STAT!E1192</f>
        <v>0</v>
      </c>
      <c r="E1189" s="2">
        <f t="shared" si="72"/>
        <v>2239255</v>
      </c>
      <c r="F1189" s="6" t="str">
        <f t="shared" si="75"/>
        <v>BEARISH</v>
      </c>
      <c r="G1189" s="6" t="str">
        <f t="shared" si="74"/>
        <v>NEUTRAL</v>
      </c>
      <c r="H1189" s="6" t="str">
        <f t="shared" si="73"/>
        <v>CONFIRMED BEARISH</v>
      </c>
    </row>
    <row r="1190" spans="1:8" ht="13.5" x14ac:dyDescent="0.25">
      <c r="A1190" s="3">
        <f>TITRES_STAT!B1193</f>
        <v>43742</v>
      </c>
      <c r="B1190" s="6">
        <f>TITRES_STAT!C1193</f>
        <v>7.95</v>
      </c>
      <c r="C1190" s="6">
        <f>TITRES_STAT!D1193</f>
        <v>6.9851999999999999</v>
      </c>
      <c r="D1190" s="6">
        <f>TITRES_STAT!E1193</f>
        <v>0</v>
      </c>
      <c r="E1190" s="2">
        <f t="shared" si="72"/>
        <v>2239255</v>
      </c>
      <c r="F1190" s="6" t="str">
        <f t="shared" si="75"/>
        <v>BEARISH</v>
      </c>
      <c r="G1190" s="6" t="str">
        <f t="shared" si="74"/>
        <v>NEUTRAL</v>
      </c>
      <c r="H1190" s="6" t="str">
        <f t="shared" si="73"/>
        <v>CONFIRMED BEARISH</v>
      </c>
    </row>
    <row r="1191" spans="1:8" ht="13.5" x14ac:dyDescent="0.25">
      <c r="A1191" s="3">
        <f>TITRES_STAT!B1194</f>
        <v>43745</v>
      </c>
      <c r="B1191" s="6">
        <f>TITRES_STAT!C1194</f>
        <v>7.89</v>
      </c>
      <c r="C1191" s="6">
        <f>TITRES_STAT!D1194</f>
        <v>6.9325000000000001</v>
      </c>
      <c r="D1191" s="6">
        <f>TITRES_STAT!E1194</f>
        <v>124</v>
      </c>
      <c r="E1191" s="2">
        <f t="shared" si="72"/>
        <v>2239131</v>
      </c>
      <c r="F1191" s="6" t="str">
        <f t="shared" si="75"/>
        <v>BEARISH</v>
      </c>
      <c r="G1191" s="6" t="str">
        <f t="shared" si="74"/>
        <v>NEUTRAL</v>
      </c>
      <c r="H1191" s="6" t="str">
        <f t="shared" si="73"/>
        <v>CONFIRMED BEARISH</v>
      </c>
    </row>
    <row r="1192" spans="1:8" ht="13.5" x14ac:dyDescent="0.25">
      <c r="A1192" s="3">
        <f>TITRES_STAT!B1195</f>
        <v>43746</v>
      </c>
      <c r="B1192" s="6">
        <f>TITRES_STAT!C1195</f>
        <v>7.89</v>
      </c>
      <c r="C1192" s="6">
        <f>TITRES_STAT!D1195</f>
        <v>6.9325000000000001</v>
      </c>
      <c r="D1192" s="6">
        <f>TITRES_STAT!E1195</f>
        <v>0</v>
      </c>
      <c r="E1192" s="2">
        <f t="shared" si="72"/>
        <v>2239131</v>
      </c>
      <c r="F1192" s="6" t="str">
        <f t="shared" si="75"/>
        <v>BEARISH</v>
      </c>
      <c r="G1192" s="6" t="str">
        <f t="shared" si="74"/>
        <v>NEUTRAL</v>
      </c>
      <c r="H1192" s="6" t="str">
        <f t="shared" si="73"/>
        <v>CONFIRMED BEARISH</v>
      </c>
    </row>
    <row r="1193" spans="1:8" ht="13.5" x14ac:dyDescent="0.25">
      <c r="A1193" s="3">
        <f>TITRES_STAT!B1196</f>
        <v>43747</v>
      </c>
      <c r="B1193" s="6">
        <f>TITRES_STAT!C1196</f>
        <v>7.85</v>
      </c>
      <c r="C1193" s="6">
        <f>TITRES_STAT!D1196</f>
        <v>6.8974000000000002</v>
      </c>
      <c r="D1193" s="6">
        <f>TITRES_STAT!E1196</f>
        <v>6673</v>
      </c>
      <c r="E1193" s="2">
        <f t="shared" si="72"/>
        <v>2232458</v>
      </c>
      <c r="F1193" s="6" t="str">
        <f t="shared" si="75"/>
        <v>BEARISH</v>
      </c>
      <c r="G1193" s="6" t="str">
        <f t="shared" si="74"/>
        <v>NEUTRAL</v>
      </c>
      <c r="H1193" s="6" t="str">
        <f t="shared" si="73"/>
        <v>CONFIRMED BEARISH</v>
      </c>
    </row>
    <row r="1194" spans="1:8" ht="13.5" x14ac:dyDescent="0.25">
      <c r="A1194" s="3">
        <f>TITRES_STAT!B1197</f>
        <v>43748</v>
      </c>
      <c r="B1194" s="6">
        <f>TITRES_STAT!C1197</f>
        <v>7.85</v>
      </c>
      <c r="C1194" s="6">
        <f>TITRES_STAT!D1197</f>
        <v>6.8974000000000002</v>
      </c>
      <c r="D1194" s="6">
        <f>TITRES_STAT!E1197</f>
        <v>805</v>
      </c>
      <c r="E1194" s="2">
        <f t="shared" si="72"/>
        <v>2232458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CONFIRMED BEARISH</v>
      </c>
    </row>
    <row r="1195" spans="1:8" ht="13.5" x14ac:dyDescent="0.25">
      <c r="A1195" s="3">
        <f>TITRES_STAT!B1198</f>
        <v>43749</v>
      </c>
      <c r="B1195" s="6">
        <f>TITRES_STAT!C1198</f>
        <v>7.85</v>
      </c>
      <c r="C1195" s="6">
        <f>TITRES_STAT!D1198</f>
        <v>6.8974000000000002</v>
      </c>
      <c r="D1195" s="6">
        <f>TITRES_STAT!E1198</f>
        <v>0</v>
      </c>
      <c r="E1195" s="2">
        <f t="shared" si="72"/>
        <v>2232458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43752</v>
      </c>
      <c r="B1196" s="6">
        <f>TITRES_STAT!C1199</f>
        <v>7.62</v>
      </c>
      <c r="C1196" s="6">
        <f>TITRES_STAT!D1199</f>
        <v>6.6952999999999996</v>
      </c>
      <c r="D1196" s="6">
        <f>TITRES_STAT!E1199</f>
        <v>2139</v>
      </c>
      <c r="E1196" s="2">
        <f t="shared" si="72"/>
        <v>2230319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43754</v>
      </c>
      <c r="B1197" s="6">
        <f>TITRES_STAT!C1200</f>
        <v>7.62</v>
      </c>
      <c r="C1197" s="6">
        <f>TITRES_STAT!D1200</f>
        <v>6.6952999999999996</v>
      </c>
      <c r="D1197" s="6">
        <f>TITRES_STAT!E1200</f>
        <v>2002</v>
      </c>
      <c r="E1197" s="2">
        <f t="shared" si="72"/>
        <v>2230319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CONFIRMED BEARISH</v>
      </c>
    </row>
    <row r="1198" spans="1:8" ht="13.5" x14ac:dyDescent="0.25">
      <c r="A1198" s="3">
        <f>TITRES_STAT!B1201</f>
        <v>43755</v>
      </c>
      <c r="B1198" s="6">
        <f>TITRES_STAT!C1201</f>
        <v>7.4</v>
      </c>
      <c r="C1198" s="6">
        <f>TITRES_STAT!D1201</f>
        <v>6.5019999999999998</v>
      </c>
      <c r="D1198" s="6">
        <f>TITRES_STAT!E1201</f>
        <v>2033</v>
      </c>
      <c r="E1198" s="2">
        <f t="shared" si="72"/>
        <v>2228286</v>
      </c>
      <c r="F1198" s="6" t="str">
        <f t="shared" si="75"/>
        <v>BEARISH</v>
      </c>
      <c r="G1198" s="6" t="str">
        <f t="shared" si="74"/>
        <v>NEUTRAL</v>
      </c>
      <c r="H1198" s="6" t="str">
        <f t="shared" si="73"/>
        <v>CONFIRMED BEARISH</v>
      </c>
    </row>
    <row r="1199" spans="1:8" ht="13.5" x14ac:dyDescent="0.25">
      <c r="A1199" s="3">
        <f>TITRES_STAT!B1202</f>
        <v>43756</v>
      </c>
      <c r="B1199" s="6">
        <f>TITRES_STAT!C1202</f>
        <v>7.59</v>
      </c>
      <c r="C1199" s="6">
        <f>TITRES_STAT!D1202</f>
        <v>6.6688999999999998</v>
      </c>
      <c r="D1199" s="6">
        <f>TITRES_STAT!E1202</f>
        <v>5294</v>
      </c>
      <c r="E1199" s="2">
        <f t="shared" si="72"/>
        <v>2233580</v>
      </c>
      <c r="F1199" s="6" t="str">
        <f t="shared" si="75"/>
        <v>BULLISH</v>
      </c>
      <c r="G1199" s="6" t="str">
        <f t="shared" si="74"/>
        <v>NEUTRAL</v>
      </c>
      <c r="H1199" s="6" t="str">
        <f t="shared" si="73"/>
        <v>BULLISH DIVERGENCE</v>
      </c>
    </row>
    <row r="1200" spans="1:8" ht="13.5" x14ac:dyDescent="0.25">
      <c r="A1200" s="3">
        <f>TITRES_STAT!B1203</f>
        <v>43759</v>
      </c>
      <c r="B1200" s="6">
        <f>TITRES_STAT!C1203</f>
        <v>7.7</v>
      </c>
      <c r="C1200" s="6">
        <f>TITRES_STAT!D1203</f>
        <v>6.7656000000000001</v>
      </c>
      <c r="D1200" s="6">
        <f>TITRES_STAT!E1203</f>
        <v>7942</v>
      </c>
      <c r="E1200" s="2">
        <f t="shared" si="72"/>
        <v>2241522</v>
      </c>
      <c r="F1200" s="6" t="str">
        <f t="shared" si="75"/>
        <v>BULLISH</v>
      </c>
      <c r="G1200" s="6" t="str">
        <f t="shared" si="74"/>
        <v>NEUTRAL</v>
      </c>
      <c r="H1200" s="6" t="str">
        <f t="shared" si="73"/>
        <v>BULLISH DIVERGENCE</v>
      </c>
    </row>
    <row r="1201" spans="1:8" ht="13.5" x14ac:dyDescent="0.25">
      <c r="A1201" s="3">
        <f>TITRES_STAT!B1204</f>
        <v>43760</v>
      </c>
      <c r="B1201" s="6">
        <f>TITRES_STAT!C1204</f>
        <v>7.7</v>
      </c>
      <c r="C1201" s="6">
        <f>TITRES_STAT!D1204</f>
        <v>6.7656000000000001</v>
      </c>
      <c r="D1201" s="6">
        <f>TITRES_STAT!E1204</f>
        <v>10222</v>
      </c>
      <c r="E1201" s="2">
        <f t="shared" si="72"/>
        <v>2241522</v>
      </c>
      <c r="F1201" s="6" t="str">
        <f t="shared" si="75"/>
        <v>BULLISH</v>
      </c>
      <c r="G1201" s="6" t="str">
        <f t="shared" si="74"/>
        <v>NEUTRAL</v>
      </c>
      <c r="H1201" s="6" t="str">
        <f t="shared" si="73"/>
        <v>CONFIRMED BULLISH</v>
      </c>
    </row>
    <row r="1202" spans="1:8" ht="13.5" x14ac:dyDescent="0.25">
      <c r="A1202" s="3">
        <f>TITRES_STAT!B1205</f>
        <v>43761</v>
      </c>
      <c r="B1202" s="6">
        <f>TITRES_STAT!C1205</f>
        <v>7.7</v>
      </c>
      <c r="C1202" s="6">
        <f>TITRES_STAT!D1205</f>
        <v>6.7656000000000001</v>
      </c>
      <c r="D1202" s="6">
        <f>TITRES_STAT!E1205</f>
        <v>6216</v>
      </c>
      <c r="E1202" s="2">
        <f t="shared" si="72"/>
        <v>2241522</v>
      </c>
      <c r="F1202" s="6" t="str">
        <f t="shared" si="75"/>
        <v>BULLISH</v>
      </c>
      <c r="G1202" s="6" t="str">
        <f t="shared" si="74"/>
        <v>NEUTRAL</v>
      </c>
      <c r="H1202" s="6" t="str">
        <f t="shared" si="73"/>
        <v>CONFIRMED BULLISH</v>
      </c>
    </row>
    <row r="1203" spans="1:8" ht="13.5" x14ac:dyDescent="0.25">
      <c r="A1203" s="3">
        <f>TITRES_STAT!B1206</f>
        <v>43762</v>
      </c>
      <c r="B1203" s="6">
        <f>TITRES_STAT!C1206</f>
        <v>7.7</v>
      </c>
      <c r="C1203" s="6">
        <f>TITRES_STAT!D1206</f>
        <v>6.7656000000000001</v>
      </c>
      <c r="D1203" s="6">
        <f>TITRES_STAT!E1206</f>
        <v>1400</v>
      </c>
      <c r="E1203" s="2">
        <f t="shared" si="72"/>
        <v>2241522</v>
      </c>
      <c r="F1203" s="6" t="str">
        <f t="shared" si="75"/>
        <v>BULLISH</v>
      </c>
      <c r="G1203" s="6" t="str">
        <f t="shared" si="74"/>
        <v>NEUTRAL</v>
      </c>
      <c r="H1203" s="6" t="str">
        <f t="shared" si="73"/>
        <v>CONFIRMED BULLISH</v>
      </c>
    </row>
    <row r="1204" spans="1:8" ht="13.5" x14ac:dyDescent="0.25">
      <c r="A1204" s="3">
        <f>TITRES_STAT!B1207</f>
        <v>43763</v>
      </c>
      <c r="B1204" s="6">
        <f>TITRES_STAT!C1207</f>
        <v>7.7</v>
      </c>
      <c r="C1204" s="6">
        <f>TITRES_STAT!D1207</f>
        <v>6.7656000000000001</v>
      </c>
      <c r="D1204" s="6">
        <f>TITRES_STAT!E1207</f>
        <v>5192</v>
      </c>
      <c r="E1204" s="2">
        <f t="shared" si="72"/>
        <v>2241522</v>
      </c>
      <c r="F1204" s="6" t="str">
        <f t="shared" si="75"/>
        <v>BULLISH</v>
      </c>
      <c r="G1204" s="6" t="str">
        <f t="shared" si="74"/>
        <v>NEUTRAL</v>
      </c>
      <c r="H1204" s="6" t="str">
        <f t="shared" si="73"/>
        <v>CONFIRMED BULLISH</v>
      </c>
    </row>
    <row r="1205" spans="1:8" ht="13.5" x14ac:dyDescent="0.25">
      <c r="A1205" s="3">
        <f>TITRES_STAT!B1208</f>
        <v>43766</v>
      </c>
      <c r="B1205" s="6">
        <f>TITRES_STAT!C1208</f>
        <v>7.85</v>
      </c>
      <c r="C1205" s="6">
        <f>TITRES_STAT!D1208</f>
        <v>6.8974000000000002</v>
      </c>
      <c r="D1205" s="6">
        <f>TITRES_STAT!E1208</f>
        <v>283</v>
      </c>
      <c r="E1205" s="2">
        <f t="shared" si="72"/>
        <v>2241805</v>
      </c>
      <c r="F1205" s="6" t="str">
        <f t="shared" si="75"/>
        <v>BULLISH</v>
      </c>
      <c r="G1205" s="6" t="str">
        <f t="shared" si="74"/>
        <v>NEUTRAL</v>
      </c>
      <c r="H1205" s="6" t="str">
        <f t="shared" si="73"/>
        <v>CONFIRMED BULLISH</v>
      </c>
    </row>
    <row r="1206" spans="1:8" ht="13.5" x14ac:dyDescent="0.25">
      <c r="A1206" s="3">
        <f>TITRES_STAT!B1209</f>
        <v>43767</v>
      </c>
      <c r="B1206" s="6">
        <f>TITRES_STAT!C1209</f>
        <v>7.85</v>
      </c>
      <c r="C1206" s="6">
        <f>TITRES_STAT!D1209</f>
        <v>6.8974000000000002</v>
      </c>
      <c r="D1206" s="6">
        <f>TITRES_STAT!E1209</f>
        <v>300</v>
      </c>
      <c r="E1206" s="2">
        <f t="shared" si="72"/>
        <v>2241805</v>
      </c>
      <c r="F1206" s="6" t="str">
        <f t="shared" si="75"/>
        <v>BULLISH</v>
      </c>
      <c r="G1206" s="6" t="str">
        <f t="shared" si="74"/>
        <v>NEUTRAL</v>
      </c>
      <c r="H1206" s="6" t="str">
        <f t="shared" si="73"/>
        <v>CONFIRMED BULLISH</v>
      </c>
    </row>
    <row r="1207" spans="1:8" ht="13.5" x14ac:dyDescent="0.25">
      <c r="A1207" s="3">
        <f>TITRES_STAT!B1210</f>
        <v>43768</v>
      </c>
      <c r="B1207" s="6">
        <f>TITRES_STAT!C1210</f>
        <v>7.85</v>
      </c>
      <c r="C1207" s="6">
        <f>TITRES_STAT!D1210</f>
        <v>6.8974000000000002</v>
      </c>
      <c r="D1207" s="6">
        <f>TITRES_STAT!E1210</f>
        <v>0</v>
      </c>
      <c r="E1207" s="2">
        <f t="shared" si="72"/>
        <v>2241805</v>
      </c>
      <c r="F1207" s="6" t="str">
        <f t="shared" si="75"/>
        <v>BULLISH</v>
      </c>
      <c r="G1207" s="6" t="str">
        <f t="shared" si="74"/>
        <v>NEUTRAL</v>
      </c>
      <c r="H1207" s="6" t="str">
        <f t="shared" si="73"/>
        <v>CONFIRMED BULLISH</v>
      </c>
    </row>
    <row r="1208" spans="1:8" ht="13.5" x14ac:dyDescent="0.25">
      <c r="A1208" s="3">
        <f>TITRES_STAT!B1211</f>
        <v>43769</v>
      </c>
      <c r="B1208" s="6">
        <f>TITRES_STAT!C1211</f>
        <v>7.62</v>
      </c>
      <c r="C1208" s="6">
        <f>TITRES_STAT!D1211</f>
        <v>6.6952999999999996</v>
      </c>
      <c r="D1208" s="6">
        <f>TITRES_STAT!E1211</f>
        <v>108</v>
      </c>
      <c r="E1208" s="2">
        <f t="shared" si="72"/>
        <v>2241697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BULLISH DIVERGENCE</v>
      </c>
    </row>
    <row r="1209" spans="1:8" ht="13.5" x14ac:dyDescent="0.25">
      <c r="A1209" s="3">
        <f>TITRES_STAT!B1212</f>
        <v>43770</v>
      </c>
      <c r="B1209" s="6">
        <f>TITRES_STAT!C1212</f>
        <v>7.8</v>
      </c>
      <c r="C1209" s="6">
        <f>TITRES_STAT!D1212</f>
        <v>6.8533999999999997</v>
      </c>
      <c r="D1209" s="6">
        <f>TITRES_STAT!E1212</f>
        <v>100</v>
      </c>
      <c r="E1209" s="2">
        <f t="shared" si="72"/>
        <v>2241797</v>
      </c>
      <c r="F1209" s="6" t="str">
        <f t="shared" si="75"/>
        <v>BULLISH</v>
      </c>
      <c r="G1209" s="6" t="str">
        <f t="shared" si="74"/>
        <v>NEUTRAL</v>
      </c>
      <c r="H1209" s="6" t="str">
        <f t="shared" si="73"/>
        <v>CONFIRMED BULLISH</v>
      </c>
    </row>
    <row r="1210" spans="1:8" ht="13.5" x14ac:dyDescent="0.25">
      <c r="A1210" s="3">
        <f>TITRES_STAT!B1213</f>
        <v>43773</v>
      </c>
      <c r="B1210" s="6">
        <f>TITRES_STAT!C1213</f>
        <v>7.7</v>
      </c>
      <c r="C1210" s="6">
        <f>TITRES_STAT!D1213</f>
        <v>6.7656000000000001</v>
      </c>
      <c r="D1210" s="6">
        <f>TITRES_STAT!E1213</f>
        <v>2276</v>
      </c>
      <c r="E1210" s="2">
        <f t="shared" si="72"/>
        <v>2239521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CONFIRMED BEARISH</v>
      </c>
    </row>
    <row r="1211" spans="1:8" ht="13.5" x14ac:dyDescent="0.25">
      <c r="A1211" s="3">
        <f>TITRES_STAT!B1214</f>
        <v>43774</v>
      </c>
      <c r="B1211" s="6">
        <f>TITRES_STAT!C1214</f>
        <v>7.7</v>
      </c>
      <c r="C1211" s="6">
        <f>TITRES_STAT!D1214</f>
        <v>6.7656000000000001</v>
      </c>
      <c r="D1211" s="6">
        <f>TITRES_STAT!E1214</f>
        <v>1613</v>
      </c>
      <c r="E1211" s="2">
        <f t="shared" si="72"/>
        <v>2239521</v>
      </c>
      <c r="F1211" s="6" t="str">
        <f t="shared" si="75"/>
        <v>BEARISH</v>
      </c>
      <c r="G1211" s="6" t="str">
        <f t="shared" si="74"/>
        <v>NEUTRAL</v>
      </c>
      <c r="H1211" s="6" t="str">
        <f t="shared" si="73"/>
        <v>CONFIRMED BEARISH</v>
      </c>
    </row>
    <row r="1212" spans="1:8" ht="13.5" x14ac:dyDescent="0.25">
      <c r="A1212" s="3">
        <f>TITRES_STAT!B1215</f>
        <v>43775</v>
      </c>
      <c r="B1212" s="6">
        <f>TITRES_STAT!C1215</f>
        <v>7.65</v>
      </c>
      <c r="C1212" s="6">
        <f>TITRES_STAT!D1215</f>
        <v>6.7215999999999996</v>
      </c>
      <c r="D1212" s="6">
        <f>TITRES_STAT!E1215</f>
        <v>696</v>
      </c>
      <c r="E1212" s="2">
        <f t="shared" si="72"/>
        <v>2238825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CONFIRMED BEARISH</v>
      </c>
    </row>
    <row r="1213" spans="1:8" ht="13.5" x14ac:dyDescent="0.25">
      <c r="A1213" s="3">
        <f>TITRES_STAT!B1216</f>
        <v>43776</v>
      </c>
      <c r="B1213" s="6">
        <f>TITRES_STAT!C1216</f>
        <v>7.69</v>
      </c>
      <c r="C1213" s="6">
        <f>TITRES_STAT!D1216</f>
        <v>6.7568000000000001</v>
      </c>
      <c r="D1213" s="6">
        <f>TITRES_STAT!E1216</f>
        <v>472</v>
      </c>
      <c r="E1213" s="2">
        <f t="shared" si="72"/>
        <v>2239297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BEARISH DIVERGENCE</v>
      </c>
    </row>
    <row r="1214" spans="1:8" ht="13.5" x14ac:dyDescent="0.25">
      <c r="A1214" s="3">
        <f>TITRES_STAT!B1217</f>
        <v>43777</v>
      </c>
      <c r="B1214" s="6">
        <f>TITRES_STAT!C1217</f>
        <v>7.68</v>
      </c>
      <c r="C1214" s="6">
        <f>TITRES_STAT!D1217</f>
        <v>6.7480000000000002</v>
      </c>
      <c r="D1214" s="6">
        <f>TITRES_STAT!E1217</f>
        <v>806</v>
      </c>
      <c r="E1214" s="2">
        <f t="shared" si="72"/>
        <v>2238491</v>
      </c>
      <c r="F1214" s="6" t="str">
        <f t="shared" si="75"/>
        <v>BEARISH</v>
      </c>
      <c r="G1214" s="6" t="str">
        <f t="shared" si="74"/>
        <v>NEUTRAL</v>
      </c>
      <c r="H1214" s="6" t="str">
        <f t="shared" si="73"/>
        <v>CONFIRMED BEARISH</v>
      </c>
    </row>
    <row r="1215" spans="1:8" ht="13.5" x14ac:dyDescent="0.25">
      <c r="A1215" s="3">
        <f>TITRES_STAT!B1218</f>
        <v>43780</v>
      </c>
      <c r="B1215" s="6">
        <f>TITRES_STAT!C1218</f>
        <v>7.68</v>
      </c>
      <c r="C1215" s="6">
        <f>TITRES_STAT!D1218</f>
        <v>6.7480000000000002</v>
      </c>
      <c r="D1215" s="6">
        <f>TITRES_STAT!E1218</f>
        <v>50</v>
      </c>
      <c r="E1215" s="2">
        <f t="shared" si="72"/>
        <v>2238491</v>
      </c>
      <c r="F1215" s="6" t="str">
        <f t="shared" si="75"/>
        <v>BEARISH</v>
      </c>
      <c r="G1215" s="6" t="str">
        <f t="shared" si="74"/>
        <v>NEUTRAL</v>
      </c>
      <c r="H1215" s="6" t="str">
        <f t="shared" si="73"/>
        <v>CONFIRMED BEARISH</v>
      </c>
    </row>
    <row r="1216" spans="1:8" ht="13.5" x14ac:dyDescent="0.25">
      <c r="A1216" s="3">
        <f>TITRES_STAT!B1219</f>
        <v>43781</v>
      </c>
      <c r="B1216" s="6">
        <f>TITRES_STAT!C1219</f>
        <v>7.68</v>
      </c>
      <c r="C1216" s="6">
        <f>TITRES_STAT!D1219</f>
        <v>6.7480000000000002</v>
      </c>
      <c r="D1216" s="6">
        <f>TITRES_STAT!E1219</f>
        <v>2</v>
      </c>
      <c r="E1216" s="2">
        <f t="shared" si="72"/>
        <v>2238491</v>
      </c>
      <c r="F1216" s="6" t="str">
        <f t="shared" si="75"/>
        <v>BEARISH</v>
      </c>
      <c r="G1216" s="6" t="str">
        <f t="shared" si="74"/>
        <v>NEUTRAL</v>
      </c>
      <c r="H1216" s="6" t="str">
        <f t="shared" si="73"/>
        <v>CONFIRMED BEARISH</v>
      </c>
    </row>
    <row r="1217" spans="1:8" ht="13.5" x14ac:dyDescent="0.25">
      <c r="A1217" s="3">
        <f>TITRES_STAT!B1220</f>
        <v>43782</v>
      </c>
      <c r="B1217" s="6">
        <f>TITRES_STAT!C1220</f>
        <v>7.55</v>
      </c>
      <c r="C1217" s="6">
        <f>TITRES_STAT!D1220</f>
        <v>6.6337999999999999</v>
      </c>
      <c r="D1217" s="6">
        <f>TITRES_STAT!E1220</f>
        <v>1006</v>
      </c>
      <c r="E1217" s="2">
        <f t="shared" si="72"/>
        <v>2237485</v>
      </c>
      <c r="F1217" s="6" t="str">
        <f t="shared" si="75"/>
        <v>BEARISH</v>
      </c>
      <c r="G1217" s="6" t="str">
        <f t="shared" si="74"/>
        <v>NEUTRAL</v>
      </c>
      <c r="H1217" s="6" t="str">
        <f t="shared" si="73"/>
        <v>CONFIRMED BEARISH</v>
      </c>
    </row>
    <row r="1218" spans="1:8" ht="13.5" x14ac:dyDescent="0.25">
      <c r="A1218" s="3">
        <f>TITRES_STAT!B1221</f>
        <v>43783</v>
      </c>
      <c r="B1218" s="6">
        <f>TITRES_STAT!C1221</f>
        <v>7.5</v>
      </c>
      <c r="C1218" s="6">
        <f>TITRES_STAT!D1221</f>
        <v>6.5898000000000003</v>
      </c>
      <c r="D1218" s="6">
        <f>TITRES_STAT!E1221</f>
        <v>290</v>
      </c>
      <c r="E1218" s="2">
        <f t="shared" si="72"/>
        <v>2237195</v>
      </c>
      <c r="F1218" s="6" t="str">
        <f t="shared" si="75"/>
        <v>BEARISH</v>
      </c>
      <c r="G1218" s="6" t="str">
        <f t="shared" si="74"/>
        <v>NEUTRAL</v>
      </c>
      <c r="H1218" s="6" t="str">
        <f t="shared" si="73"/>
        <v>CONFIRMED BEARISH</v>
      </c>
    </row>
    <row r="1219" spans="1:8" ht="13.5" x14ac:dyDescent="0.25">
      <c r="A1219" s="3">
        <f>TITRES_STAT!B1222</f>
        <v>43784</v>
      </c>
      <c r="B1219" s="6">
        <f>TITRES_STAT!C1222</f>
        <v>7.5</v>
      </c>
      <c r="C1219" s="6">
        <f>TITRES_STAT!D1222</f>
        <v>6.5898000000000003</v>
      </c>
      <c r="D1219" s="6">
        <f>TITRES_STAT!E1222</f>
        <v>394</v>
      </c>
      <c r="E1219" s="2">
        <f t="shared" si="72"/>
        <v>2237195</v>
      </c>
      <c r="F1219" s="6" t="str">
        <f t="shared" si="75"/>
        <v>BEARISH</v>
      </c>
      <c r="G1219" s="6" t="str">
        <f t="shared" si="74"/>
        <v>NEUTRAL</v>
      </c>
      <c r="H1219" s="6" t="str">
        <f t="shared" si="73"/>
        <v>CONFIRMED BEARISH</v>
      </c>
    </row>
    <row r="1220" spans="1:8" ht="13.5" x14ac:dyDescent="0.25">
      <c r="A1220" s="3">
        <f>TITRES_STAT!B1223</f>
        <v>43787</v>
      </c>
      <c r="B1220" s="6">
        <f>TITRES_STAT!C1223</f>
        <v>7.5</v>
      </c>
      <c r="C1220" s="6">
        <f>TITRES_STAT!D1223</f>
        <v>6.5898000000000003</v>
      </c>
      <c r="D1220" s="6">
        <f>TITRES_STAT!E1223</f>
        <v>347</v>
      </c>
      <c r="E1220" s="2">
        <f t="shared" ref="E1220:E1283" si="76">IF(B1220&gt;B1219, E1219+D1220, IF(B1220&lt;B1219, E1219-D1220, E1219))</f>
        <v>2237195</v>
      </c>
      <c r="F1220" s="6" t="str">
        <f t="shared" si="75"/>
        <v>BEARISH</v>
      </c>
      <c r="G1220" s="6" t="str">
        <f t="shared" si="74"/>
        <v>NEUTRAL</v>
      </c>
      <c r="H1220" s="6" t="str">
        <f t="shared" si="73"/>
        <v>CONFIRMED BEARISH</v>
      </c>
    </row>
    <row r="1221" spans="1:8" ht="13.5" x14ac:dyDescent="0.25">
      <c r="A1221" s="3">
        <f>TITRES_STAT!B1224</f>
        <v>43788</v>
      </c>
      <c r="B1221" s="6">
        <f>TITRES_STAT!C1224</f>
        <v>7.5</v>
      </c>
      <c r="C1221" s="6">
        <f>TITRES_STAT!D1224</f>
        <v>6.5898000000000003</v>
      </c>
      <c r="D1221" s="6">
        <f>TITRES_STAT!E1224</f>
        <v>821</v>
      </c>
      <c r="E1221" s="2">
        <f t="shared" si="76"/>
        <v>2237195</v>
      </c>
      <c r="F1221" s="6" t="str">
        <f t="shared" si="75"/>
        <v>BEARISH</v>
      </c>
      <c r="G1221" s="6" t="str">
        <f t="shared" si="74"/>
        <v>NEUTRAL</v>
      </c>
      <c r="H1221" s="6" t="str">
        <f t="shared" si="73"/>
        <v>CONFIRMED BEARISH</v>
      </c>
    </row>
    <row r="1222" spans="1:8" ht="13.5" x14ac:dyDescent="0.25">
      <c r="A1222" s="3">
        <f>TITRES_STAT!B1225</f>
        <v>43789</v>
      </c>
      <c r="B1222" s="6">
        <f>TITRES_STAT!C1225</f>
        <v>7.5</v>
      </c>
      <c r="C1222" s="6">
        <f>TITRES_STAT!D1225</f>
        <v>6.5898000000000003</v>
      </c>
      <c r="D1222" s="6">
        <f>TITRES_STAT!E1225</f>
        <v>8</v>
      </c>
      <c r="E1222" s="2">
        <f t="shared" si="76"/>
        <v>2237195</v>
      </c>
      <c r="F1222" s="6" t="str">
        <f t="shared" si="75"/>
        <v>BEARISH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6">
        <f>TITRES_STAT!C1226</f>
        <v>7.7</v>
      </c>
      <c r="C1223" s="6">
        <f>TITRES_STAT!D1226</f>
        <v>6.7656000000000001</v>
      </c>
      <c r="D1223" s="6">
        <f>TITRES_STAT!E1226</f>
        <v>6481</v>
      </c>
      <c r="E1223" s="2">
        <f t="shared" si="76"/>
        <v>2243676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BULLISH</v>
      </c>
    </row>
    <row r="1224" spans="1:8" ht="13.5" x14ac:dyDescent="0.25">
      <c r="A1224" s="3">
        <f>TITRES_STAT!B1227</f>
        <v>43791</v>
      </c>
      <c r="B1224" s="6">
        <f>TITRES_STAT!C1227</f>
        <v>7.7</v>
      </c>
      <c r="C1224" s="6">
        <f>TITRES_STAT!D1227</f>
        <v>6.7656000000000001</v>
      </c>
      <c r="D1224" s="6">
        <f>TITRES_STAT!E1227</f>
        <v>10627</v>
      </c>
      <c r="E1224" s="2">
        <f t="shared" si="76"/>
        <v>2243676</v>
      </c>
      <c r="F1224" s="6" t="str">
        <f t="shared" ref="F1224:F1287" si="79">IF(E1224&gt;E1219,"BULLISH",IF(E1224&lt;E1219,"BEARISH","NEUTRAL"))</f>
        <v>BULLISH</v>
      </c>
      <c r="G1224" s="6" t="str">
        <f t="shared" si="78"/>
        <v>NEUTRAL</v>
      </c>
      <c r="H1224" s="6" t="str">
        <f t="shared" si="77"/>
        <v>CONFIRMED BULLISH</v>
      </c>
    </row>
    <row r="1225" spans="1:8" ht="13.5" x14ac:dyDescent="0.25">
      <c r="A1225" s="3">
        <f>TITRES_STAT!B1228</f>
        <v>43794</v>
      </c>
      <c r="B1225" s="6">
        <f>TITRES_STAT!C1228</f>
        <v>7.84</v>
      </c>
      <c r="C1225" s="6">
        <f>TITRES_STAT!D1228</f>
        <v>6.8886000000000003</v>
      </c>
      <c r="D1225" s="6">
        <f>TITRES_STAT!E1228</f>
        <v>630</v>
      </c>
      <c r="E1225" s="2">
        <f t="shared" si="76"/>
        <v>2244306</v>
      </c>
      <c r="F1225" s="6" t="str">
        <f t="shared" si="79"/>
        <v>BULLISH</v>
      </c>
      <c r="G1225" s="6" t="str">
        <f t="shared" si="78"/>
        <v>NEUTRAL</v>
      </c>
      <c r="H1225" s="6" t="str">
        <f t="shared" si="77"/>
        <v>CONFIRMED BULLISH</v>
      </c>
    </row>
    <row r="1226" spans="1:8" ht="13.5" x14ac:dyDescent="0.25">
      <c r="A1226" s="3">
        <f>TITRES_STAT!B1229</f>
        <v>43795</v>
      </c>
      <c r="B1226" s="6">
        <f>TITRES_STAT!C1229</f>
        <v>7.8</v>
      </c>
      <c r="C1226" s="6">
        <f>TITRES_STAT!D1229</f>
        <v>6.8533999999999997</v>
      </c>
      <c r="D1226" s="6">
        <f>TITRES_STAT!E1229</f>
        <v>4000</v>
      </c>
      <c r="E1226" s="2">
        <f t="shared" si="76"/>
        <v>2240306</v>
      </c>
      <c r="F1226" s="6" t="str">
        <f t="shared" si="79"/>
        <v>BULLISH</v>
      </c>
      <c r="G1226" s="6" t="str">
        <f t="shared" si="78"/>
        <v>NEUTRAL</v>
      </c>
      <c r="H1226" s="6" t="str">
        <f t="shared" si="77"/>
        <v>CONFIRMED BULLISH</v>
      </c>
    </row>
    <row r="1227" spans="1:8" ht="13.5" x14ac:dyDescent="0.25">
      <c r="A1227" s="3">
        <f>TITRES_STAT!B1230</f>
        <v>43796</v>
      </c>
      <c r="B1227" s="6">
        <f>TITRES_STAT!C1230</f>
        <v>7.69</v>
      </c>
      <c r="C1227" s="6">
        <f>TITRES_STAT!D1230</f>
        <v>6.7568000000000001</v>
      </c>
      <c r="D1227" s="6">
        <f>TITRES_STAT!E1230</f>
        <v>20</v>
      </c>
      <c r="E1227" s="2">
        <f t="shared" si="76"/>
        <v>2240286</v>
      </c>
      <c r="F1227" s="6" t="str">
        <f t="shared" si="79"/>
        <v>BULLISH</v>
      </c>
      <c r="G1227" s="6" t="str">
        <f t="shared" si="78"/>
        <v>NEUTRAL</v>
      </c>
      <c r="H1227" s="6" t="str">
        <f t="shared" si="77"/>
        <v>CONFIRMED BULLISH</v>
      </c>
    </row>
    <row r="1228" spans="1:8" ht="13.5" x14ac:dyDescent="0.25">
      <c r="A1228" s="3">
        <f>TITRES_STAT!B1231</f>
        <v>43797</v>
      </c>
      <c r="B1228" s="6">
        <f>TITRES_STAT!C1231</f>
        <v>7.69</v>
      </c>
      <c r="C1228" s="6">
        <f>TITRES_STAT!D1231</f>
        <v>6.7568000000000001</v>
      </c>
      <c r="D1228" s="6">
        <f>TITRES_STAT!E1231</f>
        <v>693</v>
      </c>
      <c r="E1228" s="2">
        <f t="shared" si="76"/>
        <v>2240286</v>
      </c>
      <c r="F1228" s="6" t="str">
        <f t="shared" si="79"/>
        <v>BEARISH</v>
      </c>
      <c r="G1228" s="6" t="str">
        <f t="shared" si="78"/>
        <v>NEUTRAL</v>
      </c>
      <c r="H1228" s="6" t="str">
        <f t="shared" si="77"/>
        <v>CONFIRMED BEARISH</v>
      </c>
    </row>
    <row r="1229" spans="1:8" ht="13.5" x14ac:dyDescent="0.25">
      <c r="A1229" s="3">
        <f>TITRES_STAT!B1232</f>
        <v>43798</v>
      </c>
      <c r="B1229" s="6">
        <f>TITRES_STAT!C1232</f>
        <v>7.69</v>
      </c>
      <c r="C1229" s="6">
        <f>TITRES_STAT!D1232</f>
        <v>6.7568000000000001</v>
      </c>
      <c r="D1229" s="6">
        <f>TITRES_STAT!E1232</f>
        <v>200</v>
      </c>
      <c r="E1229" s="2">
        <f t="shared" si="76"/>
        <v>2240286</v>
      </c>
      <c r="F1229" s="6" t="str">
        <f t="shared" si="79"/>
        <v>BEARISH</v>
      </c>
      <c r="G1229" s="6" t="str">
        <f t="shared" si="78"/>
        <v>NEUTRAL</v>
      </c>
      <c r="H1229" s="6" t="str">
        <f t="shared" si="77"/>
        <v>CONFIRMED BEARISH</v>
      </c>
    </row>
    <row r="1230" spans="1:8" ht="13.5" x14ac:dyDescent="0.25">
      <c r="A1230" s="3">
        <f>TITRES_STAT!B1233</f>
        <v>43801</v>
      </c>
      <c r="B1230" s="6">
        <f>TITRES_STAT!C1233</f>
        <v>7.47</v>
      </c>
      <c r="C1230" s="6">
        <f>TITRES_STAT!D1233</f>
        <v>6.5635000000000003</v>
      </c>
      <c r="D1230" s="6">
        <f>TITRES_STAT!E1233</f>
        <v>2020</v>
      </c>
      <c r="E1230" s="2">
        <f t="shared" si="76"/>
        <v>2238266</v>
      </c>
      <c r="F1230" s="6" t="str">
        <f t="shared" si="79"/>
        <v>BEARISH</v>
      </c>
      <c r="G1230" s="6" t="str">
        <f t="shared" si="78"/>
        <v>NEUTRAL</v>
      </c>
      <c r="H1230" s="6" t="str">
        <f t="shared" si="77"/>
        <v>CONFIRMED BEARISH</v>
      </c>
    </row>
    <row r="1231" spans="1:8" ht="13.5" x14ac:dyDescent="0.25">
      <c r="A1231" s="3">
        <f>TITRES_STAT!B1234</f>
        <v>43802</v>
      </c>
      <c r="B1231" s="6">
        <f>TITRES_STAT!C1234</f>
        <v>7.69</v>
      </c>
      <c r="C1231" s="6">
        <f>TITRES_STAT!D1234</f>
        <v>6.7568000000000001</v>
      </c>
      <c r="D1231" s="6">
        <f>TITRES_STAT!E1234</f>
        <v>326</v>
      </c>
      <c r="E1231" s="2">
        <f t="shared" si="76"/>
        <v>2238592</v>
      </c>
      <c r="F1231" s="6" t="str">
        <f t="shared" si="79"/>
        <v>BEARISH</v>
      </c>
      <c r="G1231" s="6" t="str">
        <f t="shared" si="78"/>
        <v>NEUTRAL</v>
      </c>
      <c r="H1231" s="6" t="str">
        <f t="shared" si="77"/>
        <v>CONFIRMED BEARISH</v>
      </c>
    </row>
    <row r="1232" spans="1:8" ht="13.5" x14ac:dyDescent="0.25">
      <c r="A1232" s="3">
        <f>TITRES_STAT!B1235</f>
        <v>43803</v>
      </c>
      <c r="B1232" s="6">
        <f>TITRES_STAT!C1235</f>
        <v>7.7</v>
      </c>
      <c r="C1232" s="6">
        <f>TITRES_STAT!D1235</f>
        <v>6.7656000000000001</v>
      </c>
      <c r="D1232" s="6">
        <f>TITRES_STAT!E1235</f>
        <v>10</v>
      </c>
      <c r="E1232" s="2">
        <f t="shared" si="76"/>
        <v>2238602</v>
      </c>
      <c r="F1232" s="6" t="str">
        <f t="shared" si="79"/>
        <v>BEARISH</v>
      </c>
      <c r="G1232" s="6" t="str">
        <f t="shared" si="78"/>
        <v>NEUTRAL</v>
      </c>
      <c r="H1232" s="6" t="str">
        <f t="shared" si="77"/>
        <v>BEARISH DIVERGENCE</v>
      </c>
    </row>
    <row r="1233" spans="1:8" ht="13.5" x14ac:dyDescent="0.25">
      <c r="A1233" s="3">
        <f>TITRES_STAT!B1236</f>
        <v>43804</v>
      </c>
      <c r="B1233" s="6">
        <f>TITRES_STAT!C1236</f>
        <v>7.59</v>
      </c>
      <c r="C1233" s="6">
        <f>TITRES_STAT!D1236</f>
        <v>6.6688999999999998</v>
      </c>
      <c r="D1233" s="6">
        <f>TITRES_STAT!E1236</f>
        <v>2</v>
      </c>
      <c r="E1233" s="2">
        <f t="shared" si="76"/>
        <v>2238600</v>
      </c>
      <c r="F1233" s="6" t="str">
        <f t="shared" si="79"/>
        <v>BEARISH</v>
      </c>
      <c r="G1233" s="6" t="str">
        <f t="shared" si="78"/>
        <v>NEUTRAL</v>
      </c>
      <c r="H1233" s="6" t="str">
        <f t="shared" si="77"/>
        <v>CONFIRMED BEARISH</v>
      </c>
    </row>
    <row r="1234" spans="1:8" ht="13.5" x14ac:dyDescent="0.25">
      <c r="A1234" s="3">
        <f>TITRES_STAT!B1237</f>
        <v>43805</v>
      </c>
      <c r="B1234" s="6">
        <f>TITRES_STAT!C1237</f>
        <v>7.7</v>
      </c>
      <c r="C1234" s="6">
        <f>TITRES_STAT!D1237</f>
        <v>6.7656000000000001</v>
      </c>
      <c r="D1234" s="6">
        <f>TITRES_STAT!E1237</f>
        <v>350</v>
      </c>
      <c r="E1234" s="2">
        <f t="shared" si="76"/>
        <v>2238950</v>
      </c>
      <c r="F1234" s="6" t="str">
        <f t="shared" si="79"/>
        <v>BEARISH</v>
      </c>
      <c r="G1234" s="6" t="str">
        <f t="shared" si="78"/>
        <v>NEUTRAL</v>
      </c>
      <c r="H1234" s="6" t="str">
        <f t="shared" si="77"/>
        <v>BEARISH DIVERGENCE</v>
      </c>
    </row>
    <row r="1235" spans="1:8" ht="13.5" x14ac:dyDescent="0.25">
      <c r="A1235" s="3">
        <f>TITRES_STAT!B1238</f>
        <v>43808</v>
      </c>
      <c r="B1235" s="6">
        <f>TITRES_STAT!C1238</f>
        <v>7.7</v>
      </c>
      <c r="C1235" s="6">
        <f>TITRES_STAT!D1238</f>
        <v>6.7656000000000001</v>
      </c>
      <c r="D1235" s="6">
        <f>TITRES_STAT!E1238</f>
        <v>0</v>
      </c>
      <c r="E1235" s="2">
        <f t="shared" si="76"/>
        <v>2238950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CONFIRMED BULLISH</v>
      </c>
    </row>
    <row r="1236" spans="1:8" ht="13.5" x14ac:dyDescent="0.25">
      <c r="A1236" s="3">
        <f>TITRES_STAT!B1239</f>
        <v>43809</v>
      </c>
      <c r="B1236" s="6">
        <f>TITRES_STAT!C1239</f>
        <v>7.69</v>
      </c>
      <c r="C1236" s="6">
        <f>TITRES_STAT!D1239</f>
        <v>6.7568000000000001</v>
      </c>
      <c r="D1236" s="6">
        <f>TITRES_STAT!E1239</f>
        <v>800</v>
      </c>
      <c r="E1236" s="2">
        <f t="shared" si="76"/>
        <v>2238150</v>
      </c>
      <c r="F1236" s="6" t="str">
        <f t="shared" si="79"/>
        <v>BEARISH</v>
      </c>
      <c r="G1236" s="6" t="str">
        <f t="shared" si="78"/>
        <v>NEUTRAL</v>
      </c>
      <c r="H1236" s="6" t="str">
        <f t="shared" si="77"/>
        <v>NEUTRAL</v>
      </c>
    </row>
    <row r="1237" spans="1:8" ht="13.5" x14ac:dyDescent="0.25">
      <c r="A1237" s="3">
        <f>TITRES_STAT!B1240</f>
        <v>43810</v>
      </c>
      <c r="B1237" s="6">
        <f>TITRES_STAT!C1240</f>
        <v>7.5</v>
      </c>
      <c r="C1237" s="6">
        <f>TITRES_STAT!D1240</f>
        <v>6.5898000000000003</v>
      </c>
      <c r="D1237" s="6">
        <f>TITRES_STAT!E1240</f>
        <v>1</v>
      </c>
      <c r="E1237" s="2">
        <f t="shared" si="76"/>
        <v>2238149</v>
      </c>
      <c r="F1237" s="6" t="str">
        <f t="shared" si="79"/>
        <v>BEARISH</v>
      </c>
      <c r="G1237" s="6" t="str">
        <f t="shared" si="78"/>
        <v>NEUTRAL</v>
      </c>
      <c r="H1237" s="6" t="str">
        <f t="shared" si="77"/>
        <v>CONFIRMED BEARISH</v>
      </c>
    </row>
    <row r="1238" spans="1:8" ht="13.5" x14ac:dyDescent="0.25">
      <c r="A1238" s="3">
        <f>TITRES_STAT!B1241</f>
        <v>43811</v>
      </c>
      <c r="B1238" s="6">
        <f>TITRES_STAT!C1241</f>
        <v>7.7</v>
      </c>
      <c r="C1238" s="6">
        <f>TITRES_STAT!D1241</f>
        <v>6.7656000000000001</v>
      </c>
      <c r="D1238" s="6">
        <f>TITRES_STAT!E1241</f>
        <v>86</v>
      </c>
      <c r="E1238" s="2">
        <f t="shared" si="76"/>
        <v>2238235</v>
      </c>
      <c r="F1238" s="6" t="str">
        <f t="shared" si="79"/>
        <v>BEARISH</v>
      </c>
      <c r="G1238" s="6" t="str">
        <f t="shared" si="78"/>
        <v>NEUTRAL</v>
      </c>
      <c r="H1238" s="6" t="str">
        <f t="shared" si="77"/>
        <v>BEARISH DIVERGENCE</v>
      </c>
    </row>
    <row r="1239" spans="1:8" ht="13.5" x14ac:dyDescent="0.25">
      <c r="A1239" s="3">
        <f>TITRES_STAT!B1242</f>
        <v>43812</v>
      </c>
      <c r="B1239" s="6">
        <f>TITRES_STAT!C1242</f>
        <v>7.69</v>
      </c>
      <c r="C1239" s="6">
        <f>TITRES_STAT!D1242</f>
        <v>6.7568000000000001</v>
      </c>
      <c r="D1239" s="6">
        <f>TITRES_STAT!E1242</f>
        <v>5500</v>
      </c>
      <c r="E1239" s="2">
        <f t="shared" si="76"/>
        <v>2232735</v>
      </c>
      <c r="F1239" s="6" t="str">
        <f t="shared" si="79"/>
        <v>BEARISH</v>
      </c>
      <c r="G1239" s="6" t="str">
        <f t="shared" si="78"/>
        <v>NEUTRAL</v>
      </c>
      <c r="H1239" s="6" t="str">
        <f t="shared" si="77"/>
        <v>CONFIRMED BEARISH</v>
      </c>
    </row>
    <row r="1240" spans="1:8" ht="13.5" x14ac:dyDescent="0.25">
      <c r="A1240" s="3">
        <f>TITRES_STAT!B1243</f>
        <v>43815</v>
      </c>
      <c r="B1240" s="6">
        <f>TITRES_STAT!C1243</f>
        <v>7.69</v>
      </c>
      <c r="C1240" s="6">
        <f>TITRES_STAT!D1243</f>
        <v>6.7568000000000001</v>
      </c>
      <c r="D1240" s="6">
        <f>TITRES_STAT!E1243</f>
        <v>0</v>
      </c>
      <c r="E1240" s="2">
        <f t="shared" si="76"/>
        <v>2232735</v>
      </c>
      <c r="F1240" s="6" t="str">
        <f t="shared" si="79"/>
        <v>BEARISH</v>
      </c>
      <c r="G1240" s="6" t="str">
        <f t="shared" si="78"/>
        <v>NEUTRAL</v>
      </c>
      <c r="H1240" s="6" t="str">
        <f t="shared" si="77"/>
        <v>CONFIRMED BEARISH</v>
      </c>
    </row>
    <row r="1241" spans="1:8" ht="13.5" x14ac:dyDescent="0.25">
      <c r="A1241" s="3">
        <f>TITRES_STAT!B1244</f>
        <v>43816</v>
      </c>
      <c r="B1241" s="6">
        <f>TITRES_STAT!C1244</f>
        <v>7.67</v>
      </c>
      <c r="C1241" s="6">
        <f>TITRES_STAT!D1244</f>
        <v>6.7392000000000003</v>
      </c>
      <c r="D1241" s="6">
        <f>TITRES_STAT!E1244</f>
        <v>1303</v>
      </c>
      <c r="E1241" s="2">
        <f t="shared" si="76"/>
        <v>2231432</v>
      </c>
      <c r="F1241" s="6" t="str">
        <f t="shared" si="79"/>
        <v>BEARISH</v>
      </c>
      <c r="G1241" s="6" t="str">
        <f t="shared" si="78"/>
        <v>NEUTRAL</v>
      </c>
      <c r="H1241" s="6" t="str">
        <f t="shared" si="77"/>
        <v>CONFIRMED BEARISH</v>
      </c>
    </row>
    <row r="1242" spans="1:8" ht="13.5" x14ac:dyDescent="0.25">
      <c r="A1242" s="3">
        <f>TITRES_STAT!B1245</f>
        <v>43817</v>
      </c>
      <c r="B1242" s="6">
        <f>TITRES_STAT!C1245</f>
        <v>7.66</v>
      </c>
      <c r="C1242" s="6">
        <f>TITRES_STAT!D1245</f>
        <v>6.7304000000000004</v>
      </c>
      <c r="D1242" s="6">
        <f>TITRES_STAT!E1245</f>
        <v>14100</v>
      </c>
      <c r="E1242" s="2">
        <f t="shared" si="76"/>
        <v>2217332</v>
      </c>
      <c r="F1242" s="6" t="str">
        <f t="shared" si="79"/>
        <v>BEARISH</v>
      </c>
      <c r="G1242" s="6" t="str">
        <f t="shared" si="78"/>
        <v>NEUTRAL</v>
      </c>
      <c r="H1242" s="6" t="str">
        <f t="shared" si="77"/>
        <v>BEARISH DIVERGENCE</v>
      </c>
    </row>
    <row r="1243" spans="1:8" ht="13.5" x14ac:dyDescent="0.25">
      <c r="A1243" s="3">
        <f>TITRES_STAT!B1246</f>
        <v>43818</v>
      </c>
      <c r="B1243" s="6">
        <f>TITRES_STAT!C1246</f>
        <v>7.65</v>
      </c>
      <c r="C1243" s="6">
        <f>TITRES_STAT!D1246</f>
        <v>6.7215999999999996</v>
      </c>
      <c r="D1243" s="6">
        <f>TITRES_STAT!E1246</f>
        <v>339</v>
      </c>
      <c r="E1243" s="2">
        <f t="shared" si="76"/>
        <v>2216993</v>
      </c>
      <c r="F1243" s="6" t="str">
        <f t="shared" si="79"/>
        <v>BEARISH</v>
      </c>
      <c r="G1243" s="6" t="str">
        <f t="shared" si="78"/>
        <v>NEUTRAL</v>
      </c>
      <c r="H1243" s="6" t="str">
        <f t="shared" si="77"/>
        <v>CONFIRMED BEARISH</v>
      </c>
    </row>
    <row r="1244" spans="1:8" ht="13.5" x14ac:dyDescent="0.25">
      <c r="A1244" s="3">
        <f>TITRES_STAT!B1247</f>
        <v>43819</v>
      </c>
      <c r="B1244" s="6">
        <f>TITRES_STAT!C1247</f>
        <v>7.5</v>
      </c>
      <c r="C1244" s="6">
        <f>TITRES_STAT!D1247</f>
        <v>6.5898000000000003</v>
      </c>
      <c r="D1244" s="6">
        <f>TITRES_STAT!E1247</f>
        <v>176</v>
      </c>
      <c r="E1244" s="2">
        <f t="shared" si="76"/>
        <v>2216817</v>
      </c>
      <c r="F1244" s="6" t="str">
        <f t="shared" si="79"/>
        <v>BEARISH</v>
      </c>
      <c r="G1244" s="6" t="str">
        <f t="shared" si="78"/>
        <v>NEUTRAL</v>
      </c>
      <c r="H1244" s="6" t="str">
        <f t="shared" si="77"/>
        <v>CONFIRMED BEARISH</v>
      </c>
    </row>
    <row r="1245" spans="1:8" ht="13.5" x14ac:dyDescent="0.25">
      <c r="A1245" s="3">
        <f>TITRES_STAT!B1248</f>
        <v>43822</v>
      </c>
      <c r="B1245" s="6">
        <f>TITRES_STAT!C1248</f>
        <v>7.65</v>
      </c>
      <c r="C1245" s="6">
        <f>TITRES_STAT!D1248</f>
        <v>6.7215999999999996</v>
      </c>
      <c r="D1245" s="6">
        <f>TITRES_STAT!E1248</f>
        <v>1649</v>
      </c>
      <c r="E1245" s="2">
        <f t="shared" si="76"/>
        <v>2218466</v>
      </c>
      <c r="F1245" s="6" t="str">
        <f t="shared" si="79"/>
        <v>BEARISH</v>
      </c>
      <c r="G1245" s="6" t="str">
        <f t="shared" si="78"/>
        <v>NEUTRAL</v>
      </c>
      <c r="H1245" s="6" t="str">
        <f t="shared" si="77"/>
        <v>CONFIRMED BEARISH</v>
      </c>
    </row>
    <row r="1246" spans="1:8" ht="13.5" x14ac:dyDescent="0.25">
      <c r="A1246" s="3">
        <f>TITRES_STAT!B1249</f>
        <v>43823</v>
      </c>
      <c r="B1246" s="6">
        <f>TITRES_STAT!C1249</f>
        <v>7.65</v>
      </c>
      <c r="C1246" s="6">
        <f>TITRES_STAT!D1249</f>
        <v>6.7215999999999996</v>
      </c>
      <c r="D1246" s="6">
        <f>TITRES_STAT!E1249</f>
        <v>558</v>
      </c>
      <c r="E1246" s="2">
        <f t="shared" si="76"/>
        <v>2218466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CONFIRMED BEARISH</v>
      </c>
    </row>
    <row r="1247" spans="1:8" ht="13.5" x14ac:dyDescent="0.25">
      <c r="A1247" s="3">
        <f>TITRES_STAT!B1250</f>
        <v>43824</v>
      </c>
      <c r="B1247" s="6">
        <f>TITRES_STAT!C1250</f>
        <v>7.47</v>
      </c>
      <c r="C1247" s="6">
        <f>TITRES_STAT!D1250</f>
        <v>6.5635000000000003</v>
      </c>
      <c r="D1247" s="6">
        <f>TITRES_STAT!E1250</f>
        <v>258</v>
      </c>
      <c r="E1247" s="2">
        <f t="shared" si="76"/>
        <v>2218208</v>
      </c>
      <c r="F1247" s="6" t="str">
        <f t="shared" si="79"/>
        <v>BULLISH</v>
      </c>
      <c r="G1247" s="6" t="str">
        <f t="shared" si="78"/>
        <v>NEUTRAL</v>
      </c>
      <c r="H1247" s="6" t="str">
        <f t="shared" si="77"/>
        <v>BULLISH DIVERGENCE</v>
      </c>
    </row>
    <row r="1248" spans="1:8" ht="13.5" x14ac:dyDescent="0.25">
      <c r="A1248" s="3">
        <f>TITRES_STAT!B1251</f>
        <v>43825</v>
      </c>
      <c r="B1248" s="6">
        <f>TITRES_STAT!C1251</f>
        <v>7.68</v>
      </c>
      <c r="C1248" s="6">
        <f>TITRES_STAT!D1251</f>
        <v>6.7480000000000002</v>
      </c>
      <c r="D1248" s="6">
        <f>TITRES_STAT!E1251</f>
        <v>2974</v>
      </c>
      <c r="E1248" s="2">
        <f t="shared" si="76"/>
        <v>2221182</v>
      </c>
      <c r="F1248" s="6" t="str">
        <f t="shared" si="79"/>
        <v>BULLISH</v>
      </c>
      <c r="G1248" s="6" t="str">
        <f t="shared" si="78"/>
        <v>NEUTRAL</v>
      </c>
      <c r="H1248" s="6" t="str">
        <f t="shared" si="77"/>
        <v>CONFIRMED BULLISH</v>
      </c>
    </row>
    <row r="1249" spans="1:8" ht="13.5" x14ac:dyDescent="0.25">
      <c r="A1249" s="3">
        <f>TITRES_STAT!B1252</f>
        <v>43826</v>
      </c>
      <c r="B1249" s="6">
        <f>TITRES_STAT!C1252</f>
        <v>7.74</v>
      </c>
      <c r="C1249" s="6">
        <f>TITRES_STAT!D1252</f>
        <v>6.8007</v>
      </c>
      <c r="D1249" s="6">
        <f>TITRES_STAT!E1252</f>
        <v>950</v>
      </c>
      <c r="E1249" s="2">
        <f t="shared" si="76"/>
        <v>2222132</v>
      </c>
      <c r="F1249" s="6" t="str">
        <f t="shared" si="79"/>
        <v>BULLISH</v>
      </c>
      <c r="G1249" s="6" t="str">
        <f t="shared" si="78"/>
        <v>NEUTRAL</v>
      </c>
      <c r="H1249" s="6" t="str">
        <f t="shared" si="77"/>
        <v>CONFIRMED BULLISH</v>
      </c>
    </row>
    <row r="1250" spans="1:8" ht="13.5" x14ac:dyDescent="0.25">
      <c r="A1250" s="3">
        <f>TITRES_STAT!B1253</f>
        <v>43829</v>
      </c>
      <c r="B1250" s="6">
        <f>TITRES_STAT!C1253</f>
        <v>7.9</v>
      </c>
      <c r="C1250" s="6">
        <f>TITRES_STAT!D1253</f>
        <v>6.9413</v>
      </c>
      <c r="D1250" s="6">
        <f>TITRES_STAT!E1253</f>
        <v>653</v>
      </c>
      <c r="E1250" s="2">
        <f t="shared" si="76"/>
        <v>2222785</v>
      </c>
      <c r="F1250" s="6" t="str">
        <f t="shared" si="79"/>
        <v>BULLISH</v>
      </c>
      <c r="G1250" s="6" t="str">
        <f t="shared" si="78"/>
        <v>NEUTRAL</v>
      </c>
      <c r="H1250" s="6" t="str">
        <f t="shared" si="77"/>
        <v>CONFIRMED BULLISH</v>
      </c>
    </row>
    <row r="1251" spans="1:8" ht="13.5" x14ac:dyDescent="0.25">
      <c r="A1251" s="3">
        <f>TITRES_STAT!B1254</f>
        <v>43830</v>
      </c>
      <c r="B1251" s="6">
        <f>TITRES_STAT!C1254</f>
        <v>7.9</v>
      </c>
      <c r="C1251" s="6">
        <f>TITRES_STAT!D1254</f>
        <v>6.9413</v>
      </c>
      <c r="D1251" s="6">
        <f>TITRES_STAT!E1254</f>
        <v>0</v>
      </c>
      <c r="E1251" s="2">
        <f t="shared" si="76"/>
        <v>2222785</v>
      </c>
      <c r="F1251" s="6" t="str">
        <f t="shared" si="79"/>
        <v>BULLISH</v>
      </c>
      <c r="G1251" s="6" t="str">
        <f t="shared" si="78"/>
        <v>NEUTRAL</v>
      </c>
      <c r="H1251" s="6" t="str">
        <f t="shared" si="77"/>
        <v>CONFIRMED BULLISH</v>
      </c>
    </row>
    <row r="1252" spans="1:8" ht="13.5" x14ac:dyDescent="0.25">
      <c r="A1252" s="3">
        <f>TITRES_STAT!B1255</f>
        <v>43832</v>
      </c>
      <c r="B1252" s="6">
        <f>TITRES_STAT!C1255</f>
        <v>7.7</v>
      </c>
      <c r="C1252" s="6">
        <f>TITRES_STAT!D1255</f>
        <v>6.7656000000000001</v>
      </c>
      <c r="D1252" s="6">
        <f>TITRES_STAT!E1255</f>
        <v>220</v>
      </c>
      <c r="E1252" s="2">
        <f t="shared" si="76"/>
        <v>2222565</v>
      </c>
      <c r="F1252" s="6" t="str">
        <f t="shared" si="79"/>
        <v>BULLISH</v>
      </c>
      <c r="G1252" s="6" t="str">
        <f t="shared" si="78"/>
        <v>NEUTRAL</v>
      </c>
      <c r="H1252" s="6" t="str">
        <f t="shared" si="77"/>
        <v>CONFIRMED BULLISH</v>
      </c>
    </row>
    <row r="1253" spans="1:8" ht="13.5" x14ac:dyDescent="0.25">
      <c r="A1253" s="3">
        <f>TITRES_STAT!B1256</f>
        <v>43833</v>
      </c>
      <c r="B1253" s="6">
        <f>TITRES_STAT!C1256</f>
        <v>7.7</v>
      </c>
      <c r="C1253" s="6">
        <f>TITRES_STAT!D1256</f>
        <v>6.7656000000000001</v>
      </c>
      <c r="D1253" s="6">
        <f>TITRES_STAT!E1256</f>
        <v>621</v>
      </c>
      <c r="E1253" s="2">
        <f t="shared" si="76"/>
        <v>2222565</v>
      </c>
      <c r="F1253" s="6" t="str">
        <f t="shared" si="79"/>
        <v>BULLISH</v>
      </c>
      <c r="G1253" s="6" t="str">
        <f t="shared" si="78"/>
        <v>NEUTRAL</v>
      </c>
      <c r="H1253" s="6" t="str">
        <f t="shared" si="77"/>
        <v>CONFIRMED BULLISH</v>
      </c>
    </row>
    <row r="1254" spans="1:8" ht="13.5" x14ac:dyDescent="0.25">
      <c r="A1254" s="3">
        <f>TITRES_STAT!B1257</f>
        <v>43836</v>
      </c>
      <c r="B1254" s="6">
        <f>TITRES_STAT!C1257</f>
        <v>7.7</v>
      </c>
      <c r="C1254" s="6">
        <f>TITRES_STAT!D1257</f>
        <v>6.7656000000000001</v>
      </c>
      <c r="D1254" s="6">
        <f>TITRES_STAT!E1257</f>
        <v>0</v>
      </c>
      <c r="E1254" s="2">
        <f t="shared" si="76"/>
        <v>2222565</v>
      </c>
      <c r="F1254" s="6" t="str">
        <f t="shared" si="79"/>
        <v>BULLISH</v>
      </c>
      <c r="G1254" s="6" t="str">
        <f t="shared" si="78"/>
        <v>NEUTRAL</v>
      </c>
      <c r="H1254" s="6" t="str">
        <f t="shared" si="77"/>
        <v>BULLISH DIVERGENCE</v>
      </c>
    </row>
    <row r="1255" spans="1:8" ht="13.5" x14ac:dyDescent="0.25">
      <c r="A1255" s="3">
        <f>TITRES_STAT!B1258</f>
        <v>43837</v>
      </c>
      <c r="B1255" s="6">
        <f>TITRES_STAT!C1258</f>
        <v>7.7</v>
      </c>
      <c r="C1255" s="6">
        <f>TITRES_STAT!D1258</f>
        <v>6.7656000000000001</v>
      </c>
      <c r="D1255" s="6">
        <f>TITRES_STAT!E1258</f>
        <v>432</v>
      </c>
      <c r="E1255" s="2">
        <f t="shared" si="76"/>
        <v>2222565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7.6</v>
      </c>
      <c r="C1256" s="6">
        <f>TITRES_STAT!D1259</f>
        <v>6.6776999999999997</v>
      </c>
      <c r="D1256" s="6">
        <f>TITRES_STAT!E1259</f>
        <v>11947</v>
      </c>
      <c r="E1256" s="2">
        <f t="shared" si="76"/>
        <v>2210618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7.5</v>
      </c>
      <c r="C1257" s="6">
        <f>TITRES_STAT!D1260</f>
        <v>6.5898000000000003</v>
      </c>
      <c r="D1257" s="6">
        <f>TITRES_STAT!E1260</f>
        <v>115</v>
      </c>
      <c r="E1257" s="2">
        <f t="shared" si="76"/>
        <v>2210503</v>
      </c>
      <c r="F1257" s="6" t="str">
        <f t="shared" si="79"/>
        <v>BEARISH</v>
      </c>
      <c r="G1257" s="6" t="str">
        <f t="shared" si="78"/>
        <v>NEUTRAL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7.5</v>
      </c>
      <c r="C1258" s="6">
        <f>TITRES_STAT!D1261</f>
        <v>6.5898000000000003</v>
      </c>
      <c r="D1258" s="6">
        <f>TITRES_STAT!E1261</f>
        <v>0</v>
      </c>
      <c r="E1258" s="2">
        <f t="shared" si="76"/>
        <v>2210503</v>
      </c>
      <c r="F1258" s="6" t="str">
        <f t="shared" si="79"/>
        <v>BEARISH</v>
      </c>
      <c r="G1258" s="6" t="str">
        <f t="shared" si="78"/>
        <v>NEUTRAL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7.4</v>
      </c>
      <c r="C1259" s="6">
        <f>TITRES_STAT!D1262</f>
        <v>6.5019999999999998</v>
      </c>
      <c r="D1259" s="6">
        <f>TITRES_STAT!E1262</f>
        <v>262</v>
      </c>
      <c r="E1259" s="2">
        <f t="shared" si="76"/>
        <v>2210241</v>
      </c>
      <c r="F1259" s="6" t="str">
        <f t="shared" si="79"/>
        <v>BEARISH</v>
      </c>
      <c r="G1259" s="6" t="str">
        <f t="shared" si="78"/>
        <v>NEUTRAL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7.6</v>
      </c>
      <c r="C1260" s="6">
        <f>TITRES_STAT!D1263</f>
        <v>6.6776999999999997</v>
      </c>
      <c r="D1260" s="6">
        <f>TITRES_STAT!E1263</f>
        <v>60</v>
      </c>
      <c r="E1260" s="2">
        <f t="shared" si="76"/>
        <v>2210301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CONFIRMED BEARISH</v>
      </c>
    </row>
    <row r="1261" spans="1:8" ht="13.5" x14ac:dyDescent="0.25">
      <c r="A1261" s="3">
        <f>TITRES_STAT!B1264</f>
        <v>43846</v>
      </c>
      <c r="B1261" s="6">
        <f>TITRES_STAT!C1264</f>
        <v>7.45</v>
      </c>
      <c r="C1261" s="6">
        <f>TITRES_STAT!D1264</f>
        <v>6.5458999999999996</v>
      </c>
      <c r="D1261" s="6">
        <f>TITRES_STAT!E1264</f>
        <v>1622</v>
      </c>
      <c r="E1261" s="2">
        <f t="shared" si="76"/>
        <v>2208679</v>
      </c>
      <c r="F1261" s="6" t="str">
        <f t="shared" si="79"/>
        <v>BEARISH</v>
      </c>
      <c r="G1261" s="6" t="str">
        <f t="shared" si="78"/>
        <v>NEUTRAL</v>
      </c>
      <c r="H1261" s="6" t="str">
        <f t="shared" si="77"/>
        <v>CONFIRMED BEARISH</v>
      </c>
    </row>
    <row r="1262" spans="1:8" ht="13.5" x14ac:dyDescent="0.25">
      <c r="A1262" s="3">
        <f>TITRES_STAT!B1265</f>
        <v>43847</v>
      </c>
      <c r="B1262" s="6">
        <f>TITRES_STAT!C1265</f>
        <v>7.44</v>
      </c>
      <c r="C1262" s="6">
        <f>TITRES_STAT!D1265</f>
        <v>6.5370999999999997</v>
      </c>
      <c r="D1262" s="6">
        <f>TITRES_STAT!E1265</f>
        <v>2002</v>
      </c>
      <c r="E1262" s="2">
        <f t="shared" si="76"/>
        <v>2206677</v>
      </c>
      <c r="F1262" s="6" t="str">
        <f t="shared" si="79"/>
        <v>BEARISH</v>
      </c>
      <c r="G1262" s="6" t="str">
        <f t="shared" si="78"/>
        <v>NEUTRAL</v>
      </c>
      <c r="H1262" s="6" t="str">
        <f t="shared" si="77"/>
        <v>CONFIRMED BEARISH</v>
      </c>
    </row>
    <row r="1263" spans="1:8" ht="13.5" x14ac:dyDescent="0.25">
      <c r="A1263" s="3">
        <f>TITRES_STAT!B1266</f>
        <v>43850</v>
      </c>
      <c r="B1263" s="6">
        <f>TITRES_STAT!C1266</f>
        <v>7.44</v>
      </c>
      <c r="C1263" s="6">
        <f>TITRES_STAT!D1266</f>
        <v>6.5370999999999997</v>
      </c>
      <c r="D1263" s="6">
        <f>TITRES_STAT!E1266</f>
        <v>0</v>
      </c>
      <c r="E1263" s="2">
        <f t="shared" si="76"/>
        <v>2206677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CONFIRMED BEARISH</v>
      </c>
    </row>
    <row r="1264" spans="1:8" ht="13.5" x14ac:dyDescent="0.25">
      <c r="A1264" s="3">
        <f>TITRES_STAT!B1267</f>
        <v>43851</v>
      </c>
      <c r="B1264" s="6">
        <f>TITRES_STAT!C1267</f>
        <v>7.3</v>
      </c>
      <c r="C1264" s="6">
        <f>TITRES_STAT!D1267</f>
        <v>6.4141000000000004</v>
      </c>
      <c r="D1264" s="6">
        <f>TITRES_STAT!E1267</f>
        <v>524</v>
      </c>
      <c r="E1264" s="2">
        <f t="shared" si="76"/>
        <v>2206153</v>
      </c>
      <c r="F1264" s="6" t="str">
        <f t="shared" si="79"/>
        <v>BEARISH</v>
      </c>
      <c r="G1264" s="6" t="str">
        <f t="shared" si="78"/>
        <v>NEUTRAL</v>
      </c>
      <c r="H1264" s="6" t="str">
        <f t="shared" si="77"/>
        <v>CONFIRMED BEARISH</v>
      </c>
    </row>
    <row r="1265" spans="1:8" ht="13.5" x14ac:dyDescent="0.25">
      <c r="A1265" s="3">
        <f>TITRES_STAT!B1268</f>
        <v>43852</v>
      </c>
      <c r="B1265" s="6">
        <f>TITRES_STAT!C1268</f>
        <v>7.28</v>
      </c>
      <c r="C1265" s="6">
        <f>TITRES_STAT!D1268</f>
        <v>6.3964999999999996</v>
      </c>
      <c r="D1265" s="6">
        <f>TITRES_STAT!E1268</f>
        <v>466</v>
      </c>
      <c r="E1265" s="2">
        <f t="shared" si="76"/>
        <v>2205687</v>
      </c>
      <c r="F1265" s="6" t="str">
        <f t="shared" si="79"/>
        <v>BEARISH</v>
      </c>
      <c r="G1265" s="6" t="str">
        <f t="shared" si="78"/>
        <v>NEUTRAL</v>
      </c>
      <c r="H1265" s="6" t="str">
        <f t="shared" si="77"/>
        <v>CONFIRMED BEARISH</v>
      </c>
    </row>
    <row r="1266" spans="1:8" ht="13.5" x14ac:dyDescent="0.25">
      <c r="A1266" s="3">
        <f>TITRES_STAT!B1269</f>
        <v>43853</v>
      </c>
      <c r="B1266" s="6">
        <f>TITRES_STAT!C1269</f>
        <v>7.27</v>
      </c>
      <c r="C1266" s="6">
        <f>TITRES_STAT!D1269</f>
        <v>6.3878000000000004</v>
      </c>
      <c r="D1266" s="6">
        <f>TITRES_STAT!E1269</f>
        <v>18354</v>
      </c>
      <c r="E1266" s="2">
        <f t="shared" si="76"/>
        <v>2187333</v>
      </c>
      <c r="F1266" s="6" t="str">
        <f t="shared" si="79"/>
        <v>BEARISH</v>
      </c>
      <c r="G1266" s="6" t="str">
        <f t="shared" si="78"/>
        <v>NEUTRAL</v>
      </c>
      <c r="H1266" s="6" t="str">
        <f t="shared" si="77"/>
        <v>CONFIRMED BEARISH</v>
      </c>
    </row>
    <row r="1267" spans="1:8" ht="13.5" x14ac:dyDescent="0.25">
      <c r="A1267" s="3">
        <f>TITRES_STAT!B1270</f>
        <v>43854</v>
      </c>
      <c r="B1267" s="6">
        <f>TITRES_STAT!C1270</f>
        <v>7.27</v>
      </c>
      <c r="C1267" s="6">
        <f>TITRES_STAT!D1270</f>
        <v>6.3878000000000004</v>
      </c>
      <c r="D1267" s="6">
        <f>TITRES_STAT!E1270</f>
        <v>0</v>
      </c>
      <c r="E1267" s="2">
        <f t="shared" si="76"/>
        <v>2187333</v>
      </c>
      <c r="F1267" s="6" t="str">
        <f t="shared" si="79"/>
        <v>BEARISH</v>
      </c>
      <c r="G1267" s="6" t="str">
        <f t="shared" si="78"/>
        <v>NEUTRAL</v>
      </c>
      <c r="H1267" s="6" t="str">
        <f t="shared" si="77"/>
        <v>CONFIRMED BEARISH</v>
      </c>
    </row>
    <row r="1268" spans="1:8" ht="13.5" x14ac:dyDescent="0.25">
      <c r="A1268" s="3">
        <f>TITRES_STAT!B1271</f>
        <v>43857</v>
      </c>
      <c r="B1268" s="6">
        <f>TITRES_STAT!C1271</f>
        <v>7.3</v>
      </c>
      <c r="C1268" s="6">
        <f>TITRES_STAT!D1271</f>
        <v>6.4141000000000004</v>
      </c>
      <c r="D1268" s="6">
        <f>TITRES_STAT!E1271</f>
        <v>2613</v>
      </c>
      <c r="E1268" s="2">
        <f t="shared" si="76"/>
        <v>2189946</v>
      </c>
      <c r="F1268" s="6" t="str">
        <f t="shared" si="79"/>
        <v>BEARISH</v>
      </c>
      <c r="G1268" s="6" t="str">
        <f t="shared" si="78"/>
        <v>NEUTRAL</v>
      </c>
      <c r="H1268" s="6" t="str">
        <f t="shared" si="77"/>
        <v>CONFIRMED BEARISH</v>
      </c>
    </row>
    <row r="1269" spans="1:8" ht="13.5" x14ac:dyDescent="0.25">
      <c r="A1269" s="3">
        <f>TITRES_STAT!B1272</f>
        <v>43858</v>
      </c>
      <c r="B1269" s="6">
        <f>TITRES_STAT!C1272</f>
        <v>7.3</v>
      </c>
      <c r="C1269" s="6">
        <f>TITRES_STAT!D1272</f>
        <v>6.4141000000000004</v>
      </c>
      <c r="D1269" s="6">
        <f>TITRES_STAT!E1272</f>
        <v>1000</v>
      </c>
      <c r="E1269" s="2">
        <f t="shared" si="76"/>
        <v>2189946</v>
      </c>
      <c r="F1269" s="6" t="str">
        <f t="shared" si="79"/>
        <v>BEARISH</v>
      </c>
      <c r="G1269" s="6" t="str">
        <f t="shared" si="78"/>
        <v>NEUTRAL</v>
      </c>
      <c r="H1269" s="6" t="str">
        <f t="shared" si="77"/>
        <v>NEUTRAL</v>
      </c>
    </row>
    <row r="1270" spans="1:8" ht="13.5" x14ac:dyDescent="0.25">
      <c r="A1270" s="3">
        <f>TITRES_STAT!B1273</f>
        <v>43859</v>
      </c>
      <c r="B1270" s="6">
        <f>TITRES_STAT!C1273</f>
        <v>7.09</v>
      </c>
      <c r="C1270" s="6">
        <f>TITRES_STAT!D1273</f>
        <v>6.2295999999999996</v>
      </c>
      <c r="D1270" s="6">
        <f>TITRES_STAT!E1273</f>
        <v>225</v>
      </c>
      <c r="E1270" s="2">
        <f t="shared" si="76"/>
        <v>2189721</v>
      </c>
      <c r="F1270" s="6" t="str">
        <f t="shared" si="79"/>
        <v>BEARISH</v>
      </c>
      <c r="G1270" s="6" t="str">
        <f t="shared" si="78"/>
        <v>NEUTRAL</v>
      </c>
      <c r="H1270" s="6" t="str">
        <f t="shared" si="77"/>
        <v>CONFIRMED BEARISH</v>
      </c>
    </row>
    <row r="1271" spans="1:8" ht="13.5" x14ac:dyDescent="0.25">
      <c r="A1271" s="3">
        <f>TITRES_STAT!B1274</f>
        <v>43860</v>
      </c>
      <c r="B1271" s="6">
        <f>TITRES_STAT!C1274</f>
        <v>7.25</v>
      </c>
      <c r="C1271" s="6">
        <f>TITRES_STAT!D1274</f>
        <v>6.3701999999999996</v>
      </c>
      <c r="D1271" s="6">
        <f>TITRES_STAT!E1274</f>
        <v>1150</v>
      </c>
      <c r="E1271" s="2">
        <f t="shared" si="76"/>
        <v>2190871</v>
      </c>
      <c r="F1271" s="6" t="str">
        <f t="shared" si="79"/>
        <v>BULLISH</v>
      </c>
      <c r="G1271" s="6" t="str">
        <f t="shared" si="78"/>
        <v>NEUTRAL</v>
      </c>
      <c r="H1271" s="6" t="str">
        <f t="shared" si="77"/>
        <v>BULLISH DIVERGENCE</v>
      </c>
    </row>
    <row r="1272" spans="1:8" ht="13.5" x14ac:dyDescent="0.25">
      <c r="A1272" s="3">
        <f>TITRES_STAT!B1275</f>
        <v>43861</v>
      </c>
      <c r="B1272" s="6">
        <f>TITRES_STAT!C1275</f>
        <v>7.1</v>
      </c>
      <c r="C1272" s="6">
        <f>TITRES_STAT!D1275</f>
        <v>6.2384000000000004</v>
      </c>
      <c r="D1272" s="6">
        <f>TITRES_STAT!E1275</f>
        <v>996</v>
      </c>
      <c r="E1272" s="2">
        <f t="shared" si="76"/>
        <v>2189875</v>
      </c>
      <c r="F1272" s="6" t="str">
        <f t="shared" si="79"/>
        <v>BULLISH</v>
      </c>
      <c r="G1272" s="6" t="str">
        <f t="shared" si="78"/>
        <v>NEUTRAL</v>
      </c>
      <c r="H1272" s="6" t="str">
        <f t="shared" si="77"/>
        <v>BULLISH DIVERGENCE</v>
      </c>
    </row>
    <row r="1273" spans="1:8" ht="13.5" x14ac:dyDescent="0.25">
      <c r="A1273" s="3">
        <f>TITRES_STAT!B1276</f>
        <v>43864</v>
      </c>
      <c r="B1273" s="6">
        <f>TITRES_STAT!C1276</f>
        <v>7.04</v>
      </c>
      <c r="C1273" s="6">
        <f>TITRES_STAT!D1276</f>
        <v>6.1856999999999998</v>
      </c>
      <c r="D1273" s="6">
        <f>TITRES_STAT!E1276</f>
        <v>506</v>
      </c>
      <c r="E1273" s="2">
        <f t="shared" si="76"/>
        <v>2189369</v>
      </c>
      <c r="F1273" s="6" t="str">
        <f t="shared" si="79"/>
        <v>BEARISH</v>
      </c>
      <c r="G1273" s="6" t="str">
        <f t="shared" si="78"/>
        <v>NEUTRAL</v>
      </c>
      <c r="H1273" s="6" t="str">
        <f t="shared" si="77"/>
        <v>CONFIRMED BEARISH</v>
      </c>
    </row>
    <row r="1274" spans="1:8" ht="13.5" x14ac:dyDescent="0.25">
      <c r="A1274" s="3">
        <f>TITRES_STAT!B1277</f>
        <v>43865</v>
      </c>
      <c r="B1274" s="6">
        <f>TITRES_STAT!C1277</f>
        <v>7.09</v>
      </c>
      <c r="C1274" s="6">
        <f>TITRES_STAT!D1277</f>
        <v>6.2295999999999996</v>
      </c>
      <c r="D1274" s="6">
        <f>TITRES_STAT!E1277</f>
        <v>877</v>
      </c>
      <c r="E1274" s="2">
        <f t="shared" si="76"/>
        <v>2190246</v>
      </c>
      <c r="F1274" s="6" t="str">
        <f t="shared" si="79"/>
        <v>BULLISH</v>
      </c>
      <c r="G1274" s="6" t="str">
        <f t="shared" si="78"/>
        <v>NEUTRAL</v>
      </c>
      <c r="H1274" s="6" t="str">
        <f t="shared" si="77"/>
        <v>BULLISH DIVERGENCE</v>
      </c>
    </row>
    <row r="1275" spans="1:8" ht="13.5" x14ac:dyDescent="0.25">
      <c r="A1275" s="3">
        <f>TITRES_STAT!B1278</f>
        <v>43866</v>
      </c>
      <c r="B1275" s="6">
        <f>TITRES_STAT!C1278</f>
        <v>6.89</v>
      </c>
      <c r="C1275" s="6">
        <f>TITRES_STAT!D1278</f>
        <v>6.0538999999999996</v>
      </c>
      <c r="D1275" s="6">
        <f>TITRES_STAT!E1278</f>
        <v>644</v>
      </c>
      <c r="E1275" s="2">
        <f t="shared" si="76"/>
        <v>2189602</v>
      </c>
      <c r="F1275" s="6" t="str">
        <f t="shared" si="79"/>
        <v>BEARISH</v>
      </c>
      <c r="G1275" s="6" t="str">
        <f t="shared" si="78"/>
        <v>NEUTRAL</v>
      </c>
      <c r="H1275" s="6" t="str">
        <f t="shared" si="77"/>
        <v>CONFIRMED BEARISH</v>
      </c>
    </row>
    <row r="1276" spans="1:8" ht="13.5" x14ac:dyDescent="0.25">
      <c r="A1276" s="3">
        <f>TITRES_STAT!B1279</f>
        <v>43867</v>
      </c>
      <c r="B1276" s="6">
        <f>TITRES_STAT!C1279</f>
        <v>6.89</v>
      </c>
      <c r="C1276" s="6">
        <f>TITRES_STAT!D1279</f>
        <v>6.0538999999999996</v>
      </c>
      <c r="D1276" s="6">
        <f>TITRES_STAT!E1279</f>
        <v>3235</v>
      </c>
      <c r="E1276" s="2">
        <f t="shared" si="76"/>
        <v>2189602</v>
      </c>
      <c r="F1276" s="6" t="str">
        <f t="shared" si="79"/>
        <v>BEARISH</v>
      </c>
      <c r="G1276" s="6" t="str">
        <f t="shared" si="78"/>
        <v>NEUTRAL</v>
      </c>
      <c r="H1276" s="6" t="str">
        <f t="shared" si="77"/>
        <v>CONFIRMED BEARISH</v>
      </c>
    </row>
    <row r="1277" spans="1:8" ht="13.5" x14ac:dyDescent="0.25">
      <c r="A1277" s="3">
        <f>TITRES_STAT!B1280</f>
        <v>43868</v>
      </c>
      <c r="B1277" s="6">
        <f>TITRES_STAT!C1280</f>
        <v>7</v>
      </c>
      <c r="C1277" s="6">
        <f>TITRES_STAT!D1280</f>
        <v>6.1505000000000001</v>
      </c>
      <c r="D1277" s="6">
        <f>TITRES_STAT!E1280</f>
        <v>350</v>
      </c>
      <c r="E1277" s="2">
        <f t="shared" si="76"/>
        <v>2189952</v>
      </c>
      <c r="F1277" s="6" t="str">
        <f t="shared" si="79"/>
        <v>BULLISH</v>
      </c>
      <c r="G1277" s="6" t="str">
        <f t="shared" si="78"/>
        <v>NEUTRAL</v>
      </c>
      <c r="H1277" s="6" t="str">
        <f t="shared" si="77"/>
        <v>BULLISH DIVERGENCE</v>
      </c>
    </row>
    <row r="1278" spans="1:8" ht="13.5" x14ac:dyDescent="0.25">
      <c r="A1278" s="3">
        <f>TITRES_STAT!B1281</f>
        <v>43871</v>
      </c>
      <c r="B1278" s="6">
        <f>TITRES_STAT!C1281</f>
        <v>7</v>
      </c>
      <c r="C1278" s="6">
        <f>TITRES_STAT!D1281</f>
        <v>6.1505000000000001</v>
      </c>
      <c r="D1278" s="6">
        <f>TITRES_STAT!E1281</f>
        <v>827</v>
      </c>
      <c r="E1278" s="2">
        <f t="shared" si="76"/>
        <v>2189952</v>
      </c>
      <c r="F1278" s="6" t="str">
        <f t="shared" si="79"/>
        <v>BULLISH</v>
      </c>
      <c r="G1278" s="6" t="str">
        <f t="shared" si="78"/>
        <v>NEUTRAL</v>
      </c>
      <c r="H1278" s="6" t="str">
        <f t="shared" si="77"/>
        <v>BULLISH DIVERGENCE</v>
      </c>
    </row>
    <row r="1279" spans="1:8" ht="13.5" x14ac:dyDescent="0.25">
      <c r="A1279" s="3">
        <f>TITRES_STAT!B1282</f>
        <v>43872</v>
      </c>
      <c r="B1279" s="6">
        <f>TITRES_STAT!C1282</f>
        <v>6.9</v>
      </c>
      <c r="C1279" s="6">
        <f>TITRES_STAT!D1282</f>
        <v>6.0627000000000004</v>
      </c>
      <c r="D1279" s="6">
        <f>TITRES_STAT!E1282</f>
        <v>550</v>
      </c>
      <c r="E1279" s="2">
        <f t="shared" si="76"/>
        <v>2189402</v>
      </c>
      <c r="F1279" s="6" t="str">
        <f t="shared" si="79"/>
        <v>BEARISH</v>
      </c>
      <c r="G1279" s="6" t="str">
        <f t="shared" si="78"/>
        <v>NEUTRAL</v>
      </c>
      <c r="H1279" s="6" t="str">
        <f t="shared" si="77"/>
        <v>CONFIRMED BEARISH</v>
      </c>
    </row>
    <row r="1280" spans="1:8" ht="13.5" x14ac:dyDescent="0.25">
      <c r="A1280" s="3">
        <f>TITRES_STAT!B1283</f>
        <v>43873</v>
      </c>
      <c r="B1280" s="6">
        <f>TITRES_STAT!C1283</f>
        <v>6.98</v>
      </c>
      <c r="C1280" s="6">
        <f>TITRES_STAT!D1283</f>
        <v>6.1329000000000002</v>
      </c>
      <c r="D1280" s="6">
        <f>TITRES_STAT!E1283</f>
        <v>535</v>
      </c>
      <c r="E1280" s="2">
        <f t="shared" si="76"/>
        <v>2189937</v>
      </c>
      <c r="F1280" s="6" t="str">
        <f t="shared" si="79"/>
        <v>BULLISH</v>
      </c>
      <c r="G1280" s="6" t="str">
        <f t="shared" si="78"/>
        <v>NEUTRAL</v>
      </c>
      <c r="H1280" s="6" t="str">
        <f t="shared" si="77"/>
        <v>CONFIRMED BULLISH</v>
      </c>
    </row>
    <row r="1281" spans="1:8" ht="13.5" x14ac:dyDescent="0.25">
      <c r="A1281" s="3">
        <f>TITRES_STAT!B1284</f>
        <v>43874</v>
      </c>
      <c r="B1281" s="6">
        <f>TITRES_STAT!C1284</f>
        <v>6.8</v>
      </c>
      <c r="C1281" s="6">
        <f>TITRES_STAT!D1284</f>
        <v>5.9748000000000001</v>
      </c>
      <c r="D1281" s="6">
        <f>TITRES_STAT!E1284</f>
        <v>210</v>
      </c>
      <c r="E1281" s="2">
        <f t="shared" si="76"/>
        <v>2189727</v>
      </c>
      <c r="F1281" s="6" t="str">
        <f t="shared" si="79"/>
        <v>BULLISH</v>
      </c>
      <c r="G1281" s="6" t="str">
        <f t="shared" si="78"/>
        <v>NEUTRAL</v>
      </c>
      <c r="H1281" s="6" t="str">
        <f t="shared" si="77"/>
        <v>BULLISH DIVERGENCE</v>
      </c>
    </row>
    <row r="1282" spans="1:8" ht="13.5" x14ac:dyDescent="0.25">
      <c r="A1282" s="3">
        <f>TITRES_STAT!B1285</f>
        <v>43875</v>
      </c>
      <c r="B1282" s="6">
        <f>TITRES_STAT!C1285</f>
        <v>6.99</v>
      </c>
      <c r="C1282" s="6">
        <f>TITRES_STAT!D1285</f>
        <v>6.1417000000000002</v>
      </c>
      <c r="D1282" s="6">
        <f>TITRES_STAT!E1285</f>
        <v>3651</v>
      </c>
      <c r="E1282" s="2">
        <f t="shared" si="76"/>
        <v>2193378</v>
      </c>
      <c r="F1282" s="6" t="str">
        <f t="shared" si="79"/>
        <v>BULLISH</v>
      </c>
      <c r="G1282" s="6" t="str">
        <f t="shared" si="78"/>
        <v>NEUTRAL</v>
      </c>
      <c r="H1282" s="6" t="str">
        <f t="shared" si="77"/>
        <v>BULLISH DIVERGENCE</v>
      </c>
    </row>
    <row r="1283" spans="1:8" ht="13.5" x14ac:dyDescent="0.25">
      <c r="A1283" s="3">
        <f>TITRES_STAT!B1286</f>
        <v>43878</v>
      </c>
      <c r="B1283" s="6">
        <f>TITRES_STAT!C1286</f>
        <v>6.99</v>
      </c>
      <c r="C1283" s="6">
        <f>TITRES_STAT!D1286</f>
        <v>6.1417000000000002</v>
      </c>
      <c r="D1283" s="6">
        <f>TITRES_STAT!E1286</f>
        <v>2266</v>
      </c>
      <c r="E1283" s="2">
        <f t="shared" si="76"/>
        <v>2193378</v>
      </c>
      <c r="F1283" s="6" t="str">
        <f t="shared" si="79"/>
        <v>BULLISH</v>
      </c>
      <c r="G1283" s="6" t="str">
        <f t="shared" si="78"/>
        <v>NEUTRAL</v>
      </c>
      <c r="H1283" s="6" t="str">
        <f t="shared" si="77"/>
        <v>BULLISH DIVERGENCE</v>
      </c>
    </row>
    <row r="1284" spans="1:8" ht="13.5" x14ac:dyDescent="0.25">
      <c r="A1284" s="3">
        <f>TITRES_STAT!B1287</f>
        <v>43879</v>
      </c>
      <c r="B1284" s="6">
        <f>TITRES_STAT!C1287</f>
        <v>6.99</v>
      </c>
      <c r="C1284" s="6">
        <f>TITRES_STAT!D1287</f>
        <v>6.1417000000000002</v>
      </c>
      <c r="D1284" s="6">
        <f>TITRES_STAT!E1287</f>
        <v>1502</v>
      </c>
      <c r="E1284" s="2">
        <f t="shared" ref="E1284:E1347" si="80">IF(B1284&gt;B1283, E1283+D1284, IF(B1284&lt;B1283, E1283-D1284, E1283))</f>
        <v>2193378</v>
      </c>
      <c r="F1284" s="6" t="str">
        <f t="shared" si="79"/>
        <v>BULLISH</v>
      </c>
      <c r="G1284" s="6" t="str">
        <f t="shared" si="78"/>
        <v>NEUTRAL</v>
      </c>
      <c r="H1284" s="6" t="str">
        <f t="shared" si="77"/>
        <v>CONFIRMED BULLISH</v>
      </c>
    </row>
    <row r="1285" spans="1:8" ht="13.5" x14ac:dyDescent="0.25">
      <c r="A1285" s="3">
        <f>TITRES_STAT!B1288</f>
        <v>43880</v>
      </c>
      <c r="B1285" s="6">
        <f>TITRES_STAT!C1288</f>
        <v>6.92</v>
      </c>
      <c r="C1285" s="6">
        <f>TITRES_STAT!D1288</f>
        <v>6.0801999999999996</v>
      </c>
      <c r="D1285" s="6">
        <f>TITRES_STAT!E1288</f>
        <v>1445</v>
      </c>
      <c r="E1285" s="2">
        <f t="shared" si="80"/>
        <v>2191933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BULLISH DIVERGENCE</v>
      </c>
    </row>
    <row r="1286" spans="1:8" ht="13.5" x14ac:dyDescent="0.25">
      <c r="A1286" s="3">
        <f>TITRES_STAT!B1289</f>
        <v>43881</v>
      </c>
      <c r="B1286" s="6">
        <f>TITRES_STAT!C1289</f>
        <v>7</v>
      </c>
      <c r="C1286" s="6">
        <f>TITRES_STAT!D1289</f>
        <v>6.1505000000000001</v>
      </c>
      <c r="D1286" s="6">
        <f>TITRES_STAT!E1289</f>
        <v>1275</v>
      </c>
      <c r="E1286" s="2">
        <f t="shared" si="80"/>
        <v>2193208</v>
      </c>
      <c r="F1286" s="6" t="str">
        <f t="shared" si="79"/>
        <v>BULLISH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43882</v>
      </c>
      <c r="B1287" s="6">
        <f>TITRES_STAT!C1290</f>
        <v>6.99</v>
      </c>
      <c r="C1287" s="6">
        <f>TITRES_STAT!D1290</f>
        <v>6.1417000000000002</v>
      </c>
      <c r="D1287" s="6">
        <f>TITRES_STAT!E1290</f>
        <v>1627</v>
      </c>
      <c r="E1287" s="2">
        <f t="shared" si="80"/>
        <v>2191581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NEUTRAL</v>
      </c>
    </row>
    <row r="1288" spans="1:8" ht="13.5" x14ac:dyDescent="0.25">
      <c r="A1288" s="3">
        <f>TITRES_STAT!B1291</f>
        <v>43885</v>
      </c>
      <c r="B1288" s="6">
        <f>TITRES_STAT!C1291</f>
        <v>6.9</v>
      </c>
      <c r="C1288" s="6">
        <f>TITRES_STAT!D1291</f>
        <v>6.0627000000000004</v>
      </c>
      <c r="D1288" s="6">
        <f>TITRES_STAT!E1291</f>
        <v>505</v>
      </c>
      <c r="E1288" s="2">
        <f t="shared" si="80"/>
        <v>2191076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CONFIRMED BEARISH</v>
      </c>
    </row>
    <row r="1289" spans="1:8" ht="13.5" x14ac:dyDescent="0.25">
      <c r="A1289" s="3">
        <f>TITRES_STAT!B1292</f>
        <v>43886</v>
      </c>
      <c r="B1289" s="6">
        <f>TITRES_STAT!C1292</f>
        <v>6.81</v>
      </c>
      <c r="C1289" s="6">
        <f>TITRES_STAT!D1292</f>
        <v>5.9836</v>
      </c>
      <c r="D1289" s="6">
        <f>TITRES_STAT!E1292</f>
        <v>842</v>
      </c>
      <c r="E1289" s="2">
        <f t="shared" si="80"/>
        <v>2190234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CONFIRMED BEARISH</v>
      </c>
    </row>
    <row r="1290" spans="1:8" ht="13.5" x14ac:dyDescent="0.25">
      <c r="A1290" s="3">
        <f>TITRES_STAT!B1293</f>
        <v>43887</v>
      </c>
      <c r="B1290" s="6">
        <f>TITRES_STAT!C1293</f>
        <v>6.78</v>
      </c>
      <c r="C1290" s="6">
        <f>TITRES_STAT!D1293</f>
        <v>5.9572000000000003</v>
      </c>
      <c r="D1290" s="6">
        <f>TITRES_STAT!E1293</f>
        <v>462</v>
      </c>
      <c r="E1290" s="2">
        <f t="shared" si="80"/>
        <v>2189772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CONFIRMED BEARISH</v>
      </c>
    </row>
    <row r="1291" spans="1:8" ht="13.5" x14ac:dyDescent="0.25">
      <c r="A1291" s="3">
        <f>TITRES_STAT!B1294</f>
        <v>43888</v>
      </c>
      <c r="B1291" s="6">
        <f>TITRES_STAT!C1294</f>
        <v>6.73</v>
      </c>
      <c r="C1291" s="6">
        <f>TITRES_STAT!D1294</f>
        <v>5.9132999999999996</v>
      </c>
      <c r="D1291" s="6">
        <f>TITRES_STAT!E1294</f>
        <v>212</v>
      </c>
      <c r="E1291" s="2">
        <f t="shared" si="80"/>
        <v>2189560</v>
      </c>
      <c r="F1291" s="6" t="str">
        <f t="shared" si="83"/>
        <v>BEARISH</v>
      </c>
      <c r="G1291" s="6" t="str">
        <f t="shared" si="82"/>
        <v>NEUTRAL</v>
      </c>
      <c r="H1291" s="6" t="str">
        <f t="shared" si="81"/>
        <v>CONFIRMED BEARISH</v>
      </c>
    </row>
    <row r="1292" spans="1:8" ht="13.5" x14ac:dyDescent="0.25">
      <c r="A1292" s="3">
        <f>TITRES_STAT!B1295</f>
        <v>43889</v>
      </c>
      <c r="B1292" s="6">
        <f>TITRES_STAT!C1295</f>
        <v>6.93</v>
      </c>
      <c r="C1292" s="6">
        <f>TITRES_STAT!D1295</f>
        <v>6.0890000000000004</v>
      </c>
      <c r="D1292" s="6">
        <f>TITRES_STAT!E1295</f>
        <v>560</v>
      </c>
      <c r="E1292" s="2">
        <f t="shared" si="80"/>
        <v>2190120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CONFIRMED BEARISH</v>
      </c>
    </row>
    <row r="1293" spans="1:8" ht="13.5" x14ac:dyDescent="0.25">
      <c r="A1293" s="3">
        <f>TITRES_STAT!B1296</f>
        <v>43892</v>
      </c>
      <c r="B1293" s="6">
        <f>TITRES_STAT!C1296</f>
        <v>6.89</v>
      </c>
      <c r="C1293" s="6">
        <f>TITRES_STAT!D1296</f>
        <v>6.0538999999999996</v>
      </c>
      <c r="D1293" s="6">
        <f>TITRES_STAT!E1296</f>
        <v>700</v>
      </c>
      <c r="E1293" s="2">
        <f t="shared" si="80"/>
        <v>2189420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CONFIRMED BEARISH</v>
      </c>
    </row>
    <row r="1294" spans="1:8" ht="13.5" x14ac:dyDescent="0.25">
      <c r="A1294" s="3">
        <f>TITRES_STAT!B1297</f>
        <v>43893</v>
      </c>
      <c r="B1294" s="6">
        <f>TITRES_STAT!C1297</f>
        <v>6.73</v>
      </c>
      <c r="C1294" s="6">
        <f>TITRES_STAT!D1297</f>
        <v>5.9132999999999996</v>
      </c>
      <c r="D1294" s="6">
        <f>TITRES_STAT!E1297</f>
        <v>142</v>
      </c>
      <c r="E1294" s="2">
        <f t="shared" si="80"/>
        <v>2189278</v>
      </c>
      <c r="F1294" s="6" t="str">
        <f t="shared" si="83"/>
        <v>BEARISH</v>
      </c>
      <c r="G1294" s="6" t="str">
        <f t="shared" si="82"/>
        <v>NEUTRAL</v>
      </c>
      <c r="H1294" s="6" t="str">
        <f t="shared" si="81"/>
        <v>CONFIRMED BEARISH</v>
      </c>
    </row>
    <row r="1295" spans="1:8" ht="13.5" x14ac:dyDescent="0.25">
      <c r="A1295" s="3">
        <f>TITRES_STAT!B1298</f>
        <v>43894</v>
      </c>
      <c r="B1295" s="6">
        <f>TITRES_STAT!C1298</f>
        <v>6.88</v>
      </c>
      <c r="C1295" s="6">
        <f>TITRES_STAT!D1298</f>
        <v>6.0450999999999997</v>
      </c>
      <c r="D1295" s="6">
        <f>TITRES_STAT!E1298</f>
        <v>565</v>
      </c>
      <c r="E1295" s="2">
        <f t="shared" si="80"/>
        <v>2189843</v>
      </c>
      <c r="F1295" s="6" t="str">
        <f t="shared" si="83"/>
        <v>BULLISH</v>
      </c>
      <c r="G1295" s="6" t="str">
        <f t="shared" si="82"/>
        <v>NEUTRAL</v>
      </c>
      <c r="H1295" s="6" t="str">
        <f t="shared" si="81"/>
        <v>CONFIRMED BULLISH</v>
      </c>
    </row>
    <row r="1296" spans="1:8" ht="13.5" x14ac:dyDescent="0.25">
      <c r="A1296" s="3">
        <f>TITRES_STAT!B1299</f>
        <v>43895</v>
      </c>
      <c r="B1296" s="6">
        <f>TITRES_STAT!C1299</f>
        <v>6.69</v>
      </c>
      <c r="C1296" s="6">
        <f>TITRES_STAT!D1299</f>
        <v>5.8780999999999999</v>
      </c>
      <c r="D1296" s="6">
        <f>TITRES_STAT!E1299</f>
        <v>50</v>
      </c>
      <c r="E1296" s="2">
        <f t="shared" si="80"/>
        <v>2189793</v>
      </c>
      <c r="F1296" s="6" t="str">
        <f t="shared" si="83"/>
        <v>BULLISH</v>
      </c>
      <c r="G1296" s="6" t="str">
        <f t="shared" si="82"/>
        <v>NEUTRAL</v>
      </c>
      <c r="H1296" s="6" t="str">
        <f t="shared" si="81"/>
        <v>BULLISH DIVERGENCE</v>
      </c>
    </row>
    <row r="1297" spans="1:8" ht="13.5" x14ac:dyDescent="0.25">
      <c r="A1297" s="3">
        <f>TITRES_STAT!B1300</f>
        <v>43896</v>
      </c>
      <c r="B1297" s="6">
        <f>TITRES_STAT!C1300</f>
        <v>6.83</v>
      </c>
      <c r="C1297" s="6">
        <f>TITRES_STAT!D1300</f>
        <v>6.0011999999999999</v>
      </c>
      <c r="D1297" s="6">
        <f>TITRES_STAT!E1300</f>
        <v>555</v>
      </c>
      <c r="E1297" s="2">
        <f t="shared" si="80"/>
        <v>2190348</v>
      </c>
      <c r="F1297" s="6" t="str">
        <f t="shared" si="83"/>
        <v>BULLISH</v>
      </c>
      <c r="G1297" s="6" t="str">
        <f t="shared" si="82"/>
        <v>NEUTRAL</v>
      </c>
      <c r="H1297" s="6" t="str">
        <f t="shared" si="81"/>
        <v>BULLISH DIVERGENCE</v>
      </c>
    </row>
    <row r="1298" spans="1:8" ht="13.5" x14ac:dyDescent="0.25">
      <c r="A1298" s="3">
        <f>TITRES_STAT!B1301</f>
        <v>43899</v>
      </c>
      <c r="B1298" s="6">
        <f>TITRES_STAT!C1301</f>
        <v>6.63</v>
      </c>
      <c r="C1298" s="6">
        <f>TITRES_STAT!D1301</f>
        <v>5.8254000000000001</v>
      </c>
      <c r="D1298" s="6">
        <f>TITRES_STAT!E1301</f>
        <v>632</v>
      </c>
      <c r="E1298" s="2">
        <f t="shared" si="80"/>
        <v>2189716</v>
      </c>
      <c r="F1298" s="6" t="str">
        <f t="shared" si="83"/>
        <v>BULLISH</v>
      </c>
      <c r="G1298" s="6" t="str">
        <f t="shared" si="82"/>
        <v>NEUTRAL</v>
      </c>
      <c r="H1298" s="6" t="str">
        <f t="shared" si="81"/>
        <v>BULLISH DIVERGENCE</v>
      </c>
    </row>
    <row r="1299" spans="1:8" ht="13.5" x14ac:dyDescent="0.25">
      <c r="A1299" s="3">
        <f>TITRES_STAT!B1302</f>
        <v>43900</v>
      </c>
      <c r="B1299" s="6">
        <f>TITRES_STAT!C1302</f>
        <v>6.5</v>
      </c>
      <c r="C1299" s="6">
        <f>TITRES_STAT!D1302</f>
        <v>5.7111999999999998</v>
      </c>
      <c r="D1299" s="6">
        <f>TITRES_STAT!E1302</f>
        <v>483</v>
      </c>
      <c r="E1299" s="2">
        <f t="shared" si="80"/>
        <v>2189233</v>
      </c>
      <c r="F1299" s="6" t="str">
        <f t="shared" si="83"/>
        <v>BEARISH</v>
      </c>
      <c r="G1299" s="6" t="str">
        <f t="shared" si="82"/>
        <v>NEUTRAL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6.6</v>
      </c>
      <c r="C1300" s="6">
        <f>TITRES_STAT!D1303</f>
        <v>5.7991000000000001</v>
      </c>
      <c r="D1300" s="6">
        <f>TITRES_STAT!E1303</f>
        <v>103</v>
      </c>
      <c r="E1300" s="2">
        <f t="shared" si="80"/>
        <v>2189336</v>
      </c>
      <c r="F1300" s="6" t="str">
        <f t="shared" si="83"/>
        <v>BEARISH</v>
      </c>
      <c r="G1300" s="6" t="str">
        <f t="shared" si="82"/>
        <v>NEUTRAL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6.41</v>
      </c>
      <c r="C1301" s="6">
        <f>TITRES_STAT!D1304</f>
        <v>5.6321000000000003</v>
      </c>
      <c r="D1301" s="6">
        <f>TITRES_STAT!E1304</f>
        <v>1710</v>
      </c>
      <c r="E1301" s="2">
        <f t="shared" si="80"/>
        <v>2187626</v>
      </c>
      <c r="F1301" s="6" t="str">
        <f t="shared" si="83"/>
        <v>BEARISH</v>
      </c>
      <c r="G1301" s="6" t="str">
        <f t="shared" si="82"/>
        <v>NEUTRAL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6.4</v>
      </c>
      <c r="C1302" s="6">
        <f>TITRES_STAT!D1305</f>
        <v>5.6233000000000004</v>
      </c>
      <c r="D1302" s="6">
        <f>TITRES_STAT!E1305</f>
        <v>800</v>
      </c>
      <c r="E1302" s="2">
        <f t="shared" si="80"/>
        <v>2186826</v>
      </c>
      <c r="F1302" s="6" t="str">
        <f t="shared" si="83"/>
        <v>BEARISH</v>
      </c>
      <c r="G1302" s="6" t="str">
        <f t="shared" si="82"/>
        <v>NEUTRAL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6.21</v>
      </c>
      <c r="C1303" s="6">
        <f>TITRES_STAT!D1306</f>
        <v>5.4564000000000004</v>
      </c>
      <c r="D1303" s="6">
        <f>TITRES_STAT!E1306</f>
        <v>0</v>
      </c>
      <c r="E1303" s="2">
        <f t="shared" si="80"/>
        <v>2186826</v>
      </c>
      <c r="F1303" s="6" t="str">
        <f t="shared" si="83"/>
        <v>BEARISH</v>
      </c>
      <c r="G1303" s="6" t="str">
        <f t="shared" si="82"/>
        <v>NEUTRAL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5.94</v>
      </c>
      <c r="C1304" s="6">
        <f>TITRES_STAT!D1307</f>
        <v>5.2191999999999998</v>
      </c>
      <c r="D1304" s="6">
        <f>TITRES_STAT!E1307</f>
        <v>1</v>
      </c>
      <c r="E1304" s="2">
        <f t="shared" si="80"/>
        <v>2186825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5.77</v>
      </c>
      <c r="C1305" s="6">
        <f>TITRES_STAT!D1308</f>
        <v>5.0697999999999999</v>
      </c>
      <c r="D1305" s="6">
        <f>TITRES_STAT!E1308</f>
        <v>68</v>
      </c>
      <c r="E1305" s="2">
        <f t="shared" si="80"/>
        <v>2186757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5.9</v>
      </c>
      <c r="C1306" s="6">
        <f>TITRES_STAT!D1309</f>
        <v>5.1840000000000002</v>
      </c>
      <c r="D1306" s="6">
        <f>TITRES_STAT!E1309</f>
        <v>1957</v>
      </c>
      <c r="E1306" s="2">
        <f t="shared" si="80"/>
        <v>2188714</v>
      </c>
      <c r="F1306" s="6" t="str">
        <f t="shared" si="83"/>
        <v>BULLISH</v>
      </c>
      <c r="G1306" s="6" t="str">
        <f t="shared" si="82"/>
        <v>NEUTRAL</v>
      </c>
      <c r="H1306" s="6" t="str">
        <f t="shared" si="81"/>
        <v>BULLISH DIVERGENCE</v>
      </c>
    </row>
    <row r="1307" spans="1:8" ht="13.5" x14ac:dyDescent="0.25">
      <c r="A1307" s="3">
        <f>TITRES_STAT!B1310</f>
        <v>43913</v>
      </c>
      <c r="B1307" s="6">
        <f>TITRES_STAT!C1310</f>
        <v>5.73</v>
      </c>
      <c r="C1307" s="6">
        <f>TITRES_STAT!D1310</f>
        <v>5.0346000000000002</v>
      </c>
      <c r="D1307" s="6">
        <f>TITRES_STAT!E1310</f>
        <v>518</v>
      </c>
      <c r="E1307" s="2">
        <f t="shared" si="80"/>
        <v>2188196</v>
      </c>
      <c r="F1307" s="6" t="str">
        <f t="shared" si="83"/>
        <v>BULLISH</v>
      </c>
      <c r="G1307" s="6" t="str">
        <f t="shared" si="82"/>
        <v>NEUTRAL</v>
      </c>
      <c r="H1307" s="6" t="str">
        <f t="shared" si="81"/>
        <v>BULLISH DIVERGENCE</v>
      </c>
    </row>
    <row r="1308" spans="1:8" ht="13.5" x14ac:dyDescent="0.25">
      <c r="A1308" s="3">
        <f>TITRES_STAT!B1311</f>
        <v>43914</v>
      </c>
      <c r="B1308" s="6">
        <f>TITRES_STAT!C1311</f>
        <v>5.9</v>
      </c>
      <c r="C1308" s="6">
        <f>TITRES_STAT!D1311</f>
        <v>5.1840000000000002</v>
      </c>
      <c r="D1308" s="6">
        <f>TITRES_STAT!E1311</f>
        <v>1437</v>
      </c>
      <c r="E1308" s="2">
        <f t="shared" si="80"/>
        <v>2189633</v>
      </c>
      <c r="F1308" s="6" t="str">
        <f t="shared" si="83"/>
        <v>BULLISH</v>
      </c>
      <c r="G1308" s="6" t="str">
        <f t="shared" si="82"/>
        <v>NEUTRAL</v>
      </c>
      <c r="H1308" s="6" t="str">
        <f t="shared" si="81"/>
        <v>BULLISH DIVERGENCE</v>
      </c>
    </row>
    <row r="1309" spans="1:8" ht="13.5" x14ac:dyDescent="0.25">
      <c r="A1309" s="3">
        <f>TITRES_STAT!B1312</f>
        <v>43915</v>
      </c>
      <c r="B1309" s="6">
        <f>TITRES_STAT!C1312</f>
        <v>5.9</v>
      </c>
      <c r="C1309" s="6">
        <f>TITRES_STAT!D1312</f>
        <v>5.1840000000000002</v>
      </c>
      <c r="D1309" s="6">
        <f>TITRES_STAT!E1312</f>
        <v>1581</v>
      </c>
      <c r="E1309" s="2">
        <f t="shared" si="80"/>
        <v>2189633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BULLISH DIVERGENCE</v>
      </c>
    </row>
    <row r="1310" spans="1:8" ht="13.5" x14ac:dyDescent="0.25">
      <c r="A1310" s="3">
        <f>TITRES_STAT!B1313</f>
        <v>43916</v>
      </c>
      <c r="B1310" s="6">
        <f>TITRES_STAT!C1313</f>
        <v>6.07</v>
      </c>
      <c r="C1310" s="6">
        <f>TITRES_STAT!D1313</f>
        <v>5.3334000000000001</v>
      </c>
      <c r="D1310" s="6">
        <f>TITRES_STAT!E1313</f>
        <v>352</v>
      </c>
      <c r="E1310" s="2">
        <f t="shared" si="80"/>
        <v>2189985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6.24</v>
      </c>
      <c r="C1311" s="6">
        <f>TITRES_STAT!D1314</f>
        <v>5.4827000000000004</v>
      </c>
      <c r="D1311" s="6">
        <f>TITRES_STAT!E1314</f>
        <v>1313</v>
      </c>
      <c r="E1311" s="2">
        <f t="shared" si="80"/>
        <v>2191298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CONFIRMED BULLISH</v>
      </c>
    </row>
    <row r="1312" spans="1:8" ht="13.5" x14ac:dyDescent="0.25">
      <c r="A1312" s="3">
        <f>TITRES_STAT!B1315</f>
        <v>43920</v>
      </c>
      <c r="B1312" s="6">
        <f>TITRES_STAT!C1315</f>
        <v>6.24</v>
      </c>
      <c r="C1312" s="6">
        <f>TITRES_STAT!D1315</f>
        <v>5.4827000000000004</v>
      </c>
      <c r="D1312" s="6">
        <f>TITRES_STAT!E1315</f>
        <v>1307</v>
      </c>
      <c r="E1312" s="2">
        <f t="shared" si="80"/>
        <v>2191298</v>
      </c>
      <c r="F1312" s="6" t="str">
        <f t="shared" si="83"/>
        <v>BULLISH</v>
      </c>
      <c r="G1312" s="6" t="str">
        <f t="shared" si="82"/>
        <v>NEUTRAL</v>
      </c>
      <c r="H1312" s="6" t="str">
        <f t="shared" si="81"/>
        <v>CONFIRMED BULLISH</v>
      </c>
    </row>
    <row r="1313" spans="1:8" ht="13.5" x14ac:dyDescent="0.25">
      <c r="A1313" s="3">
        <f>TITRES_STAT!B1316</f>
        <v>43921</v>
      </c>
      <c r="B1313" s="6">
        <f>TITRES_STAT!C1316</f>
        <v>6.06</v>
      </c>
      <c r="C1313" s="6">
        <f>TITRES_STAT!D1316</f>
        <v>5.3246000000000002</v>
      </c>
      <c r="D1313" s="6">
        <f>TITRES_STAT!E1316</f>
        <v>1893</v>
      </c>
      <c r="E1313" s="2">
        <f t="shared" si="80"/>
        <v>2189405</v>
      </c>
      <c r="F1313" s="6" t="str">
        <f t="shared" si="83"/>
        <v>BEARISH</v>
      </c>
      <c r="G1313" s="6" t="str">
        <f t="shared" si="82"/>
        <v>NEUTRAL</v>
      </c>
      <c r="H1313" s="6" t="str">
        <f t="shared" si="81"/>
        <v>BEARISH DIVERGENCE</v>
      </c>
    </row>
    <row r="1314" spans="1:8" ht="13.5" x14ac:dyDescent="0.25">
      <c r="A1314" s="3">
        <f>TITRES_STAT!B1317</f>
        <v>43922</v>
      </c>
      <c r="B1314" s="6">
        <f>TITRES_STAT!C1317</f>
        <v>6.24</v>
      </c>
      <c r="C1314" s="6">
        <f>TITRES_STAT!D1317</f>
        <v>5.4827000000000004</v>
      </c>
      <c r="D1314" s="6">
        <f>TITRES_STAT!E1317</f>
        <v>5468</v>
      </c>
      <c r="E1314" s="2">
        <f t="shared" si="80"/>
        <v>2194873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CONFIRMED BULLISH</v>
      </c>
    </row>
    <row r="1315" spans="1:8" ht="13.5" x14ac:dyDescent="0.25">
      <c r="A1315" s="3">
        <f>TITRES_STAT!B1318</f>
        <v>43923</v>
      </c>
      <c r="B1315" s="6">
        <f>TITRES_STAT!C1318</f>
        <v>6.29</v>
      </c>
      <c r="C1315" s="6">
        <f>TITRES_STAT!D1318</f>
        <v>5.5266999999999999</v>
      </c>
      <c r="D1315" s="6">
        <f>TITRES_STAT!E1318</f>
        <v>837</v>
      </c>
      <c r="E1315" s="2">
        <f t="shared" si="80"/>
        <v>2195710</v>
      </c>
      <c r="F1315" s="6" t="str">
        <f t="shared" si="83"/>
        <v>BULLISH</v>
      </c>
      <c r="G1315" s="6" t="str">
        <f t="shared" si="82"/>
        <v>NEUTRAL</v>
      </c>
      <c r="H1315" s="6" t="str">
        <f t="shared" si="81"/>
        <v>CONFIRMED BULLISH</v>
      </c>
    </row>
    <row r="1316" spans="1:8" ht="13.5" x14ac:dyDescent="0.25">
      <c r="A1316" s="3">
        <f>TITRES_STAT!B1319</f>
        <v>43924</v>
      </c>
      <c r="B1316" s="6">
        <f>TITRES_STAT!C1319</f>
        <v>6.11</v>
      </c>
      <c r="C1316" s="6">
        <f>TITRES_STAT!D1319</f>
        <v>5.3685</v>
      </c>
      <c r="D1316" s="6">
        <f>TITRES_STAT!E1319</f>
        <v>50</v>
      </c>
      <c r="E1316" s="2">
        <f t="shared" si="80"/>
        <v>2195660</v>
      </c>
      <c r="F1316" s="6" t="str">
        <f t="shared" si="83"/>
        <v>BULLISH</v>
      </c>
      <c r="G1316" s="6" t="str">
        <f t="shared" si="82"/>
        <v>NEUTRAL</v>
      </c>
      <c r="H1316" s="6" t="str">
        <f t="shared" si="81"/>
        <v>BULLISH DIVERGENCE</v>
      </c>
    </row>
    <row r="1317" spans="1:8" ht="13.5" x14ac:dyDescent="0.25">
      <c r="A1317" s="3">
        <f>TITRES_STAT!B1320</f>
        <v>43927</v>
      </c>
      <c r="B1317" s="6">
        <f>TITRES_STAT!C1320</f>
        <v>6</v>
      </c>
      <c r="C1317" s="6">
        <f>TITRES_STAT!D1320</f>
        <v>5.2718999999999996</v>
      </c>
      <c r="D1317" s="6">
        <f>TITRES_STAT!E1320</f>
        <v>302</v>
      </c>
      <c r="E1317" s="2">
        <f t="shared" si="80"/>
        <v>2195358</v>
      </c>
      <c r="F1317" s="6" t="str">
        <f t="shared" si="83"/>
        <v>BULLISH</v>
      </c>
      <c r="G1317" s="6" t="str">
        <f t="shared" si="82"/>
        <v>NEUTRAL</v>
      </c>
      <c r="H1317" s="6" t="str">
        <f t="shared" si="81"/>
        <v>BULLISH DIVERGENCE</v>
      </c>
    </row>
    <row r="1318" spans="1:8" ht="13.5" x14ac:dyDescent="0.25">
      <c r="A1318" s="3">
        <f>TITRES_STAT!B1321</f>
        <v>43928</v>
      </c>
      <c r="B1318" s="6">
        <f>TITRES_STAT!C1321</f>
        <v>5.82</v>
      </c>
      <c r="C1318" s="6">
        <f>TITRES_STAT!D1321</f>
        <v>5.1136999999999997</v>
      </c>
      <c r="D1318" s="6">
        <f>TITRES_STAT!E1321</f>
        <v>1409</v>
      </c>
      <c r="E1318" s="2">
        <f t="shared" si="80"/>
        <v>2193949</v>
      </c>
      <c r="F1318" s="6" t="str">
        <f t="shared" si="83"/>
        <v>BULLISH</v>
      </c>
      <c r="G1318" s="6" t="str">
        <f t="shared" si="82"/>
        <v>NEUTRAL</v>
      </c>
      <c r="H1318" s="6" t="str">
        <f t="shared" si="81"/>
        <v>BULLISH DIVERGENCE</v>
      </c>
    </row>
    <row r="1319" spans="1:8" ht="13.5" x14ac:dyDescent="0.25">
      <c r="A1319" s="3">
        <f>TITRES_STAT!B1322</f>
        <v>43929</v>
      </c>
      <c r="B1319" s="6">
        <f>TITRES_STAT!C1322</f>
        <v>5.98</v>
      </c>
      <c r="C1319" s="6">
        <f>TITRES_STAT!D1322</f>
        <v>5.2542999999999997</v>
      </c>
      <c r="D1319" s="6">
        <f>TITRES_STAT!E1322</f>
        <v>100</v>
      </c>
      <c r="E1319" s="2">
        <f t="shared" si="80"/>
        <v>2194049</v>
      </c>
      <c r="F1319" s="6" t="str">
        <f t="shared" si="83"/>
        <v>BEARISH</v>
      </c>
      <c r="G1319" s="6" t="str">
        <f t="shared" si="82"/>
        <v>NEUTRAL</v>
      </c>
      <c r="H1319" s="6" t="str">
        <f t="shared" si="81"/>
        <v>CONFIRMED BEARISH</v>
      </c>
    </row>
    <row r="1320" spans="1:8" ht="13.5" x14ac:dyDescent="0.25">
      <c r="A1320" s="3">
        <f>TITRES_STAT!B1323</f>
        <v>43934</v>
      </c>
      <c r="B1320" s="6">
        <f>TITRES_STAT!C1323</f>
        <v>5.98</v>
      </c>
      <c r="C1320" s="6">
        <f>TITRES_STAT!D1323</f>
        <v>5.2542999999999997</v>
      </c>
      <c r="D1320" s="6">
        <f>TITRES_STAT!E1323</f>
        <v>321</v>
      </c>
      <c r="E1320" s="2">
        <f t="shared" si="80"/>
        <v>2194049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CONFIRMED BEARISH</v>
      </c>
    </row>
    <row r="1321" spans="1:8" ht="13.5" x14ac:dyDescent="0.25">
      <c r="A1321" s="3">
        <f>TITRES_STAT!B1324</f>
        <v>43935</v>
      </c>
      <c r="B1321" s="6">
        <f>TITRES_STAT!C1324</f>
        <v>6.11</v>
      </c>
      <c r="C1321" s="6">
        <f>TITRES_STAT!D1324</f>
        <v>5.3685</v>
      </c>
      <c r="D1321" s="6">
        <f>TITRES_STAT!E1324</f>
        <v>20</v>
      </c>
      <c r="E1321" s="2">
        <f t="shared" si="80"/>
        <v>2194069</v>
      </c>
      <c r="F1321" s="6" t="str">
        <f t="shared" si="83"/>
        <v>BEARISH</v>
      </c>
      <c r="G1321" s="6" t="str">
        <f t="shared" si="82"/>
        <v>NEUTRAL</v>
      </c>
      <c r="H1321" s="6" t="str">
        <f t="shared" si="81"/>
        <v>NEUTRAL</v>
      </c>
    </row>
    <row r="1322" spans="1:8" ht="13.5" x14ac:dyDescent="0.25">
      <c r="A1322" s="3">
        <f>TITRES_STAT!B1325</f>
        <v>43936</v>
      </c>
      <c r="B1322" s="6">
        <f>TITRES_STAT!C1325</f>
        <v>6.14</v>
      </c>
      <c r="C1322" s="6">
        <f>TITRES_STAT!D1325</f>
        <v>5.3948999999999998</v>
      </c>
      <c r="D1322" s="6">
        <f>TITRES_STAT!E1325</f>
        <v>10</v>
      </c>
      <c r="E1322" s="2">
        <f t="shared" si="80"/>
        <v>2194079</v>
      </c>
      <c r="F1322" s="6" t="str">
        <f t="shared" si="83"/>
        <v>BEARISH</v>
      </c>
      <c r="G1322" s="6" t="str">
        <f t="shared" si="82"/>
        <v>NEUTRAL</v>
      </c>
      <c r="H1322" s="6" t="str">
        <f t="shared" si="81"/>
        <v>BEARISH DIVERGENCE</v>
      </c>
    </row>
    <row r="1323" spans="1:8" ht="13.5" x14ac:dyDescent="0.25">
      <c r="A1323" s="3">
        <f>TITRES_STAT!B1326</f>
        <v>43937</v>
      </c>
      <c r="B1323" s="6">
        <f>TITRES_STAT!C1326</f>
        <v>6</v>
      </c>
      <c r="C1323" s="6">
        <f>TITRES_STAT!D1326</f>
        <v>5.2718999999999996</v>
      </c>
      <c r="D1323" s="6">
        <f>TITRES_STAT!E1326</f>
        <v>740</v>
      </c>
      <c r="E1323" s="2">
        <f t="shared" si="80"/>
        <v>2193339</v>
      </c>
      <c r="F1323" s="6" t="str">
        <f t="shared" si="83"/>
        <v>BEARISH</v>
      </c>
      <c r="G1323" s="6" t="str">
        <f t="shared" si="82"/>
        <v>NEUTRAL</v>
      </c>
      <c r="H1323" s="6" t="str">
        <f t="shared" si="81"/>
        <v>BEARISH DIVERGENCE</v>
      </c>
    </row>
    <row r="1324" spans="1:8" ht="13.5" x14ac:dyDescent="0.25">
      <c r="A1324" s="3">
        <f>TITRES_STAT!B1327</f>
        <v>43938</v>
      </c>
      <c r="B1324" s="6">
        <f>TITRES_STAT!C1327</f>
        <v>6.12</v>
      </c>
      <c r="C1324" s="6">
        <f>TITRES_STAT!D1327</f>
        <v>5.3773</v>
      </c>
      <c r="D1324" s="6">
        <f>TITRES_STAT!E1327</f>
        <v>20</v>
      </c>
      <c r="E1324" s="2">
        <f t="shared" si="80"/>
        <v>2193359</v>
      </c>
      <c r="F1324" s="6" t="str">
        <f t="shared" si="83"/>
        <v>BEARISH</v>
      </c>
      <c r="G1324" s="6" t="str">
        <f t="shared" si="82"/>
        <v>NEUTRAL</v>
      </c>
      <c r="H1324" s="6" t="str">
        <f t="shared" si="81"/>
        <v>BEARISH DIVERGENCE</v>
      </c>
    </row>
    <row r="1325" spans="1:8" ht="13.5" x14ac:dyDescent="0.25">
      <c r="A1325" s="3">
        <f>TITRES_STAT!B1328</f>
        <v>43941</v>
      </c>
      <c r="B1325" s="6">
        <f>TITRES_STAT!C1328</f>
        <v>6.14</v>
      </c>
      <c r="C1325" s="6">
        <f>TITRES_STAT!D1328</f>
        <v>5.3948999999999998</v>
      </c>
      <c r="D1325" s="6">
        <f>TITRES_STAT!E1328</f>
        <v>229</v>
      </c>
      <c r="E1325" s="2">
        <f t="shared" si="80"/>
        <v>2193588</v>
      </c>
      <c r="F1325" s="6" t="str">
        <f t="shared" si="83"/>
        <v>BEARISH</v>
      </c>
      <c r="G1325" s="6" t="str">
        <f t="shared" si="82"/>
        <v>NEUTRAL</v>
      </c>
      <c r="H1325" s="6" t="str">
        <f t="shared" si="81"/>
        <v>BEARISH DIVERGENCE</v>
      </c>
    </row>
    <row r="1326" spans="1:8" ht="13.5" x14ac:dyDescent="0.25">
      <c r="A1326" s="3">
        <f>TITRES_STAT!B1329</f>
        <v>43942</v>
      </c>
      <c r="B1326" s="6">
        <f>TITRES_STAT!C1329</f>
        <v>5.96</v>
      </c>
      <c r="C1326" s="6">
        <f>TITRES_STAT!D1329</f>
        <v>5.2366999999999999</v>
      </c>
      <c r="D1326" s="6">
        <f>TITRES_STAT!E1329</f>
        <v>310</v>
      </c>
      <c r="E1326" s="2">
        <f t="shared" si="80"/>
        <v>2193278</v>
      </c>
      <c r="F1326" s="6" t="str">
        <f t="shared" si="83"/>
        <v>BEARISH</v>
      </c>
      <c r="G1326" s="6" t="str">
        <f t="shared" si="82"/>
        <v>NEUTRAL</v>
      </c>
      <c r="H1326" s="6" t="str">
        <f t="shared" si="81"/>
        <v>CONFIRMED BEARISH</v>
      </c>
    </row>
    <row r="1327" spans="1:8" ht="13.5" x14ac:dyDescent="0.25">
      <c r="A1327" s="3">
        <f>TITRES_STAT!B1330</f>
        <v>43943</v>
      </c>
      <c r="B1327" s="6">
        <f>TITRES_STAT!C1330</f>
        <v>5.96</v>
      </c>
      <c r="C1327" s="6">
        <f>TITRES_STAT!D1330</f>
        <v>5.2366999999999999</v>
      </c>
      <c r="D1327" s="6">
        <f>TITRES_STAT!E1330</f>
        <v>0</v>
      </c>
      <c r="E1327" s="2">
        <f t="shared" si="80"/>
        <v>2193278</v>
      </c>
      <c r="F1327" s="6" t="str">
        <f t="shared" si="83"/>
        <v>BEARISH</v>
      </c>
      <c r="G1327" s="6" t="str">
        <f t="shared" si="82"/>
        <v>NEUTRAL</v>
      </c>
      <c r="H1327" s="6" t="str">
        <f t="shared" si="81"/>
        <v>CONFIRMED BEARISH</v>
      </c>
    </row>
    <row r="1328" spans="1:8" ht="13.5" x14ac:dyDescent="0.25">
      <c r="A1328" s="3">
        <f>TITRES_STAT!B1331</f>
        <v>43944</v>
      </c>
      <c r="B1328" s="6">
        <f>TITRES_STAT!C1331</f>
        <v>5.96</v>
      </c>
      <c r="C1328" s="6">
        <f>TITRES_STAT!D1331</f>
        <v>5.2366999999999999</v>
      </c>
      <c r="D1328" s="6">
        <f>TITRES_STAT!E1331</f>
        <v>468</v>
      </c>
      <c r="E1328" s="2">
        <f t="shared" si="80"/>
        <v>2193278</v>
      </c>
      <c r="F1328" s="6" t="str">
        <f t="shared" si="83"/>
        <v>BEARISH</v>
      </c>
      <c r="G1328" s="6" t="str">
        <f t="shared" si="82"/>
        <v>NEUTRAL</v>
      </c>
      <c r="H1328" s="6" t="str">
        <f t="shared" si="81"/>
        <v>CONFIRMED BEARISH</v>
      </c>
    </row>
    <row r="1329" spans="1:8" ht="13.5" x14ac:dyDescent="0.25">
      <c r="A1329" s="3">
        <f>TITRES_STAT!B1332</f>
        <v>43945</v>
      </c>
      <c r="B1329" s="6">
        <f>TITRES_STAT!C1332</f>
        <v>6</v>
      </c>
      <c r="C1329" s="6">
        <f>TITRES_STAT!D1332</f>
        <v>5.2718999999999996</v>
      </c>
      <c r="D1329" s="6">
        <f>TITRES_STAT!E1332</f>
        <v>50</v>
      </c>
      <c r="E1329" s="2">
        <f t="shared" si="80"/>
        <v>2193328</v>
      </c>
      <c r="F1329" s="6" t="str">
        <f t="shared" si="83"/>
        <v>BEARISH</v>
      </c>
      <c r="G1329" s="6" t="str">
        <f t="shared" si="82"/>
        <v>NEUTRAL</v>
      </c>
      <c r="H1329" s="6" t="str">
        <f t="shared" si="81"/>
        <v>CONFIRMED BEARISH</v>
      </c>
    </row>
    <row r="1330" spans="1:8" ht="13.5" x14ac:dyDescent="0.25">
      <c r="A1330" s="3">
        <f>TITRES_STAT!B1333</f>
        <v>43948</v>
      </c>
      <c r="B1330" s="6">
        <f>TITRES_STAT!C1333</f>
        <v>5.82</v>
      </c>
      <c r="C1330" s="6">
        <f>TITRES_STAT!D1333</f>
        <v>5.1136999999999997</v>
      </c>
      <c r="D1330" s="6">
        <f>TITRES_STAT!E1333</f>
        <v>303</v>
      </c>
      <c r="E1330" s="2">
        <f t="shared" si="80"/>
        <v>2193025</v>
      </c>
      <c r="F1330" s="6" t="str">
        <f t="shared" si="83"/>
        <v>BEARISH</v>
      </c>
      <c r="G1330" s="6" t="str">
        <f t="shared" si="82"/>
        <v>NEUTRAL</v>
      </c>
      <c r="H1330" s="6" t="str">
        <f t="shared" si="81"/>
        <v>CONFIRMED BEARISH</v>
      </c>
    </row>
    <row r="1331" spans="1:8" ht="13.5" x14ac:dyDescent="0.25">
      <c r="A1331" s="3">
        <f>TITRES_STAT!B1334</f>
        <v>43949</v>
      </c>
      <c r="B1331" s="6">
        <f>TITRES_STAT!C1334</f>
        <v>5.82</v>
      </c>
      <c r="C1331" s="6">
        <f>TITRES_STAT!D1334</f>
        <v>5.1136999999999997</v>
      </c>
      <c r="D1331" s="6">
        <f>TITRES_STAT!E1334</f>
        <v>0</v>
      </c>
      <c r="E1331" s="2">
        <f t="shared" si="80"/>
        <v>2193025</v>
      </c>
      <c r="F1331" s="6" t="str">
        <f t="shared" si="83"/>
        <v>BEARISH</v>
      </c>
      <c r="G1331" s="6" t="str">
        <f t="shared" si="82"/>
        <v>NEUTRAL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5.7</v>
      </c>
      <c r="C1332" s="6">
        <f>TITRES_STAT!D1335</f>
        <v>5.0083000000000002</v>
      </c>
      <c r="D1332" s="6">
        <f>TITRES_STAT!E1335</f>
        <v>612</v>
      </c>
      <c r="E1332" s="2">
        <f t="shared" si="80"/>
        <v>2192413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5.87</v>
      </c>
      <c r="C1333" s="6">
        <f>TITRES_STAT!D1336</f>
        <v>5.1577000000000002</v>
      </c>
      <c r="D1333" s="6">
        <f>TITRES_STAT!E1336</f>
        <v>39</v>
      </c>
      <c r="E1333" s="2">
        <f t="shared" si="80"/>
        <v>2192452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CONFIRMED BEARISH</v>
      </c>
    </row>
    <row r="1334" spans="1:8" ht="13.5" x14ac:dyDescent="0.25">
      <c r="A1334" s="3">
        <f>TITRES_STAT!B1337</f>
        <v>43955</v>
      </c>
      <c r="B1334" s="6">
        <f>TITRES_STAT!C1337</f>
        <v>6</v>
      </c>
      <c r="C1334" s="6">
        <f>TITRES_STAT!D1337</f>
        <v>5.2718999999999996</v>
      </c>
      <c r="D1334" s="6">
        <f>TITRES_STAT!E1337</f>
        <v>652</v>
      </c>
      <c r="E1334" s="2">
        <f t="shared" si="80"/>
        <v>2193104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NEUTRAL</v>
      </c>
    </row>
    <row r="1335" spans="1:8" ht="13.5" x14ac:dyDescent="0.25">
      <c r="A1335" s="3">
        <f>TITRES_STAT!B1338</f>
        <v>43956</v>
      </c>
      <c r="B1335" s="6">
        <f>TITRES_STAT!C1338</f>
        <v>6.18</v>
      </c>
      <c r="C1335" s="6">
        <f>TITRES_STAT!D1338</f>
        <v>5.43</v>
      </c>
      <c r="D1335" s="6">
        <f>TITRES_STAT!E1338</f>
        <v>39</v>
      </c>
      <c r="E1335" s="2">
        <f t="shared" si="80"/>
        <v>2193143</v>
      </c>
      <c r="F1335" s="6" t="str">
        <f t="shared" si="83"/>
        <v>BULLISH</v>
      </c>
      <c r="G1335" s="6" t="str">
        <f t="shared" si="82"/>
        <v>NEUTRAL</v>
      </c>
      <c r="H1335" s="6" t="str">
        <f t="shared" si="81"/>
        <v>CONFIRMED BULLISH</v>
      </c>
    </row>
    <row r="1336" spans="1:8" ht="13.5" x14ac:dyDescent="0.25">
      <c r="A1336" s="3">
        <f>TITRES_STAT!B1339</f>
        <v>43957</v>
      </c>
      <c r="B1336" s="6">
        <f>TITRES_STAT!C1339</f>
        <v>6.2</v>
      </c>
      <c r="C1336" s="6">
        <f>TITRES_STAT!D1339</f>
        <v>5.4476000000000004</v>
      </c>
      <c r="D1336" s="6">
        <f>TITRES_STAT!E1339</f>
        <v>300</v>
      </c>
      <c r="E1336" s="2">
        <f t="shared" si="80"/>
        <v>2193443</v>
      </c>
      <c r="F1336" s="6" t="str">
        <f t="shared" si="83"/>
        <v>BULLISH</v>
      </c>
      <c r="G1336" s="6" t="str">
        <f t="shared" si="82"/>
        <v>NEUTRAL</v>
      </c>
      <c r="H1336" s="6" t="str">
        <f t="shared" si="81"/>
        <v>CONFIRMED BULLISH</v>
      </c>
    </row>
    <row r="1337" spans="1:8" ht="13.5" x14ac:dyDescent="0.25">
      <c r="A1337" s="3">
        <f>TITRES_STAT!B1340</f>
        <v>43958</v>
      </c>
      <c r="B1337" s="6">
        <f>TITRES_STAT!C1340</f>
        <v>6.2</v>
      </c>
      <c r="C1337" s="6">
        <f>TITRES_STAT!D1340</f>
        <v>5.4476000000000004</v>
      </c>
      <c r="D1337" s="6">
        <f>TITRES_STAT!E1340</f>
        <v>16</v>
      </c>
      <c r="E1337" s="2">
        <f t="shared" si="80"/>
        <v>2193443</v>
      </c>
      <c r="F1337" s="6" t="str">
        <f t="shared" si="83"/>
        <v>BULLISH</v>
      </c>
      <c r="G1337" s="6" t="str">
        <f t="shared" si="82"/>
        <v>NEUTRAL</v>
      </c>
      <c r="H1337" s="6" t="str">
        <f t="shared" si="81"/>
        <v>CONFIRMED BULLISH</v>
      </c>
    </row>
    <row r="1338" spans="1:8" ht="13.5" x14ac:dyDescent="0.25">
      <c r="A1338" s="3">
        <f>TITRES_STAT!B1341</f>
        <v>43959</v>
      </c>
      <c r="B1338" s="6">
        <f>TITRES_STAT!C1341</f>
        <v>6.3</v>
      </c>
      <c r="C1338" s="6">
        <f>TITRES_STAT!D1341</f>
        <v>5.5354999999999999</v>
      </c>
      <c r="D1338" s="6">
        <f>TITRES_STAT!E1341</f>
        <v>30</v>
      </c>
      <c r="E1338" s="2">
        <f t="shared" si="80"/>
        <v>2193473</v>
      </c>
      <c r="F1338" s="6" t="str">
        <f t="shared" si="83"/>
        <v>BULLISH</v>
      </c>
      <c r="G1338" s="6" t="str">
        <f t="shared" si="82"/>
        <v>NEUTRAL</v>
      </c>
      <c r="H1338" s="6" t="str">
        <f t="shared" si="81"/>
        <v>CONFIRMED BULLISH</v>
      </c>
    </row>
    <row r="1339" spans="1:8" ht="13.5" x14ac:dyDescent="0.25">
      <c r="A1339" s="3">
        <f>TITRES_STAT!B1342</f>
        <v>43962</v>
      </c>
      <c r="B1339" s="6">
        <f>TITRES_STAT!C1342</f>
        <v>6.12</v>
      </c>
      <c r="C1339" s="6">
        <f>TITRES_STAT!D1342</f>
        <v>5.3773</v>
      </c>
      <c r="D1339" s="6">
        <f>TITRES_STAT!E1342</f>
        <v>89</v>
      </c>
      <c r="E1339" s="2">
        <f t="shared" si="80"/>
        <v>2193384</v>
      </c>
      <c r="F1339" s="6" t="str">
        <f t="shared" si="83"/>
        <v>BULLISH</v>
      </c>
      <c r="G1339" s="6" t="str">
        <f t="shared" si="82"/>
        <v>NEUTRAL</v>
      </c>
      <c r="H1339" s="6" t="str">
        <f t="shared" si="81"/>
        <v>CONFIRMED BULLISH</v>
      </c>
    </row>
    <row r="1340" spans="1:8" ht="13.5" x14ac:dyDescent="0.25">
      <c r="A1340" s="3">
        <f>TITRES_STAT!B1343</f>
        <v>43963</v>
      </c>
      <c r="B1340" s="6">
        <f>TITRES_STAT!C1343</f>
        <v>6.12</v>
      </c>
      <c r="C1340" s="6">
        <f>TITRES_STAT!D1343</f>
        <v>5.3773</v>
      </c>
      <c r="D1340" s="6">
        <f>TITRES_STAT!E1343</f>
        <v>0</v>
      </c>
      <c r="E1340" s="2">
        <f t="shared" si="80"/>
        <v>2193384</v>
      </c>
      <c r="F1340" s="6" t="str">
        <f t="shared" si="83"/>
        <v>BULLISH</v>
      </c>
      <c r="G1340" s="6" t="str">
        <f t="shared" si="82"/>
        <v>NEUTRAL</v>
      </c>
      <c r="H1340" s="6" t="str">
        <f t="shared" si="81"/>
        <v>BULLISH DIVERGENCE</v>
      </c>
    </row>
    <row r="1341" spans="1:8" ht="13.5" x14ac:dyDescent="0.25">
      <c r="A1341" s="3">
        <f>TITRES_STAT!B1344</f>
        <v>43964</v>
      </c>
      <c r="B1341" s="6">
        <f>TITRES_STAT!C1344</f>
        <v>6.25</v>
      </c>
      <c r="C1341" s="6">
        <f>TITRES_STAT!D1344</f>
        <v>5.4915000000000003</v>
      </c>
      <c r="D1341" s="6">
        <f>TITRES_STAT!E1344</f>
        <v>194</v>
      </c>
      <c r="E1341" s="2">
        <f t="shared" si="80"/>
        <v>2193578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CONFIRMED BULLISH</v>
      </c>
    </row>
    <row r="1342" spans="1:8" ht="13.5" x14ac:dyDescent="0.25">
      <c r="A1342" s="3">
        <f>TITRES_STAT!B1345</f>
        <v>43965</v>
      </c>
      <c r="B1342" s="6">
        <f>TITRES_STAT!C1345</f>
        <v>6.25</v>
      </c>
      <c r="C1342" s="6">
        <f>TITRES_STAT!D1345</f>
        <v>5.4915000000000003</v>
      </c>
      <c r="D1342" s="6">
        <f>TITRES_STAT!E1345</f>
        <v>450</v>
      </c>
      <c r="E1342" s="2">
        <f t="shared" si="80"/>
        <v>2193578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CONFIRMED BULLISH</v>
      </c>
    </row>
    <row r="1343" spans="1:8" ht="13.5" x14ac:dyDescent="0.25">
      <c r="A1343" s="3">
        <f>TITRES_STAT!B1346</f>
        <v>43966</v>
      </c>
      <c r="B1343" s="6">
        <f>TITRES_STAT!C1346</f>
        <v>6.4</v>
      </c>
      <c r="C1343" s="6">
        <f>TITRES_STAT!D1346</f>
        <v>5.6233000000000004</v>
      </c>
      <c r="D1343" s="6">
        <f>TITRES_STAT!E1346</f>
        <v>50</v>
      </c>
      <c r="E1343" s="2">
        <f t="shared" si="80"/>
        <v>2193628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CONFIRMED BULLISH</v>
      </c>
    </row>
    <row r="1344" spans="1:8" ht="13.5" x14ac:dyDescent="0.25">
      <c r="A1344" s="3">
        <f>TITRES_STAT!B1347</f>
        <v>43969</v>
      </c>
      <c r="B1344" s="6">
        <f>TITRES_STAT!C1347</f>
        <v>6.48</v>
      </c>
      <c r="C1344" s="6">
        <f>TITRES_STAT!D1347</f>
        <v>5.6936</v>
      </c>
      <c r="D1344" s="6">
        <f>TITRES_STAT!E1347</f>
        <v>874</v>
      </c>
      <c r="E1344" s="2">
        <f t="shared" si="80"/>
        <v>2194502</v>
      </c>
      <c r="F1344" s="6" t="str">
        <f t="shared" si="83"/>
        <v>BULLISH</v>
      </c>
      <c r="G1344" s="6" t="str">
        <f t="shared" si="82"/>
        <v>NEUTRAL</v>
      </c>
      <c r="H1344" s="6" t="str">
        <f t="shared" si="81"/>
        <v>CONFIRMED BULLISH</v>
      </c>
    </row>
    <row r="1345" spans="1:8" ht="13.5" x14ac:dyDescent="0.25">
      <c r="A1345" s="3">
        <f>TITRES_STAT!B1348</f>
        <v>43970</v>
      </c>
      <c r="B1345" s="6">
        <f>TITRES_STAT!C1348</f>
        <v>6.29</v>
      </c>
      <c r="C1345" s="6">
        <f>TITRES_STAT!D1348</f>
        <v>5.5266999999999999</v>
      </c>
      <c r="D1345" s="6">
        <f>TITRES_STAT!E1348</f>
        <v>1200</v>
      </c>
      <c r="E1345" s="2">
        <f t="shared" si="80"/>
        <v>2193302</v>
      </c>
      <c r="F1345" s="6" t="str">
        <f t="shared" si="83"/>
        <v>BEARISH</v>
      </c>
      <c r="G1345" s="6" t="str">
        <f t="shared" si="82"/>
        <v>NEUTRAL</v>
      </c>
      <c r="H1345" s="6" t="str">
        <f t="shared" si="81"/>
        <v>BEARISH DIVERGENCE</v>
      </c>
    </row>
    <row r="1346" spans="1:8" ht="13.5" x14ac:dyDescent="0.25">
      <c r="A1346" s="3">
        <f>TITRES_STAT!B1349</f>
        <v>43971</v>
      </c>
      <c r="B1346" s="6">
        <f>TITRES_STAT!C1349</f>
        <v>6.29</v>
      </c>
      <c r="C1346" s="6">
        <f>TITRES_STAT!D1349</f>
        <v>5.5266999999999999</v>
      </c>
      <c r="D1346" s="6">
        <f>TITRES_STAT!E1349</f>
        <v>743</v>
      </c>
      <c r="E1346" s="2">
        <f t="shared" si="80"/>
        <v>2193302</v>
      </c>
      <c r="F1346" s="6" t="str">
        <f t="shared" si="83"/>
        <v>BEARISH</v>
      </c>
      <c r="G1346" s="6" t="str">
        <f t="shared" si="82"/>
        <v>NEUTRAL</v>
      </c>
      <c r="H1346" s="6" t="str">
        <f t="shared" si="81"/>
        <v>BEARISH DIVERGENCE</v>
      </c>
    </row>
    <row r="1347" spans="1:8" ht="13.5" x14ac:dyDescent="0.25">
      <c r="A1347" s="3">
        <f>TITRES_STAT!B1350</f>
        <v>43972</v>
      </c>
      <c r="B1347" s="6">
        <f>TITRES_STAT!C1350</f>
        <v>6.25</v>
      </c>
      <c r="C1347" s="6">
        <f>TITRES_STAT!D1350</f>
        <v>5.4915000000000003</v>
      </c>
      <c r="D1347" s="6">
        <f>TITRES_STAT!E1350</f>
        <v>220</v>
      </c>
      <c r="E1347" s="2">
        <f t="shared" si="80"/>
        <v>2193082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NEUTRAL</v>
      </c>
    </row>
    <row r="1348" spans="1:8" ht="13.5" x14ac:dyDescent="0.25">
      <c r="A1348" s="3">
        <f>TITRES_STAT!B1351</f>
        <v>43973</v>
      </c>
      <c r="B1348" s="6">
        <f>TITRES_STAT!C1351</f>
        <v>6.25</v>
      </c>
      <c r="C1348" s="6">
        <f>TITRES_STAT!D1351</f>
        <v>5.4915000000000003</v>
      </c>
      <c r="D1348" s="6">
        <f>TITRES_STAT!E1351</f>
        <v>222</v>
      </c>
      <c r="E1348" s="2">
        <f t="shared" ref="E1348:E1411" si="84">IF(B1348&gt;B1347, E1347+D1348, IF(B1348&lt;B1347, E1347-D1348, E1347))</f>
        <v>2193082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CONFIRMED BEARISH</v>
      </c>
    </row>
    <row r="1349" spans="1:8" ht="13.5" x14ac:dyDescent="0.25">
      <c r="A1349" s="3">
        <f>TITRES_STAT!B1352</f>
        <v>43977</v>
      </c>
      <c r="B1349" s="6">
        <f>TITRES_STAT!C1352</f>
        <v>6.07</v>
      </c>
      <c r="C1349" s="6">
        <f>TITRES_STAT!D1352</f>
        <v>5.3334000000000001</v>
      </c>
      <c r="D1349" s="6">
        <f>TITRES_STAT!E1352</f>
        <v>241</v>
      </c>
      <c r="E1349" s="2">
        <f t="shared" si="84"/>
        <v>2192841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CONFIRMED BEARISH</v>
      </c>
    </row>
    <row r="1350" spans="1:8" ht="13.5" x14ac:dyDescent="0.25">
      <c r="A1350" s="3">
        <f>TITRES_STAT!B1353</f>
        <v>43978</v>
      </c>
      <c r="B1350" s="6">
        <f>TITRES_STAT!C1353</f>
        <v>6.05</v>
      </c>
      <c r="C1350" s="6">
        <f>TITRES_STAT!D1353</f>
        <v>5.3158000000000003</v>
      </c>
      <c r="D1350" s="6">
        <f>TITRES_STAT!E1353</f>
        <v>563</v>
      </c>
      <c r="E1350" s="2">
        <f t="shared" si="84"/>
        <v>2192278</v>
      </c>
      <c r="F1350" s="6" t="str">
        <f t="shared" si="83"/>
        <v>BEARISH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6">
        <f>TITRES_STAT!C1354</f>
        <v>5.87</v>
      </c>
      <c r="C1351" s="6">
        <f>TITRES_STAT!D1354</f>
        <v>5.1577000000000002</v>
      </c>
      <c r="D1351" s="6">
        <f>TITRES_STAT!E1354</f>
        <v>458</v>
      </c>
      <c r="E1351" s="2">
        <f t="shared" si="84"/>
        <v>2191820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BEARISH</v>
      </c>
    </row>
    <row r="1352" spans="1:8" ht="13.5" x14ac:dyDescent="0.25">
      <c r="A1352" s="3">
        <f>TITRES_STAT!B1355</f>
        <v>43980</v>
      </c>
      <c r="B1352" s="6">
        <f>TITRES_STAT!C1355</f>
        <v>6.03</v>
      </c>
      <c r="C1352" s="6">
        <f>TITRES_STAT!D1355</f>
        <v>5.2981999999999996</v>
      </c>
      <c r="D1352" s="6">
        <f>TITRES_STAT!E1355</f>
        <v>127</v>
      </c>
      <c r="E1352" s="2">
        <f t="shared" si="84"/>
        <v>2191947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NEUTRAL</v>
      </c>
      <c r="H1352" s="6" t="str">
        <f t="shared" si="85"/>
        <v>CONFIRMED BEARISH</v>
      </c>
    </row>
    <row r="1353" spans="1:8" ht="13.5" x14ac:dyDescent="0.25">
      <c r="A1353" s="3">
        <f>TITRES_STAT!B1356</f>
        <v>43983</v>
      </c>
      <c r="B1353" s="6">
        <f>TITRES_STAT!C1356</f>
        <v>5.99</v>
      </c>
      <c r="C1353" s="6">
        <f>TITRES_STAT!D1356</f>
        <v>5.2630999999999997</v>
      </c>
      <c r="D1353" s="6">
        <f>TITRES_STAT!E1356</f>
        <v>1400</v>
      </c>
      <c r="E1353" s="2">
        <f t="shared" si="84"/>
        <v>2190547</v>
      </c>
      <c r="F1353" s="6" t="str">
        <f t="shared" si="87"/>
        <v>BEARISH</v>
      </c>
      <c r="G1353" s="6" t="str">
        <f t="shared" si="86"/>
        <v>NEUTRAL</v>
      </c>
      <c r="H1353" s="6" t="str">
        <f t="shared" si="85"/>
        <v>CONFIRMED BEARISH</v>
      </c>
    </row>
    <row r="1354" spans="1:8" ht="13.5" x14ac:dyDescent="0.25">
      <c r="A1354" s="3">
        <f>TITRES_STAT!B1357</f>
        <v>43984</v>
      </c>
      <c r="B1354" s="6">
        <f>TITRES_STAT!C1357</f>
        <v>6.04</v>
      </c>
      <c r="C1354" s="6">
        <f>TITRES_STAT!D1357</f>
        <v>5.3070000000000004</v>
      </c>
      <c r="D1354" s="6">
        <f>TITRES_STAT!E1357</f>
        <v>623</v>
      </c>
      <c r="E1354" s="2">
        <f t="shared" si="84"/>
        <v>2191170</v>
      </c>
      <c r="F1354" s="6" t="str">
        <f t="shared" si="87"/>
        <v>BEARISH</v>
      </c>
      <c r="G1354" s="6" t="str">
        <f t="shared" si="86"/>
        <v>NEUTRAL</v>
      </c>
      <c r="H1354" s="6" t="str">
        <f t="shared" si="85"/>
        <v>CONFIRMED BEARISH</v>
      </c>
    </row>
    <row r="1355" spans="1:8" ht="13.5" x14ac:dyDescent="0.25">
      <c r="A1355" s="3">
        <f>TITRES_STAT!B1358</f>
        <v>43985</v>
      </c>
      <c r="B1355" s="6">
        <f>TITRES_STAT!C1358</f>
        <v>6</v>
      </c>
      <c r="C1355" s="6">
        <f>TITRES_STAT!D1358</f>
        <v>5.2718999999999996</v>
      </c>
      <c r="D1355" s="6">
        <f>TITRES_STAT!E1358</f>
        <v>1142</v>
      </c>
      <c r="E1355" s="2">
        <f t="shared" si="84"/>
        <v>2190028</v>
      </c>
      <c r="F1355" s="6" t="str">
        <f t="shared" si="87"/>
        <v>BEARISH</v>
      </c>
      <c r="G1355" s="6" t="str">
        <f t="shared" si="86"/>
        <v>NEUTRAL</v>
      </c>
      <c r="H1355" s="6" t="str">
        <f t="shared" si="85"/>
        <v>CONFIRMED BEARISH</v>
      </c>
    </row>
    <row r="1356" spans="1:8" ht="13.5" x14ac:dyDescent="0.25">
      <c r="A1356" s="3">
        <f>TITRES_STAT!B1359</f>
        <v>43986</v>
      </c>
      <c r="B1356" s="6">
        <f>TITRES_STAT!C1359</f>
        <v>6</v>
      </c>
      <c r="C1356" s="6">
        <f>TITRES_STAT!D1359</f>
        <v>5.2718999999999996</v>
      </c>
      <c r="D1356" s="6">
        <f>TITRES_STAT!E1359</f>
        <v>545</v>
      </c>
      <c r="E1356" s="2">
        <f t="shared" si="84"/>
        <v>2190028</v>
      </c>
      <c r="F1356" s="6" t="str">
        <f t="shared" si="87"/>
        <v>BEARISH</v>
      </c>
      <c r="G1356" s="6" t="str">
        <f t="shared" si="86"/>
        <v>NEUTRAL</v>
      </c>
      <c r="H1356" s="6" t="str">
        <f t="shared" si="85"/>
        <v>BEARISH DIVERGENCE</v>
      </c>
    </row>
    <row r="1357" spans="1:8" ht="13.5" x14ac:dyDescent="0.25">
      <c r="A1357" s="3">
        <f>TITRES_STAT!B1360</f>
        <v>43987</v>
      </c>
      <c r="B1357" s="6">
        <f>TITRES_STAT!C1360</f>
        <v>6</v>
      </c>
      <c r="C1357" s="6">
        <f>TITRES_STAT!D1360</f>
        <v>5.2718999999999996</v>
      </c>
      <c r="D1357" s="6">
        <f>TITRES_STAT!E1360</f>
        <v>1025</v>
      </c>
      <c r="E1357" s="2">
        <f t="shared" si="84"/>
        <v>2190028</v>
      </c>
      <c r="F1357" s="6" t="str">
        <f t="shared" si="87"/>
        <v>BEARISH</v>
      </c>
      <c r="G1357" s="6" t="str">
        <f t="shared" si="86"/>
        <v>NEUTRAL</v>
      </c>
      <c r="H1357" s="6" t="str">
        <f t="shared" si="85"/>
        <v>CONFIRMED BEARISH</v>
      </c>
    </row>
    <row r="1358" spans="1:8" ht="13.5" x14ac:dyDescent="0.25">
      <c r="A1358" s="3">
        <f>TITRES_STAT!B1361</f>
        <v>43990</v>
      </c>
      <c r="B1358" s="6">
        <f>TITRES_STAT!C1361</f>
        <v>6</v>
      </c>
      <c r="C1358" s="6">
        <f>TITRES_STAT!D1361</f>
        <v>5.2718999999999996</v>
      </c>
      <c r="D1358" s="6">
        <f>TITRES_STAT!E1361</f>
        <v>50</v>
      </c>
      <c r="E1358" s="2">
        <f t="shared" si="84"/>
        <v>2190028</v>
      </c>
      <c r="F1358" s="6" t="str">
        <f t="shared" si="87"/>
        <v>BEARISH</v>
      </c>
      <c r="G1358" s="6" t="str">
        <f t="shared" si="86"/>
        <v>NEUTRAL</v>
      </c>
      <c r="H1358" s="6" t="str">
        <f t="shared" si="85"/>
        <v>BEARISH DIVERGENCE</v>
      </c>
    </row>
    <row r="1359" spans="1:8" ht="13.5" x14ac:dyDescent="0.25">
      <c r="A1359" s="3">
        <f>TITRES_STAT!B1362</f>
        <v>43991</v>
      </c>
      <c r="B1359" s="6">
        <f>TITRES_STAT!C1362</f>
        <v>5.82</v>
      </c>
      <c r="C1359" s="6">
        <f>TITRES_STAT!D1362</f>
        <v>5.1136999999999997</v>
      </c>
      <c r="D1359" s="6">
        <f>TITRES_STAT!E1362</f>
        <v>650</v>
      </c>
      <c r="E1359" s="2">
        <f t="shared" si="84"/>
        <v>2189378</v>
      </c>
      <c r="F1359" s="6" t="str">
        <f t="shared" si="87"/>
        <v>BEARISH</v>
      </c>
      <c r="G1359" s="6" t="str">
        <f t="shared" si="86"/>
        <v>NEUTRAL</v>
      </c>
      <c r="H1359" s="6" t="str">
        <f t="shared" si="85"/>
        <v>CONFIRMED BEARISH</v>
      </c>
    </row>
    <row r="1360" spans="1:8" ht="13.5" x14ac:dyDescent="0.25">
      <c r="A1360" s="3">
        <f>TITRES_STAT!B1363</f>
        <v>43992</v>
      </c>
      <c r="B1360" s="6">
        <f>TITRES_STAT!C1363</f>
        <v>5.99</v>
      </c>
      <c r="C1360" s="6">
        <f>TITRES_STAT!D1363</f>
        <v>5.2630999999999997</v>
      </c>
      <c r="D1360" s="6">
        <f>TITRES_STAT!E1363</f>
        <v>2300</v>
      </c>
      <c r="E1360" s="2">
        <f t="shared" si="84"/>
        <v>2191678</v>
      </c>
      <c r="F1360" s="6" t="str">
        <f t="shared" si="87"/>
        <v>BULLISH</v>
      </c>
      <c r="G1360" s="6" t="str">
        <f t="shared" si="86"/>
        <v>NEUTRAL</v>
      </c>
      <c r="H1360" s="6" t="str">
        <f t="shared" si="85"/>
        <v>BULLISH DIVERGENCE</v>
      </c>
    </row>
    <row r="1361" spans="1:8" ht="13.5" x14ac:dyDescent="0.25">
      <c r="A1361" s="3">
        <f>TITRES_STAT!B1364</f>
        <v>43993</v>
      </c>
      <c r="B1361" s="6">
        <f>TITRES_STAT!C1364</f>
        <v>5.95</v>
      </c>
      <c r="C1361" s="6">
        <f>TITRES_STAT!D1364</f>
        <v>5.2279</v>
      </c>
      <c r="D1361" s="6">
        <f>TITRES_STAT!E1364</f>
        <v>15541</v>
      </c>
      <c r="E1361" s="2">
        <f t="shared" si="84"/>
        <v>2176137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5.95</v>
      </c>
      <c r="C1362" s="6">
        <f>TITRES_STAT!D1365</f>
        <v>5.2279</v>
      </c>
      <c r="D1362" s="6">
        <f>TITRES_STAT!E1365</f>
        <v>452</v>
      </c>
      <c r="E1362" s="2">
        <f t="shared" si="84"/>
        <v>2176137</v>
      </c>
      <c r="F1362" s="6" t="str">
        <f t="shared" si="87"/>
        <v>BEARISH</v>
      </c>
      <c r="G1362" s="6" t="str">
        <f t="shared" si="86"/>
        <v>NEUTRAL</v>
      </c>
      <c r="H1362" s="6" t="str">
        <f t="shared" si="85"/>
        <v>CONFIRMED BEARISH</v>
      </c>
    </row>
    <row r="1363" spans="1:8" ht="13.5" x14ac:dyDescent="0.25">
      <c r="A1363" s="3">
        <f>TITRES_STAT!B1366</f>
        <v>43997</v>
      </c>
      <c r="B1363" s="6">
        <f>TITRES_STAT!C1366</f>
        <v>5.78</v>
      </c>
      <c r="C1363" s="6">
        <f>TITRES_STAT!D1366</f>
        <v>5.0785999999999998</v>
      </c>
      <c r="D1363" s="6">
        <f>TITRES_STAT!E1366</f>
        <v>3835</v>
      </c>
      <c r="E1363" s="2">
        <f t="shared" si="84"/>
        <v>2172302</v>
      </c>
      <c r="F1363" s="6" t="str">
        <f t="shared" si="87"/>
        <v>BEARISH</v>
      </c>
      <c r="G1363" s="6" t="str">
        <f t="shared" si="86"/>
        <v>NEUTRAL</v>
      </c>
      <c r="H1363" s="6" t="str">
        <f t="shared" si="85"/>
        <v>CONFIRMED BEARISH</v>
      </c>
    </row>
    <row r="1364" spans="1:8" ht="13.5" x14ac:dyDescent="0.25">
      <c r="A1364" s="3">
        <f>TITRES_STAT!B1367</f>
        <v>43998</v>
      </c>
      <c r="B1364" s="6">
        <f>TITRES_STAT!C1367</f>
        <v>5.9</v>
      </c>
      <c r="C1364" s="6">
        <f>TITRES_STAT!D1367</f>
        <v>5.1840000000000002</v>
      </c>
      <c r="D1364" s="6">
        <f>TITRES_STAT!E1367</f>
        <v>12797</v>
      </c>
      <c r="E1364" s="2">
        <f t="shared" si="84"/>
        <v>2185099</v>
      </c>
      <c r="F1364" s="6" t="str">
        <f t="shared" si="87"/>
        <v>BEARISH</v>
      </c>
      <c r="G1364" s="6" t="str">
        <f t="shared" si="86"/>
        <v>NEUTRAL</v>
      </c>
      <c r="H1364" s="6" t="str">
        <f t="shared" si="85"/>
        <v>BEARISH DIVERGENCE</v>
      </c>
    </row>
    <row r="1365" spans="1:8" ht="13.5" x14ac:dyDescent="0.25">
      <c r="A1365" s="3">
        <f>TITRES_STAT!B1368</f>
        <v>43999</v>
      </c>
      <c r="B1365" s="6">
        <f>TITRES_STAT!C1368</f>
        <v>5.99</v>
      </c>
      <c r="C1365" s="6">
        <f>TITRES_STAT!D1368</f>
        <v>5.2630999999999997</v>
      </c>
      <c r="D1365" s="6">
        <f>TITRES_STAT!E1368</f>
        <v>10386</v>
      </c>
      <c r="E1365" s="2">
        <f t="shared" si="84"/>
        <v>2195485</v>
      </c>
      <c r="F1365" s="6" t="str">
        <f t="shared" si="87"/>
        <v>BULLISH</v>
      </c>
      <c r="G1365" s="6" t="str">
        <f t="shared" si="86"/>
        <v>NEUTRAL</v>
      </c>
      <c r="H1365" s="6" t="str">
        <f t="shared" si="85"/>
        <v>NEUTRAL</v>
      </c>
    </row>
    <row r="1366" spans="1:8" ht="13.5" x14ac:dyDescent="0.25">
      <c r="A1366" s="3">
        <f>TITRES_STAT!B1369</f>
        <v>44000</v>
      </c>
      <c r="B1366" s="6">
        <f>TITRES_STAT!C1369</f>
        <v>5.9</v>
      </c>
      <c r="C1366" s="6">
        <f>TITRES_STAT!D1369</f>
        <v>5.1840000000000002</v>
      </c>
      <c r="D1366" s="6">
        <f>TITRES_STAT!E1369</f>
        <v>730</v>
      </c>
      <c r="E1366" s="2">
        <f t="shared" si="84"/>
        <v>2194755</v>
      </c>
      <c r="F1366" s="6" t="str">
        <f t="shared" si="87"/>
        <v>BULLISH</v>
      </c>
      <c r="G1366" s="6" t="str">
        <f t="shared" si="86"/>
        <v>NEUTRAL</v>
      </c>
      <c r="H1366" s="6" t="str">
        <f t="shared" si="85"/>
        <v>BULLISH DIVERGENCE</v>
      </c>
    </row>
    <row r="1367" spans="1:8" ht="13.5" x14ac:dyDescent="0.25">
      <c r="A1367" s="3">
        <f>TITRES_STAT!B1370</f>
        <v>44001</v>
      </c>
      <c r="B1367" s="6">
        <f>TITRES_STAT!C1370</f>
        <v>5.8</v>
      </c>
      <c r="C1367" s="6">
        <f>TITRES_STAT!D1370</f>
        <v>5.0960999999999999</v>
      </c>
      <c r="D1367" s="6">
        <f>TITRES_STAT!E1370</f>
        <v>705</v>
      </c>
      <c r="E1367" s="2">
        <f t="shared" si="84"/>
        <v>2194050</v>
      </c>
      <c r="F1367" s="6" t="str">
        <f t="shared" si="87"/>
        <v>BULLISH</v>
      </c>
      <c r="G1367" s="6" t="str">
        <f t="shared" si="86"/>
        <v>NEUTRAL</v>
      </c>
      <c r="H1367" s="6" t="str">
        <f t="shared" si="85"/>
        <v>BULLISH DIVERGENCE</v>
      </c>
    </row>
    <row r="1368" spans="1:8" ht="13.5" x14ac:dyDescent="0.25">
      <c r="A1368" s="3">
        <f>TITRES_STAT!B1371</f>
        <v>44004</v>
      </c>
      <c r="B1368" s="6">
        <f>TITRES_STAT!C1371</f>
        <v>5.73</v>
      </c>
      <c r="C1368" s="6">
        <f>TITRES_STAT!D1371</f>
        <v>5.0346000000000002</v>
      </c>
      <c r="D1368" s="6">
        <f>TITRES_STAT!E1371</f>
        <v>363</v>
      </c>
      <c r="E1368" s="2">
        <f t="shared" si="84"/>
        <v>2193687</v>
      </c>
      <c r="F1368" s="6" t="str">
        <f t="shared" si="87"/>
        <v>BULLISH</v>
      </c>
      <c r="G1368" s="6" t="str">
        <f t="shared" si="86"/>
        <v>NEUTRAL</v>
      </c>
      <c r="H1368" s="6" t="str">
        <f t="shared" si="85"/>
        <v>BULLISH DIVERGENCE</v>
      </c>
    </row>
    <row r="1369" spans="1:8" ht="13.5" x14ac:dyDescent="0.25">
      <c r="A1369" s="3">
        <f>TITRES_STAT!B1372</f>
        <v>44005</v>
      </c>
      <c r="B1369" s="6">
        <f>TITRES_STAT!C1372</f>
        <v>5.7</v>
      </c>
      <c r="C1369" s="6">
        <f>TITRES_STAT!D1372</f>
        <v>5.0083000000000002</v>
      </c>
      <c r="D1369" s="6">
        <f>TITRES_STAT!E1372</f>
        <v>3824</v>
      </c>
      <c r="E1369" s="2">
        <f t="shared" si="84"/>
        <v>2189863</v>
      </c>
      <c r="F1369" s="6" t="str">
        <f t="shared" si="87"/>
        <v>BULLISH</v>
      </c>
      <c r="G1369" s="6" t="str">
        <f t="shared" si="86"/>
        <v>NEUTRAL</v>
      </c>
      <c r="H1369" s="6" t="str">
        <f t="shared" si="85"/>
        <v>BULLISH DIVERGENCE</v>
      </c>
    </row>
    <row r="1370" spans="1:8" ht="13.5" x14ac:dyDescent="0.25">
      <c r="A1370" s="3">
        <f>TITRES_STAT!B1373</f>
        <v>44006</v>
      </c>
      <c r="B1370" s="6">
        <f>TITRES_STAT!C1373</f>
        <v>5.7</v>
      </c>
      <c r="C1370" s="6">
        <f>TITRES_STAT!D1373</f>
        <v>5.0083000000000002</v>
      </c>
      <c r="D1370" s="6">
        <f>TITRES_STAT!E1373</f>
        <v>108</v>
      </c>
      <c r="E1370" s="2">
        <f t="shared" si="84"/>
        <v>2189863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CONFIRMED BEARISH</v>
      </c>
    </row>
    <row r="1371" spans="1:8" ht="13.5" x14ac:dyDescent="0.25">
      <c r="A1371" s="3">
        <f>TITRES_STAT!B1374</f>
        <v>44007</v>
      </c>
      <c r="B1371" s="6">
        <f>TITRES_STAT!C1374</f>
        <v>5.7</v>
      </c>
      <c r="C1371" s="6">
        <f>TITRES_STAT!D1374</f>
        <v>5.0083000000000002</v>
      </c>
      <c r="D1371" s="6">
        <f>TITRES_STAT!E1374</f>
        <v>1012</v>
      </c>
      <c r="E1371" s="2">
        <f t="shared" si="84"/>
        <v>2189863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CONFIRMED BEARISH</v>
      </c>
    </row>
    <row r="1372" spans="1:8" ht="13.5" x14ac:dyDescent="0.25">
      <c r="A1372" s="3">
        <f>TITRES_STAT!B1375</f>
        <v>44008</v>
      </c>
      <c r="B1372" s="6">
        <f>TITRES_STAT!C1375</f>
        <v>5.69</v>
      </c>
      <c r="C1372" s="6">
        <f>TITRES_STAT!D1375</f>
        <v>4.9995000000000003</v>
      </c>
      <c r="D1372" s="6">
        <f>TITRES_STAT!E1375</f>
        <v>808</v>
      </c>
      <c r="E1372" s="2">
        <f t="shared" si="84"/>
        <v>2189055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CONFIRMED BEARISH</v>
      </c>
    </row>
    <row r="1373" spans="1:8" ht="13.5" x14ac:dyDescent="0.25">
      <c r="A1373" s="3">
        <f>TITRES_STAT!B1376</f>
        <v>44011</v>
      </c>
      <c r="B1373" s="6">
        <f>TITRES_STAT!C1376</f>
        <v>5.6</v>
      </c>
      <c r="C1373" s="6">
        <f>TITRES_STAT!D1376</f>
        <v>4.9203999999999999</v>
      </c>
      <c r="D1373" s="6">
        <f>TITRES_STAT!E1376</f>
        <v>9457</v>
      </c>
      <c r="E1373" s="2">
        <f t="shared" si="84"/>
        <v>2179598</v>
      </c>
      <c r="F1373" s="6" t="str">
        <f t="shared" si="87"/>
        <v>BEARISH</v>
      </c>
      <c r="G1373" s="6" t="str">
        <f t="shared" si="86"/>
        <v>NEUTRAL</v>
      </c>
      <c r="H1373" s="6" t="str">
        <f t="shared" si="85"/>
        <v>CONFIRMED BEARISH</v>
      </c>
    </row>
    <row r="1374" spans="1:8" ht="13.5" x14ac:dyDescent="0.25">
      <c r="A1374" s="3">
        <f>TITRES_STAT!B1377</f>
        <v>44012</v>
      </c>
      <c r="B1374" s="6">
        <f>TITRES_STAT!C1377</f>
        <v>5.75</v>
      </c>
      <c r="C1374" s="6">
        <f>TITRES_STAT!D1377</f>
        <v>5.0522</v>
      </c>
      <c r="D1374" s="6">
        <f>TITRES_STAT!E1377</f>
        <v>3129</v>
      </c>
      <c r="E1374" s="2">
        <f t="shared" si="84"/>
        <v>2182727</v>
      </c>
      <c r="F1374" s="6" t="str">
        <f t="shared" si="87"/>
        <v>BEARISH</v>
      </c>
      <c r="G1374" s="6" t="str">
        <f t="shared" si="86"/>
        <v>NEUTRAL</v>
      </c>
      <c r="H1374" s="6" t="str">
        <f t="shared" si="85"/>
        <v>BEARISH DIVERGENCE</v>
      </c>
    </row>
    <row r="1375" spans="1:8" ht="13.5" x14ac:dyDescent="0.25">
      <c r="A1375" s="3">
        <f>TITRES_STAT!B1378</f>
        <v>44013</v>
      </c>
      <c r="B1375" s="6">
        <f>TITRES_STAT!C1378</f>
        <v>5.87</v>
      </c>
      <c r="C1375" s="6">
        <f>TITRES_STAT!D1378</f>
        <v>5.1577000000000002</v>
      </c>
      <c r="D1375" s="6">
        <f>TITRES_STAT!E1378</f>
        <v>189</v>
      </c>
      <c r="E1375" s="2">
        <f t="shared" si="84"/>
        <v>2182916</v>
      </c>
      <c r="F1375" s="6" t="str">
        <f t="shared" si="87"/>
        <v>BEARISH</v>
      </c>
      <c r="G1375" s="6" t="str">
        <f t="shared" si="86"/>
        <v>NEUTRAL</v>
      </c>
      <c r="H1375" s="6" t="str">
        <f t="shared" si="85"/>
        <v>BEARISH DIVERGENCE</v>
      </c>
    </row>
    <row r="1376" spans="1:8" ht="13.5" x14ac:dyDescent="0.25">
      <c r="A1376" s="3">
        <f>TITRES_STAT!B1379</f>
        <v>44014</v>
      </c>
      <c r="B1376" s="6">
        <f>TITRES_STAT!C1379</f>
        <v>5.92</v>
      </c>
      <c r="C1376" s="6">
        <f>TITRES_STAT!D1379</f>
        <v>5.2016</v>
      </c>
      <c r="D1376" s="6">
        <f>TITRES_STAT!E1379</f>
        <v>2423</v>
      </c>
      <c r="E1376" s="2">
        <f t="shared" si="84"/>
        <v>2185339</v>
      </c>
      <c r="F1376" s="6" t="str">
        <f t="shared" si="87"/>
        <v>BEARISH</v>
      </c>
      <c r="G1376" s="6" t="str">
        <f t="shared" si="86"/>
        <v>NEUTRAL</v>
      </c>
      <c r="H1376" s="6" t="str">
        <f t="shared" si="85"/>
        <v>BEARISH DIVERGENCE</v>
      </c>
    </row>
    <row r="1377" spans="1:8" ht="13.5" x14ac:dyDescent="0.25">
      <c r="A1377" s="3">
        <f>TITRES_STAT!B1380</f>
        <v>44015</v>
      </c>
      <c r="B1377" s="6">
        <f>TITRES_STAT!C1380</f>
        <v>6.27</v>
      </c>
      <c r="C1377" s="6">
        <f>TITRES_STAT!D1380</f>
        <v>5.5091000000000001</v>
      </c>
      <c r="D1377" s="6">
        <f>TITRES_STAT!E1380</f>
        <v>1341</v>
      </c>
      <c r="E1377" s="2">
        <f t="shared" si="84"/>
        <v>2186680</v>
      </c>
      <c r="F1377" s="6" t="str">
        <f t="shared" si="87"/>
        <v>BEARISH</v>
      </c>
      <c r="G1377" s="6" t="str">
        <f t="shared" si="86"/>
        <v>NEUTRAL</v>
      </c>
      <c r="H1377" s="6" t="str">
        <f t="shared" si="85"/>
        <v>BEARISH DIVERGENCE</v>
      </c>
    </row>
    <row r="1378" spans="1:8" ht="13.5" x14ac:dyDescent="0.25">
      <c r="A1378" s="3">
        <f>TITRES_STAT!B1381</f>
        <v>44018</v>
      </c>
      <c r="B1378" s="6">
        <f>TITRES_STAT!C1381</f>
        <v>6.45</v>
      </c>
      <c r="C1378" s="6">
        <f>TITRES_STAT!D1381</f>
        <v>5.6673</v>
      </c>
      <c r="D1378" s="6">
        <f>TITRES_STAT!E1381</f>
        <v>3862</v>
      </c>
      <c r="E1378" s="2">
        <f t="shared" si="84"/>
        <v>2190542</v>
      </c>
      <c r="F1378" s="6" t="str">
        <f t="shared" si="87"/>
        <v>BULLISH</v>
      </c>
      <c r="G1378" s="6" t="str">
        <f t="shared" si="86"/>
        <v>NEUTRAL</v>
      </c>
      <c r="H1378" s="6" t="str">
        <f t="shared" si="85"/>
        <v>CONFIRMED BULLISH</v>
      </c>
    </row>
    <row r="1379" spans="1:8" ht="13.5" x14ac:dyDescent="0.25">
      <c r="A1379" s="3">
        <f>TITRES_STAT!B1382</f>
        <v>44019</v>
      </c>
      <c r="B1379" s="6">
        <f>TITRES_STAT!C1382</f>
        <v>6.44</v>
      </c>
      <c r="C1379" s="6">
        <f>TITRES_STAT!D1382</f>
        <v>5.6585000000000001</v>
      </c>
      <c r="D1379" s="6">
        <f>TITRES_STAT!E1382</f>
        <v>380</v>
      </c>
      <c r="E1379" s="2">
        <f t="shared" si="84"/>
        <v>2190162</v>
      </c>
      <c r="F1379" s="6" t="str">
        <f t="shared" si="87"/>
        <v>BULLISH</v>
      </c>
      <c r="G1379" s="6" t="str">
        <f t="shared" si="86"/>
        <v>NEUTRAL</v>
      </c>
      <c r="H1379" s="6" t="str">
        <f t="shared" si="85"/>
        <v>CONFIRMED BULLISH</v>
      </c>
    </row>
    <row r="1380" spans="1:8" ht="13.5" x14ac:dyDescent="0.25">
      <c r="A1380" s="3">
        <f>TITRES_STAT!B1383</f>
        <v>44020</v>
      </c>
      <c r="B1380" s="6">
        <f>TITRES_STAT!C1383</f>
        <v>6.4</v>
      </c>
      <c r="C1380" s="6">
        <f>TITRES_STAT!D1383</f>
        <v>5.6233000000000004</v>
      </c>
      <c r="D1380" s="6">
        <f>TITRES_STAT!E1383</f>
        <v>2541</v>
      </c>
      <c r="E1380" s="2">
        <f t="shared" si="84"/>
        <v>2187621</v>
      </c>
      <c r="F1380" s="6" t="str">
        <f t="shared" si="87"/>
        <v>BULLISH</v>
      </c>
      <c r="G1380" s="6" t="str">
        <f t="shared" si="86"/>
        <v>NEUTRAL</v>
      </c>
      <c r="H1380" s="6" t="str">
        <f t="shared" si="85"/>
        <v>CONFIRMED BULLISH</v>
      </c>
    </row>
    <row r="1381" spans="1:8" ht="13.5" x14ac:dyDescent="0.25">
      <c r="A1381" s="3">
        <f>TITRES_STAT!B1384</f>
        <v>44021</v>
      </c>
      <c r="B1381" s="6">
        <f>TITRES_STAT!C1384</f>
        <v>6.59</v>
      </c>
      <c r="C1381" s="6">
        <f>TITRES_STAT!D1384</f>
        <v>5.7903000000000002</v>
      </c>
      <c r="D1381" s="6">
        <f>TITRES_STAT!E1384</f>
        <v>1497</v>
      </c>
      <c r="E1381" s="2">
        <f t="shared" si="84"/>
        <v>2189118</v>
      </c>
      <c r="F1381" s="6" t="str">
        <f t="shared" si="87"/>
        <v>BULLISH</v>
      </c>
      <c r="G1381" s="6" t="str">
        <f t="shared" si="86"/>
        <v>NEUTRAL</v>
      </c>
      <c r="H1381" s="6" t="str">
        <f t="shared" si="85"/>
        <v>CONFIRMED BULLISH</v>
      </c>
    </row>
    <row r="1382" spans="1:8" ht="13.5" x14ac:dyDescent="0.25">
      <c r="A1382" s="3">
        <f>TITRES_STAT!B1385</f>
        <v>44022</v>
      </c>
      <c r="B1382" s="6">
        <f>TITRES_STAT!C1385</f>
        <v>6.77</v>
      </c>
      <c r="C1382" s="6">
        <f>TITRES_STAT!D1385</f>
        <v>5.9484000000000004</v>
      </c>
      <c r="D1382" s="6">
        <f>TITRES_STAT!E1385</f>
        <v>255</v>
      </c>
      <c r="E1382" s="2">
        <f t="shared" si="84"/>
        <v>2189373</v>
      </c>
      <c r="F1382" s="6" t="str">
        <f t="shared" si="87"/>
        <v>BULLISH</v>
      </c>
      <c r="G1382" s="6" t="str">
        <f t="shared" si="86"/>
        <v>NEUTRAL</v>
      </c>
      <c r="H1382" s="6" t="str">
        <f t="shared" si="85"/>
        <v>CONFIRMED BULLISH</v>
      </c>
    </row>
    <row r="1383" spans="1:8" ht="13.5" x14ac:dyDescent="0.25">
      <c r="A1383" s="3">
        <f>TITRES_STAT!B1386</f>
        <v>44025</v>
      </c>
      <c r="B1383" s="6">
        <f>TITRES_STAT!C1386</f>
        <v>6.85</v>
      </c>
      <c r="C1383" s="6">
        <f>TITRES_STAT!D1386</f>
        <v>6.0186999999999999</v>
      </c>
      <c r="D1383" s="6">
        <f>TITRES_STAT!E1386</f>
        <v>3001</v>
      </c>
      <c r="E1383" s="2">
        <f t="shared" si="84"/>
        <v>2192374</v>
      </c>
      <c r="F1383" s="6" t="str">
        <f t="shared" si="87"/>
        <v>BULLISH</v>
      </c>
      <c r="G1383" s="6" t="str">
        <f t="shared" si="86"/>
        <v>NEUTRAL</v>
      </c>
      <c r="H1383" s="6" t="str">
        <f t="shared" si="85"/>
        <v>CONFIRMED BULLISH</v>
      </c>
    </row>
    <row r="1384" spans="1:8" ht="13.5" x14ac:dyDescent="0.25">
      <c r="A1384" s="3">
        <f>TITRES_STAT!B1387</f>
        <v>44026</v>
      </c>
      <c r="B1384" s="6">
        <f>TITRES_STAT!C1387</f>
        <v>6.85</v>
      </c>
      <c r="C1384" s="6">
        <f>TITRES_STAT!D1387</f>
        <v>6.0186999999999999</v>
      </c>
      <c r="D1384" s="6">
        <f>TITRES_STAT!E1387</f>
        <v>1463</v>
      </c>
      <c r="E1384" s="2">
        <f t="shared" si="84"/>
        <v>2192374</v>
      </c>
      <c r="F1384" s="6" t="str">
        <f t="shared" si="87"/>
        <v>BULLISH</v>
      </c>
      <c r="G1384" s="6" t="str">
        <f t="shared" si="86"/>
        <v>NEUTRAL</v>
      </c>
      <c r="H1384" s="6" t="str">
        <f t="shared" si="85"/>
        <v>CONFIRMED BULLISH</v>
      </c>
    </row>
    <row r="1385" spans="1:8" ht="13.5" x14ac:dyDescent="0.25">
      <c r="A1385" s="3">
        <f>TITRES_STAT!B1388</f>
        <v>44027</v>
      </c>
      <c r="B1385" s="6">
        <f>TITRES_STAT!C1388</f>
        <v>6.65</v>
      </c>
      <c r="C1385" s="6">
        <f>TITRES_STAT!D1388</f>
        <v>6.0007999999999999</v>
      </c>
      <c r="D1385" s="6">
        <f>TITRES_STAT!E1388</f>
        <v>8</v>
      </c>
      <c r="E1385" s="2">
        <f t="shared" si="84"/>
        <v>2192366</v>
      </c>
      <c r="F1385" s="6" t="str">
        <f t="shared" si="87"/>
        <v>BULLISH</v>
      </c>
      <c r="G1385" s="6" t="str">
        <f t="shared" si="86"/>
        <v>NEUTRAL</v>
      </c>
      <c r="H1385" s="6" t="str">
        <f t="shared" si="85"/>
        <v>CONFIRMED BULLISH</v>
      </c>
    </row>
    <row r="1386" spans="1:8" ht="13.5" x14ac:dyDescent="0.25">
      <c r="A1386" s="3">
        <f>TITRES_STAT!B1389</f>
        <v>44028</v>
      </c>
      <c r="B1386" s="6">
        <f>TITRES_STAT!C1389</f>
        <v>6.6</v>
      </c>
      <c r="C1386" s="6">
        <f>TITRES_STAT!D1389</f>
        <v>5.9557000000000002</v>
      </c>
      <c r="D1386" s="6">
        <f>TITRES_STAT!E1389</f>
        <v>3870</v>
      </c>
      <c r="E1386" s="2">
        <f t="shared" si="84"/>
        <v>2188496</v>
      </c>
      <c r="F1386" s="6" t="str">
        <f t="shared" si="87"/>
        <v>BEARISH</v>
      </c>
      <c r="G1386" s="6" t="str">
        <f t="shared" si="86"/>
        <v>NEUTRAL</v>
      </c>
      <c r="H1386" s="6" t="str">
        <f t="shared" si="85"/>
        <v>BEARISH DIVERGENCE</v>
      </c>
    </row>
    <row r="1387" spans="1:8" ht="13.5" x14ac:dyDescent="0.25">
      <c r="A1387" s="3">
        <f>TITRES_STAT!B1390</f>
        <v>44029</v>
      </c>
      <c r="B1387" s="6">
        <f>TITRES_STAT!C1390</f>
        <v>6.7</v>
      </c>
      <c r="C1387" s="6">
        <f>TITRES_STAT!D1390</f>
        <v>6.0458999999999996</v>
      </c>
      <c r="D1387" s="6">
        <f>TITRES_STAT!E1390</f>
        <v>7200</v>
      </c>
      <c r="E1387" s="2">
        <f t="shared" si="84"/>
        <v>2195696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BULLISH DIVERGENCE</v>
      </c>
    </row>
    <row r="1388" spans="1:8" ht="13.5" x14ac:dyDescent="0.25">
      <c r="A1388" s="3">
        <f>TITRES_STAT!B1391</f>
        <v>44032</v>
      </c>
      <c r="B1388" s="6">
        <f>TITRES_STAT!C1391</f>
        <v>6.7</v>
      </c>
      <c r="C1388" s="6">
        <f>TITRES_STAT!D1391</f>
        <v>6.0458999999999996</v>
      </c>
      <c r="D1388" s="6">
        <f>TITRES_STAT!E1391</f>
        <v>0</v>
      </c>
      <c r="E1388" s="2">
        <f t="shared" si="84"/>
        <v>2195696</v>
      </c>
      <c r="F1388" s="6" t="str">
        <f t="shared" si="87"/>
        <v>BULLISH</v>
      </c>
      <c r="G1388" s="6" t="str">
        <f t="shared" si="86"/>
        <v>NEUTRAL</v>
      </c>
      <c r="H1388" s="6" t="str">
        <f t="shared" si="85"/>
        <v>BULLISH DIVERGENCE</v>
      </c>
    </row>
    <row r="1389" spans="1:8" ht="13.5" x14ac:dyDescent="0.25">
      <c r="A1389" s="3">
        <f>TITRES_STAT!B1392</f>
        <v>44033</v>
      </c>
      <c r="B1389" s="6">
        <f>TITRES_STAT!C1392</f>
        <v>6.68</v>
      </c>
      <c r="C1389" s="6">
        <f>TITRES_STAT!D1392</f>
        <v>6.0278999999999998</v>
      </c>
      <c r="D1389" s="6">
        <f>TITRES_STAT!E1392</f>
        <v>6801</v>
      </c>
      <c r="E1389" s="2">
        <f t="shared" si="84"/>
        <v>2188895</v>
      </c>
      <c r="F1389" s="6" t="str">
        <f t="shared" si="87"/>
        <v>BEARISH</v>
      </c>
      <c r="G1389" s="6" t="str">
        <f t="shared" si="86"/>
        <v>NEUTRAL</v>
      </c>
      <c r="H1389" s="6" t="str">
        <f t="shared" si="85"/>
        <v>CONFIRMED BEARISH</v>
      </c>
    </row>
    <row r="1390" spans="1:8" ht="13.5" x14ac:dyDescent="0.25">
      <c r="A1390" s="3">
        <f>TITRES_STAT!B1393</f>
        <v>44034</v>
      </c>
      <c r="B1390" s="6">
        <f>TITRES_STAT!C1393</f>
        <v>6.75</v>
      </c>
      <c r="C1390" s="6">
        <f>TITRES_STAT!D1393</f>
        <v>6.0911</v>
      </c>
      <c r="D1390" s="6">
        <f>TITRES_STAT!E1393</f>
        <v>551</v>
      </c>
      <c r="E1390" s="2">
        <f t="shared" si="84"/>
        <v>2189446</v>
      </c>
      <c r="F1390" s="6" t="str">
        <f t="shared" si="87"/>
        <v>BEARISH</v>
      </c>
      <c r="G1390" s="6" t="str">
        <f t="shared" si="86"/>
        <v>NEUTRAL</v>
      </c>
      <c r="H1390" s="6" t="str">
        <f t="shared" si="85"/>
        <v>BEARISH DIVERGENCE</v>
      </c>
    </row>
    <row r="1391" spans="1:8" ht="13.5" x14ac:dyDescent="0.25">
      <c r="A1391" s="3">
        <f>TITRES_STAT!B1394</f>
        <v>44035</v>
      </c>
      <c r="B1391" s="6">
        <f>TITRES_STAT!C1394</f>
        <v>6.79</v>
      </c>
      <c r="C1391" s="6">
        <f>TITRES_STAT!D1394</f>
        <v>6.1271000000000004</v>
      </c>
      <c r="D1391" s="6">
        <f>TITRES_STAT!E1394</f>
        <v>810</v>
      </c>
      <c r="E1391" s="2">
        <f t="shared" si="84"/>
        <v>2190256</v>
      </c>
      <c r="F1391" s="6" t="str">
        <f t="shared" si="87"/>
        <v>BULLISH</v>
      </c>
      <c r="G1391" s="6" t="str">
        <f t="shared" si="86"/>
        <v>NEUTRAL</v>
      </c>
      <c r="H1391" s="6" t="str">
        <f t="shared" si="85"/>
        <v>CONFIRMED BULLISH</v>
      </c>
    </row>
    <row r="1392" spans="1:8" ht="13.5" x14ac:dyDescent="0.25">
      <c r="A1392" s="3">
        <f>TITRES_STAT!B1395</f>
        <v>44036</v>
      </c>
      <c r="B1392" s="6">
        <f>TITRES_STAT!C1395</f>
        <v>6.75</v>
      </c>
      <c r="C1392" s="6">
        <f>TITRES_STAT!D1395</f>
        <v>6.0911</v>
      </c>
      <c r="D1392" s="6">
        <f>TITRES_STAT!E1395</f>
        <v>36</v>
      </c>
      <c r="E1392" s="2">
        <f t="shared" si="84"/>
        <v>2190220</v>
      </c>
      <c r="F1392" s="6" t="str">
        <f t="shared" si="87"/>
        <v>BEARISH</v>
      </c>
      <c r="G1392" s="6" t="str">
        <f t="shared" si="86"/>
        <v>NEUTRAL</v>
      </c>
      <c r="H1392" s="6" t="str">
        <f t="shared" si="85"/>
        <v>BEARISH DIVERGENCE</v>
      </c>
    </row>
    <row r="1393" spans="1:8" ht="13.5" x14ac:dyDescent="0.25">
      <c r="A1393" s="3">
        <f>TITRES_STAT!B1396</f>
        <v>44039</v>
      </c>
      <c r="B1393" s="6">
        <f>TITRES_STAT!C1396</f>
        <v>6.75</v>
      </c>
      <c r="C1393" s="6">
        <f>TITRES_STAT!D1396</f>
        <v>6.0911</v>
      </c>
      <c r="D1393" s="6">
        <f>TITRES_STAT!E1396</f>
        <v>15</v>
      </c>
      <c r="E1393" s="2">
        <f t="shared" si="84"/>
        <v>2190220</v>
      </c>
      <c r="F1393" s="6" t="str">
        <f t="shared" si="87"/>
        <v>BEARISH</v>
      </c>
      <c r="G1393" s="6" t="str">
        <f t="shared" si="86"/>
        <v>NEUTRAL</v>
      </c>
      <c r="H1393" s="6" t="str">
        <f t="shared" si="85"/>
        <v>BEARISH DIVERGENCE</v>
      </c>
    </row>
    <row r="1394" spans="1:8" ht="13.5" x14ac:dyDescent="0.25">
      <c r="A1394" s="3">
        <f>TITRES_STAT!B1397</f>
        <v>44040</v>
      </c>
      <c r="B1394" s="6">
        <f>TITRES_STAT!C1397</f>
        <v>6.9</v>
      </c>
      <c r="C1394" s="6">
        <f>TITRES_STAT!D1397</f>
        <v>6.2263999999999999</v>
      </c>
      <c r="D1394" s="6">
        <f>TITRES_STAT!E1397</f>
        <v>865</v>
      </c>
      <c r="E1394" s="2">
        <f t="shared" si="84"/>
        <v>2191085</v>
      </c>
      <c r="F1394" s="6" t="str">
        <f t="shared" si="87"/>
        <v>BULLISH</v>
      </c>
      <c r="G1394" s="6" t="str">
        <f t="shared" si="86"/>
        <v>NEUTRAL</v>
      </c>
      <c r="H1394" s="6" t="str">
        <f t="shared" si="85"/>
        <v>CONFIRMED BULLISH</v>
      </c>
    </row>
    <row r="1395" spans="1:8" ht="13.5" x14ac:dyDescent="0.25">
      <c r="A1395" s="3">
        <f>TITRES_STAT!B1398</f>
        <v>44041</v>
      </c>
      <c r="B1395" s="6">
        <f>TITRES_STAT!C1398</f>
        <v>6.9</v>
      </c>
      <c r="C1395" s="6">
        <f>TITRES_STAT!D1398</f>
        <v>6.2263999999999999</v>
      </c>
      <c r="D1395" s="6">
        <f>TITRES_STAT!E1398</f>
        <v>0</v>
      </c>
      <c r="E1395" s="2">
        <f t="shared" si="84"/>
        <v>2191085</v>
      </c>
      <c r="F1395" s="6" t="str">
        <f t="shared" si="87"/>
        <v>BULLISH</v>
      </c>
      <c r="G1395" s="6" t="str">
        <f t="shared" si="86"/>
        <v>NEUTRAL</v>
      </c>
      <c r="H1395" s="6" t="str">
        <f t="shared" si="85"/>
        <v>CONFIRMED BULLISH</v>
      </c>
    </row>
    <row r="1396" spans="1:8" ht="13.5" x14ac:dyDescent="0.25">
      <c r="A1396" s="3">
        <f>TITRES_STAT!B1399</f>
        <v>44042</v>
      </c>
      <c r="B1396" s="6">
        <f>TITRES_STAT!C1399</f>
        <v>6.78</v>
      </c>
      <c r="C1396" s="6">
        <f>TITRES_STAT!D1399</f>
        <v>6.1181000000000001</v>
      </c>
      <c r="D1396" s="6">
        <f>TITRES_STAT!E1399</f>
        <v>25</v>
      </c>
      <c r="E1396" s="2">
        <f t="shared" si="84"/>
        <v>2191060</v>
      </c>
      <c r="F1396" s="6" t="str">
        <f t="shared" si="87"/>
        <v>BULLISH</v>
      </c>
      <c r="G1396" s="6" t="str">
        <f t="shared" si="86"/>
        <v>NEUTRAL</v>
      </c>
      <c r="H1396" s="6" t="str">
        <f t="shared" si="85"/>
        <v>BULLISH DIVERGENCE</v>
      </c>
    </row>
    <row r="1397" spans="1:8" ht="13.5" x14ac:dyDescent="0.25">
      <c r="A1397" s="3">
        <f>TITRES_STAT!B1400</f>
        <v>44046</v>
      </c>
      <c r="B1397" s="6">
        <f>TITRES_STAT!C1400</f>
        <v>6.78</v>
      </c>
      <c r="C1397" s="6">
        <f>TITRES_STAT!D1400</f>
        <v>6.1181000000000001</v>
      </c>
      <c r="D1397" s="6">
        <f>TITRES_STAT!E1400</f>
        <v>0</v>
      </c>
      <c r="E1397" s="2">
        <f t="shared" si="84"/>
        <v>2191060</v>
      </c>
      <c r="F1397" s="6" t="str">
        <f t="shared" si="87"/>
        <v>BULLISH</v>
      </c>
      <c r="G1397" s="6" t="str">
        <f t="shared" si="86"/>
        <v>NEUTRAL</v>
      </c>
      <c r="H1397" s="6" t="str">
        <f t="shared" si="85"/>
        <v>CONFIRMED BULLISH</v>
      </c>
    </row>
    <row r="1398" spans="1:8" ht="13.5" x14ac:dyDescent="0.25">
      <c r="A1398" s="3">
        <f>TITRES_STAT!B1401</f>
        <v>44047</v>
      </c>
      <c r="B1398" s="6">
        <f>TITRES_STAT!C1401</f>
        <v>6.78</v>
      </c>
      <c r="C1398" s="6">
        <f>TITRES_STAT!D1401</f>
        <v>6.1181000000000001</v>
      </c>
      <c r="D1398" s="6">
        <f>TITRES_STAT!E1401</f>
        <v>971</v>
      </c>
      <c r="E1398" s="2">
        <f t="shared" si="84"/>
        <v>2191060</v>
      </c>
      <c r="F1398" s="6" t="str">
        <f t="shared" si="87"/>
        <v>BULLISH</v>
      </c>
      <c r="G1398" s="6" t="str">
        <f t="shared" si="86"/>
        <v>NEUTRAL</v>
      </c>
      <c r="H1398" s="6" t="str">
        <f t="shared" si="85"/>
        <v>CONFIRMED BULLISH</v>
      </c>
    </row>
    <row r="1399" spans="1:8" ht="13.5" x14ac:dyDescent="0.25">
      <c r="A1399" s="3">
        <f>TITRES_STAT!B1402</f>
        <v>44048</v>
      </c>
      <c r="B1399" s="6">
        <f>TITRES_STAT!C1402</f>
        <v>6.6</v>
      </c>
      <c r="C1399" s="6">
        <f>TITRES_STAT!D1402</f>
        <v>5.9557000000000002</v>
      </c>
      <c r="D1399" s="6">
        <f>TITRES_STAT!E1402</f>
        <v>15699</v>
      </c>
      <c r="E1399" s="2">
        <f t="shared" si="84"/>
        <v>2175361</v>
      </c>
      <c r="F1399" s="6" t="str">
        <f t="shared" si="87"/>
        <v>BEARISH</v>
      </c>
      <c r="G1399" s="6" t="str">
        <f t="shared" si="86"/>
        <v>NEUTRAL</v>
      </c>
      <c r="H1399" s="6" t="str">
        <f t="shared" si="85"/>
        <v>CONFIRMED BEARISH</v>
      </c>
    </row>
    <row r="1400" spans="1:8" ht="13.5" x14ac:dyDescent="0.25">
      <c r="A1400" s="3">
        <f>TITRES_STAT!B1403</f>
        <v>44049</v>
      </c>
      <c r="B1400" s="6">
        <f>TITRES_STAT!C1403</f>
        <v>6.75</v>
      </c>
      <c r="C1400" s="6">
        <f>TITRES_STAT!D1403</f>
        <v>6.0911</v>
      </c>
      <c r="D1400" s="6">
        <f>TITRES_STAT!E1403</f>
        <v>205</v>
      </c>
      <c r="E1400" s="2">
        <f t="shared" si="84"/>
        <v>2175566</v>
      </c>
      <c r="F1400" s="6" t="str">
        <f t="shared" si="87"/>
        <v>BEARISH</v>
      </c>
      <c r="G1400" s="6" t="str">
        <f t="shared" si="86"/>
        <v>NEUTRAL</v>
      </c>
      <c r="H1400" s="6" t="str">
        <f t="shared" si="85"/>
        <v>CONFIRMED BEARISH</v>
      </c>
    </row>
    <row r="1401" spans="1:8" ht="13.5" x14ac:dyDescent="0.25">
      <c r="A1401" s="3">
        <f>TITRES_STAT!B1404</f>
        <v>44050</v>
      </c>
      <c r="B1401" s="6">
        <f>TITRES_STAT!C1404</f>
        <v>6.77</v>
      </c>
      <c r="C1401" s="6">
        <f>TITRES_STAT!D1404</f>
        <v>6.1090999999999998</v>
      </c>
      <c r="D1401" s="6">
        <f>TITRES_STAT!E1404</f>
        <v>613</v>
      </c>
      <c r="E1401" s="2">
        <f t="shared" si="84"/>
        <v>2176179</v>
      </c>
      <c r="F1401" s="6" t="str">
        <f t="shared" si="87"/>
        <v>BEARISH</v>
      </c>
      <c r="G1401" s="6" t="str">
        <f t="shared" si="86"/>
        <v>NEUTRAL</v>
      </c>
      <c r="H1401" s="6" t="str">
        <f t="shared" si="85"/>
        <v>CONFIRMED BEARISH</v>
      </c>
    </row>
    <row r="1402" spans="1:8" ht="13.5" x14ac:dyDescent="0.25">
      <c r="A1402" s="3">
        <f>TITRES_STAT!B1405</f>
        <v>44053</v>
      </c>
      <c r="B1402" s="6">
        <f>TITRES_STAT!C1405</f>
        <v>6.77</v>
      </c>
      <c r="C1402" s="6">
        <f>TITRES_STAT!D1405</f>
        <v>6.1090999999999998</v>
      </c>
      <c r="D1402" s="6">
        <f>TITRES_STAT!E1405</f>
        <v>4444</v>
      </c>
      <c r="E1402" s="2">
        <f t="shared" si="84"/>
        <v>2176179</v>
      </c>
      <c r="F1402" s="6" t="str">
        <f t="shared" si="87"/>
        <v>BEARISH</v>
      </c>
      <c r="G1402" s="6" t="str">
        <f t="shared" si="86"/>
        <v>NEUTRAL</v>
      </c>
      <c r="H1402" s="6" t="str">
        <f t="shared" si="85"/>
        <v>CONFIRMED BEARISH</v>
      </c>
    </row>
    <row r="1403" spans="1:8" ht="13.5" x14ac:dyDescent="0.25">
      <c r="A1403" s="3">
        <f>TITRES_STAT!B1406</f>
        <v>44054</v>
      </c>
      <c r="B1403" s="6">
        <f>TITRES_STAT!C1406</f>
        <v>6.77</v>
      </c>
      <c r="C1403" s="6">
        <f>TITRES_STAT!D1406</f>
        <v>6.1090999999999998</v>
      </c>
      <c r="D1403" s="6">
        <f>TITRES_STAT!E1406</f>
        <v>6611</v>
      </c>
      <c r="E1403" s="2">
        <f t="shared" si="84"/>
        <v>2176179</v>
      </c>
      <c r="F1403" s="6" t="str">
        <f t="shared" si="87"/>
        <v>BEARISH</v>
      </c>
      <c r="G1403" s="6" t="str">
        <f t="shared" si="86"/>
        <v>NEUTRAL</v>
      </c>
      <c r="H1403" s="6" t="str">
        <f t="shared" si="85"/>
        <v>CONFIRMED BEARISH</v>
      </c>
    </row>
    <row r="1404" spans="1:8" ht="13.5" x14ac:dyDescent="0.25">
      <c r="A1404" s="3">
        <f>TITRES_STAT!B1407</f>
        <v>44055</v>
      </c>
      <c r="B1404" s="6">
        <f>TITRES_STAT!C1407</f>
        <v>6.77</v>
      </c>
      <c r="C1404" s="6">
        <f>TITRES_STAT!D1407</f>
        <v>6.1090999999999998</v>
      </c>
      <c r="D1404" s="6">
        <f>TITRES_STAT!E1407</f>
        <v>11060</v>
      </c>
      <c r="E1404" s="2">
        <f t="shared" si="84"/>
        <v>2176179</v>
      </c>
      <c r="F1404" s="6" t="str">
        <f t="shared" si="87"/>
        <v>BULLISH</v>
      </c>
      <c r="G1404" s="6" t="str">
        <f t="shared" si="86"/>
        <v>NEUTRAL</v>
      </c>
      <c r="H1404" s="6" t="str">
        <f t="shared" si="85"/>
        <v>CONFIRMED BULLISH</v>
      </c>
    </row>
    <row r="1405" spans="1:8" ht="13.5" x14ac:dyDescent="0.25">
      <c r="A1405" s="3">
        <f>TITRES_STAT!B1408</f>
        <v>44057</v>
      </c>
      <c r="B1405" s="6">
        <f>TITRES_STAT!C1408</f>
        <v>6.75</v>
      </c>
      <c r="C1405" s="6">
        <f>TITRES_STAT!D1408</f>
        <v>6.0911</v>
      </c>
      <c r="D1405" s="6">
        <f>TITRES_STAT!E1408</f>
        <v>4351</v>
      </c>
      <c r="E1405" s="2">
        <f t="shared" si="84"/>
        <v>2171828</v>
      </c>
      <c r="F1405" s="6" t="str">
        <f t="shared" si="87"/>
        <v>BEARISH</v>
      </c>
      <c r="G1405" s="6" t="str">
        <f t="shared" si="86"/>
        <v>NEUTRAL</v>
      </c>
      <c r="H1405" s="6" t="str">
        <f t="shared" si="85"/>
        <v>NEUTRAL</v>
      </c>
    </row>
    <row r="1406" spans="1:8" ht="13.5" x14ac:dyDescent="0.25">
      <c r="A1406" s="3">
        <f>TITRES_STAT!B1409</f>
        <v>44060</v>
      </c>
      <c r="B1406" s="6">
        <f>TITRES_STAT!C1409</f>
        <v>6.7</v>
      </c>
      <c r="C1406" s="6">
        <f>TITRES_STAT!D1409</f>
        <v>6.0458999999999996</v>
      </c>
      <c r="D1406" s="6">
        <f>TITRES_STAT!E1409</f>
        <v>4005</v>
      </c>
      <c r="E1406" s="2">
        <f t="shared" si="84"/>
        <v>2167823</v>
      </c>
      <c r="F1406" s="6" t="str">
        <f t="shared" si="87"/>
        <v>BEARISH</v>
      </c>
      <c r="G1406" s="6" t="str">
        <f t="shared" si="86"/>
        <v>NEUTRAL</v>
      </c>
      <c r="H1406" s="6" t="str">
        <f t="shared" si="85"/>
        <v>CONFIRMED BEARISH</v>
      </c>
    </row>
    <row r="1407" spans="1:8" ht="13.5" x14ac:dyDescent="0.25">
      <c r="A1407" s="3">
        <f>TITRES_STAT!B1410</f>
        <v>44061</v>
      </c>
      <c r="B1407" s="6">
        <f>TITRES_STAT!C1410</f>
        <v>6.5</v>
      </c>
      <c r="C1407" s="6">
        <f>TITRES_STAT!D1410</f>
        <v>5.8654999999999999</v>
      </c>
      <c r="D1407" s="6">
        <f>TITRES_STAT!E1410</f>
        <v>2366</v>
      </c>
      <c r="E1407" s="2">
        <f t="shared" si="84"/>
        <v>2165457</v>
      </c>
      <c r="F1407" s="6" t="str">
        <f t="shared" si="87"/>
        <v>BEARISH</v>
      </c>
      <c r="G1407" s="6" t="str">
        <f t="shared" si="86"/>
        <v>NEUTRAL</v>
      </c>
      <c r="H1407" s="6" t="str">
        <f t="shared" si="85"/>
        <v>CONFIRMED BEARISH</v>
      </c>
    </row>
    <row r="1408" spans="1:8" ht="13.5" x14ac:dyDescent="0.25">
      <c r="A1408" s="3">
        <f>TITRES_STAT!B1411</f>
        <v>44062</v>
      </c>
      <c r="B1408" s="6">
        <f>TITRES_STAT!C1411</f>
        <v>6.69</v>
      </c>
      <c r="C1408" s="6">
        <f>TITRES_STAT!D1411</f>
        <v>6.0369000000000002</v>
      </c>
      <c r="D1408" s="6">
        <f>TITRES_STAT!E1411</f>
        <v>2</v>
      </c>
      <c r="E1408" s="2">
        <f t="shared" si="84"/>
        <v>2165459</v>
      </c>
      <c r="F1408" s="6" t="str">
        <f t="shared" si="87"/>
        <v>BEARISH</v>
      </c>
      <c r="G1408" s="6" t="str">
        <f t="shared" si="86"/>
        <v>NEUTRAL</v>
      </c>
      <c r="H1408" s="6" t="str">
        <f t="shared" si="85"/>
        <v>CONFIRMED BEARISH</v>
      </c>
    </row>
    <row r="1409" spans="1:8" ht="13.5" x14ac:dyDescent="0.25">
      <c r="A1409" s="3">
        <f>TITRES_STAT!B1412</f>
        <v>44064</v>
      </c>
      <c r="B1409" s="6">
        <f>TITRES_STAT!C1412</f>
        <v>6.84</v>
      </c>
      <c r="C1409" s="6">
        <f>TITRES_STAT!D1412</f>
        <v>6.1722999999999999</v>
      </c>
      <c r="D1409" s="6">
        <f>TITRES_STAT!E1412</f>
        <v>7207</v>
      </c>
      <c r="E1409" s="2">
        <f t="shared" si="84"/>
        <v>2172666</v>
      </c>
      <c r="F1409" s="6" t="str">
        <f t="shared" si="87"/>
        <v>BEARISH</v>
      </c>
      <c r="G1409" s="6" t="str">
        <f t="shared" si="86"/>
        <v>NEUTRAL</v>
      </c>
      <c r="H1409" s="6" t="str">
        <f t="shared" si="85"/>
        <v>BEARISH DIVERGENCE</v>
      </c>
    </row>
    <row r="1410" spans="1:8" ht="13.5" x14ac:dyDescent="0.25">
      <c r="A1410" s="3">
        <f>TITRES_STAT!B1413</f>
        <v>44067</v>
      </c>
      <c r="B1410" s="6">
        <f>TITRES_STAT!C1413</f>
        <v>6.84</v>
      </c>
      <c r="C1410" s="6">
        <f>TITRES_STAT!D1413</f>
        <v>6.1722999999999999</v>
      </c>
      <c r="D1410" s="6">
        <f>TITRES_STAT!E1413</f>
        <v>1612</v>
      </c>
      <c r="E1410" s="2">
        <f t="shared" si="84"/>
        <v>2172666</v>
      </c>
      <c r="F1410" s="6" t="str">
        <f t="shared" si="87"/>
        <v>BULLISH</v>
      </c>
      <c r="G1410" s="6" t="str">
        <f t="shared" si="86"/>
        <v>NEUTRAL</v>
      </c>
      <c r="H1410" s="6" t="str">
        <f t="shared" si="85"/>
        <v>CONFIRMED BULLISH</v>
      </c>
    </row>
    <row r="1411" spans="1:8" ht="13.5" x14ac:dyDescent="0.25">
      <c r="A1411" s="3">
        <f>TITRES_STAT!B1414</f>
        <v>44068</v>
      </c>
      <c r="B1411" s="6">
        <f>TITRES_STAT!C1414</f>
        <v>6.84</v>
      </c>
      <c r="C1411" s="6">
        <f>TITRES_STAT!D1414</f>
        <v>6.1722999999999999</v>
      </c>
      <c r="D1411" s="6">
        <f>TITRES_STAT!E1414</f>
        <v>5095</v>
      </c>
      <c r="E1411" s="2">
        <f t="shared" si="84"/>
        <v>2172666</v>
      </c>
      <c r="F1411" s="6" t="str">
        <f t="shared" si="87"/>
        <v>BULLISH</v>
      </c>
      <c r="G1411" s="6" t="str">
        <f t="shared" si="86"/>
        <v>NEUTRAL</v>
      </c>
      <c r="H1411" s="6" t="str">
        <f t="shared" si="85"/>
        <v>CONFIRMED BULLISH</v>
      </c>
    </row>
    <row r="1412" spans="1:8" ht="13.5" x14ac:dyDescent="0.25">
      <c r="A1412" s="3">
        <f>TITRES_STAT!B1415</f>
        <v>44069</v>
      </c>
      <c r="B1412" s="6">
        <f>TITRES_STAT!C1415</f>
        <v>6.8</v>
      </c>
      <c r="C1412" s="6">
        <f>TITRES_STAT!D1415</f>
        <v>6.1361999999999997</v>
      </c>
      <c r="D1412" s="6">
        <f>TITRES_STAT!E1415</f>
        <v>1849</v>
      </c>
      <c r="E1412" s="2">
        <f t="shared" ref="E1412:E1475" si="88">IF(B1412&gt;B1411, E1411+D1412, IF(B1412&lt;B1411, E1411-D1412, E1411))</f>
        <v>2170817</v>
      </c>
      <c r="F1412" s="6" t="str">
        <f t="shared" si="87"/>
        <v>BULLISH</v>
      </c>
      <c r="G1412" s="6" t="str">
        <f t="shared" si="86"/>
        <v>NEUTRAL</v>
      </c>
      <c r="H1412" s="6" t="str">
        <f t="shared" si="85"/>
        <v>CONFIRMED BULLISH</v>
      </c>
    </row>
    <row r="1413" spans="1:8" ht="13.5" x14ac:dyDescent="0.25">
      <c r="A1413" s="3">
        <f>TITRES_STAT!B1416</f>
        <v>44070</v>
      </c>
      <c r="B1413" s="6">
        <f>TITRES_STAT!C1416</f>
        <v>6.95</v>
      </c>
      <c r="C1413" s="6">
        <f>TITRES_STAT!D1416</f>
        <v>6.2714999999999996</v>
      </c>
      <c r="D1413" s="6">
        <f>TITRES_STAT!E1416</f>
        <v>233</v>
      </c>
      <c r="E1413" s="2">
        <f t="shared" si="88"/>
        <v>2171050</v>
      </c>
      <c r="F1413" s="6" t="str">
        <f t="shared" si="87"/>
        <v>BULLISH</v>
      </c>
      <c r="G1413" s="6" t="str">
        <f t="shared" si="86"/>
        <v>NEUTRAL</v>
      </c>
      <c r="H1413" s="6" t="str">
        <f t="shared" si="85"/>
        <v>CONFIRMED BULLISH</v>
      </c>
    </row>
    <row r="1414" spans="1:8" ht="13.5" x14ac:dyDescent="0.25">
      <c r="A1414" s="3">
        <f>TITRES_STAT!B1417</f>
        <v>44071</v>
      </c>
      <c r="B1414" s="6">
        <f>TITRES_STAT!C1417</f>
        <v>6.94</v>
      </c>
      <c r="C1414" s="6">
        <f>TITRES_STAT!D1417</f>
        <v>6.2625000000000002</v>
      </c>
      <c r="D1414" s="6">
        <f>TITRES_STAT!E1417</f>
        <v>600</v>
      </c>
      <c r="E1414" s="2">
        <f t="shared" si="88"/>
        <v>2170450</v>
      </c>
      <c r="F1414" s="6" t="str">
        <f t="shared" si="87"/>
        <v>BEARISH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BEARISH DIVERGENCE</v>
      </c>
    </row>
    <row r="1415" spans="1:8" ht="13.5" x14ac:dyDescent="0.25">
      <c r="A1415" s="3">
        <f>TITRES_STAT!B1418</f>
        <v>44074</v>
      </c>
      <c r="B1415" s="6">
        <f>TITRES_STAT!C1418</f>
        <v>6.94</v>
      </c>
      <c r="C1415" s="6">
        <f>TITRES_STAT!D1418</f>
        <v>6.2625000000000002</v>
      </c>
      <c r="D1415" s="6">
        <f>TITRES_STAT!E1418</f>
        <v>1001</v>
      </c>
      <c r="E1415" s="2">
        <f t="shared" si="88"/>
        <v>2170450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BEARISH DIVERGENCE</v>
      </c>
    </row>
    <row r="1416" spans="1:8" ht="13.5" x14ac:dyDescent="0.25">
      <c r="A1416" s="3">
        <f>TITRES_STAT!B1419</f>
        <v>44075</v>
      </c>
      <c r="B1416" s="6">
        <f>TITRES_STAT!C1419</f>
        <v>6.74</v>
      </c>
      <c r="C1416" s="6">
        <f>TITRES_STAT!D1419</f>
        <v>6.0819999999999999</v>
      </c>
      <c r="D1416" s="6">
        <f>TITRES_STAT!E1419</f>
        <v>30</v>
      </c>
      <c r="E1416" s="2">
        <f t="shared" si="88"/>
        <v>2170420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CONFIRMED BEARISH</v>
      </c>
    </row>
    <row r="1417" spans="1:8" ht="13.5" x14ac:dyDescent="0.25">
      <c r="A1417" s="3">
        <f>TITRES_STAT!B1420</f>
        <v>44076</v>
      </c>
      <c r="B1417" s="6">
        <f>TITRES_STAT!C1420</f>
        <v>6.94</v>
      </c>
      <c r="C1417" s="6">
        <f>TITRES_STAT!D1420</f>
        <v>6.2625000000000002</v>
      </c>
      <c r="D1417" s="6">
        <f>TITRES_STAT!E1420</f>
        <v>4300</v>
      </c>
      <c r="E1417" s="2">
        <f t="shared" si="88"/>
        <v>2174720</v>
      </c>
      <c r="F1417" s="6" t="str">
        <f t="shared" si="91"/>
        <v>BULLISH</v>
      </c>
      <c r="G1417" s="6" t="str">
        <f t="shared" si="90"/>
        <v>NEUTRAL</v>
      </c>
      <c r="H1417" s="6" t="str">
        <f t="shared" si="89"/>
        <v>CONFIRMED BULLISH</v>
      </c>
    </row>
    <row r="1418" spans="1:8" ht="13.5" x14ac:dyDescent="0.25">
      <c r="A1418" s="3">
        <f>TITRES_STAT!B1421</f>
        <v>44077</v>
      </c>
      <c r="B1418" s="6">
        <f>TITRES_STAT!C1421</f>
        <v>6.9</v>
      </c>
      <c r="C1418" s="6">
        <f>TITRES_STAT!D1421</f>
        <v>6.2263999999999999</v>
      </c>
      <c r="D1418" s="6">
        <f>TITRES_STAT!E1421</f>
        <v>3686</v>
      </c>
      <c r="E1418" s="2">
        <f t="shared" si="88"/>
        <v>2171034</v>
      </c>
      <c r="F1418" s="6" t="str">
        <f t="shared" si="91"/>
        <v>BEARISH</v>
      </c>
      <c r="G1418" s="6" t="str">
        <f t="shared" si="90"/>
        <v>NEUTRAL</v>
      </c>
      <c r="H1418" s="6" t="str">
        <f t="shared" si="89"/>
        <v>CONFIRMED BEARISH</v>
      </c>
    </row>
    <row r="1419" spans="1:8" ht="13.5" x14ac:dyDescent="0.25">
      <c r="A1419" s="3">
        <f>TITRES_STAT!B1422</f>
        <v>44078</v>
      </c>
      <c r="B1419" s="6">
        <f>TITRES_STAT!C1422</f>
        <v>6.92</v>
      </c>
      <c r="C1419" s="6">
        <f>TITRES_STAT!D1422</f>
        <v>6.2445000000000004</v>
      </c>
      <c r="D1419" s="6">
        <f>TITRES_STAT!E1422</f>
        <v>7732</v>
      </c>
      <c r="E1419" s="2">
        <f t="shared" si="88"/>
        <v>2178766</v>
      </c>
      <c r="F1419" s="6" t="str">
        <f t="shared" si="91"/>
        <v>BULLISH</v>
      </c>
      <c r="G1419" s="6" t="str">
        <f t="shared" si="90"/>
        <v>NEUTRAL</v>
      </c>
      <c r="H1419" s="6" t="str">
        <f t="shared" si="89"/>
        <v>BULLISH DIVERGENCE</v>
      </c>
    </row>
    <row r="1420" spans="1:8" ht="13.5" x14ac:dyDescent="0.25">
      <c r="A1420" s="3">
        <f>TITRES_STAT!B1423</f>
        <v>44081</v>
      </c>
      <c r="B1420" s="6">
        <f>TITRES_STAT!C1423</f>
        <v>6.92</v>
      </c>
      <c r="C1420" s="6">
        <f>TITRES_STAT!D1423</f>
        <v>6.2445000000000004</v>
      </c>
      <c r="D1420" s="6">
        <f>TITRES_STAT!E1423</f>
        <v>6730</v>
      </c>
      <c r="E1420" s="2">
        <f t="shared" si="88"/>
        <v>2178766</v>
      </c>
      <c r="F1420" s="6" t="str">
        <f t="shared" si="91"/>
        <v>BULLISH</v>
      </c>
      <c r="G1420" s="6" t="str">
        <f t="shared" si="90"/>
        <v>NEUTRAL</v>
      </c>
      <c r="H1420" s="6" t="str">
        <f t="shared" si="89"/>
        <v>BULLISH DIVERGENCE</v>
      </c>
    </row>
    <row r="1421" spans="1:8" ht="13.5" x14ac:dyDescent="0.25">
      <c r="A1421" s="3">
        <f>TITRES_STAT!B1424</f>
        <v>44082</v>
      </c>
      <c r="B1421" s="6">
        <f>TITRES_STAT!C1424</f>
        <v>6.75</v>
      </c>
      <c r="C1421" s="6">
        <f>TITRES_STAT!D1424</f>
        <v>6.0911</v>
      </c>
      <c r="D1421" s="6">
        <f>TITRES_STAT!E1424</f>
        <v>4239</v>
      </c>
      <c r="E1421" s="2">
        <f t="shared" si="88"/>
        <v>2174527</v>
      </c>
      <c r="F1421" s="6" t="str">
        <f t="shared" si="91"/>
        <v>BULLISH</v>
      </c>
      <c r="G1421" s="6" t="str">
        <f t="shared" si="90"/>
        <v>NEUTRAL</v>
      </c>
      <c r="H1421" s="6" t="str">
        <f t="shared" si="89"/>
        <v>CONFIRMED BULLISH</v>
      </c>
    </row>
    <row r="1422" spans="1:8" ht="13.5" x14ac:dyDescent="0.25">
      <c r="A1422" s="3">
        <f>TITRES_STAT!B1425</f>
        <v>44083</v>
      </c>
      <c r="B1422" s="6">
        <f>TITRES_STAT!C1425</f>
        <v>7.05</v>
      </c>
      <c r="C1422" s="6">
        <f>TITRES_STAT!D1425</f>
        <v>6.3617999999999997</v>
      </c>
      <c r="D1422" s="6">
        <f>TITRES_STAT!E1425</f>
        <v>23391</v>
      </c>
      <c r="E1422" s="2">
        <f t="shared" si="88"/>
        <v>2197918</v>
      </c>
      <c r="F1422" s="6" t="str">
        <f t="shared" si="91"/>
        <v>BULLISH</v>
      </c>
      <c r="G1422" s="6" t="str">
        <f t="shared" si="90"/>
        <v>NEUTRAL</v>
      </c>
      <c r="H1422" s="6" t="str">
        <f t="shared" si="89"/>
        <v>CONFIRMED BULLISH</v>
      </c>
    </row>
    <row r="1423" spans="1:8" ht="13.5" x14ac:dyDescent="0.25">
      <c r="A1423" s="3">
        <f>TITRES_STAT!B1426</f>
        <v>44084</v>
      </c>
      <c r="B1423" s="6">
        <f>TITRES_STAT!C1426</f>
        <v>6.86</v>
      </c>
      <c r="C1423" s="6">
        <f>TITRES_STAT!D1426</f>
        <v>6.1902999999999997</v>
      </c>
      <c r="D1423" s="6">
        <f>TITRES_STAT!E1426</f>
        <v>11430</v>
      </c>
      <c r="E1423" s="2">
        <f t="shared" si="88"/>
        <v>2186488</v>
      </c>
      <c r="F1423" s="6" t="str">
        <f t="shared" si="91"/>
        <v>BULLISH</v>
      </c>
      <c r="G1423" s="6" t="str">
        <f t="shared" si="90"/>
        <v>NEUTRAL</v>
      </c>
      <c r="H1423" s="6" t="str">
        <f t="shared" si="89"/>
        <v>BULLISH DIVERGENCE</v>
      </c>
    </row>
    <row r="1424" spans="1:8" ht="13.5" x14ac:dyDescent="0.25">
      <c r="A1424" s="3">
        <f>TITRES_STAT!B1427</f>
        <v>44085</v>
      </c>
      <c r="B1424" s="6">
        <f>TITRES_STAT!C1427</f>
        <v>6.81</v>
      </c>
      <c r="C1424" s="6">
        <f>TITRES_STAT!D1427</f>
        <v>6.1452</v>
      </c>
      <c r="D1424" s="6">
        <f>TITRES_STAT!E1427</f>
        <v>3560</v>
      </c>
      <c r="E1424" s="2">
        <f t="shared" si="88"/>
        <v>2182928</v>
      </c>
      <c r="F1424" s="6" t="str">
        <f t="shared" si="91"/>
        <v>BULLISH</v>
      </c>
      <c r="G1424" s="6" t="str">
        <f t="shared" si="90"/>
        <v>NEUTRAL</v>
      </c>
      <c r="H1424" s="6" t="str">
        <f t="shared" si="89"/>
        <v>BULLISH DIVERGENCE</v>
      </c>
    </row>
    <row r="1425" spans="1:8" ht="13.5" x14ac:dyDescent="0.25">
      <c r="A1425" s="3">
        <f>TITRES_STAT!B1428</f>
        <v>44088</v>
      </c>
      <c r="B1425" s="6">
        <f>TITRES_STAT!C1428</f>
        <v>6.8</v>
      </c>
      <c r="C1425" s="6">
        <f>TITRES_STAT!D1428</f>
        <v>6.1361999999999997</v>
      </c>
      <c r="D1425" s="6">
        <f>TITRES_STAT!E1428</f>
        <v>2034</v>
      </c>
      <c r="E1425" s="2">
        <f t="shared" si="88"/>
        <v>2180894</v>
      </c>
      <c r="F1425" s="6" t="str">
        <f t="shared" si="91"/>
        <v>BULLISH</v>
      </c>
      <c r="G1425" s="6" t="str">
        <f t="shared" si="90"/>
        <v>NEUTRAL</v>
      </c>
      <c r="H1425" s="6" t="str">
        <f t="shared" si="89"/>
        <v>BULLISH DIVERGENCE</v>
      </c>
    </row>
    <row r="1426" spans="1:8" ht="13.5" x14ac:dyDescent="0.25">
      <c r="A1426" s="3">
        <f>TITRES_STAT!B1429</f>
        <v>44089</v>
      </c>
      <c r="B1426" s="6">
        <f>TITRES_STAT!C1429</f>
        <v>6.79</v>
      </c>
      <c r="C1426" s="6">
        <f>TITRES_STAT!D1429</f>
        <v>6.1271000000000004</v>
      </c>
      <c r="D1426" s="6">
        <f>TITRES_STAT!E1429</f>
        <v>1271</v>
      </c>
      <c r="E1426" s="2">
        <f t="shared" si="88"/>
        <v>2179623</v>
      </c>
      <c r="F1426" s="6" t="str">
        <f t="shared" si="91"/>
        <v>BULLISH</v>
      </c>
      <c r="G1426" s="6" t="str">
        <f t="shared" si="90"/>
        <v>NEUTRAL</v>
      </c>
      <c r="H1426" s="6" t="str">
        <f t="shared" si="89"/>
        <v>CONFIRMED BULLISH</v>
      </c>
    </row>
    <row r="1427" spans="1:8" ht="13.5" x14ac:dyDescent="0.25">
      <c r="A1427" s="3">
        <f>TITRES_STAT!B1430</f>
        <v>44090</v>
      </c>
      <c r="B1427" s="6">
        <f>TITRES_STAT!C1430</f>
        <v>6.59</v>
      </c>
      <c r="C1427" s="6">
        <f>TITRES_STAT!D1430</f>
        <v>5.9466999999999999</v>
      </c>
      <c r="D1427" s="6">
        <f>TITRES_STAT!E1430</f>
        <v>3436</v>
      </c>
      <c r="E1427" s="2">
        <f t="shared" si="88"/>
        <v>2176187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6.68</v>
      </c>
      <c r="C1428" s="6">
        <f>TITRES_STAT!D1431</f>
        <v>6.0278999999999998</v>
      </c>
      <c r="D1428" s="6">
        <f>TITRES_STAT!E1431</f>
        <v>754</v>
      </c>
      <c r="E1428" s="2">
        <f t="shared" si="88"/>
        <v>2176941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6.88</v>
      </c>
      <c r="C1429" s="6">
        <f>TITRES_STAT!D1432</f>
        <v>6.2084000000000001</v>
      </c>
      <c r="D1429" s="6">
        <f>TITRES_STAT!E1432</f>
        <v>1992</v>
      </c>
      <c r="E1429" s="2">
        <f t="shared" si="88"/>
        <v>2178933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BEARISH DIVERGENCE</v>
      </c>
    </row>
    <row r="1430" spans="1:8" ht="13.5" x14ac:dyDescent="0.25">
      <c r="A1430" s="3">
        <f>TITRES_STAT!B1433</f>
        <v>44095</v>
      </c>
      <c r="B1430" s="6">
        <f>TITRES_STAT!C1433</f>
        <v>6.9</v>
      </c>
      <c r="C1430" s="6">
        <f>TITRES_STAT!D1433</f>
        <v>6.2263999999999999</v>
      </c>
      <c r="D1430" s="6">
        <f>TITRES_STAT!E1433</f>
        <v>1409</v>
      </c>
      <c r="E1430" s="2">
        <f t="shared" si="88"/>
        <v>2180342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BEARISH DIVERGENCE</v>
      </c>
    </row>
    <row r="1431" spans="1:8" ht="13.5" x14ac:dyDescent="0.25">
      <c r="A1431" s="3">
        <f>TITRES_STAT!B1434</f>
        <v>44096</v>
      </c>
      <c r="B1431" s="6">
        <f>TITRES_STAT!C1434</f>
        <v>6.89</v>
      </c>
      <c r="C1431" s="6">
        <f>TITRES_STAT!D1434</f>
        <v>6.2173999999999996</v>
      </c>
      <c r="D1431" s="6">
        <f>TITRES_STAT!E1434</f>
        <v>1261</v>
      </c>
      <c r="E1431" s="2">
        <f t="shared" si="88"/>
        <v>2179081</v>
      </c>
      <c r="F1431" s="6" t="str">
        <f t="shared" si="91"/>
        <v>BEARISH</v>
      </c>
      <c r="G1431" s="6" t="str">
        <f t="shared" si="90"/>
        <v>NEUTRAL</v>
      </c>
      <c r="H1431" s="6" t="str">
        <f t="shared" si="89"/>
        <v>BEARISH DIVERGENCE</v>
      </c>
    </row>
    <row r="1432" spans="1:8" ht="13.5" x14ac:dyDescent="0.25">
      <c r="A1432" s="3">
        <f>TITRES_STAT!B1435</f>
        <v>44097</v>
      </c>
      <c r="B1432" s="6">
        <f>TITRES_STAT!C1435</f>
        <v>6.9</v>
      </c>
      <c r="C1432" s="6">
        <f>TITRES_STAT!D1435</f>
        <v>6.2263999999999999</v>
      </c>
      <c r="D1432" s="6">
        <f>TITRES_STAT!E1435</f>
        <v>2</v>
      </c>
      <c r="E1432" s="2">
        <f t="shared" si="88"/>
        <v>2179083</v>
      </c>
      <c r="F1432" s="6" t="str">
        <f t="shared" si="91"/>
        <v>BULLISH</v>
      </c>
      <c r="G1432" s="6" t="str">
        <f t="shared" si="90"/>
        <v>NEUTRAL</v>
      </c>
      <c r="H1432" s="6" t="str">
        <f t="shared" si="89"/>
        <v>CONFIRMED BULLISH</v>
      </c>
    </row>
    <row r="1433" spans="1:8" ht="13.5" x14ac:dyDescent="0.25">
      <c r="A1433" s="3">
        <f>TITRES_STAT!B1436</f>
        <v>44098</v>
      </c>
      <c r="B1433" s="6">
        <f>TITRES_STAT!C1436</f>
        <v>6.87</v>
      </c>
      <c r="C1433" s="6">
        <f>TITRES_STAT!D1436</f>
        <v>6.1993</v>
      </c>
      <c r="D1433" s="6">
        <f>TITRES_STAT!E1436</f>
        <v>12</v>
      </c>
      <c r="E1433" s="2">
        <f t="shared" si="88"/>
        <v>2179071</v>
      </c>
      <c r="F1433" s="6" t="str">
        <f t="shared" si="91"/>
        <v>BULLISH</v>
      </c>
      <c r="G1433" s="6" t="str">
        <f t="shared" si="90"/>
        <v>NEUTRAL</v>
      </c>
      <c r="H1433" s="6" t="str">
        <f t="shared" si="89"/>
        <v>CONFIRMED BULLISH</v>
      </c>
    </row>
    <row r="1434" spans="1:8" ht="13.5" x14ac:dyDescent="0.25">
      <c r="A1434" s="3">
        <f>TITRES_STAT!B1437</f>
        <v>44099</v>
      </c>
      <c r="B1434" s="6">
        <f>TITRES_STAT!C1437</f>
        <v>6.85</v>
      </c>
      <c r="C1434" s="6">
        <f>TITRES_STAT!D1437</f>
        <v>6.1813000000000002</v>
      </c>
      <c r="D1434" s="6">
        <f>TITRES_STAT!E1437</f>
        <v>523</v>
      </c>
      <c r="E1434" s="2">
        <f t="shared" si="88"/>
        <v>2178548</v>
      </c>
      <c r="F1434" s="6" t="str">
        <f t="shared" si="91"/>
        <v>BEARISH</v>
      </c>
      <c r="G1434" s="6" t="str">
        <f t="shared" si="90"/>
        <v>NEUTRAL</v>
      </c>
      <c r="H1434" s="6" t="str">
        <f t="shared" si="89"/>
        <v>CONFIRMED BEARISH</v>
      </c>
    </row>
    <row r="1435" spans="1:8" ht="13.5" x14ac:dyDescent="0.25">
      <c r="A1435" s="3">
        <f>TITRES_STAT!B1438</f>
        <v>44102</v>
      </c>
      <c r="B1435" s="6">
        <f>TITRES_STAT!C1438</f>
        <v>6.8</v>
      </c>
      <c r="C1435" s="6">
        <f>TITRES_STAT!D1438</f>
        <v>6.1361999999999997</v>
      </c>
      <c r="D1435" s="6">
        <f>TITRES_STAT!E1438</f>
        <v>806</v>
      </c>
      <c r="E1435" s="2">
        <f t="shared" si="88"/>
        <v>2177742</v>
      </c>
      <c r="F1435" s="6" t="str">
        <f t="shared" si="91"/>
        <v>BEARISH</v>
      </c>
      <c r="G1435" s="6" t="str">
        <f t="shared" si="90"/>
        <v>NEUTRAL</v>
      </c>
      <c r="H1435" s="6" t="str">
        <f t="shared" si="89"/>
        <v>CONFIRMED BEARISH</v>
      </c>
    </row>
    <row r="1436" spans="1:8" ht="13.5" x14ac:dyDescent="0.25">
      <c r="A1436" s="3">
        <f>TITRES_STAT!B1439</f>
        <v>44103</v>
      </c>
      <c r="B1436" s="6">
        <f>TITRES_STAT!C1439</f>
        <v>6.84</v>
      </c>
      <c r="C1436" s="6">
        <f>TITRES_STAT!D1439</f>
        <v>6.1722999999999999</v>
      </c>
      <c r="D1436" s="6">
        <f>TITRES_STAT!E1439</f>
        <v>1476</v>
      </c>
      <c r="E1436" s="2">
        <f t="shared" si="88"/>
        <v>2179218</v>
      </c>
      <c r="F1436" s="6" t="str">
        <f t="shared" si="91"/>
        <v>BULLISH</v>
      </c>
      <c r="G1436" s="6" t="str">
        <f t="shared" si="90"/>
        <v>NEUTRAL</v>
      </c>
      <c r="H1436" s="6" t="str">
        <f t="shared" si="89"/>
        <v>BULLISH DIVERGENCE</v>
      </c>
    </row>
    <row r="1437" spans="1:8" ht="13.5" x14ac:dyDescent="0.25">
      <c r="A1437" s="3">
        <f>TITRES_STAT!B1440</f>
        <v>44104</v>
      </c>
      <c r="B1437" s="6">
        <f>TITRES_STAT!C1440</f>
        <v>6.82</v>
      </c>
      <c r="C1437" s="6">
        <f>TITRES_STAT!D1440</f>
        <v>6.1542000000000003</v>
      </c>
      <c r="D1437" s="6">
        <f>TITRES_STAT!E1440</f>
        <v>360</v>
      </c>
      <c r="E1437" s="2">
        <f t="shared" si="88"/>
        <v>2178858</v>
      </c>
      <c r="F1437" s="6" t="str">
        <f t="shared" si="91"/>
        <v>BEARISH</v>
      </c>
      <c r="G1437" s="6" t="str">
        <f t="shared" si="90"/>
        <v>NEUTRAL</v>
      </c>
      <c r="H1437" s="6" t="str">
        <f t="shared" si="89"/>
        <v>CONFIRMED BEARISH</v>
      </c>
    </row>
    <row r="1438" spans="1:8" ht="13.5" x14ac:dyDescent="0.25">
      <c r="A1438" s="3">
        <f>TITRES_STAT!B1441</f>
        <v>44105</v>
      </c>
      <c r="B1438" s="6">
        <f>TITRES_STAT!C1441</f>
        <v>6.77</v>
      </c>
      <c r="C1438" s="6">
        <f>TITRES_STAT!D1441</f>
        <v>6.1090999999999998</v>
      </c>
      <c r="D1438" s="6">
        <f>TITRES_STAT!E1441</f>
        <v>311</v>
      </c>
      <c r="E1438" s="2">
        <f t="shared" si="88"/>
        <v>2178547</v>
      </c>
      <c r="F1438" s="6" t="str">
        <f t="shared" si="91"/>
        <v>BEARISH</v>
      </c>
      <c r="G1438" s="6" t="str">
        <f t="shared" si="90"/>
        <v>NEUTRAL</v>
      </c>
      <c r="H1438" s="6" t="str">
        <f t="shared" si="89"/>
        <v>CONFIRMED BEARISH</v>
      </c>
    </row>
    <row r="1439" spans="1:8" ht="13.5" x14ac:dyDescent="0.25">
      <c r="A1439" s="3">
        <f>TITRES_STAT!B1442</f>
        <v>44106</v>
      </c>
      <c r="B1439" s="6">
        <f>TITRES_STAT!C1442</f>
        <v>6.7</v>
      </c>
      <c r="C1439" s="6">
        <f>TITRES_STAT!D1442</f>
        <v>6.0458999999999996</v>
      </c>
      <c r="D1439" s="6">
        <f>TITRES_STAT!E1442</f>
        <v>253</v>
      </c>
      <c r="E1439" s="2">
        <f t="shared" si="88"/>
        <v>2178294</v>
      </c>
      <c r="F1439" s="6" t="str">
        <f t="shared" si="91"/>
        <v>BEARISH</v>
      </c>
      <c r="G1439" s="6" t="str">
        <f t="shared" si="90"/>
        <v>NEUTRAL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6.82</v>
      </c>
      <c r="C1440" s="6">
        <f>TITRES_STAT!D1443</f>
        <v>6.1542000000000003</v>
      </c>
      <c r="D1440" s="6">
        <f>TITRES_STAT!E1443</f>
        <v>900</v>
      </c>
      <c r="E1440" s="2">
        <f t="shared" si="88"/>
        <v>2179194</v>
      </c>
      <c r="F1440" s="6" t="str">
        <f t="shared" si="91"/>
        <v>BULLISH</v>
      </c>
      <c r="G1440" s="6" t="str">
        <f t="shared" si="90"/>
        <v>NEUTRAL</v>
      </c>
      <c r="H1440" s="6" t="str">
        <f t="shared" si="89"/>
        <v>CONFIRMED BULLISH</v>
      </c>
    </row>
    <row r="1441" spans="1:8" ht="13.5" x14ac:dyDescent="0.25">
      <c r="A1441" s="3">
        <f>TITRES_STAT!B1444</f>
        <v>44110</v>
      </c>
      <c r="B1441" s="6">
        <f>TITRES_STAT!C1444</f>
        <v>6.82</v>
      </c>
      <c r="C1441" s="6">
        <f>TITRES_STAT!D1444</f>
        <v>6.1542000000000003</v>
      </c>
      <c r="D1441" s="6">
        <f>TITRES_STAT!E1444</f>
        <v>102</v>
      </c>
      <c r="E1441" s="2">
        <f t="shared" si="88"/>
        <v>2179194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6.8</v>
      </c>
      <c r="C1442" s="6">
        <f>TITRES_STAT!D1445</f>
        <v>6.1361999999999997</v>
      </c>
      <c r="D1442" s="6">
        <f>TITRES_STAT!E1445</f>
        <v>200</v>
      </c>
      <c r="E1442" s="2">
        <f t="shared" si="88"/>
        <v>2178994</v>
      </c>
      <c r="F1442" s="6" t="str">
        <f t="shared" si="91"/>
        <v>BULLISH</v>
      </c>
      <c r="G1442" s="6" t="str">
        <f t="shared" si="90"/>
        <v>NEUTRAL</v>
      </c>
      <c r="H1442" s="6" t="str">
        <f t="shared" si="89"/>
        <v>BULLISH DIVERGENCE</v>
      </c>
    </row>
    <row r="1443" spans="1:8" ht="13.5" x14ac:dyDescent="0.25">
      <c r="A1443" s="3">
        <f>TITRES_STAT!B1446</f>
        <v>44112</v>
      </c>
      <c r="B1443" s="6">
        <f>TITRES_STAT!C1446</f>
        <v>6.79</v>
      </c>
      <c r="C1443" s="6">
        <f>TITRES_STAT!D1446</f>
        <v>6.1271000000000004</v>
      </c>
      <c r="D1443" s="6">
        <f>TITRES_STAT!E1446</f>
        <v>310</v>
      </c>
      <c r="E1443" s="2">
        <f t="shared" si="88"/>
        <v>2178684</v>
      </c>
      <c r="F1443" s="6" t="str">
        <f t="shared" si="91"/>
        <v>BULLISH</v>
      </c>
      <c r="G1443" s="6" t="str">
        <f t="shared" si="90"/>
        <v>NEUTRAL</v>
      </c>
      <c r="H1443" s="6" t="str">
        <f t="shared" si="89"/>
        <v>CONFIRMED BULLISH</v>
      </c>
    </row>
    <row r="1444" spans="1:8" ht="13.5" x14ac:dyDescent="0.25">
      <c r="A1444" s="3">
        <f>TITRES_STAT!B1447</f>
        <v>44113</v>
      </c>
      <c r="B1444" s="6">
        <f>TITRES_STAT!C1447</f>
        <v>6.75</v>
      </c>
      <c r="C1444" s="6">
        <f>TITRES_STAT!D1447</f>
        <v>6.0911</v>
      </c>
      <c r="D1444" s="6">
        <f>TITRES_STAT!E1447</f>
        <v>478</v>
      </c>
      <c r="E1444" s="2">
        <f t="shared" si="88"/>
        <v>2178206</v>
      </c>
      <c r="F1444" s="6" t="str">
        <f t="shared" si="91"/>
        <v>BEARISH</v>
      </c>
      <c r="G1444" s="6" t="str">
        <f t="shared" si="90"/>
        <v>NEUTRAL</v>
      </c>
      <c r="H1444" s="6" t="str">
        <f t="shared" si="89"/>
        <v>BEARISH DIVERGENCE</v>
      </c>
    </row>
    <row r="1445" spans="1:8" ht="13.5" x14ac:dyDescent="0.25">
      <c r="A1445" s="3">
        <f>TITRES_STAT!B1448</f>
        <v>44116</v>
      </c>
      <c r="B1445" s="6">
        <f>TITRES_STAT!C1448</f>
        <v>6.75</v>
      </c>
      <c r="C1445" s="6">
        <f>TITRES_STAT!D1448</f>
        <v>6.0911</v>
      </c>
      <c r="D1445" s="6">
        <f>TITRES_STAT!E1448</f>
        <v>0</v>
      </c>
      <c r="E1445" s="2">
        <f t="shared" si="88"/>
        <v>2178206</v>
      </c>
      <c r="F1445" s="6" t="str">
        <f t="shared" si="91"/>
        <v>BEARISH</v>
      </c>
      <c r="G1445" s="6" t="str">
        <f t="shared" si="90"/>
        <v>NEUTRAL</v>
      </c>
      <c r="H1445" s="6" t="str">
        <f t="shared" si="89"/>
        <v>CONFIRMED BEARISH</v>
      </c>
    </row>
    <row r="1446" spans="1:8" ht="13.5" x14ac:dyDescent="0.25">
      <c r="A1446" s="3">
        <f>TITRES_STAT!B1449</f>
        <v>44117</v>
      </c>
      <c r="B1446" s="6">
        <f>TITRES_STAT!C1449</f>
        <v>6.75</v>
      </c>
      <c r="C1446" s="6">
        <f>TITRES_STAT!D1449</f>
        <v>6.0911</v>
      </c>
      <c r="D1446" s="6">
        <f>TITRES_STAT!E1449</f>
        <v>0</v>
      </c>
      <c r="E1446" s="2">
        <f t="shared" si="88"/>
        <v>2178206</v>
      </c>
      <c r="F1446" s="6" t="str">
        <f t="shared" si="91"/>
        <v>BEARISH</v>
      </c>
      <c r="G1446" s="6" t="str">
        <f t="shared" si="90"/>
        <v>NEUTRAL</v>
      </c>
      <c r="H1446" s="6" t="str">
        <f t="shared" si="89"/>
        <v>CONFIRMED BEARISH</v>
      </c>
    </row>
    <row r="1447" spans="1:8" ht="13.5" x14ac:dyDescent="0.25">
      <c r="A1447" s="3">
        <f>TITRES_STAT!B1450</f>
        <v>44118</v>
      </c>
      <c r="B1447" s="6">
        <f>TITRES_STAT!C1450</f>
        <v>6.73</v>
      </c>
      <c r="C1447" s="6">
        <f>TITRES_STAT!D1450</f>
        <v>6.0730000000000004</v>
      </c>
      <c r="D1447" s="6">
        <f>TITRES_STAT!E1450</f>
        <v>304</v>
      </c>
      <c r="E1447" s="2">
        <f t="shared" si="88"/>
        <v>2177902</v>
      </c>
      <c r="F1447" s="6" t="str">
        <f t="shared" si="91"/>
        <v>BEARISH</v>
      </c>
      <c r="G1447" s="6" t="str">
        <f t="shared" si="90"/>
        <v>NEUTRAL</v>
      </c>
      <c r="H1447" s="6" t="str">
        <f t="shared" si="89"/>
        <v>CONFIRMED BEARISH</v>
      </c>
    </row>
    <row r="1448" spans="1:8" ht="13.5" x14ac:dyDescent="0.25">
      <c r="A1448" s="3">
        <f>TITRES_STAT!B1451</f>
        <v>44120</v>
      </c>
      <c r="B1448" s="6">
        <f>TITRES_STAT!C1451</f>
        <v>6.73</v>
      </c>
      <c r="C1448" s="6">
        <f>TITRES_STAT!D1451</f>
        <v>6.0730000000000004</v>
      </c>
      <c r="D1448" s="6">
        <f>TITRES_STAT!E1451</f>
        <v>0</v>
      </c>
      <c r="E1448" s="2">
        <f t="shared" si="88"/>
        <v>2177902</v>
      </c>
      <c r="F1448" s="6" t="str">
        <f t="shared" si="91"/>
        <v>BEARISH</v>
      </c>
      <c r="G1448" s="6" t="str">
        <f t="shared" si="90"/>
        <v>NEUTRAL</v>
      </c>
      <c r="H1448" s="6" t="str">
        <f t="shared" si="89"/>
        <v>CONFIRMED BEARISH</v>
      </c>
    </row>
    <row r="1449" spans="1:8" ht="13.5" x14ac:dyDescent="0.25">
      <c r="A1449" s="3">
        <f>TITRES_STAT!B1452</f>
        <v>44123</v>
      </c>
      <c r="B1449" s="6">
        <f>TITRES_STAT!C1452</f>
        <v>6.8</v>
      </c>
      <c r="C1449" s="6">
        <f>TITRES_STAT!D1452</f>
        <v>6.1361999999999997</v>
      </c>
      <c r="D1449" s="6">
        <f>TITRES_STAT!E1452</f>
        <v>5438</v>
      </c>
      <c r="E1449" s="2">
        <f t="shared" si="88"/>
        <v>2183340</v>
      </c>
      <c r="F1449" s="6" t="str">
        <f t="shared" si="91"/>
        <v>BULLISH</v>
      </c>
      <c r="G1449" s="6" t="str">
        <f t="shared" si="90"/>
        <v>NEUTRAL</v>
      </c>
      <c r="H1449" s="6" t="str">
        <f t="shared" si="89"/>
        <v>CONFIRMED BULLISH</v>
      </c>
    </row>
    <row r="1450" spans="1:8" ht="13.5" x14ac:dyDescent="0.25">
      <c r="A1450" s="3">
        <f>TITRES_STAT!B1453</f>
        <v>44124</v>
      </c>
      <c r="B1450" s="6">
        <f>TITRES_STAT!C1453</f>
        <v>6.9</v>
      </c>
      <c r="C1450" s="6">
        <f>TITRES_STAT!D1453</f>
        <v>6.2263999999999999</v>
      </c>
      <c r="D1450" s="6">
        <f>TITRES_STAT!E1453</f>
        <v>1300</v>
      </c>
      <c r="E1450" s="2">
        <f t="shared" si="88"/>
        <v>2184640</v>
      </c>
      <c r="F1450" s="6" t="str">
        <f t="shared" si="91"/>
        <v>BULLISH</v>
      </c>
      <c r="G1450" s="6" t="str">
        <f t="shared" si="90"/>
        <v>NEUTRAL</v>
      </c>
      <c r="H1450" s="6" t="str">
        <f t="shared" si="89"/>
        <v>CONFIRMED BULLISH</v>
      </c>
    </row>
    <row r="1451" spans="1:8" ht="13.5" x14ac:dyDescent="0.25">
      <c r="A1451" s="3">
        <f>TITRES_STAT!B1454</f>
        <v>44125</v>
      </c>
      <c r="B1451" s="6">
        <f>TITRES_STAT!C1454</f>
        <v>7.1</v>
      </c>
      <c r="C1451" s="6">
        <f>TITRES_STAT!D1454</f>
        <v>6.4069000000000003</v>
      </c>
      <c r="D1451" s="6">
        <f>TITRES_STAT!E1454</f>
        <v>3526</v>
      </c>
      <c r="E1451" s="2">
        <f t="shared" si="88"/>
        <v>2188166</v>
      </c>
      <c r="F1451" s="6" t="str">
        <f t="shared" si="91"/>
        <v>BULLISH</v>
      </c>
      <c r="G1451" s="6" t="str">
        <f t="shared" si="90"/>
        <v>NEUTRAL</v>
      </c>
      <c r="H1451" s="6" t="str">
        <f t="shared" si="89"/>
        <v>CONFIRMED BULLISH</v>
      </c>
    </row>
    <row r="1452" spans="1:8" ht="13.5" x14ac:dyDescent="0.25">
      <c r="A1452" s="3">
        <f>TITRES_STAT!B1455</f>
        <v>44126</v>
      </c>
      <c r="B1452" s="6">
        <f>TITRES_STAT!C1455</f>
        <v>7.09</v>
      </c>
      <c r="C1452" s="6">
        <f>TITRES_STAT!D1455</f>
        <v>6.3978999999999999</v>
      </c>
      <c r="D1452" s="6">
        <f>TITRES_STAT!E1455</f>
        <v>2532</v>
      </c>
      <c r="E1452" s="2">
        <f t="shared" si="88"/>
        <v>2185634</v>
      </c>
      <c r="F1452" s="6" t="str">
        <f t="shared" si="91"/>
        <v>BULLISH</v>
      </c>
      <c r="G1452" s="6" t="str">
        <f t="shared" si="90"/>
        <v>NEUTRAL</v>
      </c>
      <c r="H1452" s="6" t="str">
        <f t="shared" si="89"/>
        <v>CONFIRMED BULLISH</v>
      </c>
    </row>
    <row r="1453" spans="1:8" ht="13.5" x14ac:dyDescent="0.25">
      <c r="A1453" s="3">
        <f>TITRES_STAT!B1456</f>
        <v>44127</v>
      </c>
      <c r="B1453" s="6">
        <f>TITRES_STAT!C1456</f>
        <v>7.2</v>
      </c>
      <c r="C1453" s="6">
        <f>TITRES_STAT!D1456</f>
        <v>6.4970999999999997</v>
      </c>
      <c r="D1453" s="6">
        <f>TITRES_STAT!E1456</f>
        <v>5890</v>
      </c>
      <c r="E1453" s="2">
        <f t="shared" si="88"/>
        <v>2191524</v>
      </c>
      <c r="F1453" s="6" t="str">
        <f t="shared" si="91"/>
        <v>BULLISH</v>
      </c>
      <c r="G1453" s="6" t="str">
        <f t="shared" si="90"/>
        <v>NEUTRAL</v>
      </c>
      <c r="H1453" s="6" t="str">
        <f t="shared" si="89"/>
        <v>CONFIRMED BULLISH</v>
      </c>
    </row>
    <row r="1454" spans="1:8" ht="13.5" x14ac:dyDescent="0.25">
      <c r="A1454" s="3">
        <f>TITRES_STAT!B1457</f>
        <v>44130</v>
      </c>
      <c r="B1454" s="6">
        <f>TITRES_STAT!C1457</f>
        <v>7.2</v>
      </c>
      <c r="C1454" s="6">
        <f>TITRES_STAT!D1457</f>
        <v>6.4970999999999997</v>
      </c>
      <c r="D1454" s="6">
        <f>TITRES_STAT!E1457</f>
        <v>50</v>
      </c>
      <c r="E1454" s="2">
        <f t="shared" si="88"/>
        <v>2191524</v>
      </c>
      <c r="F1454" s="6" t="str">
        <f t="shared" si="91"/>
        <v>BULLISH</v>
      </c>
      <c r="G1454" s="6" t="str">
        <f t="shared" si="90"/>
        <v>NEUTRAL</v>
      </c>
      <c r="H1454" s="6" t="str">
        <f t="shared" si="89"/>
        <v>CONFIRMED BULLISH</v>
      </c>
    </row>
    <row r="1455" spans="1:8" ht="13.5" x14ac:dyDescent="0.25">
      <c r="A1455" s="3">
        <f>TITRES_STAT!B1458</f>
        <v>44131</v>
      </c>
      <c r="B1455" s="6">
        <f>TITRES_STAT!C1458</f>
        <v>7</v>
      </c>
      <c r="C1455" s="6">
        <f>TITRES_STAT!D1458</f>
        <v>6.3166000000000002</v>
      </c>
      <c r="D1455" s="6">
        <f>TITRES_STAT!E1458</f>
        <v>5129</v>
      </c>
      <c r="E1455" s="2">
        <f t="shared" si="88"/>
        <v>2186395</v>
      </c>
      <c r="F1455" s="6" t="str">
        <f t="shared" si="91"/>
        <v>BULLISH</v>
      </c>
      <c r="G1455" s="6" t="str">
        <f t="shared" si="90"/>
        <v>NEUTRAL</v>
      </c>
      <c r="H1455" s="6" t="str">
        <f t="shared" si="89"/>
        <v>CONFIRMED BULLISH</v>
      </c>
    </row>
    <row r="1456" spans="1:8" ht="13.5" x14ac:dyDescent="0.25">
      <c r="A1456" s="3">
        <f>TITRES_STAT!B1459</f>
        <v>44132</v>
      </c>
      <c r="B1456" s="6">
        <f>TITRES_STAT!C1459</f>
        <v>7.13</v>
      </c>
      <c r="C1456" s="6">
        <f>TITRES_STAT!D1459</f>
        <v>6.4340000000000002</v>
      </c>
      <c r="D1456" s="6">
        <f>TITRES_STAT!E1459</f>
        <v>357</v>
      </c>
      <c r="E1456" s="2">
        <f t="shared" si="88"/>
        <v>2186752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BEARISH DIVERGENCE</v>
      </c>
    </row>
    <row r="1457" spans="1:8" ht="13.5" x14ac:dyDescent="0.25">
      <c r="A1457" s="3">
        <f>TITRES_STAT!B1460</f>
        <v>44134</v>
      </c>
      <c r="B1457" s="6">
        <f>TITRES_STAT!C1460</f>
        <v>6.92</v>
      </c>
      <c r="C1457" s="6">
        <f>TITRES_STAT!D1460</f>
        <v>6.2445000000000004</v>
      </c>
      <c r="D1457" s="6">
        <f>TITRES_STAT!E1460</f>
        <v>61</v>
      </c>
      <c r="E1457" s="2">
        <f t="shared" si="88"/>
        <v>2186691</v>
      </c>
      <c r="F1457" s="6" t="str">
        <f t="shared" si="91"/>
        <v>BULLISH</v>
      </c>
      <c r="G1457" s="6" t="str">
        <f t="shared" si="90"/>
        <v>NEUTRAL</v>
      </c>
      <c r="H1457" s="6" t="str">
        <f t="shared" si="89"/>
        <v>BULLISH DIVERGENCE</v>
      </c>
    </row>
    <row r="1458" spans="1:8" ht="13.5" x14ac:dyDescent="0.25">
      <c r="A1458" s="3">
        <f>TITRES_STAT!B1461</f>
        <v>44137</v>
      </c>
      <c r="B1458" s="6">
        <f>TITRES_STAT!C1461</f>
        <v>6.92</v>
      </c>
      <c r="C1458" s="6">
        <f>TITRES_STAT!D1461</f>
        <v>6.2445000000000004</v>
      </c>
      <c r="D1458" s="6">
        <f>TITRES_STAT!E1461</f>
        <v>620</v>
      </c>
      <c r="E1458" s="2">
        <f t="shared" si="88"/>
        <v>2186691</v>
      </c>
      <c r="F1458" s="6" t="str">
        <f t="shared" si="91"/>
        <v>BEARISH</v>
      </c>
      <c r="G1458" s="6" t="str">
        <f t="shared" si="90"/>
        <v>NEUTRAL</v>
      </c>
      <c r="H1458" s="6" t="str">
        <f t="shared" si="89"/>
        <v>CONFIRMED BEARISH</v>
      </c>
    </row>
    <row r="1459" spans="1:8" ht="13.5" x14ac:dyDescent="0.25">
      <c r="A1459" s="3">
        <f>TITRES_STAT!B1462</f>
        <v>44138</v>
      </c>
      <c r="B1459" s="6">
        <f>TITRES_STAT!C1462</f>
        <v>7.12</v>
      </c>
      <c r="C1459" s="6">
        <f>TITRES_STAT!D1462</f>
        <v>6.4249000000000001</v>
      </c>
      <c r="D1459" s="6">
        <f>TITRES_STAT!E1462</f>
        <v>1</v>
      </c>
      <c r="E1459" s="2">
        <f t="shared" si="88"/>
        <v>2186692</v>
      </c>
      <c r="F1459" s="6" t="str">
        <f t="shared" si="91"/>
        <v>BEARISH</v>
      </c>
      <c r="G1459" s="6" t="str">
        <f t="shared" si="90"/>
        <v>NEUTRAL</v>
      </c>
      <c r="H1459" s="6" t="str">
        <f t="shared" si="89"/>
        <v>CONFIRMED BEARISH</v>
      </c>
    </row>
    <row r="1460" spans="1:8" ht="13.5" x14ac:dyDescent="0.25">
      <c r="A1460" s="3">
        <f>TITRES_STAT!B1463</f>
        <v>44139</v>
      </c>
      <c r="B1460" s="6">
        <f>TITRES_STAT!C1463</f>
        <v>7.11</v>
      </c>
      <c r="C1460" s="6">
        <f>TITRES_STAT!D1463</f>
        <v>6.4158999999999997</v>
      </c>
      <c r="D1460" s="6">
        <f>TITRES_STAT!E1463</f>
        <v>41</v>
      </c>
      <c r="E1460" s="2">
        <f t="shared" si="88"/>
        <v>2186651</v>
      </c>
      <c r="F1460" s="6" t="str">
        <f t="shared" si="91"/>
        <v>BULLISH</v>
      </c>
      <c r="G1460" s="6" t="str">
        <f t="shared" si="90"/>
        <v>NEUTRAL</v>
      </c>
      <c r="H1460" s="6" t="str">
        <f t="shared" si="89"/>
        <v>CONFIRMED BULLISH</v>
      </c>
    </row>
    <row r="1461" spans="1:8" ht="13.5" x14ac:dyDescent="0.25">
      <c r="A1461" s="3">
        <f>TITRES_STAT!B1464</f>
        <v>44140</v>
      </c>
      <c r="B1461" s="6">
        <f>TITRES_STAT!C1464</f>
        <v>6.8</v>
      </c>
      <c r="C1461" s="6">
        <f>TITRES_STAT!D1464</f>
        <v>6.1361999999999997</v>
      </c>
      <c r="D1461" s="6">
        <f>TITRES_STAT!E1464</f>
        <v>112</v>
      </c>
      <c r="E1461" s="2">
        <f t="shared" si="88"/>
        <v>2186539</v>
      </c>
      <c r="F1461" s="6" t="str">
        <f t="shared" si="91"/>
        <v>BEARISH</v>
      </c>
      <c r="G1461" s="6" t="str">
        <f t="shared" si="90"/>
        <v>NEUTRAL</v>
      </c>
      <c r="H1461" s="6" t="str">
        <f t="shared" si="89"/>
        <v>CONFIRMED BEARISH</v>
      </c>
    </row>
    <row r="1462" spans="1:8" ht="13.5" x14ac:dyDescent="0.25">
      <c r="A1462" s="3">
        <f>TITRES_STAT!B1465</f>
        <v>44141</v>
      </c>
      <c r="B1462" s="6">
        <f>TITRES_STAT!C1465</f>
        <v>7.1</v>
      </c>
      <c r="C1462" s="6">
        <f>TITRES_STAT!D1465</f>
        <v>6.4069000000000003</v>
      </c>
      <c r="D1462" s="6">
        <f>TITRES_STAT!E1465</f>
        <v>108</v>
      </c>
      <c r="E1462" s="2">
        <f t="shared" si="88"/>
        <v>2186647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BEARISH DIVERGENCE</v>
      </c>
    </row>
    <row r="1463" spans="1:8" ht="13.5" x14ac:dyDescent="0.25">
      <c r="A1463" s="3">
        <f>TITRES_STAT!B1466</f>
        <v>44144</v>
      </c>
      <c r="B1463" s="6">
        <f>TITRES_STAT!C1466</f>
        <v>6.92</v>
      </c>
      <c r="C1463" s="6">
        <f>TITRES_STAT!D1466</f>
        <v>6.2445000000000004</v>
      </c>
      <c r="D1463" s="6">
        <f>TITRES_STAT!E1466</f>
        <v>500</v>
      </c>
      <c r="E1463" s="2">
        <f t="shared" si="88"/>
        <v>2186147</v>
      </c>
      <c r="F1463" s="6" t="str">
        <f t="shared" si="91"/>
        <v>BEARISH</v>
      </c>
      <c r="G1463" s="6" t="str">
        <f t="shared" si="90"/>
        <v>NEUTRAL</v>
      </c>
      <c r="H1463" s="6" t="str">
        <f t="shared" si="89"/>
        <v>NEUTRAL</v>
      </c>
    </row>
    <row r="1464" spans="1:8" ht="13.5" x14ac:dyDescent="0.25">
      <c r="A1464" s="3">
        <f>TITRES_STAT!B1467</f>
        <v>44145</v>
      </c>
      <c r="B1464" s="6">
        <f>TITRES_STAT!C1467</f>
        <v>7.05</v>
      </c>
      <c r="C1464" s="6">
        <f>TITRES_STAT!D1467</f>
        <v>6.3617999999999997</v>
      </c>
      <c r="D1464" s="6">
        <f>TITRES_STAT!E1467</f>
        <v>2213</v>
      </c>
      <c r="E1464" s="2">
        <f t="shared" si="88"/>
        <v>2188360</v>
      </c>
      <c r="F1464" s="6" t="str">
        <f t="shared" si="91"/>
        <v>BULLISH</v>
      </c>
      <c r="G1464" s="6" t="str">
        <f t="shared" si="90"/>
        <v>NEUTRAL</v>
      </c>
      <c r="H1464" s="6" t="str">
        <f t="shared" si="89"/>
        <v>BULLISH DIVERGENCE</v>
      </c>
    </row>
    <row r="1465" spans="1:8" ht="13.5" x14ac:dyDescent="0.25">
      <c r="A1465" s="3">
        <f>TITRES_STAT!B1468</f>
        <v>44146</v>
      </c>
      <c r="B1465" s="6">
        <f>TITRES_STAT!C1468</f>
        <v>7.05</v>
      </c>
      <c r="C1465" s="6">
        <f>TITRES_STAT!D1468</f>
        <v>6.3617999999999997</v>
      </c>
      <c r="D1465" s="6">
        <f>TITRES_STAT!E1468</f>
        <v>100</v>
      </c>
      <c r="E1465" s="2">
        <f t="shared" si="88"/>
        <v>2188360</v>
      </c>
      <c r="F1465" s="6" t="str">
        <f t="shared" si="91"/>
        <v>BULLISH</v>
      </c>
      <c r="G1465" s="6" t="str">
        <f t="shared" si="90"/>
        <v>NEUTRAL</v>
      </c>
      <c r="H1465" s="6" t="str">
        <f t="shared" si="89"/>
        <v>BULLISH DIVERGENCE</v>
      </c>
    </row>
    <row r="1466" spans="1:8" ht="13.5" x14ac:dyDescent="0.25">
      <c r="A1466" s="3">
        <f>TITRES_STAT!B1469</f>
        <v>44147</v>
      </c>
      <c r="B1466" s="6">
        <f>TITRES_STAT!C1469</f>
        <v>7.02</v>
      </c>
      <c r="C1466" s="6">
        <f>TITRES_STAT!D1469</f>
        <v>6.3346999999999998</v>
      </c>
      <c r="D1466" s="6">
        <f>TITRES_STAT!E1469</f>
        <v>100</v>
      </c>
      <c r="E1466" s="2">
        <f t="shared" si="88"/>
        <v>2188260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CONFIRMED BULLISH</v>
      </c>
    </row>
    <row r="1467" spans="1:8" ht="13.5" x14ac:dyDescent="0.25">
      <c r="A1467" s="3">
        <f>TITRES_STAT!B1470</f>
        <v>44148</v>
      </c>
      <c r="B1467" s="6">
        <f>TITRES_STAT!C1470</f>
        <v>7.02</v>
      </c>
      <c r="C1467" s="6">
        <f>TITRES_STAT!D1470</f>
        <v>6.3346999999999998</v>
      </c>
      <c r="D1467" s="6">
        <f>TITRES_STAT!E1470</f>
        <v>0</v>
      </c>
      <c r="E1467" s="2">
        <f t="shared" si="88"/>
        <v>2188260</v>
      </c>
      <c r="F1467" s="6" t="str">
        <f t="shared" si="91"/>
        <v>BULLISH</v>
      </c>
      <c r="G1467" s="6" t="str">
        <f t="shared" si="90"/>
        <v>NEUTRAL</v>
      </c>
      <c r="H1467" s="6" t="str">
        <f t="shared" si="89"/>
        <v>BULLISH DIVERGENCE</v>
      </c>
    </row>
    <row r="1468" spans="1:8" ht="13.5" x14ac:dyDescent="0.25">
      <c r="A1468" s="3">
        <f>TITRES_STAT!B1471</f>
        <v>44151</v>
      </c>
      <c r="B1468" s="6">
        <f>TITRES_STAT!C1471</f>
        <v>7.02</v>
      </c>
      <c r="C1468" s="6">
        <f>TITRES_STAT!D1471</f>
        <v>6.3346999999999998</v>
      </c>
      <c r="D1468" s="6">
        <f>TITRES_STAT!E1471</f>
        <v>0</v>
      </c>
      <c r="E1468" s="2">
        <f t="shared" si="88"/>
        <v>2188260</v>
      </c>
      <c r="F1468" s="6" t="str">
        <f t="shared" si="91"/>
        <v>BULLISH</v>
      </c>
      <c r="G1468" s="6" t="str">
        <f t="shared" si="90"/>
        <v>NEUTRAL</v>
      </c>
      <c r="H1468" s="6" t="str">
        <f t="shared" si="89"/>
        <v>CONFIRMED BULLISH</v>
      </c>
    </row>
    <row r="1469" spans="1:8" ht="13.5" x14ac:dyDescent="0.25">
      <c r="A1469" s="3">
        <f>TITRES_STAT!B1472</f>
        <v>44152</v>
      </c>
      <c r="B1469" s="6">
        <f>TITRES_STAT!C1472</f>
        <v>7.01</v>
      </c>
      <c r="C1469" s="6">
        <f>TITRES_STAT!D1472</f>
        <v>6.3257000000000003</v>
      </c>
      <c r="D1469" s="6">
        <f>TITRES_STAT!E1472</f>
        <v>1421</v>
      </c>
      <c r="E1469" s="2">
        <f t="shared" si="88"/>
        <v>2186839</v>
      </c>
      <c r="F1469" s="6" t="str">
        <f t="shared" si="91"/>
        <v>BEARISH</v>
      </c>
      <c r="G1469" s="6" t="str">
        <f t="shared" si="90"/>
        <v>NEUTRAL</v>
      </c>
      <c r="H1469" s="6" t="str">
        <f t="shared" si="89"/>
        <v>CONFIRMED BEARISH</v>
      </c>
    </row>
    <row r="1470" spans="1:8" ht="13.5" x14ac:dyDescent="0.25">
      <c r="A1470" s="3">
        <f>TITRES_STAT!B1473</f>
        <v>44153</v>
      </c>
      <c r="B1470" s="6">
        <f>TITRES_STAT!C1473</f>
        <v>7.01</v>
      </c>
      <c r="C1470" s="6">
        <f>TITRES_STAT!D1473</f>
        <v>6.3257000000000003</v>
      </c>
      <c r="D1470" s="6">
        <f>TITRES_STAT!E1473</f>
        <v>1472</v>
      </c>
      <c r="E1470" s="2">
        <f t="shared" si="88"/>
        <v>2186839</v>
      </c>
      <c r="F1470" s="6" t="str">
        <f t="shared" si="91"/>
        <v>BEARISH</v>
      </c>
      <c r="G1470" s="6" t="str">
        <f t="shared" si="90"/>
        <v>NEUTRAL</v>
      </c>
      <c r="H1470" s="6" t="str">
        <f t="shared" si="89"/>
        <v>CONFIRMED BEARISH</v>
      </c>
    </row>
    <row r="1471" spans="1:8" ht="13.5" x14ac:dyDescent="0.25">
      <c r="A1471" s="3">
        <f>TITRES_STAT!B1474</f>
        <v>44154</v>
      </c>
      <c r="B1471" s="6">
        <f>TITRES_STAT!C1474</f>
        <v>7.18</v>
      </c>
      <c r="C1471" s="6">
        <f>TITRES_STAT!D1474</f>
        <v>6.4790999999999999</v>
      </c>
      <c r="D1471" s="6">
        <f>TITRES_STAT!E1474</f>
        <v>8286</v>
      </c>
      <c r="E1471" s="2">
        <f t="shared" si="88"/>
        <v>2195125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CONFIRMED BULLISH</v>
      </c>
    </row>
    <row r="1472" spans="1:8" ht="13.5" x14ac:dyDescent="0.25">
      <c r="A1472" s="3">
        <f>TITRES_STAT!B1475</f>
        <v>44155</v>
      </c>
      <c r="B1472" s="6">
        <f>TITRES_STAT!C1475</f>
        <v>7</v>
      </c>
      <c r="C1472" s="6">
        <f>TITRES_STAT!D1475</f>
        <v>6.3166000000000002</v>
      </c>
      <c r="D1472" s="6">
        <f>TITRES_STAT!E1475</f>
        <v>2428</v>
      </c>
      <c r="E1472" s="2">
        <f t="shared" si="88"/>
        <v>2192697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BULLISH DIVERGENCE</v>
      </c>
    </row>
    <row r="1473" spans="1:8" ht="13.5" x14ac:dyDescent="0.25">
      <c r="A1473" s="3">
        <f>TITRES_STAT!B1476</f>
        <v>44158</v>
      </c>
      <c r="B1473" s="6">
        <f>TITRES_STAT!C1476</f>
        <v>7.16</v>
      </c>
      <c r="C1473" s="6">
        <f>TITRES_STAT!D1476</f>
        <v>6.4610000000000003</v>
      </c>
      <c r="D1473" s="6">
        <f>TITRES_STAT!E1476</f>
        <v>1003</v>
      </c>
      <c r="E1473" s="2">
        <f t="shared" si="88"/>
        <v>2193700</v>
      </c>
      <c r="F1473" s="6" t="str">
        <f t="shared" si="91"/>
        <v>BULLISH</v>
      </c>
      <c r="G1473" s="6" t="str">
        <f t="shared" si="90"/>
        <v>NEUTRAL</v>
      </c>
      <c r="H1473" s="6" t="str">
        <f t="shared" si="89"/>
        <v>CONFIRMED BULLISH</v>
      </c>
    </row>
    <row r="1474" spans="1:8" ht="13.5" x14ac:dyDescent="0.25">
      <c r="A1474" s="3">
        <f>TITRES_STAT!B1477</f>
        <v>44159</v>
      </c>
      <c r="B1474" s="6">
        <f>TITRES_STAT!C1477</f>
        <v>7.17</v>
      </c>
      <c r="C1474" s="6">
        <f>TITRES_STAT!D1477</f>
        <v>6.4701000000000004</v>
      </c>
      <c r="D1474" s="6">
        <f>TITRES_STAT!E1477</f>
        <v>734</v>
      </c>
      <c r="E1474" s="2">
        <f t="shared" si="88"/>
        <v>2194434</v>
      </c>
      <c r="F1474" s="6" t="str">
        <f t="shared" si="91"/>
        <v>BULLISH</v>
      </c>
      <c r="G1474" s="6" t="str">
        <f t="shared" si="90"/>
        <v>NEUTRAL</v>
      </c>
      <c r="H1474" s="6" t="str">
        <f t="shared" si="89"/>
        <v>CONFIRMED BULLISH</v>
      </c>
    </row>
    <row r="1475" spans="1:8" ht="13.5" x14ac:dyDescent="0.25">
      <c r="A1475" s="3">
        <f>TITRES_STAT!B1478</f>
        <v>44160</v>
      </c>
      <c r="B1475" s="6">
        <f>TITRES_STAT!C1478</f>
        <v>7.2</v>
      </c>
      <c r="C1475" s="6">
        <f>TITRES_STAT!D1478</f>
        <v>6.4970999999999997</v>
      </c>
      <c r="D1475" s="6">
        <f>TITRES_STAT!E1478</f>
        <v>3694</v>
      </c>
      <c r="E1475" s="2">
        <f t="shared" si="88"/>
        <v>2198128</v>
      </c>
      <c r="F1475" s="6" t="str">
        <f t="shared" si="91"/>
        <v>BULLISH</v>
      </c>
      <c r="G1475" s="6" t="str">
        <f t="shared" si="90"/>
        <v>NEUTRAL</v>
      </c>
      <c r="H1475" s="6" t="str">
        <f t="shared" si="89"/>
        <v>CONFIRMED BULLISH</v>
      </c>
    </row>
    <row r="1476" spans="1:8" ht="13.5" x14ac:dyDescent="0.25">
      <c r="A1476" s="3">
        <f>TITRES_STAT!B1479</f>
        <v>44161</v>
      </c>
      <c r="B1476" s="6">
        <f>TITRES_STAT!C1479</f>
        <v>7</v>
      </c>
      <c r="C1476" s="6">
        <f>TITRES_STAT!D1479</f>
        <v>6.3166000000000002</v>
      </c>
      <c r="D1476" s="6">
        <f>TITRES_STAT!E1479</f>
        <v>1238</v>
      </c>
      <c r="E1476" s="2">
        <f t="shared" ref="E1476:E1539" si="92">IF(B1476&gt;B1475, E1475+D1476, IF(B1476&lt;B1475, E1475-D1476, E1475))</f>
        <v>2196890</v>
      </c>
      <c r="F1476" s="6" t="str">
        <f t="shared" si="91"/>
        <v>BULLISH</v>
      </c>
      <c r="G1476" s="6" t="str">
        <f t="shared" si="90"/>
        <v>NEUTRAL</v>
      </c>
      <c r="H1476" s="6" t="str">
        <f t="shared" si="89"/>
        <v>BULLISH DIVERGENCE</v>
      </c>
    </row>
    <row r="1477" spans="1:8" ht="13.5" x14ac:dyDescent="0.25">
      <c r="A1477" s="3">
        <f>TITRES_STAT!B1480</f>
        <v>44162</v>
      </c>
      <c r="B1477" s="6">
        <f>TITRES_STAT!C1480</f>
        <v>7.17</v>
      </c>
      <c r="C1477" s="6">
        <f>TITRES_STAT!D1480</f>
        <v>6.4701000000000004</v>
      </c>
      <c r="D1477" s="6">
        <f>TITRES_STAT!E1480</f>
        <v>651</v>
      </c>
      <c r="E1477" s="2">
        <f t="shared" si="92"/>
        <v>2197541</v>
      </c>
      <c r="F1477" s="6" t="str">
        <f t="shared" si="91"/>
        <v>BULLISH</v>
      </c>
      <c r="G1477" s="6" t="str">
        <f t="shared" si="90"/>
        <v>NEUTRAL</v>
      </c>
      <c r="H1477" s="6" t="str">
        <f t="shared" si="89"/>
        <v>CONFIRMED BULLISH</v>
      </c>
    </row>
    <row r="1478" spans="1:8" ht="13.5" x14ac:dyDescent="0.25">
      <c r="A1478" s="3">
        <f>TITRES_STAT!B1481</f>
        <v>44165</v>
      </c>
      <c r="B1478" s="6">
        <f>TITRES_STAT!C1481</f>
        <v>7.2</v>
      </c>
      <c r="C1478" s="6">
        <f>TITRES_STAT!D1481</f>
        <v>6.4970999999999997</v>
      </c>
      <c r="D1478" s="6">
        <f>TITRES_STAT!E1481</f>
        <v>170</v>
      </c>
      <c r="E1478" s="2">
        <f t="shared" si="92"/>
        <v>2197711</v>
      </c>
      <c r="F1478" s="6" t="str">
        <f t="shared" si="91"/>
        <v>BULLISH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44166</v>
      </c>
      <c r="B1479" s="6">
        <f>TITRES_STAT!C1482</f>
        <v>7.18</v>
      </c>
      <c r="C1479" s="6">
        <f>TITRES_STAT!D1482</f>
        <v>6.4790999999999999</v>
      </c>
      <c r="D1479" s="6">
        <f>TITRES_STAT!E1482</f>
        <v>371</v>
      </c>
      <c r="E1479" s="2">
        <f t="shared" si="92"/>
        <v>2197340</v>
      </c>
      <c r="F1479" s="6" t="str">
        <f t="shared" si="91"/>
        <v>BULLISH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BULLISH</v>
      </c>
    </row>
    <row r="1480" spans="1:8" ht="13.5" x14ac:dyDescent="0.25">
      <c r="A1480" s="3">
        <f>TITRES_STAT!B1483</f>
        <v>44167</v>
      </c>
      <c r="B1480" s="6">
        <f>TITRES_STAT!C1483</f>
        <v>7.38</v>
      </c>
      <c r="C1480" s="6">
        <f>TITRES_STAT!D1483</f>
        <v>6.6596000000000002</v>
      </c>
      <c r="D1480" s="6">
        <f>TITRES_STAT!E1483</f>
        <v>1178</v>
      </c>
      <c r="E1480" s="2">
        <f t="shared" si="92"/>
        <v>2198518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NEUTRAL</v>
      </c>
      <c r="H1480" s="6" t="str">
        <f t="shared" si="93"/>
        <v>CONFIRMED BULLISH</v>
      </c>
    </row>
    <row r="1481" spans="1:8" ht="13.5" x14ac:dyDescent="0.25">
      <c r="A1481" s="3">
        <f>TITRES_STAT!B1484</f>
        <v>44168</v>
      </c>
      <c r="B1481" s="6">
        <f>TITRES_STAT!C1484</f>
        <v>7.49</v>
      </c>
      <c r="C1481" s="6">
        <f>TITRES_STAT!D1484</f>
        <v>6.7587999999999999</v>
      </c>
      <c r="D1481" s="6">
        <f>TITRES_STAT!E1484</f>
        <v>1177</v>
      </c>
      <c r="E1481" s="2">
        <f t="shared" si="92"/>
        <v>2199695</v>
      </c>
      <c r="F1481" s="6" t="str">
        <f t="shared" si="95"/>
        <v>BULLISH</v>
      </c>
      <c r="G1481" s="6" t="str">
        <f t="shared" si="94"/>
        <v>NEUTRAL</v>
      </c>
      <c r="H1481" s="6" t="str">
        <f t="shared" si="93"/>
        <v>CONFIRMED BULLISH</v>
      </c>
    </row>
    <row r="1482" spans="1:8" ht="13.5" x14ac:dyDescent="0.25">
      <c r="A1482" s="3">
        <f>TITRES_STAT!B1485</f>
        <v>44169</v>
      </c>
      <c r="B1482" s="6">
        <f>TITRES_STAT!C1485</f>
        <v>7.49</v>
      </c>
      <c r="C1482" s="6">
        <f>TITRES_STAT!D1485</f>
        <v>6.7587999999999999</v>
      </c>
      <c r="D1482" s="6">
        <f>TITRES_STAT!E1485</f>
        <v>0</v>
      </c>
      <c r="E1482" s="2">
        <f t="shared" si="92"/>
        <v>2199695</v>
      </c>
      <c r="F1482" s="6" t="str">
        <f t="shared" si="95"/>
        <v>BULLISH</v>
      </c>
      <c r="G1482" s="6" t="str">
        <f t="shared" si="94"/>
        <v>NEUTRAL</v>
      </c>
      <c r="H1482" s="6" t="str">
        <f t="shared" si="93"/>
        <v>CONFIRMED BULLISH</v>
      </c>
    </row>
    <row r="1483" spans="1:8" ht="13.5" x14ac:dyDescent="0.25">
      <c r="A1483" s="3">
        <f>TITRES_STAT!B1486</f>
        <v>44172</v>
      </c>
      <c r="B1483" s="6">
        <f>TITRES_STAT!C1486</f>
        <v>7.27</v>
      </c>
      <c r="C1483" s="6">
        <f>TITRES_STAT!D1486</f>
        <v>6.5602999999999998</v>
      </c>
      <c r="D1483" s="6">
        <f>TITRES_STAT!E1486</f>
        <v>30</v>
      </c>
      <c r="E1483" s="2">
        <f t="shared" si="92"/>
        <v>2199665</v>
      </c>
      <c r="F1483" s="6" t="str">
        <f t="shared" si="95"/>
        <v>BULLISH</v>
      </c>
      <c r="G1483" s="6" t="str">
        <f t="shared" si="94"/>
        <v>NEUTRAL</v>
      </c>
      <c r="H1483" s="6" t="str">
        <f t="shared" si="93"/>
        <v>CONFIRMED BULLISH</v>
      </c>
    </row>
    <row r="1484" spans="1:8" ht="13.5" x14ac:dyDescent="0.25">
      <c r="A1484" s="3">
        <f>TITRES_STAT!B1487</f>
        <v>44173</v>
      </c>
      <c r="B1484" s="6">
        <f>TITRES_STAT!C1487</f>
        <v>7.2</v>
      </c>
      <c r="C1484" s="6">
        <f>TITRES_STAT!D1487</f>
        <v>6.4970999999999997</v>
      </c>
      <c r="D1484" s="6">
        <f>TITRES_STAT!E1487</f>
        <v>16</v>
      </c>
      <c r="E1484" s="2">
        <f t="shared" si="92"/>
        <v>2199649</v>
      </c>
      <c r="F1484" s="6" t="str">
        <f t="shared" si="95"/>
        <v>BULLISH</v>
      </c>
      <c r="G1484" s="6" t="str">
        <f t="shared" si="94"/>
        <v>NEUTRAL</v>
      </c>
      <c r="H1484" s="6" t="str">
        <f t="shared" si="93"/>
        <v>CONFIRMED BULLISH</v>
      </c>
    </row>
    <row r="1485" spans="1:8" ht="13.5" x14ac:dyDescent="0.25">
      <c r="A1485" s="3">
        <f>TITRES_STAT!B1488</f>
        <v>44174</v>
      </c>
      <c r="B1485" s="6">
        <f>TITRES_STAT!C1488</f>
        <v>7.18</v>
      </c>
      <c r="C1485" s="6">
        <f>TITRES_STAT!D1488</f>
        <v>6.4790999999999999</v>
      </c>
      <c r="D1485" s="6">
        <f>TITRES_STAT!E1488</f>
        <v>16</v>
      </c>
      <c r="E1485" s="2">
        <f t="shared" si="92"/>
        <v>2199633</v>
      </c>
      <c r="F1485" s="6" t="str">
        <f t="shared" si="95"/>
        <v>BULLISH</v>
      </c>
      <c r="G1485" s="6" t="str">
        <f t="shared" si="94"/>
        <v>NEUTRAL</v>
      </c>
      <c r="H1485" s="6" t="str">
        <f t="shared" si="93"/>
        <v>BULLISH DIVERGENCE</v>
      </c>
    </row>
    <row r="1486" spans="1:8" ht="13.5" x14ac:dyDescent="0.25">
      <c r="A1486" s="3">
        <f>TITRES_STAT!B1489</f>
        <v>44175</v>
      </c>
      <c r="B1486" s="6">
        <f>TITRES_STAT!C1489</f>
        <v>7.25</v>
      </c>
      <c r="C1486" s="6">
        <f>TITRES_STAT!D1489</f>
        <v>6.5422000000000002</v>
      </c>
      <c r="D1486" s="6">
        <f>TITRES_STAT!E1489</f>
        <v>341</v>
      </c>
      <c r="E1486" s="2">
        <f t="shared" si="92"/>
        <v>2199974</v>
      </c>
      <c r="F1486" s="6" t="str">
        <f t="shared" si="95"/>
        <v>BULLISH</v>
      </c>
      <c r="G1486" s="6" t="str">
        <f t="shared" si="94"/>
        <v>NEUTRAL</v>
      </c>
      <c r="H1486" s="6" t="str">
        <f t="shared" si="93"/>
        <v>BULLISH DIVERGENCE</v>
      </c>
    </row>
    <row r="1487" spans="1:8" ht="13.5" x14ac:dyDescent="0.25">
      <c r="A1487" s="3">
        <f>TITRES_STAT!B1490</f>
        <v>44176</v>
      </c>
      <c r="B1487" s="6">
        <f>TITRES_STAT!C1490</f>
        <v>7.3</v>
      </c>
      <c r="C1487" s="6">
        <f>TITRES_STAT!D1490</f>
        <v>6.5873999999999997</v>
      </c>
      <c r="D1487" s="6">
        <f>TITRES_STAT!E1490</f>
        <v>1</v>
      </c>
      <c r="E1487" s="2">
        <f t="shared" si="92"/>
        <v>2199975</v>
      </c>
      <c r="F1487" s="6" t="str">
        <f t="shared" si="95"/>
        <v>BULLISH</v>
      </c>
      <c r="G1487" s="6" t="str">
        <f t="shared" si="94"/>
        <v>NEUTRAL</v>
      </c>
      <c r="H1487" s="6" t="str">
        <f t="shared" si="93"/>
        <v>BULLISH DIVERGENCE</v>
      </c>
    </row>
    <row r="1488" spans="1:8" ht="13.5" x14ac:dyDescent="0.25">
      <c r="A1488" s="3">
        <f>TITRES_STAT!B1491</f>
        <v>44179</v>
      </c>
      <c r="B1488" s="6">
        <f>TITRES_STAT!C1491</f>
        <v>7.09</v>
      </c>
      <c r="C1488" s="6">
        <f>TITRES_STAT!D1491</f>
        <v>6.3978999999999999</v>
      </c>
      <c r="D1488" s="6">
        <f>TITRES_STAT!E1491</f>
        <v>1010</v>
      </c>
      <c r="E1488" s="2">
        <f t="shared" si="92"/>
        <v>2198965</v>
      </c>
      <c r="F1488" s="6" t="str">
        <f t="shared" si="95"/>
        <v>BEARISH</v>
      </c>
      <c r="G1488" s="6" t="str">
        <f t="shared" si="94"/>
        <v>NEUTRAL</v>
      </c>
      <c r="H1488" s="6" t="str">
        <f t="shared" si="93"/>
        <v>CONFIRMED BEARISH</v>
      </c>
    </row>
    <row r="1489" spans="1:8" ht="13.5" x14ac:dyDescent="0.25">
      <c r="A1489" s="3">
        <f>TITRES_STAT!B1492</f>
        <v>44180</v>
      </c>
      <c r="B1489" s="6">
        <f>TITRES_STAT!C1492</f>
        <v>7.18</v>
      </c>
      <c r="C1489" s="6">
        <f>TITRES_STAT!D1492</f>
        <v>6.4790999999999999</v>
      </c>
      <c r="D1489" s="6">
        <f>TITRES_STAT!E1492</f>
        <v>345</v>
      </c>
      <c r="E1489" s="2">
        <f t="shared" si="92"/>
        <v>2199310</v>
      </c>
      <c r="F1489" s="6" t="str">
        <f t="shared" si="95"/>
        <v>BEARISH</v>
      </c>
      <c r="G1489" s="6" t="str">
        <f t="shared" si="94"/>
        <v>NEUTRAL</v>
      </c>
      <c r="H1489" s="6" t="str">
        <f t="shared" si="93"/>
        <v>CONFIRMED BEARISH</v>
      </c>
    </row>
    <row r="1490" spans="1:8" ht="13.5" x14ac:dyDescent="0.25">
      <c r="A1490" s="3">
        <f>TITRES_STAT!B1493</f>
        <v>44181</v>
      </c>
      <c r="B1490" s="6">
        <f>TITRES_STAT!C1493</f>
        <v>7.2</v>
      </c>
      <c r="C1490" s="6">
        <f>TITRES_STAT!D1493</f>
        <v>6.4970999999999997</v>
      </c>
      <c r="D1490" s="6">
        <f>TITRES_STAT!E1493</f>
        <v>1250</v>
      </c>
      <c r="E1490" s="2">
        <f t="shared" si="92"/>
        <v>2200560</v>
      </c>
      <c r="F1490" s="6" t="str">
        <f t="shared" si="95"/>
        <v>BULLISH</v>
      </c>
      <c r="G1490" s="6" t="str">
        <f t="shared" si="94"/>
        <v>NEUTRAL</v>
      </c>
      <c r="H1490" s="6" t="str">
        <f t="shared" si="93"/>
        <v>CONFIRMED BULLISH</v>
      </c>
    </row>
    <row r="1491" spans="1:8" ht="13.5" x14ac:dyDescent="0.25">
      <c r="A1491" s="3">
        <f>TITRES_STAT!B1494</f>
        <v>44182</v>
      </c>
      <c r="B1491" s="6">
        <f>TITRES_STAT!C1494</f>
        <v>7.2</v>
      </c>
      <c r="C1491" s="6">
        <f>TITRES_STAT!D1494</f>
        <v>6.4970999999999997</v>
      </c>
      <c r="D1491" s="6">
        <f>TITRES_STAT!E1494</f>
        <v>13</v>
      </c>
      <c r="E1491" s="2">
        <f t="shared" si="92"/>
        <v>2200560</v>
      </c>
      <c r="F1491" s="6" t="str">
        <f t="shared" si="95"/>
        <v>BULLISH</v>
      </c>
      <c r="G1491" s="6" t="str">
        <f t="shared" si="94"/>
        <v>NEUTRAL</v>
      </c>
      <c r="H1491" s="6" t="str">
        <f t="shared" si="93"/>
        <v>BULLISH DIVERGENCE</v>
      </c>
    </row>
    <row r="1492" spans="1:8" ht="13.5" x14ac:dyDescent="0.25">
      <c r="A1492" s="3">
        <f>TITRES_STAT!B1495</f>
        <v>44183</v>
      </c>
      <c r="B1492" s="6">
        <f>TITRES_STAT!C1495</f>
        <v>7.1</v>
      </c>
      <c r="C1492" s="6">
        <f>TITRES_STAT!D1495</f>
        <v>6.4069000000000003</v>
      </c>
      <c r="D1492" s="6">
        <f>TITRES_STAT!E1495</f>
        <v>360</v>
      </c>
      <c r="E1492" s="2">
        <f t="shared" si="92"/>
        <v>2200200</v>
      </c>
      <c r="F1492" s="6" t="str">
        <f t="shared" si="95"/>
        <v>BULLISH</v>
      </c>
      <c r="G1492" s="6" t="str">
        <f t="shared" si="94"/>
        <v>NEUTRAL</v>
      </c>
      <c r="H1492" s="6" t="str">
        <f t="shared" si="93"/>
        <v>BULLISH DIVERGENCE</v>
      </c>
    </row>
    <row r="1493" spans="1:8" ht="13.5" x14ac:dyDescent="0.25">
      <c r="A1493" s="3">
        <f>TITRES_STAT!B1496</f>
        <v>44186</v>
      </c>
      <c r="B1493" s="6">
        <f>TITRES_STAT!C1496</f>
        <v>7.1</v>
      </c>
      <c r="C1493" s="6">
        <f>TITRES_STAT!D1496</f>
        <v>6.4069000000000003</v>
      </c>
      <c r="D1493" s="6">
        <f>TITRES_STAT!E1496</f>
        <v>676</v>
      </c>
      <c r="E1493" s="2">
        <f t="shared" si="92"/>
        <v>2200200</v>
      </c>
      <c r="F1493" s="6" t="str">
        <f t="shared" si="95"/>
        <v>BULLISH</v>
      </c>
      <c r="G1493" s="6" t="str">
        <f t="shared" si="94"/>
        <v>NEUTRAL</v>
      </c>
      <c r="H1493" s="6" t="str">
        <f t="shared" si="93"/>
        <v>CONFIRMED BULLISH</v>
      </c>
    </row>
    <row r="1494" spans="1:8" ht="13.5" x14ac:dyDescent="0.25">
      <c r="A1494" s="3">
        <f>TITRES_STAT!B1497</f>
        <v>44187</v>
      </c>
      <c r="B1494" s="6">
        <f>TITRES_STAT!C1497</f>
        <v>7.1</v>
      </c>
      <c r="C1494" s="6">
        <f>TITRES_STAT!D1497</f>
        <v>6.4069000000000003</v>
      </c>
      <c r="D1494" s="6">
        <f>TITRES_STAT!E1497</f>
        <v>1090</v>
      </c>
      <c r="E1494" s="2">
        <f t="shared" si="92"/>
        <v>2200200</v>
      </c>
      <c r="F1494" s="6" t="str">
        <f t="shared" si="95"/>
        <v>BULLISH</v>
      </c>
      <c r="G1494" s="6" t="str">
        <f t="shared" si="94"/>
        <v>NEUTRAL</v>
      </c>
      <c r="H1494" s="6" t="str">
        <f t="shared" si="93"/>
        <v>BULLISH DIVERGENCE</v>
      </c>
    </row>
    <row r="1495" spans="1:8" ht="13.5" x14ac:dyDescent="0.25">
      <c r="A1495" s="3">
        <f>TITRES_STAT!B1498</f>
        <v>44188</v>
      </c>
      <c r="B1495" s="6">
        <f>TITRES_STAT!C1498</f>
        <v>7.11</v>
      </c>
      <c r="C1495" s="6">
        <f>TITRES_STAT!D1498</f>
        <v>6.4158999999999997</v>
      </c>
      <c r="D1495" s="6">
        <f>TITRES_STAT!E1498</f>
        <v>1150</v>
      </c>
      <c r="E1495" s="2">
        <f t="shared" si="92"/>
        <v>2201350</v>
      </c>
      <c r="F1495" s="6" t="str">
        <f t="shared" si="95"/>
        <v>BULLISH</v>
      </c>
      <c r="G1495" s="6" t="str">
        <f t="shared" si="94"/>
        <v>NEUTRAL</v>
      </c>
      <c r="H1495" s="6" t="str">
        <f t="shared" si="93"/>
        <v>BULLISH DIVERGENCE</v>
      </c>
    </row>
    <row r="1496" spans="1:8" ht="13.5" x14ac:dyDescent="0.25">
      <c r="A1496" s="3">
        <f>TITRES_STAT!B1499</f>
        <v>44189</v>
      </c>
      <c r="B1496" s="6">
        <f>TITRES_STAT!C1499</f>
        <v>7</v>
      </c>
      <c r="C1496" s="6">
        <f>TITRES_STAT!D1499</f>
        <v>6.3166000000000002</v>
      </c>
      <c r="D1496" s="6">
        <f>TITRES_STAT!E1499</f>
        <v>5576</v>
      </c>
      <c r="E1496" s="2">
        <f t="shared" si="92"/>
        <v>2195774</v>
      </c>
      <c r="F1496" s="6" t="str">
        <f t="shared" si="95"/>
        <v>BEARISH</v>
      </c>
      <c r="G1496" s="6" t="str">
        <f t="shared" si="94"/>
        <v>NEUTRAL</v>
      </c>
      <c r="H1496" s="6" t="str">
        <f t="shared" si="93"/>
        <v>CONFIRMED BEARISH</v>
      </c>
    </row>
    <row r="1497" spans="1:8" ht="13.5" x14ac:dyDescent="0.25">
      <c r="A1497" s="3">
        <f>TITRES_STAT!B1500</f>
        <v>44190</v>
      </c>
      <c r="B1497" s="6">
        <f>TITRES_STAT!C1500</f>
        <v>6.99</v>
      </c>
      <c r="C1497" s="6">
        <f>TITRES_STAT!D1500</f>
        <v>6.3075999999999999</v>
      </c>
      <c r="D1497" s="6">
        <f>TITRES_STAT!E1500</f>
        <v>580</v>
      </c>
      <c r="E1497" s="2">
        <f t="shared" si="92"/>
        <v>2195194</v>
      </c>
      <c r="F1497" s="6" t="str">
        <f t="shared" si="95"/>
        <v>BEARISH</v>
      </c>
      <c r="G1497" s="6" t="str">
        <f t="shared" si="94"/>
        <v>NEUTRAL</v>
      </c>
      <c r="H1497" s="6" t="str">
        <f t="shared" si="93"/>
        <v>CONFIRMED BEARISH</v>
      </c>
    </row>
    <row r="1498" spans="1:8" ht="13.5" x14ac:dyDescent="0.25">
      <c r="A1498" s="3">
        <f>TITRES_STAT!B1501</f>
        <v>44193</v>
      </c>
      <c r="B1498" s="6">
        <f>TITRES_STAT!C1501</f>
        <v>7</v>
      </c>
      <c r="C1498" s="6">
        <f>TITRES_STAT!D1501</f>
        <v>6.3166000000000002</v>
      </c>
      <c r="D1498" s="6">
        <f>TITRES_STAT!E1501</f>
        <v>950</v>
      </c>
      <c r="E1498" s="2">
        <f t="shared" si="92"/>
        <v>2196144</v>
      </c>
      <c r="F1498" s="6" t="str">
        <f t="shared" si="95"/>
        <v>BEARISH</v>
      </c>
      <c r="G1498" s="6" t="str">
        <f t="shared" si="94"/>
        <v>NEUTRAL</v>
      </c>
      <c r="H1498" s="6" t="str">
        <f t="shared" si="93"/>
        <v>CONFIRMED BEARISH</v>
      </c>
    </row>
    <row r="1499" spans="1:8" ht="13.5" x14ac:dyDescent="0.25">
      <c r="A1499" s="3">
        <f>TITRES_STAT!B1502</f>
        <v>44194</v>
      </c>
      <c r="B1499" s="6">
        <f>TITRES_STAT!C1502</f>
        <v>7</v>
      </c>
      <c r="C1499" s="6">
        <f>TITRES_STAT!D1502</f>
        <v>6.3166000000000002</v>
      </c>
      <c r="D1499" s="6">
        <f>TITRES_STAT!E1502</f>
        <v>20574</v>
      </c>
      <c r="E1499" s="2">
        <f t="shared" si="92"/>
        <v>2196144</v>
      </c>
      <c r="F1499" s="6" t="str">
        <f t="shared" si="95"/>
        <v>BEARISH</v>
      </c>
      <c r="G1499" s="6" t="str">
        <f t="shared" si="94"/>
        <v>NEUTRAL</v>
      </c>
      <c r="H1499" s="6" t="str">
        <f t="shared" si="93"/>
        <v>CONFIRMED BEARISH</v>
      </c>
    </row>
    <row r="1500" spans="1:8" ht="13.5" x14ac:dyDescent="0.25">
      <c r="A1500" s="3">
        <f>TITRES_STAT!B1503</f>
        <v>44195</v>
      </c>
      <c r="B1500" s="6">
        <f>TITRES_STAT!C1503</f>
        <v>7.28</v>
      </c>
      <c r="C1500" s="6">
        <f>TITRES_STAT!D1503</f>
        <v>6.5693000000000001</v>
      </c>
      <c r="D1500" s="6">
        <f>TITRES_STAT!E1503</f>
        <v>4427</v>
      </c>
      <c r="E1500" s="2">
        <f t="shared" si="92"/>
        <v>2200571</v>
      </c>
      <c r="F1500" s="6" t="str">
        <f t="shared" si="95"/>
        <v>BEARISH</v>
      </c>
      <c r="G1500" s="6" t="str">
        <f t="shared" si="94"/>
        <v>NEUTRAL</v>
      </c>
      <c r="H1500" s="6" t="str">
        <f t="shared" si="93"/>
        <v>BEARISH DIVERGENCE</v>
      </c>
    </row>
    <row r="1501" spans="1:8" ht="13.5" x14ac:dyDescent="0.25">
      <c r="A1501" s="3">
        <f>TITRES_STAT!B1504</f>
        <v>44196</v>
      </c>
      <c r="B1501" s="6">
        <f>TITRES_STAT!C1504</f>
        <v>7.07</v>
      </c>
      <c r="C1501" s="6">
        <f>TITRES_STAT!D1504</f>
        <v>6.3798000000000004</v>
      </c>
      <c r="D1501" s="6">
        <f>TITRES_STAT!E1504</f>
        <v>4006</v>
      </c>
      <c r="E1501" s="2">
        <f t="shared" si="92"/>
        <v>2196565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7.2</v>
      </c>
      <c r="C1502" s="6">
        <f>TITRES_STAT!D1505</f>
        <v>6.4970999999999997</v>
      </c>
      <c r="D1502" s="6">
        <f>TITRES_STAT!E1505</f>
        <v>2399</v>
      </c>
      <c r="E1502" s="2">
        <f t="shared" si="92"/>
        <v>2198964</v>
      </c>
      <c r="F1502" s="6" t="str">
        <f t="shared" si="95"/>
        <v>BULLISH</v>
      </c>
      <c r="G1502" s="6" t="str">
        <f t="shared" si="94"/>
        <v>NEUTRAL</v>
      </c>
      <c r="H1502" s="6" t="str">
        <f t="shared" si="93"/>
        <v>CONFIRMED BULLISH</v>
      </c>
    </row>
    <row r="1503" spans="1:8" ht="13.5" x14ac:dyDescent="0.25">
      <c r="A1503" s="3">
        <f>TITRES_STAT!B1506</f>
        <v>44201</v>
      </c>
      <c r="B1503" s="6">
        <f>TITRES_STAT!C1506</f>
        <v>7.3</v>
      </c>
      <c r="C1503" s="6">
        <f>TITRES_STAT!D1506</f>
        <v>6.5873999999999997</v>
      </c>
      <c r="D1503" s="6">
        <f>TITRES_STAT!E1506</f>
        <v>4730</v>
      </c>
      <c r="E1503" s="2">
        <f t="shared" si="92"/>
        <v>2203694</v>
      </c>
      <c r="F1503" s="6" t="str">
        <f t="shared" si="95"/>
        <v>BULLISH</v>
      </c>
      <c r="G1503" s="6" t="str">
        <f t="shared" si="94"/>
        <v>NEUTRAL</v>
      </c>
      <c r="H1503" s="6" t="str">
        <f t="shared" si="93"/>
        <v>CONFIRMED BULLISH</v>
      </c>
    </row>
    <row r="1504" spans="1:8" ht="13.5" x14ac:dyDescent="0.25">
      <c r="A1504" s="3">
        <f>TITRES_STAT!B1507</f>
        <v>44202</v>
      </c>
      <c r="B1504" s="6">
        <f>TITRES_STAT!C1507</f>
        <v>7.2</v>
      </c>
      <c r="C1504" s="6">
        <f>TITRES_STAT!D1507</f>
        <v>6.4970999999999997</v>
      </c>
      <c r="D1504" s="6">
        <f>TITRES_STAT!E1507</f>
        <v>947</v>
      </c>
      <c r="E1504" s="2">
        <f t="shared" si="92"/>
        <v>2202747</v>
      </c>
      <c r="F1504" s="6" t="str">
        <f t="shared" si="95"/>
        <v>BULLISH</v>
      </c>
      <c r="G1504" s="6" t="str">
        <f t="shared" si="94"/>
        <v>NEUTRAL</v>
      </c>
      <c r="H1504" s="6" t="str">
        <f t="shared" si="93"/>
        <v>CONFIRMED BULLISH</v>
      </c>
    </row>
    <row r="1505" spans="1:8" ht="13.5" x14ac:dyDescent="0.25">
      <c r="A1505" s="3">
        <f>TITRES_STAT!B1508</f>
        <v>44203</v>
      </c>
      <c r="B1505" s="6">
        <f>TITRES_STAT!C1508</f>
        <v>7.35</v>
      </c>
      <c r="C1505" s="6">
        <f>TITRES_STAT!D1508</f>
        <v>6.6325000000000003</v>
      </c>
      <c r="D1505" s="6">
        <f>TITRES_STAT!E1508</f>
        <v>2501</v>
      </c>
      <c r="E1505" s="2">
        <f t="shared" si="92"/>
        <v>2205248</v>
      </c>
      <c r="F1505" s="6" t="str">
        <f t="shared" si="95"/>
        <v>BULLISH</v>
      </c>
      <c r="G1505" s="6" t="str">
        <f t="shared" si="94"/>
        <v>NEUTRAL</v>
      </c>
      <c r="H1505" s="6" t="str">
        <f t="shared" si="93"/>
        <v>CONFIRMED BULLISH</v>
      </c>
    </row>
    <row r="1506" spans="1:8" ht="13.5" x14ac:dyDescent="0.25">
      <c r="A1506" s="3">
        <f>TITRES_STAT!B1509</f>
        <v>44204</v>
      </c>
      <c r="B1506" s="6">
        <f>TITRES_STAT!C1509</f>
        <v>7.4</v>
      </c>
      <c r="C1506" s="6">
        <f>TITRES_STAT!D1509</f>
        <v>6.6776</v>
      </c>
      <c r="D1506" s="6">
        <f>TITRES_STAT!E1509</f>
        <v>74021</v>
      </c>
      <c r="E1506" s="2">
        <f t="shared" si="92"/>
        <v>2279269</v>
      </c>
      <c r="F1506" s="6" t="str">
        <f t="shared" si="95"/>
        <v>BULLISH</v>
      </c>
      <c r="G1506" s="6" t="str">
        <f t="shared" si="94"/>
        <v>STRONG</v>
      </c>
      <c r="H1506" s="6" t="str">
        <f t="shared" si="93"/>
        <v>CONFIRMED BULLISH</v>
      </c>
    </row>
    <row r="1507" spans="1:8" ht="13.5" x14ac:dyDescent="0.25">
      <c r="A1507" s="3">
        <f>TITRES_STAT!B1510</f>
        <v>44207</v>
      </c>
      <c r="B1507" s="6">
        <f>TITRES_STAT!C1510</f>
        <v>7.4</v>
      </c>
      <c r="C1507" s="6">
        <f>TITRES_STAT!D1510</f>
        <v>6.6776</v>
      </c>
      <c r="D1507" s="6">
        <f>TITRES_STAT!E1510</f>
        <v>5581</v>
      </c>
      <c r="E1507" s="2">
        <f t="shared" si="92"/>
        <v>2279269</v>
      </c>
      <c r="F1507" s="6" t="str">
        <f t="shared" si="95"/>
        <v>BULLISH</v>
      </c>
      <c r="G1507" s="6" t="str">
        <f t="shared" si="94"/>
        <v>STRONG</v>
      </c>
      <c r="H1507" s="6" t="str">
        <f t="shared" si="93"/>
        <v>CONFIRMED BULLISH</v>
      </c>
    </row>
    <row r="1508" spans="1:8" ht="13.5" x14ac:dyDescent="0.25">
      <c r="A1508" s="3">
        <f>TITRES_STAT!B1511</f>
        <v>44208</v>
      </c>
      <c r="B1508" s="6">
        <f>TITRES_STAT!C1511</f>
        <v>7.4</v>
      </c>
      <c r="C1508" s="6">
        <f>TITRES_STAT!D1511</f>
        <v>6.6776</v>
      </c>
      <c r="D1508" s="6">
        <f>TITRES_STAT!E1511</f>
        <v>7071</v>
      </c>
      <c r="E1508" s="2">
        <f t="shared" si="92"/>
        <v>2279269</v>
      </c>
      <c r="F1508" s="6" t="str">
        <f t="shared" si="95"/>
        <v>BULLISH</v>
      </c>
      <c r="G1508" s="6" t="str">
        <f t="shared" si="94"/>
        <v>STRONG</v>
      </c>
      <c r="H1508" s="6" t="str">
        <f t="shared" si="93"/>
        <v>CONFIRMED BULLISH</v>
      </c>
    </row>
    <row r="1509" spans="1:8" ht="13.5" x14ac:dyDescent="0.25">
      <c r="A1509" s="3">
        <f>TITRES_STAT!B1512</f>
        <v>44209</v>
      </c>
      <c r="B1509" s="6">
        <f>TITRES_STAT!C1512</f>
        <v>7.6</v>
      </c>
      <c r="C1509" s="6">
        <f>TITRES_STAT!D1512</f>
        <v>6.8581000000000003</v>
      </c>
      <c r="D1509" s="6">
        <f>TITRES_STAT!E1512</f>
        <v>10178</v>
      </c>
      <c r="E1509" s="2">
        <f t="shared" si="92"/>
        <v>2289447</v>
      </c>
      <c r="F1509" s="6" t="str">
        <f t="shared" si="95"/>
        <v>BULLISH</v>
      </c>
      <c r="G1509" s="6" t="str">
        <f t="shared" si="94"/>
        <v>STRONG</v>
      </c>
      <c r="H1509" s="6" t="str">
        <f t="shared" si="93"/>
        <v>CONFIRMED BULLISH</v>
      </c>
    </row>
    <row r="1510" spans="1:8" ht="13.5" x14ac:dyDescent="0.25">
      <c r="A1510" s="3">
        <f>TITRES_STAT!B1513</f>
        <v>44211</v>
      </c>
      <c r="B1510" s="6">
        <f>TITRES_STAT!C1513</f>
        <v>7.7</v>
      </c>
      <c r="C1510" s="6">
        <f>TITRES_STAT!D1513</f>
        <v>6.9482999999999997</v>
      </c>
      <c r="D1510" s="6">
        <f>TITRES_STAT!E1513</f>
        <v>210</v>
      </c>
      <c r="E1510" s="2">
        <f t="shared" si="92"/>
        <v>2289657</v>
      </c>
      <c r="F1510" s="6" t="str">
        <f t="shared" si="95"/>
        <v>BULLISH</v>
      </c>
      <c r="G1510" s="6" t="str">
        <f t="shared" si="94"/>
        <v>STRONG</v>
      </c>
      <c r="H1510" s="6" t="str">
        <f t="shared" si="93"/>
        <v>CONFIRMED BULLISH</v>
      </c>
    </row>
    <row r="1511" spans="1:8" ht="13.5" x14ac:dyDescent="0.25">
      <c r="A1511" s="3">
        <f>TITRES_STAT!B1514</f>
        <v>44214</v>
      </c>
      <c r="B1511" s="6">
        <f>TITRES_STAT!C1514</f>
        <v>7.99</v>
      </c>
      <c r="C1511" s="6">
        <f>TITRES_STAT!D1514</f>
        <v>7.21</v>
      </c>
      <c r="D1511" s="6">
        <f>TITRES_STAT!E1514</f>
        <v>3704</v>
      </c>
      <c r="E1511" s="2">
        <f t="shared" si="92"/>
        <v>2293361</v>
      </c>
      <c r="F1511" s="6" t="str">
        <f t="shared" si="95"/>
        <v>BULLISH</v>
      </c>
      <c r="G1511" s="6" t="str">
        <f t="shared" si="94"/>
        <v>NEUTRAL</v>
      </c>
      <c r="H1511" s="6" t="str">
        <f t="shared" si="93"/>
        <v>CONFIRMED BULLISH</v>
      </c>
    </row>
    <row r="1512" spans="1:8" ht="13.5" x14ac:dyDescent="0.25">
      <c r="A1512" s="3">
        <f>TITRES_STAT!B1515</f>
        <v>44215</v>
      </c>
      <c r="B1512" s="6">
        <f>TITRES_STAT!C1515</f>
        <v>8.2200000000000006</v>
      </c>
      <c r="C1512" s="6">
        <f>TITRES_STAT!D1515</f>
        <v>7.4175000000000004</v>
      </c>
      <c r="D1512" s="6">
        <f>TITRES_STAT!E1515</f>
        <v>9238</v>
      </c>
      <c r="E1512" s="2">
        <f t="shared" si="92"/>
        <v>2302599</v>
      </c>
      <c r="F1512" s="6" t="str">
        <f t="shared" si="95"/>
        <v>BULLISH</v>
      </c>
      <c r="G1512" s="6" t="str">
        <f t="shared" si="94"/>
        <v>NEUTRAL</v>
      </c>
      <c r="H1512" s="6" t="str">
        <f t="shared" si="93"/>
        <v>CONFIRMED BULLISH</v>
      </c>
    </row>
    <row r="1513" spans="1:8" ht="13.5" x14ac:dyDescent="0.25">
      <c r="A1513" s="3">
        <f>TITRES_STAT!B1516</f>
        <v>44216</v>
      </c>
      <c r="B1513" s="6">
        <f>TITRES_STAT!C1516</f>
        <v>8.33</v>
      </c>
      <c r="C1513" s="6">
        <f>TITRES_STAT!D1516</f>
        <v>7.5167999999999999</v>
      </c>
      <c r="D1513" s="6">
        <f>TITRES_STAT!E1516</f>
        <v>1581</v>
      </c>
      <c r="E1513" s="2">
        <f t="shared" si="92"/>
        <v>2304180</v>
      </c>
      <c r="F1513" s="6" t="str">
        <f t="shared" si="95"/>
        <v>BULLISH</v>
      </c>
      <c r="G1513" s="6" t="str">
        <f t="shared" si="94"/>
        <v>NEUTRAL</v>
      </c>
      <c r="H1513" s="6" t="str">
        <f t="shared" si="93"/>
        <v>CONFIRMED BULLISH</v>
      </c>
    </row>
    <row r="1514" spans="1:8" ht="13.5" x14ac:dyDescent="0.25">
      <c r="A1514" s="3">
        <f>TITRES_STAT!B1517</f>
        <v>44217</v>
      </c>
      <c r="B1514" s="6">
        <f>TITRES_STAT!C1517</f>
        <v>8.1</v>
      </c>
      <c r="C1514" s="6">
        <f>TITRES_STAT!D1517</f>
        <v>7.3093000000000004</v>
      </c>
      <c r="D1514" s="6">
        <f>TITRES_STAT!E1517</f>
        <v>14824</v>
      </c>
      <c r="E1514" s="2">
        <f t="shared" si="92"/>
        <v>2289356</v>
      </c>
      <c r="F1514" s="6" t="str">
        <f t="shared" si="95"/>
        <v>BEARISH</v>
      </c>
      <c r="G1514" s="6" t="str">
        <f t="shared" si="94"/>
        <v>NEUTRAL</v>
      </c>
      <c r="H1514" s="6" t="str">
        <f t="shared" si="93"/>
        <v>BEARISH DIVERGENCE</v>
      </c>
    </row>
    <row r="1515" spans="1:8" ht="13.5" x14ac:dyDescent="0.25">
      <c r="A1515" s="3">
        <f>TITRES_STAT!B1518</f>
        <v>44218</v>
      </c>
      <c r="B1515" s="6">
        <f>TITRES_STAT!C1518</f>
        <v>8.1</v>
      </c>
      <c r="C1515" s="6">
        <f>TITRES_STAT!D1518</f>
        <v>7.3093000000000004</v>
      </c>
      <c r="D1515" s="6">
        <f>TITRES_STAT!E1518</f>
        <v>6277</v>
      </c>
      <c r="E1515" s="2">
        <f t="shared" si="92"/>
        <v>2289356</v>
      </c>
      <c r="F1515" s="6" t="str">
        <f t="shared" si="95"/>
        <v>BEARISH</v>
      </c>
      <c r="G1515" s="6" t="str">
        <f t="shared" si="94"/>
        <v>NEUTRAL</v>
      </c>
      <c r="H1515" s="6" t="str">
        <f t="shared" si="93"/>
        <v>BEARISH DIVERGENCE</v>
      </c>
    </row>
    <row r="1516" spans="1:8" ht="13.5" x14ac:dyDescent="0.25">
      <c r="A1516" s="3">
        <f>TITRES_STAT!B1519</f>
        <v>44221</v>
      </c>
      <c r="B1516" s="6">
        <f>TITRES_STAT!C1519</f>
        <v>8.1999999999999993</v>
      </c>
      <c r="C1516" s="6">
        <f>TITRES_STAT!D1519</f>
        <v>7.3994999999999997</v>
      </c>
      <c r="D1516" s="6">
        <f>TITRES_STAT!E1519</f>
        <v>4074</v>
      </c>
      <c r="E1516" s="2">
        <f t="shared" si="92"/>
        <v>2293430</v>
      </c>
      <c r="F1516" s="6" t="str">
        <f t="shared" si="95"/>
        <v>BULLISH</v>
      </c>
      <c r="G1516" s="6" t="str">
        <f t="shared" si="94"/>
        <v>NEUTRAL</v>
      </c>
      <c r="H1516" s="6" t="str">
        <f t="shared" si="93"/>
        <v>CONFIRMED BULLISH</v>
      </c>
    </row>
    <row r="1517" spans="1:8" ht="13.5" x14ac:dyDescent="0.25">
      <c r="A1517" s="3">
        <f>TITRES_STAT!B1520</f>
        <v>44222</v>
      </c>
      <c r="B1517" s="6">
        <f>TITRES_STAT!C1520</f>
        <v>8.15</v>
      </c>
      <c r="C1517" s="6">
        <f>TITRES_STAT!D1520</f>
        <v>7.3544</v>
      </c>
      <c r="D1517" s="6">
        <f>TITRES_STAT!E1520</f>
        <v>2110</v>
      </c>
      <c r="E1517" s="2">
        <f t="shared" si="92"/>
        <v>2291320</v>
      </c>
      <c r="F1517" s="6" t="str">
        <f t="shared" si="95"/>
        <v>BEARISH</v>
      </c>
      <c r="G1517" s="6" t="str">
        <f t="shared" si="94"/>
        <v>NEUTRAL</v>
      </c>
      <c r="H1517" s="6" t="str">
        <f t="shared" si="93"/>
        <v>CONFIRMED BEARISH</v>
      </c>
    </row>
    <row r="1518" spans="1:8" ht="13.5" x14ac:dyDescent="0.25">
      <c r="A1518" s="3">
        <f>TITRES_STAT!B1521</f>
        <v>44223</v>
      </c>
      <c r="B1518" s="6">
        <f>TITRES_STAT!C1521</f>
        <v>8.15</v>
      </c>
      <c r="C1518" s="6">
        <f>TITRES_STAT!D1521</f>
        <v>7.3544</v>
      </c>
      <c r="D1518" s="6">
        <f>TITRES_STAT!E1521</f>
        <v>8157</v>
      </c>
      <c r="E1518" s="2">
        <f t="shared" si="92"/>
        <v>2291320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CONFIRMED BEARISH</v>
      </c>
    </row>
    <row r="1519" spans="1:8" ht="13.5" x14ac:dyDescent="0.25">
      <c r="A1519" s="3">
        <f>TITRES_STAT!B1522</f>
        <v>44224</v>
      </c>
      <c r="B1519" s="6">
        <f>TITRES_STAT!C1522</f>
        <v>8.1</v>
      </c>
      <c r="C1519" s="6">
        <f>TITRES_STAT!D1522</f>
        <v>7.3093000000000004</v>
      </c>
      <c r="D1519" s="6">
        <f>TITRES_STAT!E1522</f>
        <v>1</v>
      </c>
      <c r="E1519" s="2">
        <f t="shared" si="92"/>
        <v>2291319</v>
      </c>
      <c r="F1519" s="6" t="str">
        <f t="shared" si="95"/>
        <v>BULLISH</v>
      </c>
      <c r="G1519" s="6" t="str">
        <f t="shared" si="94"/>
        <v>NEUTRAL</v>
      </c>
      <c r="H1519" s="6" t="str">
        <f t="shared" si="93"/>
        <v>NEUTRAL</v>
      </c>
    </row>
    <row r="1520" spans="1:8" ht="13.5" x14ac:dyDescent="0.25">
      <c r="A1520" s="3">
        <f>TITRES_STAT!B1523</f>
        <v>44225</v>
      </c>
      <c r="B1520" s="6">
        <f>TITRES_STAT!C1523</f>
        <v>8.2899999999999991</v>
      </c>
      <c r="C1520" s="6">
        <f>TITRES_STAT!D1523</f>
        <v>7.4806999999999997</v>
      </c>
      <c r="D1520" s="6">
        <f>TITRES_STAT!E1523</f>
        <v>1479</v>
      </c>
      <c r="E1520" s="2">
        <f t="shared" si="92"/>
        <v>2292798</v>
      </c>
      <c r="F1520" s="6" t="str">
        <f t="shared" si="95"/>
        <v>BULLISH</v>
      </c>
      <c r="G1520" s="6" t="str">
        <f t="shared" si="94"/>
        <v>NEUTRAL</v>
      </c>
      <c r="H1520" s="6" t="str">
        <f t="shared" si="93"/>
        <v>CONFIRMED BULLISH</v>
      </c>
    </row>
    <row r="1521" spans="1:8" ht="13.5" x14ac:dyDescent="0.25">
      <c r="A1521" s="3">
        <f>TITRES_STAT!B1524</f>
        <v>44228</v>
      </c>
      <c r="B1521" s="6">
        <f>TITRES_STAT!C1524</f>
        <v>8.2899999999999991</v>
      </c>
      <c r="C1521" s="6">
        <f>TITRES_STAT!D1524</f>
        <v>7.4806999999999997</v>
      </c>
      <c r="D1521" s="6">
        <f>TITRES_STAT!E1524</f>
        <v>100</v>
      </c>
      <c r="E1521" s="2">
        <f t="shared" si="92"/>
        <v>2292798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BEARISH DIVERGENCE</v>
      </c>
    </row>
    <row r="1522" spans="1:8" ht="13.5" x14ac:dyDescent="0.25">
      <c r="A1522" s="3">
        <f>TITRES_STAT!B1525</f>
        <v>44229</v>
      </c>
      <c r="B1522" s="6">
        <f>TITRES_STAT!C1525</f>
        <v>8.15</v>
      </c>
      <c r="C1522" s="6">
        <f>TITRES_STAT!D1525</f>
        <v>7.3544</v>
      </c>
      <c r="D1522" s="6">
        <f>TITRES_STAT!E1525</f>
        <v>2961</v>
      </c>
      <c r="E1522" s="2">
        <f t="shared" si="92"/>
        <v>2289837</v>
      </c>
      <c r="F1522" s="6" t="str">
        <f t="shared" si="95"/>
        <v>BEARISH</v>
      </c>
      <c r="G1522" s="6" t="str">
        <f t="shared" si="94"/>
        <v>NEUTRAL</v>
      </c>
      <c r="H1522" s="6" t="str">
        <f t="shared" si="93"/>
        <v>NEUTRAL</v>
      </c>
    </row>
    <row r="1523" spans="1:8" ht="13.5" x14ac:dyDescent="0.25">
      <c r="A1523" s="3">
        <f>TITRES_STAT!B1526</f>
        <v>44230</v>
      </c>
      <c r="B1523" s="6">
        <f>TITRES_STAT!C1526</f>
        <v>8.14</v>
      </c>
      <c r="C1523" s="6">
        <f>TITRES_STAT!D1526</f>
        <v>7.3453999999999997</v>
      </c>
      <c r="D1523" s="6">
        <f>TITRES_STAT!E1526</f>
        <v>8285</v>
      </c>
      <c r="E1523" s="2">
        <f t="shared" si="92"/>
        <v>2281552</v>
      </c>
      <c r="F1523" s="6" t="str">
        <f t="shared" si="95"/>
        <v>BEARISH</v>
      </c>
      <c r="G1523" s="6" t="str">
        <f t="shared" si="94"/>
        <v>NEUTRAL</v>
      </c>
      <c r="H1523" s="6" t="str">
        <f t="shared" si="93"/>
        <v>CONFIRMED BEARISH</v>
      </c>
    </row>
    <row r="1524" spans="1:8" ht="13.5" x14ac:dyDescent="0.25">
      <c r="A1524" s="3">
        <f>TITRES_STAT!B1527</f>
        <v>44231</v>
      </c>
      <c r="B1524" s="6">
        <f>TITRES_STAT!C1527</f>
        <v>8.15</v>
      </c>
      <c r="C1524" s="6">
        <f>TITRES_STAT!D1527</f>
        <v>7.3544</v>
      </c>
      <c r="D1524" s="6">
        <f>TITRES_STAT!E1527</f>
        <v>65</v>
      </c>
      <c r="E1524" s="2">
        <f t="shared" si="92"/>
        <v>2281617</v>
      </c>
      <c r="F1524" s="6" t="str">
        <f t="shared" si="95"/>
        <v>BEARISH</v>
      </c>
      <c r="G1524" s="6" t="str">
        <f t="shared" si="94"/>
        <v>NEUTRAL</v>
      </c>
      <c r="H1524" s="6" t="str">
        <f t="shared" si="93"/>
        <v>BEARISH DIVERGENCE</v>
      </c>
    </row>
    <row r="1525" spans="1:8" ht="13.5" x14ac:dyDescent="0.25">
      <c r="A1525" s="3">
        <f>TITRES_STAT!B1528</f>
        <v>44232</v>
      </c>
      <c r="B1525" s="6">
        <f>TITRES_STAT!C1528</f>
        <v>8.08</v>
      </c>
      <c r="C1525" s="6">
        <f>TITRES_STAT!D1528</f>
        <v>7.2911999999999999</v>
      </c>
      <c r="D1525" s="6">
        <f>TITRES_STAT!E1528</f>
        <v>11946</v>
      </c>
      <c r="E1525" s="2">
        <f t="shared" si="92"/>
        <v>2269671</v>
      </c>
      <c r="F1525" s="6" t="str">
        <f t="shared" si="95"/>
        <v>BEARISH</v>
      </c>
      <c r="G1525" s="6" t="str">
        <f t="shared" si="94"/>
        <v>NEUTRAL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8.1</v>
      </c>
      <c r="C1526" s="6">
        <f>TITRES_STAT!D1529</f>
        <v>7.3093000000000004</v>
      </c>
      <c r="D1526" s="6">
        <f>TITRES_STAT!E1529</f>
        <v>19</v>
      </c>
      <c r="E1526" s="2">
        <f t="shared" si="92"/>
        <v>2269690</v>
      </c>
      <c r="F1526" s="6" t="str">
        <f t="shared" si="95"/>
        <v>BEARISH</v>
      </c>
      <c r="G1526" s="6" t="str">
        <f t="shared" si="94"/>
        <v>NEUTRAL</v>
      </c>
      <c r="H1526" s="6" t="str">
        <f t="shared" si="93"/>
        <v>CONFIRMED BEARISH</v>
      </c>
    </row>
    <row r="1527" spans="1:8" ht="13.5" x14ac:dyDescent="0.25">
      <c r="A1527" s="3">
        <f>TITRES_STAT!B1530</f>
        <v>44236</v>
      </c>
      <c r="B1527" s="6">
        <f>TITRES_STAT!C1530</f>
        <v>8.3000000000000007</v>
      </c>
      <c r="C1527" s="6">
        <f>TITRES_STAT!D1530</f>
        <v>7.4897</v>
      </c>
      <c r="D1527" s="6">
        <f>TITRES_STAT!E1530</f>
        <v>39293</v>
      </c>
      <c r="E1527" s="2">
        <f t="shared" si="92"/>
        <v>2308983</v>
      </c>
      <c r="F1527" s="6" t="str">
        <f t="shared" si="95"/>
        <v>BULLISH</v>
      </c>
      <c r="G1527" s="6" t="str">
        <f t="shared" si="94"/>
        <v>NEUTRAL</v>
      </c>
      <c r="H1527" s="6" t="str">
        <f t="shared" si="93"/>
        <v>CONFIRMED BULLISH</v>
      </c>
    </row>
    <row r="1528" spans="1:8" ht="13.5" x14ac:dyDescent="0.25">
      <c r="A1528" s="3">
        <f>TITRES_STAT!B1531</f>
        <v>44237</v>
      </c>
      <c r="B1528" s="6">
        <f>TITRES_STAT!C1531</f>
        <v>8.1</v>
      </c>
      <c r="C1528" s="6">
        <f>TITRES_STAT!D1531</f>
        <v>7.3093000000000004</v>
      </c>
      <c r="D1528" s="6">
        <f>TITRES_STAT!E1531</f>
        <v>928</v>
      </c>
      <c r="E1528" s="2">
        <f t="shared" si="92"/>
        <v>2308055</v>
      </c>
      <c r="F1528" s="6" t="str">
        <f t="shared" si="95"/>
        <v>BULLISH</v>
      </c>
      <c r="G1528" s="6" t="str">
        <f t="shared" si="94"/>
        <v>NEUTRAL</v>
      </c>
      <c r="H1528" s="6" t="str">
        <f t="shared" si="93"/>
        <v>BULLISH DIVERGENCE</v>
      </c>
    </row>
    <row r="1529" spans="1:8" ht="13.5" x14ac:dyDescent="0.25">
      <c r="A1529" s="3">
        <f>TITRES_STAT!B1532</f>
        <v>44238</v>
      </c>
      <c r="B1529" s="6">
        <f>TITRES_STAT!C1532</f>
        <v>8.3000000000000007</v>
      </c>
      <c r="C1529" s="6">
        <f>TITRES_STAT!D1532</f>
        <v>7.4897</v>
      </c>
      <c r="D1529" s="6">
        <f>TITRES_STAT!E1532</f>
        <v>13365</v>
      </c>
      <c r="E1529" s="2">
        <f t="shared" si="92"/>
        <v>2321420</v>
      </c>
      <c r="F1529" s="6" t="str">
        <f t="shared" si="95"/>
        <v>BULLISH</v>
      </c>
      <c r="G1529" s="6" t="str">
        <f t="shared" si="94"/>
        <v>NEUTRAL</v>
      </c>
      <c r="H1529" s="6" t="str">
        <f t="shared" si="93"/>
        <v>CONFIRMED BULLISH</v>
      </c>
    </row>
    <row r="1530" spans="1:8" ht="13.5" x14ac:dyDescent="0.25">
      <c r="A1530" s="3">
        <f>TITRES_STAT!B1533</f>
        <v>44239</v>
      </c>
      <c r="B1530" s="6">
        <f>TITRES_STAT!C1533</f>
        <v>8.3000000000000007</v>
      </c>
      <c r="C1530" s="6">
        <f>TITRES_STAT!D1533</f>
        <v>7.4897</v>
      </c>
      <c r="D1530" s="6">
        <f>TITRES_STAT!E1533</f>
        <v>0</v>
      </c>
      <c r="E1530" s="2">
        <f t="shared" si="92"/>
        <v>2321420</v>
      </c>
      <c r="F1530" s="6" t="str">
        <f t="shared" si="95"/>
        <v>BULLISH</v>
      </c>
      <c r="G1530" s="6" t="str">
        <f t="shared" si="94"/>
        <v>STRONG</v>
      </c>
      <c r="H1530" s="6" t="str">
        <f t="shared" si="93"/>
        <v>CONFIRMED BULLISH</v>
      </c>
    </row>
    <row r="1531" spans="1:8" ht="13.5" x14ac:dyDescent="0.25">
      <c r="A1531" s="3">
        <f>TITRES_STAT!B1534</f>
        <v>44242</v>
      </c>
      <c r="B1531" s="6">
        <f>TITRES_STAT!C1534</f>
        <v>8.2899999999999991</v>
      </c>
      <c r="C1531" s="6">
        <f>TITRES_STAT!D1534</f>
        <v>7.4806999999999997</v>
      </c>
      <c r="D1531" s="6">
        <f>TITRES_STAT!E1534</f>
        <v>1355</v>
      </c>
      <c r="E1531" s="2">
        <f t="shared" si="92"/>
        <v>2320065</v>
      </c>
      <c r="F1531" s="6" t="str">
        <f t="shared" si="95"/>
        <v>BULLISH</v>
      </c>
      <c r="G1531" s="6" t="str">
        <f t="shared" si="94"/>
        <v>STRONG</v>
      </c>
      <c r="H1531" s="6" t="str">
        <f t="shared" si="93"/>
        <v>CONFIRMED BULLISH</v>
      </c>
    </row>
    <row r="1532" spans="1:8" ht="13.5" x14ac:dyDescent="0.25">
      <c r="A1532" s="3">
        <f>TITRES_STAT!B1535</f>
        <v>44243</v>
      </c>
      <c r="B1532" s="6">
        <f>TITRES_STAT!C1535</f>
        <v>8.2899999999999991</v>
      </c>
      <c r="C1532" s="6">
        <f>TITRES_STAT!D1535</f>
        <v>7.4806999999999997</v>
      </c>
      <c r="D1532" s="6">
        <f>TITRES_STAT!E1535</f>
        <v>0</v>
      </c>
      <c r="E1532" s="2">
        <f t="shared" si="92"/>
        <v>2320065</v>
      </c>
      <c r="F1532" s="6" t="str">
        <f t="shared" si="95"/>
        <v>BULLISH</v>
      </c>
      <c r="G1532" s="6" t="str">
        <f t="shared" si="94"/>
        <v>NEUTRAL</v>
      </c>
      <c r="H1532" s="6" t="str">
        <f t="shared" si="93"/>
        <v>BULLISH DIVERGENCE</v>
      </c>
    </row>
    <row r="1533" spans="1:8" ht="13.5" x14ac:dyDescent="0.25">
      <c r="A1533" s="3">
        <f>TITRES_STAT!B1536</f>
        <v>44244</v>
      </c>
      <c r="B1533" s="6">
        <f>TITRES_STAT!C1536</f>
        <v>8.1</v>
      </c>
      <c r="C1533" s="6">
        <f>TITRES_STAT!D1536</f>
        <v>7.3093000000000004</v>
      </c>
      <c r="D1533" s="6">
        <f>TITRES_STAT!E1536</f>
        <v>12450</v>
      </c>
      <c r="E1533" s="2">
        <f t="shared" si="92"/>
        <v>2307615</v>
      </c>
      <c r="F1533" s="6" t="str">
        <f t="shared" si="95"/>
        <v>BEARISH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44245</v>
      </c>
      <c r="B1534" s="6">
        <f>TITRES_STAT!C1537</f>
        <v>8.2899999999999991</v>
      </c>
      <c r="C1534" s="6">
        <f>TITRES_STAT!D1537</f>
        <v>7.4806999999999997</v>
      </c>
      <c r="D1534" s="6">
        <f>TITRES_STAT!E1537</f>
        <v>4750</v>
      </c>
      <c r="E1534" s="2">
        <f t="shared" si="92"/>
        <v>2312365</v>
      </c>
      <c r="F1534" s="6" t="str">
        <f t="shared" si="95"/>
        <v>BEARISH</v>
      </c>
      <c r="G1534" s="6" t="str">
        <f t="shared" si="94"/>
        <v>NEUTRAL</v>
      </c>
      <c r="H1534" s="6" t="str">
        <f t="shared" si="93"/>
        <v>CONFIRMED BEARISH</v>
      </c>
    </row>
    <row r="1535" spans="1:8" ht="13.5" x14ac:dyDescent="0.25">
      <c r="A1535" s="3">
        <f>TITRES_STAT!B1538</f>
        <v>44246</v>
      </c>
      <c r="B1535" s="6">
        <f>TITRES_STAT!C1538</f>
        <v>8.1999999999999993</v>
      </c>
      <c r="C1535" s="6">
        <f>TITRES_STAT!D1538</f>
        <v>7.3994999999999997</v>
      </c>
      <c r="D1535" s="6">
        <f>TITRES_STAT!E1538</f>
        <v>5625</v>
      </c>
      <c r="E1535" s="2">
        <f t="shared" si="92"/>
        <v>2306740</v>
      </c>
      <c r="F1535" s="6" t="str">
        <f t="shared" si="95"/>
        <v>BEARISH</v>
      </c>
      <c r="G1535" s="6" t="str">
        <f t="shared" si="94"/>
        <v>NEUTRAL</v>
      </c>
      <c r="H1535" s="6" t="str">
        <f t="shared" si="93"/>
        <v>CONFIRMED BEARISH</v>
      </c>
    </row>
    <row r="1536" spans="1:8" ht="13.5" x14ac:dyDescent="0.25">
      <c r="A1536" s="3">
        <f>TITRES_STAT!B1539</f>
        <v>44249</v>
      </c>
      <c r="B1536" s="6">
        <f>TITRES_STAT!C1539</f>
        <v>8.1999999999999993</v>
      </c>
      <c r="C1536" s="6">
        <f>TITRES_STAT!D1539</f>
        <v>7.3994999999999997</v>
      </c>
      <c r="D1536" s="6">
        <f>TITRES_STAT!E1539</f>
        <v>6621</v>
      </c>
      <c r="E1536" s="2">
        <f t="shared" si="92"/>
        <v>2306740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CONFIRMED BEARISH</v>
      </c>
    </row>
    <row r="1537" spans="1:8" ht="13.5" x14ac:dyDescent="0.25">
      <c r="A1537" s="3">
        <f>TITRES_STAT!B1540</f>
        <v>44250</v>
      </c>
      <c r="B1537" s="6">
        <f>TITRES_STAT!C1540</f>
        <v>8.08</v>
      </c>
      <c r="C1537" s="6">
        <f>TITRES_STAT!D1540</f>
        <v>7.2911999999999999</v>
      </c>
      <c r="D1537" s="6">
        <f>TITRES_STAT!E1540</f>
        <v>880</v>
      </c>
      <c r="E1537" s="2">
        <f t="shared" si="92"/>
        <v>2305860</v>
      </c>
      <c r="F1537" s="6" t="str">
        <f t="shared" si="95"/>
        <v>BEARISH</v>
      </c>
      <c r="G1537" s="6" t="str">
        <f t="shared" si="94"/>
        <v>NEUTRAL</v>
      </c>
      <c r="H1537" s="6" t="str">
        <f t="shared" si="93"/>
        <v>CONFIRMED BEARISH</v>
      </c>
    </row>
    <row r="1538" spans="1:8" ht="13.5" x14ac:dyDescent="0.25">
      <c r="A1538" s="3">
        <f>TITRES_STAT!B1541</f>
        <v>44251</v>
      </c>
      <c r="B1538" s="6">
        <f>TITRES_STAT!C1541</f>
        <v>7.98</v>
      </c>
      <c r="C1538" s="6">
        <f>TITRES_STAT!D1541</f>
        <v>7.2009999999999996</v>
      </c>
      <c r="D1538" s="6">
        <f>TITRES_STAT!E1541</f>
        <v>227</v>
      </c>
      <c r="E1538" s="2">
        <f t="shared" si="92"/>
        <v>2305633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CONFIRMED BEARISH</v>
      </c>
    </row>
    <row r="1539" spans="1:8" ht="13.5" x14ac:dyDescent="0.25">
      <c r="A1539" s="3">
        <f>TITRES_STAT!B1542</f>
        <v>44252</v>
      </c>
      <c r="B1539" s="6">
        <f>TITRES_STAT!C1542</f>
        <v>8</v>
      </c>
      <c r="C1539" s="6">
        <f>TITRES_STAT!D1542</f>
        <v>7.2190000000000003</v>
      </c>
      <c r="D1539" s="6">
        <f>TITRES_STAT!E1542</f>
        <v>401</v>
      </c>
      <c r="E1539" s="2">
        <f t="shared" si="92"/>
        <v>2306034</v>
      </c>
      <c r="F1539" s="6" t="str">
        <f t="shared" si="95"/>
        <v>BEARISH</v>
      </c>
      <c r="G1539" s="6" t="str">
        <f t="shared" si="94"/>
        <v>NEUTRAL</v>
      </c>
      <c r="H1539" s="6" t="str">
        <f t="shared" si="93"/>
        <v>CONFIRMED BEARISH</v>
      </c>
    </row>
    <row r="1540" spans="1:8" ht="13.5" x14ac:dyDescent="0.25">
      <c r="A1540" s="3">
        <f>TITRES_STAT!B1543</f>
        <v>44253</v>
      </c>
      <c r="B1540" s="6">
        <f>TITRES_STAT!C1543</f>
        <v>8.1</v>
      </c>
      <c r="C1540" s="6">
        <f>TITRES_STAT!D1543</f>
        <v>7.3093000000000004</v>
      </c>
      <c r="D1540" s="6">
        <f>TITRES_STAT!E1543</f>
        <v>600</v>
      </c>
      <c r="E1540" s="2">
        <f t="shared" ref="E1540:E1603" si="96">IF(B1540&gt;B1539, E1539+D1540, IF(B1540&lt;B1539, E1539-D1540, E1539))</f>
        <v>2306634</v>
      </c>
      <c r="F1540" s="6" t="str">
        <f t="shared" si="95"/>
        <v>BEARISH</v>
      </c>
      <c r="G1540" s="6" t="str">
        <f t="shared" si="94"/>
        <v>NEUTRAL</v>
      </c>
      <c r="H1540" s="6" t="str">
        <f t="shared" si="93"/>
        <v>CONFIRMED BEARISH</v>
      </c>
    </row>
    <row r="1541" spans="1:8" ht="13.5" x14ac:dyDescent="0.25">
      <c r="A1541" s="3">
        <f>TITRES_STAT!B1544</f>
        <v>44256</v>
      </c>
      <c r="B1541" s="6">
        <f>TITRES_STAT!C1544</f>
        <v>7.86</v>
      </c>
      <c r="C1541" s="6">
        <f>TITRES_STAT!D1544</f>
        <v>7.0926999999999998</v>
      </c>
      <c r="D1541" s="6">
        <f>TITRES_STAT!E1544</f>
        <v>8270</v>
      </c>
      <c r="E1541" s="2">
        <f t="shared" si="96"/>
        <v>2298364</v>
      </c>
      <c r="F1541" s="6" t="str">
        <f t="shared" si="95"/>
        <v>BEARISH</v>
      </c>
      <c r="G1541" s="6" t="str">
        <f t="shared" si="94"/>
        <v>NEUTRAL</v>
      </c>
      <c r="H1541" s="6" t="str">
        <f t="shared" si="93"/>
        <v>CONFIRMED BEARISH</v>
      </c>
    </row>
    <row r="1542" spans="1:8" ht="13.5" x14ac:dyDescent="0.25">
      <c r="A1542" s="3">
        <f>TITRES_STAT!B1545</f>
        <v>44257</v>
      </c>
      <c r="B1542" s="6">
        <f>TITRES_STAT!C1545</f>
        <v>7.86</v>
      </c>
      <c r="C1542" s="6">
        <f>TITRES_STAT!D1545</f>
        <v>7.0926999999999998</v>
      </c>
      <c r="D1542" s="6">
        <f>TITRES_STAT!E1545</f>
        <v>5776</v>
      </c>
      <c r="E1542" s="2">
        <f t="shared" si="96"/>
        <v>2298364</v>
      </c>
      <c r="F1542" s="6" t="str">
        <f t="shared" si="95"/>
        <v>BEARISH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44258</v>
      </c>
      <c r="B1543" s="6">
        <f>TITRES_STAT!C1546</f>
        <v>7.81</v>
      </c>
      <c r="C1543" s="6">
        <f>TITRES_STAT!D1546</f>
        <v>7.0476000000000001</v>
      </c>
      <c r="D1543" s="6">
        <f>TITRES_STAT!E1546</f>
        <v>15150</v>
      </c>
      <c r="E1543" s="2">
        <f t="shared" si="96"/>
        <v>2283214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BEARISH</v>
      </c>
    </row>
    <row r="1544" spans="1:8" ht="13.5" x14ac:dyDescent="0.25">
      <c r="A1544" s="3">
        <f>TITRES_STAT!B1547</f>
        <v>44259</v>
      </c>
      <c r="B1544" s="6">
        <f>TITRES_STAT!C1547</f>
        <v>8.24</v>
      </c>
      <c r="C1544" s="6">
        <f>TITRES_STAT!D1547</f>
        <v>7.4356</v>
      </c>
      <c r="D1544" s="6">
        <f>TITRES_STAT!E1547</f>
        <v>200379</v>
      </c>
      <c r="E1544" s="2">
        <f t="shared" si="96"/>
        <v>2483593</v>
      </c>
      <c r="F1544" s="6" t="str">
        <f t="shared" ref="F1544:F1607" si="99">IF(E1544&gt;E1539,"BULLISH",IF(E1544&lt;E1539,"BEARISH","NEUTRAL"))</f>
        <v>BULLISH</v>
      </c>
      <c r="G1544" s="6" t="str">
        <f t="shared" si="98"/>
        <v>STRONG</v>
      </c>
      <c r="H1544" s="6" t="str">
        <f t="shared" si="97"/>
        <v>CONFIRMED BULLISH</v>
      </c>
    </row>
    <row r="1545" spans="1:8" ht="13.5" x14ac:dyDescent="0.25">
      <c r="A1545" s="3">
        <f>TITRES_STAT!B1548</f>
        <v>44260</v>
      </c>
      <c r="B1545" s="6">
        <f>TITRES_STAT!C1548</f>
        <v>8.26</v>
      </c>
      <c r="C1545" s="6">
        <f>TITRES_STAT!D1548</f>
        <v>7.4535999999999998</v>
      </c>
      <c r="D1545" s="6">
        <f>TITRES_STAT!E1548</f>
        <v>5494</v>
      </c>
      <c r="E1545" s="2">
        <f t="shared" si="96"/>
        <v>2489087</v>
      </c>
      <c r="F1545" s="6" t="str">
        <f t="shared" si="99"/>
        <v>BULLISH</v>
      </c>
      <c r="G1545" s="6" t="str">
        <f t="shared" si="98"/>
        <v>STRONG</v>
      </c>
      <c r="H1545" s="6" t="str">
        <f t="shared" si="97"/>
        <v>CONFIRMED BULLISH</v>
      </c>
    </row>
    <row r="1546" spans="1:8" ht="13.5" x14ac:dyDescent="0.25">
      <c r="A1546" s="3">
        <f>TITRES_STAT!B1549</f>
        <v>44263</v>
      </c>
      <c r="B1546" s="6">
        <f>TITRES_STAT!C1549</f>
        <v>8.3000000000000007</v>
      </c>
      <c r="C1546" s="6">
        <f>TITRES_STAT!D1549</f>
        <v>7.4897</v>
      </c>
      <c r="D1546" s="6">
        <f>TITRES_STAT!E1549</f>
        <v>4009</v>
      </c>
      <c r="E1546" s="2">
        <f t="shared" si="96"/>
        <v>2493096</v>
      </c>
      <c r="F1546" s="6" t="str">
        <f t="shared" si="99"/>
        <v>BULLISH</v>
      </c>
      <c r="G1546" s="6" t="str">
        <f t="shared" si="98"/>
        <v>STRONG</v>
      </c>
      <c r="H1546" s="6" t="str">
        <f t="shared" si="97"/>
        <v>CONFIRMED BULLISH</v>
      </c>
    </row>
    <row r="1547" spans="1:8" ht="13.5" x14ac:dyDescent="0.25">
      <c r="A1547" s="3">
        <f>TITRES_STAT!B1550</f>
        <v>44264</v>
      </c>
      <c r="B1547" s="6">
        <f>TITRES_STAT!C1550</f>
        <v>8.4</v>
      </c>
      <c r="C1547" s="6">
        <f>TITRES_STAT!D1550</f>
        <v>7.58</v>
      </c>
      <c r="D1547" s="6">
        <f>TITRES_STAT!E1550</f>
        <v>11038</v>
      </c>
      <c r="E1547" s="2">
        <f t="shared" si="96"/>
        <v>2504134</v>
      </c>
      <c r="F1547" s="6" t="str">
        <f t="shared" si="99"/>
        <v>BULLISH</v>
      </c>
      <c r="G1547" s="6" t="str">
        <f t="shared" si="98"/>
        <v>STRONG</v>
      </c>
      <c r="H1547" s="6" t="str">
        <f t="shared" si="97"/>
        <v>CONFIRMED BULLISH</v>
      </c>
    </row>
    <row r="1548" spans="1:8" ht="13.5" x14ac:dyDescent="0.25">
      <c r="A1548" s="3">
        <f>TITRES_STAT!B1551</f>
        <v>44265</v>
      </c>
      <c r="B1548" s="6">
        <f>TITRES_STAT!C1551</f>
        <v>8.3000000000000007</v>
      </c>
      <c r="C1548" s="6">
        <f>TITRES_STAT!D1551</f>
        <v>7.4897</v>
      </c>
      <c r="D1548" s="6">
        <f>TITRES_STAT!E1551</f>
        <v>1205</v>
      </c>
      <c r="E1548" s="2">
        <f t="shared" si="96"/>
        <v>2502929</v>
      </c>
      <c r="F1548" s="6" t="str">
        <f t="shared" si="99"/>
        <v>BULLISH</v>
      </c>
      <c r="G1548" s="6" t="str">
        <f t="shared" si="98"/>
        <v>STRONG</v>
      </c>
      <c r="H1548" s="6" t="str">
        <f t="shared" si="97"/>
        <v>CONFIRMED BULLISH</v>
      </c>
    </row>
    <row r="1549" spans="1:8" ht="13.5" x14ac:dyDescent="0.25">
      <c r="A1549" s="3">
        <f>TITRES_STAT!B1552</f>
        <v>44266</v>
      </c>
      <c r="B1549" s="6">
        <f>TITRES_STAT!C1552</f>
        <v>8.49</v>
      </c>
      <c r="C1549" s="6">
        <f>TITRES_STAT!D1552</f>
        <v>7.6612</v>
      </c>
      <c r="D1549" s="6">
        <f>TITRES_STAT!E1552</f>
        <v>2397</v>
      </c>
      <c r="E1549" s="2">
        <f t="shared" si="96"/>
        <v>2505326</v>
      </c>
      <c r="F1549" s="6" t="str">
        <f t="shared" si="99"/>
        <v>BULLISH</v>
      </c>
      <c r="G1549" s="6" t="str">
        <f t="shared" si="98"/>
        <v>NEUTRAL</v>
      </c>
      <c r="H1549" s="6" t="str">
        <f t="shared" si="97"/>
        <v>CONFIRMED BULLISH</v>
      </c>
    </row>
    <row r="1550" spans="1:8" ht="13.5" x14ac:dyDescent="0.25">
      <c r="A1550" s="3">
        <f>TITRES_STAT!B1553</f>
        <v>44267</v>
      </c>
      <c r="B1550" s="6">
        <f>TITRES_STAT!C1553</f>
        <v>8.48</v>
      </c>
      <c r="C1550" s="6">
        <f>TITRES_STAT!D1553</f>
        <v>7.6521999999999997</v>
      </c>
      <c r="D1550" s="6">
        <f>TITRES_STAT!E1553</f>
        <v>14042</v>
      </c>
      <c r="E1550" s="2">
        <f t="shared" si="96"/>
        <v>2491284</v>
      </c>
      <c r="F1550" s="6" t="str">
        <f t="shared" si="99"/>
        <v>BULLISH</v>
      </c>
      <c r="G1550" s="6" t="str">
        <f t="shared" si="98"/>
        <v>NEUTRAL</v>
      </c>
      <c r="H1550" s="6" t="str">
        <f t="shared" si="97"/>
        <v>CONFIRMED BULLISH</v>
      </c>
    </row>
    <row r="1551" spans="1:8" ht="13.5" x14ac:dyDescent="0.25">
      <c r="A1551" s="3">
        <f>TITRES_STAT!B1554</f>
        <v>44270</v>
      </c>
      <c r="B1551" s="6">
        <f>TITRES_STAT!C1554</f>
        <v>8.44</v>
      </c>
      <c r="C1551" s="6">
        <f>TITRES_STAT!D1554</f>
        <v>7.6161000000000003</v>
      </c>
      <c r="D1551" s="6">
        <f>TITRES_STAT!E1554</f>
        <v>7216</v>
      </c>
      <c r="E1551" s="2">
        <f t="shared" si="96"/>
        <v>2484068</v>
      </c>
      <c r="F1551" s="6" t="str">
        <f t="shared" si="99"/>
        <v>BEARISH</v>
      </c>
      <c r="G1551" s="6" t="str">
        <f t="shared" si="98"/>
        <v>NEUTRAL</v>
      </c>
      <c r="H1551" s="6" t="str">
        <f t="shared" si="97"/>
        <v>BEARISH DIVERGENCE</v>
      </c>
    </row>
    <row r="1552" spans="1:8" ht="13.5" x14ac:dyDescent="0.25">
      <c r="A1552" s="3">
        <f>TITRES_STAT!B1555</f>
        <v>44271</v>
      </c>
      <c r="B1552" s="6">
        <f>TITRES_STAT!C1555</f>
        <v>8.44</v>
      </c>
      <c r="C1552" s="6">
        <f>TITRES_STAT!D1555</f>
        <v>7.6161000000000003</v>
      </c>
      <c r="D1552" s="6">
        <f>TITRES_STAT!E1555</f>
        <v>3821</v>
      </c>
      <c r="E1552" s="2">
        <f t="shared" si="96"/>
        <v>2484068</v>
      </c>
      <c r="F1552" s="6" t="str">
        <f t="shared" si="99"/>
        <v>BEARISH</v>
      </c>
      <c r="G1552" s="6" t="str">
        <f t="shared" si="98"/>
        <v>NEUTRAL</v>
      </c>
      <c r="H1552" s="6" t="str">
        <f t="shared" si="97"/>
        <v>BEARISH DIVERGENCE</v>
      </c>
    </row>
    <row r="1553" spans="1:8" ht="13.5" x14ac:dyDescent="0.25">
      <c r="A1553" s="3">
        <f>TITRES_STAT!B1556</f>
        <v>44272</v>
      </c>
      <c r="B1553" s="6">
        <f>TITRES_STAT!C1556</f>
        <v>8.44</v>
      </c>
      <c r="C1553" s="6">
        <f>TITRES_STAT!D1556</f>
        <v>7.6161000000000003</v>
      </c>
      <c r="D1553" s="6">
        <f>TITRES_STAT!E1556</f>
        <v>0</v>
      </c>
      <c r="E1553" s="2">
        <f t="shared" si="96"/>
        <v>2484068</v>
      </c>
      <c r="F1553" s="6" t="str">
        <f t="shared" si="99"/>
        <v>BEARISH</v>
      </c>
      <c r="G1553" s="6" t="str">
        <f t="shared" si="98"/>
        <v>NEUTRAL</v>
      </c>
      <c r="H1553" s="6" t="str">
        <f t="shared" si="97"/>
        <v>BEARISH DIVERGENCE</v>
      </c>
    </row>
    <row r="1554" spans="1:8" ht="13.5" x14ac:dyDescent="0.25">
      <c r="A1554" s="3">
        <f>TITRES_STAT!B1557</f>
        <v>44273</v>
      </c>
      <c r="B1554" s="6">
        <f>TITRES_STAT!C1557</f>
        <v>8.4499999999999993</v>
      </c>
      <c r="C1554" s="6">
        <f>TITRES_STAT!D1557</f>
        <v>7.6250999999999998</v>
      </c>
      <c r="D1554" s="6">
        <f>TITRES_STAT!E1557</f>
        <v>3184</v>
      </c>
      <c r="E1554" s="2">
        <f t="shared" si="96"/>
        <v>2487252</v>
      </c>
      <c r="F1554" s="6" t="str">
        <f t="shared" si="99"/>
        <v>BEARISH</v>
      </c>
      <c r="G1554" s="6" t="str">
        <f t="shared" si="98"/>
        <v>NEUTRAL</v>
      </c>
      <c r="H1554" s="6" t="str">
        <f t="shared" si="97"/>
        <v>CONFIRMED BEARISH</v>
      </c>
    </row>
    <row r="1555" spans="1:8" ht="13.5" x14ac:dyDescent="0.25">
      <c r="A1555" s="3">
        <f>TITRES_STAT!B1558</f>
        <v>44274</v>
      </c>
      <c r="B1555" s="6">
        <f>TITRES_STAT!C1558</f>
        <v>8.4499999999999993</v>
      </c>
      <c r="C1555" s="6">
        <f>TITRES_STAT!D1558</f>
        <v>7.6250999999999998</v>
      </c>
      <c r="D1555" s="6">
        <f>TITRES_STAT!E1558</f>
        <v>0</v>
      </c>
      <c r="E1555" s="2">
        <f t="shared" si="96"/>
        <v>2487252</v>
      </c>
      <c r="F1555" s="6" t="str">
        <f t="shared" si="99"/>
        <v>BEARISH</v>
      </c>
      <c r="G1555" s="6" t="str">
        <f t="shared" si="98"/>
        <v>NEUTRAL</v>
      </c>
      <c r="H1555" s="6" t="str">
        <f t="shared" si="97"/>
        <v>CONFIRMED BEARISH</v>
      </c>
    </row>
    <row r="1556" spans="1:8" ht="13.5" x14ac:dyDescent="0.25">
      <c r="A1556" s="3">
        <f>TITRES_STAT!B1559</f>
        <v>44277</v>
      </c>
      <c r="B1556" s="6">
        <f>TITRES_STAT!C1559</f>
        <v>8.3000000000000007</v>
      </c>
      <c r="C1556" s="6">
        <f>TITRES_STAT!D1559</f>
        <v>7.4897</v>
      </c>
      <c r="D1556" s="6">
        <f>TITRES_STAT!E1559</f>
        <v>125</v>
      </c>
      <c r="E1556" s="2">
        <f t="shared" si="96"/>
        <v>2487127</v>
      </c>
      <c r="F1556" s="6" t="str">
        <f t="shared" si="99"/>
        <v>BULLISH</v>
      </c>
      <c r="G1556" s="6" t="str">
        <f t="shared" si="98"/>
        <v>NEUTRAL</v>
      </c>
      <c r="H1556" s="6" t="str">
        <f t="shared" si="97"/>
        <v>BULLISH DIVERGENCE</v>
      </c>
    </row>
    <row r="1557" spans="1:8" ht="13.5" x14ac:dyDescent="0.25">
      <c r="A1557" s="3">
        <f>TITRES_STAT!B1560</f>
        <v>44278</v>
      </c>
      <c r="B1557" s="6">
        <f>TITRES_STAT!C1560</f>
        <v>8.3000000000000007</v>
      </c>
      <c r="C1557" s="6">
        <f>TITRES_STAT!D1560</f>
        <v>7.4897</v>
      </c>
      <c r="D1557" s="6">
        <f>TITRES_STAT!E1560</f>
        <v>449</v>
      </c>
      <c r="E1557" s="2">
        <f t="shared" si="96"/>
        <v>2487127</v>
      </c>
      <c r="F1557" s="6" t="str">
        <f t="shared" si="99"/>
        <v>BULLISH</v>
      </c>
      <c r="G1557" s="6" t="str">
        <f t="shared" si="98"/>
        <v>NEUTRAL</v>
      </c>
      <c r="H1557" s="6" t="str">
        <f t="shared" si="97"/>
        <v>BULLISH DIVERGENCE</v>
      </c>
    </row>
    <row r="1558" spans="1:8" ht="13.5" x14ac:dyDescent="0.25">
      <c r="A1558" s="3">
        <f>TITRES_STAT!B1561</f>
        <v>44279</v>
      </c>
      <c r="B1558" s="6">
        <f>TITRES_STAT!C1561</f>
        <v>8.35</v>
      </c>
      <c r="C1558" s="6">
        <f>TITRES_STAT!D1561</f>
        <v>7.5349000000000004</v>
      </c>
      <c r="D1558" s="6">
        <f>TITRES_STAT!E1561</f>
        <v>3507</v>
      </c>
      <c r="E1558" s="2">
        <f t="shared" si="96"/>
        <v>2490634</v>
      </c>
      <c r="F1558" s="6" t="str">
        <f t="shared" si="99"/>
        <v>BULLISH</v>
      </c>
      <c r="G1558" s="6" t="str">
        <f t="shared" si="98"/>
        <v>NEUTRAL</v>
      </c>
      <c r="H1558" s="6" t="str">
        <f t="shared" si="97"/>
        <v>BULLISH DIVERGENCE</v>
      </c>
    </row>
    <row r="1559" spans="1:8" ht="13.5" x14ac:dyDescent="0.25">
      <c r="A1559" s="3">
        <f>TITRES_STAT!B1562</f>
        <v>44280</v>
      </c>
      <c r="B1559" s="6">
        <f>TITRES_STAT!C1562</f>
        <v>8.39</v>
      </c>
      <c r="C1559" s="6">
        <f>TITRES_STAT!D1562</f>
        <v>7.5709999999999997</v>
      </c>
      <c r="D1559" s="6">
        <f>TITRES_STAT!E1562</f>
        <v>759</v>
      </c>
      <c r="E1559" s="2">
        <f t="shared" si="96"/>
        <v>2491393</v>
      </c>
      <c r="F1559" s="6" t="str">
        <f t="shared" si="99"/>
        <v>BULLISH</v>
      </c>
      <c r="G1559" s="6" t="str">
        <f t="shared" si="98"/>
        <v>NEUTRAL</v>
      </c>
      <c r="H1559" s="6" t="str">
        <f t="shared" si="97"/>
        <v>BULLISH DIVERGENCE</v>
      </c>
    </row>
    <row r="1560" spans="1:8" ht="13.5" x14ac:dyDescent="0.25">
      <c r="A1560" s="3">
        <f>TITRES_STAT!B1563</f>
        <v>44281</v>
      </c>
      <c r="B1560" s="6">
        <f>TITRES_STAT!C1563</f>
        <v>8.43</v>
      </c>
      <c r="C1560" s="6">
        <f>TITRES_STAT!D1563</f>
        <v>7.6070000000000002</v>
      </c>
      <c r="D1560" s="6">
        <f>TITRES_STAT!E1563</f>
        <v>2110</v>
      </c>
      <c r="E1560" s="2">
        <f t="shared" si="96"/>
        <v>2493503</v>
      </c>
      <c r="F1560" s="6" t="str">
        <f t="shared" si="99"/>
        <v>BULLISH</v>
      </c>
      <c r="G1560" s="6" t="str">
        <f t="shared" si="98"/>
        <v>NEUTRAL</v>
      </c>
      <c r="H1560" s="6" t="str">
        <f t="shared" si="97"/>
        <v>BULLISH DIVERGENCE</v>
      </c>
    </row>
    <row r="1561" spans="1:8" ht="13.5" x14ac:dyDescent="0.25">
      <c r="A1561" s="3">
        <f>TITRES_STAT!B1564</f>
        <v>44284</v>
      </c>
      <c r="B1561" s="6">
        <f>TITRES_STAT!C1564</f>
        <v>8.43</v>
      </c>
      <c r="C1561" s="6">
        <f>TITRES_STAT!D1564</f>
        <v>7.6070000000000002</v>
      </c>
      <c r="D1561" s="6">
        <f>TITRES_STAT!E1564</f>
        <v>9171</v>
      </c>
      <c r="E1561" s="2">
        <f t="shared" si="96"/>
        <v>2493503</v>
      </c>
      <c r="F1561" s="6" t="str">
        <f t="shared" si="99"/>
        <v>BULLISH</v>
      </c>
      <c r="G1561" s="6" t="str">
        <f t="shared" si="98"/>
        <v>NEUTRAL</v>
      </c>
      <c r="H1561" s="6" t="str">
        <f t="shared" si="97"/>
        <v>CONFIRMED BULLISH</v>
      </c>
    </row>
    <row r="1562" spans="1:8" ht="13.5" x14ac:dyDescent="0.25">
      <c r="A1562" s="3">
        <f>TITRES_STAT!B1565</f>
        <v>44285</v>
      </c>
      <c r="B1562" s="6">
        <f>TITRES_STAT!C1565</f>
        <v>8.43</v>
      </c>
      <c r="C1562" s="6">
        <f>TITRES_STAT!D1565</f>
        <v>7.6070000000000002</v>
      </c>
      <c r="D1562" s="6">
        <f>TITRES_STAT!E1565</f>
        <v>3001</v>
      </c>
      <c r="E1562" s="2">
        <f t="shared" si="96"/>
        <v>2493503</v>
      </c>
      <c r="F1562" s="6" t="str">
        <f t="shared" si="99"/>
        <v>BULLISH</v>
      </c>
      <c r="G1562" s="6" t="str">
        <f t="shared" si="98"/>
        <v>NEUTRAL</v>
      </c>
      <c r="H1562" s="6" t="str">
        <f t="shared" si="97"/>
        <v>CONFIRMED BULLISH</v>
      </c>
    </row>
    <row r="1563" spans="1:8" ht="13.5" x14ac:dyDescent="0.25">
      <c r="A1563" s="3">
        <f>TITRES_STAT!B1566</f>
        <v>44286</v>
      </c>
      <c r="B1563" s="6">
        <f>TITRES_STAT!C1566</f>
        <v>8.43</v>
      </c>
      <c r="C1563" s="6">
        <f>TITRES_STAT!D1566</f>
        <v>7.6070000000000002</v>
      </c>
      <c r="D1563" s="6">
        <f>TITRES_STAT!E1566</f>
        <v>3100</v>
      </c>
      <c r="E1563" s="2">
        <f t="shared" si="96"/>
        <v>2493503</v>
      </c>
      <c r="F1563" s="6" t="str">
        <f t="shared" si="99"/>
        <v>BULLISH</v>
      </c>
      <c r="G1563" s="6" t="str">
        <f t="shared" si="98"/>
        <v>NEUTRAL</v>
      </c>
      <c r="H1563" s="6" t="str">
        <f t="shared" si="97"/>
        <v>CONFIRMED BULLISH</v>
      </c>
    </row>
    <row r="1564" spans="1:8" ht="13.5" x14ac:dyDescent="0.25">
      <c r="A1564" s="3">
        <f>TITRES_STAT!B1567</f>
        <v>44287</v>
      </c>
      <c r="B1564" s="6">
        <f>TITRES_STAT!C1567</f>
        <v>8.49</v>
      </c>
      <c r="C1564" s="6">
        <f>TITRES_STAT!D1567</f>
        <v>7.6612</v>
      </c>
      <c r="D1564" s="6">
        <f>TITRES_STAT!E1567</f>
        <v>4466</v>
      </c>
      <c r="E1564" s="2">
        <f t="shared" si="96"/>
        <v>2497969</v>
      </c>
      <c r="F1564" s="6" t="str">
        <f t="shared" si="99"/>
        <v>BULLISH</v>
      </c>
      <c r="G1564" s="6" t="str">
        <f t="shared" si="98"/>
        <v>NEUTRAL</v>
      </c>
      <c r="H1564" s="6" t="str">
        <f t="shared" si="97"/>
        <v>CONFIRMED BULLISH</v>
      </c>
    </row>
    <row r="1565" spans="1:8" ht="13.5" x14ac:dyDescent="0.25">
      <c r="A1565" s="3">
        <f>TITRES_STAT!B1568</f>
        <v>44288</v>
      </c>
      <c r="B1565" s="6">
        <f>TITRES_STAT!C1568</f>
        <v>8.49</v>
      </c>
      <c r="C1565" s="6">
        <f>TITRES_STAT!D1568</f>
        <v>7.6612</v>
      </c>
      <c r="D1565" s="6">
        <f>TITRES_STAT!E1568</f>
        <v>2413</v>
      </c>
      <c r="E1565" s="2">
        <f t="shared" si="96"/>
        <v>2497969</v>
      </c>
      <c r="F1565" s="6" t="str">
        <f t="shared" si="99"/>
        <v>BULLISH</v>
      </c>
      <c r="G1565" s="6" t="str">
        <f t="shared" si="98"/>
        <v>NEUTRAL</v>
      </c>
      <c r="H1565" s="6" t="str">
        <f t="shared" si="97"/>
        <v>CONFIRMED BULLISH</v>
      </c>
    </row>
    <row r="1566" spans="1:8" ht="13.5" x14ac:dyDescent="0.25">
      <c r="A1566" s="3">
        <f>TITRES_STAT!B1569</f>
        <v>44291</v>
      </c>
      <c r="B1566" s="6">
        <f>TITRES_STAT!C1569</f>
        <v>8.49</v>
      </c>
      <c r="C1566" s="6">
        <f>TITRES_STAT!D1569</f>
        <v>7.6612</v>
      </c>
      <c r="D1566" s="6">
        <f>TITRES_STAT!E1569</f>
        <v>0</v>
      </c>
      <c r="E1566" s="2">
        <f t="shared" si="96"/>
        <v>2497969</v>
      </c>
      <c r="F1566" s="6" t="str">
        <f t="shared" si="99"/>
        <v>BULLISH</v>
      </c>
      <c r="G1566" s="6" t="str">
        <f t="shared" si="98"/>
        <v>NEUTRAL</v>
      </c>
      <c r="H1566" s="6" t="str">
        <f t="shared" si="97"/>
        <v>CONFIRMED BULLISH</v>
      </c>
    </row>
    <row r="1567" spans="1:8" ht="13.5" x14ac:dyDescent="0.25">
      <c r="A1567" s="3">
        <f>TITRES_STAT!B1570</f>
        <v>44292</v>
      </c>
      <c r="B1567" s="6">
        <f>TITRES_STAT!C1570</f>
        <v>8.49</v>
      </c>
      <c r="C1567" s="6">
        <f>TITRES_STAT!D1570</f>
        <v>7.6612</v>
      </c>
      <c r="D1567" s="6">
        <f>TITRES_STAT!E1570</f>
        <v>478</v>
      </c>
      <c r="E1567" s="2">
        <f t="shared" si="96"/>
        <v>2497969</v>
      </c>
      <c r="F1567" s="6" t="str">
        <f t="shared" si="99"/>
        <v>BULLISH</v>
      </c>
      <c r="G1567" s="6" t="str">
        <f t="shared" si="98"/>
        <v>NEUTRAL</v>
      </c>
      <c r="H1567" s="6" t="str">
        <f t="shared" si="97"/>
        <v>CONFIRMED BULLISH</v>
      </c>
    </row>
    <row r="1568" spans="1:8" ht="13.5" x14ac:dyDescent="0.25">
      <c r="A1568" s="3">
        <f>TITRES_STAT!B1571</f>
        <v>44293</v>
      </c>
      <c r="B1568" s="6">
        <f>TITRES_STAT!C1571</f>
        <v>8.6</v>
      </c>
      <c r="C1568" s="6">
        <f>TITRES_STAT!D1571</f>
        <v>7.7605000000000004</v>
      </c>
      <c r="D1568" s="6">
        <f>TITRES_STAT!E1571</f>
        <v>2650</v>
      </c>
      <c r="E1568" s="2">
        <f t="shared" si="96"/>
        <v>2500619</v>
      </c>
      <c r="F1568" s="6" t="str">
        <f t="shared" si="99"/>
        <v>BULLISH</v>
      </c>
      <c r="G1568" s="6" t="str">
        <f t="shared" si="98"/>
        <v>NEUTRAL</v>
      </c>
      <c r="H1568" s="6" t="str">
        <f t="shared" si="97"/>
        <v>CONFIRMED BULLISH</v>
      </c>
    </row>
    <row r="1569" spans="1:8" ht="13.5" x14ac:dyDescent="0.25">
      <c r="A1569" s="3">
        <f>TITRES_STAT!B1572</f>
        <v>44294</v>
      </c>
      <c r="B1569" s="6">
        <f>TITRES_STAT!C1572</f>
        <v>8.35</v>
      </c>
      <c r="C1569" s="6">
        <f>TITRES_STAT!D1572</f>
        <v>7.5349000000000004</v>
      </c>
      <c r="D1569" s="6">
        <f>TITRES_STAT!E1572</f>
        <v>2330</v>
      </c>
      <c r="E1569" s="2">
        <f t="shared" si="96"/>
        <v>2498289</v>
      </c>
      <c r="F1569" s="6" t="str">
        <f t="shared" si="99"/>
        <v>BULLISH</v>
      </c>
      <c r="G1569" s="6" t="str">
        <f t="shared" si="98"/>
        <v>NEUTRAL</v>
      </c>
      <c r="H1569" s="6" t="str">
        <f t="shared" si="97"/>
        <v>BULLISH DIVERGENCE</v>
      </c>
    </row>
    <row r="1570" spans="1:8" ht="13.5" x14ac:dyDescent="0.25">
      <c r="A1570" s="3">
        <f>TITRES_STAT!B1573</f>
        <v>44298</v>
      </c>
      <c r="B1570" s="6">
        <f>TITRES_STAT!C1573</f>
        <v>8.6</v>
      </c>
      <c r="C1570" s="6">
        <f>TITRES_STAT!D1573</f>
        <v>7.7605000000000004</v>
      </c>
      <c r="D1570" s="6">
        <f>TITRES_STAT!E1573</f>
        <v>6582</v>
      </c>
      <c r="E1570" s="2">
        <f t="shared" si="96"/>
        <v>2504871</v>
      </c>
      <c r="F1570" s="6" t="str">
        <f t="shared" si="99"/>
        <v>BULLISH</v>
      </c>
      <c r="G1570" s="6" t="str">
        <f t="shared" si="98"/>
        <v>NEUTRAL</v>
      </c>
      <c r="H1570" s="6" t="str">
        <f t="shared" si="97"/>
        <v>CONFIRMED BULLISH</v>
      </c>
    </row>
    <row r="1571" spans="1:8" ht="13.5" x14ac:dyDescent="0.25">
      <c r="A1571" s="3">
        <f>TITRES_STAT!B1574</f>
        <v>44299</v>
      </c>
      <c r="B1571" s="6">
        <f>TITRES_STAT!C1574</f>
        <v>8.6999999999999993</v>
      </c>
      <c r="C1571" s="6">
        <f>TITRES_STAT!D1574</f>
        <v>7.8506999999999998</v>
      </c>
      <c r="D1571" s="6">
        <f>TITRES_STAT!E1574</f>
        <v>1121</v>
      </c>
      <c r="E1571" s="2">
        <f t="shared" si="96"/>
        <v>2505992</v>
      </c>
      <c r="F1571" s="6" t="str">
        <f t="shared" si="99"/>
        <v>BULLISH</v>
      </c>
      <c r="G1571" s="6" t="str">
        <f t="shared" si="98"/>
        <v>NEUTRAL</v>
      </c>
      <c r="H1571" s="6" t="str">
        <f t="shared" si="97"/>
        <v>CONFIRMED BULLISH</v>
      </c>
    </row>
    <row r="1572" spans="1:8" ht="13.5" x14ac:dyDescent="0.25">
      <c r="A1572" s="3">
        <f>TITRES_STAT!B1575</f>
        <v>44300</v>
      </c>
      <c r="B1572" s="6">
        <f>TITRES_STAT!C1575</f>
        <v>8.6999999999999993</v>
      </c>
      <c r="C1572" s="6">
        <f>TITRES_STAT!D1575</f>
        <v>7.8506999999999998</v>
      </c>
      <c r="D1572" s="6">
        <f>TITRES_STAT!E1575</f>
        <v>1010</v>
      </c>
      <c r="E1572" s="2">
        <f t="shared" si="96"/>
        <v>2505992</v>
      </c>
      <c r="F1572" s="6" t="str">
        <f t="shared" si="99"/>
        <v>BULLISH</v>
      </c>
      <c r="G1572" s="6" t="str">
        <f t="shared" si="98"/>
        <v>NEUTRAL</v>
      </c>
      <c r="H1572" s="6" t="str">
        <f t="shared" si="97"/>
        <v>CONFIRMED BULLISH</v>
      </c>
    </row>
    <row r="1573" spans="1:8" ht="13.5" x14ac:dyDescent="0.25">
      <c r="A1573" s="3">
        <f>TITRES_STAT!B1576</f>
        <v>44301</v>
      </c>
      <c r="B1573" s="6">
        <f>TITRES_STAT!C1576</f>
        <v>8.6999999999999993</v>
      </c>
      <c r="C1573" s="6">
        <f>TITRES_STAT!D1576</f>
        <v>7.8506999999999998</v>
      </c>
      <c r="D1573" s="6">
        <f>TITRES_STAT!E1576</f>
        <v>540</v>
      </c>
      <c r="E1573" s="2">
        <f t="shared" si="96"/>
        <v>2505992</v>
      </c>
      <c r="F1573" s="6" t="str">
        <f t="shared" si="99"/>
        <v>BULLISH</v>
      </c>
      <c r="G1573" s="6" t="str">
        <f t="shared" si="98"/>
        <v>NEUTRAL</v>
      </c>
      <c r="H1573" s="6" t="str">
        <f t="shared" si="97"/>
        <v>CONFIRMED BULLISH</v>
      </c>
    </row>
    <row r="1574" spans="1:8" ht="13.5" x14ac:dyDescent="0.25">
      <c r="A1574" s="3">
        <f>TITRES_STAT!B1577</f>
        <v>44302</v>
      </c>
      <c r="B1574" s="6">
        <f>TITRES_STAT!C1577</f>
        <v>8.74</v>
      </c>
      <c r="C1574" s="6">
        <f>TITRES_STAT!D1577</f>
        <v>7.8868</v>
      </c>
      <c r="D1574" s="6">
        <f>TITRES_STAT!E1577</f>
        <v>4</v>
      </c>
      <c r="E1574" s="2">
        <f t="shared" si="96"/>
        <v>2505996</v>
      </c>
      <c r="F1574" s="6" t="str">
        <f t="shared" si="99"/>
        <v>BULLISH</v>
      </c>
      <c r="G1574" s="6" t="str">
        <f t="shared" si="98"/>
        <v>NEUTRAL</v>
      </c>
      <c r="H1574" s="6" t="str">
        <f t="shared" si="97"/>
        <v>CONFIRMED BULLISH</v>
      </c>
    </row>
    <row r="1575" spans="1:8" ht="13.5" x14ac:dyDescent="0.25">
      <c r="A1575" s="3">
        <f>TITRES_STAT!B1578</f>
        <v>44305</v>
      </c>
      <c r="B1575" s="6">
        <f>TITRES_STAT!C1578</f>
        <v>8.74</v>
      </c>
      <c r="C1575" s="6">
        <f>TITRES_STAT!D1578</f>
        <v>7.8868</v>
      </c>
      <c r="D1575" s="6">
        <f>TITRES_STAT!E1578</f>
        <v>0</v>
      </c>
      <c r="E1575" s="2">
        <f t="shared" si="96"/>
        <v>2505996</v>
      </c>
      <c r="F1575" s="6" t="str">
        <f t="shared" si="99"/>
        <v>BULLISH</v>
      </c>
      <c r="G1575" s="6" t="str">
        <f t="shared" si="98"/>
        <v>NEUTRAL</v>
      </c>
      <c r="H1575" s="6" t="str">
        <f t="shared" si="97"/>
        <v>CONFIRMED BULLISH</v>
      </c>
    </row>
    <row r="1576" spans="1:8" ht="13.5" x14ac:dyDescent="0.25">
      <c r="A1576" s="3">
        <f>TITRES_STAT!B1579</f>
        <v>44306</v>
      </c>
      <c r="B1576" s="6">
        <f>TITRES_STAT!C1579</f>
        <v>8.74</v>
      </c>
      <c r="C1576" s="6">
        <f>TITRES_STAT!D1579</f>
        <v>7.8868</v>
      </c>
      <c r="D1576" s="6">
        <f>TITRES_STAT!E1579</f>
        <v>3150</v>
      </c>
      <c r="E1576" s="2">
        <f t="shared" si="96"/>
        <v>2505996</v>
      </c>
      <c r="F1576" s="6" t="str">
        <f t="shared" si="99"/>
        <v>BULLISH</v>
      </c>
      <c r="G1576" s="6" t="str">
        <f t="shared" si="98"/>
        <v>NEUTRAL</v>
      </c>
      <c r="H1576" s="6" t="str">
        <f t="shared" si="97"/>
        <v>CONFIRMED BULLISH</v>
      </c>
    </row>
    <row r="1577" spans="1:8" ht="13.5" x14ac:dyDescent="0.25">
      <c r="A1577" s="3">
        <f>TITRES_STAT!B1580</f>
        <v>44307</v>
      </c>
      <c r="B1577" s="6">
        <f>TITRES_STAT!C1580</f>
        <v>8.5</v>
      </c>
      <c r="C1577" s="6">
        <f>TITRES_STAT!D1580</f>
        <v>7.6702000000000004</v>
      </c>
      <c r="D1577" s="6">
        <f>TITRES_STAT!E1580</f>
        <v>315</v>
      </c>
      <c r="E1577" s="2">
        <f t="shared" si="96"/>
        <v>2505681</v>
      </c>
      <c r="F1577" s="6" t="str">
        <f t="shared" si="99"/>
        <v>BEARISH</v>
      </c>
      <c r="G1577" s="6" t="str">
        <f t="shared" si="98"/>
        <v>NEUTRAL</v>
      </c>
      <c r="H1577" s="6" t="str">
        <f t="shared" si="97"/>
        <v>CONFIRMED BEARISH</v>
      </c>
    </row>
    <row r="1578" spans="1:8" ht="13.5" x14ac:dyDescent="0.25">
      <c r="A1578" s="3">
        <f>TITRES_STAT!B1581</f>
        <v>44308</v>
      </c>
      <c r="B1578" s="6">
        <f>TITRES_STAT!C1581</f>
        <v>8.4</v>
      </c>
      <c r="C1578" s="6">
        <f>TITRES_STAT!D1581</f>
        <v>7.58</v>
      </c>
      <c r="D1578" s="6">
        <f>TITRES_STAT!E1581</f>
        <v>388</v>
      </c>
      <c r="E1578" s="2">
        <f t="shared" si="96"/>
        <v>2505293</v>
      </c>
      <c r="F1578" s="6" t="str">
        <f t="shared" si="99"/>
        <v>BEARISH</v>
      </c>
      <c r="G1578" s="6" t="str">
        <f t="shared" si="98"/>
        <v>NEUTRAL</v>
      </c>
      <c r="H1578" s="6" t="str">
        <f t="shared" si="97"/>
        <v>CONFIRMED BEARISH</v>
      </c>
    </row>
    <row r="1579" spans="1:8" ht="13.5" x14ac:dyDescent="0.25">
      <c r="A1579" s="3">
        <f>TITRES_STAT!B1582</f>
        <v>44309</v>
      </c>
      <c r="B1579" s="6">
        <f>TITRES_STAT!C1582</f>
        <v>8.65</v>
      </c>
      <c r="C1579" s="6">
        <f>TITRES_STAT!D1582</f>
        <v>7.8056000000000001</v>
      </c>
      <c r="D1579" s="6">
        <f>TITRES_STAT!E1582</f>
        <v>5594</v>
      </c>
      <c r="E1579" s="2">
        <f t="shared" si="96"/>
        <v>2510887</v>
      </c>
      <c r="F1579" s="6" t="str">
        <f t="shared" si="99"/>
        <v>BULLISH</v>
      </c>
      <c r="G1579" s="6" t="str">
        <f t="shared" si="98"/>
        <v>NEUTRAL</v>
      </c>
      <c r="H1579" s="6" t="str">
        <f t="shared" si="97"/>
        <v>BULLISH DIVERGENCE</v>
      </c>
    </row>
    <row r="1580" spans="1:8" ht="13.5" x14ac:dyDescent="0.25">
      <c r="A1580" s="3">
        <f>TITRES_STAT!B1583</f>
        <v>44312</v>
      </c>
      <c r="B1580" s="6">
        <f>TITRES_STAT!C1583</f>
        <v>8.65</v>
      </c>
      <c r="C1580" s="6">
        <f>TITRES_STAT!D1583</f>
        <v>7.8056000000000001</v>
      </c>
      <c r="D1580" s="6">
        <f>TITRES_STAT!E1583</f>
        <v>1660</v>
      </c>
      <c r="E1580" s="2">
        <f t="shared" si="96"/>
        <v>2510887</v>
      </c>
      <c r="F1580" s="6" t="str">
        <f t="shared" si="99"/>
        <v>BULLISH</v>
      </c>
      <c r="G1580" s="6" t="str">
        <f t="shared" si="98"/>
        <v>NEUTRAL</v>
      </c>
      <c r="H1580" s="6" t="str">
        <f t="shared" si="97"/>
        <v>BULLISH DIVERGENCE</v>
      </c>
    </row>
    <row r="1581" spans="1:8" ht="13.5" x14ac:dyDescent="0.25">
      <c r="A1581" s="3">
        <f>TITRES_STAT!B1584</f>
        <v>44313</v>
      </c>
      <c r="B1581" s="6">
        <f>TITRES_STAT!C1584</f>
        <v>8.6</v>
      </c>
      <c r="C1581" s="6">
        <f>TITRES_STAT!D1584</f>
        <v>7.7605000000000004</v>
      </c>
      <c r="D1581" s="6">
        <f>TITRES_STAT!E1584</f>
        <v>1300</v>
      </c>
      <c r="E1581" s="2">
        <f t="shared" si="96"/>
        <v>2509587</v>
      </c>
      <c r="F1581" s="6" t="str">
        <f t="shared" si="99"/>
        <v>BULLISH</v>
      </c>
      <c r="G1581" s="6" t="str">
        <f t="shared" si="98"/>
        <v>NEUTRAL</v>
      </c>
      <c r="H1581" s="6" t="str">
        <f t="shared" si="97"/>
        <v>BULLISH DIVERGENCE</v>
      </c>
    </row>
    <row r="1582" spans="1:8" ht="13.5" x14ac:dyDescent="0.25">
      <c r="A1582" s="3">
        <f>TITRES_STAT!B1585</f>
        <v>44314</v>
      </c>
      <c r="B1582" s="6">
        <f>TITRES_STAT!C1585</f>
        <v>8.8000000000000007</v>
      </c>
      <c r="C1582" s="6">
        <f>TITRES_STAT!D1585</f>
        <v>7.9409000000000001</v>
      </c>
      <c r="D1582" s="6">
        <f>TITRES_STAT!E1585</f>
        <v>616</v>
      </c>
      <c r="E1582" s="2">
        <f t="shared" si="96"/>
        <v>2510203</v>
      </c>
      <c r="F1582" s="6" t="str">
        <f t="shared" si="99"/>
        <v>BULLISH</v>
      </c>
      <c r="G1582" s="6" t="str">
        <f t="shared" si="98"/>
        <v>NEUTRAL</v>
      </c>
      <c r="H1582" s="6" t="str">
        <f t="shared" si="97"/>
        <v>CONFIRMED BULLISH</v>
      </c>
    </row>
    <row r="1583" spans="1:8" ht="13.5" x14ac:dyDescent="0.25">
      <c r="A1583" s="3">
        <f>TITRES_STAT!B1586</f>
        <v>44315</v>
      </c>
      <c r="B1583" s="6">
        <f>TITRES_STAT!C1586</f>
        <v>9</v>
      </c>
      <c r="C1583" s="6">
        <f>TITRES_STAT!D1586</f>
        <v>8.1213999999999995</v>
      </c>
      <c r="D1583" s="6">
        <f>TITRES_STAT!E1586</f>
        <v>4808</v>
      </c>
      <c r="E1583" s="2">
        <f t="shared" si="96"/>
        <v>2515011</v>
      </c>
      <c r="F1583" s="6" t="str">
        <f t="shared" si="99"/>
        <v>BULLISH</v>
      </c>
      <c r="G1583" s="6" t="str">
        <f t="shared" si="98"/>
        <v>NEUTRAL</v>
      </c>
      <c r="H1583" s="6" t="str">
        <f t="shared" si="97"/>
        <v>CONFIRMED BULLISH</v>
      </c>
    </row>
    <row r="1584" spans="1:8" ht="13.5" x14ac:dyDescent="0.25">
      <c r="A1584" s="3">
        <f>TITRES_STAT!B1587</f>
        <v>44316</v>
      </c>
      <c r="B1584" s="6">
        <f>TITRES_STAT!C1587</f>
        <v>9</v>
      </c>
      <c r="C1584" s="6">
        <f>TITRES_STAT!D1587</f>
        <v>8.1213999999999995</v>
      </c>
      <c r="D1584" s="6">
        <f>TITRES_STAT!E1587</f>
        <v>150</v>
      </c>
      <c r="E1584" s="2">
        <f t="shared" si="96"/>
        <v>2515011</v>
      </c>
      <c r="F1584" s="6" t="str">
        <f t="shared" si="99"/>
        <v>BULLISH</v>
      </c>
      <c r="G1584" s="6" t="str">
        <f t="shared" si="98"/>
        <v>NEUTRAL</v>
      </c>
      <c r="H1584" s="6" t="str">
        <f t="shared" si="97"/>
        <v>CONFIRMED BULLISH</v>
      </c>
    </row>
    <row r="1585" spans="1:8" ht="13.5" x14ac:dyDescent="0.25">
      <c r="A1585" s="3">
        <f>TITRES_STAT!B1588</f>
        <v>44319</v>
      </c>
      <c r="B1585" s="6">
        <f>TITRES_STAT!C1588</f>
        <v>8.99</v>
      </c>
      <c r="C1585" s="6">
        <f>TITRES_STAT!D1588</f>
        <v>8.1123999999999992</v>
      </c>
      <c r="D1585" s="6">
        <f>TITRES_STAT!E1588</f>
        <v>609</v>
      </c>
      <c r="E1585" s="2">
        <f t="shared" si="96"/>
        <v>2514402</v>
      </c>
      <c r="F1585" s="6" t="str">
        <f t="shared" si="99"/>
        <v>BULLISH</v>
      </c>
      <c r="G1585" s="6" t="str">
        <f t="shared" si="98"/>
        <v>NEUTRAL</v>
      </c>
      <c r="H1585" s="6" t="str">
        <f t="shared" si="97"/>
        <v>CONFIRMED BULLISH</v>
      </c>
    </row>
    <row r="1586" spans="1:8" ht="13.5" x14ac:dyDescent="0.25">
      <c r="A1586" s="3">
        <f>TITRES_STAT!B1589</f>
        <v>44320</v>
      </c>
      <c r="B1586" s="6">
        <f>TITRES_STAT!C1589</f>
        <v>9.25</v>
      </c>
      <c r="C1586" s="6">
        <f>TITRES_STAT!D1589</f>
        <v>8.3469999999999995</v>
      </c>
      <c r="D1586" s="6">
        <f>TITRES_STAT!E1589</f>
        <v>25264</v>
      </c>
      <c r="E1586" s="2">
        <f t="shared" si="96"/>
        <v>2539666</v>
      </c>
      <c r="F1586" s="6" t="str">
        <f t="shared" si="99"/>
        <v>BULLISH</v>
      </c>
      <c r="G1586" s="6" t="str">
        <f t="shared" si="98"/>
        <v>NEUTRAL</v>
      </c>
      <c r="H1586" s="6" t="str">
        <f t="shared" si="97"/>
        <v>CONFIRMED BULLISH</v>
      </c>
    </row>
    <row r="1587" spans="1:8" ht="13.5" x14ac:dyDescent="0.25">
      <c r="A1587" s="3">
        <f>TITRES_STAT!B1590</f>
        <v>44321</v>
      </c>
      <c r="B1587" s="6">
        <f>TITRES_STAT!C1590</f>
        <v>9.25</v>
      </c>
      <c r="C1587" s="6">
        <f>TITRES_STAT!D1590</f>
        <v>8.3469999999999995</v>
      </c>
      <c r="D1587" s="6">
        <f>TITRES_STAT!E1590</f>
        <v>2424</v>
      </c>
      <c r="E1587" s="2">
        <f t="shared" si="96"/>
        <v>2539666</v>
      </c>
      <c r="F1587" s="6" t="str">
        <f t="shared" si="99"/>
        <v>BULLISH</v>
      </c>
      <c r="G1587" s="6" t="str">
        <f t="shared" si="98"/>
        <v>NEUTRAL</v>
      </c>
      <c r="H1587" s="6" t="str">
        <f t="shared" si="97"/>
        <v>CONFIRMED BULLISH</v>
      </c>
    </row>
    <row r="1588" spans="1:8" ht="13.5" x14ac:dyDescent="0.25">
      <c r="A1588" s="3">
        <f>TITRES_STAT!B1591</f>
        <v>44322</v>
      </c>
      <c r="B1588" s="6">
        <f>TITRES_STAT!C1591</f>
        <v>9.52</v>
      </c>
      <c r="C1588" s="6">
        <f>TITRES_STAT!D1591</f>
        <v>8.5906000000000002</v>
      </c>
      <c r="D1588" s="6">
        <f>TITRES_STAT!E1591</f>
        <v>2660</v>
      </c>
      <c r="E1588" s="2">
        <f t="shared" si="96"/>
        <v>2542326</v>
      </c>
      <c r="F1588" s="6" t="str">
        <f t="shared" si="99"/>
        <v>BULLISH</v>
      </c>
      <c r="G1588" s="6" t="str">
        <f t="shared" si="98"/>
        <v>NEUTRAL</v>
      </c>
      <c r="H1588" s="6" t="str">
        <f t="shared" si="97"/>
        <v>CONFIRMED BULLISH</v>
      </c>
    </row>
    <row r="1589" spans="1:8" ht="13.5" x14ac:dyDescent="0.25">
      <c r="A1589" s="3">
        <f>TITRES_STAT!B1592</f>
        <v>44323</v>
      </c>
      <c r="B1589" s="6">
        <f>TITRES_STAT!C1592</f>
        <v>9.65</v>
      </c>
      <c r="C1589" s="6">
        <f>TITRES_STAT!D1592</f>
        <v>8.7079000000000004</v>
      </c>
      <c r="D1589" s="6">
        <f>TITRES_STAT!E1592</f>
        <v>1</v>
      </c>
      <c r="E1589" s="2">
        <f t="shared" si="96"/>
        <v>2542327</v>
      </c>
      <c r="F1589" s="6" t="str">
        <f t="shared" si="99"/>
        <v>BULLISH</v>
      </c>
      <c r="G1589" s="6" t="str">
        <f t="shared" si="98"/>
        <v>NEUTRAL</v>
      </c>
      <c r="H1589" s="6" t="str">
        <f t="shared" si="97"/>
        <v>CONFIRMED BULLISH</v>
      </c>
    </row>
    <row r="1590" spans="1:8" ht="13.5" x14ac:dyDescent="0.25">
      <c r="A1590" s="3">
        <f>TITRES_STAT!B1593</f>
        <v>44326</v>
      </c>
      <c r="B1590" s="6">
        <f>TITRES_STAT!C1593</f>
        <v>9.5</v>
      </c>
      <c r="C1590" s="6">
        <f>TITRES_STAT!D1593</f>
        <v>8.5725999999999996</v>
      </c>
      <c r="D1590" s="6">
        <f>TITRES_STAT!E1593</f>
        <v>2036</v>
      </c>
      <c r="E1590" s="2">
        <f t="shared" si="96"/>
        <v>2540291</v>
      </c>
      <c r="F1590" s="6" t="str">
        <f t="shared" si="99"/>
        <v>BULLISH</v>
      </c>
      <c r="G1590" s="6" t="str">
        <f t="shared" si="98"/>
        <v>NEUTRAL</v>
      </c>
      <c r="H1590" s="6" t="str">
        <f t="shared" si="97"/>
        <v>CONFIRMED BULLISH</v>
      </c>
    </row>
    <row r="1591" spans="1:8" ht="13.5" x14ac:dyDescent="0.25">
      <c r="A1591" s="3">
        <f>TITRES_STAT!B1594</f>
        <v>44327</v>
      </c>
      <c r="B1591" s="6">
        <f>TITRES_STAT!C1594</f>
        <v>9.57</v>
      </c>
      <c r="C1591" s="6">
        <f>TITRES_STAT!D1594</f>
        <v>8.6357999999999997</v>
      </c>
      <c r="D1591" s="6">
        <f>TITRES_STAT!E1594</f>
        <v>1511</v>
      </c>
      <c r="E1591" s="2">
        <f t="shared" si="96"/>
        <v>2541802</v>
      </c>
      <c r="F1591" s="6" t="str">
        <f t="shared" si="99"/>
        <v>BULLISH</v>
      </c>
      <c r="G1591" s="6" t="str">
        <f t="shared" si="98"/>
        <v>NEUTRAL</v>
      </c>
      <c r="H1591" s="6" t="str">
        <f t="shared" si="97"/>
        <v>CONFIRMED BULLISH</v>
      </c>
    </row>
    <row r="1592" spans="1:8" ht="13.5" x14ac:dyDescent="0.25">
      <c r="A1592" s="3">
        <f>TITRES_STAT!B1595</f>
        <v>44333</v>
      </c>
      <c r="B1592" s="6">
        <f>TITRES_STAT!C1595</f>
        <v>9.4</v>
      </c>
      <c r="C1592" s="6">
        <f>TITRES_STAT!D1595</f>
        <v>8.4824000000000002</v>
      </c>
      <c r="D1592" s="6">
        <f>TITRES_STAT!E1595</f>
        <v>651</v>
      </c>
      <c r="E1592" s="2">
        <f t="shared" si="96"/>
        <v>2541151</v>
      </c>
      <c r="F1592" s="6" t="str">
        <f t="shared" si="99"/>
        <v>BULLISH</v>
      </c>
      <c r="G1592" s="6" t="str">
        <f t="shared" si="98"/>
        <v>NEUTRAL</v>
      </c>
      <c r="H1592" s="6" t="str">
        <f t="shared" si="97"/>
        <v>CONFIRMED BULLISH</v>
      </c>
    </row>
    <row r="1593" spans="1:8" ht="13.5" x14ac:dyDescent="0.25">
      <c r="A1593" s="3">
        <f>TITRES_STAT!B1596</f>
        <v>44334</v>
      </c>
      <c r="B1593" s="6">
        <f>TITRES_STAT!C1596</f>
        <v>9.4499999999999993</v>
      </c>
      <c r="C1593" s="6">
        <f>TITRES_STAT!D1596</f>
        <v>8.5274999999999999</v>
      </c>
      <c r="D1593" s="6">
        <f>TITRES_STAT!E1596</f>
        <v>924</v>
      </c>
      <c r="E1593" s="2">
        <f t="shared" si="96"/>
        <v>2542075</v>
      </c>
      <c r="F1593" s="6" t="str">
        <f t="shared" si="99"/>
        <v>BEARISH</v>
      </c>
      <c r="G1593" s="6" t="str">
        <f t="shared" si="98"/>
        <v>NEUTRAL</v>
      </c>
      <c r="H1593" s="6" t="str">
        <f t="shared" si="97"/>
        <v>CONFIRMED BEARISH</v>
      </c>
    </row>
    <row r="1594" spans="1:8" ht="13.5" x14ac:dyDescent="0.25">
      <c r="A1594" s="3">
        <f>TITRES_STAT!B1597</f>
        <v>44335</v>
      </c>
      <c r="B1594" s="6">
        <f>TITRES_STAT!C1597</f>
        <v>9.4499999999999993</v>
      </c>
      <c r="C1594" s="6">
        <f>TITRES_STAT!D1597</f>
        <v>8.5274999999999999</v>
      </c>
      <c r="D1594" s="6">
        <f>TITRES_STAT!E1597</f>
        <v>0</v>
      </c>
      <c r="E1594" s="2">
        <f t="shared" si="96"/>
        <v>2542075</v>
      </c>
      <c r="F1594" s="6" t="str">
        <f t="shared" si="99"/>
        <v>BEARISH</v>
      </c>
      <c r="G1594" s="6" t="str">
        <f t="shared" si="98"/>
        <v>NEUTRAL</v>
      </c>
      <c r="H1594" s="6" t="str">
        <f t="shared" si="97"/>
        <v>CONFIRMED BEARISH</v>
      </c>
    </row>
    <row r="1595" spans="1:8" ht="13.5" x14ac:dyDescent="0.25">
      <c r="A1595" s="3">
        <f>TITRES_STAT!B1598</f>
        <v>44336</v>
      </c>
      <c r="B1595" s="6">
        <f>TITRES_STAT!C1598</f>
        <v>9.39</v>
      </c>
      <c r="C1595" s="6">
        <f>TITRES_STAT!D1598</f>
        <v>8.4733000000000001</v>
      </c>
      <c r="D1595" s="6">
        <f>TITRES_STAT!E1598</f>
        <v>594</v>
      </c>
      <c r="E1595" s="2">
        <f t="shared" si="96"/>
        <v>2541481</v>
      </c>
      <c r="F1595" s="6" t="str">
        <f t="shared" si="99"/>
        <v>BULLISH</v>
      </c>
      <c r="G1595" s="6" t="str">
        <f t="shared" si="98"/>
        <v>NEUTRAL</v>
      </c>
      <c r="H1595" s="6" t="str">
        <f t="shared" si="97"/>
        <v>BULLISH DIVERGENCE</v>
      </c>
    </row>
    <row r="1596" spans="1:8" ht="13.5" x14ac:dyDescent="0.25">
      <c r="A1596" s="3">
        <f>TITRES_STAT!B1599</f>
        <v>44337</v>
      </c>
      <c r="B1596" s="6">
        <f>TITRES_STAT!C1599</f>
        <v>9.48</v>
      </c>
      <c r="C1596" s="6">
        <f>TITRES_STAT!D1599</f>
        <v>8.5545000000000009</v>
      </c>
      <c r="D1596" s="6">
        <f>TITRES_STAT!E1599</f>
        <v>26186</v>
      </c>
      <c r="E1596" s="2">
        <f t="shared" si="96"/>
        <v>2567667</v>
      </c>
      <c r="F1596" s="6" t="str">
        <f t="shared" si="99"/>
        <v>BULLISH</v>
      </c>
      <c r="G1596" s="6" t="str">
        <f t="shared" si="98"/>
        <v>NEUTRAL</v>
      </c>
      <c r="H1596" s="6" t="str">
        <f t="shared" si="97"/>
        <v>BULLISH DIVERGENCE</v>
      </c>
    </row>
    <row r="1597" spans="1:8" ht="13.5" x14ac:dyDescent="0.25">
      <c r="A1597" s="3">
        <f>TITRES_STAT!B1600</f>
        <v>44340</v>
      </c>
      <c r="B1597" s="6">
        <f>TITRES_STAT!C1600</f>
        <v>9.4700000000000006</v>
      </c>
      <c r="C1597" s="6">
        <f>TITRES_STAT!D1600</f>
        <v>8.5455000000000005</v>
      </c>
      <c r="D1597" s="6">
        <f>TITRES_STAT!E1600</f>
        <v>4845</v>
      </c>
      <c r="E1597" s="2">
        <f t="shared" si="96"/>
        <v>2562822</v>
      </c>
      <c r="F1597" s="6" t="str">
        <f t="shared" si="99"/>
        <v>BULLISH</v>
      </c>
      <c r="G1597" s="6" t="str">
        <f t="shared" si="98"/>
        <v>NEUTRAL</v>
      </c>
      <c r="H1597" s="6" t="str">
        <f t="shared" si="97"/>
        <v>CONFIRMED BULLISH</v>
      </c>
    </row>
    <row r="1598" spans="1:8" ht="13.5" x14ac:dyDescent="0.25">
      <c r="A1598" s="3">
        <f>TITRES_STAT!B1601</f>
        <v>44341</v>
      </c>
      <c r="B1598" s="6">
        <f>TITRES_STAT!C1601</f>
        <v>9.48</v>
      </c>
      <c r="C1598" s="6">
        <f>TITRES_STAT!D1601</f>
        <v>8.5545000000000009</v>
      </c>
      <c r="D1598" s="6">
        <f>TITRES_STAT!E1601</f>
        <v>550</v>
      </c>
      <c r="E1598" s="2">
        <f t="shared" si="96"/>
        <v>2563372</v>
      </c>
      <c r="F1598" s="6" t="str">
        <f t="shared" si="99"/>
        <v>BULLISH</v>
      </c>
      <c r="G1598" s="6" t="str">
        <f t="shared" si="98"/>
        <v>NEUTRAL</v>
      </c>
      <c r="H1598" s="6" t="str">
        <f t="shared" si="97"/>
        <v>CONFIRMED BULLISH</v>
      </c>
    </row>
    <row r="1599" spans="1:8" ht="13.5" x14ac:dyDescent="0.25">
      <c r="A1599" s="3">
        <f>TITRES_STAT!B1602</f>
        <v>44342</v>
      </c>
      <c r="B1599" s="6">
        <f>TITRES_STAT!C1602</f>
        <v>9.49</v>
      </c>
      <c r="C1599" s="6">
        <f>TITRES_STAT!D1602</f>
        <v>8.5635999999999992</v>
      </c>
      <c r="D1599" s="6">
        <f>TITRES_STAT!E1602</f>
        <v>100</v>
      </c>
      <c r="E1599" s="2">
        <f t="shared" si="96"/>
        <v>2563472</v>
      </c>
      <c r="F1599" s="6" t="str">
        <f t="shared" si="99"/>
        <v>BULLISH</v>
      </c>
      <c r="G1599" s="6" t="str">
        <f t="shared" si="98"/>
        <v>NEUTRAL</v>
      </c>
      <c r="H1599" s="6" t="str">
        <f t="shared" si="97"/>
        <v>CONFIRMED BULLISH</v>
      </c>
    </row>
    <row r="1600" spans="1:8" ht="13.5" x14ac:dyDescent="0.25">
      <c r="A1600" s="3">
        <f>TITRES_STAT!B1603</f>
        <v>44343</v>
      </c>
      <c r="B1600" s="6">
        <f>TITRES_STAT!C1603</f>
        <v>9.48</v>
      </c>
      <c r="C1600" s="6">
        <f>TITRES_STAT!D1603</f>
        <v>8.5545000000000009</v>
      </c>
      <c r="D1600" s="6">
        <f>TITRES_STAT!E1603</f>
        <v>101</v>
      </c>
      <c r="E1600" s="2">
        <f t="shared" si="96"/>
        <v>2563371</v>
      </c>
      <c r="F1600" s="6" t="str">
        <f t="shared" si="99"/>
        <v>BULLISH</v>
      </c>
      <c r="G1600" s="6" t="str">
        <f t="shared" si="98"/>
        <v>NEUTRAL</v>
      </c>
      <c r="H1600" s="6" t="str">
        <f t="shared" si="97"/>
        <v>CONFIRMED BULLISH</v>
      </c>
    </row>
    <row r="1601" spans="1:8" ht="13.5" x14ac:dyDescent="0.25">
      <c r="A1601" s="3">
        <f>TITRES_STAT!B1604</f>
        <v>44344</v>
      </c>
      <c r="B1601" s="6">
        <f>TITRES_STAT!C1604</f>
        <v>9.4</v>
      </c>
      <c r="C1601" s="6">
        <f>TITRES_STAT!D1604</f>
        <v>8.4824000000000002</v>
      </c>
      <c r="D1601" s="6">
        <f>TITRES_STAT!E1604</f>
        <v>366</v>
      </c>
      <c r="E1601" s="2">
        <f t="shared" si="96"/>
        <v>2563005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44347</v>
      </c>
      <c r="B1602" s="6">
        <f>TITRES_STAT!C1605</f>
        <v>9.43</v>
      </c>
      <c r="C1602" s="6">
        <f>TITRES_STAT!D1605</f>
        <v>8.5093999999999994</v>
      </c>
      <c r="D1602" s="6">
        <f>TITRES_STAT!E1605</f>
        <v>12849</v>
      </c>
      <c r="E1602" s="2">
        <f t="shared" si="96"/>
        <v>2575854</v>
      </c>
      <c r="F1602" s="6" t="str">
        <f t="shared" si="99"/>
        <v>BULLISH</v>
      </c>
      <c r="G1602" s="6" t="str">
        <f t="shared" si="98"/>
        <v>NEUTRAL</v>
      </c>
      <c r="H1602" s="6" t="str">
        <f t="shared" si="97"/>
        <v>BULLISH DIVERGENCE</v>
      </c>
    </row>
    <row r="1603" spans="1:8" ht="13.5" x14ac:dyDescent="0.25">
      <c r="A1603" s="3">
        <f>TITRES_STAT!B1606</f>
        <v>44348</v>
      </c>
      <c r="B1603" s="6">
        <f>TITRES_STAT!C1606</f>
        <v>9.43</v>
      </c>
      <c r="C1603" s="6">
        <f>TITRES_STAT!D1606</f>
        <v>8.5093999999999994</v>
      </c>
      <c r="D1603" s="6">
        <f>TITRES_STAT!E1606</f>
        <v>15049</v>
      </c>
      <c r="E1603" s="2">
        <f t="shared" si="96"/>
        <v>2575854</v>
      </c>
      <c r="F1603" s="6" t="str">
        <f t="shared" si="99"/>
        <v>BULLISH</v>
      </c>
      <c r="G1603" s="6" t="str">
        <f t="shared" si="98"/>
        <v>NEUTRAL</v>
      </c>
      <c r="H1603" s="6" t="str">
        <f t="shared" si="97"/>
        <v>BULLISH DIVERGENCE</v>
      </c>
    </row>
    <row r="1604" spans="1:8" ht="13.5" x14ac:dyDescent="0.25">
      <c r="A1604" s="3">
        <f>TITRES_STAT!B1607</f>
        <v>44349</v>
      </c>
      <c r="B1604" s="6">
        <f>TITRES_STAT!C1607</f>
        <v>9.3000000000000007</v>
      </c>
      <c r="C1604" s="6">
        <f>TITRES_STAT!D1607</f>
        <v>8.3920999999999992</v>
      </c>
      <c r="D1604" s="6">
        <f>TITRES_STAT!E1607</f>
        <v>9268</v>
      </c>
      <c r="E1604" s="2">
        <f t="shared" ref="E1604:E1667" si="100">IF(B1604&gt;B1603, E1603+D1604, IF(B1604&lt;B1603, E1603-D1604, E1603))</f>
        <v>2566586</v>
      </c>
      <c r="F1604" s="6" t="str">
        <f t="shared" si="99"/>
        <v>BULLISH</v>
      </c>
      <c r="G1604" s="6" t="str">
        <f t="shared" si="98"/>
        <v>NEUTRAL</v>
      </c>
      <c r="H1604" s="6" t="str">
        <f t="shared" si="97"/>
        <v>BULLISH DIVERGENCE</v>
      </c>
    </row>
    <row r="1605" spans="1:8" ht="13.5" x14ac:dyDescent="0.25">
      <c r="A1605" s="3">
        <f>TITRES_STAT!B1608</f>
        <v>44350</v>
      </c>
      <c r="B1605" s="6">
        <f>TITRES_STAT!C1608</f>
        <v>9.3000000000000007</v>
      </c>
      <c r="C1605" s="6">
        <f>TITRES_STAT!D1608</f>
        <v>8.3920999999999992</v>
      </c>
      <c r="D1605" s="6">
        <f>TITRES_STAT!E1608</f>
        <v>6500</v>
      </c>
      <c r="E1605" s="2">
        <f t="shared" si="100"/>
        <v>2566586</v>
      </c>
      <c r="F1605" s="6" t="str">
        <f t="shared" si="99"/>
        <v>BULLISH</v>
      </c>
      <c r="G1605" s="6" t="str">
        <f t="shared" si="98"/>
        <v>NEUTRAL</v>
      </c>
      <c r="H1605" s="6" t="str">
        <f t="shared" si="97"/>
        <v>BULLISH DIVERGENCE</v>
      </c>
    </row>
    <row r="1606" spans="1:8" ht="13.5" x14ac:dyDescent="0.25">
      <c r="A1606" s="3">
        <f>TITRES_STAT!B1609</f>
        <v>44351</v>
      </c>
      <c r="B1606" s="6">
        <f>TITRES_STAT!C1609</f>
        <v>9.3000000000000007</v>
      </c>
      <c r="C1606" s="6">
        <f>TITRES_STAT!D1609</f>
        <v>8.3920999999999992</v>
      </c>
      <c r="D1606" s="6">
        <f>TITRES_STAT!E1609</f>
        <v>16210</v>
      </c>
      <c r="E1606" s="2">
        <f t="shared" si="100"/>
        <v>2566586</v>
      </c>
      <c r="F1606" s="6" t="str">
        <f t="shared" si="99"/>
        <v>BULLISH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BULLISH DIVERGENCE</v>
      </c>
    </row>
    <row r="1607" spans="1:8" ht="13.5" x14ac:dyDescent="0.25">
      <c r="A1607" s="3">
        <f>TITRES_STAT!B1610</f>
        <v>44354</v>
      </c>
      <c r="B1607" s="6">
        <f>TITRES_STAT!C1610</f>
        <v>9.3800000000000008</v>
      </c>
      <c r="C1607" s="6">
        <f>TITRES_STAT!D1610</f>
        <v>8.4642999999999997</v>
      </c>
      <c r="D1607" s="6">
        <f>TITRES_STAT!E1610</f>
        <v>3665</v>
      </c>
      <c r="E1607" s="2">
        <f t="shared" si="100"/>
        <v>2570251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BEARISH</v>
      </c>
    </row>
    <row r="1608" spans="1:8" ht="13.5" x14ac:dyDescent="0.25">
      <c r="A1608" s="3">
        <f>TITRES_STAT!B1611</f>
        <v>44355</v>
      </c>
      <c r="B1608" s="6">
        <f>TITRES_STAT!C1611</f>
        <v>9.3800000000000008</v>
      </c>
      <c r="C1608" s="6">
        <f>TITRES_STAT!D1611</f>
        <v>8.4642999999999997</v>
      </c>
      <c r="D1608" s="6">
        <f>TITRES_STAT!E1611</f>
        <v>0</v>
      </c>
      <c r="E1608" s="2">
        <f t="shared" si="100"/>
        <v>2570251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CONFIRMED BEARISH</v>
      </c>
    </row>
    <row r="1609" spans="1:8" ht="13.5" x14ac:dyDescent="0.25">
      <c r="A1609" s="3">
        <f>TITRES_STAT!B1612</f>
        <v>44356</v>
      </c>
      <c r="B1609" s="6">
        <f>TITRES_STAT!C1612</f>
        <v>9.36</v>
      </c>
      <c r="C1609" s="6">
        <f>TITRES_STAT!D1612</f>
        <v>8.4463000000000008</v>
      </c>
      <c r="D1609" s="6">
        <f>TITRES_STAT!E1612</f>
        <v>341</v>
      </c>
      <c r="E1609" s="2">
        <f t="shared" si="100"/>
        <v>2569910</v>
      </c>
      <c r="F1609" s="6" t="str">
        <f t="shared" si="103"/>
        <v>BULLISH</v>
      </c>
      <c r="G1609" s="6" t="str">
        <f t="shared" si="102"/>
        <v>NEUTRAL</v>
      </c>
      <c r="H1609" s="6" t="str">
        <f t="shared" si="101"/>
        <v>CONFIRMED BULLISH</v>
      </c>
    </row>
    <row r="1610" spans="1:8" ht="13.5" x14ac:dyDescent="0.25">
      <c r="A1610" s="3">
        <f>TITRES_STAT!B1613</f>
        <v>44357</v>
      </c>
      <c r="B1610" s="6">
        <f>TITRES_STAT!C1613</f>
        <v>9.42</v>
      </c>
      <c r="C1610" s="6">
        <f>TITRES_STAT!D1613</f>
        <v>8.5004000000000008</v>
      </c>
      <c r="D1610" s="6">
        <f>TITRES_STAT!E1613</f>
        <v>14465</v>
      </c>
      <c r="E1610" s="2">
        <f t="shared" si="100"/>
        <v>2584375</v>
      </c>
      <c r="F1610" s="6" t="str">
        <f t="shared" si="103"/>
        <v>BULLISH</v>
      </c>
      <c r="G1610" s="6" t="str">
        <f t="shared" si="102"/>
        <v>NEUTRAL</v>
      </c>
      <c r="H1610" s="6" t="str">
        <f t="shared" si="101"/>
        <v>CONFIRMED BULLISH</v>
      </c>
    </row>
    <row r="1611" spans="1:8" ht="13.5" x14ac:dyDescent="0.25">
      <c r="A1611" s="3">
        <f>TITRES_STAT!B1614</f>
        <v>44358</v>
      </c>
      <c r="B1611" s="6">
        <f>TITRES_STAT!C1614</f>
        <v>9.69</v>
      </c>
      <c r="C1611" s="6">
        <f>TITRES_STAT!D1614</f>
        <v>8.7439999999999998</v>
      </c>
      <c r="D1611" s="6">
        <f>TITRES_STAT!E1614</f>
        <v>397</v>
      </c>
      <c r="E1611" s="2">
        <f t="shared" si="100"/>
        <v>2584772</v>
      </c>
      <c r="F1611" s="6" t="str">
        <f t="shared" si="103"/>
        <v>BULLISH</v>
      </c>
      <c r="G1611" s="6" t="str">
        <f t="shared" si="102"/>
        <v>NEUTRAL</v>
      </c>
      <c r="H1611" s="6" t="str">
        <f t="shared" si="101"/>
        <v>CONFIRMED BULLISH</v>
      </c>
    </row>
    <row r="1612" spans="1:8" ht="13.5" x14ac:dyDescent="0.25">
      <c r="A1612" s="3">
        <f>TITRES_STAT!B1615</f>
        <v>44361</v>
      </c>
      <c r="B1612" s="6">
        <f>TITRES_STAT!C1615</f>
        <v>9.68</v>
      </c>
      <c r="C1612" s="6">
        <f>TITRES_STAT!D1615</f>
        <v>8.7349999999999994</v>
      </c>
      <c r="D1612" s="6">
        <f>TITRES_STAT!E1615</f>
        <v>10</v>
      </c>
      <c r="E1612" s="2">
        <f t="shared" si="100"/>
        <v>2584762</v>
      </c>
      <c r="F1612" s="6" t="str">
        <f t="shared" si="103"/>
        <v>BULLISH</v>
      </c>
      <c r="G1612" s="6" t="str">
        <f t="shared" si="102"/>
        <v>NEUTRAL</v>
      </c>
      <c r="H1612" s="6" t="str">
        <f t="shared" si="101"/>
        <v>CONFIRMED BULLISH</v>
      </c>
    </row>
    <row r="1613" spans="1:8" ht="13.5" x14ac:dyDescent="0.25">
      <c r="A1613" s="3">
        <f>TITRES_STAT!B1616</f>
        <v>44362</v>
      </c>
      <c r="B1613" s="6">
        <f>TITRES_STAT!C1616</f>
        <v>9.67</v>
      </c>
      <c r="C1613" s="6">
        <f>TITRES_STAT!D1616</f>
        <v>8.7260000000000009</v>
      </c>
      <c r="D1613" s="6">
        <f>TITRES_STAT!E1616</f>
        <v>200</v>
      </c>
      <c r="E1613" s="2">
        <f t="shared" si="100"/>
        <v>2584562</v>
      </c>
      <c r="F1613" s="6" t="str">
        <f t="shared" si="103"/>
        <v>BULLISH</v>
      </c>
      <c r="G1613" s="6" t="str">
        <f t="shared" si="102"/>
        <v>NEUTRAL</v>
      </c>
      <c r="H1613" s="6" t="str">
        <f t="shared" si="101"/>
        <v>CONFIRMED BULLISH</v>
      </c>
    </row>
    <row r="1614" spans="1:8" ht="13.5" x14ac:dyDescent="0.25">
      <c r="A1614" s="3">
        <f>TITRES_STAT!B1617</f>
        <v>44363</v>
      </c>
      <c r="B1614" s="6">
        <f>TITRES_STAT!C1617</f>
        <v>9.67</v>
      </c>
      <c r="C1614" s="6">
        <f>TITRES_STAT!D1617</f>
        <v>8.7260000000000009</v>
      </c>
      <c r="D1614" s="6">
        <f>TITRES_STAT!E1617</f>
        <v>200</v>
      </c>
      <c r="E1614" s="2">
        <f t="shared" si="100"/>
        <v>2584562</v>
      </c>
      <c r="F1614" s="6" t="str">
        <f t="shared" si="103"/>
        <v>BULLISH</v>
      </c>
      <c r="G1614" s="6" t="str">
        <f t="shared" si="102"/>
        <v>NEUTRAL</v>
      </c>
      <c r="H1614" s="6" t="str">
        <f t="shared" si="101"/>
        <v>CONFIRMED BULLISH</v>
      </c>
    </row>
    <row r="1615" spans="1:8" ht="13.5" x14ac:dyDescent="0.25">
      <c r="A1615" s="3">
        <f>TITRES_STAT!B1618</f>
        <v>44364</v>
      </c>
      <c r="B1615" s="6">
        <f>TITRES_STAT!C1618</f>
        <v>9.6</v>
      </c>
      <c r="C1615" s="6">
        <f>TITRES_STAT!D1618</f>
        <v>8.6628000000000007</v>
      </c>
      <c r="D1615" s="6">
        <f>TITRES_STAT!E1618</f>
        <v>1679</v>
      </c>
      <c r="E1615" s="2">
        <f t="shared" si="100"/>
        <v>2582883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BEARISH DIVERGENCE</v>
      </c>
    </row>
    <row r="1616" spans="1:8" ht="13.5" x14ac:dyDescent="0.25">
      <c r="A1616" s="3">
        <f>TITRES_STAT!B1619</f>
        <v>44365</v>
      </c>
      <c r="B1616" s="6">
        <f>TITRES_STAT!C1619</f>
        <v>9.6</v>
      </c>
      <c r="C1616" s="6">
        <f>TITRES_STAT!D1619</f>
        <v>8.6628000000000007</v>
      </c>
      <c r="D1616" s="6">
        <f>TITRES_STAT!E1619</f>
        <v>178</v>
      </c>
      <c r="E1616" s="2">
        <f t="shared" si="100"/>
        <v>2582883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44368</v>
      </c>
      <c r="B1617" s="6">
        <f>TITRES_STAT!C1620</f>
        <v>9.5</v>
      </c>
      <c r="C1617" s="6">
        <f>TITRES_STAT!D1620</f>
        <v>8.5725999999999996</v>
      </c>
      <c r="D1617" s="6">
        <f>TITRES_STAT!E1620</f>
        <v>265</v>
      </c>
      <c r="E1617" s="2">
        <f t="shared" si="100"/>
        <v>2582618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44369</v>
      </c>
      <c r="B1618" s="6">
        <f>TITRES_STAT!C1621</f>
        <v>9.59</v>
      </c>
      <c r="C1618" s="6">
        <f>TITRES_STAT!D1621</f>
        <v>8.6538000000000004</v>
      </c>
      <c r="D1618" s="6">
        <f>TITRES_STAT!E1621</f>
        <v>1435</v>
      </c>
      <c r="E1618" s="2">
        <f t="shared" si="100"/>
        <v>2584053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CONFIRMED BEARISH</v>
      </c>
    </row>
    <row r="1619" spans="1:8" ht="13.5" x14ac:dyDescent="0.25">
      <c r="A1619" s="3">
        <f>TITRES_STAT!B1622</f>
        <v>44370</v>
      </c>
      <c r="B1619" s="6">
        <f>TITRES_STAT!C1622</f>
        <v>9.59</v>
      </c>
      <c r="C1619" s="6">
        <f>TITRES_STAT!D1622</f>
        <v>8.6538000000000004</v>
      </c>
      <c r="D1619" s="6">
        <f>TITRES_STAT!E1622</f>
        <v>1237</v>
      </c>
      <c r="E1619" s="2">
        <f t="shared" si="100"/>
        <v>2584053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CONFIRMED BEARISH</v>
      </c>
    </row>
    <row r="1620" spans="1:8" ht="13.5" x14ac:dyDescent="0.25">
      <c r="A1620" s="3">
        <f>TITRES_STAT!B1623</f>
        <v>44371</v>
      </c>
      <c r="B1620" s="6">
        <f>TITRES_STAT!C1623</f>
        <v>9.59</v>
      </c>
      <c r="C1620" s="6">
        <f>TITRES_STAT!D1623</f>
        <v>8.6538000000000004</v>
      </c>
      <c r="D1620" s="6">
        <f>TITRES_STAT!E1623</f>
        <v>1470</v>
      </c>
      <c r="E1620" s="2">
        <f t="shared" si="100"/>
        <v>2584053</v>
      </c>
      <c r="F1620" s="6" t="str">
        <f t="shared" si="103"/>
        <v>BULLISH</v>
      </c>
      <c r="G1620" s="6" t="str">
        <f t="shared" si="102"/>
        <v>NEUTRAL</v>
      </c>
      <c r="H1620" s="6" t="str">
        <f t="shared" si="101"/>
        <v>BULLISH DIVERGENCE</v>
      </c>
    </row>
    <row r="1621" spans="1:8" ht="13.5" x14ac:dyDescent="0.25">
      <c r="A1621" s="3">
        <f>TITRES_STAT!B1624</f>
        <v>44372</v>
      </c>
      <c r="B1621" s="6">
        <f>TITRES_STAT!C1624</f>
        <v>9.56</v>
      </c>
      <c r="C1621" s="6">
        <f>TITRES_STAT!D1624</f>
        <v>8.6266999999999996</v>
      </c>
      <c r="D1621" s="6">
        <f>TITRES_STAT!E1624</f>
        <v>196</v>
      </c>
      <c r="E1621" s="2">
        <f t="shared" si="100"/>
        <v>2583857</v>
      </c>
      <c r="F1621" s="6" t="str">
        <f t="shared" si="103"/>
        <v>BULLISH</v>
      </c>
      <c r="G1621" s="6" t="str">
        <f t="shared" si="102"/>
        <v>NEUTRAL</v>
      </c>
      <c r="H1621" s="6" t="str">
        <f t="shared" si="101"/>
        <v>BULLISH DIVERGENCE</v>
      </c>
    </row>
    <row r="1622" spans="1:8" ht="13.5" x14ac:dyDescent="0.25">
      <c r="A1622" s="3">
        <f>TITRES_STAT!B1625</f>
        <v>44375</v>
      </c>
      <c r="B1622" s="6">
        <f>TITRES_STAT!C1625</f>
        <v>9.56</v>
      </c>
      <c r="C1622" s="6">
        <f>TITRES_STAT!D1625</f>
        <v>8.6266999999999996</v>
      </c>
      <c r="D1622" s="6">
        <f>TITRES_STAT!E1625</f>
        <v>0</v>
      </c>
      <c r="E1622" s="2">
        <f t="shared" si="100"/>
        <v>2583857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CONFIRMED BULLISH</v>
      </c>
    </row>
    <row r="1623" spans="1:8" ht="13.5" x14ac:dyDescent="0.25">
      <c r="A1623" s="3">
        <f>TITRES_STAT!B1626</f>
        <v>44376</v>
      </c>
      <c r="B1623" s="6">
        <f>TITRES_STAT!C1626</f>
        <v>9.56</v>
      </c>
      <c r="C1623" s="6">
        <f>TITRES_STAT!D1626</f>
        <v>8.6266999999999996</v>
      </c>
      <c r="D1623" s="6">
        <f>TITRES_STAT!E1626</f>
        <v>0</v>
      </c>
      <c r="E1623" s="2">
        <f t="shared" si="100"/>
        <v>2583857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CONFIRMED BEARISH</v>
      </c>
    </row>
    <row r="1624" spans="1:8" ht="13.5" x14ac:dyDescent="0.25">
      <c r="A1624" s="3">
        <f>TITRES_STAT!B1627</f>
        <v>44377</v>
      </c>
      <c r="B1624" s="6">
        <f>TITRES_STAT!C1627</f>
        <v>9.32</v>
      </c>
      <c r="C1624" s="6">
        <f>TITRES_STAT!D1627</f>
        <v>8.4101999999999997</v>
      </c>
      <c r="D1624" s="6">
        <f>TITRES_STAT!E1627</f>
        <v>390</v>
      </c>
      <c r="E1624" s="2">
        <f t="shared" si="100"/>
        <v>2583467</v>
      </c>
      <c r="F1624" s="6" t="str">
        <f t="shared" si="103"/>
        <v>BEARISH</v>
      </c>
      <c r="G1624" s="6" t="str">
        <f t="shared" si="102"/>
        <v>NEUTRAL</v>
      </c>
      <c r="H1624" s="6" t="str">
        <f t="shared" si="101"/>
        <v>CONFIRMED BEARISH</v>
      </c>
    </row>
    <row r="1625" spans="1:8" ht="13.5" x14ac:dyDescent="0.25">
      <c r="A1625" s="3">
        <f>TITRES_STAT!B1628</f>
        <v>44378</v>
      </c>
      <c r="B1625" s="6">
        <f>TITRES_STAT!C1628</f>
        <v>9.5399999999999991</v>
      </c>
      <c r="C1625" s="6">
        <f>TITRES_STAT!D1628</f>
        <v>8.6087000000000007</v>
      </c>
      <c r="D1625" s="6">
        <f>TITRES_STAT!E1628</f>
        <v>2006</v>
      </c>
      <c r="E1625" s="2">
        <f t="shared" si="100"/>
        <v>2585473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BULLISH DIVERGENCE</v>
      </c>
    </row>
    <row r="1626" spans="1:8" ht="13.5" x14ac:dyDescent="0.25">
      <c r="A1626" s="3">
        <f>TITRES_STAT!B1629</f>
        <v>44379</v>
      </c>
      <c r="B1626" s="6">
        <f>TITRES_STAT!C1629</f>
        <v>9.27</v>
      </c>
      <c r="C1626" s="6">
        <f>TITRES_STAT!D1629</f>
        <v>8.3650000000000002</v>
      </c>
      <c r="D1626" s="6">
        <f>TITRES_STAT!E1629</f>
        <v>360</v>
      </c>
      <c r="E1626" s="2">
        <f t="shared" si="100"/>
        <v>2585113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BULLISH DIVERGENCE</v>
      </c>
    </row>
    <row r="1627" spans="1:8" ht="13.5" x14ac:dyDescent="0.25">
      <c r="A1627" s="3">
        <f>TITRES_STAT!B1630</f>
        <v>44382</v>
      </c>
      <c r="B1627" s="6">
        <f>TITRES_STAT!C1630</f>
        <v>9.5399999999999991</v>
      </c>
      <c r="C1627" s="6">
        <f>TITRES_STAT!D1630</f>
        <v>8.6087000000000007</v>
      </c>
      <c r="D1627" s="6">
        <f>TITRES_STAT!E1630</f>
        <v>1549</v>
      </c>
      <c r="E1627" s="2">
        <f t="shared" si="100"/>
        <v>2586662</v>
      </c>
      <c r="F1627" s="6" t="str">
        <f t="shared" si="103"/>
        <v>BULLISH</v>
      </c>
      <c r="G1627" s="6" t="str">
        <f t="shared" si="102"/>
        <v>NEUTRAL</v>
      </c>
      <c r="H1627" s="6" t="str">
        <f t="shared" si="101"/>
        <v>BULLISH DIVERGENCE</v>
      </c>
    </row>
    <row r="1628" spans="1:8" ht="13.5" x14ac:dyDescent="0.25">
      <c r="A1628" s="3">
        <f>TITRES_STAT!B1631</f>
        <v>44383</v>
      </c>
      <c r="B1628" s="6">
        <f>TITRES_STAT!C1631</f>
        <v>9.4</v>
      </c>
      <c r="C1628" s="6">
        <f>TITRES_STAT!D1631</f>
        <v>8.4824000000000002</v>
      </c>
      <c r="D1628" s="6">
        <f>TITRES_STAT!E1631</f>
        <v>301</v>
      </c>
      <c r="E1628" s="2">
        <f t="shared" si="100"/>
        <v>2586361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BULLISH DIVERGENCE</v>
      </c>
    </row>
    <row r="1629" spans="1:8" ht="13.5" x14ac:dyDescent="0.25">
      <c r="A1629" s="3">
        <f>TITRES_STAT!B1632</f>
        <v>44384</v>
      </c>
      <c r="B1629" s="6">
        <f>TITRES_STAT!C1632</f>
        <v>9.3000000000000007</v>
      </c>
      <c r="C1629" s="6">
        <f>TITRES_STAT!D1632</f>
        <v>8.3920999999999992</v>
      </c>
      <c r="D1629" s="6">
        <f>TITRES_STAT!E1632</f>
        <v>100</v>
      </c>
      <c r="E1629" s="2">
        <f t="shared" si="100"/>
        <v>2586261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BULLISH DIVERGENCE</v>
      </c>
    </row>
    <row r="1630" spans="1:8" ht="13.5" x14ac:dyDescent="0.25">
      <c r="A1630" s="3">
        <f>TITRES_STAT!B1633</f>
        <v>44385</v>
      </c>
      <c r="B1630" s="6">
        <f>TITRES_STAT!C1633</f>
        <v>9.5399999999999991</v>
      </c>
      <c r="C1630" s="6">
        <f>TITRES_STAT!D1633</f>
        <v>8.6087000000000007</v>
      </c>
      <c r="D1630" s="6">
        <f>TITRES_STAT!E1633</f>
        <v>1530</v>
      </c>
      <c r="E1630" s="2">
        <f t="shared" si="100"/>
        <v>2587791</v>
      </c>
      <c r="F1630" s="6" t="str">
        <f t="shared" si="103"/>
        <v>BULLISH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44386</v>
      </c>
      <c r="B1631" s="6">
        <f>TITRES_STAT!C1634</f>
        <v>9.69</v>
      </c>
      <c r="C1631" s="6">
        <f>TITRES_STAT!D1634</f>
        <v>8.7439999999999998</v>
      </c>
      <c r="D1631" s="6">
        <f>TITRES_STAT!E1634</f>
        <v>320</v>
      </c>
      <c r="E1631" s="2">
        <f t="shared" si="100"/>
        <v>2588111</v>
      </c>
      <c r="F1631" s="6" t="str">
        <f t="shared" si="103"/>
        <v>BULLISH</v>
      </c>
      <c r="G1631" s="6" t="str">
        <f t="shared" si="102"/>
        <v>NEUTRAL</v>
      </c>
      <c r="H1631" s="6" t="str">
        <f t="shared" si="101"/>
        <v>CONFIRMED BULLISH</v>
      </c>
    </row>
    <row r="1632" spans="1:8" ht="13.5" x14ac:dyDescent="0.25">
      <c r="A1632" s="3">
        <f>TITRES_STAT!B1635</f>
        <v>44389</v>
      </c>
      <c r="B1632" s="6">
        <f>TITRES_STAT!C1635</f>
        <v>9.65</v>
      </c>
      <c r="C1632" s="6">
        <f>TITRES_STAT!D1635</f>
        <v>8.7079000000000004</v>
      </c>
      <c r="D1632" s="6">
        <f>TITRES_STAT!E1635</f>
        <v>43</v>
      </c>
      <c r="E1632" s="2">
        <f t="shared" si="100"/>
        <v>2588068</v>
      </c>
      <c r="F1632" s="6" t="str">
        <f t="shared" si="103"/>
        <v>BULLISH</v>
      </c>
      <c r="G1632" s="6" t="str">
        <f t="shared" si="102"/>
        <v>NEUTRAL</v>
      </c>
      <c r="H1632" s="6" t="str">
        <f t="shared" si="101"/>
        <v>CONFIRMED BULLISH</v>
      </c>
    </row>
    <row r="1633" spans="1:8" ht="13.5" x14ac:dyDescent="0.25">
      <c r="A1633" s="3">
        <f>TITRES_STAT!B1636</f>
        <v>44390</v>
      </c>
      <c r="B1633" s="6">
        <f>TITRES_STAT!C1636</f>
        <v>9.65</v>
      </c>
      <c r="C1633" s="6">
        <f>TITRES_STAT!D1636</f>
        <v>8.7079000000000004</v>
      </c>
      <c r="D1633" s="6">
        <f>TITRES_STAT!E1636</f>
        <v>0</v>
      </c>
      <c r="E1633" s="2">
        <f t="shared" si="100"/>
        <v>2588068</v>
      </c>
      <c r="F1633" s="6" t="str">
        <f t="shared" si="103"/>
        <v>BULLISH</v>
      </c>
      <c r="G1633" s="6" t="str">
        <f t="shared" si="102"/>
        <v>NEUTRAL</v>
      </c>
      <c r="H1633" s="6" t="str">
        <f t="shared" si="101"/>
        <v>CONFIRMED BULLISH</v>
      </c>
    </row>
    <row r="1634" spans="1:8" ht="13.5" x14ac:dyDescent="0.25">
      <c r="A1634" s="3">
        <f>TITRES_STAT!B1637</f>
        <v>44391</v>
      </c>
      <c r="B1634" s="6">
        <f>TITRES_STAT!C1637</f>
        <v>9.65</v>
      </c>
      <c r="C1634" s="6">
        <f>TITRES_STAT!D1637</f>
        <v>8.7079000000000004</v>
      </c>
      <c r="D1634" s="6">
        <f>TITRES_STAT!E1637</f>
        <v>0</v>
      </c>
      <c r="E1634" s="2">
        <f t="shared" si="100"/>
        <v>2588068</v>
      </c>
      <c r="F1634" s="6" t="str">
        <f t="shared" si="103"/>
        <v>BULLISH</v>
      </c>
      <c r="G1634" s="6" t="str">
        <f t="shared" si="102"/>
        <v>NEUTRAL</v>
      </c>
      <c r="H1634" s="6" t="str">
        <f t="shared" si="101"/>
        <v>CONFIRMED BULLISH</v>
      </c>
    </row>
    <row r="1635" spans="1:8" ht="13.5" x14ac:dyDescent="0.25">
      <c r="A1635" s="3">
        <f>TITRES_STAT!B1638</f>
        <v>44392</v>
      </c>
      <c r="B1635" s="6">
        <f>TITRES_STAT!C1638</f>
        <v>9.7200000000000006</v>
      </c>
      <c r="C1635" s="6">
        <f>TITRES_STAT!D1638</f>
        <v>8.9573999999999998</v>
      </c>
      <c r="D1635" s="6">
        <f>TITRES_STAT!E1638</f>
        <v>107</v>
      </c>
      <c r="E1635" s="2">
        <f t="shared" si="100"/>
        <v>2588175</v>
      </c>
      <c r="F1635" s="6" t="str">
        <f t="shared" si="103"/>
        <v>BULLISH</v>
      </c>
      <c r="G1635" s="6" t="str">
        <f t="shared" si="102"/>
        <v>NEUTRAL</v>
      </c>
      <c r="H1635" s="6" t="str">
        <f t="shared" si="101"/>
        <v>CONFIRMED BULLISH</v>
      </c>
    </row>
    <row r="1636" spans="1:8" ht="13.5" x14ac:dyDescent="0.25">
      <c r="A1636" s="3">
        <f>TITRES_STAT!B1639</f>
        <v>44393</v>
      </c>
      <c r="B1636" s="6">
        <f>TITRES_STAT!C1639</f>
        <v>9.65</v>
      </c>
      <c r="C1636" s="6">
        <f>TITRES_STAT!D1639</f>
        <v>8.8928999999999991</v>
      </c>
      <c r="D1636" s="6">
        <f>TITRES_STAT!E1639</f>
        <v>2002</v>
      </c>
      <c r="E1636" s="2">
        <f t="shared" si="100"/>
        <v>2586173</v>
      </c>
      <c r="F1636" s="6" t="str">
        <f t="shared" si="103"/>
        <v>BEARISH</v>
      </c>
      <c r="G1636" s="6" t="str">
        <f t="shared" si="102"/>
        <v>NEUTRAL</v>
      </c>
      <c r="H1636" s="6" t="str">
        <f t="shared" si="101"/>
        <v>CONFIRMED BEARISH</v>
      </c>
    </row>
    <row r="1637" spans="1:8" ht="13.5" x14ac:dyDescent="0.25">
      <c r="A1637" s="3">
        <f>TITRES_STAT!B1640</f>
        <v>44396</v>
      </c>
      <c r="B1637" s="6">
        <f>TITRES_STAT!C1640</f>
        <v>9.61</v>
      </c>
      <c r="C1637" s="6">
        <f>TITRES_STAT!D1640</f>
        <v>8.8560999999999996</v>
      </c>
      <c r="D1637" s="6">
        <f>TITRES_STAT!E1640</f>
        <v>25</v>
      </c>
      <c r="E1637" s="2">
        <f t="shared" si="100"/>
        <v>2586148</v>
      </c>
      <c r="F1637" s="6" t="str">
        <f t="shared" si="103"/>
        <v>BEARISH</v>
      </c>
      <c r="G1637" s="6" t="str">
        <f t="shared" si="102"/>
        <v>NEUTRAL</v>
      </c>
      <c r="H1637" s="6" t="str">
        <f t="shared" si="101"/>
        <v>CONFIRMED BEARISH</v>
      </c>
    </row>
    <row r="1638" spans="1:8" ht="13.5" x14ac:dyDescent="0.25">
      <c r="A1638" s="3">
        <f>TITRES_STAT!B1641</f>
        <v>44399</v>
      </c>
      <c r="B1638" s="6">
        <f>TITRES_STAT!C1641</f>
        <v>9.59</v>
      </c>
      <c r="C1638" s="6">
        <f>TITRES_STAT!D1641</f>
        <v>8.8376000000000001</v>
      </c>
      <c r="D1638" s="6">
        <f>TITRES_STAT!E1641</f>
        <v>5023</v>
      </c>
      <c r="E1638" s="2">
        <f t="shared" si="100"/>
        <v>2581125</v>
      </c>
      <c r="F1638" s="6" t="str">
        <f t="shared" si="103"/>
        <v>BEARISH</v>
      </c>
      <c r="G1638" s="6" t="str">
        <f t="shared" si="102"/>
        <v>NEUTRAL</v>
      </c>
      <c r="H1638" s="6" t="str">
        <f t="shared" si="101"/>
        <v>CONFIRMED BEARISH</v>
      </c>
    </row>
    <row r="1639" spans="1:8" ht="13.5" x14ac:dyDescent="0.25">
      <c r="A1639" s="3">
        <f>TITRES_STAT!B1642</f>
        <v>44400</v>
      </c>
      <c r="B1639" s="6">
        <f>TITRES_STAT!C1642</f>
        <v>9.61</v>
      </c>
      <c r="C1639" s="6">
        <f>TITRES_STAT!D1642</f>
        <v>8.8560999999999996</v>
      </c>
      <c r="D1639" s="6">
        <f>TITRES_STAT!E1642</f>
        <v>490</v>
      </c>
      <c r="E1639" s="2">
        <f t="shared" si="100"/>
        <v>2581615</v>
      </c>
      <c r="F1639" s="6" t="str">
        <f t="shared" si="103"/>
        <v>BEARISH</v>
      </c>
      <c r="G1639" s="6" t="str">
        <f t="shared" si="102"/>
        <v>NEUTRAL</v>
      </c>
      <c r="H1639" s="6" t="str">
        <f t="shared" si="101"/>
        <v>CONFIRMED BEARISH</v>
      </c>
    </row>
    <row r="1640" spans="1:8" ht="13.5" x14ac:dyDescent="0.25">
      <c r="A1640" s="3">
        <f>TITRES_STAT!B1643</f>
        <v>44403</v>
      </c>
      <c r="B1640" s="6">
        <f>TITRES_STAT!C1643</f>
        <v>9.49</v>
      </c>
      <c r="C1640" s="6">
        <f>TITRES_STAT!D1643</f>
        <v>8.7454999999999998</v>
      </c>
      <c r="D1640" s="6">
        <f>TITRES_STAT!E1643</f>
        <v>16704</v>
      </c>
      <c r="E1640" s="2">
        <f t="shared" si="100"/>
        <v>2564911</v>
      </c>
      <c r="F1640" s="6" t="str">
        <f t="shared" si="103"/>
        <v>BEARISH</v>
      </c>
      <c r="G1640" s="6" t="str">
        <f t="shared" si="102"/>
        <v>NEUTRAL</v>
      </c>
      <c r="H1640" s="6" t="str">
        <f t="shared" si="101"/>
        <v>CONFIRMED BEARISH</v>
      </c>
    </row>
    <row r="1641" spans="1:8" ht="13.5" x14ac:dyDescent="0.25">
      <c r="A1641" s="3">
        <f>TITRES_STAT!B1644</f>
        <v>44404</v>
      </c>
      <c r="B1641" s="6">
        <f>TITRES_STAT!C1644</f>
        <v>9.5</v>
      </c>
      <c r="C1641" s="6">
        <f>TITRES_STAT!D1644</f>
        <v>8.7546999999999997</v>
      </c>
      <c r="D1641" s="6">
        <f>TITRES_STAT!E1644</f>
        <v>4246</v>
      </c>
      <c r="E1641" s="2">
        <f t="shared" si="100"/>
        <v>2569157</v>
      </c>
      <c r="F1641" s="6" t="str">
        <f t="shared" si="103"/>
        <v>BEARISH</v>
      </c>
      <c r="G1641" s="6" t="str">
        <f t="shared" si="102"/>
        <v>NEUTRAL</v>
      </c>
      <c r="H1641" s="6" t="str">
        <f t="shared" si="101"/>
        <v>CONFIRMED BEARISH</v>
      </c>
    </row>
    <row r="1642" spans="1:8" ht="13.5" x14ac:dyDescent="0.25">
      <c r="A1642" s="3">
        <f>TITRES_STAT!B1645</f>
        <v>44405</v>
      </c>
      <c r="B1642" s="6">
        <f>TITRES_STAT!C1645</f>
        <v>9.65</v>
      </c>
      <c r="C1642" s="6">
        <f>TITRES_STAT!D1645</f>
        <v>8.8928999999999991</v>
      </c>
      <c r="D1642" s="6">
        <f>TITRES_STAT!E1645</f>
        <v>2000</v>
      </c>
      <c r="E1642" s="2">
        <f t="shared" si="100"/>
        <v>2571157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BEARISH DIVERGENCE</v>
      </c>
    </row>
    <row r="1643" spans="1:8" ht="13.5" x14ac:dyDescent="0.25">
      <c r="A1643" s="3">
        <f>TITRES_STAT!B1646</f>
        <v>44406</v>
      </c>
      <c r="B1643" s="6">
        <f>TITRES_STAT!C1646</f>
        <v>9.65</v>
      </c>
      <c r="C1643" s="6">
        <f>TITRES_STAT!D1646</f>
        <v>8.8928999999999991</v>
      </c>
      <c r="D1643" s="6">
        <f>TITRES_STAT!E1646</f>
        <v>0</v>
      </c>
      <c r="E1643" s="2">
        <f t="shared" si="100"/>
        <v>2571157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BEARISH DIVERGENCE</v>
      </c>
    </row>
    <row r="1644" spans="1:8" ht="13.5" x14ac:dyDescent="0.25">
      <c r="A1644" s="3">
        <f>TITRES_STAT!B1647</f>
        <v>44407</v>
      </c>
      <c r="B1644" s="6">
        <f>TITRES_STAT!C1647</f>
        <v>9.65</v>
      </c>
      <c r="C1644" s="6">
        <f>TITRES_STAT!D1647</f>
        <v>8.8928999999999991</v>
      </c>
      <c r="D1644" s="6">
        <f>TITRES_STAT!E1647</f>
        <v>0</v>
      </c>
      <c r="E1644" s="2">
        <f t="shared" si="100"/>
        <v>2571157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BEARISH DIVERGENCE</v>
      </c>
    </row>
    <row r="1645" spans="1:8" ht="13.5" x14ac:dyDescent="0.25">
      <c r="A1645" s="3">
        <f>TITRES_STAT!B1648</f>
        <v>44410</v>
      </c>
      <c r="B1645" s="6">
        <f>TITRES_STAT!C1648</f>
        <v>9.65</v>
      </c>
      <c r="C1645" s="6">
        <f>TITRES_STAT!D1648</f>
        <v>8.8928999999999991</v>
      </c>
      <c r="D1645" s="6">
        <f>TITRES_STAT!E1648</f>
        <v>0</v>
      </c>
      <c r="E1645" s="2">
        <f t="shared" si="100"/>
        <v>2571157</v>
      </c>
      <c r="F1645" s="6" t="str">
        <f t="shared" si="103"/>
        <v>BULLISH</v>
      </c>
      <c r="G1645" s="6" t="str">
        <f t="shared" si="102"/>
        <v>NEUTRAL</v>
      </c>
      <c r="H1645" s="6" t="str">
        <f t="shared" si="101"/>
        <v>CONFIRMED BULLISH</v>
      </c>
    </row>
    <row r="1646" spans="1:8" ht="13.5" x14ac:dyDescent="0.25">
      <c r="A1646" s="3">
        <f>TITRES_STAT!B1649</f>
        <v>44411</v>
      </c>
      <c r="B1646" s="6">
        <f>TITRES_STAT!C1649</f>
        <v>9.65</v>
      </c>
      <c r="C1646" s="6">
        <f>TITRES_STAT!D1649</f>
        <v>8.8928999999999991</v>
      </c>
      <c r="D1646" s="6">
        <f>TITRES_STAT!E1649</f>
        <v>0</v>
      </c>
      <c r="E1646" s="2">
        <f t="shared" si="100"/>
        <v>2571157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CONFIRMED BULLISH</v>
      </c>
    </row>
    <row r="1647" spans="1:8" ht="13.5" x14ac:dyDescent="0.25">
      <c r="A1647" s="3">
        <f>TITRES_STAT!B1650</f>
        <v>44412</v>
      </c>
      <c r="B1647" s="6">
        <f>TITRES_STAT!C1650</f>
        <v>9.65</v>
      </c>
      <c r="C1647" s="6">
        <f>TITRES_STAT!D1650</f>
        <v>8.8928999999999991</v>
      </c>
      <c r="D1647" s="6">
        <f>TITRES_STAT!E1650</f>
        <v>0</v>
      </c>
      <c r="E1647" s="2">
        <f t="shared" si="100"/>
        <v>2571157</v>
      </c>
      <c r="F1647" s="6" t="str">
        <f t="shared" si="103"/>
        <v>NEUTRAL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44413</v>
      </c>
      <c r="B1648" s="6">
        <f>TITRES_STAT!C1651</f>
        <v>9.3699999999999992</v>
      </c>
      <c r="C1648" s="6">
        <f>TITRES_STAT!D1651</f>
        <v>8.6349</v>
      </c>
      <c r="D1648" s="6">
        <f>TITRES_STAT!E1651</f>
        <v>344</v>
      </c>
      <c r="E1648" s="2">
        <f t="shared" si="100"/>
        <v>2570813</v>
      </c>
      <c r="F1648" s="6" t="str">
        <f t="shared" si="103"/>
        <v>BEARISH</v>
      </c>
      <c r="G1648" s="6" t="str">
        <f t="shared" si="102"/>
        <v>NEUTRAL</v>
      </c>
      <c r="H1648" s="6" t="str">
        <f t="shared" si="101"/>
        <v>CONFIRMED BEARISH</v>
      </c>
    </row>
    <row r="1649" spans="1:8" ht="13.5" x14ac:dyDescent="0.25">
      <c r="A1649" s="3">
        <f>TITRES_STAT!B1652</f>
        <v>44414</v>
      </c>
      <c r="B1649" s="6">
        <f>TITRES_STAT!C1652</f>
        <v>9.59</v>
      </c>
      <c r="C1649" s="6">
        <f>TITRES_STAT!D1652</f>
        <v>8.8376000000000001</v>
      </c>
      <c r="D1649" s="6">
        <f>TITRES_STAT!E1652</f>
        <v>5</v>
      </c>
      <c r="E1649" s="2">
        <f t="shared" si="100"/>
        <v>2570818</v>
      </c>
      <c r="F1649" s="6" t="str">
        <f t="shared" si="103"/>
        <v>BEARISH</v>
      </c>
      <c r="G1649" s="6" t="str">
        <f t="shared" si="102"/>
        <v>NEUTRAL</v>
      </c>
      <c r="H1649" s="6" t="str">
        <f t="shared" si="101"/>
        <v>CONFIRMED BEARISH</v>
      </c>
    </row>
    <row r="1650" spans="1:8" ht="13.5" x14ac:dyDescent="0.25">
      <c r="A1650" s="3">
        <f>TITRES_STAT!B1653</f>
        <v>44417</v>
      </c>
      <c r="B1650" s="6">
        <f>TITRES_STAT!C1653</f>
        <v>9.6</v>
      </c>
      <c r="C1650" s="6">
        <f>TITRES_STAT!D1653</f>
        <v>8.8468</v>
      </c>
      <c r="D1650" s="6">
        <f>TITRES_STAT!E1653</f>
        <v>5</v>
      </c>
      <c r="E1650" s="2">
        <f t="shared" si="100"/>
        <v>2570823</v>
      </c>
      <c r="F1650" s="6" t="str">
        <f t="shared" si="103"/>
        <v>BEARISH</v>
      </c>
      <c r="G1650" s="6" t="str">
        <f t="shared" si="102"/>
        <v>NEUTRAL</v>
      </c>
      <c r="H1650" s="6" t="str">
        <f t="shared" si="101"/>
        <v>CONFIRMED BEARISH</v>
      </c>
    </row>
    <row r="1651" spans="1:8" ht="13.5" x14ac:dyDescent="0.25">
      <c r="A1651" s="3">
        <f>TITRES_STAT!B1654</f>
        <v>44419</v>
      </c>
      <c r="B1651" s="6">
        <f>TITRES_STAT!C1654</f>
        <v>9.6</v>
      </c>
      <c r="C1651" s="6">
        <f>TITRES_STAT!D1654</f>
        <v>8.8468</v>
      </c>
      <c r="D1651" s="6">
        <f>TITRES_STAT!E1654</f>
        <v>0</v>
      </c>
      <c r="E1651" s="2">
        <f t="shared" si="100"/>
        <v>2570823</v>
      </c>
      <c r="F1651" s="6" t="str">
        <f t="shared" si="103"/>
        <v>BEARISH</v>
      </c>
      <c r="G1651" s="6" t="str">
        <f t="shared" si="102"/>
        <v>NEUTRAL</v>
      </c>
      <c r="H1651" s="6" t="str">
        <f t="shared" si="101"/>
        <v>CONFIRMED BEARISH</v>
      </c>
    </row>
    <row r="1652" spans="1:8" ht="13.5" x14ac:dyDescent="0.25">
      <c r="A1652" s="3">
        <f>TITRES_STAT!B1655</f>
        <v>44420</v>
      </c>
      <c r="B1652" s="6">
        <f>TITRES_STAT!C1655</f>
        <v>9.6</v>
      </c>
      <c r="C1652" s="6">
        <f>TITRES_STAT!D1655</f>
        <v>8.8468</v>
      </c>
      <c r="D1652" s="6">
        <f>TITRES_STAT!E1655</f>
        <v>100</v>
      </c>
      <c r="E1652" s="2">
        <f t="shared" si="100"/>
        <v>2570823</v>
      </c>
      <c r="F1652" s="6" t="str">
        <f t="shared" si="103"/>
        <v>BEARISH</v>
      </c>
      <c r="G1652" s="6" t="str">
        <f t="shared" si="102"/>
        <v>NEUTRAL</v>
      </c>
      <c r="H1652" s="6" t="str">
        <f t="shared" si="101"/>
        <v>CONFIRMED BEARISH</v>
      </c>
    </row>
    <row r="1653" spans="1:8" ht="13.5" x14ac:dyDescent="0.25">
      <c r="A1653" s="3">
        <f>TITRES_STAT!B1656</f>
        <v>44424</v>
      </c>
      <c r="B1653" s="6">
        <f>TITRES_STAT!C1656</f>
        <v>9.32</v>
      </c>
      <c r="C1653" s="6">
        <f>TITRES_STAT!D1656</f>
        <v>8.5888000000000009</v>
      </c>
      <c r="D1653" s="6">
        <f>TITRES_STAT!E1656</f>
        <v>100</v>
      </c>
      <c r="E1653" s="2">
        <f t="shared" si="100"/>
        <v>2570723</v>
      </c>
      <c r="F1653" s="6" t="str">
        <f t="shared" si="103"/>
        <v>BEARISH</v>
      </c>
      <c r="G1653" s="6" t="str">
        <f t="shared" si="102"/>
        <v>NEUTRAL</v>
      </c>
      <c r="H1653" s="6" t="str">
        <f t="shared" si="101"/>
        <v>CONFIRMED BEARISH</v>
      </c>
    </row>
    <row r="1654" spans="1:8" ht="13.5" x14ac:dyDescent="0.25">
      <c r="A1654" s="3">
        <f>TITRES_STAT!B1657</f>
        <v>44425</v>
      </c>
      <c r="B1654" s="6">
        <f>TITRES_STAT!C1657</f>
        <v>9.5500000000000007</v>
      </c>
      <c r="C1654" s="6">
        <f>TITRES_STAT!D1657</f>
        <v>8.8008000000000006</v>
      </c>
      <c r="D1654" s="6">
        <f>TITRES_STAT!E1657</f>
        <v>110</v>
      </c>
      <c r="E1654" s="2">
        <f t="shared" si="100"/>
        <v>2570833</v>
      </c>
      <c r="F1654" s="6" t="str">
        <f t="shared" si="103"/>
        <v>BULLISH</v>
      </c>
      <c r="G1654" s="6" t="str">
        <f t="shared" si="102"/>
        <v>NEUTRAL</v>
      </c>
      <c r="H1654" s="6" t="str">
        <f t="shared" si="101"/>
        <v>BULLISH DIVERGENCE</v>
      </c>
    </row>
    <row r="1655" spans="1:8" ht="13.5" x14ac:dyDescent="0.25">
      <c r="A1655" s="3">
        <f>TITRES_STAT!B1658</f>
        <v>44426</v>
      </c>
      <c r="B1655" s="6">
        <f>TITRES_STAT!C1658</f>
        <v>9.5500000000000007</v>
      </c>
      <c r="C1655" s="6">
        <f>TITRES_STAT!D1658</f>
        <v>8.8008000000000006</v>
      </c>
      <c r="D1655" s="6">
        <f>TITRES_STAT!E1658</f>
        <v>0</v>
      </c>
      <c r="E1655" s="2">
        <f t="shared" si="100"/>
        <v>2570833</v>
      </c>
      <c r="F1655" s="6" t="str">
        <f t="shared" si="103"/>
        <v>BULLISH</v>
      </c>
      <c r="G1655" s="6" t="str">
        <f t="shared" si="102"/>
        <v>NEUTRAL</v>
      </c>
      <c r="H1655" s="6" t="str">
        <f t="shared" si="101"/>
        <v>BULLISH DIVERGENCE</v>
      </c>
    </row>
    <row r="1656" spans="1:8" ht="13.5" x14ac:dyDescent="0.25">
      <c r="A1656" s="3">
        <f>TITRES_STAT!B1659</f>
        <v>44427</v>
      </c>
      <c r="B1656" s="6">
        <f>TITRES_STAT!C1659</f>
        <v>9.5500000000000007</v>
      </c>
      <c r="C1656" s="6">
        <f>TITRES_STAT!D1659</f>
        <v>8.8008000000000006</v>
      </c>
      <c r="D1656" s="6">
        <f>TITRES_STAT!E1659</f>
        <v>1086</v>
      </c>
      <c r="E1656" s="2">
        <f t="shared" si="100"/>
        <v>2570833</v>
      </c>
      <c r="F1656" s="6" t="str">
        <f t="shared" si="103"/>
        <v>BULLISH</v>
      </c>
      <c r="G1656" s="6" t="str">
        <f t="shared" si="102"/>
        <v>NEUTRAL</v>
      </c>
      <c r="H1656" s="6" t="str">
        <f t="shared" si="101"/>
        <v>BULLISH DIVERGENCE</v>
      </c>
    </row>
    <row r="1657" spans="1:8" ht="13.5" x14ac:dyDescent="0.25">
      <c r="A1657" s="3">
        <f>TITRES_STAT!B1660</f>
        <v>44428</v>
      </c>
      <c r="B1657" s="6">
        <f>TITRES_STAT!C1660</f>
        <v>9.58</v>
      </c>
      <c r="C1657" s="6">
        <f>TITRES_STAT!D1660</f>
        <v>8.8284000000000002</v>
      </c>
      <c r="D1657" s="6">
        <f>TITRES_STAT!E1660</f>
        <v>305</v>
      </c>
      <c r="E1657" s="2">
        <f t="shared" si="100"/>
        <v>2571138</v>
      </c>
      <c r="F1657" s="6" t="str">
        <f t="shared" si="103"/>
        <v>BULLISH</v>
      </c>
      <c r="G1657" s="6" t="str">
        <f t="shared" si="102"/>
        <v>NEUTRAL</v>
      </c>
      <c r="H1657" s="6" t="str">
        <f t="shared" si="101"/>
        <v>BULLISH DIVERGENCE</v>
      </c>
    </row>
    <row r="1658" spans="1:8" ht="13.5" x14ac:dyDescent="0.25">
      <c r="A1658" s="3">
        <f>TITRES_STAT!B1661</f>
        <v>44431</v>
      </c>
      <c r="B1658" s="6">
        <f>TITRES_STAT!C1661</f>
        <v>9.6300000000000008</v>
      </c>
      <c r="C1658" s="6">
        <f>TITRES_STAT!D1661</f>
        <v>8.8744999999999994</v>
      </c>
      <c r="D1658" s="6">
        <f>TITRES_STAT!E1661</f>
        <v>4000</v>
      </c>
      <c r="E1658" s="2">
        <f t="shared" si="100"/>
        <v>2575138</v>
      </c>
      <c r="F1658" s="6" t="str">
        <f t="shared" si="103"/>
        <v>BULLISH</v>
      </c>
      <c r="G1658" s="6" t="str">
        <f t="shared" si="102"/>
        <v>NEUTRAL</v>
      </c>
      <c r="H1658" s="6" t="str">
        <f t="shared" si="101"/>
        <v>CONFIRMED BULLISH</v>
      </c>
    </row>
    <row r="1659" spans="1:8" ht="13.5" x14ac:dyDescent="0.25">
      <c r="A1659" s="3">
        <f>TITRES_STAT!B1662</f>
        <v>44432</v>
      </c>
      <c r="B1659" s="6">
        <f>TITRES_STAT!C1662</f>
        <v>9.6300000000000008</v>
      </c>
      <c r="C1659" s="6">
        <f>TITRES_STAT!D1662</f>
        <v>8.8744999999999994</v>
      </c>
      <c r="D1659" s="6">
        <f>TITRES_STAT!E1662</f>
        <v>0</v>
      </c>
      <c r="E1659" s="2">
        <f t="shared" si="100"/>
        <v>2575138</v>
      </c>
      <c r="F1659" s="6" t="str">
        <f t="shared" si="103"/>
        <v>BULLISH</v>
      </c>
      <c r="G1659" s="6" t="str">
        <f t="shared" si="102"/>
        <v>NEUTRAL</v>
      </c>
      <c r="H1659" s="6" t="str">
        <f t="shared" si="101"/>
        <v>CONFIRMED BULLISH</v>
      </c>
    </row>
    <row r="1660" spans="1:8" ht="13.5" x14ac:dyDescent="0.25">
      <c r="A1660" s="3">
        <f>TITRES_STAT!B1663</f>
        <v>44433</v>
      </c>
      <c r="B1660" s="6">
        <f>TITRES_STAT!C1663</f>
        <v>9.6300000000000008</v>
      </c>
      <c r="C1660" s="6">
        <f>TITRES_STAT!D1663</f>
        <v>8.8744999999999994</v>
      </c>
      <c r="D1660" s="6">
        <f>TITRES_STAT!E1663</f>
        <v>16003</v>
      </c>
      <c r="E1660" s="2">
        <f t="shared" si="100"/>
        <v>2575138</v>
      </c>
      <c r="F1660" s="6" t="str">
        <f t="shared" si="103"/>
        <v>BULLISH</v>
      </c>
      <c r="G1660" s="6" t="str">
        <f t="shared" si="102"/>
        <v>NEUTRAL</v>
      </c>
      <c r="H1660" s="6" t="str">
        <f t="shared" si="101"/>
        <v>CONFIRMED BULLISH</v>
      </c>
    </row>
    <row r="1661" spans="1:8" ht="13.5" x14ac:dyDescent="0.25">
      <c r="A1661" s="3">
        <f>TITRES_STAT!B1664</f>
        <v>44434</v>
      </c>
      <c r="B1661" s="6">
        <f>TITRES_STAT!C1664</f>
        <v>9.6999999999999993</v>
      </c>
      <c r="C1661" s="6">
        <f>TITRES_STAT!D1664</f>
        <v>8.9390000000000001</v>
      </c>
      <c r="D1661" s="6">
        <f>TITRES_STAT!E1664</f>
        <v>3000</v>
      </c>
      <c r="E1661" s="2">
        <f t="shared" si="100"/>
        <v>2578138</v>
      </c>
      <c r="F1661" s="6" t="str">
        <f t="shared" si="103"/>
        <v>BULLISH</v>
      </c>
      <c r="G1661" s="6" t="str">
        <f t="shared" si="102"/>
        <v>NEUTRAL</v>
      </c>
      <c r="H1661" s="6" t="str">
        <f t="shared" si="101"/>
        <v>CONFIRMED BULLISH</v>
      </c>
    </row>
    <row r="1662" spans="1:8" ht="13.5" x14ac:dyDescent="0.25">
      <c r="A1662" s="3">
        <f>TITRES_STAT!B1665</f>
        <v>44435</v>
      </c>
      <c r="B1662" s="6">
        <f>TITRES_STAT!C1665</f>
        <v>9.6999999999999993</v>
      </c>
      <c r="C1662" s="6">
        <f>TITRES_STAT!D1665</f>
        <v>8.9390000000000001</v>
      </c>
      <c r="D1662" s="6">
        <f>TITRES_STAT!E1665</f>
        <v>0</v>
      </c>
      <c r="E1662" s="2">
        <f t="shared" si="100"/>
        <v>2578138</v>
      </c>
      <c r="F1662" s="6" t="str">
        <f t="shared" si="103"/>
        <v>BULLISH</v>
      </c>
      <c r="G1662" s="6" t="str">
        <f t="shared" si="102"/>
        <v>NEUTRAL</v>
      </c>
      <c r="H1662" s="6" t="str">
        <f t="shared" si="101"/>
        <v>CONFIRMED BULLISH</v>
      </c>
    </row>
    <row r="1663" spans="1:8" ht="13.5" x14ac:dyDescent="0.25">
      <c r="A1663" s="3">
        <f>TITRES_STAT!B1666</f>
        <v>44438</v>
      </c>
      <c r="B1663" s="6">
        <f>TITRES_STAT!C1666</f>
        <v>9.6999999999999993</v>
      </c>
      <c r="C1663" s="6">
        <f>TITRES_STAT!D1666</f>
        <v>8.9390000000000001</v>
      </c>
      <c r="D1663" s="6">
        <f>TITRES_STAT!E1666</f>
        <v>0</v>
      </c>
      <c r="E1663" s="2">
        <f t="shared" si="100"/>
        <v>2578138</v>
      </c>
      <c r="F1663" s="6" t="str">
        <f t="shared" si="103"/>
        <v>BULLISH</v>
      </c>
      <c r="G1663" s="6" t="str">
        <f t="shared" si="102"/>
        <v>NEUTRAL</v>
      </c>
      <c r="H1663" s="6" t="str">
        <f t="shared" si="101"/>
        <v>CONFIRMED BULLISH</v>
      </c>
    </row>
    <row r="1664" spans="1:8" ht="13.5" x14ac:dyDescent="0.25">
      <c r="A1664" s="3">
        <f>TITRES_STAT!B1667</f>
        <v>44439</v>
      </c>
      <c r="B1664" s="6">
        <f>TITRES_STAT!C1667</f>
        <v>9.6999999999999993</v>
      </c>
      <c r="C1664" s="6">
        <f>TITRES_STAT!D1667</f>
        <v>8.9390000000000001</v>
      </c>
      <c r="D1664" s="6">
        <f>TITRES_STAT!E1667</f>
        <v>3500</v>
      </c>
      <c r="E1664" s="2">
        <f t="shared" si="100"/>
        <v>2578138</v>
      </c>
      <c r="F1664" s="6" t="str">
        <f t="shared" si="103"/>
        <v>BULLISH</v>
      </c>
      <c r="G1664" s="6" t="str">
        <f t="shared" si="102"/>
        <v>NEUTRAL</v>
      </c>
      <c r="H1664" s="6" t="str">
        <f t="shared" si="101"/>
        <v>CONFIRMED BULLISH</v>
      </c>
    </row>
    <row r="1665" spans="1:8" ht="13.5" x14ac:dyDescent="0.25">
      <c r="A1665" s="3">
        <f>TITRES_STAT!B1668</f>
        <v>44440</v>
      </c>
      <c r="B1665" s="6">
        <f>TITRES_STAT!C1668</f>
        <v>9.6999999999999993</v>
      </c>
      <c r="C1665" s="6">
        <f>TITRES_STAT!D1668</f>
        <v>8.9390000000000001</v>
      </c>
      <c r="D1665" s="6">
        <f>TITRES_STAT!E1668</f>
        <v>3748</v>
      </c>
      <c r="E1665" s="2">
        <f t="shared" si="100"/>
        <v>2578138</v>
      </c>
      <c r="F1665" s="6" t="str">
        <f t="shared" si="103"/>
        <v>BULLISH</v>
      </c>
      <c r="G1665" s="6" t="str">
        <f t="shared" si="102"/>
        <v>NEUTRAL</v>
      </c>
      <c r="H1665" s="6" t="str">
        <f t="shared" si="101"/>
        <v>CONFIRMED BULLISH</v>
      </c>
    </row>
    <row r="1666" spans="1:8" ht="13.5" x14ac:dyDescent="0.25">
      <c r="A1666" s="3">
        <f>TITRES_STAT!B1669</f>
        <v>44441</v>
      </c>
      <c r="B1666" s="6">
        <f>TITRES_STAT!C1669</f>
        <v>9.6999999999999993</v>
      </c>
      <c r="C1666" s="6">
        <f>TITRES_STAT!D1669</f>
        <v>8.9390000000000001</v>
      </c>
      <c r="D1666" s="6">
        <f>TITRES_STAT!E1669</f>
        <v>0</v>
      </c>
      <c r="E1666" s="2">
        <f t="shared" si="100"/>
        <v>2578138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9.59</v>
      </c>
      <c r="C1667" s="6">
        <f>TITRES_STAT!D1670</f>
        <v>8.8376000000000001</v>
      </c>
      <c r="D1667" s="6">
        <f>TITRES_STAT!E1670</f>
        <v>2120</v>
      </c>
      <c r="E1667" s="2">
        <f t="shared" si="100"/>
        <v>2576018</v>
      </c>
      <c r="F1667" s="6" t="str">
        <f t="shared" si="103"/>
        <v>BEARISH</v>
      </c>
      <c r="G1667" s="6" t="str">
        <f t="shared" si="102"/>
        <v>NEUTRAL</v>
      </c>
      <c r="H1667" s="6" t="str">
        <f t="shared" si="101"/>
        <v>CONFIRMED BEARISH</v>
      </c>
    </row>
    <row r="1668" spans="1:8" ht="13.5" x14ac:dyDescent="0.25">
      <c r="A1668" s="3">
        <f>TITRES_STAT!B1671</f>
        <v>44445</v>
      </c>
      <c r="B1668" s="6">
        <f>TITRES_STAT!C1671</f>
        <v>9.6</v>
      </c>
      <c r="C1668" s="6">
        <f>TITRES_STAT!D1671</f>
        <v>8.8468</v>
      </c>
      <c r="D1668" s="6">
        <f>TITRES_STAT!E1671</f>
        <v>4490</v>
      </c>
      <c r="E1668" s="2">
        <f t="shared" ref="E1668:E1731" si="104">IF(B1668&gt;B1667, E1667+D1668, IF(B1668&lt;B1667, E1667-D1668, E1667))</f>
        <v>2580508</v>
      </c>
      <c r="F1668" s="6" t="str">
        <f t="shared" si="103"/>
        <v>BULLISH</v>
      </c>
      <c r="G1668" s="6" t="str">
        <f t="shared" si="102"/>
        <v>NEUTRAL</v>
      </c>
      <c r="H1668" s="6" t="str">
        <f t="shared" si="101"/>
        <v>BULLISH DIVERGENCE</v>
      </c>
    </row>
    <row r="1669" spans="1:8" ht="13.5" x14ac:dyDescent="0.25">
      <c r="A1669" s="3">
        <f>TITRES_STAT!B1672</f>
        <v>44446</v>
      </c>
      <c r="B1669" s="6">
        <f>TITRES_STAT!C1672</f>
        <v>9.6</v>
      </c>
      <c r="C1669" s="6">
        <f>TITRES_STAT!D1672</f>
        <v>8.8468</v>
      </c>
      <c r="D1669" s="6">
        <f>TITRES_STAT!E1672</f>
        <v>0</v>
      </c>
      <c r="E1669" s="2">
        <f t="shared" si="104"/>
        <v>2580508</v>
      </c>
      <c r="F1669" s="6" t="str">
        <f t="shared" si="103"/>
        <v>BULLISH</v>
      </c>
      <c r="G1669" s="6" t="str">
        <f t="shared" si="102"/>
        <v>NEUTRAL</v>
      </c>
      <c r="H1669" s="6" t="str">
        <f t="shared" si="101"/>
        <v>BULLISH DIVERGENCE</v>
      </c>
    </row>
    <row r="1670" spans="1:8" ht="13.5" x14ac:dyDescent="0.25">
      <c r="A1670" s="3">
        <f>TITRES_STAT!B1673</f>
        <v>44447</v>
      </c>
      <c r="B1670" s="6">
        <f>TITRES_STAT!C1673</f>
        <v>9.6</v>
      </c>
      <c r="C1670" s="6">
        <f>TITRES_STAT!D1673</f>
        <v>8.8468</v>
      </c>
      <c r="D1670" s="6">
        <f>TITRES_STAT!E1673</f>
        <v>0</v>
      </c>
      <c r="E1670" s="2">
        <f t="shared" si="104"/>
        <v>2580508</v>
      </c>
      <c r="F1670" s="6" t="str">
        <f t="shared" si="103"/>
        <v>BULLISH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BULLISH DIVERGENCE</v>
      </c>
    </row>
    <row r="1671" spans="1:8" ht="13.5" x14ac:dyDescent="0.25">
      <c r="A1671" s="3">
        <f>TITRES_STAT!B1674</f>
        <v>44448</v>
      </c>
      <c r="B1671" s="6">
        <f>TITRES_STAT!C1674</f>
        <v>9.6</v>
      </c>
      <c r="C1671" s="6">
        <f>TITRES_STAT!D1674</f>
        <v>8.8468</v>
      </c>
      <c r="D1671" s="6">
        <f>TITRES_STAT!E1674</f>
        <v>470</v>
      </c>
      <c r="E1671" s="2">
        <f t="shared" si="104"/>
        <v>2580508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BULLISH DIVERGENCE</v>
      </c>
    </row>
    <row r="1672" spans="1:8" ht="13.5" x14ac:dyDescent="0.25">
      <c r="A1672" s="3">
        <f>TITRES_STAT!B1675</f>
        <v>44449</v>
      </c>
      <c r="B1672" s="6">
        <f>TITRES_STAT!C1675</f>
        <v>9.6</v>
      </c>
      <c r="C1672" s="6">
        <f>TITRES_STAT!D1675</f>
        <v>8.8468</v>
      </c>
      <c r="D1672" s="6">
        <f>TITRES_STAT!E1675</f>
        <v>0</v>
      </c>
      <c r="E1672" s="2">
        <f t="shared" si="104"/>
        <v>2580508</v>
      </c>
      <c r="F1672" s="6" t="str">
        <f t="shared" ref="F1672:F1735" si="107">IF(E1672&gt;E1667,"BULLISH",IF(E1672&lt;E1667,"BEARISH","NEUTRAL"))</f>
        <v>BULLISH</v>
      </c>
      <c r="G1672" s="6" t="str">
        <f t="shared" si="106"/>
        <v>NEUTRAL</v>
      </c>
      <c r="H1672" s="6" t="str">
        <f t="shared" si="105"/>
        <v>CONFIRMED BULLISH</v>
      </c>
    </row>
    <row r="1673" spans="1:8" ht="13.5" x14ac:dyDescent="0.25">
      <c r="A1673" s="3">
        <f>TITRES_STAT!B1676</f>
        <v>44452</v>
      </c>
      <c r="B1673" s="6">
        <f>TITRES_STAT!C1676</f>
        <v>9.4</v>
      </c>
      <c r="C1673" s="6">
        <f>TITRES_STAT!D1676</f>
        <v>8.6624999999999996</v>
      </c>
      <c r="D1673" s="6">
        <f>TITRES_STAT!E1676</f>
        <v>1053</v>
      </c>
      <c r="E1673" s="2">
        <f t="shared" si="104"/>
        <v>2579455</v>
      </c>
      <c r="F1673" s="6" t="str">
        <f t="shared" si="107"/>
        <v>BEARISH</v>
      </c>
      <c r="G1673" s="6" t="str">
        <f t="shared" si="106"/>
        <v>NEUTRAL</v>
      </c>
      <c r="H1673" s="6" t="str">
        <f t="shared" si="105"/>
        <v>CONFIRMED BEARISH</v>
      </c>
    </row>
    <row r="1674" spans="1:8" ht="13.5" x14ac:dyDescent="0.25">
      <c r="A1674" s="3">
        <f>TITRES_STAT!B1677</f>
        <v>44453</v>
      </c>
      <c r="B1674" s="6">
        <f>TITRES_STAT!C1677</f>
        <v>9.3000000000000007</v>
      </c>
      <c r="C1674" s="6">
        <f>TITRES_STAT!D1677</f>
        <v>8.5703999999999994</v>
      </c>
      <c r="D1674" s="6">
        <f>TITRES_STAT!E1677</f>
        <v>210</v>
      </c>
      <c r="E1674" s="2">
        <f t="shared" si="104"/>
        <v>2579245</v>
      </c>
      <c r="F1674" s="6" t="str">
        <f t="shared" si="107"/>
        <v>BEARISH</v>
      </c>
      <c r="G1674" s="6" t="str">
        <f t="shared" si="106"/>
        <v>NEUTRAL</v>
      </c>
      <c r="H1674" s="6" t="str">
        <f t="shared" si="105"/>
        <v>CONFIRMED BEARISH</v>
      </c>
    </row>
    <row r="1675" spans="1:8" ht="13.5" x14ac:dyDescent="0.25">
      <c r="A1675" s="3">
        <f>TITRES_STAT!B1678</f>
        <v>44454</v>
      </c>
      <c r="B1675" s="6">
        <f>TITRES_STAT!C1678</f>
        <v>9.3000000000000007</v>
      </c>
      <c r="C1675" s="6">
        <f>TITRES_STAT!D1678</f>
        <v>8.5703999999999994</v>
      </c>
      <c r="D1675" s="6">
        <f>TITRES_STAT!E1678</f>
        <v>12544</v>
      </c>
      <c r="E1675" s="2">
        <f t="shared" si="104"/>
        <v>2579245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CONFIRMED BEARISH</v>
      </c>
    </row>
    <row r="1676" spans="1:8" ht="13.5" x14ac:dyDescent="0.25">
      <c r="A1676" s="3">
        <f>TITRES_STAT!B1679</f>
        <v>44455</v>
      </c>
      <c r="B1676" s="6">
        <f>TITRES_STAT!C1679</f>
        <v>9.3000000000000007</v>
      </c>
      <c r="C1676" s="6">
        <f>TITRES_STAT!D1679</f>
        <v>8.5703999999999994</v>
      </c>
      <c r="D1676" s="6">
        <f>TITRES_STAT!E1679</f>
        <v>5236</v>
      </c>
      <c r="E1676" s="2">
        <f t="shared" si="104"/>
        <v>2579245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CONFIRMED BEARISH</v>
      </c>
    </row>
    <row r="1677" spans="1:8" ht="13.5" x14ac:dyDescent="0.25">
      <c r="A1677" s="3">
        <f>TITRES_STAT!B1680</f>
        <v>44456</v>
      </c>
      <c r="B1677" s="6">
        <f>TITRES_STAT!C1680</f>
        <v>9.31</v>
      </c>
      <c r="C1677" s="6">
        <f>TITRES_STAT!D1680</f>
        <v>8.5795999999999992</v>
      </c>
      <c r="D1677" s="6">
        <f>TITRES_STAT!E1680</f>
        <v>3944</v>
      </c>
      <c r="E1677" s="2">
        <f t="shared" si="104"/>
        <v>2583189</v>
      </c>
      <c r="F1677" s="6" t="str">
        <f t="shared" si="107"/>
        <v>BULLISH</v>
      </c>
      <c r="G1677" s="6" t="str">
        <f t="shared" si="106"/>
        <v>NEUTRAL</v>
      </c>
      <c r="H1677" s="6" t="str">
        <f t="shared" si="105"/>
        <v>BULLISH DIVERGENCE</v>
      </c>
    </row>
    <row r="1678" spans="1:8" ht="13.5" x14ac:dyDescent="0.25">
      <c r="A1678" s="3">
        <f>TITRES_STAT!B1681</f>
        <v>44459</v>
      </c>
      <c r="B1678" s="6">
        <f>TITRES_STAT!C1681</f>
        <v>9.31</v>
      </c>
      <c r="C1678" s="6">
        <f>TITRES_STAT!D1681</f>
        <v>8.5795999999999992</v>
      </c>
      <c r="D1678" s="6">
        <f>TITRES_STAT!E1681</f>
        <v>5326</v>
      </c>
      <c r="E1678" s="2">
        <f t="shared" si="104"/>
        <v>2583189</v>
      </c>
      <c r="F1678" s="6" t="str">
        <f t="shared" si="107"/>
        <v>BULLISH</v>
      </c>
      <c r="G1678" s="6" t="str">
        <f t="shared" si="106"/>
        <v>NEUTRAL</v>
      </c>
      <c r="H1678" s="6" t="str">
        <f t="shared" si="105"/>
        <v>BULLISH DIVERGENCE</v>
      </c>
    </row>
    <row r="1679" spans="1:8" ht="13.5" x14ac:dyDescent="0.25">
      <c r="A1679" s="3">
        <f>TITRES_STAT!B1682</f>
        <v>44460</v>
      </c>
      <c r="B1679" s="6">
        <f>TITRES_STAT!C1682</f>
        <v>9.3000000000000007</v>
      </c>
      <c r="C1679" s="6">
        <f>TITRES_STAT!D1682</f>
        <v>8.5703999999999994</v>
      </c>
      <c r="D1679" s="6">
        <f>TITRES_STAT!E1682</f>
        <v>1822</v>
      </c>
      <c r="E1679" s="2">
        <f t="shared" si="104"/>
        <v>2581367</v>
      </c>
      <c r="F1679" s="6" t="str">
        <f t="shared" si="107"/>
        <v>BULLISH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44461</v>
      </c>
      <c r="B1680" s="6">
        <f>TITRES_STAT!C1683</f>
        <v>9.32</v>
      </c>
      <c r="C1680" s="6">
        <f>TITRES_STAT!D1683</f>
        <v>8.5888000000000009</v>
      </c>
      <c r="D1680" s="6">
        <f>TITRES_STAT!E1683</f>
        <v>15352</v>
      </c>
      <c r="E1680" s="2">
        <f t="shared" si="104"/>
        <v>2596719</v>
      </c>
      <c r="F1680" s="6" t="str">
        <f t="shared" si="107"/>
        <v>BULLISH</v>
      </c>
      <c r="G1680" s="6" t="str">
        <f t="shared" si="106"/>
        <v>NEUTRAL</v>
      </c>
      <c r="H1680" s="6" t="str">
        <f t="shared" si="105"/>
        <v>CONFIRMED BULLISH</v>
      </c>
    </row>
    <row r="1681" spans="1:8" ht="13.5" x14ac:dyDescent="0.25">
      <c r="A1681" s="3">
        <f>TITRES_STAT!B1684</f>
        <v>44462</v>
      </c>
      <c r="B1681" s="6">
        <f>TITRES_STAT!C1684</f>
        <v>9.32</v>
      </c>
      <c r="C1681" s="6">
        <f>TITRES_STAT!D1684</f>
        <v>8.5888000000000009</v>
      </c>
      <c r="D1681" s="6">
        <f>TITRES_STAT!E1684</f>
        <v>0</v>
      </c>
      <c r="E1681" s="2">
        <f t="shared" si="104"/>
        <v>2596719</v>
      </c>
      <c r="F1681" s="6" t="str">
        <f t="shared" si="107"/>
        <v>BULLISH</v>
      </c>
      <c r="G1681" s="6" t="str">
        <f t="shared" si="106"/>
        <v>NEUTRAL</v>
      </c>
      <c r="H1681" s="6" t="str">
        <f t="shared" si="105"/>
        <v>CONFIRMED BULLISH</v>
      </c>
    </row>
    <row r="1682" spans="1:8" ht="13.5" x14ac:dyDescent="0.25">
      <c r="A1682" s="3">
        <f>TITRES_STAT!B1685</f>
        <v>44463</v>
      </c>
      <c r="B1682" s="6">
        <f>TITRES_STAT!C1685</f>
        <v>9.36</v>
      </c>
      <c r="C1682" s="6">
        <f>TITRES_STAT!D1685</f>
        <v>8.6257000000000001</v>
      </c>
      <c r="D1682" s="6">
        <f>TITRES_STAT!E1685</f>
        <v>8184</v>
      </c>
      <c r="E1682" s="2">
        <f t="shared" si="104"/>
        <v>2604903</v>
      </c>
      <c r="F1682" s="6" t="str">
        <f t="shared" si="107"/>
        <v>BULLISH</v>
      </c>
      <c r="G1682" s="6" t="str">
        <f t="shared" si="106"/>
        <v>NEUTRAL</v>
      </c>
      <c r="H1682" s="6" t="str">
        <f t="shared" si="105"/>
        <v>CONFIRMED BULLISH</v>
      </c>
    </row>
    <row r="1683" spans="1:8" ht="13.5" x14ac:dyDescent="0.25">
      <c r="A1683" s="3">
        <f>TITRES_STAT!B1686</f>
        <v>44466</v>
      </c>
      <c r="B1683" s="6">
        <f>TITRES_STAT!C1686</f>
        <v>9.32</v>
      </c>
      <c r="C1683" s="6">
        <f>TITRES_STAT!D1686</f>
        <v>8.5888000000000009</v>
      </c>
      <c r="D1683" s="6">
        <f>TITRES_STAT!E1686</f>
        <v>13944</v>
      </c>
      <c r="E1683" s="2">
        <f t="shared" si="104"/>
        <v>2590959</v>
      </c>
      <c r="F1683" s="6" t="str">
        <f t="shared" si="107"/>
        <v>BULLISH</v>
      </c>
      <c r="G1683" s="6" t="str">
        <f t="shared" si="106"/>
        <v>NEUTRAL</v>
      </c>
      <c r="H1683" s="6" t="str">
        <f t="shared" si="105"/>
        <v>CONFIRMED BULLISH</v>
      </c>
    </row>
    <row r="1684" spans="1:8" ht="13.5" x14ac:dyDescent="0.25">
      <c r="A1684" s="3">
        <f>TITRES_STAT!B1687</f>
        <v>44467</v>
      </c>
      <c r="B1684" s="6">
        <f>TITRES_STAT!C1687</f>
        <v>9.31</v>
      </c>
      <c r="C1684" s="6">
        <f>TITRES_STAT!D1687</f>
        <v>8.5795999999999992</v>
      </c>
      <c r="D1684" s="6">
        <f>TITRES_STAT!E1687</f>
        <v>259</v>
      </c>
      <c r="E1684" s="2">
        <f t="shared" si="104"/>
        <v>2590700</v>
      </c>
      <c r="F1684" s="6" t="str">
        <f t="shared" si="107"/>
        <v>BULLISH</v>
      </c>
      <c r="G1684" s="6" t="str">
        <f t="shared" si="106"/>
        <v>NEUTRAL</v>
      </c>
      <c r="H1684" s="6" t="str">
        <f t="shared" si="105"/>
        <v>CONFIRMED BULLISH</v>
      </c>
    </row>
    <row r="1685" spans="1:8" ht="13.5" x14ac:dyDescent="0.25">
      <c r="A1685" s="3">
        <f>TITRES_STAT!B1688</f>
        <v>44468</v>
      </c>
      <c r="B1685" s="6">
        <f>TITRES_STAT!C1688</f>
        <v>9.4499999999999993</v>
      </c>
      <c r="C1685" s="6">
        <f>TITRES_STAT!D1688</f>
        <v>8.7086000000000006</v>
      </c>
      <c r="D1685" s="6">
        <f>TITRES_STAT!E1688</f>
        <v>500</v>
      </c>
      <c r="E1685" s="2">
        <f t="shared" si="104"/>
        <v>2591200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BEARISH DIVERGENCE</v>
      </c>
    </row>
    <row r="1686" spans="1:8" ht="13.5" x14ac:dyDescent="0.25">
      <c r="A1686" s="3">
        <f>TITRES_STAT!B1689</f>
        <v>44469</v>
      </c>
      <c r="B1686" s="6">
        <f>TITRES_STAT!C1689</f>
        <v>9.4</v>
      </c>
      <c r="C1686" s="6">
        <f>TITRES_STAT!D1689</f>
        <v>8.6624999999999996</v>
      </c>
      <c r="D1686" s="6">
        <f>TITRES_STAT!E1689</f>
        <v>3879</v>
      </c>
      <c r="E1686" s="2">
        <f t="shared" si="104"/>
        <v>2587321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BEARISH DIVERGENCE</v>
      </c>
    </row>
    <row r="1687" spans="1:8" ht="13.5" x14ac:dyDescent="0.25">
      <c r="A1687" s="3">
        <f>TITRES_STAT!B1690</f>
        <v>44470</v>
      </c>
      <c r="B1687" s="6">
        <f>TITRES_STAT!C1690</f>
        <v>9.4</v>
      </c>
      <c r="C1687" s="6">
        <f>TITRES_STAT!D1690</f>
        <v>8.6624999999999996</v>
      </c>
      <c r="D1687" s="6">
        <f>TITRES_STAT!E1690</f>
        <v>6019</v>
      </c>
      <c r="E1687" s="2">
        <f t="shared" si="104"/>
        <v>2587321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BEARISH DIVERGENCE</v>
      </c>
    </row>
    <row r="1688" spans="1:8" ht="13.5" x14ac:dyDescent="0.25">
      <c r="A1688" s="3">
        <f>TITRES_STAT!B1691</f>
        <v>44473</v>
      </c>
      <c r="B1688" s="6">
        <f>TITRES_STAT!C1691</f>
        <v>9.4</v>
      </c>
      <c r="C1688" s="6">
        <f>TITRES_STAT!D1691</f>
        <v>8.6624999999999996</v>
      </c>
      <c r="D1688" s="6">
        <f>TITRES_STAT!E1691</f>
        <v>550</v>
      </c>
      <c r="E1688" s="2">
        <f t="shared" si="104"/>
        <v>2587321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BEARISH DIVERGENCE</v>
      </c>
    </row>
    <row r="1689" spans="1:8" ht="13.5" x14ac:dyDescent="0.25">
      <c r="A1689" s="3">
        <f>TITRES_STAT!B1692</f>
        <v>44474</v>
      </c>
      <c r="B1689" s="6">
        <f>TITRES_STAT!C1692</f>
        <v>9.4</v>
      </c>
      <c r="C1689" s="6">
        <f>TITRES_STAT!D1692</f>
        <v>8.6624999999999996</v>
      </c>
      <c r="D1689" s="6">
        <f>TITRES_STAT!E1692</f>
        <v>16137</v>
      </c>
      <c r="E1689" s="2">
        <f t="shared" si="104"/>
        <v>2587321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BEARISH DIVERGENCE</v>
      </c>
    </row>
    <row r="1690" spans="1:8" ht="13.5" x14ac:dyDescent="0.25">
      <c r="A1690" s="3">
        <f>TITRES_STAT!B1693</f>
        <v>44475</v>
      </c>
      <c r="B1690" s="6">
        <f>TITRES_STAT!C1693</f>
        <v>9.4</v>
      </c>
      <c r="C1690" s="6">
        <f>TITRES_STAT!D1693</f>
        <v>8.6624999999999996</v>
      </c>
      <c r="D1690" s="6">
        <f>TITRES_STAT!E1693</f>
        <v>15996</v>
      </c>
      <c r="E1690" s="2">
        <f t="shared" si="104"/>
        <v>2587321</v>
      </c>
      <c r="F1690" s="6" t="str">
        <f t="shared" si="107"/>
        <v>BEARISH</v>
      </c>
      <c r="G1690" s="6" t="str">
        <f t="shared" si="106"/>
        <v>NEUTRAL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9.4499999999999993</v>
      </c>
      <c r="C1691" s="6">
        <f>TITRES_STAT!D1694</f>
        <v>8.7086000000000006</v>
      </c>
      <c r="D1691" s="6">
        <f>TITRES_STAT!E1694</f>
        <v>2255</v>
      </c>
      <c r="E1691" s="2">
        <f t="shared" si="104"/>
        <v>2589576</v>
      </c>
      <c r="F1691" s="6" t="str">
        <f t="shared" si="107"/>
        <v>BULLISH</v>
      </c>
      <c r="G1691" s="6" t="str">
        <f t="shared" si="106"/>
        <v>NEUTRAL</v>
      </c>
      <c r="H1691" s="6" t="str">
        <f t="shared" si="105"/>
        <v>CONFIRMED BULLISH</v>
      </c>
    </row>
    <row r="1692" spans="1:8" ht="13.5" x14ac:dyDescent="0.25">
      <c r="A1692" s="3">
        <f>TITRES_STAT!B1695</f>
        <v>44477</v>
      </c>
      <c r="B1692" s="6">
        <f>TITRES_STAT!C1695</f>
        <v>9.4499999999999993</v>
      </c>
      <c r="C1692" s="6">
        <f>TITRES_STAT!D1695</f>
        <v>8.7086000000000006</v>
      </c>
      <c r="D1692" s="6">
        <f>TITRES_STAT!E1695</f>
        <v>904</v>
      </c>
      <c r="E1692" s="2">
        <f t="shared" si="104"/>
        <v>2589576</v>
      </c>
      <c r="F1692" s="6" t="str">
        <f t="shared" si="107"/>
        <v>BULLISH</v>
      </c>
      <c r="G1692" s="6" t="str">
        <f t="shared" si="106"/>
        <v>NEUTRAL</v>
      </c>
      <c r="H1692" s="6" t="str">
        <f t="shared" si="105"/>
        <v>CONFIRMED BULLISH</v>
      </c>
    </row>
    <row r="1693" spans="1:8" ht="13.5" x14ac:dyDescent="0.25">
      <c r="A1693" s="3">
        <f>TITRES_STAT!B1696</f>
        <v>44480</v>
      </c>
      <c r="B1693" s="6">
        <f>TITRES_STAT!C1696</f>
        <v>9.35</v>
      </c>
      <c r="C1693" s="6">
        <f>TITRES_STAT!D1696</f>
        <v>8.6165000000000003</v>
      </c>
      <c r="D1693" s="6">
        <f>TITRES_STAT!E1696</f>
        <v>250</v>
      </c>
      <c r="E1693" s="2">
        <f t="shared" si="104"/>
        <v>2589326</v>
      </c>
      <c r="F1693" s="6" t="str">
        <f t="shared" si="107"/>
        <v>BULLISH</v>
      </c>
      <c r="G1693" s="6" t="str">
        <f t="shared" si="106"/>
        <v>NEUTRAL</v>
      </c>
      <c r="H1693" s="6" t="str">
        <f t="shared" si="105"/>
        <v>BULLISH DIVERGENCE</v>
      </c>
    </row>
    <row r="1694" spans="1:8" ht="13.5" x14ac:dyDescent="0.25">
      <c r="A1694" s="3">
        <f>TITRES_STAT!B1697</f>
        <v>44481</v>
      </c>
      <c r="B1694" s="6">
        <f>TITRES_STAT!C1697</f>
        <v>9.35</v>
      </c>
      <c r="C1694" s="6">
        <f>TITRES_STAT!D1697</f>
        <v>8.6165000000000003</v>
      </c>
      <c r="D1694" s="6">
        <f>TITRES_STAT!E1697</f>
        <v>0</v>
      </c>
      <c r="E1694" s="2">
        <f t="shared" si="104"/>
        <v>2589326</v>
      </c>
      <c r="F1694" s="6" t="str">
        <f t="shared" si="107"/>
        <v>BULLISH</v>
      </c>
      <c r="G1694" s="6" t="str">
        <f t="shared" si="106"/>
        <v>NEUTRAL</v>
      </c>
      <c r="H1694" s="6" t="str">
        <f t="shared" si="105"/>
        <v>BULLISH DIVERGENCE</v>
      </c>
    </row>
    <row r="1695" spans="1:8" ht="13.5" x14ac:dyDescent="0.25">
      <c r="A1695" s="3">
        <f>TITRES_STAT!B1698</f>
        <v>44482</v>
      </c>
      <c r="B1695" s="6">
        <f>TITRES_STAT!C1698</f>
        <v>9.6199999999999992</v>
      </c>
      <c r="C1695" s="6">
        <f>TITRES_STAT!D1698</f>
        <v>8.8652999999999995</v>
      </c>
      <c r="D1695" s="6">
        <f>TITRES_STAT!E1698</f>
        <v>6158</v>
      </c>
      <c r="E1695" s="2">
        <f t="shared" si="104"/>
        <v>2595484</v>
      </c>
      <c r="F1695" s="6" t="str">
        <f t="shared" si="107"/>
        <v>BULLISH</v>
      </c>
      <c r="G1695" s="6" t="str">
        <f t="shared" si="106"/>
        <v>NEUTRAL</v>
      </c>
      <c r="H1695" s="6" t="str">
        <f t="shared" si="105"/>
        <v>CONFIRMED BULLISH</v>
      </c>
    </row>
    <row r="1696" spans="1:8" ht="13.5" x14ac:dyDescent="0.25">
      <c r="A1696" s="3">
        <f>TITRES_STAT!B1699</f>
        <v>44483</v>
      </c>
      <c r="B1696" s="6">
        <f>TITRES_STAT!C1699</f>
        <v>9.6300000000000008</v>
      </c>
      <c r="C1696" s="6">
        <f>TITRES_STAT!D1699</f>
        <v>8.8744999999999994</v>
      </c>
      <c r="D1696" s="6">
        <f>TITRES_STAT!E1699</f>
        <v>1701</v>
      </c>
      <c r="E1696" s="2">
        <f t="shared" si="104"/>
        <v>2597185</v>
      </c>
      <c r="F1696" s="6" t="str">
        <f t="shared" si="107"/>
        <v>BULLISH</v>
      </c>
      <c r="G1696" s="6" t="str">
        <f t="shared" si="106"/>
        <v>NEUTRAL</v>
      </c>
      <c r="H1696" s="6" t="str">
        <f t="shared" si="105"/>
        <v>CONFIRMED BULLISH</v>
      </c>
    </row>
    <row r="1697" spans="1:8" ht="13.5" x14ac:dyDescent="0.25">
      <c r="A1697" s="3">
        <f>TITRES_STAT!B1700</f>
        <v>44488</v>
      </c>
      <c r="B1697" s="6">
        <f>TITRES_STAT!C1700</f>
        <v>9.6300000000000008</v>
      </c>
      <c r="C1697" s="6">
        <f>TITRES_STAT!D1700</f>
        <v>8.8744999999999994</v>
      </c>
      <c r="D1697" s="6">
        <f>TITRES_STAT!E1700</f>
        <v>0</v>
      </c>
      <c r="E1697" s="2">
        <f t="shared" si="104"/>
        <v>2597185</v>
      </c>
      <c r="F1697" s="6" t="str">
        <f t="shared" si="107"/>
        <v>BULLISH</v>
      </c>
      <c r="G1697" s="6" t="str">
        <f t="shared" si="106"/>
        <v>NEUTRAL</v>
      </c>
      <c r="H1697" s="6" t="str">
        <f t="shared" si="105"/>
        <v>CONFIRMED BULLISH</v>
      </c>
    </row>
    <row r="1698" spans="1:8" ht="13.5" x14ac:dyDescent="0.25">
      <c r="A1698" s="3">
        <f>TITRES_STAT!B1701</f>
        <v>44489</v>
      </c>
      <c r="B1698" s="6">
        <f>TITRES_STAT!C1701</f>
        <v>9.6999999999999993</v>
      </c>
      <c r="C1698" s="6">
        <f>TITRES_STAT!D1701</f>
        <v>8.9390000000000001</v>
      </c>
      <c r="D1698" s="6">
        <f>TITRES_STAT!E1701</f>
        <v>6904</v>
      </c>
      <c r="E1698" s="2">
        <f t="shared" si="104"/>
        <v>2604089</v>
      </c>
      <c r="F1698" s="6" t="str">
        <f t="shared" si="107"/>
        <v>BULLISH</v>
      </c>
      <c r="G1698" s="6" t="str">
        <f t="shared" si="106"/>
        <v>NEUTRAL</v>
      </c>
      <c r="H1698" s="6" t="str">
        <f t="shared" si="105"/>
        <v>CONFIRMED BULLISH</v>
      </c>
    </row>
    <row r="1699" spans="1:8" ht="13.5" x14ac:dyDescent="0.25">
      <c r="A1699" s="3">
        <f>TITRES_STAT!B1702</f>
        <v>44490</v>
      </c>
      <c r="B1699" s="6">
        <f>TITRES_STAT!C1702</f>
        <v>9.51</v>
      </c>
      <c r="C1699" s="6">
        <f>TITRES_STAT!D1702</f>
        <v>8.7638999999999996</v>
      </c>
      <c r="D1699" s="6">
        <f>TITRES_STAT!E1702</f>
        <v>950</v>
      </c>
      <c r="E1699" s="2">
        <f t="shared" si="104"/>
        <v>2603139</v>
      </c>
      <c r="F1699" s="6" t="str">
        <f t="shared" si="107"/>
        <v>BULLISH</v>
      </c>
      <c r="G1699" s="6" t="str">
        <f t="shared" si="106"/>
        <v>NEUTRAL</v>
      </c>
      <c r="H1699" s="6" t="str">
        <f t="shared" si="105"/>
        <v>CONFIRMED BULLISH</v>
      </c>
    </row>
    <row r="1700" spans="1:8" ht="13.5" x14ac:dyDescent="0.25">
      <c r="A1700" s="3">
        <f>TITRES_STAT!B1703</f>
        <v>44491</v>
      </c>
      <c r="B1700" s="6">
        <f>TITRES_STAT!C1703</f>
        <v>9.6</v>
      </c>
      <c r="C1700" s="6">
        <f>TITRES_STAT!D1703</f>
        <v>8.8468</v>
      </c>
      <c r="D1700" s="6">
        <f>TITRES_STAT!E1703</f>
        <v>13</v>
      </c>
      <c r="E1700" s="2">
        <f t="shared" si="104"/>
        <v>2603152</v>
      </c>
      <c r="F1700" s="6" t="str">
        <f t="shared" si="107"/>
        <v>BULLISH</v>
      </c>
      <c r="G1700" s="6" t="str">
        <f t="shared" si="106"/>
        <v>NEUTRAL</v>
      </c>
      <c r="H1700" s="6" t="str">
        <f t="shared" si="105"/>
        <v>BULLISH DIVERGENCE</v>
      </c>
    </row>
    <row r="1701" spans="1:8" ht="13.5" x14ac:dyDescent="0.25">
      <c r="A1701" s="3">
        <f>TITRES_STAT!B1704</f>
        <v>44494</v>
      </c>
      <c r="B1701" s="6">
        <f>TITRES_STAT!C1704</f>
        <v>9.58</v>
      </c>
      <c r="C1701" s="6">
        <f>TITRES_STAT!D1704</f>
        <v>8.8284000000000002</v>
      </c>
      <c r="D1701" s="6">
        <f>TITRES_STAT!E1704</f>
        <v>43</v>
      </c>
      <c r="E1701" s="2">
        <f t="shared" si="104"/>
        <v>2603109</v>
      </c>
      <c r="F1701" s="6" t="str">
        <f t="shared" si="107"/>
        <v>BULLISH</v>
      </c>
      <c r="G1701" s="6" t="str">
        <f t="shared" si="106"/>
        <v>NEUTRAL</v>
      </c>
      <c r="H1701" s="6" t="str">
        <f t="shared" si="105"/>
        <v>BULLISH DIVERGENCE</v>
      </c>
    </row>
    <row r="1702" spans="1:8" ht="13.5" x14ac:dyDescent="0.25">
      <c r="A1702" s="3">
        <f>TITRES_STAT!B1705</f>
        <v>44495</v>
      </c>
      <c r="B1702" s="6">
        <f>TITRES_STAT!C1705</f>
        <v>9.5</v>
      </c>
      <c r="C1702" s="6">
        <f>TITRES_STAT!D1705</f>
        <v>8.7546999999999997</v>
      </c>
      <c r="D1702" s="6">
        <f>TITRES_STAT!E1705</f>
        <v>526</v>
      </c>
      <c r="E1702" s="2">
        <f t="shared" si="104"/>
        <v>2602583</v>
      </c>
      <c r="F1702" s="6" t="str">
        <f t="shared" si="107"/>
        <v>BULLISH</v>
      </c>
      <c r="G1702" s="6" t="str">
        <f t="shared" si="106"/>
        <v>NEUTRAL</v>
      </c>
      <c r="H1702" s="6" t="str">
        <f t="shared" si="105"/>
        <v>BULLISH DIVERGENCE</v>
      </c>
    </row>
    <row r="1703" spans="1:8" ht="13.5" x14ac:dyDescent="0.25">
      <c r="A1703" s="3">
        <f>TITRES_STAT!B1706</f>
        <v>44496</v>
      </c>
      <c r="B1703" s="6">
        <f>TITRES_STAT!C1706</f>
        <v>9.49</v>
      </c>
      <c r="C1703" s="6">
        <f>TITRES_STAT!D1706</f>
        <v>8.7454999999999998</v>
      </c>
      <c r="D1703" s="6">
        <f>TITRES_STAT!E1706</f>
        <v>3064</v>
      </c>
      <c r="E1703" s="2">
        <f t="shared" si="104"/>
        <v>2599519</v>
      </c>
      <c r="F1703" s="6" t="str">
        <f t="shared" si="107"/>
        <v>BEARISH</v>
      </c>
      <c r="G1703" s="6" t="str">
        <f t="shared" si="106"/>
        <v>NEUTRAL</v>
      </c>
      <c r="H1703" s="6" t="str">
        <f t="shared" si="105"/>
        <v>CONFIRMED BEARISH</v>
      </c>
    </row>
    <row r="1704" spans="1:8" ht="13.5" x14ac:dyDescent="0.25">
      <c r="A1704" s="3">
        <f>TITRES_STAT!B1707</f>
        <v>44497</v>
      </c>
      <c r="B1704" s="6">
        <f>TITRES_STAT!C1707</f>
        <v>9.57</v>
      </c>
      <c r="C1704" s="6">
        <f>TITRES_STAT!D1707</f>
        <v>8.8192000000000004</v>
      </c>
      <c r="D1704" s="6">
        <f>TITRES_STAT!E1707</f>
        <v>2864</v>
      </c>
      <c r="E1704" s="2">
        <f t="shared" si="104"/>
        <v>2602383</v>
      </c>
      <c r="F1704" s="6" t="str">
        <f t="shared" si="107"/>
        <v>BEARISH</v>
      </c>
      <c r="G1704" s="6" t="str">
        <f t="shared" si="106"/>
        <v>NEUTRAL</v>
      </c>
      <c r="H1704" s="6" t="str">
        <f t="shared" si="105"/>
        <v>BEARISH DIVERGENCE</v>
      </c>
    </row>
    <row r="1705" spans="1:8" ht="13.5" x14ac:dyDescent="0.25">
      <c r="A1705" s="3">
        <f>TITRES_STAT!B1708</f>
        <v>44498</v>
      </c>
      <c r="B1705" s="6">
        <f>TITRES_STAT!C1708</f>
        <v>9.49</v>
      </c>
      <c r="C1705" s="6">
        <f>TITRES_STAT!D1708</f>
        <v>8.7454999999999998</v>
      </c>
      <c r="D1705" s="6">
        <f>TITRES_STAT!E1708</f>
        <v>943</v>
      </c>
      <c r="E1705" s="2">
        <f t="shared" si="104"/>
        <v>2601440</v>
      </c>
      <c r="F1705" s="6" t="str">
        <f t="shared" si="107"/>
        <v>BEARISH</v>
      </c>
      <c r="G1705" s="6" t="str">
        <f t="shared" si="106"/>
        <v>NEUTRAL</v>
      </c>
      <c r="H1705" s="6" t="str">
        <f t="shared" si="105"/>
        <v>CONFIRMED BEARISH</v>
      </c>
    </row>
    <row r="1706" spans="1:8" ht="13.5" x14ac:dyDescent="0.25">
      <c r="A1706" s="3">
        <f>TITRES_STAT!B1709</f>
        <v>44501</v>
      </c>
      <c r="B1706" s="6">
        <f>TITRES_STAT!C1709</f>
        <v>9.56</v>
      </c>
      <c r="C1706" s="6">
        <f>TITRES_STAT!D1709</f>
        <v>8.81</v>
      </c>
      <c r="D1706" s="6">
        <f>TITRES_STAT!E1709</f>
        <v>1501</v>
      </c>
      <c r="E1706" s="2">
        <f t="shared" si="104"/>
        <v>2602941</v>
      </c>
      <c r="F1706" s="6" t="str">
        <f t="shared" si="107"/>
        <v>BEARISH</v>
      </c>
      <c r="G1706" s="6" t="str">
        <f t="shared" si="106"/>
        <v>NEUTRAL</v>
      </c>
      <c r="H1706" s="6" t="str">
        <f t="shared" si="105"/>
        <v>CONFIRMED BEARISH</v>
      </c>
    </row>
    <row r="1707" spans="1:8" ht="13.5" x14ac:dyDescent="0.25">
      <c r="A1707" s="3">
        <f>TITRES_STAT!B1710</f>
        <v>44502</v>
      </c>
      <c r="B1707" s="6">
        <f>TITRES_STAT!C1710</f>
        <v>9.3699999999999992</v>
      </c>
      <c r="C1707" s="6">
        <f>TITRES_STAT!D1710</f>
        <v>8.6349</v>
      </c>
      <c r="D1707" s="6">
        <f>TITRES_STAT!E1710</f>
        <v>1000</v>
      </c>
      <c r="E1707" s="2">
        <f t="shared" si="104"/>
        <v>2601941</v>
      </c>
      <c r="F1707" s="6" t="str">
        <f t="shared" si="107"/>
        <v>BEARISH</v>
      </c>
      <c r="G1707" s="6" t="str">
        <f t="shared" si="106"/>
        <v>NEUTRAL</v>
      </c>
      <c r="H1707" s="6" t="str">
        <f t="shared" si="105"/>
        <v>CONFIRMED BEARISH</v>
      </c>
    </row>
    <row r="1708" spans="1:8" ht="13.5" x14ac:dyDescent="0.25">
      <c r="A1708" s="3">
        <f>TITRES_STAT!B1711</f>
        <v>44503</v>
      </c>
      <c r="B1708" s="6">
        <f>TITRES_STAT!C1711</f>
        <v>9.57</v>
      </c>
      <c r="C1708" s="6">
        <f>TITRES_STAT!D1711</f>
        <v>8.8192000000000004</v>
      </c>
      <c r="D1708" s="6">
        <f>TITRES_STAT!E1711</f>
        <v>10</v>
      </c>
      <c r="E1708" s="2">
        <f t="shared" si="104"/>
        <v>2601951</v>
      </c>
      <c r="F1708" s="6" t="str">
        <f t="shared" si="107"/>
        <v>BULLISH</v>
      </c>
      <c r="G1708" s="6" t="str">
        <f t="shared" si="106"/>
        <v>NEUTRAL</v>
      </c>
      <c r="H1708" s="6" t="str">
        <f t="shared" si="105"/>
        <v>CONFIRMED BULLISH</v>
      </c>
    </row>
    <row r="1709" spans="1:8" ht="13.5" x14ac:dyDescent="0.25">
      <c r="A1709" s="3">
        <f>TITRES_STAT!B1712</f>
        <v>44504</v>
      </c>
      <c r="B1709" s="6">
        <f>TITRES_STAT!C1712</f>
        <v>9.57</v>
      </c>
      <c r="C1709" s="6">
        <f>TITRES_STAT!D1712</f>
        <v>8.8192000000000004</v>
      </c>
      <c r="D1709" s="6">
        <f>TITRES_STAT!E1712</f>
        <v>200</v>
      </c>
      <c r="E1709" s="2">
        <f t="shared" si="104"/>
        <v>2601951</v>
      </c>
      <c r="F1709" s="6" t="str">
        <f t="shared" si="107"/>
        <v>BEARISH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44505</v>
      </c>
      <c r="B1710" s="6">
        <f>TITRES_STAT!C1713</f>
        <v>9.5500000000000007</v>
      </c>
      <c r="C1710" s="6">
        <f>TITRES_STAT!D1713</f>
        <v>8.8008000000000006</v>
      </c>
      <c r="D1710" s="6">
        <f>TITRES_STAT!E1713</f>
        <v>148</v>
      </c>
      <c r="E1710" s="2">
        <f t="shared" si="104"/>
        <v>2601803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44508</v>
      </c>
      <c r="B1711" s="6">
        <f>TITRES_STAT!C1714</f>
        <v>9.5500000000000007</v>
      </c>
      <c r="C1711" s="6">
        <f>TITRES_STAT!D1714</f>
        <v>8.8008000000000006</v>
      </c>
      <c r="D1711" s="6">
        <f>TITRES_STAT!E1714</f>
        <v>0</v>
      </c>
      <c r="E1711" s="2">
        <f t="shared" si="104"/>
        <v>2601803</v>
      </c>
      <c r="F1711" s="6" t="str">
        <f t="shared" si="107"/>
        <v>BEARISH</v>
      </c>
      <c r="G1711" s="6" t="str">
        <f t="shared" si="106"/>
        <v>NEUTRAL</v>
      </c>
      <c r="H1711" s="6" t="str">
        <f t="shared" si="105"/>
        <v>CONFIRMED BEARISH</v>
      </c>
    </row>
    <row r="1712" spans="1:8" ht="13.5" x14ac:dyDescent="0.25">
      <c r="A1712" s="3">
        <f>TITRES_STAT!B1715</f>
        <v>44509</v>
      </c>
      <c r="B1712" s="6">
        <f>TITRES_STAT!C1715</f>
        <v>9.4499999999999993</v>
      </c>
      <c r="C1712" s="6">
        <f>TITRES_STAT!D1715</f>
        <v>8.7086000000000006</v>
      </c>
      <c r="D1712" s="6">
        <f>TITRES_STAT!E1715</f>
        <v>54</v>
      </c>
      <c r="E1712" s="2">
        <f t="shared" si="104"/>
        <v>2601749</v>
      </c>
      <c r="F1712" s="6" t="str">
        <f t="shared" si="107"/>
        <v>BEARISH</v>
      </c>
      <c r="G1712" s="6" t="str">
        <f t="shared" si="106"/>
        <v>NEUTRAL</v>
      </c>
      <c r="H1712" s="6" t="str">
        <f t="shared" si="105"/>
        <v>BEARISH DIVERGENCE</v>
      </c>
    </row>
    <row r="1713" spans="1:8" ht="13.5" x14ac:dyDescent="0.25">
      <c r="A1713" s="3">
        <f>TITRES_STAT!B1716</f>
        <v>44510</v>
      </c>
      <c r="B1713" s="6">
        <f>TITRES_STAT!C1716</f>
        <v>9.35</v>
      </c>
      <c r="C1713" s="6">
        <f>TITRES_STAT!D1716</f>
        <v>8.6165000000000003</v>
      </c>
      <c r="D1713" s="6">
        <f>TITRES_STAT!E1716</f>
        <v>115</v>
      </c>
      <c r="E1713" s="2">
        <f t="shared" si="104"/>
        <v>2601634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CONFIRMED BEARISH</v>
      </c>
    </row>
    <row r="1714" spans="1:8" ht="13.5" x14ac:dyDescent="0.25">
      <c r="A1714" s="3">
        <f>TITRES_STAT!B1717</f>
        <v>44511</v>
      </c>
      <c r="B1714" s="6">
        <f>TITRES_STAT!C1717</f>
        <v>9.35</v>
      </c>
      <c r="C1714" s="6">
        <f>TITRES_STAT!D1717</f>
        <v>8.6165000000000003</v>
      </c>
      <c r="D1714" s="6">
        <f>TITRES_STAT!E1717</f>
        <v>50</v>
      </c>
      <c r="E1714" s="2">
        <f t="shared" si="104"/>
        <v>2601634</v>
      </c>
      <c r="F1714" s="6" t="str">
        <f t="shared" si="107"/>
        <v>BEARISH</v>
      </c>
      <c r="G1714" s="6" t="str">
        <f t="shared" si="106"/>
        <v>NEUTRAL</v>
      </c>
      <c r="H1714" s="6" t="str">
        <f t="shared" si="105"/>
        <v>CONFIRMED BEARISH</v>
      </c>
    </row>
    <row r="1715" spans="1:8" ht="13.5" x14ac:dyDescent="0.25">
      <c r="A1715" s="3">
        <f>TITRES_STAT!B1718</f>
        <v>44512</v>
      </c>
      <c r="B1715" s="6">
        <f>TITRES_STAT!C1718</f>
        <v>9.27</v>
      </c>
      <c r="C1715" s="6">
        <f>TITRES_STAT!D1718</f>
        <v>8.5427</v>
      </c>
      <c r="D1715" s="6">
        <f>TITRES_STAT!E1718</f>
        <v>1061</v>
      </c>
      <c r="E1715" s="2">
        <f t="shared" si="104"/>
        <v>2600573</v>
      </c>
      <c r="F1715" s="6" t="str">
        <f t="shared" si="107"/>
        <v>BEARISH</v>
      </c>
      <c r="G1715" s="6" t="str">
        <f t="shared" si="106"/>
        <v>NEUTRAL</v>
      </c>
      <c r="H1715" s="6" t="str">
        <f t="shared" si="105"/>
        <v>CONFIRMED BEARISH</v>
      </c>
    </row>
    <row r="1716" spans="1:8" ht="13.5" x14ac:dyDescent="0.25">
      <c r="A1716" s="3">
        <f>TITRES_STAT!B1719</f>
        <v>44515</v>
      </c>
      <c r="B1716" s="6">
        <f>TITRES_STAT!C1719</f>
        <v>9.1999999999999993</v>
      </c>
      <c r="C1716" s="6">
        <f>TITRES_STAT!D1719</f>
        <v>8.4781999999999993</v>
      </c>
      <c r="D1716" s="6">
        <f>TITRES_STAT!E1719</f>
        <v>200</v>
      </c>
      <c r="E1716" s="2">
        <f t="shared" si="104"/>
        <v>2600373</v>
      </c>
      <c r="F1716" s="6" t="str">
        <f t="shared" si="107"/>
        <v>BEARISH</v>
      </c>
      <c r="G1716" s="6" t="str">
        <f t="shared" si="106"/>
        <v>NEUTRAL</v>
      </c>
      <c r="H1716" s="6" t="str">
        <f t="shared" si="105"/>
        <v>CONFIRMED BEARISH</v>
      </c>
    </row>
    <row r="1717" spans="1:8" ht="13.5" x14ac:dyDescent="0.25">
      <c r="A1717" s="3">
        <f>TITRES_STAT!B1720</f>
        <v>44516</v>
      </c>
      <c r="B1717" s="6">
        <f>TITRES_STAT!C1720</f>
        <v>9.1</v>
      </c>
      <c r="C1717" s="6">
        <f>TITRES_STAT!D1720</f>
        <v>8.3861000000000008</v>
      </c>
      <c r="D1717" s="6">
        <f>TITRES_STAT!E1720</f>
        <v>537</v>
      </c>
      <c r="E1717" s="2">
        <f t="shared" si="104"/>
        <v>2599836</v>
      </c>
      <c r="F1717" s="6" t="str">
        <f t="shared" si="107"/>
        <v>BEARISH</v>
      </c>
      <c r="G1717" s="6" t="str">
        <f t="shared" si="106"/>
        <v>NEUTRAL</v>
      </c>
      <c r="H1717" s="6" t="str">
        <f t="shared" si="105"/>
        <v>CONFIRMED BEARISH</v>
      </c>
    </row>
    <row r="1718" spans="1:8" ht="13.5" x14ac:dyDescent="0.25">
      <c r="A1718" s="3">
        <f>TITRES_STAT!B1721</f>
        <v>44517</v>
      </c>
      <c r="B1718" s="6">
        <f>TITRES_STAT!C1721</f>
        <v>8.9</v>
      </c>
      <c r="C1718" s="6">
        <f>TITRES_STAT!D1721</f>
        <v>8.2018000000000004</v>
      </c>
      <c r="D1718" s="6">
        <f>TITRES_STAT!E1721</f>
        <v>8512</v>
      </c>
      <c r="E1718" s="2">
        <f t="shared" si="104"/>
        <v>2591324</v>
      </c>
      <c r="F1718" s="6" t="str">
        <f t="shared" si="107"/>
        <v>BEARISH</v>
      </c>
      <c r="G1718" s="6" t="str">
        <f t="shared" si="106"/>
        <v>NEUTRAL</v>
      </c>
      <c r="H1718" s="6" t="str">
        <f t="shared" si="105"/>
        <v>CONFIRMED BEARISH</v>
      </c>
    </row>
    <row r="1719" spans="1:8" ht="13.5" x14ac:dyDescent="0.25">
      <c r="A1719" s="3">
        <f>TITRES_STAT!B1722</f>
        <v>44518</v>
      </c>
      <c r="B1719" s="6">
        <f>TITRES_STAT!C1722</f>
        <v>9.25</v>
      </c>
      <c r="C1719" s="6">
        <f>TITRES_STAT!D1722</f>
        <v>8.5243000000000002</v>
      </c>
      <c r="D1719" s="6">
        <f>TITRES_STAT!E1722</f>
        <v>1943</v>
      </c>
      <c r="E1719" s="2">
        <f t="shared" si="104"/>
        <v>2593267</v>
      </c>
      <c r="F1719" s="6" t="str">
        <f t="shared" si="107"/>
        <v>BEARISH</v>
      </c>
      <c r="G1719" s="6" t="str">
        <f t="shared" si="106"/>
        <v>NEUTRAL</v>
      </c>
      <c r="H1719" s="6" t="str">
        <f t="shared" si="105"/>
        <v>CONFIRMED BEARISH</v>
      </c>
    </row>
    <row r="1720" spans="1:8" ht="13.5" x14ac:dyDescent="0.25">
      <c r="A1720" s="3">
        <f>TITRES_STAT!B1723</f>
        <v>44519</v>
      </c>
      <c r="B1720" s="6">
        <f>TITRES_STAT!C1723</f>
        <v>9</v>
      </c>
      <c r="C1720" s="6">
        <f>TITRES_STAT!D1723</f>
        <v>8.2939000000000007</v>
      </c>
      <c r="D1720" s="6">
        <f>TITRES_STAT!E1723</f>
        <v>206</v>
      </c>
      <c r="E1720" s="2">
        <f t="shared" si="104"/>
        <v>2593061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CONFIRMED BEARISH</v>
      </c>
    </row>
    <row r="1721" spans="1:8" ht="13.5" x14ac:dyDescent="0.25">
      <c r="A1721" s="3">
        <f>TITRES_STAT!B1724</f>
        <v>44522</v>
      </c>
      <c r="B1721" s="6">
        <f>TITRES_STAT!C1724</f>
        <v>8.8000000000000007</v>
      </c>
      <c r="C1721" s="6">
        <f>TITRES_STAT!D1724</f>
        <v>8.1096000000000004</v>
      </c>
      <c r="D1721" s="6">
        <f>TITRES_STAT!E1724</f>
        <v>1641</v>
      </c>
      <c r="E1721" s="2">
        <f t="shared" si="104"/>
        <v>2591420</v>
      </c>
      <c r="F1721" s="6" t="str">
        <f t="shared" si="107"/>
        <v>BEARISH</v>
      </c>
      <c r="G1721" s="6" t="str">
        <f t="shared" si="106"/>
        <v>NEUTRAL</v>
      </c>
      <c r="H1721" s="6" t="str">
        <f t="shared" si="105"/>
        <v>CONFIRMED BEARISH</v>
      </c>
    </row>
    <row r="1722" spans="1:8" ht="13.5" x14ac:dyDescent="0.25">
      <c r="A1722" s="3">
        <f>TITRES_STAT!B1725</f>
        <v>44523</v>
      </c>
      <c r="B1722" s="6">
        <f>TITRES_STAT!C1725</f>
        <v>8.8000000000000007</v>
      </c>
      <c r="C1722" s="6">
        <f>TITRES_STAT!D1725</f>
        <v>8.1096000000000004</v>
      </c>
      <c r="D1722" s="6">
        <f>TITRES_STAT!E1725</f>
        <v>1470</v>
      </c>
      <c r="E1722" s="2">
        <f t="shared" si="104"/>
        <v>2591420</v>
      </c>
      <c r="F1722" s="6" t="str">
        <f t="shared" si="107"/>
        <v>BEARISH</v>
      </c>
      <c r="G1722" s="6" t="str">
        <f t="shared" si="106"/>
        <v>NEUTRAL</v>
      </c>
      <c r="H1722" s="6" t="str">
        <f t="shared" si="105"/>
        <v>CONFIRMED BEARISH</v>
      </c>
    </row>
    <row r="1723" spans="1:8" ht="13.5" x14ac:dyDescent="0.25">
      <c r="A1723" s="3">
        <f>TITRES_STAT!B1726</f>
        <v>44524</v>
      </c>
      <c r="B1723" s="6">
        <f>TITRES_STAT!C1726</f>
        <v>8.8000000000000007</v>
      </c>
      <c r="C1723" s="6">
        <f>TITRES_STAT!D1726</f>
        <v>8.1096000000000004</v>
      </c>
      <c r="D1723" s="6">
        <f>TITRES_STAT!E1726</f>
        <v>166</v>
      </c>
      <c r="E1723" s="2">
        <f t="shared" si="104"/>
        <v>2591420</v>
      </c>
      <c r="F1723" s="6" t="str">
        <f t="shared" si="107"/>
        <v>BULLISH</v>
      </c>
      <c r="G1723" s="6" t="str">
        <f t="shared" si="106"/>
        <v>NEUTRAL</v>
      </c>
      <c r="H1723" s="6" t="str">
        <f t="shared" si="105"/>
        <v>BULLISH DIVERGENCE</v>
      </c>
    </row>
    <row r="1724" spans="1:8" ht="13.5" x14ac:dyDescent="0.25">
      <c r="A1724" s="3">
        <f>TITRES_STAT!B1727</f>
        <v>44525</v>
      </c>
      <c r="B1724" s="6">
        <f>TITRES_STAT!C1727</f>
        <v>8.81</v>
      </c>
      <c r="C1724" s="6">
        <f>TITRES_STAT!D1727</f>
        <v>8.1188000000000002</v>
      </c>
      <c r="D1724" s="6">
        <f>TITRES_STAT!E1727</f>
        <v>3644</v>
      </c>
      <c r="E1724" s="2">
        <f t="shared" si="104"/>
        <v>2595064</v>
      </c>
      <c r="F1724" s="6" t="str">
        <f t="shared" si="107"/>
        <v>BULLISH</v>
      </c>
      <c r="G1724" s="6" t="str">
        <f t="shared" si="106"/>
        <v>NEUTRAL</v>
      </c>
      <c r="H1724" s="6" t="str">
        <f t="shared" si="105"/>
        <v>BULLISH DIVERGENCE</v>
      </c>
    </row>
    <row r="1725" spans="1:8" ht="13.5" x14ac:dyDescent="0.25">
      <c r="A1725" s="3">
        <f>TITRES_STAT!B1728</f>
        <v>44526</v>
      </c>
      <c r="B1725" s="6">
        <f>TITRES_STAT!C1728</f>
        <v>8.82</v>
      </c>
      <c r="C1725" s="6">
        <f>TITRES_STAT!D1728</f>
        <v>8.1280000000000001</v>
      </c>
      <c r="D1725" s="6">
        <f>TITRES_STAT!E1728</f>
        <v>3044</v>
      </c>
      <c r="E1725" s="2">
        <f t="shared" si="104"/>
        <v>2598108</v>
      </c>
      <c r="F1725" s="6" t="str">
        <f t="shared" si="107"/>
        <v>BULLISH</v>
      </c>
      <c r="G1725" s="6" t="str">
        <f t="shared" si="106"/>
        <v>NEUTRAL</v>
      </c>
      <c r="H1725" s="6" t="str">
        <f t="shared" si="105"/>
        <v>BULLISH DIVERGENCE</v>
      </c>
    </row>
    <row r="1726" spans="1:8" ht="13.5" x14ac:dyDescent="0.25">
      <c r="A1726" s="3">
        <f>TITRES_STAT!B1729</f>
        <v>44529</v>
      </c>
      <c r="B1726" s="6">
        <f>TITRES_STAT!C1729</f>
        <v>8.82</v>
      </c>
      <c r="C1726" s="6">
        <f>TITRES_STAT!D1729</f>
        <v>8.1280000000000001</v>
      </c>
      <c r="D1726" s="6">
        <f>TITRES_STAT!E1729</f>
        <v>3145</v>
      </c>
      <c r="E1726" s="2">
        <f t="shared" si="104"/>
        <v>2598108</v>
      </c>
      <c r="F1726" s="6" t="str">
        <f t="shared" si="107"/>
        <v>BULLISH</v>
      </c>
      <c r="G1726" s="6" t="str">
        <f t="shared" si="106"/>
        <v>NEUTRAL</v>
      </c>
      <c r="H1726" s="6" t="str">
        <f t="shared" si="105"/>
        <v>CONFIRMED BULLISH</v>
      </c>
    </row>
    <row r="1727" spans="1:8" ht="13.5" x14ac:dyDescent="0.25">
      <c r="A1727" s="3">
        <f>TITRES_STAT!B1730</f>
        <v>44530</v>
      </c>
      <c r="B1727" s="6">
        <f>TITRES_STAT!C1730</f>
        <v>8.82</v>
      </c>
      <c r="C1727" s="6">
        <f>TITRES_STAT!D1730</f>
        <v>8.1280000000000001</v>
      </c>
      <c r="D1727" s="6">
        <f>TITRES_STAT!E1730</f>
        <v>2781</v>
      </c>
      <c r="E1727" s="2">
        <f t="shared" si="104"/>
        <v>2598108</v>
      </c>
      <c r="F1727" s="6" t="str">
        <f t="shared" si="107"/>
        <v>BULLISH</v>
      </c>
      <c r="G1727" s="6" t="str">
        <f t="shared" si="106"/>
        <v>NEUTRAL</v>
      </c>
      <c r="H1727" s="6" t="str">
        <f t="shared" si="105"/>
        <v>CONFIRMED BULLISH</v>
      </c>
    </row>
    <row r="1728" spans="1:8" ht="13.5" x14ac:dyDescent="0.25">
      <c r="A1728" s="3">
        <f>TITRES_STAT!B1731</f>
        <v>44531</v>
      </c>
      <c r="B1728" s="6">
        <f>TITRES_STAT!C1731</f>
        <v>8.82</v>
      </c>
      <c r="C1728" s="6">
        <f>TITRES_STAT!D1731</f>
        <v>8.1280000000000001</v>
      </c>
      <c r="D1728" s="6">
        <f>TITRES_STAT!E1731</f>
        <v>0</v>
      </c>
      <c r="E1728" s="2">
        <f t="shared" si="104"/>
        <v>2598108</v>
      </c>
      <c r="F1728" s="6" t="str">
        <f t="shared" si="107"/>
        <v>BULLISH</v>
      </c>
      <c r="G1728" s="6" t="str">
        <f t="shared" si="106"/>
        <v>NEUTRAL</v>
      </c>
      <c r="H1728" s="6" t="str">
        <f t="shared" si="105"/>
        <v>CONFIRMED BULLISH</v>
      </c>
    </row>
    <row r="1729" spans="1:8" ht="13.5" x14ac:dyDescent="0.25">
      <c r="A1729" s="3">
        <f>TITRES_STAT!B1732</f>
        <v>44532</v>
      </c>
      <c r="B1729" s="6">
        <f>TITRES_STAT!C1732</f>
        <v>8.9499999999999993</v>
      </c>
      <c r="C1729" s="6">
        <f>TITRES_STAT!D1732</f>
        <v>8.2477999999999998</v>
      </c>
      <c r="D1729" s="6">
        <f>TITRES_STAT!E1732</f>
        <v>1000</v>
      </c>
      <c r="E1729" s="2">
        <f t="shared" si="104"/>
        <v>2599108</v>
      </c>
      <c r="F1729" s="6" t="str">
        <f t="shared" si="107"/>
        <v>BULLISH</v>
      </c>
      <c r="G1729" s="6" t="str">
        <f t="shared" si="106"/>
        <v>NEUTRAL</v>
      </c>
      <c r="H1729" s="6" t="str">
        <f t="shared" si="105"/>
        <v>CONFIRMED BULLISH</v>
      </c>
    </row>
    <row r="1730" spans="1:8" ht="13.5" x14ac:dyDescent="0.25">
      <c r="A1730" s="3">
        <f>TITRES_STAT!B1733</f>
        <v>44533</v>
      </c>
      <c r="B1730" s="6">
        <f>TITRES_STAT!C1733</f>
        <v>8.9499999999999993</v>
      </c>
      <c r="C1730" s="6">
        <f>TITRES_STAT!D1733</f>
        <v>8.2477999999999998</v>
      </c>
      <c r="D1730" s="6">
        <f>TITRES_STAT!E1733</f>
        <v>0</v>
      </c>
      <c r="E1730" s="2">
        <f t="shared" si="104"/>
        <v>2599108</v>
      </c>
      <c r="F1730" s="6" t="str">
        <f t="shared" si="107"/>
        <v>BULLISH</v>
      </c>
      <c r="G1730" s="6" t="str">
        <f t="shared" si="106"/>
        <v>NEUTRAL</v>
      </c>
      <c r="H1730" s="6" t="str">
        <f t="shared" si="105"/>
        <v>CONFIRMED BULLISH</v>
      </c>
    </row>
    <row r="1731" spans="1:8" ht="13.5" x14ac:dyDescent="0.25">
      <c r="A1731" s="3">
        <f>TITRES_STAT!B1734</f>
        <v>44536</v>
      </c>
      <c r="B1731" s="6">
        <f>TITRES_STAT!C1734</f>
        <v>8.9499999999999993</v>
      </c>
      <c r="C1731" s="6">
        <f>TITRES_STAT!D1734</f>
        <v>8.2477999999999998</v>
      </c>
      <c r="D1731" s="6">
        <f>TITRES_STAT!E1734</f>
        <v>0</v>
      </c>
      <c r="E1731" s="2">
        <f t="shared" si="104"/>
        <v>2599108</v>
      </c>
      <c r="F1731" s="6" t="str">
        <f t="shared" si="107"/>
        <v>BULLISH</v>
      </c>
      <c r="G1731" s="6" t="str">
        <f t="shared" si="106"/>
        <v>NEUTRAL</v>
      </c>
      <c r="H1731" s="6" t="str">
        <f t="shared" si="105"/>
        <v>CONFIRMED BULLISH</v>
      </c>
    </row>
    <row r="1732" spans="1:8" ht="13.5" x14ac:dyDescent="0.25">
      <c r="A1732" s="3">
        <f>TITRES_STAT!B1735</f>
        <v>44537</v>
      </c>
      <c r="B1732" s="6">
        <f>TITRES_STAT!C1735</f>
        <v>8.94</v>
      </c>
      <c r="C1732" s="6">
        <f>TITRES_STAT!D1735</f>
        <v>8.2385999999999999</v>
      </c>
      <c r="D1732" s="6">
        <f>TITRES_STAT!E1735</f>
        <v>5450</v>
      </c>
      <c r="E1732" s="2">
        <f t="shared" ref="E1732:E1795" si="108">IF(B1732&gt;B1731, E1731+D1732, IF(B1732&lt;B1731, E1731-D1732, E1731))</f>
        <v>2593658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BEARISH DIVERGENCE</v>
      </c>
    </row>
    <row r="1733" spans="1:8" ht="13.5" x14ac:dyDescent="0.25">
      <c r="A1733" s="3">
        <f>TITRES_STAT!B1736</f>
        <v>44538</v>
      </c>
      <c r="B1733" s="6">
        <f>TITRES_STAT!C1736</f>
        <v>8.93</v>
      </c>
      <c r="C1733" s="6">
        <f>TITRES_STAT!D1736</f>
        <v>8.2294</v>
      </c>
      <c r="D1733" s="6">
        <f>TITRES_STAT!E1736</f>
        <v>15</v>
      </c>
      <c r="E1733" s="2">
        <f t="shared" si="108"/>
        <v>2593643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BEARISH DIVERGENCE</v>
      </c>
    </row>
    <row r="1734" spans="1:8" ht="13.5" x14ac:dyDescent="0.25">
      <c r="A1734" s="3">
        <f>TITRES_STAT!B1737</f>
        <v>44539</v>
      </c>
      <c r="B1734" s="6">
        <f>TITRES_STAT!C1737</f>
        <v>8.93</v>
      </c>
      <c r="C1734" s="6">
        <f>TITRES_STAT!D1737</f>
        <v>8.2294</v>
      </c>
      <c r="D1734" s="6">
        <f>TITRES_STAT!E1737</f>
        <v>375</v>
      </c>
      <c r="E1734" s="2">
        <f t="shared" si="108"/>
        <v>2593643</v>
      </c>
      <c r="F1734" s="6" t="str">
        <f t="shared" si="107"/>
        <v>BEARISH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44540</v>
      </c>
      <c r="B1735" s="6">
        <f>TITRES_STAT!C1738</f>
        <v>8.92</v>
      </c>
      <c r="C1735" s="6">
        <f>TITRES_STAT!D1738</f>
        <v>8.2202000000000002</v>
      </c>
      <c r="D1735" s="6">
        <f>TITRES_STAT!E1738</f>
        <v>474</v>
      </c>
      <c r="E1735" s="2">
        <f t="shared" si="108"/>
        <v>2593169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BEARISH</v>
      </c>
    </row>
    <row r="1736" spans="1:8" ht="13.5" x14ac:dyDescent="0.25">
      <c r="A1736" s="3">
        <f>TITRES_STAT!B1739</f>
        <v>44543</v>
      </c>
      <c r="B1736" s="6">
        <f>TITRES_STAT!C1739</f>
        <v>8.93</v>
      </c>
      <c r="C1736" s="6">
        <f>TITRES_STAT!D1739</f>
        <v>8.2294</v>
      </c>
      <c r="D1736" s="6">
        <f>TITRES_STAT!E1739</f>
        <v>257</v>
      </c>
      <c r="E1736" s="2">
        <f t="shared" si="108"/>
        <v>2593426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CONFIRMED BEARISH</v>
      </c>
    </row>
    <row r="1737" spans="1:8" ht="13.5" x14ac:dyDescent="0.25">
      <c r="A1737" s="3">
        <f>TITRES_STAT!B1740</f>
        <v>44544</v>
      </c>
      <c r="B1737" s="6">
        <f>TITRES_STAT!C1740</f>
        <v>8.9</v>
      </c>
      <c r="C1737" s="6">
        <f>TITRES_STAT!D1740</f>
        <v>8.2018000000000004</v>
      </c>
      <c r="D1737" s="6">
        <f>TITRES_STAT!E1740</f>
        <v>150</v>
      </c>
      <c r="E1737" s="2">
        <f t="shared" si="108"/>
        <v>2593276</v>
      </c>
      <c r="F1737" s="6" t="str">
        <f t="shared" si="111"/>
        <v>BEARISH</v>
      </c>
      <c r="G1737" s="6" t="str">
        <f t="shared" si="110"/>
        <v>NEUTRAL</v>
      </c>
      <c r="H1737" s="6" t="str">
        <f t="shared" si="109"/>
        <v>CONFIRMED BEARISH</v>
      </c>
    </row>
    <row r="1738" spans="1:8" ht="13.5" x14ac:dyDescent="0.25">
      <c r="A1738" s="3">
        <f>TITRES_STAT!B1741</f>
        <v>44545</v>
      </c>
      <c r="B1738" s="6">
        <f>TITRES_STAT!C1741</f>
        <v>8.9</v>
      </c>
      <c r="C1738" s="6">
        <f>TITRES_STAT!D1741</f>
        <v>8.2018000000000004</v>
      </c>
      <c r="D1738" s="6">
        <f>TITRES_STAT!E1741</f>
        <v>0</v>
      </c>
      <c r="E1738" s="2">
        <f t="shared" si="108"/>
        <v>2593276</v>
      </c>
      <c r="F1738" s="6" t="str">
        <f t="shared" si="111"/>
        <v>BEARISH</v>
      </c>
      <c r="G1738" s="6" t="str">
        <f t="shared" si="110"/>
        <v>NEUTRAL</v>
      </c>
      <c r="H1738" s="6" t="str">
        <f t="shared" si="109"/>
        <v>CONFIRMED BEARISH</v>
      </c>
    </row>
    <row r="1739" spans="1:8" ht="13.5" x14ac:dyDescent="0.25">
      <c r="A1739" s="3">
        <f>TITRES_STAT!B1742</f>
        <v>44546</v>
      </c>
      <c r="B1739" s="6">
        <f>TITRES_STAT!C1742</f>
        <v>8.85</v>
      </c>
      <c r="C1739" s="6">
        <f>TITRES_STAT!D1742</f>
        <v>8.1556999999999995</v>
      </c>
      <c r="D1739" s="6">
        <f>TITRES_STAT!E1742</f>
        <v>201</v>
      </c>
      <c r="E1739" s="2">
        <f t="shared" si="108"/>
        <v>2593075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CONFIRMED BEARISH</v>
      </c>
    </row>
    <row r="1740" spans="1:8" ht="13.5" x14ac:dyDescent="0.25">
      <c r="A1740" s="3">
        <f>TITRES_STAT!B1743</f>
        <v>44550</v>
      </c>
      <c r="B1740" s="6">
        <f>TITRES_STAT!C1743</f>
        <v>8.84</v>
      </c>
      <c r="C1740" s="6">
        <f>TITRES_STAT!D1743</f>
        <v>8.1464999999999996</v>
      </c>
      <c r="D1740" s="6">
        <f>TITRES_STAT!E1743</f>
        <v>2944</v>
      </c>
      <c r="E1740" s="2">
        <f t="shared" si="108"/>
        <v>2590131</v>
      </c>
      <c r="F1740" s="6" t="str">
        <f t="shared" si="111"/>
        <v>BEARISH</v>
      </c>
      <c r="G1740" s="6" t="str">
        <f t="shared" si="110"/>
        <v>NEUTRAL</v>
      </c>
      <c r="H1740" s="6" t="str">
        <f t="shared" si="109"/>
        <v>CONFIRMED BEARISH</v>
      </c>
    </row>
    <row r="1741" spans="1:8" ht="13.5" x14ac:dyDescent="0.25">
      <c r="A1741" s="3">
        <f>TITRES_STAT!B1744</f>
        <v>44551</v>
      </c>
      <c r="B1741" s="6">
        <f>TITRES_STAT!C1744</f>
        <v>8.84</v>
      </c>
      <c r="C1741" s="6">
        <f>TITRES_STAT!D1744</f>
        <v>8.1464999999999996</v>
      </c>
      <c r="D1741" s="6">
        <f>TITRES_STAT!E1744</f>
        <v>0</v>
      </c>
      <c r="E1741" s="2">
        <f t="shared" si="108"/>
        <v>2590131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CONFIRMED BEARISH</v>
      </c>
    </row>
    <row r="1742" spans="1:8" ht="13.5" x14ac:dyDescent="0.25">
      <c r="A1742" s="3">
        <f>TITRES_STAT!B1745</f>
        <v>44552</v>
      </c>
      <c r="B1742" s="6">
        <f>TITRES_STAT!C1745</f>
        <v>8.84</v>
      </c>
      <c r="C1742" s="6">
        <f>TITRES_STAT!D1745</f>
        <v>8.1464999999999996</v>
      </c>
      <c r="D1742" s="6">
        <f>TITRES_STAT!E1745</f>
        <v>0</v>
      </c>
      <c r="E1742" s="2">
        <f t="shared" si="108"/>
        <v>2590131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44553</v>
      </c>
      <c r="B1743" s="6">
        <f>TITRES_STAT!C1746</f>
        <v>8.6999999999999993</v>
      </c>
      <c r="C1743" s="6">
        <f>TITRES_STAT!D1746</f>
        <v>8.0175000000000001</v>
      </c>
      <c r="D1743" s="6">
        <f>TITRES_STAT!E1746</f>
        <v>1000</v>
      </c>
      <c r="E1743" s="2">
        <f t="shared" si="108"/>
        <v>2589131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8.6300000000000008</v>
      </c>
      <c r="C1744" s="6">
        <f>TITRES_STAT!D1747</f>
        <v>7.9528999999999996</v>
      </c>
      <c r="D1744" s="6">
        <f>TITRES_STAT!E1747</f>
        <v>172</v>
      </c>
      <c r="E1744" s="2">
        <f t="shared" si="108"/>
        <v>2588959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44557</v>
      </c>
      <c r="B1745" s="6">
        <f>TITRES_STAT!C1748</f>
        <v>8.6</v>
      </c>
      <c r="C1745" s="6">
        <f>TITRES_STAT!D1748</f>
        <v>7.9253</v>
      </c>
      <c r="D1745" s="6">
        <f>TITRES_STAT!E1748</f>
        <v>1698</v>
      </c>
      <c r="E1745" s="2">
        <f t="shared" si="108"/>
        <v>2587261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44558</v>
      </c>
      <c r="B1746" s="6">
        <f>TITRES_STAT!C1749</f>
        <v>8.6999999999999993</v>
      </c>
      <c r="C1746" s="6">
        <f>TITRES_STAT!D1749</f>
        <v>8.0175000000000001</v>
      </c>
      <c r="D1746" s="6">
        <f>TITRES_STAT!E1749</f>
        <v>5000</v>
      </c>
      <c r="E1746" s="2">
        <f t="shared" si="108"/>
        <v>2592261</v>
      </c>
      <c r="F1746" s="6" t="str">
        <f t="shared" si="111"/>
        <v>BULLISH</v>
      </c>
      <c r="G1746" s="6" t="str">
        <f t="shared" si="110"/>
        <v>NEUTRAL</v>
      </c>
      <c r="H1746" s="6" t="str">
        <f t="shared" si="109"/>
        <v>BULLISH DIVERGENCE</v>
      </c>
    </row>
    <row r="1747" spans="1:8" ht="13.5" x14ac:dyDescent="0.25">
      <c r="A1747" s="3">
        <f>TITRES_STAT!B1750</f>
        <v>44559</v>
      </c>
      <c r="B1747" s="6">
        <f>TITRES_STAT!C1750</f>
        <v>8.6999999999999993</v>
      </c>
      <c r="C1747" s="6">
        <f>TITRES_STAT!D1750</f>
        <v>8.0175000000000001</v>
      </c>
      <c r="D1747" s="6">
        <f>TITRES_STAT!E1750</f>
        <v>2199</v>
      </c>
      <c r="E1747" s="2">
        <f t="shared" si="108"/>
        <v>2592261</v>
      </c>
      <c r="F1747" s="6" t="str">
        <f t="shared" si="111"/>
        <v>BULLISH</v>
      </c>
      <c r="G1747" s="6" t="str">
        <f t="shared" si="110"/>
        <v>NEUTRAL</v>
      </c>
      <c r="H1747" s="6" t="str">
        <f t="shared" si="109"/>
        <v>BULLISH DIVERGENCE</v>
      </c>
    </row>
    <row r="1748" spans="1:8" ht="13.5" x14ac:dyDescent="0.25">
      <c r="A1748" s="3">
        <f>TITRES_STAT!B1751</f>
        <v>44560</v>
      </c>
      <c r="B1748" s="6">
        <f>TITRES_STAT!C1751</f>
        <v>8.8000000000000007</v>
      </c>
      <c r="C1748" s="6">
        <f>TITRES_STAT!D1751</f>
        <v>8.1096000000000004</v>
      </c>
      <c r="D1748" s="6">
        <f>TITRES_STAT!E1751</f>
        <v>355</v>
      </c>
      <c r="E1748" s="2">
        <f t="shared" si="108"/>
        <v>2592616</v>
      </c>
      <c r="F1748" s="6" t="str">
        <f t="shared" si="111"/>
        <v>BULLISH</v>
      </c>
      <c r="G1748" s="6" t="str">
        <f t="shared" si="110"/>
        <v>NEUTRAL</v>
      </c>
      <c r="H1748" s="6" t="str">
        <f t="shared" si="109"/>
        <v>CONFIRMED BULLISH</v>
      </c>
    </row>
    <row r="1749" spans="1:8" ht="13.5" x14ac:dyDescent="0.25">
      <c r="A1749" s="3">
        <f>TITRES_STAT!B1752</f>
        <v>44561</v>
      </c>
      <c r="B1749" s="6">
        <f>TITRES_STAT!C1752</f>
        <v>8.8000000000000007</v>
      </c>
      <c r="C1749" s="6">
        <f>TITRES_STAT!D1752</f>
        <v>8.1096000000000004</v>
      </c>
      <c r="D1749" s="6">
        <f>TITRES_STAT!E1752</f>
        <v>1852</v>
      </c>
      <c r="E1749" s="2">
        <f t="shared" si="108"/>
        <v>2592616</v>
      </c>
      <c r="F1749" s="6" t="str">
        <f t="shared" si="111"/>
        <v>BULLISH</v>
      </c>
      <c r="G1749" s="6" t="str">
        <f t="shared" si="110"/>
        <v>NEUTRAL</v>
      </c>
      <c r="H1749" s="6" t="str">
        <f t="shared" si="109"/>
        <v>CONFIRMED BULLISH</v>
      </c>
    </row>
    <row r="1750" spans="1:8" ht="13.5" x14ac:dyDescent="0.25">
      <c r="A1750" s="3">
        <f>TITRES_STAT!B1753</f>
        <v>44564</v>
      </c>
      <c r="B1750" s="6">
        <f>TITRES_STAT!C1753</f>
        <v>8.8000000000000007</v>
      </c>
      <c r="C1750" s="6">
        <f>TITRES_STAT!D1753</f>
        <v>8.1096000000000004</v>
      </c>
      <c r="D1750" s="6">
        <f>TITRES_STAT!E1753</f>
        <v>0</v>
      </c>
      <c r="E1750" s="2">
        <f t="shared" si="108"/>
        <v>2592616</v>
      </c>
      <c r="F1750" s="6" t="str">
        <f t="shared" si="111"/>
        <v>BULLISH</v>
      </c>
      <c r="G1750" s="6" t="str">
        <f t="shared" si="110"/>
        <v>NEUTRAL</v>
      </c>
      <c r="H1750" s="6" t="str">
        <f t="shared" si="109"/>
        <v>CONFIRMED BULLISH</v>
      </c>
    </row>
    <row r="1751" spans="1:8" ht="13.5" x14ac:dyDescent="0.25">
      <c r="A1751" s="3">
        <f>TITRES_STAT!B1754</f>
        <v>44565</v>
      </c>
      <c r="B1751" s="6">
        <f>TITRES_STAT!C1754</f>
        <v>8.8000000000000007</v>
      </c>
      <c r="C1751" s="6">
        <f>TITRES_STAT!D1754</f>
        <v>8.1096000000000004</v>
      </c>
      <c r="D1751" s="6">
        <f>TITRES_STAT!E1754</f>
        <v>0</v>
      </c>
      <c r="E1751" s="2">
        <f t="shared" si="108"/>
        <v>2592616</v>
      </c>
      <c r="F1751" s="6" t="str">
        <f t="shared" si="111"/>
        <v>BULLISH</v>
      </c>
      <c r="G1751" s="6" t="str">
        <f t="shared" si="110"/>
        <v>NEUTRAL</v>
      </c>
      <c r="H1751" s="6" t="str">
        <f t="shared" si="109"/>
        <v>CONFIRMED BULLISH</v>
      </c>
    </row>
    <row r="1752" spans="1:8" ht="13.5" x14ac:dyDescent="0.25">
      <c r="A1752" s="3">
        <f>TITRES_STAT!B1755</f>
        <v>44566</v>
      </c>
      <c r="B1752" s="6">
        <f>TITRES_STAT!C1755</f>
        <v>8.85</v>
      </c>
      <c r="C1752" s="6">
        <f>TITRES_STAT!D1755</f>
        <v>8.1556999999999995</v>
      </c>
      <c r="D1752" s="6">
        <f>TITRES_STAT!E1755</f>
        <v>3484</v>
      </c>
      <c r="E1752" s="2">
        <f t="shared" si="108"/>
        <v>2596100</v>
      </c>
      <c r="F1752" s="6" t="str">
        <f t="shared" si="111"/>
        <v>BULLISH</v>
      </c>
      <c r="G1752" s="6" t="str">
        <f t="shared" si="110"/>
        <v>NEUTRAL</v>
      </c>
      <c r="H1752" s="6" t="str">
        <f t="shared" si="109"/>
        <v>CONFIRMED BULLISH</v>
      </c>
    </row>
    <row r="1753" spans="1:8" ht="13.5" x14ac:dyDescent="0.25">
      <c r="A1753" s="3">
        <f>TITRES_STAT!B1756</f>
        <v>44567</v>
      </c>
      <c r="B1753" s="6">
        <f>TITRES_STAT!C1756</f>
        <v>8.85</v>
      </c>
      <c r="C1753" s="6">
        <f>TITRES_STAT!D1756</f>
        <v>8.1556999999999995</v>
      </c>
      <c r="D1753" s="6">
        <f>TITRES_STAT!E1756</f>
        <v>0</v>
      </c>
      <c r="E1753" s="2">
        <f t="shared" si="108"/>
        <v>2596100</v>
      </c>
      <c r="F1753" s="6" t="str">
        <f t="shared" si="111"/>
        <v>BULLISH</v>
      </c>
      <c r="G1753" s="6" t="str">
        <f t="shared" si="110"/>
        <v>NEUTRAL</v>
      </c>
      <c r="H1753" s="6" t="str">
        <f t="shared" si="109"/>
        <v>CONFIRMED BULLISH</v>
      </c>
    </row>
    <row r="1754" spans="1:8" ht="13.5" x14ac:dyDescent="0.25">
      <c r="A1754" s="3">
        <f>TITRES_STAT!B1757</f>
        <v>44568</v>
      </c>
      <c r="B1754" s="6">
        <f>TITRES_STAT!C1757</f>
        <v>8.99</v>
      </c>
      <c r="C1754" s="6">
        <f>TITRES_STAT!D1757</f>
        <v>8.2847000000000008</v>
      </c>
      <c r="D1754" s="6">
        <f>TITRES_STAT!E1757</f>
        <v>10</v>
      </c>
      <c r="E1754" s="2">
        <f t="shared" si="108"/>
        <v>2596110</v>
      </c>
      <c r="F1754" s="6" t="str">
        <f t="shared" si="111"/>
        <v>BULLISH</v>
      </c>
      <c r="G1754" s="6" t="str">
        <f t="shared" si="110"/>
        <v>NEUTRAL</v>
      </c>
      <c r="H1754" s="6" t="str">
        <f t="shared" si="109"/>
        <v>CONFIRMED BULLISH</v>
      </c>
    </row>
    <row r="1755" spans="1:8" ht="13.5" x14ac:dyDescent="0.25">
      <c r="A1755" s="3">
        <f>TITRES_STAT!B1758</f>
        <v>44571</v>
      </c>
      <c r="B1755" s="6">
        <f>TITRES_STAT!C1758</f>
        <v>8.99</v>
      </c>
      <c r="C1755" s="6">
        <f>TITRES_STAT!D1758</f>
        <v>8.2847000000000008</v>
      </c>
      <c r="D1755" s="6">
        <f>TITRES_STAT!E1758</f>
        <v>0</v>
      </c>
      <c r="E1755" s="2">
        <f t="shared" si="108"/>
        <v>2596110</v>
      </c>
      <c r="F1755" s="6" t="str">
        <f t="shared" si="111"/>
        <v>BULLISH</v>
      </c>
      <c r="G1755" s="6" t="str">
        <f t="shared" si="110"/>
        <v>NEUTRAL</v>
      </c>
      <c r="H1755" s="6" t="str">
        <f t="shared" si="109"/>
        <v>CONFIRMED BULLISH</v>
      </c>
    </row>
    <row r="1756" spans="1:8" ht="13.5" x14ac:dyDescent="0.25">
      <c r="A1756" s="3">
        <f>TITRES_STAT!B1759</f>
        <v>44572</v>
      </c>
      <c r="B1756" s="6">
        <f>TITRES_STAT!C1759</f>
        <v>8.99</v>
      </c>
      <c r="C1756" s="6">
        <f>TITRES_STAT!D1759</f>
        <v>8.2847000000000008</v>
      </c>
      <c r="D1756" s="6">
        <f>TITRES_STAT!E1759</f>
        <v>0</v>
      </c>
      <c r="E1756" s="2">
        <f t="shared" si="108"/>
        <v>2596110</v>
      </c>
      <c r="F1756" s="6" t="str">
        <f t="shared" si="111"/>
        <v>BULLISH</v>
      </c>
      <c r="G1756" s="6" t="str">
        <f t="shared" si="110"/>
        <v>NEUTRAL</v>
      </c>
      <c r="H1756" s="6" t="str">
        <f t="shared" si="109"/>
        <v>CONFIRMED BULLISH</v>
      </c>
    </row>
    <row r="1757" spans="1:8" ht="13.5" x14ac:dyDescent="0.25">
      <c r="A1757" s="3">
        <f>TITRES_STAT!B1760</f>
        <v>44573</v>
      </c>
      <c r="B1757" s="6">
        <f>TITRES_STAT!C1760</f>
        <v>9</v>
      </c>
      <c r="C1757" s="6">
        <f>TITRES_STAT!D1760</f>
        <v>8.2939000000000007</v>
      </c>
      <c r="D1757" s="6">
        <f>TITRES_STAT!E1760</f>
        <v>24934</v>
      </c>
      <c r="E1757" s="2">
        <f t="shared" si="108"/>
        <v>2621044</v>
      </c>
      <c r="F1757" s="6" t="str">
        <f t="shared" si="111"/>
        <v>BULLISH</v>
      </c>
      <c r="G1757" s="6" t="str">
        <f t="shared" si="110"/>
        <v>NEUTRAL</v>
      </c>
      <c r="H1757" s="6" t="str">
        <f t="shared" si="109"/>
        <v>CONFIRMED BULLISH</v>
      </c>
    </row>
    <row r="1758" spans="1:8" ht="13.5" x14ac:dyDescent="0.25">
      <c r="A1758" s="3">
        <f>TITRES_STAT!B1761</f>
        <v>44574</v>
      </c>
      <c r="B1758" s="6">
        <f>TITRES_STAT!C1761</f>
        <v>9</v>
      </c>
      <c r="C1758" s="6">
        <f>TITRES_STAT!D1761</f>
        <v>8.2939000000000007</v>
      </c>
      <c r="D1758" s="6">
        <f>TITRES_STAT!E1761</f>
        <v>0</v>
      </c>
      <c r="E1758" s="2">
        <f t="shared" si="108"/>
        <v>2621044</v>
      </c>
      <c r="F1758" s="6" t="str">
        <f t="shared" si="111"/>
        <v>BULLISH</v>
      </c>
      <c r="G1758" s="6" t="str">
        <f t="shared" si="110"/>
        <v>NEUTRAL</v>
      </c>
      <c r="H1758" s="6" t="str">
        <f t="shared" si="109"/>
        <v>CONFIRMED BULLISH</v>
      </c>
    </row>
    <row r="1759" spans="1:8" ht="13.5" x14ac:dyDescent="0.25">
      <c r="A1759" s="3">
        <f>TITRES_STAT!B1762</f>
        <v>44575</v>
      </c>
      <c r="B1759" s="6">
        <f>TITRES_STAT!C1762</f>
        <v>9</v>
      </c>
      <c r="C1759" s="6">
        <f>TITRES_STAT!D1762</f>
        <v>8.2939000000000007</v>
      </c>
      <c r="D1759" s="6">
        <f>TITRES_STAT!E1762</f>
        <v>911</v>
      </c>
      <c r="E1759" s="2">
        <f t="shared" si="108"/>
        <v>2621044</v>
      </c>
      <c r="F1759" s="6" t="str">
        <f t="shared" si="111"/>
        <v>BULLISH</v>
      </c>
      <c r="G1759" s="6" t="str">
        <f t="shared" si="110"/>
        <v>NEUTRAL</v>
      </c>
      <c r="H1759" s="6" t="str">
        <f t="shared" si="109"/>
        <v>CONFIRMED BULLISH</v>
      </c>
    </row>
    <row r="1760" spans="1:8" ht="13.5" x14ac:dyDescent="0.25">
      <c r="A1760" s="3">
        <f>TITRES_STAT!B1763</f>
        <v>44578</v>
      </c>
      <c r="B1760" s="6">
        <f>TITRES_STAT!C1763</f>
        <v>8.9</v>
      </c>
      <c r="C1760" s="6">
        <f>TITRES_STAT!D1763</f>
        <v>8.2018000000000004</v>
      </c>
      <c r="D1760" s="6">
        <f>TITRES_STAT!E1763</f>
        <v>1100</v>
      </c>
      <c r="E1760" s="2">
        <f t="shared" si="108"/>
        <v>2619944</v>
      </c>
      <c r="F1760" s="6" t="str">
        <f t="shared" si="111"/>
        <v>BULLISH</v>
      </c>
      <c r="G1760" s="6" t="str">
        <f t="shared" si="110"/>
        <v>NEUTRAL</v>
      </c>
      <c r="H1760" s="6" t="str">
        <f t="shared" si="109"/>
        <v>BULLISH DIVERGENCE</v>
      </c>
    </row>
    <row r="1761" spans="1:8" ht="13.5" x14ac:dyDescent="0.25">
      <c r="A1761" s="3">
        <f>TITRES_STAT!B1764</f>
        <v>44579</v>
      </c>
      <c r="B1761" s="6">
        <f>TITRES_STAT!C1764</f>
        <v>8.9</v>
      </c>
      <c r="C1761" s="6">
        <f>TITRES_STAT!D1764</f>
        <v>8.2018000000000004</v>
      </c>
      <c r="D1761" s="6">
        <f>TITRES_STAT!E1764</f>
        <v>0</v>
      </c>
      <c r="E1761" s="2">
        <f t="shared" si="108"/>
        <v>2619944</v>
      </c>
      <c r="F1761" s="6" t="str">
        <f t="shared" si="111"/>
        <v>BULLISH</v>
      </c>
      <c r="G1761" s="6" t="str">
        <f t="shared" si="110"/>
        <v>NEUTRAL</v>
      </c>
      <c r="H1761" s="6" t="str">
        <f t="shared" si="109"/>
        <v>BULLISH DIVERGENCE</v>
      </c>
    </row>
    <row r="1762" spans="1:8" ht="13.5" x14ac:dyDescent="0.25">
      <c r="A1762" s="3">
        <f>TITRES_STAT!B1765</f>
        <v>44580</v>
      </c>
      <c r="B1762" s="6">
        <f>TITRES_STAT!C1765</f>
        <v>8.9</v>
      </c>
      <c r="C1762" s="6">
        <f>TITRES_STAT!D1765</f>
        <v>8.2018000000000004</v>
      </c>
      <c r="D1762" s="6">
        <f>TITRES_STAT!E1765</f>
        <v>1100</v>
      </c>
      <c r="E1762" s="2">
        <f t="shared" si="108"/>
        <v>2619944</v>
      </c>
      <c r="F1762" s="6" t="str">
        <f t="shared" si="111"/>
        <v>BEARISH</v>
      </c>
      <c r="G1762" s="6" t="str">
        <f t="shared" si="110"/>
        <v>NEUTRAL</v>
      </c>
      <c r="H1762" s="6" t="str">
        <f t="shared" si="109"/>
        <v>CONFIRMED BEARISH</v>
      </c>
    </row>
    <row r="1763" spans="1:8" ht="13.5" x14ac:dyDescent="0.25">
      <c r="A1763" s="3">
        <f>TITRES_STAT!B1766</f>
        <v>44581</v>
      </c>
      <c r="B1763" s="6">
        <f>TITRES_STAT!C1766</f>
        <v>9</v>
      </c>
      <c r="C1763" s="6">
        <f>TITRES_STAT!D1766</f>
        <v>8.2939000000000007</v>
      </c>
      <c r="D1763" s="6">
        <f>TITRES_STAT!E1766</f>
        <v>46</v>
      </c>
      <c r="E1763" s="2">
        <f t="shared" si="108"/>
        <v>2619990</v>
      </c>
      <c r="F1763" s="6" t="str">
        <f t="shared" si="111"/>
        <v>BEARISH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44582</v>
      </c>
      <c r="B1764" s="6">
        <f>TITRES_STAT!C1767</f>
        <v>9.39</v>
      </c>
      <c r="C1764" s="6">
        <f>TITRES_STAT!D1767</f>
        <v>8.6532999999999998</v>
      </c>
      <c r="D1764" s="6">
        <f>TITRES_STAT!E1767</f>
        <v>3560</v>
      </c>
      <c r="E1764" s="2">
        <f t="shared" si="108"/>
        <v>2623550</v>
      </c>
      <c r="F1764" s="6" t="str">
        <f t="shared" si="111"/>
        <v>BULLISH</v>
      </c>
      <c r="G1764" s="6" t="str">
        <f t="shared" si="110"/>
        <v>NEUTRAL</v>
      </c>
      <c r="H1764" s="6" t="str">
        <f t="shared" si="109"/>
        <v>CONFIRMED BULLISH</v>
      </c>
    </row>
    <row r="1765" spans="1:8" ht="13.5" x14ac:dyDescent="0.25">
      <c r="A1765" s="3">
        <f>TITRES_STAT!B1768</f>
        <v>44585</v>
      </c>
      <c r="B1765" s="6">
        <f>TITRES_STAT!C1768</f>
        <v>9.1</v>
      </c>
      <c r="C1765" s="6">
        <f>TITRES_STAT!D1768</f>
        <v>8.3861000000000008</v>
      </c>
      <c r="D1765" s="6">
        <f>TITRES_STAT!E1768</f>
        <v>4170</v>
      </c>
      <c r="E1765" s="2">
        <f t="shared" si="108"/>
        <v>2619380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BEARISH DIVERGENCE</v>
      </c>
    </row>
    <row r="1766" spans="1:8" ht="13.5" x14ac:dyDescent="0.25">
      <c r="A1766" s="3">
        <f>TITRES_STAT!B1769</f>
        <v>44586</v>
      </c>
      <c r="B1766" s="6">
        <f>TITRES_STAT!C1769</f>
        <v>9.1999999999999993</v>
      </c>
      <c r="C1766" s="6">
        <f>TITRES_STAT!D1769</f>
        <v>8.4781999999999993</v>
      </c>
      <c r="D1766" s="6">
        <f>TITRES_STAT!E1769</f>
        <v>4625</v>
      </c>
      <c r="E1766" s="2">
        <f t="shared" si="108"/>
        <v>2624005</v>
      </c>
      <c r="F1766" s="6" t="str">
        <f t="shared" si="111"/>
        <v>BULLISH</v>
      </c>
      <c r="G1766" s="6" t="str">
        <f t="shared" si="110"/>
        <v>NEUTRAL</v>
      </c>
      <c r="H1766" s="6" t="str">
        <f t="shared" si="109"/>
        <v>CONFIRMED BULLISH</v>
      </c>
    </row>
    <row r="1767" spans="1:8" ht="13.5" x14ac:dyDescent="0.25">
      <c r="A1767" s="3">
        <f>TITRES_STAT!B1770</f>
        <v>44587</v>
      </c>
      <c r="B1767" s="6">
        <f>TITRES_STAT!C1770</f>
        <v>9.2100000000000009</v>
      </c>
      <c r="C1767" s="6">
        <f>TITRES_STAT!D1770</f>
        <v>8.4873999999999992</v>
      </c>
      <c r="D1767" s="6">
        <f>TITRES_STAT!E1770</f>
        <v>1500</v>
      </c>
      <c r="E1767" s="2">
        <f t="shared" si="108"/>
        <v>2625505</v>
      </c>
      <c r="F1767" s="6" t="str">
        <f t="shared" si="111"/>
        <v>BULLISH</v>
      </c>
      <c r="G1767" s="6" t="str">
        <f t="shared" si="110"/>
        <v>NEUTRAL</v>
      </c>
      <c r="H1767" s="6" t="str">
        <f t="shared" si="109"/>
        <v>CONFIRMED BULLISH</v>
      </c>
    </row>
    <row r="1768" spans="1:8" ht="13.5" x14ac:dyDescent="0.25">
      <c r="A1768" s="3">
        <f>TITRES_STAT!B1771</f>
        <v>44588</v>
      </c>
      <c r="B1768" s="6">
        <f>TITRES_STAT!C1771</f>
        <v>9.3699999999999992</v>
      </c>
      <c r="C1768" s="6">
        <f>TITRES_STAT!D1771</f>
        <v>8.6349</v>
      </c>
      <c r="D1768" s="6">
        <f>TITRES_STAT!E1771</f>
        <v>5234</v>
      </c>
      <c r="E1768" s="2">
        <f t="shared" si="108"/>
        <v>2630739</v>
      </c>
      <c r="F1768" s="6" t="str">
        <f t="shared" si="111"/>
        <v>BULLISH</v>
      </c>
      <c r="G1768" s="6" t="str">
        <f t="shared" si="110"/>
        <v>NEUTRAL</v>
      </c>
      <c r="H1768" s="6" t="str">
        <f t="shared" si="109"/>
        <v>CONFIRMED BULLISH</v>
      </c>
    </row>
    <row r="1769" spans="1:8" ht="13.5" x14ac:dyDescent="0.25">
      <c r="A1769" s="3">
        <f>TITRES_STAT!B1772</f>
        <v>44589</v>
      </c>
      <c r="B1769" s="6">
        <f>TITRES_STAT!C1772</f>
        <v>9.3000000000000007</v>
      </c>
      <c r="C1769" s="6">
        <f>TITRES_STAT!D1772</f>
        <v>8.5703999999999994</v>
      </c>
      <c r="D1769" s="6">
        <f>TITRES_STAT!E1772</f>
        <v>100</v>
      </c>
      <c r="E1769" s="2">
        <f t="shared" si="108"/>
        <v>2630639</v>
      </c>
      <c r="F1769" s="6" t="str">
        <f t="shared" si="111"/>
        <v>BULLISH</v>
      </c>
      <c r="G1769" s="6" t="str">
        <f t="shared" si="110"/>
        <v>NEUTRAL</v>
      </c>
      <c r="H1769" s="6" t="str">
        <f t="shared" si="109"/>
        <v>BULLISH DIVERGENCE</v>
      </c>
    </row>
    <row r="1770" spans="1:8" ht="13.5" x14ac:dyDescent="0.25">
      <c r="A1770" s="3">
        <f>TITRES_STAT!B1773</f>
        <v>44592</v>
      </c>
      <c r="B1770" s="6">
        <f>TITRES_STAT!C1773</f>
        <v>9.2899999999999991</v>
      </c>
      <c r="C1770" s="6">
        <f>TITRES_STAT!D1773</f>
        <v>8.5611999999999995</v>
      </c>
      <c r="D1770" s="6">
        <f>TITRES_STAT!E1773</f>
        <v>8632</v>
      </c>
      <c r="E1770" s="2">
        <f t="shared" si="108"/>
        <v>2622007</v>
      </c>
      <c r="F1770" s="6" t="str">
        <f t="shared" si="111"/>
        <v>BULLISH</v>
      </c>
      <c r="G1770" s="6" t="str">
        <f t="shared" si="110"/>
        <v>NEUTRAL</v>
      </c>
      <c r="H1770" s="6" t="str">
        <f t="shared" si="109"/>
        <v>CONFIRMED BULLISH</v>
      </c>
    </row>
    <row r="1771" spans="1:8" ht="13.5" x14ac:dyDescent="0.25">
      <c r="A1771" s="3">
        <f>TITRES_STAT!B1774</f>
        <v>44593</v>
      </c>
      <c r="B1771" s="6">
        <f>TITRES_STAT!C1774</f>
        <v>9.3000000000000007</v>
      </c>
      <c r="C1771" s="6">
        <f>TITRES_STAT!D1774</f>
        <v>8.5703999999999994</v>
      </c>
      <c r="D1771" s="6">
        <f>TITRES_STAT!E1774</f>
        <v>380</v>
      </c>
      <c r="E1771" s="2">
        <f t="shared" si="108"/>
        <v>2622387</v>
      </c>
      <c r="F1771" s="6" t="str">
        <f t="shared" si="111"/>
        <v>BEARISH</v>
      </c>
      <c r="G1771" s="6" t="str">
        <f t="shared" si="110"/>
        <v>NEUTRAL</v>
      </c>
      <c r="H1771" s="6" t="str">
        <f t="shared" si="109"/>
        <v>BEARISH DIVERGENCE</v>
      </c>
    </row>
    <row r="1772" spans="1:8" ht="13.5" x14ac:dyDescent="0.25">
      <c r="A1772" s="3">
        <f>TITRES_STAT!B1775</f>
        <v>44594</v>
      </c>
      <c r="B1772" s="6">
        <f>TITRES_STAT!C1775</f>
        <v>9.3000000000000007</v>
      </c>
      <c r="C1772" s="6">
        <f>TITRES_STAT!D1775</f>
        <v>8.5703999999999994</v>
      </c>
      <c r="D1772" s="6">
        <f>TITRES_STAT!E1775</f>
        <v>1783</v>
      </c>
      <c r="E1772" s="2">
        <f t="shared" si="108"/>
        <v>2622387</v>
      </c>
      <c r="F1772" s="6" t="str">
        <f t="shared" si="111"/>
        <v>BEARISH</v>
      </c>
      <c r="G1772" s="6" t="str">
        <f t="shared" si="110"/>
        <v>NEUTRAL</v>
      </c>
      <c r="H1772" s="6" t="str">
        <f t="shared" si="109"/>
        <v>BEARISH DIVERGENCE</v>
      </c>
    </row>
    <row r="1773" spans="1:8" ht="13.5" x14ac:dyDescent="0.25">
      <c r="A1773" s="3">
        <f>TITRES_STAT!B1776</f>
        <v>44595</v>
      </c>
      <c r="B1773" s="6">
        <f>TITRES_STAT!C1776</f>
        <v>9.5</v>
      </c>
      <c r="C1773" s="6">
        <f>TITRES_STAT!D1776</f>
        <v>8.7546999999999997</v>
      </c>
      <c r="D1773" s="6">
        <f>TITRES_STAT!E1776</f>
        <v>1</v>
      </c>
      <c r="E1773" s="2">
        <f t="shared" si="108"/>
        <v>2622388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BEARISH DIVERGENCE</v>
      </c>
    </row>
    <row r="1774" spans="1:8" ht="13.5" x14ac:dyDescent="0.25">
      <c r="A1774" s="3">
        <f>TITRES_STAT!B1777</f>
        <v>44596</v>
      </c>
      <c r="B1774" s="6">
        <f>TITRES_STAT!C1777</f>
        <v>9.5</v>
      </c>
      <c r="C1774" s="6">
        <f>TITRES_STAT!D1777</f>
        <v>8.7546999999999997</v>
      </c>
      <c r="D1774" s="6">
        <f>TITRES_STAT!E1777</f>
        <v>1225</v>
      </c>
      <c r="E1774" s="2">
        <f t="shared" si="108"/>
        <v>2622388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BEARISH DIVERGENCE</v>
      </c>
    </row>
    <row r="1775" spans="1:8" ht="13.5" x14ac:dyDescent="0.25">
      <c r="A1775" s="3">
        <f>TITRES_STAT!B1778</f>
        <v>44599</v>
      </c>
      <c r="B1775" s="6">
        <f>TITRES_STAT!C1778</f>
        <v>9.1</v>
      </c>
      <c r="C1775" s="6">
        <f>TITRES_STAT!D1778</f>
        <v>8.3861000000000008</v>
      </c>
      <c r="D1775" s="6">
        <f>TITRES_STAT!E1778</f>
        <v>3771</v>
      </c>
      <c r="E1775" s="2">
        <f t="shared" si="108"/>
        <v>2618617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CONFIRMED BEARISH</v>
      </c>
    </row>
    <row r="1776" spans="1:8" ht="13.5" x14ac:dyDescent="0.25">
      <c r="A1776" s="3">
        <f>TITRES_STAT!B1779</f>
        <v>44600</v>
      </c>
      <c r="B1776" s="6">
        <f>TITRES_STAT!C1779</f>
        <v>9.1</v>
      </c>
      <c r="C1776" s="6">
        <f>TITRES_STAT!D1779</f>
        <v>8.3861000000000008</v>
      </c>
      <c r="D1776" s="6">
        <f>TITRES_STAT!E1779</f>
        <v>200</v>
      </c>
      <c r="E1776" s="2">
        <f t="shared" si="108"/>
        <v>2618617</v>
      </c>
      <c r="F1776" s="6" t="str">
        <f t="shared" si="111"/>
        <v>BEARISH</v>
      </c>
      <c r="G1776" s="6" t="str">
        <f t="shared" si="110"/>
        <v>NEUTRAL</v>
      </c>
      <c r="H1776" s="6" t="str">
        <f t="shared" si="109"/>
        <v>CONFIRMED BEARISH</v>
      </c>
    </row>
    <row r="1777" spans="1:8" ht="13.5" x14ac:dyDescent="0.25">
      <c r="A1777" s="3">
        <f>TITRES_STAT!B1780</f>
        <v>44601</v>
      </c>
      <c r="B1777" s="6">
        <f>TITRES_STAT!C1780</f>
        <v>9.1</v>
      </c>
      <c r="C1777" s="6">
        <f>TITRES_STAT!D1780</f>
        <v>8.3861000000000008</v>
      </c>
      <c r="D1777" s="6">
        <f>TITRES_STAT!E1780</f>
        <v>2085</v>
      </c>
      <c r="E1777" s="2">
        <f t="shared" si="108"/>
        <v>2618617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CONFIRMED BEARISH</v>
      </c>
    </row>
    <row r="1778" spans="1:8" ht="13.5" x14ac:dyDescent="0.25">
      <c r="A1778" s="3">
        <f>TITRES_STAT!B1781</f>
        <v>44602</v>
      </c>
      <c r="B1778" s="6">
        <f>TITRES_STAT!C1781</f>
        <v>9.3000000000000007</v>
      </c>
      <c r="C1778" s="6">
        <f>TITRES_STAT!D1781</f>
        <v>8.5703999999999994</v>
      </c>
      <c r="D1778" s="6">
        <f>TITRES_STAT!E1781</f>
        <v>1</v>
      </c>
      <c r="E1778" s="2">
        <f t="shared" si="108"/>
        <v>2618618</v>
      </c>
      <c r="F1778" s="6" t="str">
        <f t="shared" si="111"/>
        <v>BEARISH</v>
      </c>
      <c r="G1778" s="6" t="str">
        <f t="shared" si="110"/>
        <v>NEUTRAL</v>
      </c>
      <c r="H1778" s="6" t="str">
        <f t="shared" si="109"/>
        <v>CONFIRMED BEARISH</v>
      </c>
    </row>
    <row r="1779" spans="1:8" ht="13.5" x14ac:dyDescent="0.25">
      <c r="A1779" s="3">
        <f>TITRES_STAT!B1782</f>
        <v>44603</v>
      </c>
      <c r="B1779" s="6">
        <f>TITRES_STAT!C1782</f>
        <v>9.3000000000000007</v>
      </c>
      <c r="C1779" s="6">
        <f>TITRES_STAT!D1782</f>
        <v>8.5703999999999994</v>
      </c>
      <c r="D1779" s="6">
        <f>TITRES_STAT!E1782</f>
        <v>1</v>
      </c>
      <c r="E1779" s="2">
        <f t="shared" si="108"/>
        <v>2618618</v>
      </c>
      <c r="F1779" s="6" t="str">
        <f t="shared" si="111"/>
        <v>BEARISH</v>
      </c>
      <c r="G1779" s="6" t="str">
        <f t="shared" si="110"/>
        <v>NEUTRAL</v>
      </c>
      <c r="H1779" s="6" t="str">
        <f t="shared" si="109"/>
        <v>CONFIRMED BEARISH</v>
      </c>
    </row>
    <row r="1780" spans="1:8" ht="13.5" x14ac:dyDescent="0.25">
      <c r="A1780" s="3">
        <f>TITRES_STAT!B1783</f>
        <v>44606</v>
      </c>
      <c r="B1780" s="6">
        <f>TITRES_STAT!C1783</f>
        <v>9.3000000000000007</v>
      </c>
      <c r="C1780" s="6">
        <f>TITRES_STAT!D1783</f>
        <v>8.5703999999999994</v>
      </c>
      <c r="D1780" s="6">
        <f>TITRES_STAT!E1783</f>
        <v>1</v>
      </c>
      <c r="E1780" s="2">
        <f t="shared" si="108"/>
        <v>2618618</v>
      </c>
      <c r="F1780" s="6" t="str">
        <f t="shared" si="111"/>
        <v>BULLISH</v>
      </c>
      <c r="G1780" s="6" t="str">
        <f t="shared" si="110"/>
        <v>NEUTRAL</v>
      </c>
      <c r="H1780" s="6" t="str">
        <f t="shared" si="109"/>
        <v>CONFIRMED BULLISH</v>
      </c>
    </row>
    <row r="1781" spans="1:8" ht="13.5" x14ac:dyDescent="0.25">
      <c r="A1781" s="3">
        <f>TITRES_STAT!B1784</f>
        <v>44607</v>
      </c>
      <c r="B1781" s="6">
        <f>TITRES_STAT!C1784</f>
        <v>9.1999999999999993</v>
      </c>
      <c r="C1781" s="6">
        <f>TITRES_STAT!D1784</f>
        <v>8.4781999999999993</v>
      </c>
      <c r="D1781" s="6">
        <f>TITRES_STAT!E1784</f>
        <v>1350</v>
      </c>
      <c r="E1781" s="2">
        <f t="shared" si="108"/>
        <v>2617268</v>
      </c>
      <c r="F1781" s="6" t="str">
        <f t="shared" si="111"/>
        <v>BEARISH</v>
      </c>
      <c r="G1781" s="6" t="str">
        <f t="shared" si="110"/>
        <v>NEUTRAL</v>
      </c>
      <c r="H1781" s="6" t="str">
        <f t="shared" si="109"/>
        <v>BEARISH DIVERGENCE</v>
      </c>
    </row>
    <row r="1782" spans="1:8" ht="13.5" x14ac:dyDescent="0.25">
      <c r="A1782" s="3">
        <f>TITRES_STAT!B1785</f>
        <v>44608</v>
      </c>
      <c r="B1782" s="6">
        <f>TITRES_STAT!C1785</f>
        <v>9.1999999999999993</v>
      </c>
      <c r="C1782" s="6">
        <f>TITRES_STAT!D1785</f>
        <v>8.4781999999999993</v>
      </c>
      <c r="D1782" s="6">
        <f>TITRES_STAT!E1785</f>
        <v>3080</v>
      </c>
      <c r="E1782" s="2">
        <f t="shared" si="108"/>
        <v>2617268</v>
      </c>
      <c r="F1782" s="6" t="str">
        <f t="shared" si="111"/>
        <v>BEARISH</v>
      </c>
      <c r="G1782" s="6" t="str">
        <f t="shared" si="110"/>
        <v>NEUTRAL</v>
      </c>
      <c r="H1782" s="6" t="str">
        <f t="shared" si="109"/>
        <v>BEARISH DIVERGENCE</v>
      </c>
    </row>
    <row r="1783" spans="1:8" ht="13.5" x14ac:dyDescent="0.25">
      <c r="A1783" s="3">
        <f>TITRES_STAT!B1786</f>
        <v>44609</v>
      </c>
      <c r="B1783" s="6">
        <f>TITRES_STAT!C1786</f>
        <v>9.1999999999999993</v>
      </c>
      <c r="C1783" s="6">
        <f>TITRES_STAT!D1786</f>
        <v>8.4781999999999993</v>
      </c>
      <c r="D1783" s="6">
        <f>TITRES_STAT!E1786</f>
        <v>30</v>
      </c>
      <c r="E1783" s="2">
        <f t="shared" si="108"/>
        <v>2617268</v>
      </c>
      <c r="F1783" s="6" t="str">
        <f t="shared" si="111"/>
        <v>BEARISH</v>
      </c>
      <c r="G1783" s="6" t="str">
        <f t="shared" si="110"/>
        <v>NEUTRAL</v>
      </c>
      <c r="H1783" s="6" t="str">
        <f t="shared" si="109"/>
        <v>CONFIRMED BEARISH</v>
      </c>
    </row>
    <row r="1784" spans="1:8" ht="13.5" x14ac:dyDescent="0.25">
      <c r="A1784" s="3">
        <f>TITRES_STAT!B1787</f>
        <v>44610</v>
      </c>
      <c r="B1784" s="6">
        <f>TITRES_STAT!C1787</f>
        <v>9.1999999999999993</v>
      </c>
      <c r="C1784" s="6">
        <f>TITRES_STAT!D1787</f>
        <v>8.4781999999999993</v>
      </c>
      <c r="D1784" s="6">
        <f>TITRES_STAT!E1787</f>
        <v>80</v>
      </c>
      <c r="E1784" s="2">
        <f t="shared" si="108"/>
        <v>2617268</v>
      </c>
      <c r="F1784" s="6" t="str">
        <f t="shared" si="111"/>
        <v>BEARISH</v>
      </c>
      <c r="G1784" s="6" t="str">
        <f t="shared" si="110"/>
        <v>NEUTRAL</v>
      </c>
      <c r="H1784" s="6" t="str">
        <f t="shared" si="109"/>
        <v>CONFIRMED BEARISH</v>
      </c>
    </row>
    <row r="1785" spans="1:8" ht="13.5" x14ac:dyDescent="0.25">
      <c r="A1785" s="3">
        <f>TITRES_STAT!B1788</f>
        <v>44613</v>
      </c>
      <c r="B1785" s="6">
        <f>TITRES_STAT!C1788</f>
        <v>9.1999999999999993</v>
      </c>
      <c r="C1785" s="6">
        <f>TITRES_STAT!D1788</f>
        <v>8.4781999999999993</v>
      </c>
      <c r="D1785" s="6">
        <f>TITRES_STAT!E1788</f>
        <v>21251</v>
      </c>
      <c r="E1785" s="2">
        <f t="shared" si="108"/>
        <v>2617268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CONFIRMED BEARISH</v>
      </c>
    </row>
    <row r="1786" spans="1:8" ht="13.5" x14ac:dyDescent="0.25">
      <c r="A1786" s="3">
        <f>TITRES_STAT!B1789</f>
        <v>44614</v>
      </c>
      <c r="B1786" s="6">
        <f>TITRES_STAT!C1789</f>
        <v>9.1199999999999992</v>
      </c>
      <c r="C1786" s="6">
        <f>TITRES_STAT!D1789</f>
        <v>8.4045000000000005</v>
      </c>
      <c r="D1786" s="6">
        <f>TITRES_STAT!E1789</f>
        <v>62983</v>
      </c>
      <c r="E1786" s="2">
        <f t="shared" si="108"/>
        <v>2554285</v>
      </c>
      <c r="F1786" s="6" t="str">
        <f t="shared" si="111"/>
        <v>BEARISH</v>
      </c>
      <c r="G1786" s="6" t="str">
        <f t="shared" si="110"/>
        <v>WEAK</v>
      </c>
      <c r="H1786" s="6" t="str">
        <f t="shared" si="109"/>
        <v>CONFIRMED BEARISH</v>
      </c>
    </row>
    <row r="1787" spans="1:8" ht="13.5" x14ac:dyDescent="0.25">
      <c r="A1787" s="3">
        <f>TITRES_STAT!B1790</f>
        <v>44615</v>
      </c>
      <c r="B1787" s="6">
        <f>TITRES_STAT!C1790</f>
        <v>9.2799999999999994</v>
      </c>
      <c r="C1787" s="6">
        <f>TITRES_STAT!D1790</f>
        <v>8.5519999999999996</v>
      </c>
      <c r="D1787" s="6">
        <f>TITRES_STAT!E1790</f>
        <v>17310</v>
      </c>
      <c r="E1787" s="2">
        <f t="shared" si="108"/>
        <v>2571595</v>
      </c>
      <c r="F1787" s="6" t="str">
        <f t="shared" si="111"/>
        <v>BEARISH</v>
      </c>
      <c r="G1787" s="6" t="str">
        <f t="shared" si="110"/>
        <v>NEUTRAL</v>
      </c>
      <c r="H1787" s="6" t="str">
        <f t="shared" si="109"/>
        <v>BEARISH DIVERGENCE</v>
      </c>
    </row>
    <row r="1788" spans="1:8" ht="13.5" x14ac:dyDescent="0.25">
      <c r="A1788" s="3">
        <f>TITRES_STAT!B1791</f>
        <v>44616</v>
      </c>
      <c r="B1788" s="6">
        <f>TITRES_STAT!C1791</f>
        <v>9</v>
      </c>
      <c r="C1788" s="6">
        <f>TITRES_STAT!D1791</f>
        <v>8.2939000000000007</v>
      </c>
      <c r="D1788" s="6">
        <f>TITRES_STAT!E1791</f>
        <v>5100</v>
      </c>
      <c r="E1788" s="2">
        <f t="shared" si="108"/>
        <v>2566495</v>
      </c>
      <c r="F1788" s="6" t="str">
        <f t="shared" si="111"/>
        <v>BEARISH</v>
      </c>
      <c r="G1788" s="6" t="str">
        <f t="shared" si="110"/>
        <v>NEUTRAL</v>
      </c>
      <c r="H1788" s="6" t="str">
        <f t="shared" si="109"/>
        <v>CONFIRMED BEARISH</v>
      </c>
    </row>
    <row r="1789" spans="1:8" ht="13.5" x14ac:dyDescent="0.25">
      <c r="A1789" s="3">
        <f>TITRES_STAT!B1792</f>
        <v>44617</v>
      </c>
      <c r="B1789" s="6">
        <f>TITRES_STAT!C1792</f>
        <v>9.19</v>
      </c>
      <c r="C1789" s="6">
        <f>TITRES_STAT!D1792</f>
        <v>8.4689999999999994</v>
      </c>
      <c r="D1789" s="6">
        <f>TITRES_STAT!E1792</f>
        <v>1012</v>
      </c>
      <c r="E1789" s="2">
        <f t="shared" si="108"/>
        <v>2567507</v>
      </c>
      <c r="F1789" s="6" t="str">
        <f t="shared" si="111"/>
        <v>BEARISH</v>
      </c>
      <c r="G1789" s="6" t="str">
        <f t="shared" si="110"/>
        <v>NEUTRAL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9.18</v>
      </c>
      <c r="C1790" s="6">
        <f>TITRES_STAT!D1793</f>
        <v>8.4597999999999995</v>
      </c>
      <c r="D1790" s="6">
        <f>TITRES_STAT!E1793</f>
        <v>10215</v>
      </c>
      <c r="E1790" s="2">
        <f t="shared" si="108"/>
        <v>2557292</v>
      </c>
      <c r="F1790" s="6" t="str">
        <f t="shared" si="111"/>
        <v>BEARISH</v>
      </c>
      <c r="G1790" s="6" t="str">
        <f t="shared" si="110"/>
        <v>WEAK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9.18</v>
      </c>
      <c r="C1791" s="6">
        <f>TITRES_STAT!D1794</f>
        <v>8.4597999999999995</v>
      </c>
      <c r="D1791" s="6">
        <f>TITRES_STAT!E1794</f>
        <v>0</v>
      </c>
      <c r="E1791" s="2">
        <f t="shared" si="108"/>
        <v>2557292</v>
      </c>
      <c r="F1791" s="6" t="str">
        <f t="shared" si="111"/>
        <v>BULLISH</v>
      </c>
      <c r="G1791" s="6" t="str">
        <f t="shared" si="110"/>
        <v>NEUTRAL</v>
      </c>
      <c r="H1791" s="6" t="str">
        <f t="shared" si="109"/>
        <v>CONFIRMED BULLISH</v>
      </c>
    </row>
    <row r="1792" spans="1:8" ht="13.5" x14ac:dyDescent="0.25">
      <c r="A1792" s="3">
        <f>TITRES_STAT!B1795</f>
        <v>44622</v>
      </c>
      <c r="B1792" s="6">
        <f>TITRES_STAT!C1795</f>
        <v>9</v>
      </c>
      <c r="C1792" s="6">
        <f>TITRES_STAT!D1795</f>
        <v>8.2939000000000007</v>
      </c>
      <c r="D1792" s="6">
        <f>TITRES_STAT!E1795</f>
        <v>49</v>
      </c>
      <c r="E1792" s="2">
        <f t="shared" si="108"/>
        <v>2557243</v>
      </c>
      <c r="F1792" s="6" t="str">
        <f t="shared" si="111"/>
        <v>BEARISH</v>
      </c>
      <c r="G1792" s="6" t="str">
        <f t="shared" si="110"/>
        <v>NEUTRAL</v>
      </c>
      <c r="H1792" s="6" t="str">
        <f t="shared" si="109"/>
        <v>CONFIRMED BEARISH</v>
      </c>
    </row>
    <row r="1793" spans="1:8" ht="13.5" x14ac:dyDescent="0.25">
      <c r="A1793" s="3">
        <f>TITRES_STAT!B1796</f>
        <v>44623</v>
      </c>
      <c r="B1793" s="6">
        <f>TITRES_STAT!C1796</f>
        <v>8.9499999999999993</v>
      </c>
      <c r="C1793" s="6">
        <f>TITRES_STAT!D1796</f>
        <v>8.2477999999999998</v>
      </c>
      <c r="D1793" s="6">
        <f>TITRES_STAT!E1796</f>
        <v>10</v>
      </c>
      <c r="E1793" s="2">
        <f t="shared" si="108"/>
        <v>2557233</v>
      </c>
      <c r="F1793" s="6" t="str">
        <f t="shared" si="111"/>
        <v>BEARISH</v>
      </c>
      <c r="G1793" s="6" t="str">
        <f t="shared" si="110"/>
        <v>NEUTRAL</v>
      </c>
      <c r="H1793" s="6" t="str">
        <f t="shared" si="109"/>
        <v>CONFIRMED BEARISH</v>
      </c>
    </row>
    <row r="1794" spans="1:8" ht="13.5" x14ac:dyDescent="0.25">
      <c r="A1794" s="3">
        <f>TITRES_STAT!B1797</f>
        <v>44624</v>
      </c>
      <c r="B1794" s="6">
        <f>TITRES_STAT!C1797</f>
        <v>9.14</v>
      </c>
      <c r="C1794" s="6">
        <f>TITRES_STAT!D1797</f>
        <v>8.4229000000000003</v>
      </c>
      <c r="D1794" s="6">
        <f>TITRES_STAT!E1797</f>
        <v>355</v>
      </c>
      <c r="E1794" s="2">
        <f t="shared" si="108"/>
        <v>2557588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44627</v>
      </c>
      <c r="B1795" s="6">
        <f>TITRES_STAT!C1798</f>
        <v>9.1</v>
      </c>
      <c r="C1795" s="6">
        <f>TITRES_STAT!D1798</f>
        <v>8.3861000000000008</v>
      </c>
      <c r="D1795" s="6">
        <f>TITRES_STAT!E1798</f>
        <v>9</v>
      </c>
      <c r="E1795" s="2">
        <f t="shared" si="108"/>
        <v>2557579</v>
      </c>
      <c r="F1795" s="6" t="str">
        <f t="shared" si="111"/>
        <v>BULLISH</v>
      </c>
      <c r="G1795" s="6" t="str">
        <f t="shared" si="110"/>
        <v>NEUTRAL</v>
      </c>
      <c r="H1795" s="6" t="str">
        <f t="shared" si="109"/>
        <v>BULLISH DIVERGENCE</v>
      </c>
    </row>
    <row r="1796" spans="1:8" ht="13.5" x14ac:dyDescent="0.25">
      <c r="A1796" s="3">
        <f>TITRES_STAT!B1799</f>
        <v>44628</v>
      </c>
      <c r="B1796" s="6">
        <f>TITRES_STAT!C1799</f>
        <v>9.1</v>
      </c>
      <c r="C1796" s="6">
        <f>TITRES_STAT!D1799</f>
        <v>8.3861000000000008</v>
      </c>
      <c r="D1796" s="6">
        <f>TITRES_STAT!E1799</f>
        <v>0</v>
      </c>
      <c r="E1796" s="2">
        <f t="shared" ref="E1796:E1859" si="112">IF(B1796&gt;B1795, E1795+D1796, IF(B1796&lt;B1795, E1795-D1796, E1795))</f>
        <v>2557579</v>
      </c>
      <c r="F1796" s="6" t="str">
        <f t="shared" si="111"/>
        <v>BULLISH</v>
      </c>
      <c r="G1796" s="6" t="str">
        <f t="shared" si="110"/>
        <v>NEUTRAL</v>
      </c>
      <c r="H1796" s="6" t="str">
        <f t="shared" si="109"/>
        <v>BULLISH DIVERGENCE</v>
      </c>
    </row>
    <row r="1797" spans="1:8" ht="13.5" x14ac:dyDescent="0.25">
      <c r="A1797" s="3">
        <f>TITRES_STAT!B1800</f>
        <v>44629</v>
      </c>
      <c r="B1797" s="6">
        <f>TITRES_STAT!C1800</f>
        <v>8.91</v>
      </c>
      <c r="C1797" s="6">
        <f>TITRES_STAT!D1800</f>
        <v>8.2110000000000003</v>
      </c>
      <c r="D1797" s="6">
        <f>TITRES_STAT!E1800</f>
        <v>4506</v>
      </c>
      <c r="E1797" s="2">
        <f t="shared" si="112"/>
        <v>2553073</v>
      </c>
      <c r="F1797" s="6" t="str">
        <f t="shared" si="111"/>
        <v>BEARISH</v>
      </c>
      <c r="G1797" s="6" t="str">
        <f t="shared" si="110"/>
        <v>NEUTRAL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9.1</v>
      </c>
      <c r="C1798" s="6">
        <f>TITRES_STAT!D1801</f>
        <v>8.3861000000000008</v>
      </c>
      <c r="D1798" s="6">
        <f>TITRES_STAT!E1801</f>
        <v>1</v>
      </c>
      <c r="E1798" s="2">
        <f t="shared" si="112"/>
        <v>2553074</v>
      </c>
      <c r="F1798" s="6" t="str">
        <f t="shared" si="111"/>
        <v>BEARISH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BEARISH DIVERGENCE</v>
      </c>
    </row>
    <row r="1799" spans="1:8" ht="13.5" x14ac:dyDescent="0.25">
      <c r="A1799" s="3">
        <f>TITRES_STAT!B1802</f>
        <v>44631</v>
      </c>
      <c r="B1799" s="6">
        <f>TITRES_STAT!C1802</f>
        <v>9.1</v>
      </c>
      <c r="C1799" s="6">
        <f>TITRES_STAT!D1802</f>
        <v>8.3861000000000008</v>
      </c>
      <c r="D1799" s="6">
        <f>TITRES_STAT!E1802</f>
        <v>200</v>
      </c>
      <c r="E1799" s="2">
        <f t="shared" si="112"/>
        <v>2553074</v>
      </c>
      <c r="F1799" s="6" t="str">
        <f t="shared" si="111"/>
        <v>BEARISH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CONFIRMED BEARISH</v>
      </c>
    </row>
    <row r="1800" spans="1:8" ht="13.5" x14ac:dyDescent="0.25">
      <c r="A1800" s="3">
        <f>TITRES_STAT!B1803</f>
        <v>44634</v>
      </c>
      <c r="B1800" s="6">
        <f>TITRES_STAT!C1803</f>
        <v>9.08</v>
      </c>
      <c r="C1800" s="6">
        <f>TITRES_STAT!D1803</f>
        <v>8.3675999999999995</v>
      </c>
      <c r="D1800" s="6">
        <f>TITRES_STAT!E1803</f>
        <v>1001</v>
      </c>
      <c r="E1800" s="2">
        <f t="shared" si="112"/>
        <v>2552073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NEUTRAL</v>
      </c>
      <c r="H1800" s="6" t="str">
        <f t="shared" si="113"/>
        <v>CONFIRMED BEARISH</v>
      </c>
    </row>
    <row r="1801" spans="1:8" ht="13.5" x14ac:dyDescent="0.25">
      <c r="A1801" s="3">
        <f>TITRES_STAT!B1804</f>
        <v>44635</v>
      </c>
      <c r="B1801" s="6">
        <f>TITRES_STAT!C1804</f>
        <v>9.08</v>
      </c>
      <c r="C1801" s="6">
        <f>TITRES_STAT!D1804</f>
        <v>8.3675999999999995</v>
      </c>
      <c r="D1801" s="6">
        <f>TITRES_STAT!E1804</f>
        <v>0</v>
      </c>
      <c r="E1801" s="2">
        <f t="shared" si="112"/>
        <v>2552073</v>
      </c>
      <c r="F1801" s="6" t="str">
        <f t="shared" si="115"/>
        <v>BEARISH</v>
      </c>
      <c r="G1801" s="6" t="str">
        <f t="shared" si="114"/>
        <v>NEUTRAL</v>
      </c>
      <c r="H1801" s="6" t="str">
        <f t="shared" si="113"/>
        <v>CONFIRMED BEARISH</v>
      </c>
    </row>
    <row r="1802" spans="1:8" ht="13.5" x14ac:dyDescent="0.25">
      <c r="A1802" s="3">
        <f>TITRES_STAT!B1805</f>
        <v>44636</v>
      </c>
      <c r="B1802" s="6">
        <f>TITRES_STAT!C1805</f>
        <v>9.08</v>
      </c>
      <c r="C1802" s="6">
        <f>TITRES_STAT!D1805</f>
        <v>8.3675999999999995</v>
      </c>
      <c r="D1802" s="6">
        <f>TITRES_STAT!E1805</f>
        <v>691</v>
      </c>
      <c r="E1802" s="2">
        <f t="shared" si="112"/>
        <v>2552073</v>
      </c>
      <c r="F1802" s="6" t="str">
        <f t="shared" si="115"/>
        <v>BEARISH</v>
      </c>
      <c r="G1802" s="6" t="str">
        <f t="shared" si="114"/>
        <v>NEUTRAL</v>
      </c>
      <c r="H1802" s="6" t="str">
        <f t="shared" si="113"/>
        <v>BEARISH DIVERGENCE</v>
      </c>
    </row>
    <row r="1803" spans="1:8" ht="13.5" x14ac:dyDescent="0.25">
      <c r="A1803" s="3">
        <f>TITRES_STAT!B1806</f>
        <v>44637</v>
      </c>
      <c r="B1803" s="6">
        <f>TITRES_STAT!C1806</f>
        <v>9.08</v>
      </c>
      <c r="C1803" s="6">
        <f>TITRES_STAT!D1806</f>
        <v>8.3675999999999995</v>
      </c>
      <c r="D1803" s="6">
        <f>TITRES_STAT!E1806</f>
        <v>0</v>
      </c>
      <c r="E1803" s="2">
        <f t="shared" si="112"/>
        <v>2552073</v>
      </c>
      <c r="F1803" s="6" t="str">
        <f t="shared" si="115"/>
        <v>BEARISH</v>
      </c>
      <c r="G1803" s="6" t="str">
        <f t="shared" si="114"/>
        <v>NEUTRAL</v>
      </c>
      <c r="H1803" s="6" t="str">
        <f t="shared" si="113"/>
        <v>CONFIRMED BEARISH</v>
      </c>
    </row>
    <row r="1804" spans="1:8" ht="13.5" x14ac:dyDescent="0.25">
      <c r="A1804" s="3">
        <f>TITRES_STAT!B1807</f>
        <v>44638</v>
      </c>
      <c r="B1804" s="6">
        <f>TITRES_STAT!C1807</f>
        <v>9.08</v>
      </c>
      <c r="C1804" s="6">
        <f>TITRES_STAT!D1807</f>
        <v>8.3675999999999995</v>
      </c>
      <c r="D1804" s="6">
        <f>TITRES_STAT!E1807</f>
        <v>5</v>
      </c>
      <c r="E1804" s="2">
        <f t="shared" si="112"/>
        <v>2552073</v>
      </c>
      <c r="F1804" s="6" t="str">
        <f t="shared" si="115"/>
        <v>BEARISH</v>
      </c>
      <c r="G1804" s="6" t="str">
        <f t="shared" si="114"/>
        <v>NEUTRAL</v>
      </c>
      <c r="H1804" s="6" t="str">
        <f t="shared" si="113"/>
        <v>CONFIRMED BEARISH</v>
      </c>
    </row>
    <row r="1805" spans="1:8" ht="13.5" x14ac:dyDescent="0.25">
      <c r="A1805" s="3">
        <f>TITRES_STAT!B1808</f>
        <v>44641</v>
      </c>
      <c r="B1805" s="6">
        <f>TITRES_STAT!C1808</f>
        <v>9.08</v>
      </c>
      <c r="C1805" s="6">
        <f>TITRES_STAT!D1808</f>
        <v>8.3675999999999995</v>
      </c>
      <c r="D1805" s="6">
        <f>TITRES_STAT!E1808</f>
        <v>0</v>
      </c>
      <c r="E1805" s="2">
        <f t="shared" si="112"/>
        <v>2552073</v>
      </c>
      <c r="F1805" s="6" t="str">
        <f t="shared" si="115"/>
        <v>NEUTRAL</v>
      </c>
      <c r="G1805" s="6" t="str">
        <f t="shared" si="114"/>
        <v>NEUTRAL</v>
      </c>
      <c r="H1805" s="6" t="str">
        <f t="shared" si="113"/>
        <v>NEUTRAL</v>
      </c>
    </row>
    <row r="1806" spans="1:8" ht="13.5" x14ac:dyDescent="0.25">
      <c r="A1806" s="3">
        <f>TITRES_STAT!B1809</f>
        <v>44642</v>
      </c>
      <c r="B1806" s="6">
        <f>TITRES_STAT!C1809</f>
        <v>9.08</v>
      </c>
      <c r="C1806" s="6">
        <f>TITRES_STAT!D1809</f>
        <v>8.3675999999999995</v>
      </c>
      <c r="D1806" s="6">
        <f>TITRES_STAT!E1809</f>
        <v>0</v>
      </c>
      <c r="E1806" s="2">
        <f t="shared" si="112"/>
        <v>2552073</v>
      </c>
      <c r="F1806" s="6" t="str">
        <f t="shared" si="115"/>
        <v>NEUTRAL</v>
      </c>
      <c r="G1806" s="6" t="str">
        <f t="shared" si="114"/>
        <v>NEUTRAL</v>
      </c>
      <c r="H1806" s="6" t="str">
        <f t="shared" si="113"/>
        <v>NEUTRAL</v>
      </c>
    </row>
    <row r="1807" spans="1:8" ht="13.5" x14ac:dyDescent="0.25">
      <c r="A1807" s="3">
        <f>TITRES_STAT!B1810</f>
        <v>44643</v>
      </c>
      <c r="B1807" s="6">
        <f>TITRES_STAT!C1810</f>
        <v>9.08</v>
      </c>
      <c r="C1807" s="6">
        <f>TITRES_STAT!D1810</f>
        <v>8.3675999999999995</v>
      </c>
      <c r="D1807" s="6">
        <f>TITRES_STAT!E1810</f>
        <v>1117</v>
      </c>
      <c r="E1807" s="2">
        <f t="shared" si="112"/>
        <v>2552073</v>
      </c>
      <c r="F1807" s="6" t="str">
        <f t="shared" si="115"/>
        <v>NEUTRAL</v>
      </c>
      <c r="G1807" s="6" t="str">
        <f t="shared" si="114"/>
        <v>NEUTRAL</v>
      </c>
      <c r="H1807" s="6" t="str">
        <f t="shared" si="113"/>
        <v>NEUTRAL</v>
      </c>
    </row>
    <row r="1808" spans="1:8" ht="13.5" x14ac:dyDescent="0.25">
      <c r="A1808" s="3">
        <f>TITRES_STAT!B1811</f>
        <v>44644</v>
      </c>
      <c r="B1808" s="6">
        <f>TITRES_STAT!C1811</f>
        <v>9.08</v>
      </c>
      <c r="C1808" s="6">
        <f>TITRES_STAT!D1811</f>
        <v>8.3675999999999995</v>
      </c>
      <c r="D1808" s="6">
        <f>TITRES_STAT!E1811</f>
        <v>0</v>
      </c>
      <c r="E1808" s="2">
        <f t="shared" si="112"/>
        <v>2552073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44645</v>
      </c>
      <c r="B1809" s="6">
        <f>TITRES_STAT!C1812</f>
        <v>9.0500000000000007</v>
      </c>
      <c r="C1809" s="6">
        <f>TITRES_STAT!D1812</f>
        <v>8.34</v>
      </c>
      <c r="D1809" s="6">
        <f>TITRES_STAT!E1812</f>
        <v>11</v>
      </c>
      <c r="E1809" s="2">
        <f t="shared" si="112"/>
        <v>2552062</v>
      </c>
      <c r="F1809" s="6" t="str">
        <f t="shared" si="115"/>
        <v>BEARISH</v>
      </c>
      <c r="G1809" s="6" t="str">
        <f t="shared" si="114"/>
        <v>NEUTRAL</v>
      </c>
      <c r="H1809" s="6" t="str">
        <f t="shared" si="113"/>
        <v>CONFIRMED BEARISH</v>
      </c>
    </row>
    <row r="1810" spans="1:8" ht="13.5" x14ac:dyDescent="0.25">
      <c r="A1810" s="3">
        <f>TITRES_STAT!B1813</f>
        <v>44648</v>
      </c>
      <c r="B1810" s="6">
        <f>TITRES_STAT!C1813</f>
        <v>9.0500000000000007</v>
      </c>
      <c r="C1810" s="6">
        <f>TITRES_STAT!D1813</f>
        <v>8.34</v>
      </c>
      <c r="D1810" s="6">
        <f>TITRES_STAT!E1813</f>
        <v>0</v>
      </c>
      <c r="E1810" s="2">
        <f t="shared" si="112"/>
        <v>2552062</v>
      </c>
      <c r="F1810" s="6" t="str">
        <f t="shared" si="115"/>
        <v>BEARISH</v>
      </c>
      <c r="G1810" s="6" t="str">
        <f t="shared" si="114"/>
        <v>NEUTRAL</v>
      </c>
      <c r="H1810" s="6" t="str">
        <f t="shared" si="113"/>
        <v>CONFIRMED BEARISH</v>
      </c>
    </row>
    <row r="1811" spans="1:8" ht="13.5" x14ac:dyDescent="0.25">
      <c r="A1811" s="3">
        <f>TITRES_STAT!B1814</f>
        <v>44649</v>
      </c>
      <c r="B1811" s="6">
        <f>TITRES_STAT!C1814</f>
        <v>9.0500000000000007</v>
      </c>
      <c r="C1811" s="6">
        <f>TITRES_STAT!D1814</f>
        <v>8.34</v>
      </c>
      <c r="D1811" s="6">
        <f>TITRES_STAT!E1814</f>
        <v>0</v>
      </c>
      <c r="E1811" s="2">
        <f t="shared" si="112"/>
        <v>2552062</v>
      </c>
      <c r="F1811" s="6" t="str">
        <f t="shared" si="115"/>
        <v>BEARISH</v>
      </c>
      <c r="G1811" s="6" t="str">
        <f t="shared" si="114"/>
        <v>NEUTRAL</v>
      </c>
      <c r="H1811" s="6" t="str">
        <f t="shared" si="113"/>
        <v>CONFIRMED BEARISH</v>
      </c>
    </row>
    <row r="1812" spans="1:8" ht="13.5" x14ac:dyDescent="0.25">
      <c r="A1812" s="3">
        <f>TITRES_STAT!B1815</f>
        <v>44650</v>
      </c>
      <c r="B1812" s="6">
        <f>TITRES_STAT!C1815</f>
        <v>9.0500000000000007</v>
      </c>
      <c r="C1812" s="6">
        <f>TITRES_STAT!D1815</f>
        <v>8.34</v>
      </c>
      <c r="D1812" s="6">
        <f>TITRES_STAT!E1815</f>
        <v>0</v>
      </c>
      <c r="E1812" s="2">
        <f t="shared" si="112"/>
        <v>2552062</v>
      </c>
      <c r="F1812" s="6" t="str">
        <f t="shared" si="115"/>
        <v>BEARISH</v>
      </c>
      <c r="G1812" s="6" t="str">
        <f t="shared" si="114"/>
        <v>NEUTRAL</v>
      </c>
      <c r="H1812" s="6" t="str">
        <f t="shared" si="113"/>
        <v>CONFIRMED BEARISH</v>
      </c>
    </row>
    <row r="1813" spans="1:8" ht="13.5" x14ac:dyDescent="0.25">
      <c r="A1813" s="3">
        <f>TITRES_STAT!B1816</f>
        <v>44651</v>
      </c>
      <c r="B1813" s="6">
        <f>TITRES_STAT!C1816</f>
        <v>9</v>
      </c>
      <c r="C1813" s="6">
        <f>TITRES_STAT!D1816</f>
        <v>8.2939000000000007</v>
      </c>
      <c r="D1813" s="6">
        <f>TITRES_STAT!E1816</f>
        <v>50</v>
      </c>
      <c r="E1813" s="2">
        <f t="shared" si="112"/>
        <v>2552012</v>
      </c>
      <c r="F1813" s="6" t="str">
        <f t="shared" si="115"/>
        <v>BEARISH</v>
      </c>
      <c r="G1813" s="6" t="str">
        <f t="shared" si="114"/>
        <v>NEUTRAL</v>
      </c>
      <c r="H1813" s="6" t="str">
        <f t="shared" si="113"/>
        <v>CONFIRMED BEARISH</v>
      </c>
    </row>
    <row r="1814" spans="1:8" ht="13.5" x14ac:dyDescent="0.25">
      <c r="A1814" s="3">
        <f>TITRES_STAT!B1817</f>
        <v>44652</v>
      </c>
      <c r="B1814" s="6">
        <f>TITRES_STAT!C1817</f>
        <v>9</v>
      </c>
      <c r="C1814" s="6">
        <f>TITRES_STAT!D1817</f>
        <v>8.2939000000000007</v>
      </c>
      <c r="D1814" s="6">
        <f>TITRES_STAT!E1817</f>
        <v>0</v>
      </c>
      <c r="E1814" s="2">
        <f t="shared" si="112"/>
        <v>2552012</v>
      </c>
      <c r="F1814" s="6" t="str">
        <f t="shared" si="115"/>
        <v>BEARISH</v>
      </c>
      <c r="G1814" s="6" t="str">
        <f t="shared" si="114"/>
        <v>NEUTRAL</v>
      </c>
      <c r="H1814" s="6" t="str">
        <f t="shared" si="113"/>
        <v>CONFIRMED BEARISH</v>
      </c>
    </row>
    <row r="1815" spans="1:8" ht="13.5" x14ac:dyDescent="0.25">
      <c r="A1815" s="3">
        <f>TITRES_STAT!B1818</f>
        <v>44655</v>
      </c>
      <c r="B1815" s="6">
        <f>TITRES_STAT!C1818</f>
        <v>9</v>
      </c>
      <c r="C1815" s="6">
        <f>TITRES_STAT!D1818</f>
        <v>8.2939000000000007</v>
      </c>
      <c r="D1815" s="6">
        <f>TITRES_STAT!E1818</f>
        <v>0</v>
      </c>
      <c r="E1815" s="2">
        <f t="shared" si="112"/>
        <v>2552012</v>
      </c>
      <c r="F1815" s="6" t="str">
        <f t="shared" si="115"/>
        <v>BEARISH</v>
      </c>
      <c r="G1815" s="6" t="str">
        <f t="shared" si="114"/>
        <v>NEUTRAL</v>
      </c>
      <c r="H1815" s="6" t="str">
        <f t="shared" si="113"/>
        <v>CONFIRMED BEARISH</v>
      </c>
    </row>
    <row r="1816" spans="1:8" ht="13.5" x14ac:dyDescent="0.25">
      <c r="A1816" s="3">
        <f>TITRES_STAT!B1819</f>
        <v>44656</v>
      </c>
      <c r="B1816" s="6">
        <f>TITRES_STAT!C1819</f>
        <v>9</v>
      </c>
      <c r="C1816" s="6">
        <f>TITRES_STAT!D1819</f>
        <v>8.2939000000000007</v>
      </c>
      <c r="D1816" s="6">
        <f>TITRES_STAT!E1819</f>
        <v>0</v>
      </c>
      <c r="E1816" s="2">
        <f t="shared" si="112"/>
        <v>2552012</v>
      </c>
      <c r="F1816" s="6" t="str">
        <f t="shared" si="115"/>
        <v>BEARISH</v>
      </c>
      <c r="G1816" s="6" t="str">
        <f t="shared" si="114"/>
        <v>NEUTRAL</v>
      </c>
      <c r="H1816" s="6" t="str">
        <f t="shared" si="113"/>
        <v>CONFIRMED BEARISH</v>
      </c>
    </row>
    <row r="1817" spans="1:8" ht="13.5" x14ac:dyDescent="0.25">
      <c r="A1817" s="3">
        <f>TITRES_STAT!B1820</f>
        <v>44657</v>
      </c>
      <c r="B1817" s="6">
        <f>TITRES_STAT!C1820</f>
        <v>9</v>
      </c>
      <c r="C1817" s="6">
        <f>TITRES_STAT!D1820</f>
        <v>8.2939000000000007</v>
      </c>
      <c r="D1817" s="6">
        <f>TITRES_STAT!E1820</f>
        <v>13033</v>
      </c>
      <c r="E1817" s="2">
        <f t="shared" si="112"/>
        <v>2552012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CONFIRMED BEARISH</v>
      </c>
    </row>
    <row r="1818" spans="1:8" ht="13.5" x14ac:dyDescent="0.25">
      <c r="A1818" s="3">
        <f>TITRES_STAT!B1821</f>
        <v>44658</v>
      </c>
      <c r="B1818" s="6">
        <f>TITRES_STAT!C1821</f>
        <v>8.6</v>
      </c>
      <c r="C1818" s="6">
        <f>TITRES_STAT!D1821</f>
        <v>7.9253</v>
      </c>
      <c r="D1818" s="6">
        <f>TITRES_STAT!E1821</f>
        <v>143</v>
      </c>
      <c r="E1818" s="2">
        <f t="shared" si="112"/>
        <v>2551869</v>
      </c>
      <c r="F1818" s="6" t="str">
        <f t="shared" si="115"/>
        <v>BEARISH</v>
      </c>
      <c r="G1818" s="6" t="str">
        <f t="shared" si="114"/>
        <v>NEUTRAL</v>
      </c>
      <c r="H1818" s="6" t="str">
        <f t="shared" si="113"/>
        <v>CONFIRMED BEARISH</v>
      </c>
    </row>
    <row r="1819" spans="1:8" ht="13.5" x14ac:dyDescent="0.25">
      <c r="A1819" s="3">
        <f>TITRES_STAT!B1822</f>
        <v>44659</v>
      </c>
      <c r="B1819" s="6">
        <f>TITRES_STAT!C1822</f>
        <v>8.99</v>
      </c>
      <c r="C1819" s="6">
        <f>TITRES_STAT!D1822</f>
        <v>8.2847000000000008</v>
      </c>
      <c r="D1819" s="6">
        <f>TITRES_STAT!E1822</f>
        <v>1</v>
      </c>
      <c r="E1819" s="2">
        <f t="shared" si="112"/>
        <v>2551870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CONFIRMED BEARISH</v>
      </c>
    </row>
    <row r="1820" spans="1:8" ht="13.5" x14ac:dyDescent="0.25">
      <c r="A1820" s="3">
        <f>TITRES_STAT!B1823</f>
        <v>44662</v>
      </c>
      <c r="B1820" s="6">
        <f>TITRES_STAT!C1823</f>
        <v>8.99</v>
      </c>
      <c r="C1820" s="6">
        <f>TITRES_STAT!D1823</f>
        <v>8.2847000000000008</v>
      </c>
      <c r="D1820" s="6">
        <f>TITRES_STAT!E1823</f>
        <v>0</v>
      </c>
      <c r="E1820" s="2">
        <f t="shared" si="112"/>
        <v>2551870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CONFIRMED BEARISH</v>
      </c>
    </row>
    <row r="1821" spans="1:8" ht="13.5" x14ac:dyDescent="0.25">
      <c r="A1821" s="3">
        <f>TITRES_STAT!B1824</f>
        <v>44663</v>
      </c>
      <c r="B1821" s="6">
        <f>TITRES_STAT!C1824</f>
        <v>8.99</v>
      </c>
      <c r="C1821" s="6">
        <f>TITRES_STAT!D1824</f>
        <v>8.2847000000000008</v>
      </c>
      <c r="D1821" s="6">
        <f>TITRES_STAT!E1824</f>
        <v>0</v>
      </c>
      <c r="E1821" s="2">
        <f t="shared" si="112"/>
        <v>2551870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CONFIRMED BEARISH</v>
      </c>
    </row>
    <row r="1822" spans="1:8" ht="13.5" x14ac:dyDescent="0.25">
      <c r="A1822" s="3">
        <f>TITRES_STAT!B1825</f>
        <v>44664</v>
      </c>
      <c r="B1822" s="6">
        <f>TITRES_STAT!C1825</f>
        <v>8.6</v>
      </c>
      <c r="C1822" s="6">
        <f>TITRES_STAT!D1825</f>
        <v>7.9253</v>
      </c>
      <c r="D1822" s="6">
        <f>TITRES_STAT!E1825</f>
        <v>589</v>
      </c>
      <c r="E1822" s="2">
        <f t="shared" si="112"/>
        <v>2551281</v>
      </c>
      <c r="F1822" s="6" t="str">
        <f t="shared" si="115"/>
        <v>BEARISH</v>
      </c>
      <c r="G1822" s="6" t="str">
        <f t="shared" si="114"/>
        <v>NEUTRAL</v>
      </c>
      <c r="H1822" s="6" t="str">
        <f t="shared" si="113"/>
        <v>CONFIRMED BEARISH</v>
      </c>
    </row>
    <row r="1823" spans="1:8" ht="13.5" x14ac:dyDescent="0.25">
      <c r="A1823" s="3">
        <f>TITRES_STAT!B1826</f>
        <v>44665</v>
      </c>
      <c r="B1823" s="6">
        <f>TITRES_STAT!C1826</f>
        <v>8.9</v>
      </c>
      <c r="C1823" s="6">
        <f>TITRES_STAT!D1826</f>
        <v>8.2018000000000004</v>
      </c>
      <c r="D1823" s="6">
        <f>TITRES_STAT!E1826</f>
        <v>39</v>
      </c>
      <c r="E1823" s="2">
        <f t="shared" si="112"/>
        <v>2551320</v>
      </c>
      <c r="F1823" s="6" t="str">
        <f t="shared" si="115"/>
        <v>BEARISH</v>
      </c>
      <c r="G1823" s="6" t="str">
        <f t="shared" si="114"/>
        <v>NEUTRAL</v>
      </c>
      <c r="H1823" s="6" t="str">
        <f t="shared" si="113"/>
        <v>BEARISH DIVERGENCE</v>
      </c>
    </row>
    <row r="1824" spans="1:8" ht="13.5" x14ac:dyDescent="0.25">
      <c r="A1824" s="3">
        <f>TITRES_STAT!B1827</f>
        <v>44666</v>
      </c>
      <c r="B1824" s="6">
        <f>TITRES_STAT!C1827</f>
        <v>8.99</v>
      </c>
      <c r="C1824" s="6">
        <f>TITRES_STAT!D1827</f>
        <v>8.2847000000000008</v>
      </c>
      <c r="D1824" s="6">
        <f>TITRES_STAT!E1827</f>
        <v>100</v>
      </c>
      <c r="E1824" s="2">
        <f t="shared" si="112"/>
        <v>2551420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44669</v>
      </c>
      <c r="B1825" s="6">
        <f>TITRES_STAT!C1828</f>
        <v>8.99</v>
      </c>
      <c r="C1825" s="6">
        <f>TITRES_STAT!D1828</f>
        <v>8.2847000000000008</v>
      </c>
      <c r="D1825" s="6">
        <f>TITRES_STAT!E1828</f>
        <v>0</v>
      </c>
      <c r="E1825" s="2">
        <f t="shared" si="112"/>
        <v>2551420</v>
      </c>
      <c r="F1825" s="6" t="str">
        <f t="shared" si="115"/>
        <v>BEARISH</v>
      </c>
      <c r="G1825" s="6" t="str">
        <f t="shared" si="114"/>
        <v>NEUTRAL</v>
      </c>
      <c r="H1825" s="6" t="str">
        <f t="shared" si="113"/>
        <v>NEUTRAL</v>
      </c>
    </row>
    <row r="1826" spans="1:8" ht="13.5" x14ac:dyDescent="0.25">
      <c r="A1826" s="3">
        <f>TITRES_STAT!B1829</f>
        <v>44670</v>
      </c>
      <c r="B1826" s="6">
        <f>TITRES_STAT!C1829</f>
        <v>8.99</v>
      </c>
      <c r="C1826" s="6">
        <f>TITRES_STAT!D1829</f>
        <v>8.2847000000000008</v>
      </c>
      <c r="D1826" s="6">
        <f>TITRES_STAT!E1829</f>
        <v>11153</v>
      </c>
      <c r="E1826" s="2">
        <f t="shared" si="112"/>
        <v>2551420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NEUTRAL</v>
      </c>
    </row>
    <row r="1827" spans="1:8" ht="13.5" x14ac:dyDescent="0.25">
      <c r="A1827" s="3">
        <f>TITRES_STAT!B1830</f>
        <v>44671</v>
      </c>
      <c r="B1827" s="6">
        <f>TITRES_STAT!C1830</f>
        <v>8.99</v>
      </c>
      <c r="C1827" s="6">
        <f>TITRES_STAT!D1830</f>
        <v>8.2847000000000008</v>
      </c>
      <c r="D1827" s="6">
        <f>TITRES_STAT!E1830</f>
        <v>0</v>
      </c>
      <c r="E1827" s="2">
        <f t="shared" si="112"/>
        <v>2551420</v>
      </c>
      <c r="F1827" s="6" t="str">
        <f t="shared" si="115"/>
        <v>BULLISH</v>
      </c>
      <c r="G1827" s="6" t="str">
        <f t="shared" si="114"/>
        <v>NEUTRAL</v>
      </c>
      <c r="H1827" s="6" t="str">
        <f t="shared" si="113"/>
        <v>CONFIRMED BULLISH</v>
      </c>
    </row>
    <row r="1828" spans="1:8" ht="13.5" x14ac:dyDescent="0.25">
      <c r="A1828" s="3">
        <f>TITRES_STAT!B1831</f>
        <v>44672</v>
      </c>
      <c r="B1828" s="6">
        <f>TITRES_STAT!C1831</f>
        <v>8.9700000000000006</v>
      </c>
      <c r="C1828" s="6">
        <f>TITRES_STAT!D1831</f>
        <v>8.2662999999999993</v>
      </c>
      <c r="D1828" s="6">
        <f>TITRES_STAT!E1831</f>
        <v>1195</v>
      </c>
      <c r="E1828" s="2">
        <f t="shared" si="112"/>
        <v>2550225</v>
      </c>
      <c r="F1828" s="6" t="str">
        <f t="shared" si="115"/>
        <v>BEARISH</v>
      </c>
      <c r="G1828" s="6" t="str">
        <f t="shared" si="114"/>
        <v>NEUTRAL</v>
      </c>
      <c r="H1828" s="6" t="str">
        <f t="shared" si="113"/>
        <v>BEARISH DIVERGENCE</v>
      </c>
    </row>
    <row r="1829" spans="1:8" ht="13.5" x14ac:dyDescent="0.25">
      <c r="A1829" s="3">
        <f>TITRES_STAT!B1832</f>
        <v>44673</v>
      </c>
      <c r="B1829" s="6">
        <f>TITRES_STAT!C1832</f>
        <v>8.9700000000000006</v>
      </c>
      <c r="C1829" s="6">
        <f>TITRES_STAT!D1832</f>
        <v>8.2662999999999993</v>
      </c>
      <c r="D1829" s="6">
        <f>TITRES_STAT!E1832</f>
        <v>0</v>
      </c>
      <c r="E1829" s="2">
        <f t="shared" si="112"/>
        <v>2550225</v>
      </c>
      <c r="F1829" s="6" t="str">
        <f t="shared" si="115"/>
        <v>BEARISH</v>
      </c>
      <c r="G1829" s="6" t="str">
        <f t="shared" si="114"/>
        <v>NEUTRAL</v>
      </c>
      <c r="H1829" s="6" t="str">
        <f t="shared" si="113"/>
        <v>CONFIRMED BEARISH</v>
      </c>
    </row>
    <row r="1830" spans="1:8" ht="13.5" x14ac:dyDescent="0.25">
      <c r="A1830" s="3">
        <f>TITRES_STAT!B1833</f>
        <v>44676</v>
      </c>
      <c r="B1830" s="6">
        <f>TITRES_STAT!C1833</f>
        <v>8.9700000000000006</v>
      </c>
      <c r="C1830" s="6">
        <f>TITRES_STAT!D1833</f>
        <v>8.2662999999999993</v>
      </c>
      <c r="D1830" s="6">
        <f>TITRES_STAT!E1833</f>
        <v>0</v>
      </c>
      <c r="E1830" s="2">
        <f t="shared" si="112"/>
        <v>2550225</v>
      </c>
      <c r="F1830" s="6" t="str">
        <f t="shared" si="115"/>
        <v>BEARISH</v>
      </c>
      <c r="G1830" s="6" t="str">
        <f t="shared" si="114"/>
        <v>NEUTRAL</v>
      </c>
      <c r="H1830" s="6" t="str">
        <f t="shared" si="113"/>
        <v>CONFIRMED BEARISH</v>
      </c>
    </row>
    <row r="1831" spans="1:8" ht="13.5" x14ac:dyDescent="0.25">
      <c r="A1831" s="3">
        <f>TITRES_STAT!B1834</f>
        <v>44677</v>
      </c>
      <c r="B1831" s="6">
        <f>TITRES_STAT!C1834</f>
        <v>8.9700000000000006</v>
      </c>
      <c r="C1831" s="6">
        <f>TITRES_STAT!D1834</f>
        <v>8.2662999999999993</v>
      </c>
      <c r="D1831" s="6">
        <f>TITRES_STAT!E1834</f>
        <v>0</v>
      </c>
      <c r="E1831" s="2">
        <f t="shared" si="112"/>
        <v>2550225</v>
      </c>
      <c r="F1831" s="6" t="str">
        <f t="shared" si="115"/>
        <v>BEARISH</v>
      </c>
      <c r="G1831" s="6" t="str">
        <f t="shared" si="114"/>
        <v>NEUTRAL</v>
      </c>
      <c r="H1831" s="6" t="str">
        <f t="shared" si="113"/>
        <v>CONFIRMED BEARISH</v>
      </c>
    </row>
    <row r="1832" spans="1:8" ht="13.5" x14ac:dyDescent="0.25">
      <c r="A1832" s="3">
        <f>TITRES_STAT!B1835</f>
        <v>44678</v>
      </c>
      <c r="B1832" s="6">
        <f>TITRES_STAT!C1835</f>
        <v>8.93</v>
      </c>
      <c r="C1832" s="6">
        <f>TITRES_STAT!D1835</f>
        <v>8.2294</v>
      </c>
      <c r="D1832" s="6">
        <f>TITRES_STAT!E1835</f>
        <v>9202</v>
      </c>
      <c r="E1832" s="2">
        <f t="shared" si="112"/>
        <v>2541023</v>
      </c>
      <c r="F1832" s="6" t="str">
        <f t="shared" si="115"/>
        <v>BEARISH</v>
      </c>
      <c r="G1832" s="6" t="str">
        <f t="shared" si="114"/>
        <v>NEUTRAL</v>
      </c>
      <c r="H1832" s="6" t="str">
        <f t="shared" si="113"/>
        <v>CONFIRMED BEARISH</v>
      </c>
    </row>
    <row r="1833" spans="1:8" ht="13.5" x14ac:dyDescent="0.25">
      <c r="A1833" s="3">
        <f>TITRES_STAT!B1836</f>
        <v>44679</v>
      </c>
      <c r="B1833" s="6">
        <f>TITRES_STAT!C1836</f>
        <v>8.93</v>
      </c>
      <c r="C1833" s="6">
        <f>TITRES_STAT!D1836</f>
        <v>8.2294</v>
      </c>
      <c r="D1833" s="6">
        <f>TITRES_STAT!E1836</f>
        <v>13315</v>
      </c>
      <c r="E1833" s="2">
        <f t="shared" si="112"/>
        <v>2541023</v>
      </c>
      <c r="F1833" s="6" t="str">
        <f t="shared" si="115"/>
        <v>BEARISH</v>
      </c>
      <c r="G1833" s="6" t="str">
        <f t="shared" si="114"/>
        <v>NEUTRAL</v>
      </c>
      <c r="H1833" s="6" t="str">
        <f t="shared" si="113"/>
        <v>CONFIRMED BEARISH</v>
      </c>
    </row>
    <row r="1834" spans="1:8" ht="13.5" x14ac:dyDescent="0.25">
      <c r="A1834" s="3">
        <f>TITRES_STAT!B1837</f>
        <v>44680</v>
      </c>
      <c r="B1834" s="6">
        <f>TITRES_STAT!C1837</f>
        <v>8.9</v>
      </c>
      <c r="C1834" s="6">
        <f>TITRES_STAT!D1837</f>
        <v>8.2018000000000004</v>
      </c>
      <c r="D1834" s="6">
        <f>TITRES_STAT!E1837</f>
        <v>8481</v>
      </c>
      <c r="E1834" s="2">
        <f t="shared" si="112"/>
        <v>2532542</v>
      </c>
      <c r="F1834" s="6" t="str">
        <f t="shared" si="115"/>
        <v>BEARISH</v>
      </c>
      <c r="G1834" s="6" t="str">
        <f t="shared" si="114"/>
        <v>NEUTRAL</v>
      </c>
      <c r="H1834" s="6" t="str">
        <f t="shared" si="113"/>
        <v>CONFIRMED BEARISH</v>
      </c>
    </row>
    <row r="1835" spans="1:8" ht="13.5" x14ac:dyDescent="0.25">
      <c r="A1835" s="3">
        <f>TITRES_STAT!B1838</f>
        <v>44685</v>
      </c>
      <c r="B1835" s="6">
        <f>TITRES_STAT!C1838</f>
        <v>8.9</v>
      </c>
      <c r="C1835" s="6">
        <f>TITRES_STAT!D1838</f>
        <v>8.2018000000000004</v>
      </c>
      <c r="D1835" s="6">
        <f>TITRES_STAT!E1838</f>
        <v>1</v>
      </c>
      <c r="E1835" s="2">
        <f t="shared" si="112"/>
        <v>2532542</v>
      </c>
      <c r="F1835" s="6" t="str">
        <f t="shared" si="115"/>
        <v>BEARISH</v>
      </c>
      <c r="G1835" s="6" t="str">
        <f t="shared" si="114"/>
        <v>NEUTRAL</v>
      </c>
      <c r="H1835" s="6" t="str">
        <f t="shared" si="113"/>
        <v>CONFIRMED BEARISH</v>
      </c>
    </row>
    <row r="1836" spans="1:8" ht="13.5" x14ac:dyDescent="0.25">
      <c r="A1836" s="3">
        <f>TITRES_STAT!B1839</f>
        <v>44686</v>
      </c>
      <c r="B1836" s="6">
        <f>TITRES_STAT!C1839</f>
        <v>8.75</v>
      </c>
      <c r="C1836" s="6">
        <f>TITRES_STAT!D1839</f>
        <v>8.0634999999999994</v>
      </c>
      <c r="D1836" s="6">
        <f>TITRES_STAT!E1839</f>
        <v>2909</v>
      </c>
      <c r="E1836" s="2">
        <f t="shared" si="112"/>
        <v>2529633</v>
      </c>
      <c r="F1836" s="6" t="str">
        <f t="shared" si="115"/>
        <v>BEARISH</v>
      </c>
      <c r="G1836" s="6" t="str">
        <f t="shared" si="114"/>
        <v>NEUTRAL</v>
      </c>
      <c r="H1836" s="6" t="str">
        <f t="shared" si="113"/>
        <v>CONFIRMED BEARISH</v>
      </c>
    </row>
    <row r="1837" spans="1:8" ht="13.5" x14ac:dyDescent="0.25">
      <c r="A1837" s="3">
        <f>TITRES_STAT!B1840</f>
        <v>44687</v>
      </c>
      <c r="B1837" s="6">
        <f>TITRES_STAT!C1840</f>
        <v>8.6</v>
      </c>
      <c r="C1837" s="6">
        <f>TITRES_STAT!D1840</f>
        <v>7.9253</v>
      </c>
      <c r="D1837" s="6">
        <f>TITRES_STAT!E1840</f>
        <v>2644</v>
      </c>
      <c r="E1837" s="2">
        <f t="shared" si="112"/>
        <v>2526989</v>
      </c>
      <c r="F1837" s="6" t="str">
        <f t="shared" si="115"/>
        <v>BEARISH</v>
      </c>
      <c r="G1837" s="6" t="str">
        <f t="shared" si="114"/>
        <v>NEUTRAL</v>
      </c>
      <c r="H1837" s="6" t="str">
        <f t="shared" si="113"/>
        <v>CONFIRMED BEARISH</v>
      </c>
    </row>
    <row r="1838" spans="1:8" ht="13.5" x14ac:dyDescent="0.25">
      <c r="A1838" s="3">
        <f>TITRES_STAT!B1841</f>
        <v>44690</v>
      </c>
      <c r="B1838" s="6">
        <f>TITRES_STAT!C1841</f>
        <v>8.4</v>
      </c>
      <c r="C1838" s="6">
        <f>TITRES_STAT!D1841</f>
        <v>7.7409999999999997</v>
      </c>
      <c r="D1838" s="6">
        <f>TITRES_STAT!E1841</f>
        <v>4580</v>
      </c>
      <c r="E1838" s="2">
        <f t="shared" si="112"/>
        <v>2522409</v>
      </c>
      <c r="F1838" s="6" t="str">
        <f t="shared" si="115"/>
        <v>BEARISH</v>
      </c>
      <c r="G1838" s="6" t="str">
        <f t="shared" si="114"/>
        <v>NEUTRAL</v>
      </c>
      <c r="H1838" s="6" t="str">
        <f t="shared" si="113"/>
        <v>CONFIRMED BEARISH</v>
      </c>
    </row>
    <row r="1839" spans="1:8" ht="13.5" x14ac:dyDescent="0.25">
      <c r="A1839" s="3">
        <f>TITRES_STAT!B1842</f>
        <v>44691</v>
      </c>
      <c r="B1839" s="6">
        <f>TITRES_STAT!C1842</f>
        <v>8.4499999999999993</v>
      </c>
      <c r="C1839" s="6">
        <f>TITRES_STAT!D1842</f>
        <v>7.7870999999999997</v>
      </c>
      <c r="D1839" s="6">
        <f>TITRES_STAT!E1842</f>
        <v>516</v>
      </c>
      <c r="E1839" s="2">
        <f t="shared" si="112"/>
        <v>2522925</v>
      </c>
      <c r="F1839" s="6" t="str">
        <f t="shared" si="115"/>
        <v>BEARISH</v>
      </c>
      <c r="G1839" s="6" t="str">
        <f t="shared" si="114"/>
        <v>NEUTRAL</v>
      </c>
      <c r="H1839" s="6" t="str">
        <f t="shared" si="113"/>
        <v>CONFIRMED BEARISH</v>
      </c>
    </row>
    <row r="1840" spans="1:8" ht="13.5" x14ac:dyDescent="0.25">
      <c r="A1840" s="3">
        <f>TITRES_STAT!B1843</f>
        <v>44692</v>
      </c>
      <c r="B1840" s="6">
        <f>TITRES_STAT!C1843</f>
        <v>8.5</v>
      </c>
      <c r="C1840" s="6">
        <f>TITRES_STAT!D1843</f>
        <v>7.8331</v>
      </c>
      <c r="D1840" s="6">
        <f>TITRES_STAT!E1843</f>
        <v>1996</v>
      </c>
      <c r="E1840" s="2">
        <f t="shared" si="112"/>
        <v>2524921</v>
      </c>
      <c r="F1840" s="6" t="str">
        <f t="shared" si="115"/>
        <v>BEARISH</v>
      </c>
      <c r="G1840" s="6" t="str">
        <f t="shared" si="114"/>
        <v>NEUTRAL</v>
      </c>
      <c r="H1840" s="6" t="str">
        <f t="shared" si="113"/>
        <v>CONFIRMED BEARISH</v>
      </c>
    </row>
    <row r="1841" spans="1:8" ht="13.5" x14ac:dyDescent="0.25">
      <c r="A1841" s="3">
        <f>TITRES_STAT!B1844</f>
        <v>44693</v>
      </c>
      <c r="B1841" s="6">
        <f>TITRES_STAT!C1844</f>
        <v>8.5</v>
      </c>
      <c r="C1841" s="6">
        <f>TITRES_STAT!D1844</f>
        <v>7.8331</v>
      </c>
      <c r="D1841" s="6">
        <f>TITRES_STAT!E1844</f>
        <v>0</v>
      </c>
      <c r="E1841" s="2">
        <f t="shared" si="112"/>
        <v>2524921</v>
      </c>
      <c r="F1841" s="6" t="str">
        <f t="shared" si="115"/>
        <v>BEARISH</v>
      </c>
      <c r="G1841" s="6" t="str">
        <f t="shared" si="114"/>
        <v>NEUTRAL</v>
      </c>
      <c r="H1841" s="6" t="str">
        <f t="shared" si="113"/>
        <v>CONFIRMED BEARISH</v>
      </c>
    </row>
    <row r="1842" spans="1:8" ht="13.5" x14ac:dyDescent="0.25">
      <c r="A1842" s="3">
        <f>TITRES_STAT!B1845</f>
        <v>44694</v>
      </c>
      <c r="B1842" s="6">
        <f>TITRES_STAT!C1845</f>
        <v>8.8800000000000008</v>
      </c>
      <c r="C1842" s="6">
        <f>TITRES_STAT!D1845</f>
        <v>8.1931999999999992</v>
      </c>
      <c r="D1842" s="6">
        <f>TITRES_STAT!E1845</f>
        <v>351</v>
      </c>
      <c r="E1842" s="2">
        <f t="shared" si="112"/>
        <v>2525272</v>
      </c>
      <c r="F1842" s="6" t="str">
        <f t="shared" si="115"/>
        <v>BEARISH</v>
      </c>
      <c r="G1842" s="6" t="str">
        <f t="shared" si="114"/>
        <v>NEUTRAL</v>
      </c>
      <c r="H1842" s="6" t="str">
        <f t="shared" si="113"/>
        <v>BEARISH DIVERGENCE</v>
      </c>
    </row>
    <row r="1843" spans="1:8" ht="13.5" x14ac:dyDescent="0.25">
      <c r="A1843" s="3">
        <f>TITRES_STAT!B1846</f>
        <v>44697</v>
      </c>
      <c r="B1843" s="6">
        <f>TITRES_STAT!C1846</f>
        <v>8.6999999999999993</v>
      </c>
      <c r="C1843" s="6">
        <f>TITRES_STAT!D1846</f>
        <v>8.0271000000000008</v>
      </c>
      <c r="D1843" s="6">
        <f>TITRES_STAT!E1846</f>
        <v>477</v>
      </c>
      <c r="E1843" s="2">
        <f t="shared" si="112"/>
        <v>2524795</v>
      </c>
      <c r="F1843" s="6" t="str">
        <f t="shared" si="115"/>
        <v>BULLISH</v>
      </c>
      <c r="G1843" s="6" t="str">
        <f t="shared" si="114"/>
        <v>NEUTRAL</v>
      </c>
      <c r="H1843" s="6" t="str">
        <f t="shared" si="113"/>
        <v>CONFIRMED BULLISH</v>
      </c>
    </row>
    <row r="1844" spans="1:8" ht="13.5" x14ac:dyDescent="0.25">
      <c r="A1844" s="3">
        <f>TITRES_STAT!B1847</f>
        <v>44698</v>
      </c>
      <c r="B1844" s="6">
        <f>TITRES_STAT!C1847</f>
        <v>8.6999999999999993</v>
      </c>
      <c r="C1844" s="6">
        <f>TITRES_STAT!D1847</f>
        <v>8.0271000000000008</v>
      </c>
      <c r="D1844" s="6">
        <f>TITRES_STAT!E1847</f>
        <v>1224</v>
      </c>
      <c r="E1844" s="2">
        <f t="shared" si="112"/>
        <v>2524795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CONFIRMED BULLISH</v>
      </c>
    </row>
    <row r="1845" spans="1:8" ht="13.5" x14ac:dyDescent="0.25">
      <c r="A1845" s="3">
        <f>TITRES_STAT!B1848</f>
        <v>44699</v>
      </c>
      <c r="B1845" s="6">
        <f>TITRES_STAT!C1848</f>
        <v>8.5</v>
      </c>
      <c r="C1845" s="6">
        <f>TITRES_STAT!D1848</f>
        <v>7.8426</v>
      </c>
      <c r="D1845" s="6">
        <f>TITRES_STAT!E1848</f>
        <v>1353</v>
      </c>
      <c r="E1845" s="2">
        <f t="shared" si="112"/>
        <v>2523442</v>
      </c>
      <c r="F1845" s="6" t="str">
        <f t="shared" si="115"/>
        <v>BEARISH</v>
      </c>
      <c r="G1845" s="6" t="str">
        <f t="shared" si="114"/>
        <v>NEUTRAL</v>
      </c>
      <c r="H1845" s="6" t="str">
        <f t="shared" si="113"/>
        <v>NEUTRAL</v>
      </c>
    </row>
    <row r="1846" spans="1:8" ht="13.5" x14ac:dyDescent="0.25">
      <c r="A1846" s="3">
        <f>TITRES_STAT!B1849</f>
        <v>44700</v>
      </c>
      <c r="B1846" s="6">
        <f>TITRES_STAT!C1849</f>
        <v>8.4</v>
      </c>
      <c r="C1846" s="6">
        <f>TITRES_STAT!D1849</f>
        <v>7.7503000000000002</v>
      </c>
      <c r="D1846" s="6">
        <f>TITRES_STAT!E1849</f>
        <v>558</v>
      </c>
      <c r="E1846" s="2">
        <f t="shared" si="112"/>
        <v>2522884</v>
      </c>
      <c r="F1846" s="6" t="str">
        <f t="shared" si="115"/>
        <v>BEARISH</v>
      </c>
      <c r="G1846" s="6" t="str">
        <f t="shared" si="114"/>
        <v>NEUTRAL</v>
      </c>
      <c r="H1846" s="6" t="str">
        <f t="shared" si="113"/>
        <v>CONFIRMED BEARISH</v>
      </c>
    </row>
    <row r="1847" spans="1:8" ht="13.5" x14ac:dyDescent="0.25">
      <c r="A1847" s="3">
        <f>TITRES_STAT!B1850</f>
        <v>44701</v>
      </c>
      <c r="B1847" s="6">
        <f>TITRES_STAT!C1850</f>
        <v>8.4499999999999993</v>
      </c>
      <c r="C1847" s="6">
        <f>TITRES_STAT!D1850</f>
        <v>7.7964000000000002</v>
      </c>
      <c r="D1847" s="6">
        <f>TITRES_STAT!E1850</f>
        <v>150</v>
      </c>
      <c r="E1847" s="2">
        <f t="shared" si="112"/>
        <v>2523034</v>
      </c>
      <c r="F1847" s="6" t="str">
        <f t="shared" si="115"/>
        <v>BEARISH</v>
      </c>
      <c r="G1847" s="6" t="str">
        <f t="shared" si="114"/>
        <v>NEUTRAL</v>
      </c>
      <c r="H1847" s="6" t="str">
        <f t="shared" si="113"/>
        <v>CONFIRMED BEARISH</v>
      </c>
    </row>
    <row r="1848" spans="1:8" ht="13.5" x14ac:dyDescent="0.25">
      <c r="A1848" s="3">
        <f>TITRES_STAT!B1851</f>
        <v>44704</v>
      </c>
      <c r="B1848" s="6">
        <f>TITRES_STAT!C1851</f>
        <v>8.6</v>
      </c>
      <c r="C1848" s="6">
        <f>TITRES_STAT!D1851</f>
        <v>7.9348000000000001</v>
      </c>
      <c r="D1848" s="6">
        <f>TITRES_STAT!E1851</f>
        <v>443</v>
      </c>
      <c r="E1848" s="2">
        <f t="shared" si="112"/>
        <v>2523477</v>
      </c>
      <c r="F1848" s="6" t="str">
        <f t="shared" si="115"/>
        <v>BEARISH</v>
      </c>
      <c r="G1848" s="6" t="str">
        <f t="shared" si="114"/>
        <v>NEUTRAL</v>
      </c>
      <c r="H1848" s="6" t="str">
        <f t="shared" si="113"/>
        <v>CONFIRMED BEARISH</v>
      </c>
    </row>
    <row r="1849" spans="1:8" ht="13.5" x14ac:dyDescent="0.25">
      <c r="A1849" s="3">
        <f>TITRES_STAT!B1852</f>
        <v>44705</v>
      </c>
      <c r="B1849" s="6">
        <f>TITRES_STAT!C1852</f>
        <v>8.65</v>
      </c>
      <c r="C1849" s="6">
        <f>TITRES_STAT!D1852</f>
        <v>7.9809999999999999</v>
      </c>
      <c r="D1849" s="6">
        <f>TITRES_STAT!E1852</f>
        <v>10</v>
      </c>
      <c r="E1849" s="2">
        <f t="shared" si="112"/>
        <v>2523487</v>
      </c>
      <c r="F1849" s="6" t="str">
        <f t="shared" si="115"/>
        <v>BEARISH</v>
      </c>
      <c r="G1849" s="6" t="str">
        <f t="shared" si="114"/>
        <v>NEUTRAL</v>
      </c>
      <c r="H1849" s="6" t="str">
        <f t="shared" si="113"/>
        <v>CONFIRMED BEARISH</v>
      </c>
    </row>
    <row r="1850" spans="1:8" ht="13.5" x14ac:dyDescent="0.25">
      <c r="A1850" s="3">
        <f>TITRES_STAT!B1853</f>
        <v>44706</v>
      </c>
      <c r="B1850" s="6">
        <f>TITRES_STAT!C1853</f>
        <v>8.6</v>
      </c>
      <c r="C1850" s="6">
        <f>TITRES_STAT!D1853</f>
        <v>7.9348000000000001</v>
      </c>
      <c r="D1850" s="6">
        <f>TITRES_STAT!E1853</f>
        <v>20</v>
      </c>
      <c r="E1850" s="2">
        <f t="shared" si="112"/>
        <v>2523467</v>
      </c>
      <c r="F1850" s="6" t="str">
        <f t="shared" si="115"/>
        <v>BULLISH</v>
      </c>
      <c r="G1850" s="6" t="str">
        <f t="shared" si="114"/>
        <v>NEUTRAL</v>
      </c>
      <c r="H1850" s="6" t="str">
        <f t="shared" si="113"/>
        <v>CONFIRMED BULLISH</v>
      </c>
    </row>
    <row r="1851" spans="1:8" ht="13.5" x14ac:dyDescent="0.25">
      <c r="A1851" s="3">
        <f>TITRES_STAT!B1854</f>
        <v>44707</v>
      </c>
      <c r="B1851" s="6">
        <f>TITRES_STAT!C1854</f>
        <v>8.6</v>
      </c>
      <c r="C1851" s="6">
        <f>TITRES_STAT!D1854</f>
        <v>7.9348000000000001</v>
      </c>
      <c r="D1851" s="6">
        <f>TITRES_STAT!E1854</f>
        <v>0</v>
      </c>
      <c r="E1851" s="2">
        <f t="shared" si="112"/>
        <v>2523467</v>
      </c>
      <c r="F1851" s="6" t="str">
        <f t="shared" si="115"/>
        <v>BULLISH</v>
      </c>
      <c r="G1851" s="6" t="str">
        <f t="shared" si="114"/>
        <v>NEUTRAL</v>
      </c>
      <c r="H1851" s="6" t="str">
        <f t="shared" si="113"/>
        <v>CONFIRMED BULLISH</v>
      </c>
    </row>
    <row r="1852" spans="1:8" ht="13.5" x14ac:dyDescent="0.25">
      <c r="A1852" s="3">
        <f>TITRES_STAT!B1855</f>
        <v>44708</v>
      </c>
      <c r="B1852" s="6">
        <f>TITRES_STAT!C1855</f>
        <v>8.4</v>
      </c>
      <c r="C1852" s="6">
        <f>TITRES_STAT!D1855</f>
        <v>7.7503000000000002</v>
      </c>
      <c r="D1852" s="6">
        <f>TITRES_STAT!E1855</f>
        <v>1410</v>
      </c>
      <c r="E1852" s="2">
        <f t="shared" si="112"/>
        <v>2522057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CONFIRMED BEARISH</v>
      </c>
    </row>
    <row r="1853" spans="1:8" ht="13.5" x14ac:dyDescent="0.25">
      <c r="A1853" s="3">
        <f>TITRES_STAT!B1856</f>
        <v>44711</v>
      </c>
      <c r="B1853" s="6">
        <f>TITRES_STAT!C1856</f>
        <v>8.69</v>
      </c>
      <c r="C1853" s="6">
        <f>TITRES_STAT!D1856</f>
        <v>8.0178999999999991</v>
      </c>
      <c r="D1853" s="6">
        <f>TITRES_STAT!E1856</f>
        <v>2805</v>
      </c>
      <c r="E1853" s="2">
        <f t="shared" si="112"/>
        <v>2524862</v>
      </c>
      <c r="F1853" s="6" t="str">
        <f t="shared" si="115"/>
        <v>BULLISH</v>
      </c>
      <c r="G1853" s="6" t="str">
        <f t="shared" si="114"/>
        <v>NEUTRAL</v>
      </c>
      <c r="H1853" s="6" t="str">
        <f t="shared" si="113"/>
        <v>CONFIRMED BULLISH</v>
      </c>
    </row>
    <row r="1854" spans="1:8" ht="13.5" x14ac:dyDescent="0.25">
      <c r="A1854" s="3">
        <f>TITRES_STAT!B1857</f>
        <v>44712</v>
      </c>
      <c r="B1854" s="6">
        <f>TITRES_STAT!C1857</f>
        <v>8.6</v>
      </c>
      <c r="C1854" s="6">
        <f>TITRES_STAT!D1857</f>
        <v>7.9348000000000001</v>
      </c>
      <c r="D1854" s="6">
        <f>TITRES_STAT!E1857</f>
        <v>881</v>
      </c>
      <c r="E1854" s="2">
        <f t="shared" si="112"/>
        <v>2523981</v>
      </c>
      <c r="F1854" s="6" t="str">
        <f t="shared" si="115"/>
        <v>BULLISH</v>
      </c>
      <c r="G1854" s="6" t="str">
        <f t="shared" si="114"/>
        <v>NEUTRAL</v>
      </c>
      <c r="H1854" s="6" t="str">
        <f t="shared" si="113"/>
        <v>BULLISH DIVERGENCE</v>
      </c>
    </row>
    <row r="1855" spans="1:8" ht="13.5" x14ac:dyDescent="0.25">
      <c r="A1855" s="3">
        <f>TITRES_STAT!B1858</f>
        <v>44713</v>
      </c>
      <c r="B1855" s="6">
        <f>TITRES_STAT!C1858</f>
        <v>8.6</v>
      </c>
      <c r="C1855" s="6">
        <f>TITRES_STAT!D1858</f>
        <v>7.9348000000000001</v>
      </c>
      <c r="D1855" s="6">
        <f>TITRES_STAT!E1858</f>
        <v>0</v>
      </c>
      <c r="E1855" s="2">
        <f t="shared" si="112"/>
        <v>2523981</v>
      </c>
      <c r="F1855" s="6" t="str">
        <f t="shared" si="115"/>
        <v>BULLISH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44714</v>
      </c>
      <c r="B1856" s="6">
        <f>TITRES_STAT!C1859</f>
        <v>8.6</v>
      </c>
      <c r="C1856" s="6">
        <f>TITRES_STAT!D1859</f>
        <v>7.9348000000000001</v>
      </c>
      <c r="D1856" s="6">
        <f>TITRES_STAT!E1859</f>
        <v>0</v>
      </c>
      <c r="E1856" s="2">
        <f t="shared" si="112"/>
        <v>2523981</v>
      </c>
      <c r="F1856" s="6" t="str">
        <f t="shared" si="115"/>
        <v>BULLISH</v>
      </c>
      <c r="G1856" s="6" t="str">
        <f t="shared" si="114"/>
        <v>NEUTRAL</v>
      </c>
      <c r="H1856" s="6" t="str">
        <f t="shared" si="113"/>
        <v>NEUTRAL</v>
      </c>
    </row>
    <row r="1857" spans="1:8" ht="13.5" x14ac:dyDescent="0.25">
      <c r="A1857" s="3">
        <f>TITRES_STAT!B1860</f>
        <v>44715</v>
      </c>
      <c r="B1857" s="6">
        <f>TITRES_STAT!C1860</f>
        <v>8.6</v>
      </c>
      <c r="C1857" s="6">
        <f>TITRES_STAT!D1860</f>
        <v>7.9348000000000001</v>
      </c>
      <c r="D1857" s="6">
        <f>TITRES_STAT!E1860</f>
        <v>0</v>
      </c>
      <c r="E1857" s="2">
        <f t="shared" si="112"/>
        <v>2523981</v>
      </c>
      <c r="F1857" s="6" t="str">
        <f t="shared" si="115"/>
        <v>BULLISH</v>
      </c>
      <c r="G1857" s="6" t="str">
        <f t="shared" si="114"/>
        <v>NEUTRAL</v>
      </c>
      <c r="H1857" s="6" t="str">
        <f t="shared" si="113"/>
        <v>CONFIRMED BULLISH</v>
      </c>
    </row>
    <row r="1858" spans="1:8" ht="13.5" x14ac:dyDescent="0.25">
      <c r="A1858" s="3">
        <f>TITRES_STAT!B1861</f>
        <v>44718</v>
      </c>
      <c r="B1858" s="6">
        <f>TITRES_STAT!C1861</f>
        <v>8.6</v>
      </c>
      <c r="C1858" s="6">
        <f>TITRES_STAT!D1861</f>
        <v>7.9348000000000001</v>
      </c>
      <c r="D1858" s="6">
        <f>TITRES_STAT!E1861</f>
        <v>0</v>
      </c>
      <c r="E1858" s="2">
        <f t="shared" si="112"/>
        <v>2523981</v>
      </c>
      <c r="F1858" s="6" t="str">
        <f t="shared" si="115"/>
        <v>BEARISH</v>
      </c>
      <c r="G1858" s="6" t="str">
        <f t="shared" si="114"/>
        <v>NEUTRAL</v>
      </c>
      <c r="H1858" s="6" t="str">
        <f t="shared" si="113"/>
        <v>CONFIRMED BEARISH</v>
      </c>
    </row>
    <row r="1859" spans="1:8" ht="13.5" x14ac:dyDescent="0.25">
      <c r="A1859" s="3">
        <f>TITRES_STAT!B1862</f>
        <v>44719</v>
      </c>
      <c r="B1859" s="6">
        <f>TITRES_STAT!C1862</f>
        <v>8.6</v>
      </c>
      <c r="C1859" s="6">
        <f>TITRES_STAT!D1862</f>
        <v>7.9348000000000001</v>
      </c>
      <c r="D1859" s="6">
        <f>TITRES_STAT!E1862</f>
        <v>0</v>
      </c>
      <c r="E1859" s="2">
        <f t="shared" si="112"/>
        <v>2523981</v>
      </c>
      <c r="F1859" s="6" t="str">
        <f t="shared" si="115"/>
        <v>NEUTRAL</v>
      </c>
      <c r="G1859" s="6" t="str">
        <f t="shared" si="114"/>
        <v>NEUTRAL</v>
      </c>
      <c r="H1859" s="6" t="str">
        <f t="shared" si="113"/>
        <v>NEUTRAL</v>
      </c>
    </row>
    <row r="1860" spans="1:8" ht="13.5" x14ac:dyDescent="0.25">
      <c r="A1860" s="3">
        <f>TITRES_STAT!B1863</f>
        <v>44720</v>
      </c>
      <c r="B1860" s="6">
        <f>TITRES_STAT!C1863</f>
        <v>8.3000000000000007</v>
      </c>
      <c r="C1860" s="6">
        <f>TITRES_STAT!D1863</f>
        <v>7.6580000000000004</v>
      </c>
      <c r="D1860" s="6">
        <f>TITRES_STAT!E1863</f>
        <v>570</v>
      </c>
      <c r="E1860" s="2">
        <f t="shared" ref="E1860:E1923" si="116">IF(B1860&gt;B1859, E1859+D1860, IF(B1860&lt;B1859, E1859-D1860, E1859))</f>
        <v>2523411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CONFIRMED BEARISH</v>
      </c>
    </row>
    <row r="1861" spans="1:8" ht="13.5" x14ac:dyDescent="0.25">
      <c r="A1861" s="3">
        <f>TITRES_STAT!B1864</f>
        <v>44721</v>
      </c>
      <c r="B1861" s="6">
        <f>TITRES_STAT!C1864</f>
        <v>8.5</v>
      </c>
      <c r="C1861" s="6">
        <f>TITRES_STAT!D1864</f>
        <v>7.8426</v>
      </c>
      <c r="D1861" s="6">
        <f>TITRES_STAT!E1864</f>
        <v>606</v>
      </c>
      <c r="E1861" s="2">
        <f t="shared" si="116"/>
        <v>2524017</v>
      </c>
      <c r="F1861" s="6" t="str">
        <f t="shared" si="115"/>
        <v>BULLISH</v>
      </c>
      <c r="G1861" s="6" t="str">
        <f t="shared" si="114"/>
        <v>NEUTRAL</v>
      </c>
      <c r="H1861" s="6" t="str">
        <f t="shared" si="113"/>
        <v>BULLISH DIVERGENCE</v>
      </c>
    </row>
    <row r="1862" spans="1:8" ht="13.5" x14ac:dyDescent="0.25">
      <c r="A1862" s="3">
        <f>TITRES_STAT!B1865</f>
        <v>44722</v>
      </c>
      <c r="B1862" s="6">
        <f>TITRES_STAT!C1865</f>
        <v>8.3000000000000007</v>
      </c>
      <c r="C1862" s="6">
        <f>TITRES_STAT!D1865</f>
        <v>7.6580000000000004</v>
      </c>
      <c r="D1862" s="6">
        <f>TITRES_STAT!E1865</f>
        <v>650</v>
      </c>
      <c r="E1862" s="2">
        <f t="shared" si="116"/>
        <v>2523367</v>
      </c>
      <c r="F1862" s="6" t="str">
        <f t="shared" si="115"/>
        <v>BEARISH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6">
        <f>TITRES_STAT!C1866</f>
        <v>8.2799999999999994</v>
      </c>
      <c r="C1863" s="6">
        <f>TITRES_STAT!D1866</f>
        <v>7.6395999999999997</v>
      </c>
      <c r="D1863" s="6">
        <f>TITRES_STAT!E1866</f>
        <v>369</v>
      </c>
      <c r="E1863" s="2">
        <f t="shared" si="116"/>
        <v>2522998</v>
      </c>
      <c r="F1863" s="6" t="str">
        <f t="shared" si="115"/>
        <v>BEARISH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BEARISH</v>
      </c>
    </row>
    <row r="1864" spans="1:8" ht="13.5" x14ac:dyDescent="0.25">
      <c r="A1864" s="3">
        <f>TITRES_STAT!B1867</f>
        <v>44726</v>
      </c>
      <c r="B1864" s="6">
        <f>TITRES_STAT!C1867</f>
        <v>8.08</v>
      </c>
      <c r="C1864" s="6">
        <f>TITRES_STAT!D1867</f>
        <v>7.4550000000000001</v>
      </c>
      <c r="D1864" s="6">
        <f>TITRES_STAT!E1867</f>
        <v>1591</v>
      </c>
      <c r="E1864" s="2">
        <f t="shared" si="116"/>
        <v>2521407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CONFIRMED BEARISH</v>
      </c>
    </row>
    <row r="1865" spans="1:8" ht="13.5" x14ac:dyDescent="0.25">
      <c r="A1865" s="3">
        <f>TITRES_STAT!B1868</f>
        <v>44727</v>
      </c>
      <c r="B1865" s="6">
        <f>TITRES_STAT!C1868</f>
        <v>8.08</v>
      </c>
      <c r="C1865" s="6">
        <f>TITRES_STAT!D1868</f>
        <v>7.4550000000000001</v>
      </c>
      <c r="D1865" s="6">
        <f>TITRES_STAT!E1868</f>
        <v>16</v>
      </c>
      <c r="E1865" s="2">
        <f t="shared" si="116"/>
        <v>2521407</v>
      </c>
      <c r="F1865" s="6" t="str">
        <f t="shared" si="119"/>
        <v>BEARISH</v>
      </c>
      <c r="G1865" s="6" t="str">
        <f t="shared" si="118"/>
        <v>NEUTRAL</v>
      </c>
      <c r="H1865" s="6" t="str">
        <f t="shared" si="117"/>
        <v>CONFIRMED BEARISH</v>
      </c>
    </row>
    <row r="1866" spans="1:8" ht="13.5" x14ac:dyDescent="0.25">
      <c r="A1866" s="3">
        <f>TITRES_STAT!B1869</f>
        <v>44728</v>
      </c>
      <c r="B1866" s="6">
        <f>TITRES_STAT!C1869</f>
        <v>8.3000000000000007</v>
      </c>
      <c r="C1866" s="6">
        <f>TITRES_STAT!D1869</f>
        <v>7.6580000000000004</v>
      </c>
      <c r="D1866" s="6">
        <f>TITRES_STAT!E1869</f>
        <v>1</v>
      </c>
      <c r="E1866" s="2">
        <f t="shared" si="116"/>
        <v>2521408</v>
      </c>
      <c r="F1866" s="6" t="str">
        <f t="shared" si="119"/>
        <v>BEARISH</v>
      </c>
      <c r="G1866" s="6" t="str">
        <f t="shared" si="118"/>
        <v>NEUTRAL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8.3000000000000007</v>
      </c>
      <c r="C1867" s="6">
        <f>TITRES_STAT!D1870</f>
        <v>7.6580000000000004</v>
      </c>
      <c r="D1867" s="6">
        <f>TITRES_STAT!E1870</f>
        <v>315</v>
      </c>
      <c r="E1867" s="2">
        <f t="shared" si="116"/>
        <v>2521408</v>
      </c>
      <c r="F1867" s="6" t="str">
        <f t="shared" si="119"/>
        <v>BEARISH</v>
      </c>
      <c r="G1867" s="6" t="str">
        <f t="shared" si="118"/>
        <v>NEUTRAL</v>
      </c>
      <c r="H1867" s="6" t="str">
        <f t="shared" si="117"/>
        <v>NEUTRAL</v>
      </c>
    </row>
    <row r="1868" spans="1:8" ht="13.5" x14ac:dyDescent="0.25">
      <c r="A1868" s="3">
        <f>TITRES_STAT!B1871</f>
        <v>44732</v>
      </c>
      <c r="B1868" s="6">
        <f>TITRES_STAT!C1871</f>
        <v>8.3000000000000007</v>
      </c>
      <c r="C1868" s="6">
        <f>TITRES_STAT!D1871</f>
        <v>7.6580000000000004</v>
      </c>
      <c r="D1868" s="6">
        <f>TITRES_STAT!E1871</f>
        <v>0</v>
      </c>
      <c r="E1868" s="2">
        <f t="shared" si="116"/>
        <v>2521408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BEARISH DIVERGENCE</v>
      </c>
    </row>
    <row r="1869" spans="1:8" ht="13.5" x14ac:dyDescent="0.25">
      <c r="A1869" s="3">
        <f>TITRES_STAT!B1872</f>
        <v>44733</v>
      </c>
      <c r="B1869" s="6">
        <f>TITRES_STAT!C1872</f>
        <v>8.3000000000000007</v>
      </c>
      <c r="C1869" s="6">
        <f>TITRES_STAT!D1872</f>
        <v>7.6580000000000004</v>
      </c>
      <c r="D1869" s="6">
        <f>TITRES_STAT!E1872</f>
        <v>0</v>
      </c>
      <c r="E1869" s="2">
        <f t="shared" si="116"/>
        <v>2521408</v>
      </c>
      <c r="F1869" s="6" t="str">
        <f t="shared" si="119"/>
        <v>BULLISH</v>
      </c>
      <c r="G1869" s="6" t="str">
        <f t="shared" si="118"/>
        <v>NEUTRAL</v>
      </c>
      <c r="H1869" s="6" t="str">
        <f t="shared" si="117"/>
        <v>CONFIRMED BULLISH</v>
      </c>
    </row>
    <row r="1870" spans="1:8" ht="13.5" x14ac:dyDescent="0.25">
      <c r="A1870" s="3">
        <f>TITRES_STAT!B1873</f>
        <v>44734</v>
      </c>
      <c r="B1870" s="6">
        <f>TITRES_STAT!C1873</f>
        <v>8.2899999999999991</v>
      </c>
      <c r="C1870" s="6">
        <f>TITRES_STAT!D1873</f>
        <v>7.6487999999999996</v>
      </c>
      <c r="D1870" s="6">
        <f>TITRES_STAT!E1873</f>
        <v>1401</v>
      </c>
      <c r="E1870" s="2">
        <f t="shared" si="116"/>
        <v>2520007</v>
      </c>
      <c r="F1870" s="6" t="str">
        <f t="shared" si="119"/>
        <v>BEARISH</v>
      </c>
      <c r="G1870" s="6" t="str">
        <f t="shared" si="118"/>
        <v>NEUTRAL</v>
      </c>
      <c r="H1870" s="6" t="str">
        <f t="shared" si="117"/>
        <v>BEARISH DIVERGENCE</v>
      </c>
    </row>
    <row r="1871" spans="1:8" ht="13.5" x14ac:dyDescent="0.25">
      <c r="A1871" s="3">
        <f>TITRES_STAT!B1874</f>
        <v>44735</v>
      </c>
      <c r="B1871" s="6">
        <f>TITRES_STAT!C1874</f>
        <v>8</v>
      </c>
      <c r="C1871" s="6">
        <f>TITRES_STAT!D1874</f>
        <v>7.3811999999999998</v>
      </c>
      <c r="D1871" s="6">
        <f>TITRES_STAT!E1874</f>
        <v>9230</v>
      </c>
      <c r="E1871" s="2">
        <f t="shared" si="116"/>
        <v>2510777</v>
      </c>
      <c r="F1871" s="6" t="str">
        <f t="shared" si="119"/>
        <v>BEARISH</v>
      </c>
      <c r="G1871" s="6" t="str">
        <f t="shared" si="118"/>
        <v>NEUTRAL</v>
      </c>
      <c r="H1871" s="6" t="str">
        <f t="shared" si="117"/>
        <v>CONFIRMED BEARISH</v>
      </c>
    </row>
    <row r="1872" spans="1:8" ht="13.5" x14ac:dyDescent="0.25">
      <c r="A1872" s="3">
        <f>TITRES_STAT!B1875</f>
        <v>44736</v>
      </c>
      <c r="B1872" s="6">
        <f>TITRES_STAT!C1875</f>
        <v>8</v>
      </c>
      <c r="C1872" s="6">
        <f>TITRES_STAT!D1875</f>
        <v>7.3811999999999998</v>
      </c>
      <c r="D1872" s="6">
        <f>TITRES_STAT!E1875</f>
        <v>627</v>
      </c>
      <c r="E1872" s="2">
        <f t="shared" si="116"/>
        <v>2510777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8</v>
      </c>
      <c r="C1873" s="6">
        <f>TITRES_STAT!D1876</f>
        <v>7.3811999999999998</v>
      </c>
      <c r="D1873" s="6">
        <f>TITRES_STAT!E1876</f>
        <v>1641</v>
      </c>
      <c r="E1873" s="2">
        <f t="shared" si="116"/>
        <v>2510777</v>
      </c>
      <c r="F1873" s="6" t="str">
        <f t="shared" si="119"/>
        <v>BEARISH</v>
      </c>
      <c r="G1873" s="6" t="str">
        <f t="shared" si="118"/>
        <v>NEUTRAL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8</v>
      </c>
      <c r="C1874" s="6">
        <f>TITRES_STAT!D1877</f>
        <v>7.3811999999999998</v>
      </c>
      <c r="D1874" s="6">
        <f>TITRES_STAT!E1877</f>
        <v>32</v>
      </c>
      <c r="E1874" s="2">
        <f t="shared" si="116"/>
        <v>2510777</v>
      </c>
      <c r="F1874" s="6" t="str">
        <f t="shared" si="119"/>
        <v>BEARISH</v>
      </c>
      <c r="G1874" s="6" t="str">
        <f t="shared" si="118"/>
        <v>NEUTRAL</v>
      </c>
      <c r="H1874" s="6" t="str">
        <f t="shared" si="117"/>
        <v>CONFIRMED BEARISH</v>
      </c>
    </row>
    <row r="1875" spans="1:8" ht="13.5" x14ac:dyDescent="0.25">
      <c r="A1875" s="3">
        <f>TITRES_STAT!B1878</f>
        <v>44741</v>
      </c>
      <c r="B1875" s="6">
        <f>TITRES_STAT!C1878</f>
        <v>7.9</v>
      </c>
      <c r="C1875" s="6">
        <f>TITRES_STAT!D1878</f>
        <v>7.2889999999999997</v>
      </c>
      <c r="D1875" s="6">
        <f>TITRES_STAT!E1878</f>
        <v>1301</v>
      </c>
      <c r="E1875" s="2">
        <f t="shared" si="116"/>
        <v>2509476</v>
      </c>
      <c r="F1875" s="6" t="str">
        <f t="shared" si="119"/>
        <v>BEARISH</v>
      </c>
      <c r="G1875" s="6" t="str">
        <f t="shared" si="118"/>
        <v>NEUTRAL</v>
      </c>
      <c r="H1875" s="6" t="str">
        <f t="shared" si="117"/>
        <v>CONFIRMED BEARISH</v>
      </c>
    </row>
    <row r="1876" spans="1:8" ht="13.5" x14ac:dyDescent="0.25">
      <c r="A1876" s="3">
        <f>TITRES_STAT!B1879</f>
        <v>44742</v>
      </c>
      <c r="B1876" s="6">
        <f>TITRES_STAT!C1879</f>
        <v>7.9</v>
      </c>
      <c r="C1876" s="6">
        <f>TITRES_STAT!D1879</f>
        <v>7.2889999999999997</v>
      </c>
      <c r="D1876" s="6">
        <f>TITRES_STAT!E1879</f>
        <v>2700</v>
      </c>
      <c r="E1876" s="2">
        <f t="shared" si="116"/>
        <v>2509476</v>
      </c>
      <c r="F1876" s="6" t="str">
        <f t="shared" si="119"/>
        <v>BEARISH</v>
      </c>
      <c r="G1876" s="6" t="str">
        <f t="shared" si="118"/>
        <v>NEUTRAL</v>
      </c>
      <c r="H1876" s="6" t="str">
        <f t="shared" si="117"/>
        <v>CONFIRMED BEARISH</v>
      </c>
    </row>
    <row r="1877" spans="1:8" ht="13.5" x14ac:dyDescent="0.25">
      <c r="A1877" s="3">
        <f>TITRES_STAT!B1880</f>
        <v>44743</v>
      </c>
      <c r="B1877" s="6">
        <f>TITRES_STAT!C1880</f>
        <v>8</v>
      </c>
      <c r="C1877" s="6">
        <f>TITRES_STAT!D1880</f>
        <v>7.3811999999999998</v>
      </c>
      <c r="D1877" s="6">
        <f>TITRES_STAT!E1880</f>
        <v>310</v>
      </c>
      <c r="E1877" s="2">
        <f t="shared" si="116"/>
        <v>2509786</v>
      </c>
      <c r="F1877" s="6" t="str">
        <f t="shared" si="119"/>
        <v>BEARISH</v>
      </c>
      <c r="G1877" s="6" t="str">
        <f t="shared" si="118"/>
        <v>NEUTRAL</v>
      </c>
      <c r="H1877" s="6" t="str">
        <f t="shared" si="117"/>
        <v>NEUTRAL</v>
      </c>
    </row>
    <row r="1878" spans="1:8" ht="13.5" x14ac:dyDescent="0.25">
      <c r="A1878" s="3">
        <f>TITRES_STAT!B1881</f>
        <v>44746</v>
      </c>
      <c r="B1878" s="6">
        <f>TITRES_STAT!C1881</f>
        <v>8</v>
      </c>
      <c r="C1878" s="6">
        <f>TITRES_STAT!D1881</f>
        <v>7.3811999999999998</v>
      </c>
      <c r="D1878" s="6">
        <f>TITRES_STAT!E1881</f>
        <v>13</v>
      </c>
      <c r="E1878" s="2">
        <f t="shared" si="116"/>
        <v>2509786</v>
      </c>
      <c r="F1878" s="6" t="str">
        <f t="shared" si="119"/>
        <v>BEARISH</v>
      </c>
      <c r="G1878" s="6" t="str">
        <f t="shared" si="118"/>
        <v>NEUTRAL</v>
      </c>
      <c r="H1878" s="6" t="str">
        <f t="shared" si="117"/>
        <v>NEUTRAL</v>
      </c>
    </row>
    <row r="1879" spans="1:8" ht="13.5" x14ac:dyDescent="0.25">
      <c r="A1879" s="3">
        <f>TITRES_STAT!B1882</f>
        <v>44747</v>
      </c>
      <c r="B1879" s="6">
        <f>TITRES_STAT!C1882</f>
        <v>8</v>
      </c>
      <c r="C1879" s="6">
        <f>TITRES_STAT!D1882</f>
        <v>7.3811999999999998</v>
      </c>
      <c r="D1879" s="6">
        <f>TITRES_STAT!E1882</f>
        <v>0</v>
      </c>
      <c r="E1879" s="2">
        <f t="shared" si="116"/>
        <v>2509786</v>
      </c>
      <c r="F1879" s="6" t="str">
        <f t="shared" si="119"/>
        <v>BEARISH</v>
      </c>
      <c r="G1879" s="6" t="str">
        <f t="shared" si="118"/>
        <v>NEUTRAL</v>
      </c>
      <c r="H1879" s="6" t="str">
        <f t="shared" si="117"/>
        <v>NEUTRAL</v>
      </c>
    </row>
    <row r="1880" spans="1:8" ht="13.5" x14ac:dyDescent="0.25">
      <c r="A1880" s="3">
        <f>TITRES_STAT!B1883</f>
        <v>44748</v>
      </c>
      <c r="B1880" s="6">
        <f>TITRES_STAT!C1883</f>
        <v>8</v>
      </c>
      <c r="C1880" s="6">
        <f>TITRES_STAT!D1883</f>
        <v>7.3811999999999998</v>
      </c>
      <c r="D1880" s="6">
        <f>TITRES_STAT!E1883</f>
        <v>186</v>
      </c>
      <c r="E1880" s="2">
        <f t="shared" si="116"/>
        <v>2509786</v>
      </c>
      <c r="F1880" s="6" t="str">
        <f t="shared" si="119"/>
        <v>BULLISH</v>
      </c>
      <c r="G1880" s="6" t="str">
        <f t="shared" si="118"/>
        <v>NEUTRAL</v>
      </c>
      <c r="H1880" s="6" t="str">
        <f t="shared" si="117"/>
        <v>CONFIRMED BULLISH</v>
      </c>
    </row>
    <row r="1881" spans="1:8" ht="13.5" x14ac:dyDescent="0.25">
      <c r="A1881" s="3">
        <f>TITRES_STAT!B1884</f>
        <v>44749</v>
      </c>
      <c r="B1881" s="6">
        <f>TITRES_STAT!C1884</f>
        <v>8</v>
      </c>
      <c r="C1881" s="6">
        <f>TITRES_STAT!D1884</f>
        <v>7.3811999999999998</v>
      </c>
      <c r="D1881" s="6">
        <f>TITRES_STAT!E1884</f>
        <v>77</v>
      </c>
      <c r="E1881" s="2">
        <f t="shared" si="116"/>
        <v>2509786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CONFIRMED BULLISH</v>
      </c>
    </row>
    <row r="1882" spans="1:8" ht="13.5" x14ac:dyDescent="0.25">
      <c r="A1882" s="3">
        <f>TITRES_STAT!B1885</f>
        <v>44750</v>
      </c>
      <c r="B1882" s="6">
        <f>TITRES_STAT!C1885</f>
        <v>7.9</v>
      </c>
      <c r="C1882" s="6">
        <f>TITRES_STAT!D1885</f>
        <v>7.2889999999999997</v>
      </c>
      <c r="D1882" s="6">
        <f>TITRES_STAT!E1885</f>
        <v>388</v>
      </c>
      <c r="E1882" s="2">
        <f t="shared" si="116"/>
        <v>2509398</v>
      </c>
      <c r="F1882" s="6" t="str">
        <f t="shared" si="119"/>
        <v>BEARISH</v>
      </c>
      <c r="G1882" s="6" t="str">
        <f t="shared" si="118"/>
        <v>NEUTRAL</v>
      </c>
      <c r="H1882" s="6" t="str">
        <f t="shared" si="117"/>
        <v>CONFIRMED BEARISH</v>
      </c>
    </row>
    <row r="1883" spans="1:8" ht="13.5" x14ac:dyDescent="0.25">
      <c r="A1883" s="3">
        <f>TITRES_STAT!B1886</f>
        <v>44753</v>
      </c>
      <c r="B1883" s="6">
        <f>TITRES_STAT!C1886</f>
        <v>7.8</v>
      </c>
      <c r="C1883" s="6">
        <f>TITRES_STAT!D1886</f>
        <v>7.1966999999999999</v>
      </c>
      <c r="D1883" s="6">
        <f>TITRES_STAT!E1886</f>
        <v>2207</v>
      </c>
      <c r="E1883" s="2">
        <f t="shared" si="116"/>
        <v>2507191</v>
      </c>
      <c r="F1883" s="6" t="str">
        <f t="shared" si="119"/>
        <v>BEARISH</v>
      </c>
      <c r="G1883" s="6" t="str">
        <f t="shared" si="118"/>
        <v>NEUTRAL</v>
      </c>
      <c r="H1883" s="6" t="str">
        <f t="shared" si="117"/>
        <v>CONFIRMED BEARISH</v>
      </c>
    </row>
    <row r="1884" spans="1:8" ht="13.5" x14ac:dyDescent="0.25">
      <c r="A1884" s="3">
        <f>TITRES_STAT!B1887</f>
        <v>44754</v>
      </c>
      <c r="B1884" s="6">
        <f>TITRES_STAT!C1887</f>
        <v>7.8</v>
      </c>
      <c r="C1884" s="6">
        <f>TITRES_STAT!D1887</f>
        <v>7.1966999999999999</v>
      </c>
      <c r="D1884" s="6">
        <f>TITRES_STAT!E1887</f>
        <v>1296</v>
      </c>
      <c r="E1884" s="2">
        <f t="shared" si="116"/>
        <v>2507191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CONFIRMED BEARISH</v>
      </c>
    </row>
    <row r="1885" spans="1:8" ht="13.5" x14ac:dyDescent="0.25">
      <c r="A1885" s="3">
        <f>TITRES_STAT!B1888</f>
        <v>44755</v>
      </c>
      <c r="B1885" s="6">
        <f>TITRES_STAT!C1888</f>
        <v>7.8</v>
      </c>
      <c r="C1885" s="6">
        <f>TITRES_STAT!D1888</f>
        <v>7.1966999999999999</v>
      </c>
      <c r="D1885" s="6">
        <f>TITRES_STAT!E1888</f>
        <v>4168</v>
      </c>
      <c r="E1885" s="2">
        <f t="shared" si="116"/>
        <v>2507191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CONFIRMED BEARISH</v>
      </c>
    </row>
    <row r="1886" spans="1:8" ht="13.5" x14ac:dyDescent="0.25">
      <c r="A1886" s="3">
        <f>TITRES_STAT!B1889</f>
        <v>44756</v>
      </c>
      <c r="B1886" s="6">
        <f>TITRES_STAT!C1889</f>
        <v>7.75</v>
      </c>
      <c r="C1886" s="6">
        <f>TITRES_STAT!D1889</f>
        <v>7.1505999999999998</v>
      </c>
      <c r="D1886" s="6">
        <f>TITRES_STAT!E1889</f>
        <v>4718</v>
      </c>
      <c r="E1886" s="2">
        <f t="shared" si="116"/>
        <v>2502473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CONFIRMED BEARISH</v>
      </c>
    </row>
    <row r="1887" spans="1:8" ht="13.5" x14ac:dyDescent="0.25">
      <c r="A1887" s="3">
        <f>TITRES_STAT!B1890</f>
        <v>44757</v>
      </c>
      <c r="B1887" s="6">
        <f>TITRES_STAT!C1890</f>
        <v>7.59</v>
      </c>
      <c r="C1887" s="6">
        <f>TITRES_STAT!D1890</f>
        <v>7.3030999999999997</v>
      </c>
      <c r="D1887" s="6">
        <f>TITRES_STAT!E1890</f>
        <v>799</v>
      </c>
      <c r="E1887" s="2">
        <f t="shared" si="116"/>
        <v>2501674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CONFIRMED BEARISH</v>
      </c>
    </row>
    <row r="1888" spans="1:8" ht="13.5" x14ac:dyDescent="0.25">
      <c r="A1888" s="3">
        <f>TITRES_STAT!B1891</f>
        <v>44760</v>
      </c>
      <c r="B1888" s="6">
        <f>TITRES_STAT!C1891</f>
        <v>7.7</v>
      </c>
      <c r="C1888" s="6">
        <f>TITRES_STAT!D1891</f>
        <v>7.4089</v>
      </c>
      <c r="D1888" s="6">
        <f>TITRES_STAT!E1891</f>
        <v>1549</v>
      </c>
      <c r="E1888" s="2">
        <f t="shared" si="116"/>
        <v>2503223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CONFIRMED BEARISH</v>
      </c>
    </row>
    <row r="1889" spans="1:8" ht="13.5" x14ac:dyDescent="0.25">
      <c r="A1889" s="3">
        <f>TITRES_STAT!B1892</f>
        <v>44761</v>
      </c>
      <c r="B1889" s="6">
        <f>TITRES_STAT!C1892</f>
        <v>7.7</v>
      </c>
      <c r="C1889" s="6">
        <f>TITRES_STAT!D1892</f>
        <v>7.4089</v>
      </c>
      <c r="D1889" s="6">
        <f>TITRES_STAT!E1892</f>
        <v>7181</v>
      </c>
      <c r="E1889" s="2">
        <f t="shared" si="116"/>
        <v>2503223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CONFIRMED BEARISH</v>
      </c>
    </row>
    <row r="1890" spans="1:8" ht="13.5" x14ac:dyDescent="0.25">
      <c r="A1890" s="3">
        <f>TITRES_STAT!B1893</f>
        <v>44762</v>
      </c>
      <c r="B1890" s="6">
        <f>TITRES_STAT!C1893</f>
        <v>7.5</v>
      </c>
      <c r="C1890" s="6">
        <f>TITRES_STAT!D1893</f>
        <v>7.2164999999999999</v>
      </c>
      <c r="D1890" s="6">
        <f>TITRES_STAT!E1893</f>
        <v>14303</v>
      </c>
      <c r="E1890" s="2">
        <f t="shared" si="116"/>
        <v>2488920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CONFIRMED BEARISH</v>
      </c>
    </row>
    <row r="1891" spans="1:8" ht="13.5" x14ac:dyDescent="0.25">
      <c r="A1891" s="3">
        <f>TITRES_STAT!B1894</f>
        <v>44763</v>
      </c>
      <c r="B1891" s="6">
        <f>TITRES_STAT!C1894</f>
        <v>7.5</v>
      </c>
      <c r="C1891" s="6">
        <f>TITRES_STAT!D1894</f>
        <v>7.2164999999999999</v>
      </c>
      <c r="D1891" s="6">
        <f>TITRES_STAT!E1894</f>
        <v>2078</v>
      </c>
      <c r="E1891" s="2">
        <f t="shared" si="116"/>
        <v>2488920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CONFIRMED BEARISH</v>
      </c>
    </row>
    <row r="1892" spans="1:8" ht="13.5" x14ac:dyDescent="0.25">
      <c r="A1892" s="3">
        <f>TITRES_STAT!B1895</f>
        <v>44764</v>
      </c>
      <c r="B1892" s="6">
        <f>TITRES_STAT!C1895</f>
        <v>7.8</v>
      </c>
      <c r="C1892" s="6">
        <f>TITRES_STAT!D1895</f>
        <v>7.5052000000000003</v>
      </c>
      <c r="D1892" s="6">
        <f>TITRES_STAT!E1895</f>
        <v>2950</v>
      </c>
      <c r="E1892" s="2">
        <f t="shared" si="116"/>
        <v>2491870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BEARISH DIVERGENCE</v>
      </c>
    </row>
    <row r="1893" spans="1:8" ht="13.5" x14ac:dyDescent="0.25">
      <c r="A1893" s="3">
        <f>TITRES_STAT!B1896</f>
        <v>44768</v>
      </c>
      <c r="B1893" s="6">
        <f>TITRES_STAT!C1896</f>
        <v>7.65</v>
      </c>
      <c r="C1893" s="6">
        <f>TITRES_STAT!D1896</f>
        <v>7.3608000000000002</v>
      </c>
      <c r="D1893" s="6">
        <f>TITRES_STAT!E1896</f>
        <v>425</v>
      </c>
      <c r="E1893" s="2">
        <f t="shared" si="116"/>
        <v>2491445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44769</v>
      </c>
      <c r="B1894" s="6">
        <f>TITRES_STAT!C1897</f>
        <v>7.7</v>
      </c>
      <c r="C1894" s="6">
        <f>TITRES_STAT!D1897</f>
        <v>7.4089</v>
      </c>
      <c r="D1894" s="6">
        <f>TITRES_STAT!E1897</f>
        <v>45</v>
      </c>
      <c r="E1894" s="2">
        <f t="shared" si="116"/>
        <v>2491490</v>
      </c>
      <c r="F1894" s="6" t="str">
        <f t="shared" si="119"/>
        <v>BEARISH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44770</v>
      </c>
      <c r="B1895" s="6">
        <f>TITRES_STAT!C1898</f>
        <v>7.7</v>
      </c>
      <c r="C1895" s="6">
        <f>TITRES_STAT!D1898</f>
        <v>7.4089</v>
      </c>
      <c r="D1895" s="6">
        <f>TITRES_STAT!E1898</f>
        <v>529</v>
      </c>
      <c r="E1895" s="2">
        <f t="shared" si="116"/>
        <v>2491490</v>
      </c>
      <c r="F1895" s="6" t="str">
        <f t="shared" si="119"/>
        <v>BULLISH</v>
      </c>
      <c r="G1895" s="6" t="str">
        <f t="shared" si="118"/>
        <v>NEUTRAL</v>
      </c>
      <c r="H1895" s="6" t="str">
        <f t="shared" si="117"/>
        <v>CONFIRMED BULLISH</v>
      </c>
    </row>
    <row r="1896" spans="1:8" ht="13.5" x14ac:dyDescent="0.25">
      <c r="A1896" s="3">
        <f>TITRES_STAT!B1899</f>
        <v>44771</v>
      </c>
      <c r="B1896" s="6">
        <f>TITRES_STAT!C1899</f>
        <v>7.7</v>
      </c>
      <c r="C1896" s="6">
        <f>TITRES_STAT!D1899</f>
        <v>7.4089</v>
      </c>
      <c r="D1896" s="6">
        <f>TITRES_STAT!E1899</f>
        <v>749</v>
      </c>
      <c r="E1896" s="2">
        <f t="shared" si="116"/>
        <v>2491490</v>
      </c>
      <c r="F1896" s="6" t="str">
        <f t="shared" si="119"/>
        <v>BULLISH</v>
      </c>
      <c r="G1896" s="6" t="str">
        <f t="shared" si="118"/>
        <v>NEUTRAL</v>
      </c>
      <c r="H1896" s="6" t="str">
        <f t="shared" si="117"/>
        <v>CONFIRMED BULLISH</v>
      </c>
    </row>
    <row r="1897" spans="1:8" ht="13.5" x14ac:dyDescent="0.25">
      <c r="A1897" s="3">
        <f>TITRES_STAT!B1900</f>
        <v>44774</v>
      </c>
      <c r="B1897" s="6">
        <f>TITRES_STAT!C1900</f>
        <v>7.8</v>
      </c>
      <c r="C1897" s="6">
        <f>TITRES_STAT!D1900</f>
        <v>7.5052000000000003</v>
      </c>
      <c r="D1897" s="6">
        <f>TITRES_STAT!E1900</f>
        <v>390</v>
      </c>
      <c r="E1897" s="2">
        <f t="shared" si="116"/>
        <v>2491880</v>
      </c>
      <c r="F1897" s="6" t="str">
        <f t="shared" si="119"/>
        <v>BULLISH</v>
      </c>
      <c r="G1897" s="6" t="str">
        <f t="shared" si="118"/>
        <v>NEUTRAL</v>
      </c>
      <c r="H1897" s="6" t="str">
        <f t="shared" si="117"/>
        <v>NEUTRAL</v>
      </c>
    </row>
    <row r="1898" spans="1:8" ht="13.5" x14ac:dyDescent="0.25">
      <c r="A1898" s="3">
        <f>TITRES_STAT!B1901</f>
        <v>44775</v>
      </c>
      <c r="B1898" s="6">
        <f>TITRES_STAT!C1901</f>
        <v>7.8</v>
      </c>
      <c r="C1898" s="6">
        <f>TITRES_STAT!D1901</f>
        <v>7.5052000000000003</v>
      </c>
      <c r="D1898" s="6">
        <f>TITRES_STAT!E1901</f>
        <v>2374</v>
      </c>
      <c r="E1898" s="2">
        <f t="shared" si="116"/>
        <v>2491880</v>
      </c>
      <c r="F1898" s="6" t="str">
        <f t="shared" si="119"/>
        <v>BULLISH</v>
      </c>
      <c r="G1898" s="6" t="str">
        <f t="shared" si="118"/>
        <v>NEUTRAL</v>
      </c>
      <c r="H1898" s="6" t="str">
        <f t="shared" si="117"/>
        <v>CONFIRMED BULLISH</v>
      </c>
    </row>
    <row r="1899" spans="1:8" ht="13.5" x14ac:dyDescent="0.25">
      <c r="A1899" s="3">
        <f>TITRES_STAT!B1902</f>
        <v>44776</v>
      </c>
      <c r="B1899" s="6">
        <f>TITRES_STAT!C1902</f>
        <v>7.85</v>
      </c>
      <c r="C1899" s="6">
        <f>TITRES_STAT!D1902</f>
        <v>7.5533000000000001</v>
      </c>
      <c r="D1899" s="6">
        <f>TITRES_STAT!E1902</f>
        <v>1376</v>
      </c>
      <c r="E1899" s="2">
        <f t="shared" si="116"/>
        <v>2493256</v>
      </c>
      <c r="F1899" s="6" t="str">
        <f t="shared" si="119"/>
        <v>BULLISH</v>
      </c>
      <c r="G1899" s="6" t="str">
        <f t="shared" si="118"/>
        <v>NEUTRAL</v>
      </c>
      <c r="H1899" s="6" t="str">
        <f t="shared" si="117"/>
        <v>CONFIRMED BULLISH</v>
      </c>
    </row>
    <row r="1900" spans="1:8" ht="13.5" x14ac:dyDescent="0.25">
      <c r="A1900" s="3">
        <f>TITRES_STAT!B1903</f>
        <v>44777</v>
      </c>
      <c r="B1900" s="6">
        <f>TITRES_STAT!C1903</f>
        <v>8</v>
      </c>
      <c r="C1900" s="6">
        <f>TITRES_STAT!D1903</f>
        <v>7.6976000000000004</v>
      </c>
      <c r="D1900" s="6">
        <f>TITRES_STAT!E1903</f>
        <v>620</v>
      </c>
      <c r="E1900" s="2">
        <f t="shared" si="116"/>
        <v>2493876</v>
      </c>
      <c r="F1900" s="6" t="str">
        <f t="shared" si="119"/>
        <v>BULLISH</v>
      </c>
      <c r="G1900" s="6" t="str">
        <f t="shared" si="118"/>
        <v>NEUTRAL</v>
      </c>
      <c r="H1900" s="6" t="str">
        <f t="shared" si="117"/>
        <v>CONFIRMED BULLISH</v>
      </c>
    </row>
    <row r="1901" spans="1:8" ht="13.5" x14ac:dyDescent="0.25">
      <c r="A1901" s="3">
        <f>TITRES_STAT!B1904</f>
        <v>44778</v>
      </c>
      <c r="B1901" s="6">
        <f>TITRES_STAT!C1904</f>
        <v>8.16</v>
      </c>
      <c r="C1901" s="6">
        <f>TITRES_STAT!D1904</f>
        <v>7.8516000000000004</v>
      </c>
      <c r="D1901" s="6">
        <f>TITRES_STAT!E1904</f>
        <v>10994</v>
      </c>
      <c r="E1901" s="2">
        <f t="shared" si="116"/>
        <v>2504870</v>
      </c>
      <c r="F1901" s="6" t="str">
        <f t="shared" si="119"/>
        <v>BULLISH</v>
      </c>
      <c r="G1901" s="6" t="str">
        <f t="shared" si="118"/>
        <v>NEUTRAL</v>
      </c>
      <c r="H1901" s="6" t="str">
        <f t="shared" si="117"/>
        <v>CONFIRMED BULLISH</v>
      </c>
    </row>
    <row r="1902" spans="1:8" ht="13.5" x14ac:dyDescent="0.25">
      <c r="A1902" s="3">
        <f>TITRES_STAT!B1905</f>
        <v>44781</v>
      </c>
      <c r="B1902" s="6">
        <f>TITRES_STAT!C1905</f>
        <v>8.25</v>
      </c>
      <c r="C1902" s="6">
        <f>TITRES_STAT!D1905</f>
        <v>7.9382000000000001</v>
      </c>
      <c r="D1902" s="6">
        <f>TITRES_STAT!E1905</f>
        <v>2425</v>
      </c>
      <c r="E1902" s="2">
        <f t="shared" si="116"/>
        <v>2507295</v>
      </c>
      <c r="F1902" s="6" t="str">
        <f t="shared" si="119"/>
        <v>BULLISH</v>
      </c>
      <c r="G1902" s="6" t="str">
        <f t="shared" si="118"/>
        <v>NEUTRAL</v>
      </c>
      <c r="H1902" s="6" t="str">
        <f t="shared" si="117"/>
        <v>CONFIRMED BULLISH</v>
      </c>
    </row>
    <row r="1903" spans="1:8" ht="13.5" x14ac:dyDescent="0.25">
      <c r="A1903" s="3">
        <f>TITRES_STAT!B1906</f>
        <v>44782</v>
      </c>
      <c r="B1903" s="6">
        <f>TITRES_STAT!C1906</f>
        <v>8.35</v>
      </c>
      <c r="C1903" s="6">
        <f>TITRES_STAT!D1906</f>
        <v>8.0343999999999998</v>
      </c>
      <c r="D1903" s="6">
        <f>TITRES_STAT!E1906</f>
        <v>503</v>
      </c>
      <c r="E1903" s="2">
        <f t="shared" si="116"/>
        <v>2507798</v>
      </c>
      <c r="F1903" s="6" t="str">
        <f t="shared" si="119"/>
        <v>BULLISH</v>
      </c>
      <c r="G1903" s="6" t="str">
        <f t="shared" si="118"/>
        <v>NEUTRAL</v>
      </c>
      <c r="H1903" s="6" t="str">
        <f t="shared" si="117"/>
        <v>CONFIRMED BULLISH</v>
      </c>
    </row>
    <row r="1904" spans="1:8" ht="13.5" x14ac:dyDescent="0.25">
      <c r="A1904" s="3">
        <f>TITRES_STAT!B1907</f>
        <v>44783</v>
      </c>
      <c r="B1904" s="6">
        <f>TITRES_STAT!C1907</f>
        <v>8.35</v>
      </c>
      <c r="C1904" s="6">
        <f>TITRES_STAT!D1907</f>
        <v>8.0343999999999998</v>
      </c>
      <c r="D1904" s="6">
        <f>TITRES_STAT!E1907</f>
        <v>500</v>
      </c>
      <c r="E1904" s="2">
        <f t="shared" si="116"/>
        <v>2507798</v>
      </c>
      <c r="F1904" s="6" t="str">
        <f t="shared" si="119"/>
        <v>BULLISH</v>
      </c>
      <c r="G1904" s="6" t="str">
        <f t="shared" si="118"/>
        <v>NEUTRAL</v>
      </c>
      <c r="H1904" s="6" t="str">
        <f t="shared" si="117"/>
        <v>CONFIRMED BULLISH</v>
      </c>
    </row>
    <row r="1905" spans="1:8" ht="13.5" x14ac:dyDescent="0.25">
      <c r="A1905" s="3">
        <f>TITRES_STAT!B1908</f>
        <v>44784</v>
      </c>
      <c r="B1905" s="6">
        <f>TITRES_STAT!C1908</f>
        <v>8.48</v>
      </c>
      <c r="C1905" s="6">
        <f>TITRES_STAT!D1908</f>
        <v>8.1594999999999995</v>
      </c>
      <c r="D1905" s="6">
        <f>TITRES_STAT!E1908</f>
        <v>1227</v>
      </c>
      <c r="E1905" s="2">
        <f t="shared" si="116"/>
        <v>2509025</v>
      </c>
      <c r="F1905" s="6" t="str">
        <f t="shared" si="119"/>
        <v>BULLISH</v>
      </c>
      <c r="G1905" s="6" t="str">
        <f t="shared" si="118"/>
        <v>NEUTRAL</v>
      </c>
      <c r="H1905" s="6" t="str">
        <f t="shared" si="117"/>
        <v>CONFIRMED BULLISH</v>
      </c>
    </row>
    <row r="1906" spans="1:8" ht="13.5" x14ac:dyDescent="0.25">
      <c r="A1906" s="3">
        <f>TITRES_STAT!B1909</f>
        <v>44785</v>
      </c>
      <c r="B1906" s="6">
        <f>TITRES_STAT!C1909</f>
        <v>8.4</v>
      </c>
      <c r="C1906" s="6">
        <f>TITRES_STAT!D1909</f>
        <v>8.0824999999999996</v>
      </c>
      <c r="D1906" s="6">
        <f>TITRES_STAT!E1909</f>
        <v>619</v>
      </c>
      <c r="E1906" s="2">
        <f t="shared" si="116"/>
        <v>2508406</v>
      </c>
      <c r="F1906" s="6" t="str">
        <f t="shared" si="119"/>
        <v>BULLISH</v>
      </c>
      <c r="G1906" s="6" t="str">
        <f t="shared" si="118"/>
        <v>NEUTRAL</v>
      </c>
      <c r="H1906" s="6" t="str">
        <f t="shared" si="117"/>
        <v>CONFIRMED BULLISH</v>
      </c>
    </row>
    <row r="1907" spans="1:8" ht="13.5" x14ac:dyDescent="0.25">
      <c r="A1907" s="3">
        <f>TITRES_STAT!B1910</f>
        <v>44788</v>
      </c>
      <c r="B1907" s="6">
        <f>TITRES_STAT!C1910</f>
        <v>8.4</v>
      </c>
      <c r="C1907" s="6">
        <f>TITRES_STAT!D1910</f>
        <v>8.0824999999999996</v>
      </c>
      <c r="D1907" s="6">
        <f>TITRES_STAT!E1910</f>
        <v>774</v>
      </c>
      <c r="E1907" s="2">
        <f t="shared" si="116"/>
        <v>2508406</v>
      </c>
      <c r="F1907" s="6" t="str">
        <f t="shared" si="119"/>
        <v>BULLISH</v>
      </c>
      <c r="G1907" s="6" t="str">
        <f t="shared" si="118"/>
        <v>NEUTRAL</v>
      </c>
      <c r="H1907" s="6" t="str">
        <f t="shared" si="117"/>
        <v>CONFIRMED BULLISH</v>
      </c>
    </row>
    <row r="1908" spans="1:8" ht="13.5" x14ac:dyDescent="0.25">
      <c r="A1908" s="3">
        <f>TITRES_STAT!B1911</f>
        <v>44789</v>
      </c>
      <c r="B1908" s="6">
        <f>TITRES_STAT!C1911</f>
        <v>8.39</v>
      </c>
      <c r="C1908" s="6">
        <f>TITRES_STAT!D1911</f>
        <v>8.0729000000000006</v>
      </c>
      <c r="D1908" s="6">
        <f>TITRES_STAT!E1911</f>
        <v>505</v>
      </c>
      <c r="E1908" s="2">
        <f t="shared" si="116"/>
        <v>2507901</v>
      </c>
      <c r="F1908" s="6" t="str">
        <f t="shared" si="119"/>
        <v>BULLISH</v>
      </c>
      <c r="G1908" s="6" t="str">
        <f t="shared" si="118"/>
        <v>NEUTRAL</v>
      </c>
      <c r="H1908" s="6" t="str">
        <f t="shared" si="117"/>
        <v>CONFIRMED BULLISH</v>
      </c>
    </row>
    <row r="1909" spans="1:8" ht="13.5" x14ac:dyDescent="0.25">
      <c r="A1909" s="3">
        <f>TITRES_STAT!B1912</f>
        <v>44790</v>
      </c>
      <c r="B1909" s="6">
        <f>TITRES_STAT!C1912</f>
        <v>8.1999999999999993</v>
      </c>
      <c r="C1909" s="6">
        <f>TITRES_STAT!D1912</f>
        <v>7.89</v>
      </c>
      <c r="D1909" s="6">
        <f>TITRES_STAT!E1912</f>
        <v>850</v>
      </c>
      <c r="E1909" s="2">
        <f t="shared" si="116"/>
        <v>2507051</v>
      </c>
      <c r="F1909" s="6" t="str">
        <f t="shared" si="119"/>
        <v>BEARISH</v>
      </c>
      <c r="G1909" s="6" t="str">
        <f t="shared" si="118"/>
        <v>NEUTRAL</v>
      </c>
      <c r="H1909" s="6" t="str">
        <f t="shared" si="117"/>
        <v>CONFIRMED BEARISH</v>
      </c>
    </row>
    <row r="1910" spans="1:8" ht="13.5" x14ac:dyDescent="0.25">
      <c r="A1910" s="3">
        <f>TITRES_STAT!B1913</f>
        <v>44791</v>
      </c>
      <c r="B1910" s="6">
        <f>TITRES_STAT!C1913</f>
        <v>8.1999999999999993</v>
      </c>
      <c r="C1910" s="6">
        <f>TITRES_STAT!D1913</f>
        <v>7.89</v>
      </c>
      <c r="D1910" s="6">
        <f>TITRES_STAT!E1913</f>
        <v>1350</v>
      </c>
      <c r="E1910" s="2">
        <f t="shared" si="116"/>
        <v>2507051</v>
      </c>
      <c r="F1910" s="6" t="str">
        <f t="shared" si="119"/>
        <v>BEARISH</v>
      </c>
      <c r="G1910" s="6" t="str">
        <f t="shared" si="118"/>
        <v>NEUTRAL</v>
      </c>
      <c r="H1910" s="6" t="str">
        <f t="shared" si="117"/>
        <v>CONFIRMED BEARISH</v>
      </c>
    </row>
    <row r="1911" spans="1:8" ht="13.5" x14ac:dyDescent="0.25">
      <c r="A1911" s="3">
        <f>TITRES_STAT!B1914</f>
        <v>44792</v>
      </c>
      <c r="B1911" s="6">
        <f>TITRES_STAT!C1914</f>
        <v>8.1999999999999993</v>
      </c>
      <c r="C1911" s="6">
        <f>TITRES_STAT!D1914</f>
        <v>7.89</v>
      </c>
      <c r="D1911" s="6">
        <f>TITRES_STAT!E1914</f>
        <v>830</v>
      </c>
      <c r="E1911" s="2">
        <f t="shared" si="116"/>
        <v>2507051</v>
      </c>
      <c r="F1911" s="6" t="str">
        <f t="shared" si="119"/>
        <v>BEARISH</v>
      </c>
      <c r="G1911" s="6" t="str">
        <f t="shared" si="118"/>
        <v>NEUTRAL</v>
      </c>
      <c r="H1911" s="6" t="str">
        <f t="shared" si="117"/>
        <v>CONFIRMED BEARISH</v>
      </c>
    </row>
    <row r="1912" spans="1:8" ht="13.5" x14ac:dyDescent="0.25">
      <c r="A1912" s="3">
        <f>TITRES_STAT!B1915</f>
        <v>44795</v>
      </c>
      <c r="B1912" s="6">
        <f>TITRES_STAT!C1915</f>
        <v>8.1999999999999993</v>
      </c>
      <c r="C1912" s="6">
        <f>TITRES_STAT!D1915</f>
        <v>7.89</v>
      </c>
      <c r="D1912" s="6">
        <f>TITRES_STAT!E1915</f>
        <v>1212</v>
      </c>
      <c r="E1912" s="2">
        <f t="shared" si="116"/>
        <v>2507051</v>
      </c>
      <c r="F1912" s="6" t="str">
        <f t="shared" si="119"/>
        <v>BEARISH</v>
      </c>
      <c r="G1912" s="6" t="str">
        <f t="shared" si="118"/>
        <v>NEUTRAL</v>
      </c>
      <c r="H1912" s="6" t="str">
        <f t="shared" si="117"/>
        <v>CONFIRMED BEARISH</v>
      </c>
    </row>
    <row r="1913" spans="1:8" ht="13.5" x14ac:dyDescent="0.25">
      <c r="A1913" s="3">
        <f>TITRES_STAT!B1916</f>
        <v>44796</v>
      </c>
      <c r="B1913" s="6">
        <f>TITRES_STAT!C1916</f>
        <v>8.19</v>
      </c>
      <c r="C1913" s="6">
        <f>TITRES_STAT!D1916</f>
        <v>7.8803999999999998</v>
      </c>
      <c r="D1913" s="6">
        <f>TITRES_STAT!E1916</f>
        <v>540</v>
      </c>
      <c r="E1913" s="2">
        <f t="shared" si="116"/>
        <v>2506511</v>
      </c>
      <c r="F1913" s="6" t="str">
        <f t="shared" si="119"/>
        <v>BEARISH</v>
      </c>
      <c r="G1913" s="6" t="str">
        <f t="shared" si="118"/>
        <v>NEUTRAL</v>
      </c>
      <c r="H1913" s="6" t="str">
        <f t="shared" si="117"/>
        <v>CONFIRMED BEARISH</v>
      </c>
    </row>
    <row r="1914" spans="1:8" ht="13.5" x14ac:dyDescent="0.25">
      <c r="A1914" s="3">
        <f>TITRES_STAT!B1917</f>
        <v>44797</v>
      </c>
      <c r="B1914" s="6">
        <f>TITRES_STAT!C1917</f>
        <v>8.19</v>
      </c>
      <c r="C1914" s="6">
        <f>TITRES_STAT!D1917</f>
        <v>7.8803999999999998</v>
      </c>
      <c r="D1914" s="6">
        <f>TITRES_STAT!E1917</f>
        <v>520</v>
      </c>
      <c r="E1914" s="2">
        <f t="shared" si="116"/>
        <v>2506511</v>
      </c>
      <c r="F1914" s="6" t="str">
        <f t="shared" si="119"/>
        <v>BEARISH</v>
      </c>
      <c r="G1914" s="6" t="str">
        <f t="shared" si="118"/>
        <v>NEUTRAL</v>
      </c>
      <c r="H1914" s="6" t="str">
        <f t="shared" si="117"/>
        <v>CONFIRMED BEARISH</v>
      </c>
    </row>
    <row r="1915" spans="1:8" ht="13.5" x14ac:dyDescent="0.25">
      <c r="A1915" s="3">
        <f>TITRES_STAT!B1918</f>
        <v>44798</v>
      </c>
      <c r="B1915" s="6">
        <f>TITRES_STAT!C1918</f>
        <v>8</v>
      </c>
      <c r="C1915" s="6">
        <f>TITRES_STAT!D1918</f>
        <v>7.6976000000000004</v>
      </c>
      <c r="D1915" s="6">
        <f>TITRES_STAT!E1918</f>
        <v>737</v>
      </c>
      <c r="E1915" s="2">
        <f t="shared" si="116"/>
        <v>2505774</v>
      </c>
      <c r="F1915" s="6" t="str">
        <f t="shared" si="119"/>
        <v>BEARISH</v>
      </c>
      <c r="G1915" s="6" t="str">
        <f t="shared" si="118"/>
        <v>NEUTRAL</v>
      </c>
      <c r="H1915" s="6" t="str">
        <f t="shared" si="117"/>
        <v>CONFIRMED BEARISH</v>
      </c>
    </row>
    <row r="1916" spans="1:8" ht="13.5" x14ac:dyDescent="0.25">
      <c r="A1916" s="3">
        <f>TITRES_STAT!B1919</f>
        <v>44799</v>
      </c>
      <c r="B1916" s="6">
        <f>TITRES_STAT!C1919</f>
        <v>7.99</v>
      </c>
      <c r="C1916" s="6">
        <f>TITRES_STAT!D1919</f>
        <v>7.6879999999999997</v>
      </c>
      <c r="D1916" s="6">
        <f>TITRES_STAT!E1919</f>
        <v>426</v>
      </c>
      <c r="E1916" s="2">
        <f t="shared" si="116"/>
        <v>2505348</v>
      </c>
      <c r="F1916" s="6" t="str">
        <f t="shared" si="119"/>
        <v>BEARISH</v>
      </c>
      <c r="G1916" s="6" t="str">
        <f t="shared" si="118"/>
        <v>NEUTRAL</v>
      </c>
      <c r="H1916" s="6" t="str">
        <f t="shared" si="117"/>
        <v>CONFIRMED BEARISH</v>
      </c>
    </row>
    <row r="1917" spans="1:8" ht="13.5" x14ac:dyDescent="0.25">
      <c r="A1917" s="3">
        <f>TITRES_STAT!B1920</f>
        <v>44802</v>
      </c>
      <c r="B1917" s="6">
        <f>TITRES_STAT!C1920</f>
        <v>7.71</v>
      </c>
      <c r="C1917" s="6">
        <f>TITRES_STAT!D1920</f>
        <v>7.4185999999999996</v>
      </c>
      <c r="D1917" s="6">
        <f>TITRES_STAT!E1920</f>
        <v>33923</v>
      </c>
      <c r="E1917" s="2">
        <f t="shared" si="116"/>
        <v>2471425</v>
      </c>
      <c r="F1917" s="6" t="str">
        <f t="shared" si="119"/>
        <v>BEARISH</v>
      </c>
      <c r="G1917" s="6" t="str">
        <f t="shared" si="118"/>
        <v>NEUTRAL</v>
      </c>
      <c r="H1917" s="6" t="str">
        <f t="shared" si="117"/>
        <v>CONFIRMED BEARISH</v>
      </c>
    </row>
    <row r="1918" spans="1:8" ht="13.5" x14ac:dyDescent="0.25">
      <c r="A1918" s="3">
        <f>TITRES_STAT!B1921</f>
        <v>44803</v>
      </c>
      <c r="B1918" s="6">
        <f>TITRES_STAT!C1921</f>
        <v>7.8</v>
      </c>
      <c r="C1918" s="6">
        <f>TITRES_STAT!D1921</f>
        <v>7.5052000000000003</v>
      </c>
      <c r="D1918" s="6">
        <f>TITRES_STAT!E1921</f>
        <v>17714</v>
      </c>
      <c r="E1918" s="2">
        <f t="shared" si="116"/>
        <v>2489139</v>
      </c>
      <c r="F1918" s="6" t="str">
        <f t="shared" si="119"/>
        <v>BEARISH</v>
      </c>
      <c r="G1918" s="6" t="str">
        <f t="shared" si="118"/>
        <v>NEUTRAL</v>
      </c>
      <c r="H1918" s="6" t="str">
        <f t="shared" si="117"/>
        <v>CONFIRMED BEARISH</v>
      </c>
    </row>
    <row r="1919" spans="1:8" ht="13.5" x14ac:dyDescent="0.25">
      <c r="A1919" s="3">
        <f>TITRES_STAT!B1922</f>
        <v>44804</v>
      </c>
      <c r="B1919" s="6">
        <f>TITRES_STAT!C1922</f>
        <v>7.76</v>
      </c>
      <c r="C1919" s="6">
        <f>TITRES_STAT!D1922</f>
        <v>7.4667000000000003</v>
      </c>
      <c r="D1919" s="6">
        <f>TITRES_STAT!E1922</f>
        <v>3731</v>
      </c>
      <c r="E1919" s="2">
        <f t="shared" si="116"/>
        <v>2485408</v>
      </c>
      <c r="F1919" s="6" t="str">
        <f t="shared" si="119"/>
        <v>BEARISH</v>
      </c>
      <c r="G1919" s="6" t="str">
        <f t="shared" si="118"/>
        <v>NEUTRAL</v>
      </c>
      <c r="H1919" s="6" t="str">
        <f t="shared" si="117"/>
        <v>CONFIRMED BEARISH</v>
      </c>
    </row>
    <row r="1920" spans="1:8" ht="13.5" x14ac:dyDescent="0.25">
      <c r="A1920" s="3">
        <f>TITRES_STAT!B1923</f>
        <v>44805</v>
      </c>
      <c r="B1920" s="6">
        <f>TITRES_STAT!C1923</f>
        <v>7.76</v>
      </c>
      <c r="C1920" s="6">
        <f>TITRES_STAT!D1923</f>
        <v>7.4667000000000003</v>
      </c>
      <c r="D1920" s="6">
        <f>TITRES_STAT!E1923</f>
        <v>7242</v>
      </c>
      <c r="E1920" s="2">
        <f t="shared" si="116"/>
        <v>2485408</v>
      </c>
      <c r="F1920" s="6" t="str">
        <f t="shared" si="119"/>
        <v>BEARISH</v>
      </c>
      <c r="G1920" s="6" t="str">
        <f t="shared" si="118"/>
        <v>NEUTRAL</v>
      </c>
      <c r="H1920" s="6" t="str">
        <f t="shared" si="117"/>
        <v>CONFIRMED BEARISH</v>
      </c>
    </row>
    <row r="1921" spans="1:8" ht="13.5" x14ac:dyDescent="0.25">
      <c r="A1921" s="3">
        <f>TITRES_STAT!B1924</f>
        <v>44806</v>
      </c>
      <c r="B1921" s="6">
        <f>TITRES_STAT!C1924</f>
        <v>7.68</v>
      </c>
      <c r="C1921" s="6">
        <f>TITRES_STAT!D1924</f>
        <v>7.3897000000000004</v>
      </c>
      <c r="D1921" s="6">
        <f>TITRES_STAT!E1924</f>
        <v>5371</v>
      </c>
      <c r="E1921" s="2">
        <f t="shared" si="116"/>
        <v>2480037</v>
      </c>
      <c r="F1921" s="6" t="str">
        <f t="shared" si="119"/>
        <v>BEARISH</v>
      </c>
      <c r="G1921" s="6" t="str">
        <f t="shared" si="118"/>
        <v>NEUTRAL</v>
      </c>
      <c r="H1921" s="6" t="str">
        <f t="shared" si="117"/>
        <v>CONFIRMED BEARISH</v>
      </c>
    </row>
    <row r="1922" spans="1:8" ht="13.5" x14ac:dyDescent="0.25">
      <c r="A1922" s="3">
        <f>TITRES_STAT!B1925</f>
        <v>44809</v>
      </c>
      <c r="B1922" s="6">
        <f>TITRES_STAT!C1925</f>
        <v>7.65</v>
      </c>
      <c r="C1922" s="6">
        <f>TITRES_STAT!D1925</f>
        <v>7.3608000000000002</v>
      </c>
      <c r="D1922" s="6">
        <f>TITRES_STAT!E1925</f>
        <v>45186</v>
      </c>
      <c r="E1922" s="2">
        <f t="shared" si="116"/>
        <v>2434851</v>
      </c>
      <c r="F1922" s="6" t="str">
        <f t="shared" si="119"/>
        <v>BEARISH</v>
      </c>
      <c r="G1922" s="6" t="str">
        <f t="shared" si="118"/>
        <v>NEUTRAL</v>
      </c>
      <c r="H1922" s="6" t="str">
        <f t="shared" si="117"/>
        <v>CONFIRMED BEARISH</v>
      </c>
    </row>
    <row r="1923" spans="1:8" ht="13.5" x14ac:dyDescent="0.25">
      <c r="A1923" s="3">
        <f>TITRES_STAT!B1926</f>
        <v>44810</v>
      </c>
      <c r="B1923" s="6">
        <f>TITRES_STAT!C1926</f>
        <v>7.63</v>
      </c>
      <c r="C1923" s="6">
        <f>TITRES_STAT!D1926</f>
        <v>7.3415999999999997</v>
      </c>
      <c r="D1923" s="6">
        <f>TITRES_STAT!E1926</f>
        <v>1574</v>
      </c>
      <c r="E1923" s="2">
        <f t="shared" si="116"/>
        <v>2433277</v>
      </c>
      <c r="F1923" s="6" t="str">
        <f t="shared" si="119"/>
        <v>BEARISH</v>
      </c>
      <c r="G1923" s="6" t="str">
        <f t="shared" si="118"/>
        <v>WEAK</v>
      </c>
      <c r="H1923" s="6" t="str">
        <f t="shared" si="117"/>
        <v>CONFIRMED BEARISH</v>
      </c>
    </row>
    <row r="1924" spans="1:8" ht="13.5" x14ac:dyDescent="0.25">
      <c r="A1924" s="3">
        <f>TITRES_STAT!B1927</f>
        <v>44811</v>
      </c>
      <c r="B1924" s="6">
        <f>TITRES_STAT!C1927</f>
        <v>7.68</v>
      </c>
      <c r="C1924" s="6">
        <f>TITRES_STAT!D1927</f>
        <v>7.3897000000000004</v>
      </c>
      <c r="D1924" s="6">
        <f>TITRES_STAT!E1927</f>
        <v>4099</v>
      </c>
      <c r="E1924" s="2">
        <f t="shared" ref="E1924:E1987" si="120">IF(B1924&gt;B1923, E1923+D1924, IF(B1924&lt;B1923, E1923-D1924, E1923))</f>
        <v>2437376</v>
      </c>
      <c r="F1924" s="6" t="str">
        <f t="shared" si="119"/>
        <v>BEARISH</v>
      </c>
      <c r="G1924" s="6" t="str">
        <f t="shared" si="118"/>
        <v>NEUTRAL</v>
      </c>
      <c r="H1924" s="6" t="str">
        <f t="shared" si="117"/>
        <v>CONFIRMED BEARISH</v>
      </c>
    </row>
    <row r="1925" spans="1:8" ht="13.5" x14ac:dyDescent="0.25">
      <c r="A1925" s="3">
        <f>TITRES_STAT!B1928</f>
        <v>44812</v>
      </c>
      <c r="B1925" s="6">
        <f>TITRES_STAT!C1928</f>
        <v>7.67</v>
      </c>
      <c r="C1925" s="6">
        <f>TITRES_STAT!D1928</f>
        <v>7.3800999999999997</v>
      </c>
      <c r="D1925" s="6">
        <f>TITRES_STAT!E1928</f>
        <v>2116</v>
      </c>
      <c r="E1925" s="2">
        <f t="shared" si="120"/>
        <v>2435260</v>
      </c>
      <c r="F1925" s="6" t="str">
        <f t="shared" si="119"/>
        <v>BEARISH</v>
      </c>
      <c r="G1925" s="6" t="str">
        <f t="shared" si="118"/>
        <v>WEAK</v>
      </c>
      <c r="H1925" s="6" t="str">
        <f t="shared" si="117"/>
        <v>CONFIRMED BEARISH</v>
      </c>
    </row>
    <row r="1926" spans="1:8" ht="13.5" x14ac:dyDescent="0.25">
      <c r="A1926" s="3">
        <f>TITRES_STAT!B1929</f>
        <v>44813</v>
      </c>
      <c r="B1926" s="6">
        <f>TITRES_STAT!C1929</f>
        <v>7.26</v>
      </c>
      <c r="C1926" s="6">
        <f>TITRES_STAT!D1929</f>
        <v>6.9855999999999998</v>
      </c>
      <c r="D1926" s="6">
        <f>TITRES_STAT!E1929</f>
        <v>6729</v>
      </c>
      <c r="E1926" s="2">
        <f t="shared" si="120"/>
        <v>2428531</v>
      </c>
      <c r="F1926" s="6" t="str">
        <f t="shared" si="119"/>
        <v>BEARISH</v>
      </c>
      <c r="G1926" s="6" t="str">
        <f t="shared" si="118"/>
        <v>WEAK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6">
        <f>TITRES_STAT!C1930</f>
        <v>7.3</v>
      </c>
      <c r="C1927" s="6">
        <f>TITRES_STAT!D1930</f>
        <v>7.0240999999999998</v>
      </c>
      <c r="D1927" s="6">
        <f>TITRES_STAT!E1930</f>
        <v>1626</v>
      </c>
      <c r="E1927" s="2">
        <f t="shared" si="120"/>
        <v>2430157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BEARISH</v>
      </c>
    </row>
    <row r="1928" spans="1:8" ht="13.5" x14ac:dyDescent="0.25">
      <c r="A1928" s="3">
        <f>TITRES_STAT!B1931</f>
        <v>44817</v>
      </c>
      <c r="B1928" s="6">
        <f>TITRES_STAT!C1931</f>
        <v>7.25</v>
      </c>
      <c r="C1928" s="6">
        <f>TITRES_STAT!D1931</f>
        <v>6.976</v>
      </c>
      <c r="D1928" s="6">
        <f>TITRES_STAT!E1931</f>
        <v>2277</v>
      </c>
      <c r="E1928" s="2">
        <f t="shared" si="120"/>
        <v>2427880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NEUTRAL</v>
      </c>
      <c r="H1928" s="6" t="str">
        <f t="shared" si="121"/>
        <v>CONFIRMED BEARISH</v>
      </c>
    </row>
    <row r="1929" spans="1:8" ht="13.5" x14ac:dyDescent="0.25">
      <c r="A1929" s="3">
        <f>TITRES_STAT!B1932</f>
        <v>44818</v>
      </c>
      <c r="B1929" s="6">
        <f>TITRES_STAT!C1932</f>
        <v>7</v>
      </c>
      <c r="C1929" s="6">
        <f>TITRES_STAT!D1932</f>
        <v>6.7354000000000003</v>
      </c>
      <c r="D1929" s="6">
        <f>TITRES_STAT!E1932</f>
        <v>3747</v>
      </c>
      <c r="E1929" s="2">
        <f t="shared" si="120"/>
        <v>2424133</v>
      </c>
      <c r="F1929" s="6" t="str">
        <f t="shared" si="123"/>
        <v>BEARISH</v>
      </c>
      <c r="G1929" s="6" t="str">
        <f t="shared" si="122"/>
        <v>NEUTRAL</v>
      </c>
      <c r="H1929" s="6" t="str">
        <f t="shared" si="121"/>
        <v>CONFIRMED BEARISH</v>
      </c>
    </row>
    <row r="1930" spans="1:8" ht="13.5" x14ac:dyDescent="0.25">
      <c r="A1930" s="3">
        <f>TITRES_STAT!B1933</f>
        <v>44819</v>
      </c>
      <c r="B1930" s="6">
        <f>TITRES_STAT!C1933</f>
        <v>7.02</v>
      </c>
      <c r="C1930" s="6">
        <f>TITRES_STAT!D1933</f>
        <v>6.7545999999999999</v>
      </c>
      <c r="D1930" s="6">
        <f>TITRES_STAT!E1933</f>
        <v>22193</v>
      </c>
      <c r="E1930" s="2">
        <f t="shared" si="120"/>
        <v>2446326</v>
      </c>
      <c r="F1930" s="6" t="str">
        <f t="shared" si="123"/>
        <v>BULLISH</v>
      </c>
      <c r="G1930" s="6" t="str">
        <f t="shared" si="122"/>
        <v>NEUTRAL</v>
      </c>
      <c r="H1930" s="6" t="str">
        <f t="shared" si="121"/>
        <v>BULLISH DIVERGENCE</v>
      </c>
    </row>
    <row r="1931" spans="1:8" ht="13.5" x14ac:dyDescent="0.25">
      <c r="A1931" s="3">
        <f>TITRES_STAT!B1934</f>
        <v>44820</v>
      </c>
      <c r="B1931" s="6">
        <f>TITRES_STAT!C1934</f>
        <v>7.1</v>
      </c>
      <c r="C1931" s="6">
        <f>TITRES_STAT!D1934</f>
        <v>6.8315999999999999</v>
      </c>
      <c r="D1931" s="6">
        <f>TITRES_STAT!E1934</f>
        <v>7143</v>
      </c>
      <c r="E1931" s="2">
        <f t="shared" si="120"/>
        <v>2453469</v>
      </c>
      <c r="F1931" s="6" t="str">
        <f t="shared" si="123"/>
        <v>BULLISH</v>
      </c>
      <c r="G1931" s="6" t="str">
        <f t="shared" si="122"/>
        <v>NEUTRAL</v>
      </c>
      <c r="H1931" s="6" t="str">
        <f t="shared" si="121"/>
        <v>BULLISH DIVERGENCE</v>
      </c>
    </row>
    <row r="1932" spans="1:8" ht="13.5" x14ac:dyDescent="0.25">
      <c r="A1932" s="3">
        <f>TITRES_STAT!B1935</f>
        <v>44823</v>
      </c>
      <c r="B1932" s="6">
        <f>TITRES_STAT!C1935</f>
        <v>6.94</v>
      </c>
      <c r="C1932" s="6">
        <f>TITRES_STAT!D1935</f>
        <v>6.6776999999999997</v>
      </c>
      <c r="D1932" s="6">
        <f>TITRES_STAT!E1935</f>
        <v>4973</v>
      </c>
      <c r="E1932" s="2">
        <f t="shared" si="120"/>
        <v>2448496</v>
      </c>
      <c r="F1932" s="6" t="str">
        <f t="shared" si="123"/>
        <v>BULLISH</v>
      </c>
      <c r="G1932" s="6" t="str">
        <f t="shared" si="122"/>
        <v>NEUTRAL</v>
      </c>
      <c r="H1932" s="6" t="str">
        <f t="shared" si="121"/>
        <v>BULLISH DIVERGENCE</v>
      </c>
    </row>
    <row r="1933" spans="1:8" ht="13.5" x14ac:dyDescent="0.25">
      <c r="A1933" s="3">
        <f>TITRES_STAT!B1936</f>
        <v>44824</v>
      </c>
      <c r="B1933" s="6">
        <f>TITRES_STAT!C1936</f>
        <v>6.97</v>
      </c>
      <c r="C1933" s="6">
        <f>TITRES_STAT!D1936</f>
        <v>6.7065000000000001</v>
      </c>
      <c r="D1933" s="6">
        <f>TITRES_STAT!E1936</f>
        <v>507</v>
      </c>
      <c r="E1933" s="2">
        <f t="shared" si="120"/>
        <v>2449003</v>
      </c>
      <c r="F1933" s="6" t="str">
        <f t="shared" si="123"/>
        <v>BULLISH</v>
      </c>
      <c r="G1933" s="6" t="str">
        <f t="shared" si="122"/>
        <v>NEUTRAL</v>
      </c>
      <c r="H1933" s="6" t="str">
        <f t="shared" si="121"/>
        <v>BULLISH DIVERGENCE</v>
      </c>
    </row>
    <row r="1934" spans="1:8" ht="13.5" x14ac:dyDescent="0.25">
      <c r="A1934" s="3">
        <f>TITRES_STAT!B1937</f>
        <v>44825</v>
      </c>
      <c r="B1934" s="6">
        <f>TITRES_STAT!C1937</f>
        <v>6.93</v>
      </c>
      <c r="C1934" s="6">
        <f>TITRES_STAT!D1937</f>
        <v>6.6680000000000001</v>
      </c>
      <c r="D1934" s="6">
        <f>TITRES_STAT!E1937</f>
        <v>2435</v>
      </c>
      <c r="E1934" s="2">
        <f t="shared" si="120"/>
        <v>2446568</v>
      </c>
      <c r="F1934" s="6" t="str">
        <f t="shared" si="123"/>
        <v>BULLISH</v>
      </c>
      <c r="G1934" s="6" t="str">
        <f t="shared" si="122"/>
        <v>NEUTRAL</v>
      </c>
      <c r="H1934" s="6" t="str">
        <f t="shared" si="121"/>
        <v>BULLISH DIVERGENCE</v>
      </c>
    </row>
    <row r="1935" spans="1:8" ht="13.5" x14ac:dyDescent="0.25">
      <c r="A1935" s="3">
        <f>TITRES_STAT!B1938</f>
        <v>44826</v>
      </c>
      <c r="B1935" s="6">
        <f>TITRES_STAT!C1938</f>
        <v>6.88</v>
      </c>
      <c r="C1935" s="6">
        <f>TITRES_STAT!D1938</f>
        <v>6.6199000000000003</v>
      </c>
      <c r="D1935" s="6">
        <f>TITRES_STAT!E1938</f>
        <v>2804</v>
      </c>
      <c r="E1935" s="2">
        <f t="shared" si="120"/>
        <v>2443764</v>
      </c>
      <c r="F1935" s="6" t="str">
        <f t="shared" si="123"/>
        <v>BEARISH</v>
      </c>
      <c r="G1935" s="6" t="str">
        <f t="shared" si="122"/>
        <v>NEUTRAL</v>
      </c>
      <c r="H1935" s="6" t="str">
        <f t="shared" si="121"/>
        <v>CONFIRMED BEARISH</v>
      </c>
    </row>
    <row r="1936" spans="1:8" ht="13.5" x14ac:dyDescent="0.25">
      <c r="A1936" s="3">
        <f>TITRES_STAT!B1939</f>
        <v>44827</v>
      </c>
      <c r="B1936" s="6">
        <f>TITRES_STAT!C1939</f>
        <v>6.92</v>
      </c>
      <c r="C1936" s="6">
        <f>TITRES_STAT!D1939</f>
        <v>6.6584000000000003</v>
      </c>
      <c r="D1936" s="6">
        <f>TITRES_STAT!E1939</f>
        <v>3303</v>
      </c>
      <c r="E1936" s="2">
        <f t="shared" si="120"/>
        <v>2447067</v>
      </c>
      <c r="F1936" s="6" t="str">
        <f t="shared" si="123"/>
        <v>BEARISH</v>
      </c>
      <c r="G1936" s="6" t="str">
        <f t="shared" si="122"/>
        <v>NEUTRAL</v>
      </c>
      <c r="H1936" s="6" t="str">
        <f t="shared" si="121"/>
        <v>CONFIRMED BEARISH</v>
      </c>
    </row>
    <row r="1937" spans="1:8" ht="13.5" x14ac:dyDescent="0.25">
      <c r="A1937" s="3">
        <f>TITRES_STAT!B1940</f>
        <v>44830</v>
      </c>
      <c r="B1937" s="6">
        <f>TITRES_STAT!C1940</f>
        <v>6.85</v>
      </c>
      <c r="C1937" s="6">
        <f>TITRES_STAT!D1940</f>
        <v>6.5911</v>
      </c>
      <c r="D1937" s="6">
        <f>TITRES_STAT!E1940</f>
        <v>2595</v>
      </c>
      <c r="E1937" s="2">
        <f t="shared" si="120"/>
        <v>2444472</v>
      </c>
      <c r="F1937" s="6" t="str">
        <f t="shared" si="123"/>
        <v>BEARISH</v>
      </c>
      <c r="G1937" s="6" t="str">
        <f t="shared" si="122"/>
        <v>NEUTRAL</v>
      </c>
      <c r="H1937" s="6" t="str">
        <f t="shared" si="121"/>
        <v>CONFIRMED BEARISH</v>
      </c>
    </row>
    <row r="1938" spans="1:8" ht="13.5" x14ac:dyDescent="0.25">
      <c r="A1938" s="3">
        <f>TITRES_STAT!B1941</f>
        <v>44831</v>
      </c>
      <c r="B1938" s="6">
        <f>TITRES_STAT!C1941</f>
        <v>6.75</v>
      </c>
      <c r="C1938" s="6">
        <f>TITRES_STAT!D1941</f>
        <v>6.4949000000000003</v>
      </c>
      <c r="D1938" s="6">
        <f>TITRES_STAT!E1941</f>
        <v>5832</v>
      </c>
      <c r="E1938" s="2">
        <f t="shared" si="120"/>
        <v>2438640</v>
      </c>
      <c r="F1938" s="6" t="str">
        <f t="shared" si="123"/>
        <v>BEARISH</v>
      </c>
      <c r="G1938" s="6" t="str">
        <f t="shared" si="122"/>
        <v>NEUTRAL</v>
      </c>
      <c r="H1938" s="6" t="str">
        <f t="shared" si="121"/>
        <v>CONFIRMED BEARISH</v>
      </c>
    </row>
    <row r="1939" spans="1:8" ht="13.5" x14ac:dyDescent="0.25">
      <c r="A1939" s="3">
        <f>TITRES_STAT!B1942</f>
        <v>44832</v>
      </c>
      <c r="B1939" s="6">
        <f>TITRES_STAT!C1942</f>
        <v>6.73</v>
      </c>
      <c r="C1939" s="6">
        <f>TITRES_STAT!D1942</f>
        <v>6.4756</v>
      </c>
      <c r="D1939" s="6">
        <f>TITRES_STAT!E1942</f>
        <v>6746</v>
      </c>
      <c r="E1939" s="2">
        <f t="shared" si="120"/>
        <v>2431894</v>
      </c>
      <c r="F1939" s="6" t="str">
        <f t="shared" si="123"/>
        <v>BEARISH</v>
      </c>
      <c r="G1939" s="6" t="str">
        <f t="shared" si="122"/>
        <v>NEUTRAL</v>
      </c>
      <c r="H1939" s="6" t="str">
        <f t="shared" si="121"/>
        <v>CONFIRMED BEARISH</v>
      </c>
    </row>
    <row r="1940" spans="1:8" ht="13.5" x14ac:dyDescent="0.25">
      <c r="A1940" s="3">
        <f>TITRES_STAT!B1943</f>
        <v>44833</v>
      </c>
      <c r="B1940" s="6">
        <f>TITRES_STAT!C1943</f>
        <v>6.6</v>
      </c>
      <c r="C1940" s="6">
        <f>TITRES_STAT!D1943</f>
        <v>6.3505000000000003</v>
      </c>
      <c r="D1940" s="6">
        <f>TITRES_STAT!E1943</f>
        <v>14248</v>
      </c>
      <c r="E1940" s="2">
        <f t="shared" si="120"/>
        <v>2417646</v>
      </c>
      <c r="F1940" s="6" t="str">
        <f t="shared" si="123"/>
        <v>BEARISH</v>
      </c>
      <c r="G1940" s="6" t="str">
        <f t="shared" si="122"/>
        <v>NEUTRAL</v>
      </c>
      <c r="H1940" s="6" t="str">
        <f t="shared" si="121"/>
        <v>CONFIRMED BEARISH</v>
      </c>
    </row>
    <row r="1941" spans="1:8" ht="13.5" x14ac:dyDescent="0.25">
      <c r="A1941" s="3">
        <f>TITRES_STAT!B1944</f>
        <v>44834</v>
      </c>
      <c r="B1941" s="6">
        <f>TITRES_STAT!C1944</f>
        <v>6.5</v>
      </c>
      <c r="C1941" s="6">
        <f>TITRES_STAT!D1944</f>
        <v>6.2542999999999997</v>
      </c>
      <c r="D1941" s="6">
        <f>TITRES_STAT!E1944</f>
        <v>18612</v>
      </c>
      <c r="E1941" s="2">
        <f t="shared" si="120"/>
        <v>2399034</v>
      </c>
      <c r="F1941" s="6" t="str">
        <f t="shared" si="123"/>
        <v>BEARISH</v>
      </c>
      <c r="G1941" s="6" t="str">
        <f t="shared" si="122"/>
        <v>NEUTRAL</v>
      </c>
      <c r="H1941" s="6" t="str">
        <f t="shared" si="121"/>
        <v>CONFIRMED BEARISH</v>
      </c>
    </row>
    <row r="1942" spans="1:8" ht="13.5" x14ac:dyDescent="0.25">
      <c r="A1942" s="3">
        <f>TITRES_STAT!B1945</f>
        <v>44837</v>
      </c>
      <c r="B1942" s="6">
        <f>TITRES_STAT!C1945</f>
        <v>6.5</v>
      </c>
      <c r="C1942" s="6">
        <f>TITRES_STAT!D1945</f>
        <v>6.2542999999999997</v>
      </c>
      <c r="D1942" s="6">
        <f>TITRES_STAT!E1945</f>
        <v>1116</v>
      </c>
      <c r="E1942" s="2">
        <f t="shared" si="120"/>
        <v>2399034</v>
      </c>
      <c r="F1942" s="6" t="str">
        <f t="shared" si="123"/>
        <v>BEARISH</v>
      </c>
      <c r="G1942" s="6" t="str">
        <f t="shared" si="122"/>
        <v>NEUTRAL</v>
      </c>
      <c r="H1942" s="6" t="str">
        <f t="shared" si="121"/>
        <v>CONFIRMED BEARISH</v>
      </c>
    </row>
    <row r="1943" spans="1:8" ht="13.5" x14ac:dyDescent="0.25">
      <c r="A1943" s="3">
        <f>TITRES_STAT!B1946</f>
        <v>44838</v>
      </c>
      <c r="B1943" s="6">
        <f>TITRES_STAT!C1946</f>
        <v>6.55</v>
      </c>
      <c r="C1943" s="6">
        <f>TITRES_STAT!D1946</f>
        <v>6.3023999999999996</v>
      </c>
      <c r="D1943" s="6">
        <f>TITRES_STAT!E1946</f>
        <v>4718</v>
      </c>
      <c r="E1943" s="2">
        <f t="shared" si="120"/>
        <v>2403752</v>
      </c>
      <c r="F1943" s="6" t="str">
        <f t="shared" si="123"/>
        <v>BEARISH</v>
      </c>
      <c r="G1943" s="6" t="str">
        <f t="shared" si="122"/>
        <v>NEUTRAL</v>
      </c>
      <c r="H1943" s="6" t="str">
        <f t="shared" si="121"/>
        <v>CONFIRMED BEARISH</v>
      </c>
    </row>
    <row r="1944" spans="1:8" ht="13.5" x14ac:dyDescent="0.25">
      <c r="A1944" s="3">
        <f>TITRES_STAT!B1947</f>
        <v>44839</v>
      </c>
      <c r="B1944" s="6">
        <f>TITRES_STAT!C1947</f>
        <v>6.6</v>
      </c>
      <c r="C1944" s="6">
        <f>TITRES_STAT!D1947</f>
        <v>6.3505000000000003</v>
      </c>
      <c r="D1944" s="6">
        <f>TITRES_STAT!E1947</f>
        <v>6503</v>
      </c>
      <c r="E1944" s="2">
        <f t="shared" si="120"/>
        <v>2410255</v>
      </c>
      <c r="F1944" s="6" t="str">
        <f t="shared" si="123"/>
        <v>BEARISH</v>
      </c>
      <c r="G1944" s="6" t="str">
        <f t="shared" si="122"/>
        <v>NEUTRAL</v>
      </c>
      <c r="H1944" s="6" t="str">
        <f t="shared" si="121"/>
        <v>CONFIRMED BEARISH</v>
      </c>
    </row>
    <row r="1945" spans="1:8" ht="13.5" x14ac:dyDescent="0.25">
      <c r="A1945" s="3">
        <f>TITRES_STAT!B1948</f>
        <v>44840</v>
      </c>
      <c r="B1945" s="6">
        <f>TITRES_STAT!C1948</f>
        <v>6.59</v>
      </c>
      <c r="C1945" s="6">
        <f>TITRES_STAT!D1948</f>
        <v>6.3409000000000004</v>
      </c>
      <c r="D1945" s="6">
        <f>TITRES_STAT!E1948</f>
        <v>14</v>
      </c>
      <c r="E1945" s="2">
        <f t="shared" si="120"/>
        <v>2410241</v>
      </c>
      <c r="F1945" s="6" t="str">
        <f t="shared" si="123"/>
        <v>BEARISH</v>
      </c>
      <c r="G1945" s="6" t="str">
        <f t="shared" si="122"/>
        <v>NEUTRAL</v>
      </c>
      <c r="H1945" s="6" t="str">
        <f t="shared" si="121"/>
        <v>CONFIRMED BEARISH</v>
      </c>
    </row>
    <row r="1946" spans="1:8" ht="13.5" x14ac:dyDescent="0.25">
      <c r="A1946" s="3">
        <f>TITRES_STAT!B1949</f>
        <v>44841</v>
      </c>
      <c r="B1946" s="6">
        <f>TITRES_STAT!C1949</f>
        <v>6.6</v>
      </c>
      <c r="C1946" s="6">
        <f>TITRES_STAT!D1949</f>
        <v>6.3505000000000003</v>
      </c>
      <c r="D1946" s="6">
        <f>TITRES_STAT!E1949</f>
        <v>1819</v>
      </c>
      <c r="E1946" s="2">
        <f t="shared" si="120"/>
        <v>2412060</v>
      </c>
      <c r="F1946" s="6" t="str">
        <f t="shared" si="123"/>
        <v>BULLISH</v>
      </c>
      <c r="G1946" s="6" t="str">
        <f t="shared" si="122"/>
        <v>NEUTRAL</v>
      </c>
      <c r="H1946" s="6" t="str">
        <f t="shared" si="121"/>
        <v>CONFIRMED BULLISH</v>
      </c>
    </row>
    <row r="1947" spans="1:8" ht="13.5" x14ac:dyDescent="0.25">
      <c r="A1947" s="3">
        <f>TITRES_STAT!B1950</f>
        <v>44844</v>
      </c>
      <c r="B1947" s="6">
        <f>TITRES_STAT!C1950</f>
        <v>6.6</v>
      </c>
      <c r="C1947" s="6">
        <f>TITRES_STAT!D1950</f>
        <v>6.3505000000000003</v>
      </c>
      <c r="D1947" s="6">
        <f>TITRES_STAT!E1950</f>
        <v>1081</v>
      </c>
      <c r="E1947" s="2">
        <f t="shared" si="120"/>
        <v>2412060</v>
      </c>
      <c r="F1947" s="6" t="str">
        <f t="shared" si="123"/>
        <v>BULLISH</v>
      </c>
      <c r="G1947" s="6" t="str">
        <f t="shared" si="122"/>
        <v>NEUTRAL</v>
      </c>
      <c r="H1947" s="6" t="str">
        <f t="shared" si="121"/>
        <v>CONFIRMED BULLISH</v>
      </c>
    </row>
    <row r="1948" spans="1:8" ht="13.5" x14ac:dyDescent="0.25">
      <c r="A1948" s="3">
        <f>TITRES_STAT!B1951</f>
        <v>44845</v>
      </c>
      <c r="B1948" s="6">
        <f>TITRES_STAT!C1951</f>
        <v>6.82</v>
      </c>
      <c r="C1948" s="6">
        <f>TITRES_STAT!D1951</f>
        <v>6.5621999999999998</v>
      </c>
      <c r="D1948" s="6">
        <f>TITRES_STAT!E1951</f>
        <v>601</v>
      </c>
      <c r="E1948" s="2">
        <f t="shared" si="120"/>
        <v>2412661</v>
      </c>
      <c r="F1948" s="6" t="str">
        <f t="shared" si="123"/>
        <v>BULLISH</v>
      </c>
      <c r="G1948" s="6" t="str">
        <f t="shared" si="122"/>
        <v>NEUTRAL</v>
      </c>
      <c r="H1948" s="6" t="str">
        <f t="shared" si="121"/>
        <v>CONFIRMED BULLISH</v>
      </c>
    </row>
    <row r="1949" spans="1:8" ht="13.5" x14ac:dyDescent="0.25">
      <c r="A1949" s="3">
        <f>TITRES_STAT!B1952</f>
        <v>44846</v>
      </c>
      <c r="B1949" s="6">
        <f>TITRES_STAT!C1952</f>
        <v>6.81</v>
      </c>
      <c r="C1949" s="6">
        <f>TITRES_STAT!D1952</f>
        <v>6.5526</v>
      </c>
      <c r="D1949" s="6">
        <f>TITRES_STAT!E1952</f>
        <v>5152</v>
      </c>
      <c r="E1949" s="2">
        <f t="shared" si="120"/>
        <v>2407509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BEARISH DIVERGENCE</v>
      </c>
    </row>
    <row r="1950" spans="1:8" ht="13.5" x14ac:dyDescent="0.25">
      <c r="A1950" s="3">
        <f>TITRES_STAT!B1953</f>
        <v>44847</v>
      </c>
      <c r="B1950" s="6">
        <f>TITRES_STAT!C1953</f>
        <v>6.65</v>
      </c>
      <c r="C1950" s="6">
        <f>TITRES_STAT!D1953</f>
        <v>6.3986000000000001</v>
      </c>
      <c r="D1950" s="6">
        <f>TITRES_STAT!E1953</f>
        <v>2740</v>
      </c>
      <c r="E1950" s="2">
        <f t="shared" si="120"/>
        <v>2404769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BEARISH DIVERGENCE</v>
      </c>
    </row>
    <row r="1951" spans="1:8" ht="13.5" x14ac:dyDescent="0.25">
      <c r="A1951" s="3">
        <f>TITRES_STAT!B1954</f>
        <v>44848</v>
      </c>
      <c r="B1951" s="6">
        <f>TITRES_STAT!C1954</f>
        <v>6.81</v>
      </c>
      <c r="C1951" s="6">
        <f>TITRES_STAT!D1954</f>
        <v>6.5526</v>
      </c>
      <c r="D1951" s="6">
        <f>TITRES_STAT!E1954</f>
        <v>200</v>
      </c>
      <c r="E1951" s="2">
        <f t="shared" si="120"/>
        <v>2404969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BEARISH DIVERGENCE</v>
      </c>
    </row>
    <row r="1952" spans="1:8" ht="13.5" x14ac:dyDescent="0.25">
      <c r="A1952" s="3">
        <f>TITRES_STAT!B1955</f>
        <v>44851</v>
      </c>
      <c r="B1952" s="6">
        <f>TITRES_STAT!C1955</f>
        <v>6.79</v>
      </c>
      <c r="C1952" s="6">
        <f>TITRES_STAT!D1955</f>
        <v>6.5332999999999997</v>
      </c>
      <c r="D1952" s="6">
        <f>TITRES_STAT!E1955</f>
        <v>2000</v>
      </c>
      <c r="E1952" s="2">
        <f t="shared" si="120"/>
        <v>2402969</v>
      </c>
      <c r="F1952" s="6" t="str">
        <f t="shared" si="123"/>
        <v>BEARISH</v>
      </c>
      <c r="G1952" s="6" t="str">
        <f t="shared" si="122"/>
        <v>NEUTRAL</v>
      </c>
      <c r="H1952" s="6" t="str">
        <f t="shared" si="121"/>
        <v>BEARISH DIVERGENCE</v>
      </c>
    </row>
    <row r="1953" spans="1:8" ht="13.5" x14ac:dyDescent="0.25">
      <c r="A1953" s="3">
        <f>TITRES_STAT!B1956</f>
        <v>44852</v>
      </c>
      <c r="B1953" s="6">
        <f>TITRES_STAT!C1956</f>
        <v>6.7</v>
      </c>
      <c r="C1953" s="6">
        <f>TITRES_STAT!D1956</f>
        <v>6.4466999999999999</v>
      </c>
      <c r="D1953" s="6">
        <f>TITRES_STAT!E1956</f>
        <v>2751</v>
      </c>
      <c r="E1953" s="2">
        <f t="shared" si="120"/>
        <v>2400218</v>
      </c>
      <c r="F1953" s="6" t="str">
        <f t="shared" si="123"/>
        <v>BEARISH</v>
      </c>
      <c r="G1953" s="6" t="str">
        <f t="shared" si="122"/>
        <v>NEUTRAL</v>
      </c>
      <c r="H1953" s="6" t="str">
        <f t="shared" si="121"/>
        <v>CONFIRMED BEARISH</v>
      </c>
    </row>
    <row r="1954" spans="1:8" ht="13.5" x14ac:dyDescent="0.25">
      <c r="A1954" s="3">
        <f>TITRES_STAT!B1957</f>
        <v>44853</v>
      </c>
      <c r="B1954" s="6">
        <f>TITRES_STAT!C1957</f>
        <v>6.7</v>
      </c>
      <c r="C1954" s="6">
        <f>TITRES_STAT!D1957</f>
        <v>6.4466999999999999</v>
      </c>
      <c r="D1954" s="6">
        <f>TITRES_STAT!E1957</f>
        <v>414</v>
      </c>
      <c r="E1954" s="2">
        <f t="shared" si="120"/>
        <v>2400218</v>
      </c>
      <c r="F1954" s="6" t="str">
        <f t="shared" si="123"/>
        <v>BEARISH</v>
      </c>
      <c r="G1954" s="6" t="str">
        <f t="shared" si="122"/>
        <v>NEUTRAL</v>
      </c>
      <c r="H1954" s="6" t="str">
        <f t="shared" si="121"/>
        <v>CONFIRMED BEARISH</v>
      </c>
    </row>
    <row r="1955" spans="1:8" ht="13.5" x14ac:dyDescent="0.25">
      <c r="A1955" s="3">
        <f>TITRES_STAT!B1958</f>
        <v>44854</v>
      </c>
      <c r="B1955" s="6">
        <f>TITRES_STAT!C1958</f>
        <v>6.58</v>
      </c>
      <c r="C1955" s="6">
        <f>TITRES_STAT!D1958</f>
        <v>6.3312999999999997</v>
      </c>
      <c r="D1955" s="6">
        <f>TITRES_STAT!E1958</f>
        <v>432</v>
      </c>
      <c r="E1955" s="2">
        <f t="shared" si="120"/>
        <v>2399786</v>
      </c>
      <c r="F1955" s="6" t="str">
        <f t="shared" si="123"/>
        <v>BEARISH</v>
      </c>
      <c r="G1955" s="6" t="str">
        <f t="shared" si="122"/>
        <v>NEUTRAL</v>
      </c>
      <c r="H1955" s="6" t="str">
        <f t="shared" si="121"/>
        <v>CONFIRMED BEARISH</v>
      </c>
    </row>
    <row r="1956" spans="1:8" ht="13.5" x14ac:dyDescent="0.25">
      <c r="A1956" s="3">
        <f>TITRES_STAT!B1959</f>
        <v>44855</v>
      </c>
      <c r="B1956" s="6">
        <f>TITRES_STAT!C1959</f>
        <v>6.6</v>
      </c>
      <c r="C1956" s="6">
        <f>TITRES_STAT!D1959</f>
        <v>6.3505000000000003</v>
      </c>
      <c r="D1956" s="6">
        <f>TITRES_STAT!E1959</f>
        <v>3429</v>
      </c>
      <c r="E1956" s="2">
        <f t="shared" si="120"/>
        <v>2403215</v>
      </c>
      <c r="F1956" s="6" t="str">
        <f t="shared" si="123"/>
        <v>BEARISH</v>
      </c>
      <c r="G1956" s="6" t="str">
        <f t="shared" si="122"/>
        <v>NEUTRAL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6.6</v>
      </c>
      <c r="C1957" s="6">
        <f>TITRES_STAT!D1960</f>
        <v>6.3505000000000003</v>
      </c>
      <c r="D1957" s="6">
        <f>TITRES_STAT!E1960</f>
        <v>630</v>
      </c>
      <c r="E1957" s="2">
        <f t="shared" si="120"/>
        <v>2403215</v>
      </c>
      <c r="F1957" s="6" t="str">
        <f t="shared" si="123"/>
        <v>BULLISH</v>
      </c>
      <c r="G1957" s="6" t="str">
        <f t="shared" si="122"/>
        <v>NEUTRAL</v>
      </c>
      <c r="H1957" s="6" t="str">
        <f t="shared" si="121"/>
        <v>BULLISH DIVERGENCE</v>
      </c>
    </row>
    <row r="1958" spans="1:8" ht="13.5" x14ac:dyDescent="0.25">
      <c r="A1958" s="3">
        <f>TITRES_STAT!B1961</f>
        <v>44859</v>
      </c>
      <c r="B1958" s="6">
        <f>TITRES_STAT!C1961</f>
        <v>6.59</v>
      </c>
      <c r="C1958" s="6">
        <f>TITRES_STAT!D1961</f>
        <v>6.3409000000000004</v>
      </c>
      <c r="D1958" s="6">
        <f>TITRES_STAT!E1961</f>
        <v>531</v>
      </c>
      <c r="E1958" s="2">
        <f t="shared" si="120"/>
        <v>2402684</v>
      </c>
      <c r="F1958" s="6" t="str">
        <f t="shared" si="123"/>
        <v>BULLISH</v>
      </c>
      <c r="G1958" s="6" t="str">
        <f t="shared" si="122"/>
        <v>NEUTRAL</v>
      </c>
      <c r="H1958" s="6" t="str">
        <f t="shared" si="121"/>
        <v>BULLISH DIVERGENCE</v>
      </c>
    </row>
    <row r="1959" spans="1:8" ht="13.5" x14ac:dyDescent="0.25">
      <c r="A1959" s="3">
        <f>TITRES_STAT!B1962</f>
        <v>44860</v>
      </c>
      <c r="B1959" s="6">
        <f>TITRES_STAT!C1962</f>
        <v>6.6</v>
      </c>
      <c r="C1959" s="6">
        <f>TITRES_STAT!D1962</f>
        <v>6.3505000000000003</v>
      </c>
      <c r="D1959" s="6">
        <f>TITRES_STAT!E1962</f>
        <v>218</v>
      </c>
      <c r="E1959" s="2">
        <f t="shared" si="120"/>
        <v>2402902</v>
      </c>
      <c r="F1959" s="6" t="str">
        <f t="shared" si="123"/>
        <v>BULLISH</v>
      </c>
      <c r="G1959" s="6" t="str">
        <f t="shared" si="122"/>
        <v>NEUTRAL</v>
      </c>
      <c r="H1959" s="6" t="str">
        <f t="shared" si="121"/>
        <v>BULLISH DIVERGENCE</v>
      </c>
    </row>
    <row r="1960" spans="1:8" ht="13.5" x14ac:dyDescent="0.25">
      <c r="A1960" s="3">
        <f>TITRES_STAT!B1963</f>
        <v>44861</v>
      </c>
      <c r="B1960" s="6">
        <f>TITRES_STAT!C1963</f>
        <v>6.6</v>
      </c>
      <c r="C1960" s="6">
        <f>TITRES_STAT!D1963</f>
        <v>6.3505000000000003</v>
      </c>
      <c r="D1960" s="6">
        <f>TITRES_STAT!E1963</f>
        <v>50</v>
      </c>
      <c r="E1960" s="2">
        <f t="shared" si="120"/>
        <v>2402902</v>
      </c>
      <c r="F1960" s="6" t="str">
        <f t="shared" si="123"/>
        <v>BULLISH</v>
      </c>
      <c r="G1960" s="6" t="str">
        <f t="shared" si="122"/>
        <v>NEUTRAL</v>
      </c>
      <c r="H1960" s="6" t="str">
        <f t="shared" si="121"/>
        <v>CONFIRMED BULLISH</v>
      </c>
    </row>
    <row r="1961" spans="1:8" ht="13.5" x14ac:dyDescent="0.25">
      <c r="A1961" s="3">
        <f>TITRES_STAT!B1964</f>
        <v>44862</v>
      </c>
      <c r="B1961" s="6">
        <f>TITRES_STAT!C1964</f>
        <v>6.5</v>
      </c>
      <c r="C1961" s="6">
        <f>TITRES_STAT!D1964</f>
        <v>6.2542999999999997</v>
      </c>
      <c r="D1961" s="6">
        <f>TITRES_STAT!E1964</f>
        <v>301</v>
      </c>
      <c r="E1961" s="2">
        <f t="shared" si="120"/>
        <v>2402601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CONFIRMED BEARISH</v>
      </c>
    </row>
    <row r="1962" spans="1:8" ht="13.5" x14ac:dyDescent="0.25">
      <c r="A1962" s="3">
        <f>TITRES_STAT!B1965</f>
        <v>44865</v>
      </c>
      <c r="B1962" s="6">
        <f>TITRES_STAT!C1965</f>
        <v>6.59</v>
      </c>
      <c r="C1962" s="6">
        <f>TITRES_STAT!D1965</f>
        <v>6.3409000000000004</v>
      </c>
      <c r="D1962" s="6">
        <f>TITRES_STAT!E1965</f>
        <v>332</v>
      </c>
      <c r="E1962" s="2">
        <f t="shared" si="120"/>
        <v>2402933</v>
      </c>
      <c r="F1962" s="6" t="str">
        <f t="shared" si="123"/>
        <v>BEARISH</v>
      </c>
      <c r="G1962" s="6" t="str">
        <f t="shared" si="122"/>
        <v>NEUTRAL</v>
      </c>
      <c r="H1962" s="6" t="str">
        <f t="shared" si="121"/>
        <v>CONFIRMED BEARISH</v>
      </c>
    </row>
    <row r="1963" spans="1:8" ht="13.5" x14ac:dyDescent="0.25">
      <c r="A1963" s="3">
        <f>TITRES_STAT!B1966</f>
        <v>44866</v>
      </c>
      <c r="B1963" s="6">
        <f>TITRES_STAT!C1966</f>
        <v>6.5</v>
      </c>
      <c r="C1963" s="6">
        <f>TITRES_STAT!D1966</f>
        <v>6.2542999999999997</v>
      </c>
      <c r="D1963" s="6">
        <f>TITRES_STAT!E1966</f>
        <v>2629</v>
      </c>
      <c r="E1963" s="2">
        <f t="shared" si="120"/>
        <v>2400304</v>
      </c>
      <c r="F1963" s="6" t="str">
        <f t="shared" si="123"/>
        <v>BEARISH</v>
      </c>
      <c r="G1963" s="6" t="str">
        <f t="shared" si="122"/>
        <v>NEUTRAL</v>
      </c>
      <c r="H1963" s="6" t="str">
        <f t="shared" si="121"/>
        <v>CONFIRMED BEARISH</v>
      </c>
    </row>
    <row r="1964" spans="1:8" ht="13.5" x14ac:dyDescent="0.25">
      <c r="A1964" s="3">
        <f>TITRES_STAT!B1967</f>
        <v>44867</v>
      </c>
      <c r="B1964" s="6">
        <f>TITRES_STAT!C1967</f>
        <v>6.5</v>
      </c>
      <c r="C1964" s="6">
        <f>TITRES_STAT!D1967</f>
        <v>6.2542999999999997</v>
      </c>
      <c r="D1964" s="6">
        <f>TITRES_STAT!E1967</f>
        <v>1014</v>
      </c>
      <c r="E1964" s="2">
        <f t="shared" si="120"/>
        <v>2400304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CONFIRMED BEARISH</v>
      </c>
    </row>
    <row r="1965" spans="1:8" ht="13.5" x14ac:dyDescent="0.25">
      <c r="A1965" s="3">
        <f>TITRES_STAT!B1968</f>
        <v>44868</v>
      </c>
      <c r="B1965" s="6">
        <f>TITRES_STAT!C1968</f>
        <v>6.29</v>
      </c>
      <c r="C1965" s="6">
        <f>TITRES_STAT!D1968</f>
        <v>6.0522</v>
      </c>
      <c r="D1965" s="6">
        <f>TITRES_STAT!E1968</f>
        <v>5243</v>
      </c>
      <c r="E1965" s="2">
        <f t="shared" si="120"/>
        <v>2395061</v>
      </c>
      <c r="F1965" s="6" t="str">
        <f t="shared" si="123"/>
        <v>BEARISH</v>
      </c>
      <c r="G1965" s="6" t="str">
        <f t="shared" si="122"/>
        <v>NEUTRAL</v>
      </c>
      <c r="H1965" s="6" t="str">
        <f t="shared" si="121"/>
        <v>CONFIRMED BEARISH</v>
      </c>
    </row>
    <row r="1966" spans="1:8" ht="13.5" x14ac:dyDescent="0.25">
      <c r="A1966" s="3">
        <f>TITRES_STAT!B1969</f>
        <v>44869</v>
      </c>
      <c r="B1966" s="6">
        <f>TITRES_STAT!C1969</f>
        <v>6.3</v>
      </c>
      <c r="C1966" s="6">
        <f>TITRES_STAT!D1969</f>
        <v>6.0618999999999996</v>
      </c>
      <c r="D1966" s="6">
        <f>TITRES_STAT!E1969</f>
        <v>1401</v>
      </c>
      <c r="E1966" s="2">
        <f t="shared" si="120"/>
        <v>2396462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44872</v>
      </c>
      <c r="B1967" s="6">
        <f>TITRES_STAT!C1970</f>
        <v>6.45</v>
      </c>
      <c r="C1967" s="6">
        <f>TITRES_STAT!D1970</f>
        <v>6.2061999999999999</v>
      </c>
      <c r="D1967" s="6">
        <f>TITRES_STAT!E1970</f>
        <v>230</v>
      </c>
      <c r="E1967" s="2">
        <f t="shared" si="120"/>
        <v>2396692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CONFIRMED BEARISH</v>
      </c>
    </row>
    <row r="1968" spans="1:8" ht="13.5" x14ac:dyDescent="0.25">
      <c r="A1968" s="3">
        <f>TITRES_STAT!B1971</f>
        <v>44873</v>
      </c>
      <c r="B1968" s="6">
        <f>TITRES_STAT!C1971</f>
        <v>6.4</v>
      </c>
      <c r="C1968" s="6">
        <f>TITRES_STAT!D1971</f>
        <v>6.1581000000000001</v>
      </c>
      <c r="D1968" s="6">
        <f>TITRES_STAT!E1971</f>
        <v>747</v>
      </c>
      <c r="E1968" s="2">
        <f t="shared" si="120"/>
        <v>2395945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44874</v>
      </c>
      <c r="B1969" s="6">
        <f>TITRES_STAT!C1972</f>
        <v>6.4</v>
      </c>
      <c r="C1969" s="6">
        <f>TITRES_STAT!D1972</f>
        <v>6.1581000000000001</v>
      </c>
      <c r="D1969" s="6">
        <f>TITRES_STAT!E1972</f>
        <v>1488</v>
      </c>
      <c r="E1969" s="2">
        <f t="shared" si="120"/>
        <v>2395945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CONFIRMED BEARISH</v>
      </c>
    </row>
    <row r="1970" spans="1:8" ht="13.5" x14ac:dyDescent="0.25">
      <c r="A1970" s="3">
        <f>TITRES_STAT!B1973</f>
        <v>44875</v>
      </c>
      <c r="B1970" s="6">
        <f>TITRES_STAT!C1973</f>
        <v>6.4</v>
      </c>
      <c r="C1970" s="6">
        <f>TITRES_STAT!D1973</f>
        <v>6.1581000000000001</v>
      </c>
      <c r="D1970" s="6">
        <f>TITRES_STAT!E1973</f>
        <v>369</v>
      </c>
      <c r="E1970" s="2">
        <f t="shared" si="120"/>
        <v>2395945</v>
      </c>
      <c r="F1970" s="6" t="str">
        <f t="shared" si="123"/>
        <v>BULLISH</v>
      </c>
      <c r="G1970" s="6" t="str">
        <f t="shared" si="122"/>
        <v>NEUTRAL</v>
      </c>
      <c r="H1970" s="6" t="str">
        <f t="shared" si="121"/>
        <v>CONFIRMED BULLISH</v>
      </c>
    </row>
    <row r="1971" spans="1:8" ht="13.5" x14ac:dyDescent="0.25">
      <c r="A1971" s="3">
        <f>TITRES_STAT!B1974</f>
        <v>44876</v>
      </c>
      <c r="B1971" s="6">
        <f>TITRES_STAT!C1974</f>
        <v>6.39</v>
      </c>
      <c r="C1971" s="6">
        <f>TITRES_STAT!D1974</f>
        <v>6.1485000000000003</v>
      </c>
      <c r="D1971" s="6">
        <f>TITRES_STAT!E1974</f>
        <v>1110</v>
      </c>
      <c r="E1971" s="2">
        <f t="shared" si="120"/>
        <v>2394835</v>
      </c>
      <c r="F1971" s="6" t="str">
        <f t="shared" si="123"/>
        <v>BEARISH</v>
      </c>
      <c r="G1971" s="6" t="str">
        <f t="shared" si="122"/>
        <v>NEUTRAL</v>
      </c>
      <c r="H1971" s="6" t="str">
        <f t="shared" si="121"/>
        <v>BEARISH DIVERGENCE</v>
      </c>
    </row>
    <row r="1972" spans="1:8" ht="13.5" x14ac:dyDescent="0.25">
      <c r="A1972" s="3">
        <f>TITRES_STAT!B1975</f>
        <v>44879</v>
      </c>
      <c r="B1972" s="6">
        <f>TITRES_STAT!C1975</f>
        <v>6.39</v>
      </c>
      <c r="C1972" s="6">
        <f>TITRES_STAT!D1975</f>
        <v>6.1485000000000003</v>
      </c>
      <c r="D1972" s="6">
        <f>TITRES_STAT!E1975</f>
        <v>0</v>
      </c>
      <c r="E1972" s="2">
        <f t="shared" si="120"/>
        <v>2394835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CONFIRMED BEARISH</v>
      </c>
    </row>
    <row r="1973" spans="1:8" ht="13.5" x14ac:dyDescent="0.25">
      <c r="A1973" s="3">
        <f>TITRES_STAT!B1976</f>
        <v>44880</v>
      </c>
      <c r="B1973" s="6">
        <f>TITRES_STAT!C1976</f>
        <v>6.39</v>
      </c>
      <c r="C1973" s="6">
        <f>TITRES_STAT!D1976</f>
        <v>6.1485000000000003</v>
      </c>
      <c r="D1973" s="6">
        <f>TITRES_STAT!E1976</f>
        <v>2</v>
      </c>
      <c r="E1973" s="2">
        <f t="shared" si="120"/>
        <v>2394835</v>
      </c>
      <c r="F1973" s="6" t="str">
        <f t="shared" si="123"/>
        <v>BEARISH</v>
      </c>
      <c r="G1973" s="6" t="str">
        <f t="shared" si="122"/>
        <v>NEUTRAL</v>
      </c>
      <c r="H1973" s="6" t="str">
        <f t="shared" si="121"/>
        <v>CONFIRMED BEARISH</v>
      </c>
    </row>
    <row r="1974" spans="1:8" ht="13.5" x14ac:dyDescent="0.25">
      <c r="A1974" s="3">
        <f>TITRES_STAT!B1977</f>
        <v>44881</v>
      </c>
      <c r="B1974" s="6">
        <f>TITRES_STAT!C1977</f>
        <v>6.2</v>
      </c>
      <c r="C1974" s="6">
        <f>TITRES_STAT!D1977</f>
        <v>5.9656000000000002</v>
      </c>
      <c r="D1974" s="6">
        <f>TITRES_STAT!E1977</f>
        <v>868</v>
      </c>
      <c r="E1974" s="2">
        <f t="shared" si="120"/>
        <v>2393967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CONFIRMED BEARISH</v>
      </c>
    </row>
    <row r="1975" spans="1:8" ht="13.5" x14ac:dyDescent="0.25">
      <c r="A1975" s="3">
        <f>TITRES_STAT!B1978</f>
        <v>44882</v>
      </c>
      <c r="B1975" s="6">
        <f>TITRES_STAT!C1978</f>
        <v>6.2</v>
      </c>
      <c r="C1975" s="6">
        <f>TITRES_STAT!D1978</f>
        <v>5.9656000000000002</v>
      </c>
      <c r="D1975" s="6">
        <f>TITRES_STAT!E1978</f>
        <v>2466</v>
      </c>
      <c r="E1975" s="2">
        <f t="shared" si="120"/>
        <v>2393967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44883</v>
      </c>
      <c r="B1976" s="6">
        <f>TITRES_STAT!C1979</f>
        <v>6.2</v>
      </c>
      <c r="C1976" s="6">
        <f>TITRES_STAT!D1979</f>
        <v>5.9656000000000002</v>
      </c>
      <c r="D1976" s="6">
        <f>TITRES_STAT!E1979</f>
        <v>0</v>
      </c>
      <c r="E1976" s="2">
        <f t="shared" si="120"/>
        <v>2393967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CONFIRMED BEARISH</v>
      </c>
    </row>
    <row r="1977" spans="1:8" ht="13.5" x14ac:dyDescent="0.25">
      <c r="A1977" s="3">
        <f>TITRES_STAT!B1980</f>
        <v>44886</v>
      </c>
      <c r="B1977" s="6">
        <f>TITRES_STAT!C1980</f>
        <v>6</v>
      </c>
      <c r="C1977" s="6">
        <f>TITRES_STAT!D1980</f>
        <v>5.7732000000000001</v>
      </c>
      <c r="D1977" s="6">
        <f>TITRES_STAT!E1980</f>
        <v>78263</v>
      </c>
      <c r="E1977" s="2">
        <f t="shared" si="120"/>
        <v>2315704</v>
      </c>
      <c r="F1977" s="6" t="str">
        <f t="shared" si="123"/>
        <v>BEARISH</v>
      </c>
      <c r="G1977" s="6" t="str">
        <f t="shared" si="122"/>
        <v>WEAK</v>
      </c>
      <c r="H1977" s="6" t="str">
        <f t="shared" si="121"/>
        <v>CONFIRMED BEARISH</v>
      </c>
    </row>
    <row r="1978" spans="1:8" ht="13.5" x14ac:dyDescent="0.25">
      <c r="A1978" s="3">
        <f>TITRES_STAT!B1981</f>
        <v>44887</v>
      </c>
      <c r="B1978" s="6">
        <f>TITRES_STAT!C1981</f>
        <v>6.15</v>
      </c>
      <c r="C1978" s="6">
        <f>TITRES_STAT!D1981</f>
        <v>5.9175000000000004</v>
      </c>
      <c r="D1978" s="6">
        <f>TITRES_STAT!E1981</f>
        <v>303</v>
      </c>
      <c r="E1978" s="2">
        <f t="shared" si="120"/>
        <v>2316007</v>
      </c>
      <c r="F1978" s="6" t="str">
        <f t="shared" si="123"/>
        <v>BEARISH</v>
      </c>
      <c r="G1978" s="6" t="str">
        <f t="shared" si="122"/>
        <v>WEAK</v>
      </c>
      <c r="H1978" s="6" t="str">
        <f t="shared" si="121"/>
        <v>CONFIRMED BEARISH</v>
      </c>
    </row>
    <row r="1979" spans="1:8" ht="13.5" x14ac:dyDescent="0.25">
      <c r="A1979" s="3">
        <f>TITRES_STAT!B1982</f>
        <v>44888</v>
      </c>
      <c r="B1979" s="6">
        <f>TITRES_STAT!C1982</f>
        <v>6.2</v>
      </c>
      <c r="C1979" s="6">
        <f>TITRES_STAT!D1982</f>
        <v>5.9656000000000002</v>
      </c>
      <c r="D1979" s="6">
        <f>TITRES_STAT!E1982</f>
        <v>3215</v>
      </c>
      <c r="E1979" s="2">
        <f t="shared" si="120"/>
        <v>2319222</v>
      </c>
      <c r="F1979" s="6" t="str">
        <f t="shared" si="123"/>
        <v>BEARISH</v>
      </c>
      <c r="G1979" s="6" t="str">
        <f t="shared" si="122"/>
        <v>WEAK</v>
      </c>
      <c r="H1979" s="6" t="str">
        <f t="shared" si="121"/>
        <v>NEUTRAL</v>
      </c>
    </row>
    <row r="1980" spans="1:8" ht="13.5" x14ac:dyDescent="0.25">
      <c r="A1980" s="3">
        <f>TITRES_STAT!B1983</f>
        <v>44889</v>
      </c>
      <c r="B1980" s="6">
        <f>TITRES_STAT!C1983</f>
        <v>6.2</v>
      </c>
      <c r="C1980" s="6">
        <f>TITRES_STAT!D1983</f>
        <v>5.9656000000000002</v>
      </c>
      <c r="D1980" s="6">
        <f>TITRES_STAT!E1983</f>
        <v>5053</v>
      </c>
      <c r="E1980" s="2">
        <f t="shared" si="120"/>
        <v>2319222</v>
      </c>
      <c r="F1980" s="6" t="str">
        <f t="shared" si="123"/>
        <v>BEARISH</v>
      </c>
      <c r="G1980" s="6" t="str">
        <f t="shared" si="122"/>
        <v>WEAK</v>
      </c>
      <c r="H1980" s="6" t="str">
        <f t="shared" si="121"/>
        <v>NEUTRAL</v>
      </c>
    </row>
    <row r="1981" spans="1:8" ht="13.5" x14ac:dyDescent="0.25">
      <c r="A1981" s="3">
        <f>TITRES_STAT!B1984</f>
        <v>44890</v>
      </c>
      <c r="B1981" s="6">
        <f>TITRES_STAT!C1984</f>
        <v>6.57</v>
      </c>
      <c r="C1981" s="6">
        <f>TITRES_STAT!D1984</f>
        <v>6.3216999999999999</v>
      </c>
      <c r="D1981" s="6">
        <f>TITRES_STAT!E1984</f>
        <v>17061</v>
      </c>
      <c r="E1981" s="2">
        <f t="shared" si="120"/>
        <v>2336283</v>
      </c>
      <c r="F1981" s="6" t="str">
        <f t="shared" si="123"/>
        <v>BEARISH</v>
      </c>
      <c r="G1981" s="6" t="str">
        <f t="shared" si="122"/>
        <v>WEAK</v>
      </c>
      <c r="H1981" s="6" t="str">
        <f t="shared" si="121"/>
        <v>BEARISH DIVERGENCE</v>
      </c>
    </row>
    <row r="1982" spans="1:8" ht="13.5" x14ac:dyDescent="0.25">
      <c r="A1982" s="3">
        <f>TITRES_STAT!B1985</f>
        <v>44893</v>
      </c>
      <c r="B1982" s="6">
        <f>TITRES_STAT!C1985</f>
        <v>6.65</v>
      </c>
      <c r="C1982" s="6">
        <f>TITRES_STAT!D1985</f>
        <v>6.3986000000000001</v>
      </c>
      <c r="D1982" s="6">
        <f>TITRES_STAT!E1985</f>
        <v>21852</v>
      </c>
      <c r="E1982" s="2">
        <f t="shared" si="120"/>
        <v>2358135</v>
      </c>
      <c r="F1982" s="6" t="str">
        <f t="shared" si="123"/>
        <v>BULLISH</v>
      </c>
      <c r="G1982" s="6" t="str">
        <f t="shared" si="122"/>
        <v>NEUTRAL</v>
      </c>
      <c r="H1982" s="6" t="str">
        <f t="shared" si="121"/>
        <v>CONFIRMED BULLISH</v>
      </c>
    </row>
    <row r="1983" spans="1:8" ht="13.5" x14ac:dyDescent="0.25">
      <c r="A1983" s="3">
        <f>TITRES_STAT!B1986</f>
        <v>44894</v>
      </c>
      <c r="B1983" s="6">
        <f>TITRES_STAT!C1986</f>
        <v>6.52</v>
      </c>
      <c r="C1983" s="6">
        <f>TITRES_STAT!D1986</f>
        <v>6.2735000000000003</v>
      </c>
      <c r="D1983" s="6">
        <f>TITRES_STAT!E1986</f>
        <v>8190</v>
      </c>
      <c r="E1983" s="2">
        <f t="shared" si="120"/>
        <v>2349945</v>
      </c>
      <c r="F1983" s="6" t="str">
        <f t="shared" si="123"/>
        <v>BULLISH</v>
      </c>
      <c r="G1983" s="6" t="str">
        <f t="shared" si="122"/>
        <v>NEUTRAL</v>
      </c>
      <c r="H1983" s="6" t="str">
        <f t="shared" si="121"/>
        <v>CONFIRMED BULLISH</v>
      </c>
    </row>
    <row r="1984" spans="1:8" ht="13.5" x14ac:dyDescent="0.25">
      <c r="A1984" s="3">
        <f>TITRES_STAT!B1987</f>
        <v>44895</v>
      </c>
      <c r="B1984" s="6">
        <f>TITRES_STAT!C1987</f>
        <v>6.65</v>
      </c>
      <c r="C1984" s="6">
        <f>TITRES_STAT!D1987</f>
        <v>6.3986000000000001</v>
      </c>
      <c r="D1984" s="6">
        <f>TITRES_STAT!E1987</f>
        <v>1</v>
      </c>
      <c r="E1984" s="2">
        <f t="shared" si="120"/>
        <v>2349946</v>
      </c>
      <c r="F1984" s="6" t="str">
        <f t="shared" si="123"/>
        <v>BULLISH</v>
      </c>
      <c r="G1984" s="6" t="str">
        <f t="shared" si="122"/>
        <v>NEUTRAL</v>
      </c>
      <c r="H1984" s="6" t="str">
        <f t="shared" si="121"/>
        <v>CONFIRMED BULLISH</v>
      </c>
    </row>
    <row r="1985" spans="1:8" ht="13.5" x14ac:dyDescent="0.25">
      <c r="A1985" s="3">
        <f>TITRES_STAT!B1988</f>
        <v>44896</v>
      </c>
      <c r="B1985" s="6">
        <f>TITRES_STAT!C1988</f>
        <v>6.65</v>
      </c>
      <c r="C1985" s="6">
        <f>TITRES_STAT!D1988</f>
        <v>6.3986000000000001</v>
      </c>
      <c r="D1985" s="6">
        <f>TITRES_STAT!E1988</f>
        <v>0</v>
      </c>
      <c r="E1985" s="2">
        <f t="shared" si="120"/>
        <v>2349946</v>
      </c>
      <c r="F1985" s="6" t="str">
        <f t="shared" si="123"/>
        <v>BULLISH</v>
      </c>
      <c r="G1985" s="6" t="str">
        <f t="shared" si="122"/>
        <v>NEUTRAL</v>
      </c>
      <c r="H1985" s="6" t="str">
        <f t="shared" si="121"/>
        <v>CONFIRMED BULLISH</v>
      </c>
    </row>
    <row r="1986" spans="1:8" ht="13.5" x14ac:dyDescent="0.25">
      <c r="A1986" s="3">
        <f>TITRES_STAT!B1989</f>
        <v>44897</v>
      </c>
      <c r="B1986" s="6">
        <f>TITRES_STAT!C1989</f>
        <v>6.49</v>
      </c>
      <c r="C1986" s="6">
        <f>TITRES_STAT!D1989</f>
        <v>6.2446999999999999</v>
      </c>
      <c r="D1986" s="6">
        <f>TITRES_STAT!E1989</f>
        <v>883</v>
      </c>
      <c r="E1986" s="2">
        <f t="shared" si="120"/>
        <v>2349063</v>
      </c>
      <c r="F1986" s="6" t="str">
        <f t="shared" si="123"/>
        <v>BULLISH</v>
      </c>
      <c r="G1986" s="6" t="str">
        <f t="shared" si="122"/>
        <v>NEUTRAL</v>
      </c>
      <c r="H1986" s="6" t="str">
        <f t="shared" si="121"/>
        <v>BULLISH DIVERGENCE</v>
      </c>
    </row>
    <row r="1987" spans="1:8" ht="13.5" x14ac:dyDescent="0.25">
      <c r="A1987" s="3">
        <f>TITRES_STAT!B1990</f>
        <v>44900</v>
      </c>
      <c r="B1987" s="6">
        <f>TITRES_STAT!C1990</f>
        <v>6.64</v>
      </c>
      <c r="C1987" s="6">
        <f>TITRES_STAT!D1990</f>
        <v>6.3890000000000002</v>
      </c>
      <c r="D1987" s="6">
        <f>TITRES_STAT!E1990</f>
        <v>307</v>
      </c>
      <c r="E1987" s="2">
        <f t="shared" si="120"/>
        <v>2349370</v>
      </c>
      <c r="F1987" s="6" t="str">
        <f t="shared" si="123"/>
        <v>BEARISH</v>
      </c>
      <c r="G1987" s="6" t="str">
        <f t="shared" si="122"/>
        <v>NEUTRAL</v>
      </c>
      <c r="H1987" s="6" t="str">
        <f t="shared" si="121"/>
        <v>CONFIRMED BEARISH</v>
      </c>
    </row>
    <row r="1988" spans="1:8" ht="13.5" x14ac:dyDescent="0.25">
      <c r="A1988" s="3">
        <f>TITRES_STAT!B1991</f>
        <v>44901</v>
      </c>
      <c r="B1988" s="6">
        <f>TITRES_STAT!C1991</f>
        <v>6.25</v>
      </c>
      <c r="C1988" s="6">
        <f>TITRES_STAT!D1991</f>
        <v>6.0137999999999998</v>
      </c>
      <c r="D1988" s="6">
        <f>TITRES_STAT!E1991</f>
        <v>52047</v>
      </c>
      <c r="E1988" s="2">
        <f t="shared" ref="E1988:E2051" si="124">IF(B1988&gt;B1987, E1987+D1988, IF(B1988&lt;B1987, E1987-D1988, E1987))</f>
        <v>2297323</v>
      </c>
      <c r="F1988" s="6" t="str">
        <f t="shared" si="123"/>
        <v>BEARISH</v>
      </c>
      <c r="G1988" s="6" t="str">
        <f t="shared" si="122"/>
        <v>WEAK</v>
      </c>
      <c r="H1988" s="6" t="str">
        <f t="shared" si="121"/>
        <v>CONFIRMED BEARISH</v>
      </c>
    </row>
    <row r="1989" spans="1:8" ht="13.5" x14ac:dyDescent="0.25">
      <c r="A1989" s="3">
        <f>TITRES_STAT!B1992</f>
        <v>44902</v>
      </c>
      <c r="B1989" s="6">
        <f>TITRES_STAT!C1992</f>
        <v>6.5</v>
      </c>
      <c r="C1989" s="6">
        <f>TITRES_STAT!D1992</f>
        <v>6.2542999999999997</v>
      </c>
      <c r="D1989" s="6">
        <f>TITRES_STAT!E1992</f>
        <v>3605</v>
      </c>
      <c r="E1989" s="2">
        <f t="shared" si="124"/>
        <v>2300928</v>
      </c>
      <c r="F1989" s="6" t="str">
        <f t="shared" si="123"/>
        <v>BEARISH</v>
      </c>
      <c r="G1989" s="6" t="str">
        <f t="shared" si="122"/>
        <v>WEAK</v>
      </c>
      <c r="H1989" s="6" t="str">
        <f t="shared" si="121"/>
        <v>CONFIRMED BEARISH</v>
      </c>
    </row>
    <row r="1990" spans="1:8" ht="13.5" x14ac:dyDescent="0.25">
      <c r="A1990" s="3">
        <f>TITRES_STAT!B1993</f>
        <v>44903</v>
      </c>
      <c r="B1990" s="6">
        <f>TITRES_STAT!C1993</f>
        <v>6.57</v>
      </c>
      <c r="C1990" s="6">
        <f>TITRES_STAT!D1993</f>
        <v>6.3216999999999999</v>
      </c>
      <c r="D1990" s="6">
        <f>TITRES_STAT!E1993</f>
        <v>1</v>
      </c>
      <c r="E1990" s="2">
        <f t="shared" si="124"/>
        <v>2300929</v>
      </c>
      <c r="F1990" s="6" t="str">
        <f t="shared" si="123"/>
        <v>BEARISH</v>
      </c>
      <c r="G1990" s="6" t="str">
        <f t="shared" si="122"/>
        <v>WEAK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44904</v>
      </c>
      <c r="B1991" s="6">
        <f>TITRES_STAT!C1994</f>
        <v>6.3</v>
      </c>
      <c r="C1991" s="6">
        <f>TITRES_STAT!D1994</f>
        <v>6.0618999999999996</v>
      </c>
      <c r="D1991" s="6">
        <f>TITRES_STAT!E1994</f>
        <v>1867</v>
      </c>
      <c r="E1991" s="2">
        <f t="shared" si="124"/>
        <v>2299062</v>
      </c>
      <c r="F1991" s="6" t="str">
        <f t="shared" si="123"/>
        <v>BEARISH</v>
      </c>
      <c r="G1991" s="6" t="str">
        <f t="shared" ref="G1991:G2054" si="126">IF((E1991-E1986)/E1986 &gt; 0.02, "STRONG",
 IF((E1991-E1986)/E1986 &lt; -0.02, "WEAK", "NEUTRAL"))</f>
        <v>WEAK</v>
      </c>
      <c r="H1991" s="6" t="str">
        <f t="shared" si="125"/>
        <v>CONFIRMED BEARISH</v>
      </c>
    </row>
    <row r="1992" spans="1:8" ht="13.5" x14ac:dyDescent="0.25">
      <c r="A1992" s="3">
        <f>TITRES_STAT!B1995</f>
        <v>44907</v>
      </c>
      <c r="B1992" s="6">
        <f>TITRES_STAT!C1995</f>
        <v>6.3</v>
      </c>
      <c r="C1992" s="6">
        <f>TITRES_STAT!D1995</f>
        <v>6.0618999999999996</v>
      </c>
      <c r="D1992" s="6">
        <f>TITRES_STAT!E1995</f>
        <v>1851</v>
      </c>
      <c r="E1992" s="2">
        <f t="shared" si="124"/>
        <v>2299062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WEAK</v>
      </c>
      <c r="H1992" s="6" t="str">
        <f t="shared" si="125"/>
        <v>CONFIRMED BEARISH</v>
      </c>
    </row>
    <row r="1993" spans="1:8" ht="13.5" x14ac:dyDescent="0.25">
      <c r="A1993" s="3">
        <f>TITRES_STAT!B1996</f>
        <v>44908</v>
      </c>
      <c r="B1993" s="6">
        <f>TITRES_STAT!C1996</f>
        <v>6.49</v>
      </c>
      <c r="C1993" s="6">
        <f>TITRES_STAT!D1996</f>
        <v>6.2446999999999999</v>
      </c>
      <c r="D1993" s="6">
        <f>TITRES_STAT!E1996</f>
        <v>1557</v>
      </c>
      <c r="E1993" s="2">
        <f t="shared" si="124"/>
        <v>2300619</v>
      </c>
      <c r="F1993" s="6" t="str">
        <f t="shared" si="127"/>
        <v>BULLISH</v>
      </c>
      <c r="G1993" s="6" t="str">
        <f t="shared" si="126"/>
        <v>NEUTRAL</v>
      </c>
      <c r="H1993" s="6" t="str">
        <f t="shared" si="125"/>
        <v>CONFIRMED BULLISH</v>
      </c>
    </row>
    <row r="1994" spans="1:8" ht="13.5" x14ac:dyDescent="0.25">
      <c r="A1994" s="3">
        <f>TITRES_STAT!B1997</f>
        <v>44909</v>
      </c>
      <c r="B1994" s="6">
        <f>TITRES_STAT!C1997</f>
        <v>6.3</v>
      </c>
      <c r="C1994" s="6">
        <f>TITRES_STAT!D1997</f>
        <v>6.0618999999999996</v>
      </c>
      <c r="D1994" s="6">
        <f>TITRES_STAT!E1997</f>
        <v>721</v>
      </c>
      <c r="E1994" s="2">
        <f t="shared" si="124"/>
        <v>2299898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CONFIRMED BEARISH</v>
      </c>
    </row>
    <row r="1995" spans="1:8" ht="13.5" x14ac:dyDescent="0.25">
      <c r="A1995" s="3">
        <f>TITRES_STAT!B1998</f>
        <v>44910</v>
      </c>
      <c r="B1995" s="6">
        <f>TITRES_STAT!C1998</f>
        <v>6.48</v>
      </c>
      <c r="C1995" s="6">
        <f>TITRES_STAT!D1998</f>
        <v>6.2351000000000001</v>
      </c>
      <c r="D1995" s="6">
        <f>TITRES_STAT!E1998</f>
        <v>730</v>
      </c>
      <c r="E1995" s="2">
        <f t="shared" si="124"/>
        <v>2300628</v>
      </c>
      <c r="F1995" s="6" t="str">
        <f t="shared" si="127"/>
        <v>BEARISH</v>
      </c>
      <c r="G1995" s="6" t="str">
        <f t="shared" si="126"/>
        <v>NEUTRAL</v>
      </c>
      <c r="H1995" s="6" t="str">
        <f t="shared" si="125"/>
        <v>CONFIRMED BEARISH</v>
      </c>
    </row>
    <row r="1996" spans="1:8" ht="13.5" x14ac:dyDescent="0.25">
      <c r="A1996" s="3">
        <f>TITRES_STAT!B1999</f>
        <v>44911</v>
      </c>
      <c r="B1996" s="6">
        <f>TITRES_STAT!C1999</f>
        <v>6.3</v>
      </c>
      <c r="C1996" s="6">
        <f>TITRES_STAT!D1999</f>
        <v>6.0618999999999996</v>
      </c>
      <c r="D1996" s="6">
        <f>TITRES_STAT!E1999</f>
        <v>2061</v>
      </c>
      <c r="E1996" s="2">
        <f t="shared" si="124"/>
        <v>2298567</v>
      </c>
      <c r="F1996" s="6" t="str">
        <f t="shared" si="127"/>
        <v>BEARISH</v>
      </c>
      <c r="G1996" s="6" t="str">
        <f t="shared" si="126"/>
        <v>NEUTRAL</v>
      </c>
      <c r="H1996" s="6" t="str">
        <f t="shared" si="125"/>
        <v>NEUTRAL</v>
      </c>
    </row>
    <row r="1997" spans="1:8" ht="13.5" x14ac:dyDescent="0.25">
      <c r="A1997" s="3">
        <f>TITRES_STAT!B2000</f>
        <v>44914</v>
      </c>
      <c r="B1997" s="6">
        <f>TITRES_STAT!C2000</f>
        <v>6.22</v>
      </c>
      <c r="C1997" s="6">
        <f>TITRES_STAT!D2000</f>
        <v>5.9848999999999997</v>
      </c>
      <c r="D1997" s="6">
        <f>TITRES_STAT!E2000</f>
        <v>5838</v>
      </c>
      <c r="E1997" s="2">
        <f t="shared" si="124"/>
        <v>2292729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44915</v>
      </c>
      <c r="B1998" s="6">
        <f>TITRES_STAT!C2001</f>
        <v>6.4</v>
      </c>
      <c r="C1998" s="6">
        <f>TITRES_STAT!D2001</f>
        <v>6.1581000000000001</v>
      </c>
      <c r="D1998" s="6">
        <f>TITRES_STAT!E2001</f>
        <v>769</v>
      </c>
      <c r="E1998" s="2">
        <f t="shared" si="124"/>
        <v>2293498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CONFIRMED BEARISH</v>
      </c>
    </row>
    <row r="1999" spans="1:8" ht="13.5" x14ac:dyDescent="0.25">
      <c r="A1999" s="3">
        <f>TITRES_STAT!B2002</f>
        <v>44916</v>
      </c>
      <c r="B1999" s="6">
        <f>TITRES_STAT!C2002</f>
        <v>6.2</v>
      </c>
      <c r="C1999" s="6">
        <f>TITRES_STAT!D2002</f>
        <v>5.9656000000000002</v>
      </c>
      <c r="D1999" s="6">
        <f>TITRES_STAT!E2002</f>
        <v>5215</v>
      </c>
      <c r="E1999" s="2">
        <f t="shared" si="124"/>
        <v>2288283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CONFIRMED BEARISH</v>
      </c>
    </row>
    <row r="2000" spans="1:8" ht="13.5" x14ac:dyDescent="0.25">
      <c r="A2000" s="3">
        <f>TITRES_STAT!B2003</f>
        <v>44917</v>
      </c>
      <c r="B2000" s="6">
        <f>TITRES_STAT!C2003</f>
        <v>6.25</v>
      </c>
      <c r="C2000" s="6">
        <f>TITRES_STAT!D2003</f>
        <v>6.0137999999999998</v>
      </c>
      <c r="D2000" s="6">
        <f>TITRES_STAT!E2003</f>
        <v>790</v>
      </c>
      <c r="E2000" s="2">
        <f t="shared" si="124"/>
        <v>2289073</v>
      </c>
      <c r="F2000" s="6" t="str">
        <f t="shared" si="127"/>
        <v>BEARISH</v>
      </c>
      <c r="G2000" s="6" t="str">
        <f t="shared" si="126"/>
        <v>NEUTRAL</v>
      </c>
      <c r="H2000" s="6" t="str">
        <f t="shared" si="125"/>
        <v>CONFIRMED BEARISH</v>
      </c>
    </row>
    <row r="2001" spans="1:8" ht="13.5" x14ac:dyDescent="0.25">
      <c r="A2001" s="3">
        <f>TITRES_STAT!B2004</f>
        <v>44918</v>
      </c>
      <c r="B2001" s="6">
        <f>TITRES_STAT!C2004</f>
        <v>6.25</v>
      </c>
      <c r="C2001" s="6">
        <f>TITRES_STAT!D2004</f>
        <v>6.0137999999999998</v>
      </c>
      <c r="D2001" s="6">
        <f>TITRES_STAT!E2004</f>
        <v>400</v>
      </c>
      <c r="E2001" s="2">
        <f t="shared" si="124"/>
        <v>2289073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44921</v>
      </c>
      <c r="B2002" s="6">
        <f>TITRES_STAT!C2005</f>
        <v>6.25</v>
      </c>
      <c r="C2002" s="6">
        <f>TITRES_STAT!D2005</f>
        <v>6.0137999999999998</v>
      </c>
      <c r="D2002" s="6">
        <f>TITRES_STAT!E2005</f>
        <v>5</v>
      </c>
      <c r="E2002" s="2">
        <f t="shared" si="124"/>
        <v>2289073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BEARISH DIVERGENCE</v>
      </c>
    </row>
    <row r="2003" spans="1:8" ht="13.5" x14ac:dyDescent="0.25">
      <c r="A2003" s="3">
        <f>TITRES_STAT!B2006</f>
        <v>44922</v>
      </c>
      <c r="B2003" s="6">
        <f>TITRES_STAT!C2006</f>
        <v>6.25</v>
      </c>
      <c r="C2003" s="6">
        <f>TITRES_STAT!D2006</f>
        <v>6.0137999999999998</v>
      </c>
      <c r="D2003" s="6">
        <f>TITRES_STAT!E2006</f>
        <v>1095</v>
      </c>
      <c r="E2003" s="2">
        <f t="shared" si="124"/>
        <v>2289073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CONFIRMED BEARISH</v>
      </c>
    </row>
    <row r="2004" spans="1:8" ht="13.5" x14ac:dyDescent="0.25">
      <c r="A2004" s="3">
        <f>TITRES_STAT!B2007</f>
        <v>44923</v>
      </c>
      <c r="B2004" s="6">
        <f>TITRES_STAT!C2007</f>
        <v>6.16</v>
      </c>
      <c r="C2004" s="6">
        <f>TITRES_STAT!D2007</f>
        <v>5.9272</v>
      </c>
      <c r="D2004" s="6">
        <f>TITRES_STAT!E2007</f>
        <v>576</v>
      </c>
      <c r="E2004" s="2">
        <f t="shared" si="124"/>
        <v>2288497</v>
      </c>
      <c r="F2004" s="6" t="str">
        <f t="shared" si="127"/>
        <v>BULLISH</v>
      </c>
      <c r="G2004" s="6" t="str">
        <f t="shared" si="126"/>
        <v>NEUTRAL</v>
      </c>
      <c r="H2004" s="6" t="str">
        <f t="shared" si="125"/>
        <v>BULLISH DIVERGENCE</v>
      </c>
    </row>
    <row r="2005" spans="1:8" ht="13.5" x14ac:dyDescent="0.25">
      <c r="A2005" s="3">
        <f>TITRES_STAT!B2008</f>
        <v>44924</v>
      </c>
      <c r="B2005" s="6">
        <f>TITRES_STAT!C2008</f>
        <v>6.25</v>
      </c>
      <c r="C2005" s="6">
        <f>TITRES_STAT!D2008</f>
        <v>6.0137999999999998</v>
      </c>
      <c r="D2005" s="6">
        <f>TITRES_STAT!E2008</f>
        <v>43</v>
      </c>
      <c r="E2005" s="2">
        <f t="shared" si="124"/>
        <v>2288540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NEUTRAL</v>
      </c>
    </row>
    <row r="2006" spans="1:8" ht="13.5" x14ac:dyDescent="0.25">
      <c r="A2006" s="3">
        <f>TITRES_STAT!B2009</f>
        <v>44925</v>
      </c>
      <c r="B2006" s="6">
        <f>TITRES_STAT!C2009</f>
        <v>6.16</v>
      </c>
      <c r="C2006" s="6">
        <f>TITRES_STAT!D2009</f>
        <v>5.9272</v>
      </c>
      <c r="D2006" s="6">
        <f>TITRES_STAT!E2009</f>
        <v>37203</v>
      </c>
      <c r="E2006" s="2">
        <f t="shared" si="124"/>
        <v>2251337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CONFIRMED BEARISH</v>
      </c>
    </row>
    <row r="2007" spans="1:8" ht="13.5" x14ac:dyDescent="0.25">
      <c r="A2007" s="3">
        <f>TITRES_STAT!B2010</f>
        <v>44928</v>
      </c>
      <c r="B2007" s="6">
        <f>TITRES_STAT!C2010</f>
        <v>6.35</v>
      </c>
      <c r="C2007" s="6">
        <f>TITRES_STAT!D2010</f>
        <v>6.11</v>
      </c>
      <c r="D2007" s="6">
        <f>TITRES_STAT!E2010</f>
        <v>11654</v>
      </c>
      <c r="E2007" s="2">
        <f t="shared" si="124"/>
        <v>2262991</v>
      </c>
      <c r="F2007" s="6" t="str">
        <f t="shared" si="127"/>
        <v>BEARISH</v>
      </c>
      <c r="G2007" s="6" t="str">
        <f t="shared" si="126"/>
        <v>NEUTRAL</v>
      </c>
      <c r="H2007" s="6" t="str">
        <f t="shared" si="125"/>
        <v>BEARISH DIVERGENCE</v>
      </c>
    </row>
    <row r="2008" spans="1:8" ht="13.5" x14ac:dyDescent="0.25">
      <c r="A2008" s="3">
        <f>TITRES_STAT!B2011</f>
        <v>44929</v>
      </c>
      <c r="B2008" s="6">
        <f>TITRES_STAT!C2011</f>
        <v>6.34</v>
      </c>
      <c r="C2008" s="6">
        <f>TITRES_STAT!D2011</f>
        <v>6.1002999999999998</v>
      </c>
      <c r="D2008" s="6">
        <f>TITRES_STAT!E2011</f>
        <v>12817</v>
      </c>
      <c r="E2008" s="2">
        <f t="shared" si="124"/>
        <v>2250174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BEARISH DIVERGENCE</v>
      </c>
    </row>
    <row r="2009" spans="1:8" ht="13.5" x14ac:dyDescent="0.25">
      <c r="A2009" s="3">
        <f>TITRES_STAT!B2012</f>
        <v>44930</v>
      </c>
      <c r="B2009" s="6">
        <f>TITRES_STAT!C2012</f>
        <v>6.05</v>
      </c>
      <c r="C2009" s="6">
        <f>TITRES_STAT!D2012</f>
        <v>5.8212999999999999</v>
      </c>
      <c r="D2009" s="6">
        <f>TITRES_STAT!E2012</f>
        <v>6445</v>
      </c>
      <c r="E2009" s="2">
        <f t="shared" si="124"/>
        <v>2243729</v>
      </c>
      <c r="F2009" s="6" t="str">
        <f t="shared" si="127"/>
        <v>BEARISH</v>
      </c>
      <c r="G2009" s="6" t="str">
        <f t="shared" si="126"/>
        <v>NEUTRAL</v>
      </c>
      <c r="H2009" s="6" t="str">
        <f t="shared" si="125"/>
        <v>CONFIRMED BEARISH</v>
      </c>
    </row>
    <row r="2010" spans="1:8" ht="13.5" x14ac:dyDescent="0.25">
      <c r="A2010" s="3">
        <f>TITRES_STAT!B2013</f>
        <v>44931</v>
      </c>
      <c r="B2010" s="6">
        <f>TITRES_STAT!C2013</f>
        <v>6</v>
      </c>
      <c r="C2010" s="6">
        <f>TITRES_STAT!D2013</f>
        <v>5.7732000000000001</v>
      </c>
      <c r="D2010" s="6">
        <f>TITRES_STAT!E2013</f>
        <v>3787</v>
      </c>
      <c r="E2010" s="2">
        <f t="shared" si="124"/>
        <v>2239942</v>
      </c>
      <c r="F2010" s="6" t="str">
        <f t="shared" si="127"/>
        <v>BEARISH</v>
      </c>
      <c r="G2010" s="6" t="str">
        <f t="shared" si="126"/>
        <v>WEAK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5.99</v>
      </c>
      <c r="C2011" s="6">
        <f>TITRES_STAT!D2014</f>
        <v>5.7636000000000003</v>
      </c>
      <c r="D2011" s="6">
        <f>TITRES_STAT!E2014</f>
        <v>8752</v>
      </c>
      <c r="E2011" s="2">
        <f t="shared" si="124"/>
        <v>2231190</v>
      </c>
      <c r="F2011" s="6" t="str">
        <f t="shared" si="127"/>
        <v>BEARISH</v>
      </c>
      <c r="G2011" s="6" t="str">
        <f t="shared" si="126"/>
        <v>NEUTRAL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5.99</v>
      </c>
      <c r="C2012" s="6">
        <f>TITRES_STAT!D2015</f>
        <v>5.7636000000000003</v>
      </c>
      <c r="D2012" s="6">
        <f>TITRES_STAT!E2015</f>
        <v>1728</v>
      </c>
      <c r="E2012" s="2">
        <f t="shared" si="124"/>
        <v>2231190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5.92</v>
      </c>
      <c r="C2013" s="6">
        <f>TITRES_STAT!D2016</f>
        <v>5.6962000000000002</v>
      </c>
      <c r="D2013" s="6">
        <f>TITRES_STAT!E2016</f>
        <v>8660</v>
      </c>
      <c r="E2013" s="2">
        <f t="shared" si="124"/>
        <v>2222530</v>
      </c>
      <c r="F2013" s="6" t="str">
        <f t="shared" si="127"/>
        <v>BEARISH</v>
      </c>
      <c r="G2013" s="6" t="str">
        <f t="shared" si="126"/>
        <v>NEUTRAL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5.8</v>
      </c>
      <c r="C2014" s="6">
        <f>TITRES_STAT!D2017</f>
        <v>5.5808</v>
      </c>
      <c r="D2014" s="6">
        <f>TITRES_STAT!E2017</f>
        <v>2890</v>
      </c>
      <c r="E2014" s="2">
        <f t="shared" si="124"/>
        <v>2219640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CONFIRMED BEARISH</v>
      </c>
    </row>
    <row r="2015" spans="1:8" ht="13.5" x14ac:dyDescent="0.25">
      <c r="A2015" s="3">
        <f>TITRES_STAT!B2018</f>
        <v>44938</v>
      </c>
      <c r="B2015" s="6">
        <f>TITRES_STAT!C2018</f>
        <v>6</v>
      </c>
      <c r="C2015" s="6">
        <f>TITRES_STAT!D2018</f>
        <v>5.7732000000000001</v>
      </c>
      <c r="D2015" s="6">
        <f>TITRES_STAT!E2018</f>
        <v>2528</v>
      </c>
      <c r="E2015" s="2">
        <f t="shared" si="124"/>
        <v>2222168</v>
      </c>
      <c r="F2015" s="6" t="str">
        <f t="shared" si="127"/>
        <v>BEARISH</v>
      </c>
      <c r="G2015" s="6" t="str">
        <f t="shared" si="126"/>
        <v>NEUTRAL</v>
      </c>
      <c r="H2015" s="6" t="str">
        <f t="shared" si="125"/>
        <v>NEUTRAL</v>
      </c>
    </row>
    <row r="2016" spans="1:8" ht="13.5" x14ac:dyDescent="0.25">
      <c r="A2016" s="3">
        <f>TITRES_STAT!B2019</f>
        <v>44939</v>
      </c>
      <c r="B2016" s="6">
        <f>TITRES_STAT!C2019</f>
        <v>6.3</v>
      </c>
      <c r="C2016" s="6">
        <f>TITRES_STAT!D2019</f>
        <v>6.0618999999999996</v>
      </c>
      <c r="D2016" s="6">
        <f>TITRES_STAT!E2019</f>
        <v>4718</v>
      </c>
      <c r="E2016" s="2">
        <f t="shared" si="124"/>
        <v>2226886</v>
      </c>
      <c r="F2016" s="6" t="str">
        <f t="shared" si="127"/>
        <v>BEARISH</v>
      </c>
      <c r="G2016" s="6" t="str">
        <f t="shared" si="126"/>
        <v>NEUTRAL</v>
      </c>
      <c r="H2016" s="6" t="str">
        <f t="shared" si="125"/>
        <v>BEARISH DIVERGENCE</v>
      </c>
    </row>
    <row r="2017" spans="1:8" ht="13.5" x14ac:dyDescent="0.25">
      <c r="A2017" s="3">
        <f>TITRES_STAT!B2020</f>
        <v>44942</v>
      </c>
      <c r="B2017" s="6">
        <f>TITRES_STAT!C2020</f>
        <v>6.1</v>
      </c>
      <c r="C2017" s="6">
        <f>TITRES_STAT!D2020</f>
        <v>5.8693999999999997</v>
      </c>
      <c r="D2017" s="6">
        <f>TITRES_STAT!E2020</f>
        <v>5564</v>
      </c>
      <c r="E2017" s="2">
        <f t="shared" si="124"/>
        <v>2221322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BEARISH DIVERGENCE</v>
      </c>
    </row>
    <row r="2018" spans="1:8" ht="13.5" x14ac:dyDescent="0.25">
      <c r="A2018" s="3">
        <f>TITRES_STAT!B2021</f>
        <v>44943</v>
      </c>
      <c r="B2018" s="6">
        <f>TITRES_STAT!C2021</f>
        <v>6.1</v>
      </c>
      <c r="C2018" s="6">
        <f>TITRES_STAT!D2021</f>
        <v>5.8693999999999997</v>
      </c>
      <c r="D2018" s="6">
        <f>TITRES_STAT!E2021</f>
        <v>1312</v>
      </c>
      <c r="E2018" s="2">
        <f t="shared" si="124"/>
        <v>2221322</v>
      </c>
      <c r="F2018" s="6" t="str">
        <f t="shared" si="127"/>
        <v>BEARISH</v>
      </c>
      <c r="G2018" s="6" t="str">
        <f t="shared" si="126"/>
        <v>NEUTRAL</v>
      </c>
      <c r="H2018" s="6" t="str">
        <f t="shared" si="125"/>
        <v>BEARISH DIVERGENCE</v>
      </c>
    </row>
    <row r="2019" spans="1:8" ht="13.5" x14ac:dyDescent="0.25">
      <c r="A2019" s="3">
        <f>TITRES_STAT!B2022</f>
        <v>44944</v>
      </c>
      <c r="B2019" s="6">
        <f>TITRES_STAT!C2022</f>
        <v>6.02</v>
      </c>
      <c r="C2019" s="6">
        <f>TITRES_STAT!D2022</f>
        <v>5.7923999999999998</v>
      </c>
      <c r="D2019" s="6">
        <f>TITRES_STAT!E2022</f>
        <v>1596</v>
      </c>
      <c r="E2019" s="2">
        <f t="shared" si="124"/>
        <v>2219726</v>
      </c>
      <c r="F2019" s="6" t="str">
        <f t="shared" si="127"/>
        <v>BULLISH</v>
      </c>
      <c r="G2019" s="6" t="str">
        <f t="shared" si="126"/>
        <v>NEUTRAL</v>
      </c>
      <c r="H2019" s="6" t="str">
        <f t="shared" si="125"/>
        <v>CONFIRMED BULLISH</v>
      </c>
    </row>
    <row r="2020" spans="1:8" ht="13.5" x14ac:dyDescent="0.25">
      <c r="A2020" s="3">
        <f>TITRES_STAT!B2023</f>
        <v>44945</v>
      </c>
      <c r="B2020" s="6">
        <f>TITRES_STAT!C2023</f>
        <v>6</v>
      </c>
      <c r="C2020" s="6">
        <f>TITRES_STAT!D2023</f>
        <v>5.7732000000000001</v>
      </c>
      <c r="D2020" s="6">
        <f>TITRES_STAT!E2023</f>
        <v>1121</v>
      </c>
      <c r="E2020" s="2">
        <f t="shared" si="124"/>
        <v>2218605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NEUTRAL</v>
      </c>
    </row>
    <row r="2021" spans="1:8" ht="13.5" x14ac:dyDescent="0.25">
      <c r="A2021" s="3">
        <f>TITRES_STAT!B2024</f>
        <v>44946</v>
      </c>
      <c r="B2021" s="6">
        <f>TITRES_STAT!C2024</f>
        <v>6.19</v>
      </c>
      <c r="C2021" s="6">
        <f>TITRES_STAT!D2024</f>
        <v>5.9560000000000004</v>
      </c>
      <c r="D2021" s="6">
        <f>TITRES_STAT!E2024</f>
        <v>16</v>
      </c>
      <c r="E2021" s="2">
        <f t="shared" si="124"/>
        <v>2218621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CONFIRMED BEARISH</v>
      </c>
    </row>
    <row r="2022" spans="1:8" ht="13.5" x14ac:dyDescent="0.25">
      <c r="A2022" s="3">
        <f>TITRES_STAT!B2025</f>
        <v>44949</v>
      </c>
      <c r="B2022" s="6">
        <f>TITRES_STAT!C2025</f>
        <v>6.09</v>
      </c>
      <c r="C2022" s="6">
        <f>TITRES_STAT!D2025</f>
        <v>5.8597999999999999</v>
      </c>
      <c r="D2022" s="6">
        <f>TITRES_STAT!E2025</f>
        <v>2895</v>
      </c>
      <c r="E2022" s="2">
        <f t="shared" si="124"/>
        <v>2215726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6</v>
      </c>
      <c r="C2023" s="6">
        <f>TITRES_STAT!D2026</f>
        <v>5.7732000000000001</v>
      </c>
      <c r="D2023" s="6">
        <f>TITRES_STAT!E2026</f>
        <v>384</v>
      </c>
      <c r="E2023" s="2">
        <f t="shared" si="124"/>
        <v>2215342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6</v>
      </c>
      <c r="C2024" s="6">
        <f>TITRES_STAT!D2027</f>
        <v>5.7732000000000001</v>
      </c>
      <c r="D2024" s="6">
        <f>TITRES_STAT!E2027</f>
        <v>1005</v>
      </c>
      <c r="E2024" s="2">
        <f t="shared" si="124"/>
        <v>2215342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44952</v>
      </c>
      <c r="B2025" s="6">
        <f>TITRES_STAT!C2028</f>
        <v>5.86</v>
      </c>
      <c r="C2025" s="6">
        <f>TITRES_STAT!D2028</f>
        <v>5.6384999999999996</v>
      </c>
      <c r="D2025" s="6">
        <f>TITRES_STAT!E2028</f>
        <v>1975</v>
      </c>
      <c r="E2025" s="2">
        <f t="shared" si="124"/>
        <v>2213367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5.9</v>
      </c>
      <c r="C2026" s="6">
        <f>TITRES_STAT!D2029</f>
        <v>5.6769999999999996</v>
      </c>
      <c r="D2026" s="6">
        <f>TITRES_STAT!E2029</f>
        <v>8356</v>
      </c>
      <c r="E2026" s="2">
        <f t="shared" si="124"/>
        <v>2221723</v>
      </c>
      <c r="F2026" s="6" t="str">
        <f t="shared" si="127"/>
        <v>BULLISH</v>
      </c>
      <c r="G2026" s="6" t="str">
        <f t="shared" si="126"/>
        <v>NEUTRAL</v>
      </c>
      <c r="H2026" s="6" t="str">
        <f t="shared" si="125"/>
        <v>BULLISH DIVERGENCE</v>
      </c>
    </row>
    <row r="2027" spans="1:8" ht="13.5" x14ac:dyDescent="0.25">
      <c r="A2027" s="3">
        <f>TITRES_STAT!B2030</f>
        <v>44956</v>
      </c>
      <c r="B2027" s="6">
        <f>TITRES_STAT!C2030</f>
        <v>5.98</v>
      </c>
      <c r="C2027" s="6">
        <f>TITRES_STAT!D2030</f>
        <v>5.7539999999999996</v>
      </c>
      <c r="D2027" s="6">
        <f>TITRES_STAT!E2030</f>
        <v>879</v>
      </c>
      <c r="E2027" s="2">
        <f t="shared" si="124"/>
        <v>2222602</v>
      </c>
      <c r="F2027" s="6" t="str">
        <f t="shared" si="127"/>
        <v>BULLISH</v>
      </c>
      <c r="G2027" s="6" t="str">
        <f t="shared" si="126"/>
        <v>NEUTRAL</v>
      </c>
      <c r="H2027" s="6" t="str">
        <f t="shared" si="125"/>
        <v>BULLISH DIVERGENCE</v>
      </c>
    </row>
    <row r="2028" spans="1:8" ht="13.5" x14ac:dyDescent="0.25">
      <c r="A2028" s="3">
        <f>TITRES_STAT!B2031</f>
        <v>44957</v>
      </c>
      <c r="B2028" s="6">
        <f>TITRES_STAT!C2031</f>
        <v>5.81</v>
      </c>
      <c r="C2028" s="6">
        <f>TITRES_STAT!D2031</f>
        <v>5.5903999999999998</v>
      </c>
      <c r="D2028" s="6">
        <f>TITRES_STAT!E2031</f>
        <v>2395</v>
      </c>
      <c r="E2028" s="2">
        <f t="shared" si="124"/>
        <v>2220207</v>
      </c>
      <c r="F2028" s="6" t="str">
        <f t="shared" si="127"/>
        <v>BULLISH</v>
      </c>
      <c r="G2028" s="6" t="str">
        <f t="shared" si="126"/>
        <v>NEUTRAL</v>
      </c>
      <c r="H2028" s="6" t="str">
        <f t="shared" si="125"/>
        <v>BULLISH DIVERGENCE</v>
      </c>
    </row>
    <row r="2029" spans="1:8" ht="13.5" x14ac:dyDescent="0.25">
      <c r="A2029" s="3">
        <f>TITRES_STAT!B2032</f>
        <v>44958</v>
      </c>
      <c r="B2029" s="6">
        <f>TITRES_STAT!C2032</f>
        <v>5.98</v>
      </c>
      <c r="C2029" s="6">
        <f>TITRES_STAT!D2032</f>
        <v>5.7539999999999996</v>
      </c>
      <c r="D2029" s="6">
        <f>TITRES_STAT!E2032</f>
        <v>2984</v>
      </c>
      <c r="E2029" s="2">
        <f t="shared" si="124"/>
        <v>2223191</v>
      </c>
      <c r="F2029" s="6" t="str">
        <f t="shared" si="127"/>
        <v>BULLISH</v>
      </c>
      <c r="G2029" s="6" t="str">
        <f t="shared" si="126"/>
        <v>NEUTRAL</v>
      </c>
      <c r="H2029" s="6" t="str">
        <f t="shared" si="125"/>
        <v>BULLISH DIVERGENCE</v>
      </c>
    </row>
    <row r="2030" spans="1:8" ht="13.5" x14ac:dyDescent="0.25">
      <c r="A2030" s="3">
        <f>TITRES_STAT!B2033</f>
        <v>44959</v>
      </c>
      <c r="B2030" s="6">
        <f>TITRES_STAT!C2033</f>
        <v>5.98</v>
      </c>
      <c r="C2030" s="6">
        <f>TITRES_STAT!D2033</f>
        <v>5.7539999999999996</v>
      </c>
      <c r="D2030" s="6">
        <f>TITRES_STAT!E2033</f>
        <v>0</v>
      </c>
      <c r="E2030" s="2">
        <f t="shared" si="124"/>
        <v>2223191</v>
      </c>
      <c r="F2030" s="6" t="str">
        <f t="shared" si="127"/>
        <v>BULLISH</v>
      </c>
      <c r="G2030" s="6" t="str">
        <f t="shared" si="126"/>
        <v>NEUTRAL</v>
      </c>
      <c r="H2030" s="6" t="str">
        <f t="shared" si="125"/>
        <v>CONFIRMED BULLISH</v>
      </c>
    </row>
    <row r="2031" spans="1:8" ht="13.5" x14ac:dyDescent="0.25">
      <c r="A2031" s="3">
        <f>TITRES_STAT!B2034</f>
        <v>44960</v>
      </c>
      <c r="B2031" s="6">
        <f>TITRES_STAT!C2034</f>
        <v>5.8</v>
      </c>
      <c r="C2031" s="6">
        <f>TITRES_STAT!D2034</f>
        <v>5.5808</v>
      </c>
      <c r="D2031" s="6">
        <f>TITRES_STAT!E2034</f>
        <v>216</v>
      </c>
      <c r="E2031" s="2">
        <f t="shared" si="124"/>
        <v>2222975</v>
      </c>
      <c r="F2031" s="6" t="str">
        <f t="shared" si="127"/>
        <v>BULLISH</v>
      </c>
      <c r="G2031" s="6" t="str">
        <f t="shared" si="126"/>
        <v>NEUTRAL</v>
      </c>
      <c r="H2031" s="6" t="str">
        <f t="shared" si="125"/>
        <v>BULLISH DIVERGENCE</v>
      </c>
    </row>
    <row r="2032" spans="1:8" ht="13.5" x14ac:dyDescent="0.25">
      <c r="A2032" s="3">
        <f>TITRES_STAT!B2035</f>
        <v>44963</v>
      </c>
      <c r="B2032" s="6">
        <f>TITRES_STAT!C2035</f>
        <v>5.99</v>
      </c>
      <c r="C2032" s="6">
        <f>TITRES_STAT!D2035</f>
        <v>5.7636000000000003</v>
      </c>
      <c r="D2032" s="6">
        <f>TITRES_STAT!E2035</f>
        <v>311</v>
      </c>
      <c r="E2032" s="2">
        <f t="shared" si="124"/>
        <v>2223286</v>
      </c>
      <c r="F2032" s="6" t="str">
        <f t="shared" si="127"/>
        <v>BULLISH</v>
      </c>
      <c r="G2032" s="6" t="str">
        <f t="shared" si="126"/>
        <v>NEUTRAL</v>
      </c>
      <c r="H2032" s="6" t="str">
        <f t="shared" si="125"/>
        <v>CONFIRMED BULLISH</v>
      </c>
    </row>
    <row r="2033" spans="1:8" ht="13.5" x14ac:dyDescent="0.25">
      <c r="A2033" s="3">
        <f>TITRES_STAT!B2036</f>
        <v>44964</v>
      </c>
      <c r="B2033" s="6">
        <f>TITRES_STAT!C2036</f>
        <v>6.29</v>
      </c>
      <c r="C2033" s="6">
        <f>TITRES_STAT!D2036</f>
        <v>6.0522</v>
      </c>
      <c r="D2033" s="6">
        <f>TITRES_STAT!E2036</f>
        <v>1700</v>
      </c>
      <c r="E2033" s="2">
        <f t="shared" si="124"/>
        <v>2224986</v>
      </c>
      <c r="F2033" s="6" t="str">
        <f t="shared" si="127"/>
        <v>BULLISH</v>
      </c>
      <c r="G2033" s="6" t="str">
        <f t="shared" si="126"/>
        <v>NEUTRAL</v>
      </c>
      <c r="H2033" s="6" t="str">
        <f t="shared" si="125"/>
        <v>CONFIRMED BULLISH</v>
      </c>
    </row>
    <row r="2034" spans="1:8" ht="13.5" x14ac:dyDescent="0.25">
      <c r="A2034" s="3">
        <f>TITRES_STAT!B2037</f>
        <v>44965</v>
      </c>
      <c r="B2034" s="6">
        <f>TITRES_STAT!C2037</f>
        <v>6.44</v>
      </c>
      <c r="C2034" s="6">
        <f>TITRES_STAT!D2037</f>
        <v>6.1966000000000001</v>
      </c>
      <c r="D2034" s="6">
        <f>TITRES_STAT!E2037</f>
        <v>17593</v>
      </c>
      <c r="E2034" s="2">
        <f t="shared" si="124"/>
        <v>2242579</v>
      </c>
      <c r="F2034" s="6" t="str">
        <f t="shared" si="127"/>
        <v>BULLISH</v>
      </c>
      <c r="G2034" s="6" t="str">
        <f t="shared" si="126"/>
        <v>NEUTRAL</v>
      </c>
      <c r="H2034" s="6" t="str">
        <f t="shared" si="125"/>
        <v>CONFIRMED BULLISH</v>
      </c>
    </row>
    <row r="2035" spans="1:8" ht="13.5" x14ac:dyDescent="0.25">
      <c r="A2035" s="3">
        <f>TITRES_STAT!B2038</f>
        <v>44966</v>
      </c>
      <c r="B2035" s="6">
        <f>TITRES_STAT!C2038</f>
        <v>6.48</v>
      </c>
      <c r="C2035" s="6">
        <f>TITRES_STAT!D2038</f>
        <v>6.2351000000000001</v>
      </c>
      <c r="D2035" s="6">
        <f>TITRES_STAT!E2038</f>
        <v>282</v>
      </c>
      <c r="E2035" s="2">
        <f t="shared" si="124"/>
        <v>2242861</v>
      </c>
      <c r="F2035" s="6" t="str">
        <f t="shared" si="127"/>
        <v>BULLISH</v>
      </c>
      <c r="G2035" s="6" t="str">
        <f t="shared" si="126"/>
        <v>NEUTRAL</v>
      </c>
      <c r="H2035" s="6" t="str">
        <f t="shared" si="125"/>
        <v>CONFIRMED BULLISH</v>
      </c>
    </row>
    <row r="2036" spans="1:8" ht="13.5" x14ac:dyDescent="0.25">
      <c r="A2036" s="3">
        <f>TITRES_STAT!B2039</f>
        <v>44967</v>
      </c>
      <c r="B2036" s="6">
        <f>TITRES_STAT!C2039</f>
        <v>6.48</v>
      </c>
      <c r="C2036" s="6">
        <f>TITRES_STAT!D2039</f>
        <v>6.2351000000000001</v>
      </c>
      <c r="D2036" s="6">
        <f>TITRES_STAT!E2039</f>
        <v>1428</v>
      </c>
      <c r="E2036" s="2">
        <f t="shared" si="124"/>
        <v>2242861</v>
      </c>
      <c r="F2036" s="6" t="str">
        <f t="shared" si="127"/>
        <v>BULLISH</v>
      </c>
      <c r="G2036" s="6" t="str">
        <f t="shared" si="126"/>
        <v>NEUTRAL</v>
      </c>
      <c r="H2036" s="6" t="str">
        <f t="shared" si="125"/>
        <v>CONFIRMED BULLISH</v>
      </c>
    </row>
    <row r="2037" spans="1:8" ht="13.5" x14ac:dyDescent="0.25">
      <c r="A2037" s="3">
        <f>TITRES_STAT!B2040</f>
        <v>44970</v>
      </c>
      <c r="B2037" s="6">
        <f>TITRES_STAT!C2040</f>
        <v>6.48</v>
      </c>
      <c r="C2037" s="6">
        <f>TITRES_STAT!D2040</f>
        <v>6.2351000000000001</v>
      </c>
      <c r="D2037" s="6">
        <f>TITRES_STAT!E2040</f>
        <v>793</v>
      </c>
      <c r="E2037" s="2">
        <f t="shared" si="124"/>
        <v>2242861</v>
      </c>
      <c r="F2037" s="6" t="str">
        <f t="shared" si="127"/>
        <v>BULLISH</v>
      </c>
      <c r="G2037" s="6" t="str">
        <f t="shared" si="126"/>
        <v>NEUTRAL</v>
      </c>
      <c r="H2037" s="6" t="str">
        <f t="shared" si="125"/>
        <v>CONFIRMED BULLISH</v>
      </c>
    </row>
    <row r="2038" spans="1:8" ht="13.5" x14ac:dyDescent="0.25">
      <c r="A2038" s="3">
        <f>TITRES_STAT!B2041</f>
        <v>44971</v>
      </c>
      <c r="B2038" s="6">
        <f>TITRES_STAT!C2041</f>
        <v>6.42</v>
      </c>
      <c r="C2038" s="6">
        <f>TITRES_STAT!D2041</f>
        <v>6.1772999999999998</v>
      </c>
      <c r="D2038" s="6">
        <f>TITRES_STAT!E2041</f>
        <v>400</v>
      </c>
      <c r="E2038" s="2">
        <f t="shared" si="124"/>
        <v>2242461</v>
      </c>
      <c r="F2038" s="6" t="str">
        <f t="shared" si="127"/>
        <v>BULLISH</v>
      </c>
      <c r="G2038" s="6" t="str">
        <f t="shared" si="126"/>
        <v>NEUTRAL</v>
      </c>
      <c r="H2038" s="6" t="str">
        <f t="shared" si="125"/>
        <v>CONFIRMED BULLISH</v>
      </c>
    </row>
    <row r="2039" spans="1:8" ht="13.5" x14ac:dyDescent="0.25">
      <c r="A2039" s="3">
        <f>TITRES_STAT!B2042</f>
        <v>44972</v>
      </c>
      <c r="B2039" s="6">
        <f>TITRES_STAT!C2042</f>
        <v>6.48</v>
      </c>
      <c r="C2039" s="6">
        <f>TITRES_STAT!D2042</f>
        <v>6.2351000000000001</v>
      </c>
      <c r="D2039" s="6">
        <f>TITRES_STAT!E2042</f>
        <v>53</v>
      </c>
      <c r="E2039" s="2">
        <f t="shared" si="124"/>
        <v>2242514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BEARISH DIVERGENCE</v>
      </c>
    </row>
    <row r="2040" spans="1:8" ht="13.5" x14ac:dyDescent="0.25">
      <c r="A2040" s="3">
        <f>TITRES_STAT!B2043</f>
        <v>44973</v>
      </c>
      <c r="B2040" s="6">
        <f>TITRES_STAT!C2043</f>
        <v>6.5</v>
      </c>
      <c r="C2040" s="6">
        <f>TITRES_STAT!D2043</f>
        <v>6.2542999999999997</v>
      </c>
      <c r="D2040" s="6">
        <f>TITRES_STAT!E2043</f>
        <v>4095</v>
      </c>
      <c r="E2040" s="2">
        <f t="shared" si="124"/>
        <v>2246609</v>
      </c>
      <c r="F2040" s="6" t="str">
        <f t="shared" si="127"/>
        <v>BULLISH</v>
      </c>
      <c r="G2040" s="6" t="str">
        <f t="shared" si="126"/>
        <v>NEUTRAL</v>
      </c>
      <c r="H2040" s="6" t="str">
        <f t="shared" si="125"/>
        <v>CONFIRMED BULLISH</v>
      </c>
    </row>
    <row r="2041" spans="1:8" ht="13.5" x14ac:dyDescent="0.25">
      <c r="A2041" s="3">
        <f>TITRES_STAT!B2044</f>
        <v>44974</v>
      </c>
      <c r="B2041" s="6">
        <f>TITRES_STAT!C2044</f>
        <v>6.5</v>
      </c>
      <c r="C2041" s="6">
        <f>TITRES_STAT!D2044</f>
        <v>6.2542999999999997</v>
      </c>
      <c r="D2041" s="6">
        <f>TITRES_STAT!E2044</f>
        <v>2728</v>
      </c>
      <c r="E2041" s="2">
        <f t="shared" si="124"/>
        <v>2246609</v>
      </c>
      <c r="F2041" s="6" t="str">
        <f t="shared" si="127"/>
        <v>BULLISH</v>
      </c>
      <c r="G2041" s="6" t="str">
        <f t="shared" si="126"/>
        <v>NEUTRAL</v>
      </c>
      <c r="H2041" s="6" t="str">
        <f t="shared" si="125"/>
        <v>CONFIRMED BULLISH</v>
      </c>
    </row>
    <row r="2042" spans="1:8" ht="13.5" x14ac:dyDescent="0.25">
      <c r="A2042" s="3">
        <f>TITRES_STAT!B2045</f>
        <v>44977</v>
      </c>
      <c r="B2042" s="6">
        <f>TITRES_STAT!C2045</f>
        <v>6.59</v>
      </c>
      <c r="C2042" s="6">
        <f>TITRES_STAT!D2045</f>
        <v>6.3409000000000004</v>
      </c>
      <c r="D2042" s="6">
        <f>TITRES_STAT!E2045</f>
        <v>279</v>
      </c>
      <c r="E2042" s="2">
        <f t="shared" si="124"/>
        <v>2246888</v>
      </c>
      <c r="F2042" s="6" t="str">
        <f t="shared" si="127"/>
        <v>BULLISH</v>
      </c>
      <c r="G2042" s="6" t="str">
        <f t="shared" si="126"/>
        <v>NEUTRAL</v>
      </c>
      <c r="H2042" s="6" t="str">
        <f t="shared" si="125"/>
        <v>CONFIRMED BULLISH</v>
      </c>
    </row>
    <row r="2043" spans="1:8" ht="13.5" x14ac:dyDescent="0.25">
      <c r="A2043" s="3">
        <f>TITRES_STAT!B2046</f>
        <v>44978</v>
      </c>
      <c r="B2043" s="6">
        <f>TITRES_STAT!C2046</f>
        <v>6.69</v>
      </c>
      <c r="C2043" s="6">
        <f>TITRES_STAT!D2046</f>
        <v>6.4371</v>
      </c>
      <c r="D2043" s="6">
        <f>TITRES_STAT!E2046</f>
        <v>2035</v>
      </c>
      <c r="E2043" s="2">
        <f t="shared" si="124"/>
        <v>2248923</v>
      </c>
      <c r="F2043" s="6" t="str">
        <f t="shared" si="127"/>
        <v>BULLISH</v>
      </c>
      <c r="G2043" s="6" t="str">
        <f t="shared" si="126"/>
        <v>NEUTRAL</v>
      </c>
      <c r="H2043" s="6" t="str">
        <f t="shared" si="125"/>
        <v>CONFIRMED BULLISH</v>
      </c>
    </row>
    <row r="2044" spans="1:8" ht="13.5" x14ac:dyDescent="0.25">
      <c r="A2044" s="3">
        <f>TITRES_STAT!B2047</f>
        <v>44979</v>
      </c>
      <c r="B2044" s="6">
        <f>TITRES_STAT!C2047</f>
        <v>6.51</v>
      </c>
      <c r="C2044" s="6">
        <f>TITRES_STAT!D2047</f>
        <v>6.2638999999999996</v>
      </c>
      <c r="D2044" s="6">
        <f>TITRES_STAT!E2047</f>
        <v>2215</v>
      </c>
      <c r="E2044" s="2">
        <f t="shared" si="124"/>
        <v>2246708</v>
      </c>
      <c r="F2044" s="6" t="str">
        <f t="shared" si="127"/>
        <v>BULLISH</v>
      </c>
      <c r="G2044" s="6" t="str">
        <f t="shared" si="126"/>
        <v>NEUTRAL</v>
      </c>
      <c r="H2044" s="6" t="str">
        <f t="shared" si="125"/>
        <v>CONFIRMED BULLISH</v>
      </c>
    </row>
    <row r="2045" spans="1:8" ht="13.5" x14ac:dyDescent="0.25">
      <c r="A2045" s="3">
        <f>TITRES_STAT!B2048</f>
        <v>44980</v>
      </c>
      <c r="B2045" s="6">
        <f>TITRES_STAT!C2048</f>
        <v>6.6</v>
      </c>
      <c r="C2045" s="6">
        <f>TITRES_STAT!D2048</f>
        <v>6.3505000000000003</v>
      </c>
      <c r="D2045" s="6">
        <f>TITRES_STAT!E2048</f>
        <v>6010</v>
      </c>
      <c r="E2045" s="2">
        <f t="shared" si="124"/>
        <v>2252718</v>
      </c>
      <c r="F2045" s="6" t="str">
        <f t="shared" si="127"/>
        <v>BULLISH</v>
      </c>
      <c r="G2045" s="6" t="str">
        <f t="shared" si="126"/>
        <v>NEUTRAL</v>
      </c>
      <c r="H2045" s="6" t="str">
        <f t="shared" si="125"/>
        <v>CONFIRMED BULLISH</v>
      </c>
    </row>
    <row r="2046" spans="1:8" ht="13.5" x14ac:dyDescent="0.25">
      <c r="A2046" s="3">
        <f>TITRES_STAT!B2049</f>
        <v>44981</v>
      </c>
      <c r="B2046" s="6">
        <f>TITRES_STAT!C2049</f>
        <v>6.5</v>
      </c>
      <c r="C2046" s="6">
        <f>TITRES_STAT!D2049</f>
        <v>6.2542999999999997</v>
      </c>
      <c r="D2046" s="6">
        <f>TITRES_STAT!E2049</f>
        <v>541</v>
      </c>
      <c r="E2046" s="2">
        <f t="shared" si="124"/>
        <v>2252177</v>
      </c>
      <c r="F2046" s="6" t="str">
        <f t="shared" si="127"/>
        <v>BULLISH</v>
      </c>
      <c r="G2046" s="6" t="str">
        <f t="shared" si="126"/>
        <v>NEUTRAL</v>
      </c>
      <c r="H2046" s="6" t="str">
        <f t="shared" si="125"/>
        <v>NEUTRAL</v>
      </c>
    </row>
    <row r="2047" spans="1:8" ht="13.5" x14ac:dyDescent="0.25">
      <c r="A2047" s="3">
        <f>TITRES_STAT!B2050</f>
        <v>44984</v>
      </c>
      <c r="B2047" s="6">
        <f>TITRES_STAT!C2050</f>
        <v>6.6</v>
      </c>
      <c r="C2047" s="6">
        <f>TITRES_STAT!D2050</f>
        <v>6.3505000000000003</v>
      </c>
      <c r="D2047" s="6">
        <f>TITRES_STAT!E2050</f>
        <v>3265</v>
      </c>
      <c r="E2047" s="2">
        <f t="shared" si="124"/>
        <v>2255442</v>
      </c>
      <c r="F2047" s="6" t="str">
        <f t="shared" si="127"/>
        <v>BULLISH</v>
      </c>
      <c r="G2047" s="6" t="str">
        <f t="shared" si="126"/>
        <v>NEUTRAL</v>
      </c>
      <c r="H2047" s="6" t="str">
        <f t="shared" si="125"/>
        <v>CONFIRMED BULLISH</v>
      </c>
    </row>
    <row r="2048" spans="1:8" ht="13.5" x14ac:dyDescent="0.25">
      <c r="A2048" s="3">
        <f>TITRES_STAT!B2051</f>
        <v>44985</v>
      </c>
      <c r="B2048" s="6">
        <f>TITRES_STAT!C2051</f>
        <v>6.69</v>
      </c>
      <c r="C2048" s="6">
        <f>TITRES_STAT!D2051</f>
        <v>6.4371</v>
      </c>
      <c r="D2048" s="6">
        <f>TITRES_STAT!E2051</f>
        <v>3217</v>
      </c>
      <c r="E2048" s="2">
        <f t="shared" si="124"/>
        <v>2258659</v>
      </c>
      <c r="F2048" s="6" t="str">
        <f t="shared" si="127"/>
        <v>BULLISH</v>
      </c>
      <c r="G2048" s="6" t="str">
        <f t="shared" si="126"/>
        <v>NEUTRAL</v>
      </c>
      <c r="H2048" s="6" t="str">
        <f t="shared" si="125"/>
        <v>NEUTRAL</v>
      </c>
    </row>
    <row r="2049" spans="1:8" ht="13.5" x14ac:dyDescent="0.25">
      <c r="A2049" s="3">
        <f>TITRES_STAT!B2052</f>
        <v>44986</v>
      </c>
      <c r="B2049" s="6">
        <f>TITRES_STAT!C2052</f>
        <v>6.66</v>
      </c>
      <c r="C2049" s="6">
        <f>TITRES_STAT!D2052</f>
        <v>6.4082999999999997</v>
      </c>
      <c r="D2049" s="6">
        <f>TITRES_STAT!E2052</f>
        <v>57</v>
      </c>
      <c r="E2049" s="2">
        <f t="shared" si="124"/>
        <v>2258602</v>
      </c>
      <c r="F2049" s="6" t="str">
        <f t="shared" si="127"/>
        <v>BULLISH</v>
      </c>
      <c r="G2049" s="6" t="str">
        <f t="shared" si="126"/>
        <v>NEUTRAL</v>
      </c>
      <c r="H2049" s="6" t="str">
        <f t="shared" si="125"/>
        <v>CONFIRMED BULLISH</v>
      </c>
    </row>
    <row r="2050" spans="1:8" ht="13.5" x14ac:dyDescent="0.25">
      <c r="A2050" s="3">
        <f>TITRES_STAT!B2053</f>
        <v>44987</v>
      </c>
      <c r="B2050" s="6">
        <f>TITRES_STAT!C2053</f>
        <v>6.6</v>
      </c>
      <c r="C2050" s="6">
        <f>TITRES_STAT!D2053</f>
        <v>6.3505000000000003</v>
      </c>
      <c r="D2050" s="6">
        <f>TITRES_STAT!E2053</f>
        <v>3838</v>
      </c>
      <c r="E2050" s="2">
        <f t="shared" si="124"/>
        <v>2254764</v>
      </c>
      <c r="F2050" s="6" t="str">
        <f t="shared" si="127"/>
        <v>BULLISH</v>
      </c>
      <c r="G2050" s="6" t="str">
        <f t="shared" si="126"/>
        <v>NEUTRAL</v>
      </c>
      <c r="H2050" s="6" t="str">
        <f t="shared" si="125"/>
        <v>NEUTRAL</v>
      </c>
    </row>
    <row r="2051" spans="1:8" ht="13.5" x14ac:dyDescent="0.25">
      <c r="A2051" s="3">
        <f>TITRES_STAT!B2054</f>
        <v>44988</v>
      </c>
      <c r="B2051" s="6">
        <f>TITRES_STAT!C2054</f>
        <v>6.42</v>
      </c>
      <c r="C2051" s="6">
        <f>TITRES_STAT!D2054</f>
        <v>6.1772999999999998</v>
      </c>
      <c r="D2051" s="6">
        <f>TITRES_STAT!E2054</f>
        <v>621</v>
      </c>
      <c r="E2051" s="2">
        <f t="shared" si="124"/>
        <v>2254143</v>
      </c>
      <c r="F2051" s="6" t="str">
        <f t="shared" si="127"/>
        <v>BULLISH</v>
      </c>
      <c r="G2051" s="6" t="str">
        <f t="shared" si="126"/>
        <v>NEUTRAL</v>
      </c>
      <c r="H2051" s="6" t="str">
        <f t="shared" si="125"/>
        <v>BULLISH DIVERGENCE</v>
      </c>
    </row>
    <row r="2052" spans="1:8" ht="13.5" x14ac:dyDescent="0.25">
      <c r="A2052" s="3">
        <f>TITRES_STAT!B2055</f>
        <v>44991</v>
      </c>
      <c r="B2052" s="6">
        <f>TITRES_STAT!C2055</f>
        <v>6.6</v>
      </c>
      <c r="C2052" s="6">
        <f>TITRES_STAT!D2055</f>
        <v>6.3505000000000003</v>
      </c>
      <c r="D2052" s="6">
        <f>TITRES_STAT!E2055</f>
        <v>1051</v>
      </c>
      <c r="E2052" s="2">
        <f t="shared" ref="E2052:E2115" si="128">IF(B2052&gt;B2051, E2051+D2052, IF(B2052&lt;B2051, E2051-D2052, E2051))</f>
        <v>2255194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NEUTRAL</v>
      </c>
    </row>
    <row r="2053" spans="1:8" ht="13.5" x14ac:dyDescent="0.25">
      <c r="A2053" s="3">
        <f>TITRES_STAT!B2056</f>
        <v>44992</v>
      </c>
      <c r="B2053" s="6">
        <f>TITRES_STAT!C2056</f>
        <v>6.4</v>
      </c>
      <c r="C2053" s="6">
        <f>TITRES_STAT!D2056</f>
        <v>6.1581000000000001</v>
      </c>
      <c r="D2053" s="6">
        <f>TITRES_STAT!E2056</f>
        <v>501</v>
      </c>
      <c r="E2053" s="2">
        <f t="shared" si="128"/>
        <v>2254693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6.5</v>
      </c>
      <c r="C2054" s="6">
        <f>TITRES_STAT!D2057</f>
        <v>6.2542999999999997</v>
      </c>
      <c r="D2054" s="6">
        <f>TITRES_STAT!E2057</f>
        <v>3105</v>
      </c>
      <c r="E2054" s="2">
        <f t="shared" si="128"/>
        <v>2257798</v>
      </c>
      <c r="F2054" s="6" t="str">
        <f t="shared" si="127"/>
        <v>BEARISH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6">
        <f>TITRES_STAT!C2058</f>
        <v>6.45</v>
      </c>
      <c r="C2055" s="6">
        <f>TITRES_STAT!D2058</f>
        <v>6.2061999999999999</v>
      </c>
      <c r="D2055" s="6">
        <f>TITRES_STAT!E2058</f>
        <v>10</v>
      </c>
      <c r="E2055" s="2">
        <f t="shared" si="128"/>
        <v>2257788</v>
      </c>
      <c r="F2055" s="6" t="str">
        <f t="shared" si="127"/>
        <v>BULLISH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BULLISH DIVERGENCE</v>
      </c>
    </row>
    <row r="2056" spans="1:8" ht="13.5" x14ac:dyDescent="0.25">
      <c r="A2056" s="3">
        <f>TITRES_STAT!B2059</f>
        <v>44995</v>
      </c>
      <c r="B2056" s="6">
        <f>TITRES_STAT!C2059</f>
        <v>6.44</v>
      </c>
      <c r="C2056" s="6">
        <f>TITRES_STAT!D2059</f>
        <v>6.1966000000000001</v>
      </c>
      <c r="D2056" s="6">
        <f>TITRES_STAT!E2059</f>
        <v>591</v>
      </c>
      <c r="E2056" s="2">
        <f t="shared" si="128"/>
        <v>2257197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NEUTRAL</v>
      </c>
      <c r="H2056" s="6" t="str">
        <f t="shared" si="129"/>
        <v>CONFIRMED BULLISH</v>
      </c>
    </row>
    <row r="2057" spans="1:8" ht="13.5" x14ac:dyDescent="0.25">
      <c r="A2057" s="3">
        <f>TITRES_STAT!B2060</f>
        <v>44998</v>
      </c>
      <c r="B2057" s="6">
        <f>TITRES_STAT!C2060</f>
        <v>6.37</v>
      </c>
      <c r="C2057" s="6">
        <f>TITRES_STAT!D2060</f>
        <v>6.1292</v>
      </c>
      <c r="D2057" s="6">
        <f>TITRES_STAT!E2060</f>
        <v>532</v>
      </c>
      <c r="E2057" s="2">
        <f t="shared" si="128"/>
        <v>2256665</v>
      </c>
      <c r="F2057" s="6" t="str">
        <f t="shared" si="131"/>
        <v>BULLISH</v>
      </c>
      <c r="G2057" s="6" t="str">
        <f t="shared" si="130"/>
        <v>NEUTRAL</v>
      </c>
      <c r="H2057" s="6" t="str">
        <f t="shared" si="129"/>
        <v>BULLISH DIVERGENCE</v>
      </c>
    </row>
    <row r="2058" spans="1:8" ht="13.5" x14ac:dyDescent="0.25">
      <c r="A2058" s="3">
        <f>TITRES_STAT!B2061</f>
        <v>44999</v>
      </c>
      <c r="B2058" s="6">
        <f>TITRES_STAT!C2061</f>
        <v>6.4</v>
      </c>
      <c r="C2058" s="6">
        <f>TITRES_STAT!D2061</f>
        <v>6.1581000000000001</v>
      </c>
      <c r="D2058" s="6">
        <f>TITRES_STAT!E2061</f>
        <v>529</v>
      </c>
      <c r="E2058" s="2">
        <f t="shared" si="128"/>
        <v>2257194</v>
      </c>
      <c r="F2058" s="6" t="str">
        <f t="shared" si="131"/>
        <v>BULLISH</v>
      </c>
      <c r="G2058" s="6" t="str">
        <f t="shared" si="130"/>
        <v>NEUTRAL</v>
      </c>
      <c r="H2058" s="6" t="str">
        <f t="shared" si="129"/>
        <v>NEUTRAL</v>
      </c>
    </row>
    <row r="2059" spans="1:8" ht="13.5" x14ac:dyDescent="0.25">
      <c r="A2059" s="3">
        <f>TITRES_STAT!B2062</f>
        <v>45000</v>
      </c>
      <c r="B2059" s="6">
        <f>TITRES_STAT!C2062</f>
        <v>6.4</v>
      </c>
      <c r="C2059" s="6">
        <f>TITRES_STAT!D2062</f>
        <v>6.1581000000000001</v>
      </c>
      <c r="D2059" s="6">
        <f>TITRES_STAT!E2062</f>
        <v>25</v>
      </c>
      <c r="E2059" s="2">
        <f t="shared" si="128"/>
        <v>2257194</v>
      </c>
      <c r="F2059" s="6" t="str">
        <f t="shared" si="131"/>
        <v>BEARISH</v>
      </c>
      <c r="G2059" s="6" t="str">
        <f t="shared" si="130"/>
        <v>NEUTRAL</v>
      </c>
      <c r="H2059" s="6" t="str">
        <f t="shared" si="129"/>
        <v>CONFIRMED BEARISH</v>
      </c>
    </row>
    <row r="2060" spans="1:8" ht="13.5" x14ac:dyDescent="0.25">
      <c r="A2060" s="3">
        <f>TITRES_STAT!B2063</f>
        <v>45001</v>
      </c>
      <c r="B2060" s="6">
        <f>TITRES_STAT!C2063</f>
        <v>6.4</v>
      </c>
      <c r="C2060" s="6">
        <f>TITRES_STAT!D2063</f>
        <v>6.1581000000000001</v>
      </c>
      <c r="D2060" s="6">
        <f>TITRES_STAT!E2063</f>
        <v>9</v>
      </c>
      <c r="E2060" s="2">
        <f t="shared" si="128"/>
        <v>2257194</v>
      </c>
      <c r="F2060" s="6" t="str">
        <f t="shared" si="131"/>
        <v>BEARISH</v>
      </c>
      <c r="G2060" s="6" t="str">
        <f t="shared" si="130"/>
        <v>NEUTRAL</v>
      </c>
      <c r="H2060" s="6" t="str">
        <f t="shared" si="129"/>
        <v>CONFIRMED BEARISH</v>
      </c>
    </row>
    <row r="2061" spans="1:8" ht="13.5" x14ac:dyDescent="0.25">
      <c r="A2061" s="3">
        <f>TITRES_STAT!B2064</f>
        <v>45002</v>
      </c>
      <c r="B2061" s="6">
        <f>TITRES_STAT!C2064</f>
        <v>6.4</v>
      </c>
      <c r="C2061" s="6">
        <f>TITRES_STAT!D2064</f>
        <v>6.1581000000000001</v>
      </c>
      <c r="D2061" s="6">
        <f>TITRES_STAT!E2064</f>
        <v>0</v>
      </c>
      <c r="E2061" s="2">
        <f t="shared" si="128"/>
        <v>2257194</v>
      </c>
      <c r="F2061" s="6" t="str">
        <f t="shared" si="131"/>
        <v>BEARISH</v>
      </c>
      <c r="G2061" s="6" t="str">
        <f t="shared" si="130"/>
        <v>NEUTRAL</v>
      </c>
      <c r="H2061" s="6" t="str">
        <f t="shared" si="129"/>
        <v>CONFIRMED BEARISH</v>
      </c>
    </row>
    <row r="2062" spans="1:8" ht="13.5" x14ac:dyDescent="0.25">
      <c r="A2062" s="3">
        <f>TITRES_STAT!B2065</f>
        <v>45006</v>
      </c>
      <c r="B2062" s="6">
        <f>TITRES_STAT!C2065</f>
        <v>6.4</v>
      </c>
      <c r="C2062" s="6">
        <f>TITRES_STAT!D2065</f>
        <v>6.1581000000000001</v>
      </c>
      <c r="D2062" s="6">
        <f>TITRES_STAT!E2065</f>
        <v>0</v>
      </c>
      <c r="E2062" s="2">
        <f t="shared" si="128"/>
        <v>2257194</v>
      </c>
      <c r="F2062" s="6" t="str">
        <f t="shared" si="131"/>
        <v>BULLISH</v>
      </c>
      <c r="G2062" s="6" t="str">
        <f t="shared" si="130"/>
        <v>NEUTRAL</v>
      </c>
      <c r="H2062" s="6" t="str">
        <f t="shared" si="129"/>
        <v>CONFIRMED BULLISH</v>
      </c>
    </row>
    <row r="2063" spans="1:8" ht="13.5" x14ac:dyDescent="0.25">
      <c r="A2063" s="3">
        <f>TITRES_STAT!B2066</f>
        <v>45007</v>
      </c>
      <c r="B2063" s="6">
        <f>TITRES_STAT!C2066</f>
        <v>6.66</v>
      </c>
      <c r="C2063" s="6">
        <f>TITRES_STAT!D2066</f>
        <v>6.4082999999999997</v>
      </c>
      <c r="D2063" s="6">
        <f>TITRES_STAT!E2066</f>
        <v>2241</v>
      </c>
      <c r="E2063" s="2">
        <f t="shared" si="128"/>
        <v>2259435</v>
      </c>
      <c r="F2063" s="6" t="str">
        <f t="shared" si="131"/>
        <v>BULLISH</v>
      </c>
      <c r="G2063" s="6" t="str">
        <f t="shared" si="130"/>
        <v>NEUTRAL</v>
      </c>
      <c r="H2063" s="6" t="str">
        <f t="shared" si="129"/>
        <v>CONFIRMED BULLISH</v>
      </c>
    </row>
    <row r="2064" spans="1:8" ht="13.5" x14ac:dyDescent="0.25">
      <c r="A2064" s="3">
        <f>TITRES_STAT!B2067</f>
        <v>45008</v>
      </c>
      <c r="B2064" s="6">
        <f>TITRES_STAT!C2067</f>
        <v>6.66</v>
      </c>
      <c r="C2064" s="6">
        <f>TITRES_STAT!D2067</f>
        <v>6.4082999999999997</v>
      </c>
      <c r="D2064" s="6">
        <f>TITRES_STAT!E2067</f>
        <v>0</v>
      </c>
      <c r="E2064" s="2">
        <f t="shared" si="128"/>
        <v>2259435</v>
      </c>
      <c r="F2064" s="6" t="str">
        <f t="shared" si="131"/>
        <v>BULLISH</v>
      </c>
      <c r="G2064" s="6" t="str">
        <f t="shared" si="130"/>
        <v>NEUTRAL</v>
      </c>
      <c r="H2064" s="6" t="str">
        <f t="shared" si="129"/>
        <v>CONFIRMED BULLISH</v>
      </c>
    </row>
    <row r="2065" spans="1:8" ht="13.5" x14ac:dyDescent="0.25">
      <c r="A2065" s="3">
        <f>TITRES_STAT!B2068</f>
        <v>45009</v>
      </c>
      <c r="B2065" s="6">
        <f>TITRES_STAT!C2068</f>
        <v>6.7</v>
      </c>
      <c r="C2065" s="6">
        <f>TITRES_STAT!D2068</f>
        <v>6.4466999999999999</v>
      </c>
      <c r="D2065" s="6">
        <f>TITRES_STAT!E2068</f>
        <v>593</v>
      </c>
      <c r="E2065" s="2">
        <f t="shared" si="128"/>
        <v>2260028</v>
      </c>
      <c r="F2065" s="6" t="str">
        <f t="shared" si="131"/>
        <v>BULLISH</v>
      </c>
      <c r="G2065" s="6" t="str">
        <f t="shared" si="130"/>
        <v>NEUTRAL</v>
      </c>
      <c r="H2065" s="6" t="str">
        <f t="shared" si="129"/>
        <v>CONFIRMED BULLISH</v>
      </c>
    </row>
    <row r="2066" spans="1:8" ht="13.5" x14ac:dyDescent="0.25">
      <c r="A2066" s="3">
        <f>TITRES_STAT!B2069</f>
        <v>45012</v>
      </c>
      <c r="B2066" s="6">
        <f>TITRES_STAT!C2069</f>
        <v>6.68</v>
      </c>
      <c r="C2066" s="6">
        <f>TITRES_STAT!D2069</f>
        <v>6.4275000000000002</v>
      </c>
      <c r="D2066" s="6">
        <f>TITRES_STAT!E2069</f>
        <v>628</v>
      </c>
      <c r="E2066" s="2">
        <f t="shared" si="128"/>
        <v>2259400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6.6</v>
      </c>
      <c r="C2067" s="6">
        <f>TITRES_STAT!D2070</f>
        <v>6.3505000000000003</v>
      </c>
      <c r="D2067" s="6">
        <f>TITRES_STAT!E2070</f>
        <v>4</v>
      </c>
      <c r="E2067" s="2">
        <f t="shared" si="128"/>
        <v>2259396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6.6</v>
      </c>
      <c r="C2068" s="6">
        <f>TITRES_STAT!D2071</f>
        <v>6.3505000000000003</v>
      </c>
      <c r="D2068" s="6">
        <f>TITRES_STAT!E2071</f>
        <v>15</v>
      </c>
      <c r="E2068" s="2">
        <f t="shared" si="128"/>
        <v>2259396</v>
      </c>
      <c r="F2068" s="6" t="str">
        <f t="shared" si="131"/>
        <v>BEARISH</v>
      </c>
      <c r="G2068" s="6" t="str">
        <f t="shared" si="130"/>
        <v>NEUTRAL</v>
      </c>
      <c r="H2068" s="6" t="str">
        <f t="shared" si="129"/>
        <v>CONFIRMED BEARISH</v>
      </c>
    </row>
    <row r="2069" spans="1:8" ht="13.5" x14ac:dyDescent="0.25">
      <c r="A2069" s="3">
        <f>TITRES_STAT!B2072</f>
        <v>45015</v>
      </c>
      <c r="B2069" s="6">
        <f>TITRES_STAT!C2072</f>
        <v>6.5</v>
      </c>
      <c r="C2069" s="6">
        <f>TITRES_STAT!D2072</f>
        <v>6.2542999999999997</v>
      </c>
      <c r="D2069" s="6">
        <f>TITRES_STAT!E2072</f>
        <v>1786</v>
      </c>
      <c r="E2069" s="2">
        <f t="shared" si="128"/>
        <v>2257610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CONFIRMED BEARISH</v>
      </c>
    </row>
    <row r="2070" spans="1:8" ht="13.5" x14ac:dyDescent="0.25">
      <c r="A2070" s="3">
        <f>TITRES_STAT!B2073</f>
        <v>45016</v>
      </c>
      <c r="B2070" s="6">
        <f>TITRES_STAT!C2073</f>
        <v>6.6</v>
      </c>
      <c r="C2070" s="6">
        <f>TITRES_STAT!D2073</f>
        <v>6.3505000000000003</v>
      </c>
      <c r="D2070" s="6">
        <f>TITRES_STAT!E2073</f>
        <v>1006</v>
      </c>
      <c r="E2070" s="2">
        <f t="shared" si="128"/>
        <v>2258616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45019</v>
      </c>
      <c r="B2071" s="6">
        <f>TITRES_STAT!C2074</f>
        <v>6.6</v>
      </c>
      <c r="C2071" s="6">
        <f>TITRES_STAT!D2074</f>
        <v>6.3505000000000003</v>
      </c>
      <c r="D2071" s="6">
        <f>TITRES_STAT!E2074</f>
        <v>246</v>
      </c>
      <c r="E2071" s="2">
        <f t="shared" si="128"/>
        <v>2258616</v>
      </c>
      <c r="F2071" s="6" t="str">
        <f t="shared" si="131"/>
        <v>BEARISH</v>
      </c>
      <c r="G2071" s="6" t="str">
        <f t="shared" si="130"/>
        <v>NEUTRAL</v>
      </c>
      <c r="H2071" s="6" t="str">
        <f t="shared" si="129"/>
        <v>CONFIRMED BEARISH</v>
      </c>
    </row>
    <row r="2072" spans="1:8" ht="13.5" x14ac:dyDescent="0.25">
      <c r="A2072" s="3">
        <f>TITRES_STAT!B2075</f>
        <v>45020</v>
      </c>
      <c r="B2072" s="6">
        <f>TITRES_STAT!C2075</f>
        <v>6.7</v>
      </c>
      <c r="C2072" s="6">
        <f>TITRES_STAT!D2075</f>
        <v>6.4466999999999999</v>
      </c>
      <c r="D2072" s="6">
        <f>TITRES_STAT!E2075</f>
        <v>9107</v>
      </c>
      <c r="E2072" s="2">
        <f t="shared" si="128"/>
        <v>2267723</v>
      </c>
      <c r="F2072" s="6" t="str">
        <f t="shared" si="131"/>
        <v>BULLISH</v>
      </c>
      <c r="G2072" s="6" t="str">
        <f t="shared" si="130"/>
        <v>NEUTRAL</v>
      </c>
      <c r="H2072" s="6" t="str">
        <f t="shared" si="129"/>
        <v>CONFIRMED BULLISH</v>
      </c>
    </row>
    <row r="2073" spans="1:8" ht="13.5" x14ac:dyDescent="0.25">
      <c r="A2073" s="3">
        <f>TITRES_STAT!B2076</f>
        <v>45021</v>
      </c>
      <c r="B2073" s="6">
        <f>TITRES_STAT!C2076</f>
        <v>6.79</v>
      </c>
      <c r="C2073" s="6">
        <f>TITRES_STAT!D2076</f>
        <v>6.5332999999999997</v>
      </c>
      <c r="D2073" s="6">
        <f>TITRES_STAT!E2076</f>
        <v>82</v>
      </c>
      <c r="E2073" s="2">
        <f t="shared" si="128"/>
        <v>2267805</v>
      </c>
      <c r="F2073" s="6" t="str">
        <f t="shared" si="131"/>
        <v>BULLISH</v>
      </c>
      <c r="G2073" s="6" t="str">
        <f t="shared" si="130"/>
        <v>NEUTRAL</v>
      </c>
      <c r="H2073" s="6" t="str">
        <f t="shared" si="129"/>
        <v>CONFIRMED BULLISH</v>
      </c>
    </row>
    <row r="2074" spans="1:8" ht="13.5" x14ac:dyDescent="0.25">
      <c r="A2074" s="3">
        <f>TITRES_STAT!B2077</f>
        <v>45022</v>
      </c>
      <c r="B2074" s="6">
        <f>TITRES_STAT!C2077</f>
        <v>6.7</v>
      </c>
      <c r="C2074" s="6">
        <f>TITRES_STAT!D2077</f>
        <v>6.4466999999999999</v>
      </c>
      <c r="D2074" s="6">
        <f>TITRES_STAT!E2077</f>
        <v>60</v>
      </c>
      <c r="E2074" s="2">
        <f t="shared" si="128"/>
        <v>2267745</v>
      </c>
      <c r="F2074" s="6" t="str">
        <f t="shared" si="131"/>
        <v>BULLISH</v>
      </c>
      <c r="G2074" s="6" t="str">
        <f t="shared" si="130"/>
        <v>NEUTRAL</v>
      </c>
      <c r="H2074" s="6" t="str">
        <f t="shared" si="129"/>
        <v>CONFIRMED BULLISH</v>
      </c>
    </row>
    <row r="2075" spans="1:8" ht="13.5" x14ac:dyDescent="0.25">
      <c r="A2075" s="3">
        <f>TITRES_STAT!B2078</f>
        <v>45023</v>
      </c>
      <c r="B2075" s="6">
        <f>TITRES_STAT!C2078</f>
        <v>6.6</v>
      </c>
      <c r="C2075" s="6">
        <f>TITRES_STAT!D2078</f>
        <v>6.3505000000000003</v>
      </c>
      <c r="D2075" s="6">
        <f>TITRES_STAT!E2078</f>
        <v>29879</v>
      </c>
      <c r="E2075" s="2">
        <f t="shared" si="128"/>
        <v>2237866</v>
      </c>
      <c r="F2075" s="6" t="str">
        <f t="shared" si="131"/>
        <v>BEARISH</v>
      </c>
      <c r="G2075" s="6" t="str">
        <f t="shared" si="130"/>
        <v>NEUTRAL</v>
      </c>
      <c r="H2075" s="6" t="str">
        <f t="shared" si="129"/>
        <v>NEUTRAL</v>
      </c>
    </row>
    <row r="2076" spans="1:8" ht="13.5" x14ac:dyDescent="0.25">
      <c r="A2076" s="3">
        <f>TITRES_STAT!B2079</f>
        <v>45026</v>
      </c>
      <c r="B2076" s="6">
        <f>TITRES_STAT!C2079</f>
        <v>6.6</v>
      </c>
      <c r="C2076" s="6">
        <f>TITRES_STAT!D2079</f>
        <v>6.3505000000000003</v>
      </c>
      <c r="D2076" s="6">
        <f>TITRES_STAT!E2079</f>
        <v>1357</v>
      </c>
      <c r="E2076" s="2">
        <f t="shared" si="128"/>
        <v>2237866</v>
      </c>
      <c r="F2076" s="6" t="str">
        <f t="shared" si="131"/>
        <v>BEARISH</v>
      </c>
      <c r="G2076" s="6" t="str">
        <f t="shared" si="130"/>
        <v>NEUTRAL</v>
      </c>
      <c r="H2076" s="6" t="str">
        <f t="shared" si="129"/>
        <v>NEUTRAL</v>
      </c>
    </row>
    <row r="2077" spans="1:8" ht="13.5" x14ac:dyDescent="0.25">
      <c r="A2077" s="3">
        <f>TITRES_STAT!B2080</f>
        <v>45027</v>
      </c>
      <c r="B2077" s="6">
        <f>TITRES_STAT!C2080</f>
        <v>6.5</v>
      </c>
      <c r="C2077" s="6">
        <f>TITRES_STAT!D2080</f>
        <v>6.2542999999999997</v>
      </c>
      <c r="D2077" s="6">
        <f>TITRES_STAT!E2080</f>
        <v>4762</v>
      </c>
      <c r="E2077" s="2">
        <f t="shared" si="128"/>
        <v>2233104</v>
      </c>
      <c r="F2077" s="6" t="str">
        <f t="shared" si="131"/>
        <v>BEARISH</v>
      </c>
      <c r="G2077" s="6" t="str">
        <f t="shared" si="130"/>
        <v>NEUTRAL</v>
      </c>
      <c r="H2077" s="6" t="str">
        <f t="shared" si="129"/>
        <v>CONFIRMED BEARISH</v>
      </c>
    </row>
    <row r="2078" spans="1:8" ht="13.5" x14ac:dyDescent="0.25">
      <c r="A2078" s="3">
        <f>TITRES_STAT!B2081</f>
        <v>45028</v>
      </c>
      <c r="B2078" s="6">
        <f>TITRES_STAT!C2081</f>
        <v>6.6</v>
      </c>
      <c r="C2078" s="6">
        <f>TITRES_STAT!D2081</f>
        <v>6.3505000000000003</v>
      </c>
      <c r="D2078" s="6">
        <f>TITRES_STAT!E2081</f>
        <v>1252</v>
      </c>
      <c r="E2078" s="2">
        <f t="shared" si="128"/>
        <v>2234356</v>
      </c>
      <c r="F2078" s="6" t="str">
        <f t="shared" si="131"/>
        <v>BEARISH</v>
      </c>
      <c r="G2078" s="6" t="str">
        <f t="shared" si="130"/>
        <v>NEUTRAL</v>
      </c>
      <c r="H2078" s="6" t="str">
        <f t="shared" si="129"/>
        <v>CONFIRMED BEARISH</v>
      </c>
    </row>
    <row r="2079" spans="1:8" ht="13.5" x14ac:dyDescent="0.25">
      <c r="A2079" s="3">
        <f>TITRES_STAT!B2082</f>
        <v>45029</v>
      </c>
      <c r="B2079" s="6">
        <f>TITRES_STAT!C2082</f>
        <v>6.6</v>
      </c>
      <c r="C2079" s="6">
        <f>TITRES_STAT!D2082</f>
        <v>6.3505000000000003</v>
      </c>
      <c r="D2079" s="6">
        <f>TITRES_STAT!E2082</f>
        <v>1144</v>
      </c>
      <c r="E2079" s="2">
        <f t="shared" si="128"/>
        <v>2234356</v>
      </c>
      <c r="F2079" s="6" t="str">
        <f t="shared" si="131"/>
        <v>BEARISH</v>
      </c>
      <c r="G2079" s="6" t="str">
        <f t="shared" si="130"/>
        <v>NEUTRAL</v>
      </c>
      <c r="H2079" s="6" t="str">
        <f t="shared" si="129"/>
        <v>CONFIRMED BEARISH</v>
      </c>
    </row>
    <row r="2080" spans="1:8" ht="13.5" x14ac:dyDescent="0.25">
      <c r="A2080" s="3">
        <f>TITRES_STAT!B2083</f>
        <v>45030</v>
      </c>
      <c r="B2080" s="6">
        <f>TITRES_STAT!C2083</f>
        <v>6.59</v>
      </c>
      <c r="C2080" s="6">
        <f>TITRES_STAT!D2083</f>
        <v>6.3409000000000004</v>
      </c>
      <c r="D2080" s="6">
        <f>TITRES_STAT!E2083</f>
        <v>2350</v>
      </c>
      <c r="E2080" s="2">
        <f t="shared" si="128"/>
        <v>2232006</v>
      </c>
      <c r="F2080" s="6" t="str">
        <f t="shared" si="131"/>
        <v>BEARISH</v>
      </c>
      <c r="G2080" s="6" t="str">
        <f t="shared" si="130"/>
        <v>NEUTRAL</v>
      </c>
      <c r="H2080" s="6" t="str">
        <f t="shared" si="129"/>
        <v>CONFIRMED BEARISH</v>
      </c>
    </row>
    <row r="2081" spans="1:8" ht="13.5" x14ac:dyDescent="0.25">
      <c r="A2081" s="3">
        <f>TITRES_STAT!B2084</f>
        <v>45033</v>
      </c>
      <c r="B2081" s="6">
        <f>TITRES_STAT!C2084</f>
        <v>6.7</v>
      </c>
      <c r="C2081" s="6">
        <f>TITRES_STAT!D2084</f>
        <v>6.4466999999999999</v>
      </c>
      <c r="D2081" s="6">
        <f>TITRES_STAT!E2084</f>
        <v>35</v>
      </c>
      <c r="E2081" s="2">
        <f t="shared" si="128"/>
        <v>2232041</v>
      </c>
      <c r="F2081" s="6" t="str">
        <f t="shared" si="131"/>
        <v>BEARISH</v>
      </c>
      <c r="G2081" s="6" t="str">
        <f t="shared" si="130"/>
        <v>NEUTRAL</v>
      </c>
      <c r="H2081" s="6" t="str">
        <f t="shared" si="129"/>
        <v>BEARISH DIVERGENCE</v>
      </c>
    </row>
    <row r="2082" spans="1:8" ht="13.5" x14ac:dyDescent="0.25">
      <c r="A2082" s="3">
        <f>TITRES_STAT!B2085</f>
        <v>45034</v>
      </c>
      <c r="B2082" s="6">
        <f>TITRES_STAT!C2085</f>
        <v>6.78</v>
      </c>
      <c r="C2082" s="6">
        <f>TITRES_STAT!D2085</f>
        <v>6.5236999999999998</v>
      </c>
      <c r="D2082" s="6">
        <f>TITRES_STAT!E2085</f>
        <v>609</v>
      </c>
      <c r="E2082" s="2">
        <f t="shared" si="128"/>
        <v>2232650</v>
      </c>
      <c r="F2082" s="6" t="str">
        <f t="shared" si="131"/>
        <v>BEARISH</v>
      </c>
      <c r="G2082" s="6" t="str">
        <f t="shared" si="130"/>
        <v>NEUTRAL</v>
      </c>
      <c r="H2082" s="6" t="str">
        <f t="shared" si="129"/>
        <v>BEARISH DIVERGENCE</v>
      </c>
    </row>
    <row r="2083" spans="1:8" ht="13.5" x14ac:dyDescent="0.25">
      <c r="A2083" s="3">
        <f>TITRES_STAT!B2086</f>
        <v>45035</v>
      </c>
      <c r="B2083" s="6">
        <f>TITRES_STAT!C2086</f>
        <v>6.7</v>
      </c>
      <c r="C2083" s="6">
        <f>TITRES_STAT!D2086</f>
        <v>6.4466999999999999</v>
      </c>
      <c r="D2083" s="6">
        <f>TITRES_STAT!E2086</f>
        <v>22</v>
      </c>
      <c r="E2083" s="2">
        <f t="shared" si="128"/>
        <v>2232628</v>
      </c>
      <c r="F2083" s="6" t="str">
        <f t="shared" si="131"/>
        <v>BEARISH</v>
      </c>
      <c r="G2083" s="6" t="str">
        <f t="shared" si="130"/>
        <v>NEUTRAL</v>
      </c>
      <c r="H2083" s="6" t="str">
        <f t="shared" si="129"/>
        <v>BEARISH DIVERGENCE</v>
      </c>
    </row>
    <row r="2084" spans="1:8" ht="13.5" x14ac:dyDescent="0.25">
      <c r="A2084" s="3">
        <f>TITRES_STAT!B2087</f>
        <v>45036</v>
      </c>
      <c r="B2084" s="6">
        <f>TITRES_STAT!C2087</f>
        <v>6.9</v>
      </c>
      <c r="C2084" s="6">
        <f>TITRES_STAT!D2087</f>
        <v>6.6391999999999998</v>
      </c>
      <c r="D2084" s="6">
        <f>TITRES_STAT!E2087</f>
        <v>26617</v>
      </c>
      <c r="E2084" s="2">
        <f t="shared" si="128"/>
        <v>2259245</v>
      </c>
      <c r="F2084" s="6" t="str">
        <f t="shared" si="131"/>
        <v>BULLISH</v>
      </c>
      <c r="G2084" s="6" t="str">
        <f t="shared" si="130"/>
        <v>NEUTRAL</v>
      </c>
      <c r="H2084" s="6" t="str">
        <f t="shared" si="129"/>
        <v>CONFIRMED BULLISH</v>
      </c>
    </row>
    <row r="2085" spans="1:8" ht="13.5" x14ac:dyDescent="0.25">
      <c r="A2085" s="3">
        <f>TITRES_STAT!B2088</f>
        <v>45040</v>
      </c>
      <c r="B2085" s="6">
        <f>TITRES_STAT!C2088</f>
        <v>7.18</v>
      </c>
      <c r="C2085" s="6">
        <f>TITRES_STAT!D2088</f>
        <v>6.9085999999999999</v>
      </c>
      <c r="D2085" s="6">
        <f>TITRES_STAT!E2088</f>
        <v>1271</v>
      </c>
      <c r="E2085" s="2">
        <f t="shared" si="128"/>
        <v>2260516</v>
      </c>
      <c r="F2085" s="6" t="str">
        <f t="shared" si="131"/>
        <v>BULLISH</v>
      </c>
      <c r="G2085" s="6" t="str">
        <f t="shared" si="130"/>
        <v>NEUTRAL</v>
      </c>
      <c r="H2085" s="6" t="str">
        <f t="shared" si="129"/>
        <v>CONFIRMED BULLISH</v>
      </c>
    </row>
    <row r="2086" spans="1:8" ht="13.5" x14ac:dyDescent="0.25">
      <c r="A2086" s="3">
        <f>TITRES_STAT!B2089</f>
        <v>45041</v>
      </c>
      <c r="B2086" s="6">
        <f>TITRES_STAT!C2089</f>
        <v>7.15</v>
      </c>
      <c r="C2086" s="6">
        <f>TITRES_STAT!D2089</f>
        <v>6.8796999999999997</v>
      </c>
      <c r="D2086" s="6">
        <f>TITRES_STAT!E2089</f>
        <v>4100</v>
      </c>
      <c r="E2086" s="2">
        <f t="shared" si="128"/>
        <v>2256416</v>
      </c>
      <c r="F2086" s="6" t="str">
        <f t="shared" si="131"/>
        <v>BULLISH</v>
      </c>
      <c r="G2086" s="6" t="str">
        <f t="shared" si="130"/>
        <v>NEUTRAL</v>
      </c>
      <c r="H2086" s="6" t="str">
        <f t="shared" si="129"/>
        <v>CONFIRMED BULLISH</v>
      </c>
    </row>
    <row r="2087" spans="1:8" ht="13.5" x14ac:dyDescent="0.25">
      <c r="A2087" s="3">
        <f>TITRES_STAT!B2090</f>
        <v>45042</v>
      </c>
      <c r="B2087" s="6">
        <f>TITRES_STAT!C2090</f>
        <v>6.9</v>
      </c>
      <c r="C2087" s="6">
        <f>TITRES_STAT!D2090</f>
        <v>6.6391999999999998</v>
      </c>
      <c r="D2087" s="6">
        <f>TITRES_STAT!E2090</f>
        <v>7523</v>
      </c>
      <c r="E2087" s="2">
        <f t="shared" si="128"/>
        <v>2248893</v>
      </c>
      <c r="F2087" s="6" t="str">
        <f t="shared" si="131"/>
        <v>BULLISH</v>
      </c>
      <c r="G2087" s="6" t="str">
        <f t="shared" si="130"/>
        <v>NEUTRAL</v>
      </c>
      <c r="H2087" s="6" t="str">
        <f t="shared" si="129"/>
        <v>CONFIRMED BULLISH</v>
      </c>
    </row>
    <row r="2088" spans="1:8" ht="13.5" x14ac:dyDescent="0.25">
      <c r="A2088" s="3">
        <f>TITRES_STAT!B2091</f>
        <v>45043</v>
      </c>
      <c r="B2088" s="6">
        <f>TITRES_STAT!C2091</f>
        <v>7</v>
      </c>
      <c r="C2088" s="6">
        <f>TITRES_STAT!D2091</f>
        <v>6.7354000000000003</v>
      </c>
      <c r="D2088" s="6">
        <f>TITRES_STAT!E2091</f>
        <v>8002</v>
      </c>
      <c r="E2088" s="2">
        <f t="shared" si="128"/>
        <v>2256895</v>
      </c>
      <c r="F2088" s="6" t="str">
        <f t="shared" si="131"/>
        <v>BULLISH</v>
      </c>
      <c r="G2088" s="6" t="str">
        <f t="shared" si="130"/>
        <v>NEUTRAL</v>
      </c>
      <c r="H2088" s="6" t="str">
        <f t="shared" si="129"/>
        <v>CONFIRMED BULLISH</v>
      </c>
    </row>
    <row r="2089" spans="1:8" ht="13.5" x14ac:dyDescent="0.25">
      <c r="A2089" s="3">
        <f>TITRES_STAT!B2092</f>
        <v>45044</v>
      </c>
      <c r="B2089" s="6">
        <f>TITRES_STAT!C2092</f>
        <v>7</v>
      </c>
      <c r="C2089" s="6">
        <f>TITRES_STAT!D2092</f>
        <v>6.7354000000000003</v>
      </c>
      <c r="D2089" s="6">
        <f>TITRES_STAT!E2092</f>
        <v>0</v>
      </c>
      <c r="E2089" s="2">
        <f t="shared" si="128"/>
        <v>2256895</v>
      </c>
      <c r="F2089" s="6" t="str">
        <f t="shared" si="131"/>
        <v>BEARISH</v>
      </c>
      <c r="G2089" s="6" t="str">
        <f t="shared" si="130"/>
        <v>NEUTRAL</v>
      </c>
      <c r="H2089" s="6" t="str">
        <f t="shared" si="129"/>
        <v>BEARISH DIVERGENCE</v>
      </c>
    </row>
    <row r="2090" spans="1:8" ht="13.5" x14ac:dyDescent="0.25">
      <c r="A2090" s="3">
        <f>TITRES_STAT!B2093</f>
        <v>45048</v>
      </c>
      <c r="B2090" s="6">
        <f>TITRES_STAT!C2093</f>
        <v>6.9</v>
      </c>
      <c r="C2090" s="6">
        <f>TITRES_STAT!D2093</f>
        <v>6.6391999999999998</v>
      </c>
      <c r="D2090" s="6">
        <f>TITRES_STAT!E2093</f>
        <v>204</v>
      </c>
      <c r="E2090" s="2">
        <f t="shared" si="128"/>
        <v>2256691</v>
      </c>
      <c r="F2090" s="6" t="str">
        <f t="shared" si="131"/>
        <v>BEARISH</v>
      </c>
      <c r="G2090" s="6" t="str">
        <f t="shared" si="130"/>
        <v>NEUTRAL</v>
      </c>
      <c r="H2090" s="6" t="str">
        <f t="shared" si="129"/>
        <v>CONFIRMED BEARISH</v>
      </c>
    </row>
    <row r="2091" spans="1:8" ht="13.5" x14ac:dyDescent="0.25">
      <c r="A2091" s="3">
        <f>TITRES_STAT!B2094</f>
        <v>45049</v>
      </c>
      <c r="B2091" s="6">
        <f>TITRES_STAT!C2094</f>
        <v>6.85</v>
      </c>
      <c r="C2091" s="6">
        <f>TITRES_STAT!D2094</f>
        <v>6.5911</v>
      </c>
      <c r="D2091" s="6">
        <f>TITRES_STAT!E2094</f>
        <v>4013</v>
      </c>
      <c r="E2091" s="2">
        <f t="shared" si="128"/>
        <v>2252678</v>
      </c>
      <c r="F2091" s="6" t="str">
        <f t="shared" si="131"/>
        <v>BEARISH</v>
      </c>
      <c r="G2091" s="6" t="str">
        <f t="shared" si="130"/>
        <v>NEUTRAL</v>
      </c>
      <c r="H2091" s="6" t="str">
        <f t="shared" si="129"/>
        <v>CONFIRMED BEARISH</v>
      </c>
    </row>
    <row r="2092" spans="1:8" ht="13.5" x14ac:dyDescent="0.25">
      <c r="A2092" s="3">
        <f>TITRES_STAT!B2095</f>
        <v>45050</v>
      </c>
      <c r="B2092" s="6">
        <f>TITRES_STAT!C2095</f>
        <v>6.71</v>
      </c>
      <c r="C2092" s="6">
        <f>TITRES_STAT!D2095</f>
        <v>6.4564000000000004</v>
      </c>
      <c r="D2092" s="6">
        <f>TITRES_STAT!E2095</f>
        <v>5120</v>
      </c>
      <c r="E2092" s="2">
        <f t="shared" si="128"/>
        <v>2247558</v>
      </c>
      <c r="F2092" s="6" t="str">
        <f t="shared" si="131"/>
        <v>BEARISH</v>
      </c>
      <c r="G2092" s="6" t="str">
        <f t="shared" si="130"/>
        <v>NEUTRAL</v>
      </c>
      <c r="H2092" s="6" t="str">
        <f t="shared" si="129"/>
        <v>CONFIRMED BEARISH</v>
      </c>
    </row>
    <row r="2093" spans="1:8" ht="13.5" x14ac:dyDescent="0.25">
      <c r="A2093" s="3">
        <f>TITRES_STAT!B2096</f>
        <v>45051</v>
      </c>
      <c r="B2093" s="6">
        <f>TITRES_STAT!C2096</f>
        <v>6.86</v>
      </c>
      <c r="C2093" s="6">
        <f>TITRES_STAT!D2096</f>
        <v>6.6006999999999998</v>
      </c>
      <c r="D2093" s="6">
        <f>TITRES_STAT!E2096</f>
        <v>11</v>
      </c>
      <c r="E2093" s="2">
        <f t="shared" si="128"/>
        <v>2247569</v>
      </c>
      <c r="F2093" s="6" t="str">
        <f t="shared" si="131"/>
        <v>BEARISH</v>
      </c>
      <c r="G2093" s="6" t="str">
        <f t="shared" si="130"/>
        <v>NEUTRAL</v>
      </c>
      <c r="H2093" s="6" t="str">
        <f t="shared" si="129"/>
        <v>CONFIRMED BEARISH</v>
      </c>
    </row>
    <row r="2094" spans="1:8" ht="13.5" x14ac:dyDescent="0.25">
      <c r="A2094" s="3">
        <f>TITRES_STAT!B2097</f>
        <v>45054</v>
      </c>
      <c r="B2094" s="6">
        <f>TITRES_STAT!C2097</f>
        <v>6.75</v>
      </c>
      <c r="C2094" s="6">
        <f>TITRES_STAT!D2097</f>
        <v>6.4949000000000003</v>
      </c>
      <c r="D2094" s="6">
        <f>TITRES_STAT!E2097</f>
        <v>299</v>
      </c>
      <c r="E2094" s="2">
        <f t="shared" si="128"/>
        <v>2247270</v>
      </c>
      <c r="F2094" s="6" t="str">
        <f t="shared" si="131"/>
        <v>BEARISH</v>
      </c>
      <c r="G2094" s="6" t="str">
        <f t="shared" si="130"/>
        <v>NEUTRAL</v>
      </c>
      <c r="H2094" s="6" t="str">
        <f t="shared" si="129"/>
        <v>CONFIRMED BEARISH</v>
      </c>
    </row>
    <row r="2095" spans="1:8" ht="13.5" x14ac:dyDescent="0.25">
      <c r="A2095" s="3">
        <f>TITRES_STAT!B2098</f>
        <v>45055</v>
      </c>
      <c r="B2095" s="6">
        <f>TITRES_STAT!C2098</f>
        <v>6.68</v>
      </c>
      <c r="C2095" s="6">
        <f>TITRES_STAT!D2098</f>
        <v>6.4275000000000002</v>
      </c>
      <c r="D2095" s="6">
        <f>TITRES_STAT!E2098</f>
        <v>3990</v>
      </c>
      <c r="E2095" s="2">
        <f t="shared" si="128"/>
        <v>2243280</v>
      </c>
      <c r="F2095" s="6" t="str">
        <f t="shared" si="131"/>
        <v>BEARISH</v>
      </c>
      <c r="G2095" s="6" t="str">
        <f t="shared" si="130"/>
        <v>NEUTRAL</v>
      </c>
      <c r="H2095" s="6" t="str">
        <f t="shared" si="129"/>
        <v>CONFIRMED BEARISH</v>
      </c>
    </row>
    <row r="2096" spans="1:8" ht="13.5" x14ac:dyDescent="0.25">
      <c r="A2096" s="3">
        <f>TITRES_STAT!B2099</f>
        <v>45056</v>
      </c>
      <c r="B2096" s="6">
        <f>TITRES_STAT!C2099</f>
        <v>6.69</v>
      </c>
      <c r="C2096" s="6">
        <f>TITRES_STAT!D2099</f>
        <v>6.4371</v>
      </c>
      <c r="D2096" s="6">
        <f>TITRES_STAT!E2099</f>
        <v>177</v>
      </c>
      <c r="E2096" s="2">
        <f t="shared" si="128"/>
        <v>2243457</v>
      </c>
      <c r="F2096" s="6" t="str">
        <f t="shared" si="131"/>
        <v>BEARISH</v>
      </c>
      <c r="G2096" s="6" t="str">
        <f t="shared" si="130"/>
        <v>NEUTRAL</v>
      </c>
      <c r="H2096" s="6" t="str">
        <f t="shared" si="129"/>
        <v>CONFIRMED BEARISH</v>
      </c>
    </row>
    <row r="2097" spans="1:8" ht="13.5" x14ac:dyDescent="0.25">
      <c r="A2097" s="3">
        <f>TITRES_STAT!B2100</f>
        <v>45057</v>
      </c>
      <c r="B2097" s="6">
        <f>TITRES_STAT!C2100</f>
        <v>6.95</v>
      </c>
      <c r="C2097" s="6">
        <f>TITRES_STAT!D2100</f>
        <v>6.6872999999999996</v>
      </c>
      <c r="D2097" s="6">
        <f>TITRES_STAT!E2100</f>
        <v>2283</v>
      </c>
      <c r="E2097" s="2">
        <f t="shared" si="128"/>
        <v>2245740</v>
      </c>
      <c r="F2097" s="6" t="str">
        <f t="shared" si="131"/>
        <v>BEARISH</v>
      </c>
      <c r="G2097" s="6" t="str">
        <f t="shared" si="130"/>
        <v>NEUTRAL</v>
      </c>
      <c r="H2097" s="6" t="str">
        <f t="shared" si="129"/>
        <v>BEARISH DIVERGENCE</v>
      </c>
    </row>
    <row r="2098" spans="1:8" ht="13.5" x14ac:dyDescent="0.25">
      <c r="A2098" s="3">
        <f>TITRES_STAT!B2101</f>
        <v>45058</v>
      </c>
      <c r="B2098" s="6">
        <f>TITRES_STAT!C2101</f>
        <v>6.89</v>
      </c>
      <c r="C2098" s="6">
        <f>TITRES_STAT!D2101</f>
        <v>6.6295999999999999</v>
      </c>
      <c r="D2098" s="6">
        <f>TITRES_STAT!E2101</f>
        <v>2974</v>
      </c>
      <c r="E2098" s="2">
        <f t="shared" si="128"/>
        <v>2242766</v>
      </c>
      <c r="F2098" s="6" t="str">
        <f t="shared" si="131"/>
        <v>BEARISH</v>
      </c>
      <c r="G2098" s="6" t="str">
        <f t="shared" si="130"/>
        <v>NEUTRAL</v>
      </c>
      <c r="H2098" s="6" t="str">
        <f t="shared" si="129"/>
        <v>BEARISH DIVERGENCE</v>
      </c>
    </row>
    <row r="2099" spans="1:8" ht="13.5" x14ac:dyDescent="0.25">
      <c r="A2099" s="3">
        <f>TITRES_STAT!B2102</f>
        <v>45061</v>
      </c>
      <c r="B2099" s="6">
        <f>TITRES_STAT!C2102</f>
        <v>6.89</v>
      </c>
      <c r="C2099" s="6">
        <f>TITRES_STAT!D2102</f>
        <v>6.6295999999999999</v>
      </c>
      <c r="D2099" s="6">
        <f>TITRES_STAT!E2102</f>
        <v>100</v>
      </c>
      <c r="E2099" s="2">
        <f t="shared" si="128"/>
        <v>2242766</v>
      </c>
      <c r="F2099" s="6" t="str">
        <f t="shared" si="131"/>
        <v>BEARISH</v>
      </c>
      <c r="G2099" s="6" t="str">
        <f t="shared" si="130"/>
        <v>NEUTRAL</v>
      </c>
      <c r="H2099" s="6" t="str">
        <f t="shared" si="129"/>
        <v>BEARISH DIVERGENCE</v>
      </c>
    </row>
    <row r="2100" spans="1:8" ht="13.5" x14ac:dyDescent="0.25">
      <c r="A2100" s="3">
        <f>TITRES_STAT!B2103</f>
        <v>45062</v>
      </c>
      <c r="B2100" s="6">
        <f>TITRES_STAT!C2103</f>
        <v>6.48</v>
      </c>
      <c r="C2100" s="6">
        <f>TITRES_STAT!D2103</f>
        <v>6.2351000000000001</v>
      </c>
      <c r="D2100" s="6">
        <f>TITRES_STAT!E2103</f>
        <v>5823</v>
      </c>
      <c r="E2100" s="2">
        <f t="shared" si="128"/>
        <v>2236943</v>
      </c>
      <c r="F2100" s="6" t="str">
        <f t="shared" si="131"/>
        <v>BEARISH</v>
      </c>
      <c r="G2100" s="6" t="str">
        <f t="shared" si="130"/>
        <v>NEUTRAL</v>
      </c>
      <c r="H2100" s="6" t="str">
        <f t="shared" si="129"/>
        <v>CONFIRMED BEARISH</v>
      </c>
    </row>
    <row r="2101" spans="1:8" ht="13.5" x14ac:dyDescent="0.25">
      <c r="A2101" s="3">
        <f>TITRES_STAT!B2104</f>
        <v>45063</v>
      </c>
      <c r="B2101" s="6">
        <f>TITRES_STAT!C2104</f>
        <v>6.22</v>
      </c>
      <c r="C2101" s="6">
        <f>TITRES_STAT!D2104</f>
        <v>5.9848999999999997</v>
      </c>
      <c r="D2101" s="6">
        <f>TITRES_STAT!E2104</f>
        <v>34839</v>
      </c>
      <c r="E2101" s="2">
        <f t="shared" si="128"/>
        <v>2202104</v>
      </c>
      <c r="F2101" s="6" t="str">
        <f t="shared" si="131"/>
        <v>BEARISH</v>
      </c>
      <c r="G2101" s="6" t="str">
        <f t="shared" si="130"/>
        <v>NEUTRAL</v>
      </c>
      <c r="H2101" s="6" t="str">
        <f t="shared" si="129"/>
        <v>CONFIRMED BEARISH</v>
      </c>
    </row>
    <row r="2102" spans="1:8" ht="13.5" x14ac:dyDescent="0.25">
      <c r="A2102" s="3">
        <f>TITRES_STAT!B2105</f>
        <v>45064</v>
      </c>
      <c r="B2102" s="6">
        <f>TITRES_STAT!C2105</f>
        <v>6</v>
      </c>
      <c r="C2102" s="6">
        <f>TITRES_STAT!D2105</f>
        <v>5.7732000000000001</v>
      </c>
      <c r="D2102" s="6">
        <f>TITRES_STAT!E2105</f>
        <v>22588</v>
      </c>
      <c r="E2102" s="2">
        <f t="shared" si="128"/>
        <v>2179516</v>
      </c>
      <c r="F2102" s="6" t="str">
        <f t="shared" si="131"/>
        <v>BEARISH</v>
      </c>
      <c r="G2102" s="6" t="str">
        <f t="shared" si="130"/>
        <v>WEAK</v>
      </c>
      <c r="H2102" s="6" t="str">
        <f t="shared" si="129"/>
        <v>CONFIRMED BEARISH</v>
      </c>
    </row>
    <row r="2103" spans="1:8" ht="13.5" x14ac:dyDescent="0.25">
      <c r="A2103" s="3">
        <f>TITRES_STAT!B2106</f>
        <v>45065</v>
      </c>
      <c r="B2103" s="6">
        <f>TITRES_STAT!C2106</f>
        <v>6</v>
      </c>
      <c r="C2103" s="6">
        <f>TITRES_STAT!D2106</f>
        <v>5.7732000000000001</v>
      </c>
      <c r="D2103" s="6">
        <f>TITRES_STAT!E2106</f>
        <v>11582</v>
      </c>
      <c r="E2103" s="2">
        <f t="shared" si="128"/>
        <v>2179516</v>
      </c>
      <c r="F2103" s="6" t="str">
        <f t="shared" si="131"/>
        <v>BEARISH</v>
      </c>
      <c r="G2103" s="6" t="str">
        <f t="shared" si="130"/>
        <v>WEAK</v>
      </c>
      <c r="H2103" s="6" t="str">
        <f t="shared" si="129"/>
        <v>CONFIRMED BEARISH</v>
      </c>
    </row>
    <row r="2104" spans="1:8" ht="13.5" x14ac:dyDescent="0.25">
      <c r="A2104" s="3">
        <f>TITRES_STAT!B2107</f>
        <v>45068</v>
      </c>
      <c r="B2104" s="6">
        <f>TITRES_STAT!C2107</f>
        <v>5.99</v>
      </c>
      <c r="C2104" s="6">
        <f>TITRES_STAT!D2107</f>
        <v>5.7636000000000003</v>
      </c>
      <c r="D2104" s="6">
        <f>TITRES_STAT!E2107</f>
        <v>4862</v>
      </c>
      <c r="E2104" s="2">
        <f t="shared" si="128"/>
        <v>2174654</v>
      </c>
      <c r="F2104" s="6" t="str">
        <f t="shared" si="131"/>
        <v>BEARISH</v>
      </c>
      <c r="G2104" s="6" t="str">
        <f t="shared" si="130"/>
        <v>WEAK</v>
      </c>
      <c r="H2104" s="6" t="str">
        <f t="shared" si="129"/>
        <v>CONFIRMED BEARISH</v>
      </c>
    </row>
    <row r="2105" spans="1:8" ht="13.5" x14ac:dyDescent="0.25">
      <c r="A2105" s="3">
        <f>TITRES_STAT!B2108</f>
        <v>45069</v>
      </c>
      <c r="B2105" s="6">
        <f>TITRES_STAT!C2108</f>
        <v>6.2</v>
      </c>
      <c r="C2105" s="6">
        <f>TITRES_STAT!D2108</f>
        <v>5.9656000000000002</v>
      </c>
      <c r="D2105" s="6">
        <f>TITRES_STAT!E2108</f>
        <v>6456</v>
      </c>
      <c r="E2105" s="2">
        <f t="shared" si="128"/>
        <v>2181110</v>
      </c>
      <c r="F2105" s="6" t="str">
        <f t="shared" si="131"/>
        <v>BEARISH</v>
      </c>
      <c r="G2105" s="6" t="str">
        <f t="shared" si="130"/>
        <v>WEAK</v>
      </c>
      <c r="H2105" s="6" t="str">
        <f t="shared" si="129"/>
        <v>CONFIRMED BEARISH</v>
      </c>
    </row>
    <row r="2106" spans="1:8" ht="13.5" x14ac:dyDescent="0.25">
      <c r="A2106" s="3">
        <f>TITRES_STAT!B2109</f>
        <v>45070</v>
      </c>
      <c r="B2106" s="6">
        <f>TITRES_STAT!C2109</f>
        <v>6.25</v>
      </c>
      <c r="C2106" s="6">
        <f>TITRES_STAT!D2109</f>
        <v>6.0137999999999998</v>
      </c>
      <c r="D2106" s="6">
        <f>TITRES_STAT!E2109</f>
        <v>1713</v>
      </c>
      <c r="E2106" s="2">
        <f t="shared" si="128"/>
        <v>2182823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BEARISH DIVERGENCE</v>
      </c>
    </row>
    <row r="2107" spans="1:8" ht="13.5" x14ac:dyDescent="0.25">
      <c r="A2107" s="3">
        <f>TITRES_STAT!B2110</f>
        <v>45071</v>
      </c>
      <c r="B2107" s="6">
        <f>TITRES_STAT!C2110</f>
        <v>6.26</v>
      </c>
      <c r="C2107" s="6">
        <f>TITRES_STAT!D2110</f>
        <v>6.0233999999999996</v>
      </c>
      <c r="D2107" s="6">
        <f>TITRES_STAT!E2110</f>
        <v>1658</v>
      </c>
      <c r="E2107" s="2">
        <f t="shared" si="128"/>
        <v>2184481</v>
      </c>
      <c r="F2107" s="6" t="str">
        <f t="shared" si="131"/>
        <v>BULLISH</v>
      </c>
      <c r="G2107" s="6" t="str">
        <f t="shared" si="130"/>
        <v>NEUTRAL</v>
      </c>
      <c r="H2107" s="6" t="str">
        <f t="shared" si="129"/>
        <v>CONFIRMED BULLISH</v>
      </c>
    </row>
    <row r="2108" spans="1:8" ht="13.5" x14ac:dyDescent="0.25">
      <c r="A2108" s="3">
        <f>TITRES_STAT!B2111</f>
        <v>45072</v>
      </c>
      <c r="B2108" s="6">
        <f>TITRES_STAT!C2111</f>
        <v>6.21</v>
      </c>
      <c r="C2108" s="6">
        <f>TITRES_STAT!D2111</f>
        <v>5.9752999999999998</v>
      </c>
      <c r="D2108" s="6">
        <f>TITRES_STAT!E2111</f>
        <v>13852</v>
      </c>
      <c r="E2108" s="2">
        <f t="shared" si="128"/>
        <v>2170629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BEARISH DIVERGENCE</v>
      </c>
    </row>
    <row r="2109" spans="1:8" ht="13.5" x14ac:dyDescent="0.25">
      <c r="A2109" s="3">
        <f>TITRES_STAT!B2112</f>
        <v>45075</v>
      </c>
      <c r="B2109" s="6">
        <f>TITRES_STAT!C2112</f>
        <v>6.3</v>
      </c>
      <c r="C2109" s="6">
        <f>TITRES_STAT!D2112</f>
        <v>6.0618999999999996</v>
      </c>
      <c r="D2109" s="6">
        <f>TITRES_STAT!E2112</f>
        <v>827</v>
      </c>
      <c r="E2109" s="2">
        <f t="shared" si="128"/>
        <v>2171456</v>
      </c>
      <c r="F2109" s="6" t="str">
        <f t="shared" si="131"/>
        <v>BEARISH</v>
      </c>
      <c r="G2109" s="6" t="str">
        <f t="shared" si="130"/>
        <v>NEUTRAL</v>
      </c>
      <c r="H2109" s="6" t="str">
        <f t="shared" si="129"/>
        <v>BEARISH DIVERGENCE</v>
      </c>
    </row>
    <row r="2110" spans="1:8" ht="13.5" x14ac:dyDescent="0.25">
      <c r="A2110" s="3">
        <f>TITRES_STAT!B2113</f>
        <v>45076</v>
      </c>
      <c r="B2110" s="6">
        <f>TITRES_STAT!C2113</f>
        <v>6.4</v>
      </c>
      <c r="C2110" s="6">
        <f>TITRES_STAT!D2113</f>
        <v>6.1581000000000001</v>
      </c>
      <c r="D2110" s="6">
        <f>TITRES_STAT!E2113</f>
        <v>17290</v>
      </c>
      <c r="E2110" s="2">
        <f t="shared" si="128"/>
        <v>2188746</v>
      </c>
      <c r="F2110" s="6" t="str">
        <f t="shared" si="131"/>
        <v>BULLISH</v>
      </c>
      <c r="G2110" s="6" t="str">
        <f t="shared" si="130"/>
        <v>NEUTRAL</v>
      </c>
      <c r="H2110" s="6" t="str">
        <f t="shared" si="129"/>
        <v>CONFIRMED BULLISH</v>
      </c>
    </row>
    <row r="2111" spans="1:8" ht="13.5" x14ac:dyDescent="0.25">
      <c r="A2111" s="3">
        <f>TITRES_STAT!B2114</f>
        <v>45077</v>
      </c>
      <c r="B2111" s="6">
        <f>TITRES_STAT!C2114</f>
        <v>6.4</v>
      </c>
      <c r="C2111" s="6">
        <f>TITRES_STAT!D2114</f>
        <v>6.1581000000000001</v>
      </c>
      <c r="D2111" s="6">
        <f>TITRES_STAT!E2114</f>
        <v>287</v>
      </c>
      <c r="E2111" s="2">
        <f t="shared" si="128"/>
        <v>2188746</v>
      </c>
      <c r="F2111" s="6" t="str">
        <f t="shared" si="131"/>
        <v>BULLISH</v>
      </c>
      <c r="G2111" s="6" t="str">
        <f t="shared" si="130"/>
        <v>NEUTRAL</v>
      </c>
      <c r="H2111" s="6" t="str">
        <f t="shared" si="129"/>
        <v>CONFIRMED BULLISH</v>
      </c>
    </row>
    <row r="2112" spans="1:8" ht="13.5" x14ac:dyDescent="0.25">
      <c r="A2112" s="3">
        <f>TITRES_STAT!B2115</f>
        <v>45078</v>
      </c>
      <c r="B2112" s="6">
        <f>TITRES_STAT!C2115</f>
        <v>6.5</v>
      </c>
      <c r="C2112" s="6">
        <f>TITRES_STAT!D2115</f>
        <v>6.2542999999999997</v>
      </c>
      <c r="D2112" s="6">
        <f>TITRES_STAT!E2115</f>
        <v>2236</v>
      </c>
      <c r="E2112" s="2">
        <f t="shared" si="128"/>
        <v>2190982</v>
      </c>
      <c r="F2112" s="6" t="str">
        <f t="shared" si="131"/>
        <v>BULLISH</v>
      </c>
      <c r="G2112" s="6" t="str">
        <f t="shared" si="130"/>
        <v>NEUTRAL</v>
      </c>
      <c r="H2112" s="6" t="str">
        <f t="shared" si="129"/>
        <v>CONFIRMED BULLISH</v>
      </c>
    </row>
    <row r="2113" spans="1:8" ht="13.5" x14ac:dyDescent="0.25">
      <c r="A2113" s="3">
        <f>TITRES_STAT!B2116</f>
        <v>45079</v>
      </c>
      <c r="B2113" s="6">
        <f>TITRES_STAT!C2116</f>
        <v>6.4</v>
      </c>
      <c r="C2113" s="6">
        <f>TITRES_STAT!D2116</f>
        <v>6.1581000000000001</v>
      </c>
      <c r="D2113" s="6">
        <f>TITRES_STAT!E2116</f>
        <v>3783</v>
      </c>
      <c r="E2113" s="2">
        <f t="shared" si="128"/>
        <v>2187199</v>
      </c>
      <c r="F2113" s="6" t="str">
        <f t="shared" si="131"/>
        <v>BULLISH</v>
      </c>
      <c r="G2113" s="6" t="str">
        <f t="shared" si="130"/>
        <v>NEUTRAL</v>
      </c>
      <c r="H2113" s="6" t="str">
        <f t="shared" si="129"/>
        <v>CONFIRMED BULLISH</v>
      </c>
    </row>
    <row r="2114" spans="1:8" ht="13.5" x14ac:dyDescent="0.25">
      <c r="A2114" s="3">
        <f>TITRES_STAT!B2117</f>
        <v>45082</v>
      </c>
      <c r="B2114" s="6">
        <f>TITRES_STAT!C2117</f>
        <v>6.55</v>
      </c>
      <c r="C2114" s="6">
        <f>TITRES_STAT!D2117</f>
        <v>6.3023999999999996</v>
      </c>
      <c r="D2114" s="6">
        <f>TITRES_STAT!E2117</f>
        <v>4567</v>
      </c>
      <c r="E2114" s="2">
        <f t="shared" si="128"/>
        <v>2191766</v>
      </c>
      <c r="F2114" s="6" t="str">
        <f t="shared" si="131"/>
        <v>BULLISH</v>
      </c>
      <c r="G2114" s="6" t="str">
        <f t="shared" si="130"/>
        <v>NEUTRAL</v>
      </c>
      <c r="H2114" s="6" t="str">
        <f t="shared" si="129"/>
        <v>CONFIRMED BULLISH</v>
      </c>
    </row>
    <row r="2115" spans="1:8" ht="13.5" x14ac:dyDescent="0.25">
      <c r="A2115" s="3">
        <f>TITRES_STAT!B2118</f>
        <v>45083</v>
      </c>
      <c r="B2115" s="6">
        <f>TITRES_STAT!C2118</f>
        <v>6.53</v>
      </c>
      <c r="C2115" s="6">
        <f>TITRES_STAT!D2118</f>
        <v>6.2831999999999999</v>
      </c>
      <c r="D2115" s="6">
        <f>TITRES_STAT!E2118</f>
        <v>351</v>
      </c>
      <c r="E2115" s="2">
        <f t="shared" si="128"/>
        <v>2191415</v>
      </c>
      <c r="F2115" s="6" t="str">
        <f t="shared" si="131"/>
        <v>BULLISH</v>
      </c>
      <c r="G2115" s="6" t="str">
        <f t="shared" si="130"/>
        <v>NEUTRAL</v>
      </c>
      <c r="H2115" s="6" t="str">
        <f t="shared" si="129"/>
        <v>CONFIRMED BULLISH</v>
      </c>
    </row>
    <row r="2116" spans="1:8" ht="13.5" x14ac:dyDescent="0.25">
      <c r="A2116" s="3">
        <f>TITRES_STAT!B2119</f>
        <v>45084</v>
      </c>
      <c r="B2116" s="6">
        <f>TITRES_STAT!C2119</f>
        <v>6.5</v>
      </c>
      <c r="C2116" s="6">
        <f>TITRES_STAT!D2119</f>
        <v>6.2542999999999997</v>
      </c>
      <c r="D2116" s="6">
        <f>TITRES_STAT!E2119</f>
        <v>26</v>
      </c>
      <c r="E2116" s="2">
        <f t="shared" ref="E2116:E2179" si="132">IF(B2116&gt;B2115, E2115+D2116, IF(B2116&lt;B2115, E2115-D2116, E2115))</f>
        <v>2191389</v>
      </c>
      <c r="F2116" s="6" t="str">
        <f t="shared" si="131"/>
        <v>BULLISH</v>
      </c>
      <c r="G2116" s="6" t="str">
        <f t="shared" si="130"/>
        <v>NEUTRAL</v>
      </c>
      <c r="H2116" s="6" t="str">
        <f t="shared" si="129"/>
        <v>CONFIRMED BULLISH</v>
      </c>
    </row>
    <row r="2117" spans="1:8" ht="13.5" x14ac:dyDescent="0.25">
      <c r="A2117" s="3">
        <f>TITRES_STAT!B2120</f>
        <v>45085</v>
      </c>
      <c r="B2117" s="6">
        <f>TITRES_STAT!C2120</f>
        <v>6.5</v>
      </c>
      <c r="C2117" s="6">
        <f>TITRES_STAT!D2120</f>
        <v>6.2542999999999997</v>
      </c>
      <c r="D2117" s="6">
        <f>TITRES_STAT!E2120</f>
        <v>138</v>
      </c>
      <c r="E2117" s="2">
        <f t="shared" si="132"/>
        <v>2191389</v>
      </c>
      <c r="F2117" s="6" t="str">
        <f t="shared" si="131"/>
        <v>BULLISH</v>
      </c>
      <c r="G2117" s="6" t="str">
        <f t="shared" si="130"/>
        <v>NEUTRAL</v>
      </c>
      <c r="H2117" s="6" t="str">
        <f t="shared" si="129"/>
        <v>NEUTRAL</v>
      </c>
    </row>
    <row r="2118" spans="1:8" ht="13.5" x14ac:dyDescent="0.25">
      <c r="A2118" s="3">
        <f>TITRES_STAT!B2121</f>
        <v>45086</v>
      </c>
      <c r="B2118" s="6">
        <f>TITRES_STAT!C2121</f>
        <v>6.4</v>
      </c>
      <c r="C2118" s="6">
        <f>TITRES_STAT!D2121</f>
        <v>6.1581000000000001</v>
      </c>
      <c r="D2118" s="6">
        <f>TITRES_STAT!E2121</f>
        <v>501</v>
      </c>
      <c r="E2118" s="2">
        <f t="shared" si="132"/>
        <v>2190888</v>
      </c>
      <c r="F2118" s="6" t="str">
        <f t="shared" si="131"/>
        <v>BULLISH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45089</v>
      </c>
      <c r="B2119" s="6">
        <f>TITRES_STAT!C2122</f>
        <v>6.49</v>
      </c>
      <c r="C2119" s="6">
        <f>TITRES_STAT!D2122</f>
        <v>6.2446999999999999</v>
      </c>
      <c r="D2119" s="6">
        <f>TITRES_STAT!E2122</f>
        <v>500</v>
      </c>
      <c r="E2119" s="2">
        <f t="shared" si="132"/>
        <v>2191388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BEARISH</v>
      </c>
    </row>
    <row r="2120" spans="1:8" ht="13.5" x14ac:dyDescent="0.25">
      <c r="A2120" s="3">
        <f>TITRES_STAT!B2123</f>
        <v>45090</v>
      </c>
      <c r="B2120" s="6">
        <f>TITRES_STAT!C2123</f>
        <v>6.48</v>
      </c>
      <c r="C2120" s="6">
        <f>TITRES_STAT!D2123</f>
        <v>6.2351000000000001</v>
      </c>
      <c r="D2120" s="6">
        <f>TITRES_STAT!E2123</f>
        <v>9614</v>
      </c>
      <c r="E2120" s="2">
        <f t="shared" si="132"/>
        <v>2181774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NEUTRAL</v>
      </c>
      <c r="H2120" s="6" t="str">
        <f t="shared" si="133"/>
        <v>CONFIRMED BEARISH</v>
      </c>
    </row>
    <row r="2121" spans="1:8" ht="13.5" x14ac:dyDescent="0.25">
      <c r="A2121" s="3">
        <f>TITRES_STAT!B2124</f>
        <v>45091</v>
      </c>
      <c r="B2121" s="6">
        <f>TITRES_STAT!C2124</f>
        <v>6.48</v>
      </c>
      <c r="C2121" s="6">
        <f>TITRES_STAT!D2124</f>
        <v>6.2351000000000001</v>
      </c>
      <c r="D2121" s="6">
        <f>TITRES_STAT!E2124</f>
        <v>76</v>
      </c>
      <c r="E2121" s="2">
        <f t="shared" si="132"/>
        <v>2181774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CONFIRMED BEARISH</v>
      </c>
    </row>
    <row r="2122" spans="1:8" ht="13.5" x14ac:dyDescent="0.25">
      <c r="A2122" s="3">
        <f>TITRES_STAT!B2125</f>
        <v>45092</v>
      </c>
      <c r="B2122" s="6">
        <f>TITRES_STAT!C2125</f>
        <v>6.46</v>
      </c>
      <c r="C2122" s="6">
        <f>TITRES_STAT!D2125</f>
        <v>6.2157999999999998</v>
      </c>
      <c r="D2122" s="6">
        <f>TITRES_STAT!E2125</f>
        <v>1503</v>
      </c>
      <c r="E2122" s="2">
        <f t="shared" si="132"/>
        <v>2180271</v>
      </c>
      <c r="F2122" s="6" t="str">
        <f t="shared" si="135"/>
        <v>BEARISH</v>
      </c>
      <c r="G2122" s="6" t="str">
        <f t="shared" si="134"/>
        <v>NEUTRAL</v>
      </c>
      <c r="H2122" s="6" t="str">
        <f t="shared" si="133"/>
        <v>CONFIRMED BEARISH</v>
      </c>
    </row>
    <row r="2123" spans="1:8" ht="13.5" x14ac:dyDescent="0.25">
      <c r="A2123" s="3">
        <f>TITRES_STAT!B2126</f>
        <v>45093</v>
      </c>
      <c r="B2123" s="6">
        <f>TITRES_STAT!C2126</f>
        <v>6.49</v>
      </c>
      <c r="C2123" s="6">
        <f>TITRES_STAT!D2126</f>
        <v>6.2446999999999999</v>
      </c>
      <c r="D2123" s="6">
        <f>TITRES_STAT!E2126</f>
        <v>610</v>
      </c>
      <c r="E2123" s="2">
        <f t="shared" si="132"/>
        <v>2180881</v>
      </c>
      <c r="F2123" s="6" t="str">
        <f t="shared" si="135"/>
        <v>BEARISH</v>
      </c>
      <c r="G2123" s="6" t="str">
        <f t="shared" si="134"/>
        <v>NEUTRAL</v>
      </c>
      <c r="H2123" s="6" t="str">
        <f t="shared" si="133"/>
        <v>BEARISH DIVERGENCE</v>
      </c>
    </row>
    <row r="2124" spans="1:8" ht="13.5" x14ac:dyDescent="0.25">
      <c r="A2124" s="3">
        <f>TITRES_STAT!B2127</f>
        <v>45096</v>
      </c>
      <c r="B2124" s="6">
        <f>TITRES_STAT!C2127</f>
        <v>6.49</v>
      </c>
      <c r="C2124" s="6">
        <f>TITRES_STAT!D2127</f>
        <v>6.2446999999999999</v>
      </c>
      <c r="D2124" s="6">
        <f>TITRES_STAT!E2127</f>
        <v>522</v>
      </c>
      <c r="E2124" s="2">
        <f t="shared" si="132"/>
        <v>2180881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NEUTRAL</v>
      </c>
    </row>
    <row r="2125" spans="1:8" ht="13.5" x14ac:dyDescent="0.25">
      <c r="A2125" s="3">
        <f>TITRES_STAT!B2128</f>
        <v>45097</v>
      </c>
      <c r="B2125" s="6">
        <f>TITRES_STAT!C2128</f>
        <v>6.49</v>
      </c>
      <c r="C2125" s="6">
        <f>TITRES_STAT!D2128</f>
        <v>6.2446999999999999</v>
      </c>
      <c r="D2125" s="6">
        <f>TITRES_STAT!E2128</f>
        <v>1010</v>
      </c>
      <c r="E2125" s="2">
        <f t="shared" si="132"/>
        <v>2180881</v>
      </c>
      <c r="F2125" s="6" t="str">
        <f t="shared" si="135"/>
        <v>BEARISH</v>
      </c>
      <c r="G2125" s="6" t="str">
        <f t="shared" si="134"/>
        <v>NEUTRAL</v>
      </c>
      <c r="H2125" s="6" t="str">
        <f t="shared" si="133"/>
        <v>BEARISH DIVERGENCE</v>
      </c>
    </row>
    <row r="2126" spans="1:8" ht="13.5" x14ac:dyDescent="0.25">
      <c r="A2126" s="3">
        <f>TITRES_STAT!B2129</f>
        <v>45098</v>
      </c>
      <c r="B2126" s="6">
        <f>TITRES_STAT!C2129</f>
        <v>6.13</v>
      </c>
      <c r="C2126" s="6">
        <f>TITRES_STAT!D2129</f>
        <v>5.8982999999999999</v>
      </c>
      <c r="D2126" s="6">
        <f>TITRES_STAT!E2129</f>
        <v>30715</v>
      </c>
      <c r="E2126" s="2">
        <f t="shared" si="132"/>
        <v>2150166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CONFIRMED BEARISH</v>
      </c>
    </row>
    <row r="2127" spans="1:8" ht="13.5" x14ac:dyDescent="0.25">
      <c r="A2127" s="3">
        <f>TITRES_STAT!B2130</f>
        <v>45099</v>
      </c>
      <c r="B2127" s="6">
        <f>TITRES_STAT!C2130</f>
        <v>6.13</v>
      </c>
      <c r="C2127" s="6">
        <f>TITRES_STAT!D2130</f>
        <v>5.8982999999999999</v>
      </c>
      <c r="D2127" s="6">
        <f>TITRES_STAT!E2130</f>
        <v>10957</v>
      </c>
      <c r="E2127" s="2">
        <f t="shared" si="132"/>
        <v>2150166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CONFIRMED BEARISH</v>
      </c>
    </row>
    <row r="2128" spans="1:8" ht="13.5" x14ac:dyDescent="0.25">
      <c r="A2128" s="3">
        <f>TITRES_STAT!B2131</f>
        <v>45100</v>
      </c>
      <c r="B2128" s="6">
        <f>TITRES_STAT!C2131</f>
        <v>6.3</v>
      </c>
      <c r="C2128" s="6">
        <f>TITRES_STAT!D2131</f>
        <v>6.0618999999999996</v>
      </c>
      <c r="D2128" s="6">
        <f>TITRES_STAT!E2131</f>
        <v>1</v>
      </c>
      <c r="E2128" s="2">
        <f t="shared" si="132"/>
        <v>2150167</v>
      </c>
      <c r="F2128" s="6" t="str">
        <f t="shared" si="135"/>
        <v>BEARISH</v>
      </c>
      <c r="G2128" s="6" t="str">
        <f t="shared" si="134"/>
        <v>NEUTRAL</v>
      </c>
      <c r="H2128" s="6" t="str">
        <f t="shared" si="133"/>
        <v>CONFIRMED BEARISH</v>
      </c>
    </row>
    <row r="2129" spans="1:8" ht="13.5" x14ac:dyDescent="0.25">
      <c r="A2129" s="3">
        <f>TITRES_STAT!B2132</f>
        <v>45103</v>
      </c>
      <c r="B2129" s="6">
        <f>TITRES_STAT!C2132</f>
        <v>6.29</v>
      </c>
      <c r="C2129" s="6">
        <f>TITRES_STAT!D2132</f>
        <v>6.0522</v>
      </c>
      <c r="D2129" s="6">
        <f>TITRES_STAT!E2132</f>
        <v>1106</v>
      </c>
      <c r="E2129" s="2">
        <f t="shared" si="132"/>
        <v>2149061</v>
      </c>
      <c r="F2129" s="6" t="str">
        <f t="shared" si="135"/>
        <v>BEARISH</v>
      </c>
      <c r="G2129" s="6" t="str">
        <f t="shared" si="134"/>
        <v>NEUTRAL</v>
      </c>
      <c r="H2129" s="6" t="str">
        <f t="shared" si="133"/>
        <v>CONFIRMED BEARISH</v>
      </c>
    </row>
    <row r="2130" spans="1:8" ht="13.5" x14ac:dyDescent="0.25">
      <c r="A2130" s="3">
        <f>TITRES_STAT!B2133</f>
        <v>45104</v>
      </c>
      <c r="B2130" s="6">
        <f>TITRES_STAT!C2133</f>
        <v>6.28</v>
      </c>
      <c r="C2130" s="6">
        <f>TITRES_STAT!D2133</f>
        <v>6.0426000000000002</v>
      </c>
      <c r="D2130" s="6">
        <f>TITRES_STAT!E2133</f>
        <v>13023</v>
      </c>
      <c r="E2130" s="2">
        <f t="shared" si="132"/>
        <v>2136038</v>
      </c>
      <c r="F2130" s="6" t="str">
        <f t="shared" si="135"/>
        <v>BEARISH</v>
      </c>
      <c r="G2130" s="6" t="str">
        <f t="shared" si="134"/>
        <v>WEAK</v>
      </c>
      <c r="H2130" s="6" t="str">
        <f t="shared" si="133"/>
        <v>CONFIRMED BEARISH</v>
      </c>
    </row>
    <row r="2131" spans="1:8" ht="13.5" x14ac:dyDescent="0.25">
      <c r="A2131" s="3">
        <f>TITRES_STAT!B2134</f>
        <v>45107</v>
      </c>
      <c r="B2131" s="6">
        <f>TITRES_STAT!C2134</f>
        <v>6.13</v>
      </c>
      <c r="C2131" s="6">
        <f>TITRES_STAT!D2134</f>
        <v>5.8982999999999999</v>
      </c>
      <c r="D2131" s="6">
        <f>TITRES_STAT!E2134</f>
        <v>686</v>
      </c>
      <c r="E2131" s="2">
        <f t="shared" si="132"/>
        <v>2135352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NEUTRAL</v>
      </c>
    </row>
    <row r="2132" spans="1:8" ht="13.5" x14ac:dyDescent="0.25">
      <c r="A2132" s="3">
        <f>TITRES_STAT!B2135</f>
        <v>45110</v>
      </c>
      <c r="B2132" s="6">
        <f>TITRES_STAT!C2135</f>
        <v>6.28</v>
      </c>
      <c r="C2132" s="6">
        <f>TITRES_STAT!D2135</f>
        <v>6.0426000000000002</v>
      </c>
      <c r="D2132" s="6">
        <f>TITRES_STAT!E2135</f>
        <v>1275</v>
      </c>
      <c r="E2132" s="2">
        <f t="shared" si="132"/>
        <v>2136627</v>
      </c>
      <c r="F2132" s="6" t="str">
        <f t="shared" si="135"/>
        <v>BEARISH</v>
      </c>
      <c r="G2132" s="6" t="str">
        <f t="shared" si="134"/>
        <v>NEUTRAL</v>
      </c>
      <c r="H2132" s="6" t="str">
        <f t="shared" si="133"/>
        <v>BEARISH DIVERGENCE</v>
      </c>
    </row>
    <row r="2133" spans="1:8" ht="13.5" x14ac:dyDescent="0.25">
      <c r="A2133" s="3">
        <f>TITRES_STAT!B2136</f>
        <v>45111</v>
      </c>
      <c r="B2133" s="6">
        <f>TITRES_STAT!C2136</f>
        <v>6</v>
      </c>
      <c r="C2133" s="6">
        <f>TITRES_STAT!D2136</f>
        <v>5.7732000000000001</v>
      </c>
      <c r="D2133" s="6">
        <f>TITRES_STAT!E2136</f>
        <v>209</v>
      </c>
      <c r="E2133" s="2">
        <f t="shared" si="132"/>
        <v>2136418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6.29</v>
      </c>
      <c r="C2134" s="6">
        <f>TITRES_STAT!D2137</f>
        <v>6.0522</v>
      </c>
      <c r="D2134" s="6">
        <f>TITRES_STAT!E2137</f>
        <v>301</v>
      </c>
      <c r="E2134" s="2">
        <f t="shared" si="132"/>
        <v>2136719</v>
      </c>
      <c r="F2134" s="6" t="str">
        <f t="shared" si="135"/>
        <v>BEARISH</v>
      </c>
      <c r="G2134" s="6" t="str">
        <f t="shared" si="134"/>
        <v>NEUTRAL</v>
      </c>
      <c r="H2134" s="6" t="str">
        <f t="shared" si="133"/>
        <v>NEUTRAL</v>
      </c>
    </row>
    <row r="2135" spans="1:8" ht="13.5" x14ac:dyDescent="0.25">
      <c r="A2135" s="3">
        <f>TITRES_STAT!B2138</f>
        <v>45113</v>
      </c>
      <c r="B2135" s="6">
        <f>TITRES_STAT!C2138</f>
        <v>6.28</v>
      </c>
      <c r="C2135" s="6">
        <f>TITRES_STAT!D2138</f>
        <v>6.0426000000000002</v>
      </c>
      <c r="D2135" s="6">
        <f>TITRES_STAT!E2138</f>
        <v>1187</v>
      </c>
      <c r="E2135" s="2">
        <f t="shared" si="132"/>
        <v>2135532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NEUTRAL</v>
      </c>
    </row>
    <row r="2136" spans="1:8" ht="13.5" x14ac:dyDescent="0.25">
      <c r="A2136" s="3">
        <f>TITRES_STAT!B2139</f>
        <v>45114</v>
      </c>
      <c r="B2136" s="6">
        <f>TITRES_STAT!C2139</f>
        <v>6.2</v>
      </c>
      <c r="C2136" s="6">
        <f>TITRES_STAT!D2139</f>
        <v>5.9656000000000002</v>
      </c>
      <c r="D2136" s="6">
        <f>TITRES_STAT!E2139</f>
        <v>260</v>
      </c>
      <c r="E2136" s="2">
        <f t="shared" si="132"/>
        <v>2135272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BEARISH DIVERGENCE</v>
      </c>
    </row>
    <row r="2137" spans="1:8" ht="13.5" x14ac:dyDescent="0.25">
      <c r="A2137" s="3">
        <f>TITRES_STAT!B2140</f>
        <v>45117</v>
      </c>
      <c r="B2137" s="6">
        <f>TITRES_STAT!C2140</f>
        <v>6.2</v>
      </c>
      <c r="C2137" s="6">
        <f>TITRES_STAT!D2140</f>
        <v>5.9656000000000002</v>
      </c>
      <c r="D2137" s="6">
        <f>TITRES_STAT!E2140</f>
        <v>472</v>
      </c>
      <c r="E2137" s="2">
        <f t="shared" si="132"/>
        <v>2135272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CONFIRMED BEARISH</v>
      </c>
    </row>
    <row r="2138" spans="1:8" ht="13.5" x14ac:dyDescent="0.25">
      <c r="A2138" s="3">
        <f>TITRES_STAT!B2141</f>
        <v>45118</v>
      </c>
      <c r="B2138" s="6">
        <f>TITRES_STAT!C2141</f>
        <v>6</v>
      </c>
      <c r="C2138" s="6">
        <f>TITRES_STAT!D2141</f>
        <v>5.7732000000000001</v>
      </c>
      <c r="D2138" s="6">
        <f>TITRES_STAT!E2141</f>
        <v>1173</v>
      </c>
      <c r="E2138" s="2">
        <f t="shared" si="132"/>
        <v>2134099</v>
      </c>
      <c r="F2138" s="6" t="str">
        <f t="shared" si="135"/>
        <v>BEARISH</v>
      </c>
      <c r="G2138" s="6" t="str">
        <f t="shared" si="134"/>
        <v>NEUTRAL</v>
      </c>
      <c r="H2138" s="6" t="str">
        <f t="shared" si="133"/>
        <v>NEUTRAL</v>
      </c>
    </row>
    <row r="2139" spans="1:8" ht="13.5" x14ac:dyDescent="0.25">
      <c r="A2139" s="3">
        <f>TITRES_STAT!B2142</f>
        <v>45119</v>
      </c>
      <c r="B2139" s="6">
        <f>TITRES_STAT!C2142</f>
        <v>6.14</v>
      </c>
      <c r="C2139" s="6">
        <f>TITRES_STAT!D2142</f>
        <v>5.9078999999999997</v>
      </c>
      <c r="D2139" s="6">
        <f>TITRES_STAT!E2142</f>
        <v>481</v>
      </c>
      <c r="E2139" s="2">
        <f t="shared" si="132"/>
        <v>2134580</v>
      </c>
      <c r="F2139" s="6" t="str">
        <f t="shared" si="135"/>
        <v>BEARISH</v>
      </c>
      <c r="G2139" s="6" t="str">
        <f t="shared" si="134"/>
        <v>NEUTRAL</v>
      </c>
      <c r="H2139" s="6" t="str">
        <f t="shared" si="133"/>
        <v>CONFIRMED BEARISH</v>
      </c>
    </row>
    <row r="2140" spans="1:8" ht="13.5" x14ac:dyDescent="0.25">
      <c r="A2140" s="3">
        <f>TITRES_STAT!B2143</f>
        <v>45120</v>
      </c>
      <c r="B2140" s="6">
        <f>TITRES_STAT!C2143</f>
        <v>6.14</v>
      </c>
      <c r="C2140" s="6">
        <f>TITRES_STAT!D2143</f>
        <v>5.9078999999999997</v>
      </c>
      <c r="D2140" s="6">
        <f>TITRES_STAT!E2143</f>
        <v>0</v>
      </c>
      <c r="E2140" s="2">
        <f t="shared" si="132"/>
        <v>2134580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45121</v>
      </c>
      <c r="B2141" s="6">
        <f>TITRES_STAT!C2144</f>
        <v>6.14</v>
      </c>
      <c r="C2141" s="6">
        <f>TITRES_STAT!D2144</f>
        <v>5.9078999999999997</v>
      </c>
      <c r="D2141" s="6">
        <f>TITRES_STAT!E2144</f>
        <v>7099</v>
      </c>
      <c r="E2141" s="2">
        <f t="shared" si="132"/>
        <v>2134580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CONFIRMED BEARISH</v>
      </c>
    </row>
    <row r="2142" spans="1:8" ht="13.5" x14ac:dyDescent="0.25">
      <c r="A2142" s="3">
        <f>TITRES_STAT!B2145</f>
        <v>45124</v>
      </c>
      <c r="B2142" s="6">
        <f>TITRES_STAT!C2145</f>
        <v>6.14</v>
      </c>
      <c r="C2142" s="6">
        <f>TITRES_STAT!D2145</f>
        <v>5.9078999999999997</v>
      </c>
      <c r="D2142" s="6">
        <f>TITRES_STAT!E2145</f>
        <v>0</v>
      </c>
      <c r="E2142" s="2">
        <f t="shared" si="132"/>
        <v>2134580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45125</v>
      </c>
      <c r="B2143" s="6">
        <f>TITRES_STAT!C2146</f>
        <v>6.14</v>
      </c>
      <c r="C2143" s="6">
        <f>TITRES_STAT!D2146</f>
        <v>5.9078999999999997</v>
      </c>
      <c r="D2143" s="6">
        <f>TITRES_STAT!E2146</f>
        <v>0</v>
      </c>
      <c r="E2143" s="2">
        <f t="shared" si="132"/>
        <v>2134580</v>
      </c>
      <c r="F2143" s="6" t="str">
        <f t="shared" si="135"/>
        <v>BULLISH</v>
      </c>
      <c r="G2143" s="6" t="str">
        <f t="shared" si="134"/>
        <v>NEUTRAL</v>
      </c>
      <c r="H2143" s="6" t="str">
        <f t="shared" si="133"/>
        <v>CONFIRMED BULLISH</v>
      </c>
    </row>
    <row r="2144" spans="1:8" ht="13.5" x14ac:dyDescent="0.25">
      <c r="A2144" s="3">
        <f>TITRES_STAT!B2147</f>
        <v>45127</v>
      </c>
      <c r="B2144" s="6">
        <f>TITRES_STAT!C2147</f>
        <v>6.13</v>
      </c>
      <c r="C2144" s="6">
        <f>TITRES_STAT!D2147</f>
        <v>5.8982999999999999</v>
      </c>
      <c r="D2144" s="6">
        <f>TITRES_STAT!E2147</f>
        <v>685</v>
      </c>
      <c r="E2144" s="2">
        <f t="shared" si="132"/>
        <v>2133895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6.2</v>
      </c>
      <c r="C2145" s="6">
        <f>TITRES_STAT!D2148</f>
        <v>5.9656000000000002</v>
      </c>
      <c r="D2145" s="6">
        <f>TITRES_STAT!E2148</f>
        <v>1150</v>
      </c>
      <c r="E2145" s="2">
        <f t="shared" si="132"/>
        <v>2135045</v>
      </c>
      <c r="F2145" s="6" t="str">
        <f t="shared" si="135"/>
        <v>BULLISH</v>
      </c>
      <c r="G2145" s="6" t="str">
        <f t="shared" si="134"/>
        <v>NEUTRAL</v>
      </c>
      <c r="H2145" s="6" t="str">
        <f t="shared" si="133"/>
        <v>CONFIRMED BULLISH</v>
      </c>
    </row>
    <row r="2146" spans="1:8" ht="13.5" x14ac:dyDescent="0.25">
      <c r="A2146" s="3">
        <f>TITRES_STAT!B2149</f>
        <v>45131</v>
      </c>
      <c r="B2146" s="6">
        <f>TITRES_STAT!C2149</f>
        <v>6.25</v>
      </c>
      <c r="C2146" s="6">
        <f>TITRES_STAT!D2149</f>
        <v>6.0137999999999998</v>
      </c>
      <c r="D2146" s="6">
        <f>TITRES_STAT!E2149</f>
        <v>15</v>
      </c>
      <c r="E2146" s="2">
        <f t="shared" si="132"/>
        <v>2135060</v>
      </c>
      <c r="F2146" s="6" t="str">
        <f t="shared" si="135"/>
        <v>BULLISH</v>
      </c>
      <c r="G2146" s="6" t="str">
        <f t="shared" si="134"/>
        <v>NEUTRAL</v>
      </c>
      <c r="H2146" s="6" t="str">
        <f t="shared" si="133"/>
        <v>CONFIRMED BULLISH</v>
      </c>
    </row>
    <row r="2147" spans="1:8" ht="13.5" x14ac:dyDescent="0.25">
      <c r="A2147" s="3">
        <f>TITRES_STAT!B2150</f>
        <v>45133</v>
      </c>
      <c r="B2147" s="6">
        <f>TITRES_STAT!C2150</f>
        <v>6.15</v>
      </c>
      <c r="C2147" s="6">
        <f>TITRES_STAT!D2150</f>
        <v>5.9175000000000004</v>
      </c>
      <c r="D2147" s="6">
        <f>TITRES_STAT!E2150</f>
        <v>75</v>
      </c>
      <c r="E2147" s="2">
        <f t="shared" si="132"/>
        <v>2134985</v>
      </c>
      <c r="F2147" s="6" t="str">
        <f t="shared" si="135"/>
        <v>BULLISH</v>
      </c>
      <c r="G2147" s="6" t="str">
        <f t="shared" si="134"/>
        <v>NEUTRAL</v>
      </c>
      <c r="H2147" s="6" t="str">
        <f t="shared" si="133"/>
        <v>CONFIRMED BULLISH</v>
      </c>
    </row>
    <row r="2148" spans="1:8" ht="13.5" x14ac:dyDescent="0.25">
      <c r="A2148" s="3">
        <f>TITRES_STAT!B2151</f>
        <v>45134</v>
      </c>
      <c r="B2148" s="6">
        <f>TITRES_STAT!C2151</f>
        <v>6.24</v>
      </c>
      <c r="C2148" s="6">
        <f>TITRES_STAT!D2151</f>
        <v>6.0041000000000002</v>
      </c>
      <c r="D2148" s="6">
        <f>TITRES_STAT!E2151</f>
        <v>127</v>
      </c>
      <c r="E2148" s="2">
        <f t="shared" si="132"/>
        <v>2135112</v>
      </c>
      <c r="F2148" s="6" t="str">
        <f t="shared" si="135"/>
        <v>BULLISH</v>
      </c>
      <c r="G2148" s="6" t="str">
        <f t="shared" si="134"/>
        <v>NEUTRAL</v>
      </c>
      <c r="H2148" s="6" t="str">
        <f t="shared" si="133"/>
        <v>CONFIRMED BULLISH</v>
      </c>
    </row>
    <row r="2149" spans="1:8" ht="13.5" x14ac:dyDescent="0.25">
      <c r="A2149" s="3">
        <f>TITRES_STAT!B2152</f>
        <v>45135</v>
      </c>
      <c r="B2149" s="6">
        <f>TITRES_STAT!C2152</f>
        <v>6.24</v>
      </c>
      <c r="C2149" s="6">
        <f>TITRES_STAT!D2152</f>
        <v>6.0041000000000002</v>
      </c>
      <c r="D2149" s="6">
        <f>TITRES_STAT!E2152</f>
        <v>232</v>
      </c>
      <c r="E2149" s="2">
        <f t="shared" si="132"/>
        <v>2135112</v>
      </c>
      <c r="F2149" s="6" t="str">
        <f t="shared" si="135"/>
        <v>BULLISH</v>
      </c>
      <c r="G2149" s="6" t="str">
        <f t="shared" si="134"/>
        <v>NEUTRAL</v>
      </c>
      <c r="H2149" s="6" t="str">
        <f t="shared" si="133"/>
        <v>CONFIRMED BULLISH</v>
      </c>
    </row>
    <row r="2150" spans="1:8" ht="13.5" x14ac:dyDescent="0.25">
      <c r="A2150" s="3">
        <f>TITRES_STAT!B2153</f>
        <v>45138</v>
      </c>
      <c r="B2150" s="6">
        <f>TITRES_STAT!C2153</f>
        <v>6.2</v>
      </c>
      <c r="C2150" s="6">
        <f>TITRES_STAT!D2153</f>
        <v>5.9656000000000002</v>
      </c>
      <c r="D2150" s="6">
        <f>TITRES_STAT!E2153</f>
        <v>246</v>
      </c>
      <c r="E2150" s="2">
        <f t="shared" si="132"/>
        <v>2134866</v>
      </c>
      <c r="F2150" s="6" t="str">
        <f t="shared" si="135"/>
        <v>BEARISH</v>
      </c>
      <c r="G2150" s="6" t="str">
        <f t="shared" si="134"/>
        <v>NEUTRAL</v>
      </c>
      <c r="H2150" s="6" t="str">
        <f t="shared" si="133"/>
        <v>NEUTRAL</v>
      </c>
    </row>
    <row r="2151" spans="1:8" ht="13.5" x14ac:dyDescent="0.25">
      <c r="A2151" s="3">
        <f>TITRES_STAT!B2154</f>
        <v>45139</v>
      </c>
      <c r="B2151" s="6">
        <f>TITRES_STAT!C2154</f>
        <v>6.19</v>
      </c>
      <c r="C2151" s="6">
        <f>TITRES_STAT!D2154</f>
        <v>5.9560000000000004</v>
      </c>
      <c r="D2151" s="6">
        <f>TITRES_STAT!E2154</f>
        <v>87</v>
      </c>
      <c r="E2151" s="2">
        <f t="shared" si="132"/>
        <v>2134779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CONFIRMED BEARISH</v>
      </c>
    </row>
    <row r="2152" spans="1:8" ht="13.5" x14ac:dyDescent="0.25">
      <c r="A2152" s="3">
        <f>TITRES_STAT!B2155</f>
        <v>45140</v>
      </c>
      <c r="B2152" s="6">
        <f>TITRES_STAT!C2155</f>
        <v>6.19</v>
      </c>
      <c r="C2152" s="6">
        <f>TITRES_STAT!D2155</f>
        <v>5.9560000000000004</v>
      </c>
      <c r="D2152" s="6">
        <f>TITRES_STAT!E2155</f>
        <v>1091</v>
      </c>
      <c r="E2152" s="2">
        <f t="shared" si="132"/>
        <v>2134779</v>
      </c>
      <c r="F2152" s="6" t="str">
        <f t="shared" si="135"/>
        <v>BEARISH</v>
      </c>
      <c r="G2152" s="6" t="str">
        <f t="shared" si="134"/>
        <v>NEUTRAL</v>
      </c>
      <c r="H2152" s="6" t="str">
        <f t="shared" si="133"/>
        <v>BEARISH DIVERGENCE</v>
      </c>
    </row>
    <row r="2153" spans="1:8" ht="13.5" x14ac:dyDescent="0.25">
      <c r="A2153" s="3">
        <f>TITRES_STAT!B2156</f>
        <v>45141</v>
      </c>
      <c r="B2153" s="6">
        <f>TITRES_STAT!C2156</f>
        <v>6.19</v>
      </c>
      <c r="C2153" s="6">
        <f>TITRES_STAT!D2156</f>
        <v>5.9560000000000004</v>
      </c>
      <c r="D2153" s="6">
        <f>TITRES_STAT!E2156</f>
        <v>3675</v>
      </c>
      <c r="E2153" s="2">
        <f t="shared" si="132"/>
        <v>2134779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CONFIRMED BEARISH</v>
      </c>
    </row>
    <row r="2154" spans="1:8" ht="13.5" x14ac:dyDescent="0.25">
      <c r="A2154" s="3">
        <f>TITRES_STAT!B2157</f>
        <v>45142</v>
      </c>
      <c r="B2154" s="6">
        <f>TITRES_STAT!C2157</f>
        <v>6.19</v>
      </c>
      <c r="C2154" s="6">
        <f>TITRES_STAT!D2157</f>
        <v>5.9560000000000004</v>
      </c>
      <c r="D2154" s="6">
        <f>TITRES_STAT!E2157</f>
        <v>0</v>
      </c>
      <c r="E2154" s="2">
        <f t="shared" si="132"/>
        <v>2134779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CONFIRMED BEARISH</v>
      </c>
    </row>
    <row r="2155" spans="1:8" ht="13.5" x14ac:dyDescent="0.25">
      <c r="A2155" s="3">
        <f>TITRES_STAT!B2158</f>
        <v>45145</v>
      </c>
      <c r="B2155" s="6">
        <f>TITRES_STAT!C2158</f>
        <v>6.15</v>
      </c>
      <c r="C2155" s="6">
        <f>TITRES_STAT!D2158</f>
        <v>5.9175000000000004</v>
      </c>
      <c r="D2155" s="6">
        <f>TITRES_STAT!E2158</f>
        <v>20</v>
      </c>
      <c r="E2155" s="2">
        <f t="shared" si="132"/>
        <v>2134759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6.15</v>
      </c>
      <c r="C2156" s="6">
        <f>TITRES_STAT!D2159</f>
        <v>5.9175000000000004</v>
      </c>
      <c r="D2156" s="6">
        <f>TITRES_STAT!E2159</f>
        <v>54</v>
      </c>
      <c r="E2156" s="2">
        <f t="shared" si="132"/>
        <v>2134759</v>
      </c>
      <c r="F2156" s="6" t="str">
        <f t="shared" si="135"/>
        <v>BEARISH</v>
      </c>
      <c r="G2156" s="6" t="str">
        <f t="shared" si="134"/>
        <v>NEUTRAL</v>
      </c>
      <c r="H2156" s="6" t="str">
        <f t="shared" si="133"/>
        <v>CONFIRMED BEARISH</v>
      </c>
    </row>
    <row r="2157" spans="1:8" ht="13.5" x14ac:dyDescent="0.25">
      <c r="A2157" s="3">
        <f>TITRES_STAT!B2160</f>
        <v>45147</v>
      </c>
      <c r="B2157" s="6">
        <f>TITRES_STAT!C2160</f>
        <v>6.15</v>
      </c>
      <c r="C2157" s="6">
        <f>TITRES_STAT!D2160</f>
        <v>5.9175000000000004</v>
      </c>
      <c r="D2157" s="6">
        <f>TITRES_STAT!E2160</f>
        <v>50</v>
      </c>
      <c r="E2157" s="2">
        <f t="shared" si="132"/>
        <v>2134759</v>
      </c>
      <c r="F2157" s="6" t="str">
        <f t="shared" si="135"/>
        <v>BEARISH</v>
      </c>
      <c r="G2157" s="6" t="str">
        <f t="shared" si="134"/>
        <v>NEUTRAL</v>
      </c>
      <c r="H2157" s="6" t="str">
        <f t="shared" si="133"/>
        <v>CONFIRMED BEARISH</v>
      </c>
    </row>
    <row r="2158" spans="1:8" ht="13.5" x14ac:dyDescent="0.25">
      <c r="A2158" s="3">
        <f>TITRES_STAT!B2161</f>
        <v>45148</v>
      </c>
      <c r="B2158" s="6">
        <f>TITRES_STAT!C2161</f>
        <v>6.15</v>
      </c>
      <c r="C2158" s="6">
        <f>TITRES_STAT!D2161</f>
        <v>5.9175000000000004</v>
      </c>
      <c r="D2158" s="6">
        <f>TITRES_STAT!E2161</f>
        <v>0</v>
      </c>
      <c r="E2158" s="2">
        <f t="shared" si="132"/>
        <v>2134759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45149</v>
      </c>
      <c r="B2159" s="6">
        <f>TITRES_STAT!C2162</f>
        <v>6.15</v>
      </c>
      <c r="C2159" s="6">
        <f>TITRES_STAT!D2162</f>
        <v>5.9175000000000004</v>
      </c>
      <c r="D2159" s="6">
        <f>TITRES_STAT!E2162</f>
        <v>118</v>
      </c>
      <c r="E2159" s="2">
        <f t="shared" si="132"/>
        <v>2134759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45152</v>
      </c>
      <c r="B2160" s="6">
        <f>TITRES_STAT!C2163</f>
        <v>6.15</v>
      </c>
      <c r="C2160" s="6">
        <f>TITRES_STAT!D2163</f>
        <v>5.9175000000000004</v>
      </c>
      <c r="D2160" s="6">
        <f>TITRES_STAT!E2163</f>
        <v>0</v>
      </c>
      <c r="E2160" s="2">
        <f t="shared" si="132"/>
        <v>2134759</v>
      </c>
      <c r="F2160" s="6" t="str">
        <f t="shared" si="135"/>
        <v>NEUTRAL</v>
      </c>
      <c r="G2160" s="6" t="str">
        <f t="shared" si="134"/>
        <v>NEUTRAL</v>
      </c>
      <c r="H2160" s="6" t="str">
        <f t="shared" si="133"/>
        <v>NEUTRAL</v>
      </c>
    </row>
    <row r="2161" spans="1:8" ht="13.5" x14ac:dyDescent="0.25">
      <c r="A2161" s="3">
        <f>TITRES_STAT!B2164</f>
        <v>45153</v>
      </c>
      <c r="B2161" s="6">
        <f>TITRES_STAT!C2164</f>
        <v>6.14</v>
      </c>
      <c r="C2161" s="6">
        <f>TITRES_STAT!D2164</f>
        <v>5.9078999999999997</v>
      </c>
      <c r="D2161" s="6">
        <f>TITRES_STAT!E2164</f>
        <v>1396</v>
      </c>
      <c r="E2161" s="2">
        <f t="shared" si="132"/>
        <v>2133363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6.1</v>
      </c>
      <c r="C2162" s="6">
        <f>TITRES_STAT!D2165</f>
        <v>5.8693999999999997</v>
      </c>
      <c r="D2162" s="6">
        <f>TITRES_STAT!E2165</f>
        <v>80</v>
      </c>
      <c r="E2162" s="2">
        <f t="shared" si="132"/>
        <v>2133283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CONFIRMED BEARISH</v>
      </c>
    </row>
    <row r="2163" spans="1:8" ht="13.5" x14ac:dyDescent="0.25">
      <c r="A2163" s="3">
        <f>TITRES_STAT!B2166</f>
        <v>45155</v>
      </c>
      <c r="B2163" s="6">
        <f>TITRES_STAT!C2166</f>
        <v>6.13</v>
      </c>
      <c r="C2163" s="6">
        <f>TITRES_STAT!D2166</f>
        <v>5.8982999999999999</v>
      </c>
      <c r="D2163" s="6">
        <f>TITRES_STAT!E2166</f>
        <v>482</v>
      </c>
      <c r="E2163" s="2">
        <f t="shared" si="132"/>
        <v>2133765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CONFIRMED BEARISH</v>
      </c>
    </row>
    <row r="2164" spans="1:8" ht="13.5" x14ac:dyDescent="0.25">
      <c r="A2164" s="3">
        <f>TITRES_STAT!B2167</f>
        <v>45156</v>
      </c>
      <c r="B2164" s="6">
        <f>TITRES_STAT!C2167</f>
        <v>6.12</v>
      </c>
      <c r="C2164" s="6">
        <f>TITRES_STAT!D2167</f>
        <v>5.8887</v>
      </c>
      <c r="D2164" s="6">
        <f>TITRES_STAT!E2167</f>
        <v>6</v>
      </c>
      <c r="E2164" s="2">
        <f t="shared" si="132"/>
        <v>2133759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45159</v>
      </c>
      <c r="B2165" s="6">
        <f>TITRES_STAT!C2168</f>
        <v>6.12</v>
      </c>
      <c r="C2165" s="6">
        <f>TITRES_STAT!D2168</f>
        <v>5.8887</v>
      </c>
      <c r="D2165" s="6">
        <f>TITRES_STAT!E2168</f>
        <v>0</v>
      </c>
      <c r="E2165" s="2">
        <f t="shared" si="132"/>
        <v>2133759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CONFIRMED BEARISH</v>
      </c>
    </row>
    <row r="2166" spans="1:8" ht="13.5" x14ac:dyDescent="0.25">
      <c r="A2166" s="3">
        <f>TITRES_STAT!B2169</f>
        <v>45160</v>
      </c>
      <c r="B2166" s="6">
        <f>TITRES_STAT!C2169</f>
        <v>6.12</v>
      </c>
      <c r="C2166" s="6">
        <f>TITRES_STAT!D2169</f>
        <v>5.8887</v>
      </c>
      <c r="D2166" s="6">
        <f>TITRES_STAT!E2169</f>
        <v>40</v>
      </c>
      <c r="E2166" s="2">
        <f t="shared" si="132"/>
        <v>2133759</v>
      </c>
      <c r="F2166" s="6" t="str">
        <f t="shared" si="135"/>
        <v>BULLISH</v>
      </c>
      <c r="G2166" s="6" t="str">
        <f t="shared" si="134"/>
        <v>NEUTRAL</v>
      </c>
      <c r="H2166" s="6" t="str">
        <f t="shared" si="133"/>
        <v>BULLISH DIVERGENCE</v>
      </c>
    </row>
    <row r="2167" spans="1:8" ht="13.5" x14ac:dyDescent="0.25">
      <c r="A2167" s="3">
        <f>TITRES_STAT!B2170</f>
        <v>45161</v>
      </c>
      <c r="B2167" s="6">
        <f>TITRES_STAT!C2170</f>
        <v>6</v>
      </c>
      <c r="C2167" s="6">
        <f>TITRES_STAT!D2170</f>
        <v>5.7732000000000001</v>
      </c>
      <c r="D2167" s="6">
        <f>TITRES_STAT!E2170</f>
        <v>316</v>
      </c>
      <c r="E2167" s="2">
        <f t="shared" si="132"/>
        <v>2133443</v>
      </c>
      <c r="F2167" s="6" t="str">
        <f t="shared" si="135"/>
        <v>BULLISH</v>
      </c>
      <c r="G2167" s="6" t="str">
        <f t="shared" si="134"/>
        <v>NEUTRAL</v>
      </c>
      <c r="H2167" s="6" t="str">
        <f t="shared" si="133"/>
        <v>BULLISH DIVERGENCE</v>
      </c>
    </row>
    <row r="2168" spans="1:8" ht="13.5" x14ac:dyDescent="0.25">
      <c r="A2168" s="3">
        <f>TITRES_STAT!B2171</f>
        <v>45162</v>
      </c>
      <c r="B2168" s="6">
        <f>TITRES_STAT!C2171</f>
        <v>5.96</v>
      </c>
      <c r="C2168" s="6">
        <f>TITRES_STAT!D2171</f>
        <v>5.7347000000000001</v>
      </c>
      <c r="D2168" s="6">
        <f>TITRES_STAT!E2171</f>
        <v>180</v>
      </c>
      <c r="E2168" s="2">
        <f t="shared" si="132"/>
        <v>2133263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CONFIRMED BEARISH</v>
      </c>
    </row>
    <row r="2169" spans="1:8" ht="13.5" x14ac:dyDescent="0.25">
      <c r="A2169" s="3">
        <f>TITRES_STAT!B2172</f>
        <v>45163</v>
      </c>
      <c r="B2169" s="6">
        <f>TITRES_STAT!C2172</f>
        <v>5.95</v>
      </c>
      <c r="C2169" s="6">
        <f>TITRES_STAT!D2172</f>
        <v>5.7251000000000003</v>
      </c>
      <c r="D2169" s="6">
        <f>TITRES_STAT!E2172</f>
        <v>324</v>
      </c>
      <c r="E2169" s="2">
        <f t="shared" si="132"/>
        <v>2132939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CONFIRMED BEARISH</v>
      </c>
    </row>
    <row r="2170" spans="1:8" ht="13.5" x14ac:dyDescent="0.25">
      <c r="A2170" s="3">
        <f>TITRES_STAT!B2173</f>
        <v>45166</v>
      </c>
      <c r="B2170" s="6">
        <f>TITRES_STAT!C2173</f>
        <v>6</v>
      </c>
      <c r="C2170" s="6">
        <f>TITRES_STAT!D2173</f>
        <v>5.7732000000000001</v>
      </c>
      <c r="D2170" s="6">
        <f>TITRES_STAT!E2173</f>
        <v>202</v>
      </c>
      <c r="E2170" s="2">
        <f t="shared" si="132"/>
        <v>2133141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CONFIRMED BEARISH</v>
      </c>
    </row>
    <row r="2171" spans="1:8" ht="13.5" x14ac:dyDescent="0.25">
      <c r="A2171" s="3">
        <f>TITRES_STAT!B2174</f>
        <v>45167</v>
      </c>
      <c r="B2171" s="6">
        <f>TITRES_STAT!C2174</f>
        <v>6</v>
      </c>
      <c r="C2171" s="6">
        <f>TITRES_STAT!D2174</f>
        <v>5.7732000000000001</v>
      </c>
      <c r="D2171" s="6">
        <f>TITRES_STAT!E2174</f>
        <v>57</v>
      </c>
      <c r="E2171" s="2">
        <f t="shared" si="132"/>
        <v>2133141</v>
      </c>
      <c r="F2171" s="6" t="str">
        <f t="shared" si="135"/>
        <v>BEARISH</v>
      </c>
      <c r="G2171" s="6" t="str">
        <f t="shared" si="134"/>
        <v>NEUTRAL</v>
      </c>
      <c r="H2171" s="6" t="str">
        <f t="shared" si="133"/>
        <v>CONFIRMED BEARISH</v>
      </c>
    </row>
    <row r="2172" spans="1:8" ht="13.5" x14ac:dyDescent="0.25">
      <c r="A2172" s="3">
        <f>TITRES_STAT!B2175</f>
        <v>45168</v>
      </c>
      <c r="B2172" s="6">
        <f>TITRES_STAT!C2175</f>
        <v>6.12</v>
      </c>
      <c r="C2172" s="6">
        <f>TITRES_STAT!D2175</f>
        <v>5.8887</v>
      </c>
      <c r="D2172" s="6">
        <f>TITRES_STAT!E2175</f>
        <v>200</v>
      </c>
      <c r="E2172" s="2">
        <f t="shared" si="132"/>
        <v>2133341</v>
      </c>
      <c r="F2172" s="6" t="str">
        <f t="shared" si="135"/>
        <v>BEARISH</v>
      </c>
      <c r="G2172" s="6" t="str">
        <f t="shared" si="134"/>
        <v>NEUTRAL</v>
      </c>
      <c r="H2172" s="6" t="str">
        <f t="shared" si="133"/>
        <v>BEARISH DIVERGENCE</v>
      </c>
    </row>
    <row r="2173" spans="1:8" ht="13.5" x14ac:dyDescent="0.25">
      <c r="A2173" s="3">
        <f>TITRES_STAT!B2176</f>
        <v>45169</v>
      </c>
      <c r="B2173" s="6">
        <f>TITRES_STAT!C2176</f>
        <v>6</v>
      </c>
      <c r="C2173" s="6">
        <f>TITRES_STAT!D2176</f>
        <v>5.7732000000000001</v>
      </c>
      <c r="D2173" s="6">
        <f>TITRES_STAT!E2176</f>
        <v>80</v>
      </c>
      <c r="E2173" s="2">
        <f t="shared" si="132"/>
        <v>2133261</v>
      </c>
      <c r="F2173" s="6" t="str">
        <f t="shared" si="135"/>
        <v>BEARISH</v>
      </c>
      <c r="G2173" s="6" t="str">
        <f t="shared" si="134"/>
        <v>NEUTRAL</v>
      </c>
      <c r="H2173" s="6" t="str">
        <f t="shared" si="133"/>
        <v>BEARISH DIVERGENCE</v>
      </c>
    </row>
    <row r="2174" spans="1:8" ht="13.5" x14ac:dyDescent="0.25">
      <c r="A2174" s="3">
        <f>TITRES_STAT!B2177</f>
        <v>45170</v>
      </c>
      <c r="B2174" s="6">
        <f>TITRES_STAT!C2177</f>
        <v>5.91</v>
      </c>
      <c r="C2174" s="6">
        <f>TITRES_STAT!D2177</f>
        <v>5.6866000000000003</v>
      </c>
      <c r="D2174" s="6">
        <f>TITRES_STAT!E2177</f>
        <v>146</v>
      </c>
      <c r="E2174" s="2">
        <f t="shared" si="132"/>
        <v>2133115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BULLISH DIVERGENCE</v>
      </c>
    </row>
    <row r="2175" spans="1:8" ht="13.5" x14ac:dyDescent="0.25">
      <c r="A2175" s="3">
        <f>TITRES_STAT!B2178</f>
        <v>45173</v>
      </c>
      <c r="B2175" s="6">
        <f>TITRES_STAT!C2178</f>
        <v>6</v>
      </c>
      <c r="C2175" s="6">
        <f>TITRES_STAT!D2178</f>
        <v>5.7732000000000001</v>
      </c>
      <c r="D2175" s="6">
        <f>TITRES_STAT!E2178</f>
        <v>217</v>
      </c>
      <c r="E2175" s="2">
        <f t="shared" si="132"/>
        <v>2133332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NEUTRAL</v>
      </c>
    </row>
    <row r="2176" spans="1:8" ht="13.5" x14ac:dyDescent="0.25">
      <c r="A2176" s="3">
        <f>TITRES_STAT!B2179</f>
        <v>45174</v>
      </c>
      <c r="B2176" s="6">
        <f>TITRES_STAT!C2179</f>
        <v>6</v>
      </c>
      <c r="C2176" s="6">
        <f>TITRES_STAT!D2179</f>
        <v>5.7732000000000001</v>
      </c>
      <c r="D2176" s="6">
        <f>TITRES_STAT!E2179</f>
        <v>51</v>
      </c>
      <c r="E2176" s="2">
        <f t="shared" si="132"/>
        <v>2133332</v>
      </c>
      <c r="F2176" s="6" t="str">
        <f t="shared" si="135"/>
        <v>BULLISH</v>
      </c>
      <c r="G2176" s="6" t="str">
        <f t="shared" si="134"/>
        <v>NEUTRAL</v>
      </c>
      <c r="H2176" s="6" t="str">
        <f t="shared" si="133"/>
        <v>NEUTRAL</v>
      </c>
    </row>
    <row r="2177" spans="1:8" ht="13.5" x14ac:dyDescent="0.25">
      <c r="A2177" s="3">
        <f>TITRES_STAT!B2180</f>
        <v>45175</v>
      </c>
      <c r="B2177" s="6">
        <f>TITRES_STAT!C2180</f>
        <v>6</v>
      </c>
      <c r="C2177" s="6">
        <f>TITRES_STAT!D2180</f>
        <v>5.7732000000000001</v>
      </c>
      <c r="D2177" s="6">
        <f>TITRES_STAT!E2180</f>
        <v>9441</v>
      </c>
      <c r="E2177" s="2">
        <f t="shared" si="132"/>
        <v>2133332</v>
      </c>
      <c r="F2177" s="6" t="str">
        <f t="shared" si="135"/>
        <v>BEARISH</v>
      </c>
      <c r="G2177" s="6" t="str">
        <f t="shared" si="134"/>
        <v>NEUTRAL</v>
      </c>
      <c r="H2177" s="6" t="str">
        <f t="shared" si="133"/>
        <v>CONFIRMED BEARISH</v>
      </c>
    </row>
    <row r="2178" spans="1:8" ht="13.5" x14ac:dyDescent="0.25">
      <c r="A2178" s="3">
        <f>TITRES_STAT!B2181</f>
        <v>45176</v>
      </c>
      <c r="B2178" s="6">
        <f>TITRES_STAT!C2181</f>
        <v>6</v>
      </c>
      <c r="C2178" s="6">
        <f>TITRES_STAT!D2181</f>
        <v>5.7732000000000001</v>
      </c>
      <c r="D2178" s="6">
        <f>TITRES_STAT!E2181</f>
        <v>1113</v>
      </c>
      <c r="E2178" s="2">
        <f t="shared" si="132"/>
        <v>2133332</v>
      </c>
      <c r="F2178" s="6" t="str">
        <f t="shared" si="135"/>
        <v>BULLISH</v>
      </c>
      <c r="G2178" s="6" t="str">
        <f t="shared" si="134"/>
        <v>NEUTRAL</v>
      </c>
      <c r="H2178" s="6" t="str">
        <f t="shared" si="133"/>
        <v>NEUTRAL</v>
      </c>
    </row>
    <row r="2179" spans="1:8" ht="13.5" x14ac:dyDescent="0.25">
      <c r="A2179" s="3">
        <f>TITRES_STAT!B2182</f>
        <v>45177</v>
      </c>
      <c r="B2179" s="6">
        <f>TITRES_STAT!C2182</f>
        <v>6</v>
      </c>
      <c r="C2179" s="6">
        <f>TITRES_STAT!D2182</f>
        <v>5.7732000000000001</v>
      </c>
      <c r="D2179" s="6">
        <f>TITRES_STAT!E2182</f>
        <v>5</v>
      </c>
      <c r="E2179" s="2">
        <f t="shared" si="132"/>
        <v>2133332</v>
      </c>
      <c r="F2179" s="6" t="str">
        <f t="shared" si="135"/>
        <v>BULLISH</v>
      </c>
      <c r="G2179" s="6" t="str">
        <f t="shared" si="134"/>
        <v>NEUTRAL</v>
      </c>
      <c r="H2179" s="6" t="str">
        <f t="shared" si="133"/>
        <v>CONFIRMED BULLISH</v>
      </c>
    </row>
    <row r="2180" spans="1:8" ht="13.5" x14ac:dyDescent="0.25">
      <c r="A2180" s="3">
        <f>TITRES_STAT!B2183</f>
        <v>45180</v>
      </c>
      <c r="B2180" s="6">
        <f>TITRES_STAT!C2183</f>
        <v>5.88</v>
      </c>
      <c r="C2180" s="6">
        <f>TITRES_STAT!D2183</f>
        <v>5.6577000000000002</v>
      </c>
      <c r="D2180" s="6">
        <f>TITRES_STAT!E2183</f>
        <v>724</v>
      </c>
      <c r="E2180" s="2">
        <f t="shared" ref="E2180:E2243" si="136">IF(B2180&gt;B2179, E2179+D2180, IF(B2180&lt;B2179, E2179-D2180, E2179))</f>
        <v>2132608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CONFIRMED BEARISH</v>
      </c>
    </row>
    <row r="2181" spans="1:8" ht="13.5" x14ac:dyDescent="0.25">
      <c r="A2181" s="3">
        <f>TITRES_STAT!B2184</f>
        <v>45181</v>
      </c>
      <c r="B2181" s="6">
        <f>TITRES_STAT!C2184</f>
        <v>5.53</v>
      </c>
      <c r="C2181" s="6">
        <f>TITRES_STAT!D2184</f>
        <v>5.3209999999999997</v>
      </c>
      <c r="D2181" s="6">
        <f>TITRES_STAT!E2184</f>
        <v>17655</v>
      </c>
      <c r="E2181" s="2">
        <f t="shared" si="136"/>
        <v>2114953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CONFIRMED BEARISH</v>
      </c>
    </row>
    <row r="2182" spans="1:8" ht="13.5" x14ac:dyDescent="0.25">
      <c r="A2182" s="3">
        <f>TITRES_STAT!B2185</f>
        <v>45182</v>
      </c>
      <c r="B2182" s="6">
        <f>TITRES_STAT!C2185</f>
        <v>5.4</v>
      </c>
      <c r="C2182" s="6">
        <f>TITRES_STAT!D2185</f>
        <v>5.1959</v>
      </c>
      <c r="D2182" s="6">
        <f>TITRES_STAT!E2185</f>
        <v>92</v>
      </c>
      <c r="E2182" s="2">
        <f t="shared" si="136"/>
        <v>2114861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6">
        <f>TITRES_STAT!C2186</f>
        <v>5.7</v>
      </c>
      <c r="C2183" s="6">
        <f>TITRES_STAT!D2186</f>
        <v>5.4844999999999997</v>
      </c>
      <c r="D2183" s="6">
        <f>TITRES_STAT!E2186</f>
        <v>1</v>
      </c>
      <c r="E2183" s="2">
        <f t="shared" si="136"/>
        <v>2114862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BEARISH</v>
      </c>
    </row>
    <row r="2184" spans="1:8" ht="13.5" x14ac:dyDescent="0.25">
      <c r="A2184" s="3">
        <f>TITRES_STAT!B2187</f>
        <v>45184</v>
      </c>
      <c r="B2184" s="6">
        <f>TITRES_STAT!C2187</f>
        <v>5.7</v>
      </c>
      <c r="C2184" s="6">
        <f>TITRES_STAT!D2187</f>
        <v>5.4844999999999997</v>
      </c>
      <c r="D2184" s="6">
        <f>TITRES_STAT!E2187</f>
        <v>0</v>
      </c>
      <c r="E2184" s="2">
        <f t="shared" si="136"/>
        <v>2114862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5.54</v>
      </c>
      <c r="C2185" s="6">
        <f>TITRES_STAT!D2188</f>
        <v>5.3305999999999996</v>
      </c>
      <c r="D2185" s="6">
        <f>TITRES_STAT!E2188</f>
        <v>2904</v>
      </c>
      <c r="E2185" s="2">
        <f t="shared" si="136"/>
        <v>2111958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CONFIRMED BEARISH</v>
      </c>
    </row>
    <row r="2186" spans="1:8" ht="13.5" x14ac:dyDescent="0.25">
      <c r="A2186" s="3">
        <f>TITRES_STAT!B2189</f>
        <v>45188</v>
      </c>
      <c r="B2186" s="6">
        <f>TITRES_STAT!C2189</f>
        <v>5.67</v>
      </c>
      <c r="C2186" s="6">
        <f>TITRES_STAT!D2189</f>
        <v>5.4557000000000002</v>
      </c>
      <c r="D2186" s="6">
        <f>TITRES_STAT!E2189</f>
        <v>8</v>
      </c>
      <c r="E2186" s="2">
        <f t="shared" si="136"/>
        <v>2111966</v>
      </c>
      <c r="F2186" s="6" t="str">
        <f t="shared" si="139"/>
        <v>BEARISH</v>
      </c>
      <c r="G2186" s="6" t="str">
        <f t="shared" si="138"/>
        <v>NEUTRAL</v>
      </c>
      <c r="H2186" s="6" t="str">
        <f t="shared" si="137"/>
        <v>BEARISH DIVERGENCE</v>
      </c>
    </row>
    <row r="2187" spans="1:8" ht="13.5" x14ac:dyDescent="0.25">
      <c r="A2187" s="3">
        <f>TITRES_STAT!B2190</f>
        <v>45189</v>
      </c>
      <c r="B2187" s="6">
        <f>TITRES_STAT!C2190</f>
        <v>5.65</v>
      </c>
      <c r="C2187" s="6">
        <f>TITRES_STAT!D2190</f>
        <v>5.4363999999999999</v>
      </c>
      <c r="D2187" s="6">
        <f>TITRES_STAT!E2190</f>
        <v>2705</v>
      </c>
      <c r="E2187" s="2">
        <f t="shared" si="136"/>
        <v>2109261</v>
      </c>
      <c r="F2187" s="6" t="str">
        <f t="shared" si="139"/>
        <v>BEARISH</v>
      </c>
      <c r="G2187" s="6" t="str">
        <f t="shared" si="138"/>
        <v>NEUTRAL</v>
      </c>
      <c r="H2187" s="6" t="str">
        <f t="shared" si="137"/>
        <v>BEARISH DIVERGENCE</v>
      </c>
    </row>
    <row r="2188" spans="1:8" ht="13.5" x14ac:dyDescent="0.25">
      <c r="A2188" s="3">
        <f>TITRES_STAT!B2191</f>
        <v>45190</v>
      </c>
      <c r="B2188" s="6">
        <f>TITRES_STAT!C2191</f>
        <v>5.63</v>
      </c>
      <c r="C2188" s="6">
        <f>TITRES_STAT!D2191</f>
        <v>5.4172000000000002</v>
      </c>
      <c r="D2188" s="6">
        <f>TITRES_STAT!E2191</f>
        <v>26</v>
      </c>
      <c r="E2188" s="2">
        <f t="shared" si="136"/>
        <v>2109235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5.64</v>
      </c>
      <c r="C2189" s="6">
        <f>TITRES_STAT!D2192</f>
        <v>5.4268000000000001</v>
      </c>
      <c r="D2189" s="6">
        <f>TITRES_STAT!E2192</f>
        <v>270</v>
      </c>
      <c r="E2189" s="2">
        <f t="shared" si="136"/>
        <v>2109505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5.5</v>
      </c>
      <c r="C2190" s="6">
        <f>TITRES_STAT!D2193</f>
        <v>5.2920999999999996</v>
      </c>
      <c r="D2190" s="6">
        <f>TITRES_STAT!E2193</f>
        <v>119</v>
      </c>
      <c r="E2190" s="2">
        <f t="shared" si="136"/>
        <v>2109386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5.55</v>
      </c>
      <c r="C2191" s="6">
        <f>TITRES_STAT!D2194</f>
        <v>5.3402000000000003</v>
      </c>
      <c r="D2191" s="6">
        <f>TITRES_STAT!E2194</f>
        <v>4734</v>
      </c>
      <c r="E2191" s="2">
        <f t="shared" si="136"/>
        <v>2114120</v>
      </c>
      <c r="F2191" s="6" t="str">
        <f t="shared" si="139"/>
        <v>BULLISH</v>
      </c>
      <c r="G2191" s="6" t="str">
        <f t="shared" si="138"/>
        <v>NEUTRAL</v>
      </c>
      <c r="H2191" s="6" t="str">
        <f t="shared" si="137"/>
        <v>BULLISH DIVERGENCE</v>
      </c>
    </row>
    <row r="2192" spans="1:8" ht="13.5" x14ac:dyDescent="0.25">
      <c r="A2192" s="3">
        <f>TITRES_STAT!B2195</f>
        <v>45197</v>
      </c>
      <c r="B2192" s="6">
        <f>TITRES_STAT!C2195</f>
        <v>5.5</v>
      </c>
      <c r="C2192" s="6">
        <f>TITRES_STAT!D2195</f>
        <v>5.2920999999999996</v>
      </c>
      <c r="D2192" s="6">
        <f>TITRES_STAT!E2195</f>
        <v>423</v>
      </c>
      <c r="E2192" s="2">
        <f t="shared" si="136"/>
        <v>2113697</v>
      </c>
      <c r="F2192" s="6" t="str">
        <f t="shared" si="139"/>
        <v>BULLISH</v>
      </c>
      <c r="G2192" s="6" t="str">
        <f t="shared" si="138"/>
        <v>NEUTRAL</v>
      </c>
      <c r="H2192" s="6" t="str">
        <f t="shared" si="137"/>
        <v>BULLISH DIVERGENCE</v>
      </c>
    </row>
    <row r="2193" spans="1:8" ht="13.5" x14ac:dyDescent="0.25">
      <c r="A2193" s="3">
        <f>TITRES_STAT!B2196</f>
        <v>45198</v>
      </c>
      <c r="B2193" s="6">
        <f>TITRES_STAT!C2196</f>
        <v>5.5</v>
      </c>
      <c r="C2193" s="6">
        <f>TITRES_STAT!D2196</f>
        <v>5.2920999999999996</v>
      </c>
      <c r="D2193" s="6">
        <f>TITRES_STAT!E2196</f>
        <v>40</v>
      </c>
      <c r="E2193" s="2">
        <f t="shared" si="136"/>
        <v>2113697</v>
      </c>
      <c r="F2193" s="6" t="str">
        <f t="shared" si="139"/>
        <v>BULLISH</v>
      </c>
      <c r="G2193" s="6" t="str">
        <f t="shared" si="138"/>
        <v>NEUTRAL</v>
      </c>
      <c r="H2193" s="6" t="str">
        <f t="shared" si="137"/>
        <v>BULLISH DIVERGENCE</v>
      </c>
    </row>
    <row r="2194" spans="1:8" ht="13.5" x14ac:dyDescent="0.25">
      <c r="A2194" s="3">
        <f>TITRES_STAT!B2197</f>
        <v>45201</v>
      </c>
      <c r="B2194" s="6">
        <f>TITRES_STAT!C2197</f>
        <v>5.5</v>
      </c>
      <c r="C2194" s="6">
        <f>TITRES_STAT!D2197</f>
        <v>5.2920999999999996</v>
      </c>
      <c r="D2194" s="6">
        <f>TITRES_STAT!E2197</f>
        <v>445</v>
      </c>
      <c r="E2194" s="2">
        <f t="shared" si="136"/>
        <v>2113697</v>
      </c>
      <c r="F2194" s="6" t="str">
        <f t="shared" si="139"/>
        <v>BULLISH</v>
      </c>
      <c r="G2194" s="6" t="str">
        <f t="shared" si="138"/>
        <v>NEUTRAL</v>
      </c>
      <c r="H2194" s="6" t="str">
        <f t="shared" si="137"/>
        <v>BULLISH DIVERGENCE</v>
      </c>
    </row>
    <row r="2195" spans="1:8" ht="13.5" x14ac:dyDescent="0.25">
      <c r="A2195" s="3">
        <f>TITRES_STAT!B2198</f>
        <v>45202</v>
      </c>
      <c r="B2195" s="6">
        <f>TITRES_STAT!C2198</f>
        <v>5.5</v>
      </c>
      <c r="C2195" s="6">
        <f>TITRES_STAT!D2198</f>
        <v>5.2920999999999996</v>
      </c>
      <c r="D2195" s="6">
        <f>TITRES_STAT!E2198</f>
        <v>184</v>
      </c>
      <c r="E2195" s="2">
        <f t="shared" si="136"/>
        <v>2113697</v>
      </c>
      <c r="F2195" s="6" t="str">
        <f t="shared" si="139"/>
        <v>BULLISH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45203</v>
      </c>
      <c r="B2196" s="6">
        <f>TITRES_STAT!C2199</f>
        <v>5.41</v>
      </c>
      <c r="C2196" s="6">
        <f>TITRES_STAT!D2199</f>
        <v>5.2054999999999998</v>
      </c>
      <c r="D2196" s="6">
        <f>TITRES_STAT!E2199</f>
        <v>13806</v>
      </c>
      <c r="E2196" s="2">
        <f t="shared" si="136"/>
        <v>2099891</v>
      </c>
      <c r="F2196" s="6" t="str">
        <f t="shared" si="139"/>
        <v>BEARISH</v>
      </c>
      <c r="G2196" s="6" t="str">
        <f t="shared" si="138"/>
        <v>NEUTRAL</v>
      </c>
      <c r="H2196" s="6" t="str">
        <f t="shared" si="137"/>
        <v>CONFIRMED BEARISH</v>
      </c>
    </row>
    <row r="2197" spans="1:8" ht="13.5" x14ac:dyDescent="0.25">
      <c r="A2197" s="3">
        <f>TITRES_STAT!B2200</f>
        <v>45204</v>
      </c>
      <c r="B2197" s="6">
        <f>TITRES_STAT!C2200</f>
        <v>5.59</v>
      </c>
      <c r="C2197" s="6">
        <f>TITRES_STAT!D2200</f>
        <v>5.3787000000000003</v>
      </c>
      <c r="D2197" s="6">
        <f>TITRES_STAT!E2200</f>
        <v>296</v>
      </c>
      <c r="E2197" s="2">
        <f t="shared" si="136"/>
        <v>2100187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BEARISH DIVERGENCE</v>
      </c>
    </row>
    <row r="2198" spans="1:8" ht="13.5" x14ac:dyDescent="0.25">
      <c r="A2198" s="3">
        <f>TITRES_STAT!B2201</f>
        <v>45205</v>
      </c>
      <c r="B2198" s="6">
        <f>TITRES_STAT!C2201</f>
        <v>5.58</v>
      </c>
      <c r="C2198" s="6">
        <f>TITRES_STAT!D2201</f>
        <v>5.3691000000000004</v>
      </c>
      <c r="D2198" s="6">
        <f>TITRES_STAT!E2201</f>
        <v>313</v>
      </c>
      <c r="E2198" s="2">
        <f t="shared" si="136"/>
        <v>2099874</v>
      </c>
      <c r="F2198" s="6" t="str">
        <f t="shared" si="139"/>
        <v>BEARISH</v>
      </c>
      <c r="G2198" s="6" t="str">
        <f t="shared" si="138"/>
        <v>NEUTRAL</v>
      </c>
      <c r="H2198" s="6" t="str">
        <f t="shared" si="137"/>
        <v>BEARISH DIVERGENCE</v>
      </c>
    </row>
    <row r="2199" spans="1:8" ht="13.5" x14ac:dyDescent="0.25">
      <c r="A2199" s="3">
        <f>TITRES_STAT!B2202</f>
        <v>45208</v>
      </c>
      <c r="B2199" s="6">
        <f>TITRES_STAT!C2202</f>
        <v>5.58</v>
      </c>
      <c r="C2199" s="6">
        <f>TITRES_STAT!D2202</f>
        <v>5.3691000000000004</v>
      </c>
      <c r="D2199" s="6">
        <f>TITRES_STAT!E2202</f>
        <v>5</v>
      </c>
      <c r="E2199" s="2">
        <f t="shared" si="136"/>
        <v>2099874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BEARISH DIVERGENCE</v>
      </c>
    </row>
    <row r="2200" spans="1:8" ht="13.5" x14ac:dyDescent="0.25">
      <c r="A2200" s="3">
        <f>TITRES_STAT!B2203</f>
        <v>45209</v>
      </c>
      <c r="B2200" s="6">
        <f>TITRES_STAT!C2203</f>
        <v>5.58</v>
      </c>
      <c r="C2200" s="6">
        <f>TITRES_STAT!D2203</f>
        <v>5.3691000000000004</v>
      </c>
      <c r="D2200" s="6">
        <f>TITRES_STAT!E2203</f>
        <v>74</v>
      </c>
      <c r="E2200" s="2">
        <f t="shared" si="136"/>
        <v>2099874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BEARISH DIVERGENCE</v>
      </c>
    </row>
    <row r="2201" spans="1:8" ht="13.5" x14ac:dyDescent="0.25">
      <c r="A2201" s="3">
        <f>TITRES_STAT!B2204</f>
        <v>45210</v>
      </c>
      <c r="B2201" s="6">
        <f>TITRES_STAT!C2204</f>
        <v>5.55</v>
      </c>
      <c r="C2201" s="6">
        <f>TITRES_STAT!D2204</f>
        <v>5.3402000000000003</v>
      </c>
      <c r="D2201" s="6">
        <f>TITRES_STAT!E2204</f>
        <v>26</v>
      </c>
      <c r="E2201" s="2">
        <f t="shared" si="136"/>
        <v>2099848</v>
      </c>
      <c r="F2201" s="6" t="str">
        <f t="shared" si="139"/>
        <v>BEARISH</v>
      </c>
      <c r="G2201" s="6" t="str">
        <f t="shared" si="138"/>
        <v>NEUTRAL</v>
      </c>
      <c r="H2201" s="6" t="str">
        <f t="shared" si="137"/>
        <v>BEARISH DIVERGENCE</v>
      </c>
    </row>
    <row r="2202" spans="1:8" ht="13.5" x14ac:dyDescent="0.25">
      <c r="A2202" s="3">
        <f>TITRES_STAT!B2205</f>
        <v>45211</v>
      </c>
      <c r="B2202" s="6">
        <f>TITRES_STAT!C2205</f>
        <v>5.55</v>
      </c>
      <c r="C2202" s="6">
        <f>TITRES_STAT!D2205</f>
        <v>5.3402000000000003</v>
      </c>
      <c r="D2202" s="6">
        <f>TITRES_STAT!E2205</f>
        <v>5001</v>
      </c>
      <c r="E2202" s="2">
        <f t="shared" si="136"/>
        <v>2099848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CONFIRMED BEARISH</v>
      </c>
    </row>
    <row r="2203" spans="1:8" ht="13.5" x14ac:dyDescent="0.25">
      <c r="A2203" s="3">
        <f>TITRES_STAT!B2206</f>
        <v>45212</v>
      </c>
      <c r="B2203" s="6">
        <f>TITRES_STAT!C2206</f>
        <v>5.54</v>
      </c>
      <c r="C2203" s="6">
        <f>TITRES_STAT!D2206</f>
        <v>5.3305999999999996</v>
      </c>
      <c r="D2203" s="6">
        <f>TITRES_STAT!E2206</f>
        <v>31</v>
      </c>
      <c r="E2203" s="2">
        <f t="shared" si="136"/>
        <v>2099817</v>
      </c>
      <c r="F2203" s="6" t="str">
        <f t="shared" si="139"/>
        <v>BEARISH</v>
      </c>
      <c r="G2203" s="6" t="str">
        <f t="shared" si="138"/>
        <v>NEUTRAL</v>
      </c>
      <c r="H2203" s="6" t="str">
        <f t="shared" si="137"/>
        <v>CONFIRMED BEARISH</v>
      </c>
    </row>
    <row r="2204" spans="1:8" ht="13.5" x14ac:dyDescent="0.25">
      <c r="A2204" s="3">
        <f>TITRES_STAT!B2207</f>
        <v>45215</v>
      </c>
      <c r="B2204" s="6">
        <f>TITRES_STAT!C2207</f>
        <v>5.45</v>
      </c>
      <c r="C2204" s="6">
        <f>TITRES_STAT!D2207</f>
        <v>5.2439999999999998</v>
      </c>
      <c r="D2204" s="6">
        <f>TITRES_STAT!E2207</f>
        <v>72</v>
      </c>
      <c r="E2204" s="2">
        <f t="shared" si="136"/>
        <v>2099745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CONFIRMED BEARISH</v>
      </c>
    </row>
    <row r="2205" spans="1:8" ht="13.5" x14ac:dyDescent="0.25">
      <c r="A2205" s="3">
        <f>TITRES_STAT!B2208</f>
        <v>45216</v>
      </c>
      <c r="B2205" s="6">
        <f>TITRES_STAT!C2208</f>
        <v>5.77</v>
      </c>
      <c r="C2205" s="6">
        <f>TITRES_STAT!D2208</f>
        <v>5.5518999999999998</v>
      </c>
      <c r="D2205" s="6">
        <f>TITRES_STAT!E2208</f>
        <v>7532</v>
      </c>
      <c r="E2205" s="2">
        <f t="shared" si="136"/>
        <v>2107277</v>
      </c>
      <c r="F2205" s="6" t="str">
        <f t="shared" si="139"/>
        <v>BULLISH</v>
      </c>
      <c r="G2205" s="6" t="str">
        <f t="shared" si="138"/>
        <v>NEUTRAL</v>
      </c>
      <c r="H2205" s="6" t="str">
        <f t="shared" si="137"/>
        <v>CONFIRMED BULLISH</v>
      </c>
    </row>
    <row r="2206" spans="1:8" ht="13.5" x14ac:dyDescent="0.25">
      <c r="A2206" s="3">
        <f>TITRES_STAT!B2209</f>
        <v>45217</v>
      </c>
      <c r="B2206" s="6">
        <f>TITRES_STAT!C2209</f>
        <v>5.78</v>
      </c>
      <c r="C2206" s="6">
        <f>TITRES_STAT!D2209</f>
        <v>5.5614999999999997</v>
      </c>
      <c r="D2206" s="6">
        <f>TITRES_STAT!E2209</f>
        <v>110</v>
      </c>
      <c r="E2206" s="2">
        <f t="shared" si="136"/>
        <v>2107387</v>
      </c>
      <c r="F2206" s="6" t="str">
        <f t="shared" si="139"/>
        <v>BULLISH</v>
      </c>
      <c r="G2206" s="6" t="str">
        <f t="shared" si="138"/>
        <v>NEUTRAL</v>
      </c>
      <c r="H2206" s="6" t="str">
        <f t="shared" si="137"/>
        <v>CONFIRMED BULLISH</v>
      </c>
    </row>
    <row r="2207" spans="1:8" ht="13.5" x14ac:dyDescent="0.25">
      <c r="A2207" s="3">
        <f>TITRES_STAT!B2210</f>
        <v>45218</v>
      </c>
      <c r="B2207" s="6">
        <f>TITRES_STAT!C2210</f>
        <v>5.77</v>
      </c>
      <c r="C2207" s="6">
        <f>TITRES_STAT!D2210</f>
        <v>5.5518999999999998</v>
      </c>
      <c r="D2207" s="6">
        <f>TITRES_STAT!E2210</f>
        <v>14</v>
      </c>
      <c r="E2207" s="2">
        <f t="shared" si="136"/>
        <v>2107373</v>
      </c>
      <c r="F2207" s="6" t="str">
        <f t="shared" si="139"/>
        <v>BULLISH</v>
      </c>
      <c r="G2207" s="6" t="str">
        <f t="shared" si="138"/>
        <v>NEUTRAL</v>
      </c>
      <c r="H2207" s="6" t="str">
        <f t="shared" si="137"/>
        <v>CONFIRMED BULLISH</v>
      </c>
    </row>
    <row r="2208" spans="1:8" ht="13.5" x14ac:dyDescent="0.25">
      <c r="A2208" s="3">
        <f>TITRES_STAT!B2211</f>
        <v>45219</v>
      </c>
      <c r="B2208" s="6">
        <f>TITRES_STAT!C2211</f>
        <v>5.88</v>
      </c>
      <c r="C2208" s="6">
        <f>TITRES_STAT!D2211</f>
        <v>5.6577000000000002</v>
      </c>
      <c r="D2208" s="6">
        <f>TITRES_STAT!E2211</f>
        <v>200</v>
      </c>
      <c r="E2208" s="2">
        <f t="shared" si="136"/>
        <v>2107573</v>
      </c>
      <c r="F2208" s="6" t="str">
        <f t="shared" si="139"/>
        <v>BULLISH</v>
      </c>
      <c r="G2208" s="6" t="str">
        <f t="shared" si="138"/>
        <v>NEUTRAL</v>
      </c>
      <c r="H2208" s="6" t="str">
        <f t="shared" si="137"/>
        <v>CONFIRMED BULLISH</v>
      </c>
    </row>
    <row r="2209" spans="1:8" ht="13.5" x14ac:dyDescent="0.25">
      <c r="A2209" s="3">
        <f>TITRES_STAT!B2212</f>
        <v>45222</v>
      </c>
      <c r="B2209" s="6">
        <f>TITRES_STAT!C2212</f>
        <v>5.88</v>
      </c>
      <c r="C2209" s="6">
        <f>TITRES_STAT!D2212</f>
        <v>5.6577000000000002</v>
      </c>
      <c r="D2209" s="6">
        <f>TITRES_STAT!E2212</f>
        <v>0</v>
      </c>
      <c r="E2209" s="2">
        <f t="shared" si="136"/>
        <v>2107573</v>
      </c>
      <c r="F2209" s="6" t="str">
        <f t="shared" si="139"/>
        <v>BULLISH</v>
      </c>
      <c r="G2209" s="6" t="str">
        <f t="shared" si="138"/>
        <v>NEUTRAL</v>
      </c>
      <c r="H2209" s="6" t="str">
        <f t="shared" si="137"/>
        <v>CONFIRMED BULLISH</v>
      </c>
    </row>
    <row r="2210" spans="1:8" ht="13.5" x14ac:dyDescent="0.25">
      <c r="A2210" s="3">
        <f>TITRES_STAT!B2213</f>
        <v>45223</v>
      </c>
      <c r="B2210" s="6">
        <f>TITRES_STAT!C2213</f>
        <v>5.9</v>
      </c>
      <c r="C2210" s="6">
        <f>TITRES_STAT!D2213</f>
        <v>5.6769999999999996</v>
      </c>
      <c r="D2210" s="6">
        <f>TITRES_STAT!E2213</f>
        <v>83</v>
      </c>
      <c r="E2210" s="2">
        <f t="shared" si="136"/>
        <v>2107656</v>
      </c>
      <c r="F2210" s="6" t="str">
        <f t="shared" si="139"/>
        <v>BULLISH</v>
      </c>
      <c r="G2210" s="6" t="str">
        <f t="shared" si="138"/>
        <v>NEUTRAL</v>
      </c>
      <c r="H2210" s="6" t="str">
        <f t="shared" si="137"/>
        <v>CONFIRMED BULLISH</v>
      </c>
    </row>
    <row r="2211" spans="1:8" ht="13.5" x14ac:dyDescent="0.25">
      <c r="A2211" s="3">
        <f>TITRES_STAT!B2214</f>
        <v>45224</v>
      </c>
      <c r="B2211" s="6">
        <f>TITRES_STAT!C2214</f>
        <v>5.9</v>
      </c>
      <c r="C2211" s="6">
        <f>TITRES_STAT!D2214</f>
        <v>5.6769999999999996</v>
      </c>
      <c r="D2211" s="6">
        <f>TITRES_STAT!E2214</f>
        <v>526</v>
      </c>
      <c r="E2211" s="2">
        <f t="shared" si="136"/>
        <v>2107656</v>
      </c>
      <c r="F2211" s="6" t="str">
        <f t="shared" si="139"/>
        <v>BULLISH</v>
      </c>
      <c r="G2211" s="6" t="str">
        <f t="shared" si="138"/>
        <v>NEUTRAL</v>
      </c>
      <c r="H2211" s="6" t="str">
        <f t="shared" si="137"/>
        <v>CONFIRMED BULLISH</v>
      </c>
    </row>
    <row r="2212" spans="1:8" ht="13.5" x14ac:dyDescent="0.25">
      <c r="A2212" s="3">
        <f>TITRES_STAT!B2215</f>
        <v>45225</v>
      </c>
      <c r="B2212" s="6">
        <f>TITRES_STAT!C2215</f>
        <v>5.9</v>
      </c>
      <c r="C2212" s="6">
        <f>TITRES_STAT!D2215</f>
        <v>5.6769999999999996</v>
      </c>
      <c r="D2212" s="6">
        <f>TITRES_STAT!E2215</f>
        <v>231</v>
      </c>
      <c r="E2212" s="2">
        <f t="shared" si="136"/>
        <v>2107656</v>
      </c>
      <c r="F2212" s="6" t="str">
        <f t="shared" si="139"/>
        <v>BULLISH</v>
      </c>
      <c r="G2212" s="6" t="str">
        <f t="shared" si="138"/>
        <v>NEUTRAL</v>
      </c>
      <c r="H2212" s="6" t="str">
        <f t="shared" si="137"/>
        <v>CONFIRMED BULLISH</v>
      </c>
    </row>
    <row r="2213" spans="1:8" ht="13.5" x14ac:dyDescent="0.25">
      <c r="A2213" s="3">
        <f>TITRES_STAT!B2216</f>
        <v>45226</v>
      </c>
      <c r="B2213" s="6">
        <f>TITRES_STAT!C2216</f>
        <v>5.86</v>
      </c>
      <c r="C2213" s="6">
        <f>TITRES_STAT!D2216</f>
        <v>5.6384999999999996</v>
      </c>
      <c r="D2213" s="6">
        <f>TITRES_STAT!E2216</f>
        <v>16</v>
      </c>
      <c r="E2213" s="2">
        <f t="shared" si="136"/>
        <v>2107640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BULLISH DIVERGENCE</v>
      </c>
    </row>
    <row r="2214" spans="1:8" ht="13.5" x14ac:dyDescent="0.25">
      <c r="A2214" s="3">
        <f>TITRES_STAT!B2217</f>
        <v>45229</v>
      </c>
      <c r="B2214" s="6">
        <f>TITRES_STAT!C2217</f>
        <v>5.86</v>
      </c>
      <c r="C2214" s="6">
        <f>TITRES_STAT!D2217</f>
        <v>5.6384999999999996</v>
      </c>
      <c r="D2214" s="6">
        <f>TITRES_STAT!E2217</f>
        <v>1001</v>
      </c>
      <c r="E2214" s="2">
        <f t="shared" si="136"/>
        <v>2107640</v>
      </c>
      <c r="F2214" s="6" t="str">
        <f t="shared" si="139"/>
        <v>BULLISH</v>
      </c>
      <c r="G2214" s="6" t="str">
        <f t="shared" si="138"/>
        <v>NEUTRAL</v>
      </c>
      <c r="H2214" s="6" t="str">
        <f t="shared" si="137"/>
        <v>BULLISH DIVERGENCE</v>
      </c>
    </row>
    <row r="2215" spans="1:8" ht="13.5" x14ac:dyDescent="0.25">
      <c r="A2215" s="3">
        <f>TITRES_STAT!B2218</f>
        <v>45230</v>
      </c>
      <c r="B2215" s="6">
        <f>TITRES_STAT!C2218</f>
        <v>5.86</v>
      </c>
      <c r="C2215" s="6">
        <f>TITRES_STAT!D2218</f>
        <v>5.6384999999999996</v>
      </c>
      <c r="D2215" s="6">
        <f>TITRES_STAT!E2218</f>
        <v>38</v>
      </c>
      <c r="E2215" s="2">
        <f t="shared" si="136"/>
        <v>2107640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CONFIRMED BEARISH</v>
      </c>
    </row>
    <row r="2216" spans="1:8" ht="13.5" x14ac:dyDescent="0.25">
      <c r="A2216" s="3">
        <f>TITRES_STAT!B2219</f>
        <v>45231</v>
      </c>
      <c r="B2216" s="6">
        <f>TITRES_STAT!C2219</f>
        <v>5.84</v>
      </c>
      <c r="C2216" s="6">
        <f>TITRES_STAT!D2219</f>
        <v>5.6192000000000002</v>
      </c>
      <c r="D2216" s="6">
        <f>TITRES_STAT!E2219</f>
        <v>30</v>
      </c>
      <c r="E2216" s="2">
        <f t="shared" si="136"/>
        <v>2107610</v>
      </c>
      <c r="F2216" s="6" t="str">
        <f t="shared" si="139"/>
        <v>BEARISH</v>
      </c>
      <c r="G2216" s="6" t="str">
        <f t="shared" si="138"/>
        <v>NEUTRAL</v>
      </c>
      <c r="H2216" s="6" t="str">
        <f t="shared" si="137"/>
        <v>CONFIRMED BEARISH</v>
      </c>
    </row>
    <row r="2217" spans="1:8" ht="13.5" x14ac:dyDescent="0.25">
      <c r="A2217" s="3">
        <f>TITRES_STAT!B2220</f>
        <v>45232</v>
      </c>
      <c r="B2217" s="6">
        <f>TITRES_STAT!C2220</f>
        <v>5.84</v>
      </c>
      <c r="C2217" s="6">
        <f>TITRES_STAT!D2220</f>
        <v>5.6192000000000002</v>
      </c>
      <c r="D2217" s="6">
        <f>TITRES_STAT!E2220</f>
        <v>0</v>
      </c>
      <c r="E2217" s="2">
        <f t="shared" si="136"/>
        <v>2107610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5.83</v>
      </c>
      <c r="C2218" s="6">
        <f>TITRES_STAT!D2221</f>
        <v>5.6096000000000004</v>
      </c>
      <c r="D2218" s="6">
        <f>TITRES_STAT!E2221</f>
        <v>7647</v>
      </c>
      <c r="E2218" s="2">
        <f t="shared" si="136"/>
        <v>2099963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5.83</v>
      </c>
      <c r="C2219" s="6">
        <f>TITRES_STAT!D2222</f>
        <v>5.6096000000000004</v>
      </c>
      <c r="D2219" s="6">
        <f>TITRES_STAT!E2222</f>
        <v>1591</v>
      </c>
      <c r="E2219" s="2">
        <f t="shared" si="136"/>
        <v>2099963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CONFIRMED BEARISH</v>
      </c>
    </row>
    <row r="2220" spans="1:8" ht="13.5" x14ac:dyDescent="0.25">
      <c r="A2220" s="3">
        <f>TITRES_STAT!B2223</f>
        <v>45237</v>
      </c>
      <c r="B2220" s="6">
        <f>TITRES_STAT!C2223</f>
        <v>5.83</v>
      </c>
      <c r="C2220" s="6">
        <f>TITRES_STAT!D2223</f>
        <v>5.6096000000000004</v>
      </c>
      <c r="D2220" s="6">
        <f>TITRES_STAT!E2223</f>
        <v>3874</v>
      </c>
      <c r="E2220" s="2">
        <f t="shared" si="136"/>
        <v>2099963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CONFIRMED BEARISH</v>
      </c>
    </row>
    <row r="2221" spans="1:8" ht="13.5" x14ac:dyDescent="0.25">
      <c r="A2221" s="3">
        <f>TITRES_STAT!B2224</f>
        <v>45238</v>
      </c>
      <c r="B2221" s="6">
        <f>TITRES_STAT!C2224</f>
        <v>5.83</v>
      </c>
      <c r="C2221" s="6">
        <f>TITRES_STAT!D2224</f>
        <v>5.6096000000000004</v>
      </c>
      <c r="D2221" s="6">
        <f>TITRES_STAT!E2224</f>
        <v>3046</v>
      </c>
      <c r="E2221" s="2">
        <f t="shared" si="136"/>
        <v>2099963</v>
      </c>
      <c r="F2221" s="6" t="str">
        <f t="shared" si="139"/>
        <v>BEARISH</v>
      </c>
      <c r="G2221" s="6" t="str">
        <f t="shared" si="138"/>
        <v>NEUTRAL</v>
      </c>
      <c r="H2221" s="6" t="str">
        <f t="shared" si="137"/>
        <v>CONFIRMED BEARISH</v>
      </c>
    </row>
    <row r="2222" spans="1:8" ht="13.5" x14ac:dyDescent="0.25">
      <c r="A2222" s="3">
        <f>TITRES_STAT!B2225</f>
        <v>45239</v>
      </c>
      <c r="B2222" s="6">
        <f>TITRES_STAT!C2225</f>
        <v>6</v>
      </c>
      <c r="C2222" s="6">
        <f>TITRES_STAT!D2225</f>
        <v>5.7732000000000001</v>
      </c>
      <c r="D2222" s="6">
        <f>TITRES_STAT!E2225</f>
        <v>2876</v>
      </c>
      <c r="E2222" s="2">
        <f t="shared" si="136"/>
        <v>2102839</v>
      </c>
      <c r="F2222" s="6" t="str">
        <f t="shared" si="139"/>
        <v>BEARISH</v>
      </c>
      <c r="G2222" s="6" t="str">
        <f t="shared" si="138"/>
        <v>NEUTRAL</v>
      </c>
      <c r="H2222" s="6" t="str">
        <f t="shared" si="137"/>
        <v>BEARISH DIVERGENCE</v>
      </c>
    </row>
    <row r="2223" spans="1:8" ht="13.5" x14ac:dyDescent="0.25">
      <c r="A2223" s="3">
        <f>TITRES_STAT!B2226</f>
        <v>45240</v>
      </c>
      <c r="B2223" s="6">
        <f>TITRES_STAT!C2226</f>
        <v>6</v>
      </c>
      <c r="C2223" s="6">
        <f>TITRES_STAT!D2226</f>
        <v>5.7732000000000001</v>
      </c>
      <c r="D2223" s="6">
        <f>TITRES_STAT!E2226</f>
        <v>43</v>
      </c>
      <c r="E2223" s="2">
        <f t="shared" si="136"/>
        <v>2102839</v>
      </c>
      <c r="F2223" s="6" t="str">
        <f t="shared" si="139"/>
        <v>BULLISH</v>
      </c>
      <c r="G2223" s="6" t="str">
        <f t="shared" si="138"/>
        <v>NEUTRAL</v>
      </c>
      <c r="H2223" s="6" t="str">
        <f t="shared" si="137"/>
        <v>CONFIRMED BULLISH</v>
      </c>
    </row>
    <row r="2224" spans="1:8" ht="13.5" x14ac:dyDescent="0.25">
      <c r="A2224" s="3">
        <f>TITRES_STAT!B2227</f>
        <v>45243</v>
      </c>
      <c r="B2224" s="6">
        <f>TITRES_STAT!C2227</f>
        <v>6</v>
      </c>
      <c r="C2224" s="6">
        <f>TITRES_STAT!D2227</f>
        <v>5.7732000000000001</v>
      </c>
      <c r="D2224" s="6">
        <f>TITRES_STAT!E2227</f>
        <v>503</v>
      </c>
      <c r="E2224" s="2">
        <f t="shared" si="136"/>
        <v>2102839</v>
      </c>
      <c r="F2224" s="6" t="str">
        <f t="shared" si="139"/>
        <v>BULLISH</v>
      </c>
      <c r="G2224" s="6" t="str">
        <f t="shared" si="138"/>
        <v>NEUTRAL</v>
      </c>
      <c r="H2224" s="6" t="str">
        <f t="shared" si="137"/>
        <v>CONFIRMED BULLISH</v>
      </c>
    </row>
    <row r="2225" spans="1:8" ht="13.5" x14ac:dyDescent="0.25">
      <c r="A2225" s="3">
        <f>TITRES_STAT!B2228</f>
        <v>45244</v>
      </c>
      <c r="B2225" s="6">
        <f>TITRES_STAT!C2228</f>
        <v>6.2</v>
      </c>
      <c r="C2225" s="6">
        <f>TITRES_STAT!D2228</f>
        <v>5.9656000000000002</v>
      </c>
      <c r="D2225" s="6">
        <f>TITRES_STAT!E2228</f>
        <v>1107</v>
      </c>
      <c r="E2225" s="2">
        <f t="shared" si="136"/>
        <v>2103946</v>
      </c>
      <c r="F2225" s="6" t="str">
        <f t="shared" si="139"/>
        <v>BULLISH</v>
      </c>
      <c r="G2225" s="6" t="str">
        <f t="shared" si="138"/>
        <v>NEUTRAL</v>
      </c>
      <c r="H2225" s="6" t="str">
        <f t="shared" si="137"/>
        <v>CONFIRMED BULLISH</v>
      </c>
    </row>
    <row r="2226" spans="1:8" ht="13.5" x14ac:dyDescent="0.25">
      <c r="A2226" s="3">
        <f>TITRES_STAT!B2229</f>
        <v>45245</v>
      </c>
      <c r="B2226" s="6">
        <f>TITRES_STAT!C2229</f>
        <v>6.15</v>
      </c>
      <c r="C2226" s="6">
        <f>TITRES_STAT!D2229</f>
        <v>5.9175000000000004</v>
      </c>
      <c r="D2226" s="6">
        <f>TITRES_STAT!E2229</f>
        <v>26</v>
      </c>
      <c r="E2226" s="2">
        <f t="shared" si="136"/>
        <v>2103920</v>
      </c>
      <c r="F2226" s="6" t="str">
        <f t="shared" si="139"/>
        <v>BULLISH</v>
      </c>
      <c r="G2226" s="6" t="str">
        <f t="shared" si="138"/>
        <v>NEUTRAL</v>
      </c>
      <c r="H2226" s="6" t="str">
        <f t="shared" si="137"/>
        <v>CONFIRMED BULLISH</v>
      </c>
    </row>
    <row r="2227" spans="1:8" ht="13.5" x14ac:dyDescent="0.25">
      <c r="A2227" s="3">
        <f>TITRES_STAT!B2230</f>
        <v>45246</v>
      </c>
      <c r="B2227" s="6">
        <f>TITRES_STAT!C2230</f>
        <v>6.15</v>
      </c>
      <c r="C2227" s="6">
        <f>TITRES_STAT!D2230</f>
        <v>5.9175000000000004</v>
      </c>
      <c r="D2227" s="6">
        <f>TITRES_STAT!E2230</f>
        <v>0</v>
      </c>
      <c r="E2227" s="2">
        <f t="shared" si="136"/>
        <v>2103920</v>
      </c>
      <c r="F2227" s="6" t="str">
        <f t="shared" si="139"/>
        <v>BULLISH</v>
      </c>
      <c r="G2227" s="6" t="str">
        <f t="shared" si="138"/>
        <v>NEUTRAL</v>
      </c>
      <c r="H2227" s="6" t="str">
        <f t="shared" si="137"/>
        <v>CONFIRMED BULLISH</v>
      </c>
    </row>
    <row r="2228" spans="1:8" ht="13.5" x14ac:dyDescent="0.25">
      <c r="A2228" s="3">
        <f>TITRES_STAT!B2231</f>
        <v>45247</v>
      </c>
      <c r="B2228" s="6">
        <f>TITRES_STAT!C2231</f>
        <v>6.38</v>
      </c>
      <c r="C2228" s="6">
        <f>TITRES_STAT!D2231</f>
        <v>6.1387999999999998</v>
      </c>
      <c r="D2228" s="6">
        <f>TITRES_STAT!E2231</f>
        <v>377</v>
      </c>
      <c r="E2228" s="2">
        <f t="shared" si="136"/>
        <v>2104297</v>
      </c>
      <c r="F2228" s="6" t="str">
        <f t="shared" si="139"/>
        <v>BULLISH</v>
      </c>
      <c r="G2228" s="6" t="str">
        <f t="shared" si="138"/>
        <v>NEUTRAL</v>
      </c>
      <c r="H2228" s="6" t="str">
        <f t="shared" si="137"/>
        <v>CONFIRMED BULLISH</v>
      </c>
    </row>
    <row r="2229" spans="1:8" ht="13.5" x14ac:dyDescent="0.25">
      <c r="A2229" s="3">
        <f>TITRES_STAT!B2232</f>
        <v>45250</v>
      </c>
      <c r="B2229" s="6">
        <f>TITRES_STAT!C2232</f>
        <v>6.3</v>
      </c>
      <c r="C2229" s="6">
        <f>TITRES_STAT!D2232</f>
        <v>6.0618999999999996</v>
      </c>
      <c r="D2229" s="6">
        <f>TITRES_STAT!E2232</f>
        <v>316</v>
      </c>
      <c r="E2229" s="2">
        <f t="shared" si="136"/>
        <v>2103981</v>
      </c>
      <c r="F2229" s="6" t="str">
        <f t="shared" si="139"/>
        <v>BULLISH</v>
      </c>
      <c r="G2229" s="6" t="str">
        <f t="shared" si="138"/>
        <v>NEUTRAL</v>
      </c>
      <c r="H2229" s="6" t="str">
        <f t="shared" si="137"/>
        <v>CONFIRMED BULLISH</v>
      </c>
    </row>
    <row r="2230" spans="1:8" ht="13.5" x14ac:dyDescent="0.25">
      <c r="A2230" s="3">
        <f>TITRES_STAT!B2233</f>
        <v>45251</v>
      </c>
      <c r="B2230" s="6">
        <f>TITRES_STAT!C2233</f>
        <v>6.02</v>
      </c>
      <c r="C2230" s="6">
        <f>TITRES_STAT!D2233</f>
        <v>5.7923999999999998</v>
      </c>
      <c r="D2230" s="6">
        <f>TITRES_STAT!E2233</f>
        <v>3251</v>
      </c>
      <c r="E2230" s="2">
        <f t="shared" si="136"/>
        <v>2100730</v>
      </c>
      <c r="F2230" s="6" t="str">
        <f t="shared" si="139"/>
        <v>BEARISH</v>
      </c>
      <c r="G2230" s="6" t="str">
        <f t="shared" si="138"/>
        <v>NEUTRAL</v>
      </c>
      <c r="H2230" s="6" t="str">
        <f t="shared" si="137"/>
        <v>CONFIRMED BEARISH</v>
      </c>
    </row>
    <row r="2231" spans="1:8" ht="13.5" x14ac:dyDescent="0.25">
      <c r="A2231" s="3">
        <f>TITRES_STAT!B2234</f>
        <v>45252</v>
      </c>
      <c r="B2231" s="6">
        <f>TITRES_STAT!C2234</f>
        <v>6.25</v>
      </c>
      <c r="C2231" s="6">
        <f>TITRES_STAT!D2234</f>
        <v>6.0137999999999998</v>
      </c>
      <c r="D2231" s="6">
        <f>TITRES_STAT!E2234</f>
        <v>5051</v>
      </c>
      <c r="E2231" s="2">
        <f t="shared" si="136"/>
        <v>2105781</v>
      </c>
      <c r="F2231" s="6" t="str">
        <f t="shared" si="139"/>
        <v>BULLISH</v>
      </c>
      <c r="G2231" s="6" t="str">
        <f t="shared" si="138"/>
        <v>NEUTRAL</v>
      </c>
      <c r="H2231" s="6" t="str">
        <f t="shared" si="137"/>
        <v>CONFIRMED BULLISH</v>
      </c>
    </row>
    <row r="2232" spans="1:8" ht="13.5" x14ac:dyDescent="0.25">
      <c r="A2232" s="3">
        <f>TITRES_STAT!B2235</f>
        <v>45253</v>
      </c>
      <c r="B2232" s="6">
        <f>TITRES_STAT!C2235</f>
        <v>6.36</v>
      </c>
      <c r="C2232" s="6">
        <f>TITRES_STAT!D2235</f>
        <v>6.1196000000000002</v>
      </c>
      <c r="D2232" s="6">
        <f>TITRES_STAT!E2235</f>
        <v>2423</v>
      </c>
      <c r="E2232" s="2">
        <f t="shared" si="136"/>
        <v>2108204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CONFIRMED BULLISH</v>
      </c>
    </row>
    <row r="2233" spans="1:8" ht="13.5" x14ac:dyDescent="0.25">
      <c r="A2233" s="3">
        <f>TITRES_STAT!B2236</f>
        <v>45254</v>
      </c>
      <c r="B2233" s="6">
        <f>TITRES_STAT!C2236</f>
        <v>6.3</v>
      </c>
      <c r="C2233" s="6">
        <f>TITRES_STAT!D2236</f>
        <v>6.0618999999999996</v>
      </c>
      <c r="D2233" s="6">
        <f>TITRES_STAT!E2236</f>
        <v>148</v>
      </c>
      <c r="E2233" s="2">
        <f t="shared" si="136"/>
        <v>2108056</v>
      </c>
      <c r="F2233" s="6" t="str">
        <f t="shared" si="139"/>
        <v>BULLISH</v>
      </c>
      <c r="G2233" s="6" t="str">
        <f t="shared" si="138"/>
        <v>NEUTRAL</v>
      </c>
      <c r="H2233" s="6" t="str">
        <f t="shared" si="137"/>
        <v>BULLISH DIVERGENCE</v>
      </c>
    </row>
    <row r="2234" spans="1:8" ht="13.5" x14ac:dyDescent="0.25">
      <c r="A2234" s="3">
        <f>TITRES_STAT!B2237</f>
        <v>45257</v>
      </c>
      <c r="B2234" s="6">
        <f>TITRES_STAT!C2237</f>
        <v>6.35</v>
      </c>
      <c r="C2234" s="6">
        <f>TITRES_STAT!D2237</f>
        <v>6.11</v>
      </c>
      <c r="D2234" s="6">
        <f>TITRES_STAT!E2237</f>
        <v>10</v>
      </c>
      <c r="E2234" s="2">
        <f t="shared" si="136"/>
        <v>2108066</v>
      </c>
      <c r="F2234" s="6" t="str">
        <f t="shared" si="139"/>
        <v>BULLISH</v>
      </c>
      <c r="G2234" s="6" t="str">
        <f t="shared" si="138"/>
        <v>NEUTRAL</v>
      </c>
      <c r="H2234" s="6" t="str">
        <f t="shared" si="137"/>
        <v>CONFIRMED BULLISH</v>
      </c>
    </row>
    <row r="2235" spans="1:8" ht="13.5" x14ac:dyDescent="0.25">
      <c r="A2235" s="3">
        <f>TITRES_STAT!B2238</f>
        <v>45258</v>
      </c>
      <c r="B2235" s="6">
        <f>TITRES_STAT!C2238</f>
        <v>6.35</v>
      </c>
      <c r="C2235" s="6">
        <f>TITRES_STAT!D2238</f>
        <v>6.11</v>
      </c>
      <c r="D2235" s="6">
        <f>TITRES_STAT!E2238</f>
        <v>0</v>
      </c>
      <c r="E2235" s="2">
        <f t="shared" si="136"/>
        <v>2108066</v>
      </c>
      <c r="F2235" s="6" t="str">
        <f t="shared" si="139"/>
        <v>BULLISH</v>
      </c>
      <c r="G2235" s="6" t="str">
        <f t="shared" si="138"/>
        <v>NEUTRAL</v>
      </c>
      <c r="H2235" s="6" t="str">
        <f t="shared" si="137"/>
        <v>CONFIRMED BULLISH</v>
      </c>
    </row>
    <row r="2236" spans="1:8" ht="13.5" x14ac:dyDescent="0.25">
      <c r="A2236" s="3">
        <f>TITRES_STAT!B2239</f>
        <v>45259</v>
      </c>
      <c r="B2236" s="6">
        <f>TITRES_STAT!C2239</f>
        <v>6.34</v>
      </c>
      <c r="C2236" s="6">
        <f>TITRES_STAT!D2239</f>
        <v>6.1002999999999998</v>
      </c>
      <c r="D2236" s="6">
        <f>TITRES_STAT!E2239</f>
        <v>176</v>
      </c>
      <c r="E2236" s="2">
        <f t="shared" si="136"/>
        <v>2107890</v>
      </c>
      <c r="F2236" s="6" t="str">
        <f t="shared" si="139"/>
        <v>BULLISH</v>
      </c>
      <c r="G2236" s="6" t="str">
        <f t="shared" si="138"/>
        <v>NEUTRAL</v>
      </c>
      <c r="H2236" s="6" t="str">
        <f t="shared" si="137"/>
        <v>CONFIRMED BULLISH</v>
      </c>
    </row>
    <row r="2237" spans="1:8" ht="13.5" x14ac:dyDescent="0.25">
      <c r="A2237" s="3">
        <f>TITRES_STAT!B2240</f>
        <v>45260</v>
      </c>
      <c r="B2237" s="6">
        <f>TITRES_STAT!C2240</f>
        <v>6.34</v>
      </c>
      <c r="C2237" s="6">
        <f>TITRES_STAT!D2240</f>
        <v>6.1002999999999998</v>
      </c>
      <c r="D2237" s="6">
        <f>TITRES_STAT!E2240</f>
        <v>0</v>
      </c>
      <c r="E2237" s="2">
        <f t="shared" si="136"/>
        <v>2107890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CONFIRMED BEARISH</v>
      </c>
    </row>
    <row r="2238" spans="1:8" ht="13.5" x14ac:dyDescent="0.25">
      <c r="A2238" s="3">
        <f>TITRES_STAT!B2241</f>
        <v>45261</v>
      </c>
      <c r="B2238" s="6">
        <f>TITRES_STAT!C2241</f>
        <v>6.3</v>
      </c>
      <c r="C2238" s="6">
        <f>TITRES_STAT!D2241</f>
        <v>6.0618999999999996</v>
      </c>
      <c r="D2238" s="6">
        <f>TITRES_STAT!E2241</f>
        <v>22</v>
      </c>
      <c r="E2238" s="2">
        <f t="shared" si="136"/>
        <v>2107868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NEUTRAL</v>
      </c>
    </row>
    <row r="2239" spans="1:8" ht="13.5" x14ac:dyDescent="0.25">
      <c r="A2239" s="3">
        <f>TITRES_STAT!B2242</f>
        <v>45264</v>
      </c>
      <c r="B2239" s="6">
        <f>TITRES_STAT!C2242</f>
        <v>6.3</v>
      </c>
      <c r="C2239" s="6">
        <f>TITRES_STAT!D2242</f>
        <v>6.0618999999999996</v>
      </c>
      <c r="D2239" s="6">
        <f>TITRES_STAT!E2242</f>
        <v>0</v>
      </c>
      <c r="E2239" s="2">
        <f t="shared" si="136"/>
        <v>2107868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45265</v>
      </c>
      <c r="B2240" s="6">
        <f>TITRES_STAT!C2243</f>
        <v>6.1</v>
      </c>
      <c r="C2240" s="6">
        <f>TITRES_STAT!D2243</f>
        <v>5.8693999999999997</v>
      </c>
      <c r="D2240" s="6">
        <f>TITRES_STAT!E2243</f>
        <v>7</v>
      </c>
      <c r="E2240" s="2">
        <f t="shared" si="136"/>
        <v>2107861</v>
      </c>
      <c r="F2240" s="6" t="str">
        <f t="shared" si="139"/>
        <v>BEARISH</v>
      </c>
      <c r="G2240" s="6" t="str">
        <f t="shared" si="138"/>
        <v>NEUTRAL</v>
      </c>
      <c r="H2240" s="6" t="str">
        <f t="shared" si="137"/>
        <v>CONFIRMED BEARISH</v>
      </c>
    </row>
    <row r="2241" spans="1:8" ht="13.5" x14ac:dyDescent="0.25">
      <c r="A2241" s="3">
        <f>TITRES_STAT!B2244</f>
        <v>45266</v>
      </c>
      <c r="B2241" s="6">
        <f>TITRES_STAT!C2244</f>
        <v>6.1</v>
      </c>
      <c r="C2241" s="6">
        <f>TITRES_STAT!D2244</f>
        <v>5.8693999999999997</v>
      </c>
      <c r="D2241" s="6">
        <f>TITRES_STAT!E2244</f>
        <v>3067</v>
      </c>
      <c r="E2241" s="2">
        <f t="shared" si="136"/>
        <v>2107861</v>
      </c>
      <c r="F2241" s="6" t="str">
        <f t="shared" si="139"/>
        <v>BEARISH</v>
      </c>
      <c r="G2241" s="6" t="str">
        <f t="shared" si="138"/>
        <v>NEUTRAL</v>
      </c>
      <c r="H2241" s="6" t="str">
        <f t="shared" si="137"/>
        <v>CONFIRMED BEARISH</v>
      </c>
    </row>
    <row r="2242" spans="1:8" ht="13.5" x14ac:dyDescent="0.25">
      <c r="A2242" s="3">
        <f>TITRES_STAT!B2245</f>
        <v>45267</v>
      </c>
      <c r="B2242" s="6">
        <f>TITRES_STAT!C2245</f>
        <v>6.29</v>
      </c>
      <c r="C2242" s="6">
        <f>TITRES_STAT!D2245</f>
        <v>6.0522</v>
      </c>
      <c r="D2242" s="6">
        <f>TITRES_STAT!E2245</f>
        <v>100</v>
      </c>
      <c r="E2242" s="2">
        <f t="shared" si="136"/>
        <v>2107961</v>
      </c>
      <c r="F2242" s="6" t="str">
        <f t="shared" si="139"/>
        <v>BULLISH</v>
      </c>
      <c r="G2242" s="6" t="str">
        <f t="shared" si="138"/>
        <v>NEUTRAL</v>
      </c>
      <c r="H2242" s="6" t="str">
        <f t="shared" si="137"/>
        <v>BULLISH DIVERGENCE</v>
      </c>
    </row>
    <row r="2243" spans="1:8" ht="13.5" x14ac:dyDescent="0.25">
      <c r="A2243" s="3">
        <f>TITRES_STAT!B2246</f>
        <v>45268</v>
      </c>
      <c r="B2243" s="6">
        <f>TITRES_STAT!C2246</f>
        <v>6.29</v>
      </c>
      <c r="C2243" s="6">
        <f>TITRES_STAT!D2246</f>
        <v>6.0522</v>
      </c>
      <c r="D2243" s="6">
        <f>TITRES_STAT!E2246</f>
        <v>0</v>
      </c>
      <c r="E2243" s="2">
        <f t="shared" si="136"/>
        <v>2107961</v>
      </c>
      <c r="F2243" s="6" t="str">
        <f t="shared" si="139"/>
        <v>BULLISH</v>
      </c>
      <c r="G2243" s="6" t="str">
        <f t="shared" si="138"/>
        <v>NEUTRAL</v>
      </c>
      <c r="H2243" s="6" t="str">
        <f t="shared" si="137"/>
        <v>BULLISH DIVERGENCE</v>
      </c>
    </row>
    <row r="2244" spans="1:8" ht="13.5" x14ac:dyDescent="0.25">
      <c r="A2244" s="3">
        <f>TITRES_STAT!B2247</f>
        <v>45271</v>
      </c>
      <c r="B2244" s="6">
        <f>TITRES_STAT!C2247</f>
        <v>6.29</v>
      </c>
      <c r="C2244" s="6">
        <f>TITRES_STAT!D2247</f>
        <v>6.0522</v>
      </c>
      <c r="D2244" s="6">
        <f>TITRES_STAT!E2247</f>
        <v>0</v>
      </c>
      <c r="E2244" s="2">
        <f t="shared" ref="E2244:E2307" si="140">IF(B2244&gt;B2243, E2243+D2244, IF(B2244&lt;B2243, E2243-D2244, E2243))</f>
        <v>2107961</v>
      </c>
      <c r="F2244" s="6" t="str">
        <f t="shared" si="139"/>
        <v>BULLISH</v>
      </c>
      <c r="G2244" s="6" t="str">
        <f t="shared" si="138"/>
        <v>NEUTRAL</v>
      </c>
      <c r="H2244" s="6" t="str">
        <f t="shared" si="137"/>
        <v>BULLISH DIVERGENCE</v>
      </c>
    </row>
    <row r="2245" spans="1:8" ht="13.5" x14ac:dyDescent="0.25">
      <c r="A2245" s="3">
        <f>TITRES_STAT!B2248</f>
        <v>45272</v>
      </c>
      <c r="B2245" s="6">
        <f>TITRES_STAT!C2248</f>
        <v>6.29</v>
      </c>
      <c r="C2245" s="6">
        <f>TITRES_STAT!D2248</f>
        <v>6.0522</v>
      </c>
      <c r="D2245" s="6">
        <f>TITRES_STAT!E2248</f>
        <v>0</v>
      </c>
      <c r="E2245" s="2">
        <f t="shared" si="140"/>
        <v>2107961</v>
      </c>
      <c r="F2245" s="6" t="str">
        <f t="shared" si="139"/>
        <v>BULLISH</v>
      </c>
      <c r="G2245" s="6" t="str">
        <f t="shared" si="138"/>
        <v>NEUTRAL</v>
      </c>
      <c r="H2245" s="6" t="str">
        <f t="shared" si="137"/>
        <v>CONFIRMED BULLISH</v>
      </c>
    </row>
    <row r="2246" spans="1:8" ht="13.5" x14ac:dyDescent="0.25">
      <c r="A2246" s="3">
        <f>TITRES_STAT!B2249</f>
        <v>45273</v>
      </c>
      <c r="B2246" s="6">
        <f>TITRES_STAT!C2249</f>
        <v>6.15</v>
      </c>
      <c r="C2246" s="6">
        <f>TITRES_STAT!D2249</f>
        <v>5.9175000000000004</v>
      </c>
      <c r="D2246" s="6">
        <f>TITRES_STAT!E2249</f>
        <v>188</v>
      </c>
      <c r="E2246" s="2">
        <f t="shared" si="140"/>
        <v>2107773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BEARISH DIVERGENCE</v>
      </c>
    </row>
    <row r="2247" spans="1:8" ht="13.5" x14ac:dyDescent="0.25">
      <c r="A2247" s="3">
        <f>TITRES_STAT!B2250</f>
        <v>45274</v>
      </c>
      <c r="B2247" s="6">
        <f>TITRES_STAT!C2250</f>
        <v>6.1</v>
      </c>
      <c r="C2247" s="6">
        <f>TITRES_STAT!D2250</f>
        <v>5.8693999999999997</v>
      </c>
      <c r="D2247" s="6">
        <f>TITRES_STAT!E2250</f>
        <v>99</v>
      </c>
      <c r="E2247" s="2">
        <f t="shared" si="140"/>
        <v>2107674</v>
      </c>
      <c r="F2247" s="6" t="str">
        <f t="shared" si="139"/>
        <v>BEARISH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BEARISH</v>
      </c>
    </row>
    <row r="2248" spans="1:8" ht="13.5" x14ac:dyDescent="0.25">
      <c r="A2248" s="3">
        <f>TITRES_STAT!B2251</f>
        <v>45275</v>
      </c>
      <c r="B2248" s="6">
        <f>TITRES_STAT!C2251</f>
        <v>6.1</v>
      </c>
      <c r="C2248" s="6">
        <f>TITRES_STAT!D2251</f>
        <v>5.8693999999999997</v>
      </c>
      <c r="D2248" s="6">
        <f>TITRES_STAT!E2251</f>
        <v>41</v>
      </c>
      <c r="E2248" s="2">
        <f t="shared" si="140"/>
        <v>2107674</v>
      </c>
      <c r="F2248" s="6" t="str">
        <f t="shared" ref="F2248:F2311" si="143">IF(E2248&gt;E2243,"BULLISH",IF(E2248&lt;E2243,"BEARISH","NEUTRAL"))</f>
        <v>BEARISH</v>
      </c>
      <c r="G2248" s="6" t="str">
        <f t="shared" si="142"/>
        <v>NEUTRAL</v>
      </c>
      <c r="H2248" s="6" t="str">
        <f t="shared" si="141"/>
        <v>CONFIRMED BEARISH</v>
      </c>
    </row>
    <row r="2249" spans="1:8" ht="13.5" x14ac:dyDescent="0.25">
      <c r="A2249" s="3">
        <f>TITRES_STAT!B2252</f>
        <v>45278</v>
      </c>
      <c r="B2249" s="6">
        <f>TITRES_STAT!C2252</f>
        <v>6.15</v>
      </c>
      <c r="C2249" s="6">
        <f>TITRES_STAT!D2252</f>
        <v>5.9175000000000004</v>
      </c>
      <c r="D2249" s="6">
        <f>TITRES_STAT!E2252</f>
        <v>788</v>
      </c>
      <c r="E2249" s="2">
        <f t="shared" si="140"/>
        <v>2108462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BULLISH DIVERGENCE</v>
      </c>
    </row>
    <row r="2250" spans="1:8" ht="13.5" x14ac:dyDescent="0.25">
      <c r="A2250" s="3">
        <f>TITRES_STAT!B2253</f>
        <v>45279</v>
      </c>
      <c r="B2250" s="6">
        <f>TITRES_STAT!C2253</f>
        <v>6.15</v>
      </c>
      <c r="C2250" s="6">
        <f>TITRES_STAT!D2253</f>
        <v>5.9175000000000004</v>
      </c>
      <c r="D2250" s="6">
        <f>TITRES_STAT!E2253</f>
        <v>1317</v>
      </c>
      <c r="E2250" s="2">
        <f t="shared" si="140"/>
        <v>2108462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BULLISH DIVERGENCE</v>
      </c>
    </row>
    <row r="2251" spans="1:8" ht="13.5" x14ac:dyDescent="0.25">
      <c r="A2251" s="3">
        <f>TITRES_STAT!B2254</f>
        <v>45280</v>
      </c>
      <c r="B2251" s="6">
        <f>TITRES_STAT!C2254</f>
        <v>6.1</v>
      </c>
      <c r="C2251" s="6">
        <f>TITRES_STAT!D2254</f>
        <v>5.8693999999999997</v>
      </c>
      <c r="D2251" s="6">
        <f>TITRES_STAT!E2254</f>
        <v>3988</v>
      </c>
      <c r="E2251" s="2">
        <f t="shared" si="140"/>
        <v>2104474</v>
      </c>
      <c r="F2251" s="6" t="str">
        <f t="shared" si="143"/>
        <v>BEARISH</v>
      </c>
      <c r="G2251" s="6" t="str">
        <f t="shared" si="142"/>
        <v>NEUTRAL</v>
      </c>
      <c r="H2251" s="6" t="str">
        <f t="shared" si="141"/>
        <v>CONFIRMED BEARISH</v>
      </c>
    </row>
    <row r="2252" spans="1:8" ht="13.5" x14ac:dyDescent="0.25">
      <c r="A2252" s="3">
        <f>TITRES_STAT!B2255</f>
        <v>45281</v>
      </c>
      <c r="B2252" s="6">
        <f>TITRES_STAT!C2255</f>
        <v>6</v>
      </c>
      <c r="C2252" s="6">
        <f>TITRES_STAT!D2255</f>
        <v>5.7732000000000001</v>
      </c>
      <c r="D2252" s="6">
        <f>TITRES_STAT!E2255</f>
        <v>1430</v>
      </c>
      <c r="E2252" s="2">
        <f t="shared" si="140"/>
        <v>2103044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CONFIRMED BEARISH</v>
      </c>
    </row>
    <row r="2253" spans="1:8" ht="13.5" x14ac:dyDescent="0.25">
      <c r="A2253" s="3">
        <f>TITRES_STAT!B2256</f>
        <v>45282</v>
      </c>
      <c r="B2253" s="6">
        <f>TITRES_STAT!C2256</f>
        <v>6</v>
      </c>
      <c r="C2253" s="6">
        <f>TITRES_STAT!D2256</f>
        <v>5.7732000000000001</v>
      </c>
      <c r="D2253" s="6">
        <f>TITRES_STAT!E2256</f>
        <v>306</v>
      </c>
      <c r="E2253" s="2">
        <f t="shared" si="140"/>
        <v>2103044</v>
      </c>
      <c r="F2253" s="6" t="str">
        <f t="shared" si="143"/>
        <v>BEARISH</v>
      </c>
      <c r="G2253" s="6" t="str">
        <f t="shared" si="142"/>
        <v>NEUTRAL</v>
      </c>
      <c r="H2253" s="6" t="str">
        <f t="shared" si="141"/>
        <v>CONFIRMED BEARISH</v>
      </c>
    </row>
    <row r="2254" spans="1:8" ht="13.5" x14ac:dyDescent="0.25">
      <c r="A2254" s="3">
        <f>TITRES_STAT!B2257</f>
        <v>45285</v>
      </c>
      <c r="B2254" s="6">
        <f>TITRES_STAT!C2257</f>
        <v>6.15</v>
      </c>
      <c r="C2254" s="6">
        <f>TITRES_STAT!D2257</f>
        <v>5.9175000000000004</v>
      </c>
      <c r="D2254" s="6">
        <f>TITRES_STAT!E2257</f>
        <v>334</v>
      </c>
      <c r="E2254" s="2">
        <f t="shared" si="140"/>
        <v>2103378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NEUTRAL</v>
      </c>
    </row>
    <row r="2255" spans="1:8" ht="13.5" x14ac:dyDescent="0.25">
      <c r="A2255" s="3">
        <f>TITRES_STAT!B2258</f>
        <v>45286</v>
      </c>
      <c r="B2255" s="6">
        <f>TITRES_STAT!C2258</f>
        <v>6.15</v>
      </c>
      <c r="C2255" s="6">
        <f>TITRES_STAT!D2258</f>
        <v>5.9175000000000004</v>
      </c>
      <c r="D2255" s="6">
        <f>TITRES_STAT!E2258</f>
        <v>0</v>
      </c>
      <c r="E2255" s="2">
        <f t="shared" si="140"/>
        <v>2103378</v>
      </c>
      <c r="F2255" s="6" t="str">
        <f t="shared" si="143"/>
        <v>BEARISH</v>
      </c>
      <c r="G2255" s="6" t="str">
        <f t="shared" si="142"/>
        <v>NEUTRAL</v>
      </c>
      <c r="H2255" s="6" t="str">
        <f t="shared" si="141"/>
        <v>NEUTRAL</v>
      </c>
    </row>
    <row r="2256" spans="1:8" ht="13.5" x14ac:dyDescent="0.25">
      <c r="A2256" s="3">
        <f>TITRES_STAT!B2259</f>
        <v>45287</v>
      </c>
      <c r="B2256" s="6">
        <f>TITRES_STAT!C2259</f>
        <v>6.13</v>
      </c>
      <c r="C2256" s="6">
        <f>TITRES_STAT!D2259</f>
        <v>5.8982999999999999</v>
      </c>
      <c r="D2256" s="6">
        <f>TITRES_STAT!E2259</f>
        <v>682</v>
      </c>
      <c r="E2256" s="2">
        <f t="shared" si="140"/>
        <v>2102696</v>
      </c>
      <c r="F2256" s="6" t="str">
        <f t="shared" si="143"/>
        <v>BEARISH</v>
      </c>
      <c r="G2256" s="6" t="str">
        <f t="shared" si="142"/>
        <v>NEUTRAL</v>
      </c>
      <c r="H2256" s="6" t="str">
        <f t="shared" si="141"/>
        <v>BEARISH DIVERGENCE</v>
      </c>
    </row>
    <row r="2257" spans="1:8" ht="13.5" x14ac:dyDescent="0.25">
      <c r="A2257" s="3">
        <f>TITRES_STAT!B2260</f>
        <v>45288</v>
      </c>
      <c r="B2257" s="6">
        <f>TITRES_STAT!C2260</f>
        <v>6.08</v>
      </c>
      <c r="C2257" s="6">
        <f>TITRES_STAT!D2260</f>
        <v>5.8502000000000001</v>
      </c>
      <c r="D2257" s="6">
        <f>TITRES_STAT!E2260</f>
        <v>101</v>
      </c>
      <c r="E2257" s="2">
        <f t="shared" si="140"/>
        <v>2102595</v>
      </c>
      <c r="F2257" s="6" t="str">
        <f t="shared" si="143"/>
        <v>BEARISH</v>
      </c>
      <c r="G2257" s="6" t="str">
        <f t="shared" si="142"/>
        <v>NEUTRAL</v>
      </c>
      <c r="H2257" s="6" t="str">
        <f t="shared" si="141"/>
        <v>BEARISH DIVERGENCE</v>
      </c>
    </row>
    <row r="2258" spans="1:8" ht="13.5" x14ac:dyDescent="0.25">
      <c r="A2258" s="3">
        <f>TITRES_STAT!B2261</f>
        <v>45289</v>
      </c>
      <c r="B2258" s="6">
        <f>TITRES_STAT!C2261</f>
        <v>6</v>
      </c>
      <c r="C2258" s="6">
        <f>TITRES_STAT!D2261</f>
        <v>5.7732000000000001</v>
      </c>
      <c r="D2258" s="6">
        <f>TITRES_STAT!E2261</f>
        <v>1158</v>
      </c>
      <c r="E2258" s="2">
        <f t="shared" si="140"/>
        <v>2101437</v>
      </c>
      <c r="F2258" s="6" t="str">
        <f t="shared" si="143"/>
        <v>BEARISH</v>
      </c>
      <c r="G2258" s="6" t="str">
        <f t="shared" si="142"/>
        <v>NEUTRAL</v>
      </c>
      <c r="H2258" s="6" t="str">
        <f t="shared" si="141"/>
        <v>NEUTRAL</v>
      </c>
    </row>
    <row r="2259" spans="1:8" ht="13.5" x14ac:dyDescent="0.25">
      <c r="A2259" s="3">
        <f>TITRES_STAT!B2262</f>
        <v>45293</v>
      </c>
      <c r="B2259" s="6">
        <f>TITRES_STAT!C2262</f>
        <v>6.05</v>
      </c>
      <c r="C2259" s="6">
        <f>TITRES_STAT!D2262</f>
        <v>5.8212999999999999</v>
      </c>
      <c r="D2259" s="6">
        <f>TITRES_STAT!E2262</f>
        <v>621</v>
      </c>
      <c r="E2259" s="2">
        <f t="shared" si="140"/>
        <v>2102058</v>
      </c>
      <c r="F2259" s="6" t="str">
        <f t="shared" si="143"/>
        <v>BEARISH</v>
      </c>
      <c r="G2259" s="6" t="str">
        <f t="shared" si="142"/>
        <v>NEUTRAL</v>
      </c>
      <c r="H2259" s="6" t="str">
        <f t="shared" si="141"/>
        <v>CONFIRMED BEARISH</v>
      </c>
    </row>
    <row r="2260" spans="1:8" ht="13.5" x14ac:dyDescent="0.25">
      <c r="A2260" s="3">
        <f>TITRES_STAT!B2263</f>
        <v>45294</v>
      </c>
      <c r="B2260" s="6">
        <f>TITRES_STAT!C2263</f>
        <v>6</v>
      </c>
      <c r="C2260" s="6">
        <f>TITRES_STAT!D2263</f>
        <v>5.7732000000000001</v>
      </c>
      <c r="D2260" s="6">
        <f>TITRES_STAT!E2263</f>
        <v>217</v>
      </c>
      <c r="E2260" s="2">
        <f t="shared" si="140"/>
        <v>2101841</v>
      </c>
      <c r="F2260" s="6" t="str">
        <f t="shared" si="143"/>
        <v>BEARISH</v>
      </c>
      <c r="G2260" s="6" t="str">
        <f t="shared" si="142"/>
        <v>NEUTRAL</v>
      </c>
      <c r="H2260" s="6" t="str">
        <f t="shared" si="141"/>
        <v>CONFIRMED BEARISH</v>
      </c>
    </row>
    <row r="2261" spans="1:8" ht="13.5" x14ac:dyDescent="0.25">
      <c r="A2261" s="3">
        <f>TITRES_STAT!B2264</f>
        <v>45295</v>
      </c>
      <c r="B2261" s="6">
        <f>TITRES_STAT!C2264</f>
        <v>6</v>
      </c>
      <c r="C2261" s="6">
        <f>TITRES_STAT!D2264</f>
        <v>5.7732000000000001</v>
      </c>
      <c r="D2261" s="6">
        <f>TITRES_STAT!E2264</f>
        <v>0</v>
      </c>
      <c r="E2261" s="2">
        <f t="shared" si="140"/>
        <v>2101841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CONFIRMED BEARISH</v>
      </c>
    </row>
    <row r="2262" spans="1:8" ht="13.5" x14ac:dyDescent="0.25">
      <c r="A2262" s="3">
        <f>TITRES_STAT!B2265</f>
        <v>45296</v>
      </c>
      <c r="B2262" s="6">
        <f>TITRES_STAT!C2265</f>
        <v>5.99</v>
      </c>
      <c r="C2262" s="6">
        <f>TITRES_STAT!D2265</f>
        <v>5.7636000000000003</v>
      </c>
      <c r="D2262" s="6">
        <f>TITRES_STAT!E2265</f>
        <v>23</v>
      </c>
      <c r="E2262" s="2">
        <f t="shared" si="140"/>
        <v>2101818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CONFIRMED BEARISH</v>
      </c>
    </row>
    <row r="2263" spans="1:8" ht="13.5" x14ac:dyDescent="0.25">
      <c r="A2263" s="3">
        <f>TITRES_STAT!B2266</f>
        <v>45299</v>
      </c>
      <c r="B2263" s="6">
        <f>TITRES_STAT!C2266</f>
        <v>5.99</v>
      </c>
      <c r="C2263" s="6">
        <f>TITRES_STAT!D2266</f>
        <v>5.7636000000000003</v>
      </c>
      <c r="D2263" s="6">
        <f>TITRES_STAT!E2266</f>
        <v>0</v>
      </c>
      <c r="E2263" s="2">
        <f t="shared" si="140"/>
        <v>2101818</v>
      </c>
      <c r="F2263" s="6" t="str">
        <f t="shared" si="143"/>
        <v>BULLISH</v>
      </c>
      <c r="G2263" s="6" t="str">
        <f t="shared" si="142"/>
        <v>NEUTRAL</v>
      </c>
      <c r="H2263" s="6" t="str">
        <f t="shared" si="141"/>
        <v>BULLISH DIVERGENCE</v>
      </c>
    </row>
    <row r="2264" spans="1:8" ht="13.5" x14ac:dyDescent="0.25">
      <c r="A2264" s="3">
        <f>TITRES_STAT!B2267</f>
        <v>45300</v>
      </c>
      <c r="B2264" s="6">
        <f>TITRES_STAT!C2267</f>
        <v>5.9</v>
      </c>
      <c r="C2264" s="6">
        <f>TITRES_STAT!D2267</f>
        <v>5.6769999999999996</v>
      </c>
      <c r="D2264" s="6">
        <f>TITRES_STAT!E2267</f>
        <v>638</v>
      </c>
      <c r="E2264" s="2">
        <f t="shared" si="140"/>
        <v>2101180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5.6</v>
      </c>
      <c r="C2265" s="6">
        <f>TITRES_STAT!D2268</f>
        <v>5.3883000000000001</v>
      </c>
      <c r="D2265" s="6">
        <f>TITRES_STAT!E2268</f>
        <v>8192</v>
      </c>
      <c r="E2265" s="2">
        <f t="shared" si="140"/>
        <v>2092988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5.88</v>
      </c>
      <c r="C2266" s="6">
        <f>TITRES_STAT!D2269</f>
        <v>5.6577000000000002</v>
      </c>
      <c r="D2266" s="6">
        <f>TITRES_STAT!E2269</f>
        <v>3091</v>
      </c>
      <c r="E2266" s="2">
        <f t="shared" si="140"/>
        <v>2096079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5.97</v>
      </c>
      <c r="C2267" s="6">
        <f>TITRES_STAT!D2270</f>
        <v>5.7443</v>
      </c>
      <c r="D2267" s="6">
        <f>TITRES_STAT!E2270</f>
        <v>5519</v>
      </c>
      <c r="E2267" s="2">
        <f t="shared" si="140"/>
        <v>2101598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CONFIRMED BEARISH</v>
      </c>
    </row>
    <row r="2268" spans="1:8" ht="13.5" x14ac:dyDescent="0.25">
      <c r="A2268" s="3">
        <f>TITRES_STAT!B2271</f>
        <v>45306</v>
      </c>
      <c r="B2268" s="6">
        <f>TITRES_STAT!C2271</f>
        <v>6</v>
      </c>
      <c r="C2268" s="6">
        <f>TITRES_STAT!D2271</f>
        <v>5.7732000000000001</v>
      </c>
      <c r="D2268" s="6">
        <f>TITRES_STAT!E2271</f>
        <v>7000</v>
      </c>
      <c r="E2268" s="2">
        <f t="shared" si="140"/>
        <v>2108598</v>
      </c>
      <c r="F2268" s="6" t="str">
        <f t="shared" si="143"/>
        <v>BULLISH</v>
      </c>
      <c r="G2268" s="6" t="str">
        <f t="shared" si="142"/>
        <v>NEUTRAL</v>
      </c>
      <c r="H2268" s="6" t="str">
        <f t="shared" si="141"/>
        <v>CONFIRMED BULLISH</v>
      </c>
    </row>
    <row r="2269" spans="1:8" ht="13.5" x14ac:dyDescent="0.25">
      <c r="A2269" s="3">
        <f>TITRES_STAT!B2272</f>
        <v>45307</v>
      </c>
      <c r="B2269" s="6">
        <f>TITRES_STAT!C2272</f>
        <v>6.13</v>
      </c>
      <c r="C2269" s="6">
        <f>TITRES_STAT!D2272</f>
        <v>5.8982999999999999</v>
      </c>
      <c r="D2269" s="6">
        <f>TITRES_STAT!E2272</f>
        <v>3667</v>
      </c>
      <c r="E2269" s="2">
        <f t="shared" si="140"/>
        <v>2112265</v>
      </c>
      <c r="F2269" s="6" t="str">
        <f t="shared" si="143"/>
        <v>BULLISH</v>
      </c>
      <c r="G2269" s="6" t="str">
        <f t="shared" si="142"/>
        <v>NEUTRAL</v>
      </c>
      <c r="H2269" s="6" t="str">
        <f t="shared" si="141"/>
        <v>CONFIRMED BULLISH</v>
      </c>
    </row>
    <row r="2270" spans="1:8" ht="13.5" x14ac:dyDescent="0.25">
      <c r="A2270" s="3">
        <f>TITRES_STAT!B2273</f>
        <v>45308</v>
      </c>
      <c r="B2270" s="6">
        <f>TITRES_STAT!C2273</f>
        <v>6.19</v>
      </c>
      <c r="C2270" s="6">
        <f>TITRES_STAT!D2273</f>
        <v>5.9560000000000004</v>
      </c>
      <c r="D2270" s="6">
        <f>TITRES_STAT!E2273</f>
        <v>1247</v>
      </c>
      <c r="E2270" s="2">
        <f t="shared" si="140"/>
        <v>2113512</v>
      </c>
      <c r="F2270" s="6" t="str">
        <f t="shared" si="143"/>
        <v>BULLISH</v>
      </c>
      <c r="G2270" s="6" t="str">
        <f t="shared" si="142"/>
        <v>NEUTRAL</v>
      </c>
      <c r="H2270" s="6" t="str">
        <f t="shared" si="141"/>
        <v>CONFIRMED BULLISH</v>
      </c>
    </row>
    <row r="2271" spans="1:8" ht="13.5" x14ac:dyDescent="0.25">
      <c r="A2271" s="3">
        <f>TITRES_STAT!B2274</f>
        <v>45309</v>
      </c>
      <c r="B2271" s="6">
        <f>TITRES_STAT!C2274</f>
        <v>6.2</v>
      </c>
      <c r="C2271" s="6">
        <f>TITRES_STAT!D2274</f>
        <v>5.9656000000000002</v>
      </c>
      <c r="D2271" s="6">
        <f>TITRES_STAT!E2274</f>
        <v>2129</v>
      </c>
      <c r="E2271" s="2">
        <f t="shared" si="140"/>
        <v>2115641</v>
      </c>
      <c r="F2271" s="6" t="str">
        <f t="shared" si="143"/>
        <v>BULLISH</v>
      </c>
      <c r="G2271" s="6" t="str">
        <f t="shared" si="142"/>
        <v>NEUTRAL</v>
      </c>
      <c r="H2271" s="6" t="str">
        <f t="shared" si="141"/>
        <v>CONFIRMED BULLISH</v>
      </c>
    </row>
    <row r="2272" spans="1:8" ht="13.5" x14ac:dyDescent="0.25">
      <c r="A2272" s="3">
        <f>TITRES_STAT!B2275</f>
        <v>45310</v>
      </c>
      <c r="B2272" s="6">
        <f>TITRES_STAT!C2275</f>
        <v>6.2</v>
      </c>
      <c r="C2272" s="6">
        <f>TITRES_STAT!D2275</f>
        <v>5.9656000000000002</v>
      </c>
      <c r="D2272" s="6">
        <f>TITRES_STAT!E2275</f>
        <v>0</v>
      </c>
      <c r="E2272" s="2">
        <f t="shared" si="140"/>
        <v>2115641</v>
      </c>
      <c r="F2272" s="6" t="str">
        <f t="shared" si="143"/>
        <v>BULLISH</v>
      </c>
      <c r="G2272" s="6" t="str">
        <f t="shared" si="142"/>
        <v>NEUTRAL</v>
      </c>
      <c r="H2272" s="6" t="str">
        <f t="shared" si="141"/>
        <v>CONFIRMED BULLISH</v>
      </c>
    </row>
    <row r="2273" spans="1:8" ht="13.5" x14ac:dyDescent="0.25">
      <c r="A2273" s="3">
        <f>TITRES_STAT!B2276</f>
        <v>45313</v>
      </c>
      <c r="B2273" s="6">
        <f>TITRES_STAT!C2276</f>
        <v>6.2</v>
      </c>
      <c r="C2273" s="6">
        <f>TITRES_STAT!D2276</f>
        <v>5.9656000000000002</v>
      </c>
      <c r="D2273" s="6">
        <f>TITRES_STAT!E2276</f>
        <v>0</v>
      </c>
      <c r="E2273" s="2">
        <f t="shared" si="140"/>
        <v>2115641</v>
      </c>
      <c r="F2273" s="6" t="str">
        <f t="shared" si="143"/>
        <v>BULLISH</v>
      </c>
      <c r="G2273" s="6" t="str">
        <f t="shared" si="142"/>
        <v>NEUTRAL</v>
      </c>
      <c r="H2273" s="6" t="str">
        <f t="shared" si="141"/>
        <v>CONFIRMED BULLISH</v>
      </c>
    </row>
    <row r="2274" spans="1:8" ht="13.5" x14ac:dyDescent="0.25">
      <c r="A2274" s="3">
        <f>TITRES_STAT!B2277</f>
        <v>45314</v>
      </c>
      <c r="B2274" s="6">
        <f>TITRES_STAT!C2277</f>
        <v>6.05</v>
      </c>
      <c r="C2274" s="6">
        <f>TITRES_STAT!D2277</f>
        <v>5.8212999999999999</v>
      </c>
      <c r="D2274" s="6">
        <f>TITRES_STAT!E2277</f>
        <v>315</v>
      </c>
      <c r="E2274" s="2">
        <f t="shared" si="140"/>
        <v>2115326</v>
      </c>
      <c r="F2274" s="6" t="str">
        <f t="shared" si="143"/>
        <v>BULLISH</v>
      </c>
      <c r="G2274" s="6" t="str">
        <f t="shared" si="142"/>
        <v>NEUTRAL</v>
      </c>
      <c r="H2274" s="6" t="str">
        <f t="shared" si="141"/>
        <v>BULLISH DIVERGENCE</v>
      </c>
    </row>
    <row r="2275" spans="1:8" ht="13.5" x14ac:dyDescent="0.25">
      <c r="A2275" s="3">
        <f>TITRES_STAT!B2278</f>
        <v>45315</v>
      </c>
      <c r="B2275" s="6">
        <f>TITRES_STAT!C2278</f>
        <v>6.05</v>
      </c>
      <c r="C2275" s="6">
        <f>TITRES_STAT!D2278</f>
        <v>5.8212999999999999</v>
      </c>
      <c r="D2275" s="6">
        <f>TITRES_STAT!E2278</f>
        <v>53</v>
      </c>
      <c r="E2275" s="2">
        <f t="shared" si="140"/>
        <v>2115326</v>
      </c>
      <c r="F2275" s="6" t="str">
        <f t="shared" si="143"/>
        <v>BULLISH</v>
      </c>
      <c r="G2275" s="6" t="str">
        <f t="shared" si="142"/>
        <v>NEUTRAL</v>
      </c>
      <c r="H2275" s="6" t="str">
        <f t="shared" si="141"/>
        <v>BULLISH DIVERGENCE</v>
      </c>
    </row>
    <row r="2276" spans="1:8" ht="13.5" x14ac:dyDescent="0.25">
      <c r="A2276" s="3">
        <f>TITRES_STAT!B2279</f>
        <v>45316</v>
      </c>
      <c r="B2276" s="6">
        <f>TITRES_STAT!C2279</f>
        <v>6.05</v>
      </c>
      <c r="C2276" s="6">
        <f>TITRES_STAT!D2279</f>
        <v>5.8212999999999999</v>
      </c>
      <c r="D2276" s="6">
        <f>TITRES_STAT!E2279</f>
        <v>101</v>
      </c>
      <c r="E2276" s="2">
        <f t="shared" si="140"/>
        <v>2115326</v>
      </c>
      <c r="F2276" s="6" t="str">
        <f t="shared" si="143"/>
        <v>BEARISH</v>
      </c>
      <c r="G2276" s="6" t="str">
        <f t="shared" si="142"/>
        <v>NEUTRAL</v>
      </c>
      <c r="H2276" s="6" t="str">
        <f t="shared" si="141"/>
        <v>CONFIRMED BEARISH</v>
      </c>
    </row>
    <row r="2277" spans="1:8" ht="13.5" x14ac:dyDescent="0.25">
      <c r="A2277" s="3">
        <f>TITRES_STAT!B2280</f>
        <v>45317</v>
      </c>
      <c r="B2277" s="6">
        <f>TITRES_STAT!C2280</f>
        <v>6</v>
      </c>
      <c r="C2277" s="6">
        <f>TITRES_STAT!D2280</f>
        <v>5.7732000000000001</v>
      </c>
      <c r="D2277" s="6">
        <f>TITRES_STAT!E2280</f>
        <v>353</v>
      </c>
      <c r="E2277" s="2">
        <f t="shared" si="140"/>
        <v>2114973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CONFIRMED BEARISH</v>
      </c>
    </row>
    <row r="2278" spans="1:8" ht="13.5" x14ac:dyDescent="0.25">
      <c r="A2278" s="3">
        <f>TITRES_STAT!B2281</f>
        <v>45320</v>
      </c>
      <c r="B2278" s="6">
        <f>TITRES_STAT!C2281</f>
        <v>6.15</v>
      </c>
      <c r="C2278" s="6">
        <f>TITRES_STAT!D2281</f>
        <v>5.9175000000000004</v>
      </c>
      <c r="D2278" s="6">
        <f>TITRES_STAT!E2281</f>
        <v>139</v>
      </c>
      <c r="E2278" s="2">
        <f t="shared" si="140"/>
        <v>2115112</v>
      </c>
      <c r="F2278" s="6" t="str">
        <f t="shared" si="143"/>
        <v>BEARISH</v>
      </c>
      <c r="G2278" s="6" t="str">
        <f t="shared" si="142"/>
        <v>NEUTRAL</v>
      </c>
      <c r="H2278" s="6" t="str">
        <f t="shared" si="141"/>
        <v>CONFIRMED BEARISH</v>
      </c>
    </row>
    <row r="2279" spans="1:8" ht="13.5" x14ac:dyDescent="0.25">
      <c r="A2279" s="3">
        <f>TITRES_STAT!B2282</f>
        <v>45321</v>
      </c>
      <c r="B2279" s="6">
        <f>TITRES_STAT!C2282</f>
        <v>6.18</v>
      </c>
      <c r="C2279" s="6">
        <f>TITRES_STAT!D2282</f>
        <v>5.9463999999999997</v>
      </c>
      <c r="D2279" s="6">
        <f>TITRES_STAT!E2282</f>
        <v>3501</v>
      </c>
      <c r="E2279" s="2">
        <f t="shared" si="140"/>
        <v>2118613</v>
      </c>
      <c r="F2279" s="6" t="str">
        <f t="shared" si="143"/>
        <v>BULLISH</v>
      </c>
      <c r="G2279" s="6" t="str">
        <f t="shared" si="142"/>
        <v>NEUTRAL</v>
      </c>
      <c r="H2279" s="6" t="str">
        <f t="shared" si="141"/>
        <v>CONFIRMED BULLISH</v>
      </c>
    </row>
    <row r="2280" spans="1:8" ht="13.5" x14ac:dyDescent="0.25">
      <c r="A2280" s="3">
        <f>TITRES_STAT!B2283</f>
        <v>45322</v>
      </c>
      <c r="B2280" s="6">
        <f>TITRES_STAT!C2283</f>
        <v>6.18</v>
      </c>
      <c r="C2280" s="6">
        <f>TITRES_STAT!D2283</f>
        <v>5.9463999999999997</v>
      </c>
      <c r="D2280" s="6">
        <f>TITRES_STAT!E2283</f>
        <v>0</v>
      </c>
      <c r="E2280" s="2">
        <f t="shared" si="140"/>
        <v>2118613</v>
      </c>
      <c r="F2280" s="6" t="str">
        <f t="shared" si="143"/>
        <v>BULLISH</v>
      </c>
      <c r="G2280" s="6" t="str">
        <f t="shared" si="142"/>
        <v>NEUTRAL</v>
      </c>
      <c r="H2280" s="6" t="str">
        <f t="shared" si="141"/>
        <v>CONFIRMED BULLISH</v>
      </c>
    </row>
    <row r="2281" spans="1:8" ht="13.5" x14ac:dyDescent="0.25">
      <c r="A2281" s="3">
        <f>TITRES_STAT!B2284</f>
        <v>45323</v>
      </c>
      <c r="B2281" s="6">
        <f>TITRES_STAT!C2284</f>
        <v>6</v>
      </c>
      <c r="C2281" s="6">
        <f>TITRES_STAT!D2284</f>
        <v>5.7732000000000001</v>
      </c>
      <c r="D2281" s="6">
        <f>TITRES_STAT!E2284</f>
        <v>113</v>
      </c>
      <c r="E2281" s="2">
        <f t="shared" si="140"/>
        <v>2118500</v>
      </c>
      <c r="F2281" s="6" t="str">
        <f t="shared" si="143"/>
        <v>BULLISH</v>
      </c>
      <c r="G2281" s="6" t="str">
        <f t="shared" si="142"/>
        <v>NEUTRAL</v>
      </c>
      <c r="H2281" s="6" t="str">
        <f t="shared" si="141"/>
        <v>BULLISH DIVERGENCE</v>
      </c>
    </row>
    <row r="2282" spans="1:8" ht="13.5" x14ac:dyDescent="0.25">
      <c r="A2282" s="3">
        <f>TITRES_STAT!B2285</f>
        <v>45324</v>
      </c>
      <c r="B2282" s="6">
        <f>TITRES_STAT!C2285</f>
        <v>6.1</v>
      </c>
      <c r="C2282" s="6">
        <f>TITRES_STAT!D2285</f>
        <v>5.8693999999999997</v>
      </c>
      <c r="D2282" s="6">
        <f>TITRES_STAT!E2285</f>
        <v>576</v>
      </c>
      <c r="E2282" s="2">
        <f t="shared" si="140"/>
        <v>2119076</v>
      </c>
      <c r="F2282" s="6" t="str">
        <f t="shared" si="143"/>
        <v>BULLISH</v>
      </c>
      <c r="G2282" s="6" t="str">
        <f t="shared" si="142"/>
        <v>NEUTRAL</v>
      </c>
      <c r="H2282" s="6" t="str">
        <f t="shared" si="141"/>
        <v>CONFIRMED BULLISH</v>
      </c>
    </row>
    <row r="2283" spans="1:8" ht="13.5" x14ac:dyDescent="0.25">
      <c r="A2283" s="3">
        <f>TITRES_STAT!B2286</f>
        <v>45327</v>
      </c>
      <c r="B2283" s="6">
        <f>TITRES_STAT!C2286</f>
        <v>6</v>
      </c>
      <c r="C2283" s="6">
        <f>TITRES_STAT!D2286</f>
        <v>5.7732000000000001</v>
      </c>
      <c r="D2283" s="6">
        <f>TITRES_STAT!E2286</f>
        <v>2872</v>
      </c>
      <c r="E2283" s="2">
        <f t="shared" si="140"/>
        <v>2116204</v>
      </c>
      <c r="F2283" s="6" t="str">
        <f t="shared" si="143"/>
        <v>BULLISH</v>
      </c>
      <c r="G2283" s="6" t="str">
        <f t="shared" si="142"/>
        <v>NEUTRAL</v>
      </c>
      <c r="H2283" s="6" t="str">
        <f t="shared" si="141"/>
        <v>BULLISH DIVERGENCE</v>
      </c>
    </row>
    <row r="2284" spans="1:8" ht="13.5" x14ac:dyDescent="0.25">
      <c r="A2284" s="3">
        <f>TITRES_STAT!B2287</f>
        <v>45328</v>
      </c>
      <c r="B2284" s="6">
        <f>TITRES_STAT!C2287</f>
        <v>6</v>
      </c>
      <c r="C2284" s="6">
        <f>TITRES_STAT!D2287</f>
        <v>5.7732000000000001</v>
      </c>
      <c r="D2284" s="6">
        <f>TITRES_STAT!E2287</f>
        <v>0</v>
      </c>
      <c r="E2284" s="2">
        <f t="shared" si="140"/>
        <v>2116204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CONFIRMED BEARISH</v>
      </c>
    </row>
    <row r="2285" spans="1:8" ht="13.5" x14ac:dyDescent="0.25">
      <c r="A2285" s="3">
        <f>TITRES_STAT!B2288</f>
        <v>45329</v>
      </c>
      <c r="B2285" s="6">
        <f>TITRES_STAT!C2288</f>
        <v>6</v>
      </c>
      <c r="C2285" s="6">
        <f>TITRES_STAT!D2288</f>
        <v>5.7732000000000001</v>
      </c>
      <c r="D2285" s="6">
        <f>TITRES_STAT!E2288</f>
        <v>40</v>
      </c>
      <c r="E2285" s="2">
        <f t="shared" si="140"/>
        <v>2116204</v>
      </c>
      <c r="F2285" s="6" t="str">
        <f t="shared" si="143"/>
        <v>BEARISH</v>
      </c>
      <c r="G2285" s="6" t="str">
        <f t="shared" si="142"/>
        <v>NEUTRAL</v>
      </c>
      <c r="H2285" s="6" t="str">
        <f t="shared" si="141"/>
        <v>CONFIRMED BEARISH</v>
      </c>
    </row>
    <row r="2286" spans="1:8" ht="13.5" x14ac:dyDescent="0.25">
      <c r="A2286" s="3">
        <f>TITRES_STAT!B2289</f>
        <v>45330</v>
      </c>
      <c r="B2286" s="6">
        <f>TITRES_STAT!C2289</f>
        <v>6</v>
      </c>
      <c r="C2286" s="6">
        <f>TITRES_STAT!D2289</f>
        <v>5.7732000000000001</v>
      </c>
      <c r="D2286" s="6">
        <f>TITRES_STAT!E2289</f>
        <v>0</v>
      </c>
      <c r="E2286" s="2">
        <f t="shared" si="140"/>
        <v>2116204</v>
      </c>
      <c r="F2286" s="6" t="str">
        <f t="shared" si="143"/>
        <v>BEARISH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45331</v>
      </c>
      <c r="B2287" s="6">
        <f>TITRES_STAT!C2290</f>
        <v>6.13</v>
      </c>
      <c r="C2287" s="6">
        <f>TITRES_STAT!D2290</f>
        <v>5.8982999999999999</v>
      </c>
      <c r="D2287" s="6">
        <f>TITRES_STAT!E2290</f>
        <v>119</v>
      </c>
      <c r="E2287" s="2">
        <f t="shared" si="140"/>
        <v>2116323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BEARISH DIVERGENCE</v>
      </c>
    </row>
    <row r="2288" spans="1:8" ht="13.5" x14ac:dyDescent="0.25">
      <c r="A2288" s="3">
        <f>TITRES_STAT!B2291</f>
        <v>45334</v>
      </c>
      <c r="B2288" s="6">
        <f>TITRES_STAT!C2291</f>
        <v>6.09</v>
      </c>
      <c r="C2288" s="6">
        <f>TITRES_STAT!D2291</f>
        <v>5.8597999999999999</v>
      </c>
      <c r="D2288" s="6">
        <f>TITRES_STAT!E2291</f>
        <v>7</v>
      </c>
      <c r="E2288" s="2">
        <f t="shared" si="140"/>
        <v>2116316</v>
      </c>
      <c r="F2288" s="6" t="str">
        <f t="shared" si="143"/>
        <v>BULLISH</v>
      </c>
      <c r="G2288" s="6" t="str">
        <f t="shared" si="142"/>
        <v>NEUTRAL</v>
      </c>
      <c r="H2288" s="6" t="str">
        <f t="shared" si="141"/>
        <v>CONFIRMED BULLISH</v>
      </c>
    </row>
    <row r="2289" spans="1:8" ht="13.5" x14ac:dyDescent="0.25">
      <c r="A2289" s="3">
        <f>TITRES_STAT!B2292</f>
        <v>45335</v>
      </c>
      <c r="B2289" s="6">
        <f>TITRES_STAT!C2292</f>
        <v>6.09</v>
      </c>
      <c r="C2289" s="6">
        <f>TITRES_STAT!D2292</f>
        <v>5.8597999999999999</v>
      </c>
      <c r="D2289" s="6">
        <f>TITRES_STAT!E2292</f>
        <v>0</v>
      </c>
      <c r="E2289" s="2">
        <f t="shared" si="140"/>
        <v>2116316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CONFIRMED BULLISH</v>
      </c>
    </row>
    <row r="2290" spans="1:8" ht="13.5" x14ac:dyDescent="0.25">
      <c r="A2290" s="3">
        <f>TITRES_STAT!B2293</f>
        <v>45336</v>
      </c>
      <c r="B2290" s="6">
        <f>TITRES_STAT!C2293</f>
        <v>6.09</v>
      </c>
      <c r="C2290" s="6">
        <f>TITRES_STAT!D2293</f>
        <v>5.8597999999999999</v>
      </c>
      <c r="D2290" s="6">
        <f>TITRES_STAT!E2293</f>
        <v>0</v>
      </c>
      <c r="E2290" s="2">
        <f t="shared" si="140"/>
        <v>2116316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CONFIRMED BULLISH</v>
      </c>
    </row>
    <row r="2291" spans="1:8" ht="13.5" x14ac:dyDescent="0.25">
      <c r="A2291" s="3">
        <f>TITRES_STAT!B2294</f>
        <v>45337</v>
      </c>
      <c r="B2291" s="6">
        <f>TITRES_STAT!C2294</f>
        <v>6.09</v>
      </c>
      <c r="C2291" s="6">
        <f>TITRES_STAT!D2294</f>
        <v>5.8597999999999999</v>
      </c>
      <c r="D2291" s="6">
        <f>TITRES_STAT!E2294</f>
        <v>0</v>
      </c>
      <c r="E2291" s="2">
        <f t="shared" si="140"/>
        <v>2116316</v>
      </c>
      <c r="F2291" s="6" t="str">
        <f t="shared" si="143"/>
        <v>BULLISH</v>
      </c>
      <c r="G2291" s="6" t="str">
        <f t="shared" si="142"/>
        <v>NEUTRAL</v>
      </c>
      <c r="H2291" s="6" t="str">
        <f t="shared" si="141"/>
        <v>CONFIRMED BULLISH</v>
      </c>
    </row>
    <row r="2292" spans="1:8" ht="13.5" x14ac:dyDescent="0.25">
      <c r="A2292" s="3">
        <f>TITRES_STAT!B2295</f>
        <v>45338</v>
      </c>
      <c r="B2292" s="6">
        <f>TITRES_STAT!C2295</f>
        <v>6</v>
      </c>
      <c r="C2292" s="6">
        <f>TITRES_STAT!D2295</f>
        <v>5.7732000000000001</v>
      </c>
      <c r="D2292" s="6">
        <f>TITRES_STAT!E2295</f>
        <v>345</v>
      </c>
      <c r="E2292" s="2">
        <f t="shared" si="140"/>
        <v>2115971</v>
      </c>
      <c r="F2292" s="6" t="str">
        <f t="shared" si="143"/>
        <v>BEARISH</v>
      </c>
      <c r="G2292" s="6" t="str">
        <f t="shared" si="142"/>
        <v>NEUTRAL</v>
      </c>
      <c r="H2292" s="6" t="str">
        <f t="shared" si="141"/>
        <v>CONFIRMED BEARISH</v>
      </c>
    </row>
    <row r="2293" spans="1:8" ht="13.5" x14ac:dyDescent="0.25">
      <c r="A2293" s="3">
        <f>TITRES_STAT!B2296</f>
        <v>45341</v>
      </c>
      <c r="B2293" s="6">
        <f>TITRES_STAT!C2296</f>
        <v>5.88</v>
      </c>
      <c r="C2293" s="6">
        <f>TITRES_STAT!D2296</f>
        <v>5.6577000000000002</v>
      </c>
      <c r="D2293" s="6">
        <f>TITRES_STAT!E2296</f>
        <v>1101</v>
      </c>
      <c r="E2293" s="2">
        <f t="shared" si="140"/>
        <v>2114870</v>
      </c>
      <c r="F2293" s="6" t="str">
        <f t="shared" si="143"/>
        <v>BEARISH</v>
      </c>
      <c r="G2293" s="6" t="str">
        <f t="shared" si="142"/>
        <v>NEUTRAL</v>
      </c>
      <c r="H2293" s="6" t="str">
        <f t="shared" si="141"/>
        <v>CONFIRMED BEARISH</v>
      </c>
    </row>
    <row r="2294" spans="1:8" ht="13.5" x14ac:dyDescent="0.25">
      <c r="A2294" s="3">
        <f>TITRES_STAT!B2297</f>
        <v>45342</v>
      </c>
      <c r="B2294" s="6">
        <f>TITRES_STAT!C2297</f>
        <v>5.88</v>
      </c>
      <c r="C2294" s="6">
        <f>TITRES_STAT!D2297</f>
        <v>5.6577000000000002</v>
      </c>
      <c r="D2294" s="6">
        <f>TITRES_STAT!E2297</f>
        <v>314</v>
      </c>
      <c r="E2294" s="2">
        <f t="shared" si="140"/>
        <v>2114870</v>
      </c>
      <c r="F2294" s="6" t="str">
        <f t="shared" si="143"/>
        <v>BEARISH</v>
      </c>
      <c r="G2294" s="6" t="str">
        <f t="shared" si="142"/>
        <v>NEUTRAL</v>
      </c>
      <c r="H2294" s="6" t="str">
        <f t="shared" si="141"/>
        <v>CONFIRMED BEARISH</v>
      </c>
    </row>
    <row r="2295" spans="1:8" ht="13.5" x14ac:dyDescent="0.25">
      <c r="A2295" s="3">
        <f>TITRES_STAT!B2298</f>
        <v>45343</v>
      </c>
      <c r="B2295" s="6">
        <f>TITRES_STAT!C2298</f>
        <v>5.88</v>
      </c>
      <c r="C2295" s="6">
        <f>TITRES_STAT!D2298</f>
        <v>5.6577000000000002</v>
      </c>
      <c r="D2295" s="6">
        <f>TITRES_STAT!E2298</f>
        <v>182</v>
      </c>
      <c r="E2295" s="2">
        <f t="shared" si="140"/>
        <v>2114870</v>
      </c>
      <c r="F2295" s="6" t="str">
        <f t="shared" si="143"/>
        <v>BEARISH</v>
      </c>
      <c r="G2295" s="6" t="str">
        <f t="shared" si="142"/>
        <v>NEUTRAL</v>
      </c>
      <c r="H2295" s="6" t="str">
        <f t="shared" si="141"/>
        <v>CONFIRMED BEARISH</v>
      </c>
    </row>
    <row r="2296" spans="1:8" ht="13.5" x14ac:dyDescent="0.25">
      <c r="A2296" s="3">
        <f>TITRES_STAT!B2299</f>
        <v>45344</v>
      </c>
      <c r="B2296" s="6">
        <f>TITRES_STAT!C2299</f>
        <v>5.88</v>
      </c>
      <c r="C2296" s="6">
        <f>TITRES_STAT!D2299</f>
        <v>5.6577000000000002</v>
      </c>
      <c r="D2296" s="6">
        <f>TITRES_STAT!E2299</f>
        <v>81</v>
      </c>
      <c r="E2296" s="2">
        <f t="shared" si="140"/>
        <v>2114870</v>
      </c>
      <c r="F2296" s="6" t="str">
        <f t="shared" si="143"/>
        <v>BEARISH</v>
      </c>
      <c r="G2296" s="6" t="str">
        <f t="shared" si="142"/>
        <v>NEUTRAL</v>
      </c>
      <c r="H2296" s="6" t="str">
        <f t="shared" si="141"/>
        <v>CONFIRMED BEARISH</v>
      </c>
    </row>
    <row r="2297" spans="1:8" ht="13.5" x14ac:dyDescent="0.25">
      <c r="A2297" s="3">
        <f>TITRES_STAT!B2300</f>
        <v>45345</v>
      </c>
      <c r="B2297" s="6">
        <f>TITRES_STAT!C2300</f>
        <v>5.9</v>
      </c>
      <c r="C2297" s="6">
        <f>TITRES_STAT!D2300</f>
        <v>5.6769999999999996</v>
      </c>
      <c r="D2297" s="6">
        <f>TITRES_STAT!E2300</f>
        <v>238</v>
      </c>
      <c r="E2297" s="2">
        <f t="shared" si="140"/>
        <v>2115108</v>
      </c>
      <c r="F2297" s="6" t="str">
        <f t="shared" si="143"/>
        <v>BEARISH</v>
      </c>
      <c r="G2297" s="6" t="str">
        <f t="shared" si="142"/>
        <v>NEUTRAL</v>
      </c>
      <c r="H2297" s="6" t="str">
        <f t="shared" si="141"/>
        <v>CONFIRMED BEARISH</v>
      </c>
    </row>
    <row r="2298" spans="1:8" ht="13.5" x14ac:dyDescent="0.25">
      <c r="A2298" s="3">
        <f>TITRES_STAT!B2301</f>
        <v>45348</v>
      </c>
      <c r="B2298" s="6">
        <f>TITRES_STAT!C2301</f>
        <v>5.89</v>
      </c>
      <c r="C2298" s="6">
        <f>TITRES_STAT!D2301</f>
        <v>5.6673999999999998</v>
      </c>
      <c r="D2298" s="6">
        <f>TITRES_STAT!E2301</f>
        <v>1752</v>
      </c>
      <c r="E2298" s="2">
        <f t="shared" si="140"/>
        <v>2113356</v>
      </c>
      <c r="F2298" s="6" t="str">
        <f t="shared" si="143"/>
        <v>BEARISH</v>
      </c>
      <c r="G2298" s="6" t="str">
        <f t="shared" si="142"/>
        <v>NEUTRAL</v>
      </c>
      <c r="H2298" s="6" t="str">
        <f t="shared" si="141"/>
        <v>BEARISH DIVERGENCE</v>
      </c>
    </row>
    <row r="2299" spans="1:8" ht="13.5" x14ac:dyDescent="0.25">
      <c r="A2299" s="3">
        <f>TITRES_STAT!B2302</f>
        <v>45349</v>
      </c>
      <c r="B2299" s="6">
        <f>TITRES_STAT!C2302</f>
        <v>5.88</v>
      </c>
      <c r="C2299" s="6">
        <f>TITRES_STAT!D2302</f>
        <v>5.6577000000000002</v>
      </c>
      <c r="D2299" s="6">
        <f>TITRES_STAT!E2302</f>
        <v>719</v>
      </c>
      <c r="E2299" s="2">
        <f t="shared" si="140"/>
        <v>2112637</v>
      </c>
      <c r="F2299" s="6" t="str">
        <f t="shared" si="143"/>
        <v>BEARISH</v>
      </c>
      <c r="G2299" s="6" t="str">
        <f t="shared" si="142"/>
        <v>NEUTRAL</v>
      </c>
      <c r="H2299" s="6" t="str">
        <f t="shared" si="141"/>
        <v>NEUTRAL</v>
      </c>
    </row>
    <row r="2300" spans="1:8" ht="13.5" x14ac:dyDescent="0.25">
      <c r="A2300" s="3">
        <f>TITRES_STAT!B2303</f>
        <v>45350</v>
      </c>
      <c r="B2300" s="6">
        <f>TITRES_STAT!C2303</f>
        <v>5.88</v>
      </c>
      <c r="C2300" s="6">
        <f>TITRES_STAT!D2303</f>
        <v>5.6577000000000002</v>
      </c>
      <c r="D2300" s="6">
        <f>TITRES_STAT!E2303</f>
        <v>4797</v>
      </c>
      <c r="E2300" s="2">
        <f t="shared" si="140"/>
        <v>2112637</v>
      </c>
      <c r="F2300" s="6" t="str">
        <f t="shared" si="143"/>
        <v>BEARISH</v>
      </c>
      <c r="G2300" s="6" t="str">
        <f t="shared" si="142"/>
        <v>NEUTRAL</v>
      </c>
      <c r="H2300" s="6" t="str">
        <f t="shared" si="141"/>
        <v>NEUTRAL</v>
      </c>
    </row>
    <row r="2301" spans="1:8" ht="13.5" x14ac:dyDescent="0.25">
      <c r="A2301" s="3">
        <f>TITRES_STAT!B2304</f>
        <v>45351</v>
      </c>
      <c r="B2301" s="6">
        <f>TITRES_STAT!C2304</f>
        <v>5.88</v>
      </c>
      <c r="C2301" s="6">
        <f>TITRES_STAT!D2304</f>
        <v>5.6577000000000002</v>
      </c>
      <c r="D2301" s="6">
        <f>TITRES_STAT!E2304</f>
        <v>0</v>
      </c>
      <c r="E2301" s="2">
        <f t="shared" si="140"/>
        <v>2112637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NEUTRAL</v>
      </c>
    </row>
    <row r="2302" spans="1:8" ht="13.5" x14ac:dyDescent="0.25">
      <c r="A2302" s="3">
        <f>TITRES_STAT!B2305</f>
        <v>45352</v>
      </c>
      <c r="B2302" s="6">
        <f>TITRES_STAT!C2305</f>
        <v>5.81</v>
      </c>
      <c r="C2302" s="6">
        <f>TITRES_STAT!D2305</f>
        <v>5.5903999999999998</v>
      </c>
      <c r="D2302" s="6">
        <f>TITRES_STAT!E2305</f>
        <v>769</v>
      </c>
      <c r="E2302" s="2">
        <f t="shared" si="140"/>
        <v>2111868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CONFIRMED BEARISH</v>
      </c>
    </row>
    <row r="2303" spans="1:8" ht="13.5" x14ac:dyDescent="0.25">
      <c r="A2303" s="3">
        <f>TITRES_STAT!B2306</f>
        <v>45355</v>
      </c>
      <c r="B2303" s="6">
        <f>TITRES_STAT!C2306</f>
        <v>5.8</v>
      </c>
      <c r="C2303" s="6">
        <f>TITRES_STAT!D2306</f>
        <v>5.5808</v>
      </c>
      <c r="D2303" s="6">
        <f>TITRES_STAT!E2306</f>
        <v>116</v>
      </c>
      <c r="E2303" s="2">
        <f t="shared" si="140"/>
        <v>2111752</v>
      </c>
      <c r="F2303" s="6" t="str">
        <f t="shared" si="143"/>
        <v>BEARISH</v>
      </c>
      <c r="G2303" s="6" t="str">
        <f t="shared" si="142"/>
        <v>NEUTRAL</v>
      </c>
      <c r="H2303" s="6" t="str">
        <f t="shared" si="141"/>
        <v>CONFIRMED BEARISH</v>
      </c>
    </row>
    <row r="2304" spans="1:8" ht="13.5" x14ac:dyDescent="0.25">
      <c r="A2304" s="3">
        <f>TITRES_STAT!B2307</f>
        <v>45356</v>
      </c>
      <c r="B2304" s="6">
        <f>TITRES_STAT!C2307</f>
        <v>5.79</v>
      </c>
      <c r="C2304" s="6">
        <f>TITRES_STAT!D2307</f>
        <v>5.5711000000000004</v>
      </c>
      <c r="D2304" s="6">
        <f>TITRES_STAT!E2307</f>
        <v>525</v>
      </c>
      <c r="E2304" s="2">
        <f t="shared" si="140"/>
        <v>2111227</v>
      </c>
      <c r="F2304" s="6" t="str">
        <f t="shared" si="143"/>
        <v>BEARISH</v>
      </c>
      <c r="G2304" s="6" t="str">
        <f t="shared" si="142"/>
        <v>NEUTRAL</v>
      </c>
      <c r="H2304" s="6" t="str">
        <f t="shared" si="141"/>
        <v>CONFIRMED BEARISH</v>
      </c>
    </row>
    <row r="2305" spans="1:8" ht="13.5" x14ac:dyDescent="0.25">
      <c r="A2305" s="3">
        <f>TITRES_STAT!B2308</f>
        <v>45357</v>
      </c>
      <c r="B2305" s="6">
        <f>TITRES_STAT!C2308</f>
        <v>5.79</v>
      </c>
      <c r="C2305" s="6">
        <f>TITRES_STAT!D2308</f>
        <v>5.5711000000000004</v>
      </c>
      <c r="D2305" s="6">
        <f>TITRES_STAT!E2308</f>
        <v>0</v>
      </c>
      <c r="E2305" s="2">
        <f t="shared" si="140"/>
        <v>2111227</v>
      </c>
      <c r="F2305" s="6" t="str">
        <f t="shared" si="143"/>
        <v>BEARISH</v>
      </c>
      <c r="G2305" s="6" t="str">
        <f t="shared" si="142"/>
        <v>NEUTRAL</v>
      </c>
      <c r="H2305" s="6" t="str">
        <f t="shared" si="141"/>
        <v>CONFIRMED BEARISH</v>
      </c>
    </row>
    <row r="2306" spans="1:8" ht="13.5" x14ac:dyDescent="0.25">
      <c r="A2306" s="3">
        <f>TITRES_STAT!B2309</f>
        <v>45358</v>
      </c>
      <c r="B2306" s="6">
        <f>TITRES_STAT!C2309</f>
        <v>5.75</v>
      </c>
      <c r="C2306" s="6">
        <f>TITRES_STAT!D2309</f>
        <v>5.5327000000000002</v>
      </c>
      <c r="D2306" s="6">
        <f>TITRES_STAT!E2309</f>
        <v>70</v>
      </c>
      <c r="E2306" s="2">
        <f t="shared" si="140"/>
        <v>2111157</v>
      </c>
      <c r="F2306" s="6" t="str">
        <f t="shared" si="143"/>
        <v>BEARISH</v>
      </c>
      <c r="G2306" s="6" t="str">
        <f t="shared" si="142"/>
        <v>NEUTRAL</v>
      </c>
      <c r="H2306" s="6" t="str">
        <f t="shared" si="141"/>
        <v>CONFIRMED BEARISH</v>
      </c>
    </row>
    <row r="2307" spans="1:8" ht="13.5" x14ac:dyDescent="0.25">
      <c r="A2307" s="3">
        <f>TITRES_STAT!B2310</f>
        <v>45359</v>
      </c>
      <c r="B2307" s="6">
        <f>TITRES_STAT!C2310</f>
        <v>5.7</v>
      </c>
      <c r="C2307" s="6">
        <f>TITRES_STAT!D2310</f>
        <v>5.4844999999999997</v>
      </c>
      <c r="D2307" s="6">
        <f>TITRES_STAT!E2310</f>
        <v>540</v>
      </c>
      <c r="E2307" s="2">
        <f t="shared" si="140"/>
        <v>2110617</v>
      </c>
      <c r="F2307" s="6" t="str">
        <f t="shared" si="143"/>
        <v>BEARISH</v>
      </c>
      <c r="G2307" s="6" t="str">
        <f t="shared" si="142"/>
        <v>NEUTRAL</v>
      </c>
      <c r="H2307" s="6" t="str">
        <f t="shared" si="141"/>
        <v>CONFIRMED BEARISH</v>
      </c>
    </row>
    <row r="2308" spans="1:8" ht="13.5" x14ac:dyDescent="0.25">
      <c r="A2308" s="3">
        <f>TITRES_STAT!B2311</f>
        <v>45362</v>
      </c>
      <c r="B2308" s="6">
        <f>TITRES_STAT!C2311</f>
        <v>5.7</v>
      </c>
      <c r="C2308" s="6">
        <f>TITRES_STAT!D2311</f>
        <v>5.4844999999999997</v>
      </c>
      <c r="D2308" s="6">
        <f>TITRES_STAT!E2311</f>
        <v>0</v>
      </c>
      <c r="E2308" s="2">
        <f t="shared" ref="E2308:E2371" si="144">IF(B2308&gt;B2307, E2307+D2308, IF(B2308&lt;B2307, E2307-D2308, E2307))</f>
        <v>2110617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CONFIRMED BEARISH</v>
      </c>
    </row>
    <row r="2309" spans="1:8" ht="13.5" x14ac:dyDescent="0.25">
      <c r="A2309" s="3">
        <f>TITRES_STAT!B2312</f>
        <v>45363</v>
      </c>
      <c r="B2309" s="6">
        <f>TITRES_STAT!C2312</f>
        <v>5.69</v>
      </c>
      <c r="C2309" s="6">
        <f>TITRES_STAT!D2312</f>
        <v>5.4748999999999999</v>
      </c>
      <c r="D2309" s="6">
        <f>TITRES_STAT!E2312</f>
        <v>460</v>
      </c>
      <c r="E2309" s="2">
        <f t="shared" si="144"/>
        <v>2110157</v>
      </c>
      <c r="F2309" s="6" t="str">
        <f t="shared" si="143"/>
        <v>BEARISH</v>
      </c>
      <c r="G2309" s="6" t="str">
        <f t="shared" si="142"/>
        <v>NEUTRAL</v>
      </c>
      <c r="H2309" s="6" t="str">
        <f t="shared" si="141"/>
        <v>CONFIRMED BEARISH</v>
      </c>
    </row>
    <row r="2310" spans="1:8" ht="13.5" x14ac:dyDescent="0.25">
      <c r="A2310" s="3">
        <f>TITRES_STAT!B2313</f>
        <v>45364</v>
      </c>
      <c r="B2310" s="6">
        <f>TITRES_STAT!C2313</f>
        <v>5.69</v>
      </c>
      <c r="C2310" s="6">
        <f>TITRES_STAT!D2313</f>
        <v>5.4748999999999999</v>
      </c>
      <c r="D2310" s="6">
        <f>TITRES_STAT!E2313</f>
        <v>138</v>
      </c>
      <c r="E2310" s="2">
        <f t="shared" si="144"/>
        <v>2110157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45365</v>
      </c>
      <c r="B2311" s="6">
        <f>TITRES_STAT!C2314</f>
        <v>5.69</v>
      </c>
      <c r="C2311" s="6">
        <f>TITRES_STAT!D2314</f>
        <v>5.4748999999999999</v>
      </c>
      <c r="D2311" s="6">
        <f>TITRES_STAT!E2314</f>
        <v>201</v>
      </c>
      <c r="E2311" s="2">
        <f t="shared" si="144"/>
        <v>2110157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BEARISH</v>
      </c>
    </row>
    <row r="2312" spans="1:8" ht="13.5" x14ac:dyDescent="0.25">
      <c r="A2312" s="3">
        <f>TITRES_STAT!B2315</f>
        <v>45366</v>
      </c>
      <c r="B2312" s="6">
        <f>TITRES_STAT!C2315</f>
        <v>5.74</v>
      </c>
      <c r="C2312" s="6">
        <f>TITRES_STAT!D2315</f>
        <v>5.5229999999999997</v>
      </c>
      <c r="D2312" s="6">
        <f>TITRES_STAT!E2315</f>
        <v>1</v>
      </c>
      <c r="E2312" s="2">
        <f t="shared" si="144"/>
        <v>2110158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BEARISH DIVERGENCE</v>
      </c>
    </row>
    <row r="2313" spans="1:8" ht="13.5" x14ac:dyDescent="0.25">
      <c r="A2313" s="3">
        <f>TITRES_STAT!B2316</f>
        <v>45369</v>
      </c>
      <c r="B2313" s="6">
        <f>TITRES_STAT!C2316</f>
        <v>5.7</v>
      </c>
      <c r="C2313" s="6">
        <f>TITRES_STAT!D2316</f>
        <v>5.4844999999999997</v>
      </c>
      <c r="D2313" s="6">
        <f>TITRES_STAT!E2316</f>
        <v>34</v>
      </c>
      <c r="E2313" s="2">
        <f t="shared" si="144"/>
        <v>2110124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NEUTRAL</v>
      </c>
    </row>
    <row r="2314" spans="1:8" ht="13.5" x14ac:dyDescent="0.25">
      <c r="A2314" s="3">
        <f>TITRES_STAT!B2317</f>
        <v>45370</v>
      </c>
      <c r="B2314" s="6">
        <f>TITRES_STAT!C2317</f>
        <v>5.69</v>
      </c>
      <c r="C2314" s="6">
        <f>TITRES_STAT!D2317</f>
        <v>5.4748999999999999</v>
      </c>
      <c r="D2314" s="6">
        <f>TITRES_STAT!E2317</f>
        <v>2856</v>
      </c>
      <c r="E2314" s="2">
        <f t="shared" si="144"/>
        <v>2107268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45372</v>
      </c>
      <c r="B2315" s="6">
        <f>TITRES_STAT!C2318</f>
        <v>5.6</v>
      </c>
      <c r="C2315" s="6">
        <f>TITRES_STAT!D2318</f>
        <v>5.3883000000000001</v>
      </c>
      <c r="D2315" s="6">
        <f>TITRES_STAT!E2318</f>
        <v>156</v>
      </c>
      <c r="E2315" s="2">
        <f t="shared" si="144"/>
        <v>2107112</v>
      </c>
      <c r="F2315" s="6" t="str">
        <f t="shared" si="147"/>
        <v>BEARISH</v>
      </c>
      <c r="G2315" s="6" t="str">
        <f t="shared" si="146"/>
        <v>NEUTRAL</v>
      </c>
      <c r="H2315" s="6" t="str">
        <f t="shared" si="145"/>
        <v>CONFIRMED BEARISH</v>
      </c>
    </row>
    <row r="2316" spans="1:8" ht="13.5" x14ac:dyDescent="0.25">
      <c r="A2316" s="3">
        <f>TITRES_STAT!B2319</f>
        <v>45373</v>
      </c>
      <c r="B2316" s="6">
        <f>TITRES_STAT!C2319</f>
        <v>5.7</v>
      </c>
      <c r="C2316" s="6">
        <f>TITRES_STAT!D2319</f>
        <v>5.4844999999999997</v>
      </c>
      <c r="D2316" s="6">
        <f>TITRES_STAT!E2319</f>
        <v>1197</v>
      </c>
      <c r="E2316" s="2">
        <f t="shared" si="144"/>
        <v>2108309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BEARISH DIVERGENCE</v>
      </c>
    </row>
    <row r="2317" spans="1:8" ht="13.5" x14ac:dyDescent="0.25">
      <c r="A2317" s="3">
        <f>TITRES_STAT!B2320</f>
        <v>45376</v>
      </c>
      <c r="B2317" s="6">
        <f>TITRES_STAT!C2320</f>
        <v>5.75</v>
      </c>
      <c r="C2317" s="6">
        <f>TITRES_STAT!D2320</f>
        <v>5.5327000000000002</v>
      </c>
      <c r="D2317" s="6">
        <f>TITRES_STAT!E2320</f>
        <v>291</v>
      </c>
      <c r="E2317" s="2">
        <f t="shared" si="144"/>
        <v>2108600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BEARISH DIVERGENCE</v>
      </c>
    </row>
    <row r="2318" spans="1:8" ht="13.5" x14ac:dyDescent="0.25">
      <c r="A2318" s="3">
        <f>TITRES_STAT!B2321</f>
        <v>45377</v>
      </c>
      <c r="B2318" s="6">
        <f>TITRES_STAT!C2321</f>
        <v>5.75</v>
      </c>
      <c r="C2318" s="6">
        <f>TITRES_STAT!D2321</f>
        <v>5.5327000000000002</v>
      </c>
      <c r="D2318" s="6">
        <f>TITRES_STAT!E2321</f>
        <v>286</v>
      </c>
      <c r="E2318" s="2">
        <f t="shared" si="144"/>
        <v>2108600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BEARISH DIVERGENCE</v>
      </c>
    </row>
    <row r="2319" spans="1:8" ht="13.5" x14ac:dyDescent="0.25">
      <c r="A2319" s="3">
        <f>TITRES_STAT!B2322</f>
        <v>45378</v>
      </c>
      <c r="B2319" s="6">
        <f>TITRES_STAT!C2322</f>
        <v>5.75</v>
      </c>
      <c r="C2319" s="6">
        <f>TITRES_STAT!D2322</f>
        <v>5.5327000000000002</v>
      </c>
      <c r="D2319" s="6">
        <f>TITRES_STAT!E2322</f>
        <v>27</v>
      </c>
      <c r="E2319" s="2">
        <f t="shared" si="144"/>
        <v>2108600</v>
      </c>
      <c r="F2319" s="6" t="str">
        <f t="shared" si="147"/>
        <v>BULLISH</v>
      </c>
      <c r="G2319" s="6" t="str">
        <f t="shared" si="146"/>
        <v>NEUTRAL</v>
      </c>
      <c r="H2319" s="6" t="str">
        <f t="shared" si="145"/>
        <v>CONFIRMED BULLISH</v>
      </c>
    </row>
    <row r="2320" spans="1:8" ht="13.5" x14ac:dyDescent="0.25">
      <c r="A2320" s="3">
        <f>TITRES_STAT!B2323</f>
        <v>45379</v>
      </c>
      <c r="B2320" s="6">
        <f>TITRES_STAT!C2323</f>
        <v>6</v>
      </c>
      <c r="C2320" s="6">
        <f>TITRES_STAT!D2323</f>
        <v>5.7732000000000001</v>
      </c>
      <c r="D2320" s="6">
        <f>TITRES_STAT!E2323</f>
        <v>13625</v>
      </c>
      <c r="E2320" s="2">
        <f t="shared" si="144"/>
        <v>2122225</v>
      </c>
      <c r="F2320" s="6" t="str">
        <f t="shared" si="147"/>
        <v>BULLISH</v>
      </c>
      <c r="G2320" s="6" t="str">
        <f t="shared" si="146"/>
        <v>NEUTRAL</v>
      </c>
      <c r="H2320" s="6" t="str">
        <f t="shared" si="145"/>
        <v>CONFIRMED BULLISH</v>
      </c>
    </row>
    <row r="2321" spans="1:8" ht="13.5" x14ac:dyDescent="0.25">
      <c r="A2321" s="3">
        <f>TITRES_STAT!B2324</f>
        <v>45380</v>
      </c>
      <c r="B2321" s="6">
        <f>TITRES_STAT!C2324</f>
        <v>6.1</v>
      </c>
      <c r="C2321" s="6">
        <f>TITRES_STAT!D2324</f>
        <v>5.8693999999999997</v>
      </c>
      <c r="D2321" s="6">
        <f>TITRES_STAT!E2324</f>
        <v>332</v>
      </c>
      <c r="E2321" s="2">
        <f t="shared" si="144"/>
        <v>2122557</v>
      </c>
      <c r="F2321" s="6" t="str">
        <f t="shared" si="147"/>
        <v>BULLISH</v>
      </c>
      <c r="G2321" s="6" t="str">
        <f t="shared" si="146"/>
        <v>NEUTRAL</v>
      </c>
      <c r="H2321" s="6" t="str">
        <f t="shared" si="145"/>
        <v>CONFIRMED BULLISH</v>
      </c>
    </row>
    <row r="2322" spans="1:8" ht="13.5" x14ac:dyDescent="0.25">
      <c r="A2322" s="3">
        <f>TITRES_STAT!B2325</f>
        <v>45383</v>
      </c>
      <c r="B2322" s="6">
        <f>TITRES_STAT!C2325</f>
        <v>6.1</v>
      </c>
      <c r="C2322" s="6">
        <f>TITRES_STAT!D2325</f>
        <v>5.8693999999999997</v>
      </c>
      <c r="D2322" s="6">
        <f>TITRES_STAT!E2325</f>
        <v>1616</v>
      </c>
      <c r="E2322" s="2">
        <f t="shared" si="144"/>
        <v>2122557</v>
      </c>
      <c r="F2322" s="6" t="str">
        <f t="shared" si="147"/>
        <v>BULLISH</v>
      </c>
      <c r="G2322" s="6" t="str">
        <f t="shared" si="146"/>
        <v>NEUTRAL</v>
      </c>
      <c r="H2322" s="6" t="str">
        <f t="shared" si="145"/>
        <v>CONFIRMED BULLISH</v>
      </c>
    </row>
    <row r="2323" spans="1:8" ht="13.5" x14ac:dyDescent="0.25">
      <c r="A2323" s="3">
        <f>TITRES_STAT!B2326</f>
        <v>45384</v>
      </c>
      <c r="B2323" s="6">
        <f>TITRES_STAT!C2326</f>
        <v>6.09</v>
      </c>
      <c r="C2323" s="6">
        <f>TITRES_STAT!D2326</f>
        <v>5.8597999999999999</v>
      </c>
      <c r="D2323" s="6">
        <f>TITRES_STAT!E2326</f>
        <v>81</v>
      </c>
      <c r="E2323" s="2">
        <f t="shared" si="144"/>
        <v>2122476</v>
      </c>
      <c r="F2323" s="6" t="str">
        <f t="shared" si="147"/>
        <v>BULLISH</v>
      </c>
      <c r="G2323" s="6" t="str">
        <f t="shared" si="146"/>
        <v>NEUTRAL</v>
      </c>
      <c r="H2323" s="6" t="str">
        <f t="shared" si="145"/>
        <v>CONFIRMED BULLISH</v>
      </c>
    </row>
    <row r="2324" spans="1:8" ht="13.5" x14ac:dyDescent="0.25">
      <c r="A2324" s="3">
        <f>TITRES_STAT!B2327</f>
        <v>45385</v>
      </c>
      <c r="B2324" s="6">
        <f>TITRES_STAT!C2327</f>
        <v>6.09</v>
      </c>
      <c r="C2324" s="6">
        <f>TITRES_STAT!D2327</f>
        <v>5.8597999999999999</v>
      </c>
      <c r="D2324" s="6">
        <f>TITRES_STAT!E2327</f>
        <v>1970</v>
      </c>
      <c r="E2324" s="2">
        <f t="shared" si="144"/>
        <v>2122476</v>
      </c>
      <c r="F2324" s="6" t="str">
        <f t="shared" si="147"/>
        <v>BULLISH</v>
      </c>
      <c r="G2324" s="6" t="str">
        <f t="shared" si="146"/>
        <v>NEUTRAL</v>
      </c>
      <c r="H2324" s="6" t="str">
        <f t="shared" si="145"/>
        <v>CONFIRMED BULLISH</v>
      </c>
    </row>
    <row r="2325" spans="1:8" ht="13.5" x14ac:dyDescent="0.25">
      <c r="A2325" s="3">
        <f>TITRES_STAT!B2328</f>
        <v>45386</v>
      </c>
      <c r="B2325" s="6">
        <f>TITRES_STAT!C2328</f>
        <v>6.19</v>
      </c>
      <c r="C2325" s="6">
        <f>TITRES_STAT!D2328</f>
        <v>5.9560000000000004</v>
      </c>
      <c r="D2325" s="6">
        <f>TITRES_STAT!E2328</f>
        <v>2663</v>
      </c>
      <c r="E2325" s="2">
        <f t="shared" si="144"/>
        <v>2125139</v>
      </c>
      <c r="F2325" s="6" t="str">
        <f t="shared" si="147"/>
        <v>BULLISH</v>
      </c>
      <c r="G2325" s="6" t="str">
        <f t="shared" si="146"/>
        <v>NEUTRAL</v>
      </c>
      <c r="H2325" s="6" t="str">
        <f t="shared" si="145"/>
        <v>CONFIRMED BULLISH</v>
      </c>
    </row>
    <row r="2326" spans="1:8" ht="13.5" x14ac:dyDescent="0.25">
      <c r="A2326" s="3">
        <f>TITRES_STAT!B2329</f>
        <v>45387</v>
      </c>
      <c r="B2326" s="6">
        <f>TITRES_STAT!C2329</f>
        <v>6.31</v>
      </c>
      <c r="C2326" s="6">
        <f>TITRES_STAT!D2329</f>
        <v>6.0715000000000003</v>
      </c>
      <c r="D2326" s="6">
        <f>TITRES_STAT!E2329</f>
        <v>9588</v>
      </c>
      <c r="E2326" s="2">
        <f t="shared" si="144"/>
        <v>2134727</v>
      </c>
      <c r="F2326" s="6" t="str">
        <f t="shared" si="147"/>
        <v>BULLISH</v>
      </c>
      <c r="G2326" s="6" t="str">
        <f t="shared" si="146"/>
        <v>NEUTRAL</v>
      </c>
      <c r="H2326" s="6" t="str">
        <f t="shared" si="145"/>
        <v>CONFIRMED BULLISH</v>
      </c>
    </row>
    <row r="2327" spans="1:8" ht="13.5" x14ac:dyDescent="0.25">
      <c r="A2327" s="3">
        <f>TITRES_STAT!B2330</f>
        <v>45390</v>
      </c>
      <c r="B2327" s="6">
        <f>TITRES_STAT!C2330</f>
        <v>6.45</v>
      </c>
      <c r="C2327" s="6">
        <f>TITRES_STAT!D2330</f>
        <v>6.2061999999999999</v>
      </c>
      <c r="D2327" s="6">
        <f>TITRES_STAT!E2330</f>
        <v>1087</v>
      </c>
      <c r="E2327" s="2">
        <f t="shared" si="144"/>
        <v>2135814</v>
      </c>
      <c r="F2327" s="6" t="str">
        <f t="shared" si="147"/>
        <v>BULLISH</v>
      </c>
      <c r="G2327" s="6" t="str">
        <f t="shared" si="146"/>
        <v>NEUTRAL</v>
      </c>
      <c r="H2327" s="6" t="str">
        <f t="shared" si="145"/>
        <v>CONFIRMED BULLISH</v>
      </c>
    </row>
    <row r="2328" spans="1:8" ht="13.5" x14ac:dyDescent="0.25">
      <c r="A2328" s="3">
        <f>TITRES_STAT!B2331</f>
        <v>45394</v>
      </c>
      <c r="B2328" s="6">
        <f>TITRES_STAT!C2331</f>
        <v>6.38</v>
      </c>
      <c r="C2328" s="6">
        <f>TITRES_STAT!D2331</f>
        <v>6.1387999999999998</v>
      </c>
      <c r="D2328" s="6">
        <f>TITRES_STAT!E2331</f>
        <v>1114</v>
      </c>
      <c r="E2328" s="2">
        <f t="shared" si="144"/>
        <v>2134700</v>
      </c>
      <c r="F2328" s="6" t="str">
        <f t="shared" si="147"/>
        <v>BULLISH</v>
      </c>
      <c r="G2328" s="6" t="str">
        <f t="shared" si="146"/>
        <v>NEUTRAL</v>
      </c>
      <c r="H2328" s="6" t="str">
        <f t="shared" si="145"/>
        <v>CONFIRMED BULLISH</v>
      </c>
    </row>
    <row r="2329" spans="1:8" ht="13.5" x14ac:dyDescent="0.25">
      <c r="A2329" s="3">
        <f>TITRES_STAT!B2332</f>
        <v>45397</v>
      </c>
      <c r="B2329" s="6">
        <f>TITRES_STAT!C2332</f>
        <v>6.07</v>
      </c>
      <c r="C2329" s="6">
        <f>TITRES_STAT!D2332</f>
        <v>5.8406000000000002</v>
      </c>
      <c r="D2329" s="6">
        <f>TITRES_STAT!E2332</f>
        <v>2199</v>
      </c>
      <c r="E2329" s="2">
        <f t="shared" si="144"/>
        <v>2132501</v>
      </c>
      <c r="F2329" s="6" t="str">
        <f t="shared" si="147"/>
        <v>BULLISH</v>
      </c>
      <c r="G2329" s="6" t="str">
        <f t="shared" si="146"/>
        <v>NEUTRAL</v>
      </c>
      <c r="H2329" s="6" t="str">
        <f t="shared" si="145"/>
        <v>BULLISH DIVERGENCE</v>
      </c>
    </row>
    <row r="2330" spans="1:8" ht="13.5" x14ac:dyDescent="0.25">
      <c r="A2330" s="3">
        <f>TITRES_STAT!B2333</f>
        <v>45398</v>
      </c>
      <c r="B2330" s="6">
        <f>TITRES_STAT!C2333</f>
        <v>6.43</v>
      </c>
      <c r="C2330" s="6">
        <f>TITRES_STAT!D2333</f>
        <v>6.1868999999999996</v>
      </c>
      <c r="D2330" s="6">
        <f>TITRES_STAT!E2333</f>
        <v>7469</v>
      </c>
      <c r="E2330" s="2">
        <f t="shared" si="144"/>
        <v>2139970</v>
      </c>
      <c r="F2330" s="6" t="str">
        <f t="shared" si="147"/>
        <v>BULLISH</v>
      </c>
      <c r="G2330" s="6" t="str">
        <f t="shared" si="146"/>
        <v>NEUTRAL</v>
      </c>
      <c r="H2330" s="6" t="str">
        <f t="shared" si="145"/>
        <v>CONFIRMED BULLISH</v>
      </c>
    </row>
    <row r="2331" spans="1:8" ht="13.5" x14ac:dyDescent="0.25">
      <c r="A2331" s="3">
        <f>TITRES_STAT!B2334</f>
        <v>45399</v>
      </c>
      <c r="B2331" s="6">
        <f>TITRES_STAT!C2334</f>
        <v>6.78</v>
      </c>
      <c r="C2331" s="6">
        <f>TITRES_STAT!D2334</f>
        <v>6.5236999999999998</v>
      </c>
      <c r="D2331" s="6">
        <f>TITRES_STAT!E2334</f>
        <v>13224</v>
      </c>
      <c r="E2331" s="2">
        <f t="shared" si="144"/>
        <v>2153194</v>
      </c>
      <c r="F2331" s="6" t="str">
        <f t="shared" si="147"/>
        <v>BULLISH</v>
      </c>
      <c r="G2331" s="6" t="str">
        <f t="shared" si="146"/>
        <v>NEUTRAL</v>
      </c>
      <c r="H2331" s="6" t="str">
        <f t="shared" si="145"/>
        <v>CONFIRMED BULLISH</v>
      </c>
    </row>
    <row r="2332" spans="1:8" ht="13.5" x14ac:dyDescent="0.25">
      <c r="A2332" s="3">
        <f>TITRES_STAT!B2335</f>
        <v>45400</v>
      </c>
      <c r="B2332" s="6">
        <f>TITRES_STAT!C2335</f>
        <v>7</v>
      </c>
      <c r="C2332" s="6">
        <f>TITRES_STAT!D2335</f>
        <v>6.7354000000000003</v>
      </c>
      <c r="D2332" s="6">
        <f>TITRES_STAT!E2335</f>
        <v>4558</v>
      </c>
      <c r="E2332" s="2">
        <f t="shared" si="144"/>
        <v>2157752</v>
      </c>
      <c r="F2332" s="6" t="str">
        <f t="shared" si="147"/>
        <v>BULLISH</v>
      </c>
      <c r="G2332" s="6" t="str">
        <f t="shared" si="146"/>
        <v>NEUTRAL</v>
      </c>
      <c r="H2332" s="6" t="str">
        <f t="shared" si="145"/>
        <v>CONFIRMED BULLISH</v>
      </c>
    </row>
    <row r="2333" spans="1:8" ht="13.5" x14ac:dyDescent="0.25">
      <c r="A2333" s="3">
        <f>TITRES_STAT!B2336</f>
        <v>45401</v>
      </c>
      <c r="B2333" s="6">
        <f>TITRES_STAT!C2336</f>
        <v>7.05</v>
      </c>
      <c r="C2333" s="6">
        <f>TITRES_STAT!D2336</f>
        <v>6.7835000000000001</v>
      </c>
      <c r="D2333" s="6">
        <f>TITRES_STAT!E2336</f>
        <v>11292</v>
      </c>
      <c r="E2333" s="2">
        <f t="shared" si="144"/>
        <v>2169044</v>
      </c>
      <c r="F2333" s="6" t="str">
        <f t="shared" si="147"/>
        <v>BULLISH</v>
      </c>
      <c r="G2333" s="6" t="str">
        <f t="shared" si="146"/>
        <v>NEUTRAL</v>
      </c>
      <c r="H2333" s="6" t="str">
        <f t="shared" si="145"/>
        <v>CONFIRMED BULLISH</v>
      </c>
    </row>
    <row r="2334" spans="1:8" ht="13.5" x14ac:dyDescent="0.25">
      <c r="A2334" s="3">
        <f>TITRES_STAT!B2337</f>
        <v>45404</v>
      </c>
      <c r="B2334" s="6">
        <f>TITRES_STAT!C2337</f>
        <v>7.02</v>
      </c>
      <c r="C2334" s="6">
        <f>TITRES_STAT!D2337</f>
        <v>6.7545999999999999</v>
      </c>
      <c r="D2334" s="6">
        <f>TITRES_STAT!E2337</f>
        <v>3188</v>
      </c>
      <c r="E2334" s="2">
        <f t="shared" si="144"/>
        <v>2165856</v>
      </c>
      <c r="F2334" s="6" t="str">
        <f t="shared" si="147"/>
        <v>BULLISH</v>
      </c>
      <c r="G2334" s="6" t="str">
        <f t="shared" si="146"/>
        <v>NEUTRAL</v>
      </c>
      <c r="H2334" s="6" t="str">
        <f t="shared" si="145"/>
        <v>CONFIRMED BULLISH</v>
      </c>
    </row>
    <row r="2335" spans="1:8" ht="13.5" x14ac:dyDescent="0.25">
      <c r="A2335" s="3">
        <f>TITRES_STAT!B2338</f>
        <v>45405</v>
      </c>
      <c r="B2335" s="6">
        <f>TITRES_STAT!C2338</f>
        <v>6.95</v>
      </c>
      <c r="C2335" s="6">
        <f>TITRES_STAT!D2338</f>
        <v>6.6872999999999996</v>
      </c>
      <c r="D2335" s="6">
        <f>TITRES_STAT!E2338</f>
        <v>856</v>
      </c>
      <c r="E2335" s="2">
        <f t="shared" si="144"/>
        <v>2165000</v>
      </c>
      <c r="F2335" s="6" t="str">
        <f t="shared" si="147"/>
        <v>BULLISH</v>
      </c>
      <c r="G2335" s="6" t="str">
        <f t="shared" si="146"/>
        <v>NEUTRAL</v>
      </c>
      <c r="H2335" s="6" t="str">
        <f t="shared" si="145"/>
        <v>CONFIRMED BULLISH</v>
      </c>
    </row>
    <row r="2336" spans="1:8" ht="13.5" x14ac:dyDescent="0.25">
      <c r="A2336" s="3">
        <f>TITRES_STAT!B2339</f>
        <v>45406</v>
      </c>
      <c r="B2336" s="6">
        <f>TITRES_STAT!C2339</f>
        <v>6.9</v>
      </c>
      <c r="C2336" s="6">
        <f>TITRES_STAT!D2339</f>
        <v>6.6391999999999998</v>
      </c>
      <c r="D2336" s="6">
        <f>TITRES_STAT!E2339</f>
        <v>2937</v>
      </c>
      <c r="E2336" s="2">
        <f t="shared" si="144"/>
        <v>2162063</v>
      </c>
      <c r="F2336" s="6" t="str">
        <f t="shared" si="147"/>
        <v>BULLISH</v>
      </c>
      <c r="G2336" s="6" t="str">
        <f t="shared" si="146"/>
        <v>NEUTRAL</v>
      </c>
      <c r="H2336" s="6" t="str">
        <f t="shared" si="145"/>
        <v>CONFIRMED BULLISH</v>
      </c>
    </row>
    <row r="2337" spans="1:8" ht="13.5" x14ac:dyDescent="0.25">
      <c r="A2337" s="3">
        <f>TITRES_STAT!B2340</f>
        <v>45407</v>
      </c>
      <c r="B2337" s="6">
        <f>TITRES_STAT!C2340</f>
        <v>7.09</v>
      </c>
      <c r="C2337" s="6">
        <f>TITRES_STAT!D2340</f>
        <v>6.8220000000000001</v>
      </c>
      <c r="D2337" s="6">
        <f>TITRES_STAT!E2340</f>
        <v>13150</v>
      </c>
      <c r="E2337" s="2">
        <f t="shared" si="144"/>
        <v>2175213</v>
      </c>
      <c r="F2337" s="6" t="str">
        <f t="shared" si="147"/>
        <v>BULLISH</v>
      </c>
      <c r="G2337" s="6" t="str">
        <f t="shared" si="146"/>
        <v>NEUTRAL</v>
      </c>
      <c r="H2337" s="6" t="str">
        <f t="shared" si="145"/>
        <v>CONFIRMED BULLISH</v>
      </c>
    </row>
    <row r="2338" spans="1:8" ht="13.5" x14ac:dyDescent="0.25">
      <c r="A2338" s="3">
        <f>TITRES_STAT!B2341</f>
        <v>45408</v>
      </c>
      <c r="B2338" s="6">
        <f>TITRES_STAT!C2341</f>
        <v>7.09</v>
      </c>
      <c r="C2338" s="6">
        <f>TITRES_STAT!D2341</f>
        <v>6.8220000000000001</v>
      </c>
      <c r="D2338" s="6">
        <f>TITRES_STAT!E2341</f>
        <v>388</v>
      </c>
      <c r="E2338" s="2">
        <f t="shared" si="144"/>
        <v>2175213</v>
      </c>
      <c r="F2338" s="6" t="str">
        <f t="shared" si="147"/>
        <v>BULLISH</v>
      </c>
      <c r="G2338" s="6" t="str">
        <f t="shared" si="146"/>
        <v>NEUTRAL</v>
      </c>
      <c r="H2338" s="6" t="str">
        <f t="shared" si="145"/>
        <v>CONFIRMED BULLISH</v>
      </c>
    </row>
    <row r="2339" spans="1:8" ht="13.5" x14ac:dyDescent="0.25">
      <c r="A2339" s="3">
        <f>TITRES_STAT!B2342</f>
        <v>45411</v>
      </c>
      <c r="B2339" s="6">
        <f>TITRES_STAT!C2342</f>
        <v>7.08</v>
      </c>
      <c r="C2339" s="6">
        <f>TITRES_STAT!D2342</f>
        <v>6.8124000000000002</v>
      </c>
      <c r="D2339" s="6">
        <f>TITRES_STAT!E2342</f>
        <v>28</v>
      </c>
      <c r="E2339" s="2">
        <f t="shared" si="144"/>
        <v>2175185</v>
      </c>
      <c r="F2339" s="6" t="str">
        <f t="shared" si="147"/>
        <v>BULLISH</v>
      </c>
      <c r="G2339" s="6" t="str">
        <f t="shared" si="146"/>
        <v>NEUTRAL</v>
      </c>
      <c r="H2339" s="6" t="str">
        <f t="shared" si="145"/>
        <v>CONFIRMED BULLISH</v>
      </c>
    </row>
    <row r="2340" spans="1:8" ht="13.5" x14ac:dyDescent="0.25">
      <c r="A2340" s="3">
        <f>TITRES_STAT!B2343</f>
        <v>45412</v>
      </c>
      <c r="B2340" s="6">
        <f>TITRES_STAT!C2343</f>
        <v>7.04</v>
      </c>
      <c r="C2340" s="6">
        <f>TITRES_STAT!D2343</f>
        <v>6.7739000000000003</v>
      </c>
      <c r="D2340" s="6">
        <f>TITRES_STAT!E2343</f>
        <v>605</v>
      </c>
      <c r="E2340" s="2">
        <f t="shared" si="144"/>
        <v>2174580</v>
      </c>
      <c r="F2340" s="6" t="str">
        <f t="shared" si="147"/>
        <v>BULLISH</v>
      </c>
      <c r="G2340" s="6" t="str">
        <f t="shared" si="146"/>
        <v>NEUTRAL</v>
      </c>
      <c r="H2340" s="6" t="str">
        <f t="shared" si="145"/>
        <v>CONFIRMED BULLISH</v>
      </c>
    </row>
    <row r="2341" spans="1:8" ht="13.5" x14ac:dyDescent="0.25">
      <c r="A2341" s="3">
        <f>TITRES_STAT!B2344</f>
        <v>45414</v>
      </c>
      <c r="B2341" s="6">
        <f>TITRES_STAT!C2344</f>
        <v>7.46</v>
      </c>
      <c r="C2341" s="6">
        <f>TITRES_STAT!D2344</f>
        <v>7.1779999999999999</v>
      </c>
      <c r="D2341" s="6">
        <f>TITRES_STAT!E2344</f>
        <v>25602</v>
      </c>
      <c r="E2341" s="2">
        <f t="shared" si="144"/>
        <v>2200182</v>
      </c>
      <c r="F2341" s="6" t="str">
        <f t="shared" si="147"/>
        <v>BULLISH</v>
      </c>
      <c r="G2341" s="6" t="str">
        <f t="shared" si="146"/>
        <v>NEUTRAL</v>
      </c>
      <c r="H2341" s="6" t="str">
        <f t="shared" si="145"/>
        <v>CONFIRMED BULLISH</v>
      </c>
    </row>
    <row r="2342" spans="1:8" ht="13.5" x14ac:dyDescent="0.25">
      <c r="A2342" s="3">
        <f>TITRES_STAT!B2345</f>
        <v>45415</v>
      </c>
      <c r="B2342" s="6">
        <f>TITRES_STAT!C2345</f>
        <v>7.77</v>
      </c>
      <c r="C2342" s="6">
        <f>TITRES_STAT!D2345</f>
        <v>7.4763000000000002</v>
      </c>
      <c r="D2342" s="6">
        <f>TITRES_STAT!E2345</f>
        <v>9034</v>
      </c>
      <c r="E2342" s="2">
        <f t="shared" si="144"/>
        <v>2209216</v>
      </c>
      <c r="F2342" s="6" t="str">
        <f t="shared" si="147"/>
        <v>BULLISH</v>
      </c>
      <c r="G2342" s="6" t="str">
        <f t="shared" si="146"/>
        <v>NEUTRAL</v>
      </c>
      <c r="H2342" s="6" t="str">
        <f t="shared" si="145"/>
        <v>CONFIRMED BULLISH</v>
      </c>
    </row>
    <row r="2343" spans="1:8" ht="13.5" x14ac:dyDescent="0.25">
      <c r="A2343" s="3">
        <f>TITRES_STAT!B2346</f>
        <v>45418</v>
      </c>
      <c r="B2343" s="6">
        <f>TITRES_STAT!C2346</f>
        <v>7.9</v>
      </c>
      <c r="C2343" s="6">
        <f>TITRES_STAT!D2346</f>
        <v>7.6013999999999999</v>
      </c>
      <c r="D2343" s="6">
        <f>TITRES_STAT!E2346</f>
        <v>13476</v>
      </c>
      <c r="E2343" s="2">
        <f t="shared" si="144"/>
        <v>2222692</v>
      </c>
      <c r="F2343" s="6" t="str">
        <f t="shared" si="147"/>
        <v>BULLISH</v>
      </c>
      <c r="G2343" s="6" t="str">
        <f t="shared" si="146"/>
        <v>STRONG</v>
      </c>
      <c r="H2343" s="6" t="str">
        <f t="shared" si="145"/>
        <v>CONFIRMED BULLISH</v>
      </c>
    </row>
    <row r="2344" spans="1:8" ht="13.5" x14ac:dyDescent="0.25">
      <c r="A2344" s="3">
        <f>TITRES_STAT!B2347</f>
        <v>45419</v>
      </c>
      <c r="B2344" s="6">
        <f>TITRES_STAT!C2347</f>
        <v>7.8</v>
      </c>
      <c r="C2344" s="6">
        <f>TITRES_STAT!D2347</f>
        <v>7.5052000000000003</v>
      </c>
      <c r="D2344" s="6">
        <f>TITRES_STAT!E2347</f>
        <v>2473</v>
      </c>
      <c r="E2344" s="2">
        <f t="shared" si="144"/>
        <v>2220219</v>
      </c>
      <c r="F2344" s="6" t="str">
        <f t="shared" si="147"/>
        <v>BULLISH</v>
      </c>
      <c r="G2344" s="6" t="str">
        <f t="shared" si="146"/>
        <v>STRONG</v>
      </c>
      <c r="H2344" s="6" t="str">
        <f t="shared" si="145"/>
        <v>CONFIRMED BULLISH</v>
      </c>
    </row>
    <row r="2345" spans="1:8" ht="13.5" x14ac:dyDescent="0.25">
      <c r="A2345" s="3">
        <f>TITRES_STAT!B2348</f>
        <v>45420</v>
      </c>
      <c r="B2345" s="6">
        <f>TITRES_STAT!C2348</f>
        <v>7.95</v>
      </c>
      <c r="C2345" s="6">
        <f>TITRES_STAT!D2348</f>
        <v>7.6494999999999997</v>
      </c>
      <c r="D2345" s="6">
        <f>TITRES_STAT!E2348</f>
        <v>3791</v>
      </c>
      <c r="E2345" s="2">
        <f t="shared" si="144"/>
        <v>2224010</v>
      </c>
      <c r="F2345" s="6" t="str">
        <f t="shared" si="147"/>
        <v>BULLISH</v>
      </c>
      <c r="G2345" s="6" t="str">
        <f t="shared" si="146"/>
        <v>STRONG</v>
      </c>
      <c r="H2345" s="6" t="str">
        <f t="shared" si="145"/>
        <v>CONFIRMED BULLISH</v>
      </c>
    </row>
    <row r="2346" spans="1:8" ht="13.5" x14ac:dyDescent="0.25">
      <c r="A2346" s="3">
        <f>TITRES_STAT!B2349</f>
        <v>45421</v>
      </c>
      <c r="B2346" s="6">
        <f>TITRES_STAT!C2349</f>
        <v>7.9</v>
      </c>
      <c r="C2346" s="6">
        <f>TITRES_STAT!D2349</f>
        <v>7.6013999999999999</v>
      </c>
      <c r="D2346" s="6">
        <f>TITRES_STAT!E2349</f>
        <v>189</v>
      </c>
      <c r="E2346" s="2">
        <f t="shared" si="144"/>
        <v>2223821</v>
      </c>
      <c r="F2346" s="6" t="str">
        <f t="shared" si="147"/>
        <v>BULLISH</v>
      </c>
      <c r="G2346" s="6" t="str">
        <f t="shared" si="146"/>
        <v>NEUTRAL</v>
      </c>
      <c r="H2346" s="6" t="str">
        <f t="shared" si="145"/>
        <v>CONFIRMED BULLISH</v>
      </c>
    </row>
    <row r="2347" spans="1:8" ht="13.5" x14ac:dyDescent="0.25">
      <c r="A2347" s="3">
        <f>TITRES_STAT!B2350</f>
        <v>45422</v>
      </c>
      <c r="B2347" s="6">
        <f>TITRES_STAT!C2350</f>
        <v>7.9</v>
      </c>
      <c r="C2347" s="6">
        <f>TITRES_STAT!D2350</f>
        <v>7.6013999999999999</v>
      </c>
      <c r="D2347" s="6">
        <f>TITRES_STAT!E2350</f>
        <v>1025</v>
      </c>
      <c r="E2347" s="2">
        <f t="shared" si="144"/>
        <v>2223821</v>
      </c>
      <c r="F2347" s="6" t="str">
        <f t="shared" si="147"/>
        <v>BULLISH</v>
      </c>
      <c r="G2347" s="6" t="str">
        <f t="shared" si="146"/>
        <v>NEUTRAL</v>
      </c>
      <c r="H2347" s="6" t="str">
        <f t="shared" si="145"/>
        <v>CONFIRMED BULLISH</v>
      </c>
    </row>
    <row r="2348" spans="1:8" ht="13.5" x14ac:dyDescent="0.25">
      <c r="A2348" s="3">
        <f>TITRES_STAT!B2351</f>
        <v>45425</v>
      </c>
      <c r="B2348" s="6">
        <f>TITRES_STAT!C2351</f>
        <v>7.9</v>
      </c>
      <c r="C2348" s="6">
        <f>TITRES_STAT!D2351</f>
        <v>7.6013999999999999</v>
      </c>
      <c r="D2348" s="6">
        <f>TITRES_STAT!E2351</f>
        <v>5345</v>
      </c>
      <c r="E2348" s="2">
        <f t="shared" si="144"/>
        <v>2223821</v>
      </c>
      <c r="F2348" s="6" t="str">
        <f t="shared" si="147"/>
        <v>BULLISH</v>
      </c>
      <c r="G2348" s="6" t="str">
        <f t="shared" si="146"/>
        <v>NEUTRAL</v>
      </c>
      <c r="H2348" s="6" t="str">
        <f t="shared" si="145"/>
        <v>NEUTRAL</v>
      </c>
    </row>
    <row r="2349" spans="1:8" ht="13.5" x14ac:dyDescent="0.25">
      <c r="A2349" s="3">
        <f>TITRES_STAT!B2352</f>
        <v>45426</v>
      </c>
      <c r="B2349" s="6">
        <f>TITRES_STAT!C2352</f>
        <v>7.75</v>
      </c>
      <c r="C2349" s="6">
        <f>TITRES_STAT!D2352</f>
        <v>7.4570999999999996</v>
      </c>
      <c r="D2349" s="6">
        <f>TITRES_STAT!E2352</f>
        <v>795</v>
      </c>
      <c r="E2349" s="2">
        <f t="shared" si="144"/>
        <v>2223026</v>
      </c>
      <c r="F2349" s="6" t="str">
        <f t="shared" si="147"/>
        <v>BULLISH</v>
      </c>
      <c r="G2349" s="6" t="str">
        <f t="shared" si="146"/>
        <v>NEUTRAL</v>
      </c>
      <c r="H2349" s="6" t="str">
        <f t="shared" si="145"/>
        <v>BULLISH DIVERGENCE</v>
      </c>
    </row>
    <row r="2350" spans="1:8" ht="13.5" x14ac:dyDescent="0.25">
      <c r="A2350" s="3">
        <f>TITRES_STAT!B2353</f>
        <v>45427</v>
      </c>
      <c r="B2350" s="6">
        <f>TITRES_STAT!C2353</f>
        <v>7.65</v>
      </c>
      <c r="C2350" s="6">
        <f>TITRES_STAT!D2353</f>
        <v>7.3608000000000002</v>
      </c>
      <c r="D2350" s="6">
        <f>TITRES_STAT!E2353</f>
        <v>2413</v>
      </c>
      <c r="E2350" s="2">
        <f t="shared" si="144"/>
        <v>2220613</v>
      </c>
      <c r="F2350" s="6" t="str">
        <f t="shared" si="147"/>
        <v>BEARISH</v>
      </c>
      <c r="G2350" s="6" t="str">
        <f t="shared" si="146"/>
        <v>NEUTRAL</v>
      </c>
      <c r="H2350" s="6" t="str">
        <f t="shared" si="145"/>
        <v>CONFIRMED BEARISH</v>
      </c>
    </row>
    <row r="2351" spans="1:8" ht="13.5" x14ac:dyDescent="0.25">
      <c r="A2351" s="3">
        <f>TITRES_STAT!B2354</f>
        <v>45428</v>
      </c>
      <c r="B2351" s="6">
        <f>TITRES_STAT!C2354</f>
        <v>7.6</v>
      </c>
      <c r="C2351" s="6">
        <f>TITRES_STAT!D2354</f>
        <v>7.3127000000000004</v>
      </c>
      <c r="D2351" s="6">
        <f>TITRES_STAT!E2354</f>
        <v>690</v>
      </c>
      <c r="E2351" s="2">
        <f t="shared" si="144"/>
        <v>2219923</v>
      </c>
      <c r="F2351" s="6" t="str">
        <f t="shared" si="147"/>
        <v>BEARISH</v>
      </c>
      <c r="G2351" s="6" t="str">
        <f t="shared" si="146"/>
        <v>NEUTRAL</v>
      </c>
      <c r="H2351" s="6" t="str">
        <f t="shared" si="145"/>
        <v>CONFIRMED BEARISH</v>
      </c>
    </row>
    <row r="2352" spans="1:8" ht="13.5" x14ac:dyDescent="0.25">
      <c r="A2352" s="3">
        <f>TITRES_STAT!B2355</f>
        <v>45429</v>
      </c>
      <c r="B2352" s="6">
        <f>TITRES_STAT!C2355</f>
        <v>7.55</v>
      </c>
      <c r="C2352" s="6">
        <f>TITRES_STAT!D2355</f>
        <v>7.2645999999999997</v>
      </c>
      <c r="D2352" s="6">
        <f>TITRES_STAT!E2355</f>
        <v>2496</v>
      </c>
      <c r="E2352" s="2">
        <f t="shared" si="144"/>
        <v>2217427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CONFIRMED BEARISH</v>
      </c>
    </row>
    <row r="2353" spans="1:8" ht="13.5" x14ac:dyDescent="0.25">
      <c r="A2353" s="3">
        <f>TITRES_STAT!B2356</f>
        <v>45432</v>
      </c>
      <c r="B2353" s="6">
        <f>TITRES_STAT!C2356</f>
        <v>7.65</v>
      </c>
      <c r="C2353" s="6">
        <f>TITRES_STAT!D2356</f>
        <v>7.3608000000000002</v>
      </c>
      <c r="D2353" s="6">
        <f>TITRES_STAT!E2356</f>
        <v>1283</v>
      </c>
      <c r="E2353" s="2">
        <f t="shared" si="144"/>
        <v>2218710</v>
      </c>
      <c r="F2353" s="6" t="str">
        <f t="shared" si="147"/>
        <v>BEARISH</v>
      </c>
      <c r="G2353" s="6" t="str">
        <f t="shared" si="146"/>
        <v>NEUTRAL</v>
      </c>
      <c r="H2353" s="6" t="str">
        <f t="shared" si="145"/>
        <v>CONFIRMED BEARISH</v>
      </c>
    </row>
    <row r="2354" spans="1:8" ht="13.5" x14ac:dyDescent="0.25">
      <c r="A2354" s="3">
        <f>TITRES_STAT!B2357</f>
        <v>45433</v>
      </c>
      <c r="B2354" s="6">
        <f>TITRES_STAT!C2357</f>
        <v>7.79</v>
      </c>
      <c r="C2354" s="6">
        <f>TITRES_STAT!D2357</f>
        <v>7.4954999999999998</v>
      </c>
      <c r="D2354" s="6">
        <f>TITRES_STAT!E2357</f>
        <v>18773</v>
      </c>
      <c r="E2354" s="2">
        <f t="shared" si="144"/>
        <v>2237483</v>
      </c>
      <c r="F2354" s="6" t="str">
        <f t="shared" si="147"/>
        <v>BULLISH</v>
      </c>
      <c r="G2354" s="6" t="str">
        <f t="shared" si="146"/>
        <v>NEUTRAL</v>
      </c>
      <c r="H2354" s="6" t="str">
        <f t="shared" si="145"/>
        <v>CONFIRMED BULLISH</v>
      </c>
    </row>
    <row r="2355" spans="1:8" ht="13.5" x14ac:dyDescent="0.25">
      <c r="A2355" s="3">
        <f>TITRES_STAT!B2358</f>
        <v>45434</v>
      </c>
      <c r="B2355" s="6">
        <f>TITRES_STAT!C2358</f>
        <v>8.24</v>
      </c>
      <c r="C2355" s="6">
        <f>TITRES_STAT!D2358</f>
        <v>7.9284999999999997</v>
      </c>
      <c r="D2355" s="6">
        <f>TITRES_STAT!E2358</f>
        <v>89021</v>
      </c>
      <c r="E2355" s="2">
        <f t="shared" si="144"/>
        <v>2326504</v>
      </c>
      <c r="F2355" s="6" t="str">
        <f t="shared" si="147"/>
        <v>BULLISH</v>
      </c>
      <c r="G2355" s="6" t="str">
        <f t="shared" si="146"/>
        <v>STRONG</v>
      </c>
      <c r="H2355" s="6" t="str">
        <f t="shared" si="145"/>
        <v>CONFIRMED BULLISH</v>
      </c>
    </row>
    <row r="2356" spans="1:8" ht="13.5" x14ac:dyDescent="0.25">
      <c r="A2356" s="3">
        <f>TITRES_STAT!B2359</f>
        <v>45435</v>
      </c>
      <c r="B2356" s="6">
        <f>TITRES_STAT!C2359</f>
        <v>8.35</v>
      </c>
      <c r="C2356" s="6">
        <f>TITRES_STAT!D2359</f>
        <v>8.0343999999999998</v>
      </c>
      <c r="D2356" s="6">
        <f>TITRES_STAT!E2359</f>
        <v>11788</v>
      </c>
      <c r="E2356" s="2">
        <f t="shared" si="144"/>
        <v>2338292</v>
      </c>
      <c r="F2356" s="6" t="str">
        <f t="shared" si="147"/>
        <v>BULLISH</v>
      </c>
      <c r="G2356" s="6" t="str">
        <f t="shared" si="146"/>
        <v>STRONG</v>
      </c>
      <c r="H2356" s="6" t="str">
        <f t="shared" si="145"/>
        <v>CONFIRMED BULLISH</v>
      </c>
    </row>
    <row r="2357" spans="1:8" ht="13.5" x14ac:dyDescent="0.25">
      <c r="A2357" s="3">
        <f>TITRES_STAT!B2360</f>
        <v>45436</v>
      </c>
      <c r="B2357" s="6">
        <f>TITRES_STAT!C2360</f>
        <v>8.4600000000000009</v>
      </c>
      <c r="C2357" s="6">
        <f>TITRES_STAT!D2360</f>
        <v>8.1402000000000001</v>
      </c>
      <c r="D2357" s="6">
        <f>TITRES_STAT!E2360</f>
        <v>6949</v>
      </c>
      <c r="E2357" s="2">
        <f t="shared" si="144"/>
        <v>2345241</v>
      </c>
      <c r="F2357" s="6" t="str">
        <f t="shared" si="147"/>
        <v>BULLISH</v>
      </c>
      <c r="G2357" s="6" t="str">
        <f t="shared" si="146"/>
        <v>STRONG</v>
      </c>
      <c r="H2357" s="6" t="str">
        <f t="shared" si="145"/>
        <v>CONFIRMED BULLISH</v>
      </c>
    </row>
    <row r="2358" spans="1:8" ht="13.5" x14ac:dyDescent="0.25">
      <c r="A2358" s="3">
        <f>TITRES_STAT!B2361</f>
        <v>45439</v>
      </c>
      <c r="B2358" s="6">
        <f>TITRES_STAT!C2361</f>
        <v>8.4600000000000009</v>
      </c>
      <c r="C2358" s="6">
        <f>TITRES_STAT!D2361</f>
        <v>8.1402000000000001</v>
      </c>
      <c r="D2358" s="6">
        <f>TITRES_STAT!E2361</f>
        <v>5626</v>
      </c>
      <c r="E2358" s="2">
        <f t="shared" si="144"/>
        <v>2345241</v>
      </c>
      <c r="F2358" s="6" t="str">
        <f t="shared" si="147"/>
        <v>BULLISH</v>
      </c>
      <c r="G2358" s="6" t="str">
        <f t="shared" si="146"/>
        <v>STRONG</v>
      </c>
      <c r="H2358" s="6" t="str">
        <f t="shared" si="145"/>
        <v>CONFIRMED BULLISH</v>
      </c>
    </row>
    <row r="2359" spans="1:8" ht="13.5" x14ac:dyDescent="0.25">
      <c r="A2359" s="3">
        <f>TITRES_STAT!B2362</f>
        <v>45440</v>
      </c>
      <c r="B2359" s="6">
        <f>TITRES_STAT!C2362</f>
        <v>8.48</v>
      </c>
      <c r="C2359" s="6">
        <f>TITRES_STAT!D2362</f>
        <v>8.1594999999999995</v>
      </c>
      <c r="D2359" s="6">
        <f>TITRES_STAT!E2362</f>
        <v>10416</v>
      </c>
      <c r="E2359" s="2">
        <f t="shared" si="144"/>
        <v>2355657</v>
      </c>
      <c r="F2359" s="6" t="str">
        <f t="shared" si="147"/>
        <v>BULLISH</v>
      </c>
      <c r="G2359" s="6" t="str">
        <f t="shared" si="146"/>
        <v>STRONG</v>
      </c>
      <c r="H2359" s="6" t="str">
        <f t="shared" si="145"/>
        <v>CONFIRMED BULLISH</v>
      </c>
    </row>
    <row r="2360" spans="1:8" ht="13.5" x14ac:dyDescent="0.25">
      <c r="A2360" s="3">
        <f>TITRES_STAT!B2363</f>
        <v>45441</v>
      </c>
      <c r="B2360" s="6">
        <f>TITRES_STAT!C2363</f>
        <v>8.5</v>
      </c>
      <c r="C2360" s="6">
        <f>TITRES_STAT!D2363</f>
        <v>8.1786999999999992</v>
      </c>
      <c r="D2360" s="6">
        <f>TITRES_STAT!E2363</f>
        <v>17400</v>
      </c>
      <c r="E2360" s="2">
        <f t="shared" si="144"/>
        <v>2373057</v>
      </c>
      <c r="F2360" s="6" t="str">
        <f t="shared" si="147"/>
        <v>BULLISH</v>
      </c>
      <c r="G2360" s="6" t="str">
        <f t="shared" si="146"/>
        <v>STRONG</v>
      </c>
      <c r="H2360" s="6" t="str">
        <f t="shared" si="145"/>
        <v>CONFIRMED BULLISH</v>
      </c>
    </row>
    <row r="2361" spans="1:8" ht="13.5" x14ac:dyDescent="0.25">
      <c r="A2361" s="3">
        <f>TITRES_STAT!B2364</f>
        <v>45442</v>
      </c>
      <c r="B2361" s="6">
        <f>TITRES_STAT!C2364</f>
        <v>8.4</v>
      </c>
      <c r="C2361" s="6">
        <f>TITRES_STAT!D2364</f>
        <v>8.0824999999999996</v>
      </c>
      <c r="D2361" s="6">
        <f>TITRES_STAT!E2364</f>
        <v>6453</v>
      </c>
      <c r="E2361" s="2">
        <f t="shared" si="144"/>
        <v>2366604</v>
      </c>
      <c r="F2361" s="6" t="str">
        <f t="shared" si="147"/>
        <v>BULLISH</v>
      </c>
      <c r="G2361" s="6" t="str">
        <f t="shared" si="146"/>
        <v>NEUTRAL</v>
      </c>
      <c r="H2361" s="6" t="str">
        <f t="shared" si="145"/>
        <v>CONFIRMED BULLISH</v>
      </c>
    </row>
    <row r="2362" spans="1:8" ht="13.5" x14ac:dyDescent="0.25">
      <c r="A2362" s="3">
        <f>TITRES_STAT!B2365</f>
        <v>45443</v>
      </c>
      <c r="B2362" s="6">
        <f>TITRES_STAT!C2365</f>
        <v>8.57</v>
      </c>
      <c r="C2362" s="6">
        <f>TITRES_STAT!D2365</f>
        <v>8.2461000000000002</v>
      </c>
      <c r="D2362" s="6">
        <f>TITRES_STAT!E2365</f>
        <v>39289</v>
      </c>
      <c r="E2362" s="2">
        <f t="shared" si="144"/>
        <v>2405893</v>
      </c>
      <c r="F2362" s="6" t="str">
        <f t="shared" si="147"/>
        <v>BULLISH</v>
      </c>
      <c r="G2362" s="6" t="str">
        <f t="shared" si="146"/>
        <v>STRONG</v>
      </c>
      <c r="H2362" s="6" t="str">
        <f t="shared" si="145"/>
        <v>CONFIRMED BULLISH</v>
      </c>
    </row>
    <row r="2363" spans="1:8" ht="13.5" x14ac:dyDescent="0.25">
      <c r="A2363" s="3">
        <f>TITRES_STAT!B2366</f>
        <v>45446</v>
      </c>
      <c r="B2363" s="6">
        <f>TITRES_STAT!C2366</f>
        <v>8.6</v>
      </c>
      <c r="C2363" s="6">
        <f>TITRES_STAT!D2366</f>
        <v>8.2749000000000006</v>
      </c>
      <c r="D2363" s="6">
        <f>TITRES_STAT!E2366</f>
        <v>2757</v>
      </c>
      <c r="E2363" s="2">
        <f t="shared" si="144"/>
        <v>2408650</v>
      </c>
      <c r="F2363" s="6" t="str">
        <f t="shared" si="147"/>
        <v>BULLISH</v>
      </c>
      <c r="G2363" s="6" t="str">
        <f t="shared" si="146"/>
        <v>STRONG</v>
      </c>
      <c r="H2363" s="6" t="str">
        <f t="shared" si="145"/>
        <v>CONFIRMED BULLISH</v>
      </c>
    </row>
    <row r="2364" spans="1:8" ht="13.5" x14ac:dyDescent="0.25">
      <c r="A2364" s="3">
        <f>TITRES_STAT!B2367</f>
        <v>45447</v>
      </c>
      <c r="B2364" s="6">
        <f>TITRES_STAT!C2367</f>
        <v>8.6</v>
      </c>
      <c r="C2364" s="6">
        <f>TITRES_STAT!D2367</f>
        <v>8.2749000000000006</v>
      </c>
      <c r="D2364" s="6">
        <f>TITRES_STAT!E2367</f>
        <v>862</v>
      </c>
      <c r="E2364" s="2">
        <f t="shared" si="144"/>
        <v>2408650</v>
      </c>
      <c r="F2364" s="6" t="str">
        <f t="shared" si="147"/>
        <v>BULLISH</v>
      </c>
      <c r="G2364" s="6" t="str">
        <f t="shared" si="146"/>
        <v>STRONG</v>
      </c>
      <c r="H2364" s="6" t="str">
        <f t="shared" si="145"/>
        <v>CONFIRMED BULLISH</v>
      </c>
    </row>
    <row r="2365" spans="1:8" ht="13.5" x14ac:dyDescent="0.25">
      <c r="A2365" s="3">
        <f>TITRES_STAT!B2368</f>
        <v>45448</v>
      </c>
      <c r="B2365" s="6">
        <f>TITRES_STAT!C2368</f>
        <v>8.6999999999999993</v>
      </c>
      <c r="C2365" s="6">
        <f>TITRES_STAT!D2368</f>
        <v>8.3711000000000002</v>
      </c>
      <c r="D2365" s="6">
        <f>TITRES_STAT!E2368</f>
        <v>15223</v>
      </c>
      <c r="E2365" s="2">
        <f t="shared" si="144"/>
        <v>2423873</v>
      </c>
      <c r="F2365" s="6" t="str">
        <f t="shared" si="147"/>
        <v>BULLISH</v>
      </c>
      <c r="G2365" s="6" t="str">
        <f t="shared" si="146"/>
        <v>STRONG</v>
      </c>
      <c r="H2365" s="6" t="str">
        <f t="shared" si="145"/>
        <v>CONFIRMED BULLISH</v>
      </c>
    </row>
    <row r="2366" spans="1:8" ht="13.5" x14ac:dyDescent="0.25">
      <c r="A2366" s="3">
        <f>TITRES_STAT!B2369</f>
        <v>45449</v>
      </c>
      <c r="B2366" s="6">
        <f>TITRES_STAT!C2369</f>
        <v>8.75</v>
      </c>
      <c r="C2366" s="6">
        <f>TITRES_STAT!D2369</f>
        <v>8.4192999999999998</v>
      </c>
      <c r="D2366" s="6">
        <f>TITRES_STAT!E2369</f>
        <v>7275</v>
      </c>
      <c r="E2366" s="2">
        <f t="shared" si="144"/>
        <v>2431148</v>
      </c>
      <c r="F2366" s="6" t="str">
        <f t="shared" si="147"/>
        <v>BULLISH</v>
      </c>
      <c r="G2366" s="6" t="str">
        <f t="shared" si="146"/>
        <v>STRONG</v>
      </c>
      <c r="H2366" s="6" t="str">
        <f t="shared" si="145"/>
        <v>CONFIRMED BULLISH</v>
      </c>
    </row>
    <row r="2367" spans="1:8" ht="13.5" x14ac:dyDescent="0.25">
      <c r="A2367" s="3">
        <f>TITRES_STAT!B2370</f>
        <v>45450</v>
      </c>
      <c r="B2367" s="6">
        <f>TITRES_STAT!C2370</f>
        <v>8.8000000000000007</v>
      </c>
      <c r="C2367" s="6">
        <f>TITRES_STAT!D2370</f>
        <v>8.4673999999999996</v>
      </c>
      <c r="D2367" s="6">
        <f>TITRES_STAT!E2370</f>
        <v>2279</v>
      </c>
      <c r="E2367" s="2">
        <f t="shared" si="144"/>
        <v>2433427</v>
      </c>
      <c r="F2367" s="6" t="str">
        <f t="shared" si="147"/>
        <v>BULLISH</v>
      </c>
      <c r="G2367" s="6" t="str">
        <f t="shared" si="146"/>
        <v>NEUTRAL</v>
      </c>
      <c r="H2367" s="6" t="str">
        <f t="shared" si="145"/>
        <v>CONFIRMED BULLISH</v>
      </c>
    </row>
    <row r="2368" spans="1:8" ht="13.5" x14ac:dyDescent="0.25">
      <c r="A2368" s="3">
        <f>TITRES_STAT!B2371</f>
        <v>45453</v>
      </c>
      <c r="B2368" s="6">
        <f>TITRES_STAT!C2371</f>
        <v>8.6</v>
      </c>
      <c r="C2368" s="6">
        <f>TITRES_STAT!D2371</f>
        <v>8.2749000000000006</v>
      </c>
      <c r="D2368" s="6">
        <f>TITRES_STAT!E2371</f>
        <v>7175</v>
      </c>
      <c r="E2368" s="2">
        <f t="shared" si="144"/>
        <v>2426252</v>
      </c>
      <c r="F2368" s="6" t="str">
        <f t="shared" si="147"/>
        <v>BULLISH</v>
      </c>
      <c r="G2368" s="6" t="str">
        <f t="shared" si="146"/>
        <v>NEUTRAL</v>
      </c>
      <c r="H2368" s="6" t="str">
        <f t="shared" si="145"/>
        <v>NEUTRAL</v>
      </c>
    </row>
    <row r="2369" spans="1:8" ht="13.5" x14ac:dyDescent="0.25">
      <c r="A2369" s="3">
        <f>TITRES_STAT!B2372</f>
        <v>45454</v>
      </c>
      <c r="B2369" s="6">
        <f>TITRES_STAT!C2372</f>
        <v>8.4499999999999993</v>
      </c>
      <c r="C2369" s="6">
        <f>TITRES_STAT!D2372</f>
        <v>8.1305999999999994</v>
      </c>
      <c r="D2369" s="6">
        <f>TITRES_STAT!E2372</f>
        <v>20256</v>
      </c>
      <c r="E2369" s="2">
        <f t="shared" si="144"/>
        <v>2405996</v>
      </c>
      <c r="F2369" s="6" t="str">
        <f t="shared" si="147"/>
        <v>BEARISH</v>
      </c>
      <c r="G2369" s="6" t="str">
        <f t="shared" si="146"/>
        <v>NEUTRAL</v>
      </c>
      <c r="H2369" s="6" t="str">
        <f t="shared" si="145"/>
        <v>CONFIRMED BEARISH</v>
      </c>
    </row>
    <row r="2370" spans="1:8" ht="13.5" x14ac:dyDescent="0.25">
      <c r="A2370" s="3">
        <f>TITRES_STAT!B2373</f>
        <v>45455</v>
      </c>
      <c r="B2370" s="6">
        <f>TITRES_STAT!C2373</f>
        <v>8.5500000000000007</v>
      </c>
      <c r="C2370" s="6">
        <f>TITRES_STAT!D2373</f>
        <v>8.2268000000000008</v>
      </c>
      <c r="D2370" s="6">
        <f>TITRES_STAT!E2373</f>
        <v>1127</v>
      </c>
      <c r="E2370" s="2">
        <f t="shared" si="144"/>
        <v>2407123</v>
      </c>
      <c r="F2370" s="6" t="str">
        <f t="shared" si="147"/>
        <v>BEARISH</v>
      </c>
      <c r="G2370" s="6" t="str">
        <f t="shared" si="146"/>
        <v>NEUTRAL</v>
      </c>
      <c r="H2370" s="6" t="str">
        <f t="shared" si="145"/>
        <v>CONFIRMED BEARISH</v>
      </c>
    </row>
    <row r="2371" spans="1:8" ht="13.5" x14ac:dyDescent="0.25">
      <c r="A2371" s="3">
        <f>TITRES_STAT!B2374</f>
        <v>45456</v>
      </c>
      <c r="B2371" s="6">
        <f>TITRES_STAT!C2374</f>
        <v>8.4499999999999993</v>
      </c>
      <c r="C2371" s="6">
        <f>TITRES_STAT!D2374</f>
        <v>8.1305999999999994</v>
      </c>
      <c r="D2371" s="6">
        <f>TITRES_STAT!E2374</f>
        <v>1436</v>
      </c>
      <c r="E2371" s="2">
        <f t="shared" si="144"/>
        <v>2405687</v>
      </c>
      <c r="F2371" s="6" t="str">
        <f t="shared" si="147"/>
        <v>BEARISH</v>
      </c>
      <c r="G2371" s="6" t="str">
        <f t="shared" si="146"/>
        <v>NEUTRAL</v>
      </c>
      <c r="H2371" s="6" t="str">
        <f t="shared" si="145"/>
        <v>CONFIRMED BEARISH</v>
      </c>
    </row>
    <row r="2372" spans="1:8" ht="13.5" x14ac:dyDescent="0.25">
      <c r="A2372" s="3">
        <f>TITRES_STAT!B2375</f>
        <v>45457</v>
      </c>
      <c r="B2372" s="6">
        <f>TITRES_STAT!C2375</f>
        <v>8.4499999999999993</v>
      </c>
      <c r="C2372" s="6">
        <f>TITRES_STAT!D2375</f>
        <v>8.1305999999999994</v>
      </c>
      <c r="D2372" s="6">
        <f>TITRES_STAT!E2375</f>
        <v>13423</v>
      </c>
      <c r="E2372" s="2">
        <f t="shared" ref="E2372:E2435" si="148">IF(B2372&gt;B2371, E2371+D2372, IF(B2372&lt;B2371, E2371-D2372, E2371))</f>
        <v>2405687</v>
      </c>
      <c r="F2372" s="6" t="str">
        <f t="shared" si="147"/>
        <v>BEARISH</v>
      </c>
      <c r="G2372" s="6" t="str">
        <f t="shared" si="146"/>
        <v>NEUTRAL</v>
      </c>
      <c r="H2372" s="6" t="str">
        <f t="shared" si="145"/>
        <v>CONFIRMED BEARISH</v>
      </c>
    </row>
    <row r="2373" spans="1:8" ht="13.5" x14ac:dyDescent="0.25">
      <c r="A2373" s="3">
        <f>TITRES_STAT!B2376</f>
        <v>45461</v>
      </c>
      <c r="B2373" s="6">
        <f>TITRES_STAT!C2376</f>
        <v>8.64</v>
      </c>
      <c r="C2373" s="6">
        <f>TITRES_STAT!D2376</f>
        <v>8.3133999999999997</v>
      </c>
      <c r="D2373" s="6">
        <f>TITRES_STAT!E2376</f>
        <v>17830</v>
      </c>
      <c r="E2373" s="2">
        <f t="shared" si="148"/>
        <v>2423517</v>
      </c>
      <c r="F2373" s="6" t="str">
        <f t="shared" si="147"/>
        <v>BEARISH</v>
      </c>
      <c r="G2373" s="6" t="str">
        <f t="shared" si="146"/>
        <v>NEUTRAL</v>
      </c>
      <c r="H2373" s="6" t="str">
        <f t="shared" si="145"/>
        <v>BEARISH DIVERGENCE</v>
      </c>
    </row>
    <row r="2374" spans="1:8" ht="13.5" x14ac:dyDescent="0.25">
      <c r="A2374" s="3">
        <f>TITRES_STAT!B2377</f>
        <v>45462</v>
      </c>
      <c r="B2374" s="6">
        <f>TITRES_STAT!C2377</f>
        <v>8.6999999999999993</v>
      </c>
      <c r="C2374" s="6">
        <f>TITRES_STAT!D2377</f>
        <v>8.3711000000000002</v>
      </c>
      <c r="D2374" s="6">
        <f>TITRES_STAT!E2377</f>
        <v>6886</v>
      </c>
      <c r="E2374" s="2">
        <f t="shared" si="148"/>
        <v>2430403</v>
      </c>
      <c r="F2374" s="6" t="str">
        <f t="shared" si="147"/>
        <v>BULLISH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6">
        <f>TITRES_STAT!C2378</f>
        <v>8.77</v>
      </c>
      <c r="C2375" s="6">
        <f>TITRES_STAT!D2378</f>
        <v>8.4384999999999994</v>
      </c>
      <c r="D2375" s="6">
        <f>TITRES_STAT!E2378</f>
        <v>806</v>
      </c>
      <c r="E2375" s="2">
        <f t="shared" si="148"/>
        <v>2431209</v>
      </c>
      <c r="F2375" s="6" t="str">
        <f t="shared" si="147"/>
        <v>BULLISH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BULLISH</v>
      </c>
    </row>
    <row r="2376" spans="1:8" ht="13.5" x14ac:dyDescent="0.25">
      <c r="A2376" s="3">
        <f>TITRES_STAT!B2379</f>
        <v>45464</v>
      </c>
      <c r="B2376" s="6">
        <f>TITRES_STAT!C2379</f>
        <v>8.77</v>
      </c>
      <c r="C2376" s="6">
        <f>TITRES_STAT!D2379</f>
        <v>8.4384999999999994</v>
      </c>
      <c r="D2376" s="6">
        <f>TITRES_STAT!E2379</f>
        <v>30</v>
      </c>
      <c r="E2376" s="2">
        <f t="shared" si="148"/>
        <v>2431209</v>
      </c>
      <c r="F2376" s="6" t="str">
        <f t="shared" ref="F2376:F2439" si="151">IF(E2376&gt;E2371,"BULLISH",IF(E2376&lt;E2371,"BEARISH","NEUTRAL"))</f>
        <v>BULLISH</v>
      </c>
      <c r="G2376" s="6" t="str">
        <f t="shared" si="150"/>
        <v>NEUTRAL</v>
      </c>
      <c r="H2376" s="6" t="str">
        <f t="shared" si="149"/>
        <v>CONFIRMED BULLISH</v>
      </c>
    </row>
    <row r="2377" spans="1:8" ht="13.5" x14ac:dyDescent="0.25">
      <c r="A2377" s="3">
        <f>TITRES_STAT!B2380</f>
        <v>45467</v>
      </c>
      <c r="B2377" s="6">
        <f>TITRES_STAT!C2380</f>
        <v>8.6999999999999993</v>
      </c>
      <c r="C2377" s="6">
        <f>TITRES_STAT!D2380</f>
        <v>8.3711000000000002</v>
      </c>
      <c r="D2377" s="6">
        <f>TITRES_STAT!E2380</f>
        <v>2452</v>
      </c>
      <c r="E2377" s="2">
        <f t="shared" si="148"/>
        <v>2428757</v>
      </c>
      <c r="F2377" s="6" t="str">
        <f t="shared" si="151"/>
        <v>BULLISH</v>
      </c>
      <c r="G2377" s="6" t="str">
        <f t="shared" si="150"/>
        <v>NEUTRAL</v>
      </c>
      <c r="H2377" s="6" t="str">
        <f t="shared" si="149"/>
        <v>CONFIRMED BULLISH</v>
      </c>
    </row>
    <row r="2378" spans="1:8" ht="13.5" x14ac:dyDescent="0.25">
      <c r="A2378" s="3">
        <f>TITRES_STAT!B2381</f>
        <v>45468</v>
      </c>
      <c r="B2378" s="6">
        <f>TITRES_STAT!C2381</f>
        <v>8.82</v>
      </c>
      <c r="C2378" s="6">
        <f>TITRES_STAT!D2381</f>
        <v>8.4865999999999993</v>
      </c>
      <c r="D2378" s="6">
        <f>TITRES_STAT!E2381</f>
        <v>4190</v>
      </c>
      <c r="E2378" s="2">
        <f t="shared" si="148"/>
        <v>2432947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CONFIRMED BULLISH</v>
      </c>
    </row>
    <row r="2379" spans="1:8" ht="13.5" x14ac:dyDescent="0.25">
      <c r="A2379" s="3">
        <f>TITRES_STAT!B2382</f>
        <v>45469</v>
      </c>
      <c r="B2379" s="6">
        <f>TITRES_STAT!C2382</f>
        <v>8.6</v>
      </c>
      <c r="C2379" s="6">
        <f>TITRES_STAT!D2382</f>
        <v>8.2749000000000006</v>
      </c>
      <c r="D2379" s="6">
        <f>TITRES_STAT!E2382</f>
        <v>2006</v>
      </c>
      <c r="E2379" s="2">
        <f t="shared" si="148"/>
        <v>2430941</v>
      </c>
      <c r="F2379" s="6" t="str">
        <f t="shared" si="151"/>
        <v>BULLISH</v>
      </c>
      <c r="G2379" s="6" t="str">
        <f t="shared" si="150"/>
        <v>NEUTRAL</v>
      </c>
      <c r="H2379" s="6" t="str">
        <f t="shared" si="149"/>
        <v>BULLISH DIVERGENCE</v>
      </c>
    </row>
    <row r="2380" spans="1:8" ht="13.5" x14ac:dyDescent="0.25">
      <c r="A2380" s="3">
        <f>TITRES_STAT!B2383</f>
        <v>45470</v>
      </c>
      <c r="B2380" s="6">
        <f>TITRES_STAT!C2383</f>
        <v>8.8000000000000007</v>
      </c>
      <c r="C2380" s="6">
        <f>TITRES_STAT!D2383</f>
        <v>8.4673999999999996</v>
      </c>
      <c r="D2380" s="6">
        <f>TITRES_STAT!E2383</f>
        <v>371</v>
      </c>
      <c r="E2380" s="2">
        <f t="shared" si="148"/>
        <v>2431312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CONFIRMED BULLISH</v>
      </c>
    </row>
    <row r="2381" spans="1:8" ht="13.5" x14ac:dyDescent="0.25">
      <c r="A2381" s="3">
        <f>TITRES_STAT!B2384</f>
        <v>45471</v>
      </c>
      <c r="B2381" s="6">
        <f>TITRES_STAT!C2384</f>
        <v>8.7799999999999994</v>
      </c>
      <c r="C2381" s="6">
        <f>TITRES_STAT!D2384</f>
        <v>8.4481000000000002</v>
      </c>
      <c r="D2381" s="6">
        <f>TITRES_STAT!E2384</f>
        <v>2184</v>
      </c>
      <c r="E2381" s="2">
        <f t="shared" si="148"/>
        <v>2429128</v>
      </c>
      <c r="F2381" s="6" t="str">
        <f t="shared" si="151"/>
        <v>BEARISH</v>
      </c>
      <c r="G2381" s="6" t="str">
        <f t="shared" si="150"/>
        <v>NEUTRAL</v>
      </c>
      <c r="H2381" s="6" t="str">
        <f t="shared" si="149"/>
        <v>BEARISH DIVERGENCE</v>
      </c>
    </row>
    <row r="2382" spans="1:8" ht="13.5" x14ac:dyDescent="0.25">
      <c r="A2382" s="3">
        <f>TITRES_STAT!B2385</f>
        <v>45474</v>
      </c>
      <c r="B2382" s="6">
        <f>TITRES_STAT!C2385</f>
        <v>8.8000000000000007</v>
      </c>
      <c r="C2382" s="6">
        <f>TITRES_STAT!D2385</f>
        <v>8.4673999999999996</v>
      </c>
      <c r="D2382" s="6">
        <f>TITRES_STAT!E2385</f>
        <v>1525</v>
      </c>
      <c r="E2382" s="2">
        <f t="shared" si="148"/>
        <v>2430653</v>
      </c>
      <c r="F2382" s="6" t="str">
        <f t="shared" si="151"/>
        <v>BULLISH</v>
      </c>
      <c r="G2382" s="6" t="str">
        <f t="shared" si="150"/>
        <v>NEUTRAL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8.8000000000000007</v>
      </c>
      <c r="C2383" s="6">
        <f>TITRES_STAT!D2386</f>
        <v>8.4673999999999996</v>
      </c>
      <c r="D2383" s="6">
        <f>TITRES_STAT!E2386</f>
        <v>3340</v>
      </c>
      <c r="E2383" s="2">
        <f t="shared" si="148"/>
        <v>2430653</v>
      </c>
      <c r="F2383" s="6" t="str">
        <f t="shared" si="151"/>
        <v>BEARISH</v>
      </c>
      <c r="G2383" s="6" t="str">
        <f t="shared" si="150"/>
        <v>NEUTRAL</v>
      </c>
      <c r="H2383" s="6" t="str">
        <f t="shared" si="149"/>
        <v>CONFIRMED BEARISH</v>
      </c>
    </row>
    <row r="2384" spans="1:8" ht="13.5" x14ac:dyDescent="0.25">
      <c r="A2384" s="3">
        <f>TITRES_STAT!B2387</f>
        <v>45476</v>
      </c>
      <c r="B2384" s="6">
        <f>TITRES_STAT!C2387</f>
        <v>8.6999999999999993</v>
      </c>
      <c r="C2384" s="6">
        <f>TITRES_STAT!D2387</f>
        <v>8.3711000000000002</v>
      </c>
      <c r="D2384" s="6">
        <f>TITRES_STAT!E2387</f>
        <v>4782</v>
      </c>
      <c r="E2384" s="2">
        <f t="shared" si="148"/>
        <v>2425871</v>
      </c>
      <c r="F2384" s="6" t="str">
        <f t="shared" si="151"/>
        <v>BEARISH</v>
      </c>
      <c r="G2384" s="6" t="str">
        <f t="shared" si="150"/>
        <v>NEUTRAL</v>
      </c>
      <c r="H2384" s="6" t="str">
        <f t="shared" si="149"/>
        <v>BEARISH DIVERGENCE</v>
      </c>
    </row>
    <row r="2385" spans="1:8" ht="13.5" x14ac:dyDescent="0.25">
      <c r="A2385" s="3">
        <f>TITRES_STAT!B2388</f>
        <v>45477</v>
      </c>
      <c r="B2385" s="6">
        <f>TITRES_STAT!C2388</f>
        <v>8.6999999999999993</v>
      </c>
      <c r="C2385" s="6">
        <f>TITRES_STAT!D2388</f>
        <v>8.3711000000000002</v>
      </c>
      <c r="D2385" s="6">
        <f>TITRES_STAT!E2388</f>
        <v>1045</v>
      </c>
      <c r="E2385" s="2">
        <f t="shared" si="148"/>
        <v>2425871</v>
      </c>
      <c r="F2385" s="6" t="str">
        <f t="shared" si="151"/>
        <v>BEARISH</v>
      </c>
      <c r="G2385" s="6" t="str">
        <f t="shared" si="150"/>
        <v>NEUTRAL</v>
      </c>
      <c r="H2385" s="6" t="str">
        <f t="shared" si="149"/>
        <v>CONFIRMED BEARISH</v>
      </c>
    </row>
    <row r="2386" spans="1:8" ht="13.5" x14ac:dyDescent="0.25">
      <c r="A2386" s="3">
        <f>TITRES_STAT!B2389</f>
        <v>45478</v>
      </c>
      <c r="B2386" s="6">
        <f>TITRES_STAT!C2389</f>
        <v>8.7899999999999991</v>
      </c>
      <c r="C2386" s="6">
        <f>TITRES_STAT!D2389</f>
        <v>8.4577000000000009</v>
      </c>
      <c r="D2386" s="6">
        <f>TITRES_STAT!E2389</f>
        <v>250</v>
      </c>
      <c r="E2386" s="2">
        <f t="shared" si="148"/>
        <v>2426121</v>
      </c>
      <c r="F2386" s="6" t="str">
        <f t="shared" si="151"/>
        <v>BEARISH</v>
      </c>
      <c r="G2386" s="6" t="str">
        <f t="shared" si="150"/>
        <v>NEUTRAL</v>
      </c>
      <c r="H2386" s="6" t="str">
        <f t="shared" si="149"/>
        <v>BEARISH DIVERGENCE</v>
      </c>
    </row>
    <row r="2387" spans="1:8" ht="13.5" x14ac:dyDescent="0.25">
      <c r="A2387" s="3">
        <f>TITRES_STAT!B2390</f>
        <v>45481</v>
      </c>
      <c r="B2387" s="6">
        <f>TITRES_STAT!C2390</f>
        <v>8.6199999999999992</v>
      </c>
      <c r="C2387" s="6">
        <f>TITRES_STAT!D2390</f>
        <v>8.2942</v>
      </c>
      <c r="D2387" s="6">
        <f>TITRES_STAT!E2390</f>
        <v>2100</v>
      </c>
      <c r="E2387" s="2">
        <f t="shared" si="148"/>
        <v>2424021</v>
      </c>
      <c r="F2387" s="6" t="str">
        <f t="shared" si="151"/>
        <v>BEARISH</v>
      </c>
      <c r="G2387" s="6" t="str">
        <f t="shared" si="150"/>
        <v>NEUTRAL</v>
      </c>
      <c r="H2387" s="6" t="str">
        <f t="shared" si="149"/>
        <v>CONFIRMED BEARISH</v>
      </c>
    </row>
    <row r="2388" spans="1:8" ht="13.5" x14ac:dyDescent="0.25">
      <c r="A2388" s="3">
        <f>TITRES_STAT!B2391</f>
        <v>45482</v>
      </c>
      <c r="B2388" s="6">
        <f>TITRES_STAT!C2391</f>
        <v>8.6999999999999993</v>
      </c>
      <c r="C2388" s="6">
        <f>TITRES_STAT!D2391</f>
        <v>8.3711000000000002</v>
      </c>
      <c r="D2388" s="6">
        <f>TITRES_STAT!E2391</f>
        <v>6751</v>
      </c>
      <c r="E2388" s="2">
        <f t="shared" si="148"/>
        <v>2430772</v>
      </c>
      <c r="F2388" s="6" t="str">
        <f t="shared" si="151"/>
        <v>BULLISH</v>
      </c>
      <c r="G2388" s="6" t="str">
        <f t="shared" si="150"/>
        <v>NEUTRAL</v>
      </c>
      <c r="H2388" s="6" t="str">
        <f t="shared" si="149"/>
        <v>BULLISH DIVERGENCE</v>
      </c>
    </row>
    <row r="2389" spans="1:8" ht="13.5" x14ac:dyDescent="0.25">
      <c r="A2389" s="3">
        <f>TITRES_STAT!B2392</f>
        <v>45483</v>
      </c>
      <c r="B2389" s="6">
        <f>TITRES_STAT!C2392</f>
        <v>8.6999999999999993</v>
      </c>
      <c r="C2389" s="6">
        <f>TITRES_STAT!D2392</f>
        <v>8.3711000000000002</v>
      </c>
      <c r="D2389" s="6">
        <f>TITRES_STAT!E2392</f>
        <v>0</v>
      </c>
      <c r="E2389" s="2">
        <f t="shared" si="148"/>
        <v>2430772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NEUTRAL</v>
      </c>
    </row>
    <row r="2390" spans="1:8" ht="13.5" x14ac:dyDescent="0.25">
      <c r="A2390" s="3">
        <f>TITRES_STAT!B2393</f>
        <v>45484</v>
      </c>
      <c r="B2390" s="6">
        <f>TITRES_STAT!C2393</f>
        <v>8.69</v>
      </c>
      <c r="C2390" s="6">
        <f>TITRES_STAT!D2393</f>
        <v>8.3614999999999995</v>
      </c>
      <c r="D2390" s="6">
        <f>TITRES_STAT!E2393</f>
        <v>582</v>
      </c>
      <c r="E2390" s="2">
        <f t="shared" si="148"/>
        <v>2430190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BULLISH DIVERGENCE</v>
      </c>
    </row>
    <row r="2391" spans="1:8" ht="13.5" x14ac:dyDescent="0.25">
      <c r="A2391" s="3">
        <f>TITRES_STAT!B2394</f>
        <v>45485</v>
      </c>
      <c r="B2391" s="6">
        <f>TITRES_STAT!C2394</f>
        <v>8.68</v>
      </c>
      <c r="C2391" s="6">
        <f>TITRES_STAT!D2394</f>
        <v>8.3519000000000005</v>
      </c>
      <c r="D2391" s="6">
        <f>TITRES_STAT!E2394</f>
        <v>43</v>
      </c>
      <c r="E2391" s="2">
        <f t="shared" si="148"/>
        <v>2430147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BULLISH DIVERGENCE</v>
      </c>
    </row>
    <row r="2392" spans="1:8" ht="13.5" x14ac:dyDescent="0.25">
      <c r="A2392" s="3">
        <f>TITRES_STAT!B2395</f>
        <v>45488</v>
      </c>
      <c r="B2392" s="6">
        <f>TITRES_STAT!C2395</f>
        <v>8.7899999999999991</v>
      </c>
      <c r="C2392" s="6">
        <f>TITRES_STAT!D2395</f>
        <v>8.4577000000000009</v>
      </c>
      <c r="D2392" s="6">
        <f>TITRES_STAT!E2395</f>
        <v>5374</v>
      </c>
      <c r="E2392" s="2">
        <f t="shared" si="148"/>
        <v>2435521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CONFIRMED BULLISH</v>
      </c>
    </row>
    <row r="2393" spans="1:8" ht="13.5" x14ac:dyDescent="0.25">
      <c r="A2393" s="3">
        <f>TITRES_STAT!B2396</f>
        <v>45489</v>
      </c>
      <c r="B2393" s="6">
        <f>TITRES_STAT!C2396</f>
        <v>8.8000000000000007</v>
      </c>
      <c r="C2393" s="6">
        <f>TITRES_STAT!D2396</f>
        <v>8.4673999999999996</v>
      </c>
      <c r="D2393" s="6">
        <f>TITRES_STAT!E2396</f>
        <v>2892</v>
      </c>
      <c r="E2393" s="2">
        <f t="shared" si="148"/>
        <v>2438413</v>
      </c>
      <c r="F2393" s="6" t="str">
        <f t="shared" si="151"/>
        <v>BULLISH</v>
      </c>
      <c r="G2393" s="6" t="str">
        <f t="shared" si="150"/>
        <v>NEUTRAL</v>
      </c>
      <c r="H2393" s="6" t="str">
        <f t="shared" si="149"/>
        <v>CONFIRMED BULLISH</v>
      </c>
    </row>
    <row r="2394" spans="1:8" ht="13.5" x14ac:dyDescent="0.25">
      <c r="A2394" s="3">
        <f>TITRES_STAT!B2397</f>
        <v>45490</v>
      </c>
      <c r="B2394" s="6">
        <f>TITRES_STAT!C2397</f>
        <v>8.99</v>
      </c>
      <c r="C2394" s="6">
        <f>TITRES_STAT!D2397</f>
        <v>8.6501999999999999</v>
      </c>
      <c r="D2394" s="6">
        <f>TITRES_STAT!E2397</f>
        <v>6715</v>
      </c>
      <c r="E2394" s="2">
        <f t="shared" si="148"/>
        <v>2445128</v>
      </c>
      <c r="F2394" s="6" t="str">
        <f t="shared" si="151"/>
        <v>BULLISH</v>
      </c>
      <c r="G2394" s="6" t="str">
        <f t="shared" si="150"/>
        <v>NEUTRAL</v>
      </c>
      <c r="H2394" s="6" t="str">
        <f t="shared" si="149"/>
        <v>CONFIRMED BULLISH</v>
      </c>
    </row>
    <row r="2395" spans="1:8" ht="13.5" x14ac:dyDescent="0.25">
      <c r="A2395" s="3">
        <f>TITRES_STAT!B2398</f>
        <v>45491</v>
      </c>
      <c r="B2395" s="6">
        <f>TITRES_STAT!C2398</f>
        <v>9.2200000000000006</v>
      </c>
      <c r="C2395" s="6">
        <f>TITRES_STAT!D2398</f>
        <v>8.8714999999999993</v>
      </c>
      <c r="D2395" s="6">
        <f>TITRES_STAT!E2398</f>
        <v>6165</v>
      </c>
      <c r="E2395" s="2">
        <f t="shared" si="148"/>
        <v>2451293</v>
      </c>
      <c r="F2395" s="6" t="str">
        <f t="shared" si="151"/>
        <v>BULLISH</v>
      </c>
      <c r="G2395" s="6" t="str">
        <f t="shared" si="150"/>
        <v>NEUTRAL</v>
      </c>
      <c r="H2395" s="6" t="str">
        <f t="shared" si="149"/>
        <v>CONFIRMED BULLISH</v>
      </c>
    </row>
    <row r="2396" spans="1:8" ht="13.5" x14ac:dyDescent="0.25">
      <c r="A2396" s="3">
        <f>TITRES_STAT!B2399</f>
        <v>45492</v>
      </c>
      <c r="B2396" s="6">
        <f>TITRES_STAT!C2399</f>
        <v>9.2200000000000006</v>
      </c>
      <c r="C2396" s="6">
        <f>TITRES_STAT!D2399</f>
        <v>8.8714999999999993</v>
      </c>
      <c r="D2396" s="6">
        <f>TITRES_STAT!E2399</f>
        <v>2256</v>
      </c>
      <c r="E2396" s="2">
        <f t="shared" si="148"/>
        <v>2451293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45495</v>
      </c>
      <c r="B2397" s="6">
        <f>TITRES_STAT!C2400</f>
        <v>9.2200000000000006</v>
      </c>
      <c r="C2397" s="6">
        <f>TITRES_STAT!D2400</f>
        <v>8.8714999999999993</v>
      </c>
      <c r="D2397" s="6">
        <f>TITRES_STAT!E2400</f>
        <v>3197</v>
      </c>
      <c r="E2397" s="2">
        <f t="shared" si="148"/>
        <v>2451293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CONFIRMED BULLISH</v>
      </c>
    </row>
    <row r="2398" spans="1:8" ht="13.5" x14ac:dyDescent="0.25">
      <c r="A2398" s="3">
        <f>TITRES_STAT!B2401</f>
        <v>45496</v>
      </c>
      <c r="B2398" s="6">
        <f>TITRES_STAT!C2401</f>
        <v>9.3000000000000007</v>
      </c>
      <c r="C2398" s="6">
        <f>TITRES_STAT!D2401</f>
        <v>8.9484999999999992</v>
      </c>
      <c r="D2398" s="6">
        <f>TITRES_STAT!E2401</f>
        <v>7953</v>
      </c>
      <c r="E2398" s="2">
        <f t="shared" si="148"/>
        <v>2459246</v>
      </c>
      <c r="F2398" s="6" t="str">
        <f t="shared" si="151"/>
        <v>BULLISH</v>
      </c>
      <c r="G2398" s="6" t="str">
        <f t="shared" si="150"/>
        <v>NEUTRAL</v>
      </c>
      <c r="H2398" s="6" t="str">
        <f t="shared" si="149"/>
        <v>CONFIRMED BULLISH</v>
      </c>
    </row>
    <row r="2399" spans="1:8" ht="13.5" x14ac:dyDescent="0.25">
      <c r="A2399" s="3">
        <f>TITRES_STAT!B2402</f>
        <v>45497</v>
      </c>
      <c r="B2399" s="6">
        <f>TITRES_STAT!C2402</f>
        <v>9.2899999999999991</v>
      </c>
      <c r="C2399" s="6">
        <f>TITRES_STAT!D2402</f>
        <v>8.9388000000000005</v>
      </c>
      <c r="D2399" s="6">
        <f>TITRES_STAT!E2402</f>
        <v>2330</v>
      </c>
      <c r="E2399" s="2">
        <f t="shared" si="148"/>
        <v>2456916</v>
      </c>
      <c r="F2399" s="6" t="str">
        <f t="shared" si="151"/>
        <v>BULLISH</v>
      </c>
      <c r="G2399" s="6" t="str">
        <f t="shared" si="150"/>
        <v>NEUTRAL</v>
      </c>
      <c r="H2399" s="6" t="str">
        <f t="shared" si="149"/>
        <v>CONFIRMED BULLISH</v>
      </c>
    </row>
    <row r="2400" spans="1:8" ht="13.5" x14ac:dyDescent="0.25">
      <c r="A2400" s="3">
        <f>TITRES_STAT!B2403</f>
        <v>45499</v>
      </c>
      <c r="B2400" s="6">
        <f>TITRES_STAT!C2403</f>
        <v>9.3000000000000007</v>
      </c>
      <c r="C2400" s="6">
        <f>TITRES_STAT!D2403</f>
        <v>8.9484999999999992</v>
      </c>
      <c r="D2400" s="6">
        <f>TITRES_STAT!E2403</f>
        <v>3013</v>
      </c>
      <c r="E2400" s="2">
        <f t="shared" si="148"/>
        <v>2459929</v>
      </c>
      <c r="F2400" s="6" t="str">
        <f t="shared" si="151"/>
        <v>BULLISH</v>
      </c>
      <c r="G2400" s="6" t="str">
        <f t="shared" si="150"/>
        <v>NEUTRAL</v>
      </c>
      <c r="H2400" s="6" t="str">
        <f t="shared" si="149"/>
        <v>CONFIRMED BULLISH</v>
      </c>
    </row>
    <row r="2401" spans="1:8" ht="13.5" x14ac:dyDescent="0.25">
      <c r="A2401" s="3">
        <f>TITRES_STAT!B2404</f>
        <v>45502</v>
      </c>
      <c r="B2401" s="6">
        <f>TITRES_STAT!C2404</f>
        <v>9.31</v>
      </c>
      <c r="C2401" s="6">
        <f>TITRES_STAT!D2404</f>
        <v>8.9581</v>
      </c>
      <c r="D2401" s="6">
        <f>TITRES_STAT!E2404</f>
        <v>1</v>
      </c>
      <c r="E2401" s="2">
        <f t="shared" si="148"/>
        <v>2459930</v>
      </c>
      <c r="F2401" s="6" t="str">
        <f t="shared" si="151"/>
        <v>BULLISH</v>
      </c>
      <c r="G2401" s="6" t="str">
        <f t="shared" si="150"/>
        <v>NEUTRAL</v>
      </c>
      <c r="H2401" s="6" t="str">
        <f t="shared" si="149"/>
        <v>CONFIRMED BULLISH</v>
      </c>
    </row>
    <row r="2402" spans="1:8" ht="13.5" x14ac:dyDescent="0.25">
      <c r="A2402" s="3">
        <f>TITRES_STAT!B2405</f>
        <v>45503</v>
      </c>
      <c r="B2402" s="6">
        <f>TITRES_STAT!C2405</f>
        <v>9.35</v>
      </c>
      <c r="C2402" s="6">
        <f>TITRES_STAT!D2405</f>
        <v>8.9966000000000008</v>
      </c>
      <c r="D2402" s="6">
        <f>TITRES_STAT!E2405</f>
        <v>1994</v>
      </c>
      <c r="E2402" s="2">
        <f t="shared" si="148"/>
        <v>2461924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CONFIRMED BULLISH</v>
      </c>
    </row>
    <row r="2403" spans="1:8" ht="13.5" x14ac:dyDescent="0.25">
      <c r="A2403" s="3">
        <f>TITRES_STAT!B2406</f>
        <v>45504</v>
      </c>
      <c r="B2403" s="6">
        <f>TITRES_STAT!C2406</f>
        <v>9.36</v>
      </c>
      <c r="C2403" s="6">
        <f>TITRES_STAT!D2406</f>
        <v>9.0061999999999998</v>
      </c>
      <c r="D2403" s="6">
        <f>TITRES_STAT!E2406</f>
        <v>1623</v>
      </c>
      <c r="E2403" s="2">
        <f t="shared" si="148"/>
        <v>2463547</v>
      </c>
      <c r="F2403" s="6" t="str">
        <f t="shared" si="151"/>
        <v>BULLISH</v>
      </c>
      <c r="G2403" s="6" t="str">
        <f t="shared" si="150"/>
        <v>NEUTRAL</v>
      </c>
      <c r="H2403" s="6" t="str">
        <f t="shared" si="149"/>
        <v>CONFIRMED BULLISH</v>
      </c>
    </row>
    <row r="2404" spans="1:8" ht="13.5" x14ac:dyDescent="0.25">
      <c r="A2404" s="3">
        <f>TITRES_STAT!B2407</f>
        <v>45505</v>
      </c>
      <c r="B2404" s="6">
        <f>TITRES_STAT!C2407</f>
        <v>9.42</v>
      </c>
      <c r="C2404" s="6">
        <f>TITRES_STAT!D2407</f>
        <v>9.0639000000000003</v>
      </c>
      <c r="D2404" s="6">
        <f>TITRES_STAT!E2407</f>
        <v>2589</v>
      </c>
      <c r="E2404" s="2">
        <f t="shared" si="148"/>
        <v>2466136</v>
      </c>
      <c r="F2404" s="6" t="str">
        <f t="shared" si="151"/>
        <v>BULLISH</v>
      </c>
      <c r="G2404" s="6" t="str">
        <f t="shared" si="150"/>
        <v>NEUTRAL</v>
      </c>
      <c r="H2404" s="6" t="str">
        <f t="shared" si="149"/>
        <v>CONFIRMED BULLISH</v>
      </c>
    </row>
    <row r="2405" spans="1:8" ht="13.5" x14ac:dyDescent="0.25">
      <c r="A2405" s="3">
        <f>TITRES_STAT!B2408</f>
        <v>45506</v>
      </c>
      <c r="B2405" s="6">
        <f>TITRES_STAT!C2408</f>
        <v>9.43</v>
      </c>
      <c r="C2405" s="6">
        <f>TITRES_STAT!D2408</f>
        <v>9.0734999999999992</v>
      </c>
      <c r="D2405" s="6">
        <f>TITRES_STAT!E2408</f>
        <v>393</v>
      </c>
      <c r="E2405" s="2">
        <f t="shared" si="148"/>
        <v>2466529</v>
      </c>
      <c r="F2405" s="6" t="str">
        <f t="shared" si="151"/>
        <v>BULLISH</v>
      </c>
      <c r="G2405" s="6" t="str">
        <f t="shared" si="150"/>
        <v>NEUTRAL</v>
      </c>
      <c r="H2405" s="6" t="str">
        <f t="shared" si="149"/>
        <v>CONFIRMED BULLISH</v>
      </c>
    </row>
    <row r="2406" spans="1:8" ht="13.5" x14ac:dyDescent="0.25">
      <c r="A2406" s="3">
        <f>TITRES_STAT!B2409</f>
        <v>45509</v>
      </c>
      <c r="B2406" s="6">
        <f>TITRES_STAT!C2409</f>
        <v>9.4600000000000009</v>
      </c>
      <c r="C2406" s="6">
        <f>TITRES_STAT!D2409</f>
        <v>9.1023999999999994</v>
      </c>
      <c r="D2406" s="6">
        <f>TITRES_STAT!E2409</f>
        <v>900</v>
      </c>
      <c r="E2406" s="2">
        <f t="shared" si="148"/>
        <v>2467429</v>
      </c>
      <c r="F2406" s="6" t="str">
        <f t="shared" si="151"/>
        <v>BULLISH</v>
      </c>
      <c r="G2406" s="6" t="str">
        <f t="shared" si="150"/>
        <v>NEUTRAL</v>
      </c>
      <c r="H2406" s="6" t="str">
        <f t="shared" si="149"/>
        <v>CONFIRMED BULLISH</v>
      </c>
    </row>
    <row r="2407" spans="1:8" ht="13.5" x14ac:dyDescent="0.25">
      <c r="A2407" s="3">
        <f>TITRES_STAT!B2410</f>
        <v>45510</v>
      </c>
      <c r="B2407" s="6">
        <f>TITRES_STAT!C2410</f>
        <v>9.4600000000000009</v>
      </c>
      <c r="C2407" s="6">
        <f>TITRES_STAT!D2410</f>
        <v>9.1023999999999994</v>
      </c>
      <c r="D2407" s="6">
        <f>TITRES_STAT!E2410</f>
        <v>729</v>
      </c>
      <c r="E2407" s="2">
        <f t="shared" si="148"/>
        <v>2467429</v>
      </c>
      <c r="F2407" s="6" t="str">
        <f t="shared" si="151"/>
        <v>BULLISH</v>
      </c>
      <c r="G2407" s="6" t="str">
        <f t="shared" si="150"/>
        <v>NEUTRAL</v>
      </c>
      <c r="H2407" s="6" t="str">
        <f t="shared" si="149"/>
        <v>CONFIRMED BULLISH</v>
      </c>
    </row>
    <row r="2408" spans="1:8" ht="13.5" x14ac:dyDescent="0.25">
      <c r="A2408" s="3">
        <f>TITRES_STAT!B2411</f>
        <v>45511</v>
      </c>
      <c r="B2408" s="6">
        <f>TITRES_STAT!C2411</f>
        <v>9.4499999999999993</v>
      </c>
      <c r="C2408" s="6">
        <f>TITRES_STAT!D2411</f>
        <v>9.0928000000000004</v>
      </c>
      <c r="D2408" s="6">
        <f>TITRES_STAT!E2411</f>
        <v>151</v>
      </c>
      <c r="E2408" s="2">
        <f t="shared" si="148"/>
        <v>2467278</v>
      </c>
      <c r="F2408" s="6" t="str">
        <f t="shared" si="151"/>
        <v>BULLISH</v>
      </c>
      <c r="G2408" s="6" t="str">
        <f t="shared" si="150"/>
        <v>NEUTRAL</v>
      </c>
      <c r="H2408" s="6" t="str">
        <f t="shared" si="149"/>
        <v>CONFIRMED BULLISH</v>
      </c>
    </row>
    <row r="2409" spans="1:8" ht="13.5" x14ac:dyDescent="0.25">
      <c r="A2409" s="3">
        <f>TITRES_STAT!B2412</f>
        <v>45512</v>
      </c>
      <c r="B2409" s="6">
        <f>TITRES_STAT!C2412</f>
        <v>9.35</v>
      </c>
      <c r="C2409" s="6">
        <f>TITRES_STAT!D2412</f>
        <v>8.9966000000000008</v>
      </c>
      <c r="D2409" s="6">
        <f>TITRES_STAT!E2412</f>
        <v>588</v>
      </c>
      <c r="E2409" s="2">
        <f t="shared" si="148"/>
        <v>2466690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BULLISH DIVERGENCE</v>
      </c>
    </row>
    <row r="2410" spans="1:8" ht="13.5" x14ac:dyDescent="0.25">
      <c r="A2410" s="3">
        <f>TITRES_STAT!B2413</f>
        <v>45513</v>
      </c>
      <c r="B2410" s="6">
        <f>TITRES_STAT!C2413</f>
        <v>9.35</v>
      </c>
      <c r="C2410" s="6">
        <f>TITRES_STAT!D2413</f>
        <v>8.9966000000000008</v>
      </c>
      <c r="D2410" s="6">
        <f>TITRES_STAT!E2413</f>
        <v>487</v>
      </c>
      <c r="E2410" s="2">
        <f t="shared" si="148"/>
        <v>2466690</v>
      </c>
      <c r="F2410" s="6" t="str">
        <f t="shared" si="151"/>
        <v>BULLISH</v>
      </c>
      <c r="G2410" s="6" t="str">
        <f t="shared" si="150"/>
        <v>NEUTRAL</v>
      </c>
      <c r="H2410" s="6" t="str">
        <f t="shared" si="149"/>
        <v>BULLISH DIVERGENCE</v>
      </c>
    </row>
    <row r="2411" spans="1:8" ht="13.5" x14ac:dyDescent="0.25">
      <c r="A2411" s="3">
        <f>TITRES_STAT!B2414</f>
        <v>45516</v>
      </c>
      <c r="B2411" s="6">
        <f>TITRES_STAT!C2414</f>
        <v>9.35</v>
      </c>
      <c r="C2411" s="6">
        <f>TITRES_STAT!D2414</f>
        <v>8.9966000000000008</v>
      </c>
      <c r="D2411" s="6">
        <f>TITRES_STAT!E2414</f>
        <v>431</v>
      </c>
      <c r="E2411" s="2">
        <f t="shared" si="148"/>
        <v>2466690</v>
      </c>
      <c r="F2411" s="6" t="str">
        <f t="shared" si="151"/>
        <v>BEARISH</v>
      </c>
      <c r="G2411" s="6" t="str">
        <f t="shared" si="150"/>
        <v>NEUTRAL</v>
      </c>
      <c r="H2411" s="6" t="str">
        <f t="shared" si="149"/>
        <v>CONFIRMED BEARISH</v>
      </c>
    </row>
    <row r="2412" spans="1:8" ht="13.5" x14ac:dyDescent="0.25">
      <c r="A2412" s="3">
        <f>TITRES_STAT!B2415</f>
        <v>45518</v>
      </c>
      <c r="B2412" s="6">
        <f>TITRES_STAT!C2415</f>
        <v>9.34</v>
      </c>
      <c r="C2412" s="6">
        <f>TITRES_STAT!D2415</f>
        <v>8.9869000000000003</v>
      </c>
      <c r="D2412" s="6">
        <f>TITRES_STAT!E2415</f>
        <v>602</v>
      </c>
      <c r="E2412" s="2">
        <f t="shared" si="148"/>
        <v>2466088</v>
      </c>
      <c r="F2412" s="6" t="str">
        <f t="shared" si="151"/>
        <v>BEARISH</v>
      </c>
      <c r="G2412" s="6" t="str">
        <f t="shared" si="150"/>
        <v>NEUTRAL</v>
      </c>
      <c r="H2412" s="6" t="str">
        <f t="shared" si="149"/>
        <v>CONFIRMED BEARISH</v>
      </c>
    </row>
    <row r="2413" spans="1:8" ht="13.5" x14ac:dyDescent="0.25">
      <c r="A2413" s="3">
        <f>TITRES_STAT!B2416</f>
        <v>45519</v>
      </c>
      <c r="B2413" s="6">
        <f>TITRES_STAT!C2416</f>
        <v>9.25</v>
      </c>
      <c r="C2413" s="6">
        <f>TITRES_STAT!D2416</f>
        <v>8.9003999999999994</v>
      </c>
      <c r="D2413" s="6">
        <f>TITRES_STAT!E2416</f>
        <v>3750</v>
      </c>
      <c r="E2413" s="2">
        <f t="shared" si="148"/>
        <v>2462338</v>
      </c>
      <c r="F2413" s="6" t="str">
        <f t="shared" si="151"/>
        <v>BEARISH</v>
      </c>
      <c r="G2413" s="6" t="str">
        <f t="shared" si="150"/>
        <v>NEUTRAL</v>
      </c>
      <c r="H2413" s="6" t="str">
        <f t="shared" si="149"/>
        <v>CONFIRMED BEARISH</v>
      </c>
    </row>
    <row r="2414" spans="1:8" ht="13.5" x14ac:dyDescent="0.25">
      <c r="A2414" s="3">
        <f>TITRES_STAT!B2417</f>
        <v>45520</v>
      </c>
      <c r="B2414" s="6">
        <f>TITRES_STAT!C2417</f>
        <v>9.24</v>
      </c>
      <c r="C2414" s="6">
        <f>TITRES_STAT!D2417</f>
        <v>8.8907000000000007</v>
      </c>
      <c r="D2414" s="6">
        <f>TITRES_STAT!E2417</f>
        <v>75</v>
      </c>
      <c r="E2414" s="2">
        <f t="shared" si="148"/>
        <v>2462263</v>
      </c>
      <c r="F2414" s="6" t="str">
        <f t="shared" si="151"/>
        <v>BEARISH</v>
      </c>
      <c r="G2414" s="6" t="str">
        <f t="shared" si="150"/>
        <v>NEUTRAL</v>
      </c>
      <c r="H2414" s="6" t="str">
        <f t="shared" si="149"/>
        <v>CONFIRMED BEARISH</v>
      </c>
    </row>
    <row r="2415" spans="1:8" ht="13.5" x14ac:dyDescent="0.25">
      <c r="A2415" s="3">
        <f>TITRES_STAT!B2418</f>
        <v>45523</v>
      </c>
      <c r="B2415" s="6">
        <f>TITRES_STAT!C2418</f>
        <v>9.24</v>
      </c>
      <c r="C2415" s="6">
        <f>TITRES_STAT!D2418</f>
        <v>8.8907000000000007</v>
      </c>
      <c r="D2415" s="6">
        <f>TITRES_STAT!E2418</f>
        <v>0</v>
      </c>
      <c r="E2415" s="2">
        <f t="shared" si="148"/>
        <v>2462263</v>
      </c>
      <c r="F2415" s="6" t="str">
        <f t="shared" si="151"/>
        <v>BEARISH</v>
      </c>
      <c r="G2415" s="6" t="str">
        <f t="shared" si="150"/>
        <v>NEUTRAL</v>
      </c>
      <c r="H2415" s="6" t="str">
        <f t="shared" si="149"/>
        <v>CONFIRMED BEARISH</v>
      </c>
    </row>
    <row r="2416" spans="1:8" ht="13.5" x14ac:dyDescent="0.25">
      <c r="A2416" s="3">
        <f>TITRES_STAT!B2419</f>
        <v>45524</v>
      </c>
      <c r="B2416" s="6">
        <f>TITRES_STAT!C2419</f>
        <v>9.24</v>
      </c>
      <c r="C2416" s="6">
        <f>TITRES_STAT!D2419</f>
        <v>8.8907000000000007</v>
      </c>
      <c r="D2416" s="6">
        <f>TITRES_STAT!E2419</f>
        <v>466</v>
      </c>
      <c r="E2416" s="2">
        <f t="shared" si="148"/>
        <v>2462263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45525</v>
      </c>
      <c r="B2417" s="6">
        <f>TITRES_STAT!C2420</f>
        <v>9.3000000000000007</v>
      </c>
      <c r="C2417" s="6">
        <f>TITRES_STAT!D2420</f>
        <v>8.9484999999999992</v>
      </c>
      <c r="D2417" s="6">
        <f>TITRES_STAT!E2420</f>
        <v>2604</v>
      </c>
      <c r="E2417" s="2">
        <f t="shared" si="148"/>
        <v>2464867</v>
      </c>
      <c r="F2417" s="6" t="str">
        <f t="shared" si="151"/>
        <v>BEARISH</v>
      </c>
      <c r="G2417" s="6" t="str">
        <f t="shared" si="150"/>
        <v>NEUTRAL</v>
      </c>
      <c r="H2417" s="6" t="str">
        <f t="shared" si="149"/>
        <v>CONFIRMED BEARISH</v>
      </c>
    </row>
    <row r="2418" spans="1:8" ht="13.5" x14ac:dyDescent="0.25">
      <c r="A2418" s="3">
        <f>TITRES_STAT!B2421</f>
        <v>45526</v>
      </c>
      <c r="B2418" s="6">
        <f>TITRES_STAT!C2421</f>
        <v>9.3000000000000007</v>
      </c>
      <c r="C2418" s="6">
        <f>TITRES_STAT!D2421</f>
        <v>8.9484999999999992</v>
      </c>
      <c r="D2418" s="6">
        <f>TITRES_STAT!E2421</f>
        <v>100</v>
      </c>
      <c r="E2418" s="2">
        <f t="shared" si="148"/>
        <v>2464867</v>
      </c>
      <c r="F2418" s="6" t="str">
        <f t="shared" si="151"/>
        <v>BULLISH</v>
      </c>
      <c r="G2418" s="6" t="str">
        <f t="shared" si="150"/>
        <v>NEUTRAL</v>
      </c>
      <c r="H2418" s="6" t="str">
        <f t="shared" si="149"/>
        <v>CONFIRMED BULLISH</v>
      </c>
    </row>
    <row r="2419" spans="1:8" ht="13.5" x14ac:dyDescent="0.25">
      <c r="A2419" s="3">
        <f>TITRES_STAT!B2422</f>
        <v>45527</v>
      </c>
      <c r="B2419" s="6">
        <f>TITRES_STAT!C2422</f>
        <v>9.2899999999999991</v>
      </c>
      <c r="C2419" s="6">
        <f>TITRES_STAT!D2422</f>
        <v>8.9388000000000005</v>
      </c>
      <c r="D2419" s="6">
        <f>TITRES_STAT!E2422</f>
        <v>626</v>
      </c>
      <c r="E2419" s="2">
        <f t="shared" si="148"/>
        <v>2464241</v>
      </c>
      <c r="F2419" s="6" t="str">
        <f t="shared" si="151"/>
        <v>BULLISH</v>
      </c>
      <c r="G2419" s="6" t="str">
        <f t="shared" si="150"/>
        <v>NEUTRAL</v>
      </c>
      <c r="H2419" s="6" t="str">
        <f t="shared" si="149"/>
        <v>CONFIRMED BULLISH</v>
      </c>
    </row>
    <row r="2420" spans="1:8" ht="13.5" x14ac:dyDescent="0.25">
      <c r="A2420" s="3">
        <f>TITRES_STAT!B2423</f>
        <v>45530</v>
      </c>
      <c r="B2420" s="6">
        <f>TITRES_STAT!C2423</f>
        <v>9.2799999999999994</v>
      </c>
      <c r="C2420" s="6">
        <f>TITRES_STAT!D2423</f>
        <v>8.9291999999999998</v>
      </c>
      <c r="D2420" s="6">
        <f>TITRES_STAT!E2423</f>
        <v>1152</v>
      </c>
      <c r="E2420" s="2">
        <f t="shared" si="148"/>
        <v>2463089</v>
      </c>
      <c r="F2420" s="6" t="str">
        <f t="shared" si="151"/>
        <v>BULLISH</v>
      </c>
      <c r="G2420" s="6" t="str">
        <f t="shared" si="150"/>
        <v>NEUTRAL</v>
      </c>
      <c r="H2420" s="6" t="str">
        <f t="shared" si="149"/>
        <v>CONFIRMED BULLISH</v>
      </c>
    </row>
    <row r="2421" spans="1:8" ht="13.5" x14ac:dyDescent="0.25">
      <c r="A2421" s="3">
        <f>TITRES_STAT!B2424</f>
        <v>45531</v>
      </c>
      <c r="B2421" s="6">
        <f>TITRES_STAT!C2424</f>
        <v>9.2799999999999994</v>
      </c>
      <c r="C2421" s="6">
        <f>TITRES_STAT!D2424</f>
        <v>8.9291999999999998</v>
      </c>
      <c r="D2421" s="6">
        <f>TITRES_STAT!E2424</f>
        <v>1202</v>
      </c>
      <c r="E2421" s="2">
        <f t="shared" si="148"/>
        <v>2463089</v>
      </c>
      <c r="F2421" s="6" t="str">
        <f t="shared" si="151"/>
        <v>BULLISH</v>
      </c>
      <c r="G2421" s="6" t="str">
        <f t="shared" si="150"/>
        <v>NEUTRAL</v>
      </c>
      <c r="H2421" s="6" t="str">
        <f t="shared" si="149"/>
        <v>CONFIRMED BULLISH</v>
      </c>
    </row>
    <row r="2422" spans="1:8" ht="13.5" x14ac:dyDescent="0.25">
      <c r="A2422" s="3">
        <f>TITRES_STAT!B2425</f>
        <v>45532</v>
      </c>
      <c r="B2422" s="6">
        <f>TITRES_STAT!C2425</f>
        <v>9.2799999999999994</v>
      </c>
      <c r="C2422" s="6">
        <f>TITRES_STAT!D2425</f>
        <v>8.9291999999999998</v>
      </c>
      <c r="D2422" s="6">
        <f>TITRES_STAT!E2425</f>
        <v>1102</v>
      </c>
      <c r="E2422" s="2">
        <f t="shared" si="148"/>
        <v>2463089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CONFIRMED BEARISH</v>
      </c>
    </row>
    <row r="2423" spans="1:8" ht="13.5" x14ac:dyDescent="0.25">
      <c r="A2423" s="3">
        <f>TITRES_STAT!B2426</f>
        <v>45533</v>
      </c>
      <c r="B2423" s="6">
        <f>TITRES_STAT!C2426</f>
        <v>9.1999999999999993</v>
      </c>
      <c r="C2423" s="6">
        <f>TITRES_STAT!D2426</f>
        <v>8.8521999999999998</v>
      </c>
      <c r="D2423" s="6">
        <f>TITRES_STAT!E2426</f>
        <v>47</v>
      </c>
      <c r="E2423" s="2">
        <f t="shared" si="148"/>
        <v>2463042</v>
      </c>
      <c r="F2423" s="6" t="str">
        <f t="shared" si="151"/>
        <v>BEARISH</v>
      </c>
      <c r="G2423" s="6" t="str">
        <f t="shared" si="150"/>
        <v>NEUTRAL</v>
      </c>
      <c r="H2423" s="6" t="str">
        <f t="shared" si="149"/>
        <v>CONFIRMED BEARISH</v>
      </c>
    </row>
    <row r="2424" spans="1:8" ht="13.5" x14ac:dyDescent="0.25">
      <c r="A2424" s="3">
        <f>TITRES_STAT!B2427</f>
        <v>45534</v>
      </c>
      <c r="B2424" s="6">
        <f>TITRES_STAT!C2427</f>
        <v>9.42</v>
      </c>
      <c r="C2424" s="6">
        <f>TITRES_STAT!D2427</f>
        <v>9.0639000000000003</v>
      </c>
      <c r="D2424" s="6">
        <f>TITRES_STAT!E2427</f>
        <v>693</v>
      </c>
      <c r="E2424" s="2">
        <f t="shared" si="148"/>
        <v>2463735</v>
      </c>
      <c r="F2424" s="6" t="str">
        <f t="shared" si="151"/>
        <v>BEARISH</v>
      </c>
      <c r="G2424" s="6" t="str">
        <f t="shared" si="150"/>
        <v>NEUTRAL</v>
      </c>
      <c r="H2424" s="6" t="str">
        <f t="shared" si="149"/>
        <v>BEARISH DIVERGENCE</v>
      </c>
    </row>
    <row r="2425" spans="1:8" ht="13.5" x14ac:dyDescent="0.25">
      <c r="A2425" s="3">
        <f>TITRES_STAT!B2428</f>
        <v>45537</v>
      </c>
      <c r="B2425" s="6">
        <f>TITRES_STAT!C2428</f>
        <v>9.42</v>
      </c>
      <c r="C2425" s="6">
        <f>TITRES_STAT!D2428</f>
        <v>9.0639000000000003</v>
      </c>
      <c r="D2425" s="6">
        <f>TITRES_STAT!E2428</f>
        <v>304</v>
      </c>
      <c r="E2425" s="2">
        <f t="shared" si="148"/>
        <v>2463735</v>
      </c>
      <c r="F2425" s="6" t="str">
        <f t="shared" si="151"/>
        <v>BULLISH</v>
      </c>
      <c r="G2425" s="6" t="str">
        <f t="shared" si="150"/>
        <v>NEUTRAL</v>
      </c>
      <c r="H2425" s="6" t="str">
        <f t="shared" si="149"/>
        <v>CONFIRMED BULLISH</v>
      </c>
    </row>
    <row r="2426" spans="1:8" ht="13.5" x14ac:dyDescent="0.25">
      <c r="A2426" s="3">
        <f>TITRES_STAT!B2429</f>
        <v>45538</v>
      </c>
      <c r="B2426" s="6">
        <f>TITRES_STAT!C2429</f>
        <v>9.73</v>
      </c>
      <c r="C2426" s="6">
        <f>TITRES_STAT!D2429</f>
        <v>9.3621999999999996</v>
      </c>
      <c r="D2426" s="6">
        <f>TITRES_STAT!E2429</f>
        <v>8725</v>
      </c>
      <c r="E2426" s="2">
        <f t="shared" si="148"/>
        <v>2472460</v>
      </c>
      <c r="F2426" s="6" t="str">
        <f t="shared" si="151"/>
        <v>BULLISH</v>
      </c>
      <c r="G2426" s="6" t="str">
        <f t="shared" si="150"/>
        <v>NEUTRAL</v>
      </c>
      <c r="H2426" s="6" t="str">
        <f t="shared" si="149"/>
        <v>CONFIRMED BULLISH</v>
      </c>
    </row>
    <row r="2427" spans="1:8" ht="13.5" x14ac:dyDescent="0.25">
      <c r="A2427" s="3">
        <f>TITRES_STAT!B2430</f>
        <v>45539</v>
      </c>
      <c r="B2427" s="6">
        <f>TITRES_STAT!C2430</f>
        <v>9.6999999999999993</v>
      </c>
      <c r="C2427" s="6">
        <f>TITRES_STAT!D2430</f>
        <v>9.3332999999999995</v>
      </c>
      <c r="D2427" s="6">
        <f>TITRES_STAT!E2430</f>
        <v>982</v>
      </c>
      <c r="E2427" s="2">
        <f t="shared" si="148"/>
        <v>2471478</v>
      </c>
      <c r="F2427" s="6" t="str">
        <f t="shared" si="151"/>
        <v>BULLISH</v>
      </c>
      <c r="G2427" s="6" t="str">
        <f t="shared" si="150"/>
        <v>NEUTRAL</v>
      </c>
      <c r="H2427" s="6" t="str">
        <f t="shared" si="149"/>
        <v>CONFIRMED BULLISH</v>
      </c>
    </row>
    <row r="2428" spans="1:8" ht="13.5" x14ac:dyDescent="0.25">
      <c r="A2428" s="3">
        <f>TITRES_STAT!B2431</f>
        <v>45540</v>
      </c>
      <c r="B2428" s="6">
        <f>TITRES_STAT!C2431</f>
        <v>9.74</v>
      </c>
      <c r="C2428" s="6">
        <f>TITRES_STAT!D2431</f>
        <v>9.3718000000000004</v>
      </c>
      <c r="D2428" s="6">
        <f>TITRES_STAT!E2431</f>
        <v>4374</v>
      </c>
      <c r="E2428" s="2">
        <f t="shared" si="148"/>
        <v>2475852</v>
      </c>
      <c r="F2428" s="6" t="str">
        <f t="shared" si="151"/>
        <v>BULLISH</v>
      </c>
      <c r="G2428" s="6" t="str">
        <f t="shared" si="150"/>
        <v>NEUTRAL</v>
      </c>
      <c r="H2428" s="6" t="str">
        <f t="shared" si="149"/>
        <v>CONFIRMED BULLISH</v>
      </c>
    </row>
    <row r="2429" spans="1:8" ht="13.5" x14ac:dyDescent="0.25">
      <c r="A2429" s="3">
        <f>TITRES_STAT!B2432</f>
        <v>45541</v>
      </c>
      <c r="B2429" s="6">
        <f>TITRES_STAT!C2432</f>
        <v>9.7899999999999991</v>
      </c>
      <c r="C2429" s="6">
        <f>TITRES_STAT!D2432</f>
        <v>9.4199000000000002</v>
      </c>
      <c r="D2429" s="6">
        <f>TITRES_STAT!E2432</f>
        <v>1601</v>
      </c>
      <c r="E2429" s="2">
        <f t="shared" si="148"/>
        <v>2477453</v>
      </c>
      <c r="F2429" s="6" t="str">
        <f t="shared" si="151"/>
        <v>BULLISH</v>
      </c>
      <c r="G2429" s="6" t="str">
        <f t="shared" si="150"/>
        <v>NEUTRAL</v>
      </c>
      <c r="H2429" s="6" t="str">
        <f t="shared" si="149"/>
        <v>CONFIRMED BULLISH</v>
      </c>
    </row>
    <row r="2430" spans="1:8" ht="13.5" x14ac:dyDescent="0.25">
      <c r="A2430" s="3">
        <f>TITRES_STAT!B2433</f>
        <v>45544</v>
      </c>
      <c r="B2430" s="6">
        <f>TITRES_STAT!C2433</f>
        <v>9.94</v>
      </c>
      <c r="C2430" s="6">
        <f>TITRES_STAT!D2433</f>
        <v>9.5642999999999994</v>
      </c>
      <c r="D2430" s="6">
        <f>TITRES_STAT!E2433</f>
        <v>897</v>
      </c>
      <c r="E2430" s="2">
        <f t="shared" si="148"/>
        <v>2478350</v>
      </c>
      <c r="F2430" s="6" t="str">
        <f t="shared" si="151"/>
        <v>BULLISH</v>
      </c>
      <c r="G2430" s="6" t="str">
        <f t="shared" si="150"/>
        <v>NEUTRAL</v>
      </c>
      <c r="H2430" s="6" t="str">
        <f t="shared" si="149"/>
        <v>CONFIRMED BULLISH</v>
      </c>
    </row>
    <row r="2431" spans="1:8" ht="13.5" x14ac:dyDescent="0.25">
      <c r="A2431" s="3">
        <f>TITRES_STAT!B2434</f>
        <v>45545</v>
      </c>
      <c r="B2431" s="6">
        <f>TITRES_STAT!C2434</f>
        <v>9.9</v>
      </c>
      <c r="C2431" s="6">
        <f>TITRES_STAT!D2434</f>
        <v>9.5258000000000003</v>
      </c>
      <c r="D2431" s="6">
        <f>TITRES_STAT!E2434</f>
        <v>1000</v>
      </c>
      <c r="E2431" s="2">
        <f t="shared" si="148"/>
        <v>2477350</v>
      </c>
      <c r="F2431" s="6" t="str">
        <f t="shared" si="151"/>
        <v>BULLISH</v>
      </c>
      <c r="G2431" s="6" t="str">
        <f t="shared" si="150"/>
        <v>NEUTRAL</v>
      </c>
      <c r="H2431" s="6" t="str">
        <f t="shared" si="149"/>
        <v>CONFIRMED BULLISH</v>
      </c>
    </row>
    <row r="2432" spans="1:8" ht="13.5" x14ac:dyDescent="0.25">
      <c r="A2432" s="3">
        <f>TITRES_STAT!B2435</f>
        <v>45546</v>
      </c>
      <c r="B2432" s="6">
        <f>TITRES_STAT!C2435</f>
        <v>9.8000000000000007</v>
      </c>
      <c r="C2432" s="6">
        <f>TITRES_STAT!D2435</f>
        <v>9.4296000000000006</v>
      </c>
      <c r="D2432" s="6">
        <f>TITRES_STAT!E2435</f>
        <v>1039</v>
      </c>
      <c r="E2432" s="2">
        <f t="shared" si="148"/>
        <v>2476311</v>
      </c>
      <c r="F2432" s="6" t="str">
        <f t="shared" si="151"/>
        <v>BULLISH</v>
      </c>
      <c r="G2432" s="6" t="str">
        <f t="shared" si="150"/>
        <v>NEUTRAL</v>
      </c>
      <c r="H2432" s="6" t="str">
        <f t="shared" si="149"/>
        <v>CONFIRMED BULLISH</v>
      </c>
    </row>
    <row r="2433" spans="1:8" ht="13.5" x14ac:dyDescent="0.25">
      <c r="A2433" s="3">
        <f>TITRES_STAT!B2436</f>
        <v>45547</v>
      </c>
      <c r="B2433" s="6">
        <f>TITRES_STAT!C2436</f>
        <v>9.8000000000000007</v>
      </c>
      <c r="C2433" s="6">
        <f>TITRES_STAT!D2436</f>
        <v>9.4296000000000006</v>
      </c>
      <c r="D2433" s="6">
        <f>TITRES_STAT!E2436</f>
        <v>241</v>
      </c>
      <c r="E2433" s="2">
        <f t="shared" si="148"/>
        <v>2476311</v>
      </c>
      <c r="F2433" s="6" t="str">
        <f t="shared" si="151"/>
        <v>BULLISH</v>
      </c>
      <c r="G2433" s="6" t="str">
        <f t="shared" si="150"/>
        <v>NEUTRAL</v>
      </c>
      <c r="H2433" s="6" t="str">
        <f t="shared" si="149"/>
        <v>CONFIRMED BULLISH</v>
      </c>
    </row>
    <row r="2434" spans="1:8" ht="13.5" x14ac:dyDescent="0.25">
      <c r="A2434" s="3">
        <f>TITRES_STAT!B2437</f>
        <v>45548</v>
      </c>
      <c r="B2434" s="6">
        <f>TITRES_STAT!C2437</f>
        <v>9.9</v>
      </c>
      <c r="C2434" s="6">
        <f>TITRES_STAT!D2437</f>
        <v>9.5258000000000003</v>
      </c>
      <c r="D2434" s="6">
        <f>TITRES_STAT!E2437</f>
        <v>1</v>
      </c>
      <c r="E2434" s="2">
        <f t="shared" si="148"/>
        <v>2476312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BEARISH DIVERGENCE</v>
      </c>
    </row>
    <row r="2435" spans="1:8" ht="13.5" x14ac:dyDescent="0.25">
      <c r="A2435" s="3">
        <f>TITRES_STAT!B2438</f>
        <v>45551</v>
      </c>
      <c r="B2435" s="6">
        <f>TITRES_STAT!C2438</f>
        <v>9.9</v>
      </c>
      <c r="C2435" s="6">
        <f>TITRES_STAT!D2438</f>
        <v>9.5258000000000003</v>
      </c>
      <c r="D2435" s="6">
        <f>TITRES_STAT!E2438</f>
        <v>0</v>
      </c>
      <c r="E2435" s="2">
        <f t="shared" si="148"/>
        <v>2476312</v>
      </c>
      <c r="F2435" s="6" t="str">
        <f t="shared" si="151"/>
        <v>BEARISH</v>
      </c>
      <c r="G2435" s="6" t="str">
        <f t="shared" si="150"/>
        <v>NEUTRAL</v>
      </c>
      <c r="H2435" s="6" t="str">
        <f t="shared" si="149"/>
        <v>CONFIRMED BEARISH</v>
      </c>
    </row>
    <row r="2436" spans="1:8" ht="13.5" x14ac:dyDescent="0.25">
      <c r="A2436" s="3">
        <f>TITRES_STAT!B2439</f>
        <v>45552</v>
      </c>
      <c r="B2436" s="6">
        <f>TITRES_STAT!C2439</f>
        <v>9.6999999999999993</v>
      </c>
      <c r="C2436" s="6">
        <f>TITRES_STAT!D2439</f>
        <v>9.3332999999999995</v>
      </c>
      <c r="D2436" s="6">
        <f>TITRES_STAT!E2439</f>
        <v>1128</v>
      </c>
      <c r="E2436" s="2">
        <f t="shared" ref="E2436:E2499" si="152">IF(B2436&gt;B2435, E2435+D2436, IF(B2436&lt;B2435, E2435-D2436, E2435))</f>
        <v>2475184</v>
      </c>
      <c r="F2436" s="6" t="str">
        <f t="shared" si="151"/>
        <v>BEARISH</v>
      </c>
      <c r="G2436" s="6" t="str">
        <f t="shared" si="150"/>
        <v>NEUTRAL</v>
      </c>
      <c r="H2436" s="6" t="str">
        <f t="shared" si="149"/>
        <v>CONFIRMED BEARISH</v>
      </c>
    </row>
    <row r="2437" spans="1:8" ht="13.5" x14ac:dyDescent="0.25">
      <c r="A2437" s="3">
        <f>TITRES_STAT!B2440</f>
        <v>45553</v>
      </c>
      <c r="B2437" s="6">
        <f>TITRES_STAT!C2440</f>
        <v>9.6999999999999993</v>
      </c>
      <c r="C2437" s="6">
        <f>TITRES_STAT!D2440</f>
        <v>9.3332999999999995</v>
      </c>
      <c r="D2437" s="6">
        <f>TITRES_STAT!E2440</f>
        <v>1815</v>
      </c>
      <c r="E2437" s="2">
        <f t="shared" si="152"/>
        <v>2475184</v>
      </c>
      <c r="F2437" s="6" t="str">
        <f t="shared" si="151"/>
        <v>BEARISH</v>
      </c>
      <c r="G2437" s="6" t="str">
        <f t="shared" si="150"/>
        <v>NEUTRAL</v>
      </c>
      <c r="H2437" s="6" t="str">
        <f t="shared" si="149"/>
        <v>CONFIRMED BEARISH</v>
      </c>
    </row>
    <row r="2438" spans="1:8" ht="13.5" x14ac:dyDescent="0.25">
      <c r="A2438" s="3">
        <f>TITRES_STAT!B2441</f>
        <v>45554</v>
      </c>
      <c r="B2438" s="6">
        <f>TITRES_STAT!C2441</f>
        <v>9.6999999999999993</v>
      </c>
      <c r="C2438" s="6">
        <f>TITRES_STAT!D2441</f>
        <v>9.3332999999999995</v>
      </c>
      <c r="D2438" s="6">
        <f>TITRES_STAT!E2441</f>
        <v>33</v>
      </c>
      <c r="E2438" s="2">
        <f t="shared" si="152"/>
        <v>2475184</v>
      </c>
      <c r="F2438" s="6" t="str">
        <f t="shared" si="151"/>
        <v>BEARISH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6">
        <f>TITRES_STAT!C2442</f>
        <v>9.6999999999999993</v>
      </c>
      <c r="C2439" s="6">
        <f>TITRES_STAT!D2442</f>
        <v>9.3332999999999995</v>
      </c>
      <c r="D2439" s="6">
        <f>TITRES_STAT!E2442</f>
        <v>125</v>
      </c>
      <c r="E2439" s="2">
        <f t="shared" si="152"/>
        <v>2475184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CONFIRMED BEARISH</v>
      </c>
    </row>
    <row r="2440" spans="1:8" ht="13.5" x14ac:dyDescent="0.25">
      <c r="A2440" s="3">
        <f>TITRES_STAT!B2443</f>
        <v>45558</v>
      </c>
      <c r="B2440" s="6">
        <f>TITRES_STAT!C2443</f>
        <v>9.6999999999999993</v>
      </c>
      <c r="C2440" s="6">
        <f>TITRES_STAT!D2443</f>
        <v>9.3332999999999995</v>
      </c>
      <c r="D2440" s="6">
        <f>TITRES_STAT!E2443</f>
        <v>6</v>
      </c>
      <c r="E2440" s="2">
        <f t="shared" si="152"/>
        <v>2475184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CONFIRMED BEARISH</v>
      </c>
    </row>
    <row r="2441" spans="1:8" ht="13.5" x14ac:dyDescent="0.25">
      <c r="A2441" s="3">
        <f>TITRES_STAT!B2444</f>
        <v>45559</v>
      </c>
      <c r="B2441" s="6">
        <f>TITRES_STAT!C2444</f>
        <v>9.6999999999999993</v>
      </c>
      <c r="C2441" s="6">
        <f>TITRES_STAT!D2444</f>
        <v>9.3332999999999995</v>
      </c>
      <c r="D2441" s="6">
        <f>TITRES_STAT!E2444</f>
        <v>0</v>
      </c>
      <c r="E2441" s="2">
        <f t="shared" si="152"/>
        <v>2475184</v>
      </c>
      <c r="F2441" s="6" t="str">
        <f t="shared" si="155"/>
        <v>NEUTRAL</v>
      </c>
      <c r="G2441" s="6" t="str">
        <f t="shared" si="154"/>
        <v>NEUTRAL</v>
      </c>
      <c r="H2441" s="6" t="str">
        <f t="shared" si="153"/>
        <v>NEUTRAL</v>
      </c>
    </row>
    <row r="2442" spans="1:8" ht="13.5" x14ac:dyDescent="0.25">
      <c r="A2442" s="3">
        <f>TITRES_STAT!B2445</f>
        <v>45560</v>
      </c>
      <c r="B2442" s="6">
        <f>TITRES_STAT!C2445</f>
        <v>9.6999999999999993</v>
      </c>
      <c r="C2442" s="6">
        <f>TITRES_STAT!D2445</f>
        <v>9.3332999999999995</v>
      </c>
      <c r="D2442" s="6">
        <f>TITRES_STAT!E2445</f>
        <v>174</v>
      </c>
      <c r="E2442" s="2">
        <f t="shared" si="152"/>
        <v>2475184</v>
      </c>
      <c r="F2442" s="6" t="str">
        <f t="shared" si="155"/>
        <v>NEUTRAL</v>
      </c>
      <c r="G2442" s="6" t="str">
        <f t="shared" si="154"/>
        <v>NEUTRAL</v>
      </c>
      <c r="H2442" s="6" t="str">
        <f t="shared" si="153"/>
        <v>NEUTRAL</v>
      </c>
    </row>
    <row r="2443" spans="1:8" ht="13.5" x14ac:dyDescent="0.25">
      <c r="A2443" s="3">
        <f>TITRES_STAT!B2446</f>
        <v>45561</v>
      </c>
      <c r="B2443" s="6">
        <f>TITRES_STAT!C2446</f>
        <v>9.76</v>
      </c>
      <c r="C2443" s="6">
        <f>TITRES_STAT!D2446</f>
        <v>9.3910999999999998</v>
      </c>
      <c r="D2443" s="6">
        <f>TITRES_STAT!E2446</f>
        <v>886</v>
      </c>
      <c r="E2443" s="2">
        <f t="shared" si="152"/>
        <v>2476070</v>
      </c>
      <c r="F2443" s="6" t="str">
        <f t="shared" si="155"/>
        <v>BULLISH</v>
      </c>
      <c r="G2443" s="6" t="str">
        <f t="shared" si="154"/>
        <v>NEUTRAL</v>
      </c>
      <c r="H2443" s="6" t="str">
        <f t="shared" si="153"/>
        <v>CONFIRMED BULLISH</v>
      </c>
    </row>
    <row r="2444" spans="1:8" ht="13.5" x14ac:dyDescent="0.25">
      <c r="A2444" s="3">
        <f>TITRES_STAT!B2447</f>
        <v>45562</v>
      </c>
      <c r="B2444" s="6">
        <f>TITRES_STAT!C2447</f>
        <v>9.73</v>
      </c>
      <c r="C2444" s="6">
        <f>TITRES_STAT!D2447</f>
        <v>9.3621999999999996</v>
      </c>
      <c r="D2444" s="6">
        <f>TITRES_STAT!E2447</f>
        <v>63</v>
      </c>
      <c r="E2444" s="2">
        <f t="shared" si="152"/>
        <v>2476007</v>
      </c>
      <c r="F2444" s="6" t="str">
        <f t="shared" si="155"/>
        <v>BULLISH</v>
      </c>
      <c r="G2444" s="6" t="str">
        <f t="shared" si="154"/>
        <v>NEUTRAL</v>
      </c>
      <c r="H2444" s="6" t="str">
        <f t="shared" si="153"/>
        <v>CONFIRMED BULLISH</v>
      </c>
    </row>
    <row r="2445" spans="1:8" ht="13.5" x14ac:dyDescent="0.25">
      <c r="A2445" s="3">
        <f>TITRES_STAT!B2448</f>
        <v>45565</v>
      </c>
      <c r="B2445" s="6">
        <f>TITRES_STAT!C2448</f>
        <v>9.73</v>
      </c>
      <c r="C2445" s="6">
        <f>TITRES_STAT!D2448</f>
        <v>9.3621999999999996</v>
      </c>
      <c r="D2445" s="6">
        <f>TITRES_STAT!E2448</f>
        <v>0</v>
      </c>
      <c r="E2445" s="2">
        <f t="shared" si="152"/>
        <v>2476007</v>
      </c>
      <c r="F2445" s="6" t="str">
        <f t="shared" si="155"/>
        <v>BULLISH</v>
      </c>
      <c r="G2445" s="6" t="str">
        <f t="shared" si="154"/>
        <v>NEUTRAL</v>
      </c>
      <c r="H2445" s="6" t="str">
        <f t="shared" si="153"/>
        <v>CONFIRMED BULLISH</v>
      </c>
    </row>
    <row r="2446" spans="1:8" ht="13.5" x14ac:dyDescent="0.25">
      <c r="A2446" s="3">
        <f>TITRES_STAT!B2449</f>
        <v>45566</v>
      </c>
      <c r="B2446" s="6">
        <f>TITRES_STAT!C2449</f>
        <v>9.65</v>
      </c>
      <c r="C2446" s="6">
        <f>TITRES_STAT!D2449</f>
        <v>9.2851999999999997</v>
      </c>
      <c r="D2446" s="6">
        <f>TITRES_STAT!E2449</f>
        <v>3161</v>
      </c>
      <c r="E2446" s="2">
        <f t="shared" si="152"/>
        <v>2472846</v>
      </c>
      <c r="F2446" s="6" t="str">
        <f t="shared" si="155"/>
        <v>BEARISH</v>
      </c>
      <c r="G2446" s="6" t="str">
        <f t="shared" si="154"/>
        <v>NEUTRAL</v>
      </c>
      <c r="H2446" s="6" t="str">
        <f t="shared" si="153"/>
        <v>CONFIRMED BEARISH</v>
      </c>
    </row>
    <row r="2447" spans="1:8" ht="13.5" x14ac:dyDescent="0.25">
      <c r="A2447" s="3">
        <f>TITRES_STAT!B2450</f>
        <v>45567</v>
      </c>
      <c r="B2447" s="6">
        <f>TITRES_STAT!C2450</f>
        <v>9.5500000000000007</v>
      </c>
      <c r="C2447" s="6">
        <f>TITRES_STAT!D2450</f>
        <v>9.1890000000000001</v>
      </c>
      <c r="D2447" s="6">
        <f>TITRES_STAT!E2450</f>
        <v>2239</v>
      </c>
      <c r="E2447" s="2">
        <f t="shared" si="152"/>
        <v>2470607</v>
      </c>
      <c r="F2447" s="6" t="str">
        <f t="shared" si="155"/>
        <v>BEARISH</v>
      </c>
      <c r="G2447" s="6" t="str">
        <f t="shared" si="154"/>
        <v>NEUTRAL</v>
      </c>
      <c r="H2447" s="6" t="str">
        <f t="shared" si="153"/>
        <v>CONFIRMED BEARISH</v>
      </c>
    </row>
    <row r="2448" spans="1:8" ht="13.5" x14ac:dyDescent="0.25">
      <c r="A2448" s="3">
        <f>TITRES_STAT!B2451</f>
        <v>45568</v>
      </c>
      <c r="B2448" s="6">
        <f>TITRES_STAT!C2451</f>
        <v>9.4</v>
      </c>
      <c r="C2448" s="6">
        <f>TITRES_STAT!D2451</f>
        <v>9.0447000000000006</v>
      </c>
      <c r="D2448" s="6">
        <f>TITRES_STAT!E2451</f>
        <v>4630</v>
      </c>
      <c r="E2448" s="2">
        <f t="shared" si="152"/>
        <v>2465977</v>
      </c>
      <c r="F2448" s="6" t="str">
        <f t="shared" si="155"/>
        <v>BEARISH</v>
      </c>
      <c r="G2448" s="6" t="str">
        <f t="shared" si="154"/>
        <v>NEUTRAL</v>
      </c>
      <c r="H2448" s="6" t="str">
        <f t="shared" si="153"/>
        <v>CONFIRMED BEARISH</v>
      </c>
    </row>
    <row r="2449" spans="1:8" ht="13.5" x14ac:dyDescent="0.25">
      <c r="A2449" s="3">
        <f>TITRES_STAT!B2452</f>
        <v>45569</v>
      </c>
      <c r="B2449" s="6">
        <f>TITRES_STAT!C2452</f>
        <v>9.4499999999999993</v>
      </c>
      <c r="C2449" s="6">
        <f>TITRES_STAT!D2452</f>
        <v>9.0928000000000004</v>
      </c>
      <c r="D2449" s="6">
        <f>TITRES_STAT!E2452</f>
        <v>1138</v>
      </c>
      <c r="E2449" s="2">
        <f t="shared" si="152"/>
        <v>2467115</v>
      </c>
      <c r="F2449" s="6" t="str">
        <f t="shared" si="155"/>
        <v>BEARISH</v>
      </c>
      <c r="G2449" s="6" t="str">
        <f t="shared" si="154"/>
        <v>NEUTRAL</v>
      </c>
      <c r="H2449" s="6" t="str">
        <f t="shared" si="153"/>
        <v>CONFIRMED BEARISH</v>
      </c>
    </row>
    <row r="2450" spans="1:8" ht="13.5" x14ac:dyDescent="0.25">
      <c r="A2450" s="3">
        <f>TITRES_STAT!B2453</f>
        <v>45572</v>
      </c>
      <c r="B2450" s="6">
        <f>TITRES_STAT!C2453</f>
        <v>9.5</v>
      </c>
      <c r="C2450" s="6">
        <f>TITRES_STAT!D2453</f>
        <v>9.1409000000000002</v>
      </c>
      <c r="D2450" s="6">
        <f>TITRES_STAT!E2453</f>
        <v>445</v>
      </c>
      <c r="E2450" s="2">
        <f t="shared" si="152"/>
        <v>2467560</v>
      </c>
      <c r="F2450" s="6" t="str">
        <f t="shared" si="155"/>
        <v>BEARISH</v>
      </c>
      <c r="G2450" s="6" t="str">
        <f t="shared" si="154"/>
        <v>NEUTRAL</v>
      </c>
      <c r="H2450" s="6" t="str">
        <f t="shared" si="153"/>
        <v>CONFIRMED BEARISH</v>
      </c>
    </row>
    <row r="2451" spans="1:8" ht="13.5" x14ac:dyDescent="0.25">
      <c r="A2451" s="3">
        <f>TITRES_STAT!B2454</f>
        <v>45573</v>
      </c>
      <c r="B2451" s="6">
        <f>TITRES_STAT!C2454</f>
        <v>9.5</v>
      </c>
      <c r="C2451" s="6">
        <f>TITRES_STAT!D2454</f>
        <v>9.1409000000000002</v>
      </c>
      <c r="D2451" s="6">
        <f>TITRES_STAT!E2454</f>
        <v>1081</v>
      </c>
      <c r="E2451" s="2">
        <f t="shared" si="152"/>
        <v>2467560</v>
      </c>
      <c r="F2451" s="6" t="str">
        <f t="shared" si="155"/>
        <v>BEARISH</v>
      </c>
      <c r="G2451" s="6" t="str">
        <f t="shared" si="154"/>
        <v>NEUTRAL</v>
      </c>
      <c r="H2451" s="6" t="str">
        <f t="shared" si="153"/>
        <v>CONFIRMED BEARISH</v>
      </c>
    </row>
    <row r="2452" spans="1:8" ht="13.5" x14ac:dyDescent="0.25">
      <c r="A2452" s="3">
        <f>TITRES_STAT!B2455</f>
        <v>45574</v>
      </c>
      <c r="B2452" s="6">
        <f>TITRES_STAT!C2455</f>
        <v>9.5500000000000007</v>
      </c>
      <c r="C2452" s="6">
        <f>TITRES_STAT!D2455</f>
        <v>9.1890000000000001</v>
      </c>
      <c r="D2452" s="6">
        <f>TITRES_STAT!E2455</f>
        <v>255</v>
      </c>
      <c r="E2452" s="2">
        <f t="shared" si="152"/>
        <v>2467815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45575</v>
      </c>
      <c r="B2453" s="6">
        <f>TITRES_STAT!C2456</f>
        <v>9.58</v>
      </c>
      <c r="C2453" s="6">
        <f>TITRES_STAT!D2456</f>
        <v>9.2179000000000002</v>
      </c>
      <c r="D2453" s="6">
        <f>TITRES_STAT!E2456</f>
        <v>38</v>
      </c>
      <c r="E2453" s="2">
        <f t="shared" si="152"/>
        <v>2467853</v>
      </c>
      <c r="F2453" s="6" t="str">
        <f t="shared" si="155"/>
        <v>BULLISH</v>
      </c>
      <c r="G2453" s="6" t="str">
        <f t="shared" si="154"/>
        <v>NEUTRAL</v>
      </c>
      <c r="H2453" s="6" t="str">
        <f t="shared" si="153"/>
        <v>CONFIRMED BULLISH</v>
      </c>
    </row>
    <row r="2454" spans="1:8" ht="13.5" x14ac:dyDescent="0.25">
      <c r="A2454" s="3">
        <f>TITRES_STAT!B2457</f>
        <v>45576</v>
      </c>
      <c r="B2454" s="6">
        <f>TITRES_STAT!C2457</f>
        <v>9.5399999999999991</v>
      </c>
      <c r="C2454" s="6">
        <f>TITRES_STAT!D2457</f>
        <v>9.1793999999999993</v>
      </c>
      <c r="D2454" s="6">
        <f>TITRES_STAT!E2457</f>
        <v>5559</v>
      </c>
      <c r="E2454" s="2">
        <f t="shared" si="152"/>
        <v>2462294</v>
      </c>
      <c r="F2454" s="6" t="str">
        <f t="shared" si="155"/>
        <v>BEARISH</v>
      </c>
      <c r="G2454" s="6" t="str">
        <f t="shared" si="154"/>
        <v>NEUTRAL</v>
      </c>
      <c r="H2454" s="6" t="str">
        <f t="shared" si="153"/>
        <v>BEARISH DIVERGENCE</v>
      </c>
    </row>
    <row r="2455" spans="1:8" ht="13.5" x14ac:dyDescent="0.25">
      <c r="A2455" s="3">
        <f>TITRES_STAT!B2458</f>
        <v>45579</v>
      </c>
      <c r="B2455" s="6">
        <f>TITRES_STAT!C2458</f>
        <v>9.58</v>
      </c>
      <c r="C2455" s="6">
        <f>TITRES_STAT!D2458</f>
        <v>9.2179000000000002</v>
      </c>
      <c r="D2455" s="6">
        <f>TITRES_STAT!E2458</f>
        <v>34</v>
      </c>
      <c r="E2455" s="2">
        <f t="shared" si="152"/>
        <v>2462328</v>
      </c>
      <c r="F2455" s="6" t="str">
        <f t="shared" si="155"/>
        <v>BEARISH</v>
      </c>
      <c r="G2455" s="6" t="str">
        <f t="shared" si="154"/>
        <v>NEUTRAL</v>
      </c>
      <c r="H2455" s="6" t="str">
        <f t="shared" si="153"/>
        <v>BEARISH DIVERGENCE</v>
      </c>
    </row>
    <row r="2456" spans="1:8" ht="13.5" x14ac:dyDescent="0.25">
      <c r="A2456" s="3">
        <f>TITRES_STAT!B2459</f>
        <v>45581</v>
      </c>
      <c r="B2456" s="6">
        <f>TITRES_STAT!C2459</f>
        <v>9.52</v>
      </c>
      <c r="C2456" s="6">
        <f>TITRES_STAT!D2459</f>
        <v>9.1600999999999999</v>
      </c>
      <c r="D2456" s="6">
        <f>TITRES_STAT!E2459</f>
        <v>701</v>
      </c>
      <c r="E2456" s="2">
        <f t="shared" si="152"/>
        <v>2461627</v>
      </c>
      <c r="F2456" s="6" t="str">
        <f t="shared" si="155"/>
        <v>BEARISH</v>
      </c>
      <c r="G2456" s="6" t="str">
        <f t="shared" si="154"/>
        <v>NEUTRAL</v>
      </c>
      <c r="H2456" s="6" t="str">
        <f t="shared" si="153"/>
        <v>BEARISH DIVERGENCE</v>
      </c>
    </row>
    <row r="2457" spans="1:8" ht="13.5" x14ac:dyDescent="0.25">
      <c r="A2457" s="3">
        <f>TITRES_STAT!B2460</f>
        <v>45582</v>
      </c>
      <c r="B2457" s="6">
        <f>TITRES_STAT!C2460</f>
        <v>9.3000000000000007</v>
      </c>
      <c r="C2457" s="6">
        <f>TITRES_STAT!D2460</f>
        <v>8.9484999999999992</v>
      </c>
      <c r="D2457" s="6">
        <f>TITRES_STAT!E2460</f>
        <v>1716</v>
      </c>
      <c r="E2457" s="2">
        <f t="shared" si="152"/>
        <v>2459911</v>
      </c>
      <c r="F2457" s="6" t="str">
        <f t="shared" si="155"/>
        <v>BEARISH</v>
      </c>
      <c r="G2457" s="6" t="str">
        <f t="shared" si="154"/>
        <v>NEUTRAL</v>
      </c>
      <c r="H2457" s="6" t="str">
        <f t="shared" si="153"/>
        <v>CONFIRMED BEARISH</v>
      </c>
    </row>
    <row r="2458" spans="1:8" ht="13.5" x14ac:dyDescent="0.25">
      <c r="A2458" s="3">
        <f>TITRES_STAT!B2461</f>
        <v>45583</v>
      </c>
      <c r="B2458" s="6">
        <f>TITRES_STAT!C2461</f>
        <v>9.35</v>
      </c>
      <c r="C2458" s="6">
        <f>TITRES_STAT!D2461</f>
        <v>8.9966000000000008</v>
      </c>
      <c r="D2458" s="6">
        <f>TITRES_STAT!E2461</f>
        <v>1939</v>
      </c>
      <c r="E2458" s="2">
        <f t="shared" si="152"/>
        <v>2461850</v>
      </c>
      <c r="F2458" s="6" t="str">
        <f t="shared" si="155"/>
        <v>BEARISH</v>
      </c>
      <c r="G2458" s="6" t="str">
        <f t="shared" si="154"/>
        <v>NEUTRAL</v>
      </c>
      <c r="H2458" s="6" t="str">
        <f t="shared" si="153"/>
        <v>CONFIRMED BEARISH</v>
      </c>
    </row>
    <row r="2459" spans="1:8" ht="13.5" x14ac:dyDescent="0.25">
      <c r="A2459" s="3">
        <f>TITRES_STAT!B2462</f>
        <v>45586</v>
      </c>
      <c r="B2459" s="6">
        <f>TITRES_STAT!C2462</f>
        <v>9.5500000000000007</v>
      </c>
      <c r="C2459" s="6">
        <f>TITRES_STAT!D2462</f>
        <v>9.1890000000000001</v>
      </c>
      <c r="D2459" s="6">
        <f>TITRES_STAT!E2462</f>
        <v>998</v>
      </c>
      <c r="E2459" s="2">
        <f t="shared" si="152"/>
        <v>2462848</v>
      </c>
      <c r="F2459" s="6" t="str">
        <f t="shared" si="155"/>
        <v>BULLISH</v>
      </c>
      <c r="G2459" s="6" t="str">
        <f t="shared" si="154"/>
        <v>NEUTRAL</v>
      </c>
      <c r="H2459" s="6" t="str">
        <f t="shared" si="153"/>
        <v>CONFIRMED BULLISH</v>
      </c>
    </row>
    <row r="2460" spans="1:8" ht="13.5" x14ac:dyDescent="0.25">
      <c r="A2460" s="3">
        <f>TITRES_STAT!B2463</f>
        <v>45587</v>
      </c>
      <c r="B2460" s="6">
        <f>TITRES_STAT!C2463</f>
        <v>9.65</v>
      </c>
      <c r="C2460" s="6">
        <f>TITRES_STAT!D2463</f>
        <v>9.2851999999999997</v>
      </c>
      <c r="D2460" s="6">
        <f>TITRES_STAT!E2463</f>
        <v>443</v>
      </c>
      <c r="E2460" s="2">
        <f t="shared" si="152"/>
        <v>2463291</v>
      </c>
      <c r="F2460" s="6" t="str">
        <f t="shared" si="155"/>
        <v>BULLISH</v>
      </c>
      <c r="G2460" s="6" t="str">
        <f t="shared" si="154"/>
        <v>NEUTRAL</v>
      </c>
      <c r="H2460" s="6" t="str">
        <f t="shared" si="153"/>
        <v>CONFIRMED BULLISH</v>
      </c>
    </row>
    <row r="2461" spans="1:8" ht="13.5" x14ac:dyDescent="0.25">
      <c r="A2461" s="3">
        <f>TITRES_STAT!B2464</f>
        <v>45588</v>
      </c>
      <c r="B2461" s="6">
        <f>TITRES_STAT!C2464</f>
        <v>9.6300000000000008</v>
      </c>
      <c r="C2461" s="6">
        <f>TITRES_STAT!D2464</f>
        <v>9.266</v>
      </c>
      <c r="D2461" s="6">
        <f>TITRES_STAT!E2464</f>
        <v>65</v>
      </c>
      <c r="E2461" s="2">
        <f t="shared" si="152"/>
        <v>2463226</v>
      </c>
      <c r="F2461" s="6" t="str">
        <f t="shared" si="155"/>
        <v>BULLISH</v>
      </c>
      <c r="G2461" s="6" t="str">
        <f t="shared" si="154"/>
        <v>NEUTRAL</v>
      </c>
      <c r="H2461" s="6" t="str">
        <f t="shared" si="153"/>
        <v>CONFIRMED BULLISH</v>
      </c>
    </row>
    <row r="2462" spans="1:8" ht="13.5" x14ac:dyDescent="0.25">
      <c r="A2462" s="3">
        <f>TITRES_STAT!B2465</f>
        <v>45589</v>
      </c>
      <c r="B2462" s="6">
        <f>TITRES_STAT!C2465</f>
        <v>9.6199999999999992</v>
      </c>
      <c r="C2462" s="6">
        <f>TITRES_STAT!D2465</f>
        <v>9.2563999999999993</v>
      </c>
      <c r="D2462" s="6">
        <f>TITRES_STAT!E2465</f>
        <v>684</v>
      </c>
      <c r="E2462" s="2">
        <f t="shared" si="152"/>
        <v>2462542</v>
      </c>
      <c r="F2462" s="6" t="str">
        <f t="shared" si="155"/>
        <v>BULLISH</v>
      </c>
      <c r="G2462" s="6" t="str">
        <f t="shared" si="154"/>
        <v>NEUTRAL</v>
      </c>
      <c r="H2462" s="6" t="str">
        <f t="shared" si="153"/>
        <v>CONFIRMED BULLISH</v>
      </c>
    </row>
    <row r="2463" spans="1:8" ht="13.5" x14ac:dyDescent="0.25">
      <c r="A2463" s="3">
        <f>TITRES_STAT!B2466</f>
        <v>45590</v>
      </c>
      <c r="B2463" s="6">
        <f>TITRES_STAT!C2466</f>
        <v>9.67</v>
      </c>
      <c r="C2463" s="6">
        <f>TITRES_STAT!D2466</f>
        <v>9.3045000000000009</v>
      </c>
      <c r="D2463" s="6">
        <f>TITRES_STAT!E2466</f>
        <v>558</v>
      </c>
      <c r="E2463" s="2">
        <f t="shared" si="152"/>
        <v>2463100</v>
      </c>
      <c r="F2463" s="6" t="str">
        <f t="shared" si="155"/>
        <v>BULLISH</v>
      </c>
      <c r="G2463" s="6" t="str">
        <f t="shared" si="154"/>
        <v>NEUTRAL</v>
      </c>
      <c r="H2463" s="6" t="str">
        <f t="shared" si="153"/>
        <v>CONFIRMED BULLISH</v>
      </c>
    </row>
    <row r="2464" spans="1:8" ht="13.5" x14ac:dyDescent="0.25">
      <c r="A2464" s="3">
        <f>TITRES_STAT!B2467</f>
        <v>45593</v>
      </c>
      <c r="B2464" s="6">
        <f>TITRES_STAT!C2467</f>
        <v>9.5500000000000007</v>
      </c>
      <c r="C2464" s="6">
        <f>TITRES_STAT!D2467</f>
        <v>9.1890000000000001</v>
      </c>
      <c r="D2464" s="6">
        <f>TITRES_STAT!E2467</f>
        <v>246</v>
      </c>
      <c r="E2464" s="2">
        <f t="shared" si="152"/>
        <v>2462854</v>
      </c>
      <c r="F2464" s="6" t="str">
        <f t="shared" si="155"/>
        <v>BULLISH</v>
      </c>
      <c r="G2464" s="6" t="str">
        <f t="shared" si="154"/>
        <v>NEUTRAL</v>
      </c>
      <c r="H2464" s="6" t="str">
        <f t="shared" si="153"/>
        <v>NEUTRAL</v>
      </c>
    </row>
    <row r="2465" spans="1:8" ht="13.5" x14ac:dyDescent="0.25">
      <c r="A2465" s="3">
        <f>TITRES_STAT!B2468</f>
        <v>45594</v>
      </c>
      <c r="B2465" s="6">
        <f>TITRES_STAT!C2468</f>
        <v>9.67</v>
      </c>
      <c r="C2465" s="6">
        <f>TITRES_STAT!D2468</f>
        <v>9.3045000000000009</v>
      </c>
      <c r="D2465" s="6">
        <f>TITRES_STAT!E2468</f>
        <v>1</v>
      </c>
      <c r="E2465" s="2">
        <f t="shared" si="152"/>
        <v>2462855</v>
      </c>
      <c r="F2465" s="6" t="str">
        <f t="shared" si="155"/>
        <v>BEARISH</v>
      </c>
      <c r="G2465" s="6" t="str">
        <f t="shared" si="154"/>
        <v>NEUTRAL</v>
      </c>
      <c r="H2465" s="6" t="str">
        <f t="shared" si="153"/>
        <v>BEARISH DIVERGENCE</v>
      </c>
    </row>
    <row r="2466" spans="1:8" ht="13.5" x14ac:dyDescent="0.25">
      <c r="A2466" s="3">
        <f>TITRES_STAT!B2469</f>
        <v>45595</v>
      </c>
      <c r="B2466" s="6">
        <f>TITRES_STAT!C2469</f>
        <v>9.4700000000000006</v>
      </c>
      <c r="C2466" s="6">
        <f>TITRES_STAT!D2469</f>
        <v>9.1120000000000001</v>
      </c>
      <c r="D2466" s="6">
        <f>TITRES_STAT!E2469</f>
        <v>536</v>
      </c>
      <c r="E2466" s="2">
        <f t="shared" si="152"/>
        <v>2462319</v>
      </c>
      <c r="F2466" s="6" t="str">
        <f t="shared" si="155"/>
        <v>BEARISH</v>
      </c>
      <c r="G2466" s="6" t="str">
        <f t="shared" si="154"/>
        <v>NEUTRAL</v>
      </c>
      <c r="H2466" s="6" t="str">
        <f t="shared" si="153"/>
        <v>CONFIRMED BEARISH</v>
      </c>
    </row>
    <row r="2467" spans="1:8" ht="13.5" x14ac:dyDescent="0.25">
      <c r="A2467" s="3">
        <f>TITRES_STAT!B2470</f>
        <v>45596</v>
      </c>
      <c r="B2467" s="6">
        <f>TITRES_STAT!C2470</f>
        <v>9.5500000000000007</v>
      </c>
      <c r="C2467" s="6">
        <f>TITRES_STAT!D2470</f>
        <v>9.1890000000000001</v>
      </c>
      <c r="D2467" s="6">
        <f>TITRES_STAT!E2470</f>
        <v>1430</v>
      </c>
      <c r="E2467" s="2">
        <f t="shared" si="152"/>
        <v>2463749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BULLISH DIVERGENCE</v>
      </c>
    </row>
    <row r="2468" spans="1:8" ht="13.5" x14ac:dyDescent="0.25">
      <c r="A2468" s="3">
        <f>TITRES_STAT!B2471</f>
        <v>45597</v>
      </c>
      <c r="B2468" s="6">
        <f>TITRES_STAT!C2471</f>
        <v>9.67</v>
      </c>
      <c r="C2468" s="6">
        <f>TITRES_STAT!D2471</f>
        <v>9.3045000000000009</v>
      </c>
      <c r="D2468" s="6">
        <f>TITRES_STAT!E2471</f>
        <v>1203</v>
      </c>
      <c r="E2468" s="2">
        <f t="shared" si="152"/>
        <v>2464952</v>
      </c>
      <c r="F2468" s="6" t="str">
        <f t="shared" si="155"/>
        <v>BULLISH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45600</v>
      </c>
      <c r="B2469" s="6">
        <f>TITRES_STAT!C2472</f>
        <v>9.66</v>
      </c>
      <c r="C2469" s="6">
        <f>TITRES_STAT!D2472</f>
        <v>9.2949000000000002</v>
      </c>
      <c r="D2469" s="6">
        <f>TITRES_STAT!E2472</f>
        <v>673</v>
      </c>
      <c r="E2469" s="2">
        <f t="shared" si="152"/>
        <v>2464279</v>
      </c>
      <c r="F2469" s="6" t="str">
        <f t="shared" si="155"/>
        <v>BULLISH</v>
      </c>
      <c r="G2469" s="6" t="str">
        <f t="shared" si="154"/>
        <v>NEUTRAL</v>
      </c>
      <c r="H2469" s="6" t="str">
        <f t="shared" si="153"/>
        <v>CONFIRMED BULLISH</v>
      </c>
    </row>
    <row r="2470" spans="1:8" ht="13.5" x14ac:dyDescent="0.25">
      <c r="A2470" s="3">
        <f>TITRES_STAT!B2473</f>
        <v>45601</v>
      </c>
      <c r="B2470" s="6">
        <f>TITRES_STAT!C2473</f>
        <v>10.23</v>
      </c>
      <c r="C2470" s="6">
        <f>TITRES_STAT!D2473</f>
        <v>9.8432999999999993</v>
      </c>
      <c r="D2470" s="6">
        <f>TITRES_STAT!E2473</f>
        <v>10444</v>
      </c>
      <c r="E2470" s="2">
        <f t="shared" si="152"/>
        <v>2474723</v>
      </c>
      <c r="F2470" s="6" t="str">
        <f t="shared" si="155"/>
        <v>BULLISH</v>
      </c>
      <c r="G2470" s="6" t="str">
        <f t="shared" si="154"/>
        <v>NEUTRAL</v>
      </c>
      <c r="H2470" s="6" t="str">
        <f t="shared" si="153"/>
        <v>CONFIRMED BULLISH</v>
      </c>
    </row>
    <row r="2471" spans="1:8" ht="13.5" x14ac:dyDescent="0.25">
      <c r="A2471" s="3">
        <f>TITRES_STAT!B2474</f>
        <v>45602</v>
      </c>
      <c r="B2471" s="6">
        <f>TITRES_STAT!C2474</f>
        <v>10.8</v>
      </c>
      <c r="C2471" s="6">
        <f>TITRES_STAT!D2474</f>
        <v>10.3918</v>
      </c>
      <c r="D2471" s="6">
        <f>TITRES_STAT!E2474</f>
        <v>40201</v>
      </c>
      <c r="E2471" s="2">
        <f t="shared" si="152"/>
        <v>2514924</v>
      </c>
      <c r="F2471" s="6" t="str">
        <f t="shared" si="155"/>
        <v>BULLISH</v>
      </c>
      <c r="G2471" s="6" t="str">
        <f t="shared" si="154"/>
        <v>STRONG</v>
      </c>
      <c r="H2471" s="6" t="str">
        <f t="shared" si="153"/>
        <v>CONFIRMED BULLISH</v>
      </c>
    </row>
    <row r="2472" spans="1:8" ht="13.5" x14ac:dyDescent="0.25">
      <c r="A2472" s="3">
        <f>TITRES_STAT!B2475</f>
        <v>45603</v>
      </c>
      <c r="B2472" s="6">
        <f>TITRES_STAT!C2475</f>
        <v>11</v>
      </c>
      <c r="C2472" s="6">
        <f>TITRES_STAT!D2475</f>
        <v>10.584199999999999</v>
      </c>
      <c r="D2472" s="6">
        <f>TITRES_STAT!E2475</f>
        <v>5934</v>
      </c>
      <c r="E2472" s="2">
        <f t="shared" si="152"/>
        <v>2520858</v>
      </c>
      <c r="F2472" s="6" t="str">
        <f t="shared" si="155"/>
        <v>BULLISH</v>
      </c>
      <c r="G2472" s="6" t="str">
        <f t="shared" si="154"/>
        <v>STRONG</v>
      </c>
      <c r="H2472" s="6" t="str">
        <f t="shared" si="153"/>
        <v>CONFIRMED BULLISH</v>
      </c>
    </row>
    <row r="2473" spans="1:8" ht="13.5" x14ac:dyDescent="0.25">
      <c r="A2473" s="3">
        <f>TITRES_STAT!B2476</f>
        <v>45604</v>
      </c>
      <c r="B2473" s="6">
        <f>TITRES_STAT!C2476</f>
        <v>11</v>
      </c>
      <c r="C2473" s="6">
        <f>TITRES_STAT!D2476</f>
        <v>10.584199999999999</v>
      </c>
      <c r="D2473" s="6">
        <f>TITRES_STAT!E2476</f>
        <v>1684</v>
      </c>
      <c r="E2473" s="2">
        <f t="shared" si="152"/>
        <v>2520858</v>
      </c>
      <c r="F2473" s="6" t="str">
        <f t="shared" si="155"/>
        <v>BULLISH</v>
      </c>
      <c r="G2473" s="6" t="str">
        <f t="shared" si="154"/>
        <v>STRONG</v>
      </c>
      <c r="H2473" s="6" t="str">
        <f t="shared" si="153"/>
        <v>CONFIRMED BULLISH</v>
      </c>
    </row>
    <row r="2474" spans="1:8" ht="13.5" x14ac:dyDescent="0.25">
      <c r="A2474" s="3">
        <f>TITRES_STAT!B2477</f>
        <v>45607</v>
      </c>
      <c r="B2474" s="6">
        <f>TITRES_STAT!C2477</f>
        <v>10.98</v>
      </c>
      <c r="C2474" s="6">
        <f>TITRES_STAT!D2477</f>
        <v>10.565</v>
      </c>
      <c r="D2474" s="6">
        <f>TITRES_STAT!E2477</f>
        <v>12616</v>
      </c>
      <c r="E2474" s="2">
        <f t="shared" si="152"/>
        <v>2508242</v>
      </c>
      <c r="F2474" s="6" t="str">
        <f t="shared" si="155"/>
        <v>BULLISH</v>
      </c>
      <c r="G2474" s="6" t="str">
        <f t="shared" si="154"/>
        <v>NEUTRAL</v>
      </c>
      <c r="H2474" s="6" t="str">
        <f t="shared" si="153"/>
        <v>CONFIRMED BULLISH</v>
      </c>
    </row>
    <row r="2475" spans="1:8" ht="13.5" x14ac:dyDescent="0.25">
      <c r="A2475" s="3">
        <f>TITRES_STAT!B2478</f>
        <v>45608</v>
      </c>
      <c r="B2475" s="6">
        <f>TITRES_STAT!C2478</f>
        <v>10.95</v>
      </c>
      <c r="C2475" s="6">
        <f>TITRES_STAT!D2478</f>
        <v>10.536099999999999</v>
      </c>
      <c r="D2475" s="6">
        <f>TITRES_STAT!E2478</f>
        <v>110</v>
      </c>
      <c r="E2475" s="2">
        <f t="shared" si="152"/>
        <v>2508132</v>
      </c>
      <c r="F2475" s="6" t="str">
        <f t="shared" si="155"/>
        <v>BULLISH</v>
      </c>
      <c r="G2475" s="6" t="str">
        <f t="shared" si="154"/>
        <v>NEUTRAL</v>
      </c>
      <c r="H2475" s="6" t="str">
        <f t="shared" si="153"/>
        <v>CONFIRMED BULLISH</v>
      </c>
    </row>
    <row r="2476" spans="1:8" ht="13.5" x14ac:dyDescent="0.25">
      <c r="A2476" s="3">
        <f>TITRES_STAT!B2479</f>
        <v>45609</v>
      </c>
      <c r="B2476" s="6">
        <f>TITRES_STAT!C2479</f>
        <v>10.89</v>
      </c>
      <c r="C2476" s="6">
        <f>TITRES_STAT!D2479</f>
        <v>10.478400000000001</v>
      </c>
      <c r="D2476" s="6">
        <f>TITRES_STAT!E2479</f>
        <v>950</v>
      </c>
      <c r="E2476" s="2">
        <f t="shared" si="152"/>
        <v>2507182</v>
      </c>
      <c r="F2476" s="6" t="str">
        <f t="shared" si="155"/>
        <v>BEARISH</v>
      </c>
      <c r="G2476" s="6" t="str">
        <f t="shared" si="154"/>
        <v>NEUTRAL</v>
      </c>
      <c r="H2476" s="6" t="str">
        <f t="shared" si="153"/>
        <v>BEARISH DIVERGENCE</v>
      </c>
    </row>
    <row r="2477" spans="1:8" ht="13.5" x14ac:dyDescent="0.25">
      <c r="A2477" s="3">
        <f>TITRES_STAT!B2480</f>
        <v>45610</v>
      </c>
      <c r="B2477" s="6">
        <f>TITRES_STAT!C2480</f>
        <v>10.83</v>
      </c>
      <c r="C2477" s="6">
        <f>TITRES_STAT!D2480</f>
        <v>10.4206</v>
      </c>
      <c r="D2477" s="6">
        <f>TITRES_STAT!E2480</f>
        <v>30</v>
      </c>
      <c r="E2477" s="2">
        <f t="shared" si="152"/>
        <v>2507152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CONFIRMED BEARISH</v>
      </c>
    </row>
    <row r="2478" spans="1:8" ht="13.5" x14ac:dyDescent="0.25">
      <c r="A2478" s="3">
        <f>TITRES_STAT!B2481</f>
        <v>45611</v>
      </c>
      <c r="B2478" s="6">
        <f>TITRES_STAT!C2481</f>
        <v>10.74</v>
      </c>
      <c r="C2478" s="6">
        <f>TITRES_STAT!D2481</f>
        <v>10.334</v>
      </c>
      <c r="D2478" s="6">
        <f>TITRES_STAT!E2481</f>
        <v>22</v>
      </c>
      <c r="E2478" s="2">
        <f t="shared" si="152"/>
        <v>2507130</v>
      </c>
      <c r="F2478" s="6" t="str">
        <f t="shared" si="155"/>
        <v>BEARISH</v>
      </c>
      <c r="G2478" s="6" t="str">
        <f t="shared" si="154"/>
        <v>NEUTRAL</v>
      </c>
      <c r="H2478" s="6" t="str">
        <f t="shared" si="153"/>
        <v>CONFIRMED BEARISH</v>
      </c>
    </row>
    <row r="2479" spans="1:8" ht="13.5" x14ac:dyDescent="0.25">
      <c r="A2479" s="3">
        <f>TITRES_STAT!B2482</f>
        <v>45614</v>
      </c>
      <c r="B2479" s="6">
        <f>TITRES_STAT!C2482</f>
        <v>10.7</v>
      </c>
      <c r="C2479" s="6">
        <f>TITRES_STAT!D2482</f>
        <v>10.295500000000001</v>
      </c>
      <c r="D2479" s="6">
        <f>TITRES_STAT!E2482</f>
        <v>576</v>
      </c>
      <c r="E2479" s="2">
        <f t="shared" si="152"/>
        <v>2506554</v>
      </c>
      <c r="F2479" s="6" t="str">
        <f t="shared" si="155"/>
        <v>BEARISH</v>
      </c>
      <c r="G2479" s="6" t="str">
        <f t="shared" si="154"/>
        <v>NEUTRAL</v>
      </c>
      <c r="H2479" s="6" t="str">
        <f t="shared" si="153"/>
        <v>CONFIRMED BEARISH</v>
      </c>
    </row>
    <row r="2480" spans="1:8" ht="13.5" x14ac:dyDescent="0.25">
      <c r="A2480" s="3">
        <f>TITRES_STAT!B2483</f>
        <v>45615</v>
      </c>
      <c r="B2480" s="6">
        <f>TITRES_STAT!C2483</f>
        <v>10.57</v>
      </c>
      <c r="C2480" s="6">
        <f>TITRES_STAT!D2483</f>
        <v>10.170500000000001</v>
      </c>
      <c r="D2480" s="6">
        <f>TITRES_STAT!E2483</f>
        <v>970</v>
      </c>
      <c r="E2480" s="2">
        <f t="shared" si="152"/>
        <v>2505584</v>
      </c>
      <c r="F2480" s="6" t="str">
        <f t="shared" si="155"/>
        <v>BEARISH</v>
      </c>
      <c r="G2480" s="6" t="str">
        <f t="shared" si="154"/>
        <v>NEUTRAL</v>
      </c>
      <c r="H2480" s="6" t="str">
        <f t="shared" si="153"/>
        <v>CONFIRMED BEARISH</v>
      </c>
    </row>
    <row r="2481" spans="1:8" ht="13.5" x14ac:dyDescent="0.25">
      <c r="A2481" s="3">
        <f>TITRES_STAT!B2484</f>
        <v>45616</v>
      </c>
      <c r="B2481" s="6">
        <f>TITRES_STAT!C2484</f>
        <v>10.5</v>
      </c>
      <c r="C2481" s="6">
        <f>TITRES_STAT!D2484</f>
        <v>10.1031</v>
      </c>
      <c r="D2481" s="6">
        <f>TITRES_STAT!E2484</f>
        <v>6262</v>
      </c>
      <c r="E2481" s="2">
        <f t="shared" si="152"/>
        <v>2499322</v>
      </c>
      <c r="F2481" s="6" t="str">
        <f t="shared" si="155"/>
        <v>BEARISH</v>
      </c>
      <c r="G2481" s="6" t="str">
        <f t="shared" si="154"/>
        <v>NEUTRAL</v>
      </c>
      <c r="H2481" s="6" t="str">
        <f t="shared" si="153"/>
        <v>CONFIRMED BEARISH</v>
      </c>
    </row>
    <row r="2482" spans="1:8" ht="13.5" x14ac:dyDescent="0.25">
      <c r="A2482" s="3">
        <f>TITRES_STAT!B2485</f>
        <v>45617</v>
      </c>
      <c r="B2482" s="6">
        <f>TITRES_STAT!C2485</f>
        <v>10.49</v>
      </c>
      <c r="C2482" s="6">
        <f>TITRES_STAT!D2485</f>
        <v>10.093500000000001</v>
      </c>
      <c r="D2482" s="6">
        <f>TITRES_STAT!E2485</f>
        <v>1650</v>
      </c>
      <c r="E2482" s="2">
        <f t="shared" si="152"/>
        <v>2497672</v>
      </c>
      <c r="F2482" s="6" t="str">
        <f t="shared" si="155"/>
        <v>BEARISH</v>
      </c>
      <c r="G2482" s="6" t="str">
        <f t="shared" si="154"/>
        <v>NEUTRAL</v>
      </c>
      <c r="H2482" s="6" t="str">
        <f t="shared" si="153"/>
        <v>CONFIRMED BEARISH</v>
      </c>
    </row>
    <row r="2483" spans="1:8" ht="13.5" x14ac:dyDescent="0.25">
      <c r="A2483" s="3">
        <f>TITRES_STAT!B2486</f>
        <v>45618</v>
      </c>
      <c r="B2483" s="6">
        <f>TITRES_STAT!C2486</f>
        <v>10.42</v>
      </c>
      <c r="C2483" s="6">
        <f>TITRES_STAT!D2486</f>
        <v>10.0261</v>
      </c>
      <c r="D2483" s="6">
        <f>TITRES_STAT!E2486</f>
        <v>944</v>
      </c>
      <c r="E2483" s="2">
        <f t="shared" si="152"/>
        <v>2496728</v>
      </c>
      <c r="F2483" s="6" t="str">
        <f t="shared" si="155"/>
        <v>BEARISH</v>
      </c>
      <c r="G2483" s="6" t="str">
        <f t="shared" si="154"/>
        <v>NEUTRAL</v>
      </c>
      <c r="H2483" s="6" t="str">
        <f t="shared" si="153"/>
        <v>CONFIRMED BEARISH</v>
      </c>
    </row>
    <row r="2484" spans="1:8" ht="13.5" x14ac:dyDescent="0.25">
      <c r="A2484" s="3">
        <f>TITRES_STAT!B2487</f>
        <v>45621</v>
      </c>
      <c r="B2484" s="6">
        <f>TITRES_STAT!C2487</f>
        <v>10.5</v>
      </c>
      <c r="C2484" s="6">
        <f>TITRES_STAT!D2487</f>
        <v>10.1031</v>
      </c>
      <c r="D2484" s="6">
        <f>TITRES_STAT!E2487</f>
        <v>50</v>
      </c>
      <c r="E2484" s="2">
        <f t="shared" si="152"/>
        <v>2496778</v>
      </c>
      <c r="F2484" s="6" t="str">
        <f t="shared" si="155"/>
        <v>BEARISH</v>
      </c>
      <c r="G2484" s="6" t="str">
        <f t="shared" si="154"/>
        <v>NEUTRAL</v>
      </c>
      <c r="H2484" s="6" t="str">
        <f t="shared" si="153"/>
        <v>CONFIRMED BEARISH</v>
      </c>
    </row>
    <row r="2485" spans="1:8" ht="13.5" x14ac:dyDescent="0.25">
      <c r="A2485" s="3">
        <f>TITRES_STAT!B2488</f>
        <v>45622</v>
      </c>
      <c r="B2485" s="6">
        <f>TITRES_STAT!C2488</f>
        <v>10.5</v>
      </c>
      <c r="C2485" s="6">
        <f>TITRES_STAT!D2488</f>
        <v>10.1031</v>
      </c>
      <c r="D2485" s="6">
        <f>TITRES_STAT!E2488</f>
        <v>0</v>
      </c>
      <c r="E2485" s="2">
        <f t="shared" si="152"/>
        <v>2496778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CONFIRMED BEARISH</v>
      </c>
    </row>
    <row r="2486" spans="1:8" ht="13.5" x14ac:dyDescent="0.25">
      <c r="A2486" s="3">
        <f>TITRES_STAT!B2489</f>
        <v>45623</v>
      </c>
      <c r="B2486" s="6">
        <f>TITRES_STAT!C2489</f>
        <v>10.4</v>
      </c>
      <c r="C2486" s="6">
        <f>TITRES_STAT!D2489</f>
        <v>10.0069</v>
      </c>
      <c r="D2486" s="6">
        <f>TITRES_STAT!E2489</f>
        <v>1289</v>
      </c>
      <c r="E2486" s="2">
        <f t="shared" si="152"/>
        <v>2495489</v>
      </c>
      <c r="F2486" s="6" t="str">
        <f t="shared" si="155"/>
        <v>BEARISH</v>
      </c>
      <c r="G2486" s="6" t="str">
        <f t="shared" si="154"/>
        <v>NEUTRAL</v>
      </c>
      <c r="H2486" s="6" t="str">
        <f t="shared" si="153"/>
        <v>CONFIRMED BEARISH</v>
      </c>
    </row>
    <row r="2487" spans="1:8" ht="13.5" x14ac:dyDescent="0.25">
      <c r="A2487" s="3">
        <f>TITRES_STAT!B2490</f>
        <v>45624</v>
      </c>
      <c r="B2487" s="6">
        <f>TITRES_STAT!C2490</f>
        <v>10.25</v>
      </c>
      <c r="C2487" s="6">
        <f>TITRES_STAT!D2490</f>
        <v>9.8626000000000005</v>
      </c>
      <c r="D2487" s="6">
        <f>TITRES_STAT!E2490</f>
        <v>38</v>
      </c>
      <c r="E2487" s="2">
        <f t="shared" si="152"/>
        <v>2495451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CONFIRMED BEARISH</v>
      </c>
    </row>
    <row r="2488" spans="1:8" ht="13.5" x14ac:dyDescent="0.25">
      <c r="A2488" s="3">
        <f>TITRES_STAT!B2491</f>
        <v>45625</v>
      </c>
      <c r="B2488" s="6">
        <f>TITRES_STAT!C2491</f>
        <v>10.4</v>
      </c>
      <c r="C2488" s="6">
        <f>TITRES_STAT!D2491</f>
        <v>10.0069</v>
      </c>
      <c r="D2488" s="6">
        <f>TITRES_STAT!E2491</f>
        <v>236</v>
      </c>
      <c r="E2488" s="2">
        <f t="shared" si="152"/>
        <v>2495687</v>
      </c>
      <c r="F2488" s="6" t="str">
        <f t="shared" si="155"/>
        <v>BEARISH</v>
      </c>
      <c r="G2488" s="6" t="str">
        <f t="shared" si="154"/>
        <v>NEUTRAL</v>
      </c>
      <c r="H2488" s="6" t="str">
        <f t="shared" si="153"/>
        <v>CONFIRMED BEARISH</v>
      </c>
    </row>
    <row r="2489" spans="1:8" ht="13.5" x14ac:dyDescent="0.25">
      <c r="A2489" s="3">
        <f>TITRES_STAT!B2492</f>
        <v>45628</v>
      </c>
      <c r="B2489" s="6">
        <f>TITRES_STAT!C2492</f>
        <v>10.5</v>
      </c>
      <c r="C2489" s="6">
        <f>TITRES_STAT!D2492</f>
        <v>10.1031</v>
      </c>
      <c r="D2489" s="6">
        <f>TITRES_STAT!E2492</f>
        <v>495</v>
      </c>
      <c r="E2489" s="2">
        <f t="shared" si="152"/>
        <v>2496182</v>
      </c>
      <c r="F2489" s="6" t="str">
        <f t="shared" si="155"/>
        <v>BEARISH</v>
      </c>
      <c r="G2489" s="6" t="str">
        <f t="shared" si="154"/>
        <v>NEUTRAL</v>
      </c>
      <c r="H2489" s="6" t="str">
        <f t="shared" si="153"/>
        <v>NEUTRAL</v>
      </c>
    </row>
    <row r="2490" spans="1:8" ht="13.5" x14ac:dyDescent="0.25">
      <c r="A2490" s="3">
        <f>TITRES_STAT!B2493</f>
        <v>45629</v>
      </c>
      <c r="B2490" s="6">
        <f>TITRES_STAT!C2493</f>
        <v>10.5</v>
      </c>
      <c r="C2490" s="6">
        <f>TITRES_STAT!D2493</f>
        <v>10.1031</v>
      </c>
      <c r="D2490" s="6">
        <f>TITRES_STAT!E2493</f>
        <v>720</v>
      </c>
      <c r="E2490" s="2">
        <f t="shared" si="152"/>
        <v>2496182</v>
      </c>
      <c r="F2490" s="6" t="str">
        <f t="shared" si="155"/>
        <v>BEARISH</v>
      </c>
      <c r="G2490" s="6" t="str">
        <f t="shared" si="154"/>
        <v>NEUTRAL</v>
      </c>
      <c r="H2490" s="6" t="str">
        <f t="shared" si="153"/>
        <v>NEUTRAL</v>
      </c>
    </row>
    <row r="2491" spans="1:8" ht="13.5" x14ac:dyDescent="0.25">
      <c r="A2491" s="3">
        <f>TITRES_STAT!B2494</f>
        <v>45630</v>
      </c>
      <c r="B2491" s="6">
        <f>TITRES_STAT!C2494</f>
        <v>10.7</v>
      </c>
      <c r="C2491" s="6">
        <f>TITRES_STAT!D2494</f>
        <v>10.295500000000001</v>
      </c>
      <c r="D2491" s="6">
        <f>TITRES_STAT!E2494</f>
        <v>3330</v>
      </c>
      <c r="E2491" s="2">
        <f t="shared" si="152"/>
        <v>2499512</v>
      </c>
      <c r="F2491" s="6" t="str">
        <f t="shared" si="155"/>
        <v>BULLISH</v>
      </c>
      <c r="G2491" s="6" t="str">
        <f t="shared" si="154"/>
        <v>NEUTRAL</v>
      </c>
      <c r="H2491" s="6" t="str">
        <f t="shared" si="153"/>
        <v>CONFIRMED BULLISH</v>
      </c>
    </row>
    <row r="2492" spans="1:8" ht="13.5" x14ac:dyDescent="0.25">
      <c r="A2492" s="3">
        <f>TITRES_STAT!B2495</f>
        <v>45631</v>
      </c>
      <c r="B2492" s="6">
        <f>TITRES_STAT!C2495</f>
        <v>10.68</v>
      </c>
      <c r="C2492" s="6">
        <f>TITRES_STAT!D2495</f>
        <v>10.276300000000001</v>
      </c>
      <c r="D2492" s="6">
        <f>TITRES_STAT!E2495</f>
        <v>2292</v>
      </c>
      <c r="E2492" s="2">
        <f t="shared" si="152"/>
        <v>2497220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CONFIRMED BULLISH</v>
      </c>
    </row>
    <row r="2493" spans="1:8" ht="13.5" x14ac:dyDescent="0.25">
      <c r="A2493" s="3">
        <f>TITRES_STAT!B2496</f>
        <v>45632</v>
      </c>
      <c r="B2493" s="6">
        <f>TITRES_STAT!C2496</f>
        <v>10.5</v>
      </c>
      <c r="C2493" s="6">
        <f>TITRES_STAT!D2496</f>
        <v>10.1031</v>
      </c>
      <c r="D2493" s="6">
        <f>TITRES_STAT!E2496</f>
        <v>120</v>
      </c>
      <c r="E2493" s="2">
        <f t="shared" si="152"/>
        <v>2497100</v>
      </c>
      <c r="F2493" s="6" t="str">
        <f t="shared" si="155"/>
        <v>BULLISH</v>
      </c>
      <c r="G2493" s="6" t="str">
        <f t="shared" si="154"/>
        <v>NEUTRAL</v>
      </c>
      <c r="H2493" s="6" t="str">
        <f t="shared" si="153"/>
        <v>CONFIRMED BULLISH</v>
      </c>
    </row>
    <row r="2494" spans="1:8" ht="13.5" x14ac:dyDescent="0.25">
      <c r="A2494" s="3">
        <f>TITRES_STAT!B2497</f>
        <v>45635</v>
      </c>
      <c r="B2494" s="6">
        <f>TITRES_STAT!C2497</f>
        <v>10.5</v>
      </c>
      <c r="C2494" s="6">
        <f>TITRES_STAT!D2497</f>
        <v>10.1031</v>
      </c>
      <c r="D2494" s="6">
        <f>TITRES_STAT!E2497</f>
        <v>1105</v>
      </c>
      <c r="E2494" s="2">
        <f t="shared" si="152"/>
        <v>2497100</v>
      </c>
      <c r="F2494" s="6" t="str">
        <f t="shared" si="155"/>
        <v>BULLISH</v>
      </c>
      <c r="G2494" s="6" t="str">
        <f t="shared" si="154"/>
        <v>NEUTRAL</v>
      </c>
      <c r="H2494" s="6" t="str">
        <f t="shared" si="153"/>
        <v>NEUTRAL</v>
      </c>
    </row>
    <row r="2495" spans="1:8" ht="13.5" x14ac:dyDescent="0.25">
      <c r="A2495" s="3">
        <f>TITRES_STAT!B2498</f>
        <v>45636</v>
      </c>
      <c r="B2495" s="6">
        <f>TITRES_STAT!C2498</f>
        <v>10.5</v>
      </c>
      <c r="C2495" s="6">
        <f>TITRES_STAT!D2498</f>
        <v>10.1031</v>
      </c>
      <c r="D2495" s="6">
        <f>TITRES_STAT!E2498</f>
        <v>2496</v>
      </c>
      <c r="E2495" s="2">
        <f t="shared" si="152"/>
        <v>2497100</v>
      </c>
      <c r="F2495" s="6" t="str">
        <f t="shared" si="155"/>
        <v>BULLISH</v>
      </c>
      <c r="G2495" s="6" t="str">
        <f t="shared" si="154"/>
        <v>NEUTRAL</v>
      </c>
      <c r="H2495" s="6" t="str">
        <f t="shared" si="153"/>
        <v>NEUTRAL</v>
      </c>
    </row>
    <row r="2496" spans="1:8" ht="13.5" x14ac:dyDescent="0.25">
      <c r="A2496" s="3">
        <f>TITRES_STAT!B2499</f>
        <v>45637</v>
      </c>
      <c r="B2496" s="6">
        <f>TITRES_STAT!C2499</f>
        <v>10.63</v>
      </c>
      <c r="C2496" s="6">
        <f>TITRES_STAT!D2499</f>
        <v>10.228199999999999</v>
      </c>
      <c r="D2496" s="6">
        <f>TITRES_STAT!E2499</f>
        <v>3217</v>
      </c>
      <c r="E2496" s="2">
        <f t="shared" si="152"/>
        <v>2500317</v>
      </c>
      <c r="F2496" s="6" t="str">
        <f t="shared" si="155"/>
        <v>BULLISH</v>
      </c>
      <c r="G2496" s="6" t="str">
        <f t="shared" si="154"/>
        <v>NEUTRAL</v>
      </c>
      <c r="H2496" s="6" t="str">
        <f t="shared" si="153"/>
        <v>BULLISH DIVERGENCE</v>
      </c>
    </row>
    <row r="2497" spans="1:8" ht="13.5" x14ac:dyDescent="0.25">
      <c r="A2497" s="3">
        <f>TITRES_STAT!B2500</f>
        <v>45638</v>
      </c>
      <c r="B2497" s="6">
        <f>TITRES_STAT!C2500</f>
        <v>10.59</v>
      </c>
      <c r="C2497" s="6">
        <f>TITRES_STAT!D2500</f>
        <v>10.1897</v>
      </c>
      <c r="D2497" s="6">
        <f>TITRES_STAT!E2500</f>
        <v>251</v>
      </c>
      <c r="E2497" s="2">
        <f t="shared" si="152"/>
        <v>2500066</v>
      </c>
      <c r="F2497" s="6" t="str">
        <f t="shared" si="155"/>
        <v>BULLISH</v>
      </c>
      <c r="G2497" s="6" t="str">
        <f t="shared" si="154"/>
        <v>NEUTRAL</v>
      </c>
      <c r="H2497" s="6" t="str">
        <f t="shared" si="153"/>
        <v>BULLISH DIVERGENCE</v>
      </c>
    </row>
    <row r="2498" spans="1:8" ht="13.5" x14ac:dyDescent="0.25">
      <c r="A2498" s="3">
        <f>TITRES_STAT!B2501</f>
        <v>45639</v>
      </c>
      <c r="B2498" s="6">
        <f>TITRES_STAT!C2501</f>
        <v>10.59</v>
      </c>
      <c r="C2498" s="6">
        <f>TITRES_STAT!D2501</f>
        <v>10.1897</v>
      </c>
      <c r="D2498" s="6">
        <f>TITRES_STAT!E2501</f>
        <v>416</v>
      </c>
      <c r="E2498" s="2">
        <f t="shared" si="152"/>
        <v>2500066</v>
      </c>
      <c r="F2498" s="6" t="str">
        <f t="shared" si="155"/>
        <v>BULLISH</v>
      </c>
      <c r="G2498" s="6" t="str">
        <f t="shared" si="154"/>
        <v>NEUTRAL</v>
      </c>
      <c r="H2498" s="6" t="str">
        <f t="shared" si="153"/>
        <v>CONFIRMED BULLISH</v>
      </c>
    </row>
    <row r="2499" spans="1:8" ht="13.5" x14ac:dyDescent="0.25">
      <c r="A2499" s="3">
        <f>TITRES_STAT!B2502</f>
        <v>45642</v>
      </c>
      <c r="B2499" s="6">
        <f>TITRES_STAT!C2502</f>
        <v>10.6</v>
      </c>
      <c r="C2499" s="6">
        <f>TITRES_STAT!D2502</f>
        <v>10.199299999999999</v>
      </c>
      <c r="D2499" s="6">
        <f>TITRES_STAT!E2502</f>
        <v>193</v>
      </c>
      <c r="E2499" s="2">
        <f t="shared" si="152"/>
        <v>2500259</v>
      </c>
      <c r="F2499" s="6" t="str">
        <f t="shared" si="155"/>
        <v>BULLISH</v>
      </c>
      <c r="G2499" s="6" t="str">
        <f t="shared" si="154"/>
        <v>NEUTRAL</v>
      </c>
      <c r="H2499" s="6" t="str">
        <f t="shared" si="153"/>
        <v>CONFIRMED BULLISH</v>
      </c>
    </row>
    <row r="2500" spans="1:8" ht="13.5" x14ac:dyDescent="0.25">
      <c r="A2500" s="3">
        <f>TITRES_STAT!B2503</f>
        <v>45644</v>
      </c>
      <c r="B2500" s="6">
        <f>TITRES_STAT!C2503</f>
        <v>10.4</v>
      </c>
      <c r="C2500" s="6">
        <f>TITRES_STAT!D2503</f>
        <v>10.0069</v>
      </c>
      <c r="D2500" s="6">
        <f>TITRES_STAT!E2503</f>
        <v>147</v>
      </c>
      <c r="E2500" s="2">
        <f t="shared" ref="E2500:E2563" si="156">IF(B2500&gt;B2499, E2499+D2500, IF(B2500&lt;B2499, E2499-D2500, E2499))</f>
        <v>2500112</v>
      </c>
      <c r="F2500" s="6" t="str">
        <f t="shared" si="155"/>
        <v>BULLISH</v>
      </c>
      <c r="G2500" s="6" t="str">
        <f t="shared" si="154"/>
        <v>NEUTRAL</v>
      </c>
      <c r="H2500" s="6" t="str">
        <f t="shared" si="153"/>
        <v>BULLISH DIVERGENCE</v>
      </c>
    </row>
    <row r="2501" spans="1:8" ht="13.5" x14ac:dyDescent="0.25">
      <c r="A2501" s="3">
        <f>TITRES_STAT!B2504</f>
        <v>45645</v>
      </c>
      <c r="B2501" s="6">
        <f>TITRES_STAT!C2504</f>
        <v>10.5</v>
      </c>
      <c r="C2501" s="6">
        <f>TITRES_STAT!D2504</f>
        <v>10.1031</v>
      </c>
      <c r="D2501" s="6">
        <f>TITRES_STAT!E2504</f>
        <v>5</v>
      </c>
      <c r="E2501" s="2">
        <f t="shared" si="156"/>
        <v>2500117</v>
      </c>
      <c r="F2501" s="6" t="str">
        <f t="shared" si="155"/>
        <v>BEARISH</v>
      </c>
      <c r="G2501" s="6" t="str">
        <f t="shared" si="154"/>
        <v>NEUTRAL</v>
      </c>
      <c r="H2501" s="6" t="str">
        <f t="shared" si="153"/>
        <v>CONFIRMED BEARISH</v>
      </c>
    </row>
    <row r="2502" spans="1:8" ht="13.5" x14ac:dyDescent="0.25">
      <c r="A2502" s="3">
        <f>TITRES_STAT!B2505</f>
        <v>45646</v>
      </c>
      <c r="B2502" s="6">
        <f>TITRES_STAT!C2505</f>
        <v>10.5</v>
      </c>
      <c r="C2502" s="6">
        <f>TITRES_STAT!D2505</f>
        <v>10.1031</v>
      </c>
      <c r="D2502" s="6">
        <f>TITRES_STAT!E2505</f>
        <v>14</v>
      </c>
      <c r="E2502" s="2">
        <f t="shared" si="156"/>
        <v>2500117</v>
      </c>
      <c r="F2502" s="6" t="str">
        <f t="shared" si="155"/>
        <v>BULLISH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BULLISH DIVERGENCE</v>
      </c>
    </row>
    <row r="2503" spans="1:8" ht="13.5" x14ac:dyDescent="0.25">
      <c r="A2503" s="3">
        <f>TITRES_STAT!B2506</f>
        <v>45649</v>
      </c>
      <c r="B2503" s="6">
        <f>TITRES_STAT!C2506</f>
        <v>10.4</v>
      </c>
      <c r="C2503" s="6">
        <f>TITRES_STAT!D2506</f>
        <v>10.0069</v>
      </c>
      <c r="D2503" s="6">
        <f>TITRES_STAT!E2506</f>
        <v>1815</v>
      </c>
      <c r="E2503" s="2">
        <f t="shared" si="156"/>
        <v>2498302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BEARISH</v>
      </c>
    </row>
    <row r="2504" spans="1:8" ht="13.5" x14ac:dyDescent="0.25">
      <c r="A2504" s="3">
        <f>TITRES_STAT!B2507</f>
        <v>45650</v>
      </c>
      <c r="B2504" s="6">
        <f>TITRES_STAT!C2507</f>
        <v>10.4</v>
      </c>
      <c r="C2504" s="6">
        <f>TITRES_STAT!D2507</f>
        <v>10.0069</v>
      </c>
      <c r="D2504" s="6">
        <f>TITRES_STAT!E2507</f>
        <v>59</v>
      </c>
      <c r="E2504" s="2">
        <f t="shared" si="156"/>
        <v>2498302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CONFIRMED BEARISH</v>
      </c>
    </row>
    <row r="2505" spans="1:8" ht="13.5" x14ac:dyDescent="0.25">
      <c r="A2505" s="3">
        <f>TITRES_STAT!B2508</f>
        <v>45651</v>
      </c>
      <c r="B2505" s="6">
        <f>TITRES_STAT!C2508</f>
        <v>10.4</v>
      </c>
      <c r="C2505" s="6">
        <f>TITRES_STAT!D2508</f>
        <v>10.0069</v>
      </c>
      <c r="D2505" s="6">
        <f>TITRES_STAT!E2508</f>
        <v>55</v>
      </c>
      <c r="E2505" s="2">
        <f t="shared" si="156"/>
        <v>2498302</v>
      </c>
      <c r="F2505" s="6" t="str">
        <f t="shared" si="159"/>
        <v>BEARISH</v>
      </c>
      <c r="G2505" s="6" t="str">
        <f t="shared" si="158"/>
        <v>NEUTRAL</v>
      </c>
      <c r="H2505" s="6" t="str">
        <f t="shared" si="157"/>
        <v>NEUTRAL</v>
      </c>
    </row>
    <row r="2506" spans="1:8" ht="13.5" x14ac:dyDescent="0.25">
      <c r="A2506" s="3">
        <f>TITRES_STAT!B2509</f>
        <v>45652</v>
      </c>
      <c r="B2506" s="6">
        <f>TITRES_STAT!C2509</f>
        <v>10.39</v>
      </c>
      <c r="C2506" s="6">
        <f>TITRES_STAT!D2509</f>
        <v>9.9972999999999992</v>
      </c>
      <c r="D2506" s="6">
        <f>TITRES_STAT!E2509</f>
        <v>50</v>
      </c>
      <c r="E2506" s="2">
        <f t="shared" si="156"/>
        <v>2498252</v>
      </c>
      <c r="F2506" s="6" t="str">
        <f t="shared" si="159"/>
        <v>BEARISH</v>
      </c>
      <c r="G2506" s="6" t="str">
        <f t="shared" si="158"/>
        <v>NEUTRAL</v>
      </c>
      <c r="H2506" s="6" t="str">
        <f t="shared" si="157"/>
        <v>CONFIRMED BEARISH</v>
      </c>
    </row>
    <row r="2507" spans="1:8" ht="13.5" x14ac:dyDescent="0.25">
      <c r="A2507" s="3">
        <f>TITRES_STAT!B2510</f>
        <v>45653</v>
      </c>
      <c r="B2507" s="6">
        <f>TITRES_STAT!C2510</f>
        <v>10.39</v>
      </c>
      <c r="C2507" s="6">
        <f>TITRES_STAT!D2510</f>
        <v>9.9972999999999992</v>
      </c>
      <c r="D2507" s="6">
        <f>TITRES_STAT!E2510</f>
        <v>320</v>
      </c>
      <c r="E2507" s="2">
        <f t="shared" si="156"/>
        <v>2498252</v>
      </c>
      <c r="F2507" s="6" t="str">
        <f t="shared" si="159"/>
        <v>BEARISH</v>
      </c>
      <c r="G2507" s="6" t="str">
        <f t="shared" si="158"/>
        <v>NEUTRAL</v>
      </c>
      <c r="H2507" s="6" t="str">
        <f t="shared" si="157"/>
        <v>CONFIRMED BEARISH</v>
      </c>
    </row>
    <row r="2508" spans="1:8" ht="13.5" x14ac:dyDescent="0.25">
      <c r="A2508" s="3">
        <f>TITRES_STAT!B2511</f>
        <v>45656</v>
      </c>
      <c r="B2508" s="6">
        <f>TITRES_STAT!C2511</f>
        <v>10.39</v>
      </c>
      <c r="C2508" s="6">
        <f>TITRES_STAT!D2511</f>
        <v>9.9972999999999992</v>
      </c>
      <c r="D2508" s="6">
        <f>TITRES_STAT!E2511</f>
        <v>2831</v>
      </c>
      <c r="E2508" s="2">
        <f t="shared" si="156"/>
        <v>2498252</v>
      </c>
      <c r="F2508" s="6" t="str">
        <f t="shared" si="159"/>
        <v>BEARISH</v>
      </c>
      <c r="G2508" s="6" t="str">
        <f t="shared" si="158"/>
        <v>NEUTRAL</v>
      </c>
      <c r="H2508" s="6" t="str">
        <f t="shared" si="157"/>
        <v>CONFIRMED BEARISH</v>
      </c>
    </row>
    <row r="2509" spans="1:8" ht="13.5" x14ac:dyDescent="0.25">
      <c r="A2509" s="3">
        <f>TITRES_STAT!B2512</f>
        <v>45657</v>
      </c>
      <c r="B2509" s="6">
        <f>TITRES_STAT!C2512</f>
        <v>10.35</v>
      </c>
      <c r="C2509" s="6">
        <f>TITRES_STAT!D2512</f>
        <v>9.9588000000000001</v>
      </c>
      <c r="D2509" s="6">
        <f>TITRES_STAT!E2512</f>
        <v>1058</v>
      </c>
      <c r="E2509" s="2">
        <f t="shared" si="156"/>
        <v>2497194</v>
      </c>
      <c r="F2509" s="6" t="str">
        <f t="shared" si="159"/>
        <v>BEARISH</v>
      </c>
      <c r="G2509" s="6" t="str">
        <f t="shared" si="158"/>
        <v>NEUTRAL</v>
      </c>
      <c r="H2509" s="6" t="str">
        <f t="shared" si="157"/>
        <v>CONFIRMED BEARISH</v>
      </c>
    </row>
    <row r="2510" spans="1:8" ht="13.5" x14ac:dyDescent="0.25">
      <c r="A2510" s="3">
        <f>TITRES_STAT!B2513</f>
        <v>45659</v>
      </c>
      <c r="B2510" s="6">
        <f>TITRES_STAT!C2513</f>
        <v>10.45</v>
      </c>
      <c r="C2510" s="6">
        <f>TITRES_STAT!D2513</f>
        <v>10.055</v>
      </c>
      <c r="D2510" s="6">
        <f>TITRES_STAT!E2513</f>
        <v>48</v>
      </c>
      <c r="E2510" s="2">
        <f t="shared" si="156"/>
        <v>2497242</v>
      </c>
      <c r="F2510" s="6" t="str">
        <f t="shared" si="159"/>
        <v>BEARISH</v>
      </c>
      <c r="G2510" s="6" t="str">
        <f t="shared" si="158"/>
        <v>NEUTRAL</v>
      </c>
      <c r="H2510" s="6" t="str">
        <f t="shared" si="157"/>
        <v>BEARISH DIVERGENCE</v>
      </c>
    </row>
    <row r="2511" spans="1:8" ht="13.5" x14ac:dyDescent="0.25">
      <c r="A2511" s="3">
        <f>TITRES_STAT!B2514</f>
        <v>45660</v>
      </c>
      <c r="B2511" s="6">
        <f>TITRES_STAT!C2514</f>
        <v>10.18</v>
      </c>
      <c r="C2511" s="6">
        <f>TITRES_STAT!D2514</f>
        <v>9.7951999999999995</v>
      </c>
      <c r="D2511" s="6">
        <f>TITRES_STAT!E2514</f>
        <v>53</v>
      </c>
      <c r="E2511" s="2">
        <f t="shared" si="156"/>
        <v>2497189</v>
      </c>
      <c r="F2511" s="6" t="str">
        <f t="shared" si="159"/>
        <v>BEARISH</v>
      </c>
      <c r="G2511" s="6" t="str">
        <f t="shared" si="158"/>
        <v>NEUTRAL</v>
      </c>
      <c r="H2511" s="6" t="str">
        <f t="shared" si="157"/>
        <v>CONFIRMED BEARISH</v>
      </c>
    </row>
    <row r="2512" spans="1:8" ht="13.5" x14ac:dyDescent="0.25">
      <c r="A2512" s="3">
        <f>TITRES_STAT!B2515</f>
        <v>45663</v>
      </c>
      <c r="B2512" s="6">
        <f>TITRES_STAT!C2515</f>
        <v>10.35</v>
      </c>
      <c r="C2512" s="6">
        <f>TITRES_STAT!D2515</f>
        <v>9.9588000000000001</v>
      </c>
      <c r="D2512" s="6">
        <f>TITRES_STAT!E2515</f>
        <v>3137</v>
      </c>
      <c r="E2512" s="2">
        <f t="shared" si="156"/>
        <v>2500326</v>
      </c>
      <c r="F2512" s="6" t="str">
        <f t="shared" si="159"/>
        <v>BULLISH</v>
      </c>
      <c r="G2512" s="6" t="str">
        <f t="shared" si="158"/>
        <v>NEUTRAL</v>
      </c>
      <c r="H2512" s="6" t="str">
        <f t="shared" si="157"/>
        <v>BULLISH DIVERGENCE</v>
      </c>
    </row>
    <row r="2513" spans="1:8" ht="13.5" x14ac:dyDescent="0.25">
      <c r="A2513" s="3">
        <f>TITRES_STAT!B2516</f>
        <v>45664</v>
      </c>
      <c r="B2513" s="6">
        <f>TITRES_STAT!C2516</f>
        <v>10.35</v>
      </c>
      <c r="C2513" s="6">
        <f>TITRES_STAT!D2516</f>
        <v>9.9588000000000001</v>
      </c>
      <c r="D2513" s="6">
        <f>TITRES_STAT!E2516</f>
        <v>1410</v>
      </c>
      <c r="E2513" s="2">
        <f t="shared" si="156"/>
        <v>2500326</v>
      </c>
      <c r="F2513" s="6" t="str">
        <f t="shared" si="159"/>
        <v>BULLISH</v>
      </c>
      <c r="G2513" s="6" t="str">
        <f t="shared" si="158"/>
        <v>NEUTRAL</v>
      </c>
      <c r="H2513" s="6" t="str">
        <f t="shared" si="157"/>
        <v>BULLISH DIVERGENCE</v>
      </c>
    </row>
    <row r="2514" spans="1:8" ht="13.5" x14ac:dyDescent="0.25">
      <c r="A2514" s="3">
        <f>TITRES_STAT!B2517</f>
        <v>45665</v>
      </c>
      <c r="B2514" s="6">
        <f>TITRES_STAT!C2517</f>
        <v>10.45</v>
      </c>
      <c r="C2514" s="6">
        <f>TITRES_STAT!D2517</f>
        <v>10.055</v>
      </c>
      <c r="D2514" s="6">
        <f>TITRES_STAT!E2517</f>
        <v>6689</v>
      </c>
      <c r="E2514" s="2">
        <f t="shared" si="156"/>
        <v>2507015</v>
      </c>
      <c r="F2514" s="6" t="str">
        <f t="shared" si="159"/>
        <v>BULLISH</v>
      </c>
      <c r="G2514" s="6" t="str">
        <f t="shared" si="158"/>
        <v>NEUTRAL</v>
      </c>
      <c r="H2514" s="6" t="str">
        <f t="shared" si="157"/>
        <v>CONFIRMED BULLISH</v>
      </c>
    </row>
    <row r="2515" spans="1:8" ht="13.5" x14ac:dyDescent="0.25">
      <c r="A2515" s="3">
        <f>TITRES_STAT!B2518</f>
        <v>45666</v>
      </c>
      <c r="B2515" s="6">
        <f>TITRES_STAT!C2518</f>
        <v>10.75</v>
      </c>
      <c r="C2515" s="6">
        <f>TITRES_STAT!D2518</f>
        <v>10.3437</v>
      </c>
      <c r="D2515" s="6">
        <f>TITRES_STAT!E2518</f>
        <v>3572</v>
      </c>
      <c r="E2515" s="2">
        <f t="shared" si="156"/>
        <v>2510587</v>
      </c>
      <c r="F2515" s="6" t="str">
        <f t="shared" si="159"/>
        <v>BULLISH</v>
      </c>
      <c r="G2515" s="6" t="str">
        <f t="shared" si="158"/>
        <v>NEUTRAL</v>
      </c>
      <c r="H2515" s="6" t="str">
        <f t="shared" si="157"/>
        <v>CONFIRMED BULLISH</v>
      </c>
    </row>
    <row r="2516" spans="1:8" ht="13.5" x14ac:dyDescent="0.25">
      <c r="A2516" s="3">
        <f>TITRES_STAT!B2519</f>
        <v>45667</v>
      </c>
      <c r="B2516" s="6">
        <f>TITRES_STAT!C2519</f>
        <v>10.9</v>
      </c>
      <c r="C2516" s="6">
        <f>TITRES_STAT!D2519</f>
        <v>10.488</v>
      </c>
      <c r="D2516" s="6">
        <f>TITRES_STAT!E2519</f>
        <v>604</v>
      </c>
      <c r="E2516" s="2">
        <f t="shared" si="156"/>
        <v>2511191</v>
      </c>
      <c r="F2516" s="6" t="str">
        <f t="shared" si="159"/>
        <v>BULLISH</v>
      </c>
      <c r="G2516" s="6" t="str">
        <f t="shared" si="158"/>
        <v>NEUTRAL</v>
      </c>
      <c r="H2516" s="6" t="str">
        <f t="shared" si="157"/>
        <v>CONFIRMED BULLISH</v>
      </c>
    </row>
    <row r="2517" spans="1:8" ht="13.5" x14ac:dyDescent="0.25">
      <c r="A2517" s="3">
        <f>TITRES_STAT!B2520</f>
        <v>45670</v>
      </c>
      <c r="B2517" s="6">
        <f>TITRES_STAT!C2520</f>
        <v>10.9</v>
      </c>
      <c r="C2517" s="6">
        <f>TITRES_STAT!D2520</f>
        <v>10.488</v>
      </c>
      <c r="D2517" s="6">
        <f>TITRES_STAT!E2520</f>
        <v>286</v>
      </c>
      <c r="E2517" s="2">
        <f t="shared" si="156"/>
        <v>2511191</v>
      </c>
      <c r="F2517" s="6" t="str">
        <f t="shared" si="159"/>
        <v>BULLISH</v>
      </c>
      <c r="G2517" s="6" t="str">
        <f t="shared" si="158"/>
        <v>NEUTRAL</v>
      </c>
      <c r="H2517" s="6" t="str">
        <f t="shared" si="157"/>
        <v>CONFIRMED BULLISH</v>
      </c>
    </row>
    <row r="2518" spans="1:8" ht="13.5" x14ac:dyDescent="0.25">
      <c r="A2518" s="3">
        <f>TITRES_STAT!B2521</f>
        <v>45671</v>
      </c>
      <c r="B2518" s="6">
        <f>TITRES_STAT!C2521</f>
        <v>10.9</v>
      </c>
      <c r="C2518" s="6">
        <f>TITRES_STAT!D2521</f>
        <v>10.488</v>
      </c>
      <c r="D2518" s="6">
        <f>TITRES_STAT!E2521</f>
        <v>1026</v>
      </c>
      <c r="E2518" s="2">
        <f t="shared" si="156"/>
        <v>2511191</v>
      </c>
      <c r="F2518" s="6" t="str">
        <f t="shared" si="159"/>
        <v>BULLISH</v>
      </c>
      <c r="G2518" s="6" t="str">
        <f t="shared" si="158"/>
        <v>NEUTRAL</v>
      </c>
      <c r="H2518" s="6" t="str">
        <f t="shared" si="157"/>
        <v>CONFIRMED BULLISH</v>
      </c>
    </row>
    <row r="2519" spans="1:8" ht="13.5" x14ac:dyDescent="0.25">
      <c r="A2519" s="3">
        <f>TITRES_STAT!B2522</f>
        <v>45672</v>
      </c>
      <c r="B2519" s="6">
        <f>TITRES_STAT!C2522</f>
        <v>10.89</v>
      </c>
      <c r="C2519" s="6">
        <f>TITRES_STAT!D2522</f>
        <v>10.478400000000001</v>
      </c>
      <c r="D2519" s="6">
        <f>TITRES_STAT!E2522</f>
        <v>2468</v>
      </c>
      <c r="E2519" s="2">
        <f t="shared" si="156"/>
        <v>2508723</v>
      </c>
      <c r="F2519" s="6" t="str">
        <f t="shared" si="159"/>
        <v>BULLISH</v>
      </c>
      <c r="G2519" s="6" t="str">
        <f t="shared" si="158"/>
        <v>NEUTRAL</v>
      </c>
      <c r="H2519" s="6" t="str">
        <f t="shared" si="157"/>
        <v>CONFIRMED BULLISH</v>
      </c>
    </row>
    <row r="2520" spans="1:8" ht="13.5" x14ac:dyDescent="0.25">
      <c r="A2520" s="3">
        <f>TITRES_STAT!B2523</f>
        <v>45673</v>
      </c>
      <c r="B2520" s="6">
        <f>TITRES_STAT!C2523</f>
        <v>10.88</v>
      </c>
      <c r="C2520" s="6">
        <f>TITRES_STAT!D2523</f>
        <v>10.4687</v>
      </c>
      <c r="D2520" s="6">
        <f>TITRES_STAT!E2523</f>
        <v>29</v>
      </c>
      <c r="E2520" s="2">
        <f t="shared" si="156"/>
        <v>2508694</v>
      </c>
      <c r="F2520" s="6" t="str">
        <f t="shared" si="159"/>
        <v>BEARISH</v>
      </c>
      <c r="G2520" s="6" t="str">
        <f t="shared" si="158"/>
        <v>NEUTRAL</v>
      </c>
      <c r="H2520" s="6" t="str">
        <f t="shared" si="157"/>
        <v>BEARISH DIVERGENCE</v>
      </c>
    </row>
    <row r="2521" spans="1:8" ht="13.5" x14ac:dyDescent="0.25">
      <c r="A2521" s="3">
        <f>TITRES_STAT!B2524</f>
        <v>45674</v>
      </c>
      <c r="B2521" s="6">
        <f>TITRES_STAT!C2524</f>
        <v>10.83</v>
      </c>
      <c r="C2521" s="6">
        <f>TITRES_STAT!D2524</f>
        <v>10.4206</v>
      </c>
      <c r="D2521" s="6">
        <f>TITRES_STAT!E2524</f>
        <v>2179</v>
      </c>
      <c r="E2521" s="2">
        <f t="shared" si="156"/>
        <v>2506515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CONFIRMED BEARISH</v>
      </c>
    </row>
    <row r="2522" spans="1:8" ht="13.5" x14ac:dyDescent="0.25">
      <c r="A2522" s="3">
        <f>TITRES_STAT!B2525</f>
        <v>45677</v>
      </c>
      <c r="B2522" s="6">
        <f>TITRES_STAT!C2525</f>
        <v>10.82</v>
      </c>
      <c r="C2522" s="6">
        <f>TITRES_STAT!D2525</f>
        <v>10.411</v>
      </c>
      <c r="D2522" s="6">
        <f>TITRES_STAT!E2525</f>
        <v>1800</v>
      </c>
      <c r="E2522" s="2">
        <f t="shared" si="156"/>
        <v>2504715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10.7</v>
      </c>
      <c r="C2523" s="6">
        <f>TITRES_STAT!D2526</f>
        <v>10.295500000000001</v>
      </c>
      <c r="D2523" s="6">
        <f>TITRES_STAT!E2526</f>
        <v>1540</v>
      </c>
      <c r="E2523" s="2">
        <f t="shared" si="156"/>
        <v>2503175</v>
      </c>
      <c r="F2523" s="6" t="str">
        <f t="shared" si="159"/>
        <v>BEARISH</v>
      </c>
      <c r="G2523" s="6" t="str">
        <f t="shared" si="158"/>
        <v>NEUTRAL</v>
      </c>
      <c r="H2523" s="6" t="str">
        <f t="shared" si="157"/>
        <v>CONFIRMED BEARISH</v>
      </c>
    </row>
    <row r="2524" spans="1:8" ht="13.5" x14ac:dyDescent="0.25">
      <c r="A2524" s="3">
        <f>TITRES_STAT!B2527</f>
        <v>45679</v>
      </c>
      <c r="B2524" s="6">
        <f>TITRES_STAT!C2527</f>
        <v>10.68</v>
      </c>
      <c r="C2524" s="6">
        <f>TITRES_STAT!D2527</f>
        <v>10.276300000000001</v>
      </c>
      <c r="D2524" s="6">
        <f>TITRES_STAT!E2527</f>
        <v>2273</v>
      </c>
      <c r="E2524" s="2">
        <f t="shared" si="156"/>
        <v>2500902</v>
      </c>
      <c r="F2524" s="6" t="str">
        <f t="shared" si="159"/>
        <v>BEARISH</v>
      </c>
      <c r="G2524" s="6" t="str">
        <f t="shared" si="158"/>
        <v>NEUTRAL</v>
      </c>
      <c r="H2524" s="6" t="str">
        <f t="shared" si="157"/>
        <v>CONFIRMED BEARISH</v>
      </c>
    </row>
    <row r="2525" spans="1:8" ht="13.5" x14ac:dyDescent="0.25">
      <c r="A2525" s="3">
        <f>TITRES_STAT!B2528</f>
        <v>45680</v>
      </c>
      <c r="B2525" s="6">
        <f>TITRES_STAT!C2528</f>
        <v>10.67</v>
      </c>
      <c r="C2525" s="6">
        <f>TITRES_STAT!D2528</f>
        <v>10.2667</v>
      </c>
      <c r="D2525" s="6">
        <f>TITRES_STAT!E2528</f>
        <v>2067</v>
      </c>
      <c r="E2525" s="2">
        <f t="shared" si="156"/>
        <v>2498835</v>
      </c>
      <c r="F2525" s="6" t="str">
        <f t="shared" si="159"/>
        <v>BEARISH</v>
      </c>
      <c r="G2525" s="6" t="str">
        <f t="shared" si="158"/>
        <v>NEUTRAL</v>
      </c>
      <c r="H2525" s="6" t="str">
        <f t="shared" si="157"/>
        <v>CONFIRMED BEARISH</v>
      </c>
    </row>
    <row r="2526" spans="1:8" ht="13.5" x14ac:dyDescent="0.25">
      <c r="A2526" s="3">
        <f>TITRES_STAT!B2529</f>
        <v>45681</v>
      </c>
      <c r="B2526" s="6">
        <f>TITRES_STAT!C2529</f>
        <v>10.79</v>
      </c>
      <c r="C2526" s="6">
        <f>TITRES_STAT!D2529</f>
        <v>10.382099999999999</v>
      </c>
      <c r="D2526" s="6">
        <f>TITRES_STAT!E2529</f>
        <v>6645</v>
      </c>
      <c r="E2526" s="2">
        <f t="shared" si="156"/>
        <v>2505480</v>
      </c>
      <c r="F2526" s="6" t="str">
        <f t="shared" si="159"/>
        <v>BEARISH</v>
      </c>
      <c r="G2526" s="6" t="str">
        <f t="shared" si="158"/>
        <v>NEUTRAL</v>
      </c>
      <c r="H2526" s="6" t="str">
        <f t="shared" si="157"/>
        <v>CONFIRMED BEARISH</v>
      </c>
    </row>
    <row r="2527" spans="1:8" ht="13.5" x14ac:dyDescent="0.25">
      <c r="A2527" s="3">
        <f>TITRES_STAT!B2530</f>
        <v>45684</v>
      </c>
      <c r="B2527" s="6">
        <f>TITRES_STAT!C2530</f>
        <v>10.82</v>
      </c>
      <c r="C2527" s="6">
        <f>TITRES_STAT!D2530</f>
        <v>10.411</v>
      </c>
      <c r="D2527" s="6">
        <f>TITRES_STAT!E2530</f>
        <v>4092</v>
      </c>
      <c r="E2527" s="2">
        <f t="shared" si="156"/>
        <v>2509572</v>
      </c>
      <c r="F2527" s="6" t="str">
        <f t="shared" si="159"/>
        <v>BULLISH</v>
      </c>
      <c r="G2527" s="6" t="str">
        <f t="shared" si="158"/>
        <v>NEUTRAL</v>
      </c>
      <c r="H2527" s="6" t="str">
        <f t="shared" si="157"/>
        <v>NEUTRAL</v>
      </c>
    </row>
    <row r="2528" spans="1:8" ht="13.5" x14ac:dyDescent="0.25">
      <c r="A2528" s="3">
        <f>TITRES_STAT!B2531</f>
        <v>45685</v>
      </c>
      <c r="B2528" s="6">
        <f>TITRES_STAT!C2531</f>
        <v>10.75</v>
      </c>
      <c r="C2528" s="6">
        <f>TITRES_STAT!D2531</f>
        <v>10.3437</v>
      </c>
      <c r="D2528" s="6">
        <f>TITRES_STAT!E2531</f>
        <v>10645</v>
      </c>
      <c r="E2528" s="2">
        <f t="shared" si="156"/>
        <v>2498927</v>
      </c>
      <c r="F2528" s="6" t="str">
        <f t="shared" si="159"/>
        <v>BEARISH</v>
      </c>
      <c r="G2528" s="6" t="str">
        <f t="shared" si="158"/>
        <v>NEUTRAL</v>
      </c>
      <c r="H2528" s="6" t="str">
        <f t="shared" si="157"/>
        <v>BEARISH DIVERGENCE</v>
      </c>
    </row>
    <row r="2529" spans="1:8" ht="13.5" x14ac:dyDescent="0.25">
      <c r="A2529" s="3">
        <f>TITRES_STAT!B2532</f>
        <v>45686</v>
      </c>
      <c r="B2529" s="6">
        <f>TITRES_STAT!C2532</f>
        <v>10.6</v>
      </c>
      <c r="C2529" s="6">
        <f>TITRES_STAT!D2532</f>
        <v>10.199299999999999</v>
      </c>
      <c r="D2529" s="6">
        <f>TITRES_STAT!E2532</f>
        <v>474</v>
      </c>
      <c r="E2529" s="2">
        <f t="shared" si="156"/>
        <v>2498453</v>
      </c>
      <c r="F2529" s="6" t="str">
        <f t="shared" si="159"/>
        <v>BEARISH</v>
      </c>
      <c r="G2529" s="6" t="str">
        <f t="shared" si="158"/>
        <v>NEUTRAL</v>
      </c>
      <c r="H2529" s="6" t="str">
        <f t="shared" si="157"/>
        <v>CONFIRMED BEARISH</v>
      </c>
    </row>
    <row r="2530" spans="1:8" ht="13.5" x14ac:dyDescent="0.25">
      <c r="A2530" s="3">
        <f>TITRES_STAT!B2533</f>
        <v>45687</v>
      </c>
      <c r="B2530" s="6">
        <f>TITRES_STAT!C2533</f>
        <v>10.79</v>
      </c>
      <c r="C2530" s="6">
        <f>TITRES_STAT!D2533</f>
        <v>10.382099999999999</v>
      </c>
      <c r="D2530" s="6">
        <f>TITRES_STAT!E2533</f>
        <v>640</v>
      </c>
      <c r="E2530" s="2">
        <f t="shared" si="156"/>
        <v>2499093</v>
      </c>
      <c r="F2530" s="6" t="str">
        <f t="shared" si="159"/>
        <v>BULLISH</v>
      </c>
      <c r="G2530" s="6" t="str">
        <f t="shared" si="158"/>
        <v>NEUTRAL</v>
      </c>
      <c r="H2530" s="6" t="str">
        <f t="shared" si="157"/>
        <v>CONFIRMED BULLISH</v>
      </c>
    </row>
    <row r="2531" spans="1:8" ht="13.5" x14ac:dyDescent="0.25">
      <c r="A2531" s="3">
        <f>TITRES_STAT!B2534</f>
        <v>45688</v>
      </c>
      <c r="B2531" s="6">
        <f>TITRES_STAT!C2534</f>
        <v>10.78</v>
      </c>
      <c r="C2531" s="6">
        <f>TITRES_STAT!D2534</f>
        <v>10.3725</v>
      </c>
      <c r="D2531" s="6">
        <f>TITRES_STAT!E2534</f>
        <v>610</v>
      </c>
      <c r="E2531" s="2">
        <f t="shared" si="156"/>
        <v>2498483</v>
      </c>
      <c r="F2531" s="6" t="str">
        <f t="shared" si="159"/>
        <v>BEARISH</v>
      </c>
      <c r="G2531" s="6" t="str">
        <f t="shared" si="158"/>
        <v>NEUTRAL</v>
      </c>
      <c r="H2531" s="6" t="str">
        <f t="shared" si="157"/>
        <v>CONFIRMED BEARISH</v>
      </c>
    </row>
    <row r="2532" spans="1:8" ht="13.5" x14ac:dyDescent="0.25">
      <c r="A2532" s="3">
        <f>TITRES_STAT!B2535</f>
        <v>45691</v>
      </c>
      <c r="B2532" s="6">
        <f>TITRES_STAT!C2535</f>
        <v>10.69</v>
      </c>
      <c r="C2532" s="6">
        <f>TITRES_STAT!D2535</f>
        <v>10.2859</v>
      </c>
      <c r="D2532" s="6">
        <f>TITRES_STAT!E2535</f>
        <v>1414</v>
      </c>
      <c r="E2532" s="2">
        <f t="shared" si="156"/>
        <v>2497069</v>
      </c>
      <c r="F2532" s="6" t="str">
        <f t="shared" si="159"/>
        <v>BEARISH</v>
      </c>
      <c r="G2532" s="6" t="str">
        <f t="shared" si="158"/>
        <v>NEUTRAL</v>
      </c>
      <c r="H2532" s="6" t="str">
        <f t="shared" si="157"/>
        <v>CONFIRMED BEARISH</v>
      </c>
    </row>
    <row r="2533" spans="1:8" ht="13.5" x14ac:dyDescent="0.25">
      <c r="A2533" s="3">
        <f>TITRES_STAT!B2536</f>
        <v>45692</v>
      </c>
      <c r="B2533" s="6">
        <f>TITRES_STAT!C2536</f>
        <v>10.81</v>
      </c>
      <c r="C2533" s="6">
        <f>TITRES_STAT!D2536</f>
        <v>10.401400000000001</v>
      </c>
      <c r="D2533" s="6">
        <f>TITRES_STAT!E2536</f>
        <v>10</v>
      </c>
      <c r="E2533" s="2">
        <f t="shared" si="156"/>
        <v>2497079</v>
      </c>
      <c r="F2533" s="6" t="str">
        <f t="shared" si="159"/>
        <v>BEARISH</v>
      </c>
      <c r="G2533" s="6" t="str">
        <f t="shared" si="158"/>
        <v>NEUTRAL</v>
      </c>
      <c r="H2533" s="6" t="str">
        <f t="shared" si="157"/>
        <v>BEARISH DIVERGENCE</v>
      </c>
    </row>
    <row r="2534" spans="1:8" ht="13.5" x14ac:dyDescent="0.25">
      <c r="A2534" s="3">
        <f>TITRES_STAT!B2537</f>
        <v>45693</v>
      </c>
      <c r="B2534" s="6">
        <f>TITRES_STAT!C2537</f>
        <v>10.7</v>
      </c>
      <c r="C2534" s="6">
        <f>TITRES_STAT!D2537</f>
        <v>10.295500000000001</v>
      </c>
      <c r="D2534" s="6">
        <f>TITRES_STAT!E2537</f>
        <v>21</v>
      </c>
      <c r="E2534" s="2">
        <f t="shared" si="156"/>
        <v>2497058</v>
      </c>
      <c r="F2534" s="6" t="str">
        <f t="shared" si="159"/>
        <v>BEARISH</v>
      </c>
      <c r="G2534" s="6" t="str">
        <f t="shared" si="158"/>
        <v>NEUTRAL</v>
      </c>
      <c r="H2534" s="6" t="str">
        <f t="shared" si="157"/>
        <v>BEARISH DIVERGENCE</v>
      </c>
    </row>
    <row r="2535" spans="1:8" ht="13.5" x14ac:dyDescent="0.25">
      <c r="A2535" s="3">
        <f>TITRES_STAT!B2538</f>
        <v>45694</v>
      </c>
      <c r="B2535" s="6">
        <f>TITRES_STAT!C2538</f>
        <v>10.69</v>
      </c>
      <c r="C2535" s="6">
        <f>TITRES_STAT!D2538</f>
        <v>10.2859</v>
      </c>
      <c r="D2535" s="6">
        <f>TITRES_STAT!E2538</f>
        <v>2775</v>
      </c>
      <c r="E2535" s="2">
        <f t="shared" si="156"/>
        <v>2494283</v>
      </c>
      <c r="F2535" s="6" t="str">
        <f t="shared" si="159"/>
        <v>BEARISH</v>
      </c>
      <c r="G2535" s="6" t="str">
        <f t="shared" si="158"/>
        <v>NEUTRAL</v>
      </c>
      <c r="H2535" s="6" t="str">
        <f t="shared" si="157"/>
        <v>CONFIRMED BEARISH</v>
      </c>
    </row>
    <row r="2536" spans="1:8" ht="13.5" x14ac:dyDescent="0.25">
      <c r="A2536" s="3">
        <f>TITRES_STAT!B2539</f>
        <v>45695</v>
      </c>
      <c r="B2536" s="6">
        <f>TITRES_STAT!C2539</f>
        <v>10.69</v>
      </c>
      <c r="C2536" s="6">
        <f>TITRES_STAT!D2539</f>
        <v>10.2859</v>
      </c>
      <c r="D2536" s="6">
        <f>TITRES_STAT!E2539</f>
        <v>156</v>
      </c>
      <c r="E2536" s="2">
        <f t="shared" si="156"/>
        <v>2494283</v>
      </c>
      <c r="F2536" s="6" t="str">
        <f t="shared" si="159"/>
        <v>BEARISH</v>
      </c>
      <c r="G2536" s="6" t="str">
        <f t="shared" si="158"/>
        <v>NEUTRAL</v>
      </c>
      <c r="H2536" s="6" t="str">
        <f t="shared" si="157"/>
        <v>CONFIRMED BEARISH</v>
      </c>
    </row>
    <row r="2537" spans="1:8" ht="13.5" x14ac:dyDescent="0.25">
      <c r="A2537" s="3">
        <f>TITRES_STAT!B2540</f>
        <v>45698</v>
      </c>
      <c r="B2537" s="6">
        <f>TITRES_STAT!C2540</f>
        <v>10.73</v>
      </c>
      <c r="C2537" s="6">
        <f>TITRES_STAT!D2540</f>
        <v>10.324400000000001</v>
      </c>
      <c r="D2537" s="6">
        <f>TITRES_STAT!E2540</f>
        <v>355</v>
      </c>
      <c r="E2537" s="2">
        <f t="shared" si="156"/>
        <v>2494638</v>
      </c>
      <c r="F2537" s="6" t="str">
        <f t="shared" si="159"/>
        <v>BEARISH</v>
      </c>
      <c r="G2537" s="6" t="str">
        <f t="shared" si="158"/>
        <v>NEUTRAL</v>
      </c>
      <c r="H2537" s="6" t="str">
        <f t="shared" si="157"/>
        <v>BEARISH DIVERGENCE</v>
      </c>
    </row>
    <row r="2538" spans="1:8" ht="13.5" x14ac:dyDescent="0.25">
      <c r="A2538" s="3">
        <f>TITRES_STAT!B2541</f>
        <v>45699</v>
      </c>
      <c r="B2538" s="6">
        <f>TITRES_STAT!C2541</f>
        <v>10.5</v>
      </c>
      <c r="C2538" s="6">
        <f>TITRES_STAT!D2541</f>
        <v>10.1031</v>
      </c>
      <c r="D2538" s="6">
        <f>TITRES_STAT!E2541</f>
        <v>480</v>
      </c>
      <c r="E2538" s="2">
        <f t="shared" si="156"/>
        <v>2494158</v>
      </c>
      <c r="F2538" s="6" t="str">
        <f t="shared" si="159"/>
        <v>BEARISH</v>
      </c>
      <c r="G2538" s="6" t="str">
        <f t="shared" si="158"/>
        <v>NEUTRAL</v>
      </c>
      <c r="H2538" s="6" t="str">
        <f t="shared" si="157"/>
        <v>CONFIRMED BEARISH</v>
      </c>
    </row>
    <row r="2539" spans="1:8" ht="13.5" x14ac:dyDescent="0.25">
      <c r="A2539" s="3">
        <f>TITRES_STAT!B2542</f>
        <v>45700</v>
      </c>
      <c r="B2539" s="6">
        <f>TITRES_STAT!C2542</f>
        <v>10.5</v>
      </c>
      <c r="C2539" s="6">
        <f>TITRES_STAT!D2542</f>
        <v>10.1031</v>
      </c>
      <c r="D2539" s="6">
        <f>TITRES_STAT!E2542</f>
        <v>213</v>
      </c>
      <c r="E2539" s="2">
        <f t="shared" si="156"/>
        <v>2494158</v>
      </c>
      <c r="F2539" s="6" t="str">
        <f t="shared" si="159"/>
        <v>BEARISH</v>
      </c>
      <c r="G2539" s="6" t="str">
        <f t="shared" si="158"/>
        <v>NEUTRAL</v>
      </c>
      <c r="H2539" s="6" t="str">
        <f t="shared" si="157"/>
        <v>CONFIRMED BEARISH</v>
      </c>
    </row>
    <row r="2540" spans="1:8" ht="13.5" x14ac:dyDescent="0.25">
      <c r="A2540" s="3">
        <f>TITRES_STAT!B2543</f>
        <v>45701</v>
      </c>
      <c r="B2540" s="6">
        <f>TITRES_STAT!C2543</f>
        <v>10.5</v>
      </c>
      <c r="C2540" s="6">
        <f>TITRES_STAT!D2543</f>
        <v>10.1031</v>
      </c>
      <c r="D2540" s="6">
        <f>TITRES_STAT!E2543</f>
        <v>6254</v>
      </c>
      <c r="E2540" s="2">
        <f t="shared" si="156"/>
        <v>2494158</v>
      </c>
      <c r="F2540" s="6" t="str">
        <f t="shared" si="159"/>
        <v>BEARISH</v>
      </c>
      <c r="G2540" s="6" t="str">
        <f t="shared" si="158"/>
        <v>NEUTRAL</v>
      </c>
      <c r="H2540" s="6" t="str">
        <f t="shared" si="157"/>
        <v>CONFIRMED BEARISH</v>
      </c>
    </row>
    <row r="2541" spans="1:8" ht="13.5" x14ac:dyDescent="0.25">
      <c r="A2541" s="3">
        <f>TITRES_STAT!B2544</f>
        <v>45702</v>
      </c>
      <c r="B2541" s="6">
        <f>TITRES_STAT!C2544</f>
        <v>10.66</v>
      </c>
      <c r="C2541" s="6">
        <f>TITRES_STAT!D2544</f>
        <v>10.257099999999999</v>
      </c>
      <c r="D2541" s="6">
        <f>TITRES_STAT!E2544</f>
        <v>120</v>
      </c>
      <c r="E2541" s="2">
        <f t="shared" si="156"/>
        <v>2494278</v>
      </c>
      <c r="F2541" s="6" t="str">
        <f t="shared" si="159"/>
        <v>BEARISH</v>
      </c>
      <c r="G2541" s="6" t="str">
        <f t="shared" si="158"/>
        <v>NEUTRAL</v>
      </c>
      <c r="H2541" s="6" t="str">
        <f t="shared" si="157"/>
        <v>CONFIRMED BEARISH</v>
      </c>
    </row>
    <row r="2542" spans="1:8" ht="13.5" x14ac:dyDescent="0.25">
      <c r="A2542" s="3">
        <f>TITRES_STAT!B2545</f>
        <v>45705</v>
      </c>
      <c r="B2542" s="6">
        <f>TITRES_STAT!C2545</f>
        <v>10.65</v>
      </c>
      <c r="C2542" s="6">
        <f>TITRES_STAT!D2545</f>
        <v>10.247400000000001</v>
      </c>
      <c r="D2542" s="6">
        <f>TITRES_STAT!E2545</f>
        <v>4780</v>
      </c>
      <c r="E2542" s="2">
        <f t="shared" si="156"/>
        <v>2489498</v>
      </c>
      <c r="F2542" s="6" t="str">
        <f t="shared" si="159"/>
        <v>BEARISH</v>
      </c>
      <c r="G2542" s="6" t="str">
        <f t="shared" si="158"/>
        <v>NEUTRAL</v>
      </c>
      <c r="H2542" s="6" t="str">
        <f t="shared" si="157"/>
        <v>CONFIRMED BEARISH</v>
      </c>
    </row>
    <row r="2543" spans="1:8" ht="13.5" x14ac:dyDescent="0.25">
      <c r="A2543" s="3">
        <f>TITRES_STAT!B2546</f>
        <v>45706</v>
      </c>
      <c r="B2543" s="6">
        <f>TITRES_STAT!C2546</f>
        <v>10.39</v>
      </c>
      <c r="C2543" s="6">
        <f>TITRES_STAT!D2546</f>
        <v>9.9972999999999992</v>
      </c>
      <c r="D2543" s="6">
        <f>TITRES_STAT!E2546</f>
        <v>1027</v>
      </c>
      <c r="E2543" s="2">
        <f t="shared" si="156"/>
        <v>2488471</v>
      </c>
      <c r="F2543" s="6" t="str">
        <f t="shared" si="159"/>
        <v>BEARISH</v>
      </c>
      <c r="G2543" s="6" t="str">
        <f t="shared" si="158"/>
        <v>NEUTRAL</v>
      </c>
      <c r="H2543" s="6" t="str">
        <f t="shared" si="157"/>
        <v>CONFIRMED BEARISH</v>
      </c>
    </row>
    <row r="2544" spans="1:8" ht="13.5" x14ac:dyDescent="0.25">
      <c r="A2544" s="3">
        <f>TITRES_STAT!B2547</f>
        <v>45707</v>
      </c>
      <c r="B2544" s="6">
        <f>TITRES_STAT!C2547</f>
        <v>10.58</v>
      </c>
      <c r="C2544" s="6">
        <f>TITRES_STAT!D2547</f>
        <v>10.180099999999999</v>
      </c>
      <c r="D2544" s="6">
        <f>TITRES_STAT!E2547</f>
        <v>22909</v>
      </c>
      <c r="E2544" s="2">
        <f t="shared" si="156"/>
        <v>2511380</v>
      </c>
      <c r="F2544" s="6" t="str">
        <f t="shared" si="159"/>
        <v>BULLISH</v>
      </c>
      <c r="G2544" s="6" t="str">
        <f t="shared" si="158"/>
        <v>NEUTRAL</v>
      </c>
      <c r="H2544" s="6" t="str">
        <f t="shared" si="157"/>
        <v>CONFIRMED BULLISH</v>
      </c>
    </row>
    <row r="2545" spans="1:8" ht="13.5" x14ac:dyDescent="0.25">
      <c r="A2545" s="3">
        <f>TITRES_STAT!B2548</f>
        <v>45708</v>
      </c>
      <c r="B2545" s="6">
        <f>TITRES_STAT!C2548</f>
        <v>10.58</v>
      </c>
      <c r="C2545" s="6">
        <f>TITRES_STAT!D2548</f>
        <v>10.180099999999999</v>
      </c>
      <c r="D2545" s="6">
        <f>TITRES_STAT!E2548</f>
        <v>3428</v>
      </c>
      <c r="E2545" s="2">
        <f t="shared" si="156"/>
        <v>2511380</v>
      </c>
      <c r="F2545" s="6" t="str">
        <f t="shared" si="159"/>
        <v>BULLISH</v>
      </c>
      <c r="G2545" s="6" t="str">
        <f t="shared" si="158"/>
        <v>NEUTRAL</v>
      </c>
      <c r="H2545" s="6" t="str">
        <f t="shared" si="157"/>
        <v>CONFIRMED BULLISH</v>
      </c>
    </row>
    <row r="2546" spans="1:8" ht="13.5" x14ac:dyDescent="0.25">
      <c r="A2546" s="3">
        <f>TITRES_STAT!B2549</f>
        <v>45709</v>
      </c>
      <c r="B2546" s="6">
        <f>TITRES_STAT!C2549</f>
        <v>10.6</v>
      </c>
      <c r="C2546" s="6">
        <f>TITRES_STAT!D2549</f>
        <v>10.199299999999999</v>
      </c>
      <c r="D2546" s="6">
        <f>TITRES_STAT!E2549</f>
        <v>3530</v>
      </c>
      <c r="E2546" s="2">
        <f t="shared" si="156"/>
        <v>2514910</v>
      </c>
      <c r="F2546" s="6" t="str">
        <f t="shared" si="159"/>
        <v>BULLISH</v>
      </c>
      <c r="G2546" s="6" t="str">
        <f t="shared" si="158"/>
        <v>NEUTRAL</v>
      </c>
      <c r="H2546" s="6" t="str">
        <f t="shared" si="157"/>
        <v>BULLISH DIVERGENCE</v>
      </c>
    </row>
    <row r="2547" spans="1:8" ht="13.5" x14ac:dyDescent="0.25">
      <c r="A2547" s="3">
        <f>TITRES_STAT!B2550</f>
        <v>45712</v>
      </c>
      <c r="B2547" s="6">
        <f>TITRES_STAT!C2550</f>
        <v>10.6</v>
      </c>
      <c r="C2547" s="6">
        <f>TITRES_STAT!D2550</f>
        <v>10.199299999999999</v>
      </c>
      <c r="D2547" s="6">
        <f>TITRES_STAT!E2550</f>
        <v>336</v>
      </c>
      <c r="E2547" s="2">
        <f t="shared" si="156"/>
        <v>2514910</v>
      </c>
      <c r="F2547" s="6" t="str">
        <f t="shared" si="159"/>
        <v>BULLISH</v>
      </c>
      <c r="G2547" s="6" t="str">
        <f t="shared" si="158"/>
        <v>NEUTRAL</v>
      </c>
      <c r="H2547" s="6" t="str">
        <f t="shared" si="157"/>
        <v>BULLISH DIVERGENCE</v>
      </c>
    </row>
    <row r="2548" spans="1:8" ht="13.5" x14ac:dyDescent="0.25">
      <c r="A2548" s="3">
        <f>TITRES_STAT!B2551</f>
        <v>45713</v>
      </c>
      <c r="B2548" s="6">
        <f>TITRES_STAT!C2551</f>
        <v>10.6</v>
      </c>
      <c r="C2548" s="6">
        <f>TITRES_STAT!D2551</f>
        <v>10.199299999999999</v>
      </c>
      <c r="D2548" s="6">
        <f>TITRES_STAT!E2551</f>
        <v>3112</v>
      </c>
      <c r="E2548" s="2">
        <f t="shared" si="156"/>
        <v>2514910</v>
      </c>
      <c r="F2548" s="6" t="str">
        <f t="shared" si="159"/>
        <v>BULLISH</v>
      </c>
      <c r="G2548" s="6" t="str">
        <f t="shared" si="158"/>
        <v>NEUTRAL</v>
      </c>
      <c r="H2548" s="6" t="str">
        <f t="shared" si="157"/>
        <v>CONFIRMED BULLISH</v>
      </c>
    </row>
    <row r="2549" spans="1:8" ht="13.5" x14ac:dyDescent="0.25">
      <c r="A2549" s="3">
        <f>TITRES_STAT!B2552</f>
        <v>45714</v>
      </c>
      <c r="B2549" s="6">
        <f>TITRES_STAT!C2552</f>
        <v>10.5</v>
      </c>
      <c r="C2549" s="6">
        <f>TITRES_STAT!D2552</f>
        <v>10.1031</v>
      </c>
      <c r="D2549" s="6">
        <f>TITRES_STAT!E2552</f>
        <v>3486</v>
      </c>
      <c r="E2549" s="2">
        <f t="shared" si="156"/>
        <v>2511424</v>
      </c>
      <c r="F2549" s="6" t="str">
        <f t="shared" si="159"/>
        <v>BULLISH</v>
      </c>
      <c r="G2549" s="6" t="str">
        <f t="shared" si="158"/>
        <v>NEUTRAL</v>
      </c>
      <c r="H2549" s="6" t="str">
        <f t="shared" si="157"/>
        <v>BULLISH DIVERGENCE</v>
      </c>
    </row>
    <row r="2550" spans="1:8" ht="13.5" x14ac:dyDescent="0.25">
      <c r="A2550" s="3">
        <f>TITRES_STAT!B2553</f>
        <v>45715</v>
      </c>
      <c r="B2550" s="6">
        <f>TITRES_STAT!C2553</f>
        <v>10.5</v>
      </c>
      <c r="C2550" s="6">
        <f>TITRES_STAT!D2553</f>
        <v>10.1031</v>
      </c>
      <c r="D2550" s="6">
        <f>TITRES_STAT!E2553</f>
        <v>430</v>
      </c>
      <c r="E2550" s="2">
        <f t="shared" si="156"/>
        <v>2511424</v>
      </c>
      <c r="F2550" s="6" t="str">
        <f t="shared" si="159"/>
        <v>BULLISH</v>
      </c>
      <c r="G2550" s="6" t="str">
        <f t="shared" si="158"/>
        <v>NEUTRAL</v>
      </c>
      <c r="H2550" s="6" t="str">
        <f t="shared" si="157"/>
        <v>BULLISH DIVERGENCE</v>
      </c>
    </row>
    <row r="2551" spans="1:8" ht="13.5" x14ac:dyDescent="0.25">
      <c r="A2551" s="3">
        <f>TITRES_STAT!B2554</f>
        <v>45716</v>
      </c>
      <c r="B2551" s="6">
        <f>TITRES_STAT!C2554</f>
        <v>10.6</v>
      </c>
      <c r="C2551" s="6">
        <f>TITRES_STAT!D2554</f>
        <v>10.199299999999999</v>
      </c>
      <c r="D2551" s="6">
        <f>TITRES_STAT!E2554</f>
        <v>50</v>
      </c>
      <c r="E2551" s="2">
        <f t="shared" si="156"/>
        <v>2511474</v>
      </c>
      <c r="F2551" s="6" t="str">
        <f t="shared" si="159"/>
        <v>BEARISH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45719</v>
      </c>
      <c r="B2552" s="6">
        <f>TITRES_STAT!C2555</f>
        <v>10.58</v>
      </c>
      <c r="C2552" s="6">
        <f>TITRES_STAT!D2555</f>
        <v>10.180099999999999</v>
      </c>
      <c r="D2552" s="6">
        <f>TITRES_STAT!E2555</f>
        <v>200</v>
      </c>
      <c r="E2552" s="2">
        <f t="shared" si="156"/>
        <v>2511274</v>
      </c>
      <c r="F2552" s="6" t="str">
        <f t="shared" si="159"/>
        <v>BEARISH</v>
      </c>
      <c r="G2552" s="6" t="str">
        <f t="shared" si="158"/>
        <v>NEUTRAL</v>
      </c>
      <c r="H2552" s="6" t="str">
        <f t="shared" si="157"/>
        <v>CONFIRMED BEARISH</v>
      </c>
    </row>
    <row r="2553" spans="1:8" ht="13.5" x14ac:dyDescent="0.25">
      <c r="A2553" s="3">
        <f>TITRES_STAT!B2556</f>
        <v>45720</v>
      </c>
      <c r="B2553" s="6">
        <f>TITRES_STAT!C2556</f>
        <v>10.58</v>
      </c>
      <c r="C2553" s="6">
        <f>TITRES_STAT!D2556</f>
        <v>10.180099999999999</v>
      </c>
      <c r="D2553" s="6">
        <f>TITRES_STAT!E2556</f>
        <v>801</v>
      </c>
      <c r="E2553" s="2">
        <f t="shared" si="156"/>
        <v>2511274</v>
      </c>
      <c r="F2553" s="6" t="str">
        <f t="shared" si="159"/>
        <v>BEARISH</v>
      </c>
      <c r="G2553" s="6" t="str">
        <f t="shared" si="158"/>
        <v>NEUTRAL</v>
      </c>
      <c r="H2553" s="6" t="str">
        <f t="shared" si="157"/>
        <v>CONFIRMED BEARISH</v>
      </c>
    </row>
    <row r="2554" spans="1:8" ht="13.5" x14ac:dyDescent="0.25">
      <c r="A2554" s="3">
        <f>TITRES_STAT!B2557</f>
        <v>45721</v>
      </c>
      <c r="B2554" s="6">
        <f>TITRES_STAT!C2557</f>
        <v>10.55</v>
      </c>
      <c r="C2554" s="6">
        <f>TITRES_STAT!D2557</f>
        <v>10.151199999999999</v>
      </c>
      <c r="D2554" s="6">
        <f>TITRES_STAT!E2557</f>
        <v>3571</v>
      </c>
      <c r="E2554" s="2">
        <f t="shared" si="156"/>
        <v>2507703</v>
      </c>
      <c r="F2554" s="6" t="str">
        <f t="shared" si="159"/>
        <v>BEARISH</v>
      </c>
      <c r="G2554" s="6" t="str">
        <f t="shared" si="158"/>
        <v>NEUTRAL</v>
      </c>
      <c r="H2554" s="6" t="str">
        <f t="shared" si="157"/>
        <v>BEARISH DIVERGENCE</v>
      </c>
    </row>
    <row r="2555" spans="1:8" ht="13.5" x14ac:dyDescent="0.25">
      <c r="A2555" s="3">
        <f>TITRES_STAT!B2558</f>
        <v>45722</v>
      </c>
      <c r="B2555" s="6">
        <f>TITRES_STAT!C2558</f>
        <v>10.59</v>
      </c>
      <c r="C2555" s="6">
        <f>TITRES_STAT!D2558</f>
        <v>10.1897</v>
      </c>
      <c r="D2555" s="6">
        <f>TITRES_STAT!E2558</f>
        <v>1874</v>
      </c>
      <c r="E2555" s="2">
        <f t="shared" si="156"/>
        <v>2509577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BEARISH DIVERGENCE</v>
      </c>
    </row>
    <row r="2556" spans="1:8" ht="13.5" x14ac:dyDescent="0.25">
      <c r="A2556" s="3">
        <f>TITRES_STAT!B2559</f>
        <v>45723</v>
      </c>
      <c r="B2556" s="6">
        <f>TITRES_STAT!C2559</f>
        <v>10.66</v>
      </c>
      <c r="C2556" s="6">
        <f>TITRES_STAT!D2559</f>
        <v>10.257099999999999</v>
      </c>
      <c r="D2556" s="6">
        <f>TITRES_STAT!E2559</f>
        <v>3072</v>
      </c>
      <c r="E2556" s="2">
        <f t="shared" si="156"/>
        <v>2512649</v>
      </c>
      <c r="F2556" s="6" t="str">
        <f t="shared" si="159"/>
        <v>BULLISH</v>
      </c>
      <c r="G2556" s="6" t="str">
        <f t="shared" si="158"/>
        <v>NEUTRAL</v>
      </c>
      <c r="H2556" s="6" t="str">
        <f t="shared" si="157"/>
        <v>CONFIRMED BULLISH</v>
      </c>
    </row>
    <row r="2557" spans="1:8" ht="13.5" x14ac:dyDescent="0.25">
      <c r="A2557" s="3">
        <f>TITRES_STAT!B2560</f>
        <v>45726</v>
      </c>
      <c r="B2557" s="6">
        <f>TITRES_STAT!C2560</f>
        <v>10.87</v>
      </c>
      <c r="C2557" s="6">
        <f>TITRES_STAT!D2560</f>
        <v>10.459099999999999</v>
      </c>
      <c r="D2557" s="6">
        <f>TITRES_STAT!E2560</f>
        <v>321</v>
      </c>
      <c r="E2557" s="2">
        <f t="shared" si="156"/>
        <v>2512970</v>
      </c>
      <c r="F2557" s="6" t="str">
        <f t="shared" si="159"/>
        <v>BULLISH</v>
      </c>
      <c r="G2557" s="6" t="str">
        <f t="shared" si="158"/>
        <v>NEUTRAL</v>
      </c>
      <c r="H2557" s="6" t="str">
        <f t="shared" si="157"/>
        <v>CONFIRMED BULLISH</v>
      </c>
    </row>
    <row r="2558" spans="1:8" ht="13.5" x14ac:dyDescent="0.25">
      <c r="A2558" s="3">
        <f>TITRES_STAT!B2561</f>
        <v>45727</v>
      </c>
      <c r="B2558" s="6">
        <f>TITRES_STAT!C2561</f>
        <v>10.87</v>
      </c>
      <c r="C2558" s="6">
        <f>TITRES_STAT!D2561</f>
        <v>10.459099999999999</v>
      </c>
      <c r="D2558" s="6">
        <f>TITRES_STAT!E2561</f>
        <v>141</v>
      </c>
      <c r="E2558" s="2">
        <f t="shared" si="156"/>
        <v>2512970</v>
      </c>
      <c r="F2558" s="6" t="str">
        <f t="shared" si="159"/>
        <v>BULLISH</v>
      </c>
      <c r="G2558" s="6" t="str">
        <f t="shared" si="158"/>
        <v>NEUTRAL</v>
      </c>
      <c r="H2558" s="6" t="str">
        <f t="shared" si="157"/>
        <v>CONFIRMED BULLISH</v>
      </c>
    </row>
    <row r="2559" spans="1:8" ht="13.5" x14ac:dyDescent="0.25">
      <c r="A2559" s="3">
        <f>TITRES_STAT!B2562</f>
        <v>45728</v>
      </c>
      <c r="B2559" s="6">
        <f>TITRES_STAT!C2562</f>
        <v>10.98</v>
      </c>
      <c r="C2559" s="6">
        <f>TITRES_STAT!D2562</f>
        <v>10.565</v>
      </c>
      <c r="D2559" s="6">
        <f>TITRES_STAT!E2562</f>
        <v>2001</v>
      </c>
      <c r="E2559" s="2">
        <f t="shared" si="156"/>
        <v>2514971</v>
      </c>
      <c r="F2559" s="6" t="str">
        <f t="shared" si="159"/>
        <v>BULLISH</v>
      </c>
      <c r="G2559" s="6" t="str">
        <f t="shared" si="158"/>
        <v>NEUTRAL</v>
      </c>
      <c r="H2559" s="6" t="str">
        <f t="shared" si="157"/>
        <v>CONFIRMED BULLISH</v>
      </c>
    </row>
    <row r="2560" spans="1:8" ht="13.5" x14ac:dyDescent="0.25">
      <c r="A2560" s="3">
        <f>TITRES_STAT!B2563</f>
        <v>45729</v>
      </c>
      <c r="B2560" s="6">
        <f>TITRES_STAT!C2563</f>
        <v>10.91</v>
      </c>
      <c r="C2560" s="6">
        <f>TITRES_STAT!D2563</f>
        <v>10.4976</v>
      </c>
      <c r="D2560" s="6">
        <f>TITRES_STAT!E2563</f>
        <v>6339</v>
      </c>
      <c r="E2560" s="2">
        <f t="shared" si="156"/>
        <v>2508632</v>
      </c>
      <c r="F2560" s="6" t="str">
        <f t="shared" si="159"/>
        <v>BEARISH</v>
      </c>
      <c r="G2560" s="6" t="str">
        <f t="shared" si="158"/>
        <v>NEUTRAL</v>
      </c>
      <c r="H2560" s="6" t="str">
        <f t="shared" si="157"/>
        <v>BEARISH DIVERGENCE</v>
      </c>
    </row>
    <row r="2561" spans="1:8" ht="13.5" x14ac:dyDescent="0.25">
      <c r="A2561" s="3">
        <f>TITRES_STAT!B2564</f>
        <v>45730</v>
      </c>
      <c r="B2561" s="6">
        <f>TITRES_STAT!C2564</f>
        <v>11.49</v>
      </c>
      <c r="C2561" s="6">
        <f>TITRES_STAT!D2564</f>
        <v>11.0557</v>
      </c>
      <c r="D2561" s="6">
        <f>TITRES_STAT!E2564</f>
        <v>30927</v>
      </c>
      <c r="E2561" s="2">
        <f t="shared" si="156"/>
        <v>2539559</v>
      </c>
      <c r="F2561" s="6" t="str">
        <f t="shared" si="159"/>
        <v>BULLISH</v>
      </c>
      <c r="G2561" s="6" t="str">
        <f t="shared" si="158"/>
        <v>NEUTRAL</v>
      </c>
      <c r="H2561" s="6" t="str">
        <f t="shared" si="157"/>
        <v>CONFIRMED BULLISH</v>
      </c>
    </row>
    <row r="2562" spans="1:8" ht="13.5" x14ac:dyDescent="0.25">
      <c r="A2562" s="3">
        <f>TITRES_STAT!B2565</f>
        <v>45733</v>
      </c>
      <c r="B2562" s="6">
        <f>TITRES_STAT!C2565</f>
        <v>11.34</v>
      </c>
      <c r="C2562" s="6">
        <f>TITRES_STAT!D2565</f>
        <v>10.911300000000001</v>
      </c>
      <c r="D2562" s="6">
        <f>TITRES_STAT!E2565</f>
        <v>20454</v>
      </c>
      <c r="E2562" s="2">
        <f t="shared" si="156"/>
        <v>2519105</v>
      </c>
      <c r="F2562" s="6" t="str">
        <f t="shared" si="159"/>
        <v>BULLISH</v>
      </c>
      <c r="G2562" s="6" t="str">
        <f t="shared" si="158"/>
        <v>NEUTRAL</v>
      </c>
      <c r="H2562" s="6" t="str">
        <f t="shared" si="157"/>
        <v>CONFIRMED BULLISH</v>
      </c>
    </row>
    <row r="2563" spans="1:8" ht="13.5" x14ac:dyDescent="0.25">
      <c r="A2563" s="3">
        <f>TITRES_STAT!B2566</f>
        <v>45734</v>
      </c>
      <c r="B2563" s="6">
        <f>TITRES_STAT!C2566</f>
        <v>11.3</v>
      </c>
      <c r="C2563" s="6">
        <f>TITRES_STAT!D2566</f>
        <v>10.8729</v>
      </c>
      <c r="D2563" s="6">
        <f>TITRES_STAT!E2566</f>
        <v>2213</v>
      </c>
      <c r="E2563" s="2">
        <f t="shared" si="156"/>
        <v>2516892</v>
      </c>
      <c r="F2563" s="6" t="str">
        <f t="shared" si="159"/>
        <v>BULLISH</v>
      </c>
      <c r="G2563" s="6" t="str">
        <f t="shared" si="158"/>
        <v>NEUTRAL</v>
      </c>
      <c r="H2563" s="6" t="str">
        <f t="shared" si="157"/>
        <v>CONFIRMED BULLISH</v>
      </c>
    </row>
    <row r="2564" spans="1:8" ht="13.5" x14ac:dyDescent="0.25">
      <c r="A2564" s="3">
        <f>TITRES_STAT!B2567</f>
        <v>45735</v>
      </c>
      <c r="B2564" s="6">
        <f>TITRES_STAT!C2567</f>
        <v>11.34</v>
      </c>
      <c r="C2564" s="6">
        <f>TITRES_STAT!D2567</f>
        <v>10.911300000000001</v>
      </c>
      <c r="D2564" s="6">
        <f>TITRES_STAT!E2567</f>
        <v>250</v>
      </c>
      <c r="E2564" s="2">
        <f t="shared" ref="E2564:E2627" si="160">IF(B2564&gt;B2563, E2563+D2564, IF(B2564&lt;B2563, E2563-D2564, E2563))</f>
        <v>2517142</v>
      </c>
      <c r="F2564" s="6" t="str">
        <f t="shared" si="159"/>
        <v>BULLISH</v>
      </c>
      <c r="G2564" s="6" t="str">
        <f t="shared" si="158"/>
        <v>NEUTRAL</v>
      </c>
      <c r="H2564" s="6" t="str">
        <f t="shared" si="157"/>
        <v>CONFIRMED BULLISH</v>
      </c>
    </row>
    <row r="2565" spans="1:8" ht="13.5" x14ac:dyDescent="0.25">
      <c r="A2565" s="3">
        <f>TITRES_STAT!B2568</f>
        <v>45737</v>
      </c>
      <c r="B2565" s="6">
        <f>TITRES_STAT!C2568</f>
        <v>11.25</v>
      </c>
      <c r="C2565" s="6">
        <f>TITRES_STAT!D2568</f>
        <v>10.8248</v>
      </c>
      <c r="D2565" s="6">
        <f>TITRES_STAT!E2568</f>
        <v>1405</v>
      </c>
      <c r="E2565" s="2">
        <f t="shared" si="160"/>
        <v>2515737</v>
      </c>
      <c r="F2565" s="6" t="str">
        <f t="shared" si="159"/>
        <v>BULLISH</v>
      </c>
      <c r="G2565" s="6" t="str">
        <f t="shared" si="158"/>
        <v>NEUTRAL</v>
      </c>
      <c r="H2565" s="6" t="str">
        <f t="shared" si="157"/>
        <v>CONFIRMED BULLISH</v>
      </c>
    </row>
    <row r="2566" spans="1:8" ht="13.5" x14ac:dyDescent="0.25">
      <c r="A2566" s="3">
        <f>TITRES_STAT!B2569</f>
        <v>45740</v>
      </c>
      <c r="B2566" s="6">
        <f>TITRES_STAT!C2569</f>
        <v>11.29</v>
      </c>
      <c r="C2566" s="6">
        <f>TITRES_STAT!D2569</f>
        <v>10.863200000000001</v>
      </c>
      <c r="D2566" s="6">
        <f>TITRES_STAT!E2569</f>
        <v>1062</v>
      </c>
      <c r="E2566" s="2">
        <f t="shared" si="160"/>
        <v>2516799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f>TITRES_STAT!B2570</f>
        <v>45741</v>
      </c>
      <c r="B2567" s="6">
        <f>TITRES_STAT!C2570</f>
        <v>11.29</v>
      </c>
      <c r="C2567" s="6">
        <f>TITRES_STAT!D2570</f>
        <v>10.863200000000001</v>
      </c>
      <c r="D2567" s="6">
        <f>TITRES_STAT!E2570</f>
        <v>400</v>
      </c>
      <c r="E2567" s="2">
        <f t="shared" si="160"/>
        <v>2516799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CONFIRMED BEARISH</v>
      </c>
    </row>
    <row r="2568" spans="1:8" ht="13.5" x14ac:dyDescent="0.25">
      <c r="A2568" s="3">
        <f>TITRES_STAT!B2571</f>
        <v>45742</v>
      </c>
      <c r="B2568" s="6">
        <f>TITRES_STAT!C2571</f>
        <v>11.3</v>
      </c>
      <c r="C2568" s="6">
        <f>TITRES_STAT!D2571</f>
        <v>10.8729</v>
      </c>
      <c r="D2568" s="6">
        <f>TITRES_STAT!E2571</f>
        <v>631</v>
      </c>
      <c r="E2568" s="2">
        <f t="shared" si="160"/>
        <v>2517430</v>
      </c>
      <c r="F2568" s="6" t="str">
        <f t="shared" ref="F2568:F2631" si="163">IF(E2568&gt;E2563,"BULLISH",IF(E2568&lt;E2563,"BEARISH","NEUTRAL"))</f>
        <v>BULLISH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45743</v>
      </c>
      <c r="B2569" s="6">
        <f>TITRES_STAT!C2572</f>
        <v>11.4</v>
      </c>
      <c r="C2569" s="6">
        <f>TITRES_STAT!D2572</f>
        <v>10.969099999999999</v>
      </c>
      <c r="D2569" s="6">
        <f>TITRES_STAT!E2572</f>
        <v>3233</v>
      </c>
      <c r="E2569" s="2">
        <f t="shared" si="160"/>
        <v>2520663</v>
      </c>
      <c r="F2569" s="6" t="str">
        <f t="shared" si="163"/>
        <v>BULLISH</v>
      </c>
      <c r="G2569" s="6" t="str">
        <f t="shared" si="162"/>
        <v>NEUTRAL</v>
      </c>
      <c r="H2569" s="6" t="str">
        <f t="shared" si="161"/>
        <v>CONFIRMED BULLISH</v>
      </c>
    </row>
    <row r="2570" spans="1:8" ht="13.5" x14ac:dyDescent="0.25">
      <c r="A2570" s="3">
        <f>TITRES_STAT!B2573</f>
        <v>45744</v>
      </c>
      <c r="B2570" s="6">
        <f>TITRES_STAT!C2573</f>
        <v>11.51</v>
      </c>
      <c r="C2570" s="6">
        <f>TITRES_STAT!D2573</f>
        <v>11.0749</v>
      </c>
      <c r="D2570" s="6">
        <f>TITRES_STAT!E2573</f>
        <v>11427</v>
      </c>
      <c r="E2570" s="2">
        <f t="shared" si="160"/>
        <v>2532090</v>
      </c>
      <c r="F2570" s="6" t="str">
        <f t="shared" si="163"/>
        <v>BULLISH</v>
      </c>
      <c r="G2570" s="6" t="str">
        <f t="shared" si="162"/>
        <v>NEUTRAL</v>
      </c>
      <c r="H2570" s="6" t="str">
        <f t="shared" si="161"/>
        <v>CONFIRMED BULLISH</v>
      </c>
    </row>
    <row r="2571" spans="1:8" ht="13.5" x14ac:dyDescent="0.25">
      <c r="A2571" s="3">
        <f>TITRES_STAT!B2574</f>
        <v>45749</v>
      </c>
      <c r="B2571" s="6">
        <f>TITRES_STAT!C2574</f>
        <v>11.51</v>
      </c>
      <c r="C2571" s="6">
        <f>TITRES_STAT!D2574</f>
        <v>11.0749</v>
      </c>
      <c r="D2571" s="6">
        <f>TITRES_STAT!E2574</f>
        <v>600</v>
      </c>
      <c r="E2571" s="2">
        <f t="shared" si="160"/>
        <v>2532090</v>
      </c>
      <c r="F2571" s="6" t="str">
        <f t="shared" si="163"/>
        <v>BULLISH</v>
      </c>
      <c r="G2571" s="6" t="str">
        <f t="shared" si="162"/>
        <v>NEUTRAL</v>
      </c>
      <c r="H2571" s="6" t="str">
        <f t="shared" si="161"/>
        <v>CONFIRMED BULLISH</v>
      </c>
    </row>
    <row r="2572" spans="1:8" ht="13.5" x14ac:dyDescent="0.25">
      <c r="A2572" s="3">
        <f>TITRES_STAT!B2575</f>
        <v>45750</v>
      </c>
      <c r="B2572" s="6">
        <f>TITRES_STAT!C2575</f>
        <v>11.51</v>
      </c>
      <c r="C2572" s="6">
        <f>TITRES_STAT!D2575</f>
        <v>11.0749</v>
      </c>
      <c r="D2572" s="6">
        <f>TITRES_STAT!E2575</f>
        <v>1336</v>
      </c>
      <c r="E2572" s="2">
        <f t="shared" si="160"/>
        <v>2532090</v>
      </c>
      <c r="F2572" s="6" t="str">
        <f t="shared" si="163"/>
        <v>BULLISH</v>
      </c>
      <c r="G2572" s="6" t="str">
        <f t="shared" si="162"/>
        <v>NEUTRAL</v>
      </c>
      <c r="H2572" s="6" t="str">
        <f t="shared" si="161"/>
        <v>CONFIRMED BULLISH</v>
      </c>
    </row>
    <row r="2573" spans="1:8" ht="13.5" x14ac:dyDescent="0.25">
      <c r="A2573" s="3">
        <f>TITRES_STAT!B2576</f>
        <v>45751</v>
      </c>
      <c r="B2573" s="6">
        <f>TITRES_STAT!C2576</f>
        <v>11.58</v>
      </c>
      <c r="C2573" s="6">
        <f>TITRES_STAT!D2576</f>
        <v>11.142300000000001</v>
      </c>
      <c r="D2573" s="6">
        <f>TITRES_STAT!E2576</f>
        <v>1268</v>
      </c>
      <c r="E2573" s="2">
        <f t="shared" si="160"/>
        <v>2533358</v>
      </c>
      <c r="F2573" s="6" t="str">
        <f t="shared" si="163"/>
        <v>BULLISH</v>
      </c>
      <c r="G2573" s="6" t="str">
        <f t="shared" si="162"/>
        <v>NEUTRAL</v>
      </c>
      <c r="H2573" s="6" t="str">
        <f t="shared" si="161"/>
        <v>CONFIRMED BULLISH</v>
      </c>
    </row>
    <row r="2574" spans="1:8" ht="13.5" x14ac:dyDescent="0.25">
      <c r="A2574" s="3">
        <f>TITRES_STAT!B2577</f>
        <v>45754</v>
      </c>
      <c r="B2574" s="6">
        <f>TITRES_STAT!C2577</f>
        <v>10.98</v>
      </c>
      <c r="C2574" s="6">
        <f>TITRES_STAT!D2577</f>
        <v>10.565</v>
      </c>
      <c r="D2574" s="6">
        <f>TITRES_STAT!E2577</f>
        <v>5</v>
      </c>
      <c r="E2574" s="2">
        <f t="shared" si="160"/>
        <v>2533353</v>
      </c>
      <c r="F2574" s="6" t="str">
        <f t="shared" si="163"/>
        <v>BULLISH</v>
      </c>
      <c r="G2574" s="6" t="str">
        <f t="shared" si="162"/>
        <v>NEUTRAL</v>
      </c>
      <c r="H2574" s="6" t="str">
        <f t="shared" si="161"/>
        <v>BULLISH DIVERGENCE</v>
      </c>
    </row>
    <row r="2575" spans="1:8" ht="13.5" x14ac:dyDescent="0.25">
      <c r="A2575" s="3">
        <f>TITRES_STAT!B2578</f>
        <v>45755</v>
      </c>
      <c r="B2575" s="6">
        <f>TITRES_STAT!C2578</f>
        <v>11.3</v>
      </c>
      <c r="C2575" s="6">
        <f>TITRES_STAT!D2578</f>
        <v>10.8729</v>
      </c>
      <c r="D2575" s="6">
        <f>TITRES_STAT!E2578</f>
        <v>1481</v>
      </c>
      <c r="E2575" s="2">
        <f t="shared" si="160"/>
        <v>2534834</v>
      </c>
      <c r="F2575" s="6" t="str">
        <f t="shared" si="163"/>
        <v>BULLISH</v>
      </c>
      <c r="G2575" s="6" t="str">
        <f t="shared" si="162"/>
        <v>NEUTRAL</v>
      </c>
      <c r="H2575" s="6" t="str">
        <f t="shared" si="161"/>
        <v>BULLISH DIVERGENCE</v>
      </c>
    </row>
    <row r="2576" spans="1:8" ht="13.5" x14ac:dyDescent="0.25">
      <c r="A2576" s="3">
        <f>TITRES_STAT!B2579</f>
        <v>45757</v>
      </c>
      <c r="B2576" s="6">
        <f>TITRES_STAT!C2579</f>
        <v>11.2</v>
      </c>
      <c r="C2576" s="6">
        <f>TITRES_STAT!D2579</f>
        <v>10.7766</v>
      </c>
      <c r="D2576" s="6">
        <f>TITRES_STAT!E2579</f>
        <v>1654</v>
      </c>
      <c r="E2576" s="2">
        <f t="shared" si="160"/>
        <v>2533180</v>
      </c>
      <c r="F2576" s="6" t="str">
        <f t="shared" si="163"/>
        <v>BULLISH</v>
      </c>
      <c r="G2576" s="6" t="str">
        <f t="shared" si="162"/>
        <v>NEUTRAL</v>
      </c>
      <c r="H2576" s="6" t="str">
        <f t="shared" si="161"/>
        <v>BULLISH DIVERGENCE</v>
      </c>
    </row>
    <row r="2577" spans="1:8" ht="13.5" x14ac:dyDescent="0.25">
      <c r="A2577" s="3">
        <f>TITRES_STAT!B2580</f>
        <v>45758</v>
      </c>
      <c r="B2577" s="6">
        <f>TITRES_STAT!C2580</f>
        <v>11.19</v>
      </c>
      <c r="C2577" s="6">
        <f>TITRES_STAT!D2580</f>
        <v>10.766999999999999</v>
      </c>
      <c r="D2577" s="6">
        <f>TITRES_STAT!E2580</f>
        <v>8249</v>
      </c>
      <c r="E2577" s="2">
        <f t="shared" si="160"/>
        <v>2524931</v>
      </c>
      <c r="F2577" s="6" t="str">
        <f t="shared" si="163"/>
        <v>BEARISH</v>
      </c>
      <c r="G2577" s="6" t="str">
        <f t="shared" si="162"/>
        <v>NEUTRAL</v>
      </c>
      <c r="H2577" s="6" t="str">
        <f t="shared" si="161"/>
        <v>CONFIRMED BEARISH</v>
      </c>
    </row>
    <row r="2578" spans="1:8" ht="13.5" x14ac:dyDescent="0.25">
      <c r="A2578" s="3">
        <f>TITRES_STAT!B2581</f>
        <v>45761</v>
      </c>
      <c r="B2578" s="6">
        <f>TITRES_STAT!C2581</f>
        <v>11.1</v>
      </c>
      <c r="C2578" s="6">
        <f>TITRES_STAT!D2581</f>
        <v>10.680400000000001</v>
      </c>
      <c r="D2578" s="6">
        <f>TITRES_STAT!E2581</f>
        <v>4509</v>
      </c>
      <c r="E2578" s="2">
        <f t="shared" si="160"/>
        <v>2520422</v>
      </c>
      <c r="F2578" s="6" t="str">
        <f t="shared" si="163"/>
        <v>BEARISH</v>
      </c>
      <c r="G2578" s="6" t="str">
        <f t="shared" si="162"/>
        <v>NEUTRAL</v>
      </c>
      <c r="H2578" s="6" t="str">
        <f t="shared" si="161"/>
        <v>CONFIRMED BEARISH</v>
      </c>
    </row>
    <row r="2579" spans="1:8" ht="13.5" x14ac:dyDescent="0.25">
      <c r="A2579" s="3">
        <f>TITRES_STAT!B2582</f>
        <v>45762</v>
      </c>
      <c r="B2579" s="6">
        <f>TITRES_STAT!C2582</f>
        <v>11.1</v>
      </c>
      <c r="C2579" s="6">
        <f>TITRES_STAT!D2582</f>
        <v>10.680400000000001</v>
      </c>
      <c r="D2579" s="6">
        <f>TITRES_STAT!E2582</f>
        <v>300</v>
      </c>
      <c r="E2579" s="2">
        <f t="shared" si="160"/>
        <v>2520422</v>
      </c>
      <c r="F2579" s="6" t="str">
        <f t="shared" si="163"/>
        <v>BEARISH</v>
      </c>
      <c r="G2579" s="6" t="str">
        <f t="shared" si="162"/>
        <v>NEUTRAL</v>
      </c>
      <c r="H2579" s="6" t="str">
        <f t="shared" si="161"/>
        <v>BEARISH DIVERGENCE</v>
      </c>
    </row>
    <row r="2580" spans="1:8" ht="13.5" x14ac:dyDescent="0.25">
      <c r="A2580" s="3">
        <f>TITRES_STAT!B2583</f>
        <v>45763</v>
      </c>
      <c r="B2580" s="6">
        <f>TITRES_STAT!C2583</f>
        <v>10.9</v>
      </c>
      <c r="C2580" s="6">
        <f>TITRES_STAT!D2583</f>
        <v>10.488</v>
      </c>
      <c r="D2580" s="6">
        <f>TITRES_STAT!E2583</f>
        <v>6472</v>
      </c>
      <c r="E2580" s="2">
        <f t="shared" si="160"/>
        <v>2513950</v>
      </c>
      <c r="F2580" s="6" t="str">
        <f t="shared" si="163"/>
        <v>BEARISH</v>
      </c>
      <c r="G2580" s="6" t="str">
        <f t="shared" si="162"/>
        <v>NEUTRAL</v>
      </c>
      <c r="H2580" s="6" t="str">
        <f t="shared" si="161"/>
        <v>CONFIRMED BEARISH</v>
      </c>
    </row>
    <row r="2581" spans="1:8" ht="13.5" x14ac:dyDescent="0.25">
      <c r="A2581" s="3">
        <f>TITRES_STAT!B2584</f>
        <v>45764</v>
      </c>
      <c r="B2581" s="6">
        <f>TITRES_STAT!C2584</f>
        <v>10.5</v>
      </c>
      <c r="C2581" s="6">
        <f>TITRES_STAT!D2584</f>
        <v>10.1031</v>
      </c>
      <c r="D2581" s="6">
        <f>TITRES_STAT!E2584</f>
        <v>15029</v>
      </c>
      <c r="E2581" s="2">
        <f t="shared" si="160"/>
        <v>2498921</v>
      </c>
      <c r="F2581" s="6" t="str">
        <f t="shared" si="163"/>
        <v>BEARISH</v>
      </c>
      <c r="G2581" s="6" t="str">
        <f t="shared" si="162"/>
        <v>NEUTRAL</v>
      </c>
      <c r="H2581" s="6" t="str">
        <f t="shared" si="161"/>
        <v>CONFIRMED BEARISH</v>
      </c>
    </row>
    <row r="2582" spans="1:8" ht="13.5" x14ac:dyDescent="0.25">
      <c r="A2582" s="3">
        <f>TITRES_STAT!B2585</f>
        <v>45765</v>
      </c>
      <c r="B2582" s="6">
        <f>TITRES_STAT!C2585</f>
        <v>10.5</v>
      </c>
      <c r="C2582" s="6">
        <f>TITRES_STAT!D2585</f>
        <v>10.1031</v>
      </c>
      <c r="D2582" s="6">
        <f>TITRES_STAT!E2585</f>
        <v>3305</v>
      </c>
      <c r="E2582" s="2">
        <f t="shared" si="160"/>
        <v>2498921</v>
      </c>
      <c r="F2582" s="6" t="str">
        <f t="shared" si="163"/>
        <v>BEARISH</v>
      </c>
      <c r="G2582" s="6" t="str">
        <f t="shared" si="162"/>
        <v>NEUTRAL</v>
      </c>
      <c r="H2582" s="6" t="str">
        <f t="shared" si="161"/>
        <v>CONFIRMED BEARISH</v>
      </c>
    </row>
    <row r="2583" spans="1:8" ht="13.5" x14ac:dyDescent="0.25">
      <c r="A2583" s="3">
        <f>TITRES_STAT!B2586</f>
        <v>45768</v>
      </c>
      <c r="B2583" s="6">
        <f>TITRES_STAT!C2586</f>
        <v>10.4</v>
      </c>
      <c r="C2583" s="6">
        <f>TITRES_STAT!D2586</f>
        <v>10.0069</v>
      </c>
      <c r="D2583" s="6">
        <f>TITRES_STAT!E2586</f>
        <v>9948</v>
      </c>
      <c r="E2583" s="2">
        <f t="shared" si="160"/>
        <v>2488973</v>
      </c>
      <c r="F2583" s="6" t="str">
        <f t="shared" si="163"/>
        <v>BEARISH</v>
      </c>
      <c r="G2583" s="6" t="str">
        <f t="shared" si="162"/>
        <v>NEUTRAL</v>
      </c>
      <c r="H2583" s="6" t="str">
        <f t="shared" si="161"/>
        <v>CONFIRMED BEARISH</v>
      </c>
    </row>
    <row r="2584" spans="1:8" ht="13.5" x14ac:dyDescent="0.25">
      <c r="A2584" s="3">
        <f>TITRES_STAT!B2587</f>
        <v>45769</v>
      </c>
      <c r="B2584" s="6">
        <f>TITRES_STAT!C2587</f>
        <v>10.4</v>
      </c>
      <c r="C2584" s="6">
        <f>TITRES_STAT!D2587</f>
        <v>10.0069</v>
      </c>
      <c r="D2584" s="6">
        <f>TITRES_STAT!E2587</f>
        <v>412</v>
      </c>
      <c r="E2584" s="2">
        <f t="shared" si="160"/>
        <v>2488973</v>
      </c>
      <c r="F2584" s="6" t="str">
        <f t="shared" si="163"/>
        <v>BEARISH</v>
      </c>
      <c r="G2584" s="6" t="str">
        <f t="shared" si="162"/>
        <v>NEUTRAL</v>
      </c>
      <c r="H2584" s="6" t="str">
        <f t="shared" si="161"/>
        <v>CONFIRMED BEARISH</v>
      </c>
    </row>
    <row r="2585" spans="1:8" ht="13.5" x14ac:dyDescent="0.25">
      <c r="A2585" s="3">
        <f>TITRES_STAT!B2588</f>
        <v>45770</v>
      </c>
      <c r="B2585" s="6">
        <f>TITRES_STAT!C2588</f>
        <v>10.69</v>
      </c>
      <c r="C2585" s="6">
        <f>TITRES_STAT!D2588</f>
        <v>10.2859</v>
      </c>
      <c r="D2585" s="6">
        <f>TITRES_STAT!E2588</f>
        <v>470</v>
      </c>
      <c r="E2585" s="2">
        <f t="shared" si="160"/>
        <v>2489443</v>
      </c>
      <c r="F2585" s="6" t="str">
        <f t="shared" si="163"/>
        <v>BEARISH</v>
      </c>
      <c r="G2585" s="6" t="str">
        <f t="shared" si="162"/>
        <v>NEUTRAL</v>
      </c>
      <c r="H2585" s="6" t="str">
        <f t="shared" si="161"/>
        <v>CONFIRMED BEARISH</v>
      </c>
    </row>
    <row r="2586" spans="1:8" ht="13.5" x14ac:dyDescent="0.25">
      <c r="A2586" s="3">
        <f>TITRES_STAT!B2589</f>
        <v>45771</v>
      </c>
      <c r="B2586" s="6">
        <f>TITRES_STAT!C2589</f>
        <v>10.73</v>
      </c>
      <c r="C2586" s="6">
        <f>TITRES_STAT!D2589</f>
        <v>10.324400000000001</v>
      </c>
      <c r="D2586" s="6">
        <f>TITRES_STAT!E2589</f>
        <v>2434</v>
      </c>
      <c r="E2586" s="2">
        <f t="shared" si="160"/>
        <v>2491877</v>
      </c>
      <c r="F2586" s="6" t="str">
        <f t="shared" si="163"/>
        <v>BEARISH</v>
      </c>
      <c r="G2586" s="6" t="str">
        <f t="shared" si="162"/>
        <v>NEUTRAL</v>
      </c>
      <c r="H2586" s="6" t="str">
        <f t="shared" si="161"/>
        <v>BEARISH DIVERGENCE</v>
      </c>
    </row>
    <row r="2587" spans="1:8" ht="13.5" x14ac:dyDescent="0.25">
      <c r="A2587" s="3">
        <f>TITRES_STAT!B2590</f>
        <v>45772</v>
      </c>
      <c r="B2587" s="6">
        <f>TITRES_STAT!C2590</f>
        <v>10.73</v>
      </c>
      <c r="C2587" s="6">
        <f>TITRES_STAT!D2590</f>
        <v>10.324400000000001</v>
      </c>
      <c r="D2587" s="6">
        <f>TITRES_STAT!E2590</f>
        <v>584</v>
      </c>
      <c r="E2587" s="2">
        <f t="shared" si="160"/>
        <v>2491877</v>
      </c>
      <c r="F2587" s="6" t="str">
        <f t="shared" si="163"/>
        <v>BEARISH</v>
      </c>
      <c r="G2587" s="6" t="str">
        <f t="shared" si="162"/>
        <v>NEUTRAL</v>
      </c>
      <c r="H2587" s="6" t="str">
        <f t="shared" si="161"/>
        <v>BEARISH DIVERGENCE</v>
      </c>
    </row>
    <row r="2588" spans="1:8" ht="13.5" x14ac:dyDescent="0.25">
      <c r="A2588" s="3">
        <f>TITRES_STAT!B2591</f>
        <v>45775</v>
      </c>
      <c r="B2588" s="6">
        <f>TITRES_STAT!C2591</f>
        <v>10.5</v>
      </c>
      <c r="C2588" s="6">
        <f>TITRES_STAT!D2591</f>
        <v>10.1031</v>
      </c>
      <c r="D2588" s="6">
        <f>TITRES_STAT!E2591</f>
        <v>2920</v>
      </c>
      <c r="E2588" s="2">
        <f t="shared" si="160"/>
        <v>2488957</v>
      </c>
      <c r="F2588" s="6" t="str">
        <f t="shared" si="163"/>
        <v>BEARISH</v>
      </c>
      <c r="G2588" s="6" t="str">
        <f t="shared" si="162"/>
        <v>NEUTRAL</v>
      </c>
      <c r="H2588" s="6" t="str">
        <f t="shared" si="161"/>
        <v>BEARISH DIVERGENCE</v>
      </c>
    </row>
    <row r="2589" spans="1:8" ht="13.5" x14ac:dyDescent="0.25">
      <c r="A2589" s="3">
        <f>TITRES_STAT!B2592</f>
        <v>45776</v>
      </c>
      <c r="B2589" s="6">
        <f>TITRES_STAT!C2592</f>
        <v>10.7</v>
      </c>
      <c r="C2589" s="6">
        <f>TITRES_STAT!D2592</f>
        <v>10.295500000000001</v>
      </c>
      <c r="D2589" s="6">
        <f>TITRES_STAT!E2592</f>
        <v>1701</v>
      </c>
      <c r="E2589" s="2">
        <f t="shared" si="160"/>
        <v>2490658</v>
      </c>
      <c r="F2589" s="6" t="str">
        <f t="shared" si="163"/>
        <v>BULLISH</v>
      </c>
      <c r="G2589" s="6" t="str">
        <f t="shared" si="162"/>
        <v>NEUTRAL</v>
      </c>
      <c r="H2589" s="6" t="str">
        <f t="shared" si="161"/>
        <v>CONFIRMED BULLISH</v>
      </c>
    </row>
    <row r="2590" spans="1:8" ht="13.5" x14ac:dyDescent="0.25">
      <c r="A2590" s="3">
        <f>TITRES_STAT!B2593</f>
        <v>45777</v>
      </c>
      <c r="B2590" s="6">
        <f>TITRES_STAT!C2593</f>
        <v>10.73</v>
      </c>
      <c r="C2590" s="6">
        <f>TITRES_STAT!D2593</f>
        <v>10.324400000000001</v>
      </c>
      <c r="D2590" s="6">
        <f>TITRES_STAT!E2593</f>
        <v>3259</v>
      </c>
      <c r="E2590" s="2">
        <f t="shared" si="160"/>
        <v>2493917</v>
      </c>
      <c r="F2590" s="6" t="str">
        <f t="shared" si="163"/>
        <v>BULLISH</v>
      </c>
      <c r="G2590" s="6" t="str">
        <f t="shared" si="162"/>
        <v>NEUTRAL</v>
      </c>
      <c r="H2590" s="6" t="str">
        <f t="shared" si="161"/>
        <v>CONFIRMED BULLISH</v>
      </c>
    </row>
    <row r="2591" spans="1:8" ht="13.5" x14ac:dyDescent="0.25">
      <c r="A2591" s="3">
        <f>TITRES_STAT!B2594</f>
        <v>45779</v>
      </c>
      <c r="B2591" s="6">
        <f>TITRES_STAT!C2594</f>
        <v>10.7</v>
      </c>
      <c r="C2591" s="6">
        <f>TITRES_STAT!D2594</f>
        <v>10.295500000000001</v>
      </c>
      <c r="D2591" s="6">
        <f>TITRES_STAT!E2594</f>
        <v>223</v>
      </c>
      <c r="E2591" s="2">
        <f t="shared" si="160"/>
        <v>2493694</v>
      </c>
      <c r="F2591" s="6" t="str">
        <f t="shared" si="163"/>
        <v>BULLISH</v>
      </c>
      <c r="G2591" s="6" t="str">
        <f t="shared" si="162"/>
        <v>NEUTRAL</v>
      </c>
      <c r="H2591" s="6" t="str">
        <f t="shared" si="161"/>
        <v>BULLISH DIVERGENCE</v>
      </c>
    </row>
    <row r="2592" spans="1:8" ht="13.5" x14ac:dyDescent="0.25">
      <c r="A2592" s="3">
        <f>TITRES_STAT!B2595</f>
        <v>45782</v>
      </c>
      <c r="B2592" s="6">
        <f>TITRES_STAT!C2595</f>
        <v>10.67</v>
      </c>
      <c r="C2592" s="6">
        <f>TITRES_STAT!D2595</f>
        <v>10.2667</v>
      </c>
      <c r="D2592" s="6">
        <f>TITRES_STAT!E2595</f>
        <v>677</v>
      </c>
      <c r="E2592" s="2">
        <f t="shared" si="160"/>
        <v>2493017</v>
      </c>
      <c r="F2592" s="6" t="str">
        <f t="shared" si="163"/>
        <v>BULLISH</v>
      </c>
      <c r="G2592" s="6" t="str">
        <f t="shared" si="162"/>
        <v>NEUTRAL</v>
      </c>
      <c r="H2592" s="6" t="str">
        <f t="shared" si="161"/>
        <v>BULLISH DIVERGENCE</v>
      </c>
    </row>
    <row r="2593" spans="1:8" ht="13.5" x14ac:dyDescent="0.25">
      <c r="A2593" s="3">
        <f>TITRES_STAT!B2596</f>
        <v>45783</v>
      </c>
      <c r="B2593" s="6">
        <f>TITRES_STAT!C2596</f>
        <v>11.18</v>
      </c>
      <c r="C2593" s="6">
        <f>TITRES_STAT!D2596</f>
        <v>10.757400000000001</v>
      </c>
      <c r="D2593" s="6">
        <f>TITRES_STAT!E2596</f>
        <v>15611</v>
      </c>
      <c r="E2593" s="2">
        <f t="shared" si="160"/>
        <v>2508628</v>
      </c>
      <c r="F2593" s="6" t="str">
        <f t="shared" si="163"/>
        <v>BULLISH</v>
      </c>
      <c r="G2593" s="6" t="str">
        <f t="shared" si="162"/>
        <v>NEUTRAL</v>
      </c>
      <c r="H2593" s="6" t="str">
        <f t="shared" si="161"/>
        <v>CONFIRMED BULLISH</v>
      </c>
    </row>
    <row r="2594" spans="1:8" ht="13.5" x14ac:dyDescent="0.25">
      <c r="A2594" s="3">
        <f>TITRES_STAT!B2597</f>
        <v>45784</v>
      </c>
      <c r="B2594" s="6">
        <f>TITRES_STAT!C2597</f>
        <v>11.28</v>
      </c>
      <c r="C2594" s="6">
        <f>TITRES_STAT!D2597</f>
        <v>10.8536</v>
      </c>
      <c r="D2594" s="6">
        <f>TITRES_STAT!E2597</f>
        <v>5826</v>
      </c>
      <c r="E2594" s="2">
        <f t="shared" si="160"/>
        <v>2514454</v>
      </c>
      <c r="F2594" s="6" t="str">
        <f t="shared" si="163"/>
        <v>BULLISH</v>
      </c>
      <c r="G2594" s="6" t="str">
        <f t="shared" si="162"/>
        <v>NEUTRAL</v>
      </c>
      <c r="H2594" s="6" t="str">
        <f t="shared" si="161"/>
        <v>CONFIRMED BULLISH</v>
      </c>
    </row>
    <row r="2595" spans="1:8" ht="13.5" x14ac:dyDescent="0.25">
      <c r="A2595" s="3">
        <f>TITRES_STAT!B2598</f>
        <v>45785</v>
      </c>
      <c r="B2595" s="6">
        <f>TITRES_STAT!C2598</f>
        <v>11.25</v>
      </c>
      <c r="C2595" s="6">
        <f>TITRES_STAT!D2598</f>
        <v>10.8248</v>
      </c>
      <c r="D2595" s="6">
        <f>TITRES_STAT!E2598</f>
        <v>4785</v>
      </c>
      <c r="E2595" s="2">
        <f t="shared" si="160"/>
        <v>2509669</v>
      </c>
      <c r="F2595" s="6" t="str">
        <f t="shared" si="163"/>
        <v>BULLISH</v>
      </c>
      <c r="G2595" s="6" t="str">
        <f t="shared" si="162"/>
        <v>NEUTRAL</v>
      </c>
      <c r="H2595" s="6" t="str">
        <f t="shared" si="161"/>
        <v>CONFIRMED BULLISH</v>
      </c>
    </row>
    <row r="2596" spans="1:8" ht="13.5" x14ac:dyDescent="0.25">
      <c r="A2596" s="3">
        <f>TITRES_STAT!B2599</f>
        <v>45786</v>
      </c>
      <c r="B2596" s="6">
        <f>TITRES_STAT!C2599</f>
        <v>11.22</v>
      </c>
      <c r="C2596" s="6">
        <f>TITRES_STAT!D2599</f>
        <v>10.7959</v>
      </c>
      <c r="D2596" s="6">
        <f>TITRES_STAT!E2599</f>
        <v>586</v>
      </c>
      <c r="E2596" s="2">
        <f t="shared" si="160"/>
        <v>2509083</v>
      </c>
      <c r="F2596" s="6" t="str">
        <f t="shared" si="163"/>
        <v>BULLISH</v>
      </c>
      <c r="G2596" s="6" t="str">
        <f t="shared" si="162"/>
        <v>NEUTRAL</v>
      </c>
      <c r="H2596" s="6" t="str">
        <f t="shared" si="161"/>
        <v>CONFIRMED BULLISH</v>
      </c>
    </row>
    <row r="2597" spans="1:8" ht="13.5" x14ac:dyDescent="0.25">
      <c r="A2597" s="3">
        <f>TITRES_STAT!B2600</f>
        <v>45789</v>
      </c>
      <c r="B2597" s="6">
        <f>TITRES_STAT!C2600</f>
        <v>11.21</v>
      </c>
      <c r="C2597" s="6">
        <f>TITRES_STAT!D2600</f>
        <v>10.786300000000001</v>
      </c>
      <c r="D2597" s="6">
        <f>TITRES_STAT!E2600</f>
        <v>285</v>
      </c>
      <c r="E2597" s="2">
        <f t="shared" si="160"/>
        <v>2508798</v>
      </c>
      <c r="F2597" s="6" t="str">
        <f t="shared" si="163"/>
        <v>BULLISH</v>
      </c>
      <c r="G2597" s="6" t="str">
        <f t="shared" si="162"/>
        <v>NEUTRAL</v>
      </c>
      <c r="H2597" s="6" t="str">
        <f t="shared" si="161"/>
        <v>CONFIRMED BULLISH</v>
      </c>
    </row>
    <row r="2598" spans="1:8" ht="13.5" x14ac:dyDescent="0.25">
      <c r="A2598" s="3">
        <f>TITRES_STAT!B2601</f>
        <v>45790</v>
      </c>
      <c r="B2598" s="6">
        <f>TITRES_STAT!C2601</f>
        <v>11.19</v>
      </c>
      <c r="C2598" s="6">
        <f>TITRES_STAT!D2601</f>
        <v>10.766999999999999</v>
      </c>
      <c r="D2598" s="6">
        <f>TITRES_STAT!E2601</f>
        <v>361</v>
      </c>
      <c r="E2598" s="2">
        <f t="shared" si="160"/>
        <v>2508437</v>
      </c>
      <c r="F2598" s="6" t="str">
        <f t="shared" si="163"/>
        <v>BEARISH</v>
      </c>
      <c r="G2598" s="6" t="str">
        <f t="shared" si="162"/>
        <v>NEUTRAL</v>
      </c>
      <c r="H2598" s="6" t="str">
        <f t="shared" si="161"/>
        <v>BEARISH DIVERGENCE</v>
      </c>
    </row>
    <row r="2599" spans="1:8" ht="13.5" x14ac:dyDescent="0.25">
      <c r="A2599" s="3">
        <f>TITRES_STAT!B2602</f>
        <v>45791</v>
      </c>
      <c r="B2599" s="6">
        <f>TITRES_STAT!C2602</f>
        <v>11.55</v>
      </c>
      <c r="C2599" s="6">
        <f>TITRES_STAT!D2602</f>
        <v>11.1134</v>
      </c>
      <c r="D2599" s="6">
        <f>TITRES_STAT!E2602</f>
        <v>9048</v>
      </c>
      <c r="E2599" s="2">
        <f t="shared" si="160"/>
        <v>2517485</v>
      </c>
      <c r="F2599" s="6" t="str">
        <f t="shared" si="163"/>
        <v>BULLISH</v>
      </c>
      <c r="G2599" s="6" t="str">
        <f t="shared" si="162"/>
        <v>NEUTRAL</v>
      </c>
      <c r="H2599" s="6" t="str">
        <f t="shared" si="161"/>
        <v>CONFIRMED BULLISH</v>
      </c>
    </row>
    <row r="2600" spans="1:8" ht="13.5" x14ac:dyDescent="0.25">
      <c r="A2600" s="3">
        <f>TITRES_STAT!B2603</f>
        <v>45792</v>
      </c>
      <c r="B2600" s="6">
        <f>TITRES_STAT!C2603</f>
        <v>11.5</v>
      </c>
      <c r="C2600" s="6">
        <f>TITRES_STAT!D2603</f>
        <v>11.065300000000001</v>
      </c>
      <c r="D2600" s="6">
        <f>TITRES_STAT!E2603</f>
        <v>3356</v>
      </c>
      <c r="E2600" s="2">
        <f t="shared" si="160"/>
        <v>2514129</v>
      </c>
      <c r="F2600" s="6" t="str">
        <f t="shared" si="163"/>
        <v>BULLISH</v>
      </c>
      <c r="G2600" s="6" t="str">
        <f t="shared" si="162"/>
        <v>NEUTRAL</v>
      </c>
      <c r="H2600" s="6" t="str">
        <f t="shared" si="161"/>
        <v>CONFIRMED BULLISH</v>
      </c>
    </row>
    <row r="2601" spans="1:8" ht="13.5" x14ac:dyDescent="0.25">
      <c r="A2601" s="3">
        <f>TITRES_STAT!B2604</f>
        <v>45793</v>
      </c>
      <c r="B2601" s="6">
        <f>TITRES_STAT!C2604</f>
        <v>11.5</v>
      </c>
      <c r="C2601" s="6">
        <f>TITRES_STAT!D2604</f>
        <v>11.065300000000001</v>
      </c>
      <c r="D2601" s="6">
        <f>TITRES_STAT!E2604</f>
        <v>3150</v>
      </c>
      <c r="E2601" s="2">
        <f t="shared" si="160"/>
        <v>2514129</v>
      </c>
      <c r="F2601" s="6" t="str">
        <f t="shared" si="163"/>
        <v>BULLISH</v>
      </c>
      <c r="G2601" s="6" t="str">
        <f t="shared" si="162"/>
        <v>NEUTRAL</v>
      </c>
      <c r="H2601" s="6" t="str">
        <f t="shared" si="161"/>
        <v>CONFIRMED BULLISH</v>
      </c>
    </row>
    <row r="2602" spans="1:8" ht="13.5" x14ac:dyDescent="0.25">
      <c r="A2602" s="3">
        <f>TITRES_STAT!B2605</f>
        <v>45796</v>
      </c>
      <c r="B2602" s="6">
        <f>TITRES_STAT!C2605</f>
        <v>11.5</v>
      </c>
      <c r="C2602" s="6">
        <f>TITRES_STAT!D2605</f>
        <v>11.065300000000001</v>
      </c>
      <c r="D2602" s="6">
        <f>TITRES_STAT!E2605</f>
        <v>0</v>
      </c>
      <c r="E2602" s="2">
        <f t="shared" si="160"/>
        <v>2514129</v>
      </c>
      <c r="F2602" s="6" t="str">
        <f t="shared" si="163"/>
        <v>BULLISH</v>
      </c>
      <c r="G2602" s="6" t="str">
        <f t="shared" si="162"/>
        <v>NEUTRAL</v>
      </c>
      <c r="H2602" s="6" t="str">
        <f t="shared" si="161"/>
        <v>CONFIRMED BULLISH</v>
      </c>
    </row>
    <row r="2603" spans="1:8" ht="13.5" x14ac:dyDescent="0.25">
      <c r="A2603" s="3">
        <f>TITRES_STAT!B2606</f>
        <v>45797</v>
      </c>
      <c r="B2603" s="6">
        <f>TITRES_STAT!C2606</f>
        <v>11.49</v>
      </c>
      <c r="C2603" s="6">
        <f>TITRES_STAT!D2606</f>
        <v>11.0557</v>
      </c>
      <c r="D2603" s="6">
        <f>TITRES_STAT!E2606</f>
        <v>543</v>
      </c>
      <c r="E2603" s="2">
        <f t="shared" si="160"/>
        <v>2513586</v>
      </c>
      <c r="F2603" s="6" t="str">
        <f t="shared" si="163"/>
        <v>BULLISH</v>
      </c>
      <c r="G2603" s="6" t="str">
        <f t="shared" si="162"/>
        <v>NEUTRAL</v>
      </c>
      <c r="H2603" s="6" t="str">
        <f t="shared" si="161"/>
        <v>CONFIRMED BULLISH</v>
      </c>
    </row>
    <row r="2604" spans="1:8" ht="13.5" x14ac:dyDescent="0.25">
      <c r="A2604" s="3">
        <f>TITRES_STAT!B2607</f>
        <v>45798</v>
      </c>
      <c r="B2604" s="6">
        <f>TITRES_STAT!C2607</f>
        <v>11.6</v>
      </c>
      <c r="C2604" s="6">
        <f>TITRES_STAT!D2607</f>
        <v>11.1615</v>
      </c>
      <c r="D2604" s="6">
        <f>TITRES_STAT!E2607</f>
        <v>10125</v>
      </c>
      <c r="E2604" s="2">
        <f t="shared" si="160"/>
        <v>2523711</v>
      </c>
      <c r="F2604" s="6" t="str">
        <f t="shared" si="163"/>
        <v>BULLISH</v>
      </c>
      <c r="G2604" s="6" t="str">
        <f t="shared" si="162"/>
        <v>NEUTRAL</v>
      </c>
      <c r="H2604" s="6" t="str">
        <f t="shared" si="161"/>
        <v>CONFIRMED BULLISH</v>
      </c>
    </row>
    <row r="2605" spans="1:8" ht="13.5" x14ac:dyDescent="0.25">
      <c r="A2605" s="3">
        <f>TITRES_STAT!B2608</f>
        <v>45799</v>
      </c>
      <c r="B2605" s="6">
        <f>TITRES_STAT!C2608</f>
        <v>11.7</v>
      </c>
      <c r="C2605" s="6">
        <f>TITRES_STAT!D2608</f>
        <v>11.2577</v>
      </c>
      <c r="D2605" s="6">
        <f>TITRES_STAT!E2608</f>
        <v>1</v>
      </c>
      <c r="E2605" s="2">
        <f t="shared" si="160"/>
        <v>2523712</v>
      </c>
      <c r="F2605" s="6" t="str">
        <f t="shared" si="163"/>
        <v>BULLISH</v>
      </c>
      <c r="G2605" s="6" t="str">
        <f t="shared" si="162"/>
        <v>NEUTRAL</v>
      </c>
      <c r="H2605" s="6" t="str">
        <f t="shared" si="161"/>
        <v>CONFIRMED BULLISH</v>
      </c>
    </row>
    <row r="2606" spans="1:8" ht="13.5" x14ac:dyDescent="0.25">
      <c r="A2606" s="3">
        <f>TITRES_STAT!B2609</f>
        <v>45800</v>
      </c>
      <c r="B2606" s="6">
        <f>TITRES_STAT!C2609</f>
        <v>11.68</v>
      </c>
      <c r="C2606" s="6">
        <f>TITRES_STAT!D2609</f>
        <v>11.2385</v>
      </c>
      <c r="D2606" s="6">
        <f>TITRES_STAT!E2609</f>
        <v>236</v>
      </c>
      <c r="E2606" s="2">
        <f t="shared" si="160"/>
        <v>2523476</v>
      </c>
      <c r="F2606" s="6" t="str">
        <f t="shared" si="163"/>
        <v>BULLISH</v>
      </c>
      <c r="G2606" s="6" t="str">
        <f t="shared" si="162"/>
        <v>NEUTRAL</v>
      </c>
      <c r="H2606" s="6" t="str">
        <f t="shared" si="161"/>
        <v>CONFIRMED BULLISH</v>
      </c>
    </row>
    <row r="2607" spans="1:8" ht="13.5" x14ac:dyDescent="0.25">
      <c r="A2607" s="3">
        <f>TITRES_STAT!B2610</f>
        <v>45803</v>
      </c>
      <c r="B2607" s="6">
        <f>TITRES_STAT!C2610</f>
        <v>11.66</v>
      </c>
      <c r="C2607" s="6">
        <f>TITRES_STAT!D2610</f>
        <v>11.2193</v>
      </c>
      <c r="D2607" s="6">
        <f>TITRES_STAT!E2610</f>
        <v>338</v>
      </c>
      <c r="E2607" s="2">
        <f t="shared" si="160"/>
        <v>2523138</v>
      </c>
      <c r="F2607" s="6" t="str">
        <f t="shared" si="163"/>
        <v>BULLISH</v>
      </c>
      <c r="G2607" s="6" t="str">
        <f t="shared" si="162"/>
        <v>NEUTRAL</v>
      </c>
      <c r="H2607" s="6" t="str">
        <f t="shared" si="161"/>
        <v>CONFIRMED BULLISH</v>
      </c>
    </row>
    <row r="2608" spans="1:8" ht="13.5" x14ac:dyDescent="0.25">
      <c r="A2608" s="3">
        <f>TITRES_STAT!B2611</f>
        <v>45804</v>
      </c>
      <c r="B2608" s="6">
        <f>TITRES_STAT!C2611</f>
        <v>11.65</v>
      </c>
      <c r="C2608" s="6">
        <f>TITRES_STAT!D2611</f>
        <v>11.2096</v>
      </c>
      <c r="D2608" s="6">
        <f>TITRES_STAT!E2611</f>
        <v>377</v>
      </c>
      <c r="E2608" s="2">
        <f t="shared" si="160"/>
        <v>2522761</v>
      </c>
      <c r="F2608" s="6" t="str">
        <f t="shared" si="163"/>
        <v>BULLISH</v>
      </c>
      <c r="G2608" s="6" t="str">
        <f t="shared" si="162"/>
        <v>NEUTRAL</v>
      </c>
      <c r="H2608" s="6" t="str">
        <f t="shared" si="161"/>
        <v>CONFIRMED BULLISH</v>
      </c>
    </row>
    <row r="2609" spans="1:8" ht="13.5" x14ac:dyDescent="0.25">
      <c r="A2609" s="3">
        <f>TITRES_STAT!B2612</f>
        <v>45805</v>
      </c>
      <c r="B2609" s="6">
        <f>TITRES_STAT!C2612</f>
        <v>11.5</v>
      </c>
      <c r="C2609" s="6">
        <f>TITRES_STAT!D2612</f>
        <v>11.065300000000001</v>
      </c>
      <c r="D2609" s="6">
        <f>TITRES_STAT!E2612</f>
        <v>4065</v>
      </c>
      <c r="E2609" s="2">
        <f t="shared" si="160"/>
        <v>2518696</v>
      </c>
      <c r="F2609" s="6" t="str">
        <f t="shared" si="163"/>
        <v>BEARISH</v>
      </c>
      <c r="G2609" s="6" t="str">
        <f t="shared" si="162"/>
        <v>NEUTRAL</v>
      </c>
      <c r="H2609" s="6" t="str">
        <f t="shared" si="161"/>
        <v>CONFIRMED BEARISH</v>
      </c>
    </row>
    <row r="2610" spans="1:8" ht="13.5" x14ac:dyDescent="0.25">
      <c r="A2610" s="3">
        <f>TITRES_STAT!B2613</f>
        <v>45806</v>
      </c>
      <c r="B2610" s="6">
        <f>TITRES_STAT!C2613</f>
        <v>11.4</v>
      </c>
      <c r="C2610" s="6">
        <f>TITRES_STAT!D2613</f>
        <v>10.969099999999999</v>
      </c>
      <c r="D2610" s="6">
        <f>TITRES_STAT!E2613</f>
        <v>416</v>
      </c>
      <c r="E2610" s="2">
        <f t="shared" si="160"/>
        <v>2518280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CONFIRMED BEARISH</v>
      </c>
    </row>
    <row r="2611" spans="1:8" ht="13.5" x14ac:dyDescent="0.25">
      <c r="A2611" s="3">
        <f>TITRES_STAT!B2614</f>
        <v>45807</v>
      </c>
      <c r="B2611" s="6">
        <f>TITRES_STAT!C2614</f>
        <v>11.39</v>
      </c>
      <c r="C2611" s="6">
        <f>TITRES_STAT!D2614</f>
        <v>10.9595</v>
      </c>
      <c r="D2611" s="6">
        <f>TITRES_STAT!E2614</f>
        <v>161</v>
      </c>
      <c r="E2611" s="2">
        <f t="shared" si="160"/>
        <v>2518119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11.33</v>
      </c>
      <c r="C2612" s="6">
        <f>TITRES_STAT!D2615</f>
        <v>10.9017</v>
      </c>
      <c r="D2612" s="6">
        <f>TITRES_STAT!E2615</f>
        <v>200</v>
      </c>
      <c r="E2612" s="2">
        <f t="shared" si="160"/>
        <v>2517919</v>
      </c>
      <c r="F2612" s="6" t="str">
        <f t="shared" si="163"/>
        <v>BEARISH</v>
      </c>
      <c r="G2612" s="6" t="str">
        <f t="shared" si="162"/>
        <v>NEUTRAL</v>
      </c>
      <c r="H2612" s="6" t="str">
        <f t="shared" si="161"/>
        <v>CONFIRMED BEARISH</v>
      </c>
    </row>
    <row r="2613" spans="1:8" ht="13.5" x14ac:dyDescent="0.25">
      <c r="A2613" s="3">
        <f>TITRES_STAT!B2616</f>
        <v>45811</v>
      </c>
      <c r="B2613" s="6">
        <f>TITRES_STAT!C2616</f>
        <v>11.3</v>
      </c>
      <c r="C2613" s="6">
        <f>TITRES_STAT!D2616</f>
        <v>10.8729</v>
      </c>
      <c r="D2613" s="6">
        <f>TITRES_STAT!E2616</f>
        <v>2332</v>
      </c>
      <c r="E2613" s="2">
        <f t="shared" si="160"/>
        <v>2515587</v>
      </c>
      <c r="F2613" s="6" t="str">
        <f t="shared" si="163"/>
        <v>BEARISH</v>
      </c>
      <c r="G2613" s="6" t="str">
        <f t="shared" si="162"/>
        <v>NEUTRAL</v>
      </c>
      <c r="H2613" s="6" t="str">
        <f t="shared" si="161"/>
        <v>CONFIRMED BEARISH</v>
      </c>
    </row>
    <row r="2614" spans="1:8" ht="13.5" x14ac:dyDescent="0.25">
      <c r="A2614" s="3">
        <f>TITRES_STAT!B2617</f>
        <v>45812</v>
      </c>
      <c r="B2614" s="6">
        <f>TITRES_STAT!C2617</f>
        <v>11.59</v>
      </c>
      <c r="C2614" s="6">
        <f>TITRES_STAT!D2617</f>
        <v>11.151899999999999</v>
      </c>
      <c r="D2614" s="6">
        <f>TITRES_STAT!E2617</f>
        <v>39710</v>
      </c>
      <c r="E2614" s="2">
        <f t="shared" si="160"/>
        <v>2555297</v>
      </c>
      <c r="F2614" s="6" t="str">
        <f t="shared" si="163"/>
        <v>BULLISH</v>
      </c>
      <c r="G2614" s="6" t="str">
        <f t="shared" si="162"/>
        <v>NEUTRAL</v>
      </c>
      <c r="H2614" s="6" t="str">
        <f t="shared" si="161"/>
        <v>CONFIRMED BULLISH</v>
      </c>
    </row>
    <row r="2615" spans="1:8" ht="13.5" x14ac:dyDescent="0.25">
      <c r="A2615" s="3">
        <f>TITRES_STAT!B2618</f>
        <v>45813</v>
      </c>
      <c r="B2615" s="6">
        <f>TITRES_STAT!C2618</f>
        <v>11.45</v>
      </c>
      <c r="C2615" s="6">
        <f>TITRES_STAT!D2618</f>
        <v>11.017200000000001</v>
      </c>
      <c r="D2615" s="6">
        <f>TITRES_STAT!E2618</f>
        <v>6290</v>
      </c>
      <c r="E2615" s="2">
        <f t="shared" si="160"/>
        <v>2549007</v>
      </c>
      <c r="F2615" s="6" t="str">
        <f t="shared" si="163"/>
        <v>BULLISH</v>
      </c>
      <c r="G2615" s="6" t="str">
        <f t="shared" si="162"/>
        <v>NEUTRAL</v>
      </c>
      <c r="H2615" s="6" t="str">
        <f t="shared" si="161"/>
        <v>CONFIRMED BULLISH</v>
      </c>
    </row>
    <row r="2616" spans="1:8" ht="13.5" x14ac:dyDescent="0.25">
      <c r="A2616" s="3">
        <f>TITRES_STAT!B2619</f>
        <v>45817</v>
      </c>
      <c r="B2616" s="6">
        <f>TITRES_STAT!C2619</f>
        <v>11.41</v>
      </c>
      <c r="C2616" s="6">
        <f>TITRES_STAT!D2619</f>
        <v>10.9787</v>
      </c>
      <c r="D2616" s="6">
        <f>TITRES_STAT!E2619</f>
        <v>1188</v>
      </c>
      <c r="E2616" s="2">
        <f t="shared" si="160"/>
        <v>2547819</v>
      </c>
      <c r="F2616" s="6" t="str">
        <f t="shared" si="163"/>
        <v>BULLISH</v>
      </c>
      <c r="G2616" s="6" t="str">
        <f t="shared" si="162"/>
        <v>NEUTRAL</v>
      </c>
      <c r="H2616" s="6" t="str">
        <f t="shared" si="161"/>
        <v>CONFIRMED BULLISH</v>
      </c>
    </row>
    <row r="2617" spans="1:8" ht="13.5" x14ac:dyDescent="0.25">
      <c r="A2617" s="3">
        <f>TITRES_STAT!B2620</f>
        <v>45818</v>
      </c>
      <c r="B2617" s="6">
        <f>TITRES_STAT!C2620</f>
        <v>11.59</v>
      </c>
      <c r="C2617" s="6">
        <f>TITRES_STAT!D2620</f>
        <v>11.151899999999999</v>
      </c>
      <c r="D2617" s="6">
        <f>TITRES_STAT!E2620</f>
        <v>2811</v>
      </c>
      <c r="E2617" s="2">
        <f t="shared" si="160"/>
        <v>2550630</v>
      </c>
      <c r="F2617" s="6" t="str">
        <f t="shared" si="163"/>
        <v>BULLISH</v>
      </c>
      <c r="G2617" s="6" t="str">
        <f t="shared" si="162"/>
        <v>NEUTRAL</v>
      </c>
      <c r="H2617" s="6" t="str">
        <f t="shared" si="161"/>
        <v>CONFIRMED BULLISH</v>
      </c>
    </row>
    <row r="2618" spans="1:8" ht="13.5" x14ac:dyDescent="0.25">
      <c r="A2618" s="3">
        <f>TITRES_STAT!B2621</f>
        <v>45819</v>
      </c>
      <c r="B2618" s="6">
        <f>TITRES_STAT!C2621</f>
        <v>11.5</v>
      </c>
      <c r="C2618" s="6">
        <f>TITRES_STAT!D2621</f>
        <v>11.065300000000001</v>
      </c>
      <c r="D2618" s="6">
        <f>TITRES_STAT!E2621</f>
        <v>612</v>
      </c>
      <c r="E2618" s="2">
        <f t="shared" si="160"/>
        <v>2550018</v>
      </c>
      <c r="F2618" s="6" t="str">
        <f t="shared" si="163"/>
        <v>BULLISH</v>
      </c>
      <c r="G2618" s="6" t="str">
        <f t="shared" si="162"/>
        <v>NEUTRAL</v>
      </c>
      <c r="H2618" s="6" t="str">
        <f t="shared" si="161"/>
        <v>CONFIRMED BULLISH</v>
      </c>
    </row>
    <row r="2619" spans="1:8" ht="13.5" x14ac:dyDescent="0.25">
      <c r="A2619" s="3">
        <f>TITRES_STAT!B2622</f>
        <v>45820</v>
      </c>
      <c r="B2619" s="6">
        <f>TITRES_STAT!C2622</f>
        <v>11.4</v>
      </c>
      <c r="C2619" s="6">
        <f>TITRES_STAT!D2622</f>
        <v>10.969099999999999</v>
      </c>
      <c r="D2619" s="6">
        <f>TITRES_STAT!E2622</f>
        <v>2327</v>
      </c>
      <c r="E2619" s="2">
        <f t="shared" si="160"/>
        <v>2547691</v>
      </c>
      <c r="F2619" s="6" t="str">
        <f t="shared" si="163"/>
        <v>BEARISH</v>
      </c>
      <c r="G2619" s="6" t="str">
        <f t="shared" si="162"/>
        <v>NEUTRAL</v>
      </c>
      <c r="H2619" s="6" t="str">
        <f t="shared" si="161"/>
        <v>CONFIRMED BEARISH</v>
      </c>
    </row>
    <row r="2620" spans="1:8" ht="13.5" x14ac:dyDescent="0.25">
      <c r="A2620" s="3">
        <f>TITRES_STAT!B2623</f>
        <v>45821</v>
      </c>
      <c r="B2620" s="6">
        <f>TITRES_STAT!C2623</f>
        <v>11.3</v>
      </c>
      <c r="C2620" s="6">
        <f>TITRES_STAT!D2623</f>
        <v>10.8729</v>
      </c>
      <c r="D2620" s="6">
        <f>TITRES_STAT!E2623</f>
        <v>466</v>
      </c>
      <c r="E2620" s="2">
        <f t="shared" si="160"/>
        <v>2547225</v>
      </c>
      <c r="F2620" s="6" t="str">
        <f t="shared" si="163"/>
        <v>BEARISH</v>
      </c>
      <c r="G2620" s="6" t="str">
        <f t="shared" si="162"/>
        <v>NEUTRAL</v>
      </c>
      <c r="H2620" s="6" t="str">
        <f t="shared" si="161"/>
        <v>CONFIRMED BEARISH</v>
      </c>
    </row>
    <row r="2621" spans="1:8" ht="13.5" x14ac:dyDescent="0.25">
      <c r="A2621" s="3">
        <f>TITRES_STAT!B2624</f>
        <v>45824</v>
      </c>
      <c r="B2621" s="6">
        <f>TITRES_STAT!C2624</f>
        <v>11.2</v>
      </c>
      <c r="C2621" s="6">
        <f>TITRES_STAT!D2624</f>
        <v>10.7766</v>
      </c>
      <c r="D2621" s="6">
        <f>TITRES_STAT!E2624</f>
        <v>141</v>
      </c>
      <c r="E2621" s="2">
        <f t="shared" si="160"/>
        <v>2547084</v>
      </c>
      <c r="F2621" s="6" t="str">
        <f t="shared" si="163"/>
        <v>BEARISH</v>
      </c>
      <c r="G2621" s="6" t="str">
        <f t="shared" si="162"/>
        <v>NEUTRAL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11.31</v>
      </c>
      <c r="C2622" s="6">
        <f>TITRES_STAT!D2625</f>
        <v>10.8825</v>
      </c>
      <c r="D2622" s="6">
        <f>TITRES_STAT!E2625</f>
        <v>52</v>
      </c>
      <c r="E2622" s="2">
        <f t="shared" si="160"/>
        <v>2547136</v>
      </c>
      <c r="F2622" s="6" t="str">
        <f t="shared" si="163"/>
        <v>BEARISH</v>
      </c>
      <c r="G2622" s="6" t="str">
        <f t="shared" si="162"/>
        <v>NEUTRAL</v>
      </c>
      <c r="H2622" s="6" t="str">
        <f t="shared" si="161"/>
        <v>CONFIRMED BEARISH</v>
      </c>
    </row>
    <row r="2623" spans="1:8" ht="13.5" x14ac:dyDescent="0.25">
      <c r="A2623" s="3">
        <f>TITRES_STAT!B2626</f>
        <v>45826</v>
      </c>
      <c r="B2623" s="6">
        <f>TITRES_STAT!C2626</f>
        <v>11.31</v>
      </c>
      <c r="C2623" s="6">
        <f>TITRES_STAT!D2626</f>
        <v>10.8825</v>
      </c>
      <c r="D2623" s="6">
        <f>TITRES_STAT!E2626</f>
        <v>290</v>
      </c>
      <c r="E2623" s="2">
        <f t="shared" si="160"/>
        <v>2547136</v>
      </c>
      <c r="F2623" s="6" t="str">
        <f t="shared" si="163"/>
        <v>BEARISH</v>
      </c>
      <c r="G2623" s="6" t="str">
        <f t="shared" si="162"/>
        <v>NEUTRAL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11.39</v>
      </c>
      <c r="C2624" s="6">
        <f>TITRES_STAT!D2627</f>
        <v>10.9595</v>
      </c>
      <c r="D2624" s="6">
        <f>TITRES_STAT!E2627</f>
        <v>1</v>
      </c>
      <c r="E2624" s="2">
        <f t="shared" si="160"/>
        <v>2547137</v>
      </c>
      <c r="F2624" s="6" t="str">
        <f t="shared" si="163"/>
        <v>BEARISH</v>
      </c>
      <c r="G2624" s="6" t="str">
        <f t="shared" si="162"/>
        <v>NEUTRAL</v>
      </c>
      <c r="H2624" s="6" t="str">
        <f t="shared" si="161"/>
        <v>CONFIRMED BEARISH</v>
      </c>
    </row>
    <row r="2625" spans="1:8" ht="13.5" x14ac:dyDescent="0.25">
      <c r="A2625" s="3">
        <f>TITRES_STAT!B2628</f>
        <v>45828</v>
      </c>
      <c r="B2625" s="6">
        <f>TITRES_STAT!C2628</f>
        <v>11.15</v>
      </c>
      <c r="C2625" s="6">
        <f>TITRES_STAT!D2628</f>
        <v>10.7285</v>
      </c>
      <c r="D2625" s="6">
        <f>TITRES_STAT!E2628</f>
        <v>790</v>
      </c>
      <c r="E2625" s="2">
        <f t="shared" si="160"/>
        <v>2546347</v>
      </c>
      <c r="F2625" s="6" t="str">
        <f t="shared" si="163"/>
        <v>BEARISH</v>
      </c>
      <c r="G2625" s="6" t="str">
        <f t="shared" si="162"/>
        <v>NEUTRAL</v>
      </c>
      <c r="H2625" s="6" t="str">
        <f t="shared" si="161"/>
        <v>CONFIRMED BEARISH</v>
      </c>
    </row>
    <row r="2626" spans="1:8" ht="13.5" x14ac:dyDescent="0.25">
      <c r="A2626" s="3">
        <f>TITRES_STAT!B2629</f>
        <v>45831</v>
      </c>
      <c r="B2626" s="6">
        <f>TITRES_STAT!C2629</f>
        <v>11.26</v>
      </c>
      <c r="C2626" s="6">
        <f>TITRES_STAT!D2629</f>
        <v>10.8344</v>
      </c>
      <c r="D2626" s="6">
        <f>TITRES_STAT!E2629</f>
        <v>789</v>
      </c>
      <c r="E2626" s="2">
        <f t="shared" si="160"/>
        <v>2547136</v>
      </c>
      <c r="F2626" s="6" t="str">
        <f t="shared" si="163"/>
        <v>BULLISH</v>
      </c>
      <c r="G2626" s="6" t="str">
        <f t="shared" si="162"/>
        <v>NEUTRAL</v>
      </c>
      <c r="H2626" s="6" t="str">
        <f t="shared" si="161"/>
        <v>CONFIRMED BULLISH</v>
      </c>
    </row>
    <row r="2627" spans="1:8" ht="13.5" x14ac:dyDescent="0.25">
      <c r="A2627" s="3">
        <f>TITRES_STAT!B2630</f>
        <v>45832</v>
      </c>
      <c r="B2627" s="6">
        <f>TITRES_STAT!C2630</f>
        <v>11.27</v>
      </c>
      <c r="C2627" s="6">
        <f>TITRES_STAT!D2630</f>
        <v>10.843999999999999</v>
      </c>
      <c r="D2627" s="6">
        <f>TITRES_STAT!E2630</f>
        <v>192</v>
      </c>
      <c r="E2627" s="2">
        <f t="shared" si="160"/>
        <v>2547328</v>
      </c>
      <c r="F2627" s="6" t="str">
        <f t="shared" si="163"/>
        <v>BULLISH</v>
      </c>
      <c r="G2627" s="6" t="str">
        <f t="shared" si="162"/>
        <v>NEUTRAL</v>
      </c>
      <c r="H2627" s="6" t="str">
        <f t="shared" si="161"/>
        <v>BULLISH DIVERGENCE</v>
      </c>
    </row>
    <row r="2628" spans="1:8" ht="13.5" x14ac:dyDescent="0.25">
      <c r="A2628" s="3">
        <f>TITRES_STAT!B2631</f>
        <v>45833</v>
      </c>
      <c r="B2628" s="6">
        <f>TITRES_STAT!C2631</f>
        <v>11.35</v>
      </c>
      <c r="C2628" s="6">
        <f>TITRES_STAT!D2631</f>
        <v>10.920999999999999</v>
      </c>
      <c r="D2628" s="6">
        <f>TITRES_STAT!E2631</f>
        <v>3681</v>
      </c>
      <c r="E2628" s="2">
        <f t="shared" ref="E2628:E2691" si="164">IF(B2628&gt;B2627, E2627+D2628, IF(B2628&lt;B2627, E2627-D2628, E2627))</f>
        <v>2551009</v>
      </c>
      <c r="F2628" s="6" t="str">
        <f t="shared" si="163"/>
        <v>BULLISH</v>
      </c>
      <c r="G2628" s="6" t="str">
        <f t="shared" si="162"/>
        <v>NEUTRAL</v>
      </c>
      <c r="H2628" s="6" t="str">
        <f t="shared" si="161"/>
        <v>CONFIRMED BULLISH</v>
      </c>
    </row>
    <row r="2629" spans="1:8" ht="13.5" x14ac:dyDescent="0.25">
      <c r="A2629" s="3">
        <f>TITRES_STAT!B2632</f>
        <v>45835</v>
      </c>
      <c r="B2629" s="6">
        <f>TITRES_STAT!C2632</f>
        <v>11.35</v>
      </c>
      <c r="C2629" s="6">
        <f>TITRES_STAT!D2632</f>
        <v>10.920999999999999</v>
      </c>
      <c r="D2629" s="6">
        <f>TITRES_STAT!E2632</f>
        <v>59</v>
      </c>
      <c r="E2629" s="2">
        <f t="shared" si="164"/>
        <v>2551009</v>
      </c>
      <c r="F2629" s="6" t="str">
        <f t="shared" si="163"/>
        <v>BULLISH</v>
      </c>
      <c r="G2629" s="6" t="str">
        <f t="shared" si="162"/>
        <v>NEUTRAL</v>
      </c>
      <c r="H2629" s="6" t="str">
        <f t="shared" si="161"/>
        <v>BULLISH DIVERGENCE</v>
      </c>
    </row>
    <row r="2630" spans="1:8" ht="13.5" x14ac:dyDescent="0.25">
      <c r="A2630" s="3">
        <f>TITRES_STAT!B2633</f>
        <v>45838</v>
      </c>
      <c r="B2630" s="6">
        <f>TITRES_STAT!C2633</f>
        <v>10.99</v>
      </c>
      <c r="C2630" s="6">
        <f>TITRES_STAT!D2633</f>
        <v>10.5746</v>
      </c>
      <c r="D2630" s="6">
        <f>TITRES_STAT!E2633</f>
        <v>5857</v>
      </c>
      <c r="E2630" s="2">
        <f t="shared" si="164"/>
        <v>2545152</v>
      </c>
      <c r="F2630" s="6" t="str">
        <f t="shared" si="163"/>
        <v>BEARISH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6">
        <f>TITRES_STAT!C2634</f>
        <v>10.34</v>
      </c>
      <c r="C2631" s="6">
        <f>TITRES_STAT!D2634</f>
        <v>9.9490999999999996</v>
      </c>
      <c r="D2631" s="6">
        <f>TITRES_STAT!E2634</f>
        <v>19103</v>
      </c>
      <c r="E2631" s="2">
        <f t="shared" si="164"/>
        <v>2526049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CONFIRMED BEARISH</v>
      </c>
    </row>
    <row r="2632" spans="1:8" ht="13.5" x14ac:dyDescent="0.25">
      <c r="A2632" s="3">
        <f>TITRES_STAT!B2635</f>
        <v>45840</v>
      </c>
      <c r="B2632" s="6">
        <f>TITRES_STAT!C2635</f>
        <v>10.5</v>
      </c>
      <c r="C2632" s="6">
        <f>TITRES_STAT!D2635</f>
        <v>10.1031</v>
      </c>
      <c r="D2632" s="6">
        <f>TITRES_STAT!E2635</f>
        <v>9188</v>
      </c>
      <c r="E2632" s="2">
        <f t="shared" si="164"/>
        <v>2535237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NEUTRAL</v>
      </c>
      <c r="H2632" s="6" t="str">
        <f t="shared" si="165"/>
        <v>CONFIRMED BEARISH</v>
      </c>
    </row>
    <row r="2633" spans="1:8" ht="13.5" x14ac:dyDescent="0.25">
      <c r="A2633" s="3">
        <f>TITRES_STAT!B2636</f>
        <v>45841</v>
      </c>
      <c r="B2633" s="6">
        <f>TITRES_STAT!C2636</f>
        <v>10.4</v>
      </c>
      <c r="C2633" s="6">
        <f>TITRES_STAT!D2636</f>
        <v>10.0069</v>
      </c>
      <c r="D2633" s="6">
        <f>TITRES_STAT!E2636</f>
        <v>287</v>
      </c>
      <c r="E2633" s="2">
        <f t="shared" si="164"/>
        <v>2534950</v>
      </c>
      <c r="F2633" s="6" t="str">
        <f t="shared" si="167"/>
        <v>BEARISH</v>
      </c>
      <c r="G2633" s="6" t="str">
        <f t="shared" si="166"/>
        <v>NEUTRAL</v>
      </c>
      <c r="H2633" s="6" t="str">
        <f t="shared" si="165"/>
        <v>CONFIRMED BEARISH</v>
      </c>
    </row>
    <row r="2634" spans="1:8" ht="13.5" x14ac:dyDescent="0.25">
      <c r="A2634" s="3">
        <f>TITRES_STAT!B2637</f>
        <v>45842</v>
      </c>
      <c r="B2634" s="6">
        <f>TITRES_STAT!C2637</f>
        <v>10.39</v>
      </c>
      <c r="C2634" s="6">
        <f>TITRES_STAT!D2637</f>
        <v>9.9972999999999992</v>
      </c>
      <c r="D2634" s="6">
        <f>TITRES_STAT!E2637</f>
        <v>6741</v>
      </c>
      <c r="E2634" s="2">
        <f t="shared" si="164"/>
        <v>2528209</v>
      </c>
      <c r="F2634" s="6" t="str">
        <f t="shared" si="167"/>
        <v>BEARISH</v>
      </c>
      <c r="G2634" s="6" t="str">
        <f t="shared" si="166"/>
        <v>NEUTRAL</v>
      </c>
      <c r="H2634" s="6" t="str">
        <f t="shared" si="165"/>
        <v>CONFIRMED BEARISH</v>
      </c>
    </row>
    <row r="2635" spans="1:8" ht="13.5" x14ac:dyDescent="0.25">
      <c r="A2635" s="3">
        <f>TITRES_STAT!B2638</f>
        <v>45845</v>
      </c>
      <c r="B2635" s="6">
        <f>TITRES_STAT!C2638</f>
        <v>10.35</v>
      </c>
      <c r="C2635" s="6">
        <f>TITRES_STAT!D2638</f>
        <v>9.9588000000000001</v>
      </c>
      <c r="D2635" s="6">
        <f>TITRES_STAT!E2638</f>
        <v>1884</v>
      </c>
      <c r="E2635" s="2">
        <f t="shared" si="164"/>
        <v>2526325</v>
      </c>
      <c r="F2635" s="6" t="str">
        <f t="shared" si="167"/>
        <v>BEARISH</v>
      </c>
      <c r="G2635" s="6" t="str">
        <f t="shared" si="166"/>
        <v>NEUTRAL</v>
      </c>
      <c r="H2635" s="6" t="str">
        <f t="shared" si="165"/>
        <v>CONFIRMED BEARISH</v>
      </c>
    </row>
    <row r="2636" spans="1:8" ht="13.5" x14ac:dyDescent="0.25">
      <c r="A2636" s="3">
        <f>TITRES_STAT!B2639</f>
        <v>45846</v>
      </c>
      <c r="B2636" s="6">
        <f>TITRES_STAT!C2639</f>
        <v>10.36</v>
      </c>
      <c r="C2636" s="6">
        <f>TITRES_STAT!D2639</f>
        <v>9.9684000000000008</v>
      </c>
      <c r="D2636" s="6">
        <f>TITRES_STAT!E2639</f>
        <v>679</v>
      </c>
      <c r="E2636" s="2">
        <f t="shared" si="164"/>
        <v>2527004</v>
      </c>
      <c r="F2636" s="6" t="str">
        <f t="shared" si="167"/>
        <v>BULLISH</v>
      </c>
      <c r="G2636" s="6" t="str">
        <f t="shared" si="166"/>
        <v>NEUTRAL</v>
      </c>
      <c r="H2636" s="6" t="str">
        <f t="shared" si="165"/>
        <v>CONFIRMED BULLISH</v>
      </c>
    </row>
    <row r="2637" spans="1:8" ht="13.5" x14ac:dyDescent="0.25">
      <c r="A2637" s="3">
        <f>TITRES_STAT!B2640</f>
        <v>45847</v>
      </c>
      <c r="B2637" s="6">
        <f>TITRES_STAT!C2640</f>
        <v>10.34</v>
      </c>
      <c r="C2637" s="6">
        <f>TITRES_STAT!D2640</f>
        <v>9.9490999999999996</v>
      </c>
      <c r="D2637" s="6">
        <f>TITRES_STAT!E2640</f>
        <v>4794</v>
      </c>
      <c r="E2637" s="2">
        <f t="shared" si="164"/>
        <v>2522210</v>
      </c>
      <c r="F2637" s="6" t="str">
        <f t="shared" si="167"/>
        <v>BEARISH</v>
      </c>
      <c r="G2637" s="6" t="str">
        <f t="shared" si="166"/>
        <v>NEUTRAL</v>
      </c>
      <c r="H2637" s="6" t="str">
        <f t="shared" si="165"/>
        <v>CONFIRMED BEARISH</v>
      </c>
    </row>
    <row r="2638" spans="1:8" ht="13.5" x14ac:dyDescent="0.25">
      <c r="A2638" s="3">
        <f>TITRES_STAT!B2641</f>
        <v>45848</v>
      </c>
      <c r="B2638" s="6">
        <f>TITRES_STAT!C2641</f>
        <v>10.5</v>
      </c>
      <c r="C2638" s="6">
        <f>TITRES_STAT!D2641</f>
        <v>10.1031</v>
      </c>
      <c r="D2638" s="6">
        <f>TITRES_STAT!E2641</f>
        <v>4778</v>
      </c>
      <c r="E2638" s="2">
        <f t="shared" si="164"/>
        <v>2526988</v>
      </c>
      <c r="F2638" s="6" t="str">
        <f t="shared" si="167"/>
        <v>BEARISH</v>
      </c>
      <c r="G2638" s="6" t="str">
        <f t="shared" si="166"/>
        <v>NEUTRAL</v>
      </c>
      <c r="H2638" s="6" t="str">
        <f t="shared" si="165"/>
        <v>BEARISH DIVERGENCE</v>
      </c>
    </row>
    <row r="2639" spans="1:8" ht="13.5" x14ac:dyDescent="0.25">
      <c r="A2639" s="3">
        <f>TITRES_STAT!B2642</f>
        <v>45849</v>
      </c>
      <c r="B2639" s="6">
        <f>TITRES_STAT!C2642</f>
        <v>10.49</v>
      </c>
      <c r="C2639" s="6">
        <f>TITRES_STAT!D2642</f>
        <v>10.093500000000001</v>
      </c>
      <c r="D2639" s="6">
        <f>TITRES_STAT!E2642</f>
        <v>636</v>
      </c>
      <c r="E2639" s="2">
        <f t="shared" si="164"/>
        <v>2526352</v>
      </c>
      <c r="F2639" s="6" t="str">
        <f t="shared" si="167"/>
        <v>BEARISH</v>
      </c>
      <c r="G2639" s="6" t="str">
        <f t="shared" si="166"/>
        <v>NEUTRAL</v>
      </c>
      <c r="H2639" s="6" t="str">
        <f t="shared" si="165"/>
        <v>BEARISH DIVERGENCE</v>
      </c>
    </row>
    <row r="2640" spans="1:8" ht="13.5" x14ac:dyDescent="0.25">
      <c r="A2640" s="3">
        <f>TITRES_STAT!B2643</f>
        <v>45852</v>
      </c>
      <c r="B2640" s="6">
        <f>TITRES_STAT!C2643</f>
        <v>10.45</v>
      </c>
      <c r="C2640" s="6">
        <f>TITRES_STAT!D2643</f>
        <v>10.055</v>
      </c>
      <c r="D2640" s="6">
        <f>TITRES_STAT!E2643</f>
        <v>775</v>
      </c>
      <c r="E2640" s="2">
        <f t="shared" si="164"/>
        <v>2525577</v>
      </c>
      <c r="F2640" s="6" t="str">
        <f t="shared" si="167"/>
        <v>BEARISH</v>
      </c>
      <c r="G2640" s="6" t="str">
        <f t="shared" si="166"/>
        <v>NEUTRAL</v>
      </c>
      <c r="H2640" s="6" t="str">
        <f t="shared" si="165"/>
        <v>BEARISH DIVERGENCE</v>
      </c>
    </row>
    <row r="2641" spans="1:8" ht="13.5" x14ac:dyDescent="0.25">
      <c r="A2641" s="3">
        <f>TITRES_STAT!B2644</f>
        <v>45853</v>
      </c>
      <c r="B2641" s="6">
        <f>TITRES_STAT!C2644</f>
        <v>10.49</v>
      </c>
      <c r="C2641" s="6">
        <f>TITRES_STAT!D2644</f>
        <v>10.093500000000001</v>
      </c>
      <c r="D2641" s="6">
        <f>TITRES_STAT!E2644</f>
        <v>1147</v>
      </c>
      <c r="E2641" s="2">
        <f t="shared" si="164"/>
        <v>2526724</v>
      </c>
      <c r="F2641" s="6" t="str">
        <f t="shared" si="167"/>
        <v>BEARISH</v>
      </c>
      <c r="G2641" s="6" t="str">
        <f t="shared" si="166"/>
        <v>NEUTRAL</v>
      </c>
      <c r="H2641" s="6" t="str">
        <f t="shared" si="165"/>
        <v>BEARISH DIVERGENCE</v>
      </c>
    </row>
    <row r="2642" spans="1:8" ht="13.5" x14ac:dyDescent="0.25">
      <c r="A2642" s="3">
        <f>TITRES_STAT!B2645</f>
        <v>45854</v>
      </c>
      <c r="B2642" s="6">
        <f>TITRES_STAT!C2645</f>
        <v>10.55</v>
      </c>
      <c r="C2642" s="6">
        <f>TITRES_STAT!D2645</f>
        <v>10.151199999999999</v>
      </c>
      <c r="D2642" s="6">
        <f>TITRES_STAT!E2645</f>
        <v>531</v>
      </c>
      <c r="E2642" s="2">
        <f t="shared" si="164"/>
        <v>2527255</v>
      </c>
      <c r="F2642" s="6" t="str">
        <f t="shared" si="167"/>
        <v>BULLISH</v>
      </c>
      <c r="G2642" s="6" t="str">
        <f t="shared" si="166"/>
        <v>NEUTRAL</v>
      </c>
      <c r="H2642" s="6" t="str">
        <f t="shared" si="165"/>
        <v>CONFIRMED BULLISH</v>
      </c>
    </row>
    <row r="2643" spans="1:8" ht="13.5" x14ac:dyDescent="0.25">
      <c r="A2643" s="3">
        <f>TITRES_STAT!B2646</f>
        <v>45855</v>
      </c>
      <c r="B2643" s="6">
        <f>TITRES_STAT!C2646</f>
        <v>10.6</v>
      </c>
      <c r="C2643" s="6">
        <f>TITRES_STAT!D2646</f>
        <v>10.199299999999999</v>
      </c>
      <c r="D2643" s="6">
        <f>TITRES_STAT!E2646</f>
        <v>1656</v>
      </c>
      <c r="E2643" s="2">
        <f t="shared" si="164"/>
        <v>2528911</v>
      </c>
      <c r="F2643" s="6" t="str">
        <f t="shared" si="167"/>
        <v>BULLISH</v>
      </c>
      <c r="G2643" s="6" t="str">
        <f t="shared" si="166"/>
        <v>NEUTRAL</v>
      </c>
      <c r="H2643" s="6" t="str">
        <f t="shared" si="165"/>
        <v>CONFIRMED BULLISH</v>
      </c>
    </row>
    <row r="2644" spans="1:8" ht="13.5" x14ac:dyDescent="0.25">
      <c r="A2644" s="3">
        <f>TITRES_STAT!B2647</f>
        <v>45856</v>
      </c>
      <c r="B2644" s="6">
        <f>TITRES_STAT!C2647</f>
        <v>10.58</v>
      </c>
      <c r="C2644" s="6">
        <f>TITRES_STAT!D2647</f>
        <v>10.180099999999999</v>
      </c>
      <c r="D2644" s="6">
        <f>TITRES_STAT!E2647</f>
        <v>2549</v>
      </c>
      <c r="E2644" s="2">
        <f t="shared" si="164"/>
        <v>2526362</v>
      </c>
      <c r="F2644" s="6" t="str">
        <f t="shared" si="167"/>
        <v>BULLISH</v>
      </c>
      <c r="G2644" s="6" t="str">
        <f t="shared" si="166"/>
        <v>NEUTRAL</v>
      </c>
      <c r="H2644" s="6" t="str">
        <f t="shared" si="165"/>
        <v>CONFIRMED BULLISH</v>
      </c>
    </row>
    <row r="2645" spans="1:8" ht="13.5" x14ac:dyDescent="0.25">
      <c r="A2645" s="3">
        <f>TITRES_STAT!B2648</f>
        <v>45859</v>
      </c>
      <c r="B2645" s="6">
        <f>TITRES_STAT!C2648</f>
        <v>10.25</v>
      </c>
      <c r="C2645" s="6">
        <f>TITRES_STAT!D2648</f>
        <v>10.25</v>
      </c>
      <c r="D2645" s="6">
        <f>TITRES_STAT!E2648</f>
        <v>1017</v>
      </c>
      <c r="E2645" s="2">
        <f t="shared" si="164"/>
        <v>2525345</v>
      </c>
      <c r="F2645" s="6" t="str">
        <f t="shared" si="167"/>
        <v>BEARISH</v>
      </c>
      <c r="G2645" s="6" t="str">
        <f t="shared" si="166"/>
        <v>NEUTRAL</v>
      </c>
      <c r="H2645" s="6" t="str">
        <f t="shared" si="165"/>
        <v>CONFIRMED BEARISH</v>
      </c>
    </row>
    <row r="2646" spans="1:8" ht="13.5" x14ac:dyDescent="0.25">
      <c r="A2646" s="3">
        <f>TITRES_STAT!B2649</f>
        <v>45860</v>
      </c>
      <c r="B2646" s="6">
        <f>TITRES_STAT!C2649</f>
        <v>9.9</v>
      </c>
      <c r="C2646" s="6">
        <f>TITRES_STAT!D2649</f>
        <v>9.9</v>
      </c>
      <c r="D2646" s="6">
        <f>TITRES_STAT!E2649</f>
        <v>3012</v>
      </c>
      <c r="E2646" s="2">
        <f t="shared" si="164"/>
        <v>2522333</v>
      </c>
      <c r="F2646" s="6" t="str">
        <f t="shared" si="167"/>
        <v>BEARISH</v>
      </c>
      <c r="G2646" s="6" t="str">
        <f t="shared" si="166"/>
        <v>NEUTRAL</v>
      </c>
      <c r="H2646" s="6" t="str">
        <f t="shared" si="165"/>
        <v>CONFIRMED BEARISH</v>
      </c>
    </row>
    <row r="2647" spans="1:8" ht="13.5" x14ac:dyDescent="0.25">
      <c r="A2647" s="3">
        <f>TITRES_STAT!B2650</f>
        <v>45861</v>
      </c>
      <c r="B2647" s="6">
        <f>TITRES_STAT!C2650</f>
        <v>10.15</v>
      </c>
      <c r="C2647" s="6">
        <f>TITRES_STAT!D2650</f>
        <v>10.15</v>
      </c>
      <c r="D2647" s="6">
        <f>TITRES_STAT!E2650</f>
        <v>8428</v>
      </c>
      <c r="E2647" s="2">
        <f t="shared" si="164"/>
        <v>2530761</v>
      </c>
      <c r="F2647" s="6" t="str">
        <f t="shared" si="167"/>
        <v>BULLISH</v>
      </c>
      <c r="G2647" s="6" t="str">
        <f t="shared" si="166"/>
        <v>NEUTRAL</v>
      </c>
      <c r="H2647" s="6" t="str">
        <f t="shared" si="165"/>
        <v>BULLISH DIVERGENCE</v>
      </c>
    </row>
    <row r="2648" spans="1:8" ht="13.5" x14ac:dyDescent="0.25">
      <c r="A2648" s="3">
        <f>TITRES_STAT!B2651</f>
        <v>45862</v>
      </c>
      <c r="B2648" s="6">
        <f>TITRES_STAT!C2651</f>
        <v>10.28</v>
      </c>
      <c r="C2648" s="6">
        <f>TITRES_STAT!D2651</f>
        <v>10.28</v>
      </c>
      <c r="D2648" s="6">
        <f>TITRES_STAT!E2651</f>
        <v>1304</v>
      </c>
      <c r="E2648" s="2">
        <f t="shared" si="164"/>
        <v>2532065</v>
      </c>
      <c r="F2648" s="6" t="str">
        <f t="shared" si="167"/>
        <v>BULLISH</v>
      </c>
      <c r="G2648" s="6" t="str">
        <f t="shared" si="166"/>
        <v>NEUTRAL</v>
      </c>
      <c r="H2648" s="6" t="str">
        <f t="shared" si="165"/>
        <v>BULLISH DIVERGENCE</v>
      </c>
    </row>
    <row r="2649" spans="1:8" ht="13.5" x14ac:dyDescent="0.25">
      <c r="A2649" s="3">
        <f>TITRES_STAT!B2652</f>
        <v>45866</v>
      </c>
      <c r="B2649" s="6">
        <f>TITRES_STAT!C2652</f>
        <v>10.15</v>
      </c>
      <c r="C2649" s="6">
        <f>TITRES_STAT!D2652</f>
        <v>10.15</v>
      </c>
      <c r="D2649" s="6">
        <f>TITRES_STAT!E2652</f>
        <v>476</v>
      </c>
      <c r="E2649" s="2">
        <f t="shared" si="164"/>
        <v>2531589</v>
      </c>
      <c r="F2649" s="6" t="str">
        <f t="shared" si="167"/>
        <v>BULLISH</v>
      </c>
      <c r="G2649" s="6" t="str">
        <f t="shared" si="166"/>
        <v>NEUTRAL</v>
      </c>
      <c r="H2649" s="6" t="str">
        <f t="shared" si="165"/>
        <v>BULLISH DIVERGENCE</v>
      </c>
    </row>
    <row r="2650" spans="1:8" ht="13.5" x14ac:dyDescent="0.25">
      <c r="A2650" s="3">
        <f>TITRES_STAT!B2653</f>
        <v>45867</v>
      </c>
      <c r="B2650" s="6">
        <f>TITRES_STAT!C2653</f>
        <v>10.14</v>
      </c>
      <c r="C2650" s="6">
        <f>TITRES_STAT!D2653</f>
        <v>10.14</v>
      </c>
      <c r="D2650" s="6">
        <f>TITRES_STAT!E2653</f>
        <v>4157</v>
      </c>
      <c r="E2650" s="2">
        <f t="shared" si="164"/>
        <v>2527432</v>
      </c>
      <c r="F2650" s="6" t="str">
        <f t="shared" si="167"/>
        <v>BULLISH</v>
      </c>
      <c r="G2650" s="6" t="str">
        <f t="shared" si="166"/>
        <v>NEUTRAL</v>
      </c>
      <c r="H2650" s="6" t="str">
        <f t="shared" si="165"/>
        <v>BULLISH DIVERGENCE</v>
      </c>
    </row>
    <row r="2651" spans="1:8" ht="13.5" x14ac:dyDescent="0.25">
      <c r="A2651" s="3">
        <f>TITRES_STAT!B2654</f>
        <v>45868</v>
      </c>
      <c r="B2651" s="6">
        <f>TITRES_STAT!C2654</f>
        <v>10.14</v>
      </c>
      <c r="C2651" s="6">
        <f>TITRES_STAT!D2654</f>
        <v>10.14</v>
      </c>
      <c r="D2651" s="6">
        <f>TITRES_STAT!E2654</f>
        <v>1315</v>
      </c>
      <c r="E2651" s="2">
        <f t="shared" si="164"/>
        <v>2527432</v>
      </c>
      <c r="F2651" s="6" t="str">
        <f t="shared" si="167"/>
        <v>BULLISH</v>
      </c>
      <c r="G2651" s="6" t="str">
        <f t="shared" si="166"/>
        <v>NEUTRAL</v>
      </c>
      <c r="H2651" s="6" t="str">
        <f t="shared" si="165"/>
        <v>CONFIRMED BULLISH</v>
      </c>
    </row>
    <row r="2652" spans="1:8" ht="13.5" x14ac:dyDescent="0.25">
      <c r="A2652" s="3">
        <f>TITRES_STAT!B2655</f>
        <v>45869</v>
      </c>
      <c r="B2652" s="6">
        <f>TITRES_STAT!C2655</f>
        <v>10.14</v>
      </c>
      <c r="C2652" s="6">
        <f>TITRES_STAT!D2655</f>
        <v>10.14</v>
      </c>
      <c r="D2652" s="6">
        <f>TITRES_STAT!E2655</f>
        <v>215</v>
      </c>
      <c r="E2652" s="2">
        <f t="shared" si="164"/>
        <v>2527432</v>
      </c>
      <c r="F2652" s="6" t="str">
        <f t="shared" si="167"/>
        <v>BEARISH</v>
      </c>
      <c r="G2652" s="6" t="str">
        <f t="shared" si="166"/>
        <v>NEUTRAL</v>
      </c>
      <c r="H2652" s="6" t="str">
        <f t="shared" si="165"/>
        <v>CONFIRMED BEARISH</v>
      </c>
    </row>
    <row r="2653" spans="1:8" ht="13.5" x14ac:dyDescent="0.25">
      <c r="A2653" s="3">
        <f>TITRES_STAT!B2656</f>
        <v>45870</v>
      </c>
      <c r="B2653" s="6">
        <f>TITRES_STAT!C2656</f>
        <v>10.14</v>
      </c>
      <c r="C2653" s="6">
        <f>TITRES_STAT!D2656</f>
        <v>10.14</v>
      </c>
      <c r="D2653" s="6">
        <f>TITRES_STAT!E2656</f>
        <v>360</v>
      </c>
      <c r="E2653" s="2">
        <f t="shared" si="164"/>
        <v>2527432</v>
      </c>
      <c r="F2653" s="6" t="str">
        <f t="shared" si="167"/>
        <v>BEARISH</v>
      </c>
      <c r="G2653" s="6" t="str">
        <f t="shared" si="166"/>
        <v>NEUTRAL</v>
      </c>
      <c r="H2653" s="6" t="str">
        <f t="shared" si="165"/>
        <v>CONFIRMED BEARISH</v>
      </c>
    </row>
    <row r="2654" spans="1:8" ht="13.5" x14ac:dyDescent="0.25">
      <c r="A2654" s="3">
        <f>TITRES_STAT!B2657</f>
        <v>45873</v>
      </c>
      <c r="B2654" s="6">
        <f>TITRES_STAT!C2657</f>
        <v>9.98</v>
      </c>
      <c r="C2654" s="6">
        <f>TITRES_STAT!D2657</f>
        <v>9.98</v>
      </c>
      <c r="D2654" s="6">
        <f>TITRES_STAT!E2657</f>
        <v>1559</v>
      </c>
      <c r="E2654" s="2">
        <f t="shared" si="164"/>
        <v>2525873</v>
      </c>
      <c r="F2654" s="6" t="str">
        <f t="shared" si="167"/>
        <v>BEARISH</v>
      </c>
      <c r="G2654" s="6" t="str">
        <f t="shared" si="166"/>
        <v>NEUTRAL</v>
      </c>
      <c r="H2654" s="6" t="str">
        <f t="shared" si="165"/>
        <v>CONFIRMED BEARISH</v>
      </c>
    </row>
    <row r="2655" spans="1:8" ht="13.5" x14ac:dyDescent="0.25">
      <c r="A2655" s="3">
        <f>TITRES_STAT!B2658</f>
        <v>45874</v>
      </c>
      <c r="B2655" s="6">
        <f>TITRES_STAT!C2658</f>
        <v>10</v>
      </c>
      <c r="C2655" s="6">
        <f>TITRES_STAT!D2658</f>
        <v>10</v>
      </c>
      <c r="D2655" s="6">
        <f>TITRES_STAT!E2658</f>
        <v>1889</v>
      </c>
      <c r="E2655" s="2">
        <f t="shared" si="164"/>
        <v>2527762</v>
      </c>
      <c r="F2655" s="6" t="str">
        <f t="shared" si="167"/>
        <v>BULLISH</v>
      </c>
      <c r="G2655" s="6" t="str">
        <f t="shared" si="166"/>
        <v>NEUTRAL</v>
      </c>
      <c r="H2655" s="6" t="str">
        <f t="shared" si="165"/>
        <v>BULLISH DIVERGENCE</v>
      </c>
    </row>
    <row r="2656" spans="1:8" ht="13.5" x14ac:dyDescent="0.25">
      <c r="A2656" s="3">
        <f>TITRES_STAT!B2659</f>
        <v>45875</v>
      </c>
      <c r="B2656" s="6">
        <f>TITRES_STAT!C2659</f>
        <v>9.9700000000000006</v>
      </c>
      <c r="C2656" s="6">
        <f>TITRES_STAT!D2659</f>
        <v>9.9700000000000006</v>
      </c>
      <c r="D2656" s="6">
        <f>TITRES_STAT!E2659</f>
        <v>2497</v>
      </c>
      <c r="E2656" s="2">
        <f t="shared" si="164"/>
        <v>2525265</v>
      </c>
      <c r="F2656" s="6" t="str">
        <f t="shared" si="167"/>
        <v>BEARISH</v>
      </c>
      <c r="G2656" s="6" t="str">
        <f t="shared" si="166"/>
        <v>NEUTRAL</v>
      </c>
      <c r="H2656" s="6" t="str">
        <f t="shared" si="165"/>
        <v>CONFIRMED BEARISH</v>
      </c>
    </row>
    <row r="2657" spans="1:8" ht="13.5" x14ac:dyDescent="0.25">
      <c r="A2657" s="3">
        <f>TITRES_STAT!B2660</f>
        <v>45876</v>
      </c>
      <c r="B2657" s="6">
        <f>TITRES_STAT!C2660</f>
        <v>9.9700000000000006</v>
      </c>
      <c r="C2657" s="6">
        <f>TITRES_STAT!D2660</f>
        <v>9.9700000000000006</v>
      </c>
      <c r="D2657" s="6">
        <f>TITRES_STAT!E2660</f>
        <v>1743</v>
      </c>
      <c r="E2657" s="2">
        <f t="shared" si="164"/>
        <v>2525265</v>
      </c>
      <c r="F2657" s="6" t="str">
        <f t="shared" si="167"/>
        <v>BEARISH</v>
      </c>
      <c r="G2657" s="6" t="str">
        <f t="shared" si="166"/>
        <v>NEUTRAL</v>
      </c>
      <c r="H2657" s="6" t="str">
        <f t="shared" si="165"/>
        <v>CONFIRMED BEARISH</v>
      </c>
    </row>
    <row r="2658" spans="1:8" ht="13.5" x14ac:dyDescent="0.25">
      <c r="A2658" s="3">
        <f>TITRES_STAT!B2661</f>
        <v>45877</v>
      </c>
      <c r="B2658" s="6">
        <f>TITRES_STAT!C2661</f>
        <v>10.029999999999999</v>
      </c>
      <c r="C2658" s="6">
        <f>TITRES_STAT!D2661</f>
        <v>10.029999999999999</v>
      </c>
      <c r="D2658" s="6">
        <f>TITRES_STAT!E2661</f>
        <v>447</v>
      </c>
      <c r="E2658" s="2">
        <f t="shared" si="164"/>
        <v>2525712</v>
      </c>
      <c r="F2658" s="6" t="str">
        <f t="shared" si="167"/>
        <v>BEARISH</v>
      </c>
      <c r="G2658" s="6" t="str">
        <f t="shared" si="166"/>
        <v>NEUTRAL</v>
      </c>
      <c r="H2658" s="6" t="str">
        <f t="shared" si="165"/>
        <v>CONFIRMED BEARISH</v>
      </c>
    </row>
    <row r="2659" spans="1:8" ht="13.5" x14ac:dyDescent="0.25">
      <c r="A2659" s="3">
        <f>TITRES_STAT!B2662</f>
        <v>45880</v>
      </c>
      <c r="B2659" s="6">
        <f>TITRES_STAT!C2662</f>
        <v>9.9</v>
      </c>
      <c r="C2659" s="6">
        <f>TITRES_STAT!D2662</f>
        <v>9.9</v>
      </c>
      <c r="D2659" s="6">
        <f>TITRES_STAT!E2662</f>
        <v>4369</v>
      </c>
      <c r="E2659" s="2">
        <f t="shared" si="164"/>
        <v>2521343</v>
      </c>
      <c r="F2659" s="6" t="str">
        <f t="shared" si="167"/>
        <v>BEARISH</v>
      </c>
      <c r="G2659" s="6" t="str">
        <f t="shared" si="166"/>
        <v>NEUTRAL</v>
      </c>
      <c r="H2659" s="6" t="str">
        <f t="shared" si="165"/>
        <v>CONFIRMED BEARISH</v>
      </c>
    </row>
    <row r="2660" spans="1:8" ht="13.5" x14ac:dyDescent="0.25">
      <c r="A2660" s="3">
        <f>TITRES_STAT!B2663</f>
        <v>45881</v>
      </c>
      <c r="B2660" s="6">
        <f>TITRES_STAT!C2663</f>
        <v>10</v>
      </c>
      <c r="C2660" s="6">
        <f>TITRES_STAT!D2663</f>
        <v>10</v>
      </c>
      <c r="D2660" s="6">
        <f>TITRES_STAT!E2663</f>
        <v>1062</v>
      </c>
      <c r="E2660" s="2">
        <f t="shared" si="164"/>
        <v>2522405</v>
      </c>
      <c r="F2660" s="6" t="str">
        <f t="shared" si="167"/>
        <v>BEARISH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45883</v>
      </c>
      <c r="B2661" s="6">
        <f>TITRES_STAT!C2664</f>
        <v>10.14</v>
      </c>
      <c r="C2661" s="6">
        <f>TITRES_STAT!D2664</f>
        <v>10.14</v>
      </c>
      <c r="D2661" s="6">
        <f>TITRES_STAT!E2664</f>
        <v>1006</v>
      </c>
      <c r="E2661" s="2">
        <f t="shared" si="164"/>
        <v>2523411</v>
      </c>
      <c r="F2661" s="6" t="str">
        <f t="shared" si="167"/>
        <v>BEARISH</v>
      </c>
      <c r="G2661" s="6" t="str">
        <f t="shared" si="166"/>
        <v>NEUTRAL</v>
      </c>
      <c r="H2661" s="6" t="str">
        <f t="shared" si="165"/>
        <v>BEARISH DIVERGENCE</v>
      </c>
    </row>
    <row r="2662" spans="1:8" ht="13.5" x14ac:dyDescent="0.25">
      <c r="A2662" s="3">
        <f>TITRES_STAT!B2665</f>
        <v>45884</v>
      </c>
      <c r="B2662" s="6">
        <f>TITRES_STAT!C2665</f>
        <v>10.1</v>
      </c>
      <c r="C2662" s="6">
        <f>TITRES_STAT!D2665</f>
        <v>10.1</v>
      </c>
      <c r="D2662" s="6">
        <f>TITRES_STAT!E2665</f>
        <v>33</v>
      </c>
      <c r="E2662" s="2">
        <f t="shared" si="164"/>
        <v>2523378</v>
      </c>
      <c r="F2662" s="6" t="str">
        <f t="shared" si="167"/>
        <v>BEARISH</v>
      </c>
      <c r="G2662" s="6" t="str">
        <f t="shared" si="166"/>
        <v>NEUTRAL</v>
      </c>
      <c r="H2662" s="6" t="str">
        <f t="shared" si="165"/>
        <v>BEARISH DIVERGENCE</v>
      </c>
    </row>
    <row r="2663" spans="1:8" ht="13.5" x14ac:dyDescent="0.25">
      <c r="A2663" s="3">
        <f>TITRES_STAT!B2666</f>
        <v>45887</v>
      </c>
      <c r="B2663" s="6">
        <f>TITRES_STAT!C2666</f>
        <v>10.08</v>
      </c>
      <c r="C2663" s="6">
        <f>TITRES_STAT!D2666</f>
        <v>10.08</v>
      </c>
      <c r="D2663" s="6">
        <f>TITRES_STAT!E2666</f>
        <v>1235</v>
      </c>
      <c r="E2663" s="2">
        <f t="shared" si="164"/>
        <v>2522143</v>
      </c>
      <c r="F2663" s="6" t="str">
        <f t="shared" si="167"/>
        <v>BEARISH</v>
      </c>
      <c r="G2663" s="6" t="str">
        <f t="shared" si="166"/>
        <v>NEUTRAL</v>
      </c>
      <c r="H2663" s="6" t="str">
        <f t="shared" si="165"/>
        <v>BEARISH DIVERGENCE</v>
      </c>
    </row>
    <row r="2664" spans="1:8" ht="13.5" x14ac:dyDescent="0.25">
      <c r="A2664" s="3">
        <f>TITRES_STAT!B2667</f>
        <v>45888</v>
      </c>
      <c r="B2664" s="6">
        <f>TITRES_STAT!C2667</f>
        <v>10.08</v>
      </c>
      <c r="C2664" s="6">
        <f>TITRES_STAT!D2667</f>
        <v>10.08</v>
      </c>
      <c r="D2664" s="6">
        <f>TITRES_STAT!E2667</f>
        <v>207</v>
      </c>
      <c r="E2664" s="2">
        <f t="shared" si="164"/>
        <v>2522143</v>
      </c>
      <c r="F2664" s="6" t="str">
        <f t="shared" si="167"/>
        <v>BULLISH</v>
      </c>
      <c r="G2664" s="6" t="str">
        <f t="shared" si="166"/>
        <v>NEUTRAL</v>
      </c>
      <c r="H2664" s="6" t="str">
        <f t="shared" si="165"/>
        <v>CONFIRMED BULLISH</v>
      </c>
    </row>
    <row r="2665" spans="1:8" ht="13.5" x14ac:dyDescent="0.25">
      <c r="A2665" s="3">
        <f>TITRES_STAT!B2668</f>
        <v>45889</v>
      </c>
      <c r="B2665" s="6">
        <f>TITRES_STAT!C2668</f>
        <v>10.1</v>
      </c>
      <c r="C2665" s="6">
        <f>TITRES_STAT!D2668</f>
        <v>10.1</v>
      </c>
      <c r="D2665" s="6">
        <f>TITRES_STAT!E2668</f>
        <v>389</v>
      </c>
      <c r="E2665" s="2">
        <f t="shared" si="164"/>
        <v>2522532</v>
      </c>
      <c r="F2665" s="6" t="str">
        <f t="shared" si="167"/>
        <v>BULLISH</v>
      </c>
      <c r="G2665" s="6" t="str">
        <f t="shared" si="166"/>
        <v>NEUTRAL</v>
      </c>
      <c r="H2665" s="6" t="str">
        <f t="shared" si="165"/>
        <v>CONFIRMED BULLISH</v>
      </c>
    </row>
    <row r="2666" spans="1:8" ht="13.5" x14ac:dyDescent="0.25">
      <c r="A2666" s="3">
        <f>TITRES_STAT!B2669</f>
        <v>45890</v>
      </c>
      <c r="B2666" s="6">
        <f>TITRES_STAT!C2669</f>
        <v>10</v>
      </c>
      <c r="C2666" s="6">
        <f>TITRES_STAT!D2669</f>
        <v>10</v>
      </c>
      <c r="D2666" s="6">
        <f>TITRES_STAT!E2669</f>
        <v>1174</v>
      </c>
      <c r="E2666" s="2">
        <f t="shared" si="164"/>
        <v>2521358</v>
      </c>
      <c r="F2666" s="6" t="str">
        <f t="shared" si="167"/>
        <v>BEARISH</v>
      </c>
      <c r="G2666" s="6" t="str">
        <f t="shared" si="166"/>
        <v>NEUTRAL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9.9600000000000009</v>
      </c>
      <c r="C2667" s="6">
        <f>TITRES_STAT!D2670</f>
        <v>9.9600000000000009</v>
      </c>
      <c r="D2667" s="6">
        <f>TITRES_STAT!E2670</f>
        <v>1225</v>
      </c>
      <c r="E2667" s="2">
        <f t="shared" si="164"/>
        <v>2520133</v>
      </c>
      <c r="F2667" s="6" t="str">
        <f t="shared" si="167"/>
        <v>BEARISH</v>
      </c>
      <c r="G2667" s="6" t="str">
        <f t="shared" si="166"/>
        <v>NEUTRAL</v>
      </c>
      <c r="H2667" s="6" t="str">
        <f t="shared" si="165"/>
        <v>CONFIRMED BEARISH</v>
      </c>
    </row>
    <row r="2668" spans="1:8" ht="13.5" x14ac:dyDescent="0.25">
      <c r="A2668" s="3">
        <f>TITRES_STAT!B2671</f>
        <v>45894</v>
      </c>
      <c r="B2668" s="6">
        <f>TITRES_STAT!C2671</f>
        <v>10</v>
      </c>
      <c r="C2668" s="6">
        <f>TITRES_STAT!D2671</f>
        <v>10</v>
      </c>
      <c r="D2668" s="6">
        <f>TITRES_STAT!E2671</f>
        <v>444</v>
      </c>
      <c r="E2668" s="2">
        <f t="shared" si="164"/>
        <v>2520577</v>
      </c>
      <c r="F2668" s="6" t="str">
        <f t="shared" si="167"/>
        <v>BEARISH</v>
      </c>
      <c r="G2668" s="6" t="str">
        <f t="shared" si="166"/>
        <v>NEUTRAL</v>
      </c>
      <c r="H2668" s="6" t="str">
        <f t="shared" si="165"/>
        <v>CONFIRMED BEARISH</v>
      </c>
    </row>
    <row r="2669" spans="1:8" ht="13.5" x14ac:dyDescent="0.25">
      <c r="A2669" s="3">
        <f>TITRES_STAT!B2672</f>
        <v>45895</v>
      </c>
      <c r="B2669" s="6">
        <f>TITRES_STAT!C2672</f>
        <v>10.14</v>
      </c>
      <c r="C2669" s="6">
        <f>TITRES_STAT!D2672</f>
        <v>10.14</v>
      </c>
      <c r="D2669" s="6">
        <f>TITRES_STAT!E2672</f>
        <v>1251</v>
      </c>
      <c r="E2669" s="2">
        <f t="shared" si="164"/>
        <v>2521828</v>
      </c>
      <c r="F2669" s="6" t="str">
        <f t="shared" si="167"/>
        <v>BEARISH</v>
      </c>
      <c r="G2669" s="6" t="str">
        <f t="shared" si="166"/>
        <v>NEUTRAL</v>
      </c>
      <c r="H2669" s="6" t="str">
        <f t="shared" si="165"/>
        <v>BEARISH DIVERGENCE</v>
      </c>
    </row>
    <row r="2670" spans="1:8" ht="13.5" x14ac:dyDescent="0.25">
      <c r="A2670" s="3">
        <f>TITRES_STAT!B2673</f>
        <v>45896</v>
      </c>
      <c r="B2670" s="6">
        <f>TITRES_STAT!C2673</f>
        <v>10.1</v>
      </c>
      <c r="C2670" s="6">
        <f>TITRES_STAT!D2673</f>
        <v>10.1</v>
      </c>
      <c r="D2670" s="6">
        <f>TITRES_STAT!E2673</f>
        <v>1280</v>
      </c>
      <c r="E2670" s="2">
        <f t="shared" si="164"/>
        <v>2520548</v>
      </c>
      <c r="F2670" s="6" t="str">
        <f t="shared" si="167"/>
        <v>BEARISH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45897</v>
      </c>
      <c r="B2671" s="6">
        <f>TITRES_STAT!C2674</f>
        <v>10.25</v>
      </c>
      <c r="C2671" s="6">
        <f>TITRES_STAT!D2674</f>
        <v>10.25</v>
      </c>
      <c r="D2671" s="6">
        <f>TITRES_STAT!E2674</f>
        <v>6979</v>
      </c>
      <c r="E2671" s="2">
        <f t="shared" si="164"/>
        <v>2527527</v>
      </c>
      <c r="F2671" s="6" t="str">
        <f t="shared" si="167"/>
        <v>BULLISH</v>
      </c>
      <c r="G2671" s="6" t="str">
        <f t="shared" si="166"/>
        <v>NEUTRAL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10.44</v>
      </c>
      <c r="C2672" s="6">
        <f>TITRES_STAT!D2675</f>
        <v>10.44</v>
      </c>
      <c r="D2672" s="6">
        <f>TITRES_STAT!E2675</f>
        <v>8326</v>
      </c>
      <c r="E2672" s="2">
        <f t="shared" si="164"/>
        <v>2535853</v>
      </c>
      <c r="F2672" s="6" t="str">
        <f t="shared" si="167"/>
        <v>BULLISH</v>
      </c>
      <c r="G2672" s="6" t="str">
        <f t="shared" si="166"/>
        <v>NEUTRAL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10.79</v>
      </c>
      <c r="C2673" s="6">
        <f>TITRES_STAT!D2676</f>
        <v>10.79</v>
      </c>
      <c r="D2673" s="6">
        <f>TITRES_STAT!E2676</f>
        <v>3390</v>
      </c>
      <c r="E2673" s="2">
        <f t="shared" si="164"/>
        <v>2539243</v>
      </c>
      <c r="F2673" s="6" t="str">
        <f t="shared" si="167"/>
        <v>BULLISH</v>
      </c>
      <c r="G2673" s="6" t="str">
        <f t="shared" si="166"/>
        <v>NEUTRAL</v>
      </c>
      <c r="H2673" s="6" t="str">
        <f t="shared" si="165"/>
        <v>CONFIRMED BULLISH</v>
      </c>
    </row>
    <row r="2674" spans="1:8" ht="13.5" x14ac:dyDescent="0.25">
      <c r="A2674" s="3">
        <f>TITRES_STAT!B2677</f>
        <v>45902</v>
      </c>
      <c r="B2674" s="6">
        <f>TITRES_STAT!C2677</f>
        <v>10.15</v>
      </c>
      <c r="C2674" s="6">
        <f>TITRES_STAT!D2677</f>
        <v>10.15</v>
      </c>
      <c r="D2674" s="6">
        <f>TITRES_STAT!E2677</f>
        <v>44515</v>
      </c>
      <c r="E2674" s="2">
        <f t="shared" si="164"/>
        <v>2494728</v>
      </c>
      <c r="F2674" s="6" t="str">
        <f t="shared" si="167"/>
        <v>BEARISH</v>
      </c>
      <c r="G2674" s="6" t="str">
        <f t="shared" si="166"/>
        <v>NEUTRAL</v>
      </c>
      <c r="H2674" s="6" t="str">
        <f t="shared" si="165"/>
        <v>BEARISH DIVERGENCE</v>
      </c>
    </row>
    <row r="2675" spans="1:8" ht="13.5" x14ac:dyDescent="0.25">
      <c r="A2675" s="3">
        <f>TITRES_STAT!B2678</f>
        <v>45903</v>
      </c>
      <c r="B2675" s="6">
        <f>TITRES_STAT!C2678</f>
        <v>10.029999999999999</v>
      </c>
      <c r="C2675" s="6">
        <f>TITRES_STAT!D2678</f>
        <v>10.029999999999999</v>
      </c>
      <c r="D2675" s="6">
        <f>TITRES_STAT!E2678</f>
        <v>10759</v>
      </c>
      <c r="E2675" s="2">
        <f t="shared" si="164"/>
        <v>2483969</v>
      </c>
      <c r="F2675" s="6" t="str">
        <f t="shared" si="167"/>
        <v>BEARISH</v>
      </c>
      <c r="G2675" s="6" t="str">
        <f t="shared" si="166"/>
        <v>NEUTRAL</v>
      </c>
      <c r="H2675" s="6" t="str">
        <f t="shared" si="165"/>
        <v>CONFIRMED BEARISH</v>
      </c>
    </row>
    <row r="2676" spans="1:8" ht="13.5" x14ac:dyDescent="0.25">
      <c r="A2676" s="3">
        <f>TITRES_STAT!B2679</f>
        <v>45905</v>
      </c>
      <c r="B2676" s="6">
        <f>TITRES_STAT!C2679</f>
        <v>9.98</v>
      </c>
      <c r="C2676" s="6">
        <f>TITRES_STAT!D2679</f>
        <v>9.98</v>
      </c>
      <c r="D2676" s="6">
        <f>TITRES_STAT!E2679</f>
        <v>8957</v>
      </c>
      <c r="E2676" s="2">
        <f t="shared" si="164"/>
        <v>2475012</v>
      </c>
      <c r="F2676" s="6" t="str">
        <f t="shared" si="167"/>
        <v>BEARISH</v>
      </c>
      <c r="G2676" s="6" t="str">
        <f t="shared" si="166"/>
        <v>WEAK</v>
      </c>
      <c r="H2676" s="6" t="str">
        <f t="shared" si="165"/>
        <v>CONFIRMED BEARISH</v>
      </c>
    </row>
    <row r="2677" spans="1:8" ht="13.5" x14ac:dyDescent="0.25">
      <c r="A2677" s="3">
        <f>TITRES_STAT!B2680</f>
        <v>45908</v>
      </c>
      <c r="B2677" s="6">
        <f>TITRES_STAT!C2680</f>
        <v>9.9499999999999993</v>
      </c>
      <c r="C2677" s="6">
        <f>TITRES_STAT!D2680</f>
        <v>9.9499999999999993</v>
      </c>
      <c r="D2677" s="6">
        <f>TITRES_STAT!E2680</f>
        <v>3692</v>
      </c>
      <c r="E2677" s="2">
        <f t="shared" si="164"/>
        <v>2471320</v>
      </c>
      <c r="F2677" s="6" t="str">
        <f t="shared" si="167"/>
        <v>BEARISH</v>
      </c>
      <c r="G2677" s="6" t="str">
        <f t="shared" si="166"/>
        <v>WEAK</v>
      </c>
      <c r="H2677" s="6" t="str">
        <f t="shared" si="165"/>
        <v>CONFIRMED BEARISH</v>
      </c>
    </row>
    <row r="2678" spans="1:8" ht="13.5" x14ac:dyDescent="0.25">
      <c r="A2678" s="3">
        <f>TITRES_STAT!B2681</f>
        <v>45909</v>
      </c>
      <c r="B2678" s="6">
        <f>TITRES_STAT!C2681</f>
        <v>9.9</v>
      </c>
      <c r="C2678" s="6">
        <f>TITRES_STAT!D2681</f>
        <v>9.9</v>
      </c>
      <c r="D2678" s="6">
        <f>TITRES_STAT!E2681</f>
        <v>2019</v>
      </c>
      <c r="E2678" s="2">
        <f t="shared" si="164"/>
        <v>2469301</v>
      </c>
      <c r="F2678" s="6" t="str">
        <f t="shared" si="167"/>
        <v>BEARISH</v>
      </c>
      <c r="G2678" s="6" t="str">
        <f t="shared" si="166"/>
        <v>WEAK</v>
      </c>
      <c r="H2678" s="6" t="str">
        <f t="shared" si="165"/>
        <v>CONFIRMED BEARISH</v>
      </c>
    </row>
    <row r="2679" spans="1:8" ht="13.5" x14ac:dyDescent="0.25">
      <c r="A2679" s="3">
        <f>TITRES_STAT!B2682</f>
        <v>45910</v>
      </c>
      <c r="B2679" s="6">
        <f>TITRES_STAT!C2682</f>
        <v>10.35</v>
      </c>
      <c r="C2679" s="6">
        <f>TITRES_STAT!D2682</f>
        <v>10.35</v>
      </c>
      <c r="D2679" s="6">
        <f>TITRES_STAT!E2682</f>
        <v>5228</v>
      </c>
      <c r="E2679" s="2">
        <f t="shared" si="164"/>
        <v>2474529</v>
      </c>
      <c r="F2679" s="6" t="str">
        <f t="shared" si="167"/>
        <v>BEARISH</v>
      </c>
      <c r="G2679" s="6" t="str">
        <f t="shared" si="166"/>
        <v>NEUTRAL</v>
      </c>
      <c r="H2679" s="6" t="str">
        <f t="shared" si="165"/>
        <v>BEARISH DIVERGENCE</v>
      </c>
    </row>
    <row r="2680" spans="1:8" ht="13.5" x14ac:dyDescent="0.25">
      <c r="A2680" s="3">
        <f>TITRES_STAT!B2683</f>
        <v>45911</v>
      </c>
      <c r="B2680" s="6">
        <f>TITRES_STAT!C2683</f>
        <v>10.19</v>
      </c>
      <c r="C2680" s="6">
        <f>TITRES_STAT!D2683</f>
        <v>10.19</v>
      </c>
      <c r="D2680" s="6">
        <f>TITRES_STAT!E2683</f>
        <v>3731</v>
      </c>
      <c r="E2680" s="2">
        <f t="shared" si="164"/>
        <v>2470798</v>
      </c>
      <c r="F2680" s="6" t="str">
        <f t="shared" si="167"/>
        <v>BEARISH</v>
      </c>
      <c r="G2680" s="6" t="str">
        <f t="shared" si="166"/>
        <v>NEUTRAL</v>
      </c>
      <c r="H2680" s="6" t="str">
        <f t="shared" si="165"/>
        <v>BEARISH DIVERGENCE</v>
      </c>
    </row>
    <row r="2681" spans="1:8" ht="13.5" x14ac:dyDescent="0.25">
      <c r="A2681" s="3">
        <f>TITRES_STAT!B2684</f>
        <v>45912</v>
      </c>
      <c r="B2681" s="6">
        <f>TITRES_STAT!C2684</f>
        <v>9.9499999999999993</v>
      </c>
      <c r="C2681" s="6">
        <f>TITRES_STAT!D2684</f>
        <v>9.9499999999999993</v>
      </c>
      <c r="D2681" s="6">
        <f>TITRES_STAT!E2684</f>
        <v>3420</v>
      </c>
      <c r="E2681" s="2">
        <f t="shared" si="164"/>
        <v>2467378</v>
      </c>
      <c r="F2681" s="6" t="str">
        <f t="shared" si="167"/>
        <v>BEARISH</v>
      </c>
      <c r="G2681" s="6" t="str">
        <f t="shared" si="166"/>
        <v>NEUTRAL</v>
      </c>
      <c r="H2681" s="6" t="str">
        <f t="shared" si="165"/>
        <v>CONFIRMED BEARISH</v>
      </c>
    </row>
    <row r="2682" spans="1:8" ht="13.5" x14ac:dyDescent="0.25">
      <c r="A2682" s="3">
        <f>TITRES_STAT!B2685</f>
        <v>45915</v>
      </c>
      <c r="B2682" s="6">
        <f>TITRES_STAT!C2685</f>
        <v>9.9</v>
      </c>
      <c r="C2682" s="6">
        <f>TITRES_STAT!D2685</f>
        <v>9.9</v>
      </c>
      <c r="D2682" s="6">
        <f>TITRES_STAT!E2685</f>
        <v>6314</v>
      </c>
      <c r="E2682" s="2">
        <f t="shared" si="164"/>
        <v>2461064</v>
      </c>
      <c r="F2682" s="6" t="str">
        <f t="shared" si="167"/>
        <v>BEARISH</v>
      </c>
      <c r="G2682" s="6" t="str">
        <f t="shared" si="166"/>
        <v>NEUTRAL</v>
      </c>
      <c r="H2682" s="6" t="str">
        <f t="shared" si="165"/>
        <v>CONFIRMED BEARISH</v>
      </c>
    </row>
    <row r="2683" spans="1:8" ht="13.5" x14ac:dyDescent="0.25">
      <c r="A2683" s="3">
        <f>TITRES_STAT!B2686</f>
        <v>45916</v>
      </c>
      <c r="B2683" s="6">
        <f>TITRES_STAT!C2686</f>
        <v>9.8000000000000007</v>
      </c>
      <c r="C2683" s="6">
        <f>TITRES_STAT!D2686</f>
        <v>9.8000000000000007</v>
      </c>
      <c r="D2683" s="6">
        <f>TITRES_STAT!E2686</f>
        <v>16698</v>
      </c>
      <c r="E2683" s="2">
        <f t="shared" si="164"/>
        <v>2444366</v>
      </c>
      <c r="F2683" s="6" t="str">
        <f t="shared" si="167"/>
        <v>BEARISH</v>
      </c>
      <c r="G2683" s="6" t="str">
        <f t="shared" si="166"/>
        <v>NEUTRAL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9.8000000000000007</v>
      </c>
      <c r="C2684" s="6">
        <f>TITRES_STAT!D2687</f>
        <v>9.8000000000000007</v>
      </c>
      <c r="D2684" s="6">
        <f>TITRES_STAT!E2687</f>
        <v>8363</v>
      </c>
      <c r="E2684" s="2">
        <f t="shared" si="164"/>
        <v>2444366</v>
      </c>
      <c r="F2684" s="6" t="str">
        <f t="shared" si="167"/>
        <v>BEARISH</v>
      </c>
      <c r="G2684" s="6" t="str">
        <f t="shared" si="166"/>
        <v>NEUTRAL</v>
      </c>
      <c r="H2684" s="6" t="str">
        <f t="shared" si="165"/>
        <v>CONFIRMED BEARISH</v>
      </c>
    </row>
    <row r="2685" spans="1:8" ht="13.5" x14ac:dyDescent="0.25">
      <c r="A2685" s="3">
        <f>TITRES_STAT!B2688</f>
        <v>45918</v>
      </c>
      <c r="B2685" s="6">
        <f>TITRES_STAT!C2688</f>
        <v>9.7100000000000009</v>
      </c>
      <c r="C2685" s="6">
        <f>TITRES_STAT!D2688</f>
        <v>9.7100000000000009</v>
      </c>
      <c r="D2685" s="6">
        <f>TITRES_STAT!E2688</f>
        <v>5462</v>
      </c>
      <c r="E2685" s="2">
        <f t="shared" si="164"/>
        <v>2438904</v>
      </c>
      <c r="F2685" s="6" t="str">
        <f t="shared" si="167"/>
        <v>BEARISH</v>
      </c>
      <c r="G2685" s="6" t="str">
        <f t="shared" si="166"/>
        <v>NEUTRAL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9.9</v>
      </c>
      <c r="C2686" s="6">
        <f>TITRES_STAT!D2689</f>
        <v>9.9</v>
      </c>
      <c r="D2686" s="6">
        <f>TITRES_STAT!E2689</f>
        <v>4288</v>
      </c>
      <c r="E2686" s="2">
        <f t="shared" si="164"/>
        <v>2443192</v>
      </c>
      <c r="F2686" s="6" t="str">
        <f t="shared" si="167"/>
        <v>BEARISH</v>
      </c>
      <c r="G2686" s="6" t="str">
        <f t="shared" si="166"/>
        <v>NEUTRAL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9.8000000000000007</v>
      </c>
      <c r="C2687" s="6">
        <f>TITRES_STAT!D2690</f>
        <v>9.8000000000000007</v>
      </c>
      <c r="D2687" s="6">
        <f>TITRES_STAT!E2690</f>
        <v>23269</v>
      </c>
      <c r="E2687" s="2">
        <f t="shared" si="164"/>
        <v>2419923</v>
      </c>
      <c r="F2687" s="6" t="str">
        <f t="shared" si="167"/>
        <v>BEARISH</v>
      </c>
      <c r="G2687" s="6" t="str">
        <f t="shared" si="166"/>
        <v>NEUTRAL</v>
      </c>
      <c r="H2687" s="6" t="str">
        <f t="shared" si="165"/>
        <v>CONFIRMED BEARISH</v>
      </c>
    </row>
    <row r="2688" spans="1:8" ht="13.5" x14ac:dyDescent="0.25">
      <c r="A2688" s="3">
        <f>TITRES_STAT!B2691</f>
        <v>45923</v>
      </c>
      <c r="B2688" s="6">
        <f>TITRES_STAT!C2691</f>
        <v>9.9499999999999993</v>
      </c>
      <c r="C2688" s="6">
        <f>TITRES_STAT!D2691</f>
        <v>9.9499999999999993</v>
      </c>
      <c r="D2688" s="6">
        <f>TITRES_STAT!E2691</f>
        <v>2699</v>
      </c>
      <c r="E2688" s="2">
        <f t="shared" si="164"/>
        <v>2422622</v>
      </c>
      <c r="F2688" s="6" t="str">
        <f t="shared" si="167"/>
        <v>BEARISH</v>
      </c>
      <c r="G2688" s="6" t="str">
        <f t="shared" si="166"/>
        <v>NEUTRAL</v>
      </c>
      <c r="H2688" s="6" t="str">
        <f t="shared" si="165"/>
        <v>BEARISH DIVERGENCE</v>
      </c>
    </row>
    <row r="2689" spans="1:8" ht="13.5" x14ac:dyDescent="0.25">
      <c r="A2689" s="3">
        <f>TITRES_STAT!B2692</f>
        <v>45924</v>
      </c>
      <c r="B2689" s="6">
        <f>TITRES_STAT!C2692</f>
        <v>9.8000000000000007</v>
      </c>
      <c r="C2689" s="6">
        <f>TITRES_STAT!D2692</f>
        <v>9.8000000000000007</v>
      </c>
      <c r="D2689" s="6">
        <f>TITRES_STAT!E2692</f>
        <v>535</v>
      </c>
      <c r="E2689" s="2">
        <f t="shared" si="164"/>
        <v>2422087</v>
      </c>
      <c r="F2689" s="6" t="str">
        <f t="shared" si="167"/>
        <v>BEARISH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45925</v>
      </c>
      <c r="B2690" s="6">
        <f>TITRES_STAT!C2693</f>
        <v>9.75</v>
      </c>
      <c r="C2690" s="6">
        <f>TITRES_STAT!D2693</f>
        <v>9.75</v>
      </c>
      <c r="D2690" s="6">
        <f>TITRES_STAT!E2693</f>
        <v>1892</v>
      </c>
      <c r="E2690" s="2">
        <f t="shared" si="164"/>
        <v>2420195</v>
      </c>
      <c r="F2690" s="6" t="str">
        <f t="shared" si="167"/>
        <v>BEARISH</v>
      </c>
      <c r="G2690" s="6" t="str">
        <f t="shared" si="166"/>
        <v>NEUTRAL</v>
      </c>
      <c r="H2690" s="6" t="str">
        <f t="shared" si="165"/>
        <v>BEARISH DIVERGENCE</v>
      </c>
    </row>
    <row r="2691" spans="1:8" ht="13.5" x14ac:dyDescent="0.25">
      <c r="A2691" s="3">
        <f>TITRES_STAT!B2694</f>
        <v>45926</v>
      </c>
      <c r="B2691" s="6">
        <f>TITRES_STAT!C2694</f>
        <v>9.89</v>
      </c>
      <c r="C2691" s="6">
        <f>TITRES_STAT!D2694</f>
        <v>9.89</v>
      </c>
      <c r="D2691" s="6">
        <f>TITRES_STAT!E2694</f>
        <v>181</v>
      </c>
      <c r="E2691" s="2">
        <f t="shared" si="164"/>
        <v>2420376</v>
      </c>
      <c r="F2691" s="6" t="str">
        <f t="shared" si="167"/>
        <v>BEARISH</v>
      </c>
      <c r="G2691" s="6" t="str">
        <f t="shared" si="166"/>
        <v>NEUTRAL</v>
      </c>
      <c r="H2691" s="6" t="str">
        <f t="shared" si="165"/>
        <v>CONFIRMED BEARISH</v>
      </c>
    </row>
    <row r="2692" spans="1:8" ht="13.5" x14ac:dyDescent="0.25">
      <c r="A2692" s="3">
        <f>TITRES_STAT!B2695</f>
        <v>45929</v>
      </c>
      <c r="B2692" s="6">
        <f>TITRES_STAT!C2695</f>
        <v>9.94</v>
      </c>
      <c r="C2692" s="6">
        <f>TITRES_STAT!D2695</f>
        <v>9.94</v>
      </c>
      <c r="D2692" s="6">
        <f>TITRES_STAT!E2695</f>
        <v>1033</v>
      </c>
      <c r="E2692" s="2">
        <f>IF(B2692&gt;B2691, E2691+D2692, IF(B2692&lt;B2691, E2691-D2692, E2691))</f>
        <v>2421409</v>
      </c>
      <c r="F2692" s="6" t="str">
        <f t="shared" si="167"/>
        <v>BULLISH</v>
      </c>
      <c r="G2692" s="6" t="str">
        <f t="shared" si="166"/>
        <v>NEUTRAL</v>
      </c>
      <c r="H2692" s="6" t="str">
        <f t="shared" si="165"/>
        <v>CONFIRMED BULLISH</v>
      </c>
    </row>
    <row r="2693" spans="1:8" ht="13.5" x14ac:dyDescent="0.25">
      <c r="A2693" s="3">
        <f>TITRES_STAT!B2696</f>
        <v>45930</v>
      </c>
      <c r="B2693" s="6">
        <f>TITRES_STAT!C2696</f>
        <v>9.94</v>
      </c>
      <c r="C2693" s="6">
        <f>TITRES_STAT!D2696</f>
        <v>9.94</v>
      </c>
      <c r="D2693" s="6">
        <f>TITRES_STAT!E2696</f>
        <v>8750</v>
      </c>
      <c r="E2693" s="6">
        <f>TITRES_STAT!F2696</f>
        <v>9.8369999999999997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  <row r="2694" spans="1:8" ht="13.5" x14ac:dyDescent="0.25">
      <c r="A2694" s="3">
        <f>TITRES_STAT!B2697</f>
        <v>45931</v>
      </c>
      <c r="B2694" s="6">
        <f>TITRES_STAT!C2697</f>
        <v>10.17</v>
      </c>
      <c r="C2694" s="6">
        <f>TITRES_STAT!D2697</f>
        <v>10.17</v>
      </c>
      <c r="D2694" s="6">
        <f>TITRES_STAT!E2697</f>
        <v>15643</v>
      </c>
      <c r="E2694" s="6">
        <f>TITRES_STAT!F2697</f>
        <v>9.907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BEARISH DIVERGENCE</v>
      </c>
    </row>
    <row r="2695" spans="1:8" ht="13.5" x14ac:dyDescent="0.25">
      <c r="A2695" s="3">
        <f>TITRES_STAT!B2698</f>
        <v>45932</v>
      </c>
      <c r="B2695" s="6">
        <f>TITRES_STAT!C2698</f>
        <v>10</v>
      </c>
      <c r="C2695" s="6">
        <f>TITRES_STAT!D2698</f>
        <v>10</v>
      </c>
      <c r="D2695" s="6">
        <f>TITRES_STAT!E2698</f>
        <v>17790</v>
      </c>
      <c r="E2695" s="6">
        <f>TITRES_STAT!F2698</f>
        <v>10.161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BEARISH DIVERGENCE</v>
      </c>
    </row>
    <row r="2696" spans="1:8" ht="13.5" x14ac:dyDescent="0.25">
      <c r="A2696" s="3">
        <f>TITRES_STAT!B2699</f>
        <v>45933</v>
      </c>
      <c r="B2696" s="6">
        <f>TITRES_STAT!C2699</f>
        <v>10.09</v>
      </c>
      <c r="C2696" s="6">
        <f>TITRES_STAT!D2699</f>
        <v>10.09</v>
      </c>
      <c r="D2696" s="6">
        <f>TITRES_STAT!E2699</f>
        <v>4190</v>
      </c>
      <c r="E2696" s="6">
        <f>TITRES_STAT!F2699</f>
        <v>10.058999999999999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BEARISH DIVERGENCE</v>
      </c>
    </row>
    <row r="2697" spans="1:8" ht="13.5" x14ac:dyDescent="0.25">
      <c r="A2697" s="3">
        <f>TITRES_STAT!B2700</f>
        <v>45936</v>
      </c>
      <c r="B2697" s="6">
        <f>TITRES_STAT!C2700</f>
        <v>10.4</v>
      </c>
      <c r="C2697" s="6">
        <f>TITRES_STAT!D2700</f>
        <v>10.4</v>
      </c>
      <c r="D2697" s="6">
        <f>TITRES_STAT!E2700</f>
        <v>5071</v>
      </c>
      <c r="E2697" s="6">
        <f>TITRES_STAT!F2700</f>
        <v>10.254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BEARISH DIVERGENCE</v>
      </c>
    </row>
    <row r="2698" spans="1:8" ht="13.5" x14ac:dyDescent="0.25">
      <c r="A2698" s="3">
        <f>TITRES_STAT!B2701</f>
        <v>45937</v>
      </c>
      <c r="B2698" s="6">
        <f>TITRES_STAT!C2701</f>
        <v>10.5</v>
      </c>
      <c r="C2698" s="6">
        <f>TITRES_STAT!D2701</f>
        <v>10.5</v>
      </c>
      <c r="D2698" s="6">
        <f>TITRES_STAT!E2701</f>
        <v>911</v>
      </c>
      <c r="E2698" s="6">
        <f>TITRES_STAT!F2701</f>
        <v>10.516</v>
      </c>
      <c r="F2698" s="6" t="str">
        <f t="shared" si="168"/>
        <v>BULLISH</v>
      </c>
      <c r="G2698" s="6" t="str">
        <f t="shared" si="169"/>
        <v>STRONG</v>
      </c>
      <c r="H2698" s="6" t="str">
        <f t="shared" si="170"/>
        <v>CONFIRMED BULLISH</v>
      </c>
    </row>
    <row r="2699" spans="1:8" ht="13.5" x14ac:dyDescent="0.25">
      <c r="A2699" s="3">
        <f>TITRES_STAT!B2702</f>
        <v>45938</v>
      </c>
      <c r="B2699" s="6">
        <f>TITRES_STAT!C2702</f>
        <v>10.25</v>
      </c>
      <c r="C2699" s="6">
        <f>TITRES_STAT!D2702</f>
        <v>10.25</v>
      </c>
      <c r="D2699" s="6">
        <f>TITRES_STAT!E2702</f>
        <v>2291</v>
      </c>
      <c r="E2699" s="6">
        <f>TITRES_STAT!F2702</f>
        <v>10.250999999999999</v>
      </c>
      <c r="F2699" s="6" t="str">
        <f t="shared" si="168"/>
        <v>BULLISH</v>
      </c>
      <c r="G2699" s="6" t="str">
        <f t="shared" si="169"/>
        <v>STRONG</v>
      </c>
      <c r="H2699" s="6" t="str">
        <f t="shared" si="170"/>
        <v>CONFIRMED BULLISH</v>
      </c>
    </row>
    <row r="2700" spans="1:8" ht="13.5" x14ac:dyDescent="0.25">
      <c r="A2700" s="3">
        <f>TITRES_STAT!B2703</f>
        <v>45939</v>
      </c>
      <c r="B2700" s="6">
        <f>TITRES_STAT!C2703</f>
        <v>10.24</v>
      </c>
      <c r="C2700" s="6">
        <f>TITRES_STAT!D2703</f>
        <v>10.24</v>
      </c>
      <c r="D2700" s="6">
        <f>TITRES_STAT!E2703</f>
        <v>704</v>
      </c>
      <c r="E2700" s="6">
        <f>TITRES_STAT!F2703</f>
        <v>10.031000000000001</v>
      </c>
      <c r="F2700" s="6" t="str">
        <f t="shared" si="168"/>
        <v>BEARISH</v>
      </c>
      <c r="G2700" s="6" t="str">
        <f t="shared" si="169"/>
        <v>NEUTRAL</v>
      </c>
      <c r="H2700" s="6" t="str">
        <f t="shared" si="170"/>
        <v>BEARISH DIVERGENCE</v>
      </c>
    </row>
    <row r="2701" spans="1:8" ht="13.5" x14ac:dyDescent="0.25">
      <c r="A2701" s="3">
        <f>TITRES_STAT!B2704</f>
        <v>45940</v>
      </c>
      <c r="B2701" s="6">
        <f>TITRES_STAT!C2704</f>
        <v>10.28</v>
      </c>
      <c r="C2701" s="6">
        <f>TITRES_STAT!D2704</f>
        <v>10.28</v>
      </c>
      <c r="D2701" s="6">
        <f>TITRES_STAT!E2704</f>
        <v>36</v>
      </c>
      <c r="E2701" s="6">
        <f>TITRES_STAT!F2704</f>
        <v>10.28</v>
      </c>
      <c r="F2701" s="6" t="str">
        <f t="shared" si="168"/>
        <v>BULLISH</v>
      </c>
      <c r="G2701" s="6" t="str">
        <f t="shared" si="169"/>
        <v>STRONG</v>
      </c>
      <c r="H2701" s="6" t="str">
        <f t="shared" si="170"/>
        <v>CONFIRMED BULLISH</v>
      </c>
    </row>
    <row r="2702" spans="1:8" ht="13.5" x14ac:dyDescent="0.25">
      <c r="A2702" s="3">
        <f>TITRES_STAT!B2705</f>
        <v>45943</v>
      </c>
      <c r="B2702" s="6">
        <f>TITRES_STAT!C2705</f>
        <v>10</v>
      </c>
      <c r="C2702" s="6">
        <f>TITRES_STAT!D2705</f>
        <v>10</v>
      </c>
      <c r="D2702" s="6">
        <f>TITRES_STAT!E2705</f>
        <v>3512</v>
      </c>
      <c r="E2702" s="6">
        <f>TITRES_STAT!F2705</f>
        <v>10.022</v>
      </c>
      <c r="F2702" s="6" t="str">
        <f t="shared" si="168"/>
        <v>BEARISH</v>
      </c>
      <c r="G2702" s="6" t="str">
        <f t="shared" si="169"/>
        <v>WEAK</v>
      </c>
      <c r="H2702" s="6" t="str">
        <f t="shared" si="170"/>
        <v>CONFIRMED BEARISH</v>
      </c>
    </row>
    <row r="2703" spans="1:8" ht="13.5" x14ac:dyDescent="0.25">
      <c r="A2703" s="3">
        <f>TITRES_STAT!B2706</f>
        <v>45944</v>
      </c>
      <c r="B2703" s="6">
        <f>TITRES_STAT!C2706</f>
        <v>10.19</v>
      </c>
      <c r="C2703" s="6">
        <f>TITRES_STAT!D2706</f>
        <v>10.19</v>
      </c>
      <c r="D2703" s="6">
        <f>TITRES_STAT!E2706</f>
        <v>2752</v>
      </c>
      <c r="E2703" s="6">
        <f>TITRES_STAT!F2706</f>
        <v>10.099</v>
      </c>
      <c r="F2703" s="6" t="str">
        <f t="shared" si="168"/>
        <v>BEARISH</v>
      </c>
      <c r="G2703" s="6" t="str">
        <f t="shared" si="169"/>
        <v>WEAK</v>
      </c>
      <c r="H2703" s="6" t="str">
        <f t="shared" si="170"/>
        <v>CONFIRMED BEARISH</v>
      </c>
    </row>
    <row r="2704" spans="1:8" ht="13.5" x14ac:dyDescent="0.25">
      <c r="A2704" s="3">
        <f>TITRES_STAT!B2707</f>
        <v>45946</v>
      </c>
      <c r="B2704" s="6">
        <f>TITRES_STAT!C2707</f>
        <v>9.9</v>
      </c>
      <c r="C2704" s="6">
        <f>TITRES_STAT!D2707</f>
        <v>9.9</v>
      </c>
      <c r="D2704" s="6">
        <f>TITRES_STAT!E2707</f>
        <v>906</v>
      </c>
      <c r="E2704" s="6">
        <f>TITRES_STAT!F2707</f>
        <v>9.9670000000000005</v>
      </c>
      <c r="F2704" s="6" t="str">
        <f t="shared" si="168"/>
        <v>BEARISH</v>
      </c>
      <c r="G2704" s="6" t="str">
        <f t="shared" si="169"/>
        <v>WEAK</v>
      </c>
      <c r="H2704" s="6" t="str">
        <f t="shared" si="170"/>
        <v>CONFIRMED BEARISH</v>
      </c>
    </row>
    <row r="2705" spans="1:8" ht="13.5" x14ac:dyDescent="0.25">
      <c r="A2705" s="3">
        <f>TITRES_STAT!B2708</f>
        <v>45947</v>
      </c>
      <c r="B2705" s="6">
        <f>TITRES_STAT!C2708</f>
        <v>10.18</v>
      </c>
      <c r="C2705" s="6">
        <f>TITRES_STAT!D2708</f>
        <v>10.18</v>
      </c>
      <c r="D2705" s="6">
        <f>TITRES_STAT!E2708</f>
        <v>154</v>
      </c>
      <c r="E2705" s="6">
        <f>TITRES_STAT!F2708</f>
        <v>9.9710000000000001</v>
      </c>
      <c r="F2705" s="6" t="str">
        <f t="shared" si="168"/>
        <v>BEARISH</v>
      </c>
      <c r="G2705" s="6" t="str">
        <f t="shared" si="169"/>
        <v>NEUTRAL</v>
      </c>
      <c r="H2705" s="6" t="str">
        <f t="shared" si="170"/>
        <v>CONFIRMED BEARISH</v>
      </c>
    </row>
    <row r="2706" spans="1:8" ht="13.5" x14ac:dyDescent="0.25">
      <c r="A2706" s="3">
        <f>TITRES_STAT!B2709</f>
        <v>45950</v>
      </c>
      <c r="B2706" s="6">
        <f>TITRES_STAT!C2709</f>
        <v>10.19</v>
      </c>
      <c r="C2706" s="6">
        <f>TITRES_STAT!D2709</f>
        <v>10.19</v>
      </c>
      <c r="D2706" s="6">
        <f>TITRES_STAT!E2709</f>
        <v>99</v>
      </c>
      <c r="E2706" s="6">
        <f>TITRES_STAT!F2709</f>
        <v>10.178000000000001</v>
      </c>
      <c r="F2706" s="6" t="str">
        <f t="shared" si="168"/>
        <v>BEARISH</v>
      </c>
      <c r="G2706" s="6" t="str">
        <f t="shared" si="169"/>
        <v>NEUTRAL</v>
      </c>
      <c r="H2706" s="6" t="str">
        <f t="shared" si="170"/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4.0917000000000003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4.0917000000000003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4.0917000000000003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4.0917000000000003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4.0917000000000003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4.0917000000000003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4.0917000000000003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4.0917000000000003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4.0917000000000003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NEUTRAL</v>
      </c>
      <c r="K7" s="6" t="e">
        <f>OBV!G7</f>
        <v>#DIV/0!</v>
      </c>
      <c r="L7" s="6" t="str">
        <f>OBV!H7</f>
        <v>NEUTRAL</v>
      </c>
    </row>
    <row r="8" spans="1:12" ht="13.5" x14ac:dyDescent="0.25">
      <c r="A8" s="3">
        <f>RSI!A8</f>
        <v>42016</v>
      </c>
      <c r="B8" s="2">
        <f>RSI!B8</f>
        <v>4.0917000000000003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4.0917000000000003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e">
        <f>OBV!G8</f>
        <v>#DIV/0!</v>
      </c>
      <c r="L8" s="6" t="str">
        <f>OBV!H8</f>
        <v>NEUTRAL</v>
      </c>
    </row>
    <row r="9" spans="1:12" ht="13.5" x14ac:dyDescent="0.25">
      <c r="A9" s="3">
        <f>RSI!A9</f>
        <v>42017</v>
      </c>
      <c r="B9" s="2">
        <f>RSI!B9</f>
        <v>4.0917000000000003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4.0917000000000003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e">
        <f>OBV!G9</f>
        <v>#DIV/0!</v>
      </c>
      <c r="L9" s="6" t="str">
        <f>OBV!H9</f>
        <v>NEUTRAL</v>
      </c>
    </row>
    <row r="10" spans="1:12" ht="13.5" x14ac:dyDescent="0.25">
      <c r="A10" s="3">
        <f>RSI!A10</f>
        <v>42019</v>
      </c>
      <c r="B10" s="2">
        <f>RSI!B10</f>
        <v>4.0917000000000003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4.0917000000000003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e">
        <f>OBV!G10</f>
        <v>#DIV/0!</v>
      </c>
      <c r="L10" s="6" t="str">
        <f>OBV!H10</f>
        <v>NEUTRAL</v>
      </c>
    </row>
    <row r="11" spans="1:12" ht="13.5" x14ac:dyDescent="0.25">
      <c r="A11" s="3">
        <f>RSI!A11</f>
        <v>42020</v>
      </c>
      <c r="B11" s="2">
        <f>RSI!B11</f>
        <v>4.0917000000000003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4.0917000000000003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e">
        <f>OBV!G11</f>
        <v>#DIV/0!</v>
      </c>
      <c r="L11" s="6" t="str">
        <f>OBV!H11</f>
        <v>NEUTRAL</v>
      </c>
    </row>
    <row r="12" spans="1:12" ht="13.5" x14ac:dyDescent="0.25">
      <c r="A12" s="3">
        <f>RSI!A12</f>
        <v>42023</v>
      </c>
      <c r="B12" s="2">
        <f>RSI!B12</f>
        <v>4.0917000000000003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4.0917000000000003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e">
        <f>OBV!G12</f>
        <v>#DIV/0!</v>
      </c>
      <c r="L12" s="6" t="str">
        <f>OBV!H12</f>
        <v>NEUTRAL</v>
      </c>
    </row>
    <row r="13" spans="1:12" ht="13.5" x14ac:dyDescent="0.25">
      <c r="A13" s="3">
        <f>RSI!A13</f>
        <v>42024</v>
      </c>
      <c r="B13" s="2">
        <f>RSI!B13</f>
        <v>4.0917000000000003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4.0917000000000003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e">
        <f>OBV!G13</f>
        <v>#DIV/0!</v>
      </c>
      <c r="L13" s="6" t="str">
        <f>OBV!H13</f>
        <v>NEUTRAL</v>
      </c>
    </row>
    <row r="14" spans="1:12" ht="13.5" x14ac:dyDescent="0.25">
      <c r="A14" s="3">
        <f>RSI!A14</f>
        <v>42025</v>
      </c>
      <c r="B14" s="2">
        <f>RSI!B14</f>
        <v>4.0917000000000003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4.0917000000000003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e">
        <f>OBV!G14</f>
        <v>#DIV/0!</v>
      </c>
      <c r="L14" s="6" t="str">
        <f>OBV!H14</f>
        <v>NEUTRAL</v>
      </c>
    </row>
    <row r="15" spans="1:12" ht="13.5" x14ac:dyDescent="0.25">
      <c r="A15" s="3">
        <f>RSI!A15</f>
        <v>42026</v>
      </c>
      <c r="B15" s="2">
        <f>RSI!B15</f>
        <v>4.2728999999999999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4.1279400000000006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e">
        <f>OBV!G15</f>
        <v>#DIV/0!</v>
      </c>
      <c r="L15" s="6" t="str">
        <f>OBV!H15</f>
        <v>NEUTRAL</v>
      </c>
    </row>
    <row r="16" spans="1:12" ht="13.5" x14ac:dyDescent="0.25">
      <c r="A16" s="3">
        <f>RSI!A16</f>
        <v>42027</v>
      </c>
      <c r="B16" s="2">
        <f>RSI!B16</f>
        <v>4.4617000000000004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4.2019400000000005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NEUTRAL</v>
      </c>
      <c r="K16" s="6" t="e">
        <f>OBV!G16</f>
        <v>#DIV/0!</v>
      </c>
      <c r="L16" s="6" t="str">
        <f>OBV!H16</f>
        <v>NEUTRAL</v>
      </c>
    </row>
    <row r="17" spans="1:12" ht="13.5" x14ac:dyDescent="0.25">
      <c r="A17" s="3">
        <f>RSI!A17</f>
        <v>42030</v>
      </c>
      <c r="B17" s="2">
        <f>RSI!B17</f>
        <v>4.7259000000000002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4.3287800000000001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e">
        <f>OBV!G17</f>
        <v>#DIV/0!</v>
      </c>
      <c r="L17" s="6" t="str">
        <f>OBV!H17</f>
        <v>CONFIRMED BULLISH</v>
      </c>
    </row>
    <row r="18" spans="1:12" ht="13.5" x14ac:dyDescent="0.25">
      <c r="A18" s="3">
        <f>RSI!A18</f>
        <v>42031</v>
      </c>
      <c r="B18" s="2">
        <f>RSI!B18</f>
        <v>5.0128000000000004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4.5129999999999999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e">
        <f>OBV!G18</f>
        <v>#DIV/0!</v>
      </c>
      <c r="L18" s="6" t="str">
        <f>OBV!H18</f>
        <v>CONFIRMED BULLISH</v>
      </c>
    </row>
    <row r="19" spans="1:12" ht="13.5" x14ac:dyDescent="0.25">
      <c r="A19" s="3">
        <f>RSI!A19</f>
        <v>42032</v>
      </c>
      <c r="B19" s="2">
        <f>RSI!B19</f>
        <v>5.0883000000000003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4.7123200000000001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e">
        <f>OBV!G19</f>
        <v>#DIV/0!</v>
      </c>
      <c r="L19" s="6" t="str">
        <f>OBV!H19</f>
        <v>CONFIRMED BULLISH</v>
      </c>
    </row>
    <row r="20" spans="1:12" ht="13.5" x14ac:dyDescent="0.25">
      <c r="A20" s="3">
        <f>RSI!A20</f>
        <v>42033</v>
      </c>
      <c r="B20" s="2">
        <f>RSI!B20</f>
        <v>5.36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4.9297399999999998</v>
      </c>
      <c r="G20" s="2">
        <f>'Moving Avg'!F20</f>
        <v>4.3217736842105277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e">
        <f>OBV!G20</f>
        <v>#DIV/0!</v>
      </c>
      <c r="L20" s="6" t="str">
        <f>OBV!H20</f>
        <v>CONFIRMED BULLISH</v>
      </c>
    </row>
    <row r="21" spans="1:12" ht="13.5" x14ac:dyDescent="0.25">
      <c r="A21" s="3">
        <f>RSI!A21</f>
        <v>42034</v>
      </c>
      <c r="B21" s="2">
        <f>RSI!B21</f>
        <v>5.2694000000000001</v>
      </c>
      <c r="C21" s="2">
        <f>RSI!I21</f>
        <v>91.684702266355302</v>
      </c>
      <c r="D21" s="2">
        <f>MACD!E21</f>
        <v>0</v>
      </c>
      <c r="E21" s="2">
        <f>MACD!F21</f>
        <v>0</v>
      </c>
      <c r="F21" s="2">
        <f>'Moving Avg'!D21</f>
        <v>5.0912800000000002</v>
      </c>
      <c r="G21" s="2">
        <f>'Moving Avg'!F21</f>
        <v>4.369155000000001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e">
        <f>OBV!G21</f>
        <v>#DIV/0!</v>
      </c>
      <c r="L21" s="6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5.0580999999999996</v>
      </c>
      <c r="C22" s="2">
        <f>RSI!I22</f>
        <v>75.844585794593741</v>
      </c>
      <c r="D22" s="2">
        <f>MACD!E22</f>
        <v>0</v>
      </c>
      <c r="E22" s="2">
        <f>MACD!F22</f>
        <v>0</v>
      </c>
      <c r="F22" s="2">
        <f>'Moving Avg'!D22</f>
        <v>5.1577200000000003</v>
      </c>
      <c r="G22" s="2">
        <f>'Moving Avg'!F22</f>
        <v>4.4174750000000014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CONFIRMED BULLISH</v>
      </c>
    </row>
    <row r="23" spans="1:12" ht="13.5" x14ac:dyDescent="0.25">
      <c r="A23" s="3">
        <f>RSI!A23</f>
        <v>42038</v>
      </c>
      <c r="B23" s="2">
        <f>RSI!B23</f>
        <v>5.0202999999999998</v>
      </c>
      <c r="C23" s="2">
        <f>RSI!I23</f>
        <v>73.401474443017321</v>
      </c>
      <c r="D23" s="2">
        <f>MACD!E23</f>
        <v>0</v>
      </c>
      <c r="E23" s="2">
        <f>MACD!F23</f>
        <v>0</v>
      </c>
      <c r="F23" s="2">
        <f>'Moving Avg'!D23</f>
        <v>5.1592199999999995</v>
      </c>
      <c r="G23" s="2">
        <f>'Moving Avg'!F23</f>
        <v>4.4639050000000013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4.9825999999999997</v>
      </c>
      <c r="C24" s="2">
        <f>RSI!I24</f>
        <v>70.946844675467673</v>
      </c>
      <c r="D24" s="2">
        <f>MACD!E24</f>
        <v>0</v>
      </c>
      <c r="E24" s="2">
        <f>MACD!F24</f>
        <v>0</v>
      </c>
      <c r="F24" s="2">
        <f>'Moving Avg'!D24</f>
        <v>5.1380799999999995</v>
      </c>
      <c r="G24" s="2">
        <f>'Moving Avg'!F24</f>
        <v>4.5084500000000016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BULLISH DIVERGENCE</v>
      </c>
    </row>
    <row r="25" spans="1:12" ht="13.5" x14ac:dyDescent="0.25">
      <c r="A25" s="3">
        <f>RSI!A25</f>
        <v>42040</v>
      </c>
      <c r="B25" s="2">
        <f>RSI!B25</f>
        <v>4.8693</v>
      </c>
      <c r="C25" s="2">
        <f>RSI!I25</f>
        <v>64.018061440303285</v>
      </c>
      <c r="D25" s="2">
        <f>MACD!E25</f>
        <v>0</v>
      </c>
      <c r="E25" s="2">
        <f>MACD!F25</f>
        <v>0</v>
      </c>
      <c r="F25" s="2">
        <f>'Moving Avg'!D25</f>
        <v>5.0399399999999996</v>
      </c>
      <c r="G25" s="2">
        <f>'Moving Avg'!F25</f>
        <v>4.5473300000000005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WEAK</v>
      </c>
      <c r="L25" s="6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5.0128000000000004</v>
      </c>
      <c r="C26" s="2">
        <f>RSI!I26</f>
        <v>68.24772145710871</v>
      </c>
      <c r="D26" s="2">
        <f>MACD!E26</f>
        <v>0</v>
      </c>
      <c r="E26" s="2">
        <f>MACD!F26</f>
        <v>0</v>
      </c>
      <c r="F26" s="2">
        <f>'Moving Avg'!D26</f>
        <v>4.9886200000000001</v>
      </c>
      <c r="G26" s="2">
        <f>'Moving Avg'!F26</f>
        <v>4.5933850000000005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WEAK</v>
      </c>
      <c r="L26" s="6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4.9825999999999997</v>
      </c>
      <c r="C27" s="2">
        <f>RSI!I27</f>
        <v>66.476675147210187</v>
      </c>
      <c r="D27" s="2">
        <f>MACD!E27</f>
        <v>-0.25448279472007318</v>
      </c>
      <c r="E27" s="2">
        <f>MACD!F27</f>
        <v>0</v>
      </c>
      <c r="F27" s="2">
        <f>'Moving Avg'!D27</f>
        <v>4.9735199999999988</v>
      </c>
      <c r="G27" s="2">
        <f>'Moving Avg'!F27</f>
        <v>4.6379300000000008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WEAK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4.8693</v>
      </c>
      <c r="C28" s="2">
        <f>RSI!I28</f>
        <v>60.168304730089062</v>
      </c>
      <c r="D28" s="2">
        <f>MACD!E28</f>
        <v>-0.16474229025075626</v>
      </c>
      <c r="E28" s="2">
        <f>MACD!F28</f>
        <v>0</v>
      </c>
      <c r="F28" s="2">
        <f>'Moving Avg'!D28</f>
        <v>4.9433199999999999</v>
      </c>
      <c r="G28" s="2">
        <f>'Moving Avg'!F28</f>
        <v>4.6768100000000006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WEAK</v>
      </c>
      <c r="L28" s="6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4.9070999999999998</v>
      </c>
      <c r="C29" s="2">
        <f>RSI!I29</f>
        <v>61.481600961052415</v>
      </c>
      <c r="D29" s="2">
        <f>MACD!E29</f>
        <v>-8.210466093433233E-2</v>
      </c>
      <c r="E29" s="2">
        <f>MACD!F29</f>
        <v>0</v>
      </c>
      <c r="F29" s="2">
        <f>'Moving Avg'!D29</f>
        <v>4.9282200000000005</v>
      </c>
      <c r="G29" s="2">
        <f>'Moving Avg'!F29</f>
        <v>4.7175799999999999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WEAK</v>
      </c>
      <c r="L29" s="6" t="str">
        <f>OBV!H29</f>
        <v>CONFIRMED BEARISH</v>
      </c>
    </row>
    <row r="30" spans="1:12" ht="13.5" x14ac:dyDescent="0.25">
      <c r="A30" s="3">
        <f>RSI!A30</f>
        <v>42047</v>
      </c>
      <c r="B30" s="2">
        <f>RSI!B30</f>
        <v>4.9749999999999996</v>
      </c>
      <c r="C30" s="2">
        <f>RSI!I30</f>
        <v>63.791070559080268</v>
      </c>
      <c r="D30" s="2">
        <f>MACD!E30</f>
        <v>2.2410913725935622E-2</v>
      </c>
      <c r="E30" s="2">
        <f>MACD!F30</f>
        <v>0</v>
      </c>
      <c r="F30" s="2">
        <f>'Moving Avg'!D30</f>
        <v>4.9493600000000004</v>
      </c>
      <c r="G30" s="2">
        <f>'Moving Avg'!F30</f>
        <v>4.7617449999999995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NEUTRAL</v>
      </c>
      <c r="L30" s="6" t="str">
        <f>OBV!H30</f>
        <v>BEARISH DIVERGENCE</v>
      </c>
    </row>
    <row r="31" spans="1:12" ht="13.5" x14ac:dyDescent="0.25">
      <c r="A31" s="3">
        <f>RSI!A31</f>
        <v>42048</v>
      </c>
      <c r="B31" s="2">
        <f>RSI!B31</f>
        <v>4.9901</v>
      </c>
      <c r="C31" s="2">
        <f>RSI!I31</f>
        <v>64.303648261718266</v>
      </c>
      <c r="D31" s="2">
        <f>MACD!E31</f>
        <v>9.3371424770579026E-2</v>
      </c>
      <c r="E31" s="2">
        <f>MACD!F31</f>
        <v>0</v>
      </c>
      <c r="F31" s="2">
        <f>'Moving Avg'!D31</f>
        <v>4.94482</v>
      </c>
      <c r="G31" s="2">
        <f>'Moving Avg'!F31</f>
        <v>4.8066649999999997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NEUTRAL</v>
      </c>
      <c r="L31" s="6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4.9825999999999997</v>
      </c>
      <c r="C32" s="2">
        <f>RSI!I32</f>
        <v>63.820397519086818</v>
      </c>
      <c r="D32" s="2">
        <f>MACD!E32</f>
        <v>0.11913397416714488</v>
      </c>
      <c r="E32" s="2">
        <f>MACD!F32</f>
        <v>0</v>
      </c>
      <c r="F32" s="2">
        <f>'Moving Avg'!D32</f>
        <v>4.94482</v>
      </c>
      <c r="G32" s="2">
        <f>'Moving Avg'!F32</f>
        <v>4.85121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NEUTRAL</v>
      </c>
      <c r="L32" s="6" t="str">
        <f>OBV!H32</f>
        <v>NEUTRAL</v>
      </c>
    </row>
    <row r="33" spans="1:12" ht="13.5" x14ac:dyDescent="0.25">
      <c r="A33" s="3">
        <f>RSI!A33</f>
        <v>42052</v>
      </c>
      <c r="B33" s="2">
        <f>RSI!B33</f>
        <v>5.1260000000000003</v>
      </c>
      <c r="C33" s="2">
        <f>RSI!I33</f>
        <v>68.66868255902115</v>
      </c>
      <c r="D33" s="2">
        <f>MACD!E33</f>
        <v>0.12238344763548525</v>
      </c>
      <c r="E33" s="2">
        <f>MACD!F33</f>
        <v>0</v>
      </c>
      <c r="F33" s="2">
        <f>'Moving Avg'!D33</f>
        <v>4.9961599999999997</v>
      </c>
      <c r="G33" s="2">
        <f>'Moving Avg'!F33</f>
        <v>4.9029249999999998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STRONG</v>
      </c>
      <c r="L33" s="6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5.1334999999999997</v>
      </c>
      <c r="C34" s="2">
        <f>RSI!I34</f>
        <v>68.903393936113119</v>
      </c>
      <c r="D34" s="2">
        <f>MACD!E34</f>
        <v>0.11597453428292503</v>
      </c>
      <c r="E34" s="2">
        <f>MACD!F34</f>
        <v>0</v>
      </c>
      <c r="F34" s="2">
        <f>'Moving Avg'!D34</f>
        <v>5.0414399999999997</v>
      </c>
      <c r="G34" s="2">
        <f>'Moving Avg'!F34</f>
        <v>4.9550149999999995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STRONG</v>
      </c>
      <c r="L34" s="6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5.1334999999999997</v>
      </c>
      <c r="C35" s="2">
        <f>RSI!I35</f>
        <v>68.903393936113119</v>
      </c>
      <c r="D35" s="2">
        <f>MACD!E35</f>
        <v>9.048123140803721E-2</v>
      </c>
      <c r="E35" s="2">
        <f>MACD!F35</f>
        <v>6.9361977872161402E-3</v>
      </c>
      <c r="F35" s="2">
        <f>'Moving Avg'!D35</f>
        <v>5.0731399999999995</v>
      </c>
      <c r="G35" s="2">
        <f>'Moving Avg'!F35</f>
        <v>4.9980449999999994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STRONG</v>
      </c>
      <c r="L35" s="6" t="str">
        <f>OBV!H35</f>
        <v>CONFIRMED BULLISH</v>
      </c>
    </row>
    <row r="36" spans="1:12" ht="13.5" x14ac:dyDescent="0.25">
      <c r="A36" s="3">
        <f>RSI!A36</f>
        <v>42055</v>
      </c>
      <c r="B36" s="2">
        <f>RSI!B36</f>
        <v>4.9825999999999997</v>
      </c>
      <c r="C36" s="2">
        <f>RSI!I36</f>
        <v>58.650940439343316</v>
      </c>
      <c r="D36" s="2">
        <f>MACD!E36</f>
        <v>9.972059546437162E-2</v>
      </c>
      <c r="E36" s="2">
        <f>MACD!F36</f>
        <v>2.5493077322647238E-2</v>
      </c>
      <c r="F36" s="2">
        <f>'Moving Avg'!D36</f>
        <v>5.0716399999999995</v>
      </c>
      <c r="G36" s="2">
        <f>'Moving Avg'!F36</f>
        <v>5.0240900000000002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NEUTRAL</v>
      </c>
      <c r="L36" s="6" t="str">
        <f>OBV!H36</f>
        <v>BULLISH DIVERGENCE</v>
      </c>
    </row>
    <row r="37" spans="1:12" ht="13.5" x14ac:dyDescent="0.25">
      <c r="A37" s="3">
        <f>RSI!A37</f>
        <v>42058</v>
      </c>
      <c r="B37" s="2">
        <f>RSI!B37</f>
        <v>4.9675000000000002</v>
      </c>
      <c r="C37" s="2">
        <f>RSI!I37</f>
        <v>57.72533468828675</v>
      </c>
      <c r="D37" s="2">
        <f>MACD!E37</f>
        <v>0.10263952063142234</v>
      </c>
      <c r="E37" s="2">
        <f>MACD!F37</f>
        <v>4.0922365984402256E-2</v>
      </c>
      <c r="F37" s="2">
        <f>'Moving Avg'!D37</f>
        <v>5.0686200000000001</v>
      </c>
      <c r="G37" s="2">
        <f>'Moving Avg'!F37</f>
        <v>5.0361700000000003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NEUTRAL</v>
      </c>
      <c r="L37" s="6" t="str">
        <f>OBV!H37</f>
        <v>BULLISH DIVERGENCE</v>
      </c>
    </row>
    <row r="38" spans="1:12" ht="13.5" x14ac:dyDescent="0.25">
      <c r="A38" s="3">
        <f>RSI!A38</f>
        <v>42059</v>
      </c>
      <c r="B38" s="2">
        <f>RSI!B38</f>
        <v>5.0580999999999996</v>
      </c>
      <c r="C38" s="2">
        <f>RSI!I38</f>
        <v>61.637309550188995</v>
      </c>
      <c r="D38" s="2">
        <f>MACD!E38</f>
        <v>7.9786946096986888E-2</v>
      </c>
      <c r="E38" s="2">
        <f>MACD!F38</f>
        <v>4.8695282006919187E-2</v>
      </c>
      <c r="F38" s="2">
        <f>'Moving Avg'!D38</f>
        <v>5.05504</v>
      </c>
      <c r="G38" s="2">
        <f>'Moving Avg'!F38</f>
        <v>5.0384350000000007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STRONG</v>
      </c>
      <c r="L38" s="6" t="str">
        <f>OBV!H38</f>
        <v>BULLISH DIVERGENCE</v>
      </c>
    </row>
    <row r="39" spans="1:12" ht="13.5" x14ac:dyDescent="0.25">
      <c r="A39" s="3">
        <f>RSI!A39</f>
        <v>42060</v>
      </c>
      <c r="B39" s="2">
        <f>RSI!B39</f>
        <v>4.9825999999999997</v>
      </c>
      <c r="C39" s="2">
        <f>RSI!I39</f>
        <v>56.911066628297363</v>
      </c>
      <c r="D39" s="2">
        <f>MACD!E39</f>
        <v>7.0229664668617353E-2</v>
      </c>
      <c r="E39" s="2">
        <f>MACD!F39</f>
        <v>5.3002158539258826E-2</v>
      </c>
      <c r="F39" s="2">
        <f>'Moving Avg'!D39</f>
        <v>5.0248599999999994</v>
      </c>
      <c r="G39" s="2">
        <f>'Moving Avg'!F39</f>
        <v>5.0331500000000009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NEUTRAL</v>
      </c>
      <c r="L39" s="6" t="str">
        <f>OBV!H39</f>
        <v>BULLISH DIVERGENCE</v>
      </c>
    </row>
    <row r="40" spans="1:12" ht="13.5" x14ac:dyDescent="0.25">
      <c r="A40" s="3">
        <f>RSI!A40</f>
        <v>42061</v>
      </c>
      <c r="B40" s="2">
        <f>RSI!B40</f>
        <v>5.1185</v>
      </c>
      <c r="C40" s="2">
        <f>RSI!I40</f>
        <v>62.486930433509023</v>
      </c>
      <c r="D40" s="2">
        <f>MACD!E40</f>
        <v>6.1460516373813334E-2</v>
      </c>
      <c r="E40" s="2">
        <f>MACD!F40</f>
        <v>5.4693830106169732E-2</v>
      </c>
      <c r="F40" s="2">
        <f>'Moving Avg'!D40</f>
        <v>5.0218600000000002</v>
      </c>
      <c r="G40" s="2">
        <f>'Moving Avg'!F40</f>
        <v>5.0210749999999997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BULLISH DIVERGENCE</v>
      </c>
    </row>
    <row r="41" spans="1:12" ht="13.5" x14ac:dyDescent="0.25">
      <c r="A41" s="3">
        <f>RSI!A41</f>
        <v>42062</v>
      </c>
      <c r="B41" s="2">
        <f>RSI!B41</f>
        <v>5.36</v>
      </c>
      <c r="C41" s="2">
        <f>RSI!I41</f>
        <v>69.932887089695427</v>
      </c>
      <c r="D41" s="2">
        <f>MACD!E41</f>
        <v>3.6688556696987007E-2</v>
      </c>
      <c r="E41" s="2">
        <f>MACD!F41</f>
        <v>5.1092775424333194E-2</v>
      </c>
      <c r="F41" s="2">
        <f>'Moving Avg'!D41</f>
        <v>5.09734</v>
      </c>
      <c r="G41" s="2">
        <f>'Moving Avg'!F41</f>
        <v>5.0256050000000005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CONFIRMED BULLISH</v>
      </c>
    </row>
    <row r="42" spans="1:12" ht="13.5" x14ac:dyDescent="0.25">
      <c r="A42" s="3">
        <f>RSI!A42</f>
        <v>42065</v>
      </c>
      <c r="B42" s="2">
        <f>RSI!B42</f>
        <v>5.36</v>
      </c>
      <c r="C42" s="2">
        <f>RSI!I42</f>
        <v>69.932887089695427</v>
      </c>
      <c r="D42" s="2">
        <f>MACD!E42</f>
        <v>1.1492992201501906E-2</v>
      </c>
      <c r="E42" s="2">
        <f>MACD!F42</f>
        <v>4.3172818779766933E-2</v>
      </c>
      <c r="F42" s="2">
        <f>'Moving Avg'!D42</f>
        <v>5.1758399999999991</v>
      </c>
      <c r="G42" s="2">
        <f>'Moving Avg'!F42</f>
        <v>5.0406999999999993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5.36</v>
      </c>
      <c r="C43" s="2">
        <f>RSI!I43</f>
        <v>69.932887089695427</v>
      </c>
      <c r="D43" s="2">
        <f>MACD!E43</f>
        <v>9.38258705886863E-3</v>
      </c>
      <c r="E43" s="2">
        <f>MACD!F43</f>
        <v>3.6414772435587273E-2</v>
      </c>
      <c r="F43" s="2">
        <f>'Moving Avg'!D43</f>
        <v>5.2362199999999994</v>
      </c>
      <c r="G43" s="2">
        <f>'Moving Avg'!F43</f>
        <v>5.0576849999999993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CONFIRMED BULLISH</v>
      </c>
    </row>
    <row r="44" spans="1:12" ht="13.5" x14ac:dyDescent="0.25">
      <c r="A44" s="3">
        <f>RSI!A44</f>
        <v>42067</v>
      </c>
      <c r="B44" s="2">
        <f>RSI!B44</f>
        <v>5.4355000000000002</v>
      </c>
      <c r="C44" s="2">
        <f>RSI!I44</f>
        <v>72.09557959101987</v>
      </c>
      <c r="D44" s="2">
        <f>MACD!E44</f>
        <v>5.1679856183284301E-4</v>
      </c>
      <c r="E44" s="2">
        <f>MACD!F44</f>
        <v>2.923517766083639E-2</v>
      </c>
      <c r="F44" s="2">
        <f>'Moving Avg'!D44</f>
        <v>5.3268000000000004</v>
      </c>
      <c r="G44" s="2">
        <f>'Moving Avg'!F44</f>
        <v>5.0803299999999991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CONFIRMED BULLISH</v>
      </c>
    </row>
    <row r="45" spans="1:12" ht="13.5" x14ac:dyDescent="0.25">
      <c r="A45" s="3">
        <f>RSI!A45</f>
        <v>42068</v>
      </c>
      <c r="B45" s="2">
        <f>RSI!B45</f>
        <v>5.3071999999999999</v>
      </c>
      <c r="C45" s="2">
        <f>RSI!I45</f>
        <v>63.709284128954195</v>
      </c>
      <c r="D45" s="2">
        <f>MACD!E45</f>
        <v>-3.7311320720512242E-4</v>
      </c>
      <c r="E45" s="2">
        <f>MACD!F45</f>
        <v>2.3313519487228089E-2</v>
      </c>
      <c r="F45" s="2">
        <f>'Moving Avg'!D45</f>
        <v>5.3645400000000008</v>
      </c>
      <c r="G45" s="2">
        <f>'Moving Avg'!F45</f>
        <v>5.1022249999999989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CONFIRMED BULLISH</v>
      </c>
    </row>
    <row r="46" spans="1:12" ht="13.5" x14ac:dyDescent="0.25">
      <c r="A46" s="3">
        <f>RSI!A46</f>
        <v>42069</v>
      </c>
      <c r="B46" s="2">
        <f>RSI!B46</f>
        <v>5.2845000000000004</v>
      </c>
      <c r="C46" s="2">
        <f>RSI!I46</f>
        <v>62.327858181967088</v>
      </c>
      <c r="D46" s="2">
        <f>MACD!E46</f>
        <v>-2.4579475838706344E-2</v>
      </c>
      <c r="E46" s="2">
        <f>MACD!F46</f>
        <v>1.3734920422041202E-2</v>
      </c>
      <c r="F46" s="2">
        <f>'Moving Avg'!D46</f>
        <v>5.3494399999999995</v>
      </c>
      <c r="G46" s="2">
        <f>'Moving Avg'!F46</f>
        <v>5.1158099999999989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NEUTRAL</v>
      </c>
      <c r="L46" s="6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5.2089999999999996</v>
      </c>
      <c r="C47" s="2">
        <f>RSI!I47</f>
        <v>57.835972411455096</v>
      </c>
      <c r="D47" s="2">
        <f>MACD!E47</f>
        <v>-4.3435406950695032E-2</v>
      </c>
      <c r="E47" s="2">
        <f>MACD!F47</f>
        <v>2.3008549474939546E-3</v>
      </c>
      <c r="F47" s="2">
        <f>'Moving Avg'!D47</f>
        <v>5.3192399999999997</v>
      </c>
      <c r="G47" s="2">
        <f>'Moving Avg'!F47</f>
        <v>5.1271299999999993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NEUTRAL</v>
      </c>
      <c r="L47" s="6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5.1334999999999997</v>
      </c>
      <c r="C48" s="2">
        <f>RSI!I48</f>
        <v>53.670477191669654</v>
      </c>
      <c r="D48" s="2">
        <f>MACD!E48</f>
        <v>-4.0934664580307256E-2</v>
      </c>
      <c r="E48" s="2">
        <f>MACD!F48</f>
        <v>-6.3462489580662883E-3</v>
      </c>
      <c r="F48" s="2">
        <f>'Moving Avg'!D48</f>
        <v>5.2739400000000005</v>
      </c>
      <c r="G48" s="2">
        <f>'Moving Avg'!F48</f>
        <v>5.1403400000000001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WEAK</v>
      </c>
      <c r="L48" s="6" t="str">
        <f>OBV!H48</f>
        <v>CONFIRMED BEARISH</v>
      </c>
    </row>
    <row r="49" spans="1:12" ht="13.5" x14ac:dyDescent="0.25">
      <c r="A49" s="3">
        <f>RSI!A49</f>
        <v>42074</v>
      </c>
      <c r="B49" s="2">
        <f>RSI!B49</f>
        <v>5.2468000000000004</v>
      </c>
      <c r="C49" s="2">
        <f>RSI!I49</f>
        <v>58.500798101127486</v>
      </c>
      <c r="D49" s="2">
        <f>MACD!E49</f>
        <v>-5.9376138055583283E-2</v>
      </c>
      <c r="E49" s="2">
        <f>MACD!F49</f>
        <v>-1.695222677756969E-2</v>
      </c>
      <c r="F49" s="2">
        <f>'Moving Avg'!D49</f>
        <v>5.2361999999999993</v>
      </c>
      <c r="G49" s="2">
        <f>'Moving Avg'!F49</f>
        <v>5.1573250000000002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WEAK</v>
      </c>
      <c r="L49" s="6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5.36</v>
      </c>
      <c r="C50" s="2">
        <f>RSI!I50</f>
        <v>62.686647760128473</v>
      </c>
      <c r="D50" s="2">
        <f>MACD!E50</f>
        <v>-6.3636253877460192E-2</v>
      </c>
      <c r="E50" s="2">
        <f>MACD!F50</f>
        <v>-2.6289032197547794E-2</v>
      </c>
      <c r="F50" s="2">
        <f>'Moving Avg'!D50</f>
        <v>5.2467600000000001</v>
      </c>
      <c r="G50" s="2">
        <f>'Moving Avg'!F50</f>
        <v>5.1765749999999988</v>
      </c>
      <c r="H50" s="2">
        <f>'Moving Avg'!G50</f>
        <v>4.8079938775510218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5.4279999999999999</v>
      </c>
      <c r="C51" s="2">
        <f>RSI!I51</f>
        <v>64.972263037999568</v>
      </c>
      <c r="D51" s="2">
        <f>MACD!E51</f>
        <v>-3.6884079619643018E-2</v>
      </c>
      <c r="E51" s="2">
        <f>MACD!F51</f>
        <v>-2.8408041681966839E-2</v>
      </c>
      <c r="F51" s="2">
        <f>'Moving Avg'!D51</f>
        <v>5.2754600000000007</v>
      </c>
      <c r="G51" s="2">
        <f>'Moving Avg'!F51</f>
        <v>5.1984699999999986</v>
      </c>
      <c r="H51" s="2">
        <f>'Moving Avg'!G51</f>
        <v>4.8203940000000021</v>
      </c>
      <c r="I51" s="2">
        <f>'Moving Avg'!H51</f>
        <v>0</v>
      </c>
      <c r="J51" s="6" t="str">
        <f>OBV!F51</f>
        <v>BULLISH</v>
      </c>
      <c r="K51" s="6" t="str">
        <f>OBV!G51</f>
        <v>STRONG</v>
      </c>
      <c r="L51" s="6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5.4355000000000002</v>
      </c>
      <c r="C52" s="2">
        <f>RSI!I52</f>
        <v>65.225274159256998</v>
      </c>
      <c r="D52" s="2">
        <f>MACD!E52</f>
        <v>-1.6834551872126902E-2</v>
      </c>
      <c r="E52" s="2">
        <f>MACD!F52</f>
        <v>-2.6093343719998854E-2</v>
      </c>
      <c r="F52" s="2">
        <f>'Moving Avg'!D52</f>
        <v>5.3207600000000008</v>
      </c>
      <c r="G52" s="2">
        <f>'Moving Avg'!F52</f>
        <v>5.2211149999999993</v>
      </c>
      <c r="H52" s="2">
        <f>'Moving Avg'!G52</f>
        <v>4.8472700000000009</v>
      </c>
      <c r="I52" s="2">
        <f>'Moving Avg'!H52</f>
        <v>0</v>
      </c>
      <c r="J52" s="6" t="str">
        <f>OBV!F52</f>
        <v>BULLISH</v>
      </c>
      <c r="K52" s="6" t="str">
        <f>OBV!G52</f>
        <v>STRONG</v>
      </c>
      <c r="L52" s="6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5.4128999999999996</v>
      </c>
      <c r="C53" s="2">
        <f>RSI!I53</f>
        <v>63.731403917297747</v>
      </c>
      <c r="D53" s="2">
        <f>MACD!E53</f>
        <v>-1.2071045316552897E-4</v>
      </c>
      <c r="E53" s="2">
        <f>MACD!F53</f>
        <v>-2.0898817066632189E-2</v>
      </c>
      <c r="F53" s="2">
        <f>'Moving Avg'!D53</f>
        <v>5.3766400000000001</v>
      </c>
      <c r="G53" s="2">
        <f>'Moving Avg'!F53</f>
        <v>5.2354599999999998</v>
      </c>
      <c r="H53" s="2">
        <f>'Moving Avg'!G53</f>
        <v>4.8736940000000013</v>
      </c>
      <c r="I53" s="2">
        <f>'Moving Avg'!H53</f>
        <v>0</v>
      </c>
      <c r="J53" s="6" t="str">
        <f>OBV!F53</f>
        <v>BULLISH</v>
      </c>
      <c r="K53" s="6" t="str">
        <f>OBV!G53</f>
        <v>STRONG</v>
      </c>
      <c r="L53" s="6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5.3071999999999999</v>
      </c>
      <c r="C54" s="2">
        <f>RSI!I54</f>
        <v>57.139857054634263</v>
      </c>
      <c r="D54" s="2">
        <f>MACD!E54</f>
        <v>3.1817720407310013E-2</v>
      </c>
      <c r="E54" s="2">
        <f>MACD!F54</f>
        <v>-1.0355509571843748E-2</v>
      </c>
      <c r="F54" s="2">
        <f>'Moving Avg'!D54</f>
        <v>5.3887200000000011</v>
      </c>
      <c r="G54" s="2">
        <f>'Moving Avg'!F54</f>
        <v>5.2441449999999996</v>
      </c>
      <c r="H54" s="2">
        <f>'Moving Avg'!G54</f>
        <v>4.8980040000000011</v>
      </c>
      <c r="I54" s="2">
        <f>'Moving Avg'!H54</f>
        <v>0</v>
      </c>
      <c r="J54" s="6" t="str">
        <f>OBV!F54</f>
        <v>BULLISH</v>
      </c>
      <c r="K54" s="6" t="str">
        <f>OBV!G54</f>
        <v>STRONG</v>
      </c>
      <c r="L54" s="6" t="str">
        <f>OBV!H54</f>
        <v>CONFIRMED BULLISH</v>
      </c>
    </row>
    <row r="55" spans="1:12" ht="13.5" x14ac:dyDescent="0.25">
      <c r="A55" s="3">
        <f>RSI!A55</f>
        <v>42082</v>
      </c>
      <c r="B55" s="2">
        <f>RSI!B55</f>
        <v>5.4581999999999997</v>
      </c>
      <c r="C55" s="2">
        <f>RSI!I55</f>
        <v>63.023499922542079</v>
      </c>
      <c r="D55" s="2">
        <f>MACD!E55</f>
        <v>2.7016573982812098E-2</v>
      </c>
      <c r="E55" s="2">
        <f>MACD!F55</f>
        <v>-2.8810928609125791E-3</v>
      </c>
      <c r="F55" s="2">
        <f>'Moving Avg'!D55</f>
        <v>5.4083599999999992</v>
      </c>
      <c r="G55" s="2">
        <f>'Moving Avg'!F55</f>
        <v>5.2603799999999996</v>
      </c>
      <c r="H55" s="2">
        <f>'Moving Avg'!G55</f>
        <v>4.9253340000000012</v>
      </c>
      <c r="I55" s="2">
        <f>'Moving Avg'!H55</f>
        <v>0</v>
      </c>
      <c r="J55" s="6" t="str">
        <f>OBV!F55</f>
        <v>BULLISH</v>
      </c>
      <c r="K55" s="6" t="str">
        <f>OBV!G55</f>
        <v>STRONG</v>
      </c>
      <c r="L55" s="6" t="str">
        <f>OBV!H55</f>
        <v>CONFIRMED BULLISH</v>
      </c>
    </row>
    <row r="56" spans="1:12" ht="13.5" x14ac:dyDescent="0.25">
      <c r="A56" s="3">
        <f>RSI!A56</f>
        <v>42086</v>
      </c>
      <c r="B56" s="2">
        <f>RSI!B56</f>
        <v>5.2995999999999999</v>
      </c>
      <c r="C56" s="2">
        <f>RSI!I56</f>
        <v>54.552777093831565</v>
      </c>
      <c r="D56" s="2">
        <f>MACD!E56</f>
        <v>2.9482153576351422E-2</v>
      </c>
      <c r="E56" s="2">
        <f>MACD!F56</f>
        <v>3.5915564265402216E-3</v>
      </c>
      <c r="F56" s="2">
        <f>'Moving Avg'!D56</f>
        <v>5.3826799999999988</v>
      </c>
      <c r="G56" s="2">
        <f>'Moving Avg'!F56</f>
        <v>5.2762299999999991</v>
      </c>
      <c r="H56" s="2">
        <f>'Moving Avg'!G56</f>
        <v>4.9494920000000011</v>
      </c>
      <c r="I56" s="2">
        <f>'Moving Avg'!H56</f>
        <v>0</v>
      </c>
      <c r="J56" s="6" t="str">
        <f>OBV!F56</f>
        <v>BEARISH</v>
      </c>
      <c r="K56" s="6" t="str">
        <f>OBV!G56</f>
        <v>NEUTRAL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5.2995999999999999</v>
      </c>
      <c r="C57" s="2">
        <f>RSI!I57</f>
        <v>54.552777093831565</v>
      </c>
      <c r="D57" s="2">
        <f>MACD!E57</f>
        <v>1.9290432134521751E-2</v>
      </c>
      <c r="E57" s="2">
        <f>MACD!F57</f>
        <v>6.7313315681365275E-3</v>
      </c>
      <c r="F57" s="2">
        <f>'Moving Avg'!D57</f>
        <v>5.3554999999999993</v>
      </c>
      <c r="G57" s="2">
        <f>'Moving Avg'!F57</f>
        <v>5.2928349999999993</v>
      </c>
      <c r="H57" s="2">
        <f>'Moving Avg'!G57</f>
        <v>4.973650000000001</v>
      </c>
      <c r="I57" s="2">
        <f>'Moving Avg'!H57</f>
        <v>0</v>
      </c>
      <c r="J57" s="6" t="str">
        <f>OBV!F57</f>
        <v>BEARISH</v>
      </c>
      <c r="K57" s="6" t="str">
        <f>OBV!G57</f>
        <v>NEUTRAL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5.36</v>
      </c>
      <c r="C58" s="2">
        <f>RSI!I58</f>
        <v>57.099509607643853</v>
      </c>
      <c r="D58" s="2">
        <f>MACD!E58</f>
        <v>-6.0363061134580676E-3</v>
      </c>
      <c r="E58" s="2">
        <f>MACD!F58</f>
        <v>4.1778040318176087E-3</v>
      </c>
      <c r="F58" s="2">
        <f>'Moving Avg'!D58</f>
        <v>5.3449199999999992</v>
      </c>
      <c r="G58" s="2">
        <f>'Moving Avg'!F58</f>
        <v>5.3079299999999998</v>
      </c>
      <c r="H58" s="2">
        <f>'Moving Avg'!G58</f>
        <v>4.999016000000001</v>
      </c>
      <c r="I58" s="2">
        <f>'Moving Avg'!H58</f>
        <v>0</v>
      </c>
      <c r="J58" s="6" t="str">
        <f>OBV!F58</f>
        <v>BULLISH</v>
      </c>
      <c r="K58" s="6" t="str">
        <f>OBV!G58</f>
        <v>NEUTRAL</v>
      </c>
      <c r="L58" s="6" t="str">
        <f>OBV!H58</f>
        <v>BULLISH DIVERGENCE</v>
      </c>
    </row>
    <row r="59" spans="1:12" ht="13.5" x14ac:dyDescent="0.25">
      <c r="A59" s="3">
        <f>RSI!A59</f>
        <v>42089</v>
      </c>
      <c r="B59" s="2">
        <f>RSI!B59</f>
        <v>5.2845000000000004</v>
      </c>
      <c r="C59" s="2">
        <f>RSI!I59</f>
        <v>53.094357206283995</v>
      </c>
      <c r="D59" s="2">
        <f>MACD!E59</f>
        <v>-5.3682371497574266E-3</v>
      </c>
      <c r="E59" s="2">
        <f>MACD!F59</f>
        <v>2.2685957955026021E-3</v>
      </c>
      <c r="F59" s="2">
        <f>'Moving Avg'!D59</f>
        <v>5.3403800000000006</v>
      </c>
      <c r="G59" s="2">
        <f>'Moving Avg'!F59</f>
        <v>5.3230249999999995</v>
      </c>
      <c r="H59" s="2">
        <f>'Moving Avg'!G59</f>
        <v>5.0228720000000013</v>
      </c>
      <c r="I59" s="2">
        <f>'Moving Avg'!H59</f>
        <v>0</v>
      </c>
      <c r="J59" s="6" t="str">
        <f>OBV!F59</f>
        <v>BULLISH</v>
      </c>
      <c r="K59" s="6" t="str">
        <f>OBV!G59</f>
        <v>NEUTRAL</v>
      </c>
      <c r="L59" s="6" t="str">
        <f>OBV!H59</f>
        <v>BULLISH DIVERGENCE</v>
      </c>
    </row>
    <row r="60" spans="1:12" ht="13.5" x14ac:dyDescent="0.25">
      <c r="A60" s="3">
        <f>RSI!A60</f>
        <v>42090</v>
      </c>
      <c r="B60" s="2">
        <f>RSI!B60</f>
        <v>5.2845000000000004</v>
      </c>
      <c r="C60" s="2">
        <f>RSI!I60</f>
        <v>53.094357206283995</v>
      </c>
      <c r="D60" s="2">
        <f>MACD!E60</f>
        <v>1.220211018248385E-2</v>
      </c>
      <c r="E60" s="2">
        <f>MACD!F60</f>
        <v>4.2552986728988523E-3</v>
      </c>
      <c r="F60" s="2">
        <f>'Moving Avg'!D60</f>
        <v>5.3056400000000004</v>
      </c>
      <c r="G60" s="2">
        <f>'Moving Avg'!F60</f>
        <v>5.3313249999999988</v>
      </c>
      <c r="H60" s="2">
        <f>'Moving Avg'!G60</f>
        <v>5.0467280000000008</v>
      </c>
      <c r="I60" s="2">
        <f>'Moving Avg'!H60</f>
        <v>0</v>
      </c>
      <c r="J60" s="6" t="str">
        <f>OBV!F60</f>
        <v>BULLISH</v>
      </c>
      <c r="K60" s="6" t="str">
        <f>OBV!G60</f>
        <v>NEUTRAL</v>
      </c>
      <c r="L60" s="6" t="str">
        <f>OBV!H60</f>
        <v>BULLISH DIVERGENCE</v>
      </c>
    </row>
    <row r="61" spans="1:12" ht="13.5" x14ac:dyDescent="0.25">
      <c r="A61" s="3">
        <f>RSI!A61</f>
        <v>42093</v>
      </c>
      <c r="B61" s="2">
        <f>RSI!B61</f>
        <v>5.2468000000000004</v>
      </c>
      <c r="C61" s="2">
        <f>RSI!I61</f>
        <v>51.021801456024647</v>
      </c>
      <c r="D61" s="2">
        <f>MACD!E61</f>
        <v>3.9943526352389291E-2</v>
      </c>
      <c r="E61" s="2">
        <f>MACD!F61</f>
        <v>1.1392944208796942E-2</v>
      </c>
      <c r="F61" s="2">
        <f>'Moving Avg'!D61</f>
        <v>5.2950800000000005</v>
      </c>
      <c r="G61" s="2">
        <f>'Moving Avg'!F61</f>
        <v>5.325664999999999</v>
      </c>
      <c r="H61" s="2">
        <f>'Moving Avg'!G61</f>
        <v>5.0698300000000014</v>
      </c>
      <c r="I61" s="2">
        <f>'Moving Avg'!H61</f>
        <v>0</v>
      </c>
      <c r="J61" s="6" t="str">
        <f>OBV!F61</f>
        <v>BULLISH</v>
      </c>
      <c r="K61" s="6" t="str">
        <f>OBV!G61</f>
        <v>NEUTRAL</v>
      </c>
      <c r="L61" s="6" t="str">
        <f>OBV!H61</f>
        <v>BULLISH DIVERGENCE</v>
      </c>
    </row>
    <row r="62" spans="1:12" ht="13.5" x14ac:dyDescent="0.25">
      <c r="A62" s="3">
        <f>RSI!A62</f>
        <v>42094</v>
      </c>
      <c r="B62" s="2">
        <f>RSI!B62</f>
        <v>5.2392000000000003</v>
      </c>
      <c r="C62" s="2">
        <f>RSI!I62</f>
        <v>50.593049967273942</v>
      </c>
      <c r="D62" s="2">
        <f>MACD!E62</f>
        <v>6.500482362109139E-2</v>
      </c>
      <c r="E62" s="2">
        <f>MACD!F62</f>
        <v>2.2115320091255834E-2</v>
      </c>
      <c r="F62" s="2">
        <f>'Moving Avg'!D62</f>
        <v>5.2830000000000004</v>
      </c>
      <c r="G62" s="2">
        <f>'Moving Avg'!F62</f>
        <v>5.3196249999999985</v>
      </c>
      <c r="H62" s="2">
        <f>'Moving Avg'!G62</f>
        <v>5.0927800000000021</v>
      </c>
      <c r="I62" s="2">
        <f>'Moving Avg'!H62</f>
        <v>0</v>
      </c>
      <c r="J62" s="6" t="str">
        <f>OBV!F62</f>
        <v>BEARISH</v>
      </c>
      <c r="K62" s="6" t="str">
        <f>OBV!G62</f>
        <v>NEUTRAL</v>
      </c>
      <c r="L62" s="6" t="str">
        <f>OBV!H62</f>
        <v>CONFIRMED BEARISH</v>
      </c>
    </row>
    <row r="63" spans="1:12" ht="13.5" x14ac:dyDescent="0.25">
      <c r="A63" s="3">
        <f>RSI!A63</f>
        <v>42095</v>
      </c>
      <c r="B63" s="2">
        <f>RSI!B63</f>
        <v>5.2845000000000004</v>
      </c>
      <c r="C63" s="2">
        <f>RSI!I63</f>
        <v>53.121712556703784</v>
      </c>
      <c r="D63" s="2">
        <f>MACD!E63</f>
        <v>7.9303505827382992E-2</v>
      </c>
      <c r="E63" s="2">
        <f>MACD!F63</f>
        <v>3.3552957238481271E-2</v>
      </c>
      <c r="F63" s="2">
        <f>'Moving Avg'!D63</f>
        <v>5.2679</v>
      </c>
      <c r="G63" s="2">
        <f>'Moving Avg'!F63</f>
        <v>5.3158499999999993</v>
      </c>
      <c r="H63" s="2">
        <f>'Moving Avg'!G63</f>
        <v>5.1166360000000024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5.2770000000000001</v>
      </c>
      <c r="C64" s="2">
        <f>RSI!I64</f>
        <v>52.6413407339709</v>
      </c>
      <c r="D64" s="2">
        <f>MACD!E64</f>
        <v>7.5359698372740702E-2</v>
      </c>
      <c r="E64" s="2">
        <f>MACD!F64</f>
        <v>4.191430546533316E-2</v>
      </c>
      <c r="F64" s="2">
        <f>'Moving Avg'!D64</f>
        <v>5.2664000000000009</v>
      </c>
      <c r="G64" s="2">
        <f>'Moving Avg'!F64</f>
        <v>5.3079249999999982</v>
      </c>
      <c r="H64" s="2">
        <f>'Moving Avg'!G64</f>
        <v>5.1403420000000013</v>
      </c>
      <c r="I64" s="2">
        <f>'Moving Avg'!H64</f>
        <v>0</v>
      </c>
      <c r="J64" s="6" t="str">
        <f>OBV!F64</f>
        <v>BEARISH</v>
      </c>
      <c r="K64" s="6" t="str">
        <f>OBV!G64</f>
        <v>NEUTRAL</v>
      </c>
      <c r="L64" s="6" t="str">
        <f>OBV!H64</f>
        <v>CONFIRMED BEARISH</v>
      </c>
    </row>
    <row r="65" spans="1:12" ht="13.5" x14ac:dyDescent="0.25">
      <c r="A65" s="3">
        <f>RSI!A65</f>
        <v>42097</v>
      </c>
      <c r="B65" s="2">
        <f>RSI!B65</f>
        <v>5.2089999999999996</v>
      </c>
      <c r="C65" s="2">
        <f>RSI!I65</f>
        <v>48.370454904402472</v>
      </c>
      <c r="D65" s="2">
        <f>MACD!E65</f>
        <v>0.10002298656784792</v>
      </c>
      <c r="E65" s="2">
        <f>MACD!F65</f>
        <v>5.3536041685836117E-2</v>
      </c>
      <c r="F65" s="2">
        <f>'Moving Avg'!D65</f>
        <v>5.2513000000000005</v>
      </c>
      <c r="G65" s="2">
        <f>'Moving Avg'!F65</f>
        <v>5.3030150000000003</v>
      </c>
      <c r="H65" s="2">
        <f>'Moving Avg'!G65</f>
        <v>5.1590640000000016</v>
      </c>
      <c r="I65" s="2">
        <f>'Moving Avg'!H65</f>
        <v>0</v>
      </c>
      <c r="J65" s="6" t="str">
        <f>OBV!F65</f>
        <v>BEARISH</v>
      </c>
      <c r="K65" s="6" t="str">
        <f>OBV!G65</f>
        <v>WEAK</v>
      </c>
      <c r="L65" s="6" t="str">
        <f>OBV!H65</f>
        <v>CONFIRMED BEARISH</v>
      </c>
    </row>
    <row r="66" spans="1:12" ht="13.5" x14ac:dyDescent="0.25">
      <c r="A66" s="3">
        <f>RSI!A66</f>
        <v>42100</v>
      </c>
      <c r="B66" s="2">
        <f>RSI!B66</f>
        <v>5.2089999999999996</v>
      </c>
      <c r="C66" s="2">
        <f>RSI!I66</f>
        <v>48.370454904402472</v>
      </c>
      <c r="D66" s="2">
        <f>MACD!E66</f>
        <v>9.6646098554694859E-2</v>
      </c>
      <c r="E66" s="2">
        <f>MACD!F66</f>
        <v>6.2158053059607865E-2</v>
      </c>
      <c r="F66" s="2">
        <f>'Moving Avg'!D66</f>
        <v>5.2437400000000007</v>
      </c>
      <c r="G66" s="2">
        <f>'Moving Avg'!F66</f>
        <v>5.2992399999999993</v>
      </c>
      <c r="H66" s="2">
        <f>'Moving Avg'!G66</f>
        <v>5.1740100000000018</v>
      </c>
      <c r="I66" s="2">
        <f>'Moving Avg'!H66</f>
        <v>0</v>
      </c>
      <c r="J66" s="6" t="str">
        <f>OBV!F66</f>
        <v>BEARISH</v>
      </c>
      <c r="K66" s="6" t="str">
        <f>OBV!G66</f>
        <v>NEUTRAL</v>
      </c>
      <c r="L66" s="6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5.2089999999999996</v>
      </c>
      <c r="C67" s="2">
        <f>RSI!I67</f>
        <v>48.370454904402472</v>
      </c>
      <c r="D67" s="2">
        <f>MACD!E67</f>
        <v>9.3931487164849337E-2</v>
      </c>
      <c r="E67" s="2">
        <f>MACD!F67</f>
        <v>6.8512739880656162E-2</v>
      </c>
      <c r="F67" s="2">
        <f>'Moving Avg'!D67</f>
        <v>5.2377000000000002</v>
      </c>
      <c r="G67" s="2">
        <f>'Moving Avg'!F67</f>
        <v>5.2992399999999993</v>
      </c>
      <c r="H67" s="2">
        <f>'Moving Avg'!G67</f>
        <v>5.1836720000000014</v>
      </c>
      <c r="I67" s="2">
        <f>'Moving Avg'!H67</f>
        <v>0</v>
      </c>
      <c r="J67" s="6" t="str">
        <f>OBV!F67</f>
        <v>BEARISH</v>
      </c>
      <c r="K67" s="6" t="str">
        <f>OBV!G67</f>
        <v>NEUTRAL</v>
      </c>
      <c r="L67" s="6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5.2089999999999996</v>
      </c>
      <c r="C68" s="2">
        <f>RSI!I68</f>
        <v>48.370454904402472</v>
      </c>
      <c r="D68" s="2">
        <f>MACD!E68</f>
        <v>0.10105899690596853</v>
      </c>
      <c r="E68" s="2">
        <f>MACD!F68</f>
        <v>7.5021991285718639E-2</v>
      </c>
      <c r="F68" s="2">
        <f>'Moving Avg'!D68</f>
        <v>5.2225999999999999</v>
      </c>
      <c r="G68" s="2">
        <f>'Moving Avg'!F68</f>
        <v>5.3030150000000003</v>
      </c>
      <c r="H68" s="2">
        <f>'Moving Avg'!G68</f>
        <v>5.187596000000001</v>
      </c>
      <c r="I68" s="2">
        <f>'Moving Avg'!H68</f>
        <v>0</v>
      </c>
      <c r="J68" s="6" t="str">
        <f>OBV!F68</f>
        <v>BEARISH</v>
      </c>
      <c r="K68" s="6" t="str">
        <f>OBV!G68</f>
        <v>NEUTRAL</v>
      </c>
      <c r="L68" s="6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5.2089999999999996</v>
      </c>
      <c r="C69" s="2">
        <f>RSI!I69</f>
        <v>48.370454904402472</v>
      </c>
      <c r="D69" s="2">
        <f>MACD!E69</f>
        <v>9.5596971809626119E-2</v>
      </c>
      <c r="E69" s="2">
        <f>MACD!F69</f>
        <v>7.9136987390500138E-2</v>
      </c>
      <c r="F69" s="2">
        <f>'Moving Avg'!D69</f>
        <v>5.2089999999999996</v>
      </c>
      <c r="G69" s="2">
        <f>'Moving Avg'!F69</f>
        <v>5.3011250000000008</v>
      </c>
      <c r="H69" s="2">
        <f>'Moving Avg'!G69</f>
        <v>5.1900100000000018</v>
      </c>
      <c r="I69" s="2">
        <f>'Moving Avg'!H69</f>
        <v>0</v>
      </c>
      <c r="J69" s="6" t="str">
        <f>OBV!F69</f>
        <v>BEARISH</v>
      </c>
      <c r="K69" s="6" t="str">
        <f>OBV!G69</f>
        <v>NEUTRAL</v>
      </c>
      <c r="L69" s="6" t="str">
        <f>OBV!H69</f>
        <v>CONFIRMED BEARISH</v>
      </c>
    </row>
    <row r="70" spans="1:12" ht="13.5" x14ac:dyDescent="0.25">
      <c r="A70" s="3">
        <f>RSI!A70</f>
        <v>42107</v>
      </c>
      <c r="B70" s="2">
        <f>RSI!B70</f>
        <v>5.1939000000000002</v>
      </c>
      <c r="C70" s="2">
        <f>RSI!I70</f>
        <v>47.140258561201598</v>
      </c>
      <c r="D70" s="2">
        <f>MACD!E70</f>
        <v>9.2207100616655602E-2</v>
      </c>
      <c r="E70" s="2">
        <f>MACD!F70</f>
        <v>8.1751010035731236E-2</v>
      </c>
      <c r="F70" s="2">
        <f>'Moving Avg'!D70</f>
        <v>5.2059799999999994</v>
      </c>
      <c r="G70" s="2">
        <f>'Moving Avg'!F70</f>
        <v>5.2928200000000007</v>
      </c>
      <c r="H70" s="2">
        <f>'Moving Avg'!G70</f>
        <v>5.1866880000000011</v>
      </c>
      <c r="I70" s="2">
        <f>'Moving Avg'!H70</f>
        <v>0</v>
      </c>
      <c r="J70" s="6" t="str">
        <f>OBV!F70</f>
        <v>BEARISH</v>
      </c>
      <c r="K70" s="6" t="str">
        <f>OBV!G70</f>
        <v>WEAK</v>
      </c>
      <c r="L70" s="6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5.0430000000000001</v>
      </c>
      <c r="C71" s="2">
        <f>RSI!I71</f>
        <v>37.010186964587014</v>
      </c>
      <c r="D71" s="2">
        <f>MACD!E71</f>
        <v>9.4910681868696223E-2</v>
      </c>
      <c r="E71" s="2">
        <f>MACD!F71</f>
        <v>8.4382944402324231E-2</v>
      </c>
      <c r="F71" s="2">
        <f>'Moving Avg'!D71</f>
        <v>5.1727799999999995</v>
      </c>
      <c r="G71" s="2">
        <f>'Moving Avg'!F71</f>
        <v>5.2735700000000012</v>
      </c>
      <c r="H71" s="2">
        <f>'Moving Avg'!G71</f>
        <v>5.1821600000000014</v>
      </c>
      <c r="I71" s="2">
        <f>'Moving Avg'!H71</f>
        <v>0</v>
      </c>
      <c r="J71" s="6" t="str">
        <f>OBV!F71</f>
        <v>BEARISH</v>
      </c>
      <c r="K71" s="6" t="str">
        <f>OBV!G71</f>
        <v>WEAK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5.0128000000000004</v>
      </c>
      <c r="C72" s="2">
        <f>RSI!I72</f>
        <v>35.371931171328285</v>
      </c>
      <c r="D72" s="2">
        <f>MACD!E72</f>
        <v>9.9337582486464626E-2</v>
      </c>
      <c r="E72" s="2">
        <f>MACD!F72</f>
        <v>8.7373872019152324E-2</v>
      </c>
      <c r="F72" s="2">
        <f>'Moving Avg'!D72</f>
        <v>5.1335399999999991</v>
      </c>
      <c r="G72" s="2">
        <f>'Moving Avg'!F72</f>
        <v>5.2524350000000002</v>
      </c>
      <c r="H72" s="2">
        <f>'Moving Avg'!G72</f>
        <v>5.1812540000000027</v>
      </c>
      <c r="I72" s="2">
        <f>'Moving Avg'!H72</f>
        <v>0</v>
      </c>
      <c r="J72" s="6" t="str">
        <f>OBV!F72</f>
        <v>BEARISH</v>
      </c>
      <c r="K72" s="6" t="str">
        <f>OBV!G72</f>
        <v>WEAK</v>
      </c>
      <c r="L72" s="6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4.8693</v>
      </c>
      <c r="C73" s="2">
        <f>RSI!I73</f>
        <v>28.83946371229348</v>
      </c>
      <c r="D73" s="2">
        <f>MACD!E73</f>
        <v>0.12185281707318918</v>
      </c>
      <c r="E73" s="2">
        <f>MACD!F73</f>
        <v>9.4269661029959692E-2</v>
      </c>
      <c r="F73" s="2">
        <f>'Moving Avg'!D73</f>
        <v>5.0655999999999999</v>
      </c>
      <c r="G73" s="2">
        <f>'Moving Avg'!F73</f>
        <v>5.2252550000000006</v>
      </c>
      <c r="H73" s="2">
        <f>'Moving Avg'!G73</f>
        <v>5.1782340000000007</v>
      </c>
      <c r="I73" s="2">
        <f>'Moving Avg'!H73</f>
        <v>0</v>
      </c>
      <c r="J73" s="6" t="str">
        <f>OBV!F73</f>
        <v>BEARISH</v>
      </c>
      <c r="K73" s="6" t="str">
        <f>OBV!G73</f>
        <v>WEAK</v>
      </c>
      <c r="L73" s="6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4.8693</v>
      </c>
      <c r="C74" s="2">
        <f>RSI!I74</f>
        <v>28.83946371229348</v>
      </c>
      <c r="D74" s="2">
        <f>MACD!E74</f>
        <v>0.14168209981693902</v>
      </c>
      <c r="E74" s="2">
        <f>MACD!F74</f>
        <v>0.10375214878735556</v>
      </c>
      <c r="F74" s="2">
        <f>'Moving Avg'!D74</f>
        <v>4.9976599999999998</v>
      </c>
      <c r="G74" s="2">
        <f>'Moving Avg'!F74</f>
        <v>5.2033600000000009</v>
      </c>
      <c r="H74" s="2">
        <f>'Moving Avg'!G74</f>
        <v>5.175968000000001</v>
      </c>
      <c r="I74" s="2">
        <f>'Moving Avg'!H74</f>
        <v>0</v>
      </c>
      <c r="J74" s="6" t="str">
        <f>OBV!F74</f>
        <v>BEARISH</v>
      </c>
      <c r="K74" s="6" t="str">
        <f>OBV!G74</f>
        <v>WEAK</v>
      </c>
      <c r="L74" s="6" t="str">
        <f>OBV!H74</f>
        <v>CONFIRMED BEARISH</v>
      </c>
    </row>
    <row r="75" spans="1:12" ht="13.5" x14ac:dyDescent="0.25">
      <c r="A75" s="3">
        <f>RSI!A75</f>
        <v>42114</v>
      </c>
      <c r="B75" s="2">
        <f>RSI!B75</f>
        <v>4.8844000000000003</v>
      </c>
      <c r="C75" s="2">
        <f>RSI!I75</f>
        <v>30.407921039095939</v>
      </c>
      <c r="D75" s="2">
        <f>MACD!E75</f>
        <v>0.1486693486923345</v>
      </c>
      <c r="E75" s="2">
        <f>MACD!F75</f>
        <v>0.11273558876835135</v>
      </c>
      <c r="F75" s="2">
        <f>'Moving Avg'!D75</f>
        <v>4.9357600000000001</v>
      </c>
      <c r="G75" s="2">
        <f>'Moving Avg'!F75</f>
        <v>5.1746700000000008</v>
      </c>
      <c r="H75" s="2">
        <f>'Moving Avg'!G75</f>
        <v>5.1762700000000015</v>
      </c>
      <c r="I75" s="2">
        <f>'Moving Avg'!H75</f>
        <v>0</v>
      </c>
      <c r="J75" s="6" t="str">
        <f>OBV!F75</f>
        <v>BEARISH</v>
      </c>
      <c r="K75" s="6" t="str">
        <f>OBV!G75</f>
        <v>NEUTRAL</v>
      </c>
      <c r="L75" s="6" t="str">
        <f>OBV!H75</f>
        <v>CONFIRMED BEARISH</v>
      </c>
    </row>
    <row r="76" spans="1:12" ht="13.5" x14ac:dyDescent="0.25">
      <c r="A76" s="3">
        <f>RSI!A76</f>
        <v>42115</v>
      </c>
      <c r="B76" s="2">
        <f>RSI!B76</f>
        <v>4.9447999999999999</v>
      </c>
      <c r="C76" s="2">
        <f>RSI!I76</f>
        <v>36.442474637727251</v>
      </c>
      <c r="D76" s="2">
        <f>MACD!E76</f>
        <v>0.15167452261246162</v>
      </c>
      <c r="E76" s="2">
        <f>MACD!F76</f>
        <v>0.12052337553717341</v>
      </c>
      <c r="F76" s="2">
        <f>'Moving Avg'!D76</f>
        <v>4.9161200000000003</v>
      </c>
      <c r="G76" s="2">
        <f>'Moving Avg'!F76</f>
        <v>5.1569300000000009</v>
      </c>
      <c r="H76" s="2">
        <f>'Moving Avg'!G76</f>
        <v>5.1749100000000023</v>
      </c>
      <c r="I76" s="2">
        <f>'Moving Avg'!H76</f>
        <v>0</v>
      </c>
      <c r="J76" s="6" t="str">
        <f>OBV!F76</f>
        <v>BEARISH</v>
      </c>
      <c r="K76" s="6" t="str">
        <f>OBV!G76</f>
        <v>NEUTRAL</v>
      </c>
      <c r="L76" s="6" t="str">
        <f>OBV!H76</f>
        <v>CONFIRMED BEARISH</v>
      </c>
    </row>
    <row r="77" spans="1:12" ht="13.5" x14ac:dyDescent="0.25">
      <c r="A77" s="3">
        <f>RSI!A77</f>
        <v>42116</v>
      </c>
      <c r="B77" s="2">
        <f>RSI!B77</f>
        <v>4.8014000000000001</v>
      </c>
      <c r="C77" s="2">
        <f>RSI!I77</f>
        <v>29.829109235337356</v>
      </c>
      <c r="D77" s="2">
        <f>MACD!E77</f>
        <v>0.1659335674488851</v>
      </c>
      <c r="E77" s="2">
        <f>MACD!F77</f>
        <v>0.12960541391951574</v>
      </c>
      <c r="F77" s="2">
        <f>'Moving Avg'!D77</f>
        <v>4.8738400000000004</v>
      </c>
      <c r="G77" s="2">
        <f>'Moving Avg'!F77</f>
        <v>5.1320200000000007</v>
      </c>
      <c r="H77" s="2">
        <f>'Moving Avg'!G77</f>
        <v>5.1712860000000012</v>
      </c>
      <c r="I77" s="2">
        <f>'Moving Avg'!H77</f>
        <v>0</v>
      </c>
      <c r="J77" s="6" t="str">
        <f>OBV!F77</f>
        <v>BEARISH</v>
      </c>
      <c r="K77" s="6" t="str">
        <f>OBV!G77</f>
        <v>WEAK</v>
      </c>
      <c r="L77" s="6" t="str">
        <f>OBV!H77</f>
        <v>CONFIRMED BEARISH</v>
      </c>
    </row>
    <row r="78" spans="1:12" ht="13.5" x14ac:dyDescent="0.25">
      <c r="A78" s="3">
        <f>RSI!A78</f>
        <v>42117</v>
      </c>
      <c r="B78" s="2">
        <f>RSI!B78</f>
        <v>4.6578999999999997</v>
      </c>
      <c r="C78" s="2">
        <f>RSI!I78</f>
        <v>24.949698345560194</v>
      </c>
      <c r="D78" s="2">
        <f>MACD!E78</f>
        <v>0.19048884682273393</v>
      </c>
      <c r="E78" s="2">
        <f>MACD!F78</f>
        <v>0.14178210050015938</v>
      </c>
      <c r="F78" s="2">
        <f>'Moving Avg'!D78</f>
        <v>4.8315600000000005</v>
      </c>
      <c r="G78" s="2">
        <f>'Moving Avg'!F78</f>
        <v>5.096915000000001</v>
      </c>
      <c r="H78" s="2">
        <f>'Moving Avg'!G78</f>
        <v>5.1670580000000017</v>
      </c>
      <c r="I78" s="2">
        <f>'Moving Avg'!H78</f>
        <v>0</v>
      </c>
      <c r="J78" s="6" t="str">
        <f>OBV!F78</f>
        <v>BEARISH</v>
      </c>
      <c r="K78" s="6" t="str">
        <f>OBV!G78</f>
        <v>NEUTRAL</v>
      </c>
      <c r="L78" s="6" t="str">
        <f>OBV!H78</f>
        <v>CONFIRMED BEARISH</v>
      </c>
    </row>
    <row r="79" spans="1:12" ht="13.5" x14ac:dyDescent="0.25">
      <c r="A79" s="3">
        <f>RSI!A79</f>
        <v>42118</v>
      </c>
      <c r="B79" s="2">
        <f>RSI!B79</f>
        <v>4.7107999999999999</v>
      </c>
      <c r="C79" s="2">
        <f>RSI!I79</f>
        <v>29.526295260212564</v>
      </c>
      <c r="D79" s="2">
        <f>MACD!E79</f>
        <v>0.20991832386124631</v>
      </c>
      <c r="E79" s="2">
        <f>MACD!F79</f>
        <v>0.15540934517237678</v>
      </c>
      <c r="F79" s="2">
        <f>'Moving Avg'!D79</f>
        <v>4.7998599999999998</v>
      </c>
      <c r="G79" s="2">
        <f>'Moving Avg'!F79</f>
        <v>5.0682300000000007</v>
      </c>
      <c r="H79" s="2">
        <f>'Moving Avg'!G79</f>
        <v>5.1631320000000018</v>
      </c>
      <c r="I79" s="2">
        <f>'Moving Avg'!H79</f>
        <v>0</v>
      </c>
      <c r="J79" s="6" t="str">
        <f>OBV!F79</f>
        <v>BEARISH</v>
      </c>
      <c r="K79" s="6" t="str">
        <f>OBV!G79</f>
        <v>NEUTRAL</v>
      </c>
      <c r="L79" s="6" t="str">
        <f>OBV!H79</f>
        <v>CONFIRMED BEARISH</v>
      </c>
    </row>
    <row r="80" spans="1:12" ht="13.5" x14ac:dyDescent="0.25">
      <c r="A80" s="3">
        <f>RSI!A80</f>
        <v>42121</v>
      </c>
      <c r="B80" s="2">
        <f>RSI!B80</f>
        <v>4.7484999999999999</v>
      </c>
      <c r="C80" s="2">
        <f>RSI!I80</f>
        <v>32.677113224395299</v>
      </c>
      <c r="D80" s="2">
        <f>MACD!E80</f>
        <v>0.22331044035738756</v>
      </c>
      <c r="E80" s="2">
        <f>MACD!F80</f>
        <v>0.16898956420937894</v>
      </c>
      <c r="F80" s="2">
        <f>'Moving Avg'!D80</f>
        <v>4.7726799999999994</v>
      </c>
      <c r="G80" s="2">
        <f>'Moving Avg'!F80</f>
        <v>5.0414300000000001</v>
      </c>
      <c r="H80" s="2">
        <f>'Moving Avg'!G80</f>
        <v>5.158602000000001</v>
      </c>
      <c r="I80" s="2">
        <f>'Moving Avg'!H80</f>
        <v>0</v>
      </c>
      <c r="J80" s="6" t="str">
        <f>OBV!F80</f>
        <v>BEARISH</v>
      </c>
      <c r="K80" s="6" t="str">
        <f>OBV!G80</f>
        <v>NEUTRAL</v>
      </c>
      <c r="L80" s="6" t="str">
        <f>OBV!H80</f>
        <v>CONFIRMED BEARISH</v>
      </c>
    </row>
    <row r="81" spans="1:12" ht="13.5" x14ac:dyDescent="0.25">
      <c r="A81" s="3">
        <f>RSI!A81</f>
        <v>42122</v>
      </c>
      <c r="B81" s="2">
        <f>RSI!B81</f>
        <v>4.8769</v>
      </c>
      <c r="C81" s="2">
        <f>RSI!I81</f>
        <v>42.161731380055002</v>
      </c>
      <c r="D81" s="2">
        <f>MACD!E81</f>
        <v>0.20360727874772877</v>
      </c>
      <c r="E81" s="2">
        <f>MACD!F81</f>
        <v>0.17591310711704891</v>
      </c>
      <c r="F81" s="2">
        <f>'Moving Avg'!D81</f>
        <v>4.7590999999999992</v>
      </c>
      <c r="G81" s="2">
        <f>'Moving Avg'!F81</f>
        <v>5.0229350000000013</v>
      </c>
      <c r="H81" s="2">
        <f>'Moving Avg'!G81</f>
        <v>5.1563380000000016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BULLISH DIVERGENCE</v>
      </c>
    </row>
    <row r="82" spans="1:12" ht="13.5" x14ac:dyDescent="0.25">
      <c r="A82" s="3">
        <f>RSI!A82</f>
        <v>42123</v>
      </c>
      <c r="B82" s="2">
        <f>RSI!B82</f>
        <v>4.8769</v>
      </c>
      <c r="C82" s="2">
        <f>RSI!I82</f>
        <v>42.161731380055009</v>
      </c>
      <c r="D82" s="2">
        <f>MACD!E82</f>
        <v>0.18309674154645528</v>
      </c>
      <c r="E82" s="2">
        <f>MACD!F82</f>
        <v>0.1773498340029302</v>
      </c>
      <c r="F82" s="2">
        <f>'Moving Avg'!D82</f>
        <v>4.7741999999999996</v>
      </c>
      <c r="G82" s="2">
        <f>'Moving Avg'!F82</f>
        <v>5.0048200000000005</v>
      </c>
      <c r="H82" s="2">
        <f>'Moving Avg'!G82</f>
        <v>5.1542240000000019</v>
      </c>
      <c r="I82" s="2">
        <f>'Moving Avg'!H82</f>
        <v>0</v>
      </c>
      <c r="J82" s="6" t="str">
        <f>OBV!F82</f>
        <v>BULLISH</v>
      </c>
      <c r="K82" s="6" t="str">
        <f>OBV!G82</f>
        <v>STRONG</v>
      </c>
      <c r="L82" s="6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4.8467000000000002</v>
      </c>
      <c r="C83" s="2">
        <f>RSI!I83</f>
        <v>40.601425694832692</v>
      </c>
      <c r="D83" s="2">
        <f>MACD!E83</f>
        <v>0.14664949169877328</v>
      </c>
      <c r="E83" s="2">
        <f>MACD!F83</f>
        <v>0.17120976554209882</v>
      </c>
      <c r="F83" s="2">
        <f>'Moving Avg'!D83</f>
        <v>4.8119599999999991</v>
      </c>
      <c r="G83" s="2">
        <f>'Moving Avg'!F83</f>
        <v>4.9829300000000005</v>
      </c>
      <c r="H83" s="2">
        <f>'Moving Avg'!G83</f>
        <v>5.1486380000000018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4.8164999999999996</v>
      </c>
      <c r="C84" s="2">
        <f>RSI!I84</f>
        <v>39.045299905275009</v>
      </c>
      <c r="D84" s="2">
        <f>MACD!E84</f>
        <v>0.1189173216847923</v>
      </c>
      <c r="E84" s="2">
        <f>MACD!F84</f>
        <v>0.16075127677063752</v>
      </c>
      <c r="F84" s="2">
        <f>'Moving Avg'!D84</f>
        <v>4.8330999999999991</v>
      </c>
      <c r="G84" s="2">
        <f>'Moving Avg'!F84</f>
        <v>4.9599050000000009</v>
      </c>
      <c r="H84" s="2">
        <f>'Moving Avg'!G84</f>
        <v>5.142298000000002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4.7484999999999999</v>
      </c>
      <c r="C85" s="2">
        <f>RSI!I85</f>
        <v>35.725104967358817</v>
      </c>
      <c r="D85" s="2">
        <f>MACD!E85</f>
        <v>0.10379647826432414</v>
      </c>
      <c r="E85" s="2">
        <f>MACD!F85</f>
        <v>0.14936031706937486</v>
      </c>
      <c r="F85" s="2">
        <f>'Moving Avg'!D85</f>
        <v>4.8331</v>
      </c>
      <c r="G85" s="2">
        <f>'Moving Avg'!F85</f>
        <v>4.9368800000000004</v>
      </c>
      <c r="H85" s="2">
        <f>'Moving Avg'!G85</f>
        <v>5.1345980000000004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NEUTRAL</v>
      </c>
    </row>
    <row r="86" spans="1:12" ht="13.5" x14ac:dyDescent="0.25">
      <c r="A86" s="3">
        <f>RSI!A86</f>
        <v>42130</v>
      </c>
      <c r="B86" s="2">
        <f>RSI!B86</f>
        <v>4.673</v>
      </c>
      <c r="C86" s="2">
        <f>RSI!I86</f>
        <v>32.427966004836222</v>
      </c>
      <c r="D86" s="2">
        <f>MACD!E86</f>
        <v>0.10720041600310992</v>
      </c>
      <c r="E86" s="2">
        <f>MACD!F86</f>
        <v>0.14092833685612188</v>
      </c>
      <c r="F86" s="2">
        <f>'Moving Avg'!D86</f>
        <v>4.792320000000001</v>
      </c>
      <c r="G86" s="2">
        <f>'Moving Avg'!F86</f>
        <v>4.9100800000000007</v>
      </c>
      <c r="H86" s="2">
        <f>'Moving Avg'!G86</f>
        <v>5.1284060000000009</v>
      </c>
      <c r="I86" s="2">
        <f>'Moving Avg'!H86</f>
        <v>0</v>
      </c>
      <c r="J86" s="6" t="str">
        <f>OBV!F86</f>
        <v>BEARISH</v>
      </c>
      <c r="K86" s="6" t="str">
        <f>OBV!G86</f>
        <v>WEAK</v>
      </c>
      <c r="L86" s="6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4.5372000000000003</v>
      </c>
      <c r="C87" s="2">
        <f>RSI!I87</f>
        <v>27.509939404115286</v>
      </c>
      <c r="D87" s="2">
        <f>MACD!E87</f>
        <v>9.9740818322636926E-2</v>
      </c>
      <c r="E87" s="2">
        <f>MACD!F87</f>
        <v>0.1326908331494249</v>
      </c>
      <c r="F87" s="2">
        <f>'Moving Avg'!D87</f>
        <v>4.7243799999999991</v>
      </c>
      <c r="G87" s="2">
        <f>'Moving Avg'!F87</f>
        <v>4.8764900000000004</v>
      </c>
      <c r="H87" s="2">
        <f>'Moving Avg'!G87</f>
        <v>5.1198000000000015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4.5069999999999997</v>
      </c>
      <c r="C88" s="2">
        <f>RSI!I88</f>
        <v>26.545759284228325</v>
      </c>
      <c r="D88" s="2">
        <f>MACD!E88</f>
        <v>7.5930696854201507E-2</v>
      </c>
      <c r="E88" s="2">
        <f>MACD!F88</f>
        <v>0.12133880589038022</v>
      </c>
      <c r="F88" s="2">
        <f>'Moving Avg'!D88</f>
        <v>4.656439999999999</v>
      </c>
      <c r="G88" s="2">
        <f>'Moving Avg'!F88</f>
        <v>4.8413900000000005</v>
      </c>
      <c r="H88" s="2">
        <f>'Moving Avg'!G88</f>
        <v>5.1087780000000009</v>
      </c>
      <c r="I88" s="2">
        <f>'Moving Avg'!H88</f>
        <v>0</v>
      </c>
      <c r="J88" s="6" t="str">
        <f>OBV!F88</f>
        <v>BEARISH</v>
      </c>
      <c r="K88" s="6" t="str">
        <f>OBV!G88</f>
        <v>WEAK</v>
      </c>
      <c r="L88" s="6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4.4541000000000004</v>
      </c>
      <c r="C89" s="2">
        <f>RSI!I89</f>
        <v>24.8995201231576</v>
      </c>
      <c r="D89" s="2">
        <f>MACD!E89</f>
        <v>7.0187374372046918E-2</v>
      </c>
      <c r="E89" s="2">
        <f>MACD!F89</f>
        <v>0.11110851958671357</v>
      </c>
      <c r="F89" s="2">
        <f>'Moving Avg'!D89</f>
        <v>4.5839599999999994</v>
      </c>
      <c r="G89" s="2">
        <f>'Moving Avg'!F89</f>
        <v>4.8036450000000004</v>
      </c>
      <c r="H89" s="2">
        <f>'Moving Avg'!G89</f>
        <v>5.0982080000000014</v>
      </c>
      <c r="I89" s="2">
        <f>'Moving Avg'!H89</f>
        <v>0</v>
      </c>
      <c r="J89" s="6" t="str">
        <f>OBV!F89</f>
        <v>BEARISH</v>
      </c>
      <c r="K89" s="6" t="str">
        <f>OBV!G89</f>
        <v>WEAK</v>
      </c>
      <c r="L89" s="6" t="str">
        <f>OBV!H89</f>
        <v>CONFIRMED BEARISH</v>
      </c>
    </row>
    <row r="90" spans="1:12" ht="13.5" x14ac:dyDescent="0.25">
      <c r="A90" s="3">
        <f>RSI!A90</f>
        <v>42136</v>
      </c>
      <c r="B90" s="2">
        <f>RSI!B90</f>
        <v>4.6051000000000002</v>
      </c>
      <c r="C90" s="2">
        <f>RSI!I90</f>
        <v>36.924036739272942</v>
      </c>
      <c r="D90" s="2">
        <f>MACD!E90</f>
        <v>6.242793511255762E-2</v>
      </c>
      <c r="E90" s="2">
        <f>MACD!F90</f>
        <v>0.10137240269188239</v>
      </c>
      <c r="F90" s="2">
        <f>'Moving Avg'!D90</f>
        <v>4.5552800000000007</v>
      </c>
      <c r="G90" s="2">
        <f>'Moving Avg'!F90</f>
        <v>4.7742049999999994</v>
      </c>
      <c r="H90" s="2">
        <f>'Moving Avg'!G90</f>
        <v>5.0879400000000006</v>
      </c>
      <c r="I90" s="2">
        <f>'Moving Avg'!H90</f>
        <v>0</v>
      </c>
      <c r="J90" s="6" t="str">
        <f>OBV!F90</f>
        <v>BEARISH</v>
      </c>
      <c r="K90" s="6" t="str">
        <f>OBV!G90</f>
        <v>WEAK</v>
      </c>
      <c r="L90" s="6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4.5372000000000003</v>
      </c>
      <c r="C91" s="2">
        <f>RSI!I91</f>
        <v>34.267108159089801</v>
      </c>
      <c r="D91" s="2">
        <f>MACD!E91</f>
        <v>8.2054836717088797E-2</v>
      </c>
      <c r="E91" s="2">
        <f>MACD!F91</f>
        <v>9.7508889496923684E-2</v>
      </c>
      <c r="F91" s="2">
        <f>'Moving Avg'!D91</f>
        <v>4.5281199999999995</v>
      </c>
      <c r="G91" s="2">
        <f>'Moving Avg'!F91</f>
        <v>4.7489150000000002</v>
      </c>
      <c r="H91" s="2">
        <f>'Moving Avg'!G91</f>
        <v>5.0714840000000017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4.4541000000000004</v>
      </c>
      <c r="C92" s="2">
        <f>RSI!I92</f>
        <v>31.298766663305031</v>
      </c>
      <c r="D92" s="2">
        <f>MACD!E92</f>
        <v>0.1065237216013557</v>
      </c>
      <c r="E92" s="2">
        <f>MACD!F92</f>
        <v>9.9311855917810096E-2</v>
      </c>
      <c r="F92" s="2">
        <f>'Moving Avg'!D92</f>
        <v>4.5114999999999998</v>
      </c>
      <c r="G92" s="2">
        <f>'Moving Avg'!F92</f>
        <v>4.72098</v>
      </c>
      <c r="H92" s="2">
        <f>'Moving Avg'!G92</f>
        <v>5.0533660000000014</v>
      </c>
      <c r="I92" s="2">
        <f>'Moving Avg'!H92</f>
        <v>0</v>
      </c>
      <c r="J92" s="6" t="str">
        <f>OBV!F92</f>
        <v>BEARISH</v>
      </c>
      <c r="K92" s="6" t="str">
        <f>OBV!G92</f>
        <v>NEUTRAL</v>
      </c>
      <c r="L92" s="6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4.5673000000000004</v>
      </c>
      <c r="C93" s="2">
        <f>RSI!I93</f>
        <v>39.044766660674242</v>
      </c>
      <c r="D93" s="2">
        <f>MACD!E93</f>
        <v>0.11626744939841505</v>
      </c>
      <c r="E93" s="2">
        <f>MACD!F93</f>
        <v>0.10270297461393109</v>
      </c>
      <c r="F93" s="2">
        <f>'Moving Avg'!D93</f>
        <v>4.5235599999999998</v>
      </c>
      <c r="G93" s="2">
        <f>'Moving Avg'!F93</f>
        <v>4.7058799999999996</v>
      </c>
      <c r="H93" s="2">
        <f>'Moving Avg'!G93</f>
        <v>5.0375120000000013</v>
      </c>
      <c r="I93" s="2">
        <f>'Moving Avg'!H93</f>
        <v>0</v>
      </c>
      <c r="J93" s="6" t="str">
        <f>OBV!F93</f>
        <v>BULLISH</v>
      </c>
      <c r="K93" s="6" t="str">
        <f>OBV!G93</f>
        <v>NEUTRAL</v>
      </c>
      <c r="L93" s="6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4.5446999999999997</v>
      </c>
      <c r="C94" s="2">
        <f>RSI!I94</f>
        <v>38.120664227318983</v>
      </c>
      <c r="D94" s="2">
        <f>MACD!E94</f>
        <v>0.12278840480182662</v>
      </c>
      <c r="E94" s="2">
        <f>MACD!F94</f>
        <v>0.1067200606515102</v>
      </c>
      <c r="F94" s="2">
        <f>'Moving Avg'!D94</f>
        <v>4.5416800000000004</v>
      </c>
      <c r="G94" s="2">
        <f>'Moving Avg'!F94</f>
        <v>4.6896499999999994</v>
      </c>
      <c r="H94" s="2">
        <f>'Moving Avg'!G94</f>
        <v>5.0196960000000015</v>
      </c>
      <c r="I94" s="2">
        <f>'Moving Avg'!H94</f>
        <v>0</v>
      </c>
      <c r="J94" s="6" t="str">
        <f>OBV!F94</f>
        <v>BULLISH</v>
      </c>
      <c r="K94" s="6" t="str">
        <f>OBV!G94</f>
        <v>NEUTRAL</v>
      </c>
      <c r="L94" s="6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4.4088000000000003</v>
      </c>
      <c r="C95" s="2">
        <f>RSI!I95</f>
        <v>33.054456391781741</v>
      </c>
      <c r="D95" s="2">
        <f>MACD!E95</f>
        <v>0.12920068148767072</v>
      </c>
      <c r="E95" s="2">
        <f>MACD!F95</f>
        <v>0.11121618481874232</v>
      </c>
      <c r="F95" s="2">
        <f>'Moving Avg'!D95</f>
        <v>4.5024199999999999</v>
      </c>
      <c r="G95" s="2">
        <f>'Moving Avg'!F95</f>
        <v>4.66587</v>
      </c>
      <c r="H95" s="2">
        <f>'Moving Avg'!G95</f>
        <v>5.0017280000000026</v>
      </c>
      <c r="I95" s="2">
        <f>'Moving Avg'!H95</f>
        <v>0</v>
      </c>
      <c r="J95" s="6" t="str">
        <f>OBV!F95</f>
        <v>BULLISH</v>
      </c>
      <c r="K95" s="6" t="str">
        <f>OBV!G95</f>
        <v>NEUTRAL</v>
      </c>
      <c r="L95" s="6" t="str">
        <f>OBV!H95</f>
        <v>BULLISH DIVERGENCE</v>
      </c>
    </row>
    <row r="96" spans="1:12" ht="13.5" x14ac:dyDescent="0.25">
      <c r="A96" s="3">
        <f>RSI!A96</f>
        <v>42144</v>
      </c>
      <c r="B96" s="2">
        <f>RSI!B96</f>
        <v>4.2805</v>
      </c>
      <c r="C96" s="2">
        <f>RSI!I96</f>
        <v>29.119831911308552</v>
      </c>
      <c r="D96" s="2">
        <f>MACD!E96</f>
        <v>0.13451171670891426</v>
      </c>
      <c r="E96" s="2">
        <f>MACD!F96</f>
        <v>0.11587529119677673</v>
      </c>
      <c r="F96" s="2">
        <f>'Moving Avg'!D96</f>
        <v>4.4510799999999993</v>
      </c>
      <c r="G96" s="2">
        <f>'Moving Avg'!F96</f>
        <v>4.6326550000000006</v>
      </c>
      <c r="H96" s="2">
        <f>'Moving Avg'!G96</f>
        <v>4.9816480000000016</v>
      </c>
      <c r="I96" s="2">
        <f>'Moving Avg'!H96</f>
        <v>0</v>
      </c>
      <c r="J96" s="6" t="str">
        <f>OBV!F96</f>
        <v>BULLISH</v>
      </c>
      <c r="K96" s="6" t="str">
        <f>OBV!G96</f>
        <v>NEUTRAL</v>
      </c>
      <c r="L96" s="6" t="str">
        <f>OBV!H96</f>
        <v>BULLISH DIVERGENCE</v>
      </c>
    </row>
    <row r="97" spans="1:12" ht="13.5" x14ac:dyDescent="0.25">
      <c r="A97" s="3">
        <f>RSI!A97</f>
        <v>42145</v>
      </c>
      <c r="B97" s="2">
        <f>RSI!B97</f>
        <v>4.4466000000000001</v>
      </c>
      <c r="C97" s="2">
        <f>RSI!I97</f>
        <v>39.208698345636961</v>
      </c>
      <c r="D97" s="2">
        <f>MACD!E97</f>
        <v>0.10841681021035665</v>
      </c>
      <c r="E97" s="2">
        <f>MACD!F97</f>
        <v>0.11438359499949272</v>
      </c>
      <c r="F97" s="2">
        <f>'Moving Avg'!D97</f>
        <v>4.4495800000000001</v>
      </c>
      <c r="G97" s="2">
        <f>'Moving Avg'!F97</f>
        <v>4.6149150000000008</v>
      </c>
      <c r="H97" s="2">
        <f>'Moving Avg'!G97</f>
        <v>4.9664000000000019</v>
      </c>
      <c r="I97" s="2">
        <f>'Moving Avg'!H97</f>
        <v>0</v>
      </c>
      <c r="J97" s="6" t="str">
        <f>OBV!F97</f>
        <v>BULLISH</v>
      </c>
      <c r="K97" s="6" t="str">
        <f>OBV!G97</f>
        <v>NEUTRAL</v>
      </c>
      <c r="L97" s="6" t="str">
        <f>OBV!H97</f>
        <v>BULLISH DIVERGENCE</v>
      </c>
    </row>
    <row r="98" spans="1:12" ht="13.5" x14ac:dyDescent="0.25">
      <c r="A98" s="3">
        <f>RSI!A98</f>
        <v>42146</v>
      </c>
      <c r="B98" s="2">
        <f>RSI!B98</f>
        <v>4.2956000000000003</v>
      </c>
      <c r="C98" s="2">
        <f>RSI!I98</f>
        <v>34.413190842519384</v>
      </c>
      <c r="D98" s="2">
        <f>MACD!E98</f>
        <v>9.4308073663504466E-2</v>
      </c>
      <c r="E98" s="2">
        <f>MACD!F98</f>
        <v>0.11036849073229507</v>
      </c>
      <c r="F98" s="2">
        <f>'Moving Avg'!D98</f>
        <v>4.3952399999999994</v>
      </c>
      <c r="G98" s="2">
        <f>'Moving Avg'!F98</f>
        <v>4.5968</v>
      </c>
      <c r="H98" s="2">
        <f>'Moving Avg'!G98</f>
        <v>4.9496420000000017</v>
      </c>
      <c r="I98" s="2">
        <f>'Moving Avg'!H98</f>
        <v>0</v>
      </c>
      <c r="J98" s="6" t="str">
        <f>OBV!F98</f>
        <v>BEARISH</v>
      </c>
      <c r="K98" s="6" t="str">
        <f>OBV!G98</f>
        <v>WEAK</v>
      </c>
      <c r="L98" s="6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4.2805</v>
      </c>
      <c r="C99" s="2">
        <f>RSI!I99</f>
        <v>33.965808549868441</v>
      </c>
      <c r="D99" s="2">
        <f>MACD!E99</f>
        <v>7.7568658150575232E-2</v>
      </c>
      <c r="E99" s="2">
        <f>MACD!F99</f>
        <v>0.1038085242159511</v>
      </c>
      <c r="F99" s="2">
        <f>'Moving Avg'!D99</f>
        <v>4.3423999999999996</v>
      </c>
      <c r="G99" s="2">
        <f>'Moving Avg'!F99</f>
        <v>4.575285</v>
      </c>
      <c r="H99" s="2">
        <f>'Moving Avg'!G99</f>
        <v>4.9303160000000013</v>
      </c>
      <c r="I99" s="2">
        <f>'Moving Avg'!H99</f>
        <v>0</v>
      </c>
      <c r="J99" s="6" t="str">
        <f>OBV!F99</f>
        <v>BEARISH</v>
      </c>
      <c r="K99" s="6" t="str">
        <f>OBV!G99</f>
        <v>WEAK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4.2728999999999999</v>
      </c>
      <c r="C100" s="2">
        <f>RSI!I100</f>
        <v>33.728142254244702</v>
      </c>
      <c r="D100" s="2">
        <f>MACD!E100</f>
        <v>8.9341837926479428E-2</v>
      </c>
      <c r="E100" s="2">
        <f>MACD!F100</f>
        <v>0.10091518695805678</v>
      </c>
      <c r="F100" s="2">
        <f>'Moving Avg'!D100</f>
        <v>4.3152200000000001</v>
      </c>
      <c r="G100" s="2">
        <f>'Moving Avg'!F100</f>
        <v>4.5515050000000015</v>
      </c>
      <c r="H100" s="2">
        <f>'Moving Avg'!G100</f>
        <v>4.9085740000000007</v>
      </c>
      <c r="I100" s="2">
        <f>'Moving Avg'!H100</f>
        <v>0</v>
      </c>
      <c r="J100" s="6" t="str">
        <f>OBV!F100</f>
        <v>BEARISH</v>
      </c>
      <c r="K100" s="6" t="str">
        <f>OBV!G100</f>
        <v>WEAK</v>
      </c>
      <c r="L100" s="6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4.2653999999999996</v>
      </c>
      <c r="C101" s="2">
        <f>RSI!I101</f>
        <v>33.479180398931277</v>
      </c>
      <c r="D101" s="2">
        <f>MACD!E101</f>
        <v>9.1442855267412249E-2</v>
      </c>
      <c r="E101" s="2">
        <f>MACD!F101</f>
        <v>9.9020720619927866E-2</v>
      </c>
      <c r="F101" s="2">
        <f>'Moving Avg'!D101</f>
        <v>4.3121999999999998</v>
      </c>
      <c r="G101" s="2">
        <f>'Moving Avg'!F101</f>
        <v>4.5209300000000017</v>
      </c>
      <c r="H101" s="2">
        <f>'Moving Avg'!G101</f>
        <v>4.8853220000000013</v>
      </c>
      <c r="I101" s="2">
        <f>'Moving Avg'!H101</f>
        <v>0</v>
      </c>
      <c r="J101" s="6" t="str">
        <f>OBV!F101</f>
        <v>BEARISH</v>
      </c>
      <c r="K101" s="6" t="str">
        <f>OBV!G101</f>
        <v>WEAK</v>
      </c>
      <c r="L101" s="6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4.2275999999999998</v>
      </c>
      <c r="C102" s="2">
        <f>RSI!I102</f>
        <v>32.189534998062925</v>
      </c>
      <c r="D102" s="2">
        <f>MACD!E102</f>
        <v>8.5159688166805303E-2</v>
      </c>
      <c r="E102" s="2">
        <f>MACD!F102</f>
        <v>9.6248514129303353E-2</v>
      </c>
      <c r="F102" s="2">
        <f>'Moving Avg'!D102</f>
        <v>4.2683999999999997</v>
      </c>
      <c r="G102" s="2">
        <f>'Moving Avg'!F102</f>
        <v>4.4884650000000006</v>
      </c>
      <c r="H102" s="2">
        <f>'Moving Avg'!G102</f>
        <v>4.8611640000000014</v>
      </c>
      <c r="I102" s="2">
        <f>'Moving Avg'!H102</f>
        <v>0</v>
      </c>
      <c r="J102" s="6" t="str">
        <f>OBV!F102</f>
        <v>BEARISH</v>
      </c>
      <c r="K102" s="6" t="str">
        <f>OBV!G102</f>
        <v>WEAK</v>
      </c>
      <c r="L102" s="6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4.1067999999999998</v>
      </c>
      <c r="C103" s="2">
        <f>RSI!I103</f>
        <v>28.421596668095532</v>
      </c>
      <c r="D103" s="2">
        <f>MACD!E103</f>
        <v>0.10821122746784795</v>
      </c>
      <c r="E103" s="2">
        <f>MACD!F103</f>
        <v>9.864105679701228E-2</v>
      </c>
      <c r="F103" s="2">
        <f>'Moving Avg'!D103</f>
        <v>4.2306399999999993</v>
      </c>
      <c r="G103" s="2">
        <f>'Moving Avg'!F103</f>
        <v>4.4514699999999987</v>
      </c>
      <c r="H103" s="2">
        <f>'Moving Avg'!G103</f>
        <v>4.8350420000000005</v>
      </c>
      <c r="I103" s="2">
        <f>'Moving Avg'!H103</f>
        <v>0</v>
      </c>
      <c r="J103" s="6" t="str">
        <f>OBV!F103</f>
        <v>BEARISH</v>
      </c>
      <c r="K103" s="6" t="str">
        <f>OBV!G103</f>
        <v>WEAK</v>
      </c>
      <c r="L103" s="6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4.2275999999999998</v>
      </c>
      <c r="C104" s="2">
        <f>RSI!I104</f>
        <v>36.434587339498854</v>
      </c>
      <c r="D104" s="2">
        <f>MACD!E104</f>
        <v>0.11786116592344698</v>
      </c>
      <c r="E104" s="2">
        <f>MACD!F104</f>
        <v>0.10248507862229923</v>
      </c>
      <c r="F104" s="2">
        <f>'Moving Avg'!D104</f>
        <v>4.2200599999999993</v>
      </c>
      <c r="G104" s="2">
        <f>'Moving Avg'!F104</f>
        <v>4.4220249999999997</v>
      </c>
      <c r="H104" s="2">
        <f>'Moving Avg'!G104</f>
        <v>4.8134500000000005</v>
      </c>
      <c r="I104" s="2">
        <f>'Moving Avg'!H104</f>
        <v>0</v>
      </c>
      <c r="J104" s="6" t="str">
        <f>OBV!F104</f>
        <v>BEARISH</v>
      </c>
      <c r="K104" s="6" t="str">
        <f>OBV!G104</f>
        <v>WEAK</v>
      </c>
      <c r="L104" s="6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4.2275999999999998</v>
      </c>
      <c r="C105" s="2">
        <f>RSI!I105</f>
        <v>36.434587339498854</v>
      </c>
      <c r="D105" s="2">
        <f>MACD!E105</f>
        <v>0.10678449473141249</v>
      </c>
      <c r="E105" s="2">
        <f>MACD!F105</f>
        <v>0.10334496184412188</v>
      </c>
      <c r="F105" s="2">
        <f>'Moving Avg'!D105</f>
        <v>4.2109999999999994</v>
      </c>
      <c r="G105" s="2">
        <f>'Moving Avg'!F105</f>
        <v>4.3959799999999989</v>
      </c>
      <c r="H105" s="2">
        <f>'Moving Avg'!G105</f>
        <v>4.788838000000001</v>
      </c>
      <c r="I105" s="2">
        <f>'Moving Avg'!H105</f>
        <v>0</v>
      </c>
      <c r="J105" s="6" t="str">
        <f>OBV!F105</f>
        <v>BEARISH</v>
      </c>
      <c r="K105" s="6" t="str">
        <f>OBV!G105</f>
        <v>WEAK</v>
      </c>
      <c r="L105" s="6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4.1067999999999998</v>
      </c>
      <c r="C106" s="2">
        <f>RSI!I106</f>
        <v>32.247789873604418</v>
      </c>
      <c r="D106" s="2">
        <f>MACD!E106</f>
        <v>8.8163917646697065E-2</v>
      </c>
      <c r="E106" s="2">
        <f>MACD!F106</f>
        <v>0.10030875300463693</v>
      </c>
      <c r="F106" s="2">
        <f>'Moving Avg'!D106</f>
        <v>4.1792799999999994</v>
      </c>
      <c r="G106" s="2">
        <f>'Moving Avg'!F106</f>
        <v>4.3676699999999986</v>
      </c>
      <c r="H106" s="2">
        <f>'Moving Avg'!G106</f>
        <v>4.7649820000000007</v>
      </c>
      <c r="I106" s="2">
        <f>'Moving Avg'!H106</f>
        <v>0</v>
      </c>
      <c r="J106" s="6" t="str">
        <f>OBV!F106</f>
        <v>BEARISH</v>
      </c>
      <c r="K106" s="6" t="str">
        <f>OBV!G106</f>
        <v>NEUTRAL</v>
      </c>
      <c r="L106" s="6" t="str">
        <f>OBV!H106</f>
        <v>CONFIRMED BEARISH</v>
      </c>
    </row>
    <row r="107" spans="1:12" ht="13.5" x14ac:dyDescent="0.25">
      <c r="A107" s="3">
        <f>RSI!A107</f>
        <v>42159</v>
      </c>
      <c r="B107" s="2">
        <f>RSI!B107</f>
        <v>4.1143999999999998</v>
      </c>
      <c r="C107" s="2">
        <f>RSI!I107</f>
        <v>32.771215161279841</v>
      </c>
      <c r="D107" s="2">
        <f>MACD!E107</f>
        <v>9.9540799786630885E-2</v>
      </c>
      <c r="E107" s="2">
        <f>MACD!F107</f>
        <v>0.10015516236103572</v>
      </c>
      <c r="F107" s="2">
        <f>'Moving Avg'!D107</f>
        <v>4.1566399999999994</v>
      </c>
      <c r="G107" s="2">
        <f>'Moving Avg'!F107</f>
        <v>4.3465299999999996</v>
      </c>
      <c r="H107" s="2">
        <f>'Moving Avg'!G107</f>
        <v>4.7412780000000003</v>
      </c>
      <c r="I107" s="2">
        <f>'Moving Avg'!H107</f>
        <v>0</v>
      </c>
      <c r="J107" s="6" t="str">
        <f>OBV!F107</f>
        <v>BULLISH</v>
      </c>
      <c r="K107" s="6" t="str">
        <f>OBV!G107</f>
        <v>STRONG</v>
      </c>
      <c r="L107" s="6" t="str">
        <f>OBV!H107</f>
        <v>BULLISH DIVERGENCE</v>
      </c>
    </row>
    <row r="108" spans="1:12" ht="13.5" x14ac:dyDescent="0.25">
      <c r="A108" s="3">
        <f>RSI!A108</f>
        <v>42160</v>
      </c>
      <c r="B108" s="2">
        <f>RSI!B108</f>
        <v>4.2125000000000004</v>
      </c>
      <c r="C108" s="2">
        <f>RSI!I108</f>
        <v>39.290879994040075</v>
      </c>
      <c r="D108" s="2">
        <f>MACD!E108</f>
        <v>8.0608262434308742E-2</v>
      </c>
      <c r="E108" s="2">
        <f>MACD!F108</f>
        <v>9.6245782375690328E-2</v>
      </c>
      <c r="F108" s="2">
        <f>'Moving Avg'!D108</f>
        <v>4.1777800000000003</v>
      </c>
      <c r="G108" s="2">
        <f>'Moving Avg'!F108</f>
        <v>4.3318049999999992</v>
      </c>
      <c r="H108" s="2">
        <f>'Moving Avg'!G108</f>
        <v>4.7183280000000005</v>
      </c>
      <c r="I108" s="2">
        <f>'Moving Avg'!H108</f>
        <v>0</v>
      </c>
      <c r="J108" s="6" t="str">
        <f>OBV!F108</f>
        <v>BULLISH</v>
      </c>
      <c r="K108" s="6" t="str">
        <f>OBV!G108</f>
        <v>STRONG</v>
      </c>
      <c r="L108" s="6" t="str">
        <f>OBV!H108</f>
        <v>CONFIRMED BULLISH</v>
      </c>
    </row>
    <row r="109" spans="1:12" ht="13.5" x14ac:dyDescent="0.25">
      <c r="A109" s="3">
        <f>RSI!A109</f>
        <v>42163</v>
      </c>
      <c r="B109" s="2">
        <f>RSI!B109</f>
        <v>4.3030999999999997</v>
      </c>
      <c r="C109" s="2">
        <f>RSI!I109</f>
        <v>44.631331342934075</v>
      </c>
      <c r="D109" s="2">
        <f>MACD!E109</f>
        <v>5.6769285734520558E-2</v>
      </c>
      <c r="E109" s="2">
        <f>MACD!F109</f>
        <v>8.835048304745638E-2</v>
      </c>
      <c r="F109" s="2">
        <f>'Moving Avg'!D109</f>
        <v>4.1928799999999997</v>
      </c>
      <c r="G109" s="2">
        <f>'Moving Avg'!F109</f>
        <v>4.324255</v>
      </c>
      <c r="H109" s="2">
        <f>'Moving Avg'!G109</f>
        <v>4.6986999999999997</v>
      </c>
      <c r="I109" s="2">
        <f>'Moving Avg'!H109</f>
        <v>0</v>
      </c>
      <c r="J109" s="6" t="str">
        <f>OBV!F109</f>
        <v>BULLISH</v>
      </c>
      <c r="K109" s="6" t="str">
        <f>OBV!G109</f>
        <v>STRONG</v>
      </c>
      <c r="L109" s="6" t="str">
        <f>OBV!H109</f>
        <v>CONFIRMED BULLISH</v>
      </c>
    </row>
    <row r="110" spans="1:12" ht="13.5" x14ac:dyDescent="0.25">
      <c r="A110" s="3">
        <f>RSI!A110</f>
        <v>42164</v>
      </c>
      <c r="B110" s="2">
        <f>RSI!B110</f>
        <v>4.1748000000000003</v>
      </c>
      <c r="C110" s="2">
        <f>RSI!I110</f>
        <v>39.352052982288008</v>
      </c>
      <c r="D110" s="2">
        <f>MACD!E110</f>
        <v>4.5522004437141383E-2</v>
      </c>
      <c r="E110" s="2">
        <f>MACD!F110</f>
        <v>7.9784787325393389E-2</v>
      </c>
      <c r="F110" s="2">
        <f>'Moving Avg'!D110</f>
        <v>4.1823199999999998</v>
      </c>
      <c r="G110" s="2">
        <f>'Moving Avg'!F110</f>
        <v>4.3027400000000009</v>
      </c>
      <c r="H110" s="2">
        <f>'Moving Avg'!G110</f>
        <v>4.6765059999999998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BULLISH DIVERGENCE</v>
      </c>
    </row>
    <row r="111" spans="1:12" ht="13.5" x14ac:dyDescent="0.25">
      <c r="A111" s="3">
        <f>RSI!A111</f>
        <v>42165</v>
      </c>
      <c r="B111" s="2">
        <f>RSI!B111</f>
        <v>4.1520999999999999</v>
      </c>
      <c r="C111" s="2">
        <f>RSI!I111</f>
        <v>38.484678840922911</v>
      </c>
      <c r="D111" s="2">
        <f>MACD!E111</f>
        <v>3.7836846674954572E-2</v>
      </c>
      <c r="E111" s="2">
        <f>MACD!F111</f>
        <v>7.1395199195305625E-2</v>
      </c>
      <c r="F111" s="2">
        <f>'Moving Avg'!D111</f>
        <v>4.1913800000000005</v>
      </c>
      <c r="G111" s="2">
        <f>'Moving Avg'!F111</f>
        <v>4.2834850000000007</v>
      </c>
      <c r="H111" s="2">
        <f>'Moving Avg'!G111</f>
        <v>4.6546120000000002</v>
      </c>
      <c r="I111" s="2">
        <f>'Moving Avg'!H111</f>
        <v>0</v>
      </c>
      <c r="J111" s="6" t="str">
        <f>OBV!F111</f>
        <v>BULLISH</v>
      </c>
      <c r="K111" s="6" t="str">
        <f>OBV!G111</f>
        <v>STRONG</v>
      </c>
      <c r="L111" s="6" t="str">
        <f>OBV!H111</f>
        <v>CONFIRMED BULLISH</v>
      </c>
    </row>
    <row r="112" spans="1:12" ht="13.5" x14ac:dyDescent="0.25">
      <c r="A112" s="3">
        <f>RSI!A112</f>
        <v>42166</v>
      </c>
      <c r="B112" s="2">
        <f>RSI!B112</f>
        <v>4.1520999999999999</v>
      </c>
      <c r="C112" s="2">
        <f>RSI!I112</f>
        <v>38.484678840922896</v>
      </c>
      <c r="D112" s="2">
        <f>MACD!E112</f>
        <v>2.6860306015977109E-2</v>
      </c>
      <c r="E112" s="2">
        <f>MACD!F112</f>
        <v>6.2488220559439929E-2</v>
      </c>
      <c r="F112" s="2">
        <f>'Moving Avg'!D112</f>
        <v>4.1989200000000002</v>
      </c>
      <c r="G112" s="2">
        <f>'Moving Avg'!F112</f>
        <v>4.2683850000000012</v>
      </c>
      <c r="H112" s="2">
        <f>'Moving Avg'!G112</f>
        <v>4.6328699999999996</v>
      </c>
      <c r="I112" s="2">
        <f>'Moving Avg'!H112</f>
        <v>0</v>
      </c>
      <c r="J112" s="6" t="str">
        <f>OBV!F112</f>
        <v>BULLISH</v>
      </c>
      <c r="K112" s="6" t="str">
        <f>OBV!G112</f>
        <v>NEUTRAL</v>
      </c>
      <c r="L112" s="6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4.1520999999999999</v>
      </c>
      <c r="C113" s="2">
        <f>RSI!I113</f>
        <v>38.484678840922896</v>
      </c>
      <c r="D113" s="2">
        <f>MACD!E113</f>
        <v>2.3013534565574645E-4</v>
      </c>
      <c r="E113" s="2">
        <f>MACD!F113</f>
        <v>5.0036603516683098E-2</v>
      </c>
      <c r="F113" s="2">
        <f>'Moving Avg'!D113</f>
        <v>4.1868400000000001</v>
      </c>
      <c r="G113" s="2">
        <f>'Moving Avg'!F113</f>
        <v>4.2476250000000011</v>
      </c>
      <c r="H113" s="2">
        <f>'Moving Avg'!G113</f>
        <v>4.6102219999999985</v>
      </c>
      <c r="I113" s="2">
        <f>'Moving Avg'!H113</f>
        <v>0</v>
      </c>
      <c r="J113" s="6" t="str">
        <f>OBV!F113</f>
        <v>BEARISH</v>
      </c>
      <c r="K113" s="6" t="str">
        <f>OBV!G113</f>
        <v>NEUTRAL</v>
      </c>
      <c r="L113" s="6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4.1520999999999999</v>
      </c>
      <c r="C114" s="2">
        <f>RSI!I114</f>
        <v>38.484678840922889</v>
      </c>
      <c r="D114" s="2">
        <f>MACD!E114</f>
        <v>-2.568205041013627E-3</v>
      </c>
      <c r="E114" s="2">
        <f>MACD!F114</f>
        <v>3.9515641805143754E-2</v>
      </c>
      <c r="F114" s="2">
        <f>'Moving Avg'!D114</f>
        <v>4.1566400000000003</v>
      </c>
      <c r="G114" s="2">
        <f>'Moving Avg'!F114</f>
        <v>4.2279950000000008</v>
      </c>
      <c r="H114" s="2">
        <f>'Moving Avg'!G114</f>
        <v>4.5877239999999988</v>
      </c>
      <c r="I114" s="2">
        <f>'Moving Avg'!H114</f>
        <v>0</v>
      </c>
      <c r="J114" s="6" t="str">
        <f>OBV!F114</f>
        <v>BEARISH</v>
      </c>
      <c r="K114" s="6" t="str">
        <f>OBV!G114</f>
        <v>NEUTRAL</v>
      </c>
      <c r="L114" s="6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4.2275999999999998</v>
      </c>
      <c r="C115" s="2">
        <f>RSI!I115</f>
        <v>44.005969769709345</v>
      </c>
      <c r="D115" s="2">
        <f>MACD!E115</f>
        <v>-9.4635634061708274E-3</v>
      </c>
      <c r="E115" s="2">
        <f>MACD!F115</f>
        <v>2.9719800762880839E-2</v>
      </c>
      <c r="F115" s="2">
        <f>'Moving Avg'!D115</f>
        <v>4.1671999999999993</v>
      </c>
      <c r="G115" s="2">
        <f>'Moving Avg'!F115</f>
        <v>4.2189350000000001</v>
      </c>
      <c r="H115" s="2">
        <f>'Moving Avg'!G115</f>
        <v>4.5680959999999979</v>
      </c>
      <c r="I115" s="2">
        <f>'Moving Avg'!H115</f>
        <v>0</v>
      </c>
      <c r="J115" s="6" t="str">
        <f>OBV!F115</f>
        <v>BULLISH</v>
      </c>
      <c r="K115" s="6" t="str">
        <f>OBV!G115</f>
        <v>NEUTRAL</v>
      </c>
      <c r="L115" s="6" t="str">
        <f>OBV!H115</f>
        <v>CONFIRMED BULLISH</v>
      </c>
    </row>
    <row r="116" spans="1:12" ht="13.5" x14ac:dyDescent="0.25">
      <c r="A116" s="3">
        <f>RSI!A116</f>
        <v>42172</v>
      </c>
      <c r="B116" s="2">
        <f>RSI!B116</f>
        <v>4.2275999999999998</v>
      </c>
      <c r="C116" s="2">
        <f>RSI!I116</f>
        <v>44.005969769709345</v>
      </c>
      <c r="D116" s="2">
        <f>MACD!E116</f>
        <v>-3.3342678211850441E-2</v>
      </c>
      <c r="E116" s="2">
        <f>MACD!F116</f>
        <v>1.7107304967934587E-2</v>
      </c>
      <c r="F116" s="2">
        <f>'Moving Avg'!D116</f>
        <v>4.1822999999999997</v>
      </c>
      <c r="G116" s="2">
        <f>'Moving Avg'!F116</f>
        <v>4.216289999999999</v>
      </c>
      <c r="H116" s="2">
        <f>'Moving Avg'!G116</f>
        <v>4.548467999999998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4.2577999999999996</v>
      </c>
      <c r="C117" s="2">
        <f>RSI!I117</f>
        <v>46.244235951863104</v>
      </c>
      <c r="D117" s="2">
        <f>MACD!E117</f>
        <v>-5.4115857296507031E-2</v>
      </c>
      <c r="E117" s="2">
        <f>MACD!F117</f>
        <v>2.8626725150462627E-3</v>
      </c>
      <c r="F117" s="2">
        <f>'Moving Avg'!D117</f>
        <v>4.2034399999999996</v>
      </c>
      <c r="G117" s="2">
        <f>'Moving Avg'!F117</f>
        <v>4.2068499999999993</v>
      </c>
      <c r="H117" s="2">
        <f>'Moving Avg'!G117</f>
        <v>4.529443999999998</v>
      </c>
      <c r="I117" s="2">
        <f>'Moving Avg'!H117</f>
        <v>0</v>
      </c>
      <c r="J117" s="6" t="str">
        <f>OBV!F117</f>
        <v>BULLISH</v>
      </c>
      <c r="K117" s="6" t="str">
        <f>OBV!G117</f>
        <v>NEUTRAL</v>
      </c>
      <c r="L117" s="6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4.1748000000000003</v>
      </c>
      <c r="C118" s="2">
        <f>RSI!I118</f>
        <v>41.351849277441055</v>
      </c>
      <c r="D118" s="2">
        <f>MACD!E118</f>
        <v>-5.0168167322417467E-2</v>
      </c>
      <c r="E118" s="2">
        <f>MACD!F118</f>
        <v>-7.7434954524464826E-3</v>
      </c>
      <c r="F118" s="2">
        <f>'Moving Avg'!D118</f>
        <v>4.2079800000000001</v>
      </c>
      <c r="G118" s="2">
        <f>'Moving Avg'!F118</f>
        <v>4.2008099999999988</v>
      </c>
      <c r="H118" s="2">
        <f>'Moving Avg'!G118</f>
        <v>4.5087599999999979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4.2653999999999996</v>
      </c>
      <c r="C119" s="2">
        <f>RSI!I119</f>
        <v>47.838865493866543</v>
      </c>
      <c r="D119" s="2">
        <f>MACD!E119</f>
        <v>-3.8846550763545373E-2</v>
      </c>
      <c r="E119" s="2">
        <f>MACD!F119</f>
        <v>-1.3964106514666261E-2</v>
      </c>
      <c r="F119" s="2">
        <f>'Moving Avg'!D119</f>
        <v>4.2306399999999993</v>
      </c>
      <c r="G119" s="2">
        <f>'Moving Avg'!F119</f>
        <v>4.200054999999999</v>
      </c>
      <c r="H119" s="2">
        <f>'Moving Avg'!G119</f>
        <v>4.4898879999999988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4.2956000000000003</v>
      </c>
      <c r="C120" s="2">
        <f>RSI!I120</f>
        <v>49.830871513026324</v>
      </c>
      <c r="D120" s="2">
        <f>MACD!E120</f>
        <v>-5.1079511570542024E-2</v>
      </c>
      <c r="E120" s="2">
        <f>MACD!F120</f>
        <v>-2.1387187525841414E-2</v>
      </c>
      <c r="F120" s="2">
        <f>'Moving Avg'!D120</f>
        <v>4.2442399999999996</v>
      </c>
      <c r="G120" s="2">
        <f>'Moving Avg'!F120</f>
        <v>4.2011899999999995</v>
      </c>
      <c r="H120" s="2">
        <f>'Moving Avg'!G120</f>
        <v>4.4719219999999984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4.2956000000000003</v>
      </c>
      <c r="C121" s="2">
        <f>RSI!I121</f>
        <v>49.830871513026324</v>
      </c>
      <c r="D121" s="2">
        <f>MACD!E121</f>
        <v>-6.4950583296017328E-2</v>
      </c>
      <c r="E121" s="2">
        <f>MACD!F121</f>
        <v>-3.0099866679876599E-2</v>
      </c>
      <c r="F121" s="2">
        <f>'Moving Avg'!D121</f>
        <v>4.2578399999999998</v>
      </c>
      <c r="G121" s="2">
        <f>'Moving Avg'!F121</f>
        <v>4.2027000000000001</v>
      </c>
      <c r="H121" s="2">
        <f>'Moving Avg'!G121</f>
        <v>4.4569739999999989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4.2880000000000003</v>
      </c>
      <c r="C122" s="2">
        <f>RSI!I122</f>
        <v>49.28157828888979</v>
      </c>
      <c r="D122" s="2">
        <f>MACD!E122</f>
        <v>-7.6150419168729222E-2</v>
      </c>
      <c r="E122" s="2">
        <f>MACD!F122</f>
        <v>-3.9309977177647129E-2</v>
      </c>
      <c r="F122" s="2">
        <f>'Moving Avg'!D122</f>
        <v>4.2638800000000003</v>
      </c>
      <c r="G122" s="2">
        <f>'Moving Avg'!F122</f>
        <v>4.2057200000000003</v>
      </c>
      <c r="H122" s="2">
        <f>'Moving Avg'!G122</f>
        <v>4.4424779999999995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4.2880000000000003</v>
      </c>
      <c r="C123" s="2">
        <f>RSI!I123</f>
        <v>49.28157828888979</v>
      </c>
      <c r="D123" s="2">
        <f>MACD!E123</f>
        <v>-8.5606126257961712E-2</v>
      </c>
      <c r="E123" s="2">
        <f>MACD!F123</f>
        <v>-4.8569206993710048E-2</v>
      </c>
      <c r="F123" s="2">
        <f>'Moving Avg'!D123</f>
        <v>4.2865200000000003</v>
      </c>
      <c r="G123" s="2">
        <f>'Moving Avg'!F123</f>
        <v>4.2147800000000002</v>
      </c>
      <c r="H123" s="2">
        <f>'Moving Avg'!G123</f>
        <v>4.4308519999999998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CONFIRMED BULLISH</v>
      </c>
    </row>
    <row r="124" spans="1:12" ht="13.5" x14ac:dyDescent="0.25">
      <c r="A124" s="3">
        <f>RSI!A124</f>
        <v>42184</v>
      </c>
      <c r="B124" s="2">
        <f>RSI!B124</f>
        <v>4.1672000000000002</v>
      </c>
      <c r="C124" s="2">
        <f>RSI!I124</f>
        <v>40.958682670518499</v>
      </c>
      <c r="D124" s="2">
        <f>MACD!E124</f>
        <v>-8.4639445188182449E-2</v>
      </c>
      <c r="E124" s="2">
        <f>MACD!F124</f>
        <v>-5.5783254632604529E-2</v>
      </c>
      <c r="F124" s="2">
        <f>'Moving Avg'!D124</f>
        <v>4.2668800000000005</v>
      </c>
      <c r="G124" s="2">
        <f>'Moving Avg'!F124</f>
        <v>4.2117599999999991</v>
      </c>
      <c r="H124" s="2">
        <f>'Moving Avg'!G124</f>
        <v>4.4168099999999999</v>
      </c>
      <c r="I124" s="2">
        <f>'Moving Avg'!H124</f>
        <v>0</v>
      </c>
      <c r="J124" s="6" t="str">
        <f>OBV!F124</f>
        <v>BULLISH</v>
      </c>
      <c r="K124" s="6" t="str">
        <f>OBV!G124</f>
        <v>NEUTRAL</v>
      </c>
      <c r="L124" s="6" t="str">
        <f>OBV!H124</f>
        <v>BULLISH DIVERGENCE</v>
      </c>
    </row>
    <row r="125" spans="1:12" ht="13.5" x14ac:dyDescent="0.25">
      <c r="A125" s="3">
        <f>RSI!A125</f>
        <v>42185</v>
      </c>
      <c r="B125" s="2">
        <f>RSI!B125</f>
        <v>4.2880000000000003</v>
      </c>
      <c r="C125" s="2">
        <f>RSI!I125</f>
        <v>50.044390824462965</v>
      </c>
      <c r="D125" s="2">
        <f>MACD!E125</f>
        <v>-8.0422365202592161E-2</v>
      </c>
      <c r="E125" s="2">
        <f>MACD!F125</f>
        <v>-6.0711076746602061E-2</v>
      </c>
      <c r="F125" s="2">
        <f>'Moving Avg'!D125</f>
        <v>4.2653600000000003</v>
      </c>
      <c r="G125" s="2">
        <f>'Moving Avg'!F125</f>
        <v>4.2147799999999993</v>
      </c>
      <c r="H125" s="2">
        <f>'Moving Avg'!G125</f>
        <v>4.4048819999999997</v>
      </c>
      <c r="I125" s="2">
        <f>'Moving Avg'!H125</f>
        <v>0</v>
      </c>
      <c r="J125" s="6" t="str">
        <f>OBV!F125</f>
        <v>BULLISH</v>
      </c>
      <c r="K125" s="6" t="str">
        <f>OBV!G125</f>
        <v>NEUTRAL</v>
      </c>
      <c r="L125" s="6" t="str">
        <f>OBV!H125</f>
        <v>BULLISH DIVERGENCE</v>
      </c>
    </row>
    <row r="126" spans="1:12" ht="13.5" x14ac:dyDescent="0.25">
      <c r="A126" s="3">
        <f>RSI!A126</f>
        <v>42186</v>
      </c>
      <c r="B126" s="2">
        <f>RSI!B126</f>
        <v>4.4164000000000003</v>
      </c>
      <c r="C126" s="2">
        <f>RSI!I126</f>
        <v>57.526200101158928</v>
      </c>
      <c r="D126" s="2">
        <f>MACD!E126</f>
        <v>-8.6401321165988421E-2</v>
      </c>
      <c r="E126" s="2">
        <f>MACD!F126</f>
        <v>-6.584912563047933E-2</v>
      </c>
      <c r="F126" s="2">
        <f>'Moving Avg'!D126</f>
        <v>4.2895200000000004</v>
      </c>
      <c r="G126" s="2">
        <f>'Moving Avg'!F126</f>
        <v>4.2302599999999995</v>
      </c>
      <c r="H126" s="2">
        <f>'Moving Avg'!G126</f>
        <v>4.3943140000000005</v>
      </c>
      <c r="I126" s="2">
        <f>'Moving Avg'!H126</f>
        <v>0</v>
      </c>
      <c r="J126" s="6" t="str">
        <f>OBV!F126</f>
        <v>BULLISH</v>
      </c>
      <c r="K126" s="6" t="str">
        <f>OBV!G126</f>
        <v>NEUTRAL</v>
      </c>
      <c r="L126" s="6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4.4164000000000003</v>
      </c>
      <c r="C127" s="2">
        <f>RSI!I127</f>
        <v>57.526200101158928</v>
      </c>
      <c r="D127" s="2">
        <f>MACD!E127</f>
        <v>-8.7606471038553124E-2</v>
      </c>
      <c r="E127" s="2">
        <f>MACD!F127</f>
        <v>-7.0200594712094083E-2</v>
      </c>
      <c r="F127" s="2">
        <f>'Moving Avg'!D127</f>
        <v>4.3151999999999999</v>
      </c>
      <c r="G127" s="2">
        <f>'Moving Avg'!F127</f>
        <v>4.2453599999999998</v>
      </c>
      <c r="H127" s="2">
        <f>'Moving Avg'!G127</f>
        <v>4.3866140000000007</v>
      </c>
      <c r="I127" s="2">
        <f>'Moving Avg'!H127</f>
        <v>0</v>
      </c>
      <c r="J127" s="6" t="str">
        <f>OBV!F127</f>
        <v>BULLISH</v>
      </c>
      <c r="K127" s="6" t="str">
        <f>OBV!G127</f>
        <v>NEUTRAL</v>
      </c>
      <c r="L127" s="6" t="str">
        <f>OBV!H127</f>
        <v>CONFIRMED BULLISH</v>
      </c>
    </row>
    <row r="128" spans="1:12" ht="13.5" x14ac:dyDescent="0.25">
      <c r="A128" s="3">
        <f>RSI!A128</f>
        <v>42188</v>
      </c>
      <c r="B128" s="2">
        <f>RSI!B128</f>
        <v>4.2880000000000003</v>
      </c>
      <c r="C128" s="2">
        <f>RSI!I128</f>
        <v>49.012829897340453</v>
      </c>
      <c r="D128" s="2">
        <f>MACD!E128</f>
        <v>-9.2617839502374011E-2</v>
      </c>
      <c r="E128" s="2">
        <f>MACD!F128</f>
        <v>-7.468404367015008E-2</v>
      </c>
      <c r="F128" s="2">
        <f>'Moving Avg'!D128</f>
        <v>4.3151999999999999</v>
      </c>
      <c r="G128" s="2">
        <f>'Moving Avg'!F128</f>
        <v>4.249134999999999</v>
      </c>
      <c r="H128" s="2">
        <f>'Moving Avg'!G128</f>
        <v>4.3792160000000004</v>
      </c>
      <c r="I128" s="2">
        <f>'Moving Avg'!H128</f>
        <v>0</v>
      </c>
      <c r="J128" s="6" t="str">
        <f>OBV!F128</f>
        <v>BULLISH</v>
      </c>
      <c r="K128" s="6" t="str">
        <f>OBV!G128</f>
        <v>NEUTRAL</v>
      </c>
      <c r="L128" s="6" t="str">
        <f>OBV!H128</f>
        <v>NEUTRAL</v>
      </c>
    </row>
    <row r="129" spans="1:12" ht="13.5" x14ac:dyDescent="0.25">
      <c r="A129" s="3">
        <f>RSI!A129</f>
        <v>42191</v>
      </c>
      <c r="B129" s="2">
        <f>RSI!B129</f>
        <v>4.1898999999999997</v>
      </c>
      <c r="C129" s="2">
        <f>RSI!I129</f>
        <v>43.692578290008157</v>
      </c>
      <c r="D129" s="2">
        <f>MACD!E129</f>
        <v>-7.5573551666308525E-2</v>
      </c>
      <c r="E129" s="2">
        <f>MACD!F129</f>
        <v>-7.486194526938178E-2</v>
      </c>
      <c r="F129" s="2">
        <f>'Moving Avg'!D129</f>
        <v>4.3197400000000004</v>
      </c>
      <c r="G129" s="2">
        <f>'Moving Avg'!F129</f>
        <v>4.2434749999999992</v>
      </c>
      <c r="H129" s="2">
        <f>'Moving Avg'!G129</f>
        <v>4.3687980000000008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CONFIRMED BULLISH</v>
      </c>
    </row>
    <row r="130" spans="1:12" ht="13.5" x14ac:dyDescent="0.25">
      <c r="A130" s="3">
        <f>RSI!A130</f>
        <v>42192</v>
      </c>
      <c r="B130" s="2">
        <f>RSI!B130</f>
        <v>4.1672000000000002</v>
      </c>
      <c r="C130" s="2">
        <f>RSI!I130</f>
        <v>42.541830629813553</v>
      </c>
      <c r="D130" s="2">
        <f>MACD!E130</f>
        <v>-5.4170493656100938E-2</v>
      </c>
      <c r="E130" s="2">
        <f>MACD!F130</f>
        <v>-7.0723654946725611E-2</v>
      </c>
      <c r="F130" s="2">
        <f>'Moving Avg'!D130</f>
        <v>4.2955800000000002</v>
      </c>
      <c r="G130" s="2">
        <f>'Moving Avg'!F130</f>
        <v>4.2430949999999985</v>
      </c>
      <c r="H130" s="2">
        <f>'Moving Avg'!G130</f>
        <v>4.3571720000000012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4.0766</v>
      </c>
      <c r="C131" s="2">
        <f>RSI!I131</f>
        <v>38.215685313763544</v>
      </c>
      <c r="D131" s="2">
        <f>MACD!E131</f>
        <v>-2.8610029475383492E-2</v>
      </c>
      <c r="E131" s="2">
        <f>MACD!F131</f>
        <v>-6.2300929852457193E-2</v>
      </c>
      <c r="F131" s="2">
        <f>'Moving Avg'!D131</f>
        <v>4.2276199999999999</v>
      </c>
      <c r="G131" s="2">
        <f>'Moving Avg'!F131</f>
        <v>4.2393199999999993</v>
      </c>
      <c r="H131" s="2">
        <f>'Moving Avg'!G131</f>
        <v>4.3411660000000012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4.0614999999999997</v>
      </c>
      <c r="C132" s="2">
        <f>RSI!I132</f>
        <v>37.530663185343023</v>
      </c>
      <c r="D132" s="2">
        <f>MACD!E132</f>
        <v>-5.8129703084350837E-3</v>
      </c>
      <c r="E132" s="2">
        <f>MACD!F132</f>
        <v>-5.1003337943652777E-2</v>
      </c>
      <c r="F132" s="2">
        <f>'Moving Avg'!D132</f>
        <v>4.1566399999999994</v>
      </c>
      <c r="G132" s="2">
        <f>'Moving Avg'!F132</f>
        <v>4.2347899999999994</v>
      </c>
      <c r="H132" s="2">
        <f>'Moving Avg'!G132</f>
        <v>4.3248580000000016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4.0614999999999997</v>
      </c>
      <c r="C133" s="2">
        <f>RSI!I133</f>
        <v>37.530663185343023</v>
      </c>
      <c r="D133" s="2">
        <f>MACD!E133</f>
        <v>1.4695414740408808E-2</v>
      </c>
      <c r="E133" s="2">
        <f>MACD!F133</f>
        <v>-3.7863587406840461E-2</v>
      </c>
      <c r="F133" s="2">
        <f>'Moving Avg'!D133</f>
        <v>4.1113399999999993</v>
      </c>
      <c r="G133" s="2">
        <f>'Moving Avg'!F133</f>
        <v>4.2302599999999995</v>
      </c>
      <c r="H133" s="2">
        <f>'Moving Avg'!G133</f>
        <v>4.3091540000000013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4.0614999999999997</v>
      </c>
      <c r="C134" s="2">
        <f>RSI!I134</f>
        <v>37.530663185343023</v>
      </c>
      <c r="D134" s="2">
        <f>MACD!E134</f>
        <v>1.4592349867105447E-2</v>
      </c>
      <c r="E134" s="2">
        <f>MACD!F134</f>
        <v>-2.737239995205128E-2</v>
      </c>
      <c r="F134" s="2">
        <f>'Moving Avg'!D134</f>
        <v>4.085659999999999</v>
      </c>
      <c r="G134" s="2">
        <f>'Moving Avg'!F134</f>
        <v>4.2257299999999987</v>
      </c>
      <c r="H134" s="2">
        <f>'Moving Avg'!G134</f>
        <v>4.2940540000000018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4.0540000000000003</v>
      </c>
      <c r="C135" s="2">
        <f>RSI!I135</f>
        <v>37.117915267615139</v>
      </c>
      <c r="D135" s="2">
        <f>MACD!E135</f>
        <v>3.4690035794095131E-2</v>
      </c>
      <c r="E135" s="2">
        <f>MACD!F135</f>
        <v>-1.4959912802821999E-2</v>
      </c>
      <c r="F135" s="2">
        <f>'Moving Avg'!D135</f>
        <v>4.0630199999999999</v>
      </c>
      <c r="G135" s="2">
        <f>'Moving Avg'!F135</f>
        <v>4.2170499999999995</v>
      </c>
      <c r="H135" s="2">
        <f>'Moving Avg'!G135</f>
        <v>4.2801640000000019</v>
      </c>
      <c r="I135" s="2">
        <f>'Moving Avg'!H135</f>
        <v>0</v>
      </c>
      <c r="J135" s="6" t="str">
        <f>OBV!F135</f>
        <v>BEARISH</v>
      </c>
      <c r="K135" s="6" t="str">
        <f>OBV!G135</f>
        <v>NEUTRAL</v>
      </c>
      <c r="L135" s="6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3.9331999999999998</v>
      </c>
      <c r="C136" s="2">
        <f>RSI!I136</f>
        <v>31.171598046722963</v>
      </c>
      <c r="D136" s="2">
        <f>MACD!E136</f>
        <v>8.1409418947217205E-2</v>
      </c>
      <c r="E136" s="2">
        <f>MACD!F136</f>
        <v>4.3139535471858424E-3</v>
      </c>
      <c r="F136" s="2">
        <f>'Moving Avg'!D136</f>
        <v>4.0343400000000003</v>
      </c>
      <c r="G136" s="2">
        <f>'Moving Avg'!F136</f>
        <v>4.2023299999999999</v>
      </c>
      <c r="H136" s="2">
        <f>'Moving Avg'!G136</f>
        <v>4.2653680000000023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3.9331999999999998</v>
      </c>
      <c r="C137" s="2">
        <f>RSI!I137</f>
        <v>31.171598046722949</v>
      </c>
      <c r="D137" s="2">
        <f>MACD!E137</f>
        <v>0.12259173430710124</v>
      </c>
      <c r="E137" s="2">
        <f>MACD!F137</f>
        <v>2.7969509699168924E-2</v>
      </c>
      <c r="F137" s="2">
        <f>'Moving Avg'!D137</f>
        <v>4.00868</v>
      </c>
      <c r="G137" s="2">
        <f>'Moving Avg'!F137</f>
        <v>4.1861000000000006</v>
      </c>
      <c r="H137" s="2">
        <f>'Moving Avg'!G137</f>
        <v>4.2532880000000013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3.9331999999999998</v>
      </c>
      <c r="C138" s="2">
        <f>RSI!I138</f>
        <v>31.171598046722949</v>
      </c>
      <c r="D138" s="2">
        <f>MACD!E138</f>
        <v>0.13921273085051933</v>
      </c>
      <c r="E138" s="2">
        <f>MACD!F138</f>
        <v>5.0218153929439013E-2</v>
      </c>
      <c r="F138" s="2">
        <f>'Moving Avg'!D138</f>
        <v>3.9830199999999998</v>
      </c>
      <c r="G138" s="2">
        <f>'Moving Avg'!F138</f>
        <v>4.1740200000000005</v>
      </c>
      <c r="H138" s="2">
        <f>'Moving Avg'!G138</f>
        <v>4.2418120000000012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3.9634</v>
      </c>
      <c r="C139" s="2">
        <f>RSI!I139</f>
        <v>34.450496473963099</v>
      </c>
      <c r="D139" s="2">
        <f>MACD!E139</f>
        <v>0.13736236938623936</v>
      </c>
      <c r="E139" s="2">
        <f>MACD!F139</f>
        <v>6.7646997020799085E-2</v>
      </c>
      <c r="F139" s="2">
        <f>'Moving Avg'!D139</f>
        <v>3.9634</v>
      </c>
      <c r="G139" s="2">
        <f>'Moving Avg'!F139</f>
        <v>4.1589200000000002</v>
      </c>
      <c r="H139" s="2">
        <f>'Moving Avg'!G139</f>
        <v>4.2319980000000026</v>
      </c>
      <c r="I139" s="2">
        <f>'Moving Avg'!H139</f>
        <v>0</v>
      </c>
      <c r="J139" s="6" t="str">
        <f>OBV!F139</f>
        <v>BULLISH</v>
      </c>
      <c r="K139" s="6" t="str">
        <f>OBV!G139</f>
        <v>NEUTRAL</v>
      </c>
      <c r="L139" s="6" t="str">
        <f>OBV!H139</f>
        <v>BULLISH DIVERGENCE</v>
      </c>
    </row>
    <row r="140" spans="1:12" ht="13.5" x14ac:dyDescent="0.25">
      <c r="A140" s="3">
        <f>RSI!A140</f>
        <v>42207</v>
      </c>
      <c r="B140" s="2">
        <f>RSI!B140</f>
        <v>3.82</v>
      </c>
      <c r="C140" s="2">
        <f>RSI!I140</f>
        <v>27.702109099786227</v>
      </c>
      <c r="D140" s="2">
        <f>MACD!E140</f>
        <v>0.14405838397250204</v>
      </c>
      <c r="E140" s="2">
        <f>MACD!F140</f>
        <v>8.2929274411139675E-2</v>
      </c>
      <c r="F140" s="2">
        <f>'Moving Avg'!D140</f>
        <v>3.9165999999999999</v>
      </c>
      <c r="G140" s="2">
        <f>'Moving Avg'!F140</f>
        <v>4.1351399999999998</v>
      </c>
      <c r="H140" s="2">
        <f>'Moving Avg'!G140</f>
        <v>4.2162960000000025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BULLISH DIVERGENCE</v>
      </c>
    </row>
    <row r="141" spans="1:12" ht="13.5" x14ac:dyDescent="0.25">
      <c r="A141" s="3">
        <f>RSI!A141</f>
        <v>42208</v>
      </c>
      <c r="B141" s="2">
        <f>RSI!B141</f>
        <v>3.9257</v>
      </c>
      <c r="C141" s="2">
        <f>RSI!I141</f>
        <v>37.431211695339208</v>
      </c>
      <c r="D141" s="2">
        <f>MACD!E141</f>
        <v>0.12985146224980237</v>
      </c>
      <c r="E141" s="2">
        <f>MACD!F141</f>
        <v>9.2313711978872226E-2</v>
      </c>
      <c r="F141" s="2">
        <f>'Moving Avg'!D141</f>
        <v>3.9150999999999998</v>
      </c>
      <c r="G141" s="2">
        <f>'Moving Avg'!F141</f>
        <v>4.116645000000001</v>
      </c>
      <c r="H141" s="2">
        <f>'Moving Avg'!G141</f>
        <v>4.2040660000000027</v>
      </c>
      <c r="I141" s="2">
        <f>'Moving Avg'!H141</f>
        <v>0</v>
      </c>
      <c r="J141" s="6" t="str">
        <f>OBV!F141</f>
        <v>BULLISH</v>
      </c>
      <c r="K141" s="6" t="str">
        <f>OBV!G141</f>
        <v>NEUTRAL</v>
      </c>
      <c r="L141" s="6" t="str">
        <f>OBV!H141</f>
        <v>BULLISH DIVERGENCE</v>
      </c>
    </row>
    <row r="142" spans="1:12" ht="13.5" x14ac:dyDescent="0.25">
      <c r="A142" s="3">
        <f>RSI!A142</f>
        <v>42209</v>
      </c>
      <c r="B142" s="2">
        <f>RSI!B142</f>
        <v>3.9257</v>
      </c>
      <c r="C142" s="2">
        <f>RSI!I142</f>
        <v>37.431211695339208</v>
      </c>
      <c r="D142" s="2">
        <f>MACD!E142</f>
        <v>0.11663747557532389</v>
      </c>
      <c r="E142" s="2">
        <f>MACD!F142</f>
        <v>9.7178464698162562E-2</v>
      </c>
      <c r="F142" s="2">
        <f>'Moving Avg'!D142</f>
        <v>3.9135999999999997</v>
      </c>
      <c r="G142" s="2">
        <f>'Moving Avg'!F142</f>
        <v>4.0985300000000011</v>
      </c>
      <c r="H142" s="2">
        <f>'Moving Avg'!G142</f>
        <v>4.1934980000000017</v>
      </c>
      <c r="I142" s="2">
        <f>'Moving Avg'!H142</f>
        <v>0</v>
      </c>
      <c r="J142" s="6" t="str">
        <f>OBV!F142</f>
        <v>BULLISH</v>
      </c>
      <c r="K142" s="6" t="str">
        <f>OBV!G142</f>
        <v>NEUTRAL</v>
      </c>
      <c r="L142" s="6" t="str">
        <f>OBV!H142</f>
        <v>BULLISH DIVERGENCE</v>
      </c>
    </row>
    <row r="143" spans="1:12" ht="13.5" x14ac:dyDescent="0.25">
      <c r="A143" s="3">
        <f>RSI!A143</f>
        <v>42212</v>
      </c>
      <c r="B143" s="2">
        <f>RSI!B143</f>
        <v>3.9257</v>
      </c>
      <c r="C143" s="2">
        <f>RSI!I143</f>
        <v>37.431211695339208</v>
      </c>
      <c r="D143" s="2">
        <f>MACD!E143</f>
        <v>0.10650301335941847</v>
      </c>
      <c r="E143" s="2">
        <f>MACD!F143</f>
        <v>9.904337443041375E-2</v>
      </c>
      <c r="F143" s="2">
        <f>'Moving Avg'!D143</f>
        <v>3.9120999999999997</v>
      </c>
      <c r="G143" s="2">
        <f>'Moving Avg'!F143</f>
        <v>4.0804150000000003</v>
      </c>
      <c r="H143" s="2">
        <f>'Moving Avg'!G143</f>
        <v>4.1806660000000022</v>
      </c>
      <c r="I143" s="2">
        <f>'Moving Avg'!H143</f>
        <v>0</v>
      </c>
      <c r="J143" s="6" t="str">
        <f>OBV!F143</f>
        <v>BULLISH</v>
      </c>
      <c r="K143" s="6" t="str">
        <f>OBV!G143</f>
        <v>NEUTRAL</v>
      </c>
      <c r="L143" s="6" t="str">
        <f>OBV!H143</f>
        <v>BULLISH DIVERGENCE</v>
      </c>
    </row>
    <row r="144" spans="1:12" ht="13.5" x14ac:dyDescent="0.25">
      <c r="A144" s="3">
        <f>RSI!A144</f>
        <v>42213</v>
      </c>
      <c r="B144" s="2">
        <f>RSI!B144</f>
        <v>3.903</v>
      </c>
      <c r="C144" s="2">
        <f>RSI!I144</f>
        <v>36.127185823171281</v>
      </c>
      <c r="D144" s="2">
        <f>MACD!E144</f>
        <v>0.10057825790981312</v>
      </c>
      <c r="E144" s="2">
        <f>MACD!F144</f>
        <v>9.9350351126293632E-2</v>
      </c>
      <c r="F144" s="2">
        <f>'Moving Avg'!D144</f>
        <v>3.9000199999999992</v>
      </c>
      <c r="G144" s="2">
        <f>'Moving Avg'!F144</f>
        <v>4.0672050000000013</v>
      </c>
      <c r="H144" s="2">
        <f>'Moving Avg'!G144</f>
        <v>4.1678320000000006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BULLISH DIVERGENCE</v>
      </c>
    </row>
    <row r="145" spans="1:12" ht="13.5" x14ac:dyDescent="0.25">
      <c r="A145" s="3">
        <f>RSI!A145</f>
        <v>42214</v>
      </c>
      <c r="B145" s="2">
        <f>RSI!B145</f>
        <v>3.903</v>
      </c>
      <c r="C145" s="2">
        <f>RSI!I145</f>
        <v>36.127185823171281</v>
      </c>
      <c r="D145" s="2">
        <f>MACD!E145</f>
        <v>9.544258617112078E-2</v>
      </c>
      <c r="E145" s="2">
        <f>MACD!F145</f>
        <v>9.8568798135259067E-2</v>
      </c>
      <c r="F145" s="2">
        <f>'Moving Avg'!D145</f>
        <v>3.9166200000000004</v>
      </c>
      <c r="G145" s="2">
        <f>'Moving Avg'!F145</f>
        <v>4.0479550000000017</v>
      </c>
      <c r="H145" s="2">
        <f>'Moving Avg'!G145</f>
        <v>4.1577160000000006</v>
      </c>
      <c r="I145" s="2">
        <f>'Moving Avg'!H145</f>
        <v>0</v>
      </c>
      <c r="J145" s="6" t="str">
        <f>OBV!F145</f>
        <v>BULLISH</v>
      </c>
      <c r="K145" s="6" t="str">
        <f>OBV!G145</f>
        <v>NEUTRAL</v>
      </c>
      <c r="L145" s="6" t="str">
        <f>OBV!H145</f>
        <v>CONFIRMED BULLISH</v>
      </c>
    </row>
    <row r="146" spans="1:12" ht="13.5" x14ac:dyDescent="0.25">
      <c r="A146" s="3">
        <f>RSI!A146</f>
        <v>42215</v>
      </c>
      <c r="B146" s="2">
        <f>RSI!B146</f>
        <v>3.7747000000000002</v>
      </c>
      <c r="C146" s="2">
        <f>RSI!I146</f>
        <v>29.410879448298616</v>
      </c>
      <c r="D146" s="2">
        <f>MACD!E146</f>
        <v>8.2971132972190276E-2</v>
      </c>
      <c r="E146" s="2">
        <f>MACD!F146</f>
        <v>9.5449265102645314E-2</v>
      </c>
      <c r="F146" s="2">
        <f>'Moving Avg'!D146</f>
        <v>3.8864200000000002</v>
      </c>
      <c r="G146" s="2">
        <f>'Moving Avg'!F146</f>
        <v>4.0158700000000005</v>
      </c>
      <c r="H146" s="2">
        <f>'Moving Avg'!G146</f>
        <v>4.1475999999999997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3.8803999999999998</v>
      </c>
      <c r="C147" s="2">
        <f>RSI!I147</f>
        <v>39.405426430011659</v>
      </c>
      <c r="D147" s="2">
        <f>MACD!E147</f>
        <v>6.623114960582388E-2</v>
      </c>
      <c r="E147" s="2">
        <f>MACD!F147</f>
        <v>8.9605642003281041E-2</v>
      </c>
      <c r="F147" s="2">
        <f>'Moving Avg'!D147</f>
        <v>3.8773600000000004</v>
      </c>
      <c r="G147" s="2">
        <f>'Moving Avg'!F147</f>
        <v>3.9890699999999994</v>
      </c>
      <c r="H147" s="2">
        <f>'Moving Avg'!G147</f>
        <v>4.1362759999999996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3.7671000000000001</v>
      </c>
      <c r="C148" s="2">
        <f>RSI!I148</f>
        <v>33.869681606266397</v>
      </c>
      <c r="D148" s="2">
        <f>MACD!E148</f>
        <v>6.1355309081110754E-2</v>
      </c>
      <c r="E148" s="2">
        <f>MACD!F148</f>
        <v>8.3955575418846989E-2</v>
      </c>
      <c r="F148" s="2">
        <f>'Moving Avg'!D148</f>
        <v>3.8456400000000004</v>
      </c>
      <c r="G148" s="2">
        <f>'Moving Avg'!F148</f>
        <v>3.9630249999999991</v>
      </c>
      <c r="H148" s="2">
        <f>'Moving Avg'!G148</f>
        <v>4.1257059999999992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3.8879000000000001</v>
      </c>
      <c r="C149" s="2">
        <f>RSI!I149</f>
        <v>43.055056842215173</v>
      </c>
      <c r="D149" s="2">
        <f>MACD!E149</f>
        <v>5.4426883495297673E-2</v>
      </c>
      <c r="E149" s="2">
        <f>MACD!F149</f>
        <v>7.8049837034137134E-2</v>
      </c>
      <c r="F149" s="2">
        <f>'Moving Avg'!D149</f>
        <v>3.8426199999999993</v>
      </c>
      <c r="G149" s="2">
        <f>'Moving Avg'!F149</f>
        <v>3.9479249999999992</v>
      </c>
      <c r="H149" s="2">
        <f>'Moving Avg'!G149</f>
        <v>4.1178539999999995</v>
      </c>
      <c r="I149" s="2">
        <f>'Moving Avg'!H149</f>
        <v>0</v>
      </c>
      <c r="J149" s="6" t="str">
        <f>OBV!F149</f>
        <v>BULLISH</v>
      </c>
      <c r="K149" s="6" t="str">
        <f>OBV!G149</f>
        <v>NEUTRAL</v>
      </c>
      <c r="L149" s="6" t="str">
        <f>OBV!H149</f>
        <v>BULLISH DIVERGENCE</v>
      </c>
    </row>
    <row r="150" spans="1:12" ht="13.5" x14ac:dyDescent="0.25">
      <c r="A150" s="3">
        <f>RSI!A150</f>
        <v>42221</v>
      </c>
      <c r="B150" s="2">
        <f>RSI!B150</f>
        <v>3.8879000000000001</v>
      </c>
      <c r="C150" s="2">
        <f>RSI!I150</f>
        <v>43.055056842215173</v>
      </c>
      <c r="D150" s="2">
        <f>MACD!E150</f>
        <v>2.717724084549733E-2</v>
      </c>
      <c r="E150" s="2">
        <f>MACD!F150</f>
        <v>6.7875317796409179E-2</v>
      </c>
      <c r="F150" s="2">
        <f>'Moving Avg'!D150</f>
        <v>3.8395999999999999</v>
      </c>
      <c r="G150" s="2">
        <f>'Moving Avg'!F150</f>
        <v>3.9339599999999999</v>
      </c>
      <c r="H150" s="2">
        <f>'Moving Avg'!G150</f>
        <v>4.1101539999999996</v>
      </c>
      <c r="I150" s="2">
        <f>'Moving Avg'!H150</f>
        <v>0</v>
      </c>
      <c r="J150" s="6" t="str">
        <f>OBV!F150</f>
        <v>BULLISH</v>
      </c>
      <c r="K150" s="6" t="str">
        <f>OBV!G150</f>
        <v>NEUTRAL</v>
      </c>
      <c r="L150" s="6" t="str">
        <f>OBV!H150</f>
        <v>BULLISH DIVERGENCE</v>
      </c>
    </row>
    <row r="151" spans="1:12" ht="13.5" x14ac:dyDescent="0.25">
      <c r="A151" s="3">
        <f>RSI!A151</f>
        <v>42222</v>
      </c>
      <c r="B151" s="2">
        <f>RSI!B151</f>
        <v>3.7747000000000002</v>
      </c>
      <c r="C151" s="2">
        <f>RSI!I151</f>
        <v>37.408141460012033</v>
      </c>
      <c r="D151" s="2">
        <f>MACD!E151</f>
        <v>2.9391028047557555E-2</v>
      </c>
      <c r="E151" s="2">
        <f>MACD!F151</f>
        <v>6.017845984663886E-2</v>
      </c>
      <c r="F151" s="2">
        <f>'Moving Avg'!D151</f>
        <v>3.8395999999999999</v>
      </c>
      <c r="G151" s="2">
        <f>'Moving Avg'!F151</f>
        <v>3.9188650000000003</v>
      </c>
      <c r="H151" s="2">
        <f>'Moving Avg'!G151</f>
        <v>4.1003399999999992</v>
      </c>
      <c r="I151" s="2">
        <f>'Moving Avg'!H151</f>
        <v>0</v>
      </c>
      <c r="J151" s="6" t="str">
        <f>OBV!F151</f>
        <v>BULLISH</v>
      </c>
      <c r="K151" s="6" t="str">
        <f>OBV!G151</f>
        <v>NEUTRAL</v>
      </c>
      <c r="L151" s="6" t="str">
        <f>OBV!H151</f>
        <v>NEUTRAL</v>
      </c>
    </row>
    <row r="152" spans="1:12" ht="13.5" x14ac:dyDescent="0.25">
      <c r="A152" s="3">
        <f>RSI!A152</f>
        <v>42223</v>
      </c>
      <c r="B152" s="2">
        <f>RSI!B152</f>
        <v>3.7747000000000002</v>
      </c>
      <c r="C152" s="2">
        <f>RSI!I152</f>
        <v>37.408141460012033</v>
      </c>
      <c r="D152" s="2">
        <f>MACD!E152</f>
        <v>3.2511333940367315E-2</v>
      </c>
      <c r="E152" s="2">
        <f>MACD!F152</f>
        <v>5.4645034665384548E-2</v>
      </c>
      <c r="F152" s="2">
        <f>'Moving Avg'!D152</f>
        <v>3.8184599999999995</v>
      </c>
      <c r="G152" s="2">
        <f>'Moving Avg'!F152</f>
        <v>3.9045249999999996</v>
      </c>
      <c r="H152" s="2">
        <f>'Moving Avg'!G152</f>
        <v>4.0912819999999996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BULLISH DIVERGENCE</v>
      </c>
    </row>
    <row r="153" spans="1:12" ht="13.5" x14ac:dyDescent="0.25">
      <c r="A153" s="3">
        <f>RSI!A153</f>
        <v>42226</v>
      </c>
      <c r="B153" s="2">
        <f>RSI!B153</f>
        <v>3.9257</v>
      </c>
      <c r="C153" s="2">
        <f>RSI!I153</f>
        <v>47.965967140204469</v>
      </c>
      <c r="D153" s="2">
        <f>MACD!E153</f>
        <v>2.512113104794933E-2</v>
      </c>
      <c r="E153" s="2">
        <f>MACD!F153</f>
        <v>4.8740253941897509E-2</v>
      </c>
      <c r="F153" s="2">
        <f>'Moving Avg'!D153</f>
        <v>3.8501799999999995</v>
      </c>
      <c r="G153" s="2">
        <f>'Moving Avg'!F153</f>
        <v>3.8977349999999999</v>
      </c>
      <c r="H153" s="2">
        <f>'Moving Avg'!G153</f>
        <v>4.0876599999999996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4.0388999999999999</v>
      </c>
      <c r="C154" s="2">
        <f>RSI!I154</f>
        <v>54.202618291572456</v>
      </c>
      <c r="D154" s="2">
        <f>MACD!E154</f>
        <v>7.1673124735709415E-3</v>
      </c>
      <c r="E154" s="2">
        <f>MACD!F154</f>
        <v>4.0425665648232197E-2</v>
      </c>
      <c r="F154" s="2">
        <f>'Moving Avg'!D154</f>
        <v>3.8803799999999997</v>
      </c>
      <c r="G154" s="2">
        <f>'Moving Avg'!F154</f>
        <v>3.8966050000000001</v>
      </c>
      <c r="H154" s="2">
        <f>'Moving Avg'!G154</f>
        <v>4.0838859999999988</v>
      </c>
      <c r="I154" s="2">
        <f>'Moving Avg'!H154</f>
        <v>0</v>
      </c>
      <c r="J154" s="6" t="str">
        <f>OBV!F154</f>
        <v>BULLISH</v>
      </c>
      <c r="K154" s="6" t="str">
        <f>OBV!G154</f>
        <v>STRONG</v>
      </c>
      <c r="L154" s="6" t="str">
        <f>OBV!H154</f>
        <v>CONFIRMED BULLISH</v>
      </c>
    </row>
    <row r="155" spans="1:12" ht="13.5" x14ac:dyDescent="0.25">
      <c r="A155" s="3">
        <f>RSI!A155</f>
        <v>42228</v>
      </c>
      <c r="B155" s="2">
        <f>RSI!B155</f>
        <v>4.1369999999999996</v>
      </c>
      <c r="C155" s="2">
        <f>RSI!I155</f>
        <v>58.810084229472594</v>
      </c>
      <c r="D155" s="2">
        <f>MACD!E155</f>
        <v>-1.579613299038396E-2</v>
      </c>
      <c r="E155" s="2">
        <f>MACD!F155</f>
        <v>2.9181305920508965E-2</v>
      </c>
      <c r="F155" s="2">
        <f>'Moving Avg'!D155</f>
        <v>3.9302000000000001</v>
      </c>
      <c r="G155" s="2">
        <f>'Moving Avg'!F155</f>
        <v>3.9007550000000002</v>
      </c>
      <c r="H155" s="2">
        <f>'Moving Avg'!G155</f>
        <v>4.0820739999999995</v>
      </c>
      <c r="I155" s="2">
        <f>'Moving Avg'!H155</f>
        <v>0</v>
      </c>
      <c r="J155" s="6" t="str">
        <f>OBV!F155</f>
        <v>BULLISH</v>
      </c>
      <c r="K155" s="6" t="str">
        <f>OBV!G155</f>
        <v>STRONG</v>
      </c>
      <c r="L155" s="6" t="str">
        <f>OBV!H155</f>
        <v>CONFIRMED BULLISH</v>
      </c>
    </row>
    <row r="156" spans="1:12" ht="13.5" x14ac:dyDescent="0.25">
      <c r="A156" s="3">
        <f>RSI!A156</f>
        <v>42230</v>
      </c>
      <c r="B156" s="2">
        <f>RSI!B156</f>
        <v>4.0162000000000004</v>
      </c>
      <c r="C156" s="2">
        <f>RSI!I156</f>
        <v>51.887519805996448</v>
      </c>
      <c r="D156" s="2">
        <f>MACD!E156</f>
        <v>-4.706440356196806E-2</v>
      </c>
      <c r="E156" s="2">
        <f>MACD!F156</f>
        <v>1.3932164024013561E-2</v>
      </c>
      <c r="F156" s="2">
        <f>'Moving Avg'!D156</f>
        <v>3.9785000000000004</v>
      </c>
      <c r="G156" s="2">
        <f>'Moving Avg'!F156</f>
        <v>3.9049050000000003</v>
      </c>
      <c r="H156" s="2">
        <f>'Moving Avg'!G156</f>
        <v>4.0802619999999994</v>
      </c>
      <c r="I156" s="2">
        <f>'Moving Avg'!H156</f>
        <v>0</v>
      </c>
      <c r="J156" s="6" t="str">
        <f>OBV!F156</f>
        <v>BULLISH</v>
      </c>
      <c r="K156" s="6" t="str">
        <f>OBV!G156</f>
        <v>STRONG</v>
      </c>
      <c r="L156" s="6" t="str">
        <f>OBV!H156</f>
        <v>CONFIRMED BULLISH</v>
      </c>
    </row>
    <row r="157" spans="1:12" ht="13.5" x14ac:dyDescent="0.25">
      <c r="A157" s="3">
        <f>RSI!A157</f>
        <v>42233</v>
      </c>
      <c r="B157" s="2">
        <f>RSI!B157</f>
        <v>4.0766</v>
      </c>
      <c r="C157" s="2">
        <f>RSI!I157</f>
        <v>54.755248734983873</v>
      </c>
      <c r="D157" s="2">
        <f>MACD!E157</f>
        <v>-6.1990662231306448E-2</v>
      </c>
      <c r="E157" s="2">
        <f>MACD!F157</f>
        <v>-1.2524012270504412E-3</v>
      </c>
      <c r="F157" s="2">
        <f>'Moving Avg'!D157</f>
        <v>4.0388799999999998</v>
      </c>
      <c r="G157" s="2">
        <f>'Moving Avg'!F157</f>
        <v>3.9120750000000002</v>
      </c>
      <c r="H157" s="2">
        <f>'Moving Avg'!G157</f>
        <v>4.0795060000000003</v>
      </c>
      <c r="I157" s="2">
        <f>'Moving Avg'!H157</f>
        <v>0</v>
      </c>
      <c r="J157" s="6" t="str">
        <f>OBV!F157</f>
        <v>BULLISH</v>
      </c>
      <c r="K157" s="6" t="str">
        <f>OBV!G157</f>
        <v>STRONG</v>
      </c>
      <c r="L157" s="6" t="str">
        <f>OBV!H157</f>
        <v>CONFIRMED BULLISH</v>
      </c>
    </row>
    <row r="158" spans="1:12" ht="13.5" x14ac:dyDescent="0.25">
      <c r="A158" s="3">
        <f>RSI!A158</f>
        <v>42234</v>
      </c>
      <c r="B158" s="2">
        <f>RSI!B158</f>
        <v>3.8955000000000002</v>
      </c>
      <c r="C158" s="2">
        <f>RSI!I158</f>
        <v>45.917787854480707</v>
      </c>
      <c r="D158" s="2">
        <f>MACD!E158</f>
        <v>-7.9230429995246432E-2</v>
      </c>
      <c r="E158" s="2">
        <f>MACD!F158</f>
        <v>-1.6848006980689639E-2</v>
      </c>
      <c r="F158" s="2">
        <f>'Moving Avg'!D158</f>
        <v>4.0328400000000002</v>
      </c>
      <c r="G158" s="2">
        <f>'Moving Avg'!F158</f>
        <v>3.9101899999999992</v>
      </c>
      <c r="H158" s="2">
        <f>'Moving Avg'!G158</f>
        <v>4.0731659999999996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BULLISH DIVERGENCE</v>
      </c>
    </row>
    <row r="159" spans="1:12" ht="13.5" x14ac:dyDescent="0.25">
      <c r="A159" s="3">
        <f>RSI!A159</f>
        <v>42235</v>
      </c>
      <c r="B159" s="2">
        <f>RSI!B159</f>
        <v>4.0011000000000001</v>
      </c>
      <c r="C159" s="2">
        <f>RSI!I159</f>
        <v>50.894703055380027</v>
      </c>
      <c r="D159" s="2">
        <f>MACD!E159</f>
        <v>-8.2535314368757717E-2</v>
      </c>
      <c r="E159" s="2">
        <f>MACD!F159</f>
        <v>-2.9985468458303254E-2</v>
      </c>
      <c r="F159" s="2">
        <f>'Moving Avg'!D159</f>
        <v>4.0252800000000004</v>
      </c>
      <c r="G159" s="2">
        <f>'Moving Avg'!F159</f>
        <v>3.9120749999999993</v>
      </c>
      <c r="H159" s="2">
        <f>'Moving Avg'!G159</f>
        <v>4.067126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BULLISH DIVERGENCE</v>
      </c>
    </row>
    <row r="160" spans="1:12" ht="13.5" x14ac:dyDescent="0.25">
      <c r="A160" s="3">
        <f>RSI!A160</f>
        <v>42236</v>
      </c>
      <c r="B160" s="2">
        <f>RSI!B160</f>
        <v>4.0766</v>
      </c>
      <c r="C160" s="2">
        <f>RSI!I160</f>
        <v>54.143862203891096</v>
      </c>
      <c r="D160" s="2">
        <f>MACD!E160</f>
        <v>-9.1066658942092538E-2</v>
      </c>
      <c r="E160" s="2">
        <f>MACD!F160</f>
        <v>-4.2201706555061114E-2</v>
      </c>
      <c r="F160" s="2">
        <f>'Moving Avg'!D160</f>
        <v>4.0131999999999994</v>
      </c>
      <c r="G160" s="2">
        <f>'Moving Avg'!F160</f>
        <v>3.9249049999999999</v>
      </c>
      <c r="H160" s="2">
        <f>'Moving Avg'!G160</f>
        <v>4.0651619999999999</v>
      </c>
      <c r="I160" s="2">
        <f>'Moving Avg'!H160</f>
        <v>0</v>
      </c>
      <c r="J160" s="6" t="str">
        <f>OBV!F160</f>
        <v>BULLISH</v>
      </c>
      <c r="K160" s="6" t="str">
        <f>OBV!G160</f>
        <v>NEUTRAL</v>
      </c>
      <c r="L160" s="6" t="str">
        <f>OBV!H160</f>
        <v>BULLISH DIVERGENCE</v>
      </c>
    </row>
    <row r="161" spans="1:12" ht="13.5" x14ac:dyDescent="0.25">
      <c r="A161" s="3">
        <f>RSI!A161</f>
        <v>42237</v>
      </c>
      <c r="B161" s="2">
        <f>RSI!B161</f>
        <v>4.0011000000000001</v>
      </c>
      <c r="C161" s="2">
        <f>RSI!I161</f>
        <v>50.542366518694337</v>
      </c>
      <c r="D161" s="2">
        <f>MACD!E161</f>
        <v>-0.11068618350590675</v>
      </c>
      <c r="E161" s="2">
        <f>MACD!F161</f>
        <v>-5.5898601945230247E-2</v>
      </c>
      <c r="F161" s="2">
        <f>'Moving Avg'!D161</f>
        <v>4.0101800000000001</v>
      </c>
      <c r="G161" s="2">
        <f>'Moving Avg'!F161</f>
        <v>3.9286749999999997</v>
      </c>
      <c r="H161" s="2">
        <f>'Moving Avg'!G161</f>
        <v>4.0621420000000006</v>
      </c>
      <c r="I161" s="2">
        <f>'Moving Avg'!H161</f>
        <v>0</v>
      </c>
      <c r="J161" s="6" t="str">
        <f>OBV!F161</f>
        <v>BULLISH</v>
      </c>
      <c r="K161" s="6" t="str">
        <f>OBV!G161</f>
        <v>NEUTRAL</v>
      </c>
      <c r="L161" s="6" t="str">
        <f>OBV!H161</f>
        <v>BULLISH DIVERGENCE</v>
      </c>
    </row>
    <row r="162" spans="1:12" ht="13.5" x14ac:dyDescent="0.25">
      <c r="A162" s="3">
        <f>RSI!A162</f>
        <v>42240</v>
      </c>
      <c r="B162" s="2">
        <f>RSI!B162</f>
        <v>3.8879000000000001</v>
      </c>
      <c r="C162" s="2">
        <f>RSI!I162</f>
        <v>45.640431321137363</v>
      </c>
      <c r="D162" s="2">
        <f>MACD!E162</f>
        <v>-0.1189910966712211</v>
      </c>
      <c r="E162" s="2">
        <f>MACD!F162</f>
        <v>-6.8517100890428423E-2</v>
      </c>
      <c r="F162" s="2">
        <f>'Moving Avg'!D162</f>
        <v>3.9724400000000002</v>
      </c>
      <c r="G162" s="2">
        <f>'Moving Avg'!F162</f>
        <v>3.9267849999999997</v>
      </c>
      <c r="H162" s="2">
        <f>'Moving Avg'!G162</f>
        <v>4.056858000000001</v>
      </c>
      <c r="I162" s="2">
        <f>'Moving Avg'!H162</f>
        <v>0</v>
      </c>
      <c r="J162" s="6" t="str">
        <f>OBV!F162</f>
        <v>BEARISH</v>
      </c>
      <c r="K162" s="6" t="str">
        <f>OBV!G162</f>
        <v>WEAK</v>
      </c>
      <c r="L162" s="6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3.9634</v>
      </c>
      <c r="C163" s="2">
        <f>RSI!I163</f>
        <v>49.180621176877317</v>
      </c>
      <c r="D163" s="2">
        <f>MACD!E163</f>
        <v>-0.10779362297827655</v>
      </c>
      <c r="E163" s="2">
        <f>MACD!F163</f>
        <v>-7.6372405307998048E-2</v>
      </c>
      <c r="F163" s="2">
        <f>'Moving Avg'!D163</f>
        <v>3.9860200000000008</v>
      </c>
      <c r="G163" s="2">
        <f>'Moving Avg'!F163</f>
        <v>3.9286699999999994</v>
      </c>
      <c r="H163" s="2">
        <f>'Moving Avg'!G163</f>
        <v>4.053084000000001</v>
      </c>
      <c r="I163" s="2">
        <f>'Moving Avg'!H163</f>
        <v>0</v>
      </c>
      <c r="J163" s="6" t="str">
        <f>OBV!F163</f>
        <v>BEARISH</v>
      </c>
      <c r="K163" s="6" t="str">
        <f>OBV!G163</f>
        <v>WEAK</v>
      </c>
      <c r="L163" s="6" t="str">
        <f>OBV!H163</f>
        <v>BEARISH DIVERGENCE</v>
      </c>
    </row>
    <row r="164" spans="1:12" ht="13.5" x14ac:dyDescent="0.25">
      <c r="A164" s="3">
        <f>RSI!A164</f>
        <v>42242</v>
      </c>
      <c r="B164" s="2">
        <f>RSI!B164</f>
        <v>4.0312999999999999</v>
      </c>
      <c r="C164" s="2">
        <f>RSI!I164</f>
        <v>52.195872085514658</v>
      </c>
      <c r="D164" s="2">
        <f>MACD!E164</f>
        <v>-8.5836130791744125E-2</v>
      </c>
      <c r="E164" s="2">
        <f>MACD!F164</f>
        <v>-7.8265150404747269E-2</v>
      </c>
      <c r="F164" s="2">
        <f>'Moving Avg'!D164</f>
        <v>3.9920599999999999</v>
      </c>
      <c r="G164" s="2">
        <f>'Moving Avg'!F164</f>
        <v>3.9350849999999999</v>
      </c>
      <c r="H164" s="2">
        <f>'Moving Avg'!G164</f>
        <v>4.0506680000000008</v>
      </c>
      <c r="I164" s="2">
        <f>'Moving Avg'!H164</f>
        <v>0</v>
      </c>
      <c r="J164" s="6" t="str">
        <f>OBV!F164</f>
        <v>BEARISH</v>
      </c>
      <c r="K164" s="6" t="str">
        <f>OBV!G164</f>
        <v>WEAK</v>
      </c>
      <c r="L164" s="6" t="str">
        <f>OBV!H164</f>
        <v>BEARISH DIVERGENCE</v>
      </c>
    </row>
    <row r="165" spans="1:12" ht="13.5" x14ac:dyDescent="0.25">
      <c r="A165" s="3">
        <f>RSI!A165</f>
        <v>42243</v>
      </c>
      <c r="B165" s="2">
        <f>RSI!B165</f>
        <v>4.0388999999999999</v>
      </c>
      <c r="C165" s="2">
        <f>RSI!I165</f>
        <v>52.53533553594135</v>
      </c>
      <c r="D165" s="2">
        <f>MACD!E165</f>
        <v>-5.3038823457090878E-2</v>
      </c>
      <c r="E165" s="2">
        <f>MACD!F165</f>
        <v>-7.3219885015215994E-2</v>
      </c>
      <c r="F165" s="2">
        <f>'Moving Avg'!D165</f>
        <v>3.9845199999999998</v>
      </c>
      <c r="G165" s="2">
        <f>'Moving Avg'!F165</f>
        <v>3.9418799999999989</v>
      </c>
      <c r="H165" s="2">
        <f>'Moving Avg'!G165</f>
        <v>4.0468940000000018</v>
      </c>
      <c r="I165" s="2">
        <f>'Moving Avg'!H165</f>
        <v>0</v>
      </c>
      <c r="J165" s="6" t="str">
        <f>OBV!F165</f>
        <v>BEARISH</v>
      </c>
      <c r="K165" s="6" t="str">
        <f>OBV!G165</f>
        <v>WEAK</v>
      </c>
      <c r="L165" s="6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4.0388999999999999</v>
      </c>
      <c r="C166" s="2">
        <f>RSI!I166</f>
        <v>52.53533553594135</v>
      </c>
      <c r="D166" s="2">
        <f>MACD!E166</f>
        <v>-4.4205163027295491E-2</v>
      </c>
      <c r="E166" s="2">
        <f>MACD!F166</f>
        <v>-6.7416940617631899E-2</v>
      </c>
      <c r="F166" s="2">
        <f>'Moving Avg'!D166</f>
        <v>3.9920800000000001</v>
      </c>
      <c r="G166" s="2">
        <f>'Moving Avg'!F166</f>
        <v>3.9550899999999998</v>
      </c>
      <c r="H166" s="2">
        <f>'Moving Avg'!G166</f>
        <v>4.0431200000000018</v>
      </c>
      <c r="I166" s="2">
        <f>'Moving Avg'!H166</f>
        <v>0</v>
      </c>
      <c r="J166" s="6" t="str">
        <f>OBV!F166</f>
        <v>BEARISH</v>
      </c>
      <c r="K166" s="6" t="str">
        <f>OBV!G166</f>
        <v>WEAK</v>
      </c>
      <c r="L166" s="6" t="str">
        <f>OBV!H166</f>
        <v>BEARISH DIVERGENCE</v>
      </c>
    </row>
    <row r="167" spans="1:12" ht="13.5" x14ac:dyDescent="0.25">
      <c r="A167" s="3">
        <f>RSI!A167</f>
        <v>42247</v>
      </c>
      <c r="B167" s="2">
        <f>RSI!B167</f>
        <v>3.9180999999999999</v>
      </c>
      <c r="C167" s="2">
        <f>RSI!I167</f>
        <v>46.454315982974769</v>
      </c>
      <c r="D167" s="2">
        <f>MACD!E167</f>
        <v>-1.8798675077714488E-2</v>
      </c>
      <c r="E167" s="2">
        <f>MACD!F167</f>
        <v>-5.7693287509648424E-2</v>
      </c>
      <c r="F167" s="2">
        <f>'Moving Avg'!D167</f>
        <v>3.9981199999999992</v>
      </c>
      <c r="G167" s="2">
        <f>'Moving Avg'!F167</f>
        <v>3.956974999999999</v>
      </c>
      <c r="H167" s="2">
        <f>'Moving Avg'!G167</f>
        <v>4.0363260000000016</v>
      </c>
      <c r="I167" s="2">
        <f>'Moving Avg'!H167</f>
        <v>0</v>
      </c>
      <c r="J167" s="6" t="str">
        <f>OBV!F167</f>
        <v>BULLISH</v>
      </c>
      <c r="K167" s="6" t="str">
        <f>OBV!G167</f>
        <v>NEUTRAL</v>
      </c>
      <c r="L167" s="6" t="str">
        <f>OBV!H167</f>
        <v>CONFIRMED BULLISH</v>
      </c>
    </row>
    <row r="168" spans="1:12" ht="13.5" x14ac:dyDescent="0.25">
      <c r="A168" s="3">
        <f>RSI!A168</f>
        <v>42248</v>
      </c>
      <c r="B168" s="2">
        <f>RSI!B168</f>
        <v>3.7747000000000002</v>
      </c>
      <c r="C168" s="2">
        <f>RSI!I168</f>
        <v>40.466271944406763</v>
      </c>
      <c r="D168" s="2">
        <f>MACD!E168</f>
        <v>-1.4112125543681575E-2</v>
      </c>
      <c r="E168" s="2">
        <f>MACD!F168</f>
        <v>-4.8977055116455059E-2</v>
      </c>
      <c r="F168" s="2">
        <f>'Moving Avg'!D168</f>
        <v>3.9603799999999998</v>
      </c>
      <c r="G168" s="2">
        <f>'Moving Avg'!F168</f>
        <v>3.9573549999999997</v>
      </c>
      <c r="H168" s="2">
        <f>'Moving Avg'!G168</f>
        <v>4.0283240000000013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3.7671000000000001</v>
      </c>
      <c r="C169" s="2">
        <f>RSI!I169</f>
        <v>40.17073092007174</v>
      </c>
      <c r="D169" s="2">
        <f>MACD!E169</f>
        <v>7.9062494535659944E-3</v>
      </c>
      <c r="E169" s="2">
        <f>MACD!F169</f>
        <v>-3.760039420245085E-2</v>
      </c>
      <c r="F169" s="2">
        <f>'Moving Avg'!D169</f>
        <v>3.9075399999999996</v>
      </c>
      <c r="G169" s="2">
        <f>'Moving Avg'!F169</f>
        <v>3.9513149999999997</v>
      </c>
      <c r="H169" s="2">
        <f>'Moving Avg'!G169</f>
        <v>4.0183580000000028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3.5935000000000001</v>
      </c>
      <c r="C170" s="2">
        <f>RSI!I170</f>
        <v>34.052875838584242</v>
      </c>
      <c r="D170" s="2">
        <f>MACD!E170</f>
        <v>5.2208323887835917E-2</v>
      </c>
      <c r="E170" s="2">
        <f>MACD!F170</f>
        <v>-1.9638650584393496E-2</v>
      </c>
      <c r="F170" s="2">
        <f>'Moving Avg'!D170</f>
        <v>3.8184599999999995</v>
      </c>
      <c r="G170" s="2">
        <f>'Moving Avg'!F170</f>
        <v>3.9365949999999996</v>
      </c>
      <c r="H170" s="2">
        <f>'Moving Avg'!G170</f>
        <v>4.004316000000002</v>
      </c>
      <c r="I170" s="2">
        <f>'Moving Avg'!H170</f>
        <v>0</v>
      </c>
      <c r="J170" s="6" t="str">
        <f>OBV!F170</f>
        <v>BEARISH</v>
      </c>
      <c r="K170" s="6" t="str">
        <f>OBV!G170</f>
        <v>WEAK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3.4878</v>
      </c>
      <c r="C171" s="2">
        <f>RSI!I171</f>
        <v>30.961049613933213</v>
      </c>
      <c r="D171" s="2">
        <f>MACD!E171</f>
        <v>8.8042617830493608E-2</v>
      </c>
      <c r="E171" s="2">
        <f>MACD!F171</f>
        <v>1.8976030985839235E-3</v>
      </c>
      <c r="F171" s="2">
        <f>'Moving Avg'!D171</f>
        <v>3.7082400000000009</v>
      </c>
      <c r="G171" s="2">
        <f>'Moving Avg'!F171</f>
        <v>3.9222500000000009</v>
      </c>
      <c r="H171" s="2">
        <f>'Moving Avg'!G171</f>
        <v>3.9881600000000019</v>
      </c>
      <c r="I171" s="2">
        <f>'Moving Avg'!H171</f>
        <v>0</v>
      </c>
      <c r="J171" s="6" t="str">
        <f>OBV!F171</f>
        <v>BEARISH</v>
      </c>
      <c r="K171" s="6" t="str">
        <f>OBV!G171</f>
        <v>WEAK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3.3896999999999999</v>
      </c>
      <c r="C172" s="2">
        <f>RSI!I172</f>
        <v>28.385137794248962</v>
      </c>
      <c r="D172" s="2">
        <f>MACD!E172</f>
        <v>0.1108154393772427</v>
      </c>
      <c r="E172" s="2">
        <f>MACD!F172</f>
        <v>2.3681170354315679E-2</v>
      </c>
      <c r="F172" s="2">
        <f>'Moving Avg'!D172</f>
        <v>3.6025600000000004</v>
      </c>
      <c r="G172" s="2">
        <f>'Moving Avg'!F172</f>
        <v>3.9030000000000014</v>
      </c>
      <c r="H172" s="2">
        <f>'Moving Avg'!G172</f>
        <v>3.970194000000002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3.3746</v>
      </c>
      <c r="C173" s="2">
        <f>RSI!I173</f>
        <v>27.9989928531174</v>
      </c>
      <c r="D173" s="2">
        <f>MACD!E173</f>
        <v>0.14580593558193522</v>
      </c>
      <c r="E173" s="2">
        <f>MACD!F173</f>
        <v>4.8106123399839593E-2</v>
      </c>
      <c r="F173" s="2">
        <f>'Moving Avg'!D173</f>
        <v>3.5225400000000002</v>
      </c>
      <c r="G173" s="2">
        <f>'Moving Avg'!F173</f>
        <v>3.8754450000000014</v>
      </c>
      <c r="H173" s="2">
        <f>'Moving Avg'!G173</f>
        <v>3.9519260000000016</v>
      </c>
      <c r="I173" s="2">
        <f>'Moving Avg'!H173</f>
        <v>0</v>
      </c>
      <c r="J173" s="6" t="str">
        <f>OBV!F173</f>
        <v>BEARISH</v>
      </c>
      <c r="K173" s="6" t="str">
        <f>OBV!G173</f>
        <v>WEAK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3.2235999999999998</v>
      </c>
      <c r="C174" s="2">
        <f>RSI!I174</f>
        <v>24.421229932994095</v>
      </c>
      <c r="D174" s="2">
        <f>MACD!E174</f>
        <v>0.1998998464479258</v>
      </c>
      <c r="E174" s="2">
        <f>MACD!F174</f>
        <v>7.8464868009456845E-2</v>
      </c>
      <c r="F174" s="2">
        <f>'Moving Avg'!D174</f>
        <v>3.4138400000000004</v>
      </c>
      <c r="G174" s="2">
        <f>'Moving Avg'!F174</f>
        <v>3.834680000000001</v>
      </c>
      <c r="H174" s="2">
        <f>'Moving Avg'!G174</f>
        <v>3.933054000000002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3.2612999999999999</v>
      </c>
      <c r="C175" s="2">
        <f>RSI!I175</f>
        <v>26.931656359294891</v>
      </c>
      <c r="D175" s="2">
        <f>MACD!E175</f>
        <v>0.24758425129794182</v>
      </c>
      <c r="E175" s="2">
        <f>MACD!F175</f>
        <v>0.11228874466715384</v>
      </c>
      <c r="F175" s="2">
        <f>'Moving Avg'!D175</f>
        <v>3.3473999999999995</v>
      </c>
      <c r="G175" s="2">
        <f>'Moving Avg'!F175</f>
        <v>3.7908950000000003</v>
      </c>
      <c r="H175" s="2">
        <f>'Moving Avg'!G175</f>
        <v>3.912520000000002</v>
      </c>
      <c r="I175" s="2">
        <f>'Moving Avg'!H175</f>
        <v>0</v>
      </c>
      <c r="J175" s="6" t="str">
        <f>OBV!F175</f>
        <v>BEARISH</v>
      </c>
      <c r="K175" s="6" t="str">
        <f>OBV!G175</f>
        <v>NEUTRAL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3.1179000000000001</v>
      </c>
      <c r="C176" s="2">
        <f>RSI!I176</f>
        <v>23.706128505499066</v>
      </c>
      <c r="D176" s="2">
        <f>MACD!E176</f>
        <v>0.30160611548188099</v>
      </c>
      <c r="E176" s="2">
        <f>MACD!F176</f>
        <v>0.15015221883009927</v>
      </c>
      <c r="F176" s="2">
        <f>'Moving Avg'!D176</f>
        <v>3.2734200000000002</v>
      </c>
      <c r="G176" s="2">
        <f>'Moving Avg'!F176</f>
        <v>3.7459800000000008</v>
      </c>
      <c r="H176" s="2">
        <f>'Moving Avg'!G176</f>
        <v>3.8865500000000011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3.0045999999999999</v>
      </c>
      <c r="C177" s="2">
        <f>RSI!I177</f>
        <v>21.513732791689222</v>
      </c>
      <c r="D177" s="2">
        <f>MACD!E177</f>
        <v>0.34079753482278052</v>
      </c>
      <c r="E177" s="2">
        <f>MACD!F177</f>
        <v>0.18828128202863553</v>
      </c>
      <c r="F177" s="2">
        <f>'Moving Avg'!D177</f>
        <v>3.1964000000000001</v>
      </c>
      <c r="G177" s="2">
        <f>'Moving Avg'!F177</f>
        <v>3.6923800000000009</v>
      </c>
      <c r="H177" s="2">
        <f>'Moving Avg'!G177</f>
        <v>3.8583140000000005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2.8763000000000001</v>
      </c>
      <c r="C178" s="2">
        <f>RSI!I178</f>
        <v>19.333286350848667</v>
      </c>
      <c r="D178" s="2">
        <f>MACD!E178</f>
        <v>0.36547175185826841</v>
      </c>
      <c r="E178" s="2">
        <f>MACD!F178</f>
        <v>0.22371937599456213</v>
      </c>
      <c r="F178" s="2">
        <f>'Moving Avg'!D178</f>
        <v>3.09674</v>
      </c>
      <c r="G178" s="2">
        <f>'Moving Avg'!F178</f>
        <v>3.6414200000000001</v>
      </c>
      <c r="H178" s="2">
        <f>'Moving Avg'!G178</f>
        <v>3.8300799999999997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3.0424000000000002</v>
      </c>
      <c r="C179" s="2">
        <f>RSI!I179</f>
        <v>29.32062977526256</v>
      </c>
      <c r="D179" s="2">
        <f>MACD!E179</f>
        <v>0.37740372529794408</v>
      </c>
      <c r="E179" s="2">
        <f>MACD!F179</f>
        <v>0.25445624585523852</v>
      </c>
      <c r="F179" s="2">
        <f>'Moving Avg'!D179</f>
        <v>3.0605000000000002</v>
      </c>
      <c r="G179" s="2">
        <f>'Moving Avg'!F179</f>
        <v>3.5934849999999998</v>
      </c>
      <c r="H179" s="2">
        <f>'Moving Avg'!G179</f>
        <v>3.807129999999999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2.9441999999999999</v>
      </c>
      <c r="C180" s="2">
        <f>RSI!I180</f>
        <v>27.17821713372706</v>
      </c>
      <c r="D180" s="2">
        <f>MACD!E180</f>
        <v>0.37127631160768448</v>
      </c>
      <c r="E180" s="2">
        <f>MACD!F180</f>
        <v>0.27782025900572771</v>
      </c>
      <c r="F180" s="2">
        <f>'Moving Avg'!D180</f>
        <v>2.9970800000000004</v>
      </c>
      <c r="G180" s="2">
        <f>'Moving Avg'!F180</f>
        <v>3.5368649999999997</v>
      </c>
      <c r="H180" s="2">
        <f>'Moving Avg'!G180</f>
        <v>3.7826699999999995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3.1027999999999998</v>
      </c>
      <c r="C181" s="2">
        <f>RSI!I181</f>
        <v>35.389471404043292</v>
      </c>
      <c r="D181" s="2">
        <f>MACD!E181</f>
        <v>0.34163430587762189</v>
      </c>
      <c r="E181" s="2">
        <f>MACD!F181</f>
        <v>0.29058306838010656</v>
      </c>
      <c r="F181" s="2">
        <f>'Moving Avg'!D181</f>
        <v>2.9940600000000002</v>
      </c>
      <c r="G181" s="2">
        <f>'Moving Avg'!F181</f>
        <v>3.4919499999999992</v>
      </c>
      <c r="H181" s="2">
        <f>'Moving Avg'!G181</f>
        <v>3.7631939999999999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3.1027999999999998</v>
      </c>
      <c r="C182" s="2">
        <f>RSI!I182</f>
        <v>35.389471404043292</v>
      </c>
      <c r="D182" s="2">
        <f>MACD!E182</f>
        <v>0.30381240046657476</v>
      </c>
      <c r="E182" s="2">
        <f>MACD!F182</f>
        <v>0.2932289347974002</v>
      </c>
      <c r="F182" s="2">
        <f>'Moving Avg'!D182</f>
        <v>3.0137</v>
      </c>
      <c r="G182" s="2">
        <f>'Moving Avg'!F182</f>
        <v>3.4526949999999994</v>
      </c>
      <c r="H182" s="2">
        <f>'Moving Avg'!G182</f>
        <v>3.7440199999999995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CONFIRMED BULLISH</v>
      </c>
    </row>
    <row r="183" spans="1:12" ht="13.5" x14ac:dyDescent="0.25">
      <c r="A183" s="3">
        <f>RSI!A183</f>
        <v>42269</v>
      </c>
      <c r="B183" s="2">
        <f>RSI!B183</f>
        <v>3.0122</v>
      </c>
      <c r="C183" s="2">
        <f>RSI!I183</f>
        <v>32.929512372249448</v>
      </c>
      <c r="D183" s="2">
        <f>MACD!E183</f>
        <v>0.27837515377169098</v>
      </c>
      <c r="E183" s="2">
        <f>MACD!F183</f>
        <v>0.29025817859225839</v>
      </c>
      <c r="F183" s="2">
        <f>'Moving Avg'!D183</f>
        <v>3.04088</v>
      </c>
      <c r="G183" s="2">
        <f>'Moving Avg'!F183</f>
        <v>3.405135</v>
      </c>
      <c r="H183" s="2">
        <f>'Moving Avg'!G183</f>
        <v>3.7230339999999997</v>
      </c>
      <c r="I183" s="2">
        <f>'Moving Avg'!H183</f>
        <v>0</v>
      </c>
      <c r="J183" s="6" t="str">
        <f>OBV!F183</f>
        <v>BULLISH</v>
      </c>
      <c r="K183" s="6" t="str">
        <f>OBV!G183</f>
        <v>NEUTRAL</v>
      </c>
      <c r="L183" s="6" t="str">
        <f>OBV!H183</f>
        <v>CONFIRMED BULLISH</v>
      </c>
    </row>
    <row r="184" spans="1:12" ht="13.5" x14ac:dyDescent="0.25">
      <c r="A184" s="3">
        <f>RSI!A184</f>
        <v>42270</v>
      </c>
      <c r="B184" s="2">
        <f>RSI!B184</f>
        <v>2.9820000000000002</v>
      </c>
      <c r="C184" s="2">
        <f>RSI!I184</f>
        <v>32.127836688680347</v>
      </c>
      <c r="D184" s="2">
        <f>MACD!E184</f>
        <v>0.23840950289938334</v>
      </c>
      <c r="E184" s="2">
        <f>MACD!F184</f>
        <v>0.27988844345368336</v>
      </c>
      <c r="F184" s="2">
        <f>'Moving Avg'!D184</f>
        <v>3.0287999999999995</v>
      </c>
      <c r="G184" s="2">
        <f>'Moving Avg'!F184</f>
        <v>3.3526699999999998</v>
      </c>
      <c r="H184" s="2">
        <f>'Moving Avg'!G184</f>
        <v>3.7014439999999991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2.8687</v>
      </c>
      <c r="C185" s="2">
        <f>RSI!I185</f>
        <v>29.250719120069348</v>
      </c>
      <c r="D185" s="2">
        <f>MACD!E185</f>
        <v>0.22132633480399289</v>
      </c>
      <c r="E185" s="2">
        <f>MACD!F185</f>
        <v>0.26817602172374527</v>
      </c>
      <c r="F185" s="2">
        <f>'Moving Avg'!D185</f>
        <v>3.0137</v>
      </c>
      <c r="G185" s="2">
        <f>'Moving Avg'!F185</f>
        <v>3.2941600000000002</v>
      </c>
      <c r="H185" s="2">
        <f>'Moving Avg'!G185</f>
        <v>3.6777379999999988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2.8687</v>
      </c>
      <c r="C186" s="2">
        <f>RSI!I186</f>
        <v>29.250719120069348</v>
      </c>
      <c r="D186" s="2">
        <f>MACD!E186</f>
        <v>0.18783238447507999</v>
      </c>
      <c r="E186" s="2">
        <f>MACD!F186</f>
        <v>0.25210729427401224</v>
      </c>
      <c r="F186" s="2">
        <f>'Moving Avg'!D186</f>
        <v>2.9668800000000006</v>
      </c>
      <c r="G186" s="2">
        <f>'Moving Avg'!F186</f>
        <v>3.2356500000000006</v>
      </c>
      <c r="H186" s="2">
        <f>'Moving Avg'!G186</f>
        <v>3.6564479999999988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2.8612000000000002</v>
      </c>
      <c r="C187" s="2">
        <f>RSI!I187</f>
        <v>29.050991647090314</v>
      </c>
      <c r="D187" s="2">
        <f>MACD!E187</f>
        <v>0.14541481787009047</v>
      </c>
      <c r="E187" s="2">
        <f>MACD!F187</f>
        <v>0.23076879899322791</v>
      </c>
      <c r="F187" s="2">
        <f>'Moving Avg'!D187</f>
        <v>2.9185600000000003</v>
      </c>
      <c r="G187" s="2">
        <f>'Moving Avg'!F187</f>
        <v>3.1828049999999997</v>
      </c>
      <c r="H187" s="2">
        <f>'Moving Avg'!G187</f>
        <v>3.6350079999999987</v>
      </c>
      <c r="I187" s="2">
        <f>'Moving Avg'!H187</f>
        <v>0</v>
      </c>
      <c r="J187" s="6" t="str">
        <f>OBV!F187</f>
        <v>BEARISH</v>
      </c>
      <c r="K187" s="6" t="str">
        <f>OBV!G187</f>
        <v>NEUTRAL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2.6951000000000001</v>
      </c>
      <c r="C188" s="2">
        <f>RSI!I188</f>
        <v>24.982525944803399</v>
      </c>
      <c r="D188" s="2">
        <f>MACD!E188</f>
        <v>0.10472396291894359</v>
      </c>
      <c r="E188" s="2">
        <f>MACD!F188</f>
        <v>0.20555983177837106</v>
      </c>
      <c r="F188" s="2">
        <f>'Moving Avg'!D188</f>
        <v>2.85514</v>
      </c>
      <c r="G188" s="2">
        <f>'Moving Avg'!F188</f>
        <v>3.128825</v>
      </c>
      <c r="H188" s="2">
        <f>'Moving Avg'!G188</f>
        <v>3.6102459999999983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2.5743</v>
      </c>
      <c r="C189" s="2">
        <f>RSI!I189</f>
        <v>22.513146235592032</v>
      </c>
      <c r="D189" s="2">
        <f>MACD!E189</f>
        <v>0.10821717954788612</v>
      </c>
      <c r="E189" s="2">
        <f>MACD!F189</f>
        <v>0.18609130133227408</v>
      </c>
      <c r="F189" s="2">
        <f>'Moving Avg'!D189</f>
        <v>2.7736000000000005</v>
      </c>
      <c r="G189" s="2">
        <f>'Moving Avg'!F189</f>
        <v>3.0691850000000001</v>
      </c>
      <c r="H189" s="2">
        <f>'Moving Avg'!G189</f>
        <v>3.5824639999999981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2.5743</v>
      </c>
      <c r="C190" s="2">
        <f>RSI!I190</f>
        <v>22.513146235592032</v>
      </c>
      <c r="D190" s="2">
        <f>MACD!E190</f>
        <v>9.9947566598506121E-2</v>
      </c>
      <c r="E190" s="2">
        <f>MACD!F190</f>
        <v>0.1688625543855205</v>
      </c>
      <c r="F190" s="2">
        <f>'Moving Avg'!D190</f>
        <v>2.7147200000000007</v>
      </c>
      <c r="G190" s="2">
        <f>'Moving Avg'!F190</f>
        <v>3.0182249999999997</v>
      </c>
      <c r="H190" s="2">
        <f>'Moving Avg'!G190</f>
        <v>3.5575499999999982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2.4611000000000001</v>
      </c>
      <c r="C191" s="2">
        <f>RSI!I191</f>
        <v>20.329296568215725</v>
      </c>
      <c r="D191" s="2">
        <f>MACD!E191</f>
        <v>0.12933009130655826</v>
      </c>
      <c r="E191" s="2">
        <f>MACD!F191</f>
        <v>0.16095606176972807</v>
      </c>
      <c r="F191" s="2">
        <f>'Moving Avg'!D191</f>
        <v>2.6332000000000004</v>
      </c>
      <c r="G191" s="2">
        <f>'Moving Avg'!F191</f>
        <v>2.9668899999999994</v>
      </c>
      <c r="H191" s="2">
        <f>'Moving Avg'!G191</f>
        <v>3.5282579999999983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2.4460000000000002</v>
      </c>
      <c r="C192" s="2">
        <f>RSI!I192</f>
        <v>20.049904508756853</v>
      </c>
      <c r="D192" s="2">
        <f>MACD!E192</f>
        <v>0.15930807970965866</v>
      </c>
      <c r="E192" s="2">
        <f>MACD!F192</f>
        <v>0.16062646535771419</v>
      </c>
      <c r="F192" s="2">
        <f>'Moving Avg'!D192</f>
        <v>2.55016</v>
      </c>
      <c r="G192" s="2">
        <f>'Moving Avg'!F192</f>
        <v>2.9197049999999991</v>
      </c>
      <c r="H192" s="2">
        <f>'Moving Avg'!G192</f>
        <v>3.4986639999999989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2.4460000000000002</v>
      </c>
      <c r="C193" s="2">
        <f>RSI!I193</f>
        <v>20.049904508756853</v>
      </c>
      <c r="D193" s="2">
        <f>MACD!E193</f>
        <v>0.17452606971539675</v>
      </c>
      <c r="E193" s="2">
        <f>MACD!F193</f>
        <v>0.16340638622925072</v>
      </c>
      <c r="F193" s="2">
        <f>'Moving Avg'!D193</f>
        <v>2.50034</v>
      </c>
      <c r="G193" s="2">
        <f>'Moving Avg'!F193</f>
        <v>2.8732749999999996</v>
      </c>
      <c r="H193" s="2">
        <f>'Moving Avg'!G193</f>
        <v>3.4690699999999985</v>
      </c>
      <c r="I193" s="2">
        <f>'Moving Avg'!H193</f>
        <v>0</v>
      </c>
      <c r="J193" s="6" t="str">
        <f>OBV!F193</f>
        <v>BEARISH</v>
      </c>
      <c r="K193" s="6" t="str">
        <f>OBV!G193</f>
        <v>NEUTRAL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2.5139</v>
      </c>
      <c r="C194" s="2">
        <f>RSI!I194</f>
        <v>25.396911000225273</v>
      </c>
      <c r="D194" s="2">
        <f>MACD!E194</f>
        <v>0.18123673345532909</v>
      </c>
      <c r="E194" s="2">
        <f>MACD!F194</f>
        <v>0.16697245567446642</v>
      </c>
      <c r="F194" s="2">
        <f>'Moving Avg'!D194</f>
        <v>2.4882599999999999</v>
      </c>
      <c r="G194" s="2">
        <f>'Moving Avg'!F194</f>
        <v>2.8377899999999991</v>
      </c>
      <c r="H194" s="2">
        <f>'Moving Avg'!G194</f>
        <v>3.4412879999999988</v>
      </c>
      <c r="I194" s="2">
        <f>'Moving Avg'!H194</f>
        <v>0</v>
      </c>
      <c r="J194" s="6" t="str">
        <f>OBV!F194</f>
        <v>BULLISH</v>
      </c>
      <c r="K194" s="6" t="str">
        <f>OBV!G194</f>
        <v>STRONG</v>
      </c>
      <c r="L194" s="6" t="str">
        <f>OBV!H194</f>
        <v>BULLISH DIVERGENCE</v>
      </c>
    </row>
    <row r="195" spans="1:12" ht="13.5" x14ac:dyDescent="0.25">
      <c r="A195" s="3">
        <f>RSI!A195</f>
        <v>42289</v>
      </c>
      <c r="B195" s="2">
        <f>RSI!B195</f>
        <v>2.6648999999999998</v>
      </c>
      <c r="C195" s="2">
        <f>RSI!I195</f>
        <v>35.696465211658932</v>
      </c>
      <c r="D195" s="2">
        <f>MACD!E195</f>
        <v>0.16114751862530108</v>
      </c>
      <c r="E195" s="2">
        <f>MACD!F195</f>
        <v>0.16580746826463336</v>
      </c>
      <c r="F195" s="2">
        <f>'Moving Avg'!D195</f>
        <v>2.5063799999999996</v>
      </c>
      <c r="G195" s="2">
        <f>'Moving Avg'!F195</f>
        <v>2.8079700000000001</v>
      </c>
      <c r="H195" s="2">
        <f>'Moving Avg'!G195</f>
        <v>3.4165259999999988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CONFIRMED BULLISH</v>
      </c>
    </row>
    <row r="196" spans="1:12" ht="13.5" x14ac:dyDescent="0.25">
      <c r="A196" s="3">
        <f>RSI!A196</f>
        <v>42290</v>
      </c>
      <c r="B196" s="2">
        <f>RSI!B196</f>
        <v>2.8235000000000001</v>
      </c>
      <c r="C196" s="2">
        <f>RSI!I196</f>
        <v>44.381850208319072</v>
      </c>
      <c r="D196" s="2">
        <f>MACD!E196</f>
        <v>0.13414602531259723</v>
      </c>
      <c r="E196" s="2">
        <f>MACD!F196</f>
        <v>0.15947517967422614</v>
      </c>
      <c r="F196" s="2">
        <f>'Moving Avg'!D196</f>
        <v>2.5788600000000002</v>
      </c>
      <c r="G196" s="2">
        <f>'Moving Avg'!F196</f>
        <v>2.7932500000000005</v>
      </c>
      <c r="H196" s="2">
        <f>'Moving Avg'!G196</f>
        <v>3.3975019999999989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CONFIRMED BULLISH</v>
      </c>
    </row>
    <row r="197" spans="1:12" ht="13.5" x14ac:dyDescent="0.25">
      <c r="A197" s="3">
        <f>RSI!A197</f>
        <v>42293</v>
      </c>
      <c r="B197" s="2">
        <f>RSI!B197</f>
        <v>2.831</v>
      </c>
      <c r="C197" s="2">
        <f>RSI!I197</f>
        <v>44.761808948337148</v>
      </c>
      <c r="D197" s="2">
        <f>MACD!E197</f>
        <v>0.11026797755691709</v>
      </c>
      <c r="E197" s="2">
        <f>MACD!F197</f>
        <v>0.14963373925076434</v>
      </c>
      <c r="F197" s="2">
        <f>'Moving Avg'!D197</f>
        <v>2.6558599999999997</v>
      </c>
      <c r="G197" s="2">
        <f>'Moving Avg'!F197</f>
        <v>2.7845700000000004</v>
      </c>
      <c r="H197" s="2">
        <f>'Moving Avg'!G197</f>
        <v>3.3765139999999985</v>
      </c>
      <c r="I197" s="2">
        <f>'Moving Avg'!H197</f>
        <v>0</v>
      </c>
      <c r="J197" s="6" t="str">
        <f>OBV!F197</f>
        <v>BULLISH</v>
      </c>
      <c r="K197" s="6" t="str">
        <f>OBV!G197</f>
        <v>STRONG</v>
      </c>
      <c r="L197" s="6" t="str">
        <f>OBV!H197</f>
        <v>CONFIRMED BULLISH</v>
      </c>
    </row>
    <row r="198" spans="1:12" ht="13.5" x14ac:dyDescent="0.25">
      <c r="A198" s="3">
        <f>RSI!A198</f>
        <v>42296</v>
      </c>
      <c r="B198" s="2">
        <f>RSI!B198</f>
        <v>2.8763000000000001</v>
      </c>
      <c r="C198" s="2">
        <f>RSI!I198</f>
        <v>47.111976680296522</v>
      </c>
      <c r="D198" s="2">
        <f>MACD!E198</f>
        <v>6.1738248089566738E-2</v>
      </c>
      <c r="E198" s="2">
        <f>MACD!F198</f>
        <v>0.13205464101852482</v>
      </c>
      <c r="F198" s="2">
        <f>'Moving Avg'!D198</f>
        <v>2.7419199999999999</v>
      </c>
      <c r="G198" s="2">
        <f>'Moving Avg'!F198</f>
        <v>2.7845700000000004</v>
      </c>
      <c r="H198" s="2">
        <f>'Moving Avg'!G198</f>
        <v>3.3586979999999982</v>
      </c>
      <c r="I198" s="2">
        <f>'Moving Avg'!H198</f>
        <v>0</v>
      </c>
      <c r="J198" s="6" t="str">
        <f>OBV!F198</f>
        <v>BULLISH</v>
      </c>
      <c r="K198" s="6" t="str">
        <f>OBV!G198</f>
        <v>STRONG</v>
      </c>
      <c r="L198" s="6" t="str">
        <f>OBV!H198</f>
        <v>CONFIRMED BULLISH</v>
      </c>
    </row>
    <row r="199" spans="1:12" ht="13.5" x14ac:dyDescent="0.25">
      <c r="A199" s="3">
        <f>RSI!A199</f>
        <v>42297</v>
      </c>
      <c r="B199" s="2">
        <f>RSI!B199</f>
        <v>2.7932999999999999</v>
      </c>
      <c r="C199" s="2">
        <f>RSI!I199</f>
        <v>43.46321240386002</v>
      </c>
      <c r="D199" s="2">
        <f>MACD!E199</f>
        <v>8.5113859930436853E-3</v>
      </c>
      <c r="E199" s="2">
        <f>MACD!F199</f>
        <v>0.10734599001342861</v>
      </c>
      <c r="F199" s="2">
        <f>'Moving Avg'!D199</f>
        <v>2.7978000000000001</v>
      </c>
      <c r="G199" s="2">
        <f>'Moving Avg'!F199</f>
        <v>2.7721150000000003</v>
      </c>
      <c r="H199" s="2">
        <f>'Moving Avg'!G199</f>
        <v>3.3368059999999979</v>
      </c>
      <c r="I199" s="2">
        <f>'Moving Avg'!H199</f>
        <v>0</v>
      </c>
      <c r="J199" s="6" t="str">
        <f>OBV!F199</f>
        <v>BULLISH</v>
      </c>
      <c r="K199" s="6" t="str">
        <f>OBV!G199</f>
        <v>STRONG</v>
      </c>
      <c r="L199" s="6" t="str">
        <f>OBV!H199</f>
        <v>CONFIRMED BULLISH</v>
      </c>
    </row>
    <row r="200" spans="1:12" ht="13.5" x14ac:dyDescent="0.25">
      <c r="A200" s="3">
        <f>RSI!A200</f>
        <v>42298</v>
      </c>
      <c r="B200" s="2">
        <f>RSI!B200</f>
        <v>2.7932999999999999</v>
      </c>
      <c r="C200" s="2">
        <f>RSI!I200</f>
        <v>43.46321240386002</v>
      </c>
      <c r="D200" s="2">
        <f>MACD!E200</f>
        <v>-3.5783293837486241E-2</v>
      </c>
      <c r="E200" s="2">
        <f>MACD!F200</f>
        <v>7.8720133243245644E-2</v>
      </c>
      <c r="F200" s="2">
        <f>'Moving Avg'!D200</f>
        <v>2.8234800000000004</v>
      </c>
      <c r="G200" s="2">
        <f>'Moving Avg'!F200</f>
        <v>2.7645700000000004</v>
      </c>
      <c r="H200" s="2">
        <f>'Moving Avg'!G200</f>
        <v>3.3149139999999981</v>
      </c>
      <c r="I200" s="2">
        <f>'Moving Avg'!H200</f>
        <v>0</v>
      </c>
      <c r="J200" s="6" t="str">
        <f>OBV!F200</f>
        <v>BULLISH</v>
      </c>
      <c r="K200" s="6" t="str">
        <f>OBV!G200</f>
        <v>STRONG</v>
      </c>
      <c r="L200" s="6" t="str">
        <f>OBV!H200</f>
        <v>CONFIRMED BULLISH</v>
      </c>
    </row>
    <row r="201" spans="1:12" ht="13.5" x14ac:dyDescent="0.25">
      <c r="A201" s="3">
        <f>RSI!A201</f>
        <v>42299</v>
      </c>
      <c r="B201" s="2">
        <f>RSI!B201</f>
        <v>2.7856999999999998</v>
      </c>
      <c r="C201" s="2">
        <f>RSI!I201</f>
        <v>43.108657217217811</v>
      </c>
      <c r="D201" s="2">
        <f>MACD!E201</f>
        <v>-8.9427464145308555E-2</v>
      </c>
      <c r="E201" s="2">
        <f>MACD!F201</f>
        <v>4.5090613765534804E-2</v>
      </c>
      <c r="F201" s="2">
        <f>'Moving Avg'!D201</f>
        <v>2.8159200000000002</v>
      </c>
      <c r="G201" s="2">
        <f>'Moving Avg'!F201</f>
        <v>2.7487150000000011</v>
      </c>
      <c r="H201" s="2">
        <f>'Moving Avg'!G201</f>
        <v>3.2951339999999987</v>
      </c>
      <c r="I201" s="2">
        <f>'Moving Avg'!H201</f>
        <v>4.2752975000000015</v>
      </c>
      <c r="J201" s="6" t="str">
        <f>OBV!F201</f>
        <v>BULLISH</v>
      </c>
      <c r="K201" s="6" t="str">
        <f>OBV!G201</f>
        <v>STRONG</v>
      </c>
      <c r="L201" s="6" t="str">
        <f>OBV!H201</f>
        <v>BULLISH DIVERGENCE</v>
      </c>
    </row>
    <row r="202" spans="1:12" ht="13.5" x14ac:dyDescent="0.25">
      <c r="A202" s="3">
        <f>RSI!A202</f>
        <v>42300</v>
      </c>
      <c r="B202" s="2">
        <f>RSI!B202</f>
        <v>2.8988999999999998</v>
      </c>
      <c r="C202" s="2">
        <f>RSI!I202</f>
        <v>49.691599511334502</v>
      </c>
      <c r="D202" s="2">
        <f>MACD!E202</f>
        <v>-0.14484466351302894</v>
      </c>
      <c r="E202" s="2">
        <f>MACD!F202</f>
        <v>7.1035583098220528E-3</v>
      </c>
      <c r="F202" s="2">
        <f>'Moving Avg'!D202</f>
        <v>2.8294999999999999</v>
      </c>
      <c r="G202" s="2">
        <f>'Moving Avg'!F202</f>
        <v>2.7385200000000007</v>
      </c>
      <c r="H202" s="2">
        <f>'Moving Avg'!G202</f>
        <v>3.2776179999999986</v>
      </c>
      <c r="I202" s="2">
        <f>'Moving Avg'!H202</f>
        <v>4.269333500000001</v>
      </c>
      <c r="J202" s="6" t="str">
        <f>OBV!F202</f>
        <v>BULLISH</v>
      </c>
      <c r="K202" s="6" t="str">
        <f>OBV!G202</f>
        <v>NEUTRAL</v>
      </c>
      <c r="L202" s="6" t="str">
        <f>OBV!H202</f>
        <v>CONFIRMED BULLISH</v>
      </c>
    </row>
    <row r="203" spans="1:12" ht="13.5" x14ac:dyDescent="0.25">
      <c r="A203" s="3">
        <f>RSI!A203</f>
        <v>42303</v>
      </c>
      <c r="B203" s="2">
        <f>RSI!B203</f>
        <v>2.9140000000000001</v>
      </c>
      <c r="C203" s="2">
        <f>RSI!I203</f>
        <v>50.51416404214671</v>
      </c>
      <c r="D203" s="2">
        <f>MACD!E203</f>
        <v>-0.19289181784941389</v>
      </c>
      <c r="E203" s="2">
        <f>MACD!F203</f>
        <v>-3.2895516922025143E-2</v>
      </c>
      <c r="F203" s="2">
        <f>'Moving Avg'!D203</f>
        <v>2.8370399999999996</v>
      </c>
      <c r="G203" s="2">
        <f>'Moving Avg'!F203</f>
        <v>2.7336100000000005</v>
      </c>
      <c r="H203" s="2">
        <f>'Moving Avg'!G203</f>
        <v>3.2573839999999983</v>
      </c>
      <c r="I203" s="2">
        <f>'Moving Avg'!H203</f>
        <v>4.2634450000000017</v>
      </c>
      <c r="J203" s="6" t="str">
        <f>OBV!F203</f>
        <v>BULLISH</v>
      </c>
      <c r="K203" s="6" t="str">
        <f>OBV!G203</f>
        <v>NEUTRAL</v>
      </c>
      <c r="L203" s="6" t="str">
        <f>OBV!H203</f>
        <v>CONFIRMED BULLISH</v>
      </c>
    </row>
    <row r="204" spans="1:12" ht="13.5" x14ac:dyDescent="0.25">
      <c r="A204" s="3">
        <f>RSI!A204</f>
        <v>42304</v>
      </c>
      <c r="B204" s="2">
        <f>RSI!B204</f>
        <v>2.831</v>
      </c>
      <c r="C204" s="2">
        <f>RSI!I204</f>
        <v>46.056510343853589</v>
      </c>
      <c r="D204" s="2">
        <f>MACD!E204</f>
        <v>-0.21707643372151653</v>
      </c>
      <c r="E204" s="2">
        <f>MACD!F204</f>
        <v>-6.9731700281923423E-2</v>
      </c>
      <c r="F204" s="2">
        <f>'Moving Avg'!D204</f>
        <v>2.8445799999999997</v>
      </c>
      <c r="G204" s="2">
        <f>'Moving Avg'!F204</f>
        <v>2.7260600000000008</v>
      </c>
      <c r="H204" s="2">
        <f>'Moving Avg'!G204</f>
        <v>3.2332259999999984</v>
      </c>
      <c r="I204" s="2">
        <f>'Moving Avg'!H204</f>
        <v>4.2571415000000012</v>
      </c>
      <c r="J204" s="6" t="str">
        <f>OBV!F204</f>
        <v>BULLISH</v>
      </c>
      <c r="K204" s="6" t="str">
        <f>OBV!G204</f>
        <v>NEUTRAL</v>
      </c>
      <c r="L204" s="6" t="str">
        <f>OBV!H204</f>
        <v>CONFIRMED BULLISH</v>
      </c>
    </row>
    <row r="205" spans="1:12" ht="13.5" x14ac:dyDescent="0.25">
      <c r="A205" s="3">
        <f>RSI!A205</f>
        <v>42305</v>
      </c>
      <c r="B205" s="2">
        <f>RSI!B205</f>
        <v>2.7932999999999999</v>
      </c>
      <c r="C205" s="2">
        <f>RSI!I205</f>
        <v>44.150704159510063</v>
      </c>
      <c r="D205" s="2">
        <f>MACD!E205</f>
        <v>-0.21114100246779088</v>
      </c>
      <c r="E205" s="2">
        <f>MACD!F205</f>
        <v>-9.801356071909692E-2</v>
      </c>
      <c r="F205" s="2">
        <f>'Moving Avg'!D205</f>
        <v>2.8445799999999997</v>
      </c>
      <c r="G205" s="2">
        <f>'Moving Avg'!F205</f>
        <v>2.7222900000000001</v>
      </c>
      <c r="H205" s="2">
        <f>'Moving Avg'!G205</f>
        <v>3.2063519999999976</v>
      </c>
      <c r="I205" s="2">
        <f>'Moving Avg'!H205</f>
        <v>4.2506495000000015</v>
      </c>
      <c r="J205" s="6" t="str">
        <f>OBV!F205</f>
        <v>BULLISH</v>
      </c>
      <c r="K205" s="6" t="str">
        <f>OBV!G205</f>
        <v>NEUTRAL</v>
      </c>
      <c r="L205" s="6" t="str">
        <f>OBV!H205</f>
        <v>NEUTRAL</v>
      </c>
    </row>
    <row r="206" spans="1:12" ht="13.5" x14ac:dyDescent="0.25">
      <c r="A206" s="3">
        <f>RSI!A206</f>
        <v>42306</v>
      </c>
      <c r="B206" s="2">
        <f>RSI!B206</f>
        <v>2.7706</v>
      </c>
      <c r="C206" s="2">
        <f>RSI!I206</f>
        <v>42.996998473782597</v>
      </c>
      <c r="D206" s="2">
        <f>MACD!E206</f>
        <v>-0.17946633692748915</v>
      </c>
      <c r="E206" s="2">
        <f>MACD!F206</f>
        <v>-0.11430411596077536</v>
      </c>
      <c r="F206" s="2">
        <f>'Moving Avg'!D206</f>
        <v>2.8415600000000003</v>
      </c>
      <c r="G206" s="2">
        <f>'Moving Avg'!F206</f>
        <v>2.7173850000000006</v>
      </c>
      <c r="H206" s="2">
        <f>'Moving Avg'!G206</f>
        <v>3.1814399999999985</v>
      </c>
      <c r="I206" s="2">
        <f>'Moving Avg'!H206</f>
        <v>4.2440440000000015</v>
      </c>
      <c r="J206" s="6" t="str">
        <f>OBV!F206</f>
        <v>BULLISH</v>
      </c>
      <c r="K206" s="6" t="str">
        <f>OBV!G206</f>
        <v>NEUTRAL</v>
      </c>
      <c r="L206" s="6" t="str">
        <f>OBV!H206</f>
        <v>BULLISH DIVERGENCE</v>
      </c>
    </row>
    <row r="207" spans="1:12" ht="13.5" x14ac:dyDescent="0.25">
      <c r="A207" s="3">
        <f>RSI!A207</f>
        <v>42307</v>
      </c>
      <c r="B207" s="2">
        <f>RSI!B207</f>
        <v>2.7631000000000001</v>
      </c>
      <c r="C207" s="2">
        <f>RSI!I207</f>
        <v>42.60090624126736</v>
      </c>
      <c r="D207" s="2">
        <f>MACD!E207</f>
        <v>-0.15029255239389183</v>
      </c>
      <c r="E207" s="2">
        <f>MACD!F207</f>
        <v>-0.12150180324739865</v>
      </c>
      <c r="F207" s="2">
        <f>'Moving Avg'!D207</f>
        <v>2.8144</v>
      </c>
      <c r="G207" s="2">
        <f>'Moving Avg'!F207</f>
        <v>2.7124800000000002</v>
      </c>
      <c r="H207" s="2">
        <f>'Moving Avg'!G207</f>
        <v>3.1551699999999983</v>
      </c>
      <c r="I207" s="2">
        <f>'Moving Avg'!H207</f>
        <v>4.237401000000002</v>
      </c>
      <c r="J207" s="6" t="str">
        <f>OBV!F207</f>
        <v>BEARISH</v>
      </c>
      <c r="K207" s="6" t="str">
        <f>OBV!G207</f>
        <v>NEUTRAL</v>
      </c>
      <c r="L207" s="6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2.9140000000000001</v>
      </c>
      <c r="C208" s="2">
        <f>RSI!I208</f>
        <v>52.151661346833137</v>
      </c>
      <c r="D208" s="2">
        <f>MACD!E208</f>
        <v>-0.12915762089441873</v>
      </c>
      <c r="E208" s="2">
        <f>MACD!F208</f>
        <v>-0.12303296677680267</v>
      </c>
      <c r="F208" s="2">
        <f>'Moving Avg'!D208</f>
        <v>2.8144</v>
      </c>
      <c r="G208" s="2">
        <f>'Moving Avg'!F208</f>
        <v>2.7234250000000002</v>
      </c>
      <c r="H208" s="2">
        <f>'Moving Avg'!G208</f>
        <v>3.1355399999999984</v>
      </c>
      <c r="I208" s="2">
        <f>'Moving Avg'!H208</f>
        <v>4.2315125000000018</v>
      </c>
      <c r="J208" s="6" t="str">
        <f>OBV!F208</f>
        <v>BEARISH</v>
      </c>
      <c r="K208" s="6" t="str">
        <f>OBV!G208</f>
        <v>NEUTRAL</v>
      </c>
      <c r="L208" s="6" t="str">
        <f>OBV!H208</f>
        <v>NEUTRAL</v>
      </c>
    </row>
    <row r="209" spans="1:12" ht="13.5" x14ac:dyDescent="0.25">
      <c r="A209" s="3">
        <f>RSI!A209</f>
        <v>42311</v>
      </c>
      <c r="B209" s="2">
        <f>RSI!B209</f>
        <v>3.0424000000000002</v>
      </c>
      <c r="C209" s="2">
        <f>RSI!I209</f>
        <v>58.482033156623451</v>
      </c>
      <c r="D209" s="2">
        <f>MACD!E209</f>
        <v>-0.1338370036695391</v>
      </c>
      <c r="E209" s="2">
        <f>MACD!F209</f>
        <v>-0.12519377415534996</v>
      </c>
      <c r="F209" s="2">
        <f>'Moving Avg'!D209</f>
        <v>2.8566799999999999</v>
      </c>
      <c r="G209" s="2">
        <f>'Moving Avg'!F209</f>
        <v>2.7468300000000001</v>
      </c>
      <c r="H209" s="2">
        <f>'Moving Avg'!G209</f>
        <v>3.1163659999999989</v>
      </c>
      <c r="I209" s="2">
        <f>'Moving Avg'!H209</f>
        <v>4.2262660000000016</v>
      </c>
      <c r="J209" s="6" t="str">
        <f>OBV!F209</f>
        <v>BEARISH</v>
      </c>
      <c r="K209" s="6" t="str">
        <f>OBV!G209</f>
        <v>NEUTRAL</v>
      </c>
      <c r="L209" s="6" t="str">
        <f>OBV!H209</f>
        <v>BEARISH DIVERGENCE</v>
      </c>
    </row>
    <row r="210" spans="1:12" ht="13.5" x14ac:dyDescent="0.25">
      <c r="A210" s="3">
        <f>RSI!A210</f>
        <v>42312</v>
      </c>
      <c r="B210" s="2">
        <f>RSI!B210</f>
        <v>3.2008999999999999</v>
      </c>
      <c r="C210" s="2">
        <f>RSI!I210</f>
        <v>64.691940637360673</v>
      </c>
      <c r="D210" s="2">
        <f>MACD!E210</f>
        <v>-0.15055746591592056</v>
      </c>
      <c r="E210" s="2">
        <f>MACD!F210</f>
        <v>-0.1302665125074641</v>
      </c>
      <c r="F210" s="2">
        <f>'Moving Avg'!D210</f>
        <v>2.9381999999999997</v>
      </c>
      <c r="G210" s="2">
        <f>'Moving Avg'!F210</f>
        <v>2.7781600000000002</v>
      </c>
      <c r="H210" s="2">
        <f>'Moving Avg'!G210</f>
        <v>3.0988519999999982</v>
      </c>
      <c r="I210" s="2">
        <f>'Moving Avg'!H210</f>
        <v>4.2218120000000017</v>
      </c>
      <c r="J210" s="6" t="str">
        <f>OBV!F210</f>
        <v>BULLISH</v>
      </c>
      <c r="K210" s="6" t="str">
        <f>OBV!G210</f>
        <v>NEUTRAL</v>
      </c>
      <c r="L210" s="6" t="str">
        <f>OBV!H210</f>
        <v>CONFIRMED BULLISH</v>
      </c>
    </row>
    <row r="211" spans="1:12" ht="13.5" x14ac:dyDescent="0.25">
      <c r="A211" s="3">
        <f>RSI!A211</f>
        <v>42313</v>
      </c>
      <c r="B211" s="2">
        <f>RSI!B211</f>
        <v>3.0122</v>
      </c>
      <c r="C211" s="2">
        <f>RSI!I211</f>
        <v>54.282322667115928</v>
      </c>
      <c r="D211" s="2">
        <f>MACD!E211</f>
        <v>-0.15377825581361648</v>
      </c>
      <c r="E211" s="2">
        <f>MACD!F211</f>
        <v>-0.13496886116869458</v>
      </c>
      <c r="F211" s="2">
        <f>'Moving Avg'!D211</f>
        <v>2.9865200000000001</v>
      </c>
      <c r="G211" s="2">
        <f>'Moving Avg'!F211</f>
        <v>2.8057150000000002</v>
      </c>
      <c r="H211" s="2">
        <f>'Moving Avg'!G211</f>
        <v>3.079073999999999</v>
      </c>
      <c r="I211" s="2">
        <f>'Moving Avg'!H211</f>
        <v>4.2164145000000017</v>
      </c>
      <c r="J211" s="6" t="str">
        <f>OBV!F211</f>
        <v>BULLISH</v>
      </c>
      <c r="K211" s="6" t="str">
        <f>OBV!G211</f>
        <v>NEUTRAL</v>
      </c>
      <c r="L211" s="6" t="str">
        <f>OBV!H211</f>
        <v>CONFIRMED BULLISH</v>
      </c>
    </row>
    <row r="212" spans="1:12" ht="13.5" x14ac:dyDescent="0.25">
      <c r="A212" s="3">
        <f>RSI!A212</f>
        <v>42314</v>
      </c>
      <c r="B212" s="2">
        <f>RSI!B212</f>
        <v>3.0800999999999998</v>
      </c>
      <c r="C212" s="2">
        <f>RSI!I212</f>
        <v>56.965700963570107</v>
      </c>
      <c r="D212" s="2">
        <f>MACD!E212</f>
        <v>-0.14474464954185562</v>
      </c>
      <c r="E212" s="2">
        <f>MACD!F212</f>
        <v>-0.13692401884332678</v>
      </c>
      <c r="F212" s="2">
        <f>'Moving Avg'!D212</f>
        <v>3.0499199999999997</v>
      </c>
      <c r="G212" s="2">
        <f>'Moving Avg'!F212</f>
        <v>2.8374200000000003</v>
      </c>
      <c r="H212" s="2">
        <f>'Moving Avg'!G212</f>
        <v>3.0629179999999985</v>
      </c>
      <c r="I212" s="2">
        <f>'Moving Avg'!H212</f>
        <v>4.2113565000000026</v>
      </c>
      <c r="J212" s="6" t="str">
        <f>OBV!F212</f>
        <v>BULLISH</v>
      </c>
      <c r="K212" s="6" t="str">
        <f>OBV!G212</f>
        <v>NEUTRAL</v>
      </c>
      <c r="L212" s="6" t="str">
        <f>OBV!H212</f>
        <v>CONFIRMED BULLISH</v>
      </c>
    </row>
    <row r="213" spans="1:12" ht="13.5" x14ac:dyDescent="0.25">
      <c r="A213" s="3">
        <f>RSI!A213</f>
        <v>42317</v>
      </c>
      <c r="B213" s="2">
        <f>RSI!B213</f>
        <v>3.0800999999999998</v>
      </c>
      <c r="C213" s="2">
        <f>RSI!I213</f>
        <v>56.965700963570107</v>
      </c>
      <c r="D213" s="2">
        <f>MACD!E213</f>
        <v>-0.13575940645666584</v>
      </c>
      <c r="E213" s="2">
        <f>MACD!F213</f>
        <v>-0.13669109636599458</v>
      </c>
      <c r="F213" s="2">
        <f>'Moving Avg'!D213</f>
        <v>3.0831399999999998</v>
      </c>
      <c r="G213" s="2">
        <f>'Moving Avg'!F213</f>
        <v>2.8691250000000004</v>
      </c>
      <c r="H213" s="2">
        <f>'Moving Avg'!G213</f>
        <v>3.0452519999999992</v>
      </c>
      <c r="I213" s="2">
        <f>'Moving Avg'!H213</f>
        <v>4.2062985000000017</v>
      </c>
      <c r="J213" s="6" t="str">
        <f>OBV!F213</f>
        <v>BULLISH</v>
      </c>
      <c r="K213" s="6" t="str">
        <f>OBV!G213</f>
        <v>NEUTRAL</v>
      </c>
      <c r="L213" s="6" t="str">
        <f>OBV!H213</f>
        <v>CONFIRMED BULLISH</v>
      </c>
    </row>
    <row r="214" spans="1:12" ht="13.5" x14ac:dyDescent="0.25">
      <c r="A214" s="3">
        <f>RSI!A214</f>
        <v>42318</v>
      </c>
      <c r="B214" s="2">
        <f>RSI!B214</f>
        <v>2.9441999999999999</v>
      </c>
      <c r="C214" s="2">
        <f>RSI!I214</f>
        <v>50.135103261944955</v>
      </c>
      <c r="D214" s="2">
        <f>MACD!E214</f>
        <v>-0.1317680119431226</v>
      </c>
      <c r="E214" s="2">
        <f>MACD!F214</f>
        <v>-0.1357064794814202</v>
      </c>
      <c r="F214" s="2">
        <f>'Moving Avg'!D214</f>
        <v>3.0634999999999999</v>
      </c>
      <c r="G214" s="2">
        <f>'Moving Avg'!F214</f>
        <v>2.8906400000000003</v>
      </c>
      <c r="H214" s="2">
        <f>'Moving Avg'!G214</f>
        <v>3.023509999999999</v>
      </c>
      <c r="I214" s="2">
        <f>'Moving Avg'!H214</f>
        <v>4.2005610000000022</v>
      </c>
      <c r="J214" s="6" t="str">
        <f>OBV!F214</f>
        <v>BULLISH</v>
      </c>
      <c r="K214" s="6" t="str">
        <f>OBV!G214</f>
        <v>NEUTRAL</v>
      </c>
      <c r="L214" s="6" t="str">
        <f>OBV!H214</f>
        <v>BULLISH DIVERGENCE</v>
      </c>
    </row>
    <row r="215" spans="1:12" ht="13.5" x14ac:dyDescent="0.25">
      <c r="A215" s="3">
        <f>RSI!A215</f>
        <v>42319</v>
      </c>
      <c r="B215" s="2">
        <f>RSI!B215</f>
        <v>2.8159000000000001</v>
      </c>
      <c r="C215" s="2">
        <f>RSI!I215</f>
        <v>44.687301733256554</v>
      </c>
      <c r="D215" s="2">
        <f>MACD!E215</f>
        <v>-0.12472554602005381</v>
      </c>
      <c r="E215" s="2">
        <f>MACD!F215</f>
        <v>-0.13351029278914694</v>
      </c>
      <c r="F215" s="2">
        <f>'Moving Avg'!D215</f>
        <v>2.9865000000000004</v>
      </c>
      <c r="G215" s="2">
        <f>'Moving Avg'!F215</f>
        <v>2.8981900000000005</v>
      </c>
      <c r="H215" s="2">
        <f>'Moving Avg'!G215</f>
        <v>2.9990499999999991</v>
      </c>
      <c r="I215" s="2">
        <f>'Moving Avg'!H215</f>
        <v>4.1932760000000018</v>
      </c>
      <c r="J215" s="6" t="str">
        <f>OBV!F215</f>
        <v>BULLISH</v>
      </c>
      <c r="K215" s="6" t="str">
        <f>OBV!G215</f>
        <v>NEUTRAL</v>
      </c>
      <c r="L215" s="6" t="str">
        <f>OBV!H215</f>
        <v>BULLISH DIVERGENCE</v>
      </c>
    </row>
    <row r="216" spans="1:12" ht="13.5" x14ac:dyDescent="0.25">
      <c r="A216" s="3">
        <f>RSI!A216</f>
        <v>42320</v>
      </c>
      <c r="B216" s="2">
        <f>RSI!B216</f>
        <v>2.8988999999999998</v>
      </c>
      <c r="C216" s="2">
        <f>RSI!I216</f>
        <v>48.57997344778498</v>
      </c>
      <c r="D216" s="2">
        <f>MACD!E216</f>
        <v>-0.12768457646756337</v>
      </c>
      <c r="E216" s="2">
        <f>MACD!F216</f>
        <v>-0.13234514952483023</v>
      </c>
      <c r="F216" s="2">
        <f>'Moving Avg'!D216</f>
        <v>2.9638400000000003</v>
      </c>
      <c r="G216" s="2">
        <f>'Moving Avg'!F216</f>
        <v>2.9019599999999999</v>
      </c>
      <c r="H216" s="2">
        <f>'Moving Avg'!G216</f>
        <v>2.9762499999999994</v>
      </c>
      <c r="I216" s="2">
        <f>'Moving Avg'!H216</f>
        <v>4.185462000000002</v>
      </c>
      <c r="J216" s="6" t="str">
        <f>OBV!F216</f>
        <v>BULLISH</v>
      </c>
      <c r="K216" s="6" t="str">
        <f>OBV!G216</f>
        <v>NEUTRAL</v>
      </c>
      <c r="L216" s="6" t="str">
        <f>OBV!H216</f>
        <v>BULLISH DIVERGENCE</v>
      </c>
    </row>
    <row r="217" spans="1:12" ht="13.5" x14ac:dyDescent="0.25">
      <c r="A217" s="3">
        <f>RSI!A217</f>
        <v>42321</v>
      </c>
      <c r="B217" s="2">
        <f>RSI!B217</f>
        <v>2.8159000000000001</v>
      </c>
      <c r="C217" s="2">
        <f>RSI!I217</f>
        <v>45.157518891271806</v>
      </c>
      <c r="D217" s="2">
        <f>MACD!E217</f>
        <v>-0.12501561654504156</v>
      </c>
      <c r="E217" s="2">
        <f>MACD!F217</f>
        <v>-0.13087924292887251</v>
      </c>
      <c r="F217" s="2">
        <f>'Moving Avg'!D217</f>
        <v>2.911</v>
      </c>
      <c r="G217" s="2">
        <f>'Moving Avg'!F217</f>
        <v>2.901205</v>
      </c>
      <c r="H217" s="2">
        <f>'Moving Avg'!G217</f>
        <v>2.9542059999999992</v>
      </c>
      <c r="I217" s="2">
        <f>'Moving Avg'!H217</f>
        <v>4.1759120000000021</v>
      </c>
      <c r="J217" s="6" t="str">
        <f>OBV!F217</f>
        <v>BEARISH</v>
      </c>
      <c r="K217" s="6" t="str">
        <f>OBV!G217</f>
        <v>NEUTRAL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2.9367000000000001</v>
      </c>
      <c r="C218" s="2">
        <f>RSI!I218</f>
        <v>50.611117182647817</v>
      </c>
      <c r="D218" s="2">
        <f>MACD!E218</f>
        <v>-0.10783434462232533</v>
      </c>
      <c r="E218" s="2">
        <f>MACD!F218</f>
        <v>-0.12627026326756308</v>
      </c>
      <c r="F218" s="2">
        <f>'Moving Avg'!D218</f>
        <v>2.8823199999999995</v>
      </c>
      <c r="G218" s="2">
        <f>'Moving Avg'!F218</f>
        <v>2.9042249999999998</v>
      </c>
      <c r="H218" s="2">
        <f>'Moving Avg'!G218</f>
        <v>2.9374459999999996</v>
      </c>
      <c r="I218" s="2">
        <f>'Moving Avg'!H218</f>
        <v>4.1655315000000019</v>
      </c>
      <c r="J218" s="6" t="str">
        <f>OBV!F218</f>
        <v>BEARISH</v>
      </c>
      <c r="K218" s="6" t="str">
        <f>OBV!G218</f>
        <v>NEUTRAL</v>
      </c>
      <c r="L218" s="6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3.0122</v>
      </c>
      <c r="C219" s="2">
        <f>RSI!I219</f>
        <v>53.709416735077959</v>
      </c>
      <c r="D219" s="2">
        <f>MACD!E219</f>
        <v>-7.9241788618802822E-2</v>
      </c>
      <c r="E219" s="2">
        <f>MACD!F219</f>
        <v>-0.11686456833781103</v>
      </c>
      <c r="F219" s="2">
        <f>'Moving Avg'!D219</f>
        <v>2.8959199999999998</v>
      </c>
      <c r="G219" s="2">
        <f>'Moving Avg'!F219</f>
        <v>2.9151700000000007</v>
      </c>
      <c r="H219" s="2">
        <f>'Moving Avg'!G219</f>
        <v>2.9223480000000008</v>
      </c>
      <c r="I219" s="2">
        <f>'Moving Avg'!H219</f>
        <v>4.1551510000000027</v>
      </c>
      <c r="J219" s="6" t="str">
        <f>OBV!F219</f>
        <v>BULLISH</v>
      </c>
      <c r="K219" s="6" t="str">
        <f>OBV!G219</f>
        <v>NEUTRAL</v>
      </c>
      <c r="L219" s="6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2.9216000000000002</v>
      </c>
      <c r="C220" s="2">
        <f>RSI!I220</f>
        <v>49.681720076115703</v>
      </c>
      <c r="D220" s="2">
        <f>MACD!E220</f>
        <v>-2.4497287036341575E-2</v>
      </c>
      <c r="E220" s="2">
        <f>MACD!F220</f>
        <v>-9.8391112077517148E-2</v>
      </c>
      <c r="F220" s="2">
        <f>'Moving Avg'!D220</f>
        <v>2.9170600000000002</v>
      </c>
      <c r="G220" s="2">
        <f>'Moving Avg'!F220</f>
        <v>2.9215849999999999</v>
      </c>
      <c r="H220" s="2">
        <f>'Moving Avg'!G220</f>
        <v>2.9089100000000006</v>
      </c>
      <c r="I220" s="2">
        <f>'Moving Avg'!H220</f>
        <v>4.1429590000000021</v>
      </c>
      <c r="J220" s="6" t="str">
        <f>OBV!F220</f>
        <v>BULLISH</v>
      </c>
      <c r="K220" s="6" t="str">
        <f>OBV!G220</f>
        <v>NEUTRAL</v>
      </c>
      <c r="L220" s="6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2.9820000000000002</v>
      </c>
      <c r="C221" s="2">
        <f>RSI!I221</f>
        <v>52.252418445853358</v>
      </c>
      <c r="D221" s="2">
        <f>MACD!E221</f>
        <v>-1.1649061727730725E-2</v>
      </c>
      <c r="E221" s="2">
        <f>MACD!F221</f>
        <v>-8.1042702007559878E-2</v>
      </c>
      <c r="F221" s="2">
        <f>'Moving Avg'!D221</f>
        <v>2.9336800000000003</v>
      </c>
      <c r="G221" s="2">
        <f>'Moving Avg'!F221</f>
        <v>2.9314</v>
      </c>
      <c r="H221" s="2">
        <f>'Moving Avg'!G221</f>
        <v>2.8987940000000005</v>
      </c>
      <c r="I221" s="2">
        <f>'Moving Avg'!H221</f>
        <v>4.1315220000000021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3.0196999999999998</v>
      </c>
      <c r="C222" s="2">
        <f>RSI!I222</f>
        <v>53.837683988826107</v>
      </c>
      <c r="D222" s="2">
        <f>MACD!E222</f>
        <v>6.547685300128947E-3</v>
      </c>
      <c r="E222" s="2">
        <f>MACD!F222</f>
        <v>-6.3524624546022118E-2</v>
      </c>
      <c r="F222" s="2">
        <f>'Moving Avg'!D222</f>
        <v>2.97444</v>
      </c>
      <c r="G222" s="2">
        <f>'Moving Avg'!F222</f>
        <v>2.9374400000000001</v>
      </c>
      <c r="H222" s="2">
        <f>'Moving Avg'!G222</f>
        <v>2.891394</v>
      </c>
      <c r="I222" s="2">
        <f>'Moving Avg'!H222</f>
        <v>4.121330000000003</v>
      </c>
      <c r="J222" s="6" t="str">
        <f>OBV!F222</f>
        <v>BULLISH</v>
      </c>
      <c r="K222" s="6" t="str">
        <f>OBV!G222</f>
        <v>NEUTRAL</v>
      </c>
      <c r="L222" s="6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3.1480999999999999</v>
      </c>
      <c r="C223" s="2">
        <f>RSI!I223</f>
        <v>58.848872461807325</v>
      </c>
      <c r="D223" s="2">
        <f>MACD!E223</f>
        <v>1.1906986415401999E-2</v>
      </c>
      <c r="E223" s="2">
        <f>MACD!F223</f>
        <v>-4.8438302353737299E-2</v>
      </c>
      <c r="F223" s="2">
        <f>'Moving Avg'!D223</f>
        <v>3.0167200000000003</v>
      </c>
      <c r="G223" s="2">
        <f>'Moving Avg'!F223</f>
        <v>2.9491450000000001</v>
      </c>
      <c r="H223" s="2">
        <f>'Moving Avg'!G223</f>
        <v>2.8868640000000005</v>
      </c>
      <c r="I223" s="2">
        <f>'Moving Avg'!H223</f>
        <v>4.1119690000000029</v>
      </c>
      <c r="J223" s="6" t="str">
        <f>OBV!F223</f>
        <v>BULLISH</v>
      </c>
      <c r="K223" s="6" t="str">
        <f>OBV!G223</f>
        <v>NEUTRAL</v>
      </c>
      <c r="L223" s="6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3.2387000000000001</v>
      </c>
      <c r="C224" s="2">
        <f>RSI!I224</f>
        <v>61.984748407219165</v>
      </c>
      <c r="D224" s="2">
        <f>MACD!E224</f>
        <v>-1.2423555291041222E-2</v>
      </c>
      <c r="E224" s="2">
        <f>MACD!F224</f>
        <v>-4.1235352941198088E-2</v>
      </c>
      <c r="F224" s="2">
        <f>'Moving Avg'!D224</f>
        <v>3.06202</v>
      </c>
      <c r="G224" s="2">
        <f>'Moving Avg'!F224</f>
        <v>2.9695299999999998</v>
      </c>
      <c r="H224" s="2">
        <f>'Moving Avg'!G224</f>
        <v>2.8871660000000001</v>
      </c>
      <c r="I224" s="2">
        <f>'Moving Avg'!H224</f>
        <v>4.1032495000000022</v>
      </c>
      <c r="J224" s="6" t="str">
        <f>OBV!F224</f>
        <v>BULLISH</v>
      </c>
      <c r="K224" s="6" t="str">
        <f>OBV!G224</f>
        <v>STRONG</v>
      </c>
      <c r="L224" s="6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3.0952000000000002</v>
      </c>
      <c r="C225" s="2">
        <f>RSI!I225</f>
        <v>54.854599937158234</v>
      </c>
      <c r="D225" s="2">
        <f>MACD!E225</f>
        <v>-4.3809323804168798E-2</v>
      </c>
      <c r="E225" s="2">
        <f>MACD!F225</f>
        <v>-4.1750147113792227E-2</v>
      </c>
      <c r="F225" s="2">
        <f>'Moving Avg'!D225</f>
        <v>3.0967399999999996</v>
      </c>
      <c r="G225" s="2">
        <f>'Moving Avg'!F225</f>
        <v>2.9846249999999999</v>
      </c>
      <c r="H225" s="2">
        <f>'Moving Avg'!G225</f>
        <v>2.8838440000000007</v>
      </c>
      <c r="I225" s="2">
        <f>'Moving Avg'!H225</f>
        <v>4.0943790000000018</v>
      </c>
      <c r="J225" s="6" t="str">
        <f>OBV!F225</f>
        <v>BULLISH</v>
      </c>
      <c r="K225" s="6" t="str">
        <f>OBV!G225</f>
        <v>NEUTRAL</v>
      </c>
      <c r="L225" s="6" t="str">
        <f>OBV!H225</f>
        <v>CONFIRMED BULLISH</v>
      </c>
    </row>
    <row r="226" spans="1:12" ht="13.5" x14ac:dyDescent="0.25">
      <c r="A226" s="3">
        <f>RSI!A226</f>
        <v>42334</v>
      </c>
      <c r="B226" s="2">
        <f>RSI!B226</f>
        <v>3.0575000000000001</v>
      </c>
      <c r="C226" s="2">
        <f>RSI!I226</f>
        <v>53.125612594726903</v>
      </c>
      <c r="D226" s="2">
        <f>MACD!E226</f>
        <v>-5.5521144447739701E-2</v>
      </c>
      <c r="E226" s="2">
        <f>MACD!F226</f>
        <v>-4.4504346580581729E-2</v>
      </c>
      <c r="F226" s="2">
        <f>'Moving Avg'!D226</f>
        <v>3.1118399999999999</v>
      </c>
      <c r="G226" s="2">
        <f>'Moving Avg'!F226</f>
        <v>2.9989699999999999</v>
      </c>
      <c r="H226" s="2">
        <f>'Moving Avg'!G226</f>
        <v>2.8826360000000011</v>
      </c>
      <c r="I226" s="2">
        <f>'Moving Avg'!H226</f>
        <v>4.0846025000000026</v>
      </c>
      <c r="J226" s="6" t="str">
        <f>OBV!F226</f>
        <v>BEARISH</v>
      </c>
      <c r="K226" s="6" t="str">
        <f>OBV!G226</f>
        <v>NEUTRAL</v>
      </c>
      <c r="L226" s="6" t="str">
        <f>OBV!H226</f>
        <v>BEARISH DIVERGENCE</v>
      </c>
    </row>
    <row r="227" spans="1:12" ht="13.5" x14ac:dyDescent="0.25">
      <c r="A227" s="3">
        <f>RSI!A227</f>
        <v>42335</v>
      </c>
      <c r="B227" s="2">
        <f>RSI!B227</f>
        <v>3.1480999999999999</v>
      </c>
      <c r="C227" s="2">
        <f>RSI!I227</f>
        <v>56.660941056415339</v>
      </c>
      <c r="D227" s="2">
        <f>MACD!E227</f>
        <v>-8.5352101995292529E-2</v>
      </c>
      <c r="E227" s="2">
        <f>MACD!F227</f>
        <v>-5.2673897663523886E-2</v>
      </c>
      <c r="F227" s="2">
        <f>'Moving Avg'!D227</f>
        <v>3.1375199999999999</v>
      </c>
      <c r="G227" s="2">
        <f>'Moving Avg'!F227</f>
        <v>3.0182199999999995</v>
      </c>
      <c r="H227" s="2">
        <f>'Moving Avg'!G227</f>
        <v>2.8855060000000003</v>
      </c>
      <c r="I227" s="2">
        <f>'Moving Avg'!H227</f>
        <v>4.0754300000000017</v>
      </c>
      <c r="J227" s="6" t="str">
        <f>OBV!F227</f>
        <v>BEARISH</v>
      </c>
      <c r="K227" s="6" t="str">
        <f>OBV!G227</f>
        <v>NEUTRAL</v>
      </c>
      <c r="L227" s="6" t="str">
        <f>OBV!H227</f>
        <v>BEARISH DIVERGENCE</v>
      </c>
    </row>
    <row r="228" spans="1:12" ht="13.5" x14ac:dyDescent="0.25">
      <c r="A228" s="3">
        <f>RSI!A228</f>
        <v>42338</v>
      </c>
      <c r="B228" s="2">
        <f>RSI!B228</f>
        <v>3.2235999999999998</v>
      </c>
      <c r="C228" s="2">
        <f>RSI!I228</f>
        <v>59.408415173560712</v>
      </c>
      <c r="D228" s="2">
        <f>MACD!E228</f>
        <v>-9.8544993498414168E-2</v>
      </c>
      <c r="E228" s="2">
        <f>MACD!F228</f>
        <v>-6.184811683050194E-2</v>
      </c>
      <c r="F228" s="2">
        <f>'Moving Avg'!D228</f>
        <v>3.1526199999999998</v>
      </c>
      <c r="G228" s="2">
        <f>'Moving Avg'!F228</f>
        <v>3.0336999999999996</v>
      </c>
      <c r="H228" s="2">
        <f>'Moving Avg'!G228</f>
        <v>2.8924520000000005</v>
      </c>
      <c r="I228" s="2">
        <f>'Moving Avg'!H228</f>
        <v>4.0672015000000021</v>
      </c>
      <c r="J228" s="6" t="str">
        <f>OBV!F228</f>
        <v>BEARISH</v>
      </c>
      <c r="K228" s="6" t="str">
        <f>OBV!G228</f>
        <v>NEUTRAL</v>
      </c>
      <c r="L228" s="6" t="str">
        <f>OBV!H228</f>
        <v>BEARISH DIVERGENCE</v>
      </c>
    </row>
    <row r="229" spans="1:12" ht="13.5" x14ac:dyDescent="0.25">
      <c r="A229" s="3">
        <f>RSI!A229</f>
        <v>42339</v>
      </c>
      <c r="B229" s="2">
        <f>RSI!B229</f>
        <v>3.2387000000000001</v>
      </c>
      <c r="C229" s="2">
        <f>RSI!I229</f>
        <v>59.955198120438133</v>
      </c>
      <c r="D229" s="2">
        <f>MACD!E229</f>
        <v>-0.10053093420885517</v>
      </c>
      <c r="E229" s="2">
        <f>MACD!F229</f>
        <v>-6.9584680306172597E-2</v>
      </c>
      <c r="F229" s="2">
        <f>'Moving Avg'!D229</f>
        <v>3.1526199999999998</v>
      </c>
      <c r="G229" s="2">
        <f>'Moving Avg'!F229</f>
        <v>3.0435149999999997</v>
      </c>
      <c r="H229" s="2">
        <f>'Moving Avg'!G229</f>
        <v>2.8963780000000008</v>
      </c>
      <c r="I229" s="2">
        <f>'Moving Avg'!H229</f>
        <v>4.0588595000000014</v>
      </c>
      <c r="J229" s="6" t="str">
        <f>OBV!F229</f>
        <v>BEARISH</v>
      </c>
      <c r="K229" s="6" t="str">
        <f>OBV!G229</f>
        <v>NEUTRAL</v>
      </c>
      <c r="L229" s="6" t="str">
        <f>OBV!H229</f>
        <v>NEUTRAL</v>
      </c>
    </row>
    <row r="230" spans="1:12" ht="13.5" x14ac:dyDescent="0.25">
      <c r="A230" s="3">
        <f>RSI!A230</f>
        <v>42340</v>
      </c>
      <c r="B230" s="2">
        <f>RSI!B230</f>
        <v>3.2612999999999999</v>
      </c>
      <c r="C230" s="2">
        <f>RSI!I230</f>
        <v>60.806165443629645</v>
      </c>
      <c r="D230" s="2">
        <f>MACD!E230</f>
        <v>-0.1191349511847406</v>
      </c>
      <c r="E230" s="2">
        <f>MACD!F230</f>
        <v>-7.9494734481886209E-2</v>
      </c>
      <c r="F230" s="2">
        <f>'Moving Avg'!D230</f>
        <v>3.1858399999999998</v>
      </c>
      <c r="G230" s="2">
        <f>'Moving Avg'!F230</f>
        <v>3.046535</v>
      </c>
      <c r="H230" s="2">
        <f>'Moving Avg'!G230</f>
        <v>2.90272</v>
      </c>
      <c r="I230" s="2">
        <f>'Moving Avg'!H230</f>
        <v>4.0502910000000014</v>
      </c>
      <c r="J230" s="6" t="str">
        <f>OBV!F230</f>
        <v>BEARISH</v>
      </c>
      <c r="K230" s="6" t="str">
        <f>OBV!G230</f>
        <v>NEUTRAL</v>
      </c>
      <c r="L230" s="6" t="str">
        <f>OBV!H230</f>
        <v>BEARISH DIVERGENCE</v>
      </c>
    </row>
    <row r="231" spans="1:12" ht="13.5" x14ac:dyDescent="0.25">
      <c r="A231" s="3">
        <f>RSI!A231</f>
        <v>42341</v>
      </c>
      <c r="B231" s="2">
        <f>RSI!B231</f>
        <v>3.3746</v>
      </c>
      <c r="C231" s="2">
        <f>RSI!I231</f>
        <v>64.840030602284116</v>
      </c>
      <c r="D231" s="2">
        <f>MACD!E231</f>
        <v>-0.13532459467086477</v>
      </c>
      <c r="E231" s="2">
        <f>MACD!F231</f>
        <v>-9.066070651968193E-2</v>
      </c>
      <c r="F231" s="2">
        <f>'Moving Avg'!D231</f>
        <v>3.2492600000000005</v>
      </c>
      <c r="G231" s="2">
        <f>'Moving Avg'!F231</f>
        <v>3.0646549999999997</v>
      </c>
      <c r="H231" s="2">
        <f>'Moving Avg'!G231</f>
        <v>2.908156</v>
      </c>
      <c r="I231" s="2">
        <f>'Moving Avg'!H231</f>
        <v>4.0422135000000017</v>
      </c>
      <c r="J231" s="6" t="str">
        <f>OBV!F231</f>
        <v>BULLISH</v>
      </c>
      <c r="K231" s="6" t="str">
        <f>OBV!G231</f>
        <v>NEUTRAL</v>
      </c>
      <c r="L231" s="6" t="str">
        <f>OBV!H231</f>
        <v>CONFIRMED BULLISH</v>
      </c>
    </row>
    <row r="232" spans="1:12" ht="13.5" x14ac:dyDescent="0.25">
      <c r="A232" s="3">
        <f>RSI!A232</f>
        <v>42342</v>
      </c>
      <c r="B232" s="2">
        <f>RSI!B232</f>
        <v>3.4802</v>
      </c>
      <c r="C232" s="2">
        <f>RSI!I232</f>
        <v>68.132146565070755</v>
      </c>
      <c r="D232" s="2">
        <f>MACD!E232</f>
        <v>-0.15296292395861633</v>
      </c>
      <c r="E232" s="2">
        <f>MACD!F232</f>
        <v>-0.10312115000746881</v>
      </c>
      <c r="F232" s="2">
        <f>'Moving Avg'!D232</f>
        <v>3.3156799999999995</v>
      </c>
      <c r="G232" s="2">
        <f>'Moving Avg'!F232</f>
        <v>3.0846600000000004</v>
      </c>
      <c r="H232" s="2">
        <f>'Moving Avg'!G232</f>
        <v>2.9157040000000007</v>
      </c>
      <c r="I232" s="2">
        <f>'Moving Avg'!H232</f>
        <v>4.0347015000000006</v>
      </c>
      <c r="J232" s="6" t="str">
        <f>OBV!F232</f>
        <v>BULLISH</v>
      </c>
      <c r="K232" s="6" t="str">
        <f>OBV!G232</f>
        <v>NEUTRAL</v>
      </c>
      <c r="L232" s="6" t="str">
        <f>OBV!H232</f>
        <v>CONFIRMED BULLISH</v>
      </c>
    </row>
    <row r="233" spans="1:12" ht="13.5" x14ac:dyDescent="0.25">
      <c r="A233" s="3">
        <f>RSI!A233</f>
        <v>42345</v>
      </c>
      <c r="B233" s="2">
        <f>RSI!B233</f>
        <v>3.669</v>
      </c>
      <c r="C233" s="2">
        <f>RSI!I233</f>
        <v>72.999768876264454</v>
      </c>
      <c r="D233" s="2">
        <f>MACD!E233</f>
        <v>-0.16451816287114385</v>
      </c>
      <c r="E233" s="2">
        <f>MACD!F233</f>
        <v>-0.11540055258020382</v>
      </c>
      <c r="F233" s="2">
        <f>'Moving Avg'!D233</f>
        <v>3.4047600000000005</v>
      </c>
      <c r="G233" s="2">
        <f>'Moving Avg'!F233</f>
        <v>3.1141049999999995</v>
      </c>
      <c r="H233" s="2">
        <f>'Moving Avg'!G233</f>
        <v>2.9288400000000001</v>
      </c>
      <c r="I233" s="2">
        <f>'Moving Avg'!H233</f>
        <v>4.0274165000000011</v>
      </c>
      <c r="J233" s="6" t="str">
        <f>OBV!F233</f>
        <v>BULLISH</v>
      </c>
      <c r="K233" s="6" t="str">
        <f>OBV!G233</f>
        <v>NEUTRAL</v>
      </c>
      <c r="L233" s="6" t="str">
        <f>OBV!H233</f>
        <v>CONFIRMED BULLISH</v>
      </c>
    </row>
    <row r="234" spans="1:12" ht="13.5" x14ac:dyDescent="0.25">
      <c r="A234" s="3">
        <f>RSI!A234</f>
        <v>42346</v>
      </c>
      <c r="B234" s="2">
        <f>RSI!B234</f>
        <v>3.669</v>
      </c>
      <c r="C234" s="2">
        <f>RSI!I234</f>
        <v>72.999768876264454</v>
      </c>
      <c r="D234" s="2">
        <f>MACD!E234</f>
        <v>-0.16369428267017705</v>
      </c>
      <c r="E234" s="2">
        <f>MACD!F234</f>
        <v>-0.12505929859819848</v>
      </c>
      <c r="F234" s="2">
        <f>'Moving Avg'!D234</f>
        <v>3.4908200000000003</v>
      </c>
      <c r="G234" s="2">
        <f>'Moving Avg'!F234</f>
        <v>3.1503449999999993</v>
      </c>
      <c r="H234" s="2">
        <f>'Moving Avg'!G234</f>
        <v>2.9425800000000009</v>
      </c>
      <c r="I234" s="2">
        <f>'Moving Avg'!H234</f>
        <v>4.0200940000000012</v>
      </c>
      <c r="J234" s="6" t="str">
        <f>OBV!F234</f>
        <v>BULLISH</v>
      </c>
      <c r="K234" s="6" t="str">
        <f>OBV!G234</f>
        <v>NEUTRAL</v>
      </c>
      <c r="L234" s="6" t="str">
        <f>OBV!H234</f>
        <v>CONFIRMED BULLISH</v>
      </c>
    </row>
    <row r="235" spans="1:12" ht="13.5" x14ac:dyDescent="0.25">
      <c r="A235" s="3">
        <f>RSI!A235</f>
        <v>42347</v>
      </c>
      <c r="B235" s="2">
        <f>RSI!B235</f>
        <v>3.8879000000000001</v>
      </c>
      <c r="C235" s="2">
        <f>RSI!I235</f>
        <v>77.600400440803369</v>
      </c>
      <c r="D235" s="2">
        <f>MACD!E235</f>
        <v>-0.2043787721689041</v>
      </c>
      <c r="E235" s="2">
        <f>MACD!F235</f>
        <v>-0.1409231933123396</v>
      </c>
      <c r="F235" s="2">
        <f>'Moving Avg'!D235</f>
        <v>3.6161400000000001</v>
      </c>
      <c r="G235" s="2">
        <f>'Moving Avg'!F235</f>
        <v>3.2039449999999996</v>
      </c>
      <c r="H235" s="2">
        <f>'Moving Avg'!G235</f>
        <v>2.9629639999999999</v>
      </c>
      <c r="I235" s="2">
        <f>'Moving Avg'!H235</f>
        <v>4.0138660000000002</v>
      </c>
      <c r="J235" s="6" t="str">
        <f>OBV!F235</f>
        <v>BULLISH</v>
      </c>
      <c r="K235" s="6" t="str">
        <f>OBV!G235</f>
        <v>NEUTRAL</v>
      </c>
      <c r="L235" s="6" t="str">
        <f>OBV!H235</f>
        <v>CONFIRMED BULLISH</v>
      </c>
    </row>
    <row r="236" spans="1:12" ht="13.5" x14ac:dyDescent="0.25">
      <c r="A236" s="3">
        <f>RSI!A236</f>
        <v>42348</v>
      </c>
      <c r="B236" s="2">
        <f>RSI!B236</f>
        <v>3.9634</v>
      </c>
      <c r="C236" s="2">
        <f>RSI!I236</f>
        <v>78.933689534961687</v>
      </c>
      <c r="D236" s="2">
        <f>MACD!E236</f>
        <v>-0.25435119246370297</v>
      </c>
      <c r="E236" s="2">
        <f>MACD!F236</f>
        <v>-0.16360879314261229</v>
      </c>
      <c r="F236" s="2">
        <f>'Moving Avg'!D236</f>
        <v>3.7338999999999998</v>
      </c>
      <c r="G236" s="2">
        <f>'Moving Avg'!F236</f>
        <v>3.2571700000000008</v>
      </c>
      <c r="H236" s="2">
        <f>'Moving Avg'!G236</f>
        <v>2.9848580000000009</v>
      </c>
      <c r="I236" s="2">
        <f>'Moving Avg'!H236</f>
        <v>4.0087700000000002</v>
      </c>
      <c r="J236" s="6" t="str">
        <f>OBV!F236</f>
        <v>BULLISH</v>
      </c>
      <c r="K236" s="6" t="str">
        <f>OBV!G236</f>
        <v>NEUTRAL</v>
      </c>
      <c r="L236" s="6" t="str">
        <f>OBV!H236</f>
        <v>CONFIRMED BULLISH</v>
      </c>
    </row>
    <row r="237" spans="1:12" ht="13.5" x14ac:dyDescent="0.25">
      <c r="A237" s="3">
        <f>RSI!A237</f>
        <v>42349</v>
      </c>
      <c r="B237" s="2">
        <f>RSI!B237</f>
        <v>4.1597</v>
      </c>
      <c r="C237" s="2">
        <f>RSI!I237</f>
        <v>81.943122984056018</v>
      </c>
      <c r="D237" s="2">
        <f>MACD!E237</f>
        <v>-0.30153071044437185</v>
      </c>
      <c r="E237" s="2">
        <f>MACD!F237</f>
        <v>-0.1911931766029642</v>
      </c>
      <c r="F237" s="2">
        <f>'Moving Avg'!D237</f>
        <v>3.8698000000000001</v>
      </c>
      <c r="G237" s="2">
        <f>'Moving Avg'!F237</f>
        <v>3.3243599999999995</v>
      </c>
      <c r="H237" s="2">
        <f>'Moving Avg'!G237</f>
        <v>3.0108280000000001</v>
      </c>
      <c r="I237" s="2">
        <f>'Moving Avg'!H237</f>
        <v>4.0047310000000014</v>
      </c>
      <c r="J237" s="6" t="str">
        <f>OBV!F237</f>
        <v>BULLISH</v>
      </c>
      <c r="K237" s="6" t="str">
        <f>OBV!G237</f>
        <v>STRONG</v>
      </c>
      <c r="L237" s="6" t="str">
        <f>OBV!H237</f>
        <v>CONFIRMED BULLISH</v>
      </c>
    </row>
    <row r="238" spans="1:12" ht="13.5" x14ac:dyDescent="0.25">
      <c r="A238" s="3">
        <f>RSI!A238</f>
        <v>42352</v>
      </c>
      <c r="B238" s="2">
        <f>RSI!B238</f>
        <v>4.4088000000000003</v>
      </c>
      <c r="C238" s="2">
        <f>RSI!I238</f>
        <v>84.892481170775739</v>
      </c>
      <c r="D238" s="2">
        <f>MACD!E238</f>
        <v>-0.35342314521048745</v>
      </c>
      <c r="E238" s="2">
        <f>MACD!F238</f>
        <v>-0.22363917032446887</v>
      </c>
      <c r="F238" s="2">
        <f>'Moving Avg'!D238</f>
        <v>4.01776</v>
      </c>
      <c r="G238" s="2">
        <f>'Moving Avg'!F238</f>
        <v>3.3979650000000006</v>
      </c>
      <c r="H238" s="2">
        <f>'Moving Avg'!G238</f>
        <v>3.0451020000000004</v>
      </c>
      <c r="I238" s="2">
        <f>'Moving Avg'!H238</f>
        <v>4.001484500000001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</row>
    <row r="239" spans="1:12" ht="13.5" x14ac:dyDescent="0.25">
      <c r="A239" s="3">
        <f>RSI!A239</f>
        <v>42353</v>
      </c>
      <c r="B239" s="2">
        <f>RSI!B239</f>
        <v>4.2050000000000001</v>
      </c>
      <c r="C239" s="2">
        <f>RSI!I239</f>
        <v>74.212358344872342</v>
      </c>
      <c r="D239" s="2">
        <f>MACD!E239</f>
        <v>-0.38613917649208229</v>
      </c>
      <c r="E239" s="2">
        <f>MACD!F239</f>
        <v>-0.2561391715579916</v>
      </c>
      <c r="F239" s="2">
        <f>'Moving Avg'!D239</f>
        <v>4.1249599999999997</v>
      </c>
      <c r="G239" s="2">
        <f>'Moving Avg'!F239</f>
        <v>3.457605</v>
      </c>
      <c r="H239" s="2">
        <f>'Moving Avg'!G239</f>
        <v>3.077716000000001</v>
      </c>
      <c r="I239" s="2">
        <f>'Moving Avg'!H239</f>
        <v>3.997596500000002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</row>
    <row r="240" spans="1:12" ht="13.5" x14ac:dyDescent="0.25">
      <c r="A240" s="3">
        <f>RSI!A240</f>
        <v>42354</v>
      </c>
      <c r="B240" s="2">
        <f>RSI!B240</f>
        <v>4.0162000000000004</v>
      </c>
      <c r="C240" s="2">
        <f>RSI!I240</f>
        <v>65.936460109905738</v>
      </c>
      <c r="D240" s="2">
        <f>MACD!E240</f>
        <v>-0.40092080582675527</v>
      </c>
      <c r="E240" s="2">
        <f>MACD!F240</f>
        <v>-0.28509549841174436</v>
      </c>
      <c r="F240" s="2">
        <f>'Moving Avg'!D240</f>
        <v>4.15062</v>
      </c>
      <c r="G240" s="2">
        <f>'Moving Avg'!F240</f>
        <v>3.5123350000000002</v>
      </c>
      <c r="H240" s="2">
        <f>'Moving Avg'!G240</f>
        <v>3.1065540000000005</v>
      </c>
      <c r="I240" s="2">
        <f>'Moving Avg'!H240</f>
        <v>3.9920850000000012</v>
      </c>
      <c r="J240" s="6" t="str">
        <f>OBV!F240</f>
        <v>BULLISH</v>
      </c>
      <c r="K240" s="6" t="str">
        <f>OBV!G240</f>
        <v>NEUTRAL</v>
      </c>
      <c r="L240" s="6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3.8879000000000001</v>
      </c>
      <c r="C241" s="2">
        <f>RSI!I241</f>
        <v>60.961348544449557</v>
      </c>
      <c r="D241" s="2">
        <f>MACD!E241</f>
        <v>-0.38960133244706263</v>
      </c>
      <c r="E241" s="2">
        <f>MACD!F241</f>
        <v>-0.30599666521880803</v>
      </c>
      <c r="F241" s="2">
        <f>'Moving Avg'!D241</f>
        <v>4.1355199999999996</v>
      </c>
      <c r="G241" s="2">
        <f>'Moving Avg'!F241</f>
        <v>3.5576300000000005</v>
      </c>
      <c r="H241" s="2">
        <f>'Moving Avg'!G241</f>
        <v>3.1350900000000008</v>
      </c>
      <c r="I241" s="2">
        <f>'Moving Avg'!H241</f>
        <v>3.9847245000000009</v>
      </c>
      <c r="J241" s="6" t="str">
        <f>OBV!F241</f>
        <v>BULLISH</v>
      </c>
      <c r="K241" s="6" t="str">
        <f>OBV!G241</f>
        <v>NEUTRAL</v>
      </c>
      <c r="L241" s="6" t="str">
        <f>OBV!H241</f>
        <v>BULLISH DIVERGENCE</v>
      </c>
    </row>
    <row r="242" spans="1:12" ht="13.5" x14ac:dyDescent="0.25">
      <c r="A242" s="3">
        <f>RSI!A242</f>
        <v>42356</v>
      </c>
      <c r="B242" s="2">
        <f>RSI!B242</f>
        <v>3.8275000000000001</v>
      </c>
      <c r="C242" s="2">
        <f>RSI!I242</f>
        <v>58.715278542689433</v>
      </c>
      <c r="D242" s="2">
        <f>MACD!E242</f>
        <v>-0.36142224267725265</v>
      </c>
      <c r="E242" s="2">
        <f>MACD!F242</f>
        <v>-0.31708178071049697</v>
      </c>
      <c r="F242" s="2">
        <f>'Moving Avg'!D242</f>
        <v>4.0690800000000014</v>
      </c>
      <c r="G242" s="2">
        <f>'Moving Avg'!F242</f>
        <v>3.5980200000000004</v>
      </c>
      <c r="H242" s="2">
        <f>'Moving Avg'!G242</f>
        <v>3.1627200000000006</v>
      </c>
      <c r="I242" s="2">
        <f>'Moving Avg'!H242</f>
        <v>3.9770620000000014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</row>
    <row r="243" spans="1:12" ht="13.5" x14ac:dyDescent="0.25">
      <c r="A243" s="3">
        <f>RSI!A243</f>
        <v>42359</v>
      </c>
      <c r="B243" s="2">
        <f>RSI!B243</f>
        <v>3.6614</v>
      </c>
      <c r="C243" s="2">
        <f>RSI!I243</f>
        <v>52.938835649576653</v>
      </c>
      <c r="D243" s="2">
        <f>MACD!E243</f>
        <v>-0.29783381345387117</v>
      </c>
      <c r="E243" s="2">
        <f>MACD!F243</f>
        <v>-0.31323218725917179</v>
      </c>
      <c r="F243" s="2">
        <f>'Moving Avg'!D243</f>
        <v>3.9196</v>
      </c>
      <c r="G243" s="2">
        <f>'Moving Avg'!F243</f>
        <v>3.6236849999999996</v>
      </c>
      <c r="H243" s="2">
        <f>'Moving Avg'!G243</f>
        <v>3.1870280000000002</v>
      </c>
      <c r="I243" s="2">
        <f>'Moving Avg'!H243</f>
        <v>3.9685690000000018</v>
      </c>
      <c r="J243" s="6" t="str">
        <f>OBV!F243</f>
        <v>BEARISH</v>
      </c>
      <c r="K243" s="6" t="str">
        <f>OBV!G243</f>
        <v>NEUTRAL</v>
      </c>
      <c r="L243" s="6" t="str">
        <f>OBV!H243</f>
        <v>CONFIRMED BEARISH</v>
      </c>
    </row>
    <row r="244" spans="1:12" ht="13.5" x14ac:dyDescent="0.25">
      <c r="A244" s="3">
        <f>RSI!A244</f>
        <v>42360</v>
      </c>
      <c r="B244" s="2">
        <f>RSI!B244</f>
        <v>3.6614</v>
      </c>
      <c r="C244" s="2">
        <f>RSI!I244</f>
        <v>52.938835649576653</v>
      </c>
      <c r="D244" s="2">
        <f>MACD!E244</f>
        <v>-0.24453309182923988</v>
      </c>
      <c r="E244" s="2">
        <f>MACD!F244</f>
        <v>-0.29949236817318542</v>
      </c>
      <c r="F244" s="2">
        <f>'Moving Avg'!D244</f>
        <v>3.81088</v>
      </c>
      <c r="G244" s="2">
        <f>'Moving Avg'!F244</f>
        <v>3.6448200000000002</v>
      </c>
      <c r="H244" s="2">
        <f>'Moving Avg'!G244</f>
        <v>3.209978</v>
      </c>
      <c r="I244" s="2">
        <f>'Moving Avg'!H244</f>
        <v>3.9596985000000013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</row>
    <row r="245" spans="1:12" ht="13.5" x14ac:dyDescent="0.25">
      <c r="A245" s="3">
        <f>RSI!A245</f>
        <v>42361</v>
      </c>
      <c r="B245" s="2">
        <f>RSI!B245</f>
        <v>3.5556999999999999</v>
      </c>
      <c r="C245" s="2">
        <f>RSI!I245</f>
        <v>49.355252711089996</v>
      </c>
      <c r="D245" s="2">
        <f>MACD!E245</f>
        <v>-0.1583934029002072</v>
      </c>
      <c r="E245" s="2">
        <f>MACD!F245</f>
        <v>-0.27127257511858976</v>
      </c>
      <c r="F245" s="2">
        <f>'Moving Avg'!D245</f>
        <v>3.7187800000000002</v>
      </c>
      <c r="G245" s="2">
        <f>'Moving Avg'!F245</f>
        <v>3.6678449999999998</v>
      </c>
      <c r="H245" s="2">
        <f>'Moving Avg'!G245</f>
        <v>3.2277939999999994</v>
      </c>
      <c r="I245" s="2">
        <f>'Moving Avg'!H245</f>
        <v>3.950941000000002</v>
      </c>
      <c r="J245" s="6" t="str">
        <f>OBV!F245</f>
        <v>BEARISH</v>
      </c>
      <c r="K245" s="6" t="str">
        <f>OBV!G245</f>
        <v>NEUTRAL</v>
      </c>
      <c r="L245" s="6" t="str">
        <f>OBV!H245</f>
        <v>CONFIRMED BEARISH</v>
      </c>
    </row>
    <row r="246" spans="1:12" ht="13.5" x14ac:dyDescent="0.25">
      <c r="A246" s="3">
        <f>RSI!A246</f>
        <v>42363</v>
      </c>
      <c r="B246" s="2">
        <f>RSI!B246</f>
        <v>3.5556999999999999</v>
      </c>
      <c r="C246" s="2">
        <f>RSI!I246</f>
        <v>49.355252711089996</v>
      </c>
      <c r="D246" s="2">
        <f>MACD!E246</f>
        <v>-7.3698850002529515E-2</v>
      </c>
      <c r="E246" s="2">
        <f>MACD!F246</f>
        <v>-0.23175783009537773</v>
      </c>
      <c r="F246" s="2">
        <f>'Moving Avg'!D246</f>
        <v>3.6523399999999997</v>
      </c>
      <c r="G246" s="2">
        <f>'Moving Avg'!F246</f>
        <v>3.6927550000000005</v>
      </c>
      <c r="H246" s="2">
        <f>'Moving Avg'!G246</f>
        <v>3.2424379999999995</v>
      </c>
      <c r="I246" s="2">
        <f>'Moving Avg'!H246</f>
        <v>3.9422970000000022</v>
      </c>
      <c r="J246" s="6" t="str">
        <f>OBV!F246</f>
        <v>BEARISH</v>
      </c>
      <c r="K246" s="6" t="str">
        <f>OBV!G246</f>
        <v>NEUTRAL</v>
      </c>
      <c r="L246" s="6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3.3972000000000002</v>
      </c>
      <c r="C247" s="2">
        <f>RSI!I247</f>
        <v>44.156904772424731</v>
      </c>
      <c r="D247" s="2">
        <f>MACD!E247</f>
        <v>4.0084048706505726E-2</v>
      </c>
      <c r="E247" s="2">
        <f>MACD!F247</f>
        <v>-0.17738945433500106</v>
      </c>
      <c r="F247" s="2">
        <f>'Moving Avg'!D247</f>
        <v>3.5662799999999999</v>
      </c>
      <c r="G247" s="2">
        <f>'Moving Avg'!F247</f>
        <v>3.7052099999999997</v>
      </c>
      <c r="H247" s="2">
        <f>'Moving Avg'!G247</f>
        <v>3.2537619999999992</v>
      </c>
      <c r="I247" s="2">
        <f>'Moving Avg'!H247</f>
        <v>3.9332380000000025</v>
      </c>
      <c r="J247" s="6" t="str">
        <f>OBV!F247</f>
        <v>BEARISH</v>
      </c>
      <c r="K247" s="6" t="str">
        <f>OBV!G247</f>
        <v>NEUTRAL</v>
      </c>
      <c r="L247" s="6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3.4727000000000001</v>
      </c>
      <c r="C248" s="2">
        <f>RSI!I248</f>
        <v>47.01944023464668</v>
      </c>
      <c r="D248" s="2">
        <f>MACD!E248</f>
        <v>0.17019333916279855</v>
      </c>
      <c r="E248" s="2">
        <f>MACD!F248</f>
        <v>-0.10787289563544114</v>
      </c>
      <c r="F248" s="2">
        <f>'Moving Avg'!D248</f>
        <v>3.5285400000000005</v>
      </c>
      <c r="G248" s="2">
        <f>'Moving Avg'!F248</f>
        <v>3.7176650000000002</v>
      </c>
      <c r="H248" s="2">
        <f>'Moving Avg'!G248</f>
        <v>3.2656899999999998</v>
      </c>
      <c r="I248" s="2">
        <f>'Moving Avg'!H248</f>
        <v>3.924934000000003</v>
      </c>
      <c r="J248" s="6" t="str">
        <f>OBV!F248</f>
        <v>BULLISH</v>
      </c>
      <c r="K248" s="6" t="str">
        <f>OBV!G248</f>
        <v>NEUTRAL</v>
      </c>
      <c r="L248" s="6" t="str">
        <f>OBV!H248</f>
        <v>BULLISH DIVERGENCE</v>
      </c>
    </row>
    <row r="249" spans="1:12" ht="13.5" x14ac:dyDescent="0.25">
      <c r="A249" s="3">
        <f>RSI!A249</f>
        <v>42368</v>
      </c>
      <c r="B249" s="2">
        <f>RSI!B249</f>
        <v>3.4575999999999998</v>
      </c>
      <c r="C249" s="2">
        <f>RSI!I249</f>
        <v>46.505982270718306</v>
      </c>
      <c r="D249" s="2">
        <f>MACD!E249</f>
        <v>0.25062377084037468</v>
      </c>
      <c r="E249" s="2">
        <f>MACD!F249</f>
        <v>-3.6173562340277979E-2</v>
      </c>
      <c r="F249" s="2">
        <f>'Moving Avg'!D249</f>
        <v>3.4877799999999999</v>
      </c>
      <c r="G249" s="2">
        <f>'Moving Avg'!F249</f>
        <v>3.7286099999999998</v>
      </c>
      <c r="H249" s="2">
        <f>'Moving Avg'!G249</f>
        <v>3.2789760000000001</v>
      </c>
      <c r="I249" s="2">
        <f>'Moving Avg'!H249</f>
        <v>3.9159880000000022</v>
      </c>
      <c r="J249" s="6" t="str">
        <f>OBV!F249</f>
        <v>BULLISH</v>
      </c>
      <c r="K249" s="6" t="str">
        <f>OBV!G249</f>
        <v>NEUTRAL</v>
      </c>
      <c r="L249" s="6" t="str">
        <f>OBV!H249</f>
        <v>BULLISH DIVERGENCE</v>
      </c>
    </row>
    <row r="250" spans="1:12" ht="13.5" x14ac:dyDescent="0.25">
      <c r="A250" s="3">
        <f>RSI!A250</f>
        <v>42369</v>
      </c>
      <c r="B250" s="2">
        <f>RSI!B250</f>
        <v>3.4727000000000001</v>
      </c>
      <c r="C250" s="2">
        <f>RSI!I250</f>
        <v>47.127766609564745</v>
      </c>
      <c r="D250" s="2">
        <f>MACD!E250</f>
        <v>0.28913566151835779</v>
      </c>
      <c r="E250" s="2">
        <f>MACD!F250</f>
        <v>2.888828243144918E-2</v>
      </c>
      <c r="F250" s="2">
        <f>'Moving Avg'!D250</f>
        <v>3.4711799999999995</v>
      </c>
      <c r="G250" s="2">
        <f>'Moving Avg'!F250</f>
        <v>3.7391800000000002</v>
      </c>
      <c r="H250" s="2">
        <f>'Moving Avg'!G250</f>
        <v>3.292564</v>
      </c>
      <c r="I250" s="2">
        <f>'Moving Avg'!H250</f>
        <v>3.9065515000000022</v>
      </c>
      <c r="J250" s="6" t="str">
        <f>OBV!F250</f>
        <v>BULLISH</v>
      </c>
      <c r="K250" s="6" t="str">
        <f>OBV!G250</f>
        <v>NEUTRAL</v>
      </c>
      <c r="L250" s="6" t="str">
        <f>OBV!H250</f>
        <v>BULLISH DIVERGENCE</v>
      </c>
    </row>
    <row r="251" spans="1:12" ht="13.5" x14ac:dyDescent="0.25">
      <c r="A251" s="3">
        <f>RSI!A251</f>
        <v>42373</v>
      </c>
      <c r="B251" s="2">
        <f>RSI!B251</f>
        <v>3.4727000000000001</v>
      </c>
      <c r="C251" s="2">
        <f>RSI!I251</f>
        <v>47.127766609564745</v>
      </c>
      <c r="D251" s="2">
        <f>MACD!E251</f>
        <v>0.30246907260203848</v>
      </c>
      <c r="E251" s="2">
        <f>MACD!F251</f>
        <v>8.3604440465567045E-2</v>
      </c>
      <c r="F251" s="2">
        <f>'Moving Avg'!D251</f>
        <v>3.45458</v>
      </c>
      <c r="G251" s="2">
        <f>'Moving Avg'!F251</f>
        <v>3.7440850000000006</v>
      </c>
      <c r="H251" s="2">
        <f>'Moving Avg'!G251</f>
        <v>3.3063039999999995</v>
      </c>
      <c r="I251" s="2">
        <f>'Moving Avg'!H251</f>
        <v>3.896775000000003</v>
      </c>
      <c r="J251" s="6" t="str">
        <f>OBV!F251</f>
        <v>BULLISH</v>
      </c>
      <c r="K251" s="6" t="str">
        <f>OBV!G251</f>
        <v>NEUTRAL</v>
      </c>
      <c r="L251" s="6" t="str">
        <f>OBV!H251</f>
        <v>BULLISH DIVERGENCE</v>
      </c>
    </row>
    <row r="252" spans="1:12" ht="13.5" x14ac:dyDescent="0.25">
      <c r="A252" s="3">
        <f>RSI!A252</f>
        <v>42374</v>
      </c>
      <c r="B252" s="2">
        <f>RSI!B252</f>
        <v>3.5708000000000002</v>
      </c>
      <c r="C252" s="2">
        <f>RSI!I252</f>
        <v>51.385349901388366</v>
      </c>
      <c r="D252" s="2">
        <f>MACD!E252</f>
        <v>0.29764118587156529</v>
      </c>
      <c r="E252" s="2">
        <f>MACD!F252</f>
        <v>0.12641178954676668</v>
      </c>
      <c r="F252" s="2">
        <f>'Moving Avg'!D252</f>
        <v>3.4893000000000001</v>
      </c>
      <c r="G252" s="2">
        <f>'Moving Avg'!F252</f>
        <v>3.7486150000000009</v>
      </c>
      <c r="H252" s="2">
        <f>'Moving Avg'!G252</f>
        <v>3.3197419999999997</v>
      </c>
      <c r="I252" s="2">
        <f>'Moving Avg'!H252</f>
        <v>3.8874515000000018</v>
      </c>
      <c r="J252" s="6" t="str">
        <f>OBV!F252</f>
        <v>BULLISH</v>
      </c>
      <c r="K252" s="6" t="str">
        <f>OBV!G252</f>
        <v>NEUTRAL</v>
      </c>
      <c r="L252" s="6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3.7294</v>
      </c>
      <c r="C253" s="2">
        <f>RSI!I253</f>
        <v>57.363126818295399</v>
      </c>
      <c r="D253" s="2">
        <f>MACD!E253</f>
        <v>0.2560900930101222</v>
      </c>
      <c r="E253" s="2">
        <f>MACD!F253</f>
        <v>0.1523474502394378</v>
      </c>
      <c r="F253" s="2">
        <f>'Moving Avg'!D253</f>
        <v>3.5406400000000007</v>
      </c>
      <c r="G253" s="2">
        <f>'Moving Avg'!F253</f>
        <v>3.7516350000000003</v>
      </c>
      <c r="H253" s="2">
        <f>'Moving Avg'!G253</f>
        <v>3.3360499999999997</v>
      </c>
      <c r="I253" s="2">
        <f>'Moving Avg'!H253</f>
        <v>3.8790340000000025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3.7747000000000002</v>
      </c>
      <c r="C254" s="2">
        <f>RSI!I254</f>
        <v>58.91699593213346</v>
      </c>
      <c r="D254" s="2">
        <f>MACD!E254</f>
        <v>0.21648692802739511</v>
      </c>
      <c r="E254" s="2">
        <f>MACD!F254</f>
        <v>0.16517534579702925</v>
      </c>
      <c r="F254" s="2">
        <f>'Moving Avg'!D254</f>
        <v>3.6040600000000005</v>
      </c>
      <c r="G254" s="2">
        <f>'Moving Avg'!F254</f>
        <v>3.75692</v>
      </c>
      <c r="H254" s="2">
        <f>'Moving Avg'!G254</f>
        <v>3.3549239999999996</v>
      </c>
      <c r="I254" s="2">
        <f>'Moving Avg'!H254</f>
        <v>3.8713715000000031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3.7671000000000001</v>
      </c>
      <c r="C255" s="2">
        <f>RSI!I255</f>
        <v>58.531589041654946</v>
      </c>
      <c r="D255" s="2">
        <f>MACD!E255</f>
        <v>0.1660019762258016</v>
      </c>
      <c r="E255" s="2">
        <f>MACD!F255</f>
        <v>0.16534067188278373</v>
      </c>
      <c r="F255" s="2">
        <f>'Moving Avg'!D255</f>
        <v>3.6629399999999999</v>
      </c>
      <c r="G255" s="2">
        <f>'Moving Avg'!F255</f>
        <v>3.75088</v>
      </c>
      <c r="H255" s="2">
        <f>'Moving Avg'!G255</f>
        <v>3.3744000000000001</v>
      </c>
      <c r="I255" s="2">
        <f>'Moving Avg'!H255</f>
        <v>3.8629160000000038</v>
      </c>
      <c r="J255" s="6" t="str">
        <f>OBV!F255</f>
        <v>BULLISH</v>
      </c>
      <c r="K255" s="6" t="str">
        <f>OBV!G255</f>
        <v>NEUTRAL</v>
      </c>
      <c r="L255" s="6" t="str">
        <f>OBV!H255</f>
        <v>CONFIRMED BULLISH</v>
      </c>
    </row>
    <row r="256" spans="1:12" ht="13.5" x14ac:dyDescent="0.25">
      <c r="A256" s="3">
        <f>RSI!A256</f>
        <v>42380</v>
      </c>
      <c r="B256" s="2">
        <f>RSI!B256</f>
        <v>3.6991999999999998</v>
      </c>
      <c r="C256" s="2">
        <f>RSI!I256</f>
        <v>55.065803196313361</v>
      </c>
      <c r="D256" s="2">
        <f>MACD!E256</f>
        <v>0.12717699146699335</v>
      </c>
      <c r="E256" s="2">
        <f>MACD!F256</f>
        <v>0.15770793579962566</v>
      </c>
      <c r="F256" s="2">
        <f>'Moving Avg'!D256</f>
        <v>3.70824</v>
      </c>
      <c r="G256" s="2">
        <f>'Moving Avg'!F256</f>
        <v>3.7376700000000005</v>
      </c>
      <c r="H256" s="2">
        <f>'Moving Avg'!G256</f>
        <v>3.3929719999999999</v>
      </c>
      <c r="I256" s="2">
        <f>'Moving Avg'!H256</f>
        <v>3.8549140000000026</v>
      </c>
      <c r="J256" s="6" t="str">
        <f>OBV!F256</f>
        <v>BULLISH</v>
      </c>
      <c r="K256" s="6" t="str">
        <f>OBV!G256</f>
        <v>NEUTRAL</v>
      </c>
      <c r="L256" s="6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3.7368999999999999</v>
      </c>
      <c r="C257" s="2">
        <f>RSI!I257</f>
        <v>56.602309295574102</v>
      </c>
      <c r="D257" s="2">
        <f>MACD!E257</f>
        <v>6.6496710058046915E-2</v>
      </c>
      <c r="E257" s="2">
        <f>MACD!F257</f>
        <v>0.1394656906513099</v>
      </c>
      <c r="F257" s="2">
        <f>'Moving Avg'!D257</f>
        <v>3.74146</v>
      </c>
      <c r="G257" s="2">
        <f>'Moving Avg'!F257</f>
        <v>3.7165300000000014</v>
      </c>
      <c r="H257" s="2">
        <f>'Moving Avg'!G257</f>
        <v>3.4124479999999995</v>
      </c>
      <c r="I257" s="2">
        <f>'Moving Avg'!H257</f>
        <v>3.8471005000000038</v>
      </c>
      <c r="J257" s="6" t="str">
        <f>OBV!F257</f>
        <v>BULLISH</v>
      </c>
      <c r="K257" s="6" t="str">
        <f>OBV!G257</f>
        <v>NEUTRAL</v>
      </c>
      <c r="L257" s="6" t="str">
        <f>OBV!H257</f>
        <v>CONFIRMED BULLISH</v>
      </c>
    </row>
    <row r="258" spans="1:12" ht="13.5" x14ac:dyDescent="0.25">
      <c r="A258" s="3">
        <f>RSI!A258</f>
        <v>42382</v>
      </c>
      <c r="B258" s="2">
        <f>RSI!B258</f>
        <v>3.7368999999999999</v>
      </c>
      <c r="C258" s="2">
        <f>RSI!I258</f>
        <v>56.602309295574102</v>
      </c>
      <c r="D258" s="2">
        <f>MACD!E258</f>
        <v>2.5941541318182715E-2</v>
      </c>
      <c r="E258" s="2">
        <f>MACD!F258</f>
        <v>0.11676086078468446</v>
      </c>
      <c r="F258" s="2">
        <f>'Moving Avg'!D258</f>
        <v>3.7429600000000001</v>
      </c>
      <c r="G258" s="2">
        <f>'Moving Avg'!F258</f>
        <v>3.6829350000000014</v>
      </c>
      <c r="H258" s="2">
        <f>'Moving Avg'!G258</f>
        <v>3.4289059999999996</v>
      </c>
      <c r="I258" s="2">
        <f>'Moving Avg'!H258</f>
        <v>3.8389850000000028</v>
      </c>
      <c r="J258" s="6" t="str">
        <f>OBV!F258</f>
        <v>BEARISH</v>
      </c>
      <c r="K258" s="6" t="str">
        <f>OBV!G258</f>
        <v>NEUTRAL</v>
      </c>
      <c r="L258" s="6" t="str">
        <f>OBV!H258</f>
        <v>BEARISH DIVERGENCE</v>
      </c>
    </row>
    <row r="259" spans="1:12" ht="13.5" x14ac:dyDescent="0.25">
      <c r="A259" s="3">
        <f>RSI!A259</f>
        <v>42384</v>
      </c>
      <c r="B259" s="2">
        <f>RSI!B259</f>
        <v>3.7294</v>
      </c>
      <c r="C259" s="2">
        <f>RSI!I259</f>
        <v>56.159243894476162</v>
      </c>
      <c r="D259" s="2">
        <f>MACD!E259</f>
        <v>-1.0906428963115111E-2</v>
      </c>
      <c r="E259" s="2">
        <f>MACD!F259</f>
        <v>9.1227402835124552E-2</v>
      </c>
      <c r="F259" s="2">
        <f>'Moving Avg'!D259</f>
        <v>3.7338999999999998</v>
      </c>
      <c r="G259" s="2">
        <f>'Moving Avg'!F259</f>
        <v>3.6591550000000006</v>
      </c>
      <c r="H259" s="2">
        <f>'Moving Avg'!G259</f>
        <v>3.442645999999999</v>
      </c>
      <c r="I259" s="2">
        <f>'Moving Avg'!H259</f>
        <v>3.8312095000000026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</row>
    <row r="260" spans="1:12" ht="13.5" x14ac:dyDescent="0.25">
      <c r="A260" s="3">
        <f>RSI!A260</f>
        <v>42387</v>
      </c>
      <c r="B260" s="2">
        <f>RSI!B260</f>
        <v>3.7294</v>
      </c>
      <c r="C260" s="2">
        <f>RSI!I260</f>
        <v>56.159243894476162</v>
      </c>
      <c r="D260" s="2">
        <f>MACD!E260</f>
        <v>-4.0425990534352696E-2</v>
      </c>
      <c r="E260" s="2">
        <f>MACD!F260</f>
        <v>6.4896724161229102E-2</v>
      </c>
      <c r="F260" s="2">
        <f>'Moving Avg'!D260</f>
        <v>3.7263599999999997</v>
      </c>
      <c r="G260" s="2">
        <f>'Moving Avg'!F260</f>
        <v>3.6448149999999999</v>
      </c>
      <c r="H260" s="2">
        <f>'Moving Avg'!G260</f>
        <v>3.4532159999999994</v>
      </c>
      <c r="I260" s="2">
        <f>'Moving Avg'!H260</f>
        <v>3.8234340000000033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3.7747000000000002</v>
      </c>
      <c r="C261" s="2">
        <f>RSI!I261</f>
        <v>58.438191942564281</v>
      </c>
      <c r="D261" s="2">
        <f>MACD!E261</f>
        <v>-6.9374068796326682E-2</v>
      </c>
      <c r="E261" s="2">
        <f>MACD!F261</f>
        <v>3.8042565569717947E-2</v>
      </c>
      <c r="F261" s="2">
        <f>'Moving Avg'!D261</f>
        <v>3.74146</v>
      </c>
      <c r="G261" s="2">
        <f>'Moving Avg'!F261</f>
        <v>3.6391549999999997</v>
      </c>
      <c r="H261" s="2">
        <f>'Moving Avg'!G261</f>
        <v>3.4684659999999989</v>
      </c>
      <c r="I261" s="2">
        <f>'Moving Avg'!H261</f>
        <v>3.8160735000000034</v>
      </c>
      <c r="J261" s="6" t="str">
        <f>OBV!F261</f>
        <v>BULLISH</v>
      </c>
      <c r="K261" s="6" t="str">
        <f>OBV!G261</f>
        <v>NEUTRAL</v>
      </c>
      <c r="L261" s="6" t="str">
        <f>OBV!H261</f>
        <v>CONFIRMED BULLISH</v>
      </c>
    </row>
    <row r="262" spans="1:12" ht="13.5" x14ac:dyDescent="0.25">
      <c r="A262" s="3">
        <f>RSI!A262</f>
        <v>42389</v>
      </c>
      <c r="B262" s="2">
        <f>RSI!B262</f>
        <v>3.9331999999999998</v>
      </c>
      <c r="C262" s="2">
        <f>RSI!I262</f>
        <v>65.245601940731802</v>
      </c>
      <c r="D262" s="2">
        <f>MACD!E262</f>
        <v>-9.135362790418311E-2</v>
      </c>
      <c r="E262" s="2">
        <f>MACD!F262</f>
        <v>1.2163326874937735E-2</v>
      </c>
      <c r="F262" s="2">
        <f>'Moving Avg'!D262</f>
        <v>3.7807200000000001</v>
      </c>
      <c r="G262" s="2">
        <f>'Moving Avg'!F262</f>
        <v>3.6444399999999995</v>
      </c>
      <c r="H262" s="2">
        <f>'Moving Avg'!G262</f>
        <v>3.4855279999999986</v>
      </c>
      <c r="I262" s="2">
        <f>'Moving Avg'!H262</f>
        <v>3.8095435000000037</v>
      </c>
      <c r="J262" s="6" t="str">
        <f>OBV!F262</f>
        <v>BULLISH</v>
      </c>
      <c r="K262" s="6" t="str">
        <f>OBV!G262</f>
        <v>STRONG</v>
      </c>
      <c r="L262" s="6" t="str">
        <f>OBV!H262</f>
        <v>CONFIRMED BULLISH</v>
      </c>
    </row>
    <row r="263" spans="1:12" ht="13.5" x14ac:dyDescent="0.25">
      <c r="A263" s="3">
        <f>RSI!A263</f>
        <v>42390</v>
      </c>
      <c r="B263" s="2">
        <f>RSI!B263</f>
        <v>3.9257</v>
      </c>
      <c r="C263" s="2">
        <f>RSI!I263</f>
        <v>64.705537472756617</v>
      </c>
      <c r="D263" s="2">
        <f>MACD!E263</f>
        <v>-8.6707372186359155E-2</v>
      </c>
      <c r="E263" s="2">
        <f>MACD!F263</f>
        <v>-7.6108129373216437E-3</v>
      </c>
      <c r="F263" s="2">
        <f>'Moving Avg'!D263</f>
        <v>3.8184799999999997</v>
      </c>
      <c r="G263" s="2">
        <f>'Moving Avg'!F263</f>
        <v>3.6576549999999997</v>
      </c>
      <c r="H263" s="2">
        <f>'Moving Avg'!G263</f>
        <v>3.5024399999999987</v>
      </c>
      <c r="I263" s="2">
        <f>'Moving Avg'!H263</f>
        <v>3.802749500000004</v>
      </c>
      <c r="J263" s="6" t="str">
        <f>OBV!F263</f>
        <v>BULLISH</v>
      </c>
      <c r="K263" s="6" t="str">
        <f>OBV!G263</f>
        <v>NEUTRAL</v>
      </c>
      <c r="L263" s="6" t="str">
        <f>OBV!H263</f>
        <v>CONFIRMED BULLISH</v>
      </c>
    </row>
    <row r="264" spans="1:12" ht="13.5" x14ac:dyDescent="0.25">
      <c r="A264" s="3">
        <f>RSI!A264</f>
        <v>42391</v>
      </c>
      <c r="B264" s="2">
        <f>RSI!B264</f>
        <v>3.8123999999999998</v>
      </c>
      <c r="C264" s="2">
        <f>RSI!I264</f>
        <v>57.026225366271539</v>
      </c>
      <c r="D264" s="2">
        <f>MACD!E264</f>
        <v>-6.8954238821267388E-2</v>
      </c>
      <c r="E264" s="2">
        <f>MACD!F264</f>
        <v>-1.9879498114110793E-2</v>
      </c>
      <c r="F264" s="2">
        <f>'Moving Avg'!D264</f>
        <v>3.83508</v>
      </c>
      <c r="G264" s="2">
        <f>'Moving Avg'!F264</f>
        <v>3.6652050000000003</v>
      </c>
      <c r="H264" s="2">
        <f>'Moving Avg'!G264</f>
        <v>3.5198039999999993</v>
      </c>
      <c r="I264" s="2">
        <f>'Moving Avg'!H264</f>
        <v>3.7954265000000045</v>
      </c>
      <c r="J264" s="6" t="str">
        <f>OBV!F264</f>
        <v>BULLISH</v>
      </c>
      <c r="K264" s="6" t="str">
        <f>OBV!G264</f>
        <v>NEUTRAL</v>
      </c>
      <c r="L264" s="6" t="str">
        <f>OBV!H264</f>
        <v>CONFIRMED BULLISH</v>
      </c>
    </row>
    <row r="265" spans="1:12" ht="13.5" x14ac:dyDescent="0.25">
      <c r="A265" s="3">
        <f>RSI!A265</f>
        <v>42394</v>
      </c>
      <c r="B265" s="2">
        <f>RSI!B265</f>
        <v>3.9180999999999999</v>
      </c>
      <c r="C265" s="2">
        <f>RSI!I265</f>
        <v>61.604397498800651</v>
      </c>
      <c r="D265" s="2">
        <f>MACD!E265</f>
        <v>-6.3687775485981923E-2</v>
      </c>
      <c r="E265" s="2">
        <f>MACD!F265</f>
        <v>-2.864115358848502E-2</v>
      </c>
      <c r="F265" s="2">
        <f>'Moving Avg'!D265</f>
        <v>3.8728199999999999</v>
      </c>
      <c r="G265" s="2">
        <f>'Moving Avg'!F265</f>
        <v>3.6833249999999991</v>
      </c>
      <c r="H265" s="2">
        <f>'Moving Avg'!G265</f>
        <v>3.5418479999999994</v>
      </c>
      <c r="I265" s="2">
        <f>'Moving Avg'!H265</f>
        <v>3.7889720000000038</v>
      </c>
      <c r="J265" s="6" t="str">
        <f>OBV!F265</f>
        <v>BULLISH</v>
      </c>
      <c r="K265" s="6" t="str">
        <f>OBV!G265</f>
        <v>NEUTRAL</v>
      </c>
      <c r="L265" s="6" t="str">
        <f>OBV!H265</f>
        <v>CONFIRMED BULLISH</v>
      </c>
    </row>
    <row r="266" spans="1:12" ht="13.5" x14ac:dyDescent="0.25">
      <c r="A266" s="3">
        <f>RSI!A266</f>
        <v>42395</v>
      </c>
      <c r="B266" s="2">
        <f>RSI!B266</f>
        <v>3.9180999999999999</v>
      </c>
      <c r="C266" s="2">
        <f>RSI!I266</f>
        <v>61.604397498800651</v>
      </c>
      <c r="D266" s="2">
        <f>MACD!E266</f>
        <v>-7.100279394994935E-2</v>
      </c>
      <c r="E266" s="2">
        <f>MACD!F266</f>
        <v>-3.7113481660777888E-2</v>
      </c>
      <c r="F266" s="2">
        <f>'Moving Avg'!D266</f>
        <v>3.9015</v>
      </c>
      <c r="G266" s="2">
        <f>'Moving Avg'!F266</f>
        <v>3.7014449999999988</v>
      </c>
      <c r="H266" s="2">
        <f>'Moving Avg'!G266</f>
        <v>3.5622320000000003</v>
      </c>
      <c r="I266" s="2">
        <f>'Moving Avg'!H266</f>
        <v>3.7825175000000035</v>
      </c>
      <c r="J266" s="6" t="str">
        <f>OBV!F266</f>
        <v>BEARISH</v>
      </c>
      <c r="K266" s="6" t="str">
        <f>OBV!G266</f>
        <v>NEUTRAL</v>
      </c>
      <c r="L266" s="6" t="str">
        <f>OBV!H266</f>
        <v>BEARISH DIVERGENCE</v>
      </c>
    </row>
    <row r="267" spans="1:12" ht="13.5" x14ac:dyDescent="0.25">
      <c r="A267" s="3">
        <f>RSI!A267</f>
        <v>42396</v>
      </c>
      <c r="B267" s="2">
        <f>RSI!B267</f>
        <v>3.9180999999999999</v>
      </c>
      <c r="C267" s="2">
        <f>RSI!I267</f>
        <v>61.604397498800651</v>
      </c>
      <c r="D267" s="2">
        <f>MACD!E267</f>
        <v>-7.2619372017730832E-2</v>
      </c>
      <c r="E267" s="2">
        <f>MACD!F267</f>
        <v>-4.4214659732168482E-2</v>
      </c>
      <c r="F267" s="2">
        <f>'Moving Avg'!D267</f>
        <v>3.8984799999999993</v>
      </c>
      <c r="G267" s="2">
        <f>'Moving Avg'!F267</f>
        <v>3.7274899999999986</v>
      </c>
      <c r="H267" s="2">
        <f>'Moving Avg'!G267</f>
        <v>3.584276</v>
      </c>
      <c r="I267" s="2">
        <f>'Moving Avg'!H267</f>
        <v>3.7760630000000037</v>
      </c>
      <c r="J267" s="6" t="str">
        <f>OBV!F267</f>
        <v>BEARISH</v>
      </c>
      <c r="K267" s="6" t="str">
        <f>OBV!G267</f>
        <v>NEUTRAL</v>
      </c>
      <c r="L267" s="6" t="str">
        <f>OBV!H267</f>
        <v>CONFIRMED BEARISH</v>
      </c>
    </row>
    <row r="268" spans="1:12" ht="13.5" x14ac:dyDescent="0.25">
      <c r="A268" s="3">
        <f>RSI!A268</f>
        <v>42397</v>
      </c>
      <c r="B268" s="2">
        <f>RSI!B268</f>
        <v>3.7444999999999999</v>
      </c>
      <c r="C268" s="2">
        <f>RSI!I268</f>
        <v>50.556191789195488</v>
      </c>
      <c r="D268" s="2">
        <f>MACD!E268</f>
        <v>-6.2264048600547905E-2</v>
      </c>
      <c r="E268" s="2">
        <f>MACD!F268</f>
        <v>-4.7824537505844367E-2</v>
      </c>
      <c r="F268" s="2">
        <f>'Moving Avg'!D268</f>
        <v>3.862239999999999</v>
      </c>
      <c r="G268" s="2">
        <f>'Moving Avg'!F268</f>
        <v>3.7410799999999993</v>
      </c>
      <c r="H268" s="2">
        <f>'Moving Avg'!G268</f>
        <v>3.6004320000000001</v>
      </c>
      <c r="I268" s="2">
        <f>'Moving Avg'!H268</f>
        <v>3.7687405000000034</v>
      </c>
      <c r="J268" s="6" t="str">
        <f>OBV!F268</f>
        <v>BEARISH</v>
      </c>
      <c r="K268" s="6" t="str">
        <f>OBV!G268</f>
        <v>NEUTRAL</v>
      </c>
      <c r="L268" s="6" t="str">
        <f>OBV!H268</f>
        <v>CONFIRMED BEARISH</v>
      </c>
    </row>
    <row r="269" spans="1:12" ht="13.5" x14ac:dyDescent="0.25">
      <c r="A269" s="3">
        <f>RSI!A269</f>
        <v>42398</v>
      </c>
      <c r="B269" s="2">
        <f>RSI!B269</f>
        <v>3.6614</v>
      </c>
      <c r="C269" s="2">
        <f>RSI!I269</f>
        <v>46.277726266522357</v>
      </c>
      <c r="D269" s="2">
        <f>MACD!E269</f>
        <v>-4.8526241950612281E-2</v>
      </c>
      <c r="E269" s="2">
        <f>MACD!F269</f>
        <v>-4.7964878394797954E-2</v>
      </c>
      <c r="F269" s="2">
        <f>'Moving Avg'!D269</f>
        <v>3.8320400000000001</v>
      </c>
      <c r="G269" s="2">
        <f>'Moving Avg'!F269</f>
        <v>3.7512700000000003</v>
      </c>
      <c r="H269" s="2">
        <f>'Moving Avg'!G269</f>
        <v>3.6134159999999995</v>
      </c>
      <c r="I269" s="2">
        <f>'Moving Avg'!H269</f>
        <v>3.7610025000000036</v>
      </c>
      <c r="J269" s="6" t="str">
        <f>OBV!F269</f>
        <v>BEARISH</v>
      </c>
      <c r="K269" s="6" t="str">
        <f>OBV!G269</f>
        <v>NEUTRAL</v>
      </c>
      <c r="L269" s="6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3.5556999999999999</v>
      </c>
      <c r="C270" s="2">
        <f>RSI!I270</f>
        <v>41.470330989436391</v>
      </c>
      <c r="D270" s="2">
        <f>MACD!E270</f>
        <v>-2.8605439111481612E-2</v>
      </c>
      <c r="E270" s="2">
        <f>MACD!F270</f>
        <v>-4.4092990538134688E-2</v>
      </c>
      <c r="F270" s="2">
        <f>'Moving Avg'!D270</f>
        <v>3.7595600000000005</v>
      </c>
      <c r="G270" s="2">
        <f>'Moving Avg'!F270</f>
        <v>3.75542</v>
      </c>
      <c r="H270" s="2">
        <f>'Moving Avg'!G270</f>
        <v>3.6260980000000003</v>
      </c>
      <c r="I270" s="2">
        <f>'Moving Avg'!H270</f>
        <v>3.7528115000000031</v>
      </c>
      <c r="J270" s="6" t="str">
        <f>OBV!F270</f>
        <v>BEARISH</v>
      </c>
      <c r="K270" s="6" t="str">
        <f>OBV!G270</f>
        <v>NEUTRAL</v>
      </c>
      <c r="L270" s="6" t="str">
        <f>OBV!H270</f>
        <v>CONFIRMED BEARISH</v>
      </c>
    </row>
    <row r="271" spans="1:12" ht="13.5" x14ac:dyDescent="0.25">
      <c r="A271" s="3">
        <f>RSI!A271</f>
        <v>42402</v>
      </c>
      <c r="B271" s="2">
        <f>RSI!B271</f>
        <v>3.45</v>
      </c>
      <c r="C271" s="2">
        <f>RSI!I271</f>
        <v>37.297746876069723</v>
      </c>
      <c r="D271" s="2">
        <f>MACD!E271</f>
        <v>4.1063629888227204E-3</v>
      </c>
      <c r="E271" s="2">
        <f>MACD!F271</f>
        <v>-3.4453119832743205E-2</v>
      </c>
      <c r="F271" s="2">
        <f>'Moving Avg'!D271</f>
        <v>3.66594</v>
      </c>
      <c r="G271" s="2">
        <f>'Moving Avg'!F271</f>
        <v>3.7542850000000003</v>
      </c>
      <c r="H271" s="2">
        <f>'Moving Avg'!G271</f>
        <v>3.6354579999999999</v>
      </c>
      <c r="I271" s="2">
        <f>'Moving Avg'!H271</f>
        <v>3.7448465000000031</v>
      </c>
      <c r="J271" s="6" t="str">
        <f>OBV!F271</f>
        <v>BEARISH</v>
      </c>
      <c r="K271" s="6" t="str">
        <f>OBV!G271</f>
        <v>NEUTRAL</v>
      </c>
      <c r="L271" s="6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3.4424999999999999</v>
      </c>
      <c r="C272" s="2">
        <f>RSI!I272</f>
        <v>37.013173100223923</v>
      </c>
      <c r="D272" s="2">
        <f>MACD!E272</f>
        <v>5.8328927449302181E-2</v>
      </c>
      <c r="E272" s="2">
        <f>MACD!F272</f>
        <v>-1.5896710376334132E-2</v>
      </c>
      <c r="F272" s="2">
        <f>'Moving Avg'!D272</f>
        <v>3.5708199999999999</v>
      </c>
      <c r="G272" s="2">
        <f>'Moving Avg'!F272</f>
        <v>3.7478700000000003</v>
      </c>
      <c r="H272" s="2">
        <f>'Moving Avg'!G272</f>
        <v>3.6439140000000005</v>
      </c>
      <c r="I272" s="2">
        <f>'Moving Avg'!H272</f>
        <v>3.7369950000000034</v>
      </c>
      <c r="J272" s="6" t="str">
        <f>OBV!F272</f>
        <v>BEARISH</v>
      </c>
      <c r="K272" s="6" t="str">
        <f>OBV!G272</f>
        <v>NEUTRAL</v>
      </c>
      <c r="L272" s="6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3.3972000000000002</v>
      </c>
      <c r="C273" s="2">
        <f>RSI!I273</f>
        <v>35.263106909256308</v>
      </c>
      <c r="D273" s="2">
        <f>MACD!E273</f>
        <v>0.10794000869384535</v>
      </c>
      <c r="E273" s="2">
        <f>MACD!F273</f>
        <v>8.870633437701763E-3</v>
      </c>
      <c r="F273" s="2">
        <f>'Moving Avg'!D273</f>
        <v>3.5013600000000005</v>
      </c>
      <c r="G273" s="2">
        <f>'Moving Avg'!F273</f>
        <v>3.7312600000000002</v>
      </c>
      <c r="H273" s="2">
        <f>'Moving Avg'!G273</f>
        <v>3.6488960000000001</v>
      </c>
      <c r="I273" s="2">
        <f>'Moving Avg'!H273</f>
        <v>3.7296345000000035</v>
      </c>
      <c r="J273" s="6" t="str">
        <f>OBV!F273</f>
        <v>BEARISH</v>
      </c>
      <c r="K273" s="6" t="str">
        <f>OBV!G273</f>
        <v>NEUTRAL</v>
      </c>
      <c r="L273" s="6" t="str">
        <f>OBV!H273</f>
        <v>CONFIRMED BEARISH</v>
      </c>
    </row>
    <row r="274" spans="1:12" ht="13.5" x14ac:dyDescent="0.25">
      <c r="A274" s="3">
        <f>RSI!A274</f>
        <v>42405</v>
      </c>
      <c r="B274" s="2">
        <f>RSI!B274</f>
        <v>3.4123000000000001</v>
      </c>
      <c r="C274" s="2">
        <f>RSI!I274</f>
        <v>36.343555146532637</v>
      </c>
      <c r="D274" s="2">
        <f>MACD!E274</f>
        <v>0.13305250814533798</v>
      </c>
      <c r="E274" s="2">
        <f>MACD!F274</f>
        <v>3.3707008379229006E-2</v>
      </c>
      <c r="F274" s="2">
        <f>'Moving Avg'!D274</f>
        <v>3.4515400000000001</v>
      </c>
      <c r="G274" s="2">
        <f>'Moving Avg'!F274</f>
        <v>3.7131400000000001</v>
      </c>
      <c r="H274" s="2">
        <f>'Moving Avg'!G274</f>
        <v>3.6523680000000001</v>
      </c>
      <c r="I274" s="2">
        <f>'Moving Avg'!H274</f>
        <v>3.7223495000000031</v>
      </c>
      <c r="J274" s="6" t="str">
        <f>OBV!F274</f>
        <v>BEARISH</v>
      </c>
      <c r="K274" s="6" t="str">
        <f>OBV!G274</f>
        <v>NEUTRAL</v>
      </c>
      <c r="L274" s="6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3.6086</v>
      </c>
      <c r="C275" s="2">
        <f>RSI!I275</f>
        <v>48.40023822088996</v>
      </c>
      <c r="D275" s="2">
        <f>MACD!E275</f>
        <v>0.15749161730938122</v>
      </c>
      <c r="E275" s="2">
        <f>MACD!F275</f>
        <v>5.8463930165259456E-2</v>
      </c>
      <c r="F275" s="2">
        <f>'Moving Avg'!D275</f>
        <v>3.4621200000000001</v>
      </c>
      <c r="G275" s="2">
        <f>'Moving Avg'!F275</f>
        <v>3.7052150000000004</v>
      </c>
      <c r="H275" s="2">
        <f>'Moving Avg'!G275</f>
        <v>3.662636</v>
      </c>
      <c r="I275" s="2">
        <f>'Moving Avg'!H275</f>
        <v>3.7159705000000027</v>
      </c>
      <c r="J275" s="6" t="str">
        <f>OBV!F275</f>
        <v>BEARISH</v>
      </c>
      <c r="K275" s="6" t="str">
        <f>OBV!G275</f>
        <v>NEUTRAL</v>
      </c>
      <c r="L275" s="6" t="str">
        <f>OBV!H275</f>
        <v>BEARISH DIVERGENCE</v>
      </c>
    </row>
    <row r="276" spans="1:12" ht="13.5" x14ac:dyDescent="0.25">
      <c r="A276" s="3">
        <f>RSI!A276</f>
        <v>42409</v>
      </c>
      <c r="B276" s="2">
        <f>RSI!B276</f>
        <v>3.82</v>
      </c>
      <c r="C276" s="2">
        <f>RSI!I276</f>
        <v>57.693390499719023</v>
      </c>
      <c r="D276" s="2">
        <f>MACD!E276</f>
        <v>0.16271209751130256</v>
      </c>
      <c r="E276" s="2">
        <f>MACD!F276</f>
        <v>7.9313563634468079E-2</v>
      </c>
      <c r="F276" s="2">
        <f>'Moving Avg'!D276</f>
        <v>3.5361200000000004</v>
      </c>
      <c r="G276" s="2">
        <f>'Moving Avg'!F276</f>
        <v>3.711255</v>
      </c>
      <c r="H276" s="2">
        <f>'Moving Avg'!G276</f>
        <v>3.6778859999999995</v>
      </c>
      <c r="I276" s="2">
        <f>'Moving Avg'!H276</f>
        <v>3.7103465000000027</v>
      </c>
      <c r="J276" s="6" t="str">
        <f>OBV!F276</f>
        <v>BULLISH</v>
      </c>
      <c r="K276" s="6" t="str">
        <f>OBV!G276</f>
        <v>NEUTRAL</v>
      </c>
      <c r="L276" s="6" t="str">
        <f>OBV!H276</f>
        <v>CONFIRMED BULLISH</v>
      </c>
    </row>
    <row r="277" spans="1:12" ht="13.5" x14ac:dyDescent="0.25">
      <c r="A277" s="3">
        <f>RSI!A277</f>
        <v>42410</v>
      </c>
      <c r="B277" s="2">
        <f>RSI!B277</f>
        <v>3.9331999999999998</v>
      </c>
      <c r="C277" s="2">
        <f>RSI!I277</f>
        <v>61.673878809512679</v>
      </c>
      <c r="D277" s="2">
        <f>MACD!E277</f>
        <v>0.15768071194287847</v>
      </c>
      <c r="E277" s="2">
        <f>MACD!F277</f>
        <v>9.4986993296150152E-2</v>
      </c>
      <c r="F277" s="2">
        <f>'Moving Avg'!D277</f>
        <v>3.6342599999999998</v>
      </c>
      <c r="G277" s="2">
        <f>'Moving Avg'!F277</f>
        <v>3.7210700000000001</v>
      </c>
      <c r="H277" s="2">
        <f>'Moving Avg'!G277</f>
        <v>3.6935879999999996</v>
      </c>
      <c r="I277" s="2">
        <f>'Moving Avg'!H277</f>
        <v>3.7060055000000034</v>
      </c>
      <c r="J277" s="6" t="str">
        <f>OBV!F277</f>
        <v>BULLISH</v>
      </c>
      <c r="K277" s="6" t="str">
        <f>OBV!G277</f>
        <v>STRONG</v>
      </c>
      <c r="L277" s="6" t="str">
        <f>OBV!H277</f>
        <v>CONFIRMED BULLISH</v>
      </c>
    </row>
    <row r="278" spans="1:12" ht="13.5" x14ac:dyDescent="0.25">
      <c r="A278" s="3">
        <f>RSI!A278</f>
        <v>42411</v>
      </c>
      <c r="B278" s="2">
        <f>RSI!B278</f>
        <v>3.8123999999999998</v>
      </c>
      <c r="C278" s="2">
        <f>RSI!I278</f>
        <v>55.65597655914965</v>
      </c>
      <c r="D278" s="2">
        <f>MACD!E278</f>
        <v>0.1340101880708322</v>
      </c>
      <c r="E278" s="2">
        <f>MACD!F278</f>
        <v>0.10279163225108656</v>
      </c>
      <c r="F278" s="2">
        <f>'Moving Avg'!D278</f>
        <v>3.7172999999999994</v>
      </c>
      <c r="G278" s="2">
        <f>'Moving Avg'!F278</f>
        <v>3.7248449999999997</v>
      </c>
      <c r="H278" s="2">
        <f>'Moving Avg'!G278</f>
        <v>3.7053639999999994</v>
      </c>
      <c r="I278" s="2">
        <f>'Moving Avg'!H278</f>
        <v>3.7017780000000031</v>
      </c>
      <c r="J278" s="6" t="str">
        <f>OBV!F278</f>
        <v>BULLISH</v>
      </c>
      <c r="K278" s="6" t="str">
        <f>OBV!G278</f>
        <v>STRONG</v>
      </c>
      <c r="L278" s="6" t="str">
        <f>OBV!H278</f>
        <v>CONFIRMED BULLISH</v>
      </c>
    </row>
    <row r="279" spans="1:12" ht="13.5" x14ac:dyDescent="0.25">
      <c r="A279" s="3">
        <f>RSI!A279</f>
        <v>42412</v>
      </c>
      <c r="B279" s="2">
        <f>RSI!B279</f>
        <v>3.7747000000000002</v>
      </c>
      <c r="C279" s="2">
        <f>RSI!I279</f>
        <v>53.888715148775304</v>
      </c>
      <c r="D279" s="2">
        <f>MACD!E279</f>
        <v>0.10317191223865008</v>
      </c>
      <c r="E279" s="2">
        <f>MACD!F279</f>
        <v>0.10286768824859926</v>
      </c>
      <c r="F279" s="2">
        <f>'Moving Avg'!D279</f>
        <v>3.7897799999999995</v>
      </c>
      <c r="G279" s="2">
        <f>'Moving Avg'!F279</f>
        <v>3.7271100000000006</v>
      </c>
      <c r="H279" s="2">
        <f>'Moving Avg'!G279</f>
        <v>3.7160839999999995</v>
      </c>
      <c r="I279" s="2">
        <f>'Moving Avg'!H279</f>
        <v>3.6970975000000035</v>
      </c>
      <c r="J279" s="6" t="str">
        <f>OBV!F279</f>
        <v>BULLISH</v>
      </c>
      <c r="K279" s="6" t="str">
        <f>OBV!G279</f>
        <v>STRONG</v>
      </c>
      <c r="L279" s="6" t="str">
        <f>OBV!H279</f>
        <v>CONFIRMED BULLISH</v>
      </c>
    </row>
    <row r="280" spans="1:12" ht="13.5" x14ac:dyDescent="0.25">
      <c r="A280" s="3">
        <f>RSI!A280</f>
        <v>42415</v>
      </c>
      <c r="B280" s="2">
        <f>RSI!B280</f>
        <v>3.7747000000000002</v>
      </c>
      <c r="C280" s="2">
        <f>RSI!I280</f>
        <v>53.888715148775304</v>
      </c>
      <c r="D280" s="2">
        <f>MACD!E280</f>
        <v>6.0282415079662144E-2</v>
      </c>
      <c r="E280" s="2">
        <f>MACD!F280</f>
        <v>9.4350633614811844E-2</v>
      </c>
      <c r="F280" s="2">
        <f>'Moving Avg'!D280</f>
        <v>3.8229999999999995</v>
      </c>
      <c r="G280" s="2">
        <f>'Moving Avg'!F280</f>
        <v>3.7293749999999997</v>
      </c>
      <c r="H280" s="2">
        <f>'Moving Avg'!G280</f>
        <v>3.7263519999999994</v>
      </c>
      <c r="I280" s="2">
        <f>'Moving Avg'!H280</f>
        <v>3.6922285000000041</v>
      </c>
      <c r="J280" s="6" t="str">
        <f>OBV!F280</f>
        <v>BULLISH</v>
      </c>
      <c r="K280" s="6" t="str">
        <f>OBV!G280</f>
        <v>NEUTRAL</v>
      </c>
      <c r="L280" s="6" t="str">
        <f>OBV!H280</f>
        <v>CONFIRMED BULLISH</v>
      </c>
    </row>
    <row r="281" spans="1:12" ht="13.5" x14ac:dyDescent="0.25">
      <c r="A281" s="3">
        <f>RSI!A281</f>
        <v>42416</v>
      </c>
      <c r="B281" s="2">
        <f>RSI!B281</f>
        <v>3.7747000000000002</v>
      </c>
      <c r="C281" s="2">
        <f>RSI!I281</f>
        <v>53.888715148775304</v>
      </c>
      <c r="D281" s="2">
        <f>MACD!E281</f>
        <v>7.235288643649973E-3</v>
      </c>
      <c r="E281" s="2">
        <f>MACD!F281</f>
        <v>7.6927564620579481E-2</v>
      </c>
      <c r="F281" s="2">
        <f>'Moving Avg'!D281</f>
        <v>3.8139399999999997</v>
      </c>
      <c r="G281" s="2">
        <f>'Moving Avg'!F281</f>
        <v>3.7293749999999997</v>
      </c>
      <c r="H281" s="2">
        <f>'Moving Avg'!G281</f>
        <v>3.7343539999999988</v>
      </c>
      <c r="I281" s="2">
        <f>'Moving Avg'!H281</f>
        <v>3.6867175000000039</v>
      </c>
      <c r="J281" s="6" t="str">
        <f>OBV!F281</f>
        <v>BULLISH</v>
      </c>
      <c r="K281" s="6" t="str">
        <f>OBV!G281</f>
        <v>NEUTRAL</v>
      </c>
      <c r="L281" s="6" t="str">
        <f>OBV!H281</f>
        <v>BULLISH DIVERGENCE</v>
      </c>
    </row>
    <row r="282" spans="1:12" ht="13.5" x14ac:dyDescent="0.25">
      <c r="A282" s="3">
        <f>RSI!A282</f>
        <v>42417</v>
      </c>
      <c r="B282" s="2">
        <f>RSI!B282</f>
        <v>3.8879000000000001</v>
      </c>
      <c r="C282" s="2">
        <f>RSI!I282</f>
        <v>58.795457055944517</v>
      </c>
      <c r="D282" s="2">
        <f>MACD!E282</f>
        <v>-4.7647619973095967E-2</v>
      </c>
      <c r="E282" s="2">
        <f>MACD!F282</f>
        <v>5.2012527701844391E-2</v>
      </c>
      <c r="F282" s="2">
        <f>'Moving Avg'!D282</f>
        <v>3.8048799999999998</v>
      </c>
      <c r="G282" s="2">
        <f>'Moving Avg'!F282</f>
        <v>3.7271099999999997</v>
      </c>
      <c r="H282" s="2">
        <f>'Moving Avg'!G282</f>
        <v>3.7425079999999991</v>
      </c>
      <c r="I282" s="2">
        <f>'Moving Avg'!H282</f>
        <v>3.6817725000000037</v>
      </c>
      <c r="J282" s="6" t="str">
        <f>OBV!F282</f>
        <v>BULLISH</v>
      </c>
      <c r="K282" s="6" t="str">
        <f>OBV!G282</f>
        <v>NEUTRAL</v>
      </c>
      <c r="L282" s="6" t="str">
        <f>OBV!H282</f>
        <v>BULLISH DIVERGENCE</v>
      </c>
    </row>
    <row r="283" spans="1:12" ht="13.5" x14ac:dyDescent="0.25">
      <c r="A283" s="3">
        <f>RSI!A283</f>
        <v>42418</v>
      </c>
      <c r="B283" s="2">
        <f>RSI!B283</f>
        <v>3.8879000000000001</v>
      </c>
      <c r="C283" s="2">
        <f>RSI!I283</f>
        <v>58.795457055944517</v>
      </c>
      <c r="D283" s="2">
        <f>MACD!E283</f>
        <v>-0.10214907122583883</v>
      </c>
      <c r="E283" s="2">
        <f>MACD!F283</f>
        <v>2.1180207916307751E-2</v>
      </c>
      <c r="F283" s="2">
        <f>'Moving Avg'!D283</f>
        <v>3.8199800000000002</v>
      </c>
      <c r="G283" s="2">
        <f>'Moving Avg'!F283</f>
        <v>3.7252200000000002</v>
      </c>
      <c r="H283" s="2">
        <f>'Moving Avg'!G283</f>
        <v>3.7468859999999982</v>
      </c>
      <c r="I283" s="2">
        <f>'Moving Avg'!H283</f>
        <v>3.6769785000000037</v>
      </c>
      <c r="J283" s="6" t="str">
        <f>OBV!F283</f>
        <v>BULLISH</v>
      </c>
      <c r="K283" s="6" t="str">
        <f>OBV!G283</f>
        <v>NEUTRAL</v>
      </c>
      <c r="L283" s="6" t="str">
        <f>OBV!H283</f>
        <v>CONFIRMED BULLISH</v>
      </c>
    </row>
    <row r="284" spans="1:12" ht="13.5" x14ac:dyDescent="0.25">
      <c r="A284" s="3">
        <f>RSI!A284</f>
        <v>42419</v>
      </c>
      <c r="B284" s="2">
        <f>RSI!B284</f>
        <v>3.7294</v>
      </c>
      <c r="C284" s="2">
        <f>RSI!I284</f>
        <v>50.132646292438217</v>
      </c>
      <c r="D284" s="2">
        <f>MACD!E284</f>
        <v>-0.13521375159507265</v>
      </c>
      <c r="E284" s="2">
        <f>MACD!F284</f>
        <v>-1.0098583985968329E-2</v>
      </c>
      <c r="F284" s="2">
        <f>'Moving Avg'!D284</f>
        <v>3.8109200000000003</v>
      </c>
      <c r="G284" s="2">
        <f>'Moving Avg'!F284</f>
        <v>3.7210700000000001</v>
      </c>
      <c r="H284" s="2">
        <f>'Moving Avg'!G284</f>
        <v>3.7480939999999987</v>
      </c>
      <c r="I284" s="2">
        <f>'Moving Avg'!H284</f>
        <v>3.6715430000000042</v>
      </c>
      <c r="J284" s="6" t="str">
        <f>OBV!F284</f>
        <v>BEARISH</v>
      </c>
      <c r="K284" s="6" t="str">
        <f>OBV!G284</f>
        <v>NEUTRAL</v>
      </c>
      <c r="L284" s="6" t="str">
        <f>OBV!H284</f>
        <v>CONFIRMED BEARISH</v>
      </c>
    </row>
    <row r="285" spans="1:12" ht="13.5" x14ac:dyDescent="0.25">
      <c r="A285" s="3">
        <f>RSI!A285</f>
        <v>42422</v>
      </c>
      <c r="B285" s="2">
        <f>RSI!B285</f>
        <v>3.7294</v>
      </c>
      <c r="C285" s="2">
        <f>RSI!I285</f>
        <v>50.132646292438217</v>
      </c>
      <c r="D285" s="2">
        <f>MACD!E285</f>
        <v>-0.13299190571233455</v>
      </c>
      <c r="E285" s="2">
        <f>MACD!F285</f>
        <v>-3.4677248331241577E-2</v>
      </c>
      <c r="F285" s="2">
        <f>'Moving Avg'!D285</f>
        <v>3.80186</v>
      </c>
      <c r="G285" s="2">
        <f>'Moving Avg'!F285</f>
        <v>3.7116350000000002</v>
      </c>
      <c r="H285" s="2">
        <f>'Moving Avg'!G285</f>
        <v>3.7449239999999988</v>
      </c>
      <c r="I285" s="2">
        <f>'Moving Avg'!H285</f>
        <v>3.6664475000000043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</row>
    <row r="286" spans="1:12" ht="13.5" x14ac:dyDescent="0.25">
      <c r="A286" s="3">
        <f>RSI!A286</f>
        <v>42423</v>
      </c>
      <c r="B286" s="2">
        <f>RSI!B286</f>
        <v>3.8123999999999998</v>
      </c>
      <c r="C286" s="2">
        <f>RSI!I286</f>
        <v>54.228361135099448</v>
      </c>
      <c r="D286" s="2">
        <f>MACD!E286</f>
        <v>-0.10473727539722821</v>
      </c>
      <c r="E286" s="2">
        <f>MACD!F286</f>
        <v>-4.8689253744438908E-2</v>
      </c>
      <c r="F286" s="2">
        <f>'Moving Avg'!D286</f>
        <v>3.8094000000000001</v>
      </c>
      <c r="G286" s="2">
        <f>'Moving Avg'!F286</f>
        <v>3.7063500000000005</v>
      </c>
      <c r="H286" s="2">
        <f>'Moving Avg'!G286</f>
        <v>3.741903999999999</v>
      </c>
      <c r="I286" s="2">
        <f>'Moving Avg'!H286</f>
        <v>3.6621445000000046</v>
      </c>
      <c r="J286" s="6" t="str">
        <f>OBV!F286</f>
        <v>BEARISH</v>
      </c>
      <c r="K286" s="6" t="str">
        <f>OBV!G286</f>
        <v>NEUTRAL</v>
      </c>
      <c r="L286" s="6" t="str">
        <f>OBV!H286</f>
        <v>BEARISH DIVERGENCE</v>
      </c>
    </row>
    <row r="287" spans="1:12" ht="13.5" x14ac:dyDescent="0.25">
      <c r="A287" s="3">
        <f>RSI!A287</f>
        <v>42424</v>
      </c>
      <c r="B287" s="2">
        <f>RSI!B287</f>
        <v>3.8123999999999998</v>
      </c>
      <c r="C287" s="2">
        <f>RSI!I287</f>
        <v>54.228361135099448</v>
      </c>
      <c r="D287" s="2">
        <f>MACD!E287</f>
        <v>-6.3904875288273377E-2</v>
      </c>
      <c r="E287" s="2">
        <f>MACD!F287</f>
        <v>-5.173237805320581E-2</v>
      </c>
      <c r="F287" s="2">
        <f>'Moving Avg'!D287</f>
        <v>3.7942999999999998</v>
      </c>
      <c r="G287" s="2">
        <f>'Moving Avg'!F287</f>
        <v>3.7010649999999998</v>
      </c>
      <c r="H287" s="2">
        <f>'Moving Avg'!G287</f>
        <v>3.7349579999999998</v>
      </c>
      <c r="I287" s="2">
        <f>'Moving Avg'!H287</f>
        <v>3.6585205000000043</v>
      </c>
      <c r="J287" s="6" t="str">
        <f>OBV!F287</f>
        <v>BEARISH</v>
      </c>
      <c r="K287" s="6" t="str">
        <f>OBV!G287</f>
        <v>NEUTRAL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3.7671000000000001</v>
      </c>
      <c r="C288" s="2">
        <f>RSI!I288</f>
        <v>51.548461238981353</v>
      </c>
      <c r="D288" s="2">
        <f>MACD!E288</f>
        <v>-4.5037839587089401E-2</v>
      </c>
      <c r="E288" s="2">
        <f>MACD!F288</f>
        <v>-5.0393470359982533E-2</v>
      </c>
      <c r="F288" s="2">
        <f>'Moving Avg'!D288</f>
        <v>3.77014</v>
      </c>
      <c r="G288" s="2">
        <f>'Moving Avg'!F288</f>
        <v>3.7021950000000006</v>
      </c>
      <c r="H288" s="2">
        <f>'Moving Avg'!G288</f>
        <v>3.7221239999999995</v>
      </c>
      <c r="I288" s="2">
        <f>'Moving Avg'!H288</f>
        <v>3.6548210000000041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3.7747000000000002</v>
      </c>
      <c r="C289" s="2">
        <f>RSI!I289</f>
        <v>51.977245888483544</v>
      </c>
      <c r="D289" s="2">
        <f>MACD!E289</f>
        <v>-3.5589445922775909E-2</v>
      </c>
      <c r="E289" s="2">
        <f>MACD!F289</f>
        <v>-4.7432665472541213E-2</v>
      </c>
      <c r="F289" s="2">
        <f>'Moving Avg'!D289</f>
        <v>3.7792000000000003</v>
      </c>
      <c r="G289" s="2">
        <f>'Moving Avg'!F289</f>
        <v>3.7078600000000002</v>
      </c>
      <c r="H289" s="2">
        <f>'Moving Avg'!G289</f>
        <v>3.7135179999999992</v>
      </c>
      <c r="I289" s="2">
        <f>'Moving Avg'!H289</f>
        <v>3.6514240000000044</v>
      </c>
      <c r="J289" s="6" t="str">
        <f>OBV!F289</f>
        <v>BEARISH</v>
      </c>
      <c r="K289" s="6" t="str">
        <f>OBV!G289</f>
        <v>NEUTRAL</v>
      </c>
      <c r="L289" s="6" t="str">
        <f>OBV!H289</f>
        <v>BEARISH DIVERGENCE</v>
      </c>
    </row>
    <row r="290" spans="1:12" ht="13.5" x14ac:dyDescent="0.25">
      <c r="A290" s="3">
        <f>RSI!A290</f>
        <v>42429</v>
      </c>
      <c r="B290" s="2">
        <f>RSI!B290</f>
        <v>3.7671000000000001</v>
      </c>
      <c r="C290" s="2">
        <f>RSI!I290</f>
        <v>51.486552561907779</v>
      </c>
      <c r="D290" s="2">
        <f>MACD!E290</f>
        <v>-2.7218317599763786E-2</v>
      </c>
      <c r="E290" s="2">
        <f>MACD!F290</f>
        <v>-4.3389795897985729E-2</v>
      </c>
      <c r="F290" s="2">
        <f>'Moving Avg'!D290</f>
        <v>3.7867399999999996</v>
      </c>
      <c r="G290" s="2">
        <f>'Moving Avg'!F290</f>
        <v>3.7184300000000001</v>
      </c>
      <c r="H290" s="2">
        <f>'Moving Avg'!G290</f>
        <v>3.7085359999999992</v>
      </c>
      <c r="I290" s="2">
        <f>'Moving Avg'!H290</f>
        <v>3.647234000000005</v>
      </c>
      <c r="J290" s="6" t="str">
        <f>OBV!F290</f>
        <v>BEARISH</v>
      </c>
      <c r="K290" s="6" t="str">
        <f>OBV!G290</f>
        <v>NEUTRAL</v>
      </c>
      <c r="L290" s="6" t="str">
        <f>OBV!H290</f>
        <v>BEARISH DIVERGENCE</v>
      </c>
    </row>
    <row r="291" spans="1:12" ht="13.5" x14ac:dyDescent="0.25">
      <c r="A291" s="3">
        <f>RSI!A291</f>
        <v>42430</v>
      </c>
      <c r="B291" s="2">
        <f>RSI!B291</f>
        <v>3.7595999999999998</v>
      </c>
      <c r="C291" s="2">
        <f>RSI!I291</f>
        <v>50.975121021572384</v>
      </c>
      <c r="D291" s="2">
        <f>MACD!E291</f>
        <v>-1.9707395778602699E-2</v>
      </c>
      <c r="E291" s="2">
        <f>MACD!F291</f>
        <v>-3.8653315874109126E-2</v>
      </c>
      <c r="F291" s="2">
        <f>'Moving Avg'!D291</f>
        <v>3.7761799999999992</v>
      </c>
      <c r="G291" s="2">
        <f>'Moving Avg'!F291</f>
        <v>3.7339100000000003</v>
      </c>
      <c r="H291" s="2">
        <f>'Moving Avg'!G291</f>
        <v>3.7059699999999993</v>
      </c>
      <c r="I291" s="2">
        <f>'Moving Avg'!H291</f>
        <v>3.6433460000000046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3.6539000000000001</v>
      </c>
      <c r="C292" s="2">
        <f>RSI!I292</f>
        <v>44.296837893218594</v>
      </c>
      <c r="D292" s="2">
        <f>MACD!E292</f>
        <v>1.181890930382945E-2</v>
      </c>
      <c r="E292" s="2">
        <f>MACD!F292</f>
        <v>-2.8558870838521412E-2</v>
      </c>
      <c r="F292" s="2">
        <f>'Moving Avg'!D292</f>
        <v>3.7444800000000003</v>
      </c>
      <c r="G292" s="2">
        <f>'Moving Avg'!F292</f>
        <v>3.7444800000000003</v>
      </c>
      <c r="H292" s="2">
        <f>'Moving Avg'!G292</f>
        <v>3.702497999999999</v>
      </c>
      <c r="I292" s="2">
        <f>'Moving Avg'!H292</f>
        <v>3.6393450000000045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3.6916000000000002</v>
      </c>
      <c r="C293" s="2">
        <f>RSI!I293</f>
        <v>46.965631624391648</v>
      </c>
      <c r="D293" s="2">
        <f>MACD!E293</f>
        <v>3.6258391527344003E-2</v>
      </c>
      <c r="E293" s="2">
        <f>MACD!F293</f>
        <v>-1.5595418365348331E-2</v>
      </c>
      <c r="F293" s="2">
        <f>'Moving Avg'!D293</f>
        <v>3.7293800000000004</v>
      </c>
      <c r="G293" s="2">
        <f>'Moving Avg'!F293</f>
        <v>3.7591999999999999</v>
      </c>
      <c r="H293" s="2">
        <f>'Moving Avg'!G293</f>
        <v>3.703101999999999</v>
      </c>
      <c r="I293" s="2">
        <f>'Moving Avg'!H293</f>
        <v>3.6349665000000049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3.7368999999999999</v>
      </c>
      <c r="C294" s="2">
        <f>RSI!I294</f>
        <v>50.061699363266932</v>
      </c>
      <c r="D294" s="2">
        <f>MACD!E294</f>
        <v>2.9489799063973532E-2</v>
      </c>
      <c r="E294" s="2">
        <f>MACD!F294</f>
        <v>-6.5783748794839584E-3</v>
      </c>
      <c r="F294" s="2">
        <f>'Moving Avg'!D294</f>
        <v>3.7218199999999997</v>
      </c>
      <c r="G294" s="2">
        <f>'Moving Avg'!F294</f>
        <v>3.7754299999999992</v>
      </c>
      <c r="H294" s="2">
        <f>'Moving Avg'!G294</f>
        <v>3.7046119999999991</v>
      </c>
      <c r="I294" s="2">
        <f>'Moving Avg'!H294</f>
        <v>3.6309275000000047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</row>
    <row r="295" spans="1:12" ht="13.5" x14ac:dyDescent="0.25">
      <c r="A295" s="3">
        <f>RSI!A295</f>
        <v>42436</v>
      </c>
      <c r="B295" s="2">
        <f>RSI!B295</f>
        <v>3.6312000000000002</v>
      </c>
      <c r="C295" s="2">
        <f>RSI!I295</f>
        <v>43.65739015844246</v>
      </c>
      <c r="D295" s="2">
        <f>MACD!E295</f>
        <v>3.1594864238666531E-2</v>
      </c>
      <c r="E295" s="2">
        <f>MACD!F295</f>
        <v>1.0562729441461393E-3</v>
      </c>
      <c r="F295" s="2">
        <f>'Moving Avg'!D295</f>
        <v>3.6946400000000006</v>
      </c>
      <c r="G295" s="2">
        <f>'Moving Avg'!F295</f>
        <v>3.7765599999999999</v>
      </c>
      <c r="H295" s="2">
        <f>'Moving Avg'!G295</f>
        <v>3.7061219999999988</v>
      </c>
      <c r="I295" s="2">
        <f>'Moving Avg'!H295</f>
        <v>3.6270395000000049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</row>
    <row r="296" spans="1:12" ht="13.5" x14ac:dyDescent="0.25">
      <c r="A296" s="3">
        <f>RSI!A296</f>
        <v>42437</v>
      </c>
      <c r="B296" s="2">
        <f>RSI!B296</f>
        <v>3.5556999999999999</v>
      </c>
      <c r="C296" s="2">
        <f>RSI!I296</f>
        <v>39.746117731936089</v>
      </c>
      <c r="D296" s="2">
        <f>MACD!E296</f>
        <v>5.2364988073668517E-2</v>
      </c>
      <c r="E296" s="2">
        <f>MACD!F296</f>
        <v>1.1318015970050615E-2</v>
      </c>
      <c r="F296" s="2">
        <f>'Moving Avg'!D296</f>
        <v>3.6538600000000003</v>
      </c>
      <c r="G296" s="2">
        <f>'Moving Avg'!F296</f>
        <v>3.7633450000000002</v>
      </c>
      <c r="H296" s="2">
        <f>'Moving Avg'!G296</f>
        <v>3.7061219999999988</v>
      </c>
      <c r="I296" s="2">
        <f>'Moving Avg'!H296</f>
        <v>3.6234155000000037</v>
      </c>
      <c r="J296" s="6" t="str">
        <f>OBV!F296</f>
        <v>BEARISH</v>
      </c>
      <c r="K296" s="6" t="str">
        <f>OBV!G296</f>
        <v>NEUTRAL</v>
      </c>
      <c r="L296" s="6" t="str">
        <f>OBV!H296</f>
        <v>CONFIRMED BEARISH</v>
      </c>
    </row>
    <row r="297" spans="1:12" ht="13.5" x14ac:dyDescent="0.25">
      <c r="A297" s="3">
        <f>RSI!A297</f>
        <v>42438</v>
      </c>
      <c r="B297" s="2">
        <f>RSI!B297</f>
        <v>3.6991999999999998</v>
      </c>
      <c r="C297" s="2">
        <f>RSI!I297</f>
        <v>49.083197188611713</v>
      </c>
      <c r="D297" s="2">
        <f>MACD!E297</f>
        <v>6.0336851613072895E-2</v>
      </c>
      <c r="E297" s="2">
        <f>MACD!F297</f>
        <v>2.1121783098655072E-2</v>
      </c>
      <c r="F297" s="2">
        <f>'Moving Avg'!D297</f>
        <v>3.6629199999999997</v>
      </c>
      <c r="G297" s="2">
        <f>'Moving Avg'!F297</f>
        <v>3.7516450000000008</v>
      </c>
      <c r="H297" s="2">
        <f>'Moving Avg'!G297</f>
        <v>3.7121619999999984</v>
      </c>
      <c r="I297" s="2">
        <f>'Moving Avg'!H297</f>
        <v>3.619678500000004</v>
      </c>
      <c r="J297" s="6" t="str">
        <f>OBV!F297</f>
        <v>BEARISH</v>
      </c>
      <c r="K297" s="6" t="str">
        <f>OBV!G297</f>
        <v>NEUTRAL</v>
      </c>
      <c r="L297" s="6" t="str">
        <f>OBV!H297</f>
        <v>BEARISH DIVERGENCE</v>
      </c>
    </row>
    <row r="298" spans="1:12" ht="13.5" x14ac:dyDescent="0.25">
      <c r="A298" s="3">
        <f>RSI!A298</f>
        <v>42439</v>
      </c>
      <c r="B298" s="2">
        <f>RSI!B298</f>
        <v>3.6916000000000002</v>
      </c>
      <c r="C298" s="2">
        <f>RSI!I298</f>
        <v>48.653182149048519</v>
      </c>
      <c r="D298" s="2">
        <f>MACD!E298</f>
        <v>6.0778774880549058E-2</v>
      </c>
      <c r="E298" s="2">
        <f>MACD!F298</f>
        <v>2.9053181455033869E-2</v>
      </c>
      <c r="F298" s="2">
        <f>'Moving Avg'!D298</f>
        <v>3.6629199999999997</v>
      </c>
      <c r="G298" s="2">
        <f>'Moving Avg'!F298</f>
        <v>3.7456049999999999</v>
      </c>
      <c r="H298" s="2">
        <f>'Moving Avg'!G298</f>
        <v>3.7165399999999984</v>
      </c>
      <c r="I298" s="2">
        <f>'Moving Avg'!H298</f>
        <v>3.6166585000000038</v>
      </c>
      <c r="J298" s="6" t="str">
        <f>OBV!F298</f>
        <v>BEARISH</v>
      </c>
      <c r="K298" s="6" t="str">
        <f>OBV!G298</f>
        <v>NEUTRAL</v>
      </c>
      <c r="L298" s="6" t="str">
        <f>OBV!H298</f>
        <v>NEUTRAL</v>
      </c>
    </row>
    <row r="299" spans="1:12" ht="13.5" x14ac:dyDescent="0.25">
      <c r="A299" s="3">
        <f>RSI!A299</f>
        <v>42440</v>
      </c>
      <c r="B299" s="2">
        <f>RSI!B299</f>
        <v>3.6916000000000002</v>
      </c>
      <c r="C299" s="2">
        <f>RSI!I299</f>
        <v>48.653182149048519</v>
      </c>
      <c r="D299" s="2">
        <f>MACD!E299</f>
        <v>6.2462005077226213E-2</v>
      </c>
      <c r="E299" s="2">
        <f>MACD!F299</f>
        <v>3.5734946179472343E-2</v>
      </c>
      <c r="F299" s="2">
        <f>'Moving Avg'!D299</f>
        <v>3.6538600000000003</v>
      </c>
      <c r="G299" s="2">
        <f>'Moving Avg'!F299</f>
        <v>3.7414499999999995</v>
      </c>
      <c r="H299" s="2">
        <f>'Moving Avg'!G299</f>
        <v>3.7212199999999989</v>
      </c>
      <c r="I299" s="2">
        <f>'Moving Avg'!H299</f>
        <v>3.6137140000000039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3.6764999999999999</v>
      </c>
      <c r="C300" s="2">
        <f>RSI!I300</f>
        <v>47.690429425784536</v>
      </c>
      <c r="D300" s="2">
        <f>MACD!E300</f>
        <v>6.3965253748956119E-2</v>
      </c>
      <c r="E300" s="2">
        <f>MACD!F300</f>
        <v>4.1381007693369103E-2</v>
      </c>
      <c r="F300" s="2">
        <f>'Moving Avg'!D300</f>
        <v>3.6629200000000006</v>
      </c>
      <c r="G300" s="2">
        <f>'Moving Avg'!F300</f>
        <v>3.7365399999999993</v>
      </c>
      <c r="H300" s="2">
        <f>'Moving Avg'!G300</f>
        <v>3.7252959999999988</v>
      </c>
      <c r="I300" s="2">
        <f>'Moving Avg'!H300</f>
        <v>3.6107320000000049</v>
      </c>
      <c r="J300" s="6" t="str">
        <f>OBV!F300</f>
        <v>BEARISH</v>
      </c>
      <c r="K300" s="6" t="str">
        <f>OBV!G300</f>
        <v>NEUTRAL</v>
      </c>
      <c r="L300" s="6" t="str">
        <f>OBV!H300</f>
        <v>BEARISH DIVERGENCE</v>
      </c>
    </row>
    <row r="301" spans="1:12" ht="13.5" x14ac:dyDescent="0.25">
      <c r="A301" s="3">
        <f>RSI!A301</f>
        <v>42444</v>
      </c>
      <c r="B301" s="2">
        <f>RSI!B301</f>
        <v>3.5708000000000002</v>
      </c>
      <c r="C301" s="2">
        <f>RSI!I301</f>
        <v>41.499831944185843</v>
      </c>
      <c r="D301" s="2">
        <f>MACD!E301</f>
        <v>7.2122326027389327E-2</v>
      </c>
      <c r="E301" s="2">
        <f>MACD!F301</f>
        <v>4.7529271360173153E-2</v>
      </c>
      <c r="F301" s="2">
        <f>'Moving Avg'!D301</f>
        <v>3.6659400000000004</v>
      </c>
      <c r="G301" s="2">
        <f>'Moving Avg'!F301</f>
        <v>3.7263450000000007</v>
      </c>
      <c r="H301" s="2">
        <f>'Moving Avg'!G301</f>
        <v>3.7272579999999986</v>
      </c>
      <c r="I301" s="2">
        <f>'Moving Avg'!H301</f>
        <v>3.6072590000000049</v>
      </c>
      <c r="J301" s="6" t="str">
        <f>OBV!F301</f>
        <v>BEARISH</v>
      </c>
      <c r="K301" s="6" t="str">
        <f>OBV!G301</f>
        <v>NEUTRAL</v>
      </c>
      <c r="L301" s="6" t="str">
        <f>OBV!H301</f>
        <v>BEARISH DIVERGENCE</v>
      </c>
    </row>
    <row r="302" spans="1:12" ht="13.5" x14ac:dyDescent="0.25">
      <c r="A302" s="3">
        <f>RSI!A302</f>
        <v>42445</v>
      </c>
      <c r="B302" s="2">
        <f>RSI!B302</f>
        <v>3.5708000000000002</v>
      </c>
      <c r="C302" s="2">
        <f>RSI!I302</f>
        <v>41.499831944185843</v>
      </c>
      <c r="D302" s="2">
        <f>MACD!E302</f>
        <v>6.3581316262316889E-2</v>
      </c>
      <c r="E302" s="2">
        <f>MACD!F302</f>
        <v>5.0739680340601903E-2</v>
      </c>
      <c r="F302" s="2">
        <f>'Moving Avg'!D302</f>
        <v>3.6402600000000001</v>
      </c>
      <c r="G302" s="2">
        <f>'Moving Avg'!F302</f>
        <v>3.710490000000001</v>
      </c>
      <c r="H302" s="2">
        <f>'Moving Avg'!G302</f>
        <v>3.7272579999999986</v>
      </c>
      <c r="I302" s="2">
        <f>'Moving Avg'!H302</f>
        <v>3.6039750000000041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3.6614</v>
      </c>
      <c r="C303" s="2">
        <f>RSI!I303</f>
        <v>48.185914684009568</v>
      </c>
      <c r="D303" s="2">
        <f>MACD!E303</f>
        <v>5.6200965976150652E-2</v>
      </c>
      <c r="E303" s="2">
        <f>MACD!F303</f>
        <v>5.1831937467711656E-2</v>
      </c>
      <c r="F303" s="2">
        <f>'Moving Avg'!D303</f>
        <v>3.63422</v>
      </c>
      <c r="G303" s="2">
        <f>'Moving Avg'!F303</f>
        <v>3.6991649999999998</v>
      </c>
      <c r="H303" s="2">
        <f>'Moving Avg'!G303</f>
        <v>3.7258979999999986</v>
      </c>
      <c r="I303" s="2">
        <f>'Moving Avg'!H303</f>
        <v>3.6017480000000046</v>
      </c>
      <c r="J303" s="6" t="str">
        <f>OBV!F303</f>
        <v>BULLISH</v>
      </c>
      <c r="K303" s="6" t="str">
        <f>OBV!G303</f>
        <v>STRONG</v>
      </c>
      <c r="L303" s="6" t="str">
        <f>OBV!H303</f>
        <v>BULLISH DIVERGENCE</v>
      </c>
    </row>
    <row r="304" spans="1:12" ht="13.5" x14ac:dyDescent="0.25">
      <c r="A304" s="3">
        <f>RSI!A304</f>
        <v>42447</v>
      </c>
      <c r="B304" s="2">
        <f>RSI!B304</f>
        <v>3.6840999999999999</v>
      </c>
      <c r="C304" s="2">
        <f>RSI!I304</f>
        <v>49.735994530595605</v>
      </c>
      <c r="D304" s="2">
        <f>MACD!E304</f>
        <v>5.5410082236548863E-2</v>
      </c>
      <c r="E304" s="2">
        <f>MACD!F304</f>
        <v>5.2547566421479099E-2</v>
      </c>
      <c r="F304" s="2">
        <f>'Moving Avg'!D304</f>
        <v>3.6327200000000004</v>
      </c>
      <c r="G304" s="2">
        <f>'Moving Avg'!F304</f>
        <v>3.6969000000000003</v>
      </c>
      <c r="H304" s="2">
        <f>'Moving Avg'!G304</f>
        <v>3.724085999999998</v>
      </c>
      <c r="I304" s="2">
        <f>'Moving Avg'!H304</f>
        <v>3.599030500000004</v>
      </c>
      <c r="J304" s="6" t="str">
        <f>OBV!F304</f>
        <v>BULLISH</v>
      </c>
      <c r="K304" s="6" t="str">
        <f>OBV!G304</f>
        <v>STRONG</v>
      </c>
      <c r="L304" s="6" t="str">
        <f>OBV!H304</f>
        <v>BULLISH DIVERGENCE</v>
      </c>
    </row>
    <row r="305" spans="1:12" ht="13.5" x14ac:dyDescent="0.25">
      <c r="A305" s="3">
        <f>RSI!A305</f>
        <v>42450</v>
      </c>
      <c r="B305" s="2">
        <f>RSI!B305</f>
        <v>3.7368999999999999</v>
      </c>
      <c r="C305" s="2">
        <f>RSI!I305</f>
        <v>53.240065374329156</v>
      </c>
      <c r="D305" s="2">
        <f>MACD!E305</f>
        <v>3.45880498794644E-2</v>
      </c>
      <c r="E305" s="2">
        <f>MACD!F305</f>
        <v>4.8955663113076163E-2</v>
      </c>
      <c r="F305" s="2">
        <f>'Moving Avg'!D305</f>
        <v>3.6448</v>
      </c>
      <c r="G305" s="2">
        <f>'Moving Avg'!F305</f>
        <v>3.6972749999999999</v>
      </c>
      <c r="H305" s="2">
        <f>'Moving Avg'!G305</f>
        <v>3.7234819999999984</v>
      </c>
      <c r="I305" s="2">
        <f>'Moving Avg'!H305</f>
        <v>3.5965770000000039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</row>
    <row r="306" spans="1:12" ht="13.5" x14ac:dyDescent="0.25">
      <c r="A306" s="3">
        <f>RSI!A306</f>
        <v>42451</v>
      </c>
      <c r="B306" s="2">
        <f>RSI!B306</f>
        <v>3.7368999999999999</v>
      </c>
      <c r="C306" s="2">
        <f>RSI!I306</f>
        <v>53.240065374329156</v>
      </c>
      <c r="D306" s="2">
        <f>MACD!E306</f>
        <v>5.0603829344044726E-3</v>
      </c>
      <c r="E306" s="2">
        <f>MACD!F306</f>
        <v>4.0176607077341824E-2</v>
      </c>
      <c r="F306" s="2">
        <f>'Moving Avg'!D306</f>
        <v>3.6780200000000001</v>
      </c>
      <c r="G306" s="2">
        <f>'Moving Avg'!F306</f>
        <v>3.6935000000000002</v>
      </c>
      <c r="H306" s="2">
        <f>'Moving Avg'!G306</f>
        <v>3.7242359999999981</v>
      </c>
      <c r="I306" s="2">
        <f>'Moving Avg'!H306</f>
        <v>3.5947275000000034</v>
      </c>
      <c r="J306" s="6" t="str">
        <f>OBV!F306</f>
        <v>BULLISH</v>
      </c>
      <c r="K306" s="6" t="str">
        <f>OBV!G306</f>
        <v>STRONG</v>
      </c>
      <c r="L306" s="6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3.6312000000000002</v>
      </c>
      <c r="C307" s="2">
        <f>RSI!I307</f>
        <v>45.823328853493642</v>
      </c>
      <c r="D307" s="2">
        <f>MACD!E307</f>
        <v>9.7100982004181269E-3</v>
      </c>
      <c r="E307" s="2">
        <f>MACD!F307</f>
        <v>3.4083305301957086E-2</v>
      </c>
      <c r="F307" s="2">
        <f>'Moving Avg'!D307</f>
        <v>3.6901000000000002</v>
      </c>
      <c r="G307" s="2">
        <f>'Moving Avg'!F307</f>
        <v>3.6844400000000008</v>
      </c>
      <c r="H307" s="2">
        <f>'Moving Avg'!G307</f>
        <v>3.7221219999999984</v>
      </c>
      <c r="I307" s="2">
        <f>'Moving Avg'!H307</f>
        <v>3.5923115000000041</v>
      </c>
      <c r="J307" s="6" t="str">
        <f>OBV!F307</f>
        <v>BULLISH</v>
      </c>
      <c r="K307" s="6" t="str">
        <f>OBV!G307</f>
        <v>STRONG</v>
      </c>
      <c r="L307" s="6" t="str">
        <f>OBV!H307</f>
        <v>CONFIRMED BULLISH</v>
      </c>
    </row>
    <row r="308" spans="1:12" ht="13.5" x14ac:dyDescent="0.25">
      <c r="A308" s="3">
        <f>RSI!A308</f>
        <v>42453</v>
      </c>
      <c r="B308" s="2">
        <f>RSI!B308</f>
        <v>3.7368999999999999</v>
      </c>
      <c r="C308" s="2">
        <f>RSI!I308</f>
        <v>52.890809047214951</v>
      </c>
      <c r="D308" s="2">
        <f>MACD!E308</f>
        <v>5.0184494977174587E-3</v>
      </c>
      <c r="E308" s="2">
        <f>MACD!F308</f>
        <v>2.827033414110916E-2</v>
      </c>
      <c r="F308" s="2">
        <f>'Moving Avg'!D308</f>
        <v>3.7052</v>
      </c>
      <c r="G308" s="2">
        <f>'Moving Avg'!F308</f>
        <v>3.6829300000000003</v>
      </c>
      <c r="H308" s="2">
        <f>'Moving Avg'!G308</f>
        <v>3.7221219999999984</v>
      </c>
      <c r="I308" s="2">
        <f>'Moving Avg'!H308</f>
        <v>3.5899335000000034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</row>
    <row r="309" spans="1:12" ht="13.5" x14ac:dyDescent="0.25">
      <c r="A309" s="3">
        <f>RSI!A309</f>
        <v>42454</v>
      </c>
      <c r="B309" s="2">
        <f>RSI!B309</f>
        <v>3.7143000000000002</v>
      </c>
      <c r="C309" s="2">
        <f>RSI!I309</f>
        <v>51.348407687482819</v>
      </c>
      <c r="D309" s="2">
        <f>MACD!E309</f>
        <v>2.4433008047446414E-3</v>
      </c>
      <c r="E309" s="2">
        <f>MACD!F309</f>
        <v>2.3104927473836259E-2</v>
      </c>
      <c r="F309" s="2">
        <f>'Moving Avg'!D309</f>
        <v>3.7112400000000001</v>
      </c>
      <c r="G309" s="2">
        <f>'Moving Avg'!F309</f>
        <v>3.6799099999999996</v>
      </c>
      <c r="H309" s="2">
        <f>'Moving Avg'!G309</f>
        <v>3.7218199999999984</v>
      </c>
      <c r="I309" s="2">
        <f>'Moving Avg'!H309</f>
        <v>3.5869895000000036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</row>
    <row r="310" spans="1:12" ht="13.5" x14ac:dyDescent="0.25">
      <c r="A310" s="3">
        <f>RSI!A310</f>
        <v>42457</v>
      </c>
      <c r="B310" s="2">
        <f>RSI!B310</f>
        <v>3.7143000000000002</v>
      </c>
      <c r="C310" s="2">
        <f>RSI!I310</f>
        <v>51.348407687482819</v>
      </c>
      <c r="D310" s="2">
        <f>MACD!E310</f>
        <v>-2.1838761006298668E-3</v>
      </c>
      <c r="E310" s="2">
        <f>MACD!F310</f>
        <v>1.8047166758943033E-2</v>
      </c>
      <c r="F310" s="2">
        <f>'Moving Avg'!D310</f>
        <v>3.7067199999999998</v>
      </c>
      <c r="G310" s="2">
        <f>'Moving Avg'!F310</f>
        <v>3.6772699999999992</v>
      </c>
      <c r="H310" s="2">
        <f>'Moving Avg'!G310</f>
        <v>3.7215179999999988</v>
      </c>
      <c r="I310" s="2">
        <f>'Moving Avg'!H310</f>
        <v>3.5846870000000028</v>
      </c>
      <c r="J310" s="6" t="str">
        <f>OBV!F310</f>
        <v>BULLISH</v>
      </c>
      <c r="K310" s="6" t="str">
        <f>OBV!G310</f>
        <v>NEUTRAL</v>
      </c>
      <c r="L310" s="6" t="str">
        <f>OBV!H310</f>
        <v>BULLISH DIVERGENCE</v>
      </c>
    </row>
    <row r="311" spans="1:12" ht="13.5" x14ac:dyDescent="0.25">
      <c r="A311" s="3">
        <f>RSI!A311</f>
        <v>42458</v>
      </c>
      <c r="B311" s="2">
        <f>RSI!B311</f>
        <v>3.7747000000000002</v>
      </c>
      <c r="C311" s="2">
        <f>RSI!I311</f>
        <v>55.381430663480039</v>
      </c>
      <c r="D311" s="2">
        <f>MACD!E311</f>
        <v>-2.6950651441301154E-2</v>
      </c>
      <c r="E311" s="2">
        <f>MACD!F311</f>
        <v>9.0476031188941961E-3</v>
      </c>
      <c r="F311" s="2">
        <f>'Moving Avg'!D311</f>
        <v>3.71428</v>
      </c>
      <c r="G311" s="2">
        <f>'Moving Avg'!F311</f>
        <v>3.6780249999999994</v>
      </c>
      <c r="H311" s="2">
        <f>'Moving Avg'!G311</f>
        <v>3.7215179999999988</v>
      </c>
      <c r="I311" s="2">
        <f>'Moving Avg'!H311</f>
        <v>3.5828000000000038</v>
      </c>
      <c r="J311" s="6" t="str">
        <f>OBV!F311</f>
        <v>BULLISH</v>
      </c>
      <c r="K311" s="6" t="str">
        <f>OBV!G311</f>
        <v>NEUTRAL</v>
      </c>
      <c r="L311" s="6" t="str">
        <f>OBV!H311</f>
        <v>CONFIRMED BULLISH</v>
      </c>
    </row>
    <row r="312" spans="1:12" ht="13.5" x14ac:dyDescent="0.25">
      <c r="A312" s="3">
        <f>RSI!A312</f>
        <v>42459</v>
      </c>
      <c r="B312" s="2">
        <f>RSI!B312</f>
        <v>3.8879000000000001</v>
      </c>
      <c r="C312" s="2">
        <f>RSI!I312</f>
        <v>61.776664028739816</v>
      </c>
      <c r="D312" s="2">
        <f>MACD!E312</f>
        <v>-5.6756522133379672E-2</v>
      </c>
      <c r="E312" s="2">
        <f>MACD!F312</f>
        <v>-4.113221931560578E-3</v>
      </c>
      <c r="F312" s="2">
        <f>'Moving Avg'!D312</f>
        <v>3.7656199999999997</v>
      </c>
      <c r="G312" s="2">
        <f>'Moving Avg'!F312</f>
        <v>3.6897250000000001</v>
      </c>
      <c r="H312" s="2">
        <f>'Moving Avg'!G312</f>
        <v>3.7206119999999991</v>
      </c>
      <c r="I312" s="2">
        <f>'Moving Avg'!H312</f>
        <v>3.5814790000000034</v>
      </c>
      <c r="J312" s="6" t="str">
        <f>OBV!F312</f>
        <v>BULLISH</v>
      </c>
      <c r="K312" s="6" t="str">
        <f>OBV!G312</f>
        <v>NEUTRAL</v>
      </c>
      <c r="L312" s="6" t="str">
        <f>OBV!H312</f>
        <v>CONFIRMED BULLISH</v>
      </c>
    </row>
    <row r="313" spans="1:12" ht="13.5" x14ac:dyDescent="0.25">
      <c r="A313" s="3">
        <f>RSI!A313</f>
        <v>42460</v>
      </c>
      <c r="B313" s="2">
        <f>RSI!B313</f>
        <v>4.0766</v>
      </c>
      <c r="C313" s="2">
        <f>RSI!I313</f>
        <v>69.599033190862826</v>
      </c>
      <c r="D313" s="2">
        <f>MACD!E313</f>
        <v>-8.3114893505994658E-2</v>
      </c>
      <c r="E313" s="2">
        <f>MACD!F313</f>
        <v>-1.9913556246447396E-2</v>
      </c>
      <c r="F313" s="2">
        <f>'Moving Avg'!D313</f>
        <v>3.8335599999999999</v>
      </c>
      <c r="G313" s="2">
        <f>'Moving Avg'!F313</f>
        <v>3.7089750000000001</v>
      </c>
      <c r="H313" s="2">
        <f>'Moving Avg'!G313</f>
        <v>3.7236299999999996</v>
      </c>
      <c r="I313" s="2">
        <f>'Moving Avg'!H313</f>
        <v>3.581101500000003</v>
      </c>
      <c r="J313" s="6" t="str">
        <f>OBV!F313</f>
        <v>BULLISH</v>
      </c>
      <c r="K313" s="6" t="str">
        <f>OBV!G313</f>
        <v>NEUTRAL</v>
      </c>
      <c r="L313" s="6" t="str">
        <f>OBV!H313</f>
        <v>CONFIRMED BULLISH</v>
      </c>
    </row>
    <row r="314" spans="1:12" ht="13.5" x14ac:dyDescent="0.25">
      <c r="A314" s="3">
        <f>RSI!A314</f>
        <v>42461</v>
      </c>
      <c r="B314" s="2">
        <f>RSI!B314</f>
        <v>4.0011000000000001</v>
      </c>
      <c r="C314" s="2">
        <f>RSI!I314</f>
        <v>63.959125785177271</v>
      </c>
      <c r="D314" s="2">
        <f>MACD!E314</f>
        <v>-9.8465584541450824E-2</v>
      </c>
      <c r="E314" s="2">
        <f>MACD!F314</f>
        <v>-3.5623961905448087E-2</v>
      </c>
      <c r="F314" s="2">
        <f>'Moving Avg'!D314</f>
        <v>3.8909200000000004</v>
      </c>
      <c r="G314" s="2">
        <f>'Moving Avg'!F314</f>
        <v>3.7221849999999996</v>
      </c>
      <c r="H314" s="2">
        <f>'Moving Avg'!G314</f>
        <v>3.7274039999999995</v>
      </c>
      <c r="I314" s="2">
        <f>'Moving Avg'!H314</f>
        <v>3.5803465000000023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</row>
    <row r="315" spans="1:12" ht="13.5" x14ac:dyDescent="0.25">
      <c r="A315" s="3">
        <f>RSI!A315</f>
        <v>42464</v>
      </c>
      <c r="B315" s="2">
        <f>RSI!B315</f>
        <v>4.0011000000000001</v>
      </c>
      <c r="C315" s="2">
        <f>RSI!I315</f>
        <v>63.959125785177278</v>
      </c>
      <c r="D315" s="2">
        <f>MACD!E315</f>
        <v>-0.10485982299325913</v>
      </c>
      <c r="E315" s="2">
        <f>MACD!F315</f>
        <v>-4.9471134123010296E-2</v>
      </c>
      <c r="F315" s="2">
        <f>'Moving Avg'!D315</f>
        <v>3.9482800000000005</v>
      </c>
      <c r="G315" s="2">
        <f>'Moving Avg'!F315</f>
        <v>3.7406799999999998</v>
      </c>
      <c r="H315" s="2">
        <f>'Moving Avg'!G315</f>
        <v>3.7290640000000002</v>
      </c>
      <c r="I315" s="2">
        <f>'Moving Avg'!H315</f>
        <v>3.5792140000000017</v>
      </c>
      <c r="J315" s="6" t="str">
        <f>OBV!F315</f>
        <v>BULLISH</v>
      </c>
      <c r="K315" s="6" t="str">
        <f>OBV!G315</f>
        <v>NEUTRAL</v>
      </c>
      <c r="L315" s="6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4.0011000000000001</v>
      </c>
      <c r="C316" s="2">
        <f>RSI!I316</f>
        <v>63.959125785177278</v>
      </c>
      <c r="D316" s="2">
        <f>MACD!E316</f>
        <v>-0.11168539644703168</v>
      </c>
      <c r="E316" s="2">
        <f>MACD!F316</f>
        <v>-6.1913986587814579E-2</v>
      </c>
      <c r="F316" s="2">
        <f>'Moving Avg'!D316</f>
        <v>3.99356</v>
      </c>
      <c r="G316" s="2">
        <f>'Moving Avg'!F316</f>
        <v>3.7629499999999991</v>
      </c>
      <c r="H316" s="2">
        <f>'Moving Avg'!G316</f>
        <v>3.7307240000000004</v>
      </c>
      <c r="I316" s="2">
        <f>'Moving Avg'!H316</f>
        <v>3.5780815000000015</v>
      </c>
      <c r="J316" s="6" t="str">
        <f>OBV!F316</f>
        <v>BEARISH</v>
      </c>
      <c r="K316" s="6" t="str">
        <f>OBV!G316</f>
        <v>NEUTRAL</v>
      </c>
      <c r="L316" s="6" t="str">
        <f>OBV!H316</f>
        <v>BEARISH DIVERGENCE</v>
      </c>
    </row>
    <row r="317" spans="1:12" ht="13.5" x14ac:dyDescent="0.25">
      <c r="A317" s="3">
        <f>RSI!A317</f>
        <v>42466</v>
      </c>
      <c r="B317" s="2">
        <f>RSI!B317</f>
        <v>3.9935999999999998</v>
      </c>
      <c r="C317" s="2">
        <f>RSI!I317</f>
        <v>63.32248409821063</v>
      </c>
      <c r="D317" s="2">
        <f>MACD!E317</f>
        <v>-0.13447710902252874</v>
      </c>
      <c r="E317" s="2">
        <f>MACD!F317</f>
        <v>-7.6426611074757414E-2</v>
      </c>
      <c r="F317" s="2">
        <f>'Moving Avg'!D317</f>
        <v>4.0147000000000004</v>
      </c>
      <c r="G317" s="2">
        <f>'Moving Avg'!F317</f>
        <v>3.7776699999999996</v>
      </c>
      <c r="H317" s="2">
        <f>'Moving Avg'!G317</f>
        <v>3.7322340000000001</v>
      </c>
      <c r="I317" s="2">
        <f>'Moving Avg'!H317</f>
        <v>3.5767605000000007</v>
      </c>
      <c r="J317" s="6" t="str">
        <f>OBV!F317</f>
        <v>BEARISH</v>
      </c>
      <c r="K317" s="6" t="str">
        <f>OBV!G317</f>
        <v>NEUTRAL</v>
      </c>
      <c r="L317" s="6" t="str">
        <f>OBV!H317</f>
        <v>BEARISH DIVERGENCE</v>
      </c>
    </row>
    <row r="318" spans="1:12" ht="13.5" x14ac:dyDescent="0.25">
      <c r="A318" s="3">
        <f>RSI!A318</f>
        <v>42467</v>
      </c>
      <c r="B318" s="2">
        <f>RSI!B318</f>
        <v>3.9710000000000001</v>
      </c>
      <c r="C318" s="2">
        <f>RSI!I318</f>
        <v>61.341067740584599</v>
      </c>
      <c r="D318" s="2">
        <f>MACD!E318</f>
        <v>-0.13699566321675016</v>
      </c>
      <c r="E318" s="2">
        <f>MACD!F318</f>
        <v>-8.8540421503155969E-2</v>
      </c>
      <c r="F318" s="2">
        <f>'Moving Avg'!D318</f>
        <v>3.9935800000000001</v>
      </c>
      <c r="G318" s="2">
        <f>'Moving Avg'!F318</f>
        <v>3.7916400000000001</v>
      </c>
      <c r="H318" s="2">
        <f>'Moving Avg'!G318</f>
        <v>3.7367640000000004</v>
      </c>
      <c r="I318" s="2">
        <f>'Moving Avg'!H318</f>
        <v>3.5757415000000008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4.0842000000000001</v>
      </c>
      <c r="C319" s="2">
        <f>RSI!I319</f>
        <v>66.923902072346664</v>
      </c>
      <c r="D319" s="2">
        <f>MACD!E319</f>
        <v>-0.15193759982798571</v>
      </c>
      <c r="E319" s="2">
        <f>MACD!F319</f>
        <v>-0.10121985716812193</v>
      </c>
      <c r="F319" s="2">
        <f>'Moving Avg'!D319</f>
        <v>4.0101999999999993</v>
      </c>
      <c r="G319" s="2">
        <f>'Moving Avg'!F319</f>
        <v>3.8112700000000004</v>
      </c>
      <c r="H319" s="2">
        <f>'Moving Avg'!G319</f>
        <v>3.7452200000000011</v>
      </c>
      <c r="I319" s="2">
        <f>'Moving Avg'!H319</f>
        <v>3.5748355000000016</v>
      </c>
      <c r="J319" s="6" t="str">
        <f>OBV!F319</f>
        <v>BULLISH</v>
      </c>
      <c r="K319" s="6" t="str">
        <f>OBV!G319</f>
        <v>NEUTRAL</v>
      </c>
      <c r="L319" s="6" t="str">
        <f>OBV!H319</f>
        <v>CONFIRMED BULLISH</v>
      </c>
    </row>
    <row r="320" spans="1:12" ht="13.5" x14ac:dyDescent="0.25">
      <c r="A320" s="3">
        <f>RSI!A320</f>
        <v>42471</v>
      </c>
      <c r="B320" s="2">
        <f>RSI!B320</f>
        <v>4.3258000000000001</v>
      </c>
      <c r="C320" s="2">
        <f>RSI!I320</f>
        <v>75.166697919406658</v>
      </c>
      <c r="D320" s="2">
        <f>MACD!E320</f>
        <v>-0.18402444361367776</v>
      </c>
      <c r="E320" s="2">
        <f>MACD!F320</f>
        <v>-0.11778077445723309</v>
      </c>
      <c r="F320" s="2">
        <f>'Moving Avg'!D320</f>
        <v>4.0751400000000002</v>
      </c>
      <c r="G320" s="2">
        <f>'Moving Avg'!F320</f>
        <v>3.8437350000000001</v>
      </c>
      <c r="H320" s="2">
        <f>'Moving Avg'!G320</f>
        <v>3.7606220000000015</v>
      </c>
      <c r="I320" s="2">
        <f>'Moving Avg'!H320</f>
        <v>3.574986500000001</v>
      </c>
      <c r="J320" s="6" t="str">
        <f>OBV!F320</f>
        <v>BULLISH</v>
      </c>
      <c r="K320" s="6" t="str">
        <f>OBV!G320</f>
        <v>NEUTRAL</v>
      </c>
      <c r="L320" s="6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4.3030999999999997</v>
      </c>
      <c r="C321" s="2">
        <f>RSI!I321</f>
        <v>73.317923009158207</v>
      </c>
      <c r="D321" s="2">
        <f>MACD!E321</f>
        <v>-0.20306143582624347</v>
      </c>
      <c r="E321" s="2">
        <f>MACD!F321</f>
        <v>-0.13483690673103518</v>
      </c>
      <c r="F321" s="2">
        <f>'Moving Avg'!D321</f>
        <v>4.1355400000000007</v>
      </c>
      <c r="G321" s="2">
        <f>'Moving Avg'!F321</f>
        <v>3.88035</v>
      </c>
      <c r="H321" s="2">
        <f>'Moving Avg'!G321</f>
        <v>3.7776840000000012</v>
      </c>
      <c r="I321" s="2">
        <f>'Moving Avg'!H321</f>
        <v>3.5750240000000009</v>
      </c>
      <c r="J321" s="6" t="str">
        <f>OBV!F321</f>
        <v>BEARISH</v>
      </c>
      <c r="K321" s="6" t="str">
        <f>OBV!G321</f>
        <v>NEUTRAL</v>
      </c>
      <c r="L321" s="6" t="str">
        <f>OBV!H321</f>
        <v>BEARISH DIVERGENCE</v>
      </c>
    </row>
    <row r="322" spans="1:12" ht="13.5" x14ac:dyDescent="0.25">
      <c r="A322" s="3">
        <f>RSI!A322</f>
        <v>42473</v>
      </c>
      <c r="B322" s="2">
        <f>RSI!B322</f>
        <v>4.3106999999999998</v>
      </c>
      <c r="C322" s="2">
        <f>RSI!I322</f>
        <v>73.552462633110594</v>
      </c>
      <c r="D322" s="2">
        <f>MACD!E322</f>
        <v>-0.20483159854747024</v>
      </c>
      <c r="E322" s="2">
        <f>MACD!F322</f>
        <v>-0.14883584509432218</v>
      </c>
      <c r="F322" s="2">
        <f>'Moving Avg'!D322</f>
        <v>4.1989600000000005</v>
      </c>
      <c r="G322" s="2">
        <f>'Moving Avg'!F322</f>
        <v>3.9173450000000001</v>
      </c>
      <c r="H322" s="2">
        <f>'Moving Avg'!G322</f>
        <v>3.7950480000000009</v>
      </c>
      <c r="I322" s="2">
        <f>'Moving Avg'!H322</f>
        <v>3.5751375000000007</v>
      </c>
      <c r="J322" s="6" t="str">
        <f>OBV!F322</f>
        <v>BEARISH</v>
      </c>
      <c r="K322" s="6" t="str">
        <f>OBV!G322</f>
        <v>NEUTRAL</v>
      </c>
      <c r="L322" s="6" t="str">
        <f>OBV!H322</f>
        <v>BEARISH DIVERGENCE</v>
      </c>
    </row>
    <row r="323" spans="1:12" ht="13.5" x14ac:dyDescent="0.25">
      <c r="A323" s="3">
        <f>RSI!A323</f>
        <v>42474</v>
      </c>
      <c r="B323" s="2">
        <f>RSI!B323</f>
        <v>4.3182</v>
      </c>
      <c r="C323" s="2">
        <f>RSI!I323</f>
        <v>73.797242639205137</v>
      </c>
      <c r="D323" s="2">
        <f>MACD!E323</f>
        <v>-0.18022723488407255</v>
      </c>
      <c r="E323" s="2">
        <f>MACD!F323</f>
        <v>-0.15511412305227226</v>
      </c>
      <c r="F323" s="2">
        <f>'Moving Avg'!D323</f>
        <v>4.2684000000000006</v>
      </c>
      <c r="G323" s="2">
        <f>'Moving Avg'!F323</f>
        <v>3.9501850000000003</v>
      </c>
      <c r="H323" s="2">
        <f>'Moving Avg'!G323</f>
        <v>3.8134680000000016</v>
      </c>
      <c r="I323" s="2">
        <f>'Moving Avg'!H323</f>
        <v>3.575288500000001</v>
      </c>
      <c r="J323" s="6" t="str">
        <f>OBV!F323</f>
        <v>BULLISH</v>
      </c>
      <c r="K323" s="6" t="str">
        <f>OBV!G323</f>
        <v>NEUTRAL</v>
      </c>
      <c r="L323" s="6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4.5749000000000004</v>
      </c>
      <c r="C324" s="2">
        <f>RSI!I324</f>
        <v>80.462409121154039</v>
      </c>
      <c r="D324" s="2">
        <f>MACD!E324</f>
        <v>-0.19227991594683358</v>
      </c>
      <c r="E324" s="2">
        <f>MACD!F324</f>
        <v>-0.16254728163118454</v>
      </c>
      <c r="F324" s="2">
        <f>'Moving Avg'!D324</f>
        <v>4.3665399999999996</v>
      </c>
      <c r="G324" s="2">
        <f>'Moving Avg'!F324</f>
        <v>3.9947250000000003</v>
      </c>
      <c r="H324" s="2">
        <f>'Moving Avg'!G324</f>
        <v>3.8367200000000015</v>
      </c>
      <c r="I324" s="2">
        <f>'Moving Avg'!H324</f>
        <v>3.5773270000000008</v>
      </c>
      <c r="J324" s="6" t="str">
        <f>OBV!F324</f>
        <v>BULLISH</v>
      </c>
      <c r="K324" s="6" t="str">
        <f>OBV!G324</f>
        <v>STRONG</v>
      </c>
      <c r="L324" s="6" t="str">
        <f>OBV!H324</f>
        <v>CONFIRMED BULLISH</v>
      </c>
    </row>
    <row r="325" spans="1:12" ht="13.5" x14ac:dyDescent="0.25">
      <c r="A325" s="3">
        <f>RSI!A325</f>
        <v>42478</v>
      </c>
      <c r="B325" s="2">
        <f>RSI!B325</f>
        <v>4.5296000000000003</v>
      </c>
      <c r="C325" s="2">
        <f>RSI!I325</f>
        <v>76.752090252783489</v>
      </c>
      <c r="D325" s="2">
        <f>MACD!E325</f>
        <v>-0.20271515135558582</v>
      </c>
      <c r="E325" s="2">
        <f>MACD!F325</f>
        <v>-0.17058085557606481</v>
      </c>
      <c r="F325" s="2">
        <f>'Moving Avg'!D325</f>
        <v>4.4072999999999993</v>
      </c>
      <c r="G325" s="2">
        <f>'Moving Avg'!F325</f>
        <v>4.0343600000000013</v>
      </c>
      <c r="H325" s="2">
        <f>'Moving Avg'!G325</f>
        <v>3.8551400000000005</v>
      </c>
      <c r="I325" s="2">
        <f>'Moving Avg'!H325</f>
        <v>3.5785350000000005</v>
      </c>
      <c r="J325" s="6" t="str">
        <f>OBV!F325</f>
        <v>BEARISH</v>
      </c>
      <c r="K325" s="6" t="str">
        <f>OBV!G325</f>
        <v>NEUTRAL</v>
      </c>
      <c r="L325" s="6" t="str">
        <f>OBV!H325</f>
        <v>BEARISH DIVERGENCE</v>
      </c>
    </row>
    <row r="326" spans="1:12" ht="13.5" x14ac:dyDescent="0.25">
      <c r="A326" s="3">
        <f>RSI!A326</f>
        <v>42479</v>
      </c>
      <c r="B326" s="2">
        <f>RSI!B326</f>
        <v>4.6051000000000002</v>
      </c>
      <c r="C326" s="2">
        <f>RSI!I326</f>
        <v>78.529145633332831</v>
      </c>
      <c r="D326" s="2">
        <f>MACD!E326</f>
        <v>-0.22019614603360438</v>
      </c>
      <c r="E326" s="2">
        <f>MACD!F326</f>
        <v>-0.18050391366757274</v>
      </c>
      <c r="F326" s="2">
        <f>'Moving Avg'!D326</f>
        <v>4.4677000000000007</v>
      </c>
      <c r="G326" s="2">
        <f>'Moving Avg'!F326</f>
        <v>4.0777699999999992</v>
      </c>
      <c r="H326" s="2">
        <f>'Moving Avg'!G326</f>
        <v>3.8708420000000006</v>
      </c>
      <c r="I326" s="2">
        <f>'Moving Avg'!H326</f>
        <v>3.5794785</v>
      </c>
      <c r="J326" s="6" t="str">
        <f>OBV!F326</f>
        <v>BULLISH</v>
      </c>
      <c r="K326" s="6" t="str">
        <f>OBV!G326</f>
        <v>NEUTRAL</v>
      </c>
      <c r="L326" s="6" t="str">
        <f>OBV!H326</f>
        <v>CONFIRMED BULLISH</v>
      </c>
    </row>
    <row r="327" spans="1:12" ht="13.5" x14ac:dyDescent="0.25">
      <c r="A327" s="3">
        <f>RSI!A327</f>
        <v>42480</v>
      </c>
      <c r="B327" s="2">
        <f>RSI!B327</f>
        <v>4.4691999999999998</v>
      </c>
      <c r="C327" s="2">
        <f>RSI!I327</f>
        <v>68.394767237302119</v>
      </c>
      <c r="D327" s="2">
        <f>MACD!E327</f>
        <v>-0.22935309461571496</v>
      </c>
      <c r="E327" s="2">
        <f>MACD!F327</f>
        <v>-0.19027374985720119</v>
      </c>
      <c r="F327" s="2">
        <f>'Moving Avg'!D327</f>
        <v>4.4993999999999996</v>
      </c>
      <c r="G327" s="2">
        <f>'Moving Avg'!F327</f>
        <v>4.1196700000000011</v>
      </c>
      <c r="H327" s="2">
        <f>'Moving Avg'!G327</f>
        <v>3.8815620000000006</v>
      </c>
      <c r="I327" s="2">
        <f>'Moving Avg'!H327</f>
        <v>3.5797425</v>
      </c>
      <c r="J327" s="6" t="str">
        <f>OBV!F327</f>
        <v>BULLISH</v>
      </c>
      <c r="K327" s="6" t="str">
        <f>OBV!G327</f>
        <v>NEUTRAL</v>
      </c>
      <c r="L327" s="6" t="str">
        <f>OBV!H327</f>
        <v>CONFIRMED BULLISH</v>
      </c>
    </row>
    <row r="328" spans="1:12" ht="13.5" x14ac:dyDescent="0.25">
      <c r="A328" s="3">
        <f>RSI!A328</f>
        <v>42481</v>
      </c>
      <c r="B328" s="2">
        <f>RSI!B328</f>
        <v>4.6353</v>
      </c>
      <c r="C328" s="2">
        <f>RSI!I328</f>
        <v>72.983837998214085</v>
      </c>
      <c r="D328" s="2">
        <f>MACD!E328</f>
        <v>-0.25511420140094998</v>
      </c>
      <c r="E328" s="2">
        <f>MACD!F328</f>
        <v>-0.20324184016595095</v>
      </c>
      <c r="F328" s="2">
        <f>'Moving Avg'!D328</f>
        <v>4.5628200000000003</v>
      </c>
      <c r="G328" s="2">
        <f>'Moving Avg'!F328</f>
        <v>4.1645899999999996</v>
      </c>
      <c r="H328" s="2">
        <f>'Moving Avg'!G328</f>
        <v>3.8980200000000003</v>
      </c>
      <c r="I328" s="2">
        <f>'Moving Avg'!H328</f>
        <v>3.5814789999999994</v>
      </c>
      <c r="J328" s="6" t="str">
        <f>OBV!F328</f>
        <v>BULLISH</v>
      </c>
      <c r="K328" s="6" t="str">
        <f>OBV!G328</f>
        <v>STRONG</v>
      </c>
      <c r="L328" s="6" t="str">
        <f>OBV!H328</f>
        <v>CONFIRMED BULLISH</v>
      </c>
    </row>
    <row r="329" spans="1:12" ht="13.5" x14ac:dyDescent="0.25">
      <c r="A329" s="3">
        <f>RSI!A329</f>
        <v>42482</v>
      </c>
      <c r="B329" s="2">
        <f>RSI!B329</f>
        <v>4.6654999999999998</v>
      </c>
      <c r="C329" s="2">
        <f>RSI!I329</f>
        <v>73.730693129098</v>
      </c>
      <c r="D329" s="2">
        <f>MACD!E329</f>
        <v>-0.26478214316828907</v>
      </c>
      <c r="E329" s="2">
        <f>MACD!F329</f>
        <v>-0.21554990076641858</v>
      </c>
      <c r="F329" s="2">
        <f>'Moving Avg'!D329</f>
        <v>4.58094</v>
      </c>
      <c r="G329" s="2">
        <f>'Moving Avg'!F329</f>
        <v>4.2121500000000003</v>
      </c>
      <c r="H329" s="2">
        <f>'Moving Avg'!G329</f>
        <v>3.9158360000000005</v>
      </c>
      <c r="I329" s="2">
        <f>'Moving Avg'!H329</f>
        <v>3.5838569999999987</v>
      </c>
      <c r="J329" s="6" t="str">
        <f>OBV!F329</f>
        <v>BEARISH</v>
      </c>
      <c r="K329" s="6" t="str">
        <f>OBV!G329</f>
        <v>NEUTRAL</v>
      </c>
      <c r="L329" s="6" t="str">
        <f>OBV!H329</f>
        <v>BEARISH DIVERGENCE</v>
      </c>
    </row>
    <row r="330" spans="1:12" ht="13.5" x14ac:dyDescent="0.25">
      <c r="A330" s="3">
        <f>RSI!A330</f>
        <v>42485</v>
      </c>
      <c r="B330" s="2">
        <f>RSI!B330</f>
        <v>4.6806000000000001</v>
      </c>
      <c r="C330" s="2">
        <f>RSI!I330</f>
        <v>74.115993043598806</v>
      </c>
      <c r="D330" s="2">
        <f>MACD!E330</f>
        <v>-0.23991307027183595</v>
      </c>
      <c r="E330" s="2">
        <f>MACD!F330</f>
        <v>-0.22042253466750206</v>
      </c>
      <c r="F330" s="2">
        <f>'Moving Avg'!D330</f>
        <v>4.6111400000000007</v>
      </c>
      <c r="G330" s="2">
        <f>'Moving Avg'!F330</f>
        <v>4.2604649999999999</v>
      </c>
      <c r="H330" s="2">
        <f>'Moving Avg'!G330</f>
        <v>3.933954</v>
      </c>
      <c r="I330" s="2">
        <f>'Moving Avg'!H330</f>
        <v>3.5864239999999992</v>
      </c>
      <c r="J330" s="6" t="str">
        <f>OBV!F330</f>
        <v>BULLISH</v>
      </c>
      <c r="K330" s="6" t="str">
        <f>OBV!G330</f>
        <v>STRONG</v>
      </c>
      <c r="L330" s="6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4.6806000000000001</v>
      </c>
      <c r="C331" s="2">
        <f>RSI!I331</f>
        <v>74.11599304359882</v>
      </c>
      <c r="D331" s="2">
        <f>MACD!E331</f>
        <v>-0.22523031435271434</v>
      </c>
      <c r="E331" s="2">
        <f>MACD!F331</f>
        <v>-0.2213840906045445</v>
      </c>
      <c r="F331" s="2">
        <f>'Moving Avg'!D331</f>
        <v>4.6262400000000001</v>
      </c>
      <c r="G331" s="2">
        <f>'Moving Avg'!F331</f>
        <v>4.3057599999999994</v>
      </c>
      <c r="H331" s="2">
        <f>'Moving Avg'!G331</f>
        <v>3.9520719999999998</v>
      </c>
      <c r="I331" s="2">
        <f>'Moving Avg'!H331</f>
        <v>3.5894439999999985</v>
      </c>
      <c r="J331" s="6" t="str">
        <f>OBV!F331</f>
        <v>BULLISH</v>
      </c>
      <c r="K331" s="6" t="str">
        <f>OBV!G331</f>
        <v>STRONG</v>
      </c>
      <c r="L331" s="6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4.6957000000000004</v>
      </c>
      <c r="C332" s="2">
        <f>RSI!I332</f>
        <v>74.548931030466036</v>
      </c>
      <c r="D332" s="2">
        <f>MACD!E332</f>
        <v>-0.21541128547758692</v>
      </c>
      <c r="E332" s="2">
        <f>MACD!F332</f>
        <v>-0.220189529579153</v>
      </c>
      <c r="F332" s="2">
        <f>'Moving Avg'!D332</f>
        <v>4.6715400000000002</v>
      </c>
      <c r="G332" s="2">
        <f>'Moving Avg'!F332</f>
        <v>4.3461499999999997</v>
      </c>
      <c r="H332" s="2">
        <f>'Moving Avg'!G332</f>
        <v>3.9682279999999999</v>
      </c>
      <c r="I332" s="2">
        <f>'Moving Avg'!H332</f>
        <v>3.5926149999999986</v>
      </c>
      <c r="J332" s="6" t="str">
        <f>OBV!F332</f>
        <v>BULLISH</v>
      </c>
      <c r="K332" s="6" t="str">
        <f>OBV!G332</f>
        <v>STRONG</v>
      </c>
      <c r="L332" s="6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4.6957000000000004</v>
      </c>
      <c r="C333" s="2">
        <f>RSI!I333</f>
        <v>74.548931030466036</v>
      </c>
      <c r="D333" s="2">
        <f>MACD!E333</f>
        <v>-0.20849710290616219</v>
      </c>
      <c r="E333" s="2">
        <f>MACD!F333</f>
        <v>-0.21785104424455484</v>
      </c>
      <c r="F333" s="2">
        <f>'Moving Avg'!D333</f>
        <v>4.6836200000000003</v>
      </c>
      <c r="G333" s="2">
        <f>'Moving Avg'!F333</f>
        <v>4.3771049999999994</v>
      </c>
      <c r="H333" s="2">
        <f>'Moving Avg'!G333</f>
        <v>3.984383999999999</v>
      </c>
      <c r="I333" s="2">
        <f>'Moving Avg'!H333</f>
        <v>3.5957859999999982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</row>
    <row r="334" spans="1:12" ht="13.5" x14ac:dyDescent="0.25">
      <c r="A334" s="3">
        <f>RSI!A334</f>
        <v>42489</v>
      </c>
      <c r="B334" s="2">
        <f>RSI!B334</f>
        <v>4.6654999999999998</v>
      </c>
      <c r="C334" s="2">
        <f>RSI!I334</f>
        <v>71.764705232157638</v>
      </c>
      <c r="D334" s="2">
        <f>MACD!E334</f>
        <v>-0.16327662251081598</v>
      </c>
      <c r="E334" s="2">
        <f>MACD!F334</f>
        <v>-0.20693615989780706</v>
      </c>
      <c r="F334" s="2">
        <f>'Moving Avg'!D334</f>
        <v>4.6836200000000003</v>
      </c>
      <c r="G334" s="2">
        <f>'Moving Avg'!F334</f>
        <v>4.4103249999999994</v>
      </c>
      <c r="H334" s="2">
        <f>'Moving Avg'!G334</f>
        <v>4.0031059999999989</v>
      </c>
      <c r="I334" s="2">
        <f>'Moving Avg'!H334</f>
        <v>3.598805999999998</v>
      </c>
      <c r="J334" s="6" t="str">
        <f>OBV!F334</f>
        <v>BULLISH</v>
      </c>
      <c r="K334" s="6" t="str">
        <f>OBV!G334</f>
        <v>NEUTRAL</v>
      </c>
      <c r="L334" s="6" t="str">
        <f>OBV!H334</f>
        <v>NEUTRAL</v>
      </c>
    </row>
    <row r="335" spans="1:12" ht="13.5" x14ac:dyDescent="0.25">
      <c r="A335" s="3">
        <f>RSI!A335</f>
        <v>42492</v>
      </c>
      <c r="B335" s="2">
        <f>RSI!B335</f>
        <v>4.6806000000000001</v>
      </c>
      <c r="C335" s="2">
        <f>RSI!I335</f>
        <v>72.321330516856463</v>
      </c>
      <c r="D335" s="2">
        <f>MACD!E335</f>
        <v>-0.13510699687331318</v>
      </c>
      <c r="E335" s="2">
        <f>MACD!F335</f>
        <v>-0.19257032729290829</v>
      </c>
      <c r="F335" s="2">
        <f>'Moving Avg'!D335</f>
        <v>4.6836200000000003</v>
      </c>
      <c r="G335" s="2">
        <f>'Moving Avg'!F335</f>
        <v>4.4443000000000001</v>
      </c>
      <c r="H335" s="2">
        <f>'Moving Avg'!G335</f>
        <v>4.0221299999999989</v>
      </c>
      <c r="I335" s="2">
        <f>'Moving Avg'!H335</f>
        <v>3.601938999999998</v>
      </c>
      <c r="J335" s="6" t="str">
        <f>OBV!F335</f>
        <v>BULLISH</v>
      </c>
      <c r="K335" s="6" t="str">
        <f>OBV!G335</f>
        <v>NEUTRAL</v>
      </c>
      <c r="L335" s="6" t="str">
        <f>OBV!H335</f>
        <v>NEUTRAL</v>
      </c>
    </row>
    <row r="336" spans="1:12" ht="13.5" x14ac:dyDescent="0.25">
      <c r="A336" s="3">
        <f>RSI!A336</f>
        <v>42493</v>
      </c>
      <c r="B336" s="2">
        <f>RSI!B336</f>
        <v>4.5446999999999997</v>
      </c>
      <c r="C336" s="2">
        <f>RSI!I336</f>
        <v>60.71951195720095</v>
      </c>
      <c r="D336" s="2">
        <f>MACD!E336</f>
        <v>-9.1535842919448385E-2</v>
      </c>
      <c r="E336" s="2">
        <f>MACD!F336</f>
        <v>-0.17236343041821631</v>
      </c>
      <c r="F336" s="2">
        <f>'Moving Avg'!D336</f>
        <v>4.6564399999999999</v>
      </c>
      <c r="G336" s="2">
        <f>'Moving Avg'!F336</f>
        <v>4.4714800000000006</v>
      </c>
      <c r="H336" s="2">
        <f>'Moving Avg'!G336</f>
        <v>4.0367759999999997</v>
      </c>
      <c r="I336" s="2">
        <f>'Moving Avg'!H336</f>
        <v>3.6049964999999982</v>
      </c>
      <c r="J336" s="6" t="str">
        <f>OBV!F336</f>
        <v>BULLISH</v>
      </c>
      <c r="K336" s="6" t="str">
        <f>OBV!G336</f>
        <v>NEUTRAL</v>
      </c>
      <c r="L336" s="6" t="str">
        <f>OBV!H336</f>
        <v>BULLISH DIVERGENCE</v>
      </c>
    </row>
    <row r="337" spans="1:12" ht="13.5" x14ac:dyDescent="0.25">
      <c r="A337" s="3">
        <f>RSI!A337</f>
        <v>42494</v>
      </c>
      <c r="B337" s="2">
        <f>RSI!B337</f>
        <v>4.5296000000000003</v>
      </c>
      <c r="C337" s="2">
        <f>RSI!I337</f>
        <v>59.575916121616075</v>
      </c>
      <c r="D337" s="2">
        <f>MACD!E337</f>
        <v>-7.5456610130300916E-2</v>
      </c>
      <c r="E337" s="2">
        <f>MACD!F337</f>
        <v>-0.15298206636063322</v>
      </c>
      <c r="F337" s="2">
        <f>'Moving Avg'!D337</f>
        <v>4.6232200000000008</v>
      </c>
      <c r="G337" s="2">
        <f>'Moving Avg'!F337</f>
        <v>4.4982800000000003</v>
      </c>
      <c r="H337" s="2">
        <f>'Moving Avg'!G337</f>
        <v>4.0511199999999992</v>
      </c>
      <c r="I337" s="2">
        <f>'Moving Avg'!H337</f>
        <v>3.6079784999999971</v>
      </c>
      <c r="J337" s="6" t="str">
        <f>OBV!F337</f>
        <v>BEARISH</v>
      </c>
      <c r="K337" s="6" t="str">
        <f>OBV!G337</f>
        <v>NEUTRAL</v>
      </c>
      <c r="L337" s="6" t="str">
        <f>OBV!H337</f>
        <v>CONFIRMED BEARISH</v>
      </c>
    </row>
    <row r="338" spans="1:12" ht="13.5" x14ac:dyDescent="0.25">
      <c r="A338" s="3">
        <f>RSI!A338</f>
        <v>42495</v>
      </c>
      <c r="B338" s="2">
        <f>RSI!B338</f>
        <v>4.5296000000000003</v>
      </c>
      <c r="C338" s="2">
        <f>RSI!I338</f>
        <v>59.575916121616075</v>
      </c>
      <c r="D338" s="2">
        <f>MACD!E338</f>
        <v>-3.7133489168657441E-2</v>
      </c>
      <c r="E338" s="2">
        <f>MACD!F338</f>
        <v>-0.12981235092223806</v>
      </c>
      <c r="F338" s="2">
        <f>'Moving Avg'!D338</f>
        <v>4.5900000000000007</v>
      </c>
      <c r="G338" s="2">
        <f>'Moving Avg'!F338</f>
        <v>4.5262100000000007</v>
      </c>
      <c r="H338" s="2">
        <f>'Moving Avg'!G338</f>
        <v>4.0663699999999992</v>
      </c>
      <c r="I338" s="2">
        <f>'Moving Avg'!H338</f>
        <v>3.6109604999999969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4.5296000000000003</v>
      </c>
      <c r="C339" s="2">
        <f>RSI!I339</f>
        <v>59.575916121616075</v>
      </c>
      <c r="D339" s="2">
        <f>MACD!E339</f>
        <v>-8.3436603154574129E-4</v>
      </c>
      <c r="E339" s="2">
        <f>MACD!F339</f>
        <v>-0.10401675394409959</v>
      </c>
      <c r="F339" s="2">
        <f>'Moving Avg'!D339</f>
        <v>4.5628200000000003</v>
      </c>
      <c r="G339" s="2">
        <f>'Moving Avg'!F339</f>
        <v>4.5484800000000005</v>
      </c>
      <c r="H339" s="2">
        <f>'Moving Avg'!G339</f>
        <v>4.0814679999999983</v>
      </c>
      <c r="I339" s="2">
        <f>'Moving Avg'!H339</f>
        <v>3.6137914999999965</v>
      </c>
      <c r="J339" s="6" t="str">
        <f>OBV!F339</f>
        <v>BEARISH</v>
      </c>
      <c r="K339" s="6" t="str">
        <f>OBV!G339</f>
        <v>NEUTRAL</v>
      </c>
      <c r="L339" s="6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4.6578999999999997</v>
      </c>
      <c r="C340" s="2">
        <f>RSI!I340</f>
        <v>66.309619325230457</v>
      </c>
      <c r="D340" s="2">
        <f>MACD!E340</f>
        <v>2.1982717520681483E-2</v>
      </c>
      <c r="E340" s="2">
        <f>MACD!F340</f>
        <v>-7.8816859651143392E-2</v>
      </c>
      <c r="F340" s="2">
        <f>'Moving Avg'!D340</f>
        <v>4.5582800000000008</v>
      </c>
      <c r="G340" s="2">
        <f>'Moving Avg'!F340</f>
        <v>4.5650850000000007</v>
      </c>
      <c r="H340" s="2">
        <f>'Moving Avg'!G340</f>
        <v>4.0992839999999982</v>
      </c>
      <c r="I340" s="2">
        <f>'Moving Avg'!H340</f>
        <v>3.6179809999999968</v>
      </c>
      <c r="J340" s="6" t="str">
        <f>OBV!F340</f>
        <v>BEARISH</v>
      </c>
      <c r="K340" s="6" t="str">
        <f>OBV!G340</f>
        <v>NEUTRAL</v>
      </c>
      <c r="L340" s="6" t="str">
        <f>OBV!H340</f>
        <v>CONFIRMED BEARISH</v>
      </c>
    </row>
    <row r="341" spans="1:12" ht="13.5" x14ac:dyDescent="0.25">
      <c r="A341" s="3">
        <f>RSI!A341</f>
        <v>42500</v>
      </c>
      <c r="B341" s="2">
        <f>RSI!B341</f>
        <v>4.6578999999999997</v>
      </c>
      <c r="C341" s="2">
        <f>RSI!I341</f>
        <v>66.309619325230457</v>
      </c>
      <c r="D341" s="2">
        <f>MACD!E341</f>
        <v>3.9867524092704443E-2</v>
      </c>
      <c r="E341" s="2">
        <f>MACD!F341</f>
        <v>-5.5079982902373835E-2</v>
      </c>
      <c r="F341" s="2">
        <f>'Moving Avg'!D341</f>
        <v>4.5809200000000008</v>
      </c>
      <c r="G341" s="2">
        <f>'Moving Avg'!F341</f>
        <v>4.5828250000000015</v>
      </c>
      <c r="H341" s="2">
        <f>'Moving Avg'!G341</f>
        <v>4.1172499999999994</v>
      </c>
      <c r="I341" s="2">
        <f>'Moving Avg'!H341</f>
        <v>3.6216419999999969</v>
      </c>
      <c r="J341" s="6" t="str">
        <f>OBV!F341</f>
        <v>BEARISH</v>
      </c>
      <c r="K341" s="6" t="str">
        <f>OBV!G341</f>
        <v>NEUTRAL</v>
      </c>
      <c r="L341" s="6" t="str">
        <f>OBV!H341</f>
        <v>BEARISH DIVERGENCE</v>
      </c>
    </row>
    <row r="342" spans="1:12" ht="13.5" x14ac:dyDescent="0.25">
      <c r="A342" s="3">
        <f>RSI!A342</f>
        <v>42501</v>
      </c>
      <c r="B342" s="2">
        <f>RSI!B342</f>
        <v>4.6353</v>
      </c>
      <c r="C342" s="2">
        <f>RSI!I342</f>
        <v>64.127350588338317</v>
      </c>
      <c r="D342" s="2">
        <f>MACD!E342</f>
        <v>5.7681346630983121E-2</v>
      </c>
      <c r="E342" s="2">
        <f>MACD!F342</f>
        <v>-3.2527716995702442E-2</v>
      </c>
      <c r="F342" s="2">
        <f>'Moving Avg'!D342</f>
        <v>4.6020599999999998</v>
      </c>
      <c r="G342" s="2">
        <f>'Moving Avg'!F342</f>
        <v>4.5990550000000008</v>
      </c>
      <c r="H342" s="2">
        <f>'Moving Avg'!G342</f>
        <v>4.1368779999999994</v>
      </c>
      <c r="I342" s="2">
        <f>'Moving Avg'!H342</f>
        <v>3.6251899999999972</v>
      </c>
      <c r="J342" s="6" t="str">
        <f>OBV!F342</f>
        <v>BULLISH</v>
      </c>
      <c r="K342" s="6" t="str">
        <f>OBV!G342</f>
        <v>NEUTRAL</v>
      </c>
      <c r="L342" s="6" t="str">
        <f>OBV!H342</f>
        <v>CONFIRMED BULLISH</v>
      </c>
    </row>
    <row r="343" spans="1:12" ht="13.5" x14ac:dyDescent="0.25">
      <c r="A343" s="3">
        <f>RSI!A343</f>
        <v>42502</v>
      </c>
      <c r="B343" s="2">
        <f>RSI!B343</f>
        <v>4.59</v>
      </c>
      <c r="C343" s="2">
        <f>RSI!I343</f>
        <v>59.873878984604275</v>
      </c>
      <c r="D343" s="2">
        <f>MACD!E343</f>
        <v>7.5024582561190378E-2</v>
      </c>
      <c r="E343" s="2">
        <f>MACD!F343</f>
        <v>-1.1017257084323879E-2</v>
      </c>
      <c r="F343" s="2">
        <f>'Moving Avg'!D343</f>
        <v>4.6141399999999999</v>
      </c>
      <c r="G343" s="2">
        <f>'Moving Avg'!F343</f>
        <v>4.6126450000000006</v>
      </c>
      <c r="H343" s="2">
        <f>'Moving Avg'!G343</f>
        <v>4.1548459999999992</v>
      </c>
      <c r="I343" s="2">
        <f>'Moving Avg'!H343</f>
        <v>3.6285114999999974</v>
      </c>
      <c r="J343" s="6" t="str">
        <f>OBV!F343</f>
        <v>BULLISH</v>
      </c>
      <c r="K343" s="6" t="str">
        <f>OBV!G343</f>
        <v>NEUTRAL</v>
      </c>
      <c r="L343" s="6" t="str">
        <f>OBV!H343</f>
        <v>CONFIRMED BULLISH</v>
      </c>
    </row>
    <row r="344" spans="1:12" ht="13.5" x14ac:dyDescent="0.25">
      <c r="A344" s="3">
        <f>RSI!A344</f>
        <v>42503</v>
      </c>
      <c r="B344" s="2">
        <f>RSI!B344</f>
        <v>4.5673000000000004</v>
      </c>
      <c r="C344" s="2">
        <f>RSI!I344</f>
        <v>57.804802704034543</v>
      </c>
      <c r="D344" s="2">
        <f>MACD!E344</f>
        <v>8.5997492961650934E-2</v>
      </c>
      <c r="E344" s="2">
        <f>MACD!F344</f>
        <v>8.3856929248710861E-3</v>
      </c>
      <c r="F344" s="2">
        <f>'Moving Avg'!D344</f>
        <v>4.6216799999999996</v>
      </c>
      <c r="G344" s="2">
        <f>'Moving Avg'!F344</f>
        <v>4.6122649999999998</v>
      </c>
      <c r="H344" s="2">
        <f>'Moving Avg'!G344</f>
        <v>4.1714539999999998</v>
      </c>
      <c r="I344" s="2">
        <f>'Moving Avg'!H344</f>
        <v>3.6318329999999981</v>
      </c>
      <c r="J344" s="6" t="str">
        <f>OBV!F344</f>
        <v>BULLISH</v>
      </c>
      <c r="K344" s="6" t="str">
        <f>OBV!G344</f>
        <v>NEUTRAL</v>
      </c>
      <c r="L344" s="6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4.4919000000000002</v>
      </c>
      <c r="C345" s="2">
        <f>RSI!I345</f>
        <v>51.445406515861293</v>
      </c>
      <c r="D345" s="2">
        <f>MACD!E345</f>
        <v>0.10264182455219295</v>
      </c>
      <c r="E345" s="2">
        <f>MACD!F345</f>
        <v>2.7236919250335462E-2</v>
      </c>
      <c r="F345" s="2">
        <f>'Moving Avg'!D345</f>
        <v>4.5884799999999997</v>
      </c>
      <c r="G345" s="2">
        <f>'Moving Avg'!F345</f>
        <v>4.610380000000001</v>
      </c>
      <c r="H345" s="2">
        <f>'Moving Avg'!G345</f>
        <v>4.1886679999999989</v>
      </c>
      <c r="I345" s="2">
        <f>'Moving Avg'!H345</f>
        <v>3.634777499999998</v>
      </c>
      <c r="J345" s="6" t="str">
        <f>OBV!F345</f>
        <v>BEARISH</v>
      </c>
      <c r="K345" s="6" t="str">
        <f>OBV!G345</f>
        <v>NEUTRAL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4.4919000000000002</v>
      </c>
      <c r="C346" s="2">
        <f>RSI!I346</f>
        <v>51.445406515861293</v>
      </c>
      <c r="D346" s="2">
        <f>MACD!E346</f>
        <v>9.5755282925954255E-2</v>
      </c>
      <c r="E346" s="2">
        <f>MACD!F346</f>
        <v>4.0940591985459227E-2</v>
      </c>
      <c r="F346" s="2">
        <f>'Moving Avg'!D346</f>
        <v>4.5552800000000007</v>
      </c>
      <c r="G346" s="2">
        <f>'Moving Avg'!F346</f>
        <v>4.6047200000000013</v>
      </c>
      <c r="H346" s="2">
        <f>'Moving Avg'!G346</f>
        <v>4.2073919999999987</v>
      </c>
      <c r="I346" s="2">
        <f>'Moving Avg'!H346</f>
        <v>3.6383634999999974</v>
      </c>
      <c r="J346" s="6" t="str">
        <f>OBV!F346</f>
        <v>BEARISH</v>
      </c>
      <c r="K346" s="6" t="str">
        <f>OBV!G346</f>
        <v>NEUTRAL</v>
      </c>
      <c r="L346" s="6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4.5296000000000003</v>
      </c>
      <c r="C347" s="2">
        <f>RSI!I347</f>
        <v>54.357219153517384</v>
      </c>
      <c r="D347" s="2">
        <f>MACD!E347</f>
        <v>8.4754655920485256E-2</v>
      </c>
      <c r="E347" s="2">
        <f>MACD!F347</f>
        <v>4.9703404772464432E-2</v>
      </c>
      <c r="F347" s="2">
        <f>'Moving Avg'!D347</f>
        <v>4.5341400000000007</v>
      </c>
      <c r="G347" s="2">
        <f>'Moving Avg'!F347</f>
        <v>4.6077400000000015</v>
      </c>
      <c r="H347" s="2">
        <f>'Moving Avg'!G347</f>
        <v>4.2239999999999984</v>
      </c>
      <c r="I347" s="2">
        <f>'Moving Avg'!H347</f>
        <v>3.6416094999999973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4.3936999999999999</v>
      </c>
      <c r="C348" s="2">
        <f>RSI!I348</f>
        <v>44.092240286975489</v>
      </c>
      <c r="D348" s="2">
        <f>MACD!E348</f>
        <v>8.5236732700582962E-2</v>
      </c>
      <c r="E348" s="2">
        <f>MACD!F348</f>
        <v>5.6810070358088147E-2</v>
      </c>
      <c r="F348" s="2">
        <f>'Moving Avg'!D348</f>
        <v>4.4948800000000002</v>
      </c>
      <c r="G348" s="2">
        <f>'Moving Avg'!F348</f>
        <v>4.5956600000000005</v>
      </c>
      <c r="H348" s="2">
        <f>'Moving Avg'!G348</f>
        <v>4.2380419999999983</v>
      </c>
      <c r="I348" s="2">
        <f>'Moving Avg'!H348</f>
        <v>3.6447424999999969</v>
      </c>
      <c r="J348" s="6" t="str">
        <f>OBV!F348</f>
        <v>BEARISH</v>
      </c>
      <c r="K348" s="6" t="str">
        <f>OBV!G348</f>
        <v>NEUTRAL</v>
      </c>
      <c r="L348" s="6" t="str">
        <f>OBV!H348</f>
        <v>CONFIRMED BEARISH</v>
      </c>
    </row>
    <row r="349" spans="1:12" ht="13.5" x14ac:dyDescent="0.25">
      <c r="A349" s="3">
        <f>RSI!A349</f>
        <v>42510</v>
      </c>
      <c r="B349" s="2">
        <f>RSI!B349</f>
        <v>4.4919000000000002</v>
      </c>
      <c r="C349" s="2">
        <f>RSI!I349</f>
        <v>51.255391655721425</v>
      </c>
      <c r="D349" s="2">
        <f>MACD!E349</f>
        <v>7.8917713280993951E-2</v>
      </c>
      <c r="E349" s="2">
        <f>MACD!F349</f>
        <v>6.1231598942669316E-2</v>
      </c>
      <c r="F349" s="2">
        <f>'Moving Avg'!D349</f>
        <v>4.4798</v>
      </c>
      <c r="G349" s="2">
        <f>'Moving Avg'!F349</f>
        <v>4.5869800000000005</v>
      </c>
      <c r="H349" s="2">
        <f>'Moving Avg'!G349</f>
        <v>4.2540479999999983</v>
      </c>
      <c r="I349" s="2">
        <f>'Moving Avg'!H349</f>
        <v>3.6477624999999971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4.3936999999999999</v>
      </c>
      <c r="C350" s="2">
        <f>RSI!I350</f>
        <v>45.040671484384283</v>
      </c>
      <c r="D350" s="2">
        <f>MACD!E350</f>
        <v>0.10050973267270091</v>
      </c>
      <c r="E350" s="2">
        <f>MACD!F350</f>
        <v>6.9087225688675646E-2</v>
      </c>
      <c r="F350" s="2">
        <f>'Moving Avg'!D350</f>
        <v>4.4601600000000001</v>
      </c>
      <c r="G350" s="2">
        <f>'Moving Avg'!F350</f>
        <v>4.572635</v>
      </c>
      <c r="H350" s="2">
        <f>'Moving Avg'!G350</f>
        <v>4.2683919999999986</v>
      </c>
      <c r="I350" s="2">
        <f>'Moving Avg'!H350</f>
        <v>3.6502914999999971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</row>
    <row r="351" spans="1:12" ht="13.5" x14ac:dyDescent="0.25">
      <c r="A351" s="3">
        <f>RSI!A351</f>
        <v>42514</v>
      </c>
      <c r="B351" s="2">
        <f>RSI!B351</f>
        <v>4.4164000000000003</v>
      </c>
      <c r="C351" s="2">
        <f>RSI!I351</f>
        <v>46.650974354084852</v>
      </c>
      <c r="D351" s="2">
        <f>MACD!E351</f>
        <v>0.11761049165284021</v>
      </c>
      <c r="E351" s="2">
        <f>MACD!F351</f>
        <v>7.879187888150857E-2</v>
      </c>
      <c r="F351" s="2">
        <f>'Moving Avg'!D351</f>
        <v>4.4450599999999998</v>
      </c>
      <c r="G351" s="2">
        <f>'Moving Avg'!F351</f>
        <v>4.5594249999999992</v>
      </c>
      <c r="H351" s="2">
        <f>'Moving Avg'!G351</f>
        <v>4.2853039999999991</v>
      </c>
      <c r="I351" s="2">
        <f>'Moving Avg'!H351</f>
        <v>3.6534999999999966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</row>
    <row r="352" spans="1:12" ht="13.5" x14ac:dyDescent="0.25">
      <c r="A352" s="3">
        <f>RSI!A352</f>
        <v>42515</v>
      </c>
      <c r="B352" s="2">
        <f>RSI!B352</f>
        <v>4.4919000000000002</v>
      </c>
      <c r="C352" s="2">
        <f>RSI!I352</f>
        <v>51.718043039664089</v>
      </c>
      <c r="D352" s="2">
        <f>MACD!E352</f>
        <v>0.12335085277228952</v>
      </c>
      <c r="E352" s="2">
        <f>MACD!F352</f>
        <v>8.7703673659664763E-2</v>
      </c>
      <c r="F352" s="2">
        <f>'Moving Avg'!D352</f>
        <v>4.4375200000000001</v>
      </c>
      <c r="G352" s="2">
        <f>'Moving Avg'!F352</f>
        <v>4.5492350000000004</v>
      </c>
      <c r="H352" s="2">
        <f>'Moving Avg'!G352</f>
        <v>4.3037259999999984</v>
      </c>
      <c r="I352" s="2">
        <f>'Moving Avg'!H352</f>
        <v>3.6570859999999965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</row>
    <row r="353" spans="1:12" ht="13.5" x14ac:dyDescent="0.25">
      <c r="A353" s="3">
        <f>RSI!A353</f>
        <v>42516</v>
      </c>
      <c r="B353" s="2">
        <f>RSI!B353</f>
        <v>4.4541000000000004</v>
      </c>
      <c r="C353" s="2">
        <f>RSI!I353</f>
        <v>49.19855567737531</v>
      </c>
      <c r="D353" s="2">
        <f>MACD!E353</f>
        <v>0.12390753623884088</v>
      </c>
      <c r="E353" s="2">
        <f>MACD!F353</f>
        <v>9.4944446175499991E-2</v>
      </c>
      <c r="F353" s="2">
        <f>'Moving Avg'!D353</f>
        <v>4.4496000000000002</v>
      </c>
      <c r="G353" s="2">
        <f>'Moving Avg'!F353</f>
        <v>4.5371550000000003</v>
      </c>
      <c r="H353" s="2">
        <f>'Moving Avg'!G353</f>
        <v>4.3195799999999984</v>
      </c>
      <c r="I353" s="2">
        <f>'Moving Avg'!H353</f>
        <v>3.6597279999999972</v>
      </c>
      <c r="J353" s="6" t="str">
        <f>OBV!F353</f>
        <v>BEARISH</v>
      </c>
      <c r="K353" s="6" t="str">
        <f>OBV!G353</f>
        <v>NEUTRAL</v>
      </c>
      <c r="L353" s="6" t="str">
        <f>OBV!H353</f>
        <v>BEARISH DIVERGENCE</v>
      </c>
    </row>
    <row r="354" spans="1:12" ht="13.5" x14ac:dyDescent="0.25">
      <c r="A354" s="3">
        <f>RSI!A354</f>
        <v>42517</v>
      </c>
      <c r="B354" s="2">
        <f>RSI!B354</f>
        <v>4.5145</v>
      </c>
      <c r="C354" s="2">
        <f>RSI!I354</f>
        <v>53.1278519808995</v>
      </c>
      <c r="D354" s="2">
        <f>MACD!E354</f>
        <v>0.11651396874125197</v>
      </c>
      <c r="E354" s="2">
        <f>MACD!F354</f>
        <v>9.9258350688650396E-2</v>
      </c>
      <c r="F354" s="2">
        <f>'Moving Avg'!D354</f>
        <v>4.4541200000000005</v>
      </c>
      <c r="G354" s="2">
        <f>'Moving Avg'!F354</f>
        <v>4.5296049999999992</v>
      </c>
      <c r="H354" s="2">
        <f>'Moving Avg'!G354</f>
        <v>4.3361879999999982</v>
      </c>
      <c r="I354" s="2">
        <f>'Moving Avg'!H354</f>
        <v>3.6621059999999979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4.5296000000000003</v>
      </c>
      <c r="C355" s="2">
        <f>RSI!I355</f>
        <v>54.084005024122689</v>
      </c>
      <c r="D355" s="2">
        <f>MACD!E355</f>
        <v>9.7276684021018411E-2</v>
      </c>
      <c r="E355" s="2">
        <f>MACD!F355</f>
        <v>9.8862017355123996E-2</v>
      </c>
      <c r="F355" s="2">
        <f>'Moving Avg'!D355</f>
        <v>4.4813000000000001</v>
      </c>
      <c r="G355" s="2">
        <f>'Moving Avg'!F355</f>
        <v>4.5220549999999999</v>
      </c>
      <c r="H355" s="2">
        <f>'Moving Avg'!G355</f>
        <v>4.3520419999999982</v>
      </c>
      <c r="I355" s="2">
        <f>'Moving Avg'!H355</f>
        <v>3.6640689999999978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4.4617000000000004</v>
      </c>
      <c r="C356" s="2">
        <f>RSI!I356</f>
        <v>49.221654403185731</v>
      </c>
      <c r="D356" s="2">
        <f>MACD!E356</f>
        <v>8.5696171103217367E-2</v>
      </c>
      <c r="E356" s="2">
        <f>MACD!F356</f>
        <v>9.6228848104742679E-2</v>
      </c>
      <c r="F356" s="2">
        <f>'Moving Avg'!D356</f>
        <v>4.4903600000000008</v>
      </c>
      <c r="G356" s="2">
        <f>'Moving Avg'!F356</f>
        <v>4.5179050000000007</v>
      </c>
      <c r="H356" s="2">
        <f>'Moving Avg'!G356</f>
        <v>4.3665379999999985</v>
      </c>
      <c r="I356" s="2">
        <f>'Moving Avg'!H356</f>
        <v>3.6662964999999978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4.5823999999999998</v>
      </c>
      <c r="C357" s="2">
        <f>RSI!I357</f>
        <v>56.677737457005989</v>
      </c>
      <c r="D357" s="2">
        <f>MACD!E357</f>
        <v>7.2849943932824068E-2</v>
      </c>
      <c r="E357" s="2">
        <f>MACD!F357</f>
        <v>9.1553067270358973E-2</v>
      </c>
      <c r="F357" s="2">
        <f>'Moving Avg'!D357</f>
        <v>4.5084600000000004</v>
      </c>
      <c r="G357" s="2">
        <f>'Moving Avg'!F357</f>
        <v>4.5205450000000011</v>
      </c>
      <c r="H357" s="2">
        <f>'Moving Avg'!G357</f>
        <v>4.3855619999999984</v>
      </c>
      <c r="I357" s="2">
        <f>'Moving Avg'!H357</f>
        <v>3.6688254999999974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4.6051000000000002</v>
      </c>
      <c r="C358" s="2">
        <f>RSI!I358</f>
        <v>57.928915649404054</v>
      </c>
      <c r="D358" s="2">
        <f>MACD!E358</f>
        <v>3.876415405365119E-2</v>
      </c>
      <c r="E358" s="2">
        <f>MACD!F358</f>
        <v>8.0995284627017411E-2</v>
      </c>
      <c r="F358" s="2">
        <f>'Moving Avg'!D358</f>
        <v>4.5386600000000001</v>
      </c>
      <c r="G358" s="2">
        <f>'Moving Avg'!F358</f>
        <v>4.5243200000000003</v>
      </c>
      <c r="H358" s="2">
        <f>'Moving Avg'!G358</f>
        <v>4.402925999999999</v>
      </c>
      <c r="I358" s="2">
        <f>'Moving Avg'!H358</f>
        <v>3.6723734999999982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4.6428000000000003</v>
      </c>
      <c r="C359" s="2">
        <f>RSI!I359</f>
        <v>59.995336766890908</v>
      </c>
      <c r="D359" s="2">
        <f>MACD!E359</f>
        <v>2.1522989287306338E-2</v>
      </c>
      <c r="E359" s="2">
        <f>MACD!F359</f>
        <v>6.9100825559075194E-2</v>
      </c>
      <c r="F359" s="2">
        <f>'Moving Avg'!D359</f>
        <v>4.5643200000000004</v>
      </c>
      <c r="G359" s="2">
        <f>'Moving Avg'!F359</f>
        <v>4.5299800000000001</v>
      </c>
      <c r="H359" s="2">
        <f>'Moving Avg'!G359</f>
        <v>4.4214959999999994</v>
      </c>
      <c r="I359" s="2">
        <f>'Moving Avg'!H359</f>
        <v>3.6755819999999977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4.6428000000000003</v>
      </c>
      <c r="C360" s="2">
        <f>RSI!I360</f>
        <v>59.995336766890908</v>
      </c>
      <c r="D360" s="2">
        <f>MACD!E360</f>
        <v>-9.0576724445847745E-3</v>
      </c>
      <c r="E360" s="2">
        <f>MACD!F360</f>
        <v>5.3469125958343203E-2</v>
      </c>
      <c r="F360" s="2">
        <f>'Moving Avg'!D360</f>
        <v>4.5869600000000004</v>
      </c>
      <c r="G360" s="2">
        <f>'Moving Avg'!F360</f>
        <v>4.5292249999999994</v>
      </c>
      <c r="H360" s="2">
        <f>'Moving Avg'!G360</f>
        <v>4.440065999999999</v>
      </c>
      <c r="I360" s="2">
        <f>'Moving Avg'!H360</f>
        <v>3.6784129999999977</v>
      </c>
      <c r="J360" s="6" t="str">
        <f>OBV!F360</f>
        <v>BULLISH</v>
      </c>
      <c r="K360" s="6" t="str">
        <f>OBV!G360</f>
        <v>NEUTRAL</v>
      </c>
      <c r="L360" s="6" t="str">
        <f>OBV!H360</f>
        <v>CONFIRMED BULLISH</v>
      </c>
    </row>
    <row r="361" spans="1:12" ht="13.5" x14ac:dyDescent="0.25">
      <c r="A361" s="3">
        <f>RSI!A361</f>
        <v>42528</v>
      </c>
      <c r="B361" s="2">
        <f>RSI!B361</f>
        <v>4.6428000000000003</v>
      </c>
      <c r="C361" s="2">
        <f>RSI!I361</f>
        <v>59.995336766890908</v>
      </c>
      <c r="D361" s="2">
        <f>MACD!E361</f>
        <v>-3.2260097762225826E-2</v>
      </c>
      <c r="E361" s="2">
        <f>MACD!F361</f>
        <v>3.6323281214229397E-2</v>
      </c>
      <c r="F361" s="2">
        <f>'Moving Avg'!D361</f>
        <v>4.6231800000000005</v>
      </c>
      <c r="G361" s="2">
        <f>'Moving Avg'!F361</f>
        <v>4.5284700000000004</v>
      </c>
      <c r="H361" s="2">
        <f>'Moving Avg'!G361</f>
        <v>4.4574279999999984</v>
      </c>
      <c r="I361" s="2">
        <f>'Moving Avg'!H361</f>
        <v>3.6816214999999972</v>
      </c>
      <c r="J361" s="6" t="str">
        <f>OBV!F361</f>
        <v>BULLISH</v>
      </c>
      <c r="K361" s="6" t="str">
        <f>OBV!G361</f>
        <v>NEUTRAL</v>
      </c>
      <c r="L361" s="6" t="str">
        <f>OBV!H361</f>
        <v>CONFIRMED BULLISH</v>
      </c>
    </row>
    <row r="362" spans="1:12" ht="13.5" x14ac:dyDescent="0.25">
      <c r="A362" s="3">
        <f>RSI!A362</f>
        <v>42529</v>
      </c>
      <c r="B362" s="2">
        <f>RSI!B362</f>
        <v>4.6428000000000003</v>
      </c>
      <c r="C362" s="2">
        <f>RSI!I362</f>
        <v>59.995336766890908</v>
      </c>
      <c r="D362" s="2">
        <f>MACD!E362</f>
        <v>-4.1035672039440918E-2</v>
      </c>
      <c r="E362" s="2">
        <f>MACD!F362</f>
        <v>2.0851490563495334E-2</v>
      </c>
      <c r="F362" s="2">
        <f>'Moving Avg'!D362</f>
        <v>4.6352600000000006</v>
      </c>
      <c r="G362" s="2">
        <f>'Moving Avg'!F362</f>
        <v>4.5288449999999996</v>
      </c>
      <c r="H362" s="2">
        <f>'Moving Avg'!G362</f>
        <v>4.4725259999999984</v>
      </c>
      <c r="I362" s="2">
        <f>'Moving Avg'!H362</f>
        <v>3.6853959999999972</v>
      </c>
      <c r="J362" s="6" t="str">
        <f>OBV!F362</f>
        <v>BULLISH</v>
      </c>
      <c r="K362" s="6" t="str">
        <f>OBV!G362</f>
        <v>NEUTRAL</v>
      </c>
      <c r="L362" s="6" t="str">
        <f>OBV!H362</f>
        <v>CONFIRMED BULLISH</v>
      </c>
    </row>
    <row r="363" spans="1:12" ht="13.5" x14ac:dyDescent="0.25">
      <c r="A363" s="3">
        <f>RSI!A363</f>
        <v>42530</v>
      </c>
      <c r="B363" s="2">
        <f>RSI!B363</f>
        <v>4.6051000000000002</v>
      </c>
      <c r="C363" s="2">
        <f>RSI!I363</f>
        <v>56.277352742340412</v>
      </c>
      <c r="D363" s="2">
        <f>MACD!E363</f>
        <v>-5.2185929127976927E-2</v>
      </c>
      <c r="E363" s="2">
        <f>MACD!F363</f>
        <v>6.244006625200884E-3</v>
      </c>
      <c r="F363" s="2">
        <f>'Moving Avg'!D363</f>
        <v>4.6352600000000006</v>
      </c>
      <c r="G363" s="2">
        <f>'Moving Avg'!F363</f>
        <v>4.5295999999999994</v>
      </c>
      <c r="H363" s="2">
        <f>'Moving Avg'!G363</f>
        <v>4.483095999999998</v>
      </c>
      <c r="I363" s="2">
        <f>'Moving Avg'!H363</f>
        <v>3.6886044999999972</v>
      </c>
      <c r="J363" s="6" t="str">
        <f>OBV!F363</f>
        <v>BULLISH</v>
      </c>
      <c r="K363" s="6" t="str">
        <f>OBV!G363</f>
        <v>NEUTRAL</v>
      </c>
      <c r="L363" s="6" t="str">
        <f>OBV!H363</f>
        <v>NEUTRAL</v>
      </c>
    </row>
    <row r="364" spans="1:12" ht="13.5" x14ac:dyDescent="0.25">
      <c r="A364" s="3">
        <f>RSI!A364</f>
        <v>42531</v>
      </c>
      <c r="B364" s="2">
        <f>RSI!B364</f>
        <v>4.6353</v>
      </c>
      <c r="C364" s="2">
        <f>RSI!I364</f>
        <v>58.496203659657105</v>
      </c>
      <c r="D364" s="2">
        <f>MACD!E364</f>
        <v>-5.4992701158846913E-2</v>
      </c>
      <c r="E364" s="2">
        <f>MACD!F364</f>
        <v>-6.0033349316086747E-3</v>
      </c>
      <c r="F364" s="2">
        <f>'Moving Avg'!D364</f>
        <v>4.6337600000000005</v>
      </c>
      <c r="G364" s="2">
        <f>'Moving Avg'!F364</f>
        <v>4.5329999999999995</v>
      </c>
      <c r="H364" s="2">
        <f>'Moving Avg'!G364</f>
        <v>4.4957799999999981</v>
      </c>
      <c r="I364" s="2">
        <f>'Moving Avg'!H364</f>
        <v>3.6916244999999974</v>
      </c>
      <c r="J364" s="6" t="str">
        <f>OBV!F364</f>
        <v>BULLISH</v>
      </c>
      <c r="K364" s="6" t="str">
        <f>OBV!G364</f>
        <v>NEUTRAL</v>
      </c>
      <c r="L364" s="6" t="str">
        <f>OBV!H364</f>
        <v>BULLISH DIVERGENCE</v>
      </c>
    </row>
    <row r="365" spans="1:12" ht="13.5" x14ac:dyDescent="0.25">
      <c r="A365" s="3">
        <f>RSI!A365</f>
        <v>42534</v>
      </c>
      <c r="B365" s="2">
        <f>RSI!B365</f>
        <v>4.673</v>
      </c>
      <c r="C365" s="2">
        <f>RSI!I365</f>
        <v>61.146936923170138</v>
      </c>
      <c r="D365" s="2">
        <f>MACD!E365</f>
        <v>-5.8411195471822275E-2</v>
      </c>
      <c r="E365" s="2">
        <f>MACD!F365</f>
        <v>-1.6484907039651397E-2</v>
      </c>
      <c r="F365" s="2">
        <f>'Moving Avg'!D365</f>
        <v>4.6397999999999993</v>
      </c>
      <c r="G365" s="2">
        <f>'Moving Avg'!F365</f>
        <v>4.5420549999999995</v>
      </c>
      <c r="H365" s="2">
        <f>'Moving Avg'!G365</f>
        <v>4.5092179999999988</v>
      </c>
      <c r="I365" s="2">
        <f>'Moving Avg'!H365</f>
        <v>3.6947949999999974</v>
      </c>
      <c r="J365" s="6" t="str">
        <f>OBV!F365</f>
        <v>BULLISH</v>
      </c>
      <c r="K365" s="6" t="str">
        <f>OBV!G365</f>
        <v>NEUTRAL</v>
      </c>
      <c r="L365" s="6" t="str">
        <f>OBV!H365</f>
        <v>CONFIRMED BULLISH</v>
      </c>
    </row>
    <row r="366" spans="1:12" ht="13.5" x14ac:dyDescent="0.25">
      <c r="A366" s="3">
        <f>RSI!A366</f>
        <v>42535</v>
      </c>
      <c r="B366" s="2">
        <f>RSI!B366</f>
        <v>4.6428000000000003</v>
      </c>
      <c r="C366" s="2">
        <f>RSI!I366</f>
        <v>57.953849777135197</v>
      </c>
      <c r="D366" s="2">
        <f>MACD!E366</f>
        <v>-7.0267153176040154E-2</v>
      </c>
      <c r="E366" s="2">
        <f>MACD!F366</f>
        <v>-2.7241356266929147E-2</v>
      </c>
      <c r="F366" s="2">
        <f>'Moving Avg'!D366</f>
        <v>4.639800000000001</v>
      </c>
      <c r="G366" s="2">
        <f>'Moving Avg'!F366</f>
        <v>4.5495999999999999</v>
      </c>
      <c r="H366" s="2">
        <f>'Moving Avg'!G366</f>
        <v>4.5220519999999986</v>
      </c>
      <c r="I366" s="2">
        <f>'Moving Avg'!H366</f>
        <v>3.697814499999998</v>
      </c>
      <c r="J366" s="6" t="str">
        <f>OBV!F366</f>
        <v>BULLISH</v>
      </c>
      <c r="K366" s="6" t="str">
        <f>OBV!G366</f>
        <v>NEUTRAL</v>
      </c>
      <c r="L366" s="6" t="str">
        <f>OBV!H366</f>
        <v>NEUTRAL</v>
      </c>
    </row>
    <row r="367" spans="1:12" ht="13.5" x14ac:dyDescent="0.25">
      <c r="A367" s="3">
        <f>RSI!A367</f>
        <v>42536</v>
      </c>
      <c r="B367" s="2">
        <f>RSI!B367</f>
        <v>4.6428000000000003</v>
      </c>
      <c r="C367" s="2">
        <f>RSI!I367</f>
        <v>57.953849777135197</v>
      </c>
      <c r="D367" s="2">
        <f>MACD!E367</f>
        <v>-6.2249830543435358E-2</v>
      </c>
      <c r="E367" s="2">
        <f>MACD!F367</f>
        <v>-3.4243051122230389E-2</v>
      </c>
      <c r="F367" s="2">
        <f>'Moving Avg'!D367</f>
        <v>4.6398000000000001</v>
      </c>
      <c r="G367" s="2">
        <f>'Moving Avg'!F367</f>
        <v>4.5552599999999996</v>
      </c>
      <c r="H367" s="2">
        <f>'Moving Avg'!G367</f>
        <v>4.535035999999999</v>
      </c>
      <c r="I367" s="2">
        <f>'Moving Avg'!H367</f>
        <v>3.7014379999999978</v>
      </c>
      <c r="J367" s="6" t="str">
        <f>OBV!F367</f>
        <v>BULLISH</v>
      </c>
      <c r="K367" s="6" t="str">
        <f>OBV!G367</f>
        <v>NEUTRAL</v>
      </c>
      <c r="L367" s="6" t="str">
        <f>OBV!H367</f>
        <v>NEUTRAL</v>
      </c>
    </row>
    <row r="368" spans="1:12" ht="13.5" x14ac:dyDescent="0.25">
      <c r="A368" s="3">
        <f>RSI!A368</f>
        <v>42537</v>
      </c>
      <c r="B368" s="2">
        <f>RSI!B368</f>
        <v>4.6428000000000003</v>
      </c>
      <c r="C368" s="2">
        <f>RSI!I368</f>
        <v>57.953849777135197</v>
      </c>
      <c r="D368" s="2">
        <f>MACD!E368</f>
        <v>-5.2455064030215937E-2</v>
      </c>
      <c r="E368" s="2">
        <f>MACD!F368</f>
        <v>-3.7885453703827496E-2</v>
      </c>
      <c r="F368" s="2">
        <f>'Moving Avg'!D368</f>
        <v>4.6473400000000007</v>
      </c>
      <c r="G368" s="2">
        <f>'Moving Avg'!F368</f>
        <v>4.5677149999999997</v>
      </c>
      <c r="H368" s="2">
        <f>'Moving Avg'!G368</f>
        <v>4.5484719999999985</v>
      </c>
      <c r="I368" s="2">
        <f>'Moving Avg'!H368</f>
        <v>3.7057784999999979</v>
      </c>
      <c r="J368" s="6" t="str">
        <f>OBV!F368</f>
        <v>BULLISH</v>
      </c>
      <c r="K368" s="6" t="str">
        <f>OBV!G368</f>
        <v>NEUTRAL</v>
      </c>
      <c r="L368" s="6" t="str">
        <f>OBV!H368</f>
        <v>CONFIRMED BULLISH</v>
      </c>
    </row>
    <row r="369" spans="1:12" ht="13.5" x14ac:dyDescent="0.25">
      <c r="A369" s="3">
        <f>RSI!A369</f>
        <v>42538</v>
      </c>
      <c r="B369" s="2">
        <f>RSI!B369</f>
        <v>4.6353</v>
      </c>
      <c r="C369" s="2">
        <f>RSI!I369</f>
        <v>57.030112093825167</v>
      </c>
      <c r="D369" s="2">
        <f>MACD!E369</f>
        <v>-3.825739722891619E-2</v>
      </c>
      <c r="E369" s="2">
        <f>MACD!F369</f>
        <v>-3.7959842408845236E-2</v>
      </c>
      <c r="F369" s="2">
        <f>'Moving Avg'!D369</f>
        <v>4.6473400000000007</v>
      </c>
      <c r="G369" s="2">
        <f>'Moving Avg'!F369</f>
        <v>4.5748850000000001</v>
      </c>
      <c r="H369" s="2">
        <f>'Moving Avg'!G369</f>
        <v>4.559493999999999</v>
      </c>
      <c r="I369" s="2">
        <f>'Moving Avg'!H369</f>
        <v>3.7101194999999985</v>
      </c>
      <c r="J369" s="6" t="str">
        <f>OBV!F369</f>
        <v>BEARISH</v>
      </c>
      <c r="K369" s="6" t="str">
        <f>OBV!G369</f>
        <v>NEUTRAL</v>
      </c>
      <c r="L369" s="6" t="str">
        <f>OBV!H369</f>
        <v>NEUTRAL</v>
      </c>
    </row>
    <row r="370" spans="1:12" ht="13.5" x14ac:dyDescent="0.25">
      <c r="A370" s="3">
        <f>RSI!A370</f>
        <v>42541</v>
      </c>
      <c r="B370" s="2">
        <f>RSI!B370</f>
        <v>4.6353</v>
      </c>
      <c r="C370" s="2">
        <f>RSI!I370</f>
        <v>57.030112093825174</v>
      </c>
      <c r="D370" s="2">
        <f>MACD!E370</f>
        <v>-2.6612417287967816E-2</v>
      </c>
      <c r="E370" s="2">
        <f>MACD!F370</f>
        <v>-3.5690357384669753E-2</v>
      </c>
      <c r="F370" s="2">
        <f>'Moving Avg'!D370</f>
        <v>4.6398000000000001</v>
      </c>
      <c r="G370" s="2">
        <f>'Moving Avg'!F370</f>
        <v>4.5869649999999993</v>
      </c>
      <c r="H370" s="2">
        <f>'Moving Avg'!G370</f>
        <v>4.5656839999999992</v>
      </c>
      <c r="I370" s="2">
        <f>'Moving Avg'!H370</f>
        <v>3.7153284999999987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4.6353</v>
      </c>
      <c r="C371" s="2">
        <f>RSI!I371</f>
        <v>57.030112093825174</v>
      </c>
      <c r="D371" s="2">
        <f>MACD!E371</f>
        <v>-1.7100112009014623E-2</v>
      </c>
      <c r="E371" s="2">
        <f>MACD!F371</f>
        <v>-3.1972308309538726E-2</v>
      </c>
      <c r="F371" s="2">
        <f>'Moving Avg'!D371</f>
        <v>4.6383000000000001</v>
      </c>
      <c r="G371" s="2">
        <f>'Moving Avg'!F371</f>
        <v>4.5979099999999997</v>
      </c>
      <c r="H371" s="2">
        <f>'Moving Avg'!G371</f>
        <v>4.5723279999999997</v>
      </c>
      <c r="I371" s="2">
        <f>'Moving Avg'!H371</f>
        <v>3.7210659999999991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4.6051000000000002</v>
      </c>
      <c r="C372" s="2">
        <f>RSI!I372</f>
        <v>52.797761738465603</v>
      </c>
      <c r="D372" s="2">
        <f>MACD!E372</f>
        <v>-7.1300709840906862E-3</v>
      </c>
      <c r="E372" s="2">
        <f>MACD!F372</f>
        <v>-2.7003860844449119E-2</v>
      </c>
      <c r="F372" s="2">
        <f>'Moving Avg'!D372</f>
        <v>4.6307600000000004</v>
      </c>
      <c r="G372" s="2">
        <f>'Moving Avg'!F372</f>
        <v>4.6035699999999995</v>
      </c>
      <c r="H372" s="2">
        <f>'Moving Avg'!G372</f>
        <v>4.5782159999999994</v>
      </c>
      <c r="I372" s="2">
        <f>'Moving Avg'!H372</f>
        <v>3.7271429999999994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4.6051000000000002</v>
      </c>
      <c r="C373" s="2">
        <f>RSI!I373</f>
        <v>52.797761738465603</v>
      </c>
      <c r="D373" s="2">
        <f>MACD!E373</f>
        <v>-4.6079012809840947E-3</v>
      </c>
      <c r="E373" s="2">
        <f>MACD!F373</f>
        <v>-2.2524668931756114E-2</v>
      </c>
      <c r="F373" s="2">
        <f>'Moving Avg'!D373</f>
        <v>4.6232199999999999</v>
      </c>
      <c r="G373" s="2">
        <f>'Moving Avg'!F373</f>
        <v>4.6111199999999997</v>
      </c>
      <c r="H373" s="2">
        <f>'Moving Avg'!G373</f>
        <v>4.5839539999999985</v>
      </c>
      <c r="I373" s="2">
        <f>'Moving Avg'!H373</f>
        <v>3.7332954999999988</v>
      </c>
      <c r="J373" s="6" t="str">
        <f>OBV!F373</f>
        <v>BEARISH</v>
      </c>
      <c r="K373" s="6" t="str">
        <f>OBV!G373</f>
        <v>NEUTRAL</v>
      </c>
      <c r="L373" s="6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4.4691999999999998</v>
      </c>
      <c r="C374" s="2">
        <f>RSI!I374</f>
        <v>38.057638772679951</v>
      </c>
      <c r="D374" s="2">
        <f>MACD!E374</f>
        <v>1.2133489811546383E-2</v>
      </c>
      <c r="E374" s="2">
        <f>MACD!F374</f>
        <v>-1.5593037183095616E-2</v>
      </c>
      <c r="F374" s="2">
        <f>'Moving Avg'!D374</f>
        <v>4.5900000000000007</v>
      </c>
      <c r="G374" s="2">
        <f>'Moving Avg'!F374</f>
        <v>4.6088550000000001</v>
      </c>
      <c r="H374" s="2">
        <f>'Moving Avg'!G374</f>
        <v>4.5818399999999988</v>
      </c>
      <c r="I374" s="2">
        <f>'Moving Avg'!H374</f>
        <v>3.7395234999999984</v>
      </c>
      <c r="J374" s="6" t="str">
        <f>OBV!F374</f>
        <v>BEARISH</v>
      </c>
      <c r="K374" s="6" t="str">
        <f>OBV!G374</f>
        <v>NEUTRAL</v>
      </c>
      <c r="L374" s="6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4.5296000000000003</v>
      </c>
      <c r="C375" s="2">
        <f>RSI!I375</f>
        <v>45.35903801919855</v>
      </c>
      <c r="D375" s="2">
        <f>MACD!E375</f>
        <v>2.8330494344880108E-2</v>
      </c>
      <c r="E375" s="2">
        <f>MACD!F375</f>
        <v>-6.808330877500472E-3</v>
      </c>
      <c r="F375" s="2">
        <f>'Moving Avg'!D375</f>
        <v>4.5688600000000008</v>
      </c>
      <c r="G375" s="2">
        <f>'Moving Avg'!F375</f>
        <v>4.6088550000000001</v>
      </c>
      <c r="H375" s="2">
        <f>'Moving Avg'!G375</f>
        <v>4.5818399999999988</v>
      </c>
      <c r="I375" s="2">
        <f>'Moving Avg'!H375</f>
        <v>3.7458649999999984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</row>
    <row r="376" spans="1:12" ht="13.5" x14ac:dyDescent="0.25">
      <c r="A376" s="3">
        <f>RSI!A376</f>
        <v>42549</v>
      </c>
      <c r="B376" s="2">
        <f>RSI!B376</f>
        <v>4.4691999999999998</v>
      </c>
      <c r="C376" s="2">
        <f>RSI!I376</f>
        <v>40.249689185644144</v>
      </c>
      <c r="D376" s="2">
        <f>MACD!E376</f>
        <v>4.2159708787292693E-2</v>
      </c>
      <c r="E376" s="2">
        <f>MACD!F376</f>
        <v>2.9852770554581604E-3</v>
      </c>
      <c r="F376" s="2">
        <f>'Moving Avg'!D376</f>
        <v>4.5356400000000008</v>
      </c>
      <c r="G376" s="2">
        <f>'Moving Avg'!F376</f>
        <v>4.6092300000000002</v>
      </c>
      <c r="H376" s="2">
        <f>'Moving Avg'!G376</f>
        <v>4.579121999999999</v>
      </c>
      <c r="I376" s="2">
        <f>'Moving Avg'!H376</f>
        <v>3.7526214999999983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</row>
    <row r="377" spans="1:12" ht="13.5" x14ac:dyDescent="0.25">
      <c r="A377" s="3">
        <f>RSI!A377</f>
        <v>42550</v>
      </c>
      <c r="B377" s="2">
        <f>RSI!B377</f>
        <v>4.4691999999999998</v>
      </c>
      <c r="C377" s="2">
        <f>RSI!I377</f>
        <v>40.249689185644144</v>
      </c>
      <c r="D377" s="2">
        <f>MACD!E377</f>
        <v>5.4492458463971438E-2</v>
      </c>
      <c r="E377" s="2">
        <f>MACD!F377</f>
        <v>1.3286713337160817E-2</v>
      </c>
      <c r="F377" s="2">
        <f>'Moving Avg'!D377</f>
        <v>4.5084600000000004</v>
      </c>
      <c r="G377" s="2">
        <f>'Moving Avg'!F377</f>
        <v>4.6035699999999995</v>
      </c>
      <c r="H377" s="2">
        <f>'Moving Avg'!G377</f>
        <v>4.579121999999999</v>
      </c>
      <c r="I377" s="2">
        <f>'Moving Avg'!H377</f>
        <v>3.7599444999999987</v>
      </c>
      <c r="J377" s="6" t="str">
        <f>OBV!F377</f>
        <v>BULLISH</v>
      </c>
      <c r="K377" s="6" t="str">
        <f>OBV!G377</f>
        <v>NEUTRAL</v>
      </c>
      <c r="L377" s="6" t="str">
        <f>OBV!H377</f>
        <v>BULLISH DIVERGENCE</v>
      </c>
    </row>
    <row r="378" spans="1:12" ht="13.5" x14ac:dyDescent="0.25">
      <c r="A378" s="3">
        <f>RSI!A378</f>
        <v>42551</v>
      </c>
      <c r="B378" s="2">
        <f>RSI!B378</f>
        <v>4.4691999999999998</v>
      </c>
      <c r="C378" s="2">
        <f>RSI!I378</f>
        <v>40.249689185644144</v>
      </c>
      <c r="D378" s="2">
        <f>MACD!E378</f>
        <v>6.5512220080013783E-2</v>
      </c>
      <c r="E378" s="2">
        <f>MACD!F378</f>
        <v>2.3731814685731413E-2</v>
      </c>
      <c r="F378" s="2">
        <f>'Moving Avg'!D378</f>
        <v>4.4812799999999999</v>
      </c>
      <c r="G378" s="2">
        <f>'Moving Avg'!F378</f>
        <v>4.5967750000000001</v>
      </c>
      <c r="H378" s="2">
        <f>'Moving Avg'!G378</f>
        <v>4.5757999999999983</v>
      </c>
      <c r="I378" s="2">
        <f>'Moving Avg'!H378</f>
        <v>3.7679089999999991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</row>
    <row r="379" spans="1:12" ht="13.5" x14ac:dyDescent="0.25">
      <c r="A379" s="3">
        <f>RSI!A379</f>
        <v>42552</v>
      </c>
      <c r="B379" s="2">
        <f>RSI!B379</f>
        <v>4.7333999999999996</v>
      </c>
      <c r="C379" s="2">
        <f>RSI!I379</f>
        <v>63.011874878343505</v>
      </c>
      <c r="D379" s="2">
        <f>MACD!E379</f>
        <v>5.4653489493380114E-2</v>
      </c>
      <c r="E379" s="2">
        <f>MACD!F379</f>
        <v>2.9916149647261157E-2</v>
      </c>
      <c r="F379" s="2">
        <f>'Moving Avg'!D379</f>
        <v>4.5341199999999997</v>
      </c>
      <c r="G379" s="2">
        <f>'Moving Avg'!F379</f>
        <v>4.6013050000000009</v>
      </c>
      <c r="H379" s="2">
        <f>'Moving Avg'!G379</f>
        <v>4.5771579999999981</v>
      </c>
      <c r="I379" s="2">
        <f>'Moving Avg'!H379</f>
        <v>3.7763639999999987</v>
      </c>
      <c r="J379" s="6" t="str">
        <f>OBV!F379</f>
        <v>BULLISH</v>
      </c>
      <c r="K379" s="6" t="str">
        <f>OBV!G379</f>
        <v>NEUTRAL</v>
      </c>
      <c r="L379" s="6" t="str">
        <f>OBV!H379</f>
        <v>CONFIRMED BULLISH</v>
      </c>
    </row>
    <row r="380" spans="1:12" ht="13.5" x14ac:dyDescent="0.25">
      <c r="A380" s="3">
        <f>RSI!A380</f>
        <v>42555</v>
      </c>
      <c r="B380" s="2">
        <f>RSI!B380</f>
        <v>4.7938000000000001</v>
      </c>
      <c r="C380" s="2">
        <f>RSI!I380</f>
        <v>66.183562821828502</v>
      </c>
      <c r="D380" s="2">
        <f>MACD!E380</f>
        <v>3.9931082458343425E-2</v>
      </c>
      <c r="E380" s="2">
        <f>MACD!F380</f>
        <v>3.1919136209477617E-2</v>
      </c>
      <c r="F380" s="2">
        <f>'Moving Avg'!D380</f>
        <v>4.5869599999999995</v>
      </c>
      <c r="G380" s="2">
        <f>'Moving Avg'!F380</f>
        <v>4.6088550000000001</v>
      </c>
      <c r="H380" s="2">
        <f>'Moving Avg'!G380</f>
        <v>4.5794219999999983</v>
      </c>
      <c r="I380" s="2">
        <f>'Moving Avg'!H380</f>
        <v>3.7856119999999982</v>
      </c>
      <c r="J380" s="6" t="str">
        <f>OBV!F380</f>
        <v>BEARISH</v>
      </c>
      <c r="K380" s="6" t="str">
        <f>OBV!G380</f>
        <v>NEUTRAL</v>
      </c>
      <c r="L380" s="6" t="str">
        <f>OBV!H380</f>
        <v>BEARISH DIVERGENCE</v>
      </c>
    </row>
    <row r="381" spans="1:12" ht="13.5" x14ac:dyDescent="0.25">
      <c r="A381" s="3">
        <f>RSI!A381</f>
        <v>42559</v>
      </c>
      <c r="B381" s="2">
        <f>RSI!B381</f>
        <v>4.8164999999999996</v>
      </c>
      <c r="C381" s="2">
        <f>RSI!I381</f>
        <v>67.317823070294281</v>
      </c>
      <c r="D381" s="2">
        <f>MACD!E381</f>
        <v>2.4453628713419384E-2</v>
      </c>
      <c r="E381" s="2">
        <f>MACD!F381</f>
        <v>3.0426034710265972E-2</v>
      </c>
      <c r="F381" s="2">
        <f>'Moving Avg'!D381</f>
        <v>4.6564199999999998</v>
      </c>
      <c r="G381" s="2">
        <f>'Moving Avg'!F381</f>
        <v>4.6175400000000009</v>
      </c>
      <c r="H381" s="2">
        <f>'Moving Avg'!G381</f>
        <v>4.5821399999999981</v>
      </c>
      <c r="I381" s="2">
        <f>'Moving Avg'!H381</f>
        <v>3.7941804999999986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</row>
    <row r="382" spans="1:12" ht="13.5" x14ac:dyDescent="0.25">
      <c r="A382" s="3">
        <f>RSI!A382</f>
        <v>42562</v>
      </c>
      <c r="B382" s="2">
        <f>RSI!B382</f>
        <v>4.8164999999999996</v>
      </c>
      <c r="C382" s="2">
        <f>RSI!I382</f>
        <v>67.317823070294281</v>
      </c>
      <c r="D382" s="2">
        <f>MACD!E382</f>
        <v>5.3376335718020584E-3</v>
      </c>
      <c r="E382" s="2">
        <f>MACD!F382</f>
        <v>2.5408354482573191E-2</v>
      </c>
      <c r="F382" s="2">
        <f>'Moving Avg'!D382</f>
        <v>4.7258799999999992</v>
      </c>
      <c r="G382" s="2">
        <f>'Moving Avg'!F382</f>
        <v>4.6262250000000007</v>
      </c>
      <c r="H382" s="2">
        <f>'Moving Avg'!G382</f>
        <v>4.5845559999999983</v>
      </c>
      <c r="I382" s="2">
        <f>'Moving Avg'!H382</f>
        <v>3.802748999999999</v>
      </c>
      <c r="J382" s="6" t="str">
        <f>OBV!F382</f>
        <v>BULLISH</v>
      </c>
      <c r="K382" s="6" t="str">
        <f>OBV!G382</f>
        <v>NEUTRAL</v>
      </c>
      <c r="L382" s="6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4.8693</v>
      </c>
      <c r="C383" s="2">
        <f>RSI!I383</f>
        <v>70.029604994594763</v>
      </c>
      <c r="D383" s="2">
        <f>MACD!E383</f>
        <v>-1.6020341351936196E-2</v>
      </c>
      <c r="E383" s="2">
        <f>MACD!F383</f>
        <v>1.7122615315671316E-2</v>
      </c>
      <c r="F383" s="2">
        <f>'Moving Avg'!D383</f>
        <v>4.8058999999999994</v>
      </c>
      <c r="G383" s="2">
        <f>'Moving Avg'!F383</f>
        <v>4.6394350000000006</v>
      </c>
      <c r="H383" s="2">
        <f>'Moving Avg'!G383</f>
        <v>4.5880279999999978</v>
      </c>
      <c r="I383" s="2">
        <f>'Moving Avg'!H383</f>
        <v>3.812034499999998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4.7484999999999999</v>
      </c>
      <c r="C384" s="2">
        <f>RSI!I384</f>
        <v>58.142975336555033</v>
      </c>
      <c r="D384" s="2">
        <f>MACD!E384</f>
        <v>-4.7541599866523399E-2</v>
      </c>
      <c r="E384" s="2">
        <f>MACD!F384</f>
        <v>4.1897722792323729E-3</v>
      </c>
      <c r="F384" s="2">
        <f>'Moving Avg'!D384</f>
        <v>4.8089199999999996</v>
      </c>
      <c r="G384" s="2">
        <f>'Moving Avg'!F384</f>
        <v>4.6450950000000004</v>
      </c>
      <c r="H384" s="2">
        <f>'Moving Avg'!G384</f>
        <v>4.589687999999998</v>
      </c>
      <c r="I384" s="2">
        <f>'Moving Avg'!H384</f>
        <v>3.8208669999999985</v>
      </c>
      <c r="J384" s="6" t="str">
        <f>OBV!F384</f>
        <v>BEARISH</v>
      </c>
      <c r="K384" s="6" t="str">
        <f>OBV!G384</f>
        <v>NEUTRAL</v>
      </c>
      <c r="L384" s="6" t="str">
        <f>OBV!H384</f>
        <v>BEARISH DIVERGENCE</v>
      </c>
    </row>
    <row r="385" spans="1:12" ht="13.5" x14ac:dyDescent="0.25">
      <c r="A385" s="3">
        <f>RSI!A385</f>
        <v>42565</v>
      </c>
      <c r="B385" s="2">
        <f>RSI!B385</f>
        <v>4.8315999999999999</v>
      </c>
      <c r="C385" s="2">
        <f>RSI!I385</f>
        <v>62.818427150345507</v>
      </c>
      <c r="D385" s="2">
        <f>MACD!E385</f>
        <v>-7.1742111809673048E-2</v>
      </c>
      <c r="E385" s="2">
        <f>MACD!F385</f>
        <v>-1.0996604538548713E-2</v>
      </c>
      <c r="F385" s="2">
        <f>'Moving Avg'!D385</f>
        <v>4.8164800000000003</v>
      </c>
      <c r="G385" s="2">
        <f>'Moving Avg'!F385</f>
        <v>4.6530250000000004</v>
      </c>
      <c r="H385" s="2">
        <f>'Moving Avg'!G385</f>
        <v>4.5927079999999991</v>
      </c>
      <c r="I385" s="2">
        <f>'Moving Avg'!H385</f>
        <v>3.8306814999999985</v>
      </c>
      <c r="J385" s="6" t="str">
        <f>OBV!F385</f>
        <v>BEARISH</v>
      </c>
      <c r="K385" s="6" t="str">
        <f>OBV!G385</f>
        <v>NEUTRAL</v>
      </c>
      <c r="L385" s="6" t="str">
        <f>OBV!H385</f>
        <v>BEARISH DIVERGENCE</v>
      </c>
    </row>
    <row r="386" spans="1:12" ht="13.5" x14ac:dyDescent="0.25">
      <c r="A386" s="3">
        <f>RSI!A386</f>
        <v>42566</v>
      </c>
      <c r="B386" s="2">
        <f>RSI!B386</f>
        <v>4.7484999999999999</v>
      </c>
      <c r="C386" s="2">
        <f>RSI!I386</f>
        <v>56.073218347302898</v>
      </c>
      <c r="D386" s="2">
        <f>MACD!E386</f>
        <v>-9.6463400519438913E-2</v>
      </c>
      <c r="E386" s="2">
        <f>MACD!F386</f>
        <v>-2.8089963734726754E-2</v>
      </c>
      <c r="F386" s="2">
        <f>'Moving Avg'!D386</f>
        <v>4.80288</v>
      </c>
      <c r="G386" s="2">
        <f>'Moving Avg'!F386</f>
        <v>4.6583100000000002</v>
      </c>
      <c r="H386" s="2">
        <f>'Moving Avg'!G386</f>
        <v>4.5967839999999986</v>
      </c>
      <c r="I386" s="2">
        <f>'Moving Avg'!H386</f>
        <v>3.8400804999999987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</row>
    <row r="387" spans="1:12" ht="13.5" x14ac:dyDescent="0.25">
      <c r="A387" s="3">
        <f>RSI!A387</f>
        <v>42569</v>
      </c>
      <c r="B387" s="2">
        <f>RSI!B387</f>
        <v>4.6806000000000001</v>
      </c>
      <c r="C387" s="2">
        <f>RSI!I387</f>
        <v>51.232525377804471</v>
      </c>
      <c r="D387" s="2">
        <f>MACD!E387</f>
        <v>-0.11288590990151182</v>
      </c>
      <c r="E387" s="2">
        <f>MACD!F387</f>
        <v>-4.5049152968083775E-2</v>
      </c>
      <c r="F387" s="2">
        <f>'Moving Avg'!D387</f>
        <v>4.7756999999999987</v>
      </c>
      <c r="G387" s="2">
        <f>'Moving Avg'!F387</f>
        <v>4.6601999999999988</v>
      </c>
      <c r="H387" s="2">
        <f>'Moving Avg'!G387</f>
        <v>4.5998039999999989</v>
      </c>
      <c r="I387" s="2">
        <f>'Moving Avg'!H387</f>
        <v>3.8491774999999988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4.6806000000000001</v>
      </c>
      <c r="C388" s="2">
        <f>RSI!I388</f>
        <v>51.232525377804464</v>
      </c>
      <c r="D388" s="2">
        <f>MACD!E388</f>
        <v>-0.12687521599969998</v>
      </c>
      <c r="E388" s="2">
        <f>MACD!F388</f>
        <v>-6.1414365574407014E-2</v>
      </c>
      <c r="F388" s="2">
        <f>'Moving Avg'!D388</f>
        <v>4.7379599999999993</v>
      </c>
      <c r="G388" s="2">
        <f>'Moving Avg'!F388</f>
        <v>4.6620899999999992</v>
      </c>
      <c r="H388" s="2">
        <f>'Moving Avg'!G388</f>
        <v>4.6028239999999991</v>
      </c>
      <c r="I388" s="2">
        <f>'Moving Avg'!H388</f>
        <v>3.8591049999999991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4.5446999999999997</v>
      </c>
      <c r="C389" s="2">
        <f>RSI!I389</f>
        <v>42.67998125504586</v>
      </c>
      <c r="D389" s="2">
        <f>MACD!E389</f>
        <v>-8.808592344415267E-2</v>
      </c>
      <c r="E389" s="2">
        <f>MACD!F389</f>
        <v>-6.6748677148356139E-2</v>
      </c>
      <c r="F389" s="2">
        <f>'Moving Avg'!D389</f>
        <v>4.6971999999999996</v>
      </c>
      <c r="G389" s="2">
        <f>'Moving Avg'!F389</f>
        <v>4.6575599999999993</v>
      </c>
      <c r="H389" s="2">
        <f>'Moving Avg'!G389</f>
        <v>4.6031259999999996</v>
      </c>
      <c r="I389" s="2">
        <f>'Moving Avg'!H389</f>
        <v>3.868957</v>
      </c>
      <c r="J389" s="6" t="str">
        <f>OBV!F389</f>
        <v>BULLISH</v>
      </c>
      <c r="K389" s="6" t="str">
        <f>OBV!G389</f>
        <v>NEUTRAL</v>
      </c>
      <c r="L389" s="6" t="str">
        <f>OBV!H389</f>
        <v>BULLISH DIVERGENCE</v>
      </c>
    </row>
    <row r="390" spans="1:12" ht="13.5" x14ac:dyDescent="0.25">
      <c r="A390" s="3">
        <f>RSI!A390</f>
        <v>42572</v>
      </c>
      <c r="B390" s="2">
        <f>RSI!B390</f>
        <v>4.4088000000000003</v>
      </c>
      <c r="C390" s="2">
        <f>RSI!I390</f>
        <v>36.176310902910025</v>
      </c>
      <c r="D390" s="2">
        <f>MACD!E390</f>
        <v>-3.5182222171924238E-2</v>
      </c>
      <c r="E390" s="2">
        <f>MACD!F390</f>
        <v>-6.0435386153069766E-2</v>
      </c>
      <c r="F390" s="2">
        <f>'Moving Avg'!D390</f>
        <v>4.6126399999999999</v>
      </c>
      <c r="G390" s="2">
        <f>'Moving Avg'!F390</f>
        <v>4.646234999999999</v>
      </c>
      <c r="H390" s="2">
        <f>'Moving Avg'!G390</f>
        <v>4.5981439999999996</v>
      </c>
      <c r="I390" s="2">
        <f>'Moving Avg'!H390</f>
        <v>3.8781294999999996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4.5372000000000003</v>
      </c>
      <c r="C391" s="2">
        <f>RSI!I391</f>
        <v>44.743663455417348</v>
      </c>
      <c r="D391" s="2">
        <f>MACD!E391</f>
        <v>5.036144604573245E-3</v>
      </c>
      <c r="E391" s="2">
        <f>MACD!F391</f>
        <v>-4.7341080001541164E-2</v>
      </c>
      <c r="F391" s="2">
        <f>'Moving Avg'!D391</f>
        <v>4.5703800000000001</v>
      </c>
      <c r="G391" s="2">
        <f>'Moving Avg'!F391</f>
        <v>4.6413300000000008</v>
      </c>
      <c r="H391" s="2">
        <f>'Moving Avg'!G391</f>
        <v>4.5957299999999996</v>
      </c>
      <c r="I391" s="2">
        <f>'Moving Avg'!H391</f>
        <v>3.8885099999999992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</row>
    <row r="392" spans="1:12" ht="13.5" x14ac:dyDescent="0.25">
      <c r="A392" s="3">
        <f>RSI!A392</f>
        <v>42577</v>
      </c>
      <c r="B392" s="2">
        <f>RSI!B392</f>
        <v>4.5372000000000003</v>
      </c>
      <c r="C392" s="2">
        <f>RSI!I392</f>
        <v>44.743663455417348</v>
      </c>
      <c r="D392" s="2">
        <f>MACD!E392</f>
        <v>3.9671775046505431E-2</v>
      </c>
      <c r="E392" s="2">
        <f>MACD!F392</f>
        <v>-2.9938508991931852E-2</v>
      </c>
      <c r="F392" s="2">
        <f>'Moving Avg'!D392</f>
        <v>4.5417000000000005</v>
      </c>
      <c r="G392" s="2">
        <f>'Moving Avg'!F392</f>
        <v>4.6379349999999997</v>
      </c>
      <c r="H392" s="2">
        <f>'Moving Avg'!G392</f>
        <v>4.5937679999999999</v>
      </c>
      <c r="I392" s="2">
        <f>'Moving Avg'!H392</f>
        <v>3.8989659999999993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4.5372000000000003</v>
      </c>
      <c r="C393" s="2">
        <f>RSI!I393</f>
        <v>44.743663455417348</v>
      </c>
      <c r="D393" s="2">
        <f>MACD!E393</f>
        <v>7.7661835648629385E-2</v>
      </c>
      <c r="E393" s="2">
        <f>MACD!F393</f>
        <v>-8.4184400638196051E-3</v>
      </c>
      <c r="F393" s="2">
        <f>'Moving Avg'!D393</f>
        <v>4.51302</v>
      </c>
      <c r="G393" s="2">
        <f>'Moving Avg'!F393</f>
        <v>4.6345400000000003</v>
      </c>
      <c r="H393" s="2">
        <f>'Moving Avg'!G393</f>
        <v>4.5927120000000006</v>
      </c>
      <c r="I393" s="2">
        <f>'Moving Avg'!H393</f>
        <v>3.9094219999999988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4.4013</v>
      </c>
      <c r="C394" s="2">
        <f>RSI!I394</f>
        <v>38.000515266201504</v>
      </c>
      <c r="D394" s="2">
        <f>MACD!E394</f>
        <v>0.10180775964575073</v>
      </c>
      <c r="E394" s="2">
        <f>MACD!F394</f>
        <v>1.3626799878094464E-2</v>
      </c>
      <c r="F394" s="2">
        <f>'Moving Avg'!D394</f>
        <v>4.4843400000000004</v>
      </c>
      <c r="G394" s="2">
        <f>'Moving Avg'!F394</f>
        <v>4.631145000000001</v>
      </c>
      <c r="H394" s="2">
        <f>'Moving Avg'!G394</f>
        <v>4.5893920000000001</v>
      </c>
      <c r="I394" s="2">
        <f>'Moving Avg'!H394</f>
        <v>3.9188589999999994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4.5296000000000003</v>
      </c>
      <c r="C395" s="2">
        <f>RSI!I395</f>
        <v>46.238063175074501</v>
      </c>
      <c r="D395" s="2">
        <f>MACD!E395</f>
        <v>0.12680291081562345</v>
      </c>
      <c r="E395" s="2">
        <f>MACD!F395</f>
        <v>3.6262022065600266E-2</v>
      </c>
      <c r="F395" s="2">
        <f>'Moving Avg'!D395</f>
        <v>4.5085000000000006</v>
      </c>
      <c r="G395" s="2">
        <f>'Moving Avg'!F395</f>
        <v>4.6311450000000001</v>
      </c>
      <c r="H395" s="2">
        <f>'Moving Avg'!G395</f>
        <v>4.5901459999999998</v>
      </c>
      <c r="I395" s="2">
        <f>'Moving Avg'!H395</f>
        <v>3.9281824999999992</v>
      </c>
      <c r="J395" s="6" t="str">
        <f>OBV!F395</f>
        <v>BULLISH</v>
      </c>
      <c r="K395" s="6" t="str">
        <f>OBV!G395</f>
        <v>NEUTRAL</v>
      </c>
      <c r="L395" s="6" t="str">
        <f>OBV!H395</f>
        <v>CONFIRMED BULLISH</v>
      </c>
    </row>
    <row r="396" spans="1:12" ht="13.5" x14ac:dyDescent="0.25">
      <c r="A396" s="3">
        <f>RSI!A396</f>
        <v>42583</v>
      </c>
      <c r="B396" s="2">
        <f>RSI!B396</f>
        <v>4.5320999999999998</v>
      </c>
      <c r="C396" s="2">
        <f>RSI!I396</f>
        <v>46.387539924431522</v>
      </c>
      <c r="D396" s="2">
        <f>MACD!E396</f>
        <v>0.13541275391662744</v>
      </c>
      <c r="E396" s="2">
        <f>MACD!F396</f>
        <v>5.6092168435805702E-2</v>
      </c>
      <c r="F396" s="2">
        <f>'Moving Avg'!D396</f>
        <v>4.5074799999999993</v>
      </c>
      <c r="G396" s="2">
        <f>'Moving Avg'!F396</f>
        <v>4.63429</v>
      </c>
      <c r="H396" s="2">
        <f>'Moving Avg'!G396</f>
        <v>4.5909500000000003</v>
      </c>
      <c r="I396" s="2">
        <f>'Moving Avg'!H396</f>
        <v>3.9367254999999988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</row>
    <row r="397" spans="1:12" ht="13.5" x14ac:dyDescent="0.25">
      <c r="A397" s="3">
        <f>RSI!A397</f>
        <v>42584</v>
      </c>
      <c r="B397" s="2">
        <f>RSI!B397</f>
        <v>4.5320999999999998</v>
      </c>
      <c r="C397" s="2">
        <f>RSI!I397</f>
        <v>46.387539924431522</v>
      </c>
      <c r="D397" s="2">
        <f>MACD!E397</f>
        <v>0.13263513521893344</v>
      </c>
      <c r="E397" s="2">
        <f>MACD!F397</f>
        <v>7.1400761792431253E-2</v>
      </c>
      <c r="F397" s="2">
        <f>'Moving Avg'!D397</f>
        <v>4.5064599999999997</v>
      </c>
      <c r="G397" s="2">
        <f>'Moving Avg'!F397</f>
        <v>4.637435</v>
      </c>
      <c r="H397" s="2">
        <f>'Moving Avg'!G397</f>
        <v>4.5910000000000002</v>
      </c>
      <c r="I397" s="2">
        <f>'Moving Avg'!H397</f>
        <v>3.9452309999999988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</row>
    <row r="398" spans="1:12" ht="13.5" x14ac:dyDescent="0.25">
      <c r="A398" s="3">
        <f>RSI!A398</f>
        <v>42585</v>
      </c>
      <c r="B398" s="2">
        <f>RSI!B398</f>
        <v>4.4551999999999996</v>
      </c>
      <c r="C398" s="2">
        <f>RSI!I398</f>
        <v>42.201684511621657</v>
      </c>
      <c r="D398" s="2">
        <f>MACD!E398</f>
        <v>0.1363360307096988</v>
      </c>
      <c r="E398" s="2">
        <f>MACD!F398</f>
        <v>8.4387815575884761E-2</v>
      </c>
      <c r="F398" s="2">
        <f>'Moving Avg'!D398</f>
        <v>4.4900599999999997</v>
      </c>
      <c r="G398" s="2">
        <f>'Moving Avg'!F398</f>
        <v>4.6367349999999998</v>
      </c>
      <c r="H398" s="2">
        <f>'Moving Avg'!G398</f>
        <v>4.5922300000000007</v>
      </c>
      <c r="I398" s="2">
        <f>'Moving Avg'!H398</f>
        <v>3.9531254999999992</v>
      </c>
      <c r="J398" s="6" t="str">
        <f>OBV!F398</f>
        <v>BEARISH</v>
      </c>
      <c r="K398" s="6" t="str">
        <f>OBV!G398</f>
        <v>NEUTRAL</v>
      </c>
      <c r="L398" s="6" t="str">
        <f>OBV!H398</f>
        <v>CONFIRMED BEARISH</v>
      </c>
    </row>
    <row r="399" spans="1:12" ht="13.5" x14ac:dyDescent="0.25">
      <c r="A399" s="3">
        <f>RSI!A399</f>
        <v>42586</v>
      </c>
      <c r="B399" s="2">
        <f>RSI!B399</f>
        <v>4.5320999999999998</v>
      </c>
      <c r="C399" s="2">
        <f>RSI!I399</f>
        <v>47.320926865427609</v>
      </c>
      <c r="D399" s="2">
        <f>MACD!E399</f>
        <v>0.11364657810890577</v>
      </c>
      <c r="E399" s="2">
        <f>MACD!F399</f>
        <v>9.0239568082488966E-2</v>
      </c>
      <c r="F399" s="2">
        <f>'Moving Avg'!D399</f>
        <v>4.5162199999999997</v>
      </c>
      <c r="G399" s="2">
        <f>'Moving Avg'!F399</f>
        <v>4.6266699999999998</v>
      </c>
      <c r="H399" s="2">
        <f>'Moving Avg'!G399</f>
        <v>4.5930340000000012</v>
      </c>
      <c r="I399" s="2">
        <f>'Moving Avg'!H399</f>
        <v>3.9618194999999989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4.6089000000000002</v>
      </c>
      <c r="C400" s="2">
        <f>RSI!I400</f>
        <v>51.90267292033041</v>
      </c>
      <c r="D400" s="2">
        <f>MACD!E400</f>
        <v>6.8121832303623897E-2</v>
      </c>
      <c r="E400" s="2">
        <f>MACD!F400</f>
        <v>8.5816020926715947E-2</v>
      </c>
      <c r="F400" s="2">
        <f>'Moving Avg'!D400</f>
        <v>4.5320799999999988</v>
      </c>
      <c r="G400" s="2">
        <f>'Moving Avg'!F400</f>
        <v>4.6174249999999999</v>
      </c>
      <c r="H400" s="2">
        <f>'Moving Avg'!G400</f>
        <v>4.5973380000000006</v>
      </c>
      <c r="I400" s="2">
        <f>'Moving Avg'!H400</f>
        <v>3.9708974999999991</v>
      </c>
      <c r="J400" s="6" t="str">
        <f>OBV!F400</f>
        <v>BULLISH</v>
      </c>
      <c r="K400" s="6" t="str">
        <f>OBV!G400</f>
        <v>NEUTRAL</v>
      </c>
      <c r="L400" s="6" t="str">
        <f>OBV!H400</f>
        <v>NEUTRAL</v>
      </c>
    </row>
    <row r="401" spans="1:12" ht="13.5" x14ac:dyDescent="0.25">
      <c r="A401" s="3">
        <f>RSI!A401</f>
        <v>42590</v>
      </c>
      <c r="B401" s="2">
        <f>RSI!B401</f>
        <v>4.4706000000000001</v>
      </c>
      <c r="C401" s="2">
        <f>RSI!I401</f>
        <v>44.411733897531512</v>
      </c>
      <c r="D401" s="2">
        <f>MACD!E401</f>
        <v>5.9395927956995109E-2</v>
      </c>
      <c r="E401" s="2">
        <f>MACD!F401</f>
        <v>8.0532002332771788E-2</v>
      </c>
      <c r="F401" s="2">
        <f>'Moving Avg'!D401</f>
        <v>4.5197799999999999</v>
      </c>
      <c r="G401" s="2">
        <f>'Moving Avg'!F401</f>
        <v>4.6001300000000001</v>
      </c>
      <c r="H401" s="2">
        <f>'Moving Avg'!G401</f>
        <v>4.598422000000002</v>
      </c>
      <c r="I401" s="2">
        <f>'Moving Avg'!H401</f>
        <v>3.9793219999999989</v>
      </c>
      <c r="J401" s="6" t="str">
        <f>OBV!F401</f>
        <v>BULLISH</v>
      </c>
      <c r="K401" s="6" t="str">
        <f>OBV!G401</f>
        <v>NEUTRAL</v>
      </c>
      <c r="L401" s="6" t="str">
        <f>OBV!H401</f>
        <v>BULLISH DIVERGENCE</v>
      </c>
    </row>
    <row r="402" spans="1:12" ht="13.5" x14ac:dyDescent="0.25">
      <c r="A402" s="3">
        <f>RSI!A402</f>
        <v>42591</v>
      </c>
      <c r="B402" s="2">
        <f>RSI!B402</f>
        <v>4.5705</v>
      </c>
      <c r="C402" s="2">
        <f>RSI!I402</f>
        <v>50.022812372941146</v>
      </c>
      <c r="D402" s="2">
        <f>MACD!E402</f>
        <v>4.5241490899584846E-2</v>
      </c>
      <c r="E402" s="2">
        <f>MACD!F402</f>
        <v>7.3473900046134397E-2</v>
      </c>
      <c r="F402" s="2">
        <f>'Moving Avg'!D402</f>
        <v>4.5274599999999996</v>
      </c>
      <c r="G402" s="2">
        <f>'Moving Avg'!F402</f>
        <v>4.5878300000000003</v>
      </c>
      <c r="H402" s="2">
        <f>'Moving Avg'!G402</f>
        <v>4.5999940000000006</v>
      </c>
      <c r="I402" s="2">
        <f>'Moving Avg'!H402</f>
        <v>3.9876799999999992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4.5628000000000002</v>
      </c>
      <c r="C403" s="2">
        <f>RSI!I403</f>
        <v>49.60717211494152</v>
      </c>
      <c r="D403" s="2">
        <f>MACD!E403</f>
        <v>3.382714288139077E-2</v>
      </c>
      <c r="E403" s="2">
        <f>MACD!F403</f>
        <v>6.5544548613185677E-2</v>
      </c>
      <c r="F403" s="2">
        <f>'Moving Avg'!D403</f>
        <v>4.5489799999999994</v>
      </c>
      <c r="G403" s="2">
        <f>'Moving Avg'!F403</f>
        <v>4.5725050000000005</v>
      </c>
      <c r="H403" s="2">
        <f>'Moving Avg'!G403</f>
        <v>4.6021680000000016</v>
      </c>
      <c r="I403" s="2">
        <f>'Moving Avg'!H403</f>
        <v>3.9959239999999996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4.5628000000000002</v>
      </c>
      <c r="C404" s="2">
        <f>RSI!I404</f>
        <v>49.607172114941513</v>
      </c>
      <c r="D404" s="2">
        <f>MACD!E404</f>
        <v>3.2993529197700155E-3</v>
      </c>
      <c r="E404" s="2">
        <f>MACD!F404</f>
        <v>5.3095509474502547E-2</v>
      </c>
      <c r="F404" s="2">
        <f>'Moving Avg'!D404</f>
        <v>4.5551199999999996</v>
      </c>
      <c r="G404" s="2">
        <f>'Moving Avg'!F404</f>
        <v>4.5632199999999994</v>
      </c>
      <c r="H404" s="2">
        <f>'Moving Avg'!G404</f>
        <v>4.6031340000000025</v>
      </c>
      <c r="I404" s="2">
        <f>'Moving Avg'!H404</f>
        <v>4.0045829999999993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4.5628000000000002</v>
      </c>
      <c r="C405" s="2">
        <f>RSI!I405</f>
        <v>49.60717211494152</v>
      </c>
      <c r="D405" s="2">
        <f>MACD!E405</f>
        <v>-2.7580250036631782E-3</v>
      </c>
      <c r="E405" s="2">
        <f>MACD!F405</f>
        <v>4.1924802578869408E-2</v>
      </c>
      <c r="F405" s="2">
        <f>'Moving Avg'!D405</f>
        <v>4.5458999999999996</v>
      </c>
      <c r="G405" s="2">
        <f>'Moving Avg'!F405</f>
        <v>4.5497799999999993</v>
      </c>
      <c r="H405" s="2">
        <f>'Moving Avg'!G405</f>
        <v>4.6037980000000029</v>
      </c>
      <c r="I405" s="2">
        <f>'Moving Avg'!H405</f>
        <v>4.0134304999999992</v>
      </c>
      <c r="J405" s="6" t="str">
        <f>OBV!F405</f>
        <v>BULLISH</v>
      </c>
      <c r="K405" s="6" t="str">
        <f>OBV!G405</f>
        <v>NEUTRAL</v>
      </c>
      <c r="L405" s="6" t="str">
        <f>OBV!H405</f>
        <v>BULLISH DIVERGENCE</v>
      </c>
    </row>
    <row r="406" spans="1:12" ht="13.5" x14ac:dyDescent="0.25">
      <c r="A406" s="3">
        <f>RSI!A406</f>
        <v>42597</v>
      </c>
      <c r="B406" s="2">
        <f>RSI!B406</f>
        <v>4.4551999999999996</v>
      </c>
      <c r="C406" s="2">
        <f>RSI!I406</f>
        <v>43.324319815835267</v>
      </c>
      <c r="D406" s="2">
        <f>MACD!E406</f>
        <v>5.0423474297645043E-4</v>
      </c>
      <c r="E406" s="2">
        <f>MACD!F406</f>
        <v>3.3640689011690816E-2</v>
      </c>
      <c r="F406" s="2">
        <f>'Moving Avg'!D406</f>
        <v>4.5428200000000007</v>
      </c>
      <c r="G406" s="2">
        <f>'Moving Avg'!F406</f>
        <v>4.5351149999999993</v>
      </c>
      <c r="H406" s="2">
        <f>'Moving Avg'!G406</f>
        <v>4.6036680000000025</v>
      </c>
      <c r="I406" s="2">
        <f>'Moving Avg'!H406</f>
        <v>4.0218534999999989</v>
      </c>
      <c r="J406" s="6" t="str">
        <f>OBV!F406</f>
        <v>BULLISH</v>
      </c>
      <c r="K406" s="6" t="str">
        <f>OBV!G406</f>
        <v>NEUTRAL</v>
      </c>
      <c r="L406" s="6" t="str">
        <f>OBV!H406</f>
        <v>BULLISH DIVERGENCE</v>
      </c>
    </row>
    <row r="407" spans="1:12" ht="13.5" x14ac:dyDescent="0.25">
      <c r="A407" s="3">
        <f>RSI!A407</f>
        <v>42598</v>
      </c>
      <c r="B407" s="2">
        <f>RSI!B407</f>
        <v>4.3247</v>
      </c>
      <c r="C407" s="2">
        <f>RSI!I407</f>
        <v>37.174766723952011</v>
      </c>
      <c r="D407" s="2">
        <f>MACD!E407</f>
        <v>1.3597409932019744E-2</v>
      </c>
      <c r="E407" s="2">
        <f>MACD!F407</f>
        <v>2.96320331957566E-2</v>
      </c>
      <c r="F407" s="2">
        <f>'Moving Avg'!D407</f>
        <v>4.4936600000000002</v>
      </c>
      <c r="G407" s="2">
        <f>'Moving Avg'!F407</f>
        <v>4.5173199999999998</v>
      </c>
      <c r="H407" s="2">
        <f>'Moving Avg'!G407</f>
        <v>4.5985140000000024</v>
      </c>
      <c r="I407" s="2">
        <f>'Moving Avg'!H407</f>
        <v>4.0296614999999996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4.4476000000000004</v>
      </c>
      <c r="C408" s="2">
        <f>RSI!I408</f>
        <v>45.080854443079062</v>
      </c>
      <c r="D408" s="2">
        <f>MACD!E408</f>
        <v>5.1296992119587159E-3</v>
      </c>
      <c r="E408" s="2">
        <f>MACD!F408</f>
        <v>2.4731566398997026E-2</v>
      </c>
      <c r="F408" s="2">
        <f>'Moving Avg'!D408</f>
        <v>4.4706200000000003</v>
      </c>
      <c r="G408" s="2">
        <f>'Moving Avg'!F408</f>
        <v>4.5056699999999994</v>
      </c>
      <c r="H408" s="2">
        <f>'Moving Avg'!G408</f>
        <v>4.5953640000000009</v>
      </c>
      <c r="I408" s="2">
        <f>'Moving Avg'!H408</f>
        <v>4.0373294999999985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4.5705</v>
      </c>
      <c r="C409" s="2">
        <f>RSI!I409</f>
        <v>51.635362998362055</v>
      </c>
      <c r="D409" s="2">
        <f>MACD!E409</f>
        <v>1.2506700243104518E-3</v>
      </c>
      <c r="E409" s="2">
        <f>MACD!F409</f>
        <v>2.0035387124059712E-2</v>
      </c>
      <c r="F409" s="2">
        <f>'Moving Avg'!D409</f>
        <v>4.4721600000000006</v>
      </c>
      <c r="G409" s="2">
        <f>'Moving Avg'!F409</f>
        <v>4.5069600000000003</v>
      </c>
      <c r="H409" s="2">
        <f>'Moving Avg'!G409</f>
        <v>4.5939180000000022</v>
      </c>
      <c r="I409" s="2">
        <f>'Moving Avg'!H409</f>
        <v>4.0449699999999984</v>
      </c>
      <c r="J409" s="6" t="str">
        <f>OBV!F409</f>
        <v>BEARISH</v>
      </c>
      <c r="K409" s="6" t="str">
        <f>OBV!G409</f>
        <v>NEUTRAL</v>
      </c>
      <c r="L409" s="6" t="str">
        <f>OBV!H409</f>
        <v>BEARISH DIVERGENCE</v>
      </c>
    </row>
    <row r="410" spans="1:12" ht="13.5" x14ac:dyDescent="0.25">
      <c r="A410" s="3">
        <f>RSI!A410</f>
        <v>42601</v>
      </c>
      <c r="B410" s="2">
        <f>RSI!B410</f>
        <v>4.4551999999999996</v>
      </c>
      <c r="C410" s="2">
        <f>RSI!I410</f>
        <v>46.079103831825165</v>
      </c>
      <c r="D410" s="2">
        <f>MACD!E410</f>
        <v>1.8115810461061699E-2</v>
      </c>
      <c r="E410" s="2">
        <f>MACD!F410</f>
        <v>1.9651471791460113E-2</v>
      </c>
      <c r="F410" s="2">
        <f>'Moving Avg'!D410</f>
        <v>4.4506399999999999</v>
      </c>
      <c r="G410" s="2">
        <f>'Moving Avg'!F410</f>
        <v>4.5092799999999995</v>
      </c>
      <c r="H410" s="2">
        <f>'Moving Avg'!G410</f>
        <v>4.5901660000000017</v>
      </c>
      <c r="I410" s="2">
        <f>'Moving Avg'!H410</f>
        <v>4.0512414999999988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4.3247</v>
      </c>
      <c r="C411" s="2">
        <f>RSI!I411</f>
        <v>40.736153178601349</v>
      </c>
      <c r="D411" s="2">
        <f>MACD!E411</f>
        <v>2.1264102137022789E-2</v>
      </c>
      <c r="E411" s="2">
        <f>MACD!F411</f>
        <v>1.9973997860572648E-2</v>
      </c>
      <c r="F411" s="2">
        <f>'Moving Avg'!D411</f>
        <v>4.4245400000000004</v>
      </c>
      <c r="G411" s="2">
        <f>'Moving Avg'!F411</f>
        <v>4.4986550000000012</v>
      </c>
      <c r="H411" s="2">
        <f>'Moving Avg'!G411</f>
        <v>4.5838040000000024</v>
      </c>
      <c r="I411" s="2">
        <f>'Moving Avg'!H411</f>
        <v>4.0578039999999991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4.3247</v>
      </c>
      <c r="C412" s="2">
        <f>RSI!I412</f>
        <v>40.736153178601349</v>
      </c>
      <c r="D412" s="2">
        <f>MACD!E412</f>
        <v>4.052029530608614E-2</v>
      </c>
      <c r="E412" s="2">
        <f>MACD!F412</f>
        <v>2.4083257349675348E-2</v>
      </c>
      <c r="F412" s="2">
        <f>'Moving Avg'!D412</f>
        <v>4.4245400000000004</v>
      </c>
      <c r="G412" s="2">
        <f>'Moving Avg'!F412</f>
        <v>4.4880300000000002</v>
      </c>
      <c r="H412" s="2">
        <f>'Moving Avg'!G412</f>
        <v>4.5774420000000022</v>
      </c>
      <c r="I412" s="2">
        <f>'Moving Avg'!H412</f>
        <v>4.0640269999999985</v>
      </c>
      <c r="J412" s="6" t="str">
        <f>OBV!F412</f>
        <v>BEARISH</v>
      </c>
      <c r="K412" s="6" t="str">
        <f>OBV!G412</f>
        <v>NEUTRAL</v>
      </c>
      <c r="L412" s="6" t="str">
        <f>OBV!H412</f>
        <v>NEUTRAL</v>
      </c>
    </row>
    <row r="413" spans="1:12" ht="13.5" x14ac:dyDescent="0.25">
      <c r="A413" s="3">
        <f>RSI!A413</f>
        <v>42606</v>
      </c>
      <c r="B413" s="2">
        <f>RSI!B413</f>
        <v>4.5167000000000002</v>
      </c>
      <c r="C413" s="2">
        <f>RSI!I413</f>
        <v>50.524839928114588</v>
      </c>
      <c r="D413" s="2">
        <f>MACD!E413</f>
        <v>4.2539588583203169E-2</v>
      </c>
      <c r="E413" s="2">
        <f>MACD!F413</f>
        <v>2.7774523596380912E-2</v>
      </c>
      <c r="F413" s="2">
        <f>'Moving Avg'!D413</f>
        <v>4.4383600000000003</v>
      </c>
      <c r="G413" s="2">
        <f>'Moving Avg'!F413</f>
        <v>4.4870049999999999</v>
      </c>
      <c r="H413" s="2">
        <f>'Moving Avg'!G413</f>
        <v>4.5756740000000011</v>
      </c>
      <c r="I413" s="2">
        <f>'Moving Avg'!H413</f>
        <v>4.0712099999999989</v>
      </c>
      <c r="J413" s="6" t="str">
        <f>OBV!F413</f>
        <v>BULLISH</v>
      </c>
      <c r="K413" s="6" t="str">
        <f>OBV!G413</f>
        <v>NEUTRAL</v>
      </c>
      <c r="L413" s="6" t="str">
        <f>OBV!H413</f>
        <v>CONFIRMED BULLISH</v>
      </c>
    </row>
    <row r="414" spans="1:12" ht="13.5" x14ac:dyDescent="0.25">
      <c r="A414" s="3">
        <f>RSI!A414</f>
        <v>42607</v>
      </c>
      <c r="B414" s="2">
        <f>RSI!B414</f>
        <v>4.4551999999999996</v>
      </c>
      <c r="C414" s="2">
        <f>RSI!I414</f>
        <v>47.801305195785055</v>
      </c>
      <c r="D414" s="2">
        <f>MACD!E414</f>
        <v>4.8717786010194608E-2</v>
      </c>
      <c r="E414" s="2">
        <f>MACD!F414</f>
        <v>3.1963176079143653E-2</v>
      </c>
      <c r="F414" s="2">
        <f>'Moving Avg'!D414</f>
        <v>4.4152999999999993</v>
      </c>
      <c r="G414" s="2">
        <f>'Moving Avg'!F414</f>
        <v>4.4897000000000009</v>
      </c>
      <c r="H414" s="2">
        <f>'Moving Avg'!G414</f>
        <v>4.5720720000000021</v>
      </c>
      <c r="I414" s="2">
        <f>'Moving Avg'!H414</f>
        <v>4.0787649999999989</v>
      </c>
      <c r="J414" s="6" t="str">
        <f>OBV!F414</f>
        <v>BULLISH</v>
      </c>
      <c r="K414" s="6" t="str">
        <f>OBV!G414</f>
        <v>NEUTRAL</v>
      </c>
      <c r="L414" s="6" t="str">
        <f>OBV!H414</f>
        <v>BULLISH DIVERGENCE</v>
      </c>
    </row>
    <row r="415" spans="1:12" ht="13.5" x14ac:dyDescent="0.25">
      <c r="A415" s="3">
        <f>RSI!A415</f>
        <v>42608</v>
      </c>
      <c r="B415" s="2">
        <f>RSI!B415</f>
        <v>4.5857999999999999</v>
      </c>
      <c r="C415" s="2">
        <f>RSI!I415</f>
        <v>53.529973025411152</v>
      </c>
      <c r="D415" s="2">
        <f>MACD!E415</f>
        <v>4.4555202387352111E-2</v>
      </c>
      <c r="E415" s="2">
        <f>MACD!F415</f>
        <v>3.4481581340785342E-2</v>
      </c>
      <c r="F415" s="2">
        <f>'Moving Avg'!D415</f>
        <v>4.441419999999999</v>
      </c>
      <c r="G415" s="2">
        <f>'Moving Avg'!F415</f>
        <v>4.4925100000000011</v>
      </c>
      <c r="H415" s="2">
        <f>'Moving Avg'!G415</f>
        <v>4.5703280000000008</v>
      </c>
      <c r="I415" s="2">
        <f>'Moving Avg'!H415</f>
        <v>4.0876144999999982</v>
      </c>
      <c r="J415" s="6" t="str">
        <f>OBV!F415</f>
        <v>BULLISH</v>
      </c>
      <c r="K415" s="6" t="str">
        <f>OBV!G415</f>
        <v>NEUTRAL</v>
      </c>
      <c r="L415" s="6" t="str">
        <f>OBV!H415</f>
        <v>CONFIRMED BULLISH</v>
      </c>
    </row>
    <row r="416" spans="1:12" ht="13.5" x14ac:dyDescent="0.25">
      <c r="A416" s="3">
        <f>RSI!A416</f>
        <v>42611</v>
      </c>
      <c r="B416" s="2">
        <f>RSI!B416</f>
        <v>4.5857999999999999</v>
      </c>
      <c r="C416" s="2">
        <f>RSI!I416</f>
        <v>53.529973025411152</v>
      </c>
      <c r="D416" s="2">
        <f>MACD!E416</f>
        <v>2.3970212912050037E-2</v>
      </c>
      <c r="E416" s="2">
        <f>MACD!F416</f>
        <v>3.2379307655038284E-2</v>
      </c>
      <c r="F416" s="2">
        <f>'Moving Avg'!D416</f>
        <v>4.4936400000000001</v>
      </c>
      <c r="G416" s="2">
        <f>'Moving Avg'!F416</f>
        <v>4.4951950000000007</v>
      </c>
      <c r="H416" s="2">
        <f>'Moving Avg'!G416</f>
        <v>4.5691880000000014</v>
      </c>
      <c r="I416" s="2">
        <f>'Moving Avg'!H416</f>
        <v>4.0960489999999989</v>
      </c>
      <c r="J416" s="6" t="str">
        <f>OBV!F416</f>
        <v>BULLISH</v>
      </c>
      <c r="K416" s="6" t="str">
        <f>OBV!G416</f>
        <v>NEUTRAL</v>
      </c>
      <c r="L416" s="6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4.5857999999999999</v>
      </c>
      <c r="C417" s="2">
        <f>RSI!I417</f>
        <v>53.529973025411152</v>
      </c>
      <c r="D417" s="2">
        <f>MACD!E417</f>
        <v>-1.3996034829705906E-2</v>
      </c>
      <c r="E417" s="2">
        <f>MACD!F417</f>
        <v>2.310423915808945E-2</v>
      </c>
      <c r="F417" s="2">
        <f>'Moving Avg'!D417</f>
        <v>4.5458599999999993</v>
      </c>
      <c r="G417" s="2">
        <f>'Moving Avg'!F417</f>
        <v>4.4978800000000003</v>
      </c>
      <c r="H417" s="2">
        <f>'Moving Avg'!G417</f>
        <v>4.568048000000001</v>
      </c>
      <c r="I417" s="2">
        <f>'Moving Avg'!H417</f>
        <v>4.1048984999999982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4.5857999999999999</v>
      </c>
      <c r="C418" s="2">
        <f>RSI!I418</f>
        <v>53.529973025411159</v>
      </c>
      <c r="D418" s="2">
        <f>MACD!E418</f>
        <v>-2.7649977820201954E-2</v>
      </c>
      <c r="E418" s="2">
        <f>MACD!F418</f>
        <v>1.295339576243117E-2</v>
      </c>
      <c r="F418" s="2">
        <f>'Moving Avg'!D418</f>
        <v>4.5596799999999993</v>
      </c>
      <c r="G418" s="2">
        <f>'Moving Avg'!F418</f>
        <v>4.5044100000000018</v>
      </c>
      <c r="H418" s="2">
        <f>'Moving Avg'!G418</f>
        <v>4.5669080000000015</v>
      </c>
      <c r="I418" s="2">
        <f>'Moving Avg'!H418</f>
        <v>4.1131439999999984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4.4551999999999996</v>
      </c>
      <c r="C419" s="2">
        <f>RSI!I419</f>
        <v>46.644508408553293</v>
      </c>
      <c r="D419" s="2">
        <f>MACD!E419</f>
        <v>-1.1025574433038976E-2</v>
      </c>
      <c r="E419" s="2">
        <f>MACD!F419</f>
        <v>8.1576017233371406E-3</v>
      </c>
      <c r="F419" s="2">
        <f>'Moving Avg'!D419</f>
        <v>4.5596800000000002</v>
      </c>
      <c r="G419" s="2">
        <f>'Moving Avg'!F419</f>
        <v>4.5005650000000017</v>
      </c>
      <c r="H419" s="2">
        <f>'Moving Avg'!G419</f>
        <v>4.5633060000000008</v>
      </c>
      <c r="I419" s="2">
        <f>'Moving Avg'!H419</f>
        <v>4.1203589999999979</v>
      </c>
      <c r="J419" s="6" t="str">
        <f>OBV!F419</f>
        <v>BULLISH</v>
      </c>
      <c r="K419" s="6" t="str">
        <f>OBV!G419</f>
        <v>NEUTRAL</v>
      </c>
      <c r="L419" s="6" t="str">
        <f>OBV!H419</f>
        <v>NEUTRAL</v>
      </c>
    </row>
    <row r="420" spans="1:12" ht="13.5" x14ac:dyDescent="0.25">
      <c r="A420" s="3">
        <f>RSI!A420</f>
        <v>42615</v>
      </c>
      <c r="B420" s="2">
        <f>RSI!B420</f>
        <v>4.7241</v>
      </c>
      <c r="C420" s="2">
        <f>RSI!I420</f>
        <v>58.485081534692689</v>
      </c>
      <c r="D420" s="2">
        <f>MACD!E420</f>
        <v>-3.4218129335597425E-2</v>
      </c>
      <c r="E420" s="2">
        <f>MACD!F420</f>
        <v>-3.1754448844977228E-4</v>
      </c>
      <c r="F420" s="2">
        <f>'Moving Avg'!D420</f>
        <v>4.5873400000000002</v>
      </c>
      <c r="G420" s="2">
        <f>'Moving Avg'!F420</f>
        <v>4.5063250000000012</v>
      </c>
      <c r="H420" s="2">
        <f>'Moving Avg'!G420</f>
        <v>4.5650820000000003</v>
      </c>
      <c r="I420" s="2">
        <f>'Moving Avg'!H420</f>
        <v>4.1293714999999986</v>
      </c>
      <c r="J420" s="6" t="str">
        <f>OBV!F420</f>
        <v>BULLISH</v>
      </c>
      <c r="K420" s="6" t="str">
        <f>OBV!G420</f>
        <v>NEUTRAL</v>
      </c>
      <c r="L420" s="6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4.8624000000000001</v>
      </c>
      <c r="C421" s="2">
        <f>RSI!I421</f>
        <v>63.029375769602282</v>
      </c>
      <c r="D421" s="2">
        <f>MACD!E421</f>
        <v>-8.5384739252580388E-2</v>
      </c>
      <c r="E421" s="2">
        <f>MACD!F421</f>
        <v>-1.7330983441275899E-2</v>
      </c>
      <c r="F421" s="2">
        <f>'Moving Avg'!D421</f>
        <v>4.6426600000000002</v>
      </c>
      <c r="G421" s="2">
        <f>'Moving Avg'!F421</f>
        <v>4.5259150000000012</v>
      </c>
      <c r="H421" s="2">
        <f>'Moving Avg'!G421</f>
        <v>4.569624000000001</v>
      </c>
      <c r="I421" s="2">
        <f>'Moving Avg'!H421</f>
        <v>4.1387734999999983</v>
      </c>
      <c r="J421" s="6" t="str">
        <f>OBV!F421</f>
        <v>BULLISH</v>
      </c>
      <c r="K421" s="6" t="str">
        <f>OBV!G421</f>
        <v>STRONG</v>
      </c>
      <c r="L421" s="6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4.8776999999999999</v>
      </c>
      <c r="C422" s="2">
        <f>RSI!I422</f>
        <v>63.505308837772205</v>
      </c>
      <c r="D422" s="2">
        <f>MACD!E422</f>
        <v>-0.13176046224448879</v>
      </c>
      <c r="E422" s="2">
        <f>MACD!F422</f>
        <v>-4.0216879201918479E-2</v>
      </c>
      <c r="F422" s="2">
        <f>'Moving Avg'!D422</f>
        <v>4.7010400000000008</v>
      </c>
      <c r="G422" s="2">
        <f>'Moving Avg'!F422</f>
        <v>4.5412750000000006</v>
      </c>
      <c r="H422" s="2">
        <f>'Moving Avg'!G422</f>
        <v>4.575076000000001</v>
      </c>
      <c r="I422" s="2">
        <f>'Moving Avg'!H422</f>
        <v>4.1480634999999983</v>
      </c>
      <c r="J422" s="6" t="str">
        <f>OBV!F422</f>
        <v>BULLISH</v>
      </c>
      <c r="K422" s="6" t="str">
        <f>OBV!G422</f>
        <v>STRONG</v>
      </c>
      <c r="L422" s="6" t="str">
        <f>OBV!H422</f>
        <v>CONFIRMED BULLISH</v>
      </c>
    </row>
    <row r="423" spans="1:12" ht="13.5" x14ac:dyDescent="0.25">
      <c r="A423" s="3">
        <f>RSI!A423</f>
        <v>42620</v>
      </c>
      <c r="B423" s="2">
        <f>RSI!B423</f>
        <v>4.9928999999999997</v>
      </c>
      <c r="C423" s="2">
        <f>RSI!I423</f>
        <v>66.954714971432622</v>
      </c>
      <c r="D423" s="2">
        <f>MACD!E423</f>
        <v>-0.15189004051741506</v>
      </c>
      <c r="E423" s="2">
        <f>MACD!F423</f>
        <v>-6.2551511465017806E-2</v>
      </c>
      <c r="F423" s="2">
        <f>'Moving Avg'!D423</f>
        <v>4.7824599999999995</v>
      </c>
      <c r="G423" s="2">
        <f>'Moving Avg'!F423</f>
        <v>4.5627800000000009</v>
      </c>
      <c r="H423" s="2">
        <f>'Moving Avg'!G423</f>
        <v>4.5828320000000016</v>
      </c>
      <c r="I423" s="2">
        <f>'Moving Avg'!H423</f>
        <v>4.157287499999998</v>
      </c>
      <c r="J423" s="6" t="str">
        <f>OBV!F423</f>
        <v>BULLISH</v>
      </c>
      <c r="K423" s="6" t="str">
        <f>OBV!G423</f>
        <v>STRONG</v>
      </c>
      <c r="L423" s="6" t="str">
        <f>OBV!H423</f>
        <v>CONFIRMED BULLISH</v>
      </c>
    </row>
    <row r="424" spans="1:12" ht="13.5" x14ac:dyDescent="0.25">
      <c r="A424" s="3">
        <f>RSI!A424</f>
        <v>42621</v>
      </c>
      <c r="B424" s="2">
        <f>RSI!B424</f>
        <v>4.9161000000000001</v>
      </c>
      <c r="C424" s="2">
        <f>RSI!I424</f>
        <v>62.699952915583296</v>
      </c>
      <c r="D424" s="2">
        <f>MACD!E424</f>
        <v>-0.17512956719258632</v>
      </c>
      <c r="E424" s="2">
        <f>MACD!F424</f>
        <v>-8.5067122610531509E-2</v>
      </c>
      <c r="F424" s="2">
        <f>'Moving Avg'!D424</f>
        <v>4.8746400000000003</v>
      </c>
      <c r="G424" s="2">
        <f>'Moving Avg'!F424</f>
        <v>4.5804450000000001</v>
      </c>
      <c r="H424" s="2">
        <f>'Moving Avg'!G424</f>
        <v>4.5917700000000012</v>
      </c>
      <c r="I424" s="2">
        <f>'Moving Avg'!H424</f>
        <v>4.1656744999999979</v>
      </c>
      <c r="J424" s="6" t="str">
        <f>OBV!F424</f>
        <v>BULLISH</v>
      </c>
      <c r="K424" s="6" t="str">
        <f>OBV!G424</f>
        <v>STRONG</v>
      </c>
      <c r="L424" s="6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4.9161000000000001</v>
      </c>
      <c r="C425" s="2">
        <f>RSI!I425</f>
        <v>62.699952915583296</v>
      </c>
      <c r="D425" s="2">
        <f>MACD!E425</f>
        <v>-0.17650150897863082</v>
      </c>
      <c r="E425" s="2">
        <f>MACD!F425</f>
        <v>-0.10335399988415137</v>
      </c>
      <c r="F425" s="2">
        <f>'Moving Avg'!D425</f>
        <v>4.9130400000000005</v>
      </c>
      <c r="G425" s="2">
        <f>'Moving Avg'!F425</f>
        <v>4.5981100000000001</v>
      </c>
      <c r="H425" s="2">
        <f>'Moving Avg'!G425</f>
        <v>4.5995000000000008</v>
      </c>
      <c r="I425" s="2">
        <f>'Moving Avg'!H425</f>
        <v>4.1747789999999982</v>
      </c>
      <c r="J425" s="6" t="str">
        <f>OBV!F425</f>
        <v>BULLISH</v>
      </c>
      <c r="K425" s="6" t="str">
        <f>OBV!G425</f>
        <v>STRONG</v>
      </c>
      <c r="L425" s="6" t="str">
        <f>OBV!H425</f>
        <v>CONFIRMED BULLISH</v>
      </c>
    </row>
    <row r="426" spans="1:12" ht="13.5" x14ac:dyDescent="0.25">
      <c r="A426" s="3">
        <f>RSI!A426</f>
        <v>42627</v>
      </c>
      <c r="B426" s="2">
        <f>RSI!B426</f>
        <v>4.7702</v>
      </c>
      <c r="C426" s="2">
        <f>RSI!I426</f>
        <v>54.99949965483443</v>
      </c>
      <c r="D426" s="2">
        <f>MACD!E426</f>
        <v>-0.16852167409329688</v>
      </c>
      <c r="E426" s="2">
        <f>MACD!F426</f>
        <v>-0.11638753472598047</v>
      </c>
      <c r="F426" s="2">
        <f>'Moving Avg'!D426</f>
        <v>4.8945999999999996</v>
      </c>
      <c r="G426" s="2">
        <f>'Moving Avg'!F426</f>
        <v>4.6138600000000007</v>
      </c>
      <c r="H426" s="2">
        <f>'Moving Avg'!G426</f>
        <v>4.6055200000000012</v>
      </c>
      <c r="I426" s="2">
        <f>'Moving Avg'!H426</f>
        <v>4.1833424999999984</v>
      </c>
      <c r="J426" s="6" t="str">
        <f>OBV!F426</f>
        <v>BULLISH</v>
      </c>
      <c r="K426" s="6" t="str">
        <f>OBV!G426</f>
        <v>STRONG</v>
      </c>
      <c r="L426" s="6" t="str">
        <f>OBV!H426</f>
        <v>BULLISH DIVERGENCE</v>
      </c>
    </row>
    <row r="427" spans="1:12" ht="13.5" x14ac:dyDescent="0.25">
      <c r="A427" s="3">
        <f>RSI!A427</f>
        <v>42628</v>
      </c>
      <c r="B427" s="2">
        <f>RSI!B427</f>
        <v>4.8853999999999997</v>
      </c>
      <c r="C427" s="2">
        <f>RSI!I427</f>
        <v>59.254597555833577</v>
      </c>
      <c r="D427" s="2">
        <f>MACD!E427</f>
        <v>-0.17098394962081809</v>
      </c>
      <c r="E427" s="2">
        <f>MACD!F427</f>
        <v>-0.12730681770494801</v>
      </c>
      <c r="F427" s="2">
        <f>'Moving Avg'!D427</f>
        <v>4.8961399999999999</v>
      </c>
      <c r="G427" s="2">
        <f>'Moving Avg'!F427</f>
        <v>4.6418949999999999</v>
      </c>
      <c r="H427" s="2">
        <f>'Moving Avg'!G427</f>
        <v>4.6138439999999994</v>
      </c>
      <c r="I427" s="2">
        <f>'Moving Avg'!H427</f>
        <v>4.1920289999999989</v>
      </c>
      <c r="J427" s="6" t="str">
        <f>OBV!F427</f>
        <v>BULLISH</v>
      </c>
      <c r="K427" s="6" t="str">
        <f>OBV!G427</f>
        <v>NEUTRAL</v>
      </c>
      <c r="L427" s="6" t="str">
        <f>OBV!H427</f>
        <v>CONFIRMED BULLISH</v>
      </c>
    </row>
    <row r="428" spans="1:12" ht="13.5" x14ac:dyDescent="0.25">
      <c r="A428" s="3">
        <f>RSI!A428</f>
        <v>42629</v>
      </c>
      <c r="B428" s="2">
        <f>RSI!B428</f>
        <v>4.8392999999999997</v>
      </c>
      <c r="C428" s="2">
        <f>RSI!I428</f>
        <v>56.934527675631841</v>
      </c>
      <c r="D428" s="2">
        <f>MACD!E428</f>
        <v>-0.17096397802989216</v>
      </c>
      <c r="E428" s="2">
        <f>MACD!F428</f>
        <v>-0.13603824976993684</v>
      </c>
      <c r="F428" s="2">
        <f>'Moving Avg'!D428</f>
        <v>4.8654200000000003</v>
      </c>
      <c r="G428" s="2">
        <f>'Moving Avg'!F428</f>
        <v>4.6614799999999992</v>
      </c>
      <c r="H428" s="2">
        <f>'Moving Avg'!G428</f>
        <v>4.6212460000000002</v>
      </c>
      <c r="I428" s="2">
        <f>'Moving Avg'!H428</f>
        <v>4.2001074999999988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4.8315999999999999</v>
      </c>
      <c r="C429" s="2">
        <f>RSI!I429</f>
        <v>56.536346034041884</v>
      </c>
      <c r="D429" s="2">
        <f>MACD!E429</f>
        <v>-0.1914108495409339</v>
      </c>
      <c r="E429" s="2">
        <f>MACD!F429</f>
        <v>-0.14711276972413626</v>
      </c>
      <c r="F429" s="2">
        <f>'Moving Avg'!D429</f>
        <v>4.8485200000000006</v>
      </c>
      <c r="G429" s="2">
        <f>'Moving Avg'!F429</f>
        <v>4.6745349999999997</v>
      </c>
      <c r="H429" s="2">
        <f>'Moving Avg'!G429</f>
        <v>4.6232100000000012</v>
      </c>
      <c r="I429" s="2">
        <f>'Moving Avg'!H429</f>
        <v>4.2080719999999987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4.6933999999999996</v>
      </c>
      <c r="C430" s="2">
        <f>RSI!I430</f>
        <v>49.803927538543427</v>
      </c>
      <c r="D430" s="2">
        <f>MACD!E430</f>
        <v>-0.15793234887817942</v>
      </c>
      <c r="E430" s="2">
        <f>MACD!F430</f>
        <v>-0.14927668555494489</v>
      </c>
      <c r="F430" s="2">
        <f>'Moving Avg'!D430</f>
        <v>4.8039800000000001</v>
      </c>
      <c r="G430" s="2">
        <f>'Moving Avg'!F430</f>
        <v>4.6864449999999991</v>
      </c>
      <c r="H430" s="2">
        <f>'Moving Avg'!G430</f>
        <v>4.6212020000000003</v>
      </c>
      <c r="I430" s="2">
        <f>'Moving Avg'!H430</f>
        <v>4.215232499999999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4.7548000000000004</v>
      </c>
      <c r="C431" s="2">
        <f>RSI!I431</f>
        <v>52.509711907833953</v>
      </c>
      <c r="D431" s="2">
        <f>MACD!E431</f>
        <v>-0.11282432301558565</v>
      </c>
      <c r="E431" s="2">
        <f>MACD!F431</f>
        <v>-0.14198621304707304</v>
      </c>
      <c r="F431" s="2">
        <f>'Moving Avg'!D431</f>
        <v>4.8008999999999995</v>
      </c>
      <c r="G431" s="2">
        <f>'Moving Avg'!F431</f>
        <v>4.7079499999999994</v>
      </c>
      <c r="H431" s="2">
        <f>'Moving Avg'!G431</f>
        <v>4.6199679999999992</v>
      </c>
      <c r="I431" s="2">
        <f>'Moving Avg'!H431</f>
        <v>4.2221334999999991</v>
      </c>
      <c r="J431" s="6" t="str">
        <f>OBV!F431</f>
        <v>BULLISH</v>
      </c>
      <c r="K431" s="6" t="str">
        <f>OBV!G431</f>
        <v>NEUTRAL</v>
      </c>
      <c r="L431" s="6" t="str">
        <f>OBV!H431</f>
        <v>BULLISH DIVERGENCE</v>
      </c>
    </row>
    <row r="432" spans="1:12" ht="13.5" x14ac:dyDescent="0.25">
      <c r="A432" s="3">
        <f>RSI!A432</f>
        <v>42635</v>
      </c>
      <c r="B432" s="2">
        <f>RSI!B432</f>
        <v>4.6703000000000001</v>
      </c>
      <c r="C432" s="2">
        <f>RSI!I432</f>
        <v>48.625022656418913</v>
      </c>
      <c r="D432" s="2">
        <f>MACD!E432</f>
        <v>-6.6358213601694693E-2</v>
      </c>
      <c r="E432" s="2">
        <f>MACD!F432</f>
        <v>-0.12686061315799738</v>
      </c>
      <c r="F432" s="2">
        <f>'Moving Avg'!D432</f>
        <v>4.7578800000000001</v>
      </c>
      <c r="G432" s="2">
        <f>'Moving Avg'!F432</f>
        <v>4.7252299999999989</v>
      </c>
      <c r="H432" s="2">
        <f>'Moving Avg'!G432</f>
        <v>4.6170439999999999</v>
      </c>
      <c r="I432" s="2">
        <f>'Moving Avg'!H432</f>
        <v>4.2280839999999991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4.6473000000000004</v>
      </c>
      <c r="C433" s="2">
        <f>RSI!I433</f>
        <v>47.592938807998756</v>
      </c>
      <c r="D433" s="2">
        <f>MACD!E433</f>
        <v>-7.4066097748373139E-3</v>
      </c>
      <c r="E433" s="2">
        <f>MACD!F433</f>
        <v>-0.10296981248136537</v>
      </c>
      <c r="F433" s="2">
        <f>'Moving Avg'!D433</f>
        <v>4.7194799999999999</v>
      </c>
      <c r="G433" s="2">
        <f>'Moving Avg'!F433</f>
        <v>4.7317599999999995</v>
      </c>
      <c r="H433" s="2">
        <f>'Moving Avg'!G433</f>
        <v>4.6126040000000001</v>
      </c>
      <c r="I433" s="2">
        <f>'Moving Avg'!H433</f>
        <v>4.2329754999999993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4.7854999999999999</v>
      </c>
      <c r="C434" s="2">
        <f>RSI!I434</f>
        <v>53.921671746433134</v>
      </c>
      <c r="D434" s="2">
        <f>MACD!E434</f>
        <v>2.0750989916003881E-2</v>
      </c>
      <c r="E434" s="2">
        <f>MACD!F434</f>
        <v>-7.8225652001891521E-2</v>
      </c>
      <c r="F434" s="2">
        <f>'Moving Avg'!D434</f>
        <v>4.7102599999999999</v>
      </c>
      <c r="G434" s="2">
        <f>'Moving Avg'!F434</f>
        <v>4.7482749999999996</v>
      </c>
      <c r="H434" s="2">
        <f>'Moving Avg'!G434</f>
        <v>4.6133440000000006</v>
      </c>
      <c r="I434" s="2">
        <f>'Moving Avg'!H434</f>
        <v>4.2385579999999994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</row>
    <row r="435" spans="1:12" ht="13.5" x14ac:dyDescent="0.25">
      <c r="A435" s="3">
        <f>RSI!A435</f>
        <v>42640</v>
      </c>
      <c r="B435" s="2">
        <f>RSI!B435</f>
        <v>4.7625000000000002</v>
      </c>
      <c r="C435" s="2">
        <f>RSI!I435</f>
        <v>52.779331895133886</v>
      </c>
      <c r="D435" s="2">
        <f>MACD!E435</f>
        <v>4.5767331669043898E-2</v>
      </c>
      <c r="E435" s="2">
        <f>MACD!F435</f>
        <v>-5.3427055267704436E-2</v>
      </c>
      <c r="F435" s="2">
        <f>'Moving Avg'!D435</f>
        <v>4.7240799999999998</v>
      </c>
      <c r="G435" s="2">
        <f>'Moving Avg'!F435</f>
        <v>4.7571099999999999</v>
      </c>
      <c r="H435" s="2">
        <f>'Moving Avg'!G435</f>
        <v>4.6119620000000001</v>
      </c>
      <c r="I435" s="2">
        <f>'Moving Avg'!H435</f>
        <v>4.2429309999999996</v>
      </c>
      <c r="J435" s="6" t="str">
        <f>OBV!F435</f>
        <v>BEARISH</v>
      </c>
      <c r="K435" s="6" t="str">
        <f>OBV!G435</f>
        <v>NEUTRAL</v>
      </c>
      <c r="L435" s="6" t="str">
        <f>OBV!H435</f>
        <v>BEARISH DIVERGENCE</v>
      </c>
    </row>
    <row r="436" spans="1:12" ht="13.5" x14ac:dyDescent="0.25">
      <c r="A436" s="3">
        <f>RSI!A436</f>
        <v>42641</v>
      </c>
      <c r="B436" s="2">
        <f>RSI!B436</f>
        <v>4.7625000000000002</v>
      </c>
      <c r="C436" s="2">
        <f>RSI!I436</f>
        <v>52.779331895133886</v>
      </c>
      <c r="D436" s="2">
        <f>MACD!E436</f>
        <v>4.4149738094712454E-2</v>
      </c>
      <c r="E436" s="2">
        <f>MACD!F436</f>
        <v>-3.3911696595221058E-2</v>
      </c>
      <c r="F436" s="2">
        <f>'Moving Avg'!D436</f>
        <v>4.7256200000000002</v>
      </c>
      <c r="G436" s="2">
        <f>'Moving Avg'!F436</f>
        <v>4.7659450000000003</v>
      </c>
      <c r="H436" s="2">
        <f>'Moving Avg'!G436</f>
        <v>4.6122420000000002</v>
      </c>
      <c r="I436" s="2">
        <f>'Moving Avg'!H436</f>
        <v>4.2469264999999998</v>
      </c>
      <c r="J436" s="6" t="str">
        <f>OBV!F436</f>
        <v>BEARISH</v>
      </c>
      <c r="K436" s="6" t="str">
        <f>OBV!G436</f>
        <v>NEUTRAL</v>
      </c>
      <c r="L436" s="6" t="str">
        <f>OBV!H436</f>
        <v>BEARISH DIVERGENCE</v>
      </c>
    </row>
    <row r="437" spans="1:12" ht="13.5" x14ac:dyDescent="0.25">
      <c r="A437" s="3">
        <f>RSI!A437</f>
        <v>42642</v>
      </c>
      <c r="B437" s="2">
        <f>RSI!B437</f>
        <v>4.6242000000000001</v>
      </c>
      <c r="C437" s="2">
        <f>RSI!I437</f>
        <v>45.985475376302794</v>
      </c>
      <c r="D437" s="2">
        <f>MACD!E437</f>
        <v>7.043453243853115E-2</v>
      </c>
      <c r="E437" s="2">
        <f>MACD!F437</f>
        <v>-1.3042450788470617E-2</v>
      </c>
      <c r="F437" s="2">
        <f>'Moving Avg'!D437</f>
        <v>4.7164000000000001</v>
      </c>
      <c r="G437" s="2">
        <f>'Moving Avg'!F437</f>
        <v>4.7678650000000005</v>
      </c>
      <c r="H437" s="2">
        <f>'Moving Avg'!G437</f>
        <v>4.6111139999999997</v>
      </c>
      <c r="I437" s="2">
        <f>'Moving Avg'!H437</f>
        <v>4.2492489999999998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4.7470999999999997</v>
      </c>
      <c r="C438" s="2">
        <f>RSI!I438</f>
        <v>51.909613016079931</v>
      </c>
      <c r="D438" s="2">
        <f>MACD!E438</f>
        <v>7.7005986326838638E-2</v>
      </c>
      <c r="E438" s="2">
        <f>MACD!F438</f>
        <v>4.9672366345912336E-3</v>
      </c>
      <c r="F438" s="2">
        <f>'Moving Avg'!D438</f>
        <v>4.7363599999999995</v>
      </c>
      <c r="G438" s="2">
        <f>'Moving Avg'!F438</f>
        <v>4.7759300000000007</v>
      </c>
      <c r="H438" s="2">
        <f>'Moving Avg'!G438</f>
        <v>4.612444</v>
      </c>
      <c r="I438" s="2">
        <f>'Moving Avg'!H438</f>
        <v>4.2509404999999996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</row>
    <row r="439" spans="1:12" ht="13.5" x14ac:dyDescent="0.25">
      <c r="A439" s="3">
        <f>RSI!A439</f>
        <v>42647</v>
      </c>
      <c r="B439" s="2">
        <f>RSI!B439</f>
        <v>4.8009000000000004</v>
      </c>
      <c r="C439" s="2">
        <f>RSI!I439</f>
        <v>54.27386701977553</v>
      </c>
      <c r="D439" s="2">
        <f>MACD!E439</f>
        <v>7.7157911893724673E-2</v>
      </c>
      <c r="E439" s="2">
        <f>MACD!F439</f>
        <v>1.9405371686417924E-2</v>
      </c>
      <c r="F439" s="2">
        <f>'Moving Avg'!D439</f>
        <v>4.7394400000000001</v>
      </c>
      <c r="G439" s="2">
        <f>'Moving Avg'!F439</f>
        <v>4.793215</v>
      </c>
      <c r="H439" s="2">
        <f>'Moving Avg'!G439</f>
        <v>4.6175680000000003</v>
      </c>
      <c r="I439" s="2">
        <f>'Moving Avg'!H439</f>
        <v>4.2539199999999999</v>
      </c>
      <c r="J439" s="6" t="str">
        <f>OBV!F439</f>
        <v>BULLISH</v>
      </c>
      <c r="K439" s="6" t="str">
        <f>OBV!G439</f>
        <v>NEUTRAL</v>
      </c>
      <c r="L439" s="6" t="str">
        <f>OBV!H439</f>
        <v>CONFIRMED BULLISH</v>
      </c>
    </row>
    <row r="440" spans="1:12" ht="13.5" x14ac:dyDescent="0.25">
      <c r="A440" s="3">
        <f>RSI!A440</f>
        <v>42648</v>
      </c>
      <c r="B440" s="2">
        <f>RSI!B440</f>
        <v>5.0928000000000004</v>
      </c>
      <c r="C440" s="2">
        <f>RSI!I440</f>
        <v>64.477884356109328</v>
      </c>
      <c r="D440" s="2">
        <f>MACD!E440</f>
        <v>3.3863746319134691E-2</v>
      </c>
      <c r="E440" s="2">
        <f>MACD!F440</f>
        <v>2.2297046612961276E-2</v>
      </c>
      <c r="F440" s="2">
        <f>'Moving Avg'!D440</f>
        <v>4.8055000000000003</v>
      </c>
      <c r="G440" s="2">
        <f>'Moving Avg'!F440</f>
        <v>4.8116500000000002</v>
      </c>
      <c r="H440" s="2">
        <f>'Moving Avg'!G440</f>
        <v>4.6312480000000003</v>
      </c>
      <c r="I440" s="2">
        <f>'Moving Avg'!H440</f>
        <v>4.2593030000000001</v>
      </c>
      <c r="J440" s="6" t="str">
        <f>OBV!F440</f>
        <v>BULLISH</v>
      </c>
      <c r="K440" s="6" t="str">
        <f>OBV!G440</f>
        <v>STRONG</v>
      </c>
      <c r="L440" s="6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5.3155999999999999</v>
      </c>
      <c r="C441" s="2">
        <f>RSI!I441</f>
        <v>69.983785482197533</v>
      </c>
      <c r="D441" s="2">
        <f>MACD!E441</f>
        <v>-1.2051212422429458E-2</v>
      </c>
      <c r="E441" s="2">
        <f>MACD!F441</f>
        <v>1.5427394805883128E-2</v>
      </c>
      <c r="F441" s="2">
        <f>'Moving Avg'!D441</f>
        <v>4.9161200000000003</v>
      </c>
      <c r="G441" s="2">
        <f>'Moving Avg'!F441</f>
        <v>4.8343100000000003</v>
      </c>
      <c r="H441" s="2">
        <f>'Moving Avg'!G441</f>
        <v>4.6468160000000012</v>
      </c>
      <c r="I441" s="2">
        <f>'Moving Avg'!H441</f>
        <v>4.2664415000000009</v>
      </c>
      <c r="J441" s="6" t="str">
        <f>OBV!F441</f>
        <v>BULLISH</v>
      </c>
      <c r="K441" s="6" t="str">
        <f>OBV!G441</f>
        <v>STRONG</v>
      </c>
      <c r="L441" s="6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5.6382000000000003</v>
      </c>
      <c r="C442" s="2">
        <f>RSI!I442</f>
        <v>75.826373372454171</v>
      </c>
      <c r="D442" s="2">
        <f>MACD!E442</f>
        <v>-9.117431442881152E-2</v>
      </c>
      <c r="E442" s="2">
        <f>MACD!F442</f>
        <v>-5.8929470410558019E-3</v>
      </c>
      <c r="F442" s="2">
        <f>'Moving Avg'!D442</f>
        <v>5.118920000000001</v>
      </c>
      <c r="G442" s="2">
        <f>'Moving Avg'!F442</f>
        <v>4.8723350000000005</v>
      </c>
      <c r="H442" s="2">
        <f>'Moving Avg'!G442</f>
        <v>4.6688360000000015</v>
      </c>
      <c r="I442" s="2">
        <f>'Moving Avg'!H442</f>
        <v>4.2754950000000012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5.8917000000000002</v>
      </c>
      <c r="C443" s="2">
        <f>RSI!I443</f>
        <v>79.245126280013068</v>
      </c>
      <c r="D443" s="2">
        <f>MACD!E443</f>
        <v>-0.18547276398448087</v>
      </c>
      <c r="E443" s="2">
        <f>MACD!F443</f>
        <v>-4.1808910429740817E-2</v>
      </c>
      <c r="F443" s="2">
        <f>'Moving Avg'!D443</f>
        <v>5.3478399999999997</v>
      </c>
      <c r="G443" s="2">
        <f>'Moving Avg'!F443</f>
        <v>4.9172750000000001</v>
      </c>
      <c r="H443" s="2">
        <f>'Moving Avg'!G443</f>
        <v>4.6959260000000009</v>
      </c>
      <c r="I443" s="2">
        <f>'Moving Avg'!H443</f>
        <v>4.2866465000000007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6.1528</v>
      </c>
      <c r="C444" s="2">
        <f>RSI!I444</f>
        <v>82.059456702421755</v>
      </c>
      <c r="D444" s="2">
        <f>MACD!E444</f>
        <v>-0.26950006475904242</v>
      </c>
      <c r="E444" s="2">
        <f>MACD!F444</f>
        <v>-8.7347141295601144E-2</v>
      </c>
      <c r="F444" s="2">
        <f>'Moving Avg'!D444</f>
        <v>5.61822</v>
      </c>
      <c r="G444" s="2">
        <f>'Moving Avg'!F444</f>
        <v>4.9791100000000004</v>
      </c>
      <c r="H444" s="2">
        <f>'Moving Avg'!G444</f>
        <v>4.7309560000000008</v>
      </c>
      <c r="I444" s="2">
        <f>'Moving Avg'!H444</f>
        <v>4.2991035000000002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</row>
    <row r="445" spans="1:12" ht="13.5" x14ac:dyDescent="0.25">
      <c r="A445" s="3">
        <f>RSI!A445</f>
        <v>42655</v>
      </c>
      <c r="B445" s="2">
        <f>RSI!B445</f>
        <v>6.4294000000000002</v>
      </c>
      <c r="C445" s="2">
        <f>RSI!I445</f>
        <v>84.46300092574495</v>
      </c>
      <c r="D445" s="2">
        <f>MACD!E445</f>
        <v>-0.37187131106664406</v>
      </c>
      <c r="E445" s="2">
        <f>MACD!F445</f>
        <v>-0.14425197524980973</v>
      </c>
      <c r="F445" s="2">
        <f>'Moving Avg'!D445</f>
        <v>5.8855400000000007</v>
      </c>
      <c r="G445" s="2">
        <f>'Moving Avg'!F445</f>
        <v>5.0547750000000002</v>
      </c>
      <c r="H445" s="2">
        <f>'Moving Avg'!G445</f>
        <v>4.7689520000000014</v>
      </c>
      <c r="I445" s="2">
        <f>'Moving Avg'!H445</f>
        <v>4.313472</v>
      </c>
      <c r="J445" s="6" t="str">
        <f>OBV!F445</f>
        <v>BULLISH</v>
      </c>
      <c r="K445" s="6" t="str">
        <f>OBV!G445</f>
        <v>STRONG</v>
      </c>
      <c r="L445" s="6" t="str">
        <f>OBV!H445</f>
        <v>CONFIRMED BULLISH</v>
      </c>
    </row>
    <row r="446" spans="1:12" ht="13.5" x14ac:dyDescent="0.25">
      <c r="A446" s="3">
        <f>RSI!A446</f>
        <v>42656</v>
      </c>
      <c r="B446" s="2">
        <f>RSI!B446</f>
        <v>6.6060999999999996</v>
      </c>
      <c r="C446" s="2">
        <f>RSI!I446</f>
        <v>85.774182441778493</v>
      </c>
      <c r="D446" s="2">
        <f>MACD!E446</f>
        <v>-0.47992375405901999</v>
      </c>
      <c r="E446" s="2">
        <f>MACD!F446</f>
        <v>-0.2113863310116518</v>
      </c>
      <c r="F446" s="2">
        <f>'Moving Avg'!D446</f>
        <v>6.1436400000000004</v>
      </c>
      <c r="G446" s="2">
        <f>'Moving Avg'!F446</f>
        <v>5.1465699999999996</v>
      </c>
      <c r="H446" s="2">
        <f>'Moving Avg'!G446</f>
        <v>4.8104320000000014</v>
      </c>
      <c r="I446" s="2">
        <f>'Moving Avg'!H446</f>
        <v>4.3287239999999994</v>
      </c>
      <c r="J446" s="6" t="str">
        <f>OBV!F446</f>
        <v>BULLISH</v>
      </c>
      <c r="K446" s="6" t="str">
        <f>OBV!G446</f>
        <v>STRONG</v>
      </c>
      <c r="L446" s="6" t="str">
        <f>OBV!H446</f>
        <v>CONFIRMED BULLISH</v>
      </c>
    </row>
    <row r="447" spans="1:12" ht="13.5" x14ac:dyDescent="0.25">
      <c r="A447" s="3">
        <f>RSI!A447</f>
        <v>42657</v>
      </c>
      <c r="B447" s="2">
        <f>RSI!B447</f>
        <v>6.3141999999999996</v>
      </c>
      <c r="C447" s="2">
        <f>RSI!I447</f>
        <v>74.577581435879864</v>
      </c>
      <c r="D447" s="2">
        <f>MACD!E447</f>
        <v>-0.57977539738285877</v>
      </c>
      <c r="E447" s="2">
        <f>MACD!F447</f>
        <v>-0.28506414428589322</v>
      </c>
      <c r="F447" s="2">
        <f>'Moving Avg'!D447</f>
        <v>6.2788399999999998</v>
      </c>
      <c r="G447" s="2">
        <f>'Moving Avg'!F447</f>
        <v>5.2180100000000005</v>
      </c>
      <c r="H447" s="2">
        <f>'Moving Avg'!G447</f>
        <v>4.8460740000000007</v>
      </c>
      <c r="I447" s="2">
        <f>'Moving Avg'!H447</f>
        <v>4.3433089999999996</v>
      </c>
      <c r="J447" s="6" t="str">
        <f>OBV!F447</f>
        <v>BULLISH</v>
      </c>
      <c r="K447" s="6" t="str">
        <f>OBV!G447</f>
        <v>STRONG</v>
      </c>
      <c r="L447" s="6" t="str">
        <f>OBV!H447</f>
        <v>CONFIRMED BULLISH</v>
      </c>
    </row>
    <row r="448" spans="1:12" ht="13.5" x14ac:dyDescent="0.25">
      <c r="A448" s="3">
        <f>RSI!A448</f>
        <v>42660</v>
      </c>
      <c r="B448" s="2">
        <f>RSI!B448</f>
        <v>6.1375000000000002</v>
      </c>
      <c r="C448" s="2">
        <f>RSI!I448</f>
        <v>68.728922599920708</v>
      </c>
      <c r="D448" s="2">
        <f>MACD!E448</f>
        <v>-0.63866229289432397</v>
      </c>
      <c r="E448" s="2">
        <f>MACD!F448</f>
        <v>-0.35578377400757943</v>
      </c>
      <c r="F448" s="2">
        <f>'Moving Avg'!D448</f>
        <v>6.3279999999999994</v>
      </c>
      <c r="G448" s="2">
        <f>'Moving Avg'!F448</f>
        <v>5.2829199999999998</v>
      </c>
      <c r="H448" s="2">
        <f>'Moving Avg'!G448</f>
        <v>4.8797200000000007</v>
      </c>
      <c r="I448" s="2">
        <f>'Moving Avg'!H448</f>
        <v>4.3566329999999995</v>
      </c>
      <c r="J448" s="6" t="str">
        <f>OBV!F448</f>
        <v>BULLISH</v>
      </c>
      <c r="K448" s="6" t="str">
        <f>OBV!G448</f>
        <v>STRONG</v>
      </c>
      <c r="L448" s="6" t="str">
        <f>OBV!H448</f>
        <v>CONFIRMED BULLISH</v>
      </c>
    </row>
    <row r="449" spans="1:12" ht="13.5" x14ac:dyDescent="0.25">
      <c r="A449" s="3">
        <f>RSI!A449</f>
        <v>42661</v>
      </c>
      <c r="B449" s="2">
        <f>RSI!B449</f>
        <v>5.8685999999999998</v>
      </c>
      <c r="C449" s="2">
        <f>RSI!I449</f>
        <v>60.901561687186422</v>
      </c>
      <c r="D449" s="2">
        <f>MACD!E449</f>
        <v>-0.66517011937317161</v>
      </c>
      <c r="E449" s="2">
        <f>MACD!F449</f>
        <v>-0.41766104308069785</v>
      </c>
      <c r="F449" s="2">
        <f>'Moving Avg'!D449</f>
        <v>6.2711600000000001</v>
      </c>
      <c r="G449" s="2">
        <f>'Moving Avg'!F449</f>
        <v>5.3347700000000007</v>
      </c>
      <c r="H449" s="2">
        <f>'Moving Avg'!G449</f>
        <v>4.9064500000000004</v>
      </c>
      <c r="I449" s="2">
        <f>'Moving Avg'!H449</f>
        <v>4.3686880000000006</v>
      </c>
      <c r="J449" s="6" t="str">
        <f>OBV!F449</f>
        <v>BULLISH</v>
      </c>
      <c r="K449" s="6" t="str">
        <f>OBV!G449</f>
        <v>STRONG</v>
      </c>
      <c r="L449" s="6" t="str">
        <f>OBV!H449</f>
        <v>BULLISH DIVERGENCE</v>
      </c>
    </row>
    <row r="450" spans="1:12" ht="13.5" x14ac:dyDescent="0.25">
      <c r="A450" s="3">
        <f>RSI!A450</f>
        <v>42662</v>
      </c>
      <c r="B450" s="2">
        <f>RSI!B450</f>
        <v>6.1298000000000004</v>
      </c>
      <c r="C450" s="2">
        <f>RSI!I450</f>
        <v>65.063728062951569</v>
      </c>
      <c r="D450" s="2">
        <f>MACD!E450</f>
        <v>-0.66496605043924095</v>
      </c>
      <c r="E450" s="2">
        <f>MACD!F450</f>
        <v>-0.46712204455240652</v>
      </c>
      <c r="F450" s="2">
        <f>'Moving Avg'!D450</f>
        <v>6.2112400000000001</v>
      </c>
      <c r="G450" s="2">
        <f>'Moving Avg'!F450</f>
        <v>5.4065899999999996</v>
      </c>
      <c r="H450" s="2">
        <f>'Moving Avg'!G450</f>
        <v>4.9368680000000005</v>
      </c>
      <c r="I450" s="2">
        <f>'Moving Avg'!H450</f>
        <v>4.3819735</v>
      </c>
      <c r="J450" s="6" t="str">
        <f>OBV!F450</f>
        <v>BULLISH</v>
      </c>
      <c r="K450" s="6" t="str">
        <f>OBV!G450</f>
        <v>STRONG</v>
      </c>
      <c r="L450" s="6" t="str">
        <f>OBV!H450</f>
        <v>BULLISH DIVERGENCE</v>
      </c>
    </row>
    <row r="451" spans="1:12" ht="13.5" x14ac:dyDescent="0.25">
      <c r="A451" s="3">
        <f>RSI!A451</f>
        <v>42663</v>
      </c>
      <c r="B451" s="2">
        <f>RSI!B451</f>
        <v>6.0376000000000003</v>
      </c>
      <c r="C451" s="2">
        <f>RSI!I451</f>
        <v>62.53318906446998</v>
      </c>
      <c r="D451" s="2">
        <f>MACD!E451</f>
        <v>-0.62793931779369139</v>
      </c>
      <c r="E451" s="2">
        <f>MACD!F451</f>
        <v>-0.49928549920066356</v>
      </c>
      <c r="F451" s="2">
        <f>'Moving Avg'!D451</f>
        <v>6.0975400000000004</v>
      </c>
      <c r="G451" s="2">
        <f>'Moving Avg'!F451</f>
        <v>5.4707299999999996</v>
      </c>
      <c r="H451" s="2">
        <f>'Moving Avg'!G451</f>
        <v>4.9682080000000006</v>
      </c>
      <c r="I451" s="2">
        <f>'Moving Avg'!H451</f>
        <v>4.3947980000000006</v>
      </c>
      <c r="J451" s="6" t="str">
        <f>OBV!F451</f>
        <v>BEARISH</v>
      </c>
      <c r="K451" s="6" t="str">
        <f>OBV!G451</f>
        <v>WEAK</v>
      </c>
      <c r="L451" s="6" t="str">
        <f>OBV!H451</f>
        <v>CONFIRMED BEARISH</v>
      </c>
    </row>
    <row r="452" spans="1:12" ht="13.5" x14ac:dyDescent="0.25">
      <c r="A452" s="3">
        <f>RSI!A452</f>
        <v>42664</v>
      </c>
      <c r="B452" s="2">
        <f>RSI!B452</f>
        <v>6.1298000000000004</v>
      </c>
      <c r="C452" s="2">
        <f>RSI!I452</f>
        <v>64.03939968979634</v>
      </c>
      <c r="D452" s="2">
        <f>MACD!E452</f>
        <v>-0.55720054642987193</v>
      </c>
      <c r="E452" s="2">
        <f>MACD!F452</f>
        <v>-0.51086850864650524</v>
      </c>
      <c r="F452" s="2">
        <f>'Moving Avg'!D452</f>
        <v>6.0606600000000004</v>
      </c>
      <c r="G452" s="2">
        <f>'Moving Avg'!F452</f>
        <v>5.543705000000001</v>
      </c>
      <c r="H452" s="2">
        <f>'Moving Avg'!G452</f>
        <v>4.9993939999999988</v>
      </c>
      <c r="I452" s="2">
        <f>'Moving Avg'!H452</f>
        <v>4.4075930000000003</v>
      </c>
      <c r="J452" s="6" t="str">
        <f>OBV!F452</f>
        <v>BULLISH</v>
      </c>
      <c r="K452" s="6" t="str">
        <f>OBV!G452</f>
        <v>NEUTRAL</v>
      </c>
      <c r="L452" s="6" t="str">
        <f>OBV!H452</f>
        <v>BULLISH DIVERGENCE</v>
      </c>
    </row>
    <row r="453" spans="1:12" ht="13.5" x14ac:dyDescent="0.25">
      <c r="A453" s="3">
        <f>RSI!A453</f>
        <v>42667</v>
      </c>
      <c r="B453" s="2">
        <f>RSI!B453</f>
        <v>6.1143999999999998</v>
      </c>
      <c r="C453" s="2">
        <f>RSI!I453</f>
        <v>63.579639332890878</v>
      </c>
      <c r="D453" s="2">
        <f>MACD!E453</f>
        <v>-0.46089010679804865</v>
      </c>
      <c r="E453" s="2">
        <f>MACD!F453</f>
        <v>-0.50087282827681401</v>
      </c>
      <c r="F453" s="2">
        <f>'Moving Avg'!D453</f>
        <v>6.0560400000000003</v>
      </c>
      <c r="G453" s="2">
        <f>'Moving Avg'!F453</f>
        <v>5.6170600000000004</v>
      </c>
      <c r="H453" s="2">
        <f>'Moving Avg'!G453</f>
        <v>5.0304259999999994</v>
      </c>
      <c r="I453" s="2">
        <f>'Moving Avg'!H453</f>
        <v>4.4195180000000009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</row>
    <row r="454" spans="1:12" ht="13.5" x14ac:dyDescent="0.25">
      <c r="A454" s="3">
        <f>RSI!A454</f>
        <v>42668</v>
      </c>
      <c r="B454" s="2">
        <f>RSI!B454</f>
        <v>6.0683999999999996</v>
      </c>
      <c r="C454" s="2">
        <f>RSI!I454</f>
        <v>62.14445253805102</v>
      </c>
      <c r="D454" s="2">
        <f>MACD!E454</f>
        <v>-0.33914215430248262</v>
      </c>
      <c r="E454" s="2">
        <f>MACD!F454</f>
        <v>-0.46852669348194775</v>
      </c>
      <c r="F454" s="2">
        <f>'Moving Avg'!D454</f>
        <v>6.0960000000000001</v>
      </c>
      <c r="G454" s="2">
        <f>'Moving Avg'!F454</f>
        <v>5.6812050000000003</v>
      </c>
      <c r="H454" s="2">
        <f>'Moving Avg'!G454</f>
        <v>5.0605379999999984</v>
      </c>
      <c r="I454" s="2">
        <f>'Moving Avg'!H454</f>
        <v>4.4309865000000004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</row>
    <row r="455" spans="1:12" ht="13.5" x14ac:dyDescent="0.25">
      <c r="A455" s="3">
        <f>RSI!A455</f>
        <v>42669</v>
      </c>
      <c r="B455" s="2">
        <f>RSI!B455</f>
        <v>6.1452</v>
      </c>
      <c r="C455" s="2">
        <f>RSI!I455</f>
        <v>63.620940494228144</v>
      </c>
      <c r="D455" s="2">
        <f>MACD!E455</f>
        <v>-0.20206393335236683</v>
      </c>
      <c r="E455" s="2">
        <f>MACD!F455</f>
        <v>-0.4152341414560316</v>
      </c>
      <c r="F455" s="2">
        <f>'Moving Avg'!D455</f>
        <v>6.0990799999999998</v>
      </c>
      <c r="G455" s="2">
        <f>'Moving Avg'!F455</f>
        <v>5.7503399999999996</v>
      </c>
      <c r="H455" s="2">
        <f>'Moving Avg'!G455</f>
        <v>5.092185999999999</v>
      </c>
      <c r="I455" s="2">
        <f>'Moving Avg'!H455</f>
        <v>4.4428770000000011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</row>
    <row r="456" spans="1:12" ht="13.5" x14ac:dyDescent="0.25">
      <c r="A456" s="3">
        <f>RSI!A456</f>
        <v>42670</v>
      </c>
      <c r="B456" s="2">
        <f>RSI!B456</f>
        <v>6.1452</v>
      </c>
      <c r="C456" s="2">
        <f>RSI!I456</f>
        <v>63.620940494228144</v>
      </c>
      <c r="D456" s="2">
        <f>MACD!E456</f>
        <v>-6.1940382085440504E-2</v>
      </c>
      <c r="E456" s="2">
        <f>MACD!F456</f>
        <v>-0.34457538958191342</v>
      </c>
      <c r="F456" s="2">
        <f>'Moving Avg'!D456</f>
        <v>6.1205999999999996</v>
      </c>
      <c r="G456" s="2">
        <f>'Moving Avg'!F456</f>
        <v>5.8194750000000006</v>
      </c>
      <c r="H456" s="2">
        <f>'Moving Avg'!G456</f>
        <v>5.1259859999999993</v>
      </c>
      <c r="I456" s="2">
        <f>'Moving Avg'!H456</f>
        <v>4.4551070000000017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</row>
    <row r="457" spans="1:12" ht="13.5" x14ac:dyDescent="0.25">
      <c r="A457" s="3">
        <f>RSI!A457</f>
        <v>42671</v>
      </c>
      <c r="B457" s="2">
        <f>RSI!B457</f>
        <v>6.1452</v>
      </c>
      <c r="C457" s="2">
        <f>RSI!I457</f>
        <v>63.620940494228144</v>
      </c>
      <c r="D457" s="2">
        <f>MACD!E457</f>
        <v>8.8936296716726204E-3</v>
      </c>
      <c r="E457" s="2">
        <f>MACD!F457</f>
        <v>-0.2738815857311962</v>
      </c>
      <c r="F457" s="2">
        <f>'Moving Avg'!D457</f>
        <v>6.1236799999999993</v>
      </c>
      <c r="G457" s="2">
        <f>'Moving Avg'!F457</f>
        <v>5.895525000000001</v>
      </c>
      <c r="H457" s="2">
        <f>'Moving Avg'!G457</f>
        <v>5.1623959999999984</v>
      </c>
      <c r="I457" s="2">
        <f>'Moving Avg'!H457</f>
        <v>4.4671485000000022</v>
      </c>
      <c r="J457" s="6" t="str">
        <f>OBV!F457</f>
        <v>BULLISH</v>
      </c>
      <c r="K457" s="6" t="str">
        <f>OBV!G457</f>
        <v>NEUTRAL</v>
      </c>
      <c r="L457" s="6" t="str">
        <f>OBV!H457</f>
        <v>CONFIRMED BULLISH</v>
      </c>
    </row>
    <row r="458" spans="1:12" ht="13.5" x14ac:dyDescent="0.25">
      <c r="A458" s="3">
        <f>RSI!A458</f>
        <v>42674</v>
      </c>
      <c r="B458" s="2">
        <f>RSI!B458</f>
        <v>5.9915000000000003</v>
      </c>
      <c r="C458" s="2">
        <f>RSI!I458</f>
        <v>57.969411422828884</v>
      </c>
      <c r="D458" s="2">
        <f>MACD!E458</f>
        <v>5.041550635121439E-2</v>
      </c>
      <c r="E458" s="2">
        <f>MACD!F458</f>
        <v>-0.2090221673147141</v>
      </c>
      <c r="F458" s="2">
        <f>'Moving Avg'!D458</f>
        <v>6.0991</v>
      </c>
      <c r="G458" s="2">
        <f>'Moving Avg'!F458</f>
        <v>5.957745000000001</v>
      </c>
      <c r="H458" s="2">
        <f>'Moving Avg'!G458</f>
        <v>5.1932739999999979</v>
      </c>
      <c r="I458" s="2">
        <f>'Moving Avg'!H458</f>
        <v>4.4784215000000014</v>
      </c>
      <c r="J458" s="6" t="str">
        <f>OBV!F458</f>
        <v>BEARISH</v>
      </c>
      <c r="K458" s="6" t="str">
        <f>OBV!G458</f>
        <v>NEUTRAL</v>
      </c>
      <c r="L458" s="6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6.2450000000000001</v>
      </c>
      <c r="C459" s="2">
        <f>RSI!I459</f>
        <v>63.697288906154121</v>
      </c>
      <c r="D459" s="2">
        <f>MACD!E459</f>
        <v>2.3889164645998662E-2</v>
      </c>
      <c r="E459" s="2">
        <f>MACD!F459</f>
        <v>-0.16243990092257157</v>
      </c>
      <c r="F459" s="2">
        <f>'Moving Avg'!D459</f>
        <v>6.1344200000000004</v>
      </c>
      <c r="G459" s="2">
        <f>'Moving Avg'!F459</f>
        <v>6.0299500000000013</v>
      </c>
      <c r="H459" s="2">
        <f>'Moving Avg'!G459</f>
        <v>5.2267639999999984</v>
      </c>
      <c r="I459" s="2">
        <f>'Moving Avg'!H459</f>
        <v>4.4909995000000018</v>
      </c>
      <c r="J459" s="6" t="str">
        <f>OBV!F459</f>
        <v>BULLISH</v>
      </c>
      <c r="K459" s="6" t="str">
        <f>OBV!G459</f>
        <v>NEUTRAL</v>
      </c>
      <c r="L459" s="6" t="str">
        <f>OBV!H459</f>
        <v>CONFIRMED BULLISH</v>
      </c>
    </row>
    <row r="460" spans="1:12" ht="13.5" x14ac:dyDescent="0.25">
      <c r="A460" s="3">
        <f>RSI!A460</f>
        <v>42676</v>
      </c>
      <c r="B460" s="2">
        <f>RSI!B460</f>
        <v>6.1836000000000002</v>
      </c>
      <c r="C460" s="2">
        <f>RSI!I460</f>
        <v>61.510763845511278</v>
      </c>
      <c r="D460" s="2">
        <f>MACD!E460</f>
        <v>4.3277481946517149E-2</v>
      </c>
      <c r="E460" s="2">
        <f>MACD!F460</f>
        <v>-0.12129642434875382</v>
      </c>
      <c r="F460" s="2">
        <f>'Moving Avg'!D460</f>
        <v>6.142100000000001</v>
      </c>
      <c r="G460" s="2">
        <f>'Moving Avg'!F460</f>
        <v>6.0844900000000006</v>
      </c>
      <c r="H460" s="2">
        <f>'Moving Avg'!G460</f>
        <v>5.2613319999999986</v>
      </c>
      <c r="I460" s="2">
        <f>'Moving Avg'!H460</f>
        <v>4.503270500000002</v>
      </c>
      <c r="J460" s="6" t="str">
        <f>OBV!F460</f>
        <v>BEARISH</v>
      </c>
      <c r="K460" s="6" t="str">
        <f>OBV!G460</f>
        <v>NEUTRAL</v>
      </c>
      <c r="L460" s="6" t="str">
        <f>OBV!H460</f>
        <v>BEARISH DIVERGENCE</v>
      </c>
    </row>
    <row r="461" spans="1:12" ht="13.5" x14ac:dyDescent="0.25">
      <c r="A461" s="3">
        <f>RSI!A461</f>
        <v>42677</v>
      </c>
      <c r="B461" s="2">
        <f>RSI!B461</f>
        <v>6.1836000000000002</v>
      </c>
      <c r="C461" s="2">
        <f>RSI!I461</f>
        <v>61.510763845511285</v>
      </c>
      <c r="D461" s="2">
        <f>MACD!E461</f>
        <v>4.3176847558644482E-2</v>
      </c>
      <c r="E461" s="2">
        <f>MACD!F461</f>
        <v>-8.8401769967274155E-2</v>
      </c>
      <c r="F461" s="2">
        <f>'Moving Avg'!D461</f>
        <v>6.1497799999999998</v>
      </c>
      <c r="G461" s="2">
        <f>'Moving Avg'!F461</f>
        <v>6.1278900000000007</v>
      </c>
      <c r="H461" s="2">
        <f>'Moving Avg'!G461</f>
        <v>5.2985099999999985</v>
      </c>
      <c r="I461" s="2">
        <f>'Moving Avg'!H461</f>
        <v>4.515315000000002</v>
      </c>
      <c r="J461" s="6" t="str">
        <f>OBV!F461</f>
        <v>BEARISH</v>
      </c>
      <c r="K461" s="6" t="str">
        <f>OBV!G461</f>
        <v>NEUTRAL</v>
      </c>
      <c r="L461" s="6" t="str">
        <f>OBV!H461</f>
        <v>BEARISH DIVERGENCE</v>
      </c>
    </row>
    <row r="462" spans="1:12" ht="13.5" x14ac:dyDescent="0.25">
      <c r="A462" s="3">
        <f>RSI!A462</f>
        <v>42678</v>
      </c>
      <c r="B462" s="2">
        <f>RSI!B462</f>
        <v>6.2988</v>
      </c>
      <c r="C462" s="2">
        <f>RSI!I462</f>
        <v>64.185872126299998</v>
      </c>
      <c r="D462" s="2">
        <f>MACD!E462</f>
        <v>4.6593423493403563E-2</v>
      </c>
      <c r="E462" s="2">
        <f>MACD!F462</f>
        <v>-6.1402731275138615E-2</v>
      </c>
      <c r="F462" s="2">
        <f>'Moving Avg'!D462</f>
        <v>6.1804999999999994</v>
      </c>
      <c r="G462" s="2">
        <f>'Moving Avg'!F462</f>
        <v>6.1609200000000008</v>
      </c>
      <c r="H462" s="2">
        <f>'Moving Avg'!G462</f>
        <v>5.337991999999999</v>
      </c>
      <c r="I462" s="2">
        <f>'Moving Avg'!H462</f>
        <v>4.5271430000000015</v>
      </c>
      <c r="J462" s="6" t="str">
        <f>OBV!F462</f>
        <v>BEARISH</v>
      </c>
      <c r="K462" s="6" t="str">
        <f>OBV!G462</f>
        <v>NEUTRAL</v>
      </c>
      <c r="L462" s="6" t="str">
        <f>OBV!H462</f>
        <v>BEARISH DIVERGENCE</v>
      </c>
    </row>
    <row r="463" spans="1:12" ht="13.5" x14ac:dyDescent="0.25">
      <c r="A463" s="3">
        <f>RSI!A463</f>
        <v>42681</v>
      </c>
      <c r="B463" s="2">
        <f>RSI!B463</f>
        <v>6.2220000000000004</v>
      </c>
      <c r="C463" s="2">
        <f>RSI!I463</f>
        <v>61.135258200218573</v>
      </c>
      <c r="D463" s="2">
        <f>MACD!E463</f>
        <v>5.0132981009314292E-2</v>
      </c>
      <c r="E463" s="2">
        <f>MACD!F463</f>
        <v>-3.9095588818248039E-2</v>
      </c>
      <c r="F463" s="2">
        <f>'Moving Avg'!D463</f>
        <v>6.2266000000000004</v>
      </c>
      <c r="G463" s="2">
        <f>'Moving Avg'!F463</f>
        <v>6.177435</v>
      </c>
      <c r="H463" s="2">
        <f>'Moving Avg'!G463</f>
        <v>5.3720979999999985</v>
      </c>
      <c r="I463" s="2">
        <f>'Moving Avg'!H463</f>
        <v>4.5386245000000009</v>
      </c>
      <c r="J463" s="6" t="str">
        <f>OBV!F463</f>
        <v>BULLISH</v>
      </c>
      <c r="K463" s="6" t="str">
        <f>OBV!G463</f>
        <v>NEUTRAL</v>
      </c>
      <c r="L463" s="6" t="str">
        <f>OBV!H463</f>
        <v>CONFIRMED BULLISH</v>
      </c>
    </row>
    <row r="464" spans="1:12" ht="13.5" x14ac:dyDescent="0.25">
      <c r="A464" s="3">
        <f>RSI!A464</f>
        <v>42682</v>
      </c>
      <c r="B464" s="2">
        <f>RSI!B464</f>
        <v>6.2911000000000001</v>
      </c>
      <c r="C464" s="2">
        <f>RSI!I464</f>
        <v>62.846265212059244</v>
      </c>
      <c r="D464" s="2">
        <f>MACD!E464</f>
        <v>3.8913170162699906E-2</v>
      </c>
      <c r="E464" s="2">
        <f>MACD!F464</f>
        <v>-2.3493837022058449E-2</v>
      </c>
      <c r="F464" s="2">
        <f>'Moving Avg'!D464</f>
        <v>6.2358200000000004</v>
      </c>
      <c r="G464" s="2">
        <f>'Moving Avg'!F464</f>
        <v>6.1843500000000002</v>
      </c>
      <c r="H464" s="2">
        <f>'Moving Avg'!G464</f>
        <v>5.408815999999999</v>
      </c>
      <c r="I464" s="2">
        <f>'Moving Avg'!H464</f>
        <v>4.5510180000000018</v>
      </c>
      <c r="J464" s="6" t="str">
        <f>OBV!F464</f>
        <v>BEARISH</v>
      </c>
      <c r="K464" s="6" t="str">
        <f>OBV!G464</f>
        <v>NEUTRAL</v>
      </c>
      <c r="L464" s="6" t="str">
        <f>OBV!H464</f>
        <v>BEARISH DIVERGENCE</v>
      </c>
    </row>
    <row r="465" spans="1:12" ht="13.5" x14ac:dyDescent="0.25">
      <c r="A465" s="3">
        <f>RSI!A465</f>
        <v>42683</v>
      </c>
      <c r="B465" s="2">
        <f>RSI!B465</f>
        <v>6.4523999999999999</v>
      </c>
      <c r="C465" s="2">
        <f>RSI!I465</f>
        <v>66.54841285098999</v>
      </c>
      <c r="D465" s="2">
        <f>MACD!E465</f>
        <v>2.7008609867913869E-2</v>
      </c>
      <c r="E465" s="2">
        <f>MACD!F465</f>
        <v>-1.3393347644063986E-2</v>
      </c>
      <c r="F465" s="2">
        <f>'Moving Avg'!D465</f>
        <v>6.2895799999999999</v>
      </c>
      <c r="G465" s="2">
        <f>'Moving Avg'!F465</f>
        <v>6.1855000000000002</v>
      </c>
      <c r="H465" s="2">
        <f>'Moving Avg'!G465</f>
        <v>5.4461479999999982</v>
      </c>
      <c r="I465" s="2">
        <f>'Moving Avg'!H465</f>
        <v>4.5636895000000006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6.6060999999999996</v>
      </c>
      <c r="C466" s="2">
        <f>RSI!I466</f>
        <v>69.651621213238272</v>
      </c>
      <c r="D466" s="2">
        <f>MACD!E466</f>
        <v>2.4878448521361562E-3</v>
      </c>
      <c r="E466" s="2">
        <f>MACD!F466</f>
        <v>-1.0217109144823957E-2</v>
      </c>
      <c r="F466" s="2">
        <f>'Moving Avg'!D466</f>
        <v>6.3740800000000011</v>
      </c>
      <c r="G466" s="2">
        <f>'Moving Avg'!F466</f>
        <v>6.1854999999999993</v>
      </c>
      <c r="H466" s="2">
        <f>'Moving Avg'!G466</f>
        <v>5.4865539999999999</v>
      </c>
      <c r="I466" s="2">
        <f>'Moving Avg'!H466</f>
        <v>4.5771295000000007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6.5675999999999997</v>
      </c>
      <c r="C467" s="2">
        <f>RSI!I467</f>
        <v>67.951175666079052</v>
      </c>
      <c r="D467" s="2">
        <f>MACD!E467</f>
        <v>-1.9152502038881636E-2</v>
      </c>
      <c r="E467" s="2">
        <f>MACD!F467</f>
        <v>-1.2004187723635493E-2</v>
      </c>
      <c r="F467" s="2">
        <f>'Moving Avg'!D467</f>
        <v>6.4278400000000007</v>
      </c>
      <c r="G467" s="2">
        <f>'Moving Avg'!F467</f>
        <v>6.1981699999999993</v>
      </c>
      <c r="H467" s="2">
        <f>'Moving Avg'!G467</f>
        <v>5.5261900000000006</v>
      </c>
      <c r="I467" s="2">
        <f>'Moving Avg'!H467</f>
        <v>4.590377000000001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6.5292000000000003</v>
      </c>
      <c r="C468" s="2">
        <f>RSI!I468</f>
        <v>66.214807563609853</v>
      </c>
      <c r="D468" s="2">
        <f>MACD!E468</f>
        <v>-6.1504312257897098E-2</v>
      </c>
      <c r="E468" s="2">
        <f>MACD!F468</f>
        <v>-2.1904212630487814E-2</v>
      </c>
      <c r="F468" s="2">
        <f>'Moving Avg'!D468</f>
        <v>6.4892800000000008</v>
      </c>
      <c r="G468" s="2">
        <f>'Moving Avg'!F468</f>
        <v>6.2177549999999995</v>
      </c>
      <c r="H468" s="2">
        <f>'Moving Avg'!G468</f>
        <v>5.5650580000000005</v>
      </c>
      <c r="I468" s="2">
        <f>'Moving Avg'!H468</f>
        <v>4.6043005000000008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6.6829000000000001</v>
      </c>
      <c r="C469" s="2">
        <f>RSI!I469</f>
        <v>69.566916390589313</v>
      </c>
      <c r="D469" s="2">
        <f>MACD!E469</f>
        <v>-7.2497846620283468E-2</v>
      </c>
      <c r="E469" s="2">
        <f>MACD!F469</f>
        <v>-3.2022939428446945E-2</v>
      </c>
      <c r="F469" s="2">
        <f>'Moving Avg'!D469</f>
        <v>6.5676399999999999</v>
      </c>
      <c r="G469" s="2">
        <f>'Moving Avg'!F469</f>
        <v>6.25847</v>
      </c>
      <c r="H469" s="2">
        <f>'Moving Avg'!G469</f>
        <v>5.6096119999999994</v>
      </c>
      <c r="I469" s="2">
        <f>'Moving Avg'!H469</f>
        <v>4.619408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6.7596999999999996</v>
      </c>
      <c r="C470" s="2">
        <f>RSI!I470</f>
        <v>71.109399164148712</v>
      </c>
      <c r="D470" s="2">
        <f>MACD!E470</f>
        <v>-0.10041018440710658</v>
      </c>
      <c r="E470" s="2">
        <f>MACD!F470</f>
        <v>-4.5700388424178881E-2</v>
      </c>
      <c r="F470" s="2">
        <f>'Moving Avg'!D470</f>
        <v>6.6290999999999993</v>
      </c>
      <c r="G470" s="2">
        <f>'Moving Avg'!F470</f>
        <v>6.2899649999999996</v>
      </c>
      <c r="H470" s="2">
        <f>'Moving Avg'!G470</f>
        <v>5.6503240000000003</v>
      </c>
      <c r="I470" s="2">
        <f>'Moving Avg'!H470</f>
        <v>4.635428000000001</v>
      </c>
      <c r="J470" s="6" t="str">
        <f>OBV!F470</f>
        <v>BULLISH</v>
      </c>
      <c r="K470" s="6" t="str">
        <f>OBV!G470</f>
        <v>NEUTRAL</v>
      </c>
      <c r="L470" s="6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6.8365</v>
      </c>
      <c r="C471" s="2">
        <f>RSI!I471</f>
        <v>72.604721324012928</v>
      </c>
      <c r="D471" s="2">
        <f>MACD!E471</f>
        <v>-0.13338868057163111</v>
      </c>
      <c r="E471" s="2">
        <f>MACD!F471</f>
        <v>-6.3238046853669322E-2</v>
      </c>
      <c r="F471" s="2">
        <f>'Moving Avg'!D471</f>
        <v>6.6751799999999992</v>
      </c>
      <c r="G471" s="2">
        <f>'Moving Avg'!F471</f>
        <v>6.3299099999999999</v>
      </c>
      <c r="H471" s="2">
        <f>'Moving Avg'!G471</f>
        <v>5.6898059999999999</v>
      </c>
      <c r="I471" s="2">
        <f>'Moving Avg'!H471</f>
        <v>4.6523605000000003</v>
      </c>
      <c r="J471" s="6" t="str">
        <f>OBV!F471</f>
        <v>BULLISH</v>
      </c>
      <c r="K471" s="6" t="str">
        <f>OBV!G471</f>
        <v>NEUTRAL</v>
      </c>
      <c r="L471" s="6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6.9287000000000001</v>
      </c>
      <c r="C472" s="2">
        <f>RSI!I472</f>
        <v>74.322937925301204</v>
      </c>
      <c r="D472" s="2">
        <f>MACD!E472</f>
        <v>-0.15425344331509994</v>
      </c>
      <c r="E472" s="2">
        <f>MACD!F472</f>
        <v>-8.1441126145955445E-2</v>
      </c>
      <c r="F472" s="2">
        <f>'Moving Avg'!D472</f>
        <v>6.7474000000000007</v>
      </c>
      <c r="G472" s="2">
        <f>'Moving Avg'!F472</f>
        <v>6.3698549999999994</v>
      </c>
      <c r="H472" s="2">
        <f>'Moving Avg'!G472</f>
        <v>5.7308259999999995</v>
      </c>
      <c r="I472" s="2">
        <f>'Moving Avg'!H472</f>
        <v>4.6697915000000005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6.9132999999999996</v>
      </c>
      <c r="C473" s="2">
        <f>RSI!I473</f>
        <v>73.493798878516344</v>
      </c>
      <c r="D473" s="2">
        <f>MACD!E473</f>
        <v>-0.18669559710767558</v>
      </c>
      <c r="E473" s="2">
        <f>MACD!F473</f>
        <v>-0.10249202033829947</v>
      </c>
      <c r="F473" s="2">
        <f>'Moving Avg'!D473</f>
        <v>6.8242199999999995</v>
      </c>
      <c r="G473" s="2">
        <f>'Moving Avg'!F473</f>
        <v>6.4097999999999997</v>
      </c>
      <c r="H473" s="2">
        <f>'Moving Avg'!G473</f>
        <v>5.7692339999999991</v>
      </c>
      <c r="I473" s="2">
        <f>'Moving Avg'!H473</f>
        <v>4.6873720000000008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6.9901</v>
      </c>
      <c r="C474" s="2">
        <f>RSI!I474</f>
        <v>74.992125393132653</v>
      </c>
      <c r="D474" s="2">
        <f>MACD!E474</f>
        <v>-0.21292183615191362</v>
      </c>
      <c r="E474" s="2">
        <f>MACD!F474</f>
        <v>-0.12457798350102231</v>
      </c>
      <c r="F474" s="2">
        <f>'Moving Avg'!D474</f>
        <v>6.8856599999999997</v>
      </c>
      <c r="G474" s="2">
        <f>'Moving Avg'!F474</f>
        <v>6.4558850000000003</v>
      </c>
      <c r="H474" s="2">
        <f>'Moving Avg'!G474</f>
        <v>5.810713999999999</v>
      </c>
      <c r="I474" s="2">
        <f>'Moving Avg'!H474</f>
        <v>4.7052610000000001</v>
      </c>
      <c r="J474" s="6" t="str">
        <f>OBV!F474</f>
        <v>BULLISH</v>
      </c>
      <c r="K474" s="6" t="str">
        <f>OBV!G474</f>
        <v>STRONG</v>
      </c>
      <c r="L474" s="6" t="str">
        <f>OBV!H474</f>
        <v>CONFIRMED BULLISH</v>
      </c>
    </row>
    <row r="475" spans="1:12" ht="13.5" x14ac:dyDescent="0.25">
      <c r="A475" s="3">
        <f>RSI!A475</f>
        <v>42697</v>
      </c>
      <c r="B475" s="2">
        <f>RSI!B475</f>
        <v>6.9748000000000001</v>
      </c>
      <c r="C475" s="2">
        <f>RSI!I475</f>
        <v>74.093550507085425</v>
      </c>
      <c r="D475" s="2">
        <f>MACD!E475</f>
        <v>-0.21306009368056777</v>
      </c>
      <c r="E475" s="2">
        <f>MACD!F475</f>
        <v>-0.14227440553693141</v>
      </c>
      <c r="F475" s="2">
        <f>'Moving Avg'!D475</f>
        <v>6.9286799999999999</v>
      </c>
      <c r="G475" s="2">
        <f>'Moving Avg'!F475</f>
        <v>6.4973650000000003</v>
      </c>
      <c r="H475" s="2">
        <f>'Moving Avg'!G475</f>
        <v>5.8518879999999989</v>
      </c>
      <c r="I475" s="2">
        <f>'Moving Avg'!H475</f>
        <v>4.722092</v>
      </c>
      <c r="J475" s="6" t="str">
        <f>OBV!F475</f>
        <v>BULLISH</v>
      </c>
      <c r="K475" s="6" t="str">
        <f>OBV!G475</f>
        <v>STRONG</v>
      </c>
      <c r="L475" s="6" t="str">
        <f>OBV!H475</f>
        <v>CONFIRMED BULLISH</v>
      </c>
    </row>
    <row r="476" spans="1:12" ht="13.5" x14ac:dyDescent="0.25">
      <c r="A476" s="3">
        <f>RSI!A476</f>
        <v>42698</v>
      </c>
      <c r="B476" s="2">
        <f>RSI!B476</f>
        <v>7.0669000000000004</v>
      </c>
      <c r="C476" s="2">
        <f>RSI!I476</f>
        <v>75.960836534779176</v>
      </c>
      <c r="D476" s="2">
        <f>MACD!E476</f>
        <v>-0.19986972457987751</v>
      </c>
      <c r="E476" s="2">
        <f>MACD!F476</f>
        <v>-0.15379346934552063</v>
      </c>
      <c r="F476" s="2">
        <f>'Moving Avg'!D476</f>
        <v>6.9747600000000007</v>
      </c>
      <c r="G476" s="2">
        <f>'Moving Avg'!F476</f>
        <v>6.54345</v>
      </c>
      <c r="H476" s="2">
        <f>'Moving Avg'!G476</f>
        <v>5.8978219999999988</v>
      </c>
      <c r="I476" s="2">
        <f>'Moving Avg'!H476</f>
        <v>4.7383265000000003</v>
      </c>
      <c r="J476" s="6" t="str">
        <f>OBV!F476</f>
        <v>BULLISH</v>
      </c>
      <c r="K476" s="6" t="str">
        <f>OBV!G476</f>
        <v>STRONG</v>
      </c>
      <c r="L476" s="6" t="str">
        <f>OBV!H476</f>
        <v>CONFIRMED BULLISH</v>
      </c>
    </row>
    <row r="477" spans="1:12" ht="13.5" x14ac:dyDescent="0.25">
      <c r="A477" s="3">
        <f>RSI!A477</f>
        <v>42699</v>
      </c>
      <c r="B477" s="2">
        <f>RSI!B477</f>
        <v>7.1052999999999997</v>
      </c>
      <c r="C477" s="2">
        <f>RSI!I477</f>
        <v>76.714445090646976</v>
      </c>
      <c r="D477" s="2">
        <f>MACD!E477</f>
        <v>-0.2012764755741534</v>
      </c>
      <c r="E477" s="2">
        <f>MACD!F477</f>
        <v>-0.16329007059124717</v>
      </c>
      <c r="F477" s="2">
        <f>'Moving Avg'!D477</f>
        <v>7.0100799999999994</v>
      </c>
      <c r="G477" s="2">
        <f>'Moving Avg'!F477</f>
        <v>6.5914550000000007</v>
      </c>
      <c r="H477" s="2">
        <f>'Moving Avg'!G477</f>
        <v>5.9422199999999998</v>
      </c>
      <c r="I477" s="2">
        <f>'Moving Avg'!H477</f>
        <v>4.7541870000000008</v>
      </c>
      <c r="J477" s="6" t="str">
        <f>OBV!F477</f>
        <v>BULLISH</v>
      </c>
      <c r="K477" s="6" t="str">
        <f>OBV!G477</f>
        <v>NEUTRAL</v>
      </c>
      <c r="L477" s="6" t="str">
        <f>OBV!H477</f>
        <v>CONFIRMED BULLISH</v>
      </c>
    </row>
    <row r="478" spans="1:12" ht="13.5" x14ac:dyDescent="0.25">
      <c r="A478" s="3">
        <f>RSI!A478</f>
        <v>42702</v>
      </c>
      <c r="B478" s="2">
        <f>RSI!B478</f>
        <v>7.0438999999999998</v>
      </c>
      <c r="C478" s="2">
        <f>RSI!I478</f>
        <v>72.785352274113222</v>
      </c>
      <c r="D478" s="2">
        <f>MACD!E478</f>
        <v>-0.20757206138933526</v>
      </c>
      <c r="E478" s="2">
        <f>MACD!F478</f>
        <v>-0.17214646875086481</v>
      </c>
      <c r="F478" s="2">
        <f>'Moving Avg'!D478</f>
        <v>7.0361999999999991</v>
      </c>
      <c r="G478" s="2">
        <f>'Moving Avg'!F478</f>
        <v>6.6440750000000008</v>
      </c>
      <c r="H478" s="2">
        <f>'Moving Avg'!G478</f>
        <v>5.986311999999999</v>
      </c>
      <c r="I478" s="2">
        <f>'Moving Avg'!H478</f>
        <v>4.7703445000000002</v>
      </c>
      <c r="J478" s="6" t="str">
        <f>OBV!F478</f>
        <v>BULLISH</v>
      </c>
      <c r="K478" s="6" t="str">
        <f>OBV!G478</f>
        <v>STRONG</v>
      </c>
      <c r="L478" s="6" t="str">
        <f>OBV!H478</f>
        <v>CONFIRMED BULLISH</v>
      </c>
    </row>
    <row r="479" spans="1:12" ht="13.5" x14ac:dyDescent="0.25">
      <c r="A479" s="3">
        <f>RSI!A479</f>
        <v>42703</v>
      </c>
      <c r="B479" s="2">
        <f>RSI!B479</f>
        <v>7.0593000000000004</v>
      </c>
      <c r="C479" s="2">
        <f>RSI!I479</f>
        <v>73.156706165045449</v>
      </c>
      <c r="D479" s="2">
        <f>MACD!E479</f>
        <v>-0.19349912080135123</v>
      </c>
      <c r="E479" s="2">
        <f>MACD!F479</f>
        <v>-0.1764169991609621</v>
      </c>
      <c r="F479" s="2">
        <f>'Moving Avg'!D479</f>
        <v>7.0500400000000001</v>
      </c>
      <c r="G479" s="2">
        <f>'Moving Avg'!F479</f>
        <v>6.6847899999999996</v>
      </c>
      <c r="H479" s="2">
        <f>'Moving Avg'!G479</f>
        <v>6.0308659999999996</v>
      </c>
      <c r="I479" s="2">
        <f>'Moving Avg'!H479</f>
        <v>4.7867675000000007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7.1745000000000001</v>
      </c>
      <c r="C480" s="2">
        <f>RSI!I480</f>
        <v>75.815247132885588</v>
      </c>
      <c r="D480" s="2">
        <f>MACD!E480</f>
        <v>-0.18127560187001013</v>
      </c>
      <c r="E480" s="2">
        <f>MACD!F480</f>
        <v>-0.1773887197027717</v>
      </c>
      <c r="F480" s="2">
        <f>'Moving Avg'!D480</f>
        <v>7.0899799999999997</v>
      </c>
      <c r="G480" s="2">
        <f>'Moving Avg'!F480</f>
        <v>6.7343349999999997</v>
      </c>
      <c r="H480" s="2">
        <f>'Moving Avg'!G480</f>
        <v>6.0804879999999999</v>
      </c>
      <c r="I480" s="2">
        <f>'Moving Avg'!H480</f>
        <v>4.8037665000000009</v>
      </c>
      <c r="J480" s="6" t="str">
        <f>OBV!F480</f>
        <v>BULLISH</v>
      </c>
      <c r="K480" s="6" t="str">
        <f>OBV!G480</f>
        <v>STRONG</v>
      </c>
      <c r="L480" s="6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7.1130000000000004</v>
      </c>
      <c r="C481" s="2">
        <f>RSI!I481</f>
        <v>71.730913296514956</v>
      </c>
      <c r="D481" s="2">
        <f>MACD!E481</f>
        <v>-0.15798907732984269</v>
      </c>
      <c r="E481" s="2">
        <f>MACD!F481</f>
        <v>-0.17350879122818591</v>
      </c>
      <c r="F481" s="2">
        <f>'Moving Avg'!D481</f>
        <v>7.0992000000000006</v>
      </c>
      <c r="G481" s="2">
        <f>'Moving Avg'!F481</f>
        <v>6.7808049999999991</v>
      </c>
      <c r="H481" s="2">
        <f>'Moving Avg'!G481</f>
        <v>6.1276520000000003</v>
      </c>
      <c r="I481" s="2">
        <f>'Moving Avg'!H481</f>
        <v>4.8204580000000012</v>
      </c>
      <c r="J481" s="6" t="str">
        <f>OBV!F481</f>
        <v>BULLISH</v>
      </c>
      <c r="K481" s="6" t="str">
        <f>OBV!G481</f>
        <v>STRONG</v>
      </c>
      <c r="L481" s="6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7.1130000000000004</v>
      </c>
      <c r="C482" s="2">
        <f>RSI!I482</f>
        <v>71.730913296514956</v>
      </c>
      <c r="D482" s="2">
        <f>MACD!E482</f>
        <v>-0.12691058571199232</v>
      </c>
      <c r="E482" s="2">
        <f>MACD!F482</f>
        <v>-0.1641891501249472</v>
      </c>
      <c r="F482" s="2">
        <f>'Moving Avg'!D482</f>
        <v>7.1007400000000001</v>
      </c>
      <c r="G482" s="2">
        <f>'Moving Avg'!F482</f>
        <v>6.8215149999999998</v>
      </c>
      <c r="H482" s="2">
        <f>'Moving Avg'!G482</f>
        <v>6.1765060000000007</v>
      </c>
      <c r="I482" s="2">
        <f>'Moving Avg'!H482</f>
        <v>4.8365835000000024</v>
      </c>
      <c r="J482" s="6" t="str">
        <f>OBV!F482</f>
        <v>BULLISH</v>
      </c>
      <c r="K482" s="6" t="str">
        <f>OBV!G482</f>
        <v>NEUTRAL</v>
      </c>
      <c r="L482" s="6" t="str">
        <f>OBV!H482</f>
        <v>CONFIRMED BULLISH</v>
      </c>
    </row>
    <row r="483" spans="1:12" ht="13.5" x14ac:dyDescent="0.25">
      <c r="A483" s="3">
        <f>RSI!A483</f>
        <v>42709</v>
      </c>
      <c r="B483" s="2">
        <f>RSI!B483</f>
        <v>7.1437999999999997</v>
      </c>
      <c r="C483" s="2">
        <f>RSI!I483</f>
        <v>72.58862333339718</v>
      </c>
      <c r="D483" s="2">
        <f>MACD!E483</f>
        <v>-0.10786606281240108</v>
      </c>
      <c r="E483" s="2">
        <f>MACD!F483</f>
        <v>-0.15292453266243797</v>
      </c>
      <c r="F483" s="2">
        <f>'Moving Avg'!D483</f>
        <v>7.1207200000000004</v>
      </c>
      <c r="G483" s="2">
        <f>'Moving Avg'!F483</f>
        <v>6.8676049999999993</v>
      </c>
      <c r="H483" s="2">
        <f>'Moving Avg'!G483</f>
        <v>6.2264360000000014</v>
      </c>
      <c r="I483" s="2">
        <f>'Moving Avg'!H483</f>
        <v>4.8528630000000019</v>
      </c>
      <c r="J483" s="6" t="str">
        <f>OBV!F483</f>
        <v>BULLISH</v>
      </c>
      <c r="K483" s="6" t="str">
        <f>OBV!G483</f>
        <v>NEUTRAL</v>
      </c>
      <c r="L483" s="6" t="str">
        <f>OBV!H483</f>
        <v>CONFIRMED BULLISH</v>
      </c>
    </row>
    <row r="484" spans="1:12" ht="13.5" x14ac:dyDescent="0.25">
      <c r="A484" s="3">
        <f>RSI!A484</f>
        <v>42710</v>
      </c>
      <c r="B484" s="2">
        <f>RSI!B484</f>
        <v>7.1437999999999997</v>
      </c>
      <c r="C484" s="2">
        <f>RSI!I484</f>
        <v>72.58862333339718</v>
      </c>
      <c r="D484" s="2">
        <f>MACD!E484</f>
        <v>-8.2527293443063421E-2</v>
      </c>
      <c r="E484" s="2">
        <f>MACD!F484</f>
        <v>-0.13884508481856306</v>
      </c>
      <c r="F484" s="2">
        <f>'Moving Avg'!D484</f>
        <v>7.1376200000000001</v>
      </c>
      <c r="G484" s="2">
        <f>'Moving Avg'!F484</f>
        <v>6.9102399999999999</v>
      </c>
      <c r="H484" s="2">
        <f>'Moving Avg'!G484</f>
        <v>6.2736020000000021</v>
      </c>
      <c r="I484" s="2">
        <f>'Moving Avg'!H484</f>
        <v>4.8699350000000008</v>
      </c>
      <c r="J484" s="6" t="str">
        <f>OBV!F484</f>
        <v>BEARISH</v>
      </c>
      <c r="K484" s="6" t="str">
        <f>OBV!G484</f>
        <v>NEUTRAL</v>
      </c>
      <c r="L484" s="6" t="str">
        <f>OBV!H484</f>
        <v>BEARISH DIVERGENCE</v>
      </c>
    </row>
    <row r="485" spans="1:12" ht="13.5" x14ac:dyDescent="0.25">
      <c r="A485" s="3">
        <f>RSI!A485</f>
        <v>42711</v>
      </c>
      <c r="B485" s="2">
        <f>RSI!B485</f>
        <v>7.1821999999999999</v>
      </c>
      <c r="C485" s="2">
        <f>RSI!I485</f>
        <v>73.740650072812201</v>
      </c>
      <c r="D485" s="2">
        <f>MACD!E485</f>
        <v>-6.8684356832407367E-2</v>
      </c>
      <c r="E485" s="2">
        <f>MACD!F485</f>
        <v>-0.12481293922133194</v>
      </c>
      <c r="F485" s="2">
        <f>'Moving Avg'!D485</f>
        <v>7.1391599999999995</v>
      </c>
      <c r="G485" s="2">
        <f>'Moving Avg'!F485</f>
        <v>6.9467299999999996</v>
      </c>
      <c r="H485" s="2">
        <f>'Moving Avg'!G485</f>
        <v>6.3219960000000013</v>
      </c>
      <c r="I485" s="2">
        <f>'Moving Avg'!H485</f>
        <v>4.8871990000000007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7.1590999999999996</v>
      </c>
      <c r="C486" s="2">
        <f>RSI!I486</f>
        <v>71.786140702708266</v>
      </c>
      <c r="D486" s="2">
        <f>MACD!E486</f>
        <v>-4.3539214395768688E-2</v>
      </c>
      <c r="E486" s="2">
        <f>MACD!F486</f>
        <v>-0.10855819425621929</v>
      </c>
      <c r="F486" s="2">
        <f>'Moving Avg'!D486</f>
        <v>7.1483800000000004</v>
      </c>
      <c r="G486" s="2">
        <f>'Moving Avg'!F486</f>
        <v>6.9743799999999982</v>
      </c>
      <c r="H486" s="2">
        <f>'Moving Avg'!G486</f>
        <v>6.3699280000000025</v>
      </c>
      <c r="I486" s="2">
        <f>'Moving Avg'!H486</f>
        <v>4.9039325000000007</v>
      </c>
      <c r="J486" s="6" t="str">
        <f>OBV!F486</f>
        <v>BULLISH</v>
      </c>
      <c r="K486" s="6" t="str">
        <f>OBV!G486</f>
        <v>NEUTRAL</v>
      </c>
      <c r="L486" s="6" t="str">
        <f>OBV!H486</f>
        <v>CONFIRMED BULLISH</v>
      </c>
    </row>
    <row r="487" spans="1:12" ht="13.5" x14ac:dyDescent="0.25">
      <c r="A487" s="3">
        <f>RSI!A487</f>
        <v>42713</v>
      </c>
      <c r="B487" s="2">
        <f>RSI!B487</f>
        <v>7.1821999999999999</v>
      </c>
      <c r="C487" s="2">
        <f>RSI!I487</f>
        <v>72.569128658265356</v>
      </c>
      <c r="D487" s="2">
        <f>MACD!E487</f>
        <v>-2.0196561895317267E-2</v>
      </c>
      <c r="E487" s="2">
        <f>MACD!F487</f>
        <v>-9.0885867784038885E-2</v>
      </c>
      <c r="F487" s="2">
        <f>'Moving Avg'!D487</f>
        <v>7.1622199999999996</v>
      </c>
      <c r="G487" s="2">
        <f>'Moving Avg'!F487</f>
        <v>7.0051099999999993</v>
      </c>
      <c r="H487" s="2">
        <f>'Moving Avg'!G487</f>
        <v>6.4210880000000028</v>
      </c>
      <c r="I487" s="2">
        <f>'Moving Avg'!H487</f>
        <v>4.9207815000000004</v>
      </c>
      <c r="J487" s="6" t="str">
        <f>OBV!F487</f>
        <v>BULLISH</v>
      </c>
      <c r="K487" s="6" t="str">
        <f>OBV!G487</f>
        <v>STRONG</v>
      </c>
      <c r="L487" s="6" t="str">
        <f>OBV!H487</f>
        <v>CONFIRMED BULLISH</v>
      </c>
    </row>
    <row r="488" spans="1:12" ht="13.5" x14ac:dyDescent="0.25">
      <c r="A488" s="3">
        <f>RSI!A488</f>
        <v>42717</v>
      </c>
      <c r="B488" s="2">
        <f>RSI!B488</f>
        <v>7.2973999999999997</v>
      </c>
      <c r="C488" s="2">
        <f>RSI!I488</f>
        <v>76.12724617323515</v>
      </c>
      <c r="D488" s="2">
        <f>MACD!E488</f>
        <v>-2.0533839145445043E-2</v>
      </c>
      <c r="E488" s="2">
        <f>MACD!F488</f>
        <v>-7.6815462056320116E-2</v>
      </c>
      <c r="F488" s="2">
        <f>'Moving Avg'!D488</f>
        <v>7.1929399999999983</v>
      </c>
      <c r="G488" s="2">
        <f>'Moving Avg'!F488</f>
        <v>7.0435199999999991</v>
      </c>
      <c r="H488" s="2">
        <f>'Moving Avg'!G488</f>
        <v>6.472094000000002</v>
      </c>
      <c r="I488" s="2">
        <f>'Moving Avg'!H488</f>
        <v>4.9384330000000007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</row>
    <row r="489" spans="1:12" ht="13.5" x14ac:dyDescent="0.25">
      <c r="A489" s="3">
        <f>RSI!A489</f>
        <v>42718</v>
      </c>
      <c r="B489" s="2">
        <f>RSI!B489</f>
        <v>7.2973999999999997</v>
      </c>
      <c r="C489" s="2">
        <f>RSI!I489</f>
        <v>76.12724617323515</v>
      </c>
      <c r="D489" s="2">
        <f>MACD!E489</f>
        <v>-2.1083741957989233E-2</v>
      </c>
      <c r="E489" s="2">
        <f>MACD!F489</f>
        <v>-6.5669118036653942E-2</v>
      </c>
      <c r="F489" s="2">
        <f>'Moving Avg'!D489</f>
        <v>7.2236599999999997</v>
      </c>
      <c r="G489" s="2">
        <f>'Moving Avg'!F489</f>
        <v>7.0742449999999995</v>
      </c>
      <c r="H489" s="2">
        <f>'Moving Avg'!G489</f>
        <v>6.5220240000000009</v>
      </c>
      <c r="I489" s="2">
        <f>'Moving Avg'!H489</f>
        <v>4.9560465000000002</v>
      </c>
      <c r="J489" s="6" t="str">
        <f>OBV!F489</f>
        <v>BULLISH</v>
      </c>
      <c r="K489" s="6" t="str">
        <f>OBV!G489</f>
        <v>STRONG</v>
      </c>
      <c r="L489" s="6" t="str">
        <f>OBV!H489</f>
        <v>CONFIRMED BULLISH</v>
      </c>
    </row>
    <row r="490" spans="1:12" ht="13.5" x14ac:dyDescent="0.25">
      <c r="A490" s="3">
        <f>RSI!A490</f>
        <v>42719</v>
      </c>
      <c r="B490" s="2">
        <f>RSI!B490</f>
        <v>7.2129000000000003</v>
      </c>
      <c r="C490" s="2">
        <f>RSI!I490</f>
        <v>68.561769466635496</v>
      </c>
      <c r="D490" s="2">
        <f>MACD!E490</f>
        <v>-5.3610623131916668E-6</v>
      </c>
      <c r="E490" s="2">
        <f>MACD!F490</f>
        <v>-5.2536366641785792E-2</v>
      </c>
      <c r="F490" s="2">
        <f>'Moving Avg'!D490</f>
        <v>7.2298</v>
      </c>
      <c r="G490" s="2">
        <f>'Moving Avg'!F490</f>
        <v>7.0969049999999978</v>
      </c>
      <c r="H490" s="2">
        <f>'Moving Avg'!G490</f>
        <v>6.5644260000000019</v>
      </c>
      <c r="I490" s="2">
        <f>'Moving Avg'!H490</f>
        <v>4.9732755000000006</v>
      </c>
      <c r="J490" s="6" t="str">
        <f>OBV!F490</f>
        <v>BULLISH</v>
      </c>
      <c r="K490" s="6" t="str">
        <f>OBV!G490</f>
        <v>STRONG</v>
      </c>
      <c r="L490" s="6" t="str">
        <f>OBV!H490</f>
        <v>CONFIRMED BULLISH</v>
      </c>
    </row>
    <row r="491" spans="1:12" ht="13.5" x14ac:dyDescent="0.25">
      <c r="A491" s="3">
        <f>RSI!A491</f>
        <v>42720</v>
      </c>
      <c r="B491" s="2">
        <f>RSI!B491</f>
        <v>7.1513999999999998</v>
      </c>
      <c r="C491" s="2">
        <f>RSI!I491</f>
        <v>63.60720396779557</v>
      </c>
      <c r="D491" s="2">
        <f>MACD!E491</f>
        <v>1.1165511275464723E-2</v>
      </c>
      <c r="E491" s="2">
        <f>MACD!F491</f>
        <v>-3.9795991058335686E-2</v>
      </c>
      <c r="F491" s="2">
        <f>'Moving Avg'!D491</f>
        <v>7.2282600000000006</v>
      </c>
      <c r="G491" s="2">
        <f>'Moving Avg'!F491</f>
        <v>7.1126499999999995</v>
      </c>
      <c r="H491" s="2">
        <f>'Moving Avg'!G491</f>
        <v>6.6011420000000021</v>
      </c>
      <c r="I491" s="2">
        <f>'Moving Avg'!H491</f>
        <v>4.9902345000000006</v>
      </c>
      <c r="J491" s="6" t="str">
        <f>OBV!F491</f>
        <v>BULLISH</v>
      </c>
      <c r="K491" s="6" t="str">
        <f>OBV!G491</f>
        <v>STRONG</v>
      </c>
      <c r="L491" s="6" t="str">
        <f>OBV!H491</f>
        <v>BULLISH DIVERGENCE</v>
      </c>
    </row>
    <row r="492" spans="1:12" ht="13.5" x14ac:dyDescent="0.25">
      <c r="A492" s="3">
        <f>RSI!A492</f>
        <v>42723</v>
      </c>
      <c r="B492" s="2">
        <f>RSI!B492</f>
        <v>7.1437999999999997</v>
      </c>
      <c r="C492" s="2">
        <f>RSI!I492</f>
        <v>63.001310459191764</v>
      </c>
      <c r="D492" s="2">
        <f>MACD!E492</f>
        <v>1.9915733064031826E-2</v>
      </c>
      <c r="E492" s="2">
        <f>MACD!F492</f>
        <v>-2.7853646233862186E-2</v>
      </c>
      <c r="F492" s="2">
        <f>'Moving Avg'!D492</f>
        <v>7.22058</v>
      </c>
      <c r="G492" s="2">
        <f>'Moving Avg'!F492</f>
        <v>7.1234049999999982</v>
      </c>
      <c r="H492" s="2">
        <f>'Moving Avg'!G492</f>
        <v>6.6312540000000011</v>
      </c>
      <c r="I492" s="2">
        <f>'Moving Avg'!H492</f>
        <v>5.0076840000000002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</row>
    <row r="493" spans="1:12" ht="13.5" x14ac:dyDescent="0.25">
      <c r="A493" s="3">
        <f>RSI!A493</f>
        <v>42724</v>
      </c>
      <c r="B493" s="2">
        <f>RSI!B493</f>
        <v>7.1437999999999997</v>
      </c>
      <c r="C493" s="2">
        <f>RSI!I493</f>
        <v>63.001310459191764</v>
      </c>
      <c r="D493" s="2">
        <f>MACD!E493</f>
        <v>3.0931824401923436E-2</v>
      </c>
      <c r="E493" s="2">
        <f>MACD!F493</f>
        <v>-1.6096552106705062E-2</v>
      </c>
      <c r="F493" s="2">
        <f>'Moving Avg'!D493</f>
        <v>7.1898600000000004</v>
      </c>
      <c r="G493" s="2">
        <f>'Moving Avg'!F493</f>
        <v>7.1349299999999989</v>
      </c>
      <c r="H493" s="2">
        <f>'Moving Avg'!G493</f>
        <v>6.6562960000000011</v>
      </c>
      <c r="I493" s="2">
        <f>'Moving Avg'!H493</f>
        <v>5.0249450000000015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7.1821999999999999</v>
      </c>
      <c r="C494" s="2">
        <f>RSI!I494</f>
        <v>64.95733423517558</v>
      </c>
      <c r="D494" s="2">
        <f>MACD!E494</f>
        <v>3.6365721325890554E-2</v>
      </c>
      <c r="E494" s="2">
        <f>MACD!F494</f>
        <v>-5.6040974201859387E-3</v>
      </c>
      <c r="F494" s="2">
        <f>'Moving Avg'!D494</f>
        <v>7.1668199999999995</v>
      </c>
      <c r="G494" s="2">
        <f>'Moving Avg'!F494</f>
        <v>7.1445349999999994</v>
      </c>
      <c r="H494" s="2">
        <f>'Moving Avg'!G494</f>
        <v>6.6768840000000012</v>
      </c>
      <c r="I494" s="2">
        <f>'Moving Avg'!H494</f>
        <v>5.0421715000000003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7.2973999999999997</v>
      </c>
      <c r="C495" s="2">
        <f>RSI!I495</f>
        <v>70.069527847905277</v>
      </c>
      <c r="D495" s="2">
        <f>MACD!E495</f>
        <v>3.7145375937820191E-2</v>
      </c>
      <c r="E495" s="2">
        <f>MACD!F495</f>
        <v>2.945797251415287E-3</v>
      </c>
      <c r="F495" s="2">
        <f>'Moving Avg'!D495</f>
        <v>7.1837199999999992</v>
      </c>
      <c r="G495" s="2">
        <f>'Moving Avg'!F495</f>
        <v>7.1606649999999989</v>
      </c>
      <c r="H495" s="2">
        <f>'Moving Avg'!G495</f>
        <v>6.6942440000000012</v>
      </c>
      <c r="I495" s="2">
        <f>'Moving Avg'!H495</f>
        <v>5.060502500000001</v>
      </c>
      <c r="J495" s="6" t="str">
        <f>OBV!F495</f>
        <v>BEARISH</v>
      </c>
      <c r="K495" s="6" t="str">
        <f>OBV!G495</f>
        <v>NEUTRAL</v>
      </c>
      <c r="L495" s="6" t="str">
        <f>OBV!H495</f>
        <v>BEARISH DIVERGENCE</v>
      </c>
    </row>
    <row r="496" spans="1:12" ht="13.5" x14ac:dyDescent="0.25">
      <c r="A496" s="3">
        <f>RSI!A496</f>
        <v>42727</v>
      </c>
      <c r="B496" s="2">
        <f>RSI!B496</f>
        <v>7.2973999999999997</v>
      </c>
      <c r="C496" s="2">
        <f>RSI!I496</f>
        <v>70.069527847905277</v>
      </c>
      <c r="D496" s="2">
        <f>MACD!E496</f>
        <v>3.2466240651578993E-2</v>
      </c>
      <c r="E496" s="2">
        <f>MACD!F496</f>
        <v>8.8498859314480281E-3</v>
      </c>
      <c r="F496" s="2">
        <f>'Moving Avg'!D496</f>
        <v>7.2129199999999996</v>
      </c>
      <c r="G496" s="2">
        <f>'Moving Avg'!F496</f>
        <v>7.1721900000000005</v>
      </c>
      <c r="H496" s="2">
        <f>'Moving Avg'!G496</f>
        <v>6.7080700000000002</v>
      </c>
      <c r="I496" s="2">
        <f>'Moving Avg'!H496</f>
        <v>5.0792109999999999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7.2973999999999997</v>
      </c>
      <c r="C497" s="2">
        <f>RSI!I497</f>
        <v>70.069527847905277</v>
      </c>
      <c r="D497" s="2">
        <f>MACD!E497</f>
        <v>3.0408043596529488E-2</v>
      </c>
      <c r="E497" s="2">
        <f>MACD!F497</f>
        <v>1.3161517464464322E-2</v>
      </c>
      <c r="F497" s="2">
        <f>'Moving Avg'!D497</f>
        <v>7.2436399999999992</v>
      </c>
      <c r="G497" s="2">
        <f>'Moving Avg'!F497</f>
        <v>7.1817949999999993</v>
      </c>
      <c r="H497" s="2">
        <f>'Moving Avg'!G497</f>
        <v>6.727733999999999</v>
      </c>
      <c r="I497" s="2">
        <f>'Moving Avg'!H497</f>
        <v>5.0972020000000011</v>
      </c>
      <c r="J497" s="6" t="str">
        <f>OBV!F497</f>
        <v>BULLISH</v>
      </c>
      <c r="K497" s="6" t="str">
        <f>OBV!G497</f>
        <v>NEUTRAL</v>
      </c>
      <c r="L497" s="6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7.2206000000000001</v>
      </c>
      <c r="C498" s="2">
        <f>RSI!I498</f>
        <v>62.480012309187494</v>
      </c>
      <c r="D498" s="2">
        <f>MACD!E498</f>
        <v>5.0548110934064638E-2</v>
      </c>
      <c r="E498" s="2">
        <f>MACD!F498</f>
        <v>2.0638836158384386E-2</v>
      </c>
      <c r="F498" s="2">
        <f>'Moving Avg'!D498</f>
        <v>7.2590000000000003</v>
      </c>
      <c r="G498" s="2">
        <f>'Moving Avg'!F498</f>
        <v>7.1906299999999987</v>
      </c>
      <c r="H498" s="2">
        <f>'Moving Avg'!G498</f>
        <v>6.7493959999999982</v>
      </c>
      <c r="I498" s="2">
        <f>'Moving Avg'!H498</f>
        <v>5.114847000000001</v>
      </c>
      <c r="J498" s="6" t="str">
        <f>OBV!F498</f>
        <v>BULLISH</v>
      </c>
      <c r="K498" s="6" t="str">
        <f>OBV!G498</f>
        <v>NEUTRAL</v>
      </c>
      <c r="L498" s="6" t="str">
        <f>OBV!H498</f>
        <v>CONFIRMED BULLISH</v>
      </c>
    </row>
    <row r="499" spans="1:12" ht="13.5" x14ac:dyDescent="0.25">
      <c r="A499" s="3">
        <f>RSI!A499</f>
        <v>42732</v>
      </c>
      <c r="B499" s="2">
        <f>RSI!B499</f>
        <v>7.1437999999999997</v>
      </c>
      <c r="C499" s="2">
        <f>RSI!I499</f>
        <v>55.953289472279764</v>
      </c>
      <c r="D499" s="2">
        <f>MACD!E499</f>
        <v>7.2315421686445447E-2</v>
      </c>
      <c r="E499" s="2">
        <f>MACD!F499</f>
        <v>3.09741532639966E-2</v>
      </c>
      <c r="F499" s="2">
        <f>'Moving Avg'!D499</f>
        <v>7.2513199999999998</v>
      </c>
      <c r="G499" s="2">
        <f>'Moving Avg'!F499</f>
        <v>7.1948549999999987</v>
      </c>
      <c r="H499" s="2">
        <f>'Moving Avg'!G499</f>
        <v>6.7748999999999988</v>
      </c>
      <c r="I499" s="2">
        <f>'Moving Avg'!H499</f>
        <v>5.1321080000000014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</row>
    <row r="500" spans="1:12" ht="13.5" x14ac:dyDescent="0.25">
      <c r="A500" s="3">
        <f>RSI!A500</f>
        <v>42733</v>
      </c>
      <c r="B500" s="2">
        <f>RSI!B500</f>
        <v>7.2282999999999999</v>
      </c>
      <c r="C500" s="2">
        <f>RSI!I500</f>
        <v>60.804702016119037</v>
      </c>
      <c r="D500" s="2">
        <f>MACD!E500</f>
        <v>7.1036643253850507E-2</v>
      </c>
      <c r="E500" s="2">
        <f>MACD!F500</f>
        <v>3.8986651261967382E-2</v>
      </c>
      <c r="F500" s="2">
        <f>'Moving Avg'!D500</f>
        <v>7.2374999999999998</v>
      </c>
      <c r="G500" s="2">
        <f>'Moving Avg'!F500</f>
        <v>7.1975449999999981</v>
      </c>
      <c r="H500" s="2">
        <f>'Moving Avg'!G500</f>
        <v>6.7968699999999993</v>
      </c>
      <c r="I500" s="2">
        <f>'Moving Avg'!H500</f>
        <v>5.1498670000000013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</row>
    <row r="501" spans="1:12" ht="13.5" x14ac:dyDescent="0.25">
      <c r="A501" s="3">
        <f>RSI!A501</f>
        <v>42734</v>
      </c>
      <c r="B501" s="2">
        <f>RSI!B501</f>
        <v>7.4126000000000003</v>
      </c>
      <c r="C501" s="2">
        <f>RSI!I501</f>
        <v>68.860663642507021</v>
      </c>
      <c r="D501" s="2">
        <f>MACD!E501</f>
        <v>4.593632803453751E-2</v>
      </c>
      <c r="E501" s="2">
        <f>MACD!F501</f>
        <v>4.0376586616481407E-2</v>
      </c>
      <c r="F501" s="2">
        <f>'Moving Avg'!D501</f>
        <v>7.2605400000000007</v>
      </c>
      <c r="G501" s="2">
        <f>'Moving Avg'!F501</f>
        <v>7.2125249999999994</v>
      </c>
      <c r="H501" s="2">
        <f>'Moving Avg'!G501</f>
        <v>6.8243699999999992</v>
      </c>
      <c r="I501" s="2">
        <f>'Moving Avg'!H501</f>
        <v>5.1690760000000022</v>
      </c>
      <c r="J501" s="6" t="str">
        <f>OBV!F501</f>
        <v>BEARISH</v>
      </c>
      <c r="K501" s="6" t="str">
        <f>OBV!G501</f>
        <v>NEUTRAL</v>
      </c>
      <c r="L501" s="6" t="str">
        <f>OBV!H501</f>
        <v>BEARISH DIVERGENCE</v>
      </c>
    </row>
    <row r="502" spans="1:12" ht="13.5" x14ac:dyDescent="0.25">
      <c r="A502" s="3">
        <f>RSI!A502</f>
        <v>42737</v>
      </c>
      <c r="B502" s="2">
        <f>RSI!B502</f>
        <v>7.6276999999999999</v>
      </c>
      <c r="C502" s="2">
        <f>RSI!I502</f>
        <v>75.253539455210245</v>
      </c>
      <c r="D502" s="2">
        <f>MACD!E502</f>
        <v>5.6681457056226847E-3</v>
      </c>
      <c r="E502" s="2">
        <f>MACD!F502</f>
        <v>3.3434898434309669E-2</v>
      </c>
      <c r="F502" s="2">
        <f>'Moving Avg'!D502</f>
        <v>7.3266000000000009</v>
      </c>
      <c r="G502" s="2">
        <f>'Moving Avg'!F502</f>
        <v>7.2382599999999986</v>
      </c>
      <c r="H502" s="2">
        <f>'Moving Avg'!G502</f>
        <v>6.8543279999999989</v>
      </c>
      <c r="I502" s="2">
        <f>'Moving Avg'!H502</f>
        <v>5.1893605000000029</v>
      </c>
      <c r="J502" s="6" t="str">
        <f>OBV!F502</f>
        <v>BEARISH</v>
      </c>
      <c r="K502" s="6" t="str">
        <f>OBV!G502</f>
        <v>NEUTRAL</v>
      </c>
      <c r="L502" s="6" t="str">
        <f>OBV!H502</f>
        <v>BEARISH DIVERGENCE</v>
      </c>
    </row>
    <row r="503" spans="1:12" ht="13.5" x14ac:dyDescent="0.25">
      <c r="A503" s="3">
        <f>RSI!A503</f>
        <v>42738</v>
      </c>
      <c r="B503" s="2">
        <f>RSI!B503</f>
        <v>7.6045999999999996</v>
      </c>
      <c r="C503" s="2">
        <f>RSI!I503</f>
        <v>73.508203729258994</v>
      </c>
      <c r="D503" s="2">
        <f>MACD!E503</f>
        <v>-2.974901305014388E-2</v>
      </c>
      <c r="E503" s="2">
        <f>MACD!F503</f>
        <v>2.0798116137418964E-2</v>
      </c>
      <c r="F503" s="2">
        <f>'Moving Avg'!D503</f>
        <v>7.4034000000000004</v>
      </c>
      <c r="G503" s="2">
        <f>'Moving Avg'!F503</f>
        <v>7.2613000000000003</v>
      </c>
      <c r="H503" s="2">
        <f>'Moving Avg'!G503</f>
        <v>6.8841319999999993</v>
      </c>
      <c r="I503" s="2">
        <f>'Moving Avg'!H503</f>
        <v>5.2090765000000019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7.5278</v>
      </c>
      <c r="C504" s="2">
        <f>RSI!I504</f>
        <v>67.872120609431335</v>
      </c>
      <c r="D504" s="2">
        <f>MACD!E504</f>
        <v>-5.0813180017764914E-2</v>
      </c>
      <c r="E504" s="2">
        <f>MACD!F504</f>
        <v>6.4758569063821866E-3</v>
      </c>
      <c r="F504" s="2">
        <f>'Moving Avg'!D504</f>
        <v>7.4801999999999991</v>
      </c>
      <c r="G504" s="2">
        <f>'Moving Avg'!F504</f>
        <v>7.2805000000000009</v>
      </c>
      <c r="H504" s="2">
        <f>'Moving Avg'!G504</f>
        <v>6.9133199999999997</v>
      </c>
      <c r="I504" s="2">
        <f>'Moving Avg'!H504</f>
        <v>5.2282950000000019</v>
      </c>
      <c r="J504" s="6" t="str">
        <f>OBV!F504</f>
        <v>BULLISH</v>
      </c>
      <c r="K504" s="6" t="str">
        <f>OBV!G504</f>
        <v>NEUTRAL</v>
      </c>
      <c r="L504" s="6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7.5278</v>
      </c>
      <c r="C505" s="2">
        <f>RSI!I505</f>
        <v>67.872120609431335</v>
      </c>
      <c r="D505" s="2">
        <f>MACD!E505</f>
        <v>-5.2952761772822043E-2</v>
      </c>
      <c r="E505" s="2">
        <f>MACD!F505</f>
        <v>-5.409866829458659E-3</v>
      </c>
      <c r="F505" s="2">
        <f>'Moving Avg'!D505</f>
        <v>7.5400999999999998</v>
      </c>
      <c r="G505" s="2">
        <f>'Moving Avg'!F505</f>
        <v>7.2977800000000013</v>
      </c>
      <c r="H505" s="2">
        <f>'Moving Avg'!G505</f>
        <v>6.9409720000000004</v>
      </c>
      <c r="I505" s="2">
        <f>'Moving Avg'!H505</f>
        <v>5.2472495000000015</v>
      </c>
      <c r="J505" s="6" t="str">
        <f>OBV!F505</f>
        <v>BULLISH</v>
      </c>
      <c r="K505" s="6" t="str">
        <f>OBV!G505</f>
        <v>NEUTRAL</v>
      </c>
      <c r="L505" s="6" t="str">
        <f>OBV!H505</f>
        <v>CONFIRMED BULLISH</v>
      </c>
    </row>
    <row r="506" spans="1:12" ht="13.5" x14ac:dyDescent="0.25">
      <c r="A506" s="3">
        <f>RSI!A506</f>
        <v>42741</v>
      </c>
      <c r="B506" s="2">
        <f>RSI!B506</f>
        <v>7.6045999999999996</v>
      </c>
      <c r="C506" s="2">
        <f>RSI!I506</f>
        <v>70.495711375292075</v>
      </c>
      <c r="D506" s="2">
        <f>MACD!E506</f>
        <v>-6.2340151902593455E-2</v>
      </c>
      <c r="E506" s="2">
        <f>MACD!F506</f>
        <v>-1.6795923844085618E-2</v>
      </c>
      <c r="F506" s="2">
        <f>'Moving Avg'!D506</f>
        <v>7.5785</v>
      </c>
      <c r="G506" s="2">
        <f>'Moving Avg'!F506</f>
        <v>7.3200550000000018</v>
      </c>
      <c r="H506" s="2">
        <f>'Moving Avg'!G506</f>
        <v>6.9701599999999999</v>
      </c>
      <c r="I506" s="2">
        <f>'Moving Avg'!H506</f>
        <v>5.2665880000000023</v>
      </c>
      <c r="J506" s="6" t="str">
        <f>OBV!F506</f>
        <v>BULLISH</v>
      </c>
      <c r="K506" s="6" t="str">
        <f>OBV!G506</f>
        <v>NEUTRAL</v>
      </c>
      <c r="L506" s="6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7.6661000000000001</v>
      </c>
      <c r="C507" s="2">
        <f>RSI!I507</f>
        <v>72.436786988695843</v>
      </c>
      <c r="D507" s="2">
        <f>MACD!E507</f>
        <v>-7.7040925914207747E-2</v>
      </c>
      <c r="E507" s="2">
        <f>MACD!F507</f>
        <v>-2.8844924258110048E-2</v>
      </c>
      <c r="F507" s="2">
        <f>'Moving Avg'!D507</f>
        <v>7.5861800000000006</v>
      </c>
      <c r="G507" s="2">
        <f>'Moving Avg'!F507</f>
        <v>7.3442500000000006</v>
      </c>
      <c r="H507" s="2">
        <f>'Moving Avg'!G507</f>
        <v>7.0005780000000009</v>
      </c>
      <c r="I507" s="2">
        <f>'Moving Avg'!H507</f>
        <v>5.2867625000000018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7.6506999999999996</v>
      </c>
      <c r="C508" s="2">
        <f>RSI!I508</f>
        <v>71.174060368044238</v>
      </c>
      <c r="D508" s="2">
        <f>MACD!E508</f>
        <v>-0.10255702035733361</v>
      </c>
      <c r="E508" s="2">
        <f>MACD!F508</f>
        <v>-4.358734347795476E-2</v>
      </c>
      <c r="F508" s="2">
        <f>'Moving Avg'!D508</f>
        <v>7.5953999999999997</v>
      </c>
      <c r="G508" s="2">
        <f>'Moving Avg'!F508</f>
        <v>7.3619150000000007</v>
      </c>
      <c r="H508" s="2">
        <f>'Moving Avg'!G508</f>
        <v>7.0337620000000003</v>
      </c>
      <c r="I508" s="2">
        <f>'Moving Avg'!H508</f>
        <v>5.3063315000000015</v>
      </c>
      <c r="J508" s="6" t="str">
        <f>OBV!F508</f>
        <v>BULLISH</v>
      </c>
      <c r="K508" s="6" t="str">
        <f>OBV!G508</f>
        <v>NEUTRAL</v>
      </c>
      <c r="L508" s="6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7.5892999999999997</v>
      </c>
      <c r="C509" s="2">
        <f>RSI!I509</f>
        <v>66.217766808131429</v>
      </c>
      <c r="D509" s="2">
        <f>MACD!E509</f>
        <v>-0.13354818243833044</v>
      </c>
      <c r="E509" s="2">
        <f>MACD!F509</f>
        <v>-6.1579511270029898E-2</v>
      </c>
      <c r="F509" s="2">
        <f>'Moving Avg'!D509</f>
        <v>7.6076999999999995</v>
      </c>
      <c r="G509" s="2">
        <f>'Moving Avg'!F509</f>
        <v>7.3765100000000015</v>
      </c>
      <c r="H509" s="2">
        <f>'Moving Avg'!G509</f>
        <v>7.0606479999999996</v>
      </c>
      <c r="I509" s="2">
        <f>'Moving Avg'!H509</f>
        <v>5.3257065000000026</v>
      </c>
      <c r="J509" s="6" t="str">
        <f>OBV!F509</f>
        <v>BULLISH</v>
      </c>
      <c r="K509" s="6" t="str">
        <f>OBV!G509</f>
        <v>NEUTRAL</v>
      </c>
      <c r="L509" s="6" t="str">
        <f>OBV!H509</f>
        <v>CONFIRMED BULLISH</v>
      </c>
    </row>
    <row r="510" spans="1:12" ht="13.5" x14ac:dyDescent="0.25">
      <c r="A510" s="3">
        <f>RSI!A510</f>
        <v>42747</v>
      </c>
      <c r="B510" s="2">
        <f>RSI!B510</f>
        <v>7.4970999999999997</v>
      </c>
      <c r="C510" s="2">
        <f>RSI!I510</f>
        <v>59.515626407167439</v>
      </c>
      <c r="D510" s="2">
        <f>MACD!E510</f>
        <v>-0.14155438426887468</v>
      </c>
      <c r="E510" s="2">
        <f>MACD!F510</f>
        <v>-7.7574485869798857E-2</v>
      </c>
      <c r="F510" s="2">
        <f>'Moving Avg'!D510</f>
        <v>7.601560000000001</v>
      </c>
      <c r="G510" s="2">
        <f>'Moving Avg'!F510</f>
        <v>7.39072</v>
      </c>
      <c r="H510" s="2">
        <f>'Moving Avg'!G510</f>
        <v>7.0869179999999981</v>
      </c>
      <c r="I510" s="2">
        <f>'Moving Avg'!H510</f>
        <v>5.3446205000000013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</row>
    <row r="511" spans="1:12" ht="13.5" x14ac:dyDescent="0.25">
      <c r="A511" s="3">
        <f>RSI!A511</f>
        <v>42748</v>
      </c>
      <c r="B511" s="2">
        <f>RSI!B511</f>
        <v>7.4970999999999997</v>
      </c>
      <c r="C511" s="2">
        <f>RSI!I511</f>
        <v>59.515626407167439</v>
      </c>
      <c r="D511" s="2">
        <f>MACD!E511</f>
        <v>-0.12092329585384309</v>
      </c>
      <c r="E511" s="2">
        <f>MACD!F511</f>
        <v>-8.6244247866607698E-2</v>
      </c>
      <c r="F511" s="2">
        <f>'Moving Avg'!D511</f>
        <v>7.5800600000000005</v>
      </c>
      <c r="G511" s="2">
        <f>'Moving Avg'!F511</f>
        <v>7.4080049999999984</v>
      </c>
      <c r="H511" s="2">
        <f>'Moving Avg'!G511</f>
        <v>7.1131879999999992</v>
      </c>
      <c r="I511" s="2">
        <f>'Moving Avg'!H511</f>
        <v>5.3632325000000014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7.4970999999999997</v>
      </c>
      <c r="C512" s="2">
        <f>RSI!I512</f>
        <v>59.515626407167439</v>
      </c>
      <c r="D512" s="2">
        <f>MACD!E512</f>
        <v>-7.12519497069799E-2</v>
      </c>
      <c r="E512" s="2">
        <f>MACD!F512</f>
        <v>-8.3245788234682136E-2</v>
      </c>
      <c r="F512" s="2">
        <f>'Moving Avg'!D512</f>
        <v>7.5462599999999993</v>
      </c>
      <c r="G512" s="2">
        <f>'Moving Avg'!F512</f>
        <v>7.4256699999999984</v>
      </c>
      <c r="H512" s="2">
        <f>'Moving Avg'!G512</f>
        <v>7.137153999999998</v>
      </c>
      <c r="I512" s="2">
        <f>'Moving Avg'!H512</f>
        <v>5.3812785000000005</v>
      </c>
      <c r="J512" s="6" t="str">
        <f>OBV!F512</f>
        <v>BEARISH</v>
      </c>
      <c r="K512" s="6" t="str">
        <f>OBV!G512</f>
        <v>WEAK</v>
      </c>
      <c r="L512" s="6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7.6045999999999996</v>
      </c>
      <c r="C513" s="2">
        <f>RSI!I513</f>
        <v>64.716144582217566</v>
      </c>
      <c r="D513" s="2">
        <f>MACD!E513</f>
        <v>-4.1552154865910573E-2</v>
      </c>
      <c r="E513" s="2">
        <f>MACD!F513</f>
        <v>-7.4907061560927829E-2</v>
      </c>
      <c r="F513" s="2">
        <f>'Moving Avg'!D513</f>
        <v>7.5370400000000002</v>
      </c>
      <c r="G513" s="2">
        <f>'Moving Avg'!F513</f>
        <v>7.4487100000000002</v>
      </c>
      <c r="H513" s="2">
        <f>'Moving Avg'!G513</f>
        <v>7.1648059999999987</v>
      </c>
      <c r="I513" s="2">
        <f>'Moving Avg'!H513</f>
        <v>5.3989185000000006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7.5278</v>
      </c>
      <c r="C514" s="2">
        <f>RSI!I514</f>
        <v>58.895406502573671</v>
      </c>
      <c r="D514" s="2">
        <f>MACD!E514</f>
        <v>-2.3936051729849694E-2</v>
      </c>
      <c r="E514" s="2">
        <f>MACD!F514</f>
        <v>-6.4712859594712208E-2</v>
      </c>
      <c r="F514" s="2">
        <f>'Moving Avg'!D514</f>
        <v>7.5247399999999995</v>
      </c>
      <c r="G514" s="2">
        <f>'Moving Avg'!F514</f>
        <v>7.4659900000000006</v>
      </c>
      <c r="H514" s="2">
        <f>'Moving Avg'!G514</f>
        <v>7.1895400000000009</v>
      </c>
      <c r="I514" s="2">
        <f>'Moving Avg'!H514</f>
        <v>5.4165520000000011</v>
      </c>
      <c r="J514" s="6" t="str">
        <f>OBV!F514</f>
        <v>BULLISH</v>
      </c>
      <c r="K514" s="6" t="str">
        <f>OBV!G514</f>
        <v>NEUTRAL</v>
      </c>
      <c r="L514" s="6" t="str">
        <f>OBV!H514</f>
        <v>BULLISH DIVERGENCE</v>
      </c>
    </row>
    <row r="515" spans="1:12" ht="13.5" x14ac:dyDescent="0.25">
      <c r="A515" s="3">
        <f>RSI!A515</f>
        <v>42754</v>
      </c>
      <c r="B515" s="2">
        <f>RSI!B515</f>
        <v>7.4509999999999996</v>
      </c>
      <c r="C515" s="2">
        <f>RSI!I515</f>
        <v>53.694490606726035</v>
      </c>
      <c r="D515" s="2">
        <f>MACD!E515</f>
        <v>-4.1725971163559805E-3</v>
      </c>
      <c r="E515" s="2">
        <f>MACD!F515</f>
        <v>-5.2604807099040966E-2</v>
      </c>
      <c r="F515" s="2">
        <f>'Moving Avg'!D515</f>
        <v>7.5155199999999995</v>
      </c>
      <c r="G515" s="2">
        <f>'Moving Avg'!F515</f>
        <v>7.4736700000000003</v>
      </c>
      <c r="H515" s="2">
        <f>'Moving Avg'!G515</f>
        <v>7.2095119999999984</v>
      </c>
      <c r="I515" s="2">
        <f>'Moving Avg'!H515</f>
        <v>5.4338015000000031</v>
      </c>
      <c r="J515" s="6" t="str">
        <f>OBV!F515</f>
        <v>BULLISH</v>
      </c>
      <c r="K515" s="6" t="str">
        <f>OBV!G515</f>
        <v>NEUTRAL</v>
      </c>
      <c r="L515" s="6" t="str">
        <f>OBV!H515</f>
        <v>BULLISH DIVERGENCE</v>
      </c>
    </row>
    <row r="516" spans="1:12" ht="13.5" x14ac:dyDescent="0.25">
      <c r="A516" s="3">
        <f>RSI!A516</f>
        <v>42755</v>
      </c>
      <c r="B516" s="2">
        <f>RSI!B516</f>
        <v>7.4509999999999996</v>
      </c>
      <c r="C516" s="2">
        <f>RSI!I516</f>
        <v>53.694490606726042</v>
      </c>
      <c r="D516" s="2">
        <f>MACD!E516</f>
        <v>2.4049740226026017E-2</v>
      </c>
      <c r="E516" s="2">
        <f>MACD!F516</f>
        <v>-3.7273897634027574E-2</v>
      </c>
      <c r="F516" s="2">
        <f>'Moving Avg'!D516</f>
        <v>7.5063000000000004</v>
      </c>
      <c r="G516" s="2">
        <f>'Moving Avg'!F516</f>
        <v>7.4813500000000008</v>
      </c>
      <c r="H516" s="2">
        <f>'Moving Avg'!G516</f>
        <v>7.2264099999999996</v>
      </c>
      <c r="I516" s="2">
        <f>'Moving Avg'!H516</f>
        <v>5.4510510000000032</v>
      </c>
      <c r="J516" s="6" t="str">
        <f>OBV!F516</f>
        <v>BULLISH</v>
      </c>
      <c r="K516" s="6" t="str">
        <f>OBV!G516</f>
        <v>NEUTRAL</v>
      </c>
      <c r="L516" s="6" t="str">
        <f>OBV!H516</f>
        <v>BULLISH DIVERGENCE</v>
      </c>
    </row>
    <row r="517" spans="1:12" ht="13.5" x14ac:dyDescent="0.25">
      <c r="A517" s="3">
        <f>RSI!A517</f>
        <v>42758</v>
      </c>
      <c r="B517" s="2">
        <f>RSI!B517</f>
        <v>7.5278</v>
      </c>
      <c r="C517" s="2">
        <f>RSI!I517</f>
        <v>57.996337363304434</v>
      </c>
      <c r="D517" s="2">
        <f>MACD!E517</f>
        <v>5.1410263896257469E-2</v>
      </c>
      <c r="E517" s="2">
        <f>MACD!F517</f>
        <v>-1.9537065327970567E-2</v>
      </c>
      <c r="F517" s="2">
        <f>'Moving Avg'!D517</f>
        <v>7.5124400000000007</v>
      </c>
      <c r="G517" s="2">
        <f>'Moving Avg'!F517</f>
        <v>7.4928700000000008</v>
      </c>
      <c r="H517" s="2">
        <f>'Moving Avg'!G517</f>
        <v>7.2456140000000007</v>
      </c>
      <c r="I517" s="2">
        <f>'Moving Avg'!H517</f>
        <v>5.4687220000000032</v>
      </c>
      <c r="J517" s="6" t="str">
        <f>OBV!F517</f>
        <v>BULLISH</v>
      </c>
      <c r="K517" s="6" t="str">
        <f>OBV!G517</f>
        <v>NEUTRAL</v>
      </c>
      <c r="L517" s="6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7.4509999999999996</v>
      </c>
      <c r="C518" s="2">
        <f>RSI!I518</f>
        <v>52.721658579720923</v>
      </c>
      <c r="D518" s="2">
        <f>MACD!E518</f>
        <v>7.715642615759144E-2</v>
      </c>
      <c r="E518" s="2">
        <f>MACD!F518</f>
        <v>-1.9836703085816636E-4</v>
      </c>
      <c r="F518" s="2">
        <f>'Moving Avg'!D518</f>
        <v>7.4817200000000001</v>
      </c>
      <c r="G518" s="2">
        <f>'Moving Avg'!F518</f>
        <v>7.5043900000000008</v>
      </c>
      <c r="H518" s="2">
        <f>'Moving Avg'!G518</f>
        <v>7.2640500000000001</v>
      </c>
      <c r="I518" s="2">
        <f>'Moving Avg'!H518</f>
        <v>5.4861220000000035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</row>
    <row r="519" spans="1:12" ht="13.5" x14ac:dyDescent="0.25">
      <c r="A519" s="3">
        <f>RSI!A519</f>
        <v>42760</v>
      </c>
      <c r="B519" s="2">
        <f>RSI!B519</f>
        <v>7.5278</v>
      </c>
      <c r="C519" s="2">
        <f>RSI!I519</f>
        <v>56.939225390972048</v>
      </c>
      <c r="D519" s="2">
        <f>MACD!E519</f>
        <v>8.358938603575794E-2</v>
      </c>
      <c r="E519" s="2">
        <f>MACD!F519</f>
        <v>1.6559183582465057E-2</v>
      </c>
      <c r="F519" s="2">
        <f>'Moving Avg'!D519</f>
        <v>7.4817200000000001</v>
      </c>
      <c r="G519" s="2">
        <f>'Moving Avg'!F519</f>
        <v>7.5235900000000004</v>
      </c>
      <c r="H519" s="2">
        <f>'Moving Avg'!G519</f>
        <v>7.2809479999999995</v>
      </c>
      <c r="I519" s="2">
        <f>'Moving Avg'!H519</f>
        <v>5.5033400000000032</v>
      </c>
      <c r="J519" s="6" t="str">
        <f>OBV!F519</f>
        <v>BEARISH</v>
      </c>
      <c r="K519" s="6" t="str">
        <f>OBV!G519</f>
        <v>NEUTRAL</v>
      </c>
      <c r="L519" s="6" t="str">
        <f>OBV!H519</f>
        <v>NEUTRAL</v>
      </c>
    </row>
    <row r="520" spans="1:12" ht="13.5" x14ac:dyDescent="0.25">
      <c r="A520" s="3">
        <f>RSI!A520</f>
        <v>42761</v>
      </c>
      <c r="B520" s="2">
        <f>RSI!B520</f>
        <v>7.4509999999999996</v>
      </c>
      <c r="C520" s="2">
        <f>RSI!I520</f>
        <v>51.948565423795316</v>
      </c>
      <c r="D520" s="2">
        <f>MACD!E520</f>
        <v>7.9881996925652565E-2</v>
      </c>
      <c r="E520" s="2">
        <f>MACD!F520</f>
        <v>2.9223746251102557E-2</v>
      </c>
      <c r="F520" s="2">
        <f>'Moving Avg'!D520</f>
        <v>7.4817200000000001</v>
      </c>
      <c r="G520" s="2">
        <f>'Moving Avg'!F520</f>
        <v>7.5347249999999999</v>
      </c>
      <c r="H520" s="2">
        <f>'Moving Avg'!G520</f>
        <v>7.2947740000000012</v>
      </c>
      <c r="I520" s="2">
        <f>'Moving Avg'!H520</f>
        <v>5.5189660000000034</v>
      </c>
      <c r="J520" s="6" t="str">
        <f>OBV!F520</f>
        <v>BEARISH</v>
      </c>
      <c r="K520" s="6" t="str">
        <f>OBV!G520</f>
        <v>NEUTRAL</v>
      </c>
      <c r="L520" s="6" t="str">
        <f>OBV!H520</f>
        <v>NEUTRAL</v>
      </c>
    </row>
    <row r="521" spans="1:12" ht="13.5" x14ac:dyDescent="0.25">
      <c r="A521" s="3">
        <f>RSI!A521</f>
        <v>42762</v>
      </c>
      <c r="B521" s="2">
        <f>RSI!B521</f>
        <v>7.4509999999999996</v>
      </c>
      <c r="C521" s="2">
        <f>RSI!I521</f>
        <v>51.948565423795316</v>
      </c>
      <c r="D521" s="2">
        <f>MACD!E521</f>
        <v>7.6592367316018262E-2</v>
      </c>
      <c r="E521" s="2">
        <f>MACD!F521</f>
        <v>3.8697470464085698E-2</v>
      </c>
      <c r="F521" s="2">
        <f>'Moving Avg'!D521</f>
        <v>7.4817200000000001</v>
      </c>
      <c r="G521" s="2">
        <f>'Moving Avg'!F521</f>
        <v>7.536645</v>
      </c>
      <c r="H521" s="2">
        <f>'Moving Avg'!G521</f>
        <v>7.3070640000000013</v>
      </c>
      <c r="I521" s="2">
        <f>'Moving Avg'!H521</f>
        <v>5.5347055000000038</v>
      </c>
      <c r="J521" s="6" t="str">
        <f>OBV!F521</f>
        <v>BEARISH</v>
      </c>
      <c r="K521" s="6" t="str">
        <f>OBV!G521</f>
        <v>NEUTRAL</v>
      </c>
      <c r="L521" s="6" t="str">
        <f>OBV!H521</f>
        <v>NEUTRAL</v>
      </c>
    </row>
    <row r="522" spans="1:12" ht="13.5" x14ac:dyDescent="0.25">
      <c r="A522" s="3">
        <f>RSI!A522</f>
        <v>42765</v>
      </c>
      <c r="B522" s="2">
        <f>RSI!B522</f>
        <v>7.5278</v>
      </c>
      <c r="C522" s="2">
        <f>RSI!I522</f>
        <v>56.382382136860521</v>
      </c>
      <c r="D522" s="2">
        <f>MACD!E522</f>
        <v>6.7978641925951599E-2</v>
      </c>
      <c r="E522" s="2">
        <f>MACD!F522</f>
        <v>4.4553704756458881E-2</v>
      </c>
      <c r="F522" s="2">
        <f>'Moving Avg'!D522</f>
        <v>7.4817200000000001</v>
      </c>
      <c r="G522" s="2">
        <f>'Moving Avg'!F522</f>
        <v>7.5316500000000008</v>
      </c>
      <c r="H522" s="2">
        <f>'Moving Avg'!G522</f>
        <v>7.3190460000000019</v>
      </c>
      <c r="I522" s="2">
        <f>'Moving Avg'!H522</f>
        <v>5.5507910000000038</v>
      </c>
      <c r="J522" s="6" t="str">
        <f>OBV!F522</f>
        <v>BEARISH</v>
      </c>
      <c r="K522" s="6" t="str">
        <f>OBV!G522</f>
        <v>NEUTRAL</v>
      </c>
      <c r="L522" s="6" t="str">
        <f>OBV!H522</f>
        <v>NEUTRAL</v>
      </c>
    </row>
    <row r="523" spans="1:12" ht="13.5" x14ac:dyDescent="0.25">
      <c r="A523" s="3">
        <f>RSI!A523</f>
        <v>42766</v>
      </c>
      <c r="B523" s="2">
        <f>RSI!B523</f>
        <v>7.5278</v>
      </c>
      <c r="C523" s="2">
        <f>RSI!I523</f>
        <v>56.382382136860521</v>
      </c>
      <c r="D523" s="2">
        <f>MACD!E523</f>
        <v>7.6643915287854192E-2</v>
      </c>
      <c r="E523" s="2">
        <f>MACD!F523</f>
        <v>5.0971746862737949E-2</v>
      </c>
      <c r="F523" s="2">
        <f>'Moving Avg'!D523</f>
        <v>7.4970799999999995</v>
      </c>
      <c r="G523" s="2">
        <f>'Moving Avg'!F523</f>
        <v>7.5278100000000006</v>
      </c>
      <c r="H523" s="2">
        <f>'Moving Avg'!G523</f>
        <v>7.3313360000000038</v>
      </c>
      <c r="I523" s="2">
        <f>'Moving Avg'!H523</f>
        <v>5.5668390000000043</v>
      </c>
      <c r="J523" s="6" t="str">
        <f>OBV!F523</f>
        <v>BULLISH</v>
      </c>
      <c r="K523" s="6" t="str">
        <f>OBV!G523</f>
        <v>NEUTRAL</v>
      </c>
      <c r="L523" s="6" t="str">
        <f>OBV!H523</f>
        <v>CONFIRMED BULLISH</v>
      </c>
    </row>
    <row r="524" spans="1:12" ht="13.5" x14ac:dyDescent="0.25">
      <c r="A524" s="3">
        <f>RSI!A524</f>
        <v>42767</v>
      </c>
      <c r="B524" s="2">
        <f>RSI!B524</f>
        <v>7.3051000000000004</v>
      </c>
      <c r="C524" s="2">
        <f>RSI!I524</f>
        <v>43.029710574306442</v>
      </c>
      <c r="D524" s="2">
        <f>MACD!E524</f>
        <v>8.8115637548171755E-2</v>
      </c>
      <c r="E524" s="2">
        <f>MACD!F524</f>
        <v>5.8400524999824711E-2</v>
      </c>
      <c r="F524" s="2">
        <f>'Moving Avg'!D524</f>
        <v>7.4525400000000008</v>
      </c>
      <c r="G524" s="2">
        <f>'Moving Avg'!F524</f>
        <v>7.5166750000000011</v>
      </c>
      <c r="H524" s="2">
        <f>'Moving Avg'!G524</f>
        <v>7.3376360000000034</v>
      </c>
      <c r="I524" s="2">
        <f>'Moving Avg'!H524</f>
        <v>5.5804900000000046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7.5125000000000002</v>
      </c>
      <c r="C525" s="2">
        <f>RSI!I525</f>
        <v>53.964101328289928</v>
      </c>
      <c r="D525" s="2">
        <f>MACD!E525</f>
        <v>7.1458831483769636E-2</v>
      </c>
      <c r="E525" s="2">
        <f>MACD!F525</f>
        <v>6.1012186296613702E-2</v>
      </c>
      <c r="F525" s="2">
        <f>'Moving Avg'!D525</f>
        <v>7.4648399999999997</v>
      </c>
      <c r="G525" s="2">
        <f>'Moving Avg'!F525</f>
        <v>7.5159099999999999</v>
      </c>
      <c r="H525" s="2">
        <f>'Moving Avg'!G525</f>
        <v>7.3483900000000029</v>
      </c>
      <c r="I525" s="2">
        <f>'Moving Avg'!H525</f>
        <v>5.5954045000000043</v>
      </c>
      <c r="J525" s="6" t="str">
        <f>OBV!F525</f>
        <v>BULLISH</v>
      </c>
      <c r="K525" s="6" t="str">
        <f>OBV!G525</f>
        <v>NEUTRAL</v>
      </c>
      <c r="L525" s="6" t="str">
        <f>OBV!H525</f>
        <v>CONFIRMED BULLISH</v>
      </c>
    </row>
    <row r="526" spans="1:12" ht="13.5" x14ac:dyDescent="0.25">
      <c r="A526" s="3">
        <f>RSI!A526</f>
        <v>42769</v>
      </c>
      <c r="B526" s="2">
        <f>RSI!B526</f>
        <v>7.4817</v>
      </c>
      <c r="C526" s="2">
        <f>RSI!I526</f>
        <v>52.356984540748776</v>
      </c>
      <c r="D526" s="2">
        <f>MACD!E526</f>
        <v>5.917490842494999E-2</v>
      </c>
      <c r="E526" s="2">
        <f>MACD!F526</f>
        <v>6.0644730722280958E-2</v>
      </c>
      <c r="F526" s="2">
        <f>'Moving Avg'!D526</f>
        <v>7.47098</v>
      </c>
      <c r="G526" s="2">
        <f>'Moving Avg'!F526</f>
        <v>7.5097649999999971</v>
      </c>
      <c r="H526" s="2">
        <f>'Moving Avg'!G526</f>
        <v>7.3566860000000034</v>
      </c>
      <c r="I526" s="2">
        <f>'Moving Avg'!H526</f>
        <v>5.6097875000000048</v>
      </c>
      <c r="J526" s="6" t="str">
        <f>OBV!F526</f>
        <v>BEARISH</v>
      </c>
      <c r="K526" s="6" t="str">
        <f>OBV!G526</f>
        <v>NEUTRAL</v>
      </c>
      <c r="L526" s="6" t="str">
        <f>OBV!H526</f>
        <v>BEARISH DIVERGENCE</v>
      </c>
    </row>
    <row r="527" spans="1:12" ht="13.5" x14ac:dyDescent="0.25">
      <c r="A527" s="3">
        <f>RSI!A527</f>
        <v>42772</v>
      </c>
      <c r="B527" s="2">
        <f>RSI!B527</f>
        <v>7.5048000000000004</v>
      </c>
      <c r="C527" s="2">
        <f>RSI!I527</f>
        <v>53.47607396596613</v>
      </c>
      <c r="D527" s="2">
        <f>MACD!E527</f>
        <v>5.8630810205931638E-2</v>
      </c>
      <c r="E527" s="2">
        <f>MACD!F527</f>
        <v>6.0241946619011097E-2</v>
      </c>
      <c r="F527" s="2">
        <f>'Moving Avg'!D527</f>
        <v>7.4663800000000009</v>
      </c>
      <c r="G527" s="2">
        <f>'Moving Avg'!F527</f>
        <v>7.5016999999999969</v>
      </c>
      <c r="H527" s="2">
        <f>'Moving Avg'!G527</f>
        <v>7.364676000000002</v>
      </c>
      <c r="I527" s="2">
        <f>'Moving Avg'!H527</f>
        <v>5.6249655000000045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7.282</v>
      </c>
      <c r="C528" s="2">
        <f>RSI!I528</f>
        <v>42.987904113445758</v>
      </c>
      <c r="D528" s="2">
        <f>MACD!E528</f>
        <v>6.2486792396661883E-2</v>
      </c>
      <c r="E528" s="2">
        <f>MACD!F528</f>
        <v>6.0690915774541263E-2</v>
      </c>
      <c r="F528" s="2">
        <f>'Moving Avg'!D528</f>
        <v>7.4172200000000004</v>
      </c>
      <c r="G528" s="2">
        <f>'Moving Avg'!F528</f>
        <v>7.4832649999999985</v>
      </c>
      <c r="H528" s="2">
        <f>'Moving Avg'!G528</f>
        <v>7.3694380000000015</v>
      </c>
      <c r="I528" s="2">
        <f>'Moving Avg'!H528</f>
        <v>5.6381990000000028</v>
      </c>
      <c r="J528" s="6" t="str">
        <f>OBV!F528</f>
        <v>BEARISH</v>
      </c>
      <c r="K528" s="6" t="str">
        <f>OBV!G528</f>
        <v>NEUTRAL</v>
      </c>
      <c r="L528" s="6" t="str">
        <f>OBV!H528</f>
        <v>CONFIRMED BEARISH</v>
      </c>
    </row>
    <row r="529" spans="1:12" ht="13.5" x14ac:dyDescent="0.25">
      <c r="A529" s="3">
        <f>RSI!A529</f>
        <v>42774</v>
      </c>
      <c r="B529" s="2">
        <f>RSI!B529</f>
        <v>7.2282999999999999</v>
      </c>
      <c r="C529" s="2">
        <f>RSI!I529</f>
        <v>40.905496934764209</v>
      </c>
      <c r="D529" s="2">
        <f>MACD!E529</f>
        <v>8.2514849185447936E-2</v>
      </c>
      <c r="E529" s="2">
        <f>MACD!F529</f>
        <v>6.5055702456722597E-2</v>
      </c>
      <c r="F529" s="2">
        <f>'Moving Avg'!D529</f>
        <v>7.4018599999999992</v>
      </c>
      <c r="G529" s="2">
        <f>'Moving Avg'!F529</f>
        <v>7.4652149999999988</v>
      </c>
      <c r="H529" s="2">
        <f>'Moving Avg'!G529</f>
        <v>7.3728180000000005</v>
      </c>
      <c r="I529" s="2">
        <f>'Moving Avg'!H529</f>
        <v>5.6510130000000034</v>
      </c>
      <c r="J529" s="6" t="str">
        <f>OBV!F529</f>
        <v>BEARISH</v>
      </c>
      <c r="K529" s="6" t="str">
        <f>OBV!G529</f>
        <v>WEAK</v>
      </c>
      <c r="L529" s="6" t="str">
        <f>OBV!H529</f>
        <v>CONFIRMED BEARISH</v>
      </c>
    </row>
    <row r="530" spans="1:12" ht="13.5" x14ac:dyDescent="0.25">
      <c r="A530" s="3">
        <f>RSI!A530</f>
        <v>42775</v>
      </c>
      <c r="B530" s="2">
        <f>RSI!B530</f>
        <v>7.2206000000000001</v>
      </c>
      <c r="C530" s="2">
        <f>RSI!I530</f>
        <v>40.601782381516855</v>
      </c>
      <c r="D530" s="2">
        <f>MACD!E530</f>
        <v>8.9434097675973767E-2</v>
      </c>
      <c r="E530" s="2">
        <f>MACD!F530</f>
        <v>6.9931381500572834E-2</v>
      </c>
      <c r="F530" s="2">
        <f>'Moving Avg'!D530</f>
        <v>7.3434799999999996</v>
      </c>
      <c r="G530" s="2">
        <f>'Moving Avg'!F530</f>
        <v>7.4513899999999991</v>
      </c>
      <c r="H530" s="2">
        <f>'Moving Avg'!G530</f>
        <v>7.3737400000000015</v>
      </c>
      <c r="I530" s="2">
        <f>'Moving Avg'!H530</f>
        <v>5.663713000000004</v>
      </c>
      <c r="J530" s="6" t="str">
        <f>OBV!F530</f>
        <v>BEARISH</v>
      </c>
      <c r="K530" s="6" t="str">
        <f>OBV!G530</f>
        <v>WEAK</v>
      </c>
      <c r="L530" s="6" t="str">
        <f>OBV!H530</f>
        <v>CONFIRMED BEARISH</v>
      </c>
    </row>
    <row r="531" spans="1:12" ht="13.5" x14ac:dyDescent="0.25">
      <c r="A531" s="3">
        <f>RSI!A531</f>
        <v>42776</v>
      </c>
      <c r="B531" s="2">
        <f>RSI!B531</f>
        <v>7.1360999999999999</v>
      </c>
      <c r="C531" s="2">
        <f>RSI!I531</f>
        <v>37.326478388227549</v>
      </c>
      <c r="D531" s="2">
        <f>MACD!E531</f>
        <v>0.10272086959674542</v>
      </c>
      <c r="E531" s="2">
        <f>MACD!F531</f>
        <v>7.6489279119807352E-2</v>
      </c>
      <c r="F531" s="2">
        <f>'Moving Avg'!D531</f>
        <v>7.2743599999999997</v>
      </c>
      <c r="G531" s="2">
        <f>'Moving Avg'!F531</f>
        <v>7.4333399999999985</v>
      </c>
      <c r="H531" s="2">
        <f>'Moving Avg'!G531</f>
        <v>7.3742020000000013</v>
      </c>
      <c r="I531" s="2">
        <f>'Moving Avg'!H531</f>
        <v>5.6759905000000046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6.9287000000000001</v>
      </c>
      <c r="C532" s="2">
        <f>RSI!I532</f>
        <v>30.766264348654744</v>
      </c>
      <c r="D532" s="2">
        <f>MACD!E532</f>
        <v>0.14272707700365483</v>
      </c>
      <c r="E532" s="2">
        <f>MACD!F532</f>
        <v>8.9736838696576851E-2</v>
      </c>
      <c r="F532" s="2">
        <f>'Moving Avg'!D532</f>
        <v>7.1591400000000007</v>
      </c>
      <c r="G532" s="2">
        <f>'Moving Avg'!F532</f>
        <v>7.4049199999999997</v>
      </c>
      <c r="H532" s="2">
        <f>'Moving Avg'!G532</f>
        <v>7.3705160000000003</v>
      </c>
      <c r="I532" s="2">
        <f>'Moving Avg'!H532</f>
        <v>5.6871555000000038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6.9287000000000001</v>
      </c>
      <c r="C533" s="2">
        <f>RSI!I533</f>
        <v>30.766264348654744</v>
      </c>
      <c r="D533" s="2">
        <f>MACD!E533</f>
        <v>0.17927180272697463</v>
      </c>
      <c r="E533" s="2">
        <f>MACD!F533</f>
        <v>0.10764383150265641</v>
      </c>
      <c r="F533" s="2">
        <f>'Moving Avg'!D533</f>
        <v>7.0884799999999997</v>
      </c>
      <c r="G533" s="2">
        <f>'Moving Avg'!F533</f>
        <v>7.371125000000001</v>
      </c>
      <c r="H533" s="2">
        <f>'Moving Avg'!G533</f>
        <v>7.3662140000000003</v>
      </c>
      <c r="I533" s="2">
        <f>'Moving Avg'!H533</f>
        <v>5.6983205000000021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6.9824000000000002</v>
      </c>
      <c r="C534" s="2">
        <f>RSI!I534</f>
        <v>34.236969421674871</v>
      </c>
      <c r="D534" s="2">
        <f>MACD!E534</f>
        <v>0.17444876102613538</v>
      </c>
      <c r="E534" s="2">
        <f>MACD!F534</f>
        <v>0.12100481740735222</v>
      </c>
      <c r="F534" s="2">
        <f>'Moving Avg'!D534</f>
        <v>7.0392999999999999</v>
      </c>
      <c r="G534" s="2">
        <f>'Moving Avg'!F534</f>
        <v>7.3438550000000005</v>
      </c>
      <c r="H534" s="2">
        <f>'Moving Avg'!G534</f>
        <v>7.3629859999999994</v>
      </c>
      <c r="I534" s="2">
        <f>'Moving Avg'!H534</f>
        <v>5.7099050000000036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6.8365</v>
      </c>
      <c r="C535" s="2">
        <f>RSI!I535</f>
        <v>29.857521305986197</v>
      </c>
      <c r="D535" s="2">
        <f>MACD!E535</f>
        <v>0.21507459717475186</v>
      </c>
      <c r="E535" s="2">
        <f>MACD!F535</f>
        <v>0.13981877336083215</v>
      </c>
      <c r="F535" s="2">
        <f>'Moving Avg'!D535</f>
        <v>6.9624800000000011</v>
      </c>
      <c r="G535" s="2">
        <f>'Moving Avg'!F535</f>
        <v>7.313130000000001</v>
      </c>
      <c r="H535" s="2">
        <f>'Moving Avg'!G535</f>
        <v>7.3560719999999993</v>
      </c>
      <c r="I535" s="2">
        <f>'Moving Avg'!H535</f>
        <v>5.7206845000000035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6.8365</v>
      </c>
      <c r="C536" s="2">
        <f>RSI!I536</f>
        <v>29.857521305986197</v>
      </c>
      <c r="D536" s="2">
        <f>MACD!E536</f>
        <v>0.2474182055854941</v>
      </c>
      <c r="E536" s="2">
        <f>MACD!F536</f>
        <v>0.16133865980576456</v>
      </c>
      <c r="F536" s="2">
        <f>'Moving Avg'!D536</f>
        <v>6.9025599999999994</v>
      </c>
      <c r="G536" s="2">
        <f>'Moving Avg'!F536</f>
        <v>7.2824050000000016</v>
      </c>
      <c r="H536" s="2">
        <f>'Moving Avg'!G536</f>
        <v>7.3496199999999989</v>
      </c>
      <c r="I536" s="2">
        <f>'Moving Avg'!H536</f>
        <v>5.7321435000000021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6.6444999999999999</v>
      </c>
      <c r="C537" s="2">
        <f>RSI!I537</f>
        <v>24.980632962558545</v>
      </c>
      <c r="D537" s="2">
        <f>MACD!E537</f>
        <v>0.29506783376387702</v>
      </c>
      <c r="E537" s="2">
        <f>MACD!F537</f>
        <v>0.18808449459738708</v>
      </c>
      <c r="F537" s="2">
        <f>'Moving Avg'!D537</f>
        <v>6.84572</v>
      </c>
      <c r="G537" s="2">
        <f>'Moving Avg'!F537</f>
        <v>7.2382400000000002</v>
      </c>
      <c r="H537" s="2">
        <f>'Moving Avg'!G537</f>
        <v>7.3388659999999986</v>
      </c>
      <c r="I537" s="2">
        <f>'Moving Avg'!H537</f>
        <v>5.7427180000000035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6.8365</v>
      </c>
      <c r="C538" s="2">
        <f>RSI!I538</f>
        <v>36.202769996924481</v>
      </c>
      <c r="D538" s="2">
        <f>MACD!E538</f>
        <v>0.29034241044193898</v>
      </c>
      <c r="E538" s="2">
        <f>MACD!F538</f>
        <v>0.20853607776629748</v>
      </c>
      <c r="F538" s="2">
        <f>'Moving Avg'!D538</f>
        <v>6.82728</v>
      </c>
      <c r="G538" s="2">
        <f>'Moving Avg'!F538</f>
        <v>7.2075150000000008</v>
      </c>
      <c r="H538" s="2">
        <f>'Moving Avg'!G538</f>
        <v>7.3296479999999971</v>
      </c>
      <c r="I538" s="2">
        <f>'Moving Avg'!H538</f>
        <v>5.7542525000000024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6.9901</v>
      </c>
      <c r="C539" s="2">
        <f>RSI!I539</f>
        <v>43.486131690943793</v>
      </c>
      <c r="D539" s="2">
        <f>MACD!E539</f>
        <v>0.26876901712199341</v>
      </c>
      <c r="E539" s="2">
        <f>MACD!F539</f>
        <v>0.22058266563743667</v>
      </c>
      <c r="F539" s="2">
        <f>'Moving Avg'!D539</f>
        <v>6.8288200000000003</v>
      </c>
      <c r="G539" s="2">
        <f>'Moving Avg'!F539</f>
        <v>7.1806300000000025</v>
      </c>
      <c r="H539" s="2">
        <f>'Moving Avg'!G539</f>
        <v>7.3235019999999986</v>
      </c>
      <c r="I539" s="2">
        <f>'Moving Avg'!H539</f>
        <v>5.7665550000000021</v>
      </c>
      <c r="J539" s="6" t="str">
        <f>OBV!F539</f>
        <v>BEARISH</v>
      </c>
      <c r="K539" s="6" t="str">
        <f>OBV!G539</f>
        <v>WEAK</v>
      </c>
      <c r="L539" s="6" t="str">
        <f>OBV!H539</f>
        <v>BEARISH DIVERGENCE</v>
      </c>
    </row>
    <row r="540" spans="1:12" ht="13.5" x14ac:dyDescent="0.25">
      <c r="A540" s="3">
        <f>RSI!A540</f>
        <v>42789</v>
      </c>
      <c r="B540" s="2">
        <f>RSI!B540</f>
        <v>6.9516999999999998</v>
      </c>
      <c r="C540" s="2">
        <f>RSI!I540</f>
        <v>42.189376908062869</v>
      </c>
      <c r="D540" s="2">
        <f>MACD!E540</f>
        <v>0.25317825008075978</v>
      </c>
      <c r="E540" s="2">
        <f>MACD!F540</f>
        <v>0.2271017825261013</v>
      </c>
      <c r="F540" s="2">
        <f>'Moving Avg'!D540</f>
        <v>6.8518600000000003</v>
      </c>
      <c r="G540" s="2">
        <f>'Moving Avg'!F540</f>
        <v>7.1556650000000008</v>
      </c>
      <c r="H540" s="2">
        <f>'Moving Avg'!G540</f>
        <v>7.3182779999999994</v>
      </c>
      <c r="I540" s="2">
        <f>'Moving Avg'!H540</f>
        <v>5.7780240000000012</v>
      </c>
      <c r="J540" s="6" t="str">
        <f>OBV!F540</f>
        <v>BEARISH</v>
      </c>
      <c r="K540" s="6" t="str">
        <f>OBV!G540</f>
        <v>WEAK</v>
      </c>
      <c r="L540" s="6" t="str">
        <f>OBV!H540</f>
        <v>BEARISH DIVERGENCE</v>
      </c>
    </row>
    <row r="541" spans="1:12" ht="13.5" x14ac:dyDescent="0.25">
      <c r="A541" s="3">
        <f>RSI!A541</f>
        <v>42790</v>
      </c>
      <c r="B541" s="2">
        <f>RSI!B541</f>
        <v>7.0515999999999996</v>
      </c>
      <c r="C541" s="2">
        <f>RSI!I541</f>
        <v>46.646825034163889</v>
      </c>
      <c r="D541" s="2">
        <f>MACD!E541</f>
        <v>0.22074242689938561</v>
      </c>
      <c r="E541" s="2">
        <f>MACD!F541</f>
        <v>0.22582991140075817</v>
      </c>
      <c r="F541" s="2">
        <f>'Moving Avg'!D541</f>
        <v>6.8948799999999988</v>
      </c>
      <c r="G541" s="2">
        <f>'Moving Avg'!F541</f>
        <v>7.1356950000000001</v>
      </c>
      <c r="H541" s="2">
        <f>'Moving Avg'!G541</f>
        <v>7.3162819999999984</v>
      </c>
      <c r="I541" s="2">
        <f>'Moving Avg'!H541</f>
        <v>5.7899925000000003</v>
      </c>
      <c r="J541" s="6" t="str">
        <f>OBV!F541</f>
        <v>BEARISH</v>
      </c>
      <c r="K541" s="6" t="str">
        <f>OBV!G541</f>
        <v>WEAK</v>
      </c>
      <c r="L541" s="6" t="str">
        <f>OBV!H541</f>
        <v>BEARISH DIVERGENCE</v>
      </c>
    </row>
    <row r="542" spans="1:12" ht="13.5" x14ac:dyDescent="0.25">
      <c r="A542" s="3">
        <f>RSI!A542</f>
        <v>42793</v>
      </c>
      <c r="B542" s="2">
        <f>RSI!B542</f>
        <v>7.0515999999999996</v>
      </c>
      <c r="C542" s="2">
        <f>RSI!I542</f>
        <v>46.646825034163889</v>
      </c>
      <c r="D542" s="2">
        <f>MACD!E542</f>
        <v>0.16186943236241902</v>
      </c>
      <c r="E542" s="2">
        <f>MACD!F542</f>
        <v>0.21303781559309037</v>
      </c>
      <c r="F542" s="2">
        <f>'Moving Avg'!D542</f>
        <v>6.9762999999999993</v>
      </c>
      <c r="G542" s="2">
        <f>'Moving Avg'!F542</f>
        <v>7.1118850000000009</v>
      </c>
      <c r="H542" s="2">
        <f>'Moving Avg'!G542</f>
        <v>7.3144379999999991</v>
      </c>
      <c r="I542" s="2">
        <f>'Moving Avg'!H542</f>
        <v>5.8020740000000011</v>
      </c>
      <c r="J542" s="6" t="str">
        <f>OBV!F542</f>
        <v>BEARISH</v>
      </c>
      <c r="K542" s="6" t="str">
        <f>OBV!G542</f>
        <v>WEAK</v>
      </c>
      <c r="L542" s="6" t="str">
        <f>OBV!H542</f>
        <v>BEARISH DIVERGENCE</v>
      </c>
    </row>
    <row r="543" spans="1:12" ht="13.5" x14ac:dyDescent="0.25">
      <c r="A543" s="3">
        <f>RSI!A543</f>
        <v>42794</v>
      </c>
      <c r="B543" s="2">
        <f>RSI!B543</f>
        <v>6.9210000000000003</v>
      </c>
      <c r="C543" s="2">
        <f>RSI!I543</f>
        <v>41.764436580668537</v>
      </c>
      <c r="D543" s="2">
        <f>MACD!E543</f>
        <v>0.12217270521963997</v>
      </c>
      <c r="E543" s="2">
        <f>MACD!F543</f>
        <v>0.1948647935184003</v>
      </c>
      <c r="F543" s="2">
        <f>'Moving Avg'!D543</f>
        <v>6.9931999999999999</v>
      </c>
      <c r="G543" s="2">
        <f>'Moving Avg'!F543</f>
        <v>7.0815450000000002</v>
      </c>
      <c r="H543" s="2">
        <f>'Moving Avg'!G543</f>
        <v>7.3099819999999989</v>
      </c>
      <c r="I543" s="2">
        <f>'Moving Avg'!H543</f>
        <v>5.8137290000000004</v>
      </c>
      <c r="J543" s="6" t="str">
        <f>OBV!F543</f>
        <v>BEARISH</v>
      </c>
      <c r="K543" s="6" t="str">
        <f>OBV!G543</f>
        <v>WEAK</v>
      </c>
      <c r="L543" s="6" t="str">
        <f>OBV!H543</f>
        <v>BEARISH DIVERGENCE</v>
      </c>
    </row>
    <row r="544" spans="1:12" ht="13.5" x14ac:dyDescent="0.25">
      <c r="A544" s="3">
        <f>RSI!A544</f>
        <v>42795</v>
      </c>
      <c r="B544" s="2">
        <f>RSI!B544</f>
        <v>6.8365</v>
      </c>
      <c r="C544" s="2">
        <f>RSI!I544</f>
        <v>38.925579416040897</v>
      </c>
      <c r="D544" s="2">
        <f>MACD!E544</f>
        <v>0.10428754628760828</v>
      </c>
      <c r="E544" s="2">
        <f>MACD!F544</f>
        <v>0.17674934407224191</v>
      </c>
      <c r="F544" s="2">
        <f>'Moving Avg'!D544</f>
        <v>6.9624799999999993</v>
      </c>
      <c r="G544" s="2">
        <f>'Moving Avg'!F544</f>
        <v>7.058114999999999</v>
      </c>
      <c r="H544" s="2">
        <f>'Moving Avg'!G544</f>
        <v>7.3030679999999997</v>
      </c>
      <c r="I544" s="2">
        <f>'Moving Avg'!H544</f>
        <v>5.8250750000000009</v>
      </c>
      <c r="J544" s="6" t="str">
        <f>OBV!F544</f>
        <v>BEARISH</v>
      </c>
      <c r="K544" s="6" t="str">
        <f>OBV!G544</f>
        <v>WEAK</v>
      </c>
      <c r="L544" s="6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6.9132999999999996</v>
      </c>
      <c r="C545" s="2">
        <f>RSI!I545</f>
        <v>42.735464295778222</v>
      </c>
      <c r="D545" s="2">
        <f>MACD!E545</f>
        <v>6.2614130642425714E-2</v>
      </c>
      <c r="E545" s="2">
        <f>MACD!F545</f>
        <v>0.15392230138627869</v>
      </c>
      <c r="F545" s="2">
        <f>'Moving Avg'!D545</f>
        <v>6.9548000000000005</v>
      </c>
      <c r="G545" s="2">
        <f>'Moving Avg'!F545</f>
        <v>7.0281549999999982</v>
      </c>
      <c r="H545" s="2">
        <f>'Moving Avg'!G545</f>
        <v>7.2953859999999997</v>
      </c>
      <c r="I545" s="2">
        <f>'Moving Avg'!H545</f>
        <v>5.8371820000000003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6.8365</v>
      </c>
      <c r="C546" s="2">
        <f>RSI!I546</f>
        <v>40.045242372262294</v>
      </c>
      <c r="D546" s="2">
        <f>MACD!E546</f>
        <v>3.4064142537027386E-2</v>
      </c>
      <c r="E546" s="2">
        <f>MACD!F546</f>
        <v>0.12995066961642843</v>
      </c>
      <c r="F546" s="2">
        <f>'Moving Avg'!D546</f>
        <v>6.9117800000000003</v>
      </c>
      <c r="G546" s="2">
        <f>'Moving Avg'!F546</f>
        <v>6.9958949999999991</v>
      </c>
      <c r="H546" s="2">
        <f>'Moving Avg'!G546</f>
        <v>7.286168</v>
      </c>
      <c r="I546" s="2">
        <f>'Moving Avg'!H546</f>
        <v>5.8489049999999994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7.0362</v>
      </c>
      <c r="C547" s="2">
        <f>RSI!I547</f>
        <v>49.03016667442003</v>
      </c>
      <c r="D547" s="2">
        <f>MACD!E547</f>
        <v>-3.3023331249674825E-2</v>
      </c>
      <c r="E547" s="2">
        <f>MACD!F547</f>
        <v>9.7355869443207774E-2</v>
      </c>
      <c r="F547" s="2">
        <f>'Moving Avg'!D547</f>
        <v>6.9087000000000005</v>
      </c>
      <c r="G547" s="2">
        <f>'Moving Avg'!F547</f>
        <v>6.9724649999999997</v>
      </c>
      <c r="H547" s="2">
        <f>'Moving Avg'!G547</f>
        <v>7.2809439999999999</v>
      </c>
      <c r="I547" s="2">
        <f>'Moving Avg'!H547</f>
        <v>5.8614379999999997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6.8288000000000002</v>
      </c>
      <c r="C548" s="2">
        <f>RSI!I548</f>
        <v>41.991817427464582</v>
      </c>
      <c r="D548" s="2">
        <f>MACD!E548</f>
        <v>-4.4770801239260472E-2</v>
      </c>
      <c r="E548" s="2">
        <f>MACD!F548</f>
        <v>6.8930535306714141E-2</v>
      </c>
      <c r="F548" s="2">
        <f>'Moving Avg'!D548</f>
        <v>6.8902600000000005</v>
      </c>
      <c r="G548" s="2">
        <f>'Moving Avg'!F548</f>
        <v>6.9498050000000005</v>
      </c>
      <c r="H548" s="2">
        <f>'Moving Avg'!G548</f>
        <v>7.2731079999999997</v>
      </c>
      <c r="I548" s="2">
        <f>'Moving Avg'!H548</f>
        <v>5.8736135000000003</v>
      </c>
      <c r="J548" s="6" t="str">
        <f>OBV!F548</f>
        <v>BEARISH</v>
      </c>
      <c r="K548" s="6" t="str">
        <f>OBV!G548</f>
        <v>NEUTRAL</v>
      </c>
      <c r="L548" s="6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6.7980999999999998</v>
      </c>
      <c r="C549" s="2">
        <f>RSI!I549</f>
        <v>41.052396427500142</v>
      </c>
      <c r="D549" s="2">
        <f>MACD!E549</f>
        <v>-2.7471858339485067E-2</v>
      </c>
      <c r="E549" s="2">
        <f>MACD!F549</f>
        <v>4.9650056577474302E-2</v>
      </c>
      <c r="F549" s="2">
        <f>'Moving Avg'!D549</f>
        <v>6.8825799999999999</v>
      </c>
      <c r="G549" s="2">
        <f>'Moving Avg'!F549</f>
        <v>6.9282950000000003</v>
      </c>
      <c r="H549" s="2">
        <f>'Moving Avg'!G549</f>
        <v>7.2661939999999996</v>
      </c>
      <c r="I549" s="2">
        <f>'Moving Avg'!H549</f>
        <v>5.8851445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6.7980999999999998</v>
      </c>
      <c r="C550" s="2">
        <f>RSI!I550</f>
        <v>41.052396427500142</v>
      </c>
      <c r="D550" s="2">
        <f>MACD!E550</f>
        <v>-1.732514400673324E-2</v>
      </c>
      <c r="E550" s="2">
        <f>MACD!F550</f>
        <v>3.6255016460632797E-2</v>
      </c>
      <c r="F550" s="2">
        <f>'Moving Avg'!D550</f>
        <v>6.85954</v>
      </c>
      <c r="G550" s="2">
        <f>'Moving Avg'!F550</f>
        <v>6.9071699999999989</v>
      </c>
      <c r="H550" s="2">
        <f>'Moving Avg'!G550</f>
        <v>7.2575899999999987</v>
      </c>
      <c r="I550" s="2">
        <f>'Moving Avg'!H550</f>
        <v>5.8971665000000009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6.7980999999999998</v>
      </c>
      <c r="C551" s="2">
        <f>RSI!I551</f>
        <v>41.052396427500142</v>
      </c>
      <c r="D551" s="2">
        <f>MACD!E551</f>
        <v>7.9416566130214861E-3</v>
      </c>
      <c r="E551" s="2">
        <f>MACD!F551</f>
        <v>3.0592344491110535E-2</v>
      </c>
      <c r="F551" s="2">
        <f>'Moving Avg'!D551</f>
        <v>6.8518599999999994</v>
      </c>
      <c r="G551" s="2">
        <f>'Moving Avg'!F551</f>
        <v>6.8902699999999992</v>
      </c>
      <c r="H551" s="2">
        <f>'Moving Avg'!G551</f>
        <v>7.2452999999999985</v>
      </c>
      <c r="I551" s="2">
        <f>'Moving Avg'!H551</f>
        <v>5.9090750000000005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6.7596999999999996</v>
      </c>
      <c r="C552" s="2">
        <f>RSI!I552</f>
        <v>39.66608183328082</v>
      </c>
      <c r="D552" s="2">
        <f>MACD!E552</f>
        <v>3.3380413148577759E-2</v>
      </c>
      <c r="E552" s="2">
        <f>MACD!F552</f>
        <v>3.1149958222603982E-2</v>
      </c>
      <c r="F552" s="2">
        <f>'Moving Avg'!D552</f>
        <v>6.7965599999999995</v>
      </c>
      <c r="G552" s="2">
        <f>'Moving Avg'!F552</f>
        <v>6.8818200000000003</v>
      </c>
      <c r="H552" s="2">
        <f>'Moving Avg'!G552</f>
        <v>7.2279399999999985</v>
      </c>
      <c r="I552" s="2">
        <f>'Moving Avg'!H552</f>
        <v>5.920414000000001</v>
      </c>
      <c r="J552" s="6" t="str">
        <f>OBV!F552</f>
        <v>BEARISH</v>
      </c>
      <c r="K552" s="6" t="str">
        <f>OBV!G552</f>
        <v>NEUTRAL</v>
      </c>
      <c r="L552" s="6" t="str">
        <f>OBV!H552</f>
        <v>CONFIRMED BEARISH</v>
      </c>
    </row>
    <row r="553" spans="1:12" ht="13.5" x14ac:dyDescent="0.25">
      <c r="A553" s="3">
        <f>RSI!A553</f>
        <v>42808</v>
      </c>
      <c r="B553" s="2">
        <f>RSI!B553</f>
        <v>6.7827000000000002</v>
      </c>
      <c r="C553" s="2">
        <f>RSI!I553</f>
        <v>40.952279486651143</v>
      </c>
      <c r="D553" s="2">
        <f>MACD!E553</f>
        <v>3.4461143617762424E-2</v>
      </c>
      <c r="E553" s="2">
        <f>MACD!F553</f>
        <v>3.1812195301635676E-2</v>
      </c>
      <c r="F553" s="2">
        <f>'Moving Avg'!D553</f>
        <v>6.7873400000000004</v>
      </c>
      <c r="G553" s="2">
        <f>'Moving Avg'!F553</f>
        <v>6.8745200000000013</v>
      </c>
      <c r="H553" s="2">
        <f>'Moving Avg'!G553</f>
        <v>7.2115019999999985</v>
      </c>
      <c r="I553" s="2">
        <f>'Moving Avg'!H553</f>
        <v>5.9320570000000012</v>
      </c>
      <c r="J553" s="6" t="str">
        <f>OBV!F553</f>
        <v>BEARISH</v>
      </c>
      <c r="K553" s="6" t="str">
        <f>OBV!G553</f>
        <v>NEUTRAL</v>
      </c>
      <c r="L553" s="6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6.5983999999999998</v>
      </c>
      <c r="C554" s="2">
        <f>RSI!I554</f>
        <v>34.589181008699683</v>
      </c>
      <c r="D554" s="2">
        <f>MACD!E554</f>
        <v>3.7143070411365109E-2</v>
      </c>
      <c r="E554" s="2">
        <f>MACD!F554</f>
        <v>3.2878370323581568E-2</v>
      </c>
      <c r="F554" s="2">
        <f>'Moving Avg'!D554</f>
        <v>6.747399999999999</v>
      </c>
      <c r="G554" s="2">
        <f>'Moving Avg'!F554</f>
        <v>6.8553200000000007</v>
      </c>
      <c r="H554" s="2">
        <f>'Moving Avg'!G554</f>
        <v>7.1929139999999983</v>
      </c>
      <c r="I554" s="2">
        <f>'Moving Avg'!H554</f>
        <v>5.9424765000000006</v>
      </c>
      <c r="J554" s="6" t="str">
        <f>OBV!F554</f>
        <v>BULLISH</v>
      </c>
      <c r="K554" s="6" t="str">
        <f>OBV!G554</f>
        <v>NEUTRAL</v>
      </c>
      <c r="L554" s="6" t="str">
        <f>OBV!H554</f>
        <v>BULLISH DIVERGENCE</v>
      </c>
    </row>
    <row r="555" spans="1:12" ht="13.5" x14ac:dyDescent="0.25">
      <c r="A555" s="3">
        <f>RSI!A555</f>
        <v>42810</v>
      </c>
      <c r="B555" s="2">
        <f>RSI!B555</f>
        <v>6.7443</v>
      </c>
      <c r="C555" s="2">
        <f>RSI!I555</f>
        <v>42.240380534360618</v>
      </c>
      <c r="D555" s="2">
        <f>MACD!E555</f>
        <v>4.2542379774884509E-2</v>
      </c>
      <c r="E555" s="2">
        <f>MACD!F555</f>
        <v>3.4811172213842161E-2</v>
      </c>
      <c r="F555" s="2">
        <f>'Moving Avg'!D555</f>
        <v>6.7366399999999995</v>
      </c>
      <c r="G555" s="2">
        <f>'Moving Avg'!F555</f>
        <v>6.8507100000000012</v>
      </c>
      <c r="H555" s="2">
        <f>'Moving Avg'!G555</f>
        <v>7.1772439999999982</v>
      </c>
      <c r="I555" s="2">
        <f>'Moving Avg'!H555</f>
        <v>5.9535500000000017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</row>
    <row r="556" spans="1:12" ht="13.5" x14ac:dyDescent="0.25">
      <c r="A556" s="3">
        <f>RSI!A556</f>
        <v>42811</v>
      </c>
      <c r="B556" s="2">
        <f>RSI!B556</f>
        <v>6.7443</v>
      </c>
      <c r="C556" s="2">
        <f>RSI!I556</f>
        <v>42.240380534360611</v>
      </c>
      <c r="D556" s="2">
        <f>MACD!E556</f>
        <v>3.6398335774509682E-2</v>
      </c>
      <c r="E556" s="2">
        <f>MACD!F556</f>
        <v>3.5128604925975665E-2</v>
      </c>
      <c r="F556" s="2">
        <f>'Moving Avg'!D556</f>
        <v>6.7258799999999992</v>
      </c>
      <c r="G556" s="2">
        <f>'Moving Avg'!F556</f>
        <v>6.8461000000000016</v>
      </c>
      <c r="H556" s="2">
        <f>'Moving Avg'!G556</f>
        <v>7.1600379999999975</v>
      </c>
      <c r="I556" s="2">
        <f>'Moving Avg'!H556</f>
        <v>5.9649630000000009</v>
      </c>
      <c r="J556" s="6" t="str">
        <f>OBV!F556</f>
        <v>BULLISH</v>
      </c>
      <c r="K556" s="6" t="str">
        <f>OBV!G556</f>
        <v>NEUTRAL</v>
      </c>
      <c r="L556" s="6" t="str">
        <f>OBV!H556</f>
        <v>BULLISH DIVERGENCE</v>
      </c>
    </row>
    <row r="557" spans="1:12" ht="13.5" x14ac:dyDescent="0.25">
      <c r="A557" s="3">
        <f>RSI!A557</f>
        <v>42815</v>
      </c>
      <c r="B557" s="2">
        <f>RSI!B557</f>
        <v>6.5446</v>
      </c>
      <c r="C557" s="2">
        <f>RSI!I557</f>
        <v>35.625358132508268</v>
      </c>
      <c r="D557" s="2">
        <f>MACD!E557</f>
        <v>7.7736212004706928E-2</v>
      </c>
      <c r="E557" s="2">
        <f>MACD!F557</f>
        <v>4.3650126341721919E-2</v>
      </c>
      <c r="F557" s="2">
        <f>'Moving Avg'!D557</f>
        <v>6.6828599999999998</v>
      </c>
      <c r="G557" s="2">
        <f>'Moving Avg'!F557</f>
        <v>6.8411050000000007</v>
      </c>
      <c r="H557" s="2">
        <f>'Moving Avg'!G557</f>
        <v>7.1376079999999975</v>
      </c>
      <c r="I557" s="2">
        <f>'Moving Avg'!H557</f>
        <v>5.9747740000000018</v>
      </c>
      <c r="J557" s="6" t="str">
        <f>OBV!F557</f>
        <v>BULLISH</v>
      </c>
      <c r="K557" s="6" t="str">
        <f>OBV!G557</f>
        <v>NEUTRAL</v>
      </c>
      <c r="L557" s="6" t="str">
        <f>OBV!H557</f>
        <v>BULLISH DIVERGENCE</v>
      </c>
    </row>
    <row r="558" spans="1:12" ht="13.5" x14ac:dyDescent="0.25">
      <c r="A558" s="3">
        <f>RSI!A558</f>
        <v>42816</v>
      </c>
      <c r="B558" s="2">
        <f>RSI!B558</f>
        <v>6.4523999999999999</v>
      </c>
      <c r="C558" s="2">
        <f>RSI!I558</f>
        <v>33.051788068520196</v>
      </c>
      <c r="D558" s="2">
        <f>MACD!E558</f>
        <v>8.9761770737712077E-2</v>
      </c>
      <c r="E558" s="2">
        <f>MACD!F558</f>
        <v>5.2872455220919948E-2</v>
      </c>
      <c r="F558" s="2">
        <f>'Moving Avg'!D558</f>
        <v>6.6167999999999996</v>
      </c>
      <c r="G558" s="2">
        <f>'Moving Avg'!F558</f>
        <v>6.8219000000000012</v>
      </c>
      <c r="H558" s="2">
        <f>'Moving Avg'!G558</f>
        <v>7.1136419999999987</v>
      </c>
      <c r="I558" s="2">
        <f>'Moving Avg'!H558</f>
        <v>5.9840105000000019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6.4139999999999997</v>
      </c>
      <c r="C559" s="2">
        <f>RSI!I559</f>
        <v>32.014478981823089</v>
      </c>
      <c r="D559" s="2">
        <f>MACD!E559</f>
        <v>0.10057140483636218</v>
      </c>
      <c r="E559" s="2">
        <f>MACD!F559</f>
        <v>6.2412245144008394E-2</v>
      </c>
      <c r="F559" s="2">
        <f>'Moving Avg'!D559</f>
        <v>6.5799199999999995</v>
      </c>
      <c r="G559" s="2">
        <f>'Moving Avg'!F559</f>
        <v>6.7930949999999992</v>
      </c>
      <c r="H559" s="2">
        <f>'Moving Avg'!G559</f>
        <v>7.0901359999999984</v>
      </c>
      <c r="I559" s="2">
        <f>'Moving Avg'!H559</f>
        <v>5.9928665000000025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</row>
    <row r="560" spans="1:12" ht="13.5" x14ac:dyDescent="0.25">
      <c r="A560" s="3">
        <f>RSI!A560</f>
        <v>42818</v>
      </c>
      <c r="B560" s="2">
        <f>RSI!B560</f>
        <v>6.4139999999999997</v>
      </c>
      <c r="C560" s="2">
        <f>RSI!I560</f>
        <v>32.014478981823089</v>
      </c>
      <c r="D560" s="2">
        <f>MACD!E560</f>
        <v>0.11227158648246593</v>
      </c>
      <c r="E560" s="2">
        <f>MACD!F560</f>
        <v>7.238411341169991E-2</v>
      </c>
      <c r="F560" s="2">
        <f>'Moving Avg'!D560</f>
        <v>6.5138599999999993</v>
      </c>
      <c r="G560" s="2">
        <f>'Moving Avg'!F560</f>
        <v>6.7662099999999992</v>
      </c>
      <c r="H560" s="2">
        <f>'Moving Avg'!G560</f>
        <v>7.0684739999999984</v>
      </c>
      <c r="I560" s="2">
        <f>'Moving Avg'!H560</f>
        <v>6.0017225000000023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6.4062999999999999</v>
      </c>
      <c r="C561" s="2">
        <f>RSI!I561</f>
        <v>31.782509805646171</v>
      </c>
      <c r="D561" s="2">
        <f>MACD!E561</f>
        <v>0.1251065255330337</v>
      </c>
      <c r="E561" s="2">
        <f>MACD!F561</f>
        <v>8.2928595835966679E-2</v>
      </c>
      <c r="F561" s="2">
        <f>'Moving Avg'!D561</f>
        <v>6.4462600000000005</v>
      </c>
      <c r="G561" s="2">
        <f>'Moving Avg'!F561</f>
        <v>6.7339449999999985</v>
      </c>
      <c r="H561" s="2">
        <f>'Moving Avg'!G561</f>
        <v>7.0466579999999972</v>
      </c>
      <c r="I561" s="2">
        <f>'Moving Avg'!H561</f>
        <v>6.0105400000000024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6.4139999999999997</v>
      </c>
      <c r="C562" s="2">
        <f>RSI!I562</f>
        <v>32.310697844284604</v>
      </c>
      <c r="D562" s="2">
        <f>MACD!E562</f>
        <v>0.1317235686577467</v>
      </c>
      <c r="E562" s="2">
        <f>MACD!F562</f>
        <v>9.2687590400322692E-2</v>
      </c>
      <c r="F562" s="2">
        <f>'Moving Avg'!D562</f>
        <v>6.4201400000000008</v>
      </c>
      <c r="G562" s="2">
        <f>'Moving Avg'!F562</f>
        <v>6.7020649999999993</v>
      </c>
      <c r="H562" s="2">
        <f>'Moving Avg'!G562</f>
        <v>7.0249959999999989</v>
      </c>
      <c r="I562" s="2">
        <f>'Moving Avg'!H562</f>
        <v>6.0193960000000031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6.4139999999999997</v>
      </c>
      <c r="C563" s="2">
        <f>RSI!I563</f>
        <v>32.310697844284604</v>
      </c>
      <c r="D563" s="2">
        <f>MACD!E563</f>
        <v>0.14288480109268864</v>
      </c>
      <c r="E563" s="2">
        <f>MACD!F563</f>
        <v>0.10272703253879588</v>
      </c>
      <c r="F563" s="2">
        <f>'Moving Avg'!D563</f>
        <v>6.4124600000000003</v>
      </c>
      <c r="G563" s="2">
        <f>'Moving Avg'!F563</f>
        <v>6.6767149999999997</v>
      </c>
      <c r="H563" s="2">
        <f>'Moving Avg'!G563</f>
        <v>7.0011839999999994</v>
      </c>
      <c r="I563" s="2">
        <f>'Moving Avg'!H563</f>
        <v>6.0284405000000012</v>
      </c>
      <c r="J563" s="6" t="str">
        <f>OBV!F563</f>
        <v>BULLISH</v>
      </c>
      <c r="K563" s="6" t="str">
        <f>OBV!G563</f>
        <v>NEUTRAL</v>
      </c>
      <c r="L563" s="6" t="str">
        <f>OBV!H563</f>
        <v>BULLISH DIVERGENCE</v>
      </c>
    </row>
    <row r="564" spans="1:12" ht="13.5" x14ac:dyDescent="0.25">
      <c r="A564" s="3">
        <f>RSI!A564</f>
        <v>42824</v>
      </c>
      <c r="B564" s="2">
        <f>RSI!B564</f>
        <v>6.3756000000000004</v>
      </c>
      <c r="C564" s="2">
        <f>RSI!I564</f>
        <v>30.92578200912466</v>
      </c>
      <c r="D564" s="2">
        <f>MACD!E564</f>
        <v>0.12869334728994808</v>
      </c>
      <c r="E564" s="2">
        <f>MACD!F564</f>
        <v>0.10792029548902632</v>
      </c>
      <c r="F564" s="2">
        <f>'Moving Avg'!D564</f>
        <v>6.4047799999999997</v>
      </c>
      <c r="G564" s="2">
        <f>'Moving Avg'!F564</f>
        <v>6.65367</v>
      </c>
      <c r="H564" s="2">
        <f>'Moving Avg'!G564</f>
        <v>6.9781399999999998</v>
      </c>
      <c r="I564" s="2">
        <f>'Moving Avg'!H564</f>
        <v>6.037142000000002</v>
      </c>
      <c r="J564" s="6" t="str">
        <f>OBV!F564</f>
        <v>BULLISH</v>
      </c>
      <c r="K564" s="6" t="str">
        <f>OBV!G564</f>
        <v>NEUTRAL</v>
      </c>
      <c r="L564" s="6" t="str">
        <f>OBV!H564</f>
        <v>BULLISH DIVERGENCE</v>
      </c>
    </row>
    <row r="565" spans="1:12" ht="13.5" x14ac:dyDescent="0.25">
      <c r="A565" s="3">
        <f>RSI!A565</f>
        <v>42825</v>
      </c>
      <c r="B565" s="2">
        <f>RSI!B565</f>
        <v>6.1913</v>
      </c>
      <c r="C565" s="2">
        <f>RSI!I565</f>
        <v>25.317005097809314</v>
      </c>
      <c r="D565" s="2">
        <f>MACD!E565</f>
        <v>0.15474513308791682</v>
      </c>
      <c r="E565" s="2">
        <f>MACD!F565</f>
        <v>0.11728526300880443</v>
      </c>
      <c r="F565" s="2">
        <f>'Moving Avg'!D565</f>
        <v>6.3602399999999992</v>
      </c>
      <c r="G565" s="2">
        <f>'Moving Avg'!F565</f>
        <v>6.6175700000000006</v>
      </c>
      <c r="H565" s="2">
        <f>'Moving Avg'!G565</f>
        <v>6.9529460000000007</v>
      </c>
      <c r="I565" s="2">
        <f>'Moving Avg'!H565</f>
        <v>6.0447335000000022</v>
      </c>
      <c r="J565" s="6" t="str">
        <f>OBV!F565</f>
        <v>BULLISH</v>
      </c>
      <c r="K565" s="6" t="str">
        <f>OBV!G565</f>
        <v>NEUTRAL</v>
      </c>
      <c r="L565" s="6" t="str">
        <f>OBV!H565</f>
        <v>BULLISH DIVERGENCE</v>
      </c>
    </row>
    <row r="566" spans="1:12" ht="13.5" x14ac:dyDescent="0.25">
      <c r="A566" s="3">
        <f>RSI!A566</f>
        <v>42828</v>
      </c>
      <c r="B566" s="2">
        <f>RSI!B566</f>
        <v>6.4217000000000004</v>
      </c>
      <c r="C566" s="2">
        <f>RSI!I566</f>
        <v>39.973559649954524</v>
      </c>
      <c r="D566" s="2">
        <f>MACD!E566</f>
        <v>0.16262792671210402</v>
      </c>
      <c r="E566" s="2">
        <f>MACD!F566</f>
        <v>0.12635379574946434</v>
      </c>
      <c r="F566" s="2">
        <f>'Moving Avg'!D566</f>
        <v>6.3633199999999999</v>
      </c>
      <c r="G566" s="2">
        <f>'Moving Avg'!F566</f>
        <v>6.5968299999999997</v>
      </c>
      <c r="H566" s="2">
        <f>'Moving Avg'!G566</f>
        <v>6.932360000000001</v>
      </c>
      <c r="I566" s="2">
        <f>'Moving Avg'!H566</f>
        <v>6.0536280000000042</v>
      </c>
      <c r="J566" s="6" t="str">
        <f>OBV!F566</f>
        <v>BULLISH</v>
      </c>
      <c r="K566" s="6" t="str">
        <f>OBV!G566</f>
        <v>NEUTRAL</v>
      </c>
      <c r="L566" s="6" t="str">
        <f>OBV!H566</f>
        <v>CONFIRMED BULLISH</v>
      </c>
    </row>
    <row r="567" spans="1:12" ht="13.5" x14ac:dyDescent="0.25">
      <c r="A567" s="3">
        <f>RSI!A567</f>
        <v>42829</v>
      </c>
      <c r="B567" s="2">
        <f>RSI!B567</f>
        <v>6.6060999999999996</v>
      </c>
      <c r="C567" s="2">
        <f>RSI!I567</f>
        <v>48.658072425400647</v>
      </c>
      <c r="D567" s="2">
        <f>MACD!E567</f>
        <v>0.12624461201068726</v>
      </c>
      <c r="E567" s="2">
        <f>MACD!F567</f>
        <v>0.12633195900170893</v>
      </c>
      <c r="F567" s="2">
        <f>'Moving Avg'!D567</f>
        <v>6.4017399999999993</v>
      </c>
      <c r="G567" s="2">
        <f>'Moving Avg'!F567</f>
        <v>6.5753250000000012</v>
      </c>
      <c r="H567" s="2">
        <f>'Moving Avg'!G567</f>
        <v>6.9139260000000009</v>
      </c>
      <c r="I567" s="2">
        <f>'Moving Avg'!H567</f>
        <v>6.0634445000000037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6.7980999999999998</v>
      </c>
      <c r="C568" s="2">
        <f>RSI!I568</f>
        <v>55.824594012356997</v>
      </c>
      <c r="D568" s="2">
        <f>MACD!E568</f>
        <v>6.7192788674697468E-2</v>
      </c>
      <c r="E568" s="2">
        <f>MACD!F568</f>
        <v>0.11450412493630666</v>
      </c>
      <c r="F568" s="2">
        <f>'Moving Avg'!D568</f>
        <v>6.4785599999999999</v>
      </c>
      <c r="G568" s="2">
        <f>'Moving Avg'!F568</f>
        <v>6.5737900000000007</v>
      </c>
      <c r="H568" s="2">
        <f>'Moving Avg'!G568</f>
        <v>6.900868</v>
      </c>
      <c r="I568" s="2">
        <f>'Moving Avg'!H568</f>
        <v>6.0742210000000023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</row>
    <row r="569" spans="1:12" ht="13.5" x14ac:dyDescent="0.25">
      <c r="A569" s="3">
        <f>RSI!A569</f>
        <v>42831</v>
      </c>
      <c r="B569" s="2">
        <f>RSI!B569</f>
        <v>6.8978999999999999</v>
      </c>
      <c r="C569" s="2">
        <f>RSI!I569</f>
        <v>59.026122046717035</v>
      </c>
      <c r="D569" s="2">
        <f>MACD!E569</f>
        <v>2.921499295507779E-3</v>
      </c>
      <c r="E569" s="2">
        <f>MACD!F569</f>
        <v>9.2187599808146878E-2</v>
      </c>
      <c r="F569" s="2">
        <f>'Moving Avg'!D569</f>
        <v>6.5830199999999994</v>
      </c>
      <c r="G569" s="2">
        <f>'Moving Avg'!F569</f>
        <v>6.5787800000000001</v>
      </c>
      <c r="H569" s="2">
        <f>'Moving Avg'!G569</f>
        <v>6.8882700000000012</v>
      </c>
      <c r="I569" s="2">
        <f>'Moving Avg'!H569</f>
        <v>6.0855340000000027</v>
      </c>
      <c r="J569" s="6" t="str">
        <f>OBV!F569</f>
        <v>BULLISH</v>
      </c>
      <c r="K569" s="6" t="str">
        <f>OBV!G569</f>
        <v>NEUTRAL</v>
      </c>
      <c r="L569" s="6" t="str">
        <f>OBV!H569</f>
        <v>CONFIRMED BULLISH</v>
      </c>
    </row>
    <row r="570" spans="1:12" ht="13.5" x14ac:dyDescent="0.25">
      <c r="A570" s="3">
        <f>RSI!A570</f>
        <v>42832</v>
      </c>
      <c r="B570" s="2">
        <f>RSI!B570</f>
        <v>6.8978999999999999</v>
      </c>
      <c r="C570" s="2">
        <f>RSI!I570</f>
        <v>59.026122046717035</v>
      </c>
      <c r="D570" s="2">
        <f>MACD!E570</f>
        <v>-5.2981322859646518E-2</v>
      </c>
      <c r="E570" s="2">
        <f>MACD!F570</f>
        <v>6.3153815274588201E-2</v>
      </c>
      <c r="F570" s="2">
        <f>'Moving Avg'!D570</f>
        <v>6.7243399999999998</v>
      </c>
      <c r="G570" s="2">
        <f>'Moving Avg'!F570</f>
        <v>6.5837699999999995</v>
      </c>
      <c r="H570" s="2">
        <f>'Moving Avg'!G570</f>
        <v>6.8772080000000004</v>
      </c>
      <c r="I570" s="2">
        <f>'Moving Avg'!H570</f>
        <v>6.0968470000000021</v>
      </c>
      <c r="J570" s="6" t="str">
        <f>OBV!F570</f>
        <v>BULLISH</v>
      </c>
      <c r="K570" s="6" t="str">
        <f>OBV!G570</f>
        <v>NEUTRAL</v>
      </c>
      <c r="L570" s="6" t="str">
        <f>OBV!H570</f>
        <v>CONFIRMED BULLISH</v>
      </c>
    </row>
    <row r="571" spans="1:12" ht="13.5" x14ac:dyDescent="0.25">
      <c r="A571" s="3">
        <f>RSI!A571</f>
        <v>42835</v>
      </c>
      <c r="B571" s="2">
        <f>RSI!B571</f>
        <v>6.7980999999999998</v>
      </c>
      <c r="C571" s="2">
        <f>RSI!I571</f>
        <v>54.449548857242739</v>
      </c>
      <c r="D571" s="2">
        <f>MACD!E571</f>
        <v>-9.5482607193632774E-2</v>
      </c>
      <c r="E571" s="2">
        <f>MACD!F571</f>
        <v>3.1426530780944012E-2</v>
      </c>
      <c r="F571" s="2">
        <f>'Moving Avg'!D571</f>
        <v>6.79962</v>
      </c>
      <c r="G571" s="2">
        <f>'Moving Avg'!F571</f>
        <v>6.5837699999999995</v>
      </c>
      <c r="H571" s="2">
        <f>'Moving Avg'!G571</f>
        <v>6.8641499999999995</v>
      </c>
      <c r="I571" s="2">
        <f>'Moving Avg'!H571</f>
        <v>6.1076610000000029</v>
      </c>
      <c r="J571" s="6" t="str">
        <f>OBV!F571</f>
        <v>BULLISH</v>
      </c>
      <c r="K571" s="6" t="str">
        <f>OBV!G571</f>
        <v>NEUTRAL</v>
      </c>
      <c r="L571" s="6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6.7980999999999998</v>
      </c>
      <c r="C572" s="2">
        <f>RSI!I572</f>
        <v>54.449548857242739</v>
      </c>
      <c r="D572" s="2">
        <f>MACD!E572</f>
        <v>-0.13097355523657228</v>
      </c>
      <c r="E572" s="2">
        <f>MACD!F572</f>
        <v>-1.0534864225592473E-3</v>
      </c>
      <c r="F572" s="2">
        <f>'Moving Avg'!D572</f>
        <v>6.8380199999999984</v>
      </c>
      <c r="G572" s="2">
        <f>'Moving Avg'!F572</f>
        <v>6.5856900000000014</v>
      </c>
      <c r="H572" s="2">
        <f>'Moving Avg'!G572</f>
        <v>6.8495559999999998</v>
      </c>
      <c r="I572" s="2">
        <f>'Moving Avg'!H572</f>
        <v>6.1186260000000026</v>
      </c>
      <c r="J572" s="6" t="str">
        <f>OBV!F572</f>
        <v>BULLISH</v>
      </c>
      <c r="K572" s="6" t="str">
        <f>OBV!G572</f>
        <v>NEUTRAL</v>
      </c>
      <c r="L572" s="6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6.6060999999999996</v>
      </c>
      <c r="C573" s="2">
        <f>RSI!I573</f>
        <v>46.41920861088478</v>
      </c>
      <c r="D573" s="2">
        <f>MACD!E573</f>
        <v>-0.14744226318774611</v>
      </c>
      <c r="E573" s="2">
        <f>MACD!F573</f>
        <v>-3.033124177559662E-2</v>
      </c>
      <c r="F573" s="2">
        <f>'Moving Avg'!D573</f>
        <v>6.7996199999999991</v>
      </c>
      <c r="G573" s="2">
        <f>'Moving Avg'!F573</f>
        <v>6.5768600000000008</v>
      </c>
      <c r="H573" s="2">
        <f>'Moving Avg'!G573</f>
        <v>6.8311220000000006</v>
      </c>
      <c r="I573" s="2">
        <f>'Moving Avg'!H573</f>
        <v>6.1286310000000013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</row>
    <row r="574" spans="1:12" ht="13.5" x14ac:dyDescent="0.25">
      <c r="A574" s="3">
        <f>RSI!A574</f>
        <v>42838</v>
      </c>
      <c r="B574" s="2">
        <f>RSI!B574</f>
        <v>6.6829000000000001</v>
      </c>
      <c r="C574" s="2">
        <f>RSI!I574</f>
        <v>49.619896947218756</v>
      </c>
      <c r="D574" s="2">
        <f>MACD!E574</f>
        <v>-0.17245059832684007</v>
      </c>
      <c r="E574" s="2">
        <f>MACD!F574</f>
        <v>-5.8755113085845315E-2</v>
      </c>
      <c r="F574" s="2">
        <f>'Moving Avg'!D574</f>
        <v>6.7566200000000007</v>
      </c>
      <c r="G574" s="2">
        <f>'Moving Avg'!F574</f>
        <v>6.5810849999999999</v>
      </c>
      <c r="H574" s="2">
        <f>'Moving Avg'!G574</f>
        <v>6.8186780000000002</v>
      </c>
      <c r="I574" s="2">
        <f>'Moving Avg'!H574</f>
        <v>6.1396995000000025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6.7980999999999998</v>
      </c>
      <c r="C575" s="2">
        <f>RSI!I575</f>
        <v>54.053554304681235</v>
      </c>
      <c r="D575" s="2">
        <f>MACD!E575</f>
        <v>-0.2304679480987577</v>
      </c>
      <c r="E575" s="2">
        <f>MACD!F575</f>
        <v>-9.3097680088427809E-2</v>
      </c>
      <c r="F575" s="2">
        <f>'Moving Avg'!D575</f>
        <v>6.7366600000000005</v>
      </c>
      <c r="G575" s="2">
        <f>'Moving Avg'!F575</f>
        <v>6.5837750000000002</v>
      </c>
      <c r="H575" s="2">
        <f>'Moving Avg'!G575</f>
        <v>6.8043899999999997</v>
      </c>
      <c r="I575" s="2">
        <f>'Moving Avg'!H575</f>
        <v>6.151042000000003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6.8978999999999999</v>
      </c>
      <c r="C576" s="2">
        <f>RSI!I576</f>
        <v>57.539724819263654</v>
      </c>
      <c r="D576" s="2">
        <f>MACD!E576</f>
        <v>-0.2521582597650891</v>
      </c>
      <c r="E576" s="2">
        <f>MACD!F576</f>
        <v>-0.12490979602376008</v>
      </c>
      <c r="F576" s="2">
        <f>'Moving Avg'!D576</f>
        <v>6.7566199999999998</v>
      </c>
      <c r="G576" s="2">
        <f>'Moving Avg'!F576</f>
        <v>6.5914550000000007</v>
      </c>
      <c r="H576" s="2">
        <f>'Moving Avg'!G576</f>
        <v>6.7927139999999984</v>
      </c>
      <c r="I576" s="2">
        <f>'Moving Avg'!H576</f>
        <v>6.1631855000000026</v>
      </c>
      <c r="J576" s="6" t="str">
        <f>OBV!F576</f>
        <v>BEARISH</v>
      </c>
      <c r="K576" s="6" t="str">
        <f>OBV!G576</f>
        <v>NEUTRAL</v>
      </c>
      <c r="L576" s="6" t="str">
        <f>OBV!H576</f>
        <v>BEARISH DIVERGENCE</v>
      </c>
    </row>
    <row r="577" spans="1:12" ht="13.5" x14ac:dyDescent="0.25">
      <c r="A577" s="3">
        <f>RSI!A577</f>
        <v>42843</v>
      </c>
      <c r="B577" s="2">
        <f>RSI!B577</f>
        <v>6.9132999999999996</v>
      </c>
      <c r="C577" s="2">
        <f>RSI!I577</f>
        <v>58.068428947740529</v>
      </c>
      <c r="D577" s="2">
        <f>MACD!E577</f>
        <v>-0.2444767858881125</v>
      </c>
      <c r="E577" s="2">
        <f>MACD!F577</f>
        <v>-0.14882319399663058</v>
      </c>
      <c r="F577" s="2">
        <f>'Moving Avg'!D577</f>
        <v>6.7796599999999998</v>
      </c>
      <c r="G577" s="2">
        <f>'Moving Avg'!F577</f>
        <v>6.6098900000000018</v>
      </c>
      <c r="H577" s="2">
        <f>'Moving Avg'!G577</f>
        <v>6.7808839999999986</v>
      </c>
      <c r="I577" s="2">
        <f>'Moving Avg'!H577</f>
        <v>6.1754060000000024</v>
      </c>
      <c r="J577" s="6" t="str">
        <f>OBV!F577</f>
        <v>BEARISH</v>
      </c>
      <c r="K577" s="6" t="str">
        <f>OBV!G577</f>
        <v>NEUTRAL</v>
      </c>
      <c r="L577" s="6" t="str">
        <f>OBV!H577</f>
        <v>BEARISH DIVERGENCE</v>
      </c>
    </row>
    <row r="578" spans="1:12" ht="13.5" x14ac:dyDescent="0.25">
      <c r="A578" s="3">
        <f>RSI!A578</f>
        <v>42844</v>
      </c>
      <c r="B578" s="2">
        <f>RSI!B578</f>
        <v>6.9132999999999996</v>
      </c>
      <c r="C578" s="2">
        <f>RSI!I578</f>
        <v>58.068428947740529</v>
      </c>
      <c r="D578" s="2">
        <f>MACD!E578</f>
        <v>-0.20963487004845138</v>
      </c>
      <c r="E578" s="2">
        <f>MACD!F578</f>
        <v>-0.16098552920699474</v>
      </c>
      <c r="F578" s="2">
        <f>'Moving Avg'!D578</f>
        <v>6.8411</v>
      </c>
      <c r="G578" s="2">
        <f>'Moving Avg'!F578</f>
        <v>6.6329350000000007</v>
      </c>
      <c r="H578" s="2">
        <f>'Moving Avg'!G578</f>
        <v>6.773509999999999</v>
      </c>
      <c r="I578" s="2">
        <f>'Moving Avg'!H578</f>
        <v>6.1876265000000021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6.9132999999999996</v>
      </c>
      <c r="C579" s="2">
        <f>RSI!I579</f>
        <v>58.068428947740529</v>
      </c>
      <c r="D579" s="2">
        <f>MACD!E579</f>
        <v>-0.16590704572907633</v>
      </c>
      <c r="E579" s="2">
        <f>MACD!F579</f>
        <v>-0.16196983251141106</v>
      </c>
      <c r="F579" s="2">
        <f>'Moving Avg'!D579</f>
        <v>6.887179999999999</v>
      </c>
      <c r="G579" s="2">
        <f>'Moving Avg'!F579</f>
        <v>6.6578999999999997</v>
      </c>
      <c r="H579" s="2">
        <f>'Moving Avg'!G579</f>
        <v>6.7672099999999977</v>
      </c>
      <c r="I579" s="2">
        <f>'Moving Avg'!H579</f>
        <v>6.198526000000002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</row>
    <row r="580" spans="1:12" ht="13.5" x14ac:dyDescent="0.25">
      <c r="A580" s="3">
        <f>RSI!A580</f>
        <v>42846</v>
      </c>
      <c r="B580" s="2">
        <f>RSI!B580</f>
        <v>6.9132999999999996</v>
      </c>
      <c r="C580" s="2">
        <f>RSI!I580</f>
        <v>58.068428947740536</v>
      </c>
      <c r="D580" s="2">
        <f>MACD!E580</f>
        <v>-0.12993217430245352</v>
      </c>
      <c r="E580" s="2">
        <f>MACD!F580</f>
        <v>-0.15556230086961956</v>
      </c>
      <c r="F580" s="2">
        <f>'Moving Avg'!D580</f>
        <v>6.9102199999999998</v>
      </c>
      <c r="G580" s="2">
        <f>'Moving Avg'!F580</f>
        <v>6.6828649999999996</v>
      </c>
      <c r="H580" s="2">
        <f>'Moving Avg'!G580</f>
        <v>6.7610639999999975</v>
      </c>
      <c r="I580" s="2">
        <f>'Moving Avg'!H580</f>
        <v>6.2091235000000013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6.9132999999999996</v>
      </c>
      <c r="C581" s="2">
        <f>RSI!I581</f>
        <v>58.068428947740529</v>
      </c>
      <c r="D581" s="2">
        <f>MACD!E581</f>
        <v>-0.11579536991632544</v>
      </c>
      <c r="E581" s="2">
        <f>MACD!F581</f>
        <v>-0.14760891467896073</v>
      </c>
      <c r="F581" s="2">
        <f>'Moving Avg'!D581</f>
        <v>6.9132999999999996</v>
      </c>
      <c r="G581" s="2">
        <f>'Moving Avg'!F581</f>
        <v>6.7082149999999983</v>
      </c>
      <c r="H581" s="2">
        <f>'Moving Avg'!G581</f>
        <v>6.7566079999999973</v>
      </c>
      <c r="I581" s="2">
        <f>'Moving Avg'!H581</f>
        <v>6.2196075000000022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6.9132999999999996</v>
      </c>
      <c r="C582" s="2">
        <f>RSI!I582</f>
        <v>58.068428947740536</v>
      </c>
      <c r="D582" s="2">
        <f>MACD!E582</f>
        <v>-0.10471274118170903</v>
      </c>
      <c r="E582" s="2">
        <f>MACD!F582</f>
        <v>-0.13902967997951041</v>
      </c>
      <c r="F582" s="2">
        <f>'Moving Avg'!D582</f>
        <v>6.9132999999999996</v>
      </c>
      <c r="G582" s="2">
        <f>'Moving Avg'!F582</f>
        <v>6.7331799999999973</v>
      </c>
      <c r="H582" s="2">
        <f>'Moving Avg'!G582</f>
        <v>6.7562999999999978</v>
      </c>
      <c r="I582" s="2">
        <f>'Moving Avg'!H582</f>
        <v>6.2300915000000021</v>
      </c>
      <c r="J582" s="6" t="str">
        <f>OBV!F582</f>
        <v>NEUTRAL</v>
      </c>
      <c r="K582" s="6" t="str">
        <f>OBV!G582</f>
        <v>NEUTRAL</v>
      </c>
      <c r="L582" s="6" t="str">
        <f>OBV!H582</f>
        <v>NEUTRAL</v>
      </c>
    </row>
    <row r="583" spans="1:12" ht="13.5" x14ac:dyDescent="0.25">
      <c r="A583" s="3">
        <f>RSI!A583</f>
        <v>42851</v>
      </c>
      <c r="B583" s="2">
        <f>RSI!B583</f>
        <v>6.8978999999999999</v>
      </c>
      <c r="C583" s="2">
        <f>RSI!I583</f>
        <v>56.962000756911948</v>
      </c>
      <c r="D583" s="2">
        <f>MACD!E583</f>
        <v>-0.12454700366961102</v>
      </c>
      <c r="E583" s="2">
        <f>MACD!F583</f>
        <v>-0.13613314471753055</v>
      </c>
      <c r="F583" s="2">
        <f>'Moving Avg'!D583</f>
        <v>6.9102199999999998</v>
      </c>
      <c r="G583" s="2">
        <f>'Moving Avg'!F583</f>
        <v>6.7573749999999979</v>
      </c>
      <c r="H583" s="2">
        <f>'Moving Avg'!G583</f>
        <v>6.7556839999999987</v>
      </c>
      <c r="I583" s="2">
        <f>'Moving Avg'!H583</f>
        <v>6.2402345000000015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</row>
    <row r="584" spans="1:12" ht="13.5" x14ac:dyDescent="0.25">
      <c r="A584" s="3">
        <f>RSI!A584</f>
        <v>42852</v>
      </c>
      <c r="B584" s="2">
        <f>RSI!B584</f>
        <v>6.8978999999999999</v>
      </c>
      <c r="C584" s="2">
        <f>RSI!I584</f>
        <v>56.962000756911948</v>
      </c>
      <c r="D584" s="2">
        <f>MACD!E584</f>
        <v>-0.13017730044879716</v>
      </c>
      <c r="E584" s="2">
        <f>MACD!F584</f>
        <v>-0.13494197586378387</v>
      </c>
      <c r="F584" s="2">
        <f>'Moving Avg'!D584</f>
        <v>6.9071400000000001</v>
      </c>
      <c r="G584" s="2">
        <f>'Moving Avg'!F584</f>
        <v>6.783489999999996</v>
      </c>
      <c r="H584" s="2">
        <f>'Moving Avg'!G584</f>
        <v>6.7539939999999978</v>
      </c>
      <c r="I584" s="2">
        <f>'Moving Avg'!H584</f>
        <v>6.2509815000000017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</row>
    <row r="585" spans="1:12" ht="13.5" x14ac:dyDescent="0.25">
      <c r="A585" s="3">
        <f>RSI!A585</f>
        <v>42853</v>
      </c>
      <c r="B585" s="2">
        <f>RSI!B585</f>
        <v>6.8749000000000002</v>
      </c>
      <c r="C585" s="2">
        <f>RSI!I585</f>
        <v>55.142119332721933</v>
      </c>
      <c r="D585" s="2">
        <f>MACD!E585</f>
        <v>-0.11612836145301664</v>
      </c>
      <c r="E585" s="2">
        <f>MACD!F585</f>
        <v>-0.13117925298163044</v>
      </c>
      <c r="F585" s="2">
        <f>'Moving Avg'!D585</f>
        <v>6.8994599999999995</v>
      </c>
      <c r="G585" s="2">
        <f>'Moving Avg'!F585</f>
        <v>6.817669999999997</v>
      </c>
      <c r="H585" s="2">
        <f>'Moving Avg'!G585</f>
        <v>6.7547619999999986</v>
      </c>
      <c r="I585" s="2">
        <f>'Moving Avg'!H585</f>
        <v>6.261198000000002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6.7596999999999996</v>
      </c>
      <c r="C586" s="2">
        <f>RSI!I586</f>
        <v>47.036245626389665</v>
      </c>
      <c r="D586" s="2">
        <f>MACD!E586</f>
        <v>-8.0785992023810316E-2</v>
      </c>
      <c r="E586" s="2">
        <f>MACD!F586</f>
        <v>-0.12110060079006643</v>
      </c>
      <c r="F586" s="2">
        <f>'Moving Avg'!D586</f>
        <v>6.8687399999999998</v>
      </c>
      <c r="G586" s="2">
        <f>'Moving Avg'!F586</f>
        <v>6.8345699999999976</v>
      </c>
      <c r="H586" s="2">
        <f>'Moving Avg'!G586</f>
        <v>6.7532259999999988</v>
      </c>
      <c r="I586" s="2">
        <f>'Moving Avg'!H586</f>
        <v>6.2712540000000017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</row>
    <row r="587" spans="1:12" ht="13.5" x14ac:dyDescent="0.25">
      <c r="A587" s="3">
        <f>RSI!A587</f>
        <v>42858</v>
      </c>
      <c r="B587" s="2">
        <f>RSI!B587</f>
        <v>6.6829000000000001</v>
      </c>
      <c r="C587" s="2">
        <f>RSI!I587</f>
        <v>42.54601458271631</v>
      </c>
      <c r="D587" s="2">
        <f>MACD!E587</f>
        <v>-4.254241492658295E-2</v>
      </c>
      <c r="E587" s="2">
        <f>MACD!F587</f>
        <v>-0.10538896361736974</v>
      </c>
      <c r="F587" s="2">
        <f>'Moving Avg'!D587</f>
        <v>6.8226599999999991</v>
      </c>
      <c r="G587" s="2">
        <f>'Moving Avg'!F587</f>
        <v>6.8384099999999961</v>
      </c>
      <c r="H587" s="2">
        <f>'Moving Avg'!G587</f>
        <v>6.7539939999999987</v>
      </c>
      <c r="I587" s="2">
        <f>'Moving Avg'!H587</f>
        <v>6.2812655000000008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</row>
    <row r="588" spans="1:12" ht="13.5" x14ac:dyDescent="0.25">
      <c r="A588" s="3">
        <f>RSI!A588</f>
        <v>42859</v>
      </c>
      <c r="B588" s="2">
        <f>RSI!B588</f>
        <v>6.4217000000000004</v>
      </c>
      <c r="C588" s="2">
        <f>RSI!I588</f>
        <v>31.523755316258374</v>
      </c>
      <c r="D588" s="2">
        <f>MACD!E588</f>
        <v>9.8791046216906153E-3</v>
      </c>
      <c r="E588" s="2">
        <f>MACD!F588</f>
        <v>-8.2335349969557672E-2</v>
      </c>
      <c r="F588" s="2">
        <f>'Moving Avg'!D588</f>
        <v>6.7274199999999995</v>
      </c>
      <c r="G588" s="2">
        <f>'Moving Avg'!F588</f>
        <v>6.8195899999999963</v>
      </c>
      <c r="H588" s="2">
        <f>'Moving Avg'!G588</f>
        <v>6.7456979999999991</v>
      </c>
      <c r="I588" s="2">
        <f>'Moving Avg'!H588</f>
        <v>6.2899710000000013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</row>
    <row r="589" spans="1:12" ht="13.5" x14ac:dyDescent="0.25">
      <c r="A589" s="3">
        <f>RSI!A589</f>
        <v>42860</v>
      </c>
      <c r="B589" s="2">
        <f>RSI!B589</f>
        <v>6.5292000000000003</v>
      </c>
      <c r="C589" s="2">
        <f>RSI!I589</f>
        <v>38.576618139123532</v>
      </c>
      <c r="D589" s="2">
        <f>MACD!E589</f>
        <v>4.8476829571229452E-2</v>
      </c>
      <c r="E589" s="2">
        <f>MACD!F589</f>
        <v>-5.6172914061400243E-2</v>
      </c>
      <c r="F589" s="2">
        <f>'Moving Avg'!D589</f>
        <v>6.6536799999999996</v>
      </c>
      <c r="G589" s="2">
        <f>'Moving Avg'!F589</f>
        <v>6.801154999999997</v>
      </c>
      <c r="H589" s="2">
        <f>'Moving Avg'!G589</f>
        <v>6.7364799999999976</v>
      </c>
      <c r="I589" s="2">
        <f>'Moving Avg'!H589</f>
        <v>6.2998935000000005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</row>
    <row r="590" spans="1:12" ht="13.5" x14ac:dyDescent="0.25">
      <c r="A590" s="3">
        <f>RSI!A590</f>
        <v>42863</v>
      </c>
      <c r="B590" s="2">
        <f>RSI!B590</f>
        <v>6.5292000000000003</v>
      </c>
      <c r="C590" s="2">
        <f>RSI!I590</f>
        <v>38.576618139123532</v>
      </c>
      <c r="D590" s="2">
        <f>MACD!E590</f>
        <v>8.2541977841423808E-2</v>
      </c>
      <c r="E590" s="2">
        <f>MACD!F590</f>
        <v>-2.8429935680835433E-2</v>
      </c>
      <c r="F590" s="2">
        <f>'Moving Avg'!D590</f>
        <v>6.5845399999999996</v>
      </c>
      <c r="G590" s="2">
        <f>'Moving Avg'!F590</f>
        <v>6.7827199999999976</v>
      </c>
      <c r="H590" s="2">
        <f>'Moving Avg'!G590</f>
        <v>6.7280299999999986</v>
      </c>
      <c r="I590" s="2">
        <f>'Moving Avg'!H590</f>
        <v>6.3104954999999991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</row>
    <row r="591" spans="1:12" ht="13.5" x14ac:dyDescent="0.25">
      <c r="A591" s="3">
        <f>RSI!A591</f>
        <v>42864</v>
      </c>
      <c r="B591" s="2">
        <f>RSI!B591</f>
        <v>6.9210000000000003</v>
      </c>
      <c r="C591" s="2">
        <f>RSI!I591</f>
        <v>57.207054189053039</v>
      </c>
      <c r="D591" s="2">
        <f>MACD!E591</f>
        <v>8.3645533006491135E-2</v>
      </c>
      <c r="E591" s="2">
        <f>MACD!F591</f>
        <v>-6.0148419433701215E-3</v>
      </c>
      <c r="F591" s="2">
        <f>'Moving Avg'!D591</f>
        <v>6.6168000000000005</v>
      </c>
      <c r="G591" s="2">
        <f>'Moving Avg'!F591</f>
        <v>6.7888649999999986</v>
      </c>
      <c r="H591" s="2">
        <f>'Moving Avg'!G591</f>
        <v>6.7254179999999986</v>
      </c>
      <c r="I591" s="2">
        <f>'Moving Avg'!H591</f>
        <v>6.3224144999999989</v>
      </c>
      <c r="J591" s="6" t="str">
        <f>OBV!F591</f>
        <v>BULLISH</v>
      </c>
      <c r="K591" s="6" t="str">
        <f>OBV!G591</f>
        <v>NEUTRAL</v>
      </c>
      <c r="L591" s="6" t="str">
        <f>OBV!H591</f>
        <v>CONFIRMED BULLISH</v>
      </c>
    </row>
    <row r="592" spans="1:12" ht="13.5" x14ac:dyDescent="0.25">
      <c r="A592" s="3">
        <f>RSI!A592</f>
        <v>42865</v>
      </c>
      <c r="B592" s="2">
        <f>RSI!B592</f>
        <v>7.0823</v>
      </c>
      <c r="C592" s="2">
        <f>RSI!I592</f>
        <v>62.279540556790593</v>
      </c>
      <c r="D592" s="2">
        <f>MACD!E592</f>
        <v>7.1521018870784658E-2</v>
      </c>
      <c r="E592" s="2">
        <f>MACD!F592</f>
        <v>9.4923302194608351E-3</v>
      </c>
      <c r="F592" s="2">
        <f>'Moving Avg'!D592</f>
        <v>6.6966800000000006</v>
      </c>
      <c r="G592" s="2">
        <f>'Moving Avg'!F592</f>
        <v>6.8030749999999998</v>
      </c>
      <c r="H592" s="2">
        <f>'Moving Avg'!G592</f>
        <v>6.7260319999999982</v>
      </c>
      <c r="I592" s="2">
        <f>'Moving Avg'!H592</f>
        <v>6.3351399999999991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7.0669000000000004</v>
      </c>
      <c r="C593" s="2">
        <f>RSI!I593</f>
        <v>61.529639250023841</v>
      </c>
      <c r="D593" s="2">
        <f>MACD!E593</f>
        <v>5.8052285358527023E-2</v>
      </c>
      <c r="E593" s="2">
        <f>MACD!F593</f>
        <v>1.9204321247274073E-2</v>
      </c>
      <c r="F593" s="2">
        <f>'Moving Avg'!D593</f>
        <v>6.8257200000000013</v>
      </c>
      <c r="G593" s="2">
        <f>'Moving Avg'!F593</f>
        <v>6.8261149999999997</v>
      </c>
      <c r="H593" s="2">
        <f>'Moving Avg'!G593</f>
        <v>6.7289499999999984</v>
      </c>
      <c r="I593" s="2">
        <f>'Moving Avg'!H593</f>
        <v>6.3477884999999992</v>
      </c>
      <c r="J593" s="6" t="str">
        <f>OBV!F593</f>
        <v>BULLISH</v>
      </c>
      <c r="K593" s="6" t="str">
        <f>OBV!G593</f>
        <v>NEUTRAL</v>
      </c>
      <c r="L593" s="6" t="str">
        <f>OBV!H593</f>
        <v>CONFIRMED BULLISH</v>
      </c>
    </row>
    <row r="594" spans="1:12" ht="13.5" x14ac:dyDescent="0.25">
      <c r="A594" s="3">
        <f>RSI!A594</f>
        <v>42867</v>
      </c>
      <c r="B594" s="2">
        <f>RSI!B594</f>
        <v>6.8441999999999998</v>
      </c>
      <c r="C594" s="2">
        <f>RSI!I594</f>
        <v>51.813649031482427</v>
      </c>
      <c r="D594" s="2">
        <f>MACD!E594</f>
        <v>6.1408664682444325E-2</v>
      </c>
      <c r="E594" s="2">
        <f>MACD!F594</f>
        <v>2.7645189934308124E-2</v>
      </c>
      <c r="F594" s="2">
        <f>'Moving Avg'!D594</f>
        <v>6.8887199999999993</v>
      </c>
      <c r="G594" s="2">
        <f>'Moving Avg'!F594</f>
        <v>6.8341800000000008</v>
      </c>
      <c r="H594" s="2">
        <f>'Moving Avg'!G594</f>
        <v>6.7291039999999986</v>
      </c>
      <c r="I594" s="2">
        <f>'Moving Avg'!H594</f>
        <v>6.360002999999999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</row>
    <row r="595" spans="1:12" ht="13.5" x14ac:dyDescent="0.25">
      <c r="A595" s="3">
        <f>RSI!A595</f>
        <v>42870</v>
      </c>
      <c r="B595" s="2">
        <f>RSI!B595</f>
        <v>6.7980999999999998</v>
      </c>
      <c r="C595" s="2">
        <f>RSI!I595</f>
        <v>50.051725147042156</v>
      </c>
      <c r="D595" s="2">
        <f>MACD!E595</f>
        <v>6.382681184867689E-2</v>
      </c>
      <c r="E595" s="2">
        <f>MACD!F595</f>
        <v>3.488151431718188E-2</v>
      </c>
      <c r="F595" s="2">
        <f>'Moving Avg'!D595</f>
        <v>6.9424999999999999</v>
      </c>
      <c r="G595" s="2">
        <f>'Moving Avg'!F595</f>
        <v>6.8341800000000008</v>
      </c>
      <c r="H595" s="2">
        <f>'Moving Avg'!G595</f>
        <v>6.7267999999999981</v>
      </c>
      <c r="I595" s="2">
        <f>'Moving Avg'!H595</f>
        <v>6.3713455000000003</v>
      </c>
      <c r="J595" s="6" t="str">
        <f>OBV!F595</f>
        <v>BULLISH</v>
      </c>
      <c r="K595" s="6" t="str">
        <f>OBV!G595</f>
        <v>NEUTRAL</v>
      </c>
      <c r="L595" s="6" t="str">
        <f>OBV!H595</f>
        <v>CONFIRMED BULLISH</v>
      </c>
    </row>
    <row r="596" spans="1:12" ht="13.5" x14ac:dyDescent="0.25">
      <c r="A596" s="3">
        <f>RSI!A596</f>
        <v>42871</v>
      </c>
      <c r="B596" s="2">
        <f>RSI!B596</f>
        <v>6.6905000000000001</v>
      </c>
      <c r="C596" s="2">
        <f>RSI!I596</f>
        <v>46.110436631608415</v>
      </c>
      <c r="D596" s="2">
        <f>MACD!E596</f>
        <v>5.6116507641609026E-2</v>
      </c>
      <c r="E596" s="2">
        <f>MACD!F596</f>
        <v>3.9128512982067314E-2</v>
      </c>
      <c r="F596" s="2">
        <f>'Moving Avg'!D596</f>
        <v>6.8963999999999999</v>
      </c>
      <c r="G596" s="2">
        <f>'Moving Avg'!F596</f>
        <v>6.8238099999999999</v>
      </c>
      <c r="H596" s="2">
        <f>'Moving Avg'!G596</f>
        <v>6.7238799999999967</v>
      </c>
      <c r="I596" s="2">
        <f>'Moving Avg'!H596</f>
        <v>6.3821374999999998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6.4908000000000001</v>
      </c>
      <c r="C597" s="2">
        <f>RSI!I597</f>
        <v>39.840109774942839</v>
      </c>
      <c r="D597" s="2">
        <f>MACD!E597</f>
        <v>5.3201978617364531E-2</v>
      </c>
      <c r="E597" s="2">
        <f>MACD!F597</f>
        <v>4.194320610912676E-2</v>
      </c>
      <c r="F597" s="2">
        <f>'Moving Avg'!D597</f>
        <v>6.7781000000000002</v>
      </c>
      <c r="G597" s="2">
        <f>'Moving Avg'!F597</f>
        <v>6.8026850000000012</v>
      </c>
      <c r="H597" s="2">
        <f>'Moving Avg'!G597</f>
        <v>6.7129719999999962</v>
      </c>
      <c r="I597" s="2">
        <f>'Moving Avg'!H597</f>
        <v>6.3919309999999996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6.56</v>
      </c>
      <c r="C598" s="2">
        <f>RSI!I598</f>
        <v>42.745556115766732</v>
      </c>
      <c r="D598" s="2">
        <f>MACD!E598</f>
        <v>7.1908578306505433E-3</v>
      </c>
      <c r="E598" s="2">
        <f>MACD!F598</f>
        <v>3.4992736453431518E-2</v>
      </c>
      <c r="F598" s="2">
        <f>'Moving Avg'!D598</f>
        <v>6.6767200000000004</v>
      </c>
      <c r="G598" s="2">
        <f>'Moving Avg'!F598</f>
        <v>6.7850200000000012</v>
      </c>
      <c r="H598" s="2">
        <f>'Moving Avg'!G598</f>
        <v>6.7075959999999961</v>
      </c>
      <c r="I598" s="2">
        <f>'Moving Avg'!H598</f>
        <v>6.4024549999999998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6.7519999999999998</v>
      </c>
      <c r="C599" s="2">
        <f>RSI!I599</f>
        <v>49.965810670687077</v>
      </c>
      <c r="D599" s="2">
        <f>MACD!E599</f>
        <v>-2.8199517233933769E-2</v>
      </c>
      <c r="E599" s="2">
        <f>MACD!F599</f>
        <v>2.2354285715958461E-2</v>
      </c>
      <c r="F599" s="2">
        <f>'Moving Avg'!D599</f>
        <v>6.6582799999999995</v>
      </c>
      <c r="G599" s="2">
        <f>'Moving Avg'!F599</f>
        <v>6.7769550000000027</v>
      </c>
      <c r="H599" s="2">
        <f>'Moving Avg'!G599</f>
        <v>6.7066739999999969</v>
      </c>
      <c r="I599" s="2">
        <f>'Moving Avg'!H599</f>
        <v>6.4135544999999992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6.9055999999999997</v>
      </c>
      <c r="C600" s="2">
        <f>RSI!I600</f>
        <v>54.869145345171518</v>
      </c>
      <c r="D600" s="2">
        <f>MACD!E600</f>
        <v>-6.952246616221025E-2</v>
      </c>
      <c r="E600" s="2">
        <f>MACD!F600</f>
        <v>3.9789353403247175E-3</v>
      </c>
      <c r="F600" s="2">
        <f>'Moving Avg'!D600</f>
        <v>6.6797799999999992</v>
      </c>
      <c r="G600" s="2">
        <f>'Moving Avg'!F600</f>
        <v>6.7765700000000013</v>
      </c>
      <c r="H600" s="2">
        <f>'Moving Avg'!G600</f>
        <v>6.7088239999999963</v>
      </c>
      <c r="I600" s="2">
        <f>'Moving Avg'!H600</f>
        <v>6.4250379999999998</v>
      </c>
      <c r="J600" s="6" t="str">
        <f>OBV!F600</f>
        <v>BULLISH</v>
      </c>
      <c r="K600" s="6" t="str">
        <f>OBV!G600</f>
        <v>NEUTRAL</v>
      </c>
      <c r="L600" s="6" t="str">
        <f>OBV!H600</f>
        <v>CONFIRMED BULLISH</v>
      </c>
    </row>
    <row r="601" spans="1:12" ht="13.5" x14ac:dyDescent="0.25">
      <c r="A601" s="3">
        <f>RSI!A601</f>
        <v>42878</v>
      </c>
      <c r="B601" s="2">
        <f>RSI!B601</f>
        <v>6.7058999999999997</v>
      </c>
      <c r="C601" s="2">
        <f>RSI!I601</f>
        <v>48.24877220515161</v>
      </c>
      <c r="D601" s="2">
        <f>MACD!E601</f>
        <v>-3.032566015260052E-2</v>
      </c>
      <c r="E601" s="2">
        <f>MACD!F601</f>
        <v>-2.8819837582603307E-3</v>
      </c>
      <c r="F601" s="2">
        <f>'Moving Avg'!D601</f>
        <v>6.6828599999999998</v>
      </c>
      <c r="G601" s="2">
        <f>'Moving Avg'!F601</f>
        <v>6.7662000000000004</v>
      </c>
      <c r="H601" s="2">
        <f>'Moving Avg'!G601</f>
        <v>6.7069799999999953</v>
      </c>
      <c r="I601" s="2">
        <f>'Moving Avg'!H601</f>
        <v>6.4362144999999984</v>
      </c>
      <c r="J601" s="6" t="str">
        <f>OBV!F601</f>
        <v>BULLISH</v>
      </c>
      <c r="K601" s="6" t="str">
        <f>OBV!G601</f>
        <v>NEUTRAL</v>
      </c>
      <c r="L601" s="6" t="str">
        <f>OBV!H601</f>
        <v>CONFIRMED BULLISH</v>
      </c>
    </row>
    <row r="602" spans="1:12" ht="13.5" x14ac:dyDescent="0.25">
      <c r="A602" s="3">
        <f>RSI!A602</f>
        <v>42879</v>
      </c>
      <c r="B602" s="2">
        <f>RSI!B602</f>
        <v>6.5061999999999998</v>
      </c>
      <c r="C602" s="2">
        <f>RSI!I602</f>
        <v>42.700339943236827</v>
      </c>
      <c r="D602" s="2">
        <f>MACD!E602</f>
        <v>4.2788938973476576E-2</v>
      </c>
      <c r="E602" s="2">
        <f>MACD!F602</f>
        <v>6.2522007880870508E-3</v>
      </c>
      <c r="F602" s="2">
        <f>'Moving Avg'!D602</f>
        <v>6.6859399999999996</v>
      </c>
      <c r="G602" s="2">
        <f>'Moving Avg'!F602</f>
        <v>6.745845000000001</v>
      </c>
      <c r="H602" s="2">
        <f>'Moving Avg'!G602</f>
        <v>6.7019099999999954</v>
      </c>
      <c r="I602" s="2">
        <f>'Moving Avg'!H602</f>
        <v>6.445892999999999</v>
      </c>
      <c r="J602" s="6" t="str">
        <f>OBV!F602</f>
        <v>BULLISH</v>
      </c>
      <c r="K602" s="6" t="str">
        <f>OBV!G602</f>
        <v>NEUTRAL</v>
      </c>
      <c r="L602" s="6" t="str">
        <f>OBV!H602</f>
        <v>CONFIRMED BULLISH</v>
      </c>
    </row>
    <row r="603" spans="1:12" ht="13.5" x14ac:dyDescent="0.25">
      <c r="A603" s="3">
        <f>RSI!A603</f>
        <v>42880</v>
      </c>
      <c r="B603" s="2">
        <f>RSI!B603</f>
        <v>6.6520999999999999</v>
      </c>
      <c r="C603" s="2">
        <f>RSI!I603</f>
        <v>47.454576921463826</v>
      </c>
      <c r="D603" s="2">
        <f>MACD!E603</f>
        <v>9.2973437559736638E-2</v>
      </c>
      <c r="E603" s="2">
        <f>MACD!F603</f>
        <v>2.3596448142416966E-2</v>
      </c>
      <c r="F603" s="2">
        <f>'Moving Avg'!D603</f>
        <v>6.7043599999999994</v>
      </c>
      <c r="G603" s="2">
        <f>'Moving Avg'!F603</f>
        <v>6.733555</v>
      </c>
      <c r="H603" s="2">
        <f>'Moving Avg'!G603</f>
        <v>6.6992979999999962</v>
      </c>
      <c r="I603" s="2">
        <f>'Moving Avg'!H603</f>
        <v>6.4563394999999977</v>
      </c>
      <c r="J603" s="6" t="str">
        <f>OBV!F603</f>
        <v>BULLISH</v>
      </c>
      <c r="K603" s="6" t="str">
        <f>OBV!G603</f>
        <v>NEUTRAL</v>
      </c>
      <c r="L603" s="6" t="str">
        <f>OBV!H603</f>
        <v>CONFIRMED BULLISH</v>
      </c>
    </row>
    <row r="604" spans="1:12" ht="13.5" x14ac:dyDescent="0.25">
      <c r="A604" s="3">
        <f>RSI!A604</f>
        <v>42881</v>
      </c>
      <c r="B604" s="2">
        <f>RSI!B604</f>
        <v>6.7290000000000001</v>
      </c>
      <c r="C604" s="2">
        <f>RSI!I604</f>
        <v>49.81795325438916</v>
      </c>
      <c r="D604" s="2">
        <f>MACD!E604</f>
        <v>9.6001481323219728E-2</v>
      </c>
      <c r="E604" s="2">
        <f>MACD!F604</f>
        <v>3.8077454778577519E-2</v>
      </c>
      <c r="F604" s="2">
        <f>'Moving Avg'!D604</f>
        <v>6.6997600000000004</v>
      </c>
      <c r="G604" s="2">
        <f>'Moving Avg'!F604</f>
        <v>6.7251100000000008</v>
      </c>
      <c r="H604" s="2">
        <f>'Moving Avg'!G604</f>
        <v>6.7019099999999971</v>
      </c>
      <c r="I604" s="2">
        <f>'Moving Avg'!H604</f>
        <v>6.4671704999999973</v>
      </c>
      <c r="J604" s="6" t="str">
        <f>OBV!F604</f>
        <v>BULLISH</v>
      </c>
      <c r="K604" s="6" t="str">
        <f>OBV!G604</f>
        <v>STRONG</v>
      </c>
      <c r="L604" s="6" t="str">
        <f>OBV!H604</f>
        <v>BULLISH DIVERGENCE</v>
      </c>
    </row>
    <row r="605" spans="1:12" ht="13.5" x14ac:dyDescent="0.25">
      <c r="A605" s="3">
        <f>RSI!A605</f>
        <v>42884</v>
      </c>
      <c r="B605" s="2">
        <f>RSI!B605</f>
        <v>6.8365</v>
      </c>
      <c r="C605" s="2">
        <f>RSI!I605</f>
        <v>53.000384994387268</v>
      </c>
      <c r="D605" s="2">
        <f>MACD!E605</f>
        <v>8.3537396165570321E-2</v>
      </c>
      <c r="E605" s="2">
        <f>MACD!F605</f>
        <v>4.7169443055976076E-2</v>
      </c>
      <c r="F605" s="2">
        <f>'Moving Avg'!D605</f>
        <v>6.6859399999999996</v>
      </c>
      <c r="G605" s="2">
        <f>'Moving Avg'!F605</f>
        <v>6.7231900000000007</v>
      </c>
      <c r="H605" s="2">
        <f>'Moving Avg'!G605</f>
        <v>6.7037539999999964</v>
      </c>
      <c r="I605" s="2">
        <f>'Moving Avg'!H605</f>
        <v>6.4785389999999969</v>
      </c>
      <c r="J605" s="6" t="str">
        <f>OBV!F605</f>
        <v>BULLISH</v>
      </c>
      <c r="K605" s="6" t="str">
        <f>OBV!G605</f>
        <v>STRONG</v>
      </c>
      <c r="L605" s="6" t="str">
        <f>OBV!H605</f>
        <v>BULLISH DIVERGENCE</v>
      </c>
    </row>
    <row r="606" spans="1:12" ht="13.5" x14ac:dyDescent="0.25">
      <c r="A606" s="3">
        <f>RSI!A606</f>
        <v>42885</v>
      </c>
      <c r="B606" s="2">
        <f>RSI!B606</f>
        <v>6.8365</v>
      </c>
      <c r="C606" s="2">
        <f>RSI!I606</f>
        <v>53.000384994387268</v>
      </c>
      <c r="D606" s="2">
        <f>MACD!E606</f>
        <v>5.582864117122277E-2</v>
      </c>
      <c r="E606" s="2">
        <f>MACD!F606</f>
        <v>4.8901282679025417E-2</v>
      </c>
      <c r="F606" s="2">
        <f>'Moving Avg'!D606</f>
        <v>6.7120599999999992</v>
      </c>
      <c r="G606" s="2">
        <f>'Moving Avg'!F606</f>
        <v>6.727030000000001</v>
      </c>
      <c r="H606" s="2">
        <f>'Moving Avg'!G606</f>
        <v>6.7055979999999975</v>
      </c>
      <c r="I606" s="2">
        <f>'Moving Avg'!H606</f>
        <v>6.4904454999999963</v>
      </c>
      <c r="J606" s="6" t="str">
        <f>OBV!F606</f>
        <v>BULLISH</v>
      </c>
      <c r="K606" s="6" t="str">
        <f>OBV!G606</f>
        <v>STRONG</v>
      </c>
      <c r="L606" s="6" t="str">
        <f>OBV!H606</f>
        <v>CONFIRMED BULLISH</v>
      </c>
    </row>
    <row r="607" spans="1:12" ht="13.5" x14ac:dyDescent="0.25">
      <c r="A607" s="3">
        <f>RSI!A607</f>
        <v>42886</v>
      </c>
      <c r="B607" s="2">
        <f>RSI!B607</f>
        <v>6.8365</v>
      </c>
      <c r="C607" s="2">
        <f>RSI!I607</f>
        <v>53.000384994387268</v>
      </c>
      <c r="D607" s="2">
        <f>MACD!E607</f>
        <v>1.0963842249820388E-3</v>
      </c>
      <c r="E607" s="2">
        <f>MACD!F607</f>
        <v>3.9340302988216745E-2</v>
      </c>
      <c r="F607" s="2">
        <f>'Moving Avg'!D607</f>
        <v>6.7781199999999995</v>
      </c>
      <c r="G607" s="2">
        <f>'Moving Avg'!F607</f>
        <v>6.7347099999999998</v>
      </c>
      <c r="H607" s="2">
        <f>'Moving Avg'!G607</f>
        <v>6.7114359999999991</v>
      </c>
      <c r="I607" s="2">
        <f>'Moving Avg'!H607</f>
        <v>6.5030044999999959</v>
      </c>
      <c r="J607" s="6" t="str">
        <f>OBV!F607</f>
        <v>BULLISH</v>
      </c>
      <c r="K607" s="6" t="str">
        <f>OBV!G607</f>
        <v>STRONG</v>
      </c>
      <c r="L607" s="6" t="str">
        <f>OBV!H607</f>
        <v>CONFIRMED BULLISH</v>
      </c>
    </row>
    <row r="608" spans="1:12" ht="13.5" x14ac:dyDescent="0.25">
      <c r="A608" s="3">
        <f>RSI!A608</f>
        <v>42887</v>
      </c>
      <c r="B608" s="2">
        <f>RSI!B608</f>
        <v>6.8288000000000002</v>
      </c>
      <c r="C608" s="2">
        <f>RSI!I608</f>
        <v>52.701386447125827</v>
      </c>
      <c r="D608" s="2">
        <f>MACD!E608</f>
        <v>-3.4520584997570936E-2</v>
      </c>
      <c r="E608" s="2">
        <f>MACD!F608</f>
        <v>2.4568125391059209E-2</v>
      </c>
      <c r="F608" s="2">
        <f>'Moving Avg'!D608</f>
        <v>6.813460000000001</v>
      </c>
      <c r="G608" s="2">
        <f>'Moving Avg'!F608</f>
        <v>6.7550650000000001</v>
      </c>
      <c r="H608" s="2">
        <f>'Moving Avg'!G608</f>
        <v>6.7189639999999988</v>
      </c>
      <c r="I608" s="2">
        <f>'Moving Avg'!H608</f>
        <v>6.5149104999999956</v>
      </c>
      <c r="J608" s="6" t="str">
        <f>OBV!F608</f>
        <v>BULLISH</v>
      </c>
      <c r="K608" s="6" t="str">
        <f>OBV!G608</f>
        <v>STRONG</v>
      </c>
      <c r="L608" s="6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6.8288000000000002</v>
      </c>
      <c r="C609" s="2">
        <f>RSI!I609</f>
        <v>52.701386447125827</v>
      </c>
      <c r="D609" s="2">
        <f>MACD!E609</f>
        <v>-3.5557007209000346E-2</v>
      </c>
      <c r="E609" s="2">
        <f>MACD!F609</f>
        <v>1.2543098871047299E-2</v>
      </c>
      <c r="F609" s="2">
        <f>'Moving Avg'!D609</f>
        <v>6.8334199999999994</v>
      </c>
      <c r="G609" s="2">
        <f>'Moving Avg'!F609</f>
        <v>6.7700450000000005</v>
      </c>
      <c r="H609" s="2">
        <f>'Moving Avg'!G609</f>
        <v>6.7272599999999976</v>
      </c>
      <c r="I609" s="2">
        <f>'Moving Avg'!H609</f>
        <v>6.5262019999999961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</row>
    <row r="610" spans="1:12" ht="13.5" x14ac:dyDescent="0.25">
      <c r="A610" s="3">
        <f>RSI!A610</f>
        <v>42891</v>
      </c>
      <c r="B610" s="2">
        <f>RSI!B610</f>
        <v>6.8288000000000002</v>
      </c>
      <c r="C610" s="2">
        <f>RSI!I610</f>
        <v>52.701386447125827</v>
      </c>
      <c r="D610" s="2">
        <f>MACD!E610</f>
        <v>-1.3208255298193805E-2</v>
      </c>
      <c r="E610" s="2">
        <f>MACD!F610</f>
        <v>7.3928280371990795E-3</v>
      </c>
      <c r="F610" s="2">
        <f>'Moving Avg'!D610</f>
        <v>6.83188</v>
      </c>
      <c r="G610" s="2">
        <f>'Moving Avg'!F610</f>
        <v>6.7850250000000001</v>
      </c>
      <c r="H610" s="2">
        <f>'Moving Avg'!G610</f>
        <v>6.7355559999999981</v>
      </c>
      <c r="I610" s="2">
        <f>'Moving Avg'!H610</f>
        <v>6.5380699999999958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</row>
    <row r="611" spans="1:12" ht="13.5" x14ac:dyDescent="0.25">
      <c r="A611" s="3">
        <f>RSI!A611</f>
        <v>42892</v>
      </c>
      <c r="B611" s="2">
        <f>RSI!B611</f>
        <v>6.8211000000000004</v>
      </c>
      <c r="C611" s="2">
        <f>RSI!I611</f>
        <v>52.332649355761539</v>
      </c>
      <c r="D611" s="2">
        <f>MACD!E611</f>
        <v>-2.4825520834761861E-2</v>
      </c>
      <c r="E611" s="2">
        <f>MACD!F611</f>
        <v>9.4915826280689113E-4</v>
      </c>
      <c r="F611" s="2">
        <f>'Moving Avg'!D611</f>
        <v>6.8287999999999993</v>
      </c>
      <c r="G611" s="2">
        <f>'Moving Avg'!F611</f>
        <v>6.7800300000000009</v>
      </c>
      <c r="H611" s="2">
        <f>'Moving Avg'!G611</f>
        <v>6.7438519999999995</v>
      </c>
      <c r="I611" s="2">
        <f>'Moving Avg'!H611</f>
        <v>6.5505519999999944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</row>
    <row r="612" spans="1:12" ht="13.5" x14ac:dyDescent="0.25">
      <c r="A612" s="3">
        <f>RSI!A612</f>
        <v>42893</v>
      </c>
      <c r="B612" s="2">
        <f>RSI!B612</f>
        <v>6.8365</v>
      </c>
      <c r="C612" s="2">
        <f>RSI!I612</f>
        <v>53.040325477831722</v>
      </c>
      <c r="D612" s="2">
        <f>MACD!E612</f>
        <v>-6.6821093311165924E-2</v>
      </c>
      <c r="E612" s="2">
        <f>MACD!F612</f>
        <v>-1.2604892051987672E-2</v>
      </c>
      <c r="F612" s="2">
        <f>'Moving Avg'!D612</f>
        <v>6.8287999999999993</v>
      </c>
      <c r="G612" s="2">
        <f>'Moving Avg'!F612</f>
        <v>6.7677400000000008</v>
      </c>
      <c r="H612" s="2">
        <f>'Moving Avg'!G612</f>
        <v>6.7523019999999985</v>
      </c>
      <c r="I612" s="2">
        <f>'Moving Avg'!H612</f>
        <v>6.5631109999999948</v>
      </c>
      <c r="J612" s="6" t="str">
        <f>OBV!F612</f>
        <v>BULLISH</v>
      </c>
      <c r="K612" s="6" t="str">
        <f>OBV!G612</f>
        <v>NEUTRAL</v>
      </c>
      <c r="L612" s="6" t="str">
        <f>OBV!H612</f>
        <v>NEUTRAL</v>
      </c>
    </row>
    <row r="613" spans="1:12" ht="13.5" x14ac:dyDescent="0.25">
      <c r="A613" s="3">
        <f>RSI!A613</f>
        <v>42894</v>
      </c>
      <c r="B613" s="2">
        <f>RSI!B613</f>
        <v>6.9802999999999997</v>
      </c>
      <c r="C613" s="2">
        <f>RSI!I613</f>
        <v>59.14034312669942</v>
      </c>
      <c r="D613" s="2">
        <f>MACD!E613</f>
        <v>-9.0931913988561597E-2</v>
      </c>
      <c r="E613" s="2">
        <f>MACD!F613</f>
        <v>-2.8270296439302459E-2</v>
      </c>
      <c r="F613" s="2">
        <f>'Moving Avg'!D613</f>
        <v>6.8591000000000006</v>
      </c>
      <c r="G613" s="2">
        <f>'Moving Avg'!F613</f>
        <v>6.7634100000000004</v>
      </c>
      <c r="H613" s="2">
        <f>'Moving Avg'!G613</f>
        <v>6.7636279999999989</v>
      </c>
      <c r="I613" s="2">
        <f>'Moving Avg'!H613</f>
        <v>6.5754289999999944</v>
      </c>
      <c r="J613" s="6" t="str">
        <f>OBV!F613</f>
        <v>BULLISH</v>
      </c>
      <c r="K613" s="6" t="str">
        <f>OBV!G613</f>
        <v>NEUTRAL</v>
      </c>
      <c r="L613" s="6" t="str">
        <f>OBV!H613</f>
        <v>BULLISH DIVERGENCE</v>
      </c>
    </row>
    <row r="614" spans="1:12" ht="13.5" x14ac:dyDescent="0.25">
      <c r="A614" s="3">
        <f>RSI!A614</f>
        <v>42895</v>
      </c>
      <c r="B614" s="2">
        <f>RSI!B614</f>
        <v>6.9802999999999997</v>
      </c>
      <c r="C614" s="2">
        <f>RSI!I614</f>
        <v>59.140343126699428</v>
      </c>
      <c r="D614" s="2">
        <f>MACD!E614</f>
        <v>-0.1006952986903551</v>
      </c>
      <c r="E614" s="2">
        <f>MACD!F614</f>
        <v>-4.2755296889512989E-2</v>
      </c>
      <c r="F614" s="2">
        <f>'Moving Avg'!D614</f>
        <v>6.8894000000000002</v>
      </c>
      <c r="G614" s="2">
        <f>'Moving Avg'!F614</f>
        <v>6.7702150000000003</v>
      </c>
      <c r="H614" s="2">
        <f>'Moving Avg'!G614</f>
        <v>6.7757219999999982</v>
      </c>
      <c r="I614" s="2">
        <f>'Moving Avg'!H614</f>
        <v>6.5880544999999948</v>
      </c>
      <c r="J614" s="6" t="str">
        <f>OBV!F614</f>
        <v>BULLISH</v>
      </c>
      <c r="K614" s="6" t="str">
        <f>OBV!G614</f>
        <v>NEUTRAL</v>
      </c>
      <c r="L614" s="6" t="str">
        <f>OBV!H614</f>
        <v>BULLISH DIVERGENCE</v>
      </c>
    </row>
    <row r="615" spans="1:12" ht="13.5" x14ac:dyDescent="0.25">
      <c r="A615" s="3">
        <f>RSI!A615</f>
        <v>42898</v>
      </c>
      <c r="B615" s="2">
        <f>RSI!B615</f>
        <v>6.9802999999999997</v>
      </c>
      <c r="C615" s="2">
        <f>RSI!I615</f>
        <v>59.140343126699428</v>
      </c>
      <c r="D615" s="2">
        <f>MACD!E615</f>
        <v>-9.3522505522924959E-2</v>
      </c>
      <c r="E615" s="2">
        <f>MACD!F615</f>
        <v>-5.2908738616195383E-2</v>
      </c>
      <c r="F615" s="2">
        <f>'Moving Avg'!D615</f>
        <v>6.9197000000000006</v>
      </c>
      <c r="G615" s="2">
        <f>'Moving Avg'!F615</f>
        <v>6.779325</v>
      </c>
      <c r="H615" s="2">
        <f>'Moving Avg'!G615</f>
        <v>6.7915019999999995</v>
      </c>
      <c r="I615" s="2">
        <f>'Moving Avg'!H615</f>
        <v>6.6000269999999945</v>
      </c>
      <c r="J615" s="6" t="str">
        <f>OBV!F615</f>
        <v>BULLISH</v>
      </c>
      <c r="K615" s="6" t="str">
        <f>OBV!G615</f>
        <v>NEUTRAL</v>
      </c>
      <c r="L615" s="6" t="str">
        <f>OBV!H615</f>
        <v>BULLISH DIVERGENCE</v>
      </c>
    </row>
    <row r="616" spans="1:12" ht="13.5" x14ac:dyDescent="0.25">
      <c r="A616" s="3">
        <f>RSI!A616</f>
        <v>42899</v>
      </c>
      <c r="B616" s="2">
        <f>RSI!B616</f>
        <v>6.9802999999999997</v>
      </c>
      <c r="C616" s="2">
        <f>RSI!I616</f>
        <v>59.14034312669942</v>
      </c>
      <c r="D616" s="2">
        <f>MACD!E616</f>
        <v>-8.847575867638735E-2</v>
      </c>
      <c r="E616" s="2">
        <f>MACD!F616</f>
        <v>-6.0022142628233778E-2</v>
      </c>
      <c r="F616" s="2">
        <f>'Moving Avg'!D616</f>
        <v>6.9515399999999996</v>
      </c>
      <c r="G616" s="2">
        <f>'Moving Avg'!F616</f>
        <v>6.7938150000000004</v>
      </c>
      <c r="H616" s="2">
        <f>'Moving Avg'!G616</f>
        <v>6.8026739999999997</v>
      </c>
      <c r="I616" s="2">
        <f>'Moving Avg'!H616</f>
        <v>6.6119994999999934</v>
      </c>
      <c r="J616" s="6" t="str">
        <f>OBV!F616</f>
        <v>BULLISH</v>
      </c>
      <c r="K616" s="6" t="str">
        <f>OBV!G616</f>
        <v>NEUTRAL</v>
      </c>
      <c r="L616" s="6" t="str">
        <f>OBV!H616</f>
        <v>BULLISH DIVERGENCE</v>
      </c>
    </row>
    <row r="617" spans="1:12" ht="13.5" x14ac:dyDescent="0.25">
      <c r="A617" s="3">
        <f>RSI!A617</f>
        <v>42900</v>
      </c>
      <c r="B617" s="2">
        <f>RSI!B617</f>
        <v>6.9802999999999997</v>
      </c>
      <c r="C617" s="2">
        <f>RSI!I617</f>
        <v>59.14034312669942</v>
      </c>
      <c r="D617" s="2">
        <f>MACD!E617</f>
        <v>-8.5152230421391195E-2</v>
      </c>
      <c r="E617" s="2">
        <f>MACD!F617</f>
        <v>-6.5048160186865267E-2</v>
      </c>
      <c r="F617" s="2">
        <f>'Moving Avg'!D617</f>
        <v>6.9802999999999997</v>
      </c>
      <c r="G617" s="2">
        <f>'Moving Avg'!F617</f>
        <v>6.8182899999999993</v>
      </c>
      <c r="H617" s="2">
        <f>'Moving Avg'!G617</f>
        <v>6.8101579999999986</v>
      </c>
      <c r="I617" s="2">
        <f>'Moving Avg'!H617</f>
        <v>6.6239719999999931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</row>
    <row r="618" spans="1:12" ht="13.5" x14ac:dyDescent="0.25">
      <c r="A618" s="3">
        <f>RSI!A618</f>
        <v>42901</v>
      </c>
      <c r="B618" s="2">
        <f>RSI!B618</f>
        <v>6.9802999999999997</v>
      </c>
      <c r="C618" s="2">
        <f>RSI!I618</f>
        <v>59.140343126699413</v>
      </c>
      <c r="D618" s="2">
        <f>MACD!E618</f>
        <v>-8.4401292552987783E-2</v>
      </c>
      <c r="E618" s="2">
        <f>MACD!F618</f>
        <v>-6.891878666008977E-2</v>
      </c>
      <c r="F618" s="2">
        <f>'Moving Avg'!D618</f>
        <v>6.9802999999999997</v>
      </c>
      <c r="G618" s="2">
        <f>'Moving Avg'!F618</f>
        <v>6.8393050000000004</v>
      </c>
      <c r="H618" s="2">
        <f>'Moving Avg'!G618</f>
        <v>6.813801999999999</v>
      </c>
      <c r="I618" s="2">
        <f>'Moving Avg'!H618</f>
        <v>6.6359444999999928</v>
      </c>
      <c r="J618" s="6" t="str">
        <f>OBV!F618</f>
        <v>NEUTRAL</v>
      </c>
      <c r="K618" s="6" t="str">
        <f>OBV!G618</f>
        <v>NEUTRAL</v>
      </c>
      <c r="L618" s="6" t="str">
        <f>OBV!H618</f>
        <v>NEUTRAL</v>
      </c>
    </row>
    <row r="619" spans="1:12" ht="13.5" x14ac:dyDescent="0.25">
      <c r="A619" s="3">
        <f>RSI!A619</f>
        <v>42902</v>
      </c>
      <c r="B619" s="2">
        <f>RSI!B619</f>
        <v>6.9802999999999997</v>
      </c>
      <c r="C619" s="2">
        <f>RSI!I619</f>
        <v>59.140343126699413</v>
      </c>
      <c r="D619" s="2">
        <f>MACD!E619</f>
        <v>-8.4577608552922179E-2</v>
      </c>
      <c r="E619" s="2">
        <f>MACD!F619</f>
        <v>-7.2050551038656263E-2</v>
      </c>
      <c r="F619" s="2">
        <f>'Moving Avg'!D619</f>
        <v>6.9802999999999997</v>
      </c>
      <c r="G619" s="2">
        <f>'Moving Avg'!F619</f>
        <v>6.8507200000000008</v>
      </c>
      <c r="H619" s="2">
        <f>'Moving Avg'!G619</f>
        <v>6.8154499999999993</v>
      </c>
      <c r="I619" s="2">
        <f>'Moving Avg'!H619</f>
        <v>6.6485699999999932</v>
      </c>
      <c r="J619" s="6" t="str">
        <f>OBV!F619</f>
        <v>NEUTRAL</v>
      </c>
      <c r="K619" s="6" t="str">
        <f>OBV!G619</f>
        <v>NEUTRAL</v>
      </c>
      <c r="L619" s="6" t="str">
        <f>OBV!H619</f>
        <v>NEUTRAL</v>
      </c>
    </row>
    <row r="620" spans="1:12" ht="13.5" x14ac:dyDescent="0.25">
      <c r="A620" s="3">
        <f>RSI!A620</f>
        <v>42905</v>
      </c>
      <c r="B620" s="2">
        <f>RSI!B620</f>
        <v>7.0595999999999997</v>
      </c>
      <c r="C620" s="2">
        <f>RSI!I620</f>
        <v>63.529262870905733</v>
      </c>
      <c r="D620" s="2">
        <f>MACD!E620</f>
        <v>-9.1352470278764919E-2</v>
      </c>
      <c r="E620" s="2">
        <f>MACD!F620</f>
        <v>-7.5910934886677994E-2</v>
      </c>
      <c r="F620" s="2">
        <f>'Moving Avg'!D620</f>
        <v>6.9961600000000006</v>
      </c>
      <c r="G620" s="2">
        <f>'Moving Avg'!F620</f>
        <v>6.8584199999999997</v>
      </c>
      <c r="H620" s="2">
        <f>'Moving Avg'!G620</f>
        <v>6.8186839999999993</v>
      </c>
      <c r="I620" s="2">
        <f>'Moving Avg'!H620</f>
        <v>6.6602474999999925</v>
      </c>
      <c r="J620" s="6" t="str">
        <f>OBV!F620</f>
        <v>BULLISH</v>
      </c>
      <c r="K620" s="6" t="str">
        <f>OBV!G620</f>
        <v>NEUTRAL</v>
      </c>
      <c r="L620" s="6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7.0595999999999997</v>
      </c>
      <c r="C621" s="2">
        <f>RSI!I621</f>
        <v>63.529262870905725</v>
      </c>
      <c r="D621" s="2">
        <f>MACD!E621</f>
        <v>-9.9434171399822802E-2</v>
      </c>
      <c r="E621" s="2">
        <f>MACD!F621</f>
        <v>-8.0615582189306964E-2</v>
      </c>
      <c r="F621" s="2">
        <f>'Moving Avg'!D621</f>
        <v>7.0120199999999997</v>
      </c>
      <c r="G621" s="2">
        <f>'Moving Avg'!F621</f>
        <v>6.8761049999999999</v>
      </c>
      <c r="H621" s="2">
        <f>'Moving Avg'!G621</f>
        <v>6.8239139999999994</v>
      </c>
      <c r="I621" s="2">
        <f>'Moving Avg'!H621</f>
        <v>6.6712334999999925</v>
      </c>
      <c r="J621" s="6" t="str">
        <f>OBV!F621</f>
        <v>BULLISH</v>
      </c>
      <c r="K621" s="6" t="str">
        <f>OBV!G621</f>
        <v>NEUTRAL</v>
      </c>
      <c r="L621" s="6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7.0595999999999997</v>
      </c>
      <c r="C622" s="2">
        <f>RSI!I622</f>
        <v>63.529262870905733</v>
      </c>
      <c r="D622" s="2">
        <f>MACD!E622</f>
        <v>-0.10498155351575367</v>
      </c>
      <c r="E622" s="2">
        <f>MACD!F622</f>
        <v>-8.5488776454596307E-2</v>
      </c>
      <c r="F622" s="2">
        <f>'Moving Avg'!D622</f>
        <v>7.0278799999999988</v>
      </c>
      <c r="G622" s="2">
        <f>'Moving Avg'!F622</f>
        <v>6.9037749999999987</v>
      </c>
      <c r="H622" s="2">
        <f>'Moving Avg'!G622</f>
        <v>6.8291440000000003</v>
      </c>
      <c r="I622" s="2">
        <f>'Moving Avg'!H622</f>
        <v>6.6821429999999937</v>
      </c>
      <c r="J622" s="6" t="str">
        <f>OBV!F622</f>
        <v>BULLISH</v>
      </c>
      <c r="K622" s="6" t="str">
        <f>OBV!G622</f>
        <v>NEUTRAL</v>
      </c>
      <c r="L622" s="6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7.1388999999999996</v>
      </c>
      <c r="C623" s="2">
        <f>RSI!I623</f>
        <v>67.843340023573717</v>
      </c>
      <c r="D623" s="2">
        <f>MACD!E623</f>
        <v>-9.4424869378483045E-2</v>
      </c>
      <c r="E623" s="2">
        <f>MACD!F623</f>
        <v>-8.7275995039373666E-2</v>
      </c>
      <c r="F623" s="2">
        <f>'Moving Avg'!D623</f>
        <v>7.0596000000000005</v>
      </c>
      <c r="G623" s="2">
        <f>'Moving Avg'!F623</f>
        <v>6.9281150000000009</v>
      </c>
      <c r="H623" s="2">
        <f>'Moving Avg'!G623</f>
        <v>6.8397999999999994</v>
      </c>
      <c r="I623" s="2">
        <f>'Moving Avg'!H623</f>
        <v>6.6928729999999943</v>
      </c>
      <c r="J623" s="6" t="str">
        <f>OBV!F623</f>
        <v>BULLISH</v>
      </c>
      <c r="K623" s="6" t="str">
        <f>OBV!G623</f>
        <v>NEUTRAL</v>
      </c>
      <c r="L623" s="6" t="str">
        <f>OBV!H623</f>
        <v>CONFIRMED BULLISH</v>
      </c>
    </row>
    <row r="624" spans="1:12" ht="13.5" x14ac:dyDescent="0.25">
      <c r="A624" s="3">
        <f>RSI!A624</f>
        <v>42909</v>
      </c>
      <c r="B624" s="2">
        <f>RSI!B624</f>
        <v>7.1388999999999996</v>
      </c>
      <c r="C624" s="2">
        <f>RSI!I624</f>
        <v>67.843340023573717</v>
      </c>
      <c r="D624" s="2">
        <f>MACD!E624</f>
        <v>-8.6885303523032142E-2</v>
      </c>
      <c r="E624" s="2">
        <f>MACD!F624</f>
        <v>-8.7197856736105361E-2</v>
      </c>
      <c r="F624" s="2">
        <f>'Moving Avg'!D624</f>
        <v>7.0913199999999987</v>
      </c>
      <c r="G624" s="2">
        <f>'Moving Avg'!F624</f>
        <v>6.9486100000000004</v>
      </c>
      <c r="H624" s="2">
        <f>'Moving Avg'!G624</f>
        <v>6.8489199999999997</v>
      </c>
      <c r="I624" s="2">
        <f>'Moving Avg'!H624</f>
        <v>6.7039869999999944</v>
      </c>
      <c r="J624" s="6" t="str">
        <f>OBV!F624</f>
        <v>BULLISH</v>
      </c>
      <c r="K624" s="6" t="str">
        <f>OBV!G624</f>
        <v>NEUTRAL</v>
      </c>
      <c r="L624" s="6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7.1388999999999996</v>
      </c>
      <c r="C625" s="2">
        <f>RSI!I625</f>
        <v>67.843340023573717</v>
      </c>
      <c r="D625" s="2">
        <f>MACD!E625</f>
        <v>-8.179549775567807E-2</v>
      </c>
      <c r="E625" s="2">
        <f>MACD!F625</f>
        <v>-8.61173849400199E-2</v>
      </c>
      <c r="F625" s="2">
        <f>'Moving Avg'!D625</f>
        <v>7.1071799999999996</v>
      </c>
      <c r="G625" s="2">
        <f>'Moving Avg'!F625</f>
        <v>6.9637300000000009</v>
      </c>
      <c r="H625" s="2">
        <f>'Moving Avg'!G625</f>
        <v>6.8557359999999994</v>
      </c>
      <c r="I625" s="2">
        <f>'Moving Avg'!H625</f>
        <v>6.7151009999999935</v>
      </c>
      <c r="J625" s="6" t="str">
        <f>OBV!F625</f>
        <v>BULLISH</v>
      </c>
      <c r="K625" s="6" t="str">
        <f>OBV!G625</f>
        <v>NEUTRAL</v>
      </c>
      <c r="L625" s="6" t="str">
        <f>OBV!H625</f>
        <v>CONFIRMED BULLISH</v>
      </c>
    </row>
    <row r="626" spans="1:12" ht="13.5" x14ac:dyDescent="0.25">
      <c r="A626" s="3">
        <f>RSI!A626</f>
        <v>42915</v>
      </c>
      <c r="B626" s="2">
        <f>RSI!B626</f>
        <v>7.1388999999999996</v>
      </c>
      <c r="C626" s="2">
        <f>RSI!I626</f>
        <v>67.843340023573717</v>
      </c>
      <c r="D626" s="2">
        <f>MACD!E626</f>
        <v>-7.8683023177202216E-2</v>
      </c>
      <c r="E626" s="2">
        <f>MACD!F626</f>
        <v>-8.463051258745638E-2</v>
      </c>
      <c r="F626" s="2">
        <f>'Moving Avg'!D626</f>
        <v>7.1230400000000005</v>
      </c>
      <c r="G626" s="2">
        <f>'Moving Avg'!F626</f>
        <v>6.9788500000000013</v>
      </c>
      <c r="H626" s="2">
        <f>'Moving Avg'!G626</f>
        <v>6.860555999999999</v>
      </c>
      <c r="I626" s="2">
        <f>'Moving Avg'!H626</f>
        <v>6.7269444999999939</v>
      </c>
      <c r="J626" s="6" t="str">
        <f>OBV!F626</f>
        <v>BULLISH</v>
      </c>
      <c r="K626" s="6" t="str">
        <f>OBV!G626</f>
        <v>NEUTRAL</v>
      </c>
      <c r="L626" s="6" t="str">
        <f>OBV!H626</f>
        <v>CONFIRMED BULLISH</v>
      </c>
    </row>
    <row r="627" spans="1:12" ht="13.5" x14ac:dyDescent="0.25">
      <c r="A627" s="3">
        <f>RSI!A627</f>
        <v>42916</v>
      </c>
      <c r="B627" s="2">
        <f>RSI!B627</f>
        <v>7.1388999999999996</v>
      </c>
      <c r="C627" s="2">
        <f>RSI!I627</f>
        <v>67.843340023573717</v>
      </c>
      <c r="D627" s="2">
        <f>MACD!E627</f>
        <v>-7.7155209496888588E-2</v>
      </c>
      <c r="E627" s="2">
        <f>MACD!F627</f>
        <v>-8.3135451969342827E-2</v>
      </c>
      <c r="F627" s="2">
        <f>'Moving Avg'!D627</f>
        <v>7.1388999999999996</v>
      </c>
      <c r="G627" s="2">
        <f>'Moving Avg'!F627</f>
        <v>6.9939700000000018</v>
      </c>
      <c r="H627" s="2">
        <f>'Moving Avg'!G627</f>
        <v>6.8650679999999991</v>
      </c>
      <c r="I627" s="2">
        <f>'Moving Avg'!H627</f>
        <v>6.7382119999999937</v>
      </c>
      <c r="J627" s="6" t="str">
        <f>OBV!F627</f>
        <v>BULLISH</v>
      </c>
      <c r="K627" s="6" t="str">
        <f>OBV!G627</f>
        <v>NEUTRAL</v>
      </c>
      <c r="L627" s="6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7.1230000000000002</v>
      </c>
      <c r="C628" s="2">
        <f>RSI!I628</f>
        <v>65.589991870377929</v>
      </c>
      <c r="D628" s="2">
        <f>MACD!E628</f>
        <v>-7.5708572459641132E-2</v>
      </c>
      <c r="E628" s="2">
        <f>MACD!F628</f>
        <v>-8.1650076067402488E-2</v>
      </c>
      <c r="F628" s="2">
        <f>'Moving Avg'!D628</f>
        <v>7.1357199999999992</v>
      </c>
      <c r="G628" s="2">
        <f>'Moving Avg'!F628</f>
        <v>7.0086800000000009</v>
      </c>
      <c r="H628" s="2">
        <f>'Moving Avg'!G628</f>
        <v>6.8692619999999991</v>
      </c>
      <c r="I628" s="2">
        <f>'Moving Avg'!H628</f>
        <v>6.749630499999995</v>
      </c>
      <c r="J628" s="6" t="str">
        <f>OBV!F628</f>
        <v>BEARISH</v>
      </c>
      <c r="K628" s="6" t="str">
        <f>OBV!G628</f>
        <v>NEUTRAL</v>
      </c>
      <c r="L628" s="6" t="str">
        <f>OBV!H628</f>
        <v>CONFIRMED BEARISH</v>
      </c>
    </row>
    <row r="629" spans="1:12" ht="13.5" x14ac:dyDescent="0.25">
      <c r="A629" s="3">
        <f>RSI!A629</f>
        <v>42920</v>
      </c>
      <c r="B629" s="2">
        <f>RSI!B629</f>
        <v>7.0991999999999997</v>
      </c>
      <c r="C629" s="2">
        <f>RSI!I629</f>
        <v>62.256712046707676</v>
      </c>
      <c r="D629" s="2">
        <f>MACD!E629</f>
        <v>-7.357563948220136E-2</v>
      </c>
      <c r="E629" s="2">
        <f>MACD!F629</f>
        <v>-8.0035188750362266E-2</v>
      </c>
      <c r="F629" s="2">
        <f>'Moving Avg'!D629</f>
        <v>7.1277799999999996</v>
      </c>
      <c r="G629" s="2">
        <f>'Moving Avg'!F629</f>
        <v>7.0222000000000007</v>
      </c>
      <c r="H629" s="2">
        <f>'Moving Avg'!G629</f>
        <v>6.8729799999999992</v>
      </c>
      <c r="I629" s="2">
        <f>'Moving Avg'!H629</f>
        <v>6.7609684999999953</v>
      </c>
      <c r="J629" s="6" t="str">
        <f>OBV!F629</f>
        <v>BEARISH</v>
      </c>
      <c r="K629" s="6" t="str">
        <f>OBV!G629</f>
        <v>NEUTRAL</v>
      </c>
      <c r="L629" s="6" t="str">
        <f>OBV!H629</f>
        <v>CONFIRMED BEARISH</v>
      </c>
    </row>
    <row r="630" spans="1:12" ht="13.5" x14ac:dyDescent="0.25">
      <c r="A630" s="3">
        <f>RSI!A630</f>
        <v>42921</v>
      </c>
      <c r="B630" s="2">
        <f>RSI!B630</f>
        <v>6.8929999999999998</v>
      </c>
      <c r="C630" s="2">
        <f>RSI!I630</f>
        <v>42.231813801333935</v>
      </c>
      <c r="D630" s="2">
        <f>MACD!E630</f>
        <v>-4.4946981001504405E-2</v>
      </c>
      <c r="E630" s="2">
        <f>MACD!F630</f>
        <v>-7.3017547200590699E-2</v>
      </c>
      <c r="F630" s="2">
        <f>'Moving Avg'!D630</f>
        <v>7.0785999999999998</v>
      </c>
      <c r="G630" s="2">
        <f>'Moving Avg'!F630</f>
        <v>7.0254100000000026</v>
      </c>
      <c r="H630" s="2">
        <f>'Moving Avg'!G630</f>
        <v>6.8725739999999966</v>
      </c>
      <c r="I630" s="2">
        <f>'Moving Avg'!H630</f>
        <v>6.771966499999996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</row>
    <row r="631" spans="1:12" ht="13.5" x14ac:dyDescent="0.25">
      <c r="A631" s="3">
        <f>RSI!A631</f>
        <v>42922</v>
      </c>
      <c r="B631" s="2">
        <f>RSI!B631</f>
        <v>6.6867999999999999</v>
      </c>
      <c r="C631" s="2">
        <f>RSI!I631</f>
        <v>31.366637354046773</v>
      </c>
      <c r="D631" s="2">
        <f>MACD!E631</f>
        <v>-4.8322544881207463E-3</v>
      </c>
      <c r="E631" s="2">
        <f>MACD!F631</f>
        <v>-5.9380488658096711E-2</v>
      </c>
      <c r="F631" s="2">
        <f>'Moving Avg'!D631</f>
        <v>6.9881799999999998</v>
      </c>
      <c r="G631" s="2">
        <f>'Moving Avg'!F631</f>
        <v>7.018695000000001</v>
      </c>
      <c r="H631" s="2">
        <f>'Moving Avg'!G631</f>
        <v>6.8680439999999967</v>
      </c>
      <c r="I631" s="2">
        <f>'Moving Avg'!H631</f>
        <v>6.7816264999999962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</row>
    <row r="632" spans="1:12" ht="13.5" x14ac:dyDescent="0.25">
      <c r="A632" s="3">
        <f>RSI!A632</f>
        <v>42923</v>
      </c>
      <c r="B632" s="2">
        <f>RSI!B632</f>
        <v>6.8613</v>
      </c>
      <c r="C632" s="2">
        <f>RSI!I632</f>
        <v>44.402597035312105</v>
      </c>
      <c r="D632" s="2">
        <f>MACD!E632</f>
        <v>1.7974237845591823E-2</v>
      </c>
      <c r="E632" s="2">
        <f>MACD!F632</f>
        <v>-4.3909543357359013E-2</v>
      </c>
      <c r="F632" s="2">
        <f>'Moving Avg'!D632</f>
        <v>6.9326600000000003</v>
      </c>
      <c r="G632" s="2">
        <f>'Moving Avg'!F632</f>
        <v>7.0199350000000011</v>
      </c>
      <c r="H632" s="2">
        <f>'Moving Avg'!G632</f>
        <v>6.867003999999997</v>
      </c>
      <c r="I632" s="2">
        <f>'Moving Avg'!H632</f>
        <v>6.7925814999999963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</row>
    <row r="633" spans="1:12" ht="13.5" x14ac:dyDescent="0.25">
      <c r="A633" s="3">
        <f>RSI!A633</f>
        <v>42926</v>
      </c>
      <c r="B633" s="2">
        <f>RSI!B633</f>
        <v>7.0595999999999997</v>
      </c>
      <c r="C633" s="2">
        <f>RSI!I633</f>
        <v>54.888522157822933</v>
      </c>
      <c r="D633" s="2">
        <f>MACD!E633</f>
        <v>3.5408677846699099E-2</v>
      </c>
      <c r="E633" s="2">
        <f>MACD!F633</f>
        <v>-2.8045899116547392E-2</v>
      </c>
      <c r="F633" s="2">
        <f>'Moving Avg'!D633</f>
        <v>6.9199800000000007</v>
      </c>
      <c r="G633" s="2">
        <f>'Moving Avg'!F633</f>
        <v>7.0239000000000003</v>
      </c>
      <c r="H633" s="2">
        <f>'Moving Avg'!G633</f>
        <v>6.8702379999999961</v>
      </c>
      <c r="I633" s="2">
        <f>'Moving Avg'!H633</f>
        <v>6.8046429999999978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</row>
    <row r="634" spans="1:12" ht="13.5" x14ac:dyDescent="0.25">
      <c r="A634" s="3">
        <f>RSI!A634</f>
        <v>42927</v>
      </c>
      <c r="B634" s="2">
        <f>RSI!B634</f>
        <v>7.0991999999999997</v>
      </c>
      <c r="C634" s="2">
        <f>RSI!I634</f>
        <v>56.646967536623556</v>
      </c>
      <c r="D634" s="2">
        <f>MACD!E634</f>
        <v>4.6634992060139879E-2</v>
      </c>
      <c r="E634" s="2">
        <f>MACD!F634</f>
        <v>-1.3109720881209938E-2</v>
      </c>
      <c r="F634" s="2">
        <f>'Moving Avg'!D634</f>
        <v>6.9199799999999998</v>
      </c>
      <c r="G634" s="2">
        <f>'Moving Avg'!F634</f>
        <v>7.0298450000000017</v>
      </c>
      <c r="H634" s="2">
        <f>'Moving Avg'!G634</f>
        <v>6.8742639999999975</v>
      </c>
      <c r="I634" s="2">
        <f>'Moving Avg'!H634</f>
        <v>6.8162114999999979</v>
      </c>
      <c r="J634" s="6" t="str">
        <f>OBV!F634</f>
        <v>BULLISH</v>
      </c>
      <c r="K634" s="6" t="str">
        <f>OBV!G634</f>
        <v>NEUTRAL</v>
      </c>
      <c r="L634" s="6" t="str">
        <f>OBV!H634</f>
        <v>NEUTRAL</v>
      </c>
    </row>
    <row r="635" spans="1:12" ht="13.5" x14ac:dyDescent="0.25">
      <c r="A635" s="3">
        <f>RSI!A635</f>
        <v>42928</v>
      </c>
      <c r="B635" s="2">
        <f>RSI!B635</f>
        <v>7.0991999999999997</v>
      </c>
      <c r="C635" s="2">
        <f>RSI!I635</f>
        <v>56.646967536623556</v>
      </c>
      <c r="D635" s="2">
        <f>MACD!E635</f>
        <v>5.5351506135512096E-2</v>
      </c>
      <c r="E635" s="2">
        <f>MACD!F635</f>
        <v>5.8252452213446854E-4</v>
      </c>
      <c r="F635" s="2">
        <f>'Moving Avg'!D635</f>
        <v>6.96122</v>
      </c>
      <c r="G635" s="2">
        <f>'Moving Avg'!F635</f>
        <v>7.0357900000000013</v>
      </c>
      <c r="H635" s="2">
        <f>'Moving Avg'!G635</f>
        <v>6.8787499999999966</v>
      </c>
      <c r="I635" s="2">
        <f>'Moving Avg'!H635</f>
        <v>6.8278949999999972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7.0991999999999997</v>
      </c>
      <c r="C636" s="2">
        <f>RSI!I636</f>
        <v>56.646967536623556</v>
      </c>
      <c r="D636" s="2">
        <f>MACD!E636</f>
        <v>6.2002319087606672E-2</v>
      </c>
      <c r="E636" s="2">
        <f>MACD!F636</f>
        <v>1.286648343522891E-2</v>
      </c>
      <c r="F636" s="2">
        <f>'Moving Avg'!D636</f>
        <v>7.0436999999999994</v>
      </c>
      <c r="G636" s="2">
        <f>'Moving Avg'!F636</f>
        <v>7.0417350000000001</v>
      </c>
      <c r="H636" s="2">
        <f>'Moving Avg'!G636</f>
        <v>6.8855399999999971</v>
      </c>
      <c r="I636" s="2">
        <f>'Moving Avg'!H636</f>
        <v>6.8395784999999982</v>
      </c>
      <c r="J636" s="6" t="str">
        <f>OBV!F636</f>
        <v>BULLISH</v>
      </c>
      <c r="K636" s="6" t="str">
        <f>OBV!G636</f>
        <v>NEUTRAL</v>
      </c>
      <c r="L636" s="6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6.8929999999999998</v>
      </c>
      <c r="C637" s="2">
        <f>RSI!I637</f>
        <v>45.190799441773052</v>
      </c>
      <c r="D637" s="2">
        <f>MACD!E637</f>
        <v>8.2232986567594146E-2</v>
      </c>
      <c r="E637" s="2">
        <f>MACD!F637</f>
        <v>2.6739784061701959E-2</v>
      </c>
      <c r="F637" s="2">
        <f>'Moving Avg'!D637</f>
        <v>7.0500400000000001</v>
      </c>
      <c r="G637" s="2">
        <f>'Moving Avg'!F637</f>
        <v>7.0373700000000001</v>
      </c>
      <c r="H637" s="2">
        <f>'Moving Avg'!G637</f>
        <v>6.8897419999999965</v>
      </c>
      <c r="I637" s="2">
        <f>'Moving Avg'!H637</f>
        <v>6.8509224999999985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6.8929999999999998</v>
      </c>
      <c r="C638" s="2">
        <f>RSI!I638</f>
        <v>45.190799441773052</v>
      </c>
      <c r="D638" s="2">
        <f>MACD!E638</f>
        <v>9.7502221925787502E-2</v>
      </c>
      <c r="E638" s="2">
        <f>MACD!F638</f>
        <v>4.089227163451907E-2</v>
      </c>
      <c r="F638" s="2">
        <f>'Moving Avg'!D638</f>
        <v>7.0167199999999994</v>
      </c>
      <c r="G638" s="2">
        <f>'Moving Avg'!F638</f>
        <v>7.0330050000000002</v>
      </c>
      <c r="H638" s="2">
        <f>'Moving Avg'!G638</f>
        <v>6.899167999999996</v>
      </c>
      <c r="I638" s="2">
        <f>'Moving Avg'!H638</f>
        <v>6.8616519999999976</v>
      </c>
      <c r="J638" s="6" t="str">
        <f>OBV!F638</f>
        <v>BULLISH</v>
      </c>
      <c r="K638" s="6" t="str">
        <f>OBV!G638</f>
        <v>NEUTRAL</v>
      </c>
      <c r="L638" s="6" t="str">
        <f>OBV!H638</f>
        <v>BULLISH DIVERGENCE</v>
      </c>
    </row>
    <row r="639" spans="1:12" ht="13.5" x14ac:dyDescent="0.25">
      <c r="A639" s="3">
        <f>RSI!A639</f>
        <v>42934</v>
      </c>
      <c r="B639" s="2">
        <f>RSI!B639</f>
        <v>7.0913000000000004</v>
      </c>
      <c r="C639" s="2">
        <f>RSI!I639</f>
        <v>55.278316368911362</v>
      </c>
      <c r="D639" s="2">
        <f>MACD!E639</f>
        <v>9.2624816899578022E-2</v>
      </c>
      <c r="E639" s="2">
        <f>MACD!F639</f>
        <v>5.1238780687530863E-2</v>
      </c>
      <c r="F639" s="2">
        <f>'Moving Avg'!D639</f>
        <v>7.0151399999999997</v>
      </c>
      <c r="G639" s="2">
        <f>'Moving Avg'!F639</f>
        <v>7.0385549999999979</v>
      </c>
      <c r="H639" s="2">
        <f>'Moving Avg'!G639</f>
        <v>6.9104099999999971</v>
      </c>
      <c r="I639" s="2">
        <f>'Moving Avg'!H639</f>
        <v>6.8731039999999988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</row>
    <row r="640" spans="1:12" ht="13.5" x14ac:dyDescent="0.25">
      <c r="A640" s="3">
        <f>RSI!A640</f>
        <v>42935</v>
      </c>
      <c r="B640" s="2">
        <f>RSI!B640</f>
        <v>6.9009</v>
      </c>
      <c r="C640" s="2">
        <f>RSI!I640</f>
        <v>46.440301074425946</v>
      </c>
      <c r="D640" s="2">
        <f>MACD!E640</f>
        <v>7.0218589977053547E-2</v>
      </c>
      <c r="E640" s="2">
        <f>MACD!F640</f>
        <v>5.5034742545435403E-2</v>
      </c>
      <c r="F640" s="2">
        <f>'Moving Avg'!D640</f>
        <v>6.9754800000000001</v>
      </c>
      <c r="G640" s="2">
        <f>'Moving Avg'!F640</f>
        <v>7.0306200000000008</v>
      </c>
      <c r="H640" s="2">
        <f>'Moving Avg'!G640</f>
        <v>6.9178439999999979</v>
      </c>
      <c r="I640" s="2">
        <f>'Moving Avg'!H640</f>
        <v>6.8821444999999981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</row>
    <row r="641" spans="1:12" ht="13.5" x14ac:dyDescent="0.25">
      <c r="A641" s="3">
        <f>RSI!A641</f>
        <v>42936</v>
      </c>
      <c r="B641" s="2">
        <f>RSI!B641</f>
        <v>6.8136999999999999</v>
      </c>
      <c r="C641" s="2">
        <f>RSI!I641</f>
        <v>43.045879699424049</v>
      </c>
      <c r="D641" s="2">
        <f>MACD!E641</f>
        <v>2.6509795778755674E-2</v>
      </c>
      <c r="E641" s="2">
        <f>MACD!F641</f>
        <v>4.9329753192099458E-2</v>
      </c>
      <c r="F641" s="2">
        <f>'Moving Avg'!D641</f>
        <v>6.9183799999999991</v>
      </c>
      <c r="G641" s="2">
        <f>'Moving Avg'!F641</f>
        <v>7.0183249999999999</v>
      </c>
      <c r="H641" s="2">
        <f>'Moving Avg'!G641</f>
        <v>6.9156979999999963</v>
      </c>
      <c r="I641" s="2">
        <f>'Moving Avg'!H641</f>
        <v>6.8896349999999984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6.8929999999999998</v>
      </c>
      <c r="C642" s="2">
        <f>RSI!I642</f>
        <v>46.850499796489366</v>
      </c>
      <c r="D642" s="2">
        <f>MACD!E642</f>
        <v>1.1488833990586755E-2</v>
      </c>
      <c r="E642" s="2">
        <f>MACD!F642</f>
        <v>4.1761569351796916E-2</v>
      </c>
      <c r="F642" s="2">
        <f>'Moving Avg'!D642</f>
        <v>6.9183800000000009</v>
      </c>
      <c r="G642" s="2">
        <f>'Moving Avg'!F642</f>
        <v>7.0099950000000009</v>
      </c>
      <c r="H642" s="2">
        <f>'Moving Avg'!G642</f>
        <v>6.9119119999999974</v>
      </c>
      <c r="I642" s="2">
        <f>'Moving Avg'!H642</f>
        <v>6.8959089999999978</v>
      </c>
      <c r="J642" s="6" t="str">
        <f>OBV!F642</f>
        <v>BULLISH</v>
      </c>
      <c r="K642" s="6" t="str">
        <f>OBV!G642</f>
        <v>NEUTRAL</v>
      </c>
      <c r="L642" s="6" t="str">
        <f>OBV!H642</f>
        <v>NEUTRAL</v>
      </c>
    </row>
    <row r="643" spans="1:12" ht="13.5" x14ac:dyDescent="0.25">
      <c r="A643" s="3">
        <f>RSI!A643</f>
        <v>42940</v>
      </c>
      <c r="B643" s="2">
        <f>RSI!B643</f>
        <v>6.7423000000000002</v>
      </c>
      <c r="C643" s="2">
        <f>RSI!I643</f>
        <v>41.215756068845835</v>
      </c>
      <c r="D643" s="2">
        <f>MACD!E643</f>
        <v>4.0898749011360813E-2</v>
      </c>
      <c r="E643" s="2">
        <f>MACD!F643</f>
        <v>4.15890052837097E-2</v>
      </c>
      <c r="F643" s="2">
        <f>'Moving Avg'!D643</f>
        <v>6.8882400000000006</v>
      </c>
      <c r="G643" s="2">
        <f>'Moving Avg'!F643</f>
        <v>6.9901649999999993</v>
      </c>
      <c r="H643" s="2">
        <f>'Moving Avg'!G643</f>
        <v>6.9054199999999968</v>
      </c>
      <c r="I643" s="2">
        <f>'Moving Avg'!H643</f>
        <v>6.9001619999999981</v>
      </c>
      <c r="J643" s="6" t="str">
        <f>OBV!F643</f>
        <v>BULLISH</v>
      </c>
      <c r="K643" s="6" t="str">
        <f>OBV!G643</f>
        <v>NEUTRAL</v>
      </c>
      <c r="L643" s="6" t="str">
        <f>OBV!H643</f>
        <v>BULLISH DIVERGENCE</v>
      </c>
    </row>
    <row r="644" spans="1:12" ht="13.5" x14ac:dyDescent="0.25">
      <c r="A644" s="3">
        <f>RSI!A644</f>
        <v>42942</v>
      </c>
      <c r="B644" s="2">
        <f>RSI!B644</f>
        <v>6.6947000000000001</v>
      </c>
      <c r="C644" s="2">
        <f>RSI!I644</f>
        <v>39.595856585500194</v>
      </c>
      <c r="D644" s="2">
        <f>MACD!E644</f>
        <v>7.6708810648589143E-2</v>
      </c>
      <c r="E644" s="2">
        <f>MACD!F644</f>
        <v>4.8612966356685591E-2</v>
      </c>
      <c r="F644" s="2">
        <f>'Moving Avg'!D644</f>
        <v>6.8089200000000005</v>
      </c>
      <c r="G644" s="2">
        <f>'Moving Avg'!F644</f>
        <v>6.9679550000000008</v>
      </c>
      <c r="H644" s="2">
        <f>'Moving Avg'!G644</f>
        <v>6.9024299999999972</v>
      </c>
      <c r="I644" s="2">
        <f>'Moving Avg'!H644</f>
        <v>6.9028714999999989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6.7343999999999999</v>
      </c>
      <c r="C645" s="2">
        <f>RSI!I645</f>
        <v>41.655504205533767</v>
      </c>
      <c r="D645" s="2">
        <f>MACD!E645</f>
        <v>0.10555989813475364</v>
      </c>
      <c r="E645" s="2">
        <f>MACD!F645</f>
        <v>6.0002352712299208E-2</v>
      </c>
      <c r="F645" s="2">
        <f>'Moving Avg'!D645</f>
        <v>6.7756199999999991</v>
      </c>
      <c r="G645" s="2">
        <f>'Moving Avg'!F645</f>
        <v>6.9477299999999982</v>
      </c>
      <c r="H645" s="2">
        <f>'Moving Avg'!G645</f>
        <v>6.9011559999999976</v>
      </c>
      <c r="I645" s="2">
        <f>'Moving Avg'!H645</f>
        <v>6.9043964999999989</v>
      </c>
      <c r="J645" s="6" t="str">
        <f>OBV!F645</f>
        <v>BULLISH</v>
      </c>
      <c r="K645" s="6" t="str">
        <f>OBV!G645</f>
        <v>NEUTRAL</v>
      </c>
      <c r="L645" s="6" t="str">
        <f>OBV!H645</f>
        <v>BULLISH DIVERGENCE</v>
      </c>
    </row>
    <row r="646" spans="1:12" ht="13.5" x14ac:dyDescent="0.25">
      <c r="A646" s="3">
        <f>RSI!A646</f>
        <v>42944</v>
      </c>
      <c r="B646" s="2">
        <f>RSI!B646</f>
        <v>6.6233000000000004</v>
      </c>
      <c r="C646" s="2">
        <f>RSI!I646</f>
        <v>37.773778372975748</v>
      </c>
      <c r="D646" s="2">
        <f>MACD!E646</f>
        <v>0.13934795929189292</v>
      </c>
      <c r="E646" s="2">
        <f>MACD!F646</f>
        <v>7.587147402821795E-2</v>
      </c>
      <c r="F646" s="2">
        <f>'Moving Avg'!D646</f>
        <v>6.737540000000001</v>
      </c>
      <c r="G646" s="2">
        <f>'Moving Avg'!F646</f>
        <v>6.9219499999999998</v>
      </c>
      <c r="H646" s="2">
        <f>'Moving Avg'!G646</f>
        <v>6.8998119999999972</v>
      </c>
      <c r="I646" s="2">
        <f>'Moving Avg'!H646</f>
        <v>6.9044824999999994</v>
      </c>
      <c r="J646" s="6" t="str">
        <f>OBV!F646</f>
        <v>BULLISH</v>
      </c>
      <c r="K646" s="6" t="str">
        <f>OBV!G646</f>
        <v>NEUTRAL</v>
      </c>
      <c r="L646" s="6" t="str">
        <f>OBV!H646</f>
        <v>BULLISH DIVERGENCE</v>
      </c>
    </row>
    <row r="647" spans="1:12" ht="13.5" x14ac:dyDescent="0.25">
      <c r="A647" s="3">
        <f>RSI!A647</f>
        <v>42947</v>
      </c>
      <c r="B647" s="2">
        <f>RSI!B647</f>
        <v>6.5042999999999997</v>
      </c>
      <c r="C647" s="2">
        <f>RSI!I647</f>
        <v>34.107541932714511</v>
      </c>
      <c r="D647" s="2">
        <f>MACD!E647</f>
        <v>0.14674717576210927</v>
      </c>
      <c r="E647" s="2">
        <f>MACD!F647</f>
        <v>9.0046614374996226E-2</v>
      </c>
      <c r="F647" s="2">
        <f>'Moving Avg'!D647</f>
        <v>6.6597999999999997</v>
      </c>
      <c r="G647" s="2">
        <f>'Moving Avg'!F647</f>
        <v>6.8902199999999993</v>
      </c>
      <c r="H647" s="2">
        <f>'Moving Avg'!G647</f>
        <v>6.9000819999999967</v>
      </c>
      <c r="I647" s="2">
        <f>'Moving Avg'!H647</f>
        <v>6.9054329999999986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6.6235999999999997</v>
      </c>
      <c r="C648" s="2">
        <f>RSI!I648</f>
        <v>40.35732992313784</v>
      </c>
      <c r="D648" s="2">
        <f>MACD!E648</f>
        <v>0.14646454278849408</v>
      </c>
      <c r="E648" s="2">
        <f>MACD!F648</f>
        <v>0.1013302000576958</v>
      </c>
      <c r="F648" s="2">
        <f>'Moving Avg'!D648</f>
        <v>6.6360600000000005</v>
      </c>
      <c r="G648" s="2">
        <f>'Moving Avg'!F648</f>
        <v>6.8652500000000005</v>
      </c>
      <c r="H648" s="2">
        <f>'Moving Avg'!G648</f>
        <v>6.9013539999999978</v>
      </c>
      <c r="I648" s="2">
        <f>'Moving Avg'!H648</f>
        <v>6.9078634999999986</v>
      </c>
      <c r="J648" s="6" t="str">
        <f>OBV!F648</f>
        <v>BEARISH</v>
      </c>
      <c r="K648" s="6" t="str">
        <f>OBV!G648</f>
        <v>NEUTRAL</v>
      </c>
      <c r="L648" s="6" t="str">
        <f>OBV!H648</f>
        <v>CONFIRMED BEARISH</v>
      </c>
    </row>
    <row r="649" spans="1:12" ht="13.5" x14ac:dyDescent="0.25">
      <c r="A649" s="3">
        <f>RSI!A649</f>
        <v>42949</v>
      </c>
      <c r="B649" s="2">
        <f>RSI!B649</f>
        <v>6.7293000000000003</v>
      </c>
      <c r="C649" s="2">
        <f>RSI!I649</f>
        <v>45.307044912569673</v>
      </c>
      <c r="D649" s="2">
        <f>MACD!E649</f>
        <v>0.17032214324747397</v>
      </c>
      <c r="E649" s="2">
        <f>MACD!F649</f>
        <v>0.11512858869565143</v>
      </c>
      <c r="F649" s="2">
        <f>'Moving Avg'!D649</f>
        <v>6.6429799999999997</v>
      </c>
      <c r="G649" s="2">
        <f>'Moving Avg'!F649</f>
        <v>6.8467549999999999</v>
      </c>
      <c r="H649" s="2">
        <f>'Moving Avg'!G649</f>
        <v>6.9008999999999991</v>
      </c>
      <c r="I649" s="2">
        <f>'Moving Avg'!H649</f>
        <v>6.9121669999999993</v>
      </c>
      <c r="J649" s="6" t="str">
        <f>OBV!F649</f>
        <v>BULLISH</v>
      </c>
      <c r="K649" s="6" t="str">
        <f>OBV!G649</f>
        <v>NEUTRAL</v>
      </c>
      <c r="L649" s="6" t="str">
        <f>OBV!H649</f>
        <v>BULLISH DIVERGENCE</v>
      </c>
    </row>
    <row r="650" spans="1:12" ht="13.5" x14ac:dyDescent="0.25">
      <c r="A650" s="3">
        <f>RSI!A650</f>
        <v>42950</v>
      </c>
      <c r="B650" s="2">
        <f>RSI!B650</f>
        <v>6.6235999999999997</v>
      </c>
      <c r="C650" s="2">
        <f>RSI!I650</f>
        <v>41.590008564735435</v>
      </c>
      <c r="D650" s="2">
        <f>MACD!E650</f>
        <v>0.16973568043616272</v>
      </c>
      <c r="E650" s="2">
        <f>MACD!F650</f>
        <v>0.12605000704375369</v>
      </c>
      <c r="F650" s="2">
        <f>'Moving Avg'!D650</f>
        <v>6.6208200000000001</v>
      </c>
      <c r="G650" s="2">
        <f>'Moving Avg'!F650</f>
        <v>6.8332850000000009</v>
      </c>
      <c r="H650" s="2">
        <f>'Moving Avg'!G650</f>
        <v>6.8952599999999986</v>
      </c>
      <c r="I650" s="2">
        <f>'Moving Avg'!H650</f>
        <v>6.914635999999998</v>
      </c>
      <c r="J650" s="6" t="str">
        <f>OBV!F650</f>
        <v>BEARISH</v>
      </c>
      <c r="K650" s="6" t="str">
        <f>OBV!G650</f>
        <v>NEUTRAL</v>
      </c>
      <c r="L650" s="6" t="str">
        <f>OBV!H650</f>
        <v>CONFIRMED BEARISH</v>
      </c>
    </row>
    <row r="651" spans="1:12" ht="13.5" x14ac:dyDescent="0.25">
      <c r="A651" s="3">
        <f>RSI!A651</f>
        <v>42951</v>
      </c>
      <c r="B651" s="2">
        <f>RSI!B651</f>
        <v>6.7374000000000001</v>
      </c>
      <c r="C651" s="2">
        <f>RSI!I651</f>
        <v>46.66350651843036</v>
      </c>
      <c r="D651" s="2">
        <f>MACD!E651</f>
        <v>0.14865699099213003</v>
      </c>
      <c r="E651" s="2">
        <f>MACD!F651</f>
        <v>0.13057140383342897</v>
      </c>
      <c r="F651" s="2">
        <f>'Moving Avg'!D651</f>
        <v>6.6436399999999995</v>
      </c>
      <c r="G651" s="2">
        <f>'Moving Avg'!F651</f>
        <v>6.8358149999999993</v>
      </c>
      <c r="H651" s="2">
        <f>'Moving Avg'!G651</f>
        <v>6.8958899999999996</v>
      </c>
      <c r="I651" s="2">
        <f>'Moving Avg'!H651</f>
        <v>6.9181349999999995</v>
      </c>
      <c r="J651" s="6" t="str">
        <f>OBV!F651</f>
        <v>BEARISH</v>
      </c>
      <c r="K651" s="6" t="str">
        <f>OBV!G651</f>
        <v>NEUTRAL</v>
      </c>
      <c r="L651" s="6" t="str">
        <f>OBV!H651</f>
        <v>CONFIRMED BEARISH</v>
      </c>
    </row>
    <row r="652" spans="1:12" ht="13.5" x14ac:dyDescent="0.25">
      <c r="A652" s="3">
        <f>RSI!A652</f>
        <v>42954</v>
      </c>
      <c r="B652" s="2">
        <f>RSI!B652</f>
        <v>6.5830000000000002</v>
      </c>
      <c r="C652" s="2">
        <f>RSI!I652</f>
        <v>41.408217556228763</v>
      </c>
      <c r="D652" s="2">
        <f>MACD!E652</f>
        <v>0.1549548042084341</v>
      </c>
      <c r="E652" s="2">
        <f>MACD!F652</f>
        <v>0.13544808390842999</v>
      </c>
      <c r="F652" s="2">
        <f>'Moving Avg'!D652</f>
        <v>6.6593800000000005</v>
      </c>
      <c r="G652" s="2">
        <f>'Moving Avg'!F652</f>
        <v>6.8218999999999976</v>
      </c>
      <c r="H652" s="2">
        <f>'Moving Avg'!G652</f>
        <v>6.8974259999999994</v>
      </c>
      <c r="I652" s="2">
        <f>'Moving Avg'!H652</f>
        <v>6.9204009999999991</v>
      </c>
      <c r="J652" s="6" t="str">
        <f>OBV!F652</f>
        <v>BEARISH</v>
      </c>
      <c r="K652" s="6" t="str">
        <f>OBV!G652</f>
        <v>NEUTRAL</v>
      </c>
      <c r="L652" s="6" t="str">
        <f>OBV!H652</f>
        <v>CONFIRMED BEARISH</v>
      </c>
    </row>
    <row r="653" spans="1:12" ht="13.5" x14ac:dyDescent="0.25">
      <c r="A653" s="3">
        <f>RSI!A653</f>
        <v>42955</v>
      </c>
      <c r="B653" s="2">
        <f>RSI!B653</f>
        <v>6.7454999999999998</v>
      </c>
      <c r="C653" s="2">
        <f>RSI!I653</f>
        <v>48.040661609067612</v>
      </c>
      <c r="D653" s="2">
        <f>MACD!E653</f>
        <v>0.12643423274874799</v>
      </c>
      <c r="E653" s="2">
        <f>MACD!F653</f>
        <v>0.1336453136764936</v>
      </c>
      <c r="F653" s="2">
        <f>'Moving Avg'!D653</f>
        <v>6.6837599999999995</v>
      </c>
      <c r="G653" s="2">
        <f>'Moving Avg'!F653</f>
        <v>6.806194999999998</v>
      </c>
      <c r="H653" s="2">
        <f>'Moving Avg'!G653</f>
        <v>6.8992940000000011</v>
      </c>
      <c r="I653" s="2">
        <f>'Moving Avg'!H653</f>
        <v>6.9235565000000001</v>
      </c>
      <c r="J653" s="6" t="str">
        <f>OBV!F653</f>
        <v>BEARISH</v>
      </c>
      <c r="K653" s="6" t="str">
        <f>OBV!G653</f>
        <v>NEUTRAL</v>
      </c>
      <c r="L653" s="6" t="str">
        <f>OBV!H653</f>
        <v>BEARISH DIVERGENCE</v>
      </c>
    </row>
    <row r="654" spans="1:12" ht="13.5" x14ac:dyDescent="0.25">
      <c r="A654" s="3">
        <f>RSI!A654</f>
        <v>42956</v>
      </c>
      <c r="B654" s="2">
        <f>RSI!B654</f>
        <v>6.6886999999999999</v>
      </c>
      <c r="C654" s="2">
        <f>RSI!I654</f>
        <v>46.077285834145812</v>
      </c>
      <c r="D654" s="2">
        <f>MACD!E654</f>
        <v>9.949607296980556E-2</v>
      </c>
      <c r="E654" s="2">
        <f>MACD!F654</f>
        <v>0.12681546553515599</v>
      </c>
      <c r="F654" s="2">
        <f>'Moving Avg'!D654</f>
        <v>6.6756399999999996</v>
      </c>
      <c r="G654" s="2">
        <f>'Moving Avg'!F654</f>
        <v>6.7856699999999988</v>
      </c>
      <c r="H654" s="2">
        <f>'Moving Avg'!G654</f>
        <v>6.8984879999999995</v>
      </c>
      <c r="I654" s="2">
        <f>'Moving Avg'!H654</f>
        <v>6.9266579999999989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</row>
    <row r="655" spans="1:12" ht="13.5" x14ac:dyDescent="0.25">
      <c r="A655" s="3">
        <f>RSI!A655</f>
        <v>42957</v>
      </c>
      <c r="B655" s="2">
        <f>RSI!B655</f>
        <v>6.6235999999999997</v>
      </c>
      <c r="C655" s="2">
        <f>RSI!I655</f>
        <v>43.864569916208985</v>
      </c>
      <c r="D655" s="2">
        <f>MACD!E655</f>
        <v>8.8255109348470029E-2</v>
      </c>
      <c r="E655" s="2">
        <f>MACD!F655</f>
        <v>0.1191033942978188</v>
      </c>
      <c r="F655" s="2">
        <f>'Moving Avg'!D655</f>
        <v>6.6756399999999996</v>
      </c>
      <c r="G655" s="2">
        <f>'Moving Avg'!F655</f>
        <v>6.7618899999999993</v>
      </c>
      <c r="H655" s="2">
        <f>'Moving Avg'!G655</f>
        <v>6.8942300000000003</v>
      </c>
      <c r="I655" s="2">
        <f>'Moving Avg'!H655</f>
        <v>6.9290499999999984</v>
      </c>
      <c r="J655" s="6" t="str">
        <f>OBV!F655</f>
        <v>BEARISH</v>
      </c>
      <c r="K655" s="6" t="str">
        <f>OBV!G655</f>
        <v>NEUTRAL</v>
      </c>
      <c r="L655" s="6" t="str">
        <f>OBV!H655</f>
        <v>NEUTRAL</v>
      </c>
    </row>
    <row r="656" spans="1:12" ht="13.5" x14ac:dyDescent="0.25">
      <c r="A656" s="3">
        <f>RSI!A656</f>
        <v>42958</v>
      </c>
      <c r="B656" s="2">
        <f>RSI!B656</f>
        <v>6.6642999999999999</v>
      </c>
      <c r="C656" s="2">
        <f>RSI!I656</f>
        <v>45.622713761814595</v>
      </c>
      <c r="D656" s="2">
        <f>MACD!E656</f>
        <v>5.9597885891885305E-2</v>
      </c>
      <c r="E656" s="2">
        <f>MACD!F656</f>
        <v>0.10720229261663211</v>
      </c>
      <c r="F656" s="2">
        <f>'Moving Avg'!D656</f>
        <v>6.6610199999999988</v>
      </c>
      <c r="G656" s="2">
        <f>'Moving Avg'!F656</f>
        <v>6.7401449999999983</v>
      </c>
      <c r="H656" s="2">
        <f>'Moving Avg'!G656</f>
        <v>6.890786000000003</v>
      </c>
      <c r="I656" s="2">
        <f>'Moving Avg'!H656</f>
        <v>6.9316454999999966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</row>
    <row r="657" spans="1:12" ht="13.5" x14ac:dyDescent="0.25">
      <c r="A657" s="3">
        <f>RSI!A657</f>
        <v>42961</v>
      </c>
      <c r="B657" s="2">
        <f>RSI!B657</f>
        <v>6.8512000000000004</v>
      </c>
      <c r="C657" s="2">
        <f>RSI!I657</f>
        <v>52.915520427051263</v>
      </c>
      <c r="D657" s="2">
        <f>MACD!E657</f>
        <v>3.8470938858221615E-3</v>
      </c>
      <c r="E657" s="2">
        <f>MACD!F657</f>
        <v>8.6531252870470129E-2</v>
      </c>
      <c r="F657" s="2">
        <f>'Moving Avg'!D657</f>
        <v>6.7146600000000003</v>
      </c>
      <c r="G657" s="2">
        <f>'Moving Avg'!F657</f>
        <v>6.7380549999999984</v>
      </c>
      <c r="H657" s="2">
        <f>'Moving Avg'!G657</f>
        <v>6.8910800000000005</v>
      </c>
      <c r="I657" s="2">
        <f>'Moving Avg'!H657</f>
        <v>6.9351754999999971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6.6479999999999997</v>
      </c>
      <c r="C658" s="2">
        <f>RSI!I658</f>
        <v>45.734013669868453</v>
      </c>
      <c r="D658" s="2">
        <f>MACD!E658</f>
        <v>-1.0423721433866717E-2</v>
      </c>
      <c r="E658" s="2">
        <f>MACD!F658</f>
        <v>6.7140258009602771E-2</v>
      </c>
      <c r="F658" s="2">
        <f>'Moving Avg'!D658</f>
        <v>6.6951600000000013</v>
      </c>
      <c r="G658" s="2">
        <f>'Moving Avg'!F658</f>
        <v>6.7258049999999985</v>
      </c>
      <c r="H658" s="2">
        <f>'Moving Avg'!G658</f>
        <v>6.8874640000000031</v>
      </c>
      <c r="I658" s="2">
        <f>'Moving Avg'!H658</f>
        <v>6.938457999999998</v>
      </c>
      <c r="J658" s="6" t="str">
        <f>OBV!F658</f>
        <v>BULLISH</v>
      </c>
      <c r="K658" s="6" t="str">
        <f>OBV!G658</f>
        <v>NEUTRAL</v>
      </c>
      <c r="L658" s="6" t="str">
        <f>OBV!H658</f>
        <v>BULLISH DIVERGENCE</v>
      </c>
    </row>
    <row r="659" spans="1:12" ht="13.5" x14ac:dyDescent="0.25">
      <c r="A659" s="3">
        <f>RSI!A659</f>
        <v>42963</v>
      </c>
      <c r="B659" s="2">
        <f>RSI!B659</f>
        <v>6.8268000000000004</v>
      </c>
      <c r="C659" s="2">
        <f>RSI!I659</f>
        <v>51.917684582959353</v>
      </c>
      <c r="D659" s="2">
        <f>MACD!E659</f>
        <v>-1.8746739460017814E-2</v>
      </c>
      <c r="E659" s="2">
        <f>MACD!F659</f>
        <v>4.9962858515678658E-2</v>
      </c>
      <c r="F659" s="2">
        <f>'Moving Avg'!D659</f>
        <v>6.7227800000000002</v>
      </c>
      <c r="G659" s="2">
        <f>'Moving Avg'!F659</f>
        <v>6.7125799999999982</v>
      </c>
      <c r="H659" s="2">
        <f>'Moving Avg'!G659</f>
        <v>6.887424000000002</v>
      </c>
      <c r="I659" s="2">
        <f>'Moving Avg'!H659</f>
        <v>6.9413669999999987</v>
      </c>
      <c r="J659" s="6" t="str">
        <f>OBV!F659</f>
        <v>BULLISH</v>
      </c>
      <c r="K659" s="6" t="str">
        <f>OBV!G659</f>
        <v>NEUTRAL</v>
      </c>
      <c r="L659" s="6" t="str">
        <f>OBV!H659</f>
        <v>CONFIRMED BULLISH</v>
      </c>
    </row>
    <row r="660" spans="1:12" ht="13.5" x14ac:dyDescent="0.25">
      <c r="A660" s="3">
        <f>RSI!A660</f>
        <v>42964</v>
      </c>
      <c r="B660" s="2">
        <f>RSI!B660</f>
        <v>6.8023999999999996</v>
      </c>
      <c r="C660" s="2">
        <f>RSI!I660</f>
        <v>51.062562216089958</v>
      </c>
      <c r="D660" s="2">
        <f>MACD!E660</f>
        <v>-4.0619226637656602E-2</v>
      </c>
      <c r="E660" s="2">
        <f>MACD!F660</f>
        <v>3.184644148501161E-2</v>
      </c>
      <c r="F660" s="2">
        <f>'Moving Avg'!D660</f>
        <v>6.7585399999999991</v>
      </c>
      <c r="G660" s="2">
        <f>'Moving Avg'!F660</f>
        <v>6.7076549999999999</v>
      </c>
      <c r="H660" s="2">
        <f>'Moving Avg'!G660</f>
        <v>6.8868960000000019</v>
      </c>
      <c r="I660" s="2">
        <f>'Moving Avg'!H660</f>
        <v>6.9444609999999978</v>
      </c>
      <c r="J660" s="6" t="str">
        <f>OBV!F660</f>
        <v>BULLISH</v>
      </c>
      <c r="K660" s="6" t="str">
        <f>OBV!G660</f>
        <v>NEUTRAL</v>
      </c>
      <c r="L660" s="6" t="str">
        <f>OBV!H660</f>
        <v>CONFIRMED BULLISH</v>
      </c>
    </row>
    <row r="661" spans="1:12" ht="13.5" x14ac:dyDescent="0.25">
      <c r="A661" s="3">
        <f>RSI!A661</f>
        <v>42965</v>
      </c>
      <c r="B661" s="2">
        <f>RSI!B661</f>
        <v>6.7698999999999998</v>
      </c>
      <c r="C661" s="2">
        <f>RSI!I661</f>
        <v>49.884000198083591</v>
      </c>
      <c r="D661" s="2">
        <f>MACD!E661</f>
        <v>-3.9415400618569407E-2</v>
      </c>
      <c r="E661" s="2">
        <f>MACD!F661</f>
        <v>1.7594073064295411E-2</v>
      </c>
      <c r="F661" s="2">
        <f>'Moving Avg'!D661</f>
        <v>6.7796599999999998</v>
      </c>
      <c r="G661" s="2">
        <f>'Moving Avg'!F661</f>
        <v>6.7054649999999993</v>
      </c>
      <c r="H661" s="2">
        <f>'Moving Avg'!G661</f>
        <v>6.8858720000000018</v>
      </c>
      <c r="I661" s="2">
        <f>'Moving Avg'!H661</f>
        <v>6.9473924999999985</v>
      </c>
      <c r="J661" s="6" t="str">
        <f>OBV!F661</f>
        <v>BULLISH</v>
      </c>
      <c r="K661" s="6" t="str">
        <f>OBV!G661</f>
        <v>NEUTRAL</v>
      </c>
      <c r="L661" s="6" t="str">
        <f>OBV!H661</f>
        <v>CONFIRMED BULLISH</v>
      </c>
    </row>
    <row r="662" spans="1:12" ht="13.5" x14ac:dyDescent="0.25">
      <c r="A662" s="3">
        <f>RSI!A662</f>
        <v>42968</v>
      </c>
      <c r="B662" s="2">
        <f>RSI!B662</f>
        <v>6.7537000000000003</v>
      </c>
      <c r="C662" s="2">
        <f>RSI!I662</f>
        <v>49.273508639718358</v>
      </c>
      <c r="D662" s="2">
        <f>MACD!E662</f>
        <v>-6.0947270254684938E-2</v>
      </c>
      <c r="E662" s="2">
        <f>MACD!F662</f>
        <v>1.8858044004993416E-3</v>
      </c>
      <c r="F662" s="2">
        <f>'Moving Avg'!D662</f>
        <v>6.7601600000000008</v>
      </c>
      <c r="G662" s="2">
        <f>'Moving Avg'!F662</f>
        <v>6.698500000000001</v>
      </c>
      <c r="H662" s="2">
        <f>'Moving Avg'!G662</f>
        <v>6.8842160000000012</v>
      </c>
      <c r="I662" s="2">
        <f>'Moving Avg'!H662</f>
        <v>6.949666999999998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6.7454999999999998</v>
      </c>
      <c r="C663" s="2">
        <f>RSI!I663</f>
        <v>48.946975119754605</v>
      </c>
      <c r="D663" s="2">
        <f>MACD!E663</f>
        <v>-5.3460304639052048E-2</v>
      </c>
      <c r="E663" s="2">
        <f>MACD!F663</f>
        <v>-9.1834174074109359E-3</v>
      </c>
      <c r="F663" s="2">
        <f>'Moving Avg'!D663</f>
        <v>6.7796599999999998</v>
      </c>
      <c r="G663" s="2">
        <f>'Moving Avg'!F663</f>
        <v>6.6986600000000012</v>
      </c>
      <c r="H663" s="2">
        <f>'Moving Avg'!G663</f>
        <v>6.8795200000000003</v>
      </c>
      <c r="I663" s="2">
        <f>'Moving Avg'!H663</f>
        <v>6.9522844999999975</v>
      </c>
      <c r="J663" s="6" t="str">
        <f>OBV!F663</f>
        <v>BEARISH</v>
      </c>
      <c r="K663" s="6" t="str">
        <f>OBV!G663</f>
        <v>NEUTRAL</v>
      </c>
      <c r="L663" s="6" t="str">
        <f>OBV!H663</f>
        <v>BEARISH DIVERGENCE</v>
      </c>
    </row>
    <row r="664" spans="1:12" ht="13.5" x14ac:dyDescent="0.25">
      <c r="A664" s="3">
        <f>RSI!A664</f>
        <v>42970</v>
      </c>
      <c r="B664" s="2">
        <f>RSI!B664</f>
        <v>6.8268000000000004</v>
      </c>
      <c r="C664" s="2">
        <f>RSI!I664</f>
        <v>52.320670000494822</v>
      </c>
      <c r="D664" s="2">
        <f>MACD!E664</f>
        <v>-6.1745897907270475E-2</v>
      </c>
      <c r="E664" s="2">
        <f>MACD!F664</f>
        <v>-1.9695913507382843E-2</v>
      </c>
      <c r="F664" s="2">
        <f>'Moving Avg'!D664</f>
        <v>6.7796599999999998</v>
      </c>
      <c r="G664" s="2">
        <f>'Moving Avg'!F664</f>
        <v>6.7052649999999998</v>
      </c>
      <c r="H664" s="2">
        <f>'Moving Avg'!G664</f>
        <v>6.8764500000000011</v>
      </c>
      <c r="I664" s="2">
        <f>'Moving Avg'!H664</f>
        <v>6.9549629999999976</v>
      </c>
      <c r="J664" s="6" t="str">
        <f>OBV!F664</f>
        <v>BEARISH</v>
      </c>
      <c r="K664" s="6" t="str">
        <f>OBV!G664</f>
        <v>NEUTRAL</v>
      </c>
      <c r="L664" s="6" t="str">
        <f>OBV!H664</f>
        <v>NEUTRAL</v>
      </c>
    </row>
    <row r="665" spans="1:12" ht="13.5" x14ac:dyDescent="0.25">
      <c r="A665" s="3">
        <f>RSI!A665</f>
        <v>42971</v>
      </c>
      <c r="B665" s="2">
        <f>RSI!B665</f>
        <v>6.8268000000000004</v>
      </c>
      <c r="C665" s="2">
        <f>RSI!I665</f>
        <v>52.320670000494829</v>
      </c>
      <c r="D665" s="2">
        <f>MACD!E665</f>
        <v>-7.9122976417615121E-2</v>
      </c>
      <c r="E665" s="2">
        <f>MACD!F665</f>
        <v>-3.1581326089429304E-2</v>
      </c>
      <c r="F665" s="2">
        <f>'Moving Avg'!D665</f>
        <v>6.7845399999999998</v>
      </c>
      <c r="G665" s="2">
        <f>'Moving Avg'!F665</f>
        <v>6.7098850000000017</v>
      </c>
      <c r="H665" s="2">
        <f>'Moving Avg'!G665</f>
        <v>6.8733800000000009</v>
      </c>
      <c r="I665" s="2">
        <f>'Moving Avg'!H665</f>
        <v>6.9568349999999999</v>
      </c>
      <c r="J665" s="6" t="str">
        <f>OBV!F665</f>
        <v>BEARISH</v>
      </c>
      <c r="K665" s="6" t="str">
        <f>OBV!G665</f>
        <v>NEUTRAL</v>
      </c>
      <c r="L665" s="6" t="str">
        <f>OBV!H665</f>
        <v>BEARISH DIVERGENCE</v>
      </c>
    </row>
    <row r="666" spans="1:12" ht="13.5" x14ac:dyDescent="0.25">
      <c r="A666" s="3">
        <f>RSI!A666</f>
        <v>42972</v>
      </c>
      <c r="B666" s="2">
        <f>RSI!B666</f>
        <v>6.8268000000000004</v>
      </c>
      <c r="C666" s="2">
        <f>RSI!I666</f>
        <v>52.320670000494822</v>
      </c>
      <c r="D666" s="2">
        <f>MACD!E666</f>
        <v>-8.7889941331217969E-2</v>
      </c>
      <c r="E666" s="2">
        <f>MACD!F666</f>
        <v>-4.284304913778704E-2</v>
      </c>
      <c r="F666" s="2">
        <f>'Moving Avg'!D666</f>
        <v>6.7959199999999997</v>
      </c>
      <c r="G666" s="2">
        <f>'Moving Avg'!F666</f>
        <v>6.720060000000001</v>
      </c>
      <c r="H666" s="2">
        <f>'Moving Avg'!G666</f>
        <v>6.8703100000000008</v>
      </c>
      <c r="I666" s="2">
        <f>'Moving Avg'!H666</f>
        <v>6.9579385</v>
      </c>
      <c r="J666" s="6" t="str">
        <f>OBV!F666</f>
        <v>BEARISH</v>
      </c>
      <c r="K666" s="6" t="str">
        <f>OBV!G666</f>
        <v>NEUTRAL</v>
      </c>
      <c r="L666" s="6" t="str">
        <f>OBV!H666</f>
        <v>BEARISH DIVERGENCE</v>
      </c>
    </row>
    <row r="667" spans="1:12" ht="13.5" x14ac:dyDescent="0.25">
      <c r="A667" s="3">
        <f>RSI!A667</f>
        <v>42975</v>
      </c>
      <c r="B667" s="2">
        <f>RSI!B667</f>
        <v>6.7781000000000002</v>
      </c>
      <c r="C667" s="2">
        <f>RSI!I667</f>
        <v>49.855808333093321</v>
      </c>
      <c r="D667" s="2">
        <f>MACD!E667</f>
        <v>-6.3247649553201057E-2</v>
      </c>
      <c r="E667" s="2">
        <f>MACD!F667</f>
        <v>-4.6923969220869846E-2</v>
      </c>
      <c r="F667" s="2">
        <f>'Moving Avg'!D667</f>
        <v>6.8008000000000006</v>
      </c>
      <c r="G667" s="2">
        <f>'Moving Avg'!F667</f>
        <v>6.7337500000000023</v>
      </c>
      <c r="H667" s="2">
        <f>'Moving Avg'!G667</f>
        <v>6.8662660000000004</v>
      </c>
      <c r="I667" s="2">
        <f>'Moving Avg'!H667</f>
        <v>6.958991000000001</v>
      </c>
      <c r="J667" s="6" t="str">
        <f>OBV!F667</f>
        <v>BEARISH</v>
      </c>
      <c r="K667" s="6" t="str">
        <f>OBV!G667</f>
        <v>NEUTRAL</v>
      </c>
      <c r="L667" s="6" t="str">
        <f>OBV!H667</f>
        <v>BEARISH DIVERGENCE</v>
      </c>
    </row>
    <row r="668" spans="1:12" ht="13.5" x14ac:dyDescent="0.25">
      <c r="A668" s="3">
        <f>RSI!A668</f>
        <v>42976</v>
      </c>
      <c r="B668" s="2">
        <f>RSI!B668</f>
        <v>6.8268000000000004</v>
      </c>
      <c r="C668" s="2">
        <f>RSI!I668</f>
        <v>52.277013284592051</v>
      </c>
      <c r="D668" s="2">
        <f>MACD!E668</f>
        <v>-7.7256137196598296E-2</v>
      </c>
      <c r="E668" s="2">
        <f>MACD!F668</f>
        <v>-5.2990402816015539E-2</v>
      </c>
      <c r="F668" s="2">
        <f>'Moving Avg'!D668</f>
        <v>6.8170600000000006</v>
      </c>
      <c r="G668" s="2">
        <f>'Moving Avg'!F668</f>
        <v>6.7439100000000014</v>
      </c>
      <c r="H668" s="2">
        <f>'Moving Avg'!G668</f>
        <v>6.8631960000000003</v>
      </c>
      <c r="I668" s="2">
        <f>'Moving Avg'!H668</f>
        <v>6.9604790000000012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</row>
    <row r="669" spans="1:12" ht="13.5" x14ac:dyDescent="0.25">
      <c r="A669" s="3">
        <f>RSI!A669</f>
        <v>42977</v>
      </c>
      <c r="B669" s="2">
        <f>RSI!B669</f>
        <v>6.7862</v>
      </c>
      <c r="C669" s="2">
        <f>RSI!I669</f>
        <v>50.104946007749007</v>
      </c>
      <c r="D669" s="2">
        <f>MACD!E669</f>
        <v>-5.8873543330921763E-2</v>
      </c>
      <c r="E669" s="2">
        <f>MACD!F669</f>
        <v>-5.4167030918996786E-2</v>
      </c>
      <c r="F669" s="2">
        <f>'Moving Avg'!D669</f>
        <v>6.8089399999999998</v>
      </c>
      <c r="G669" s="2">
        <f>'Moving Avg'!F669</f>
        <v>6.7467550000000021</v>
      </c>
      <c r="H669" s="2">
        <f>'Moving Avg'!G669</f>
        <v>6.8593139999999995</v>
      </c>
      <c r="I669" s="2">
        <f>'Moving Avg'!H669</f>
        <v>6.9609955000000001</v>
      </c>
      <c r="J669" s="6" t="str">
        <f>OBV!F669</f>
        <v>BULLISH</v>
      </c>
      <c r="K669" s="6" t="str">
        <f>OBV!G669</f>
        <v>NEUTRAL</v>
      </c>
      <c r="L669" s="6" t="str">
        <f>OBV!H669</f>
        <v>BULLISH DIVERGENCE</v>
      </c>
    </row>
    <row r="670" spans="1:12" ht="13.5" x14ac:dyDescent="0.25">
      <c r="A670" s="3">
        <f>RSI!A670</f>
        <v>42978</v>
      </c>
      <c r="B670" s="2">
        <f>RSI!B670</f>
        <v>6.7862</v>
      </c>
      <c r="C670" s="2">
        <f>RSI!I670</f>
        <v>50.104946007749014</v>
      </c>
      <c r="D670" s="2">
        <f>MACD!E670</f>
        <v>-4.7091470720140194E-2</v>
      </c>
      <c r="E670" s="2">
        <f>MACD!F670</f>
        <v>-5.2751918879225472E-2</v>
      </c>
      <c r="F670" s="2">
        <f>'Moving Avg'!D670</f>
        <v>6.8008199999999999</v>
      </c>
      <c r="G670" s="2">
        <f>'Moving Avg'!F670</f>
        <v>6.7548850000000016</v>
      </c>
      <c r="H670" s="2">
        <f>'Moving Avg'!G670</f>
        <v>6.8538459999999999</v>
      </c>
      <c r="I670" s="2">
        <f>'Moving Avg'!H670</f>
        <v>6.9611279999999995</v>
      </c>
      <c r="J670" s="6" t="str">
        <f>OBV!F670</f>
        <v>BULLISH</v>
      </c>
      <c r="K670" s="6" t="str">
        <f>OBV!G670</f>
        <v>NEUTRAL</v>
      </c>
      <c r="L670" s="6" t="str">
        <f>OBV!H670</f>
        <v>BULLISH DIVERGENCE</v>
      </c>
    </row>
    <row r="671" spans="1:12" ht="13.5" x14ac:dyDescent="0.25">
      <c r="A671" s="3">
        <f>RSI!A671</f>
        <v>42982</v>
      </c>
      <c r="B671" s="2">
        <f>RSI!B671</f>
        <v>6.5830000000000002</v>
      </c>
      <c r="C671" s="2">
        <f>RSI!I671</f>
        <v>40.369011253660361</v>
      </c>
      <c r="D671" s="2">
        <f>MACD!E671</f>
        <v>-2.7087379976990178E-2</v>
      </c>
      <c r="E671" s="2">
        <f>MACD!F671</f>
        <v>-4.7619011098778419E-2</v>
      </c>
      <c r="F671" s="2">
        <f>'Moving Avg'!D671</f>
        <v>6.7520600000000002</v>
      </c>
      <c r="G671" s="2">
        <f>'Moving Avg'!F671</f>
        <v>6.7471649999999999</v>
      </c>
      <c r="H671" s="2">
        <f>'Moving Avg'!G671</f>
        <v>6.8443140000000007</v>
      </c>
      <c r="I671" s="2">
        <f>'Moving Avg'!H671</f>
        <v>6.9598605000000013</v>
      </c>
      <c r="J671" s="6" t="str">
        <f>OBV!F671</f>
        <v>BULLISH</v>
      </c>
      <c r="K671" s="6" t="str">
        <f>OBV!G671</f>
        <v>NEUTRAL</v>
      </c>
      <c r="L671" s="6" t="str">
        <f>OBV!H671</f>
        <v>BULLISH DIVERGENCE</v>
      </c>
    </row>
    <row r="672" spans="1:12" ht="13.5" x14ac:dyDescent="0.25">
      <c r="A672" s="3">
        <f>RSI!A672</f>
        <v>42983</v>
      </c>
      <c r="B672" s="2">
        <f>RSI!B672</f>
        <v>6.2335000000000003</v>
      </c>
      <c r="C672" s="2">
        <f>RSI!I672</f>
        <v>29.684856498380881</v>
      </c>
      <c r="D672" s="2">
        <f>MACD!E672</f>
        <v>1.4420524508121702E-2</v>
      </c>
      <c r="E672" s="2">
        <f>MACD!F672</f>
        <v>-3.5211103977398392E-2</v>
      </c>
      <c r="F672" s="2">
        <f>'Moving Avg'!D672</f>
        <v>6.6431399999999998</v>
      </c>
      <c r="G672" s="2">
        <f>'Moving Avg'!F672</f>
        <v>6.7296899999999997</v>
      </c>
      <c r="H672" s="2">
        <f>'Moving Avg'!G672</f>
        <v>6.8277920000000005</v>
      </c>
      <c r="I672" s="2">
        <f>'Moving Avg'!H672</f>
        <v>6.9563845000000013</v>
      </c>
      <c r="J672" s="6" t="str">
        <f>OBV!F672</f>
        <v>BULLISH</v>
      </c>
      <c r="K672" s="6" t="str">
        <f>OBV!G672</f>
        <v>NEUTRAL</v>
      </c>
      <c r="L672" s="6" t="str">
        <f>OBV!H672</f>
        <v>BULLISH DIVERGENCE</v>
      </c>
    </row>
    <row r="673" spans="1:12" ht="13.5" x14ac:dyDescent="0.25">
      <c r="A673" s="3">
        <f>RSI!A673</f>
        <v>42984</v>
      </c>
      <c r="B673" s="2">
        <f>RSI!B673</f>
        <v>6.2253999999999996</v>
      </c>
      <c r="C673" s="2">
        <f>RSI!I673</f>
        <v>29.490055949541002</v>
      </c>
      <c r="D673" s="2">
        <f>MACD!E673</f>
        <v>5.2043292700068022E-2</v>
      </c>
      <c r="E673" s="2">
        <f>MACD!F673</f>
        <v>-1.776022464190511E-2</v>
      </c>
      <c r="F673" s="2">
        <f>'Moving Avg'!D673</f>
        <v>6.5228599999999997</v>
      </c>
      <c r="G673" s="2">
        <f>'Moving Avg'!F673</f>
        <v>6.7036850000000001</v>
      </c>
      <c r="H673" s="2">
        <f>'Moving Avg'!G673</f>
        <v>6.8095219999999994</v>
      </c>
      <c r="I673" s="2">
        <f>'Moving Avg'!H673</f>
        <v>6.9529450000000006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</row>
    <row r="674" spans="1:12" ht="13.5" x14ac:dyDescent="0.25">
      <c r="A674" s="3">
        <f>RSI!A674</f>
        <v>42985</v>
      </c>
      <c r="B674" s="2">
        <f>RSI!B674</f>
        <v>6.0953999999999997</v>
      </c>
      <c r="C674" s="2">
        <f>RSI!I674</f>
        <v>26.485959017014693</v>
      </c>
      <c r="D674" s="2">
        <f>MACD!E674</f>
        <v>0.10899112199347183</v>
      </c>
      <c r="E674" s="2">
        <f>MACD!F674</f>
        <v>7.5900446851702788E-3</v>
      </c>
      <c r="F674" s="2">
        <f>'Moving Avg'!D674</f>
        <v>6.3846999999999996</v>
      </c>
      <c r="G674" s="2">
        <f>'Moving Avg'!F674</f>
        <v>6.6740200000000005</v>
      </c>
      <c r="H674" s="2">
        <f>'Moving Avg'!G674</f>
        <v>6.7886519999999999</v>
      </c>
      <c r="I674" s="2">
        <f>'Moving Avg'!H674</f>
        <v>6.9484715000000001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</row>
    <row r="675" spans="1:12" ht="13.5" x14ac:dyDescent="0.25">
      <c r="A675" s="3">
        <f>RSI!A675</f>
        <v>42986</v>
      </c>
      <c r="B675" s="2">
        <f>RSI!B675</f>
        <v>6.0953999999999997</v>
      </c>
      <c r="C675" s="2">
        <f>RSI!I675</f>
        <v>26.485959017014693</v>
      </c>
      <c r="D675" s="2">
        <f>MACD!E675</f>
        <v>0.16070134583310747</v>
      </c>
      <c r="E675" s="2">
        <f>MACD!F675</f>
        <v>3.8212304914757717E-2</v>
      </c>
      <c r="F675" s="2">
        <f>'Moving Avg'!D675</f>
        <v>6.2465400000000004</v>
      </c>
      <c r="G675" s="2">
        <f>'Moving Avg'!F675</f>
        <v>6.6476100000000002</v>
      </c>
      <c r="H675" s="2">
        <f>'Moving Avg'!G675</f>
        <v>6.7677819999999995</v>
      </c>
      <c r="I675" s="2">
        <f>'Moving Avg'!H675</f>
        <v>6.9440745000000001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</row>
    <row r="676" spans="1:12" ht="13.5" x14ac:dyDescent="0.25">
      <c r="A676" s="3">
        <f>RSI!A676</f>
        <v>42989</v>
      </c>
      <c r="B676" s="2">
        <f>RSI!B676</f>
        <v>6.2172999999999998</v>
      </c>
      <c r="C676" s="2">
        <f>RSI!I676</f>
        <v>33.81774267013958</v>
      </c>
      <c r="D676" s="2">
        <f>MACD!E676</f>
        <v>0.19868911270652045</v>
      </c>
      <c r="E676" s="2">
        <f>MACD!F676</f>
        <v>7.0307666473110264E-2</v>
      </c>
      <c r="F676" s="2">
        <f>'Moving Avg'!D676</f>
        <v>6.1733999999999991</v>
      </c>
      <c r="G676" s="2">
        <f>'Moving Avg'!F676</f>
        <v>6.625259999999999</v>
      </c>
      <c r="H676" s="2">
        <f>'Moving Avg'!G676</f>
        <v>6.7493500000000006</v>
      </c>
      <c r="I676" s="2">
        <f>'Moving Avg'!H676</f>
        <v>6.9398265000000015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6.3716999999999997</v>
      </c>
      <c r="C677" s="2">
        <f>RSI!I677</f>
        <v>41.743037956622942</v>
      </c>
      <c r="D677" s="2">
        <f>MACD!E677</f>
        <v>0.21420386894402021</v>
      </c>
      <c r="E677" s="2">
        <f>MACD!F677</f>
        <v>9.9086906967292263E-2</v>
      </c>
      <c r="F677" s="2">
        <f>'Moving Avg'!D677</f>
        <v>6.2010399999999999</v>
      </c>
      <c r="G677" s="2">
        <f>'Moving Avg'!F677</f>
        <v>6.601284999999999</v>
      </c>
      <c r="H677" s="2">
        <f>'Moving Avg'!G677</f>
        <v>6.734005999999999</v>
      </c>
      <c r="I677" s="2">
        <f>'Moving Avg'!H677</f>
        <v>6.9361585000000003</v>
      </c>
      <c r="J677" s="6" t="str">
        <f>OBV!F677</f>
        <v>BEARISH</v>
      </c>
      <c r="K677" s="6" t="str">
        <f>OBV!G677</f>
        <v>NEUTRAL</v>
      </c>
      <c r="L677" s="6" t="str">
        <f>OBV!H677</f>
        <v>BEARISH DIVERGENCE</v>
      </c>
    </row>
    <row r="678" spans="1:12" ht="13.5" x14ac:dyDescent="0.25">
      <c r="A678" s="3">
        <f>RSI!A678</f>
        <v>42991</v>
      </c>
      <c r="B678" s="2">
        <f>RSI!B678</f>
        <v>6.3716999999999997</v>
      </c>
      <c r="C678" s="2">
        <f>RSI!I678</f>
        <v>41.743037956622942</v>
      </c>
      <c r="D678" s="2">
        <f>MACD!E678</f>
        <v>0.23604188173472096</v>
      </c>
      <c r="E678" s="2">
        <f>MACD!F678</f>
        <v>0.12647790192077801</v>
      </c>
      <c r="F678" s="2">
        <f>'Moving Avg'!D678</f>
        <v>6.2302999999999997</v>
      </c>
      <c r="G678" s="2">
        <f>'Moving Avg'!F678</f>
        <v>6.5874699999999988</v>
      </c>
      <c r="H678" s="2">
        <f>'Moving Avg'!G678</f>
        <v>6.7189799999999993</v>
      </c>
      <c r="I678" s="2">
        <f>'Moving Avg'!H678</f>
        <v>6.9327975000000013</v>
      </c>
      <c r="J678" s="6" t="str">
        <f>OBV!F678</f>
        <v>BULLISH</v>
      </c>
      <c r="K678" s="6" t="str">
        <f>OBV!G678</f>
        <v>NEUTRAL</v>
      </c>
      <c r="L678" s="6" t="str">
        <f>OBV!H678</f>
        <v>CONFIRMED BULLISH</v>
      </c>
    </row>
    <row r="679" spans="1:12" ht="13.5" x14ac:dyDescent="0.25">
      <c r="A679" s="3">
        <f>RSI!A679</f>
        <v>42992</v>
      </c>
      <c r="B679" s="2">
        <f>RSI!B679</f>
        <v>6.2579000000000002</v>
      </c>
      <c r="C679" s="2">
        <f>RSI!I679</f>
        <v>37.866910230755316</v>
      </c>
      <c r="D679" s="2">
        <f>MACD!E679</f>
        <v>0.25783130051108483</v>
      </c>
      <c r="E679" s="2">
        <f>MACD!F679</f>
        <v>0.15274858163883939</v>
      </c>
      <c r="F679" s="2">
        <f>'Moving Avg'!D679</f>
        <v>6.2628000000000004</v>
      </c>
      <c r="G679" s="2">
        <f>'Moving Avg'!F679</f>
        <v>6.5590250000000001</v>
      </c>
      <c r="H679" s="2">
        <f>'Moving Avg'!G679</f>
        <v>6.7021539999999993</v>
      </c>
      <c r="I679" s="2">
        <f>'Moving Avg'!H679</f>
        <v>6.9287905000000025</v>
      </c>
      <c r="J679" s="6" t="str">
        <f>OBV!F679</f>
        <v>BULLISH</v>
      </c>
      <c r="K679" s="6" t="str">
        <f>OBV!G679</f>
        <v>NEUTRAL</v>
      </c>
      <c r="L679" s="6" t="str">
        <f>OBV!H679</f>
        <v>CONFIRMED BULLISH</v>
      </c>
    </row>
    <row r="680" spans="1:12" ht="13.5" x14ac:dyDescent="0.25">
      <c r="A680" s="3">
        <f>RSI!A680</f>
        <v>42993</v>
      </c>
      <c r="B680" s="2">
        <f>RSI!B680</f>
        <v>6.2579000000000002</v>
      </c>
      <c r="C680" s="2">
        <f>RSI!I680</f>
        <v>37.866910230755316</v>
      </c>
      <c r="D680" s="2">
        <f>MACD!E680</f>
        <v>0.27798504684001912</v>
      </c>
      <c r="E680" s="2">
        <f>MACD!F680</f>
        <v>0.17779587467907534</v>
      </c>
      <c r="F680" s="2">
        <f>'Moving Avg'!D680</f>
        <v>6.2952999999999992</v>
      </c>
      <c r="G680" s="2">
        <f>'Moving Avg'!F680</f>
        <v>6.5317999999999996</v>
      </c>
      <c r="H680" s="2">
        <f>'Moving Avg'!G680</f>
        <v>6.6894520000000002</v>
      </c>
      <c r="I680" s="2">
        <f>'Moving Avg'!H680</f>
        <v>6.9242075000000023</v>
      </c>
      <c r="J680" s="6" t="str">
        <f>OBV!F680</f>
        <v>BULLISH</v>
      </c>
      <c r="K680" s="6" t="str">
        <f>OBV!G680</f>
        <v>NEUTRAL</v>
      </c>
      <c r="L680" s="6" t="str">
        <f>OBV!H680</f>
        <v>CONFIRMED BULLISH</v>
      </c>
    </row>
    <row r="681" spans="1:12" ht="13.5" x14ac:dyDescent="0.25">
      <c r="A681" s="3">
        <f>RSI!A681</f>
        <v>42996</v>
      </c>
      <c r="B681" s="2">
        <f>RSI!B681</f>
        <v>6.0872000000000002</v>
      </c>
      <c r="C681" s="2">
        <f>RSI!I681</f>
        <v>32.600664658595406</v>
      </c>
      <c r="D681" s="2">
        <f>MACD!E681</f>
        <v>0.27801051707676283</v>
      </c>
      <c r="E681" s="2">
        <f>MACD!F681</f>
        <v>0.19783880315861285</v>
      </c>
      <c r="F681" s="2">
        <f>'Moving Avg'!D681</f>
        <v>6.2692800000000002</v>
      </c>
      <c r="G681" s="2">
        <f>'Moving Avg'!F681</f>
        <v>6.4976650000000005</v>
      </c>
      <c r="H681" s="2">
        <f>'Moving Avg'!G681</f>
        <v>6.6774599999999991</v>
      </c>
      <c r="I681" s="2">
        <f>'Moving Avg'!H681</f>
        <v>6.919078500000003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6.0060000000000002</v>
      </c>
      <c r="C682" s="2">
        <f>RSI!I682</f>
        <v>30.432528903367526</v>
      </c>
      <c r="D682" s="2">
        <f>MACD!E682</f>
        <v>0.23275798786535873</v>
      </c>
      <c r="E682" s="2">
        <f>MACD!F682</f>
        <v>0.20482264009996204</v>
      </c>
      <c r="F682" s="2">
        <f>'Moving Avg'!D682</f>
        <v>6.1961399999999998</v>
      </c>
      <c r="G682" s="2">
        <f>'Moving Avg'!F682</f>
        <v>6.46028</v>
      </c>
      <c r="H682" s="2">
        <f>'Moving Avg'!G682</f>
        <v>6.6603539999999972</v>
      </c>
      <c r="I682" s="2">
        <f>'Moving Avg'!H682</f>
        <v>6.9135435000000038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6.0060000000000002</v>
      </c>
      <c r="C683" s="2">
        <f>RSI!I683</f>
        <v>30.432528903367526</v>
      </c>
      <c r="D683" s="2">
        <f>MACD!E683</f>
        <v>0.19599765315140516</v>
      </c>
      <c r="E683" s="2">
        <f>MACD!F683</f>
        <v>0.20305764271025067</v>
      </c>
      <c r="F683" s="2">
        <f>'Moving Avg'!D683</f>
        <v>6.1230000000000002</v>
      </c>
      <c r="G683" s="2">
        <f>'Moving Avg'!F683</f>
        <v>6.4233050000000009</v>
      </c>
      <c r="H683" s="2">
        <f>'Moving Avg'!G683</f>
        <v>6.6392819999999979</v>
      </c>
      <c r="I683" s="2">
        <f>'Moving Avg'!H683</f>
        <v>6.9078545000000027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6.0060000000000002</v>
      </c>
      <c r="C684" s="2">
        <f>RSI!I684</f>
        <v>30.432528903367526</v>
      </c>
      <c r="D684" s="2">
        <f>MACD!E684</f>
        <v>0.14746351452193984</v>
      </c>
      <c r="E684" s="2">
        <f>MACD!F684</f>
        <v>0.1919388170725885</v>
      </c>
      <c r="F684" s="2">
        <f>'Moving Avg'!D684</f>
        <v>6.0726200000000006</v>
      </c>
      <c r="G684" s="2">
        <f>'Moving Avg'!F684</f>
        <v>6.3822650000000003</v>
      </c>
      <c r="H684" s="2">
        <f>'Moving Avg'!G684</f>
        <v>6.617417999999998</v>
      </c>
      <c r="I684" s="2">
        <f>'Moving Avg'!H684</f>
        <v>6.9021655000000042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5.8272000000000004</v>
      </c>
      <c r="C685" s="2">
        <f>RSI!I685</f>
        <v>25.726942720271452</v>
      </c>
      <c r="D685" s="2">
        <f>MACD!E685</f>
        <v>0.12202094420515674</v>
      </c>
      <c r="E685" s="2">
        <f>MACD!F685</f>
        <v>0.17795524249910216</v>
      </c>
      <c r="F685" s="2">
        <f>'Moving Avg'!D685</f>
        <v>5.9864800000000002</v>
      </c>
      <c r="G685" s="2">
        <f>'Moving Avg'!F685</f>
        <v>6.3322850000000006</v>
      </c>
      <c r="H685" s="2">
        <f>'Moving Avg'!G685</f>
        <v>6.5919779999999983</v>
      </c>
      <c r="I685" s="2">
        <f>'Moving Avg'!H685</f>
        <v>6.8953905000000058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5.8109000000000002</v>
      </c>
      <c r="C686" s="2">
        <f>RSI!I686</f>
        <v>25.342239821668826</v>
      </c>
      <c r="D686" s="2">
        <f>MACD!E686</f>
        <v>0.12371441823952711</v>
      </c>
      <c r="E686" s="2">
        <f>MACD!F686</f>
        <v>0.16710707764718716</v>
      </c>
      <c r="F686" s="2">
        <f>'Moving Avg'!D686</f>
        <v>5.9312200000000006</v>
      </c>
      <c r="G686" s="2">
        <f>'Moving Avg'!F686</f>
        <v>6.2814900000000007</v>
      </c>
      <c r="H686" s="2">
        <f>'Moving Avg'!G686</f>
        <v>6.5662119999999984</v>
      </c>
      <c r="I686" s="2">
        <f>'Moving Avg'!H686</f>
        <v>6.8886495000000032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5.9816000000000003</v>
      </c>
      <c r="C687" s="2">
        <f>RSI!I687</f>
        <v>36.115844531892193</v>
      </c>
      <c r="D687" s="2">
        <f>MACD!E687</f>
        <v>0.13937210395603206</v>
      </c>
      <c r="E687" s="2">
        <f>MACD!F687</f>
        <v>0.16156008290895615</v>
      </c>
      <c r="F687" s="2">
        <f>'Moving Avg'!D687</f>
        <v>5.9263400000000006</v>
      </c>
      <c r="G687" s="2">
        <f>'Moving Avg'!F687</f>
        <v>6.2416650000000011</v>
      </c>
      <c r="H687" s="2">
        <f>'Moving Avg'!G687</f>
        <v>6.5479839999999978</v>
      </c>
      <c r="I687" s="2">
        <f>'Moving Avg'!H687</f>
        <v>6.8826465000000052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6.0629</v>
      </c>
      <c r="C688" s="2">
        <f>RSI!I688</f>
        <v>40.518452801527154</v>
      </c>
      <c r="D688" s="2">
        <f>MACD!E688</f>
        <v>0.14847459727858237</v>
      </c>
      <c r="E688" s="2">
        <f>MACD!F688</f>
        <v>0.15894298578288141</v>
      </c>
      <c r="F688" s="2">
        <f>'Moving Avg'!D688</f>
        <v>5.9377200000000006</v>
      </c>
      <c r="G688" s="2">
        <f>'Moving Avg'!F688</f>
        <v>6.2034700000000003</v>
      </c>
      <c r="H688" s="2">
        <f>'Moving Avg'!G688</f>
        <v>6.5313819999999971</v>
      </c>
      <c r="I688" s="2">
        <f>'Moving Avg'!H688</f>
        <v>6.8764740000000026</v>
      </c>
      <c r="J688" s="6" t="str">
        <f>OBV!F688</f>
        <v>BEARISH</v>
      </c>
      <c r="K688" s="6" t="str">
        <f>OBV!G688</f>
        <v>NEUTRAL</v>
      </c>
      <c r="L688" s="6" t="str">
        <f>OBV!H688</f>
        <v>BEARISH DIVERGENCE</v>
      </c>
    </row>
    <row r="689" spans="1:12" ht="13.5" x14ac:dyDescent="0.25">
      <c r="A689" s="3">
        <f>RSI!A689</f>
        <v>43007</v>
      </c>
      <c r="B689" s="2">
        <f>RSI!B689</f>
        <v>6.0629</v>
      </c>
      <c r="C689" s="2">
        <f>RSI!I689</f>
        <v>40.518452801527154</v>
      </c>
      <c r="D689" s="2">
        <f>MACD!E689</f>
        <v>0.13992555817484131</v>
      </c>
      <c r="E689" s="2">
        <f>MACD!F689</f>
        <v>0.15513950026127338</v>
      </c>
      <c r="F689" s="2">
        <f>'Moving Avg'!D689</f>
        <v>5.9490999999999996</v>
      </c>
      <c r="G689" s="2">
        <f>'Moving Avg'!F689</f>
        <v>6.1673049999999998</v>
      </c>
      <c r="H689" s="2">
        <f>'Moving Avg'!G689</f>
        <v>6.510813999999999</v>
      </c>
      <c r="I689" s="2">
        <f>'Moving Avg'!H689</f>
        <v>6.8703015000000027</v>
      </c>
      <c r="J689" s="6" t="str">
        <f>OBV!F689</f>
        <v>BEARISH</v>
      </c>
      <c r="K689" s="6" t="str">
        <f>OBV!G689</f>
        <v>NEUTRAL</v>
      </c>
      <c r="L689" s="6" t="str">
        <f>OBV!H689</f>
        <v>BEARISH DIVERGENCE</v>
      </c>
    </row>
    <row r="690" spans="1:12" ht="13.5" x14ac:dyDescent="0.25">
      <c r="A690" s="3">
        <f>RSI!A690</f>
        <v>43010</v>
      </c>
      <c r="B690" s="2">
        <f>RSI!B690</f>
        <v>5.8841000000000001</v>
      </c>
      <c r="C690" s="2">
        <f>RSI!I690</f>
        <v>34.460987430223966</v>
      </c>
      <c r="D690" s="2">
        <f>MACD!E690</f>
        <v>0.14709966647618611</v>
      </c>
      <c r="E690" s="2">
        <f>MACD!F690</f>
        <v>0.15353153350425594</v>
      </c>
      <c r="F690" s="2">
        <f>'Moving Avg'!D690</f>
        <v>5.9604799999999996</v>
      </c>
      <c r="G690" s="2">
        <f>'Moving Avg'!F690</f>
        <v>6.1222000000000003</v>
      </c>
      <c r="H690" s="2">
        <f>'Moving Avg'!G690</f>
        <v>6.4904779999999995</v>
      </c>
      <c r="I690" s="2">
        <f>'Moving Avg'!H690</f>
        <v>6.8636575000000004</v>
      </c>
      <c r="J690" s="6" t="str">
        <f>OBV!F690</f>
        <v>BEARISH</v>
      </c>
      <c r="K690" s="6" t="str">
        <f>OBV!G690</f>
        <v>NEUTRAL</v>
      </c>
      <c r="L690" s="6" t="str">
        <f>OBV!H690</f>
        <v>BEARISH DIVERGENCE</v>
      </c>
    </row>
    <row r="691" spans="1:12" ht="13.5" x14ac:dyDescent="0.25">
      <c r="A691" s="3">
        <f>RSI!A691</f>
        <v>43011</v>
      </c>
      <c r="B691" s="2">
        <f>RSI!B691</f>
        <v>5.9328000000000003</v>
      </c>
      <c r="C691" s="2">
        <f>RSI!I691</f>
        <v>37.214235864790432</v>
      </c>
      <c r="D691" s="2">
        <f>MACD!E691</f>
        <v>0.12543494031369384</v>
      </c>
      <c r="E691" s="2">
        <f>MACD!F691</f>
        <v>0.14791221486614353</v>
      </c>
      <c r="F691" s="2">
        <f>'Moving Avg'!D691</f>
        <v>5.9848599999999994</v>
      </c>
      <c r="G691" s="2">
        <f>'Moving Avg'!F691</f>
        <v>6.08969</v>
      </c>
      <c r="H691" s="2">
        <f>'Moving Avg'!G691</f>
        <v>6.4728599999999981</v>
      </c>
      <c r="I691" s="2">
        <f>'Moving Avg'!H691</f>
        <v>6.8575645000000023</v>
      </c>
      <c r="J691" s="6" t="str">
        <f>OBV!F691</f>
        <v>BEARISH</v>
      </c>
      <c r="K691" s="6" t="str">
        <f>OBV!G691</f>
        <v>NEUTRAL</v>
      </c>
      <c r="L691" s="6" t="str">
        <f>OBV!H691</f>
        <v>BEARISH DIVERGENCE</v>
      </c>
    </row>
    <row r="692" spans="1:12" ht="13.5" x14ac:dyDescent="0.25">
      <c r="A692" s="3">
        <f>RSI!A692</f>
        <v>43012</v>
      </c>
      <c r="B692" s="2">
        <f>RSI!B692</f>
        <v>5.9734999999999996</v>
      </c>
      <c r="C692" s="2">
        <f>RSI!I692</f>
        <v>39.501621417472421</v>
      </c>
      <c r="D692" s="2">
        <f>MACD!E692</f>
        <v>9.3284115652895849E-2</v>
      </c>
      <c r="E692" s="2">
        <f>MACD!F692</f>
        <v>0.136986595023494</v>
      </c>
      <c r="F692" s="2">
        <f>'Moving Avg'!D692</f>
        <v>5.9832400000000003</v>
      </c>
      <c r="G692" s="2">
        <f>'Moving Avg'!F692</f>
        <v>6.076690000000001</v>
      </c>
      <c r="H692" s="2">
        <f>'Moving Avg'!G692</f>
        <v>6.4544699999999997</v>
      </c>
      <c r="I692" s="2">
        <f>'Moving Avg'!H692</f>
        <v>6.8517130000000011</v>
      </c>
      <c r="J692" s="6" t="str">
        <f>OBV!F692</f>
        <v>BULLISH</v>
      </c>
      <c r="K692" s="6" t="str">
        <f>OBV!G692</f>
        <v>NEUTRAL</v>
      </c>
      <c r="L692" s="6" t="str">
        <f>OBV!H692</f>
        <v>BULLISH DIVERGENCE</v>
      </c>
    </row>
    <row r="693" spans="1:12" ht="13.5" x14ac:dyDescent="0.25">
      <c r="A693" s="3">
        <f>RSI!A693</f>
        <v>43013</v>
      </c>
      <c r="B693" s="2">
        <f>RSI!B693</f>
        <v>6.1765999999999996</v>
      </c>
      <c r="C693" s="2">
        <f>RSI!I693</f>
        <v>49.406956905507982</v>
      </c>
      <c r="D693" s="2">
        <f>MACD!E693</f>
        <v>5.235758219326403E-2</v>
      </c>
      <c r="E693" s="2">
        <f>MACD!F693</f>
        <v>0.12006079245744801</v>
      </c>
      <c r="F693" s="2">
        <f>'Moving Avg'!D693</f>
        <v>6.0059799999999992</v>
      </c>
      <c r="G693" s="2">
        <f>'Moving Avg'!F693</f>
        <v>6.074250000000001</v>
      </c>
      <c r="H693" s="2">
        <f>'Moving Avg'!G693</f>
        <v>6.4431560000000001</v>
      </c>
      <c r="I693" s="2">
        <f>'Moving Avg'!H693</f>
        <v>6.8468770000000019</v>
      </c>
      <c r="J693" s="6" t="str">
        <f>OBV!F693</f>
        <v>BULLISH</v>
      </c>
      <c r="K693" s="6" t="str">
        <f>OBV!G693</f>
        <v>NEUTRAL</v>
      </c>
      <c r="L693" s="6" t="str">
        <f>OBV!H693</f>
        <v>CONFIRMED BULLISH</v>
      </c>
    </row>
    <row r="694" spans="1:12" ht="13.5" x14ac:dyDescent="0.25">
      <c r="A694" s="3">
        <f>RSI!A694</f>
        <v>43014</v>
      </c>
      <c r="B694" s="2">
        <f>RSI!B694</f>
        <v>6.2904</v>
      </c>
      <c r="C694" s="2">
        <f>RSI!I694</f>
        <v>53.955956820339125</v>
      </c>
      <c r="D694" s="2">
        <f>MACD!E694</f>
        <v>9.3221775488991909E-3</v>
      </c>
      <c r="E694" s="2">
        <f>MACD!F694</f>
        <v>9.791306947573826E-2</v>
      </c>
      <c r="F694" s="2">
        <f>'Moving Avg'!D694</f>
        <v>6.0514799999999997</v>
      </c>
      <c r="G694" s="2">
        <f>'Moving Avg'!F694</f>
        <v>6.0840000000000005</v>
      </c>
      <c r="H694" s="2">
        <f>'Moving Avg'!G694</f>
        <v>6.4350700000000005</v>
      </c>
      <c r="I694" s="2">
        <f>'Moving Avg'!H694</f>
        <v>6.8424180000000039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</row>
    <row r="695" spans="1:12" ht="13.5" x14ac:dyDescent="0.25">
      <c r="A695" s="3">
        <f>RSI!A695</f>
        <v>43017</v>
      </c>
      <c r="B695" s="2">
        <f>RSI!B695</f>
        <v>6.2904</v>
      </c>
      <c r="C695" s="2">
        <f>RSI!I695</f>
        <v>53.955956820339139</v>
      </c>
      <c r="D695" s="2">
        <f>MACD!E695</f>
        <v>-5.52499734123435E-2</v>
      </c>
      <c r="E695" s="2">
        <f>MACD!F695</f>
        <v>6.728046089812191E-2</v>
      </c>
      <c r="F695" s="2">
        <f>'Moving Avg'!D695</f>
        <v>6.1327400000000001</v>
      </c>
      <c r="G695" s="2">
        <f>'Moving Avg'!F695</f>
        <v>6.09375</v>
      </c>
      <c r="H695" s="2">
        <f>'Moving Avg'!G695</f>
        <v>6.4261900000000001</v>
      </c>
      <c r="I695" s="2">
        <f>'Moving Avg'!H695</f>
        <v>6.8373830000000044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</row>
    <row r="696" spans="1:12" ht="13.5" x14ac:dyDescent="0.25">
      <c r="A696" s="3">
        <f>RSI!A696</f>
        <v>43018</v>
      </c>
      <c r="B696" s="2">
        <f>RSI!B696</f>
        <v>6.2904</v>
      </c>
      <c r="C696" s="2">
        <f>RSI!I696</f>
        <v>53.955956820339139</v>
      </c>
      <c r="D696" s="2">
        <f>MACD!E696</f>
        <v>-0.11299738543710713</v>
      </c>
      <c r="E696" s="2">
        <f>MACD!F696</f>
        <v>3.1224891631076102E-2</v>
      </c>
      <c r="F696" s="2">
        <f>'Moving Avg'!D696</f>
        <v>6.2042599999999997</v>
      </c>
      <c r="G696" s="2">
        <f>'Moving Avg'!F696</f>
        <v>6.0974050000000002</v>
      </c>
      <c r="H696" s="2">
        <f>'Moving Avg'!G696</f>
        <v>6.4195320000000002</v>
      </c>
      <c r="I696" s="2">
        <f>'Moving Avg'!H696</f>
        <v>6.832348000000005</v>
      </c>
      <c r="J696" s="6" t="str">
        <f>OBV!F696</f>
        <v>BULLISH</v>
      </c>
      <c r="K696" s="6" t="str">
        <f>OBV!G696</f>
        <v>NEUTRAL</v>
      </c>
      <c r="L696" s="6" t="str">
        <f>OBV!H696</f>
        <v>CONFIRMED BULLISH</v>
      </c>
    </row>
    <row r="697" spans="1:12" ht="13.5" x14ac:dyDescent="0.25">
      <c r="A697" s="3">
        <f>RSI!A697</f>
        <v>43019</v>
      </c>
      <c r="B697" s="2">
        <f>RSI!B697</f>
        <v>6.2904</v>
      </c>
      <c r="C697" s="2">
        <f>RSI!I697</f>
        <v>53.955956820339139</v>
      </c>
      <c r="D697" s="2">
        <f>MACD!E697</f>
        <v>-0.13615621382759624</v>
      </c>
      <c r="E697" s="2">
        <f>MACD!F697</f>
        <v>-2.2513294606583655E-3</v>
      </c>
      <c r="F697" s="2">
        <f>'Moving Avg'!D697</f>
        <v>6.2676399999999983</v>
      </c>
      <c r="G697" s="2">
        <f>'Moving Avg'!F697</f>
        <v>6.0933400000000004</v>
      </c>
      <c r="H697" s="2">
        <f>'Moving Avg'!G697</f>
        <v>6.415254</v>
      </c>
      <c r="I697" s="2">
        <f>'Moving Avg'!H697</f>
        <v>6.8273130000000046</v>
      </c>
      <c r="J697" s="6" t="str">
        <f>OBV!F697</f>
        <v>BULLISH</v>
      </c>
      <c r="K697" s="6" t="str">
        <f>OBV!G697</f>
        <v>NEUTRAL</v>
      </c>
      <c r="L697" s="6" t="str">
        <f>OBV!H697</f>
        <v>CONFIRMED BULLISH</v>
      </c>
    </row>
    <row r="698" spans="1:12" ht="13.5" x14ac:dyDescent="0.25">
      <c r="A698" s="3">
        <f>RSI!A698</f>
        <v>43020</v>
      </c>
      <c r="B698" s="2">
        <f>RSI!B698</f>
        <v>6.2904</v>
      </c>
      <c r="C698" s="2">
        <f>RSI!I698</f>
        <v>53.955956820339154</v>
      </c>
      <c r="D698" s="2">
        <f>MACD!E698</f>
        <v>-0.14376035329219494</v>
      </c>
      <c r="E698" s="2">
        <f>MACD!F698</f>
        <v>-3.0553134226965682E-2</v>
      </c>
      <c r="F698" s="2">
        <f>'Moving Avg'!D698</f>
        <v>6.2904</v>
      </c>
      <c r="G698" s="2">
        <f>'Moving Avg'!F698</f>
        <v>6.0892750000000015</v>
      </c>
      <c r="H698" s="2">
        <f>'Moving Avg'!G698</f>
        <v>6.4085899999999993</v>
      </c>
      <c r="I698" s="2">
        <f>'Moving Avg'!H698</f>
        <v>6.8226620000000047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</row>
    <row r="699" spans="1:12" ht="13.5" x14ac:dyDescent="0.25">
      <c r="A699" s="3">
        <f>RSI!A699</f>
        <v>43021</v>
      </c>
      <c r="B699" s="2">
        <f>RSI!B699</f>
        <v>6.2904</v>
      </c>
      <c r="C699" s="2">
        <f>RSI!I699</f>
        <v>53.955956820339139</v>
      </c>
      <c r="D699" s="2">
        <f>MACD!E699</f>
        <v>-0.15067231038506002</v>
      </c>
      <c r="E699" s="2">
        <f>MACD!F699</f>
        <v>-5.4576969458584548E-2</v>
      </c>
      <c r="F699" s="2">
        <f>'Moving Avg'!D699</f>
        <v>6.2904</v>
      </c>
      <c r="G699" s="2">
        <f>'Moving Avg'!F699</f>
        <v>6.0909000000000013</v>
      </c>
      <c r="H699" s="2">
        <f>'Moving Avg'!G699</f>
        <v>6.3998119999999998</v>
      </c>
      <c r="I699" s="2">
        <f>'Moving Avg'!H699</f>
        <v>6.818395000000006</v>
      </c>
      <c r="J699" s="6" t="str">
        <f>OBV!F699</f>
        <v>NEUTRAL</v>
      </c>
      <c r="K699" s="6" t="str">
        <f>OBV!G699</f>
        <v>NEUTRAL</v>
      </c>
      <c r="L699" s="6" t="str">
        <f>OBV!H699</f>
        <v>NEUTRAL</v>
      </c>
    </row>
    <row r="700" spans="1:12" ht="13.5" x14ac:dyDescent="0.25">
      <c r="A700" s="3">
        <f>RSI!A700</f>
        <v>43024</v>
      </c>
      <c r="B700" s="2">
        <f>RSI!B700</f>
        <v>6.2904</v>
      </c>
      <c r="C700" s="2">
        <f>RSI!I700</f>
        <v>53.955956820339139</v>
      </c>
      <c r="D700" s="2">
        <f>MACD!E700</f>
        <v>-0.1844708829178181</v>
      </c>
      <c r="E700" s="2">
        <f>MACD!F700</f>
        <v>-8.0555752150431259E-2</v>
      </c>
      <c r="F700" s="2">
        <f>'Moving Avg'!D700</f>
        <v>6.2904</v>
      </c>
      <c r="G700" s="2">
        <f>'Moving Avg'!F700</f>
        <v>6.092525000000002</v>
      </c>
      <c r="H700" s="2">
        <f>'Moving Avg'!G700</f>
        <v>6.3931479999999992</v>
      </c>
      <c r="I700" s="2">
        <f>'Moving Avg'!H700</f>
        <v>6.8137055000000064</v>
      </c>
      <c r="J700" s="6" t="str">
        <f>OBV!F700</f>
        <v>NEUTRAL</v>
      </c>
      <c r="K700" s="6" t="str">
        <f>OBV!G700</f>
        <v>NEUTRAL</v>
      </c>
      <c r="L700" s="6" t="str">
        <f>OBV!H700</f>
        <v>NEUTRAL</v>
      </c>
    </row>
    <row r="701" spans="1:12" ht="13.5" x14ac:dyDescent="0.25">
      <c r="A701" s="3">
        <f>RSI!A701</f>
        <v>43025</v>
      </c>
      <c r="B701" s="2">
        <f>RSI!B701</f>
        <v>6.2904</v>
      </c>
      <c r="C701" s="2">
        <f>RSI!I701</f>
        <v>53.955956820339139</v>
      </c>
      <c r="D701" s="2">
        <f>MACD!E701</f>
        <v>-0.20598690546721166</v>
      </c>
      <c r="E701" s="2">
        <f>MACD!F701</f>
        <v>-0.10564198281378734</v>
      </c>
      <c r="F701" s="2">
        <f>'Moving Avg'!D701</f>
        <v>6.2904</v>
      </c>
      <c r="G701" s="2">
        <f>'Moving Avg'!F701</f>
        <v>6.1026850000000019</v>
      </c>
      <c r="H701" s="2">
        <f>'Moving Avg'!G701</f>
        <v>6.3842079999999974</v>
      </c>
      <c r="I701" s="2">
        <f>'Moving Avg'!H701</f>
        <v>6.8080945000000064</v>
      </c>
      <c r="J701" s="6" t="str">
        <f>OBV!F701</f>
        <v>NEUTRAL</v>
      </c>
      <c r="K701" s="6" t="str">
        <f>OBV!G701</f>
        <v>NEUTRAL</v>
      </c>
      <c r="L701" s="6" t="str">
        <f>OBV!H701</f>
        <v>NEUTRAL</v>
      </c>
    </row>
    <row r="702" spans="1:12" ht="13.5" x14ac:dyDescent="0.25">
      <c r="A702" s="3">
        <f>RSI!A702</f>
        <v>43026</v>
      </c>
      <c r="B702" s="2">
        <f>RSI!B702</f>
        <v>6.1035000000000004</v>
      </c>
      <c r="C702" s="2">
        <f>RSI!I702</f>
        <v>42.580261391641258</v>
      </c>
      <c r="D702" s="2">
        <f>MACD!E702</f>
        <v>-0.20446598973847774</v>
      </c>
      <c r="E702" s="2">
        <f>MACD!F702</f>
        <v>-0.12540678419872542</v>
      </c>
      <c r="F702" s="2">
        <f>'Moving Avg'!D702</f>
        <v>6.2530200000000002</v>
      </c>
      <c r="G702" s="2">
        <f>'Moving Avg'!F702</f>
        <v>6.1075600000000012</v>
      </c>
      <c r="H702" s="2">
        <f>'Moving Avg'!G702</f>
        <v>6.3746179999999972</v>
      </c>
      <c r="I702" s="2">
        <f>'Moving Avg'!H702</f>
        <v>6.8004735000000061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6.0709999999999997</v>
      </c>
      <c r="C703" s="2">
        <f>RSI!I703</f>
        <v>40.962968341970523</v>
      </c>
      <c r="D703" s="2">
        <f>MACD!E703</f>
        <v>-0.16877221257507102</v>
      </c>
      <c r="E703" s="2">
        <f>MACD!F703</f>
        <v>-0.13407986987399456</v>
      </c>
      <c r="F703" s="2">
        <f>'Moving Avg'!D703</f>
        <v>6.2091400000000005</v>
      </c>
      <c r="G703" s="2">
        <f>'Moving Avg'!F703</f>
        <v>6.1108100000000016</v>
      </c>
      <c r="H703" s="2">
        <f>'Moving Avg'!G703</f>
        <v>6.3611279999999972</v>
      </c>
      <c r="I703" s="2">
        <f>'Moving Avg'!H703</f>
        <v>6.7928055000000072</v>
      </c>
      <c r="J703" s="6" t="str">
        <f>OBV!F703</f>
        <v>BEARISH</v>
      </c>
      <c r="K703" s="6" t="str">
        <f>OBV!G703</f>
        <v>NEUTRAL</v>
      </c>
      <c r="L703" s="6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6.0953999999999997</v>
      </c>
      <c r="C704" s="2">
        <f>RSI!I704</f>
        <v>42.721943945179788</v>
      </c>
      <c r="D704" s="2">
        <f>MACD!E704</f>
        <v>-0.12197996878522144</v>
      </c>
      <c r="E704" s="2">
        <f>MACD!F704</f>
        <v>-0.13165988965623995</v>
      </c>
      <c r="F704" s="2">
        <f>'Moving Avg'!D704</f>
        <v>6.1701399999999991</v>
      </c>
      <c r="G704" s="2">
        <f>'Moving Avg'!F704</f>
        <v>6.1152800000000012</v>
      </c>
      <c r="H704" s="2">
        <f>'Moving Avg'!G704</f>
        <v>6.3492619999999986</v>
      </c>
      <c r="I704" s="2">
        <f>'Moving Avg'!H704</f>
        <v>6.7856435000000044</v>
      </c>
      <c r="J704" s="6" t="str">
        <f>OBV!F704</f>
        <v>BULLISH</v>
      </c>
      <c r="K704" s="6" t="str">
        <f>OBV!G704</f>
        <v>NEUTRAL</v>
      </c>
      <c r="L704" s="6" t="str">
        <f>OBV!H704</f>
        <v>BULLISH DIVERGENCE</v>
      </c>
    </row>
    <row r="705" spans="1:12" ht="13.5" x14ac:dyDescent="0.25">
      <c r="A705" s="3">
        <f>RSI!A705</f>
        <v>43031</v>
      </c>
      <c r="B705" s="2">
        <f>RSI!B705</f>
        <v>6.1523000000000003</v>
      </c>
      <c r="C705" s="2">
        <f>RSI!I705</f>
        <v>46.709375451132551</v>
      </c>
      <c r="D705" s="2">
        <f>MACD!E705</f>
        <v>-8.5921886399611402E-2</v>
      </c>
      <c r="E705" s="2">
        <f>MACD!F705</f>
        <v>-0.12251228900491425</v>
      </c>
      <c r="F705" s="2">
        <f>'Moving Avg'!D705</f>
        <v>6.1425199999999993</v>
      </c>
      <c r="G705" s="2">
        <f>'Moving Avg'!F705</f>
        <v>6.1315350000000013</v>
      </c>
      <c r="H705" s="2">
        <f>'Moving Avg'!G705</f>
        <v>6.3398359999999991</v>
      </c>
      <c r="I705" s="2">
        <f>'Moving Avg'!H705</f>
        <v>6.7787660000000036</v>
      </c>
      <c r="J705" s="6" t="str">
        <f>OBV!F705</f>
        <v>BULLISH</v>
      </c>
      <c r="K705" s="6" t="str">
        <f>OBV!G705</f>
        <v>NEUTRAL</v>
      </c>
      <c r="L705" s="6" t="str">
        <f>OBV!H705</f>
        <v>BULLISH DIVERGENCE</v>
      </c>
    </row>
    <row r="706" spans="1:12" ht="13.5" x14ac:dyDescent="0.25">
      <c r="A706" s="3">
        <f>RSI!A706</f>
        <v>43032</v>
      </c>
      <c r="B706" s="2">
        <f>RSI!B706</f>
        <v>6.5260999999999996</v>
      </c>
      <c r="C706" s="2">
        <f>RSI!I706</f>
        <v>64.294672284582987</v>
      </c>
      <c r="D706" s="2">
        <f>MACD!E706</f>
        <v>-8.2807184970432601E-2</v>
      </c>
      <c r="E706" s="2">
        <f>MACD!F706</f>
        <v>-0.11457126819801793</v>
      </c>
      <c r="F706" s="2">
        <f>'Moving Avg'!D706</f>
        <v>6.1896599999999999</v>
      </c>
      <c r="G706" s="2">
        <f>'Moving Avg'!F706</f>
        <v>6.1672950000000002</v>
      </c>
      <c r="H706" s="2">
        <f>'Moving Avg'!G706</f>
        <v>6.3370719999999992</v>
      </c>
      <c r="I706" s="2">
        <f>'Moving Avg'!H706</f>
        <v>6.7733735000000035</v>
      </c>
      <c r="J706" s="6" t="str">
        <f>OBV!F706</f>
        <v>BULLISH</v>
      </c>
      <c r="K706" s="6" t="str">
        <f>OBV!G706</f>
        <v>NEUTRAL</v>
      </c>
      <c r="L706" s="6" t="str">
        <f>OBV!H706</f>
        <v>CONFIRMED BULLISH</v>
      </c>
    </row>
    <row r="707" spans="1:12" ht="13.5" x14ac:dyDescent="0.25">
      <c r="A707" s="3">
        <f>RSI!A707</f>
        <v>43033</v>
      </c>
      <c r="B707" s="2">
        <f>RSI!B707</f>
        <v>6.7293000000000003</v>
      </c>
      <c r="C707" s="2">
        <f>RSI!I707</f>
        <v>70.075554212416563</v>
      </c>
      <c r="D707" s="2">
        <f>MACD!E707</f>
        <v>-9.7161111942211775E-2</v>
      </c>
      <c r="E707" s="2">
        <f>MACD!F707</f>
        <v>-0.11108923694685671</v>
      </c>
      <c r="F707" s="2">
        <f>'Moving Avg'!D707</f>
        <v>6.3148200000000001</v>
      </c>
      <c r="G707" s="2">
        <f>'Moving Avg'!F707</f>
        <v>6.2046799999999998</v>
      </c>
      <c r="H707" s="2">
        <f>'Moving Avg'!G707</f>
        <v>6.3346339999999994</v>
      </c>
      <c r="I707" s="2">
        <f>'Moving Avg'!H707</f>
        <v>6.7686895000000051</v>
      </c>
      <c r="J707" s="6" t="str">
        <f>OBV!F707</f>
        <v>BULLISH</v>
      </c>
      <c r="K707" s="6" t="str">
        <f>OBV!G707</f>
        <v>STRONG</v>
      </c>
      <c r="L707" s="6" t="str">
        <f>OBV!H707</f>
        <v>CONFIRMED BULLISH</v>
      </c>
    </row>
    <row r="708" spans="1:12" ht="13.5" x14ac:dyDescent="0.25">
      <c r="A708" s="3">
        <f>RSI!A708</f>
        <v>43034</v>
      </c>
      <c r="B708" s="2">
        <f>RSI!B708</f>
        <v>6.8349000000000002</v>
      </c>
      <c r="C708" s="2">
        <f>RSI!I708</f>
        <v>72.56178703823241</v>
      </c>
      <c r="D708" s="2">
        <f>MACD!E708</f>
        <v>-0.12012374860736852</v>
      </c>
      <c r="E708" s="2">
        <f>MACD!F708</f>
        <v>-0.11289613927895908</v>
      </c>
      <c r="F708" s="2">
        <f>'Moving Avg'!D708</f>
        <v>6.4676</v>
      </c>
      <c r="G708" s="2">
        <f>'Moving Avg'!F708</f>
        <v>6.2432799999999995</v>
      </c>
      <c r="H708" s="2">
        <f>'Moving Avg'!G708</f>
        <v>6.3383720000000006</v>
      </c>
      <c r="I708" s="2">
        <f>'Moving Avg'!H708</f>
        <v>6.7646105000000043</v>
      </c>
      <c r="J708" s="6" t="str">
        <f>OBV!F708</f>
        <v>BULLISH</v>
      </c>
      <c r="K708" s="6" t="str">
        <f>OBV!G708</f>
        <v>STRONG</v>
      </c>
      <c r="L708" s="6" t="str">
        <f>OBV!H708</f>
        <v>CONFIRMED BULLISH</v>
      </c>
    </row>
    <row r="709" spans="1:12" ht="13.5" x14ac:dyDescent="0.25">
      <c r="A709" s="3">
        <f>RSI!A709</f>
        <v>43035</v>
      </c>
      <c r="B709" s="2">
        <f>RSI!B709</f>
        <v>6.7454999999999998</v>
      </c>
      <c r="C709" s="2">
        <f>RSI!I709</f>
        <v>67.452371903002984</v>
      </c>
      <c r="D709" s="2">
        <f>MACD!E709</f>
        <v>-0.13632839273411701</v>
      </c>
      <c r="E709" s="2">
        <f>MACD!F709</f>
        <v>-0.11758258996999069</v>
      </c>
      <c r="F709" s="2">
        <f>'Moving Avg'!D709</f>
        <v>6.5976200000000009</v>
      </c>
      <c r="G709" s="2">
        <f>'Moving Avg'!F709</f>
        <v>6.2774099999999988</v>
      </c>
      <c r="H709" s="2">
        <f>'Moving Avg'!G709</f>
        <v>6.3367460000000007</v>
      </c>
      <c r="I709" s="2">
        <f>'Moving Avg'!H709</f>
        <v>6.7603915000000052</v>
      </c>
      <c r="J709" s="6" t="str">
        <f>OBV!F709</f>
        <v>BULLISH</v>
      </c>
      <c r="K709" s="6" t="str">
        <f>OBV!G709</f>
        <v>STRONG</v>
      </c>
      <c r="L709" s="6" t="str">
        <f>OBV!H709</f>
        <v>CONFIRMED BULLISH</v>
      </c>
    </row>
    <row r="710" spans="1:12" ht="13.5" x14ac:dyDescent="0.25">
      <c r="A710" s="3">
        <f>RSI!A710</f>
        <v>43038</v>
      </c>
      <c r="B710" s="2">
        <f>RSI!B710</f>
        <v>6.7374000000000001</v>
      </c>
      <c r="C710" s="2">
        <f>RSI!I710</f>
        <v>66.992095230689358</v>
      </c>
      <c r="D710" s="2">
        <f>MACD!E710</f>
        <v>-0.15205706385639495</v>
      </c>
      <c r="E710" s="2">
        <f>MACD!F710</f>
        <v>-0.12447748474727155</v>
      </c>
      <c r="F710" s="2">
        <f>'Moving Avg'!D710</f>
        <v>6.7146400000000002</v>
      </c>
      <c r="G710" s="2">
        <f>'Moving Avg'!F710</f>
        <v>6.3200749999999992</v>
      </c>
      <c r="H710" s="2">
        <f>'Moving Avg'!G710</f>
        <v>6.3354460000000019</v>
      </c>
      <c r="I710" s="2">
        <f>'Moving Avg'!H710</f>
        <v>6.756593000000005</v>
      </c>
      <c r="J710" s="6" t="str">
        <f>OBV!F710</f>
        <v>BULLISH</v>
      </c>
      <c r="K710" s="6" t="str">
        <f>OBV!G710</f>
        <v>STRONG</v>
      </c>
      <c r="L710" s="6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6.9325000000000001</v>
      </c>
      <c r="C711" s="2">
        <f>RSI!I711</f>
        <v>71.955953289937298</v>
      </c>
      <c r="D711" s="2">
        <f>MACD!E711</f>
        <v>-0.18219312170027191</v>
      </c>
      <c r="E711" s="2">
        <f>MACD!F711</f>
        <v>-0.13602061213787162</v>
      </c>
      <c r="F711" s="2">
        <f>'Moving Avg'!D711</f>
        <v>6.7959199999999997</v>
      </c>
      <c r="G711" s="2">
        <f>'Moving Avg'!F711</f>
        <v>6.3700599999999987</v>
      </c>
      <c r="H711" s="2">
        <f>'Moving Avg'!G711</f>
        <v>6.3386980000000017</v>
      </c>
      <c r="I711" s="2">
        <f>'Moving Avg'!H711</f>
        <v>6.7537700000000029</v>
      </c>
      <c r="J711" s="6" t="str">
        <f>OBV!F711</f>
        <v>BULLISH</v>
      </c>
      <c r="K711" s="6" t="str">
        <f>OBV!G711</f>
        <v>STRONG</v>
      </c>
      <c r="L711" s="6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6.9325000000000001</v>
      </c>
      <c r="C712" s="2">
        <f>RSI!I712</f>
        <v>71.955953289937298</v>
      </c>
      <c r="D712" s="2">
        <f>MACD!E712</f>
        <v>-0.2397989434104284</v>
      </c>
      <c r="E712" s="2">
        <f>MACD!F712</f>
        <v>-0.15677627839238298</v>
      </c>
      <c r="F712" s="2">
        <f>'Moving Avg'!D712</f>
        <v>6.8365600000000004</v>
      </c>
      <c r="G712" s="2">
        <f>'Moving Avg'!F712</f>
        <v>6.418009999999998</v>
      </c>
      <c r="H712" s="2">
        <f>'Moving Avg'!G712</f>
        <v>6.3422740000000024</v>
      </c>
      <c r="I712" s="2">
        <f>'Moving Avg'!H712</f>
        <v>6.7509470000000036</v>
      </c>
      <c r="J712" s="6" t="str">
        <f>OBV!F712</f>
        <v>BULLISH</v>
      </c>
      <c r="K712" s="6" t="str">
        <f>OBV!G712</f>
        <v>NEUTRAL</v>
      </c>
      <c r="L712" s="6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6.7618</v>
      </c>
      <c r="C713" s="2">
        <f>RSI!I713</f>
        <v>62.42939286187508</v>
      </c>
      <c r="D713" s="2">
        <f>MACD!E713</f>
        <v>-0.28400180721855151</v>
      </c>
      <c r="E713" s="2">
        <f>MACD!F713</f>
        <v>-0.18222138415761671</v>
      </c>
      <c r="F713" s="2">
        <f>'Moving Avg'!D713</f>
        <v>6.8219400000000006</v>
      </c>
      <c r="G713" s="2">
        <f>'Moving Avg'!F713</f>
        <v>6.4472700000000005</v>
      </c>
      <c r="H713" s="2">
        <f>'Moving Avg'!G713</f>
        <v>6.3426000000000018</v>
      </c>
      <c r="I713" s="2">
        <f>'Moving Avg'!H713</f>
        <v>6.7467330000000052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</row>
    <row r="714" spans="1:12" ht="13.5" x14ac:dyDescent="0.25">
      <c r="A714" s="3">
        <f>RSI!A714</f>
        <v>43042</v>
      </c>
      <c r="B714" s="2">
        <f>RSI!B714</f>
        <v>6.7454999999999998</v>
      </c>
      <c r="C714" s="2">
        <f>RSI!I714</f>
        <v>61.59085172692393</v>
      </c>
      <c r="D714" s="2">
        <f>MACD!E714</f>
        <v>-0.31830830385205466</v>
      </c>
      <c r="E714" s="2">
        <f>MACD!F714</f>
        <v>-0.2094387680965043</v>
      </c>
      <c r="F714" s="2">
        <f>'Moving Avg'!D714</f>
        <v>6.8219400000000006</v>
      </c>
      <c r="G714" s="2">
        <f>'Moving Avg'!F714</f>
        <v>6.4700249999999997</v>
      </c>
      <c r="H714" s="2">
        <f>'Moving Avg'!G714</f>
        <v>6.340974000000001</v>
      </c>
      <c r="I714" s="2">
        <f>'Moving Avg'!H714</f>
        <v>6.7428215000000042</v>
      </c>
      <c r="J714" s="6" t="str">
        <f>OBV!F714</f>
        <v>BEARISH</v>
      </c>
      <c r="K714" s="6" t="str">
        <f>OBV!G714</f>
        <v>NEUTRAL</v>
      </c>
      <c r="L714" s="6" t="str">
        <f>OBV!H714</f>
        <v>NEUTRAL</v>
      </c>
    </row>
    <row r="715" spans="1:12" ht="13.5" x14ac:dyDescent="0.25">
      <c r="A715" s="3">
        <f>RSI!A715</f>
        <v>43045</v>
      </c>
      <c r="B715" s="2">
        <f>RSI!B715</f>
        <v>6.8674999999999997</v>
      </c>
      <c r="C715" s="2">
        <f>RSI!I715</f>
        <v>65.343024514126199</v>
      </c>
      <c r="D715" s="2">
        <f>MACD!E715</f>
        <v>-0.34925090601389375</v>
      </c>
      <c r="E715" s="2">
        <f>MACD!F715</f>
        <v>-0.23740119567998219</v>
      </c>
      <c r="F715" s="2">
        <f>'Moving Avg'!D715</f>
        <v>6.8479600000000005</v>
      </c>
      <c r="G715" s="2">
        <f>'Moving Avg'!F715</f>
        <v>6.4988799999999998</v>
      </c>
      <c r="H715" s="2">
        <f>'Moving Avg'!G715</f>
        <v>6.3417880000000011</v>
      </c>
      <c r="I715" s="2">
        <f>'Moving Avg'!H715</f>
        <v>6.7399040000000046</v>
      </c>
      <c r="J715" s="6" t="str">
        <f>OBV!F715</f>
        <v>BULLISH</v>
      </c>
      <c r="K715" s="6" t="str">
        <f>OBV!G715</f>
        <v>NEUTRAL</v>
      </c>
      <c r="L715" s="6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6.8674999999999997</v>
      </c>
      <c r="C716" s="2">
        <f>RSI!I716</f>
        <v>65.343024514126199</v>
      </c>
      <c r="D716" s="2">
        <f>MACD!E716</f>
        <v>-0.32015635322315283</v>
      </c>
      <c r="E716" s="2">
        <f>MACD!F716</f>
        <v>-0.25395222718861632</v>
      </c>
      <c r="F716" s="2">
        <f>'Moving Avg'!D716</f>
        <v>6.8349599999999997</v>
      </c>
      <c r="G716" s="2">
        <f>'Moving Avg'!F716</f>
        <v>6.5277349999999998</v>
      </c>
      <c r="H716" s="2">
        <f>'Moving Avg'!G716</f>
        <v>6.3426020000000003</v>
      </c>
      <c r="I716" s="2">
        <f>'Moving Avg'!H716</f>
        <v>6.7369865000000049</v>
      </c>
      <c r="J716" s="6" t="str">
        <f>OBV!F716</f>
        <v>BULLISH</v>
      </c>
      <c r="K716" s="6" t="str">
        <f>OBV!G716</f>
        <v>NEUTRAL</v>
      </c>
      <c r="L716" s="6" t="str">
        <f>OBV!H716</f>
        <v>BULLISH DIVERGENCE</v>
      </c>
    </row>
    <row r="717" spans="1:12" ht="13.5" x14ac:dyDescent="0.25">
      <c r="A717" s="3">
        <f>RSI!A717</f>
        <v>43047</v>
      </c>
      <c r="B717" s="2">
        <f>RSI!B717</f>
        <v>6.8268000000000004</v>
      </c>
      <c r="C717" s="2">
        <f>RSI!I717</f>
        <v>62.963231911343151</v>
      </c>
      <c r="D717" s="2">
        <f>MACD!E717</f>
        <v>-0.26332721524495906</v>
      </c>
      <c r="E717" s="2">
        <f>MACD!F717</f>
        <v>-0.25582722479988484</v>
      </c>
      <c r="F717" s="2">
        <f>'Moving Avg'!D717</f>
        <v>6.8138199999999998</v>
      </c>
      <c r="G717" s="2">
        <f>'Moving Avg'!F717</f>
        <v>6.5545550000000006</v>
      </c>
      <c r="H717" s="2">
        <f>'Moving Avg'!G717</f>
        <v>6.3435760000000014</v>
      </c>
      <c r="I717" s="2">
        <f>'Moving Avg'!H717</f>
        <v>6.7334815000000061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</row>
    <row r="718" spans="1:12" ht="13.5" x14ac:dyDescent="0.25">
      <c r="A718" s="3">
        <f>RSI!A718</f>
        <v>43048</v>
      </c>
      <c r="B718" s="2">
        <f>RSI!B718</f>
        <v>6.7454999999999998</v>
      </c>
      <c r="C718" s="2">
        <f>RSI!I718</f>
        <v>58.388672241578774</v>
      </c>
      <c r="D718" s="2">
        <f>MACD!E718</f>
        <v>-0.19464481694016289</v>
      </c>
      <c r="E718" s="2">
        <f>MACD!F718</f>
        <v>-0.24359074322794047</v>
      </c>
      <c r="F718" s="2">
        <f>'Moving Avg'!D718</f>
        <v>6.8105599999999997</v>
      </c>
      <c r="G718" s="2">
        <f>'Moving Avg'!F718</f>
        <v>6.5773100000000015</v>
      </c>
      <c r="H718" s="2">
        <f>'Moving Avg'!G718</f>
        <v>6.3419500000000015</v>
      </c>
      <c r="I718" s="2">
        <f>'Moving Avg'!H718</f>
        <v>6.7299540000000047</v>
      </c>
      <c r="J718" s="6" t="str">
        <f>OBV!F718</f>
        <v>BULLISH</v>
      </c>
      <c r="K718" s="6" t="str">
        <f>OBV!G718</f>
        <v>NEUTRAL</v>
      </c>
      <c r="L718" s="6" t="str">
        <f>OBV!H718</f>
        <v>BULLISH DIVERGENCE</v>
      </c>
    </row>
    <row r="719" spans="1:12" ht="13.5" x14ac:dyDescent="0.25">
      <c r="A719" s="3">
        <f>RSI!A719</f>
        <v>43049</v>
      </c>
      <c r="B719" s="2">
        <f>RSI!B719</f>
        <v>6.7698999999999998</v>
      </c>
      <c r="C719" s="2">
        <f>RSI!I719</f>
        <v>59.343395179819552</v>
      </c>
      <c r="D719" s="2">
        <f>MACD!E719</f>
        <v>-0.15315809670774261</v>
      </c>
      <c r="E719" s="2">
        <f>MACD!F719</f>
        <v>-0.22550421392390091</v>
      </c>
      <c r="F719" s="2">
        <f>'Moving Avg'!D719</f>
        <v>6.8154399999999997</v>
      </c>
      <c r="G719" s="2">
        <f>'Moving Avg'!F719</f>
        <v>6.6012850000000016</v>
      </c>
      <c r="H719" s="2">
        <f>'Moving Avg'!G719</f>
        <v>6.3416240000000013</v>
      </c>
      <c r="I719" s="2">
        <f>'Moving Avg'!H719</f>
        <v>6.7261645000000048</v>
      </c>
      <c r="J719" s="6" t="str">
        <f>OBV!F719</f>
        <v>BULLISH</v>
      </c>
      <c r="K719" s="6" t="str">
        <f>OBV!G719</f>
        <v>NEUTRAL</v>
      </c>
      <c r="L719" s="6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6.6235999999999997</v>
      </c>
      <c r="C720" s="2">
        <f>RSI!I720</f>
        <v>51.686048693134261</v>
      </c>
      <c r="D720" s="2">
        <f>MACD!E720</f>
        <v>-0.10959604414151336</v>
      </c>
      <c r="E720" s="2">
        <f>MACD!F720</f>
        <v>-0.20232257996742342</v>
      </c>
      <c r="F720" s="2">
        <f>'Moving Avg'!D720</f>
        <v>6.766659999999999</v>
      </c>
      <c r="G720" s="2">
        <f>'Moving Avg'!F720</f>
        <v>6.6179450000000015</v>
      </c>
      <c r="H720" s="2">
        <f>'Moving Avg'!G720</f>
        <v>6.3383720000000014</v>
      </c>
      <c r="I720" s="2">
        <f>'Moving Avg'!H720</f>
        <v>6.7220275000000038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</row>
    <row r="721" spans="1:12" ht="13.5" x14ac:dyDescent="0.25">
      <c r="A721" s="3">
        <f>RSI!A721</f>
        <v>43053</v>
      </c>
      <c r="B721" s="2">
        <f>RSI!B721</f>
        <v>6.5830000000000002</v>
      </c>
      <c r="C721" s="2">
        <f>RSI!I721</f>
        <v>49.766881854430984</v>
      </c>
      <c r="D721" s="2">
        <f>MACD!E721</f>
        <v>-3.989761498972122E-2</v>
      </c>
      <c r="E721" s="2">
        <f>MACD!F721</f>
        <v>-0.169837586971883</v>
      </c>
      <c r="F721" s="2">
        <f>'Moving Avg'!D721</f>
        <v>6.7097600000000002</v>
      </c>
      <c r="G721" s="2">
        <f>'Moving Avg'!F721</f>
        <v>6.632575000000001</v>
      </c>
      <c r="H721" s="2">
        <f>'Moving Avg'!G721</f>
        <v>6.3383720000000014</v>
      </c>
      <c r="I721" s="2">
        <f>'Moving Avg'!H721</f>
        <v>6.7176875000000038</v>
      </c>
      <c r="J721" s="6" t="str">
        <f>OBV!F721</f>
        <v>BEARISH</v>
      </c>
      <c r="K721" s="6" t="str">
        <f>OBV!G721</f>
        <v>NEUTRAL</v>
      </c>
      <c r="L721" s="6" t="str">
        <f>OBV!H721</f>
        <v>CONFIRMED BEARISH</v>
      </c>
    </row>
    <row r="722" spans="1:12" ht="13.5" x14ac:dyDescent="0.25">
      <c r="A722" s="3">
        <f>RSI!A722</f>
        <v>43054</v>
      </c>
      <c r="B722" s="2">
        <f>RSI!B722</f>
        <v>6.6235999999999997</v>
      </c>
      <c r="C722" s="2">
        <f>RSI!I722</f>
        <v>51.698343578887986</v>
      </c>
      <c r="D722" s="2">
        <f>MACD!E722</f>
        <v>1.6139588647607006E-2</v>
      </c>
      <c r="E722" s="2">
        <f>MACD!F722</f>
        <v>-0.132642151847985</v>
      </c>
      <c r="F722" s="2">
        <f>'Moving Avg'!D722</f>
        <v>6.6691200000000013</v>
      </c>
      <c r="G722" s="2">
        <f>'Moving Avg'!F722</f>
        <v>6.6585800000000006</v>
      </c>
      <c r="H722" s="2">
        <f>'Moving Avg'!G722</f>
        <v>6.3461740000000022</v>
      </c>
      <c r="I722" s="2">
        <f>'Moving Avg'!H722</f>
        <v>6.7131665000000034</v>
      </c>
      <c r="J722" s="6" t="str">
        <f>OBV!F722</f>
        <v>BULLISH</v>
      </c>
      <c r="K722" s="6" t="str">
        <f>OBV!G722</f>
        <v>NEUTRAL</v>
      </c>
      <c r="L722" s="6" t="str">
        <f>OBV!H722</f>
        <v>BULLISH DIVERGENCE</v>
      </c>
    </row>
    <row r="723" spans="1:12" ht="13.5" x14ac:dyDescent="0.25">
      <c r="A723" s="3">
        <f>RSI!A723</f>
        <v>43055</v>
      </c>
      <c r="B723" s="2">
        <f>RSI!B723</f>
        <v>6.6235999999999997</v>
      </c>
      <c r="C723" s="2">
        <f>RSI!I723</f>
        <v>51.698343578887986</v>
      </c>
      <c r="D723" s="2">
        <f>MACD!E723</f>
        <v>3.7118143193688447E-2</v>
      </c>
      <c r="E723" s="2">
        <f>MACD!F723</f>
        <v>-9.8690092839650315E-2</v>
      </c>
      <c r="F723" s="2">
        <f>'Moving Avg'!D723</f>
        <v>6.6447400000000005</v>
      </c>
      <c r="G723" s="2">
        <f>'Moving Avg'!F723</f>
        <v>6.6862100000000009</v>
      </c>
      <c r="H723" s="2">
        <f>'Moving Avg'!G723</f>
        <v>6.3541380000000025</v>
      </c>
      <c r="I723" s="2">
        <f>'Moving Avg'!H723</f>
        <v>6.7086455000000038</v>
      </c>
      <c r="J723" s="6" t="str">
        <f>OBV!F723</f>
        <v>BULLISH</v>
      </c>
      <c r="K723" s="6" t="str">
        <f>OBV!G723</f>
        <v>NEUTRAL</v>
      </c>
      <c r="L723" s="6" t="str">
        <f>OBV!H723</f>
        <v>BULLISH DIVERGENCE</v>
      </c>
    </row>
    <row r="724" spans="1:12" ht="13.5" x14ac:dyDescent="0.25">
      <c r="A724" s="3">
        <f>RSI!A724</f>
        <v>43056</v>
      </c>
      <c r="B724" s="2">
        <f>RSI!B724</f>
        <v>6.5016999999999996</v>
      </c>
      <c r="C724" s="2">
        <f>RSI!I724</f>
        <v>45.593854553619018</v>
      </c>
      <c r="D724" s="2">
        <f>MACD!E724</f>
        <v>6.1228199966900654E-2</v>
      </c>
      <c r="E724" s="2">
        <f>MACD!F724</f>
        <v>-6.6706434278340124E-2</v>
      </c>
      <c r="F724" s="2">
        <f>'Moving Avg'!D724</f>
        <v>6.5911</v>
      </c>
      <c r="G724" s="2">
        <f>'Moving Avg'!F724</f>
        <v>6.7065250000000018</v>
      </c>
      <c r="H724" s="2">
        <f>'Moving Avg'!G724</f>
        <v>6.3622640000000024</v>
      </c>
      <c r="I724" s="2">
        <f>'Moving Avg'!H724</f>
        <v>6.7046285000000045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6.6154999999999999</v>
      </c>
      <c r="C725" s="2">
        <f>RSI!I725</f>
        <v>51.367172181723838</v>
      </c>
      <c r="D725" s="2">
        <f>MACD!E725</f>
        <v>9.2538037040307941E-2</v>
      </c>
      <c r="E725" s="2">
        <f>MACD!F725</f>
        <v>-3.4857540014610514E-2</v>
      </c>
      <c r="F725" s="2">
        <f>'Moving Avg'!D725</f>
        <v>6.5894799999999991</v>
      </c>
      <c r="G725" s="2">
        <f>'Moving Avg'!F725</f>
        <v>6.7296850000000008</v>
      </c>
      <c r="H725" s="2">
        <f>'Moving Avg'!G725</f>
        <v>6.3726660000000015</v>
      </c>
      <c r="I725" s="2">
        <f>'Moving Avg'!H725</f>
        <v>6.7001435000000047</v>
      </c>
      <c r="J725" s="6" t="str">
        <f>OBV!F725</f>
        <v>BULLISH</v>
      </c>
      <c r="K725" s="6" t="str">
        <f>OBV!G725</f>
        <v>NEUTRAL</v>
      </c>
      <c r="L725" s="6" t="str">
        <f>OBV!H725</f>
        <v>BULLISH DIVERGENCE</v>
      </c>
    </row>
    <row r="726" spans="1:12" ht="13.5" x14ac:dyDescent="0.25">
      <c r="A726" s="3">
        <f>RSI!A726</f>
        <v>43060</v>
      </c>
      <c r="B726" s="2">
        <f>RSI!B726</f>
        <v>6.6154999999999999</v>
      </c>
      <c r="C726" s="2">
        <f>RSI!I726</f>
        <v>51.367172181723838</v>
      </c>
      <c r="D726" s="2">
        <f>MACD!E726</f>
        <v>0.11888576651901417</v>
      </c>
      <c r="E726" s="2">
        <f>MACD!F726</f>
        <v>-4.1088787078855764E-3</v>
      </c>
      <c r="F726" s="2">
        <f>'Moving Avg'!D726</f>
        <v>6.59598</v>
      </c>
      <c r="G726" s="2">
        <f>'Moving Avg'!F726</f>
        <v>6.7341549999999994</v>
      </c>
      <c r="H726" s="2">
        <f>'Moving Avg'!G726</f>
        <v>6.3806300000000009</v>
      </c>
      <c r="I726" s="2">
        <f>'Moving Avg'!H726</f>
        <v>6.6958125000000051</v>
      </c>
      <c r="J726" s="6" t="str">
        <f>OBV!F726</f>
        <v>BULLISH</v>
      </c>
      <c r="K726" s="6" t="str">
        <f>OBV!G726</f>
        <v>NEUTRAL</v>
      </c>
      <c r="L726" s="6" t="str">
        <f>OBV!H726</f>
        <v>CONFIRMED BULLISH</v>
      </c>
    </row>
    <row r="727" spans="1:12" ht="13.5" x14ac:dyDescent="0.25">
      <c r="A727" s="3">
        <f>RSI!A727</f>
        <v>43061</v>
      </c>
      <c r="B727" s="2">
        <f>RSI!B727</f>
        <v>6.6642999999999999</v>
      </c>
      <c r="C727" s="2">
        <f>RSI!I727</f>
        <v>53.8050872475917</v>
      </c>
      <c r="D727" s="2">
        <f>MACD!E727</f>
        <v>0.13116919256051851</v>
      </c>
      <c r="E727" s="2">
        <f>MACD!F727</f>
        <v>2.2946735545795242E-2</v>
      </c>
      <c r="F727" s="2">
        <f>'Moving Avg'!D727</f>
        <v>6.60412</v>
      </c>
      <c r="G727" s="2">
        <f>'Moving Avg'!F727</f>
        <v>6.7309049999999999</v>
      </c>
      <c r="H727" s="2">
        <f>'Moving Avg'!G727</f>
        <v>6.3864820000000035</v>
      </c>
      <c r="I727" s="2">
        <f>'Moving Avg'!H727</f>
        <v>6.6916100000000052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</row>
    <row r="728" spans="1:12" ht="13.5" x14ac:dyDescent="0.25">
      <c r="A728" s="3">
        <f>RSI!A728</f>
        <v>43062</v>
      </c>
      <c r="B728" s="2">
        <f>RSI!B728</f>
        <v>6.6479999999999997</v>
      </c>
      <c r="C728" s="2">
        <f>RSI!I728</f>
        <v>52.852064061287038</v>
      </c>
      <c r="D728" s="2">
        <f>MACD!E728</f>
        <v>0.12984972074049406</v>
      </c>
      <c r="E728" s="2">
        <f>MACD!F728</f>
        <v>4.4327332584735007E-2</v>
      </c>
      <c r="F728" s="2">
        <f>'Moving Avg'!D728</f>
        <v>6.609</v>
      </c>
      <c r="G728" s="2">
        <f>'Moving Avg'!F728</f>
        <v>6.7215599999999993</v>
      </c>
      <c r="H728" s="2">
        <f>'Moving Avg'!G728</f>
        <v>6.3920080000000032</v>
      </c>
      <c r="I728" s="2">
        <f>'Moving Avg'!H728</f>
        <v>6.6884400000000053</v>
      </c>
      <c r="J728" s="6" t="str">
        <f>OBV!F728</f>
        <v>BEARISH</v>
      </c>
      <c r="K728" s="6" t="str">
        <f>OBV!G728</f>
        <v>NEUTRAL</v>
      </c>
      <c r="L728" s="6" t="str">
        <f>OBV!H728</f>
        <v>BEARISH DIVERGENCE</v>
      </c>
    </row>
    <row r="729" spans="1:12" ht="13.5" x14ac:dyDescent="0.25">
      <c r="A729" s="3">
        <f>RSI!A729</f>
        <v>43063</v>
      </c>
      <c r="B729" s="2">
        <f>RSI!B729</f>
        <v>6.6154999999999999</v>
      </c>
      <c r="C729" s="2">
        <f>RSI!I729</f>
        <v>50.915591445955023</v>
      </c>
      <c r="D729" s="2">
        <f>MACD!E729</f>
        <v>0.13460854229756425</v>
      </c>
      <c r="E729" s="2">
        <f>MACD!F729</f>
        <v>6.2383574527300853E-2</v>
      </c>
      <c r="F729" s="2">
        <f>'Moving Avg'!D729</f>
        <v>6.6317599999999999</v>
      </c>
      <c r="G729" s="2">
        <f>'Moving Avg'!F729</f>
        <v>6.7150599999999994</v>
      </c>
      <c r="H729" s="2">
        <f>'Moving Avg'!G729</f>
        <v>6.399160000000002</v>
      </c>
      <c r="I729" s="2">
        <f>'Moving Avg'!H729</f>
        <v>6.6853760000000033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</row>
    <row r="730" spans="1:12" ht="13.5" x14ac:dyDescent="0.25">
      <c r="A730" s="3">
        <f>RSI!A730</f>
        <v>43066</v>
      </c>
      <c r="B730" s="2">
        <f>RSI!B730</f>
        <v>6.6154999999999999</v>
      </c>
      <c r="C730" s="2">
        <f>RSI!I730</f>
        <v>50.915591445955023</v>
      </c>
      <c r="D730" s="2">
        <f>MACD!E730</f>
        <v>0.11605481511523852</v>
      </c>
      <c r="E730" s="2">
        <f>MACD!F730</f>
        <v>7.3117822644888392E-2</v>
      </c>
      <c r="F730" s="2">
        <f>'Moving Avg'!D730</f>
        <v>6.6317599999999999</v>
      </c>
      <c r="G730" s="2">
        <f>'Moving Avg'!F730</f>
        <v>6.7089649999999992</v>
      </c>
      <c r="H730" s="2">
        <f>'Moving Avg'!G730</f>
        <v>6.4063120000000024</v>
      </c>
      <c r="I730" s="2">
        <f>'Moving Avg'!H730</f>
        <v>6.6823505000000045</v>
      </c>
      <c r="J730" s="6" t="str">
        <f>OBV!F730</f>
        <v>BEARISH</v>
      </c>
      <c r="K730" s="6" t="str">
        <f>OBV!G730</f>
        <v>NEUTRAL</v>
      </c>
      <c r="L730" s="6" t="str">
        <f>OBV!H730</f>
        <v>NEUTRAL</v>
      </c>
    </row>
    <row r="731" spans="1:12" ht="13.5" x14ac:dyDescent="0.25">
      <c r="A731" s="3">
        <f>RSI!A731</f>
        <v>43067</v>
      </c>
      <c r="B731" s="2">
        <f>RSI!B731</f>
        <v>6.4204999999999997</v>
      </c>
      <c r="C731" s="2">
        <f>RSI!I731</f>
        <v>40.571523959462965</v>
      </c>
      <c r="D731" s="2">
        <f>MACD!E731</f>
        <v>0.10848645546965408</v>
      </c>
      <c r="E731" s="2">
        <f>MACD!F731</f>
        <v>8.0191549209841534E-2</v>
      </c>
      <c r="F731" s="2">
        <f>'Moving Avg'!D731</f>
        <v>6.5927600000000002</v>
      </c>
      <c r="G731" s="2">
        <f>'Moving Avg'!F731</f>
        <v>6.6833649999999976</v>
      </c>
      <c r="H731" s="2">
        <f>'Moving Avg'!G731</f>
        <v>6.4129780000000016</v>
      </c>
      <c r="I731" s="2">
        <f>'Moving Avg'!H731</f>
        <v>6.6787725000000044</v>
      </c>
      <c r="J731" s="6" t="str">
        <f>OBV!F731</f>
        <v>BEARISH</v>
      </c>
      <c r="K731" s="6" t="str">
        <f>OBV!G731</f>
        <v>NEUTRAL</v>
      </c>
      <c r="L731" s="6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6.4286000000000003</v>
      </c>
      <c r="C732" s="2">
        <f>RSI!I732</f>
        <v>41.106754798998281</v>
      </c>
      <c r="D732" s="2">
        <f>MACD!E732</f>
        <v>0.10881852178186335</v>
      </c>
      <c r="E732" s="2">
        <f>MACD!F732</f>
        <v>8.5916943724245909E-2</v>
      </c>
      <c r="F732" s="2">
        <f>'Moving Avg'!D732</f>
        <v>6.5456200000000013</v>
      </c>
      <c r="G732" s="2">
        <f>'Moving Avg'!F732</f>
        <v>6.6581699999999984</v>
      </c>
      <c r="H732" s="2">
        <f>'Moving Avg'!G732</f>
        <v>6.4214300000000026</v>
      </c>
      <c r="I732" s="2">
        <f>'Moving Avg'!H732</f>
        <v>6.6762720000000026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6.4286000000000003</v>
      </c>
      <c r="C733" s="2">
        <f>RSI!I733</f>
        <v>41.106754798998281</v>
      </c>
      <c r="D733" s="2">
        <f>MACD!E733</f>
        <v>0.11006081280388536</v>
      </c>
      <c r="E733" s="2">
        <f>MACD!F733</f>
        <v>9.0745717540173798E-2</v>
      </c>
      <c r="F733" s="2">
        <f>'Moving Avg'!D733</f>
        <v>6.5017399999999999</v>
      </c>
      <c r="G733" s="2">
        <f>'Moving Avg'!F733</f>
        <v>6.6415099999999985</v>
      </c>
      <c r="H733" s="2">
        <f>'Moving Avg'!G733</f>
        <v>6.4298820000000028</v>
      </c>
      <c r="I733" s="2">
        <f>'Moving Avg'!H733</f>
        <v>6.6737715000000026</v>
      </c>
      <c r="J733" s="6" t="str">
        <f>OBV!F733</f>
        <v>BULLISH</v>
      </c>
      <c r="K733" s="6" t="str">
        <f>OBV!G733</f>
        <v>NEUTRAL</v>
      </c>
      <c r="L733" s="6" t="str">
        <f>OBV!H733</f>
        <v>BULLISH DIVERGENCE</v>
      </c>
    </row>
    <row r="734" spans="1:12" ht="13.5" x14ac:dyDescent="0.25">
      <c r="A734" s="3">
        <f>RSI!A734</f>
        <v>43073</v>
      </c>
      <c r="B734" s="2">
        <f>RSI!B734</f>
        <v>6.5911</v>
      </c>
      <c r="C734" s="2">
        <f>RSI!I734</f>
        <v>51.30972224148163</v>
      </c>
      <c r="D734" s="2">
        <f>MACD!E734</f>
        <v>8.1211202490041323E-2</v>
      </c>
      <c r="E734" s="2">
        <f>MACD!F734</f>
        <v>8.8838814530147303E-2</v>
      </c>
      <c r="F734" s="2">
        <f>'Moving Avg'!D734</f>
        <v>6.4968599999999999</v>
      </c>
      <c r="G734" s="2">
        <f>'Moving Avg'!F734</f>
        <v>6.6337899999999994</v>
      </c>
      <c r="H734" s="2">
        <f>'Moving Avg'!G734</f>
        <v>6.4415840000000024</v>
      </c>
      <c r="I734" s="2">
        <f>'Moving Avg'!H734</f>
        <v>6.671815000000004</v>
      </c>
      <c r="J734" s="6" t="str">
        <f>OBV!F734</f>
        <v>BULLISH</v>
      </c>
      <c r="K734" s="6" t="str">
        <f>OBV!G734</f>
        <v>NEUTRAL</v>
      </c>
      <c r="L734" s="6" t="str">
        <f>OBV!H734</f>
        <v>BULLISH DIVERGENCE</v>
      </c>
    </row>
    <row r="735" spans="1:12" ht="13.5" x14ac:dyDescent="0.25">
      <c r="A735" s="3">
        <f>RSI!A735</f>
        <v>43074</v>
      </c>
      <c r="B735" s="2">
        <f>RSI!B735</f>
        <v>6.5830000000000002</v>
      </c>
      <c r="C735" s="2">
        <f>RSI!I735</f>
        <v>50.836944748041432</v>
      </c>
      <c r="D735" s="2">
        <f>MACD!E735</f>
        <v>7.4771636546260289E-2</v>
      </c>
      <c r="E735" s="2">
        <f>MACD!F735</f>
        <v>8.6025378933369909E-2</v>
      </c>
      <c r="F735" s="2">
        <f>'Moving Avg'!D735</f>
        <v>6.4903599999999999</v>
      </c>
      <c r="G735" s="2">
        <f>'Moving Avg'!F735</f>
        <v>6.6195649999999988</v>
      </c>
      <c r="H735" s="2">
        <f>'Moving Avg'!G735</f>
        <v>6.4567000000000032</v>
      </c>
      <c r="I735" s="2">
        <f>'Moving Avg'!H735</f>
        <v>6.6705475000000032</v>
      </c>
      <c r="J735" s="6" t="str">
        <f>OBV!F735</f>
        <v>BULLISH</v>
      </c>
      <c r="K735" s="6" t="str">
        <f>OBV!G735</f>
        <v>NEUTRAL</v>
      </c>
      <c r="L735" s="6" t="str">
        <f>OBV!H735</f>
        <v>BULLISH DIVERGENCE</v>
      </c>
    </row>
    <row r="736" spans="1:12" ht="13.5" x14ac:dyDescent="0.25">
      <c r="A736" s="3">
        <f>RSI!A736</f>
        <v>43075</v>
      </c>
      <c r="B736" s="2">
        <f>RSI!B736</f>
        <v>6.5016999999999996</v>
      </c>
      <c r="C736" s="2">
        <f>RSI!I736</f>
        <v>46.232331721551859</v>
      </c>
      <c r="D736" s="2">
        <f>MACD!E736</f>
        <v>7.526688674362525E-2</v>
      </c>
      <c r="E736" s="2">
        <f>MACD!F736</f>
        <v>8.3873680495420988E-2</v>
      </c>
      <c r="F736" s="2">
        <f>'Moving Avg'!D736</f>
        <v>6.5066000000000006</v>
      </c>
      <c r="G736" s="2">
        <f>'Moving Avg'!F736</f>
        <v>6.6012749999999984</v>
      </c>
      <c r="H736" s="2">
        <f>'Moving Avg'!G736</f>
        <v>6.4705160000000026</v>
      </c>
      <c r="I736" s="2">
        <f>'Moving Avg'!H736</f>
        <v>6.6688735000000046</v>
      </c>
      <c r="J736" s="6" t="str">
        <f>OBV!F736</f>
        <v>BULLISH</v>
      </c>
      <c r="K736" s="6" t="str">
        <f>OBV!G736</f>
        <v>NEUTRAL</v>
      </c>
      <c r="L736" s="6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6.3067000000000002</v>
      </c>
      <c r="C737" s="2">
        <f>RSI!I737</f>
        <v>37.466623653570934</v>
      </c>
      <c r="D737" s="2">
        <f>MACD!E737</f>
        <v>9.8046163829953237E-2</v>
      </c>
      <c r="E737" s="2">
        <f>MACD!F737</f>
        <v>8.6708177162327441E-2</v>
      </c>
      <c r="F737" s="2">
        <f>'Moving Avg'!D737</f>
        <v>6.4822199999999999</v>
      </c>
      <c r="G737" s="2">
        <f>'Moving Avg'!F737</f>
        <v>6.5752699999999988</v>
      </c>
      <c r="H737" s="2">
        <f>'Moving Avg'!G737</f>
        <v>6.4770180000000002</v>
      </c>
      <c r="I737" s="2">
        <f>'Moving Avg'!H737</f>
        <v>6.6671845000000056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6.1523000000000003</v>
      </c>
      <c r="C738" s="2">
        <f>RSI!I738</f>
        <v>32.252286773267414</v>
      </c>
      <c r="D738" s="2">
        <f>MACD!E738</f>
        <v>0.12778039899639193</v>
      </c>
      <c r="E738" s="2">
        <f>MACD!F738</f>
        <v>9.4922621529140341E-2</v>
      </c>
      <c r="F738" s="2">
        <f>'Moving Avg'!D738</f>
        <v>6.4269599999999993</v>
      </c>
      <c r="G738" s="2">
        <f>'Moving Avg'!F738</f>
        <v>6.5456100000000008</v>
      </c>
      <c r="H738" s="2">
        <f>'Moving Avg'!G738</f>
        <v>6.4788060000000005</v>
      </c>
      <c r="I738" s="2">
        <f>'Moving Avg'!H738</f>
        <v>6.6637635000000044</v>
      </c>
      <c r="J738" s="6" t="str">
        <f>OBV!F738</f>
        <v>BEARISH</v>
      </c>
      <c r="K738" s="6" t="str">
        <f>OBV!G738</f>
        <v>NEUTRAL</v>
      </c>
      <c r="L738" s="6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6.3067000000000002</v>
      </c>
      <c r="C739" s="2">
        <f>RSI!I739</f>
        <v>41.082718044205976</v>
      </c>
      <c r="D739" s="2">
        <f>MACD!E739</f>
        <v>0.13883223111828702</v>
      </c>
      <c r="E739" s="2">
        <f>MACD!F739</f>
        <v>0.10370454344696969</v>
      </c>
      <c r="F739" s="2">
        <f>'Moving Avg'!D739</f>
        <v>6.3700799999999997</v>
      </c>
      <c r="G739" s="2">
        <f>'Moving Avg'!F739</f>
        <v>6.5224499999999992</v>
      </c>
      <c r="H739" s="2">
        <f>'Moving Avg'!G739</f>
        <v>6.4836819999999999</v>
      </c>
      <c r="I739" s="2">
        <f>'Moving Avg'!H739</f>
        <v>6.6603465000000055</v>
      </c>
      <c r="J739" s="6" t="str">
        <f>OBV!F739</f>
        <v>BEARISH</v>
      </c>
      <c r="K739" s="6" t="str">
        <f>OBV!G739</f>
        <v>NEUTRAL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6.2904</v>
      </c>
      <c r="C740" s="2">
        <f>RSI!I740</f>
        <v>40.482812408326083</v>
      </c>
      <c r="D740" s="2">
        <f>MACD!E740</f>
        <v>0.15063543598737006</v>
      </c>
      <c r="E740" s="2">
        <f>MACD!F740</f>
        <v>0.11309072195504977</v>
      </c>
      <c r="F740" s="2">
        <f>'Moving Avg'!D740</f>
        <v>6.3115600000000001</v>
      </c>
      <c r="G740" s="2">
        <f>'Moving Avg'!F740</f>
        <v>6.5057900000000002</v>
      </c>
      <c r="H740" s="2">
        <f>'Moving Avg'!G740</f>
        <v>6.4918079999999998</v>
      </c>
      <c r="I740" s="2">
        <f>'Moving Avg'!H740</f>
        <v>6.6570400000000065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6.3067000000000002</v>
      </c>
      <c r="C741" s="2">
        <f>RSI!I741</f>
        <v>41.404268063957637</v>
      </c>
      <c r="D741" s="2">
        <f>MACD!E741</f>
        <v>0.13066375392198015</v>
      </c>
      <c r="E741" s="2">
        <f>MACD!F741</f>
        <v>0.11660532834843584</v>
      </c>
      <c r="F741" s="2">
        <f>'Moving Avg'!D741</f>
        <v>6.2725600000000004</v>
      </c>
      <c r="G741" s="2">
        <f>'Moving Avg'!F741</f>
        <v>6.4919750000000009</v>
      </c>
      <c r="H741" s="2">
        <f>'Moving Avg'!G741</f>
        <v>6.4992859999999988</v>
      </c>
      <c r="I741" s="2">
        <f>'Moving Avg'!H741</f>
        <v>6.6533155000000068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6.1197999999999997</v>
      </c>
      <c r="C742" s="2">
        <f>RSI!I742</f>
        <v>34.759087501006121</v>
      </c>
      <c r="D742" s="2">
        <f>MACD!E742</f>
        <v>0.12991484342719506</v>
      </c>
      <c r="E742" s="2">
        <f>MACD!F742</f>
        <v>0.11926723136418768</v>
      </c>
      <c r="F742" s="2">
        <f>'Moving Avg'!D742</f>
        <v>6.2351799999999997</v>
      </c>
      <c r="G742" s="2">
        <f>'Moving Avg'!F742</f>
        <v>6.4667849999999998</v>
      </c>
      <c r="H742" s="2">
        <f>'Moving Avg'!G742</f>
        <v>6.5022119999999992</v>
      </c>
      <c r="I742" s="2">
        <f>'Moving Avg'!H742</f>
        <v>6.6486565000000049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</row>
    <row r="743" spans="1:12" ht="13.5" x14ac:dyDescent="0.25">
      <c r="A743" s="3">
        <f>RSI!A743</f>
        <v>43084</v>
      </c>
      <c r="B743" s="2">
        <f>RSI!B743</f>
        <v>6.1197999999999997</v>
      </c>
      <c r="C743" s="2">
        <f>RSI!I743</f>
        <v>34.759087501006135</v>
      </c>
      <c r="D743" s="2">
        <f>MACD!E743</f>
        <v>0.13136666747342041</v>
      </c>
      <c r="E743" s="2">
        <f>MACD!F743</f>
        <v>0.12168711858603423</v>
      </c>
      <c r="F743" s="2">
        <f>'Moving Avg'!D743</f>
        <v>6.2286799999999998</v>
      </c>
      <c r="G743" s="2">
        <f>'Moving Avg'!F743</f>
        <v>6.4415950000000013</v>
      </c>
      <c r="H743" s="2">
        <f>'Moving Avg'!G743</f>
        <v>6.5010759999999994</v>
      </c>
      <c r="I743" s="2">
        <f>'Moving Avg'!H743</f>
        <v>6.6446505000000045</v>
      </c>
      <c r="J743" s="6" t="str">
        <f>OBV!F743</f>
        <v>BULLISH</v>
      </c>
      <c r="K743" s="6" t="str">
        <f>OBV!G743</f>
        <v>NEUTRAL</v>
      </c>
      <c r="L743" s="6" t="str">
        <f>OBV!H743</f>
        <v>BULLISH DIVERGENCE</v>
      </c>
    </row>
    <row r="744" spans="1:12" ht="13.5" x14ac:dyDescent="0.25">
      <c r="A744" s="3">
        <f>RSI!A744</f>
        <v>43087</v>
      </c>
      <c r="B744" s="2">
        <f>RSI!B744</f>
        <v>5.9409999999999998</v>
      </c>
      <c r="C744" s="2">
        <f>RSI!I744</f>
        <v>29.505127625284061</v>
      </c>
      <c r="D744" s="2">
        <f>MACD!E744</f>
        <v>0.17277061317945552</v>
      </c>
      <c r="E744" s="2">
        <f>MACD!F744</f>
        <v>0.1319038175047185</v>
      </c>
      <c r="F744" s="2">
        <f>'Moving Avg'!D744</f>
        <v>6.1555400000000002</v>
      </c>
      <c r="G744" s="2">
        <f>'Moving Avg'!F744</f>
        <v>6.4135600000000013</v>
      </c>
      <c r="H744" s="2">
        <f>'Moving Avg'!G744</f>
        <v>6.4940879999999996</v>
      </c>
      <c r="I744" s="2">
        <f>'Moving Avg'!H744</f>
        <v>6.6401730000000043</v>
      </c>
      <c r="J744" s="6" t="str">
        <f>OBV!F744</f>
        <v>BULLISH</v>
      </c>
      <c r="K744" s="6" t="str">
        <f>OBV!G744</f>
        <v>NEUTRAL</v>
      </c>
      <c r="L744" s="6" t="str">
        <f>OBV!H744</f>
        <v>BULLISH DIVERGENCE</v>
      </c>
    </row>
    <row r="745" spans="1:12" ht="13.5" x14ac:dyDescent="0.25">
      <c r="A745" s="3">
        <f>RSI!A745</f>
        <v>43088</v>
      </c>
      <c r="B745" s="2">
        <f>RSI!B745</f>
        <v>6.1116000000000001</v>
      </c>
      <c r="C745" s="2">
        <f>RSI!I745</f>
        <v>38.982141986074097</v>
      </c>
      <c r="D745" s="2">
        <f>MACD!E745</f>
        <v>0.19676606222914739</v>
      </c>
      <c r="E745" s="2">
        <f>MACD!F745</f>
        <v>0.14487626644960427</v>
      </c>
      <c r="F745" s="2">
        <f>'Moving Avg'!D745</f>
        <v>6.1197800000000004</v>
      </c>
      <c r="G745" s="2">
        <f>'Moving Avg'!F745</f>
        <v>6.3883650000000012</v>
      </c>
      <c r="H745" s="2">
        <f>'Moving Avg'!G745</f>
        <v>6.4905119999999981</v>
      </c>
      <c r="I745" s="2">
        <f>'Moving Avg'!H745</f>
        <v>6.6361645000000031</v>
      </c>
      <c r="J745" s="6" t="str">
        <f>OBV!F745</f>
        <v>BULLISH</v>
      </c>
      <c r="K745" s="6" t="str">
        <f>OBV!G745</f>
        <v>NEUTRAL</v>
      </c>
      <c r="L745" s="6" t="str">
        <f>OBV!H745</f>
        <v>BULLISH DIVERGENCE</v>
      </c>
    </row>
    <row r="746" spans="1:12" ht="13.5" x14ac:dyDescent="0.25">
      <c r="A746" s="3">
        <f>RSI!A746</f>
        <v>43089</v>
      </c>
      <c r="B746" s="2">
        <f>RSI!B746</f>
        <v>6.0141</v>
      </c>
      <c r="C746" s="2">
        <f>RSI!I746</f>
        <v>36.003178842000139</v>
      </c>
      <c r="D746" s="2">
        <f>MACD!E746</f>
        <v>0.21341017687230579</v>
      </c>
      <c r="E746" s="2">
        <f>MACD!F746</f>
        <v>0.15858304853414459</v>
      </c>
      <c r="F746" s="2">
        <f>'Moving Avg'!D746</f>
        <v>6.061259999999999</v>
      </c>
      <c r="G746" s="2">
        <f>'Moving Avg'!F746</f>
        <v>6.3582950000000009</v>
      </c>
      <c r="H746" s="2">
        <f>'Moving Avg'!G746</f>
        <v>6.4849859999999975</v>
      </c>
      <c r="I746" s="2">
        <f>'Moving Avg'!H746</f>
        <v>6.632052500000003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5.9490999999999996</v>
      </c>
      <c r="C747" s="2">
        <f>RSI!I747</f>
        <v>34.130613625914066</v>
      </c>
      <c r="D747" s="2">
        <f>MACD!E747</f>
        <v>0.20438992279646317</v>
      </c>
      <c r="E747" s="2">
        <f>MACD!F747</f>
        <v>0.16774442338660833</v>
      </c>
      <c r="F747" s="2">
        <f>'Moving Avg'!D747</f>
        <v>6.0271199999999991</v>
      </c>
      <c r="G747" s="2">
        <f>'Moving Avg'!F747</f>
        <v>6.3225350000000002</v>
      </c>
      <c r="H747" s="2">
        <f>'Moving Avg'!G747</f>
        <v>6.4781599999999981</v>
      </c>
      <c r="I747" s="2">
        <f>'Moving Avg'!H747</f>
        <v>6.6266170000000022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5.9734999999999996</v>
      </c>
      <c r="C748" s="2">
        <f>RSI!I748</f>
        <v>35.48706447316809</v>
      </c>
      <c r="D748" s="2">
        <f>MACD!E748</f>
        <v>0.17350750239178403</v>
      </c>
      <c r="E748" s="2">
        <f>MACD!F748</f>
        <v>0.16889703918764348</v>
      </c>
      <c r="F748" s="2">
        <f>'Moving Avg'!D748</f>
        <v>5.9978600000000002</v>
      </c>
      <c r="G748" s="2">
        <f>'Moving Avg'!F748</f>
        <v>6.2888099999999998</v>
      </c>
      <c r="H748" s="2">
        <f>'Moving Avg'!G748</f>
        <v>6.4718219999999986</v>
      </c>
      <c r="I748" s="2">
        <f>'Moving Avg'!H748</f>
        <v>6.6223405000000026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</row>
    <row r="749" spans="1:12" ht="13.5" x14ac:dyDescent="0.25">
      <c r="A749" s="3">
        <f>RSI!A749</f>
        <v>43094</v>
      </c>
      <c r="B749" s="2">
        <f>RSI!B749</f>
        <v>5.9734999999999996</v>
      </c>
      <c r="C749" s="2">
        <f>RSI!I749</f>
        <v>35.48706447316809</v>
      </c>
      <c r="D749" s="2">
        <f>MACD!E749</f>
        <v>0.17312603338650234</v>
      </c>
      <c r="E749" s="2">
        <f>MACD!F749</f>
        <v>0.16974283802741524</v>
      </c>
      <c r="F749" s="2">
        <f>'Moving Avg'!D749</f>
        <v>6.0043600000000001</v>
      </c>
      <c r="G749" s="2">
        <f>'Moving Avg'!F749</f>
        <v>6.25671</v>
      </c>
      <c r="H749" s="2">
        <f>'Moving Avg'!G749</f>
        <v>6.4654839999999991</v>
      </c>
      <c r="I749" s="2">
        <f>'Moving Avg'!H749</f>
        <v>6.6182175000000028</v>
      </c>
      <c r="J749" s="6" t="str">
        <f>OBV!F749</f>
        <v>BEARISH</v>
      </c>
      <c r="K749" s="6" t="str">
        <f>OBV!G749</f>
        <v>NEUTRAL</v>
      </c>
      <c r="L749" s="6" t="str">
        <f>OBV!H749</f>
        <v>BEARISH DIVERGENCE</v>
      </c>
    </row>
    <row r="750" spans="1:12" ht="13.5" x14ac:dyDescent="0.25">
      <c r="A750" s="3">
        <f>RSI!A750</f>
        <v>43095</v>
      </c>
      <c r="B750" s="2">
        <f>RSI!B750</f>
        <v>5.9734999999999996</v>
      </c>
      <c r="C750" s="2">
        <f>RSI!I750</f>
        <v>35.48706447316809</v>
      </c>
      <c r="D750" s="2">
        <f>MACD!E750</f>
        <v>0.17214367409875653</v>
      </c>
      <c r="E750" s="2">
        <f>MACD!F750</f>
        <v>0.17022300524168352</v>
      </c>
      <c r="F750" s="2">
        <f>'Moving Avg'!D750</f>
        <v>5.9767400000000013</v>
      </c>
      <c r="G750" s="2">
        <f>'Moving Avg'!F750</f>
        <v>6.2246100000000002</v>
      </c>
      <c r="H750" s="2">
        <f>'Moving Avg'!G750</f>
        <v>6.4591459999999987</v>
      </c>
      <c r="I750" s="2">
        <f>'Moving Avg'!H750</f>
        <v>6.6140945000000038</v>
      </c>
      <c r="J750" s="6" t="str">
        <f>OBV!F750</f>
        <v>BEARISH</v>
      </c>
      <c r="K750" s="6" t="str">
        <f>OBV!G750</f>
        <v>NEUTRAL</v>
      </c>
      <c r="L750" s="6" t="str">
        <f>OBV!H750</f>
        <v>CONFIRMED BEARISH</v>
      </c>
    </row>
    <row r="751" spans="1:12" ht="13.5" x14ac:dyDescent="0.25">
      <c r="A751" s="3">
        <f>RSI!A751</f>
        <v>43096</v>
      </c>
      <c r="B751" s="2">
        <f>RSI!B751</f>
        <v>5.9734999999999996</v>
      </c>
      <c r="C751" s="2">
        <f>RSI!I751</f>
        <v>35.48706447316809</v>
      </c>
      <c r="D751" s="2">
        <f>MACD!E751</f>
        <v>0.17553135643344309</v>
      </c>
      <c r="E751" s="2">
        <f>MACD!F751</f>
        <v>0.17128467548003543</v>
      </c>
      <c r="F751" s="2">
        <f>'Moving Avg'!D751</f>
        <v>5.9686199999999996</v>
      </c>
      <c r="G751" s="2">
        <f>'Moving Avg'!F751</f>
        <v>6.2022600000000008</v>
      </c>
      <c r="H751" s="2">
        <f>'Moving Avg'!G751</f>
        <v>6.4528079999999992</v>
      </c>
      <c r="I751" s="2">
        <f>'Moving Avg'!H751</f>
        <v>6.609971500000003</v>
      </c>
      <c r="J751" s="6" t="str">
        <f>OBV!F751</f>
        <v>BEARISH</v>
      </c>
      <c r="K751" s="6" t="str">
        <f>OBV!G751</f>
        <v>NEUTRAL</v>
      </c>
      <c r="L751" s="6" t="str">
        <f>OBV!H751</f>
        <v>CONFIRMED BEARISH</v>
      </c>
    </row>
    <row r="752" spans="1:12" ht="13.5" x14ac:dyDescent="0.25">
      <c r="A752" s="3">
        <f>RSI!A752</f>
        <v>43097</v>
      </c>
      <c r="B752" s="2">
        <f>RSI!B752</f>
        <v>6.0953999999999997</v>
      </c>
      <c r="C752" s="2">
        <f>RSI!I752</f>
        <v>43.329169168232191</v>
      </c>
      <c r="D752" s="2">
        <f>MACD!E752</f>
        <v>0.14219884138018113</v>
      </c>
      <c r="E752" s="2">
        <f>MACD!F752</f>
        <v>0.16546750866006457</v>
      </c>
      <c r="F752" s="2">
        <f>'Moving Avg'!D752</f>
        <v>5.9978799999999994</v>
      </c>
      <c r="G752" s="2">
        <f>'Moving Avg'!F752</f>
        <v>6.1856</v>
      </c>
      <c r="H752" s="2">
        <f>'Moving Avg'!G752</f>
        <v>6.4526459999999988</v>
      </c>
      <c r="I752" s="2">
        <f>'Moving Avg'!H752</f>
        <v>6.6066500000000028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6.0547000000000004</v>
      </c>
      <c r="C753" s="2">
        <f>RSI!I753</f>
        <v>41.514645838975269</v>
      </c>
      <c r="D753" s="2">
        <f>MACD!E753</f>
        <v>0.11775600090961724</v>
      </c>
      <c r="E753" s="2">
        <f>MACD!F753</f>
        <v>0.15592520710997509</v>
      </c>
      <c r="F753" s="2">
        <f>'Moving Avg'!D753</f>
        <v>6.0141199999999992</v>
      </c>
      <c r="G753" s="2">
        <f>'Moving Avg'!F753</f>
        <v>6.166904999999999</v>
      </c>
      <c r="H753" s="2">
        <f>'Moving Avg'!G753</f>
        <v>6.4523199999999994</v>
      </c>
      <c r="I753" s="2">
        <f>'Moving Avg'!H753</f>
        <v>6.6030100000000029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6.0953999999999997</v>
      </c>
      <c r="C754" s="2">
        <f>RSI!I754</f>
        <v>44.038455343291631</v>
      </c>
      <c r="D754" s="2">
        <f>MACD!E754</f>
        <v>6.7483051812627259E-2</v>
      </c>
      <c r="E754" s="2">
        <f>MACD!F754</f>
        <v>0.13823677605050552</v>
      </c>
      <c r="F754" s="2">
        <f>'Moving Avg'!D754</f>
        <v>6.0385000000000009</v>
      </c>
      <c r="G754" s="2">
        <f>'Moving Avg'!F754</f>
        <v>6.1421200000000002</v>
      </c>
      <c r="H754" s="2">
        <f>'Moving Avg'!G754</f>
        <v>6.4523199999999994</v>
      </c>
      <c r="I754" s="2">
        <f>'Moving Avg'!H754</f>
        <v>6.6004950000000022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5.8921999999999999</v>
      </c>
      <c r="C755" s="2">
        <f>RSI!I755</f>
        <v>35.744950151291746</v>
      </c>
      <c r="D755" s="2">
        <f>MACD!E755</f>
        <v>6.6864837542191857E-2</v>
      </c>
      <c r="E755" s="2">
        <f>MACD!F755</f>
        <v>0.12396238834884279</v>
      </c>
      <c r="F755" s="2">
        <f>'Moving Avg'!D755</f>
        <v>6.02224</v>
      </c>
      <c r="G755" s="2">
        <f>'Moving Avg'!F755</f>
        <v>6.1075800000000005</v>
      </c>
      <c r="H755" s="2">
        <f>'Moving Avg'!G755</f>
        <v>6.4471179999999997</v>
      </c>
      <c r="I755" s="2">
        <f>'Moving Avg'!H755</f>
        <v>6.5962345000000013</v>
      </c>
      <c r="J755" s="6" t="str">
        <f>OBV!F755</f>
        <v>BULLISH</v>
      </c>
      <c r="K755" s="6" t="str">
        <f>OBV!G755</f>
        <v>NEUTRAL</v>
      </c>
      <c r="L755" s="6" t="str">
        <f>OBV!H755</f>
        <v>BULLISH DIVERGENCE</v>
      </c>
    </row>
    <row r="756" spans="1:12" ht="13.5" x14ac:dyDescent="0.25">
      <c r="A756" s="3">
        <f>RSI!A756</f>
        <v>43104</v>
      </c>
      <c r="B756" s="2">
        <f>RSI!B756</f>
        <v>6.0141</v>
      </c>
      <c r="C756" s="2">
        <f>RSI!I756</f>
        <v>42.714653204648428</v>
      </c>
      <c r="D756" s="2">
        <f>MACD!E756</f>
        <v>4.408914445233858E-2</v>
      </c>
      <c r="E756" s="2">
        <f>MACD!F756</f>
        <v>0.10798773956954195</v>
      </c>
      <c r="F756" s="2">
        <f>'Moving Avg'!D756</f>
        <v>6.0303599999999999</v>
      </c>
      <c r="G756" s="2">
        <f>'Moving Avg'!F756</f>
        <v>6.0831999999999997</v>
      </c>
      <c r="H756" s="2">
        <f>'Moving Avg'!G756</f>
        <v>6.4368779999999992</v>
      </c>
      <c r="I756" s="2">
        <f>'Moving Avg'!H756</f>
        <v>6.5925835000000026</v>
      </c>
      <c r="J756" s="6" t="str">
        <f>OBV!F756</f>
        <v>BULLISH</v>
      </c>
      <c r="K756" s="6" t="str">
        <f>OBV!G756</f>
        <v>NEUTRAL</v>
      </c>
      <c r="L756" s="6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6.1928999999999998</v>
      </c>
      <c r="C757" s="2">
        <f>RSI!I757</f>
        <v>51.094123230650112</v>
      </c>
      <c r="D757" s="2">
        <f>MACD!E757</f>
        <v>2.4980556274982746E-3</v>
      </c>
      <c r="E757" s="2">
        <f>MACD!F757</f>
        <v>8.6889802781133216E-2</v>
      </c>
      <c r="F757" s="2">
        <f>'Moving Avg'!D757</f>
        <v>6.0498599999999998</v>
      </c>
      <c r="G757" s="2">
        <f>'Moving Avg'!F757</f>
        <v>6.0775099999999993</v>
      </c>
      <c r="H757" s="2">
        <f>'Moving Avg'!G757</f>
        <v>6.4261499999999998</v>
      </c>
      <c r="I757" s="2">
        <f>'Moving Avg'!H757</f>
        <v>6.5908250000000033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6.2986000000000004</v>
      </c>
      <c r="C758" s="2">
        <f>RSI!I758</f>
        <v>55.260480223764375</v>
      </c>
      <c r="D758" s="2">
        <f>MACD!E758</f>
        <v>-3.6970154199684302E-2</v>
      </c>
      <c r="E758" s="2">
        <f>MACD!F758</f>
        <v>6.2117811384969711E-2</v>
      </c>
      <c r="F758" s="2">
        <f>'Moving Avg'!D758</f>
        <v>6.0986400000000005</v>
      </c>
      <c r="G758" s="2">
        <f>'Moving Avg'!F758</f>
        <v>6.0848249999999995</v>
      </c>
      <c r="H758" s="2">
        <f>'Moving Avg'!G758</f>
        <v>6.4154240000000007</v>
      </c>
      <c r="I758" s="2">
        <f>'Moving Avg'!H758</f>
        <v>6.5900560000000041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</row>
    <row r="759" spans="1:12" ht="13.5" x14ac:dyDescent="0.25">
      <c r="A759" s="3">
        <f>RSI!A759</f>
        <v>43109</v>
      </c>
      <c r="B759" s="2">
        <f>RSI!B759</f>
        <v>6.2904</v>
      </c>
      <c r="C759" s="2">
        <f>RSI!I759</f>
        <v>54.8699509883864</v>
      </c>
      <c r="D759" s="2">
        <f>MACD!E759</f>
        <v>-7.0568664415286975E-2</v>
      </c>
      <c r="E759" s="2">
        <f>MACD!F759</f>
        <v>3.5580516224918375E-2</v>
      </c>
      <c r="F759" s="2">
        <f>'Moving Avg'!D759</f>
        <v>6.1376400000000002</v>
      </c>
      <c r="G759" s="2">
        <f>'Moving Avg'!F759</f>
        <v>6.0840099999999993</v>
      </c>
      <c r="H759" s="2">
        <f>'Moving Avg'!G759</f>
        <v>6.4063220000000003</v>
      </c>
      <c r="I759" s="2">
        <f>'Moving Avg'!H759</f>
        <v>6.5894380000000048</v>
      </c>
      <c r="J759" s="6" t="str">
        <f>OBV!F759</f>
        <v>BULLISH</v>
      </c>
      <c r="K759" s="6" t="str">
        <f>OBV!G759</f>
        <v>NEUTRAL</v>
      </c>
      <c r="L759" s="6" t="str">
        <f>OBV!H759</f>
        <v>CONFIRMED BULLISH</v>
      </c>
    </row>
    <row r="760" spans="1:12" ht="13.5" x14ac:dyDescent="0.25">
      <c r="A760" s="3">
        <f>RSI!A760</f>
        <v>43110</v>
      </c>
      <c r="B760" s="2">
        <f>RSI!B760</f>
        <v>6.1035000000000004</v>
      </c>
      <c r="C760" s="2">
        <f>RSI!I760</f>
        <v>46.75880159126698</v>
      </c>
      <c r="D760" s="2">
        <f>MACD!E760</f>
        <v>-8.5855033793148294E-2</v>
      </c>
      <c r="E760" s="2">
        <f>MACD!F760</f>
        <v>1.1293406221305043E-2</v>
      </c>
      <c r="F760" s="2">
        <f>'Moving Avg'!D760</f>
        <v>6.1798999999999999</v>
      </c>
      <c r="G760" s="2">
        <f>'Moving Avg'!F760</f>
        <v>6.0746650000000004</v>
      </c>
      <c r="H760" s="2">
        <f>'Moving Avg'!G760</f>
        <v>6.3936439999999992</v>
      </c>
      <c r="I760" s="2">
        <f>'Moving Avg'!H760</f>
        <v>6.5878855000000041</v>
      </c>
      <c r="J760" s="6" t="str">
        <f>OBV!F760</f>
        <v>BULLISH</v>
      </c>
      <c r="K760" s="6" t="str">
        <f>OBV!G760</f>
        <v>NEUTRAL</v>
      </c>
      <c r="L760" s="6" t="str">
        <f>OBV!H760</f>
        <v>CONFIRMED BULLISH</v>
      </c>
    </row>
    <row r="761" spans="1:12" ht="13.5" x14ac:dyDescent="0.25">
      <c r="A761" s="3">
        <f>RSI!A761</f>
        <v>43111</v>
      </c>
      <c r="B761" s="2">
        <f>RSI!B761</f>
        <v>6.2335000000000003</v>
      </c>
      <c r="C761" s="2">
        <f>RSI!I761</f>
        <v>52.066494128867973</v>
      </c>
      <c r="D761" s="2">
        <f>MACD!E761</f>
        <v>-0.10796424018556738</v>
      </c>
      <c r="E761" s="2">
        <f>MACD!F761</f>
        <v>-1.2558123060069442E-2</v>
      </c>
      <c r="F761" s="2">
        <f>'Moving Avg'!D761</f>
        <v>6.2237799999999996</v>
      </c>
      <c r="G761" s="2">
        <f>'Moving Avg'!F761</f>
        <v>6.0710050000000004</v>
      </c>
      <c r="H761" s="2">
        <f>'Moving Avg'!G761</f>
        <v>6.3796639999999991</v>
      </c>
      <c r="I761" s="2">
        <f>'Moving Avg'!H761</f>
        <v>6.5870215000000041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</row>
    <row r="762" spans="1:12" ht="13.5" x14ac:dyDescent="0.25">
      <c r="A762" s="3">
        <f>RSI!A762</f>
        <v>43112</v>
      </c>
      <c r="B762" s="2">
        <f>RSI!B762</f>
        <v>6.0465999999999998</v>
      </c>
      <c r="C762" s="2">
        <f>RSI!I762</f>
        <v>45.104572387698106</v>
      </c>
      <c r="D762" s="2">
        <f>MACD!E762</f>
        <v>-9.4420578639052621E-2</v>
      </c>
      <c r="E762" s="2">
        <f>MACD!F762</f>
        <v>-2.8930614175866079E-2</v>
      </c>
      <c r="F762" s="2">
        <f>'Moving Avg'!D762</f>
        <v>6.1945199999999998</v>
      </c>
      <c r="G762" s="2">
        <f>'Moving Avg'!F762</f>
        <v>6.0673450000000004</v>
      </c>
      <c r="H762" s="2">
        <f>'Moving Avg'!G762</f>
        <v>6.3619460000000005</v>
      </c>
      <c r="I762" s="2">
        <f>'Moving Avg'!H762</f>
        <v>6.5851845000000022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5.9734999999999996</v>
      </c>
      <c r="C763" s="2">
        <f>RSI!I763</f>
        <v>42.699719143093738</v>
      </c>
      <c r="D763" s="2">
        <f>MACD!E763</f>
        <v>-8.3024028098176217E-2</v>
      </c>
      <c r="E763" s="2">
        <f>MACD!F763</f>
        <v>-3.9749296960328112E-2</v>
      </c>
      <c r="F763" s="2">
        <f>'Moving Avg'!D763</f>
        <v>6.1295000000000002</v>
      </c>
      <c r="G763" s="2">
        <f>'Moving Avg'!F763</f>
        <v>6.0600300000000002</v>
      </c>
      <c r="H763" s="2">
        <f>'Moving Avg'!G763</f>
        <v>6.3461800000000004</v>
      </c>
      <c r="I763" s="2">
        <f>'Moving Avg'!H763</f>
        <v>6.5829820000000021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5.9490999999999996</v>
      </c>
      <c r="C764" s="2">
        <f>RSI!I764</f>
        <v>41.896737988969043</v>
      </c>
      <c r="D764" s="2">
        <f>MACD!E764</f>
        <v>-6.4154661969589633E-2</v>
      </c>
      <c r="E764" s="2">
        <f>MACD!F764</f>
        <v>-4.4630369962180422E-2</v>
      </c>
      <c r="F764" s="2">
        <f>'Moving Avg'!D764</f>
        <v>6.0612400000000006</v>
      </c>
      <c r="G764" s="2">
        <f>'Moving Avg'!F764</f>
        <v>6.060435</v>
      </c>
      <c r="H764" s="2">
        <f>'Moving Avg'!G764</f>
        <v>6.3302520000000007</v>
      </c>
      <c r="I764" s="2">
        <f>'Moving Avg'!H764</f>
        <v>6.5808495000000029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5.9734999999999996</v>
      </c>
      <c r="C765" s="2">
        <f>RSI!I765</f>
        <v>43.05008006274403</v>
      </c>
      <c r="D765" s="2">
        <f>MACD!E765</f>
        <v>-8.004157270110035E-2</v>
      </c>
      <c r="E765" s="2">
        <f>MACD!F765</f>
        <v>-5.171261050996441E-2</v>
      </c>
      <c r="F765" s="2">
        <f>'Moving Avg'!D765</f>
        <v>6.0352399999999999</v>
      </c>
      <c r="G765" s="2">
        <f>'Moving Avg'!F765</f>
        <v>6.0535300000000003</v>
      </c>
      <c r="H765" s="2">
        <f>'Moving Avg'!G765</f>
        <v>6.3123719999999999</v>
      </c>
      <c r="I765" s="2">
        <f>'Moving Avg'!H765</f>
        <v>6.5797605000000026</v>
      </c>
      <c r="J765" s="6" t="str">
        <f>OBV!F765</f>
        <v>BULLISH</v>
      </c>
      <c r="K765" s="6" t="str">
        <f>OBV!G765</f>
        <v>NEUTRAL</v>
      </c>
      <c r="L765" s="6" t="str">
        <f>OBV!H765</f>
        <v>BULLISH DIVERGENCE</v>
      </c>
    </row>
    <row r="766" spans="1:12" ht="13.5" x14ac:dyDescent="0.25">
      <c r="A766" s="3">
        <f>RSI!A766</f>
        <v>43118</v>
      </c>
      <c r="B766" s="2">
        <f>RSI!B766</f>
        <v>6.1604000000000001</v>
      </c>
      <c r="C766" s="2">
        <f>RSI!I766</f>
        <v>51.063131868438518</v>
      </c>
      <c r="D766" s="2">
        <f>MACD!E766</f>
        <v>-8.7593521875918512E-2</v>
      </c>
      <c r="E766" s="2">
        <f>MACD!F766</f>
        <v>-5.888879278315523E-2</v>
      </c>
      <c r="F766" s="2">
        <f>'Moving Avg'!D766</f>
        <v>6.0206200000000001</v>
      </c>
      <c r="G766" s="2">
        <f>'Moving Avg'!F766</f>
        <v>6.0608450000000005</v>
      </c>
      <c r="H766" s="2">
        <f>'Moving Avg'!G766</f>
        <v>6.2982300000000002</v>
      </c>
      <c r="I766" s="2">
        <f>'Moving Avg'!H766</f>
        <v>6.5784540000000025</v>
      </c>
      <c r="J766" s="6" t="str">
        <f>OBV!F766</f>
        <v>BULLISH</v>
      </c>
      <c r="K766" s="6" t="str">
        <f>OBV!G766</f>
        <v>NEUTRAL</v>
      </c>
      <c r="L766" s="6" t="str">
        <f>OBV!H766</f>
        <v>BULLISH DIVERGENCE</v>
      </c>
    </row>
    <row r="767" spans="1:12" ht="13.5" x14ac:dyDescent="0.25">
      <c r="A767" s="3">
        <f>RSI!A767</f>
        <v>43119</v>
      </c>
      <c r="B767" s="2">
        <f>RSI!B767</f>
        <v>6.0953999999999997</v>
      </c>
      <c r="C767" s="2">
        <f>RSI!I767</f>
        <v>48.506917630048633</v>
      </c>
      <c r="D767" s="2">
        <f>MACD!E767</f>
        <v>-6.1856803743643773E-2</v>
      </c>
      <c r="E767" s="2">
        <f>MACD!F767</f>
        <v>-5.9482394975252942E-2</v>
      </c>
      <c r="F767" s="2">
        <f>'Moving Avg'!D767</f>
        <v>6.0303799999999992</v>
      </c>
      <c r="G767" s="2">
        <f>'Moving Avg'!F767</f>
        <v>6.0681600000000007</v>
      </c>
      <c r="H767" s="2">
        <f>'Moving Avg'!G767</f>
        <v>6.2836019999999992</v>
      </c>
      <c r="I767" s="2">
        <f>'Moving Avg'!H767</f>
        <v>6.5759005000000013</v>
      </c>
      <c r="J767" s="6" t="str">
        <f>OBV!F767</f>
        <v>BEARISH</v>
      </c>
      <c r="K767" s="6" t="str">
        <f>OBV!G767</f>
        <v>NEUTRAL</v>
      </c>
      <c r="L767" s="6" t="str">
        <f>OBV!H767</f>
        <v>BEARISH DIVERGENCE</v>
      </c>
    </row>
    <row r="768" spans="1:12" ht="13.5" x14ac:dyDescent="0.25">
      <c r="A768" s="3">
        <f>RSI!A768</f>
        <v>43122</v>
      </c>
      <c r="B768" s="2">
        <f>RSI!B768</f>
        <v>6.4204999999999997</v>
      </c>
      <c r="C768" s="2">
        <f>RSI!I768</f>
        <v>59.4426459393625</v>
      </c>
      <c r="D768" s="2">
        <f>MACD!E768</f>
        <v>-4.7696619409312468E-2</v>
      </c>
      <c r="E768" s="2">
        <f>MACD!F768</f>
        <v>-5.7125239862064851E-2</v>
      </c>
      <c r="F768" s="2">
        <f>'Moving Avg'!D768</f>
        <v>6.1197799999999996</v>
      </c>
      <c r="G768" s="2">
        <f>'Moving Avg'!F768</f>
        <v>6.0905100000000001</v>
      </c>
      <c r="H768" s="2">
        <f>'Moving Avg'!G768</f>
        <v>6.2771020000000011</v>
      </c>
      <c r="I768" s="2">
        <f>'Moving Avg'!H768</f>
        <v>6.5740125000000011</v>
      </c>
      <c r="J768" s="6" t="str">
        <f>OBV!F768</f>
        <v>BULLISH</v>
      </c>
      <c r="K768" s="6" t="str">
        <f>OBV!G768</f>
        <v>NEUTRAL</v>
      </c>
      <c r="L768" s="6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6.2335000000000003</v>
      </c>
      <c r="C769" s="2">
        <f>RSI!I769</f>
        <v>52.531811059727865</v>
      </c>
      <c r="D769" s="2">
        <f>MACD!E769</f>
        <v>-2.4857767074330184E-2</v>
      </c>
      <c r="E769" s="2">
        <f>MACD!F769</f>
        <v>-5.0671745304517915E-2</v>
      </c>
      <c r="F769" s="2">
        <f>'Moving Avg'!D769</f>
        <v>6.17666</v>
      </c>
      <c r="G769" s="2">
        <f>'Moving Avg'!F769</f>
        <v>6.1035100000000009</v>
      </c>
      <c r="H769" s="2">
        <f>'Moving Avg'!G769</f>
        <v>6.2663740000000008</v>
      </c>
      <c r="I769" s="2">
        <f>'Moving Avg'!H769</f>
        <v>6.5706905000000031</v>
      </c>
      <c r="J769" s="6" t="str">
        <f>OBV!F769</f>
        <v>BULLISH</v>
      </c>
      <c r="K769" s="6" t="str">
        <f>OBV!G769</f>
        <v>NEUTRAL</v>
      </c>
      <c r="L769" s="6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6.2823000000000002</v>
      </c>
      <c r="C770" s="2">
        <f>RSI!I770</f>
        <v>54.033689989075839</v>
      </c>
      <c r="D770" s="2">
        <f>MACD!E770</f>
        <v>-3.8401027870862414E-2</v>
      </c>
      <c r="E770" s="2">
        <f>MACD!F770</f>
        <v>-4.8217601817786816E-2</v>
      </c>
      <c r="F770" s="2">
        <f>'Moving Avg'!D770</f>
        <v>6.2384199999999996</v>
      </c>
      <c r="G770" s="2">
        <f>'Moving Avg'!F770</f>
        <v>6.1189500000000008</v>
      </c>
      <c r="H770" s="2">
        <f>'Moving Avg'!G770</f>
        <v>6.2595480000000006</v>
      </c>
      <c r="I770" s="2">
        <f>'Moving Avg'!H770</f>
        <v>6.5676125000000027</v>
      </c>
      <c r="J770" s="6" t="str">
        <f>OBV!F770</f>
        <v>BULLISH</v>
      </c>
      <c r="K770" s="6" t="str">
        <f>OBV!G770</f>
        <v>NEUTRAL</v>
      </c>
      <c r="L770" s="6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6.266</v>
      </c>
      <c r="C771" s="2">
        <f>RSI!I771</f>
        <v>53.425646677692164</v>
      </c>
      <c r="D771" s="2">
        <f>MACD!E771</f>
        <v>-2.9404425613206442E-2</v>
      </c>
      <c r="E771" s="2">
        <f>MACD!F771</f>
        <v>-4.4454966576870744E-2</v>
      </c>
      <c r="F771" s="2">
        <f>'Moving Avg'!D771</f>
        <v>6.2595399999999994</v>
      </c>
      <c r="G771" s="2">
        <f>'Moving Avg'!F771</f>
        <v>6.1335750000000013</v>
      </c>
      <c r="H771" s="2">
        <f>'Moving Avg'!G771</f>
        <v>6.2532080000000008</v>
      </c>
      <c r="I771" s="2">
        <f>'Moving Avg'!H771</f>
        <v>6.5649520000000026</v>
      </c>
      <c r="J771" s="6" t="str">
        <f>OBV!F771</f>
        <v>BULLISH</v>
      </c>
      <c r="K771" s="6" t="str">
        <f>OBV!G771</f>
        <v>NEUTRAL</v>
      </c>
      <c r="L771" s="6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6.0791000000000004</v>
      </c>
      <c r="C772" s="2">
        <f>RSI!I772</f>
        <v>46.907573435402142</v>
      </c>
      <c r="D772" s="2">
        <f>MACD!E772</f>
        <v>-3.7300484521161081E-2</v>
      </c>
      <c r="E772" s="2">
        <f>MACD!F772</f>
        <v>-4.302407016572881E-2</v>
      </c>
      <c r="F772" s="2">
        <f>'Moving Avg'!D772</f>
        <v>6.2562800000000003</v>
      </c>
      <c r="G772" s="2">
        <f>'Moving Avg'!F772</f>
        <v>6.1327600000000002</v>
      </c>
      <c r="H772" s="2">
        <f>'Moving Avg'!G772</f>
        <v>6.242318</v>
      </c>
      <c r="I772" s="2">
        <f>'Moving Avg'!H772</f>
        <v>6.5613570000000028</v>
      </c>
      <c r="J772" s="6" t="str">
        <f>OBV!F772</f>
        <v>BULLISH</v>
      </c>
      <c r="K772" s="6" t="str">
        <f>OBV!G772</f>
        <v>NEUTRAL</v>
      </c>
      <c r="L772" s="6" t="str">
        <f>OBV!H772</f>
        <v>BULLISH DIVERGENCE</v>
      </c>
    </row>
    <row r="773" spans="1:12" ht="13.5" x14ac:dyDescent="0.25">
      <c r="A773" s="3">
        <f>RSI!A773</f>
        <v>43129</v>
      </c>
      <c r="B773" s="2">
        <f>RSI!B773</f>
        <v>6.1765999999999996</v>
      </c>
      <c r="C773" s="2">
        <f>RSI!I773</f>
        <v>50.313151924809354</v>
      </c>
      <c r="D773" s="2">
        <f>MACD!E773</f>
        <v>-6.1900525152508656E-2</v>
      </c>
      <c r="E773" s="2">
        <f>MACD!F773</f>
        <v>-4.6799361163084779E-2</v>
      </c>
      <c r="F773" s="2">
        <f>'Moving Avg'!D773</f>
        <v>6.2075000000000005</v>
      </c>
      <c r="G773" s="2">
        <f>'Moving Avg'!F773</f>
        <v>6.1388550000000004</v>
      </c>
      <c r="H773" s="2">
        <f>'Moving Avg'!G773</f>
        <v>6.233378000000001</v>
      </c>
      <c r="I773" s="2">
        <f>'Moving Avg'!H773</f>
        <v>6.5592095000000032</v>
      </c>
      <c r="J773" s="6" t="str">
        <f>OBV!F773</f>
        <v>BULLISH</v>
      </c>
      <c r="K773" s="6" t="str">
        <f>OBV!G773</f>
        <v>NEUTRAL</v>
      </c>
      <c r="L773" s="6" t="str">
        <f>OBV!H773</f>
        <v>BULLISH DIVERGENCE</v>
      </c>
    </row>
    <row r="774" spans="1:12" ht="13.5" x14ac:dyDescent="0.25">
      <c r="A774" s="3">
        <f>RSI!A774</f>
        <v>43130</v>
      </c>
      <c r="B774" s="2">
        <f>RSI!B774</f>
        <v>6.1765999999999996</v>
      </c>
      <c r="C774" s="2">
        <f>RSI!I774</f>
        <v>50.31315192480934</v>
      </c>
      <c r="D774" s="2">
        <f>MACD!E774</f>
        <v>-8.6537018238007413E-2</v>
      </c>
      <c r="E774" s="2">
        <f>MACD!F774</f>
        <v>-5.4746892578069306E-2</v>
      </c>
      <c r="F774" s="2">
        <f>'Moving Avg'!D774</f>
        <v>6.1961200000000005</v>
      </c>
      <c r="G774" s="2">
        <f>'Moving Avg'!F774</f>
        <v>6.1429150000000003</v>
      </c>
      <c r="H774" s="2">
        <f>'Moving Avg'!G774</f>
        <v>6.2268760000000016</v>
      </c>
      <c r="I774" s="2">
        <f>'Moving Avg'!H774</f>
        <v>6.5566780000000042</v>
      </c>
      <c r="J774" s="6" t="str">
        <f>OBV!F774</f>
        <v>BULLISH</v>
      </c>
      <c r="K774" s="6" t="str">
        <f>OBV!G774</f>
        <v>NEUTRAL</v>
      </c>
      <c r="L774" s="6" t="str">
        <f>OBV!H774</f>
        <v>BULLISH DIVERGENCE</v>
      </c>
    </row>
    <row r="775" spans="1:12" ht="13.5" x14ac:dyDescent="0.25">
      <c r="A775" s="3">
        <f>RSI!A775</f>
        <v>43131</v>
      </c>
      <c r="B775" s="2">
        <f>RSI!B775</f>
        <v>6.0304000000000002</v>
      </c>
      <c r="C775" s="2">
        <f>RSI!I775</f>
        <v>45.263948389522618</v>
      </c>
      <c r="D775" s="2">
        <f>MACD!E775</f>
        <v>-9.2862053923363774E-2</v>
      </c>
      <c r="E775" s="2">
        <f>MACD!F775</f>
        <v>-6.2369924847128201E-2</v>
      </c>
      <c r="F775" s="2">
        <f>'Moving Avg'!D775</f>
        <v>6.14574</v>
      </c>
      <c r="G775" s="2">
        <f>'Moving Avg'!F775</f>
        <v>6.1498250000000008</v>
      </c>
      <c r="H775" s="2">
        <f>'Moving Avg'!G775</f>
        <v>6.215174000000002</v>
      </c>
      <c r="I775" s="2">
        <f>'Moving Avg'!H775</f>
        <v>6.5528395000000046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6.1684999999999999</v>
      </c>
      <c r="C776" s="2">
        <f>RSI!I776</f>
        <v>50.33420281319961</v>
      </c>
      <c r="D776" s="2">
        <f>MACD!E776</f>
        <v>-7.8883525711910707E-2</v>
      </c>
      <c r="E776" s="2">
        <f>MACD!F776</f>
        <v>-6.5672645020084713E-2</v>
      </c>
      <c r="F776" s="2">
        <f>'Moving Avg'!D776</f>
        <v>6.1262400000000001</v>
      </c>
      <c r="G776" s="2">
        <f>'Moving Avg'!F776</f>
        <v>6.1575450000000007</v>
      </c>
      <c r="H776" s="2">
        <f>'Moving Avg'!G776</f>
        <v>6.206234000000002</v>
      </c>
      <c r="I776" s="2">
        <f>'Moving Avg'!H776</f>
        <v>6.5491925000000037</v>
      </c>
      <c r="J776" s="6" t="str">
        <f>OBV!F776</f>
        <v>BULLISH</v>
      </c>
      <c r="K776" s="6" t="str">
        <f>OBV!G776</f>
        <v>NEUTRAL</v>
      </c>
      <c r="L776" s="6" t="str">
        <f>OBV!H776</f>
        <v>BULLISH DIVERGENCE</v>
      </c>
    </row>
    <row r="777" spans="1:12" ht="13.5" x14ac:dyDescent="0.25">
      <c r="A777" s="3">
        <f>RSI!A777</f>
        <v>43133</v>
      </c>
      <c r="B777" s="2">
        <f>RSI!B777</f>
        <v>6.2497999999999996</v>
      </c>
      <c r="C777" s="2">
        <f>RSI!I777</f>
        <v>53.089137185033145</v>
      </c>
      <c r="D777" s="2">
        <f>MACD!E777</f>
        <v>-8.3147259726162659E-2</v>
      </c>
      <c r="E777" s="2">
        <f>MACD!F777</f>
        <v>-6.9167567961300302E-2</v>
      </c>
      <c r="F777" s="2">
        <f>'Moving Avg'!D777</f>
        <v>6.1603800000000009</v>
      </c>
      <c r="G777" s="2">
        <f>'Moving Avg'!F777</f>
        <v>6.1603899999999996</v>
      </c>
      <c r="H777" s="2">
        <f>'Moving Avg'!G777</f>
        <v>6.1979440000000023</v>
      </c>
      <c r="I777" s="2">
        <f>'Moving Avg'!H777</f>
        <v>6.5458750000000041</v>
      </c>
      <c r="J777" s="6" t="str">
        <f>OBV!F777</f>
        <v>BULLISH</v>
      </c>
      <c r="K777" s="6" t="str">
        <f>OBV!G777</f>
        <v>NEUTRAL</v>
      </c>
      <c r="L777" s="6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6.2172999999999998</v>
      </c>
      <c r="C778" s="2">
        <f>RSI!I778</f>
        <v>51.850945103282029</v>
      </c>
      <c r="D778" s="2">
        <f>MACD!E778</f>
        <v>-3.4876997090877104E-2</v>
      </c>
      <c r="E778" s="2">
        <f>MACD!F778</f>
        <v>-6.2309453787215668E-2</v>
      </c>
      <c r="F778" s="2">
        <f>'Moving Avg'!D778</f>
        <v>6.1685200000000009</v>
      </c>
      <c r="G778" s="2">
        <f>'Moving Avg'!F778</f>
        <v>6.1563249999999989</v>
      </c>
      <c r="H778" s="2">
        <f>'Moving Avg'!G778</f>
        <v>6.1893300000000009</v>
      </c>
      <c r="I778" s="2">
        <f>'Moving Avg'!H778</f>
        <v>6.5423950000000044</v>
      </c>
      <c r="J778" s="6" t="str">
        <f>OBV!F778</f>
        <v>BULLISH</v>
      </c>
      <c r="K778" s="6" t="str">
        <f>OBV!G778</f>
        <v>NEUTRAL</v>
      </c>
      <c r="L778" s="6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6.0141</v>
      </c>
      <c r="C779" s="2">
        <f>RSI!I779</f>
        <v>44.813482838305653</v>
      </c>
      <c r="D779" s="2">
        <f>MACD!E779</f>
        <v>-8.0626659995184369E-3</v>
      </c>
      <c r="E779" s="2">
        <f>MACD!F779</f>
        <v>-5.1460096229676226E-2</v>
      </c>
      <c r="F779" s="2">
        <f>'Moving Avg'!D779</f>
        <v>6.1360199999999994</v>
      </c>
      <c r="G779" s="2">
        <f>'Moving Avg'!F779</f>
        <v>6.1425099999999988</v>
      </c>
      <c r="H779" s="2">
        <f>'Moving Avg'!G779</f>
        <v>6.177302000000001</v>
      </c>
      <c r="I779" s="2">
        <f>'Moving Avg'!H779</f>
        <v>6.5378990000000048</v>
      </c>
      <c r="J779" s="6" t="str">
        <f>OBV!F779</f>
        <v>BULLISH</v>
      </c>
      <c r="K779" s="6" t="str">
        <f>OBV!G779</f>
        <v>NEUTRAL</v>
      </c>
      <c r="L779" s="6" t="str">
        <f>OBV!H779</f>
        <v>BULLISH DIVERGENCE</v>
      </c>
    </row>
    <row r="780" spans="1:12" ht="13.5" x14ac:dyDescent="0.25">
      <c r="A780" s="3">
        <f>RSI!A780</f>
        <v>43138</v>
      </c>
      <c r="B780" s="2">
        <f>RSI!B780</f>
        <v>6.1035000000000004</v>
      </c>
      <c r="C780" s="2">
        <f>RSI!I780</f>
        <v>48.14793115183631</v>
      </c>
      <c r="D780" s="2">
        <f>MACD!E780</f>
        <v>1.6423350280031279E-2</v>
      </c>
      <c r="E780" s="2">
        <f>MACD!F780</f>
        <v>-3.7883406927734724E-2</v>
      </c>
      <c r="F780" s="2">
        <f>'Moving Avg'!D780</f>
        <v>6.1506399999999992</v>
      </c>
      <c r="G780" s="2">
        <f>'Moving Avg'!F780</f>
        <v>6.1425099999999979</v>
      </c>
      <c r="H780" s="2">
        <f>'Moving Avg'!G780</f>
        <v>6.1670620000000005</v>
      </c>
      <c r="I780" s="2">
        <f>'Moving Avg'!H780</f>
        <v>6.5338500000000037</v>
      </c>
      <c r="J780" s="6" t="str">
        <f>OBV!F780</f>
        <v>BULLISH</v>
      </c>
      <c r="K780" s="6" t="str">
        <f>OBV!G780</f>
        <v>NEUTRAL</v>
      </c>
      <c r="L780" s="6" t="str">
        <f>OBV!H780</f>
        <v>CONFIRMED BULLISH</v>
      </c>
    </row>
    <row r="781" spans="1:12" ht="13.5" x14ac:dyDescent="0.25">
      <c r="A781" s="3">
        <f>RSI!A781</f>
        <v>43139</v>
      </c>
      <c r="B781" s="2">
        <f>RSI!B781</f>
        <v>6.0547000000000004</v>
      </c>
      <c r="C781" s="2">
        <f>RSI!I781</f>
        <v>46.496434707503703</v>
      </c>
      <c r="D781" s="2">
        <f>MACD!E781</f>
        <v>3.8565119726629682E-2</v>
      </c>
      <c r="E781" s="2">
        <f>MACD!F781</f>
        <v>-2.2593701596861845E-2</v>
      </c>
      <c r="F781" s="2">
        <f>'Moving Avg'!D781</f>
        <v>6.1278799999999993</v>
      </c>
      <c r="G781" s="2">
        <f>'Moving Avg'!F781</f>
        <v>6.133569999999998</v>
      </c>
      <c r="H781" s="2">
        <f>'Moving Avg'!G781</f>
        <v>6.1597460000000011</v>
      </c>
      <c r="I781" s="2">
        <f>'Moving Avg'!H781</f>
        <v>6.5295570000000023</v>
      </c>
      <c r="J781" s="6" t="str">
        <f>OBV!F781</f>
        <v>BULLISH</v>
      </c>
      <c r="K781" s="6" t="str">
        <f>OBV!G781</f>
        <v>NEUTRAL</v>
      </c>
      <c r="L781" s="6" t="str">
        <f>OBV!H781</f>
        <v>BULLISH DIVERGENCE</v>
      </c>
    </row>
    <row r="782" spans="1:12" ht="13.5" x14ac:dyDescent="0.25">
      <c r="A782" s="3">
        <f>RSI!A782</f>
        <v>43140</v>
      </c>
      <c r="B782" s="2">
        <f>RSI!B782</f>
        <v>6.0141</v>
      </c>
      <c r="C782" s="2">
        <f>RSI!I782</f>
        <v>45.110110527181007</v>
      </c>
      <c r="D782" s="2">
        <f>MACD!E782</f>
        <v>3.2134709808988582E-2</v>
      </c>
      <c r="E782" s="2">
        <f>MACD!F782</f>
        <v>-1.164801931569176E-2</v>
      </c>
      <c r="F782" s="2">
        <f>'Moving Avg'!D782</f>
        <v>6.0807400000000005</v>
      </c>
      <c r="G782" s="2">
        <f>'Moving Avg'!F782</f>
        <v>6.1319449999999973</v>
      </c>
      <c r="H782" s="2">
        <f>'Moving Avg'!G782</f>
        <v>6.1514560000000005</v>
      </c>
      <c r="I782" s="2">
        <f>'Moving Avg'!H782</f>
        <v>6.5250610000000027</v>
      </c>
      <c r="J782" s="6" t="str">
        <f>OBV!F782</f>
        <v>BULLISH</v>
      </c>
      <c r="K782" s="6" t="str">
        <f>OBV!G782</f>
        <v>NEUTRAL</v>
      </c>
      <c r="L782" s="6" t="str">
        <f>OBV!H782</f>
        <v>BULLISH DIVERGENCE</v>
      </c>
    </row>
    <row r="783" spans="1:12" ht="13.5" x14ac:dyDescent="0.25">
      <c r="A783" s="3">
        <f>RSI!A783</f>
        <v>43143</v>
      </c>
      <c r="B783" s="2">
        <f>RSI!B783</f>
        <v>6.0629</v>
      </c>
      <c r="C783" s="2">
        <f>RSI!I783</f>
        <v>47.14982802694341</v>
      </c>
      <c r="D783" s="2">
        <f>MACD!E783</f>
        <v>3.8856357767429017E-2</v>
      </c>
      <c r="E783" s="2">
        <f>MACD!F783</f>
        <v>-1.5471438990676042E-3</v>
      </c>
      <c r="F783" s="2">
        <f>'Moving Avg'!D783</f>
        <v>6.0498599999999998</v>
      </c>
      <c r="G783" s="2">
        <f>'Moving Avg'!F783</f>
        <v>6.1364149999999986</v>
      </c>
      <c r="H783" s="2">
        <f>'Moving Avg'!G783</f>
        <v>6.1441420000000004</v>
      </c>
      <c r="I783" s="2">
        <f>'Moving Avg'!H783</f>
        <v>6.5208860000000017</v>
      </c>
      <c r="J783" s="6" t="str">
        <f>OBV!F783</f>
        <v>BULLISH</v>
      </c>
      <c r="K783" s="6" t="str">
        <f>OBV!G783</f>
        <v>NEUTRAL</v>
      </c>
      <c r="L783" s="6" t="str">
        <f>OBV!H783</f>
        <v>BULLISH DIVERGENCE</v>
      </c>
    </row>
    <row r="784" spans="1:12" ht="13.5" x14ac:dyDescent="0.25">
      <c r="A784" s="3">
        <f>RSI!A784</f>
        <v>43144</v>
      </c>
      <c r="B784" s="2">
        <f>RSI!B784</f>
        <v>5.9328000000000003</v>
      </c>
      <c r="C784" s="2">
        <f>RSI!I784</f>
        <v>42.604404807880591</v>
      </c>
      <c r="D784" s="2">
        <f>MACD!E784</f>
        <v>5.4612562204755299E-2</v>
      </c>
      <c r="E784" s="2">
        <f>MACD!F784</f>
        <v>9.6847973216969765E-3</v>
      </c>
      <c r="F784" s="2">
        <f>'Moving Avg'!D784</f>
        <v>6.0335999999999999</v>
      </c>
      <c r="G784" s="2">
        <f>'Moving Avg'!F784</f>
        <v>6.1355999999999984</v>
      </c>
      <c r="H784" s="2">
        <f>'Moving Avg'!G784</f>
        <v>6.1309760000000004</v>
      </c>
      <c r="I784" s="2">
        <f>'Moving Avg'!H784</f>
        <v>6.5160605000000018</v>
      </c>
      <c r="J784" s="6" t="str">
        <f>OBV!F784</f>
        <v>BULLISH</v>
      </c>
      <c r="K784" s="6" t="str">
        <f>OBV!G784</f>
        <v>NEUTRAL</v>
      </c>
      <c r="L784" s="6" t="str">
        <f>OBV!H784</f>
        <v>BULLISH DIVERGENCE</v>
      </c>
    </row>
    <row r="785" spans="1:12" ht="13.5" x14ac:dyDescent="0.25">
      <c r="A785" s="3">
        <f>RSI!A785</f>
        <v>43145</v>
      </c>
      <c r="B785" s="2">
        <f>RSI!B785</f>
        <v>6.0465999999999998</v>
      </c>
      <c r="C785" s="2">
        <f>RSI!I785</f>
        <v>47.382694401311184</v>
      </c>
      <c r="D785" s="2">
        <f>MACD!E785</f>
        <v>3.8191211696053884E-2</v>
      </c>
      <c r="E785" s="2">
        <f>MACD!F785</f>
        <v>1.5386080196568359E-2</v>
      </c>
      <c r="F785" s="2">
        <f>'Moving Avg'!D785</f>
        <v>6.0222199999999999</v>
      </c>
      <c r="G785" s="2">
        <f>'Moving Avg'!F785</f>
        <v>6.1392549999999986</v>
      </c>
      <c r="H785" s="2">
        <f>'Moving Avg'!G785</f>
        <v>6.120248000000001</v>
      </c>
      <c r="I785" s="2">
        <f>'Moving Avg'!H785</f>
        <v>6.5119190000000007</v>
      </c>
      <c r="J785" s="6" t="str">
        <f>OBV!F785</f>
        <v>BULLISH</v>
      </c>
      <c r="K785" s="6" t="str">
        <f>OBV!G785</f>
        <v>NEUTRAL</v>
      </c>
      <c r="L785" s="6" t="str">
        <f>OBV!H785</f>
        <v>BULLISH DIVERGENCE</v>
      </c>
    </row>
    <row r="786" spans="1:12" ht="13.5" x14ac:dyDescent="0.25">
      <c r="A786" s="3">
        <f>RSI!A786</f>
        <v>43146</v>
      </c>
      <c r="B786" s="2">
        <f>RSI!B786</f>
        <v>5.8921999999999999</v>
      </c>
      <c r="C786" s="2">
        <f>RSI!I786</f>
        <v>42.244043635274231</v>
      </c>
      <c r="D786" s="2">
        <f>MACD!E786</f>
        <v>5.7388829255377694E-2</v>
      </c>
      <c r="E786" s="2">
        <f>MACD!F786</f>
        <v>2.3786630008330228E-2</v>
      </c>
      <c r="F786" s="2">
        <f>'Moving Avg'!D786</f>
        <v>5.9897199999999993</v>
      </c>
      <c r="G786" s="2">
        <f>'Moving Avg'!F786</f>
        <v>6.125845</v>
      </c>
      <c r="H786" s="2">
        <f>'Moving Avg'!G786</f>
        <v>6.1080580000000007</v>
      </c>
      <c r="I786" s="2">
        <f>'Moving Avg'!H786</f>
        <v>6.5075814999999997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</row>
    <row r="787" spans="1:12" ht="13.5" x14ac:dyDescent="0.25">
      <c r="A787" s="3">
        <f>RSI!A787</f>
        <v>43147</v>
      </c>
      <c r="B787" s="2">
        <f>RSI!B787</f>
        <v>6.0953999999999997</v>
      </c>
      <c r="C787" s="2">
        <f>RSI!I787</f>
        <v>49.938751212345409</v>
      </c>
      <c r="D787" s="2">
        <f>MACD!E787</f>
        <v>7.2380252365897846E-2</v>
      </c>
      <c r="E787" s="2">
        <f>MACD!F787</f>
        <v>3.3505354479843749E-2</v>
      </c>
      <c r="F787" s="2">
        <f>'Moving Avg'!D787</f>
        <v>6.0059799999999992</v>
      </c>
      <c r="G787" s="2">
        <f>'Moving Avg'!F787</f>
        <v>6.125845</v>
      </c>
      <c r="H787" s="2">
        <f>'Moving Avg'!G787</f>
        <v>6.1038319999999997</v>
      </c>
      <c r="I787" s="2">
        <f>'Moving Avg'!H787</f>
        <v>6.5046439999999999</v>
      </c>
      <c r="J787" s="6" t="str">
        <f>OBV!F787</f>
        <v>BULLISH</v>
      </c>
      <c r="K787" s="6" t="str">
        <f>OBV!G787</f>
        <v>NEUTRAL</v>
      </c>
      <c r="L787" s="6" t="str">
        <f>OBV!H787</f>
        <v>CONFIRMED BULLISH</v>
      </c>
    </row>
    <row r="788" spans="1:12" ht="13.5" x14ac:dyDescent="0.25">
      <c r="A788" s="3">
        <f>RSI!A788</f>
        <v>43150</v>
      </c>
      <c r="B788" s="2">
        <f>RSI!B788</f>
        <v>6.0953999999999997</v>
      </c>
      <c r="C788" s="2">
        <f>RSI!I788</f>
        <v>49.938751212345409</v>
      </c>
      <c r="D788" s="2">
        <f>MACD!E788</f>
        <v>8.0060367311565628E-2</v>
      </c>
      <c r="E788" s="2">
        <f>MACD!F788</f>
        <v>4.2816357046188129E-2</v>
      </c>
      <c r="F788" s="2">
        <f>'Moving Avg'!D788</f>
        <v>6.0124799999999992</v>
      </c>
      <c r="G788" s="2">
        <f>'Moving Avg'!F788</f>
        <v>6.1095899999999999</v>
      </c>
      <c r="H788" s="2">
        <f>'Moving Avg'!G788</f>
        <v>6.1026940000000005</v>
      </c>
      <c r="I788" s="2">
        <f>'Moving Avg'!H788</f>
        <v>6.5030124999999996</v>
      </c>
      <c r="J788" s="6" t="str">
        <f>OBV!F788</f>
        <v>BEARISH</v>
      </c>
      <c r="K788" s="6" t="str">
        <f>OBV!G788</f>
        <v>NEUTRAL</v>
      </c>
      <c r="L788" s="6" t="str">
        <f>OBV!H788</f>
        <v>BEARISH DIVERGENCE</v>
      </c>
    </row>
    <row r="789" spans="1:12" ht="13.5" x14ac:dyDescent="0.25">
      <c r="A789" s="3">
        <f>RSI!A789</f>
        <v>43151</v>
      </c>
      <c r="B789" s="2">
        <f>RSI!B789</f>
        <v>6.0953999999999997</v>
      </c>
      <c r="C789" s="2">
        <f>RSI!I789</f>
        <v>49.938751212345409</v>
      </c>
      <c r="D789" s="2">
        <f>MACD!E789</f>
        <v>5.5292817855191245E-2</v>
      </c>
      <c r="E789" s="2">
        <f>MACD!F789</f>
        <v>4.5311649207988754E-2</v>
      </c>
      <c r="F789" s="2">
        <f>'Moving Avg'!D789</f>
        <v>6.044999999999999</v>
      </c>
      <c r="G789" s="2">
        <f>'Moving Avg'!F789</f>
        <v>6.1026849999999992</v>
      </c>
      <c r="H789" s="2">
        <f>'Moving Avg'!G789</f>
        <v>6.0984679999999996</v>
      </c>
      <c r="I789" s="2">
        <f>'Moving Avg'!H789</f>
        <v>6.5008434999999993</v>
      </c>
      <c r="J789" s="6" t="str">
        <f>OBV!F789</f>
        <v>BEARISH</v>
      </c>
      <c r="K789" s="6" t="str">
        <f>OBV!G789</f>
        <v>NEUTRAL</v>
      </c>
      <c r="L789" s="6" t="str">
        <f>OBV!H789</f>
        <v>BEARISH DIVERGENCE</v>
      </c>
    </row>
    <row r="790" spans="1:12" ht="13.5" x14ac:dyDescent="0.25">
      <c r="A790" s="3">
        <f>RSI!A790</f>
        <v>43152</v>
      </c>
      <c r="B790" s="2">
        <f>RSI!B790</f>
        <v>6.1360000000000001</v>
      </c>
      <c r="C790" s="2">
        <f>RSI!I790</f>
        <v>51.549579584058172</v>
      </c>
      <c r="D790" s="2">
        <f>MACD!E790</f>
        <v>4.5077868077630256E-2</v>
      </c>
      <c r="E790" s="2">
        <f>MACD!F790</f>
        <v>4.5264892981917056E-2</v>
      </c>
      <c r="F790" s="2">
        <f>'Moving Avg'!D790</f>
        <v>6.0628799999999989</v>
      </c>
      <c r="G790" s="2">
        <f>'Moving Avg'!F790</f>
        <v>6.0953699999999991</v>
      </c>
      <c r="H790" s="2">
        <f>'Moving Avg'!G790</f>
        <v>6.0953800000000005</v>
      </c>
      <c r="I790" s="2">
        <f>'Moving Avg'!H790</f>
        <v>6.4988774999999999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</row>
    <row r="791" spans="1:12" ht="13.5" x14ac:dyDescent="0.25">
      <c r="A791" s="3">
        <f>RSI!A791</f>
        <v>43153</v>
      </c>
      <c r="B791" s="2">
        <f>RSI!B791</f>
        <v>6.5016999999999996</v>
      </c>
      <c r="C791" s="2">
        <f>RSI!I791</f>
        <v>63.074897441779207</v>
      </c>
      <c r="D791" s="2">
        <f>MACD!E791</f>
        <v>1.5940428322167577E-3</v>
      </c>
      <c r="E791" s="2">
        <f>MACD!F791</f>
        <v>3.6530722951976999E-2</v>
      </c>
      <c r="F791" s="2">
        <f>'Moving Avg'!D791</f>
        <v>6.1847799999999999</v>
      </c>
      <c r="G791" s="2">
        <f>'Moving Avg'!F791</f>
        <v>6.1071549999999997</v>
      </c>
      <c r="H791" s="2">
        <f>'Moving Avg'!G791</f>
        <v>6.0992800000000011</v>
      </c>
      <c r="I791" s="2">
        <f>'Moving Avg'!H791</f>
        <v>6.4967809999999986</v>
      </c>
      <c r="J791" s="6" t="str">
        <f>OBV!F791</f>
        <v>BULLISH</v>
      </c>
      <c r="K791" s="6" t="str">
        <f>OBV!G791</f>
        <v>NEUTRAL</v>
      </c>
      <c r="L791" s="6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6.5260999999999996</v>
      </c>
      <c r="C792" s="2">
        <f>RSI!I792</f>
        <v>63.695432297330512</v>
      </c>
      <c r="D792" s="2">
        <f>MACD!E792</f>
        <v>-4.5640225298316572E-2</v>
      </c>
      <c r="E792" s="2">
        <f>MACD!F792</f>
        <v>2.0096533301918282E-2</v>
      </c>
      <c r="F792" s="2">
        <f>'Moving Avg'!D792</f>
        <v>6.2709199999999994</v>
      </c>
      <c r="G792" s="2">
        <f>'Moving Avg'!F792</f>
        <v>6.129505</v>
      </c>
      <c r="H792" s="2">
        <f>'Moving Avg'!G792</f>
        <v>6.1074060000000001</v>
      </c>
      <c r="I792" s="2">
        <f>'Moving Avg'!H792</f>
        <v>6.4939999999999989</v>
      </c>
      <c r="J792" s="6" t="str">
        <f>OBV!F792</f>
        <v>BULLISH</v>
      </c>
      <c r="K792" s="6" t="str">
        <f>OBV!G792</f>
        <v>NEUTRAL</v>
      </c>
      <c r="L792" s="6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6.6398999999999999</v>
      </c>
      <c r="C793" s="2">
        <f>RSI!I793</f>
        <v>66.521290097474093</v>
      </c>
      <c r="D793" s="2">
        <f>MACD!E793</f>
        <v>-8.8883709157869362E-2</v>
      </c>
      <c r="E793" s="2">
        <f>MACD!F793</f>
        <v>-1.6995151900392469E-3</v>
      </c>
      <c r="F793" s="2">
        <f>'Moving Avg'!D793</f>
        <v>6.3798200000000005</v>
      </c>
      <c r="G793" s="2">
        <f>'Moving Avg'!F793</f>
        <v>6.1526699999999988</v>
      </c>
      <c r="H793" s="2">
        <f>'Moving Avg'!G793</f>
        <v>6.117808000000001</v>
      </c>
      <c r="I793" s="2">
        <f>'Moving Avg'!H793</f>
        <v>6.491864999999998</v>
      </c>
      <c r="J793" s="6" t="str">
        <f>OBV!F793</f>
        <v>BULLISH</v>
      </c>
      <c r="K793" s="6" t="str">
        <f>OBV!G793</f>
        <v>NEUTRAL</v>
      </c>
      <c r="L793" s="6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6.6723999999999997</v>
      </c>
      <c r="C794" s="2">
        <f>RSI!I794</f>
        <v>67.304015159745092</v>
      </c>
      <c r="D794" s="2">
        <f>MACD!E794</f>
        <v>-0.15074930239076245</v>
      </c>
      <c r="E794" s="2">
        <f>MACD!F794</f>
        <v>-3.1509472630183888E-2</v>
      </c>
      <c r="F794" s="2">
        <f>'Moving Avg'!D794</f>
        <v>6.4952200000000007</v>
      </c>
      <c r="G794" s="2">
        <f>'Moving Avg'!F794</f>
        <v>6.1774599999999982</v>
      </c>
      <c r="H794" s="2">
        <f>'Moving Avg'!G794</f>
        <v>6.1324360000000002</v>
      </c>
      <c r="I794" s="2">
        <f>'Moving Avg'!H794</f>
        <v>6.4910059999999961</v>
      </c>
      <c r="J794" s="6" t="str">
        <f>OBV!F794</f>
        <v>BULLISH</v>
      </c>
      <c r="K794" s="6" t="str">
        <f>OBV!G794</f>
        <v>NEUTRAL</v>
      </c>
      <c r="L794" s="6" t="str">
        <f>OBV!H794</f>
        <v>CONFIRMED BULLISH</v>
      </c>
    </row>
    <row r="795" spans="1:12" ht="13.5" x14ac:dyDescent="0.25">
      <c r="A795" s="3">
        <f>RSI!A795</f>
        <v>43159</v>
      </c>
      <c r="B795" s="2">
        <f>RSI!B795</f>
        <v>6.6886999999999999</v>
      </c>
      <c r="C795" s="2">
        <f>RSI!I795</f>
        <v>67.711746418389708</v>
      </c>
      <c r="D795" s="2">
        <f>MACD!E795</f>
        <v>-0.18962976087931693</v>
      </c>
      <c r="E795" s="2">
        <f>MACD!F795</f>
        <v>-6.3133530280010508E-2</v>
      </c>
      <c r="F795" s="2">
        <f>'Moving Avg'!D795</f>
        <v>6.6057599999999992</v>
      </c>
      <c r="G795" s="2">
        <f>'Moving Avg'!F795</f>
        <v>6.2103749999999982</v>
      </c>
      <c r="H795" s="2">
        <f>'Moving Avg'!G795</f>
        <v>6.1439780000000006</v>
      </c>
      <c r="I795" s="2">
        <f>'Moving Avg'!H795</f>
        <v>6.4904589999999951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</row>
    <row r="796" spans="1:12" ht="13.5" x14ac:dyDescent="0.25">
      <c r="A796" s="3">
        <f>RSI!A796</f>
        <v>43160</v>
      </c>
      <c r="B796" s="2">
        <f>RSI!B796</f>
        <v>6.8837000000000002</v>
      </c>
      <c r="C796" s="2">
        <f>RSI!I796</f>
        <v>72.181157757659392</v>
      </c>
      <c r="D796" s="2">
        <f>MACD!E796</f>
        <v>-0.26344630515520162</v>
      </c>
      <c r="E796" s="2">
        <f>MACD!F796</f>
        <v>-0.10319608525504873</v>
      </c>
      <c r="F796" s="2">
        <f>'Moving Avg'!D796</f>
        <v>6.6821600000000005</v>
      </c>
      <c r="G796" s="2">
        <f>'Moving Avg'!F796</f>
        <v>6.2461349999999998</v>
      </c>
      <c r="H796" s="2">
        <f>'Moving Avg'!G796</f>
        <v>6.1613700000000007</v>
      </c>
      <c r="I796" s="2">
        <f>'Moving Avg'!H796</f>
        <v>6.491424999999996</v>
      </c>
      <c r="J796" s="6" t="str">
        <f>OBV!F796</f>
        <v>BULLISH</v>
      </c>
      <c r="K796" s="6" t="str">
        <f>OBV!G796</f>
        <v>STRONG</v>
      </c>
      <c r="L796" s="6" t="str">
        <f>OBV!H796</f>
        <v>CONFIRMED BULLISH</v>
      </c>
    </row>
    <row r="797" spans="1:12" ht="13.5" x14ac:dyDescent="0.25">
      <c r="A797" s="3">
        <f>RSI!A797</f>
        <v>43161</v>
      </c>
      <c r="B797" s="2">
        <f>RSI!B797</f>
        <v>7.2981999999999996</v>
      </c>
      <c r="C797" s="2">
        <f>RSI!I797</f>
        <v>78.875018993492631</v>
      </c>
      <c r="D797" s="2">
        <f>MACD!E797</f>
        <v>-0.32901885346074966</v>
      </c>
      <c r="E797" s="2">
        <f>MACD!F797</f>
        <v>-0.14836063889618892</v>
      </c>
      <c r="F797" s="2">
        <f>'Moving Avg'!D797</f>
        <v>6.8365800000000005</v>
      </c>
      <c r="G797" s="2">
        <f>'Moving Avg'!F797</f>
        <v>6.2985549999999986</v>
      </c>
      <c r="H797" s="2">
        <f>'Moving Avg'!G797</f>
        <v>6.1883520000000001</v>
      </c>
      <c r="I797" s="2">
        <f>'Moving Avg'!H797</f>
        <v>6.4954619999999963</v>
      </c>
      <c r="J797" s="6" t="str">
        <f>OBV!F797</f>
        <v>BULLISH</v>
      </c>
      <c r="K797" s="6" t="str">
        <f>OBV!G797</f>
        <v>STRONG</v>
      </c>
      <c r="L797" s="6" t="str">
        <f>OBV!H797</f>
        <v>CONFIRMED BULLISH</v>
      </c>
    </row>
    <row r="798" spans="1:12" ht="13.5" x14ac:dyDescent="0.25">
      <c r="A798" s="3">
        <f>RSI!A798</f>
        <v>43164</v>
      </c>
      <c r="B798" s="2">
        <f>RSI!B798</f>
        <v>7.0705999999999998</v>
      </c>
      <c r="C798" s="2">
        <f>RSI!I798</f>
        <v>69.049993187153703</v>
      </c>
      <c r="D798" s="2">
        <f>MACD!E798</f>
        <v>-0.3734917177632644</v>
      </c>
      <c r="E798" s="2">
        <f>MACD!F798</f>
        <v>-0.19338685466960404</v>
      </c>
      <c r="F798" s="2">
        <f>'Moving Avg'!D798</f>
        <v>6.92272</v>
      </c>
      <c r="G798" s="2">
        <f>'Moving Avg'!F798</f>
        <v>6.341219999999999</v>
      </c>
      <c r="H798" s="2">
        <f>'Moving Avg'!G798</f>
        <v>6.2102940000000011</v>
      </c>
      <c r="I798" s="2">
        <f>'Moving Avg'!H798</f>
        <v>6.498014999999997</v>
      </c>
      <c r="J798" s="6" t="str">
        <f>OBV!F798</f>
        <v>BULLISH</v>
      </c>
      <c r="K798" s="6" t="str">
        <f>OBV!G798</f>
        <v>STRONG</v>
      </c>
      <c r="L798" s="6" t="str">
        <f>OBV!H798</f>
        <v>CONFIRMED BULLISH</v>
      </c>
    </row>
    <row r="799" spans="1:12" ht="13.5" x14ac:dyDescent="0.25">
      <c r="A799" s="3">
        <f>RSI!A799</f>
        <v>43165</v>
      </c>
      <c r="B799" s="2">
        <f>RSI!B799</f>
        <v>6.8593000000000002</v>
      </c>
      <c r="C799" s="2">
        <f>RSI!I799</f>
        <v>61.402921200121177</v>
      </c>
      <c r="D799" s="2">
        <f>MACD!E799</f>
        <v>-0.39954035255568154</v>
      </c>
      <c r="E799" s="2">
        <f>MACD!F799</f>
        <v>-0.23461755424681957</v>
      </c>
      <c r="F799" s="2">
        <f>'Moving Avg'!D799</f>
        <v>6.9600999999999997</v>
      </c>
      <c r="G799" s="2">
        <f>'Moving Avg'!F799</f>
        <v>6.3834799999999996</v>
      </c>
      <c r="H799" s="2">
        <f>'Moving Avg'!G799</f>
        <v>6.2280100000000003</v>
      </c>
      <c r="I799" s="2">
        <f>'Moving Avg'!H799</f>
        <v>6.498551499999996</v>
      </c>
      <c r="J799" s="6" t="str">
        <f>OBV!F799</f>
        <v>BULLISH</v>
      </c>
      <c r="K799" s="6" t="str">
        <f>OBV!G799</f>
        <v>STRONG</v>
      </c>
      <c r="L799" s="6" t="str">
        <f>OBV!H799</f>
        <v>CONFIRMED BULLISH</v>
      </c>
    </row>
    <row r="800" spans="1:12" ht="13.5" x14ac:dyDescent="0.25">
      <c r="A800" s="3">
        <f>RSI!A800</f>
        <v>43166</v>
      </c>
      <c r="B800" s="2">
        <f>RSI!B800</f>
        <v>6.8186999999999998</v>
      </c>
      <c r="C800" s="2">
        <f>RSI!I800</f>
        <v>60.027322581120572</v>
      </c>
      <c r="D800" s="2">
        <f>MACD!E800</f>
        <v>-0.41484751254910623</v>
      </c>
      <c r="E800" s="2">
        <f>MACD!F800</f>
        <v>-0.27066354590727693</v>
      </c>
      <c r="F800" s="2">
        <f>'Moving Avg'!D800</f>
        <v>6.9860999999999986</v>
      </c>
      <c r="G800" s="2">
        <f>'Moving Avg'!F800</f>
        <v>6.4192399999999994</v>
      </c>
      <c r="H800" s="2">
        <f>'Moving Avg'!G800</f>
        <v>6.2449140000000014</v>
      </c>
      <c r="I800" s="2">
        <f>'Moving Avg'!H800</f>
        <v>6.4981169999999961</v>
      </c>
      <c r="J800" s="6" t="str">
        <f>OBV!F800</f>
        <v>BULLISH</v>
      </c>
      <c r="K800" s="6" t="str">
        <f>OBV!G800</f>
        <v>STRONG</v>
      </c>
      <c r="L800" s="6" t="str">
        <f>OBV!H800</f>
        <v>CONFIRMED BULLISH</v>
      </c>
    </row>
    <row r="801" spans="1:12" ht="13.5" x14ac:dyDescent="0.25">
      <c r="A801" s="3">
        <f>RSI!A801</f>
        <v>43167</v>
      </c>
      <c r="B801" s="2">
        <f>RSI!B801</f>
        <v>6.8674999999999997</v>
      </c>
      <c r="C801" s="2">
        <f>RSI!I801</f>
        <v>61.153818203463459</v>
      </c>
      <c r="D801" s="2">
        <f>MACD!E801</f>
        <v>-0.37724602807046104</v>
      </c>
      <c r="E801" s="2">
        <f>MACD!F801</f>
        <v>-0.29198004233991376</v>
      </c>
      <c r="F801" s="2">
        <f>'Moving Avg'!D801</f>
        <v>6.9828599999999996</v>
      </c>
      <c r="G801" s="2">
        <f>'Moving Avg'!F801</f>
        <v>6.4598800000000001</v>
      </c>
      <c r="H801" s="2">
        <f>'Moving Avg'!G801</f>
        <v>6.2627940000000013</v>
      </c>
      <c r="I801" s="2">
        <f>'Moving Avg'!H801</f>
        <v>6.4989249999999972</v>
      </c>
      <c r="J801" s="6" t="str">
        <f>OBV!F801</f>
        <v>BULLISH</v>
      </c>
      <c r="K801" s="6" t="str">
        <f>OBV!G801</f>
        <v>NEUTRAL</v>
      </c>
      <c r="L801" s="6" t="str">
        <f>OBV!H801</f>
        <v>BULLISH DIVERGENCE</v>
      </c>
    </row>
    <row r="802" spans="1:12" ht="13.5" x14ac:dyDescent="0.25">
      <c r="A802" s="3">
        <f>RSI!A802</f>
        <v>43168</v>
      </c>
      <c r="B802" s="2">
        <f>RSI!B802</f>
        <v>6.8268000000000004</v>
      </c>
      <c r="C802" s="2">
        <f>RSI!I802</f>
        <v>59.644109702634147</v>
      </c>
      <c r="D802" s="2">
        <f>MACD!E802</f>
        <v>-0.34088707552371122</v>
      </c>
      <c r="E802" s="2">
        <f>MACD!F802</f>
        <v>-0.30176144897667329</v>
      </c>
      <c r="F802" s="2">
        <f>'Moving Avg'!D802</f>
        <v>6.8885800000000001</v>
      </c>
      <c r="G802" s="2">
        <f>'Moving Avg'!F802</f>
        <v>6.500515</v>
      </c>
      <c r="H802" s="2">
        <f>'Moving Avg'!G802</f>
        <v>6.2774220000000014</v>
      </c>
      <c r="I802" s="2">
        <f>'Moving Avg'!H802</f>
        <v>6.5005279999999956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7.0137</v>
      </c>
      <c r="C803" s="2">
        <f>RSI!I803</f>
        <v>64.034969148790935</v>
      </c>
      <c r="D803" s="2">
        <f>MACD!E803</f>
        <v>-0.30827949645689934</v>
      </c>
      <c r="E803" s="2">
        <f>MACD!F803</f>
        <v>-0.30306505847271853</v>
      </c>
      <c r="F803" s="2">
        <f>'Moving Avg'!D803</f>
        <v>6.8772000000000002</v>
      </c>
      <c r="G803" s="2">
        <f>'Moving Avg'!F803</f>
        <v>6.5480549999999997</v>
      </c>
      <c r="H803" s="2">
        <f>'Moving Avg'!G803</f>
        <v>6.2966020000000027</v>
      </c>
      <c r="I803" s="2">
        <f>'Moving Avg'!H803</f>
        <v>6.5023359999999961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7.0056000000000003</v>
      </c>
      <c r="C804" s="2">
        <f>RSI!I804</f>
        <v>63.711434804685062</v>
      </c>
      <c r="D804" s="2">
        <f>MACD!E804</f>
        <v>-0.27787892030532912</v>
      </c>
      <c r="E804" s="2">
        <f>MACD!F804</f>
        <v>-0.29802783083924067</v>
      </c>
      <c r="F804" s="2">
        <f>'Moving Avg'!D804</f>
        <v>6.90646</v>
      </c>
      <c r="G804" s="2">
        <f>'Moving Avg'!F804</f>
        <v>6.6016950000000012</v>
      </c>
      <c r="H804" s="2">
        <f>'Moving Avg'!G804</f>
        <v>6.3148060000000017</v>
      </c>
      <c r="I804" s="2">
        <f>'Moving Avg'!H804</f>
        <v>6.5037189999999967</v>
      </c>
      <c r="J804" s="6" t="str">
        <f>OBV!F804</f>
        <v>BEARISH</v>
      </c>
      <c r="K804" s="6" t="str">
        <f>OBV!G804</f>
        <v>NEUTRAL</v>
      </c>
      <c r="L804" s="6" t="str">
        <f>OBV!H804</f>
        <v>BEARISH DIVERGENCE</v>
      </c>
    </row>
    <row r="805" spans="1:12" ht="13.5" x14ac:dyDescent="0.25">
      <c r="A805" s="3">
        <f>RSI!A805</f>
        <v>43173</v>
      </c>
      <c r="B805" s="2">
        <f>RSI!B805</f>
        <v>6.9974999999999996</v>
      </c>
      <c r="C805" s="2">
        <f>RSI!I805</f>
        <v>63.366649606515345</v>
      </c>
      <c r="D805" s="2">
        <f>MACD!E805</f>
        <v>-0.25158355243381081</v>
      </c>
      <c r="E805" s="2">
        <f>MACD!F805</f>
        <v>-0.28873897515815472</v>
      </c>
      <c r="F805" s="2">
        <f>'Moving Avg'!D805</f>
        <v>6.9422200000000007</v>
      </c>
      <c r="G805" s="2">
        <f>'Moving Avg'!F805</f>
        <v>6.6492400000000007</v>
      </c>
      <c r="H805" s="2">
        <f>'Moving Avg'!G805</f>
        <v>6.3369120000000017</v>
      </c>
      <c r="I805" s="2">
        <f>'Moving Avg'!H805</f>
        <v>6.5045239999999964</v>
      </c>
      <c r="J805" s="6" t="str">
        <f>OBV!F805</f>
        <v>BULLISH</v>
      </c>
      <c r="K805" s="6" t="str">
        <f>OBV!G805</f>
        <v>NEUTRAL</v>
      </c>
      <c r="L805" s="6" t="str">
        <f>OBV!H805</f>
        <v>CONFIRMED BULLISH</v>
      </c>
    </row>
    <row r="806" spans="1:12" ht="13.5" x14ac:dyDescent="0.25">
      <c r="A806" s="3">
        <f>RSI!A806</f>
        <v>43174</v>
      </c>
      <c r="B806" s="2">
        <f>RSI!B806</f>
        <v>7.0544000000000002</v>
      </c>
      <c r="C806" s="2">
        <f>RSI!I806</f>
        <v>64.807418372196281</v>
      </c>
      <c r="D806" s="2">
        <f>MACD!E806</f>
        <v>-0.2058486225922076</v>
      </c>
      <c r="E806" s="2">
        <f>MACD!F806</f>
        <v>-0.27216090464496528</v>
      </c>
      <c r="F806" s="2">
        <f>'Moving Avg'!D806</f>
        <v>6.9795999999999996</v>
      </c>
      <c r="G806" s="2">
        <f>'Moving Avg'!F806</f>
        <v>6.7073499999999999</v>
      </c>
      <c r="H806" s="2">
        <f>'Moving Avg'!G806</f>
        <v>6.357718000000002</v>
      </c>
      <c r="I806" s="2">
        <f>'Moving Avg'!H806</f>
        <v>6.5056134999999973</v>
      </c>
      <c r="J806" s="6" t="str">
        <f>OBV!F806</f>
        <v>BULLISH</v>
      </c>
      <c r="K806" s="6" t="str">
        <f>OBV!G806</f>
        <v>NEUTRAL</v>
      </c>
      <c r="L806" s="6" t="str">
        <f>OBV!H806</f>
        <v>CONFIRMED BULLISH</v>
      </c>
    </row>
    <row r="807" spans="1:12" ht="13.5" x14ac:dyDescent="0.25">
      <c r="A807" s="3">
        <f>RSI!A807</f>
        <v>43175</v>
      </c>
      <c r="B807" s="2">
        <f>RSI!B807</f>
        <v>6.8430999999999997</v>
      </c>
      <c r="C807" s="2">
        <f>RSI!I807</f>
        <v>55.999492513980883</v>
      </c>
      <c r="D807" s="2">
        <f>MACD!E807</f>
        <v>-9.0194775877649569E-2</v>
      </c>
      <c r="E807" s="2">
        <f>MACD!F807</f>
        <v>-0.23576767889150216</v>
      </c>
      <c r="F807" s="2">
        <f>'Moving Avg'!D807</f>
        <v>6.9828599999999996</v>
      </c>
      <c r="G807" s="2">
        <f>'Moving Avg'!F807</f>
        <v>6.7447350000000004</v>
      </c>
      <c r="H807" s="2">
        <f>'Moving Avg'!G807</f>
        <v>6.3707220000000016</v>
      </c>
      <c r="I807" s="2">
        <f>'Moving Avg'!H807</f>
        <v>6.5056464999999957</v>
      </c>
      <c r="J807" s="6" t="str">
        <f>OBV!F807</f>
        <v>BULLISH</v>
      </c>
      <c r="K807" s="6" t="str">
        <f>OBV!G807</f>
        <v>NEUTRAL</v>
      </c>
      <c r="L807" s="6" t="str">
        <f>OBV!H807</f>
        <v>CONFIRMED BULLISH</v>
      </c>
    </row>
    <row r="808" spans="1:12" ht="13.5" x14ac:dyDescent="0.25">
      <c r="A808" s="3">
        <f>RSI!A808</f>
        <v>43178</v>
      </c>
      <c r="B808" s="2">
        <f>RSI!B808</f>
        <v>7.0462999999999996</v>
      </c>
      <c r="C808" s="2">
        <f>RSI!I808</f>
        <v>61.428542809585544</v>
      </c>
      <c r="D808" s="2">
        <f>MACD!E808</f>
        <v>-4.3435838698122176E-2</v>
      </c>
      <c r="E808" s="2">
        <f>MACD!F808</f>
        <v>-0.19730131085282618</v>
      </c>
      <c r="F808" s="2">
        <f>'Moving Avg'!D808</f>
        <v>6.9893799999999997</v>
      </c>
      <c r="G808" s="2">
        <f>'Moving Avg'!F808</f>
        <v>6.7922800000000008</v>
      </c>
      <c r="H808" s="2">
        <f>'Moving Avg'!G808</f>
        <v>6.3856760000000019</v>
      </c>
      <c r="I808" s="2">
        <f>'Moving Avg'!H808</f>
        <v>6.5067339999999971</v>
      </c>
      <c r="J808" s="6" t="str">
        <f>OBV!F808</f>
        <v>BEARISH</v>
      </c>
      <c r="K808" s="6" t="str">
        <f>OBV!G808</f>
        <v>NEUTRAL</v>
      </c>
      <c r="L808" s="6" t="str">
        <f>OBV!H808</f>
        <v>BEARISH DIVERGENCE</v>
      </c>
    </row>
    <row r="809" spans="1:12" ht="13.5" x14ac:dyDescent="0.25">
      <c r="A809" s="3">
        <f>RSI!A809</f>
        <v>43180</v>
      </c>
      <c r="B809" s="2">
        <f>RSI!B809</f>
        <v>7.0137</v>
      </c>
      <c r="C809" s="2">
        <f>RSI!I809</f>
        <v>60.146347978011335</v>
      </c>
      <c r="D809" s="2">
        <f>MACD!E809</f>
        <v>-3.6122302860052358E-2</v>
      </c>
      <c r="E809" s="2">
        <f>MACD!F809</f>
        <v>-0.16506550925427144</v>
      </c>
      <c r="F809" s="2">
        <f>'Moving Avg'!D809</f>
        <v>6.9909999999999997</v>
      </c>
      <c r="G809" s="2">
        <f>'Moving Avg'!F809</f>
        <v>6.8381950000000016</v>
      </c>
      <c r="H809" s="2">
        <f>'Moving Avg'!G809</f>
        <v>6.4001420000000007</v>
      </c>
      <c r="I809" s="2">
        <f>'Moving Avg'!H809</f>
        <v>6.5076584999999962</v>
      </c>
      <c r="J809" s="6" t="str">
        <f>OBV!F809</f>
        <v>BEARISH</v>
      </c>
      <c r="K809" s="6" t="str">
        <f>OBV!G809</f>
        <v>NEUTRAL</v>
      </c>
      <c r="L809" s="6" t="str">
        <f>OBV!H809</f>
        <v>BEARISH DIVERGENCE</v>
      </c>
    </row>
    <row r="810" spans="1:12" ht="13.5" x14ac:dyDescent="0.25">
      <c r="A810" s="3">
        <f>RSI!A810</f>
        <v>43181</v>
      </c>
      <c r="B810" s="2">
        <f>RSI!B810</f>
        <v>6.8349000000000002</v>
      </c>
      <c r="C810" s="2">
        <f>RSI!I810</f>
        <v>53.544936359551038</v>
      </c>
      <c r="D810" s="2">
        <f>MACD!E810</f>
        <v>-2.4741928025553861E-2</v>
      </c>
      <c r="E810" s="2">
        <f>MACD!F810</f>
        <v>-0.13700079300852791</v>
      </c>
      <c r="F810" s="2">
        <f>'Moving Avg'!D810</f>
        <v>6.9584799999999998</v>
      </c>
      <c r="G810" s="2">
        <f>'Moving Avg'!F810</f>
        <v>6.8731400000000011</v>
      </c>
      <c r="H810" s="2">
        <f>'Moving Avg'!G810</f>
        <v>6.4147700000000016</v>
      </c>
      <c r="I810" s="2">
        <f>'Moving Avg'!H810</f>
        <v>6.5076889999999965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</row>
    <row r="811" spans="1:12" ht="13.5" x14ac:dyDescent="0.25">
      <c r="A811" s="3">
        <f>RSI!A811</f>
        <v>43182</v>
      </c>
      <c r="B811" s="2">
        <f>RSI!B811</f>
        <v>6.8349000000000002</v>
      </c>
      <c r="C811" s="2">
        <f>RSI!I811</f>
        <v>53.544936359551031</v>
      </c>
      <c r="D811" s="2">
        <f>MACD!E811</f>
        <v>-8.2206437190315285E-3</v>
      </c>
      <c r="E811" s="2">
        <f>MACD!F811</f>
        <v>-0.11124476315062863</v>
      </c>
      <c r="F811" s="2">
        <f>'Moving Avg'!D811</f>
        <v>6.9145799999999991</v>
      </c>
      <c r="G811" s="2">
        <f>'Moving Avg'!F811</f>
        <v>6.889800000000001</v>
      </c>
      <c r="H811" s="2">
        <f>'Moving Avg'!G811</f>
        <v>6.4267980000000033</v>
      </c>
      <c r="I811" s="2">
        <f>'Moving Avg'!H811</f>
        <v>6.5077579999999964</v>
      </c>
      <c r="J811" s="6" t="str">
        <f>OBV!F811</f>
        <v>BEARISH</v>
      </c>
      <c r="K811" s="6" t="str">
        <f>OBV!G811</f>
        <v>NEUTRAL</v>
      </c>
      <c r="L811" s="6" t="str">
        <f>OBV!H811</f>
        <v>CONFIRMED BEARISH</v>
      </c>
    </row>
    <row r="812" spans="1:12" ht="13.5" x14ac:dyDescent="0.25">
      <c r="A812" s="3">
        <f>RSI!A812</f>
        <v>43185</v>
      </c>
      <c r="B812" s="2">
        <f>RSI!B812</f>
        <v>6.6318000000000001</v>
      </c>
      <c r="C812" s="2">
        <f>RSI!I812</f>
        <v>46.780873252879665</v>
      </c>
      <c r="D812" s="2">
        <f>MACD!E812</f>
        <v>1.3971480950967674E-2</v>
      </c>
      <c r="E812" s="2">
        <f>MACD!F812</f>
        <v>-8.6201514330309384E-2</v>
      </c>
      <c r="F812" s="2">
        <f>'Moving Avg'!D812</f>
        <v>6.8723200000000002</v>
      </c>
      <c r="G812" s="2">
        <f>'Moving Avg'!F812</f>
        <v>6.8950849999999999</v>
      </c>
      <c r="H812" s="2">
        <f>'Moving Avg'!G812</f>
        <v>6.4385020000000006</v>
      </c>
      <c r="I812" s="2">
        <f>'Moving Avg'!H812</f>
        <v>6.5067344999999976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6.7942999999999998</v>
      </c>
      <c r="C813" s="2">
        <f>RSI!I813</f>
        <v>52.004996313281765</v>
      </c>
      <c r="D813" s="2">
        <f>MACD!E813</f>
        <v>5.0138285396683635E-2</v>
      </c>
      <c r="E813" s="2">
        <f>MACD!F813</f>
        <v>-5.8933554384910783E-2</v>
      </c>
      <c r="F813" s="2">
        <f>'Moving Avg'!D813</f>
        <v>6.8219200000000004</v>
      </c>
      <c r="G813" s="2">
        <f>'Moving Avg'!F813</f>
        <v>6.902804999999999</v>
      </c>
      <c r="H813" s="2">
        <f>'Moving Avg'!G813</f>
        <v>6.4549180000000028</v>
      </c>
      <c r="I813" s="2">
        <f>'Moving Avg'!H813</f>
        <v>6.5058044999999973</v>
      </c>
      <c r="J813" s="6" t="str">
        <f>OBV!F813</f>
        <v>BEARISH</v>
      </c>
      <c r="K813" s="6" t="str">
        <f>OBV!G813</f>
        <v>NEUTRAL</v>
      </c>
      <c r="L813" s="6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6.7862</v>
      </c>
      <c r="C814" s="2">
        <f>RSI!I814</f>
        <v>51.73239710250305</v>
      </c>
      <c r="D814" s="2">
        <f>MACD!E814</f>
        <v>7.9756855427980611E-2</v>
      </c>
      <c r="E814" s="2">
        <f>MACD!F814</f>
        <v>-3.1195472422332508E-2</v>
      </c>
      <c r="F814" s="2">
        <f>'Moving Avg'!D814</f>
        <v>6.7764199999999999</v>
      </c>
      <c r="G814" s="2">
        <f>'Moving Avg'!F814</f>
        <v>6.9084950000000003</v>
      </c>
      <c r="H814" s="2">
        <f>'Moving Avg'!G814</f>
        <v>6.4716599999999991</v>
      </c>
      <c r="I814" s="2">
        <f>'Moving Avg'!H814</f>
        <v>6.5048339999999971</v>
      </c>
      <c r="J814" s="6" t="str">
        <f>OBV!F814</f>
        <v>BEARISH</v>
      </c>
      <c r="K814" s="6" t="str">
        <f>OBV!G814</f>
        <v>NEUTRAL</v>
      </c>
      <c r="L814" s="6" t="str">
        <f>OBV!H814</f>
        <v>CONFIRMED BEARISH</v>
      </c>
    </row>
    <row r="815" spans="1:12" ht="13.5" x14ac:dyDescent="0.25">
      <c r="A815" s="3">
        <f>RSI!A815</f>
        <v>43188</v>
      </c>
      <c r="B815" s="2">
        <f>RSI!B815</f>
        <v>6.7942999999999998</v>
      </c>
      <c r="C815" s="2">
        <f>RSI!I815</f>
        <v>52.003338420155927</v>
      </c>
      <c r="D815" s="2">
        <f>MACD!E815</f>
        <v>0.10270750880944668</v>
      </c>
      <c r="E815" s="2">
        <f>MACD!F815</f>
        <v>-4.4148761759766723E-3</v>
      </c>
      <c r="F815" s="2">
        <f>'Moving Avg'!D815</f>
        <v>6.7682999999999991</v>
      </c>
      <c r="G815" s="2">
        <f>'Moving Avg'!F815</f>
        <v>6.9137749999999993</v>
      </c>
      <c r="H815" s="2">
        <f>'Moving Avg'!G815</f>
        <v>6.4880760000000013</v>
      </c>
      <c r="I815" s="2">
        <f>'Moving Avg'!H815</f>
        <v>6.5039039999999977</v>
      </c>
      <c r="J815" s="6" t="str">
        <f>OBV!F815</f>
        <v>BULLISH</v>
      </c>
      <c r="K815" s="6" t="str">
        <f>OBV!G815</f>
        <v>NEUTRAL</v>
      </c>
      <c r="L815" s="6" t="str">
        <f>OBV!H815</f>
        <v>BULLISH DIVERGENCE</v>
      </c>
    </row>
    <row r="816" spans="1:12" ht="13.5" x14ac:dyDescent="0.25">
      <c r="A816" s="3">
        <f>RSI!A816</f>
        <v>43189</v>
      </c>
      <c r="B816" s="2">
        <f>RSI!B816</f>
        <v>6.8837000000000002</v>
      </c>
      <c r="C816" s="2">
        <f>RSI!I816</f>
        <v>55.005383732214931</v>
      </c>
      <c r="D816" s="2">
        <f>MACD!E816</f>
        <v>0.12396562745521678</v>
      </c>
      <c r="E816" s="2">
        <f>MACD!F816</f>
        <v>2.1261224550262019E-2</v>
      </c>
      <c r="F816" s="2">
        <f>'Moving Avg'!D816</f>
        <v>6.7780599999999991</v>
      </c>
      <c r="G816" s="2">
        <f>'Moving Avg'!F816</f>
        <v>6.9137749999999993</v>
      </c>
      <c r="H816" s="2">
        <f>'Moving Avg'!G816</f>
        <v>6.5025420000000009</v>
      </c>
      <c r="I816" s="2">
        <f>'Moving Avg'!H816</f>
        <v>6.5034209999999986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</row>
    <row r="817" spans="1:12" ht="13.5" x14ac:dyDescent="0.25">
      <c r="A817" s="3">
        <f>RSI!A817</f>
        <v>43192</v>
      </c>
      <c r="B817" s="2">
        <f>RSI!B817</f>
        <v>6.7862</v>
      </c>
      <c r="C817" s="2">
        <f>RSI!I817</f>
        <v>51.241147753701334</v>
      </c>
      <c r="D817" s="2">
        <f>MACD!E817</f>
        <v>0.1158679639730682</v>
      </c>
      <c r="E817" s="2">
        <f>MACD!F817</f>
        <v>4.018257243482326E-2</v>
      </c>
      <c r="F817" s="2">
        <f>'Moving Avg'!D817</f>
        <v>6.8089399999999998</v>
      </c>
      <c r="G817" s="2">
        <f>'Moving Avg'!F817</f>
        <v>6.8881750000000013</v>
      </c>
      <c r="H817" s="2">
        <f>'Moving Avg'!G817</f>
        <v>6.5163580000000021</v>
      </c>
      <c r="I817" s="2">
        <f>'Moving Avg'!H817</f>
        <v>6.5024504999999984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6.9325000000000001</v>
      </c>
      <c r="C818" s="2">
        <f>RSI!I818</f>
        <v>56.096242678885936</v>
      </c>
      <c r="D818" s="2">
        <f>MACD!E818</f>
        <v>0.12927614256713404</v>
      </c>
      <c r="E818" s="2">
        <f>MACD!F818</f>
        <v>5.8001286461285419E-2</v>
      </c>
      <c r="F818" s="2">
        <f>'Moving Avg'!D818</f>
        <v>6.8365800000000005</v>
      </c>
      <c r="G818" s="2">
        <f>'Moving Avg'!F818</f>
        <v>6.8812700000000024</v>
      </c>
      <c r="H818" s="2">
        <f>'Moving Avg'!G818</f>
        <v>6.5265980000000017</v>
      </c>
      <c r="I818" s="2">
        <f>'Moving Avg'!H818</f>
        <v>6.5022114999999978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6.9649999999999999</v>
      </c>
      <c r="C819" s="2">
        <f>RSI!I819</f>
        <v>57.117759305653358</v>
      </c>
      <c r="D819" s="2">
        <f>MACD!E819</f>
        <v>0.13218196747625033</v>
      </c>
      <c r="E819" s="2">
        <f>MACD!F819</f>
        <v>7.2837422664278395E-2</v>
      </c>
      <c r="F819" s="2">
        <f>'Moving Avg'!D819</f>
        <v>6.8723399999999994</v>
      </c>
      <c r="G819" s="2">
        <f>'Moving Avg'!F819</f>
        <v>6.8865549999999995</v>
      </c>
      <c r="H819" s="2">
        <f>'Moving Avg'!G819</f>
        <v>6.5412280000000003</v>
      </c>
      <c r="I819" s="2">
        <f>'Moving Avg'!H819</f>
        <v>6.5021349999999964</v>
      </c>
      <c r="J819" s="6" t="str">
        <f>OBV!F819</f>
        <v>BULLISH</v>
      </c>
      <c r="K819" s="6" t="str">
        <f>OBV!G819</f>
        <v>NEUTRAL</v>
      </c>
      <c r="L819" s="6" t="str">
        <f>OBV!H819</f>
        <v>CONFIRMED BULLISH</v>
      </c>
    </row>
    <row r="820" spans="1:12" ht="13.5" x14ac:dyDescent="0.25">
      <c r="A820" s="3">
        <f>RSI!A820</f>
        <v>43195</v>
      </c>
      <c r="B820" s="2">
        <f>RSI!B820</f>
        <v>6.7862</v>
      </c>
      <c r="C820" s="2">
        <f>RSI!I820</f>
        <v>50.197887787090423</v>
      </c>
      <c r="D820" s="2">
        <f>MACD!E820</f>
        <v>0.11924400160759419</v>
      </c>
      <c r="E820" s="2">
        <f>MACD!F820</f>
        <v>8.2118738452941556E-2</v>
      </c>
      <c r="F820" s="2">
        <f>'Moving Avg'!D820</f>
        <v>6.8707200000000004</v>
      </c>
      <c r="G820" s="2">
        <f>'Moving Avg'!F820</f>
        <v>6.8849299999999998</v>
      </c>
      <c r="H820" s="2">
        <f>'Moving Avg'!G820</f>
        <v>6.5513059999999994</v>
      </c>
      <c r="I820" s="2">
        <f>'Moving Avg'!H820</f>
        <v>6.5007679999999972</v>
      </c>
      <c r="J820" s="6" t="str">
        <f>OBV!F820</f>
        <v>BULLISH</v>
      </c>
      <c r="K820" s="6" t="str">
        <f>OBV!G820</f>
        <v>NEUTRAL</v>
      </c>
      <c r="L820" s="6" t="str">
        <f>OBV!H820</f>
        <v>BULLISH DIVERGENCE</v>
      </c>
    </row>
    <row r="821" spans="1:12" ht="13.5" x14ac:dyDescent="0.25">
      <c r="A821" s="3">
        <f>RSI!A821</f>
        <v>43196</v>
      </c>
      <c r="B821" s="2">
        <f>RSI!B821</f>
        <v>6.7862</v>
      </c>
      <c r="C821" s="2">
        <f>RSI!I821</f>
        <v>50.197887787090423</v>
      </c>
      <c r="D821" s="2">
        <f>MACD!E821</f>
        <v>0.1083034984158262</v>
      </c>
      <c r="E821" s="2">
        <f>MACD!F821</f>
        <v>8.7355690445518483E-2</v>
      </c>
      <c r="F821" s="2">
        <f>'Moving Avg'!D821</f>
        <v>6.8512200000000005</v>
      </c>
      <c r="G821" s="2">
        <f>'Moving Avg'!F821</f>
        <v>6.880865</v>
      </c>
      <c r="H821" s="2">
        <f>'Moving Avg'!G821</f>
        <v>6.5617100000000006</v>
      </c>
      <c r="I821" s="2">
        <f>'Moving Avg'!H821</f>
        <v>6.4994009999999971</v>
      </c>
      <c r="J821" s="6" t="str">
        <f>OBV!F821</f>
        <v>BULLISH</v>
      </c>
      <c r="K821" s="6" t="str">
        <f>OBV!G821</f>
        <v>NEUTRAL</v>
      </c>
      <c r="L821" s="6" t="str">
        <f>OBV!H821</f>
        <v>BULLISH DIVERGENCE</v>
      </c>
    </row>
    <row r="822" spans="1:12" ht="13.5" x14ac:dyDescent="0.25">
      <c r="A822" s="3">
        <f>RSI!A822</f>
        <v>43200</v>
      </c>
      <c r="B822" s="2">
        <f>RSI!B822</f>
        <v>6.6886999999999999</v>
      </c>
      <c r="C822" s="2">
        <f>RSI!I822</f>
        <v>46.625513423380475</v>
      </c>
      <c r="D822" s="2">
        <f>MACD!E822</f>
        <v>7.5028705334916346E-2</v>
      </c>
      <c r="E822" s="2">
        <f>MACD!F822</f>
        <v>8.4890293423398058E-2</v>
      </c>
      <c r="F822" s="2">
        <f>'Moving Avg'!D822</f>
        <v>6.8317199999999998</v>
      </c>
      <c r="G822" s="2">
        <f>'Moving Avg'!F822</f>
        <v>6.8739600000000012</v>
      </c>
      <c r="H822" s="2">
        <f>'Moving Avg'!G822</f>
        <v>6.5739020000000004</v>
      </c>
      <c r="I822" s="2">
        <f>'Moving Avg'!H822</f>
        <v>6.4975464999999977</v>
      </c>
      <c r="J822" s="6" t="str">
        <f>OBV!F822</f>
        <v>BULLISH</v>
      </c>
      <c r="K822" s="6" t="str">
        <f>OBV!G822</f>
        <v>NEUTRAL</v>
      </c>
      <c r="L822" s="6" t="str">
        <f>OBV!H822</f>
        <v>BULLISH DIVERGENCE</v>
      </c>
    </row>
    <row r="823" spans="1:12" ht="13.5" x14ac:dyDescent="0.25">
      <c r="A823" s="3">
        <f>RSI!A823</f>
        <v>43201</v>
      </c>
      <c r="B823" s="2">
        <f>RSI!B823</f>
        <v>6.8268000000000004</v>
      </c>
      <c r="C823" s="2">
        <f>RSI!I823</f>
        <v>51.852148506366639</v>
      </c>
      <c r="D823" s="2">
        <f>MACD!E823</f>
        <v>6.2225620096767464E-2</v>
      </c>
      <c r="E823" s="2">
        <f>MACD!F823</f>
        <v>8.0357358758071942E-2</v>
      </c>
      <c r="F823" s="2">
        <f>'Moving Avg'!D823</f>
        <v>6.8105799999999999</v>
      </c>
      <c r="G823" s="2">
        <f>'Moving Avg'!F823</f>
        <v>6.8646149999999988</v>
      </c>
      <c r="H823" s="2">
        <f>'Moving Avg'!G823</f>
        <v>6.5869059999999999</v>
      </c>
      <c r="I823" s="2">
        <f>'Moving Avg'!H823</f>
        <v>6.4959859999999967</v>
      </c>
      <c r="J823" s="6" t="str">
        <f>OBV!F823</f>
        <v>BULLISH</v>
      </c>
      <c r="K823" s="6" t="str">
        <f>OBV!G823</f>
        <v>NEUTRAL</v>
      </c>
      <c r="L823" s="6" t="str">
        <f>OBV!H823</f>
        <v>BULLISH DIVERGENCE</v>
      </c>
    </row>
    <row r="824" spans="1:12" ht="13.5" x14ac:dyDescent="0.25">
      <c r="A824" s="3">
        <f>RSI!A824</f>
        <v>43202</v>
      </c>
      <c r="B824" s="2">
        <f>RSI!B824</f>
        <v>6.8674999999999997</v>
      </c>
      <c r="C824" s="2">
        <f>RSI!I824</f>
        <v>53.303453358118333</v>
      </c>
      <c r="D824" s="2">
        <f>MACD!E824</f>
        <v>4.6854249951815419E-2</v>
      </c>
      <c r="E824" s="2">
        <f>MACD!F824</f>
        <v>7.365673699682064E-2</v>
      </c>
      <c r="F824" s="2">
        <f>'Moving Avg'!D824</f>
        <v>6.7910799999999991</v>
      </c>
      <c r="G824" s="2">
        <f>'Moving Avg'!F824</f>
        <v>6.8577099999999991</v>
      </c>
      <c r="H824" s="2">
        <f>'Moving Avg'!G824</f>
        <v>6.6007239999999987</v>
      </c>
      <c r="I824" s="2">
        <f>'Moving Avg'!H824</f>
        <v>6.4946289999999962</v>
      </c>
      <c r="J824" s="6" t="str">
        <f>OBV!F824</f>
        <v>BULLISH</v>
      </c>
      <c r="K824" s="6" t="str">
        <f>OBV!G824</f>
        <v>NEUTRAL</v>
      </c>
      <c r="L824" s="6" t="str">
        <f>OBV!H824</f>
        <v>BULLISH DIVERGENCE</v>
      </c>
    </row>
    <row r="825" spans="1:12" ht="13.5" x14ac:dyDescent="0.25">
      <c r="A825" s="3">
        <f>RSI!A825</f>
        <v>43203</v>
      </c>
      <c r="B825" s="2">
        <f>RSI!B825</f>
        <v>7.0705999999999998</v>
      </c>
      <c r="C825" s="2">
        <f>RSI!I825</f>
        <v>59.81321640345773</v>
      </c>
      <c r="D825" s="2">
        <f>MACD!E825</f>
        <v>1.9552415793214095E-2</v>
      </c>
      <c r="E825" s="2">
        <f>MACD!F825</f>
        <v>6.2835872756099337E-2</v>
      </c>
      <c r="F825" s="2">
        <f>'Moving Avg'!D825</f>
        <v>6.8479600000000005</v>
      </c>
      <c r="G825" s="2">
        <f>'Moving Avg'!F825</f>
        <v>6.861365000000001</v>
      </c>
      <c r="H825" s="2">
        <f>'Moving Avg'!G825</f>
        <v>6.6215279999999987</v>
      </c>
      <c r="I825" s="2">
        <f>'Moving Avg'!H825</f>
        <v>6.4942874999999978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</row>
    <row r="826" spans="1:12" ht="13.5" x14ac:dyDescent="0.25">
      <c r="A826" s="3">
        <f>RSI!A826</f>
        <v>43206</v>
      </c>
      <c r="B826" s="2">
        <f>RSI!B826</f>
        <v>7.2819000000000003</v>
      </c>
      <c r="C826" s="2">
        <f>RSI!I826</f>
        <v>65.24207483979697</v>
      </c>
      <c r="D826" s="2">
        <f>MACD!E826</f>
        <v>-7.1074533144450669E-3</v>
      </c>
      <c r="E826" s="2">
        <f>MACD!F826</f>
        <v>4.8847207541990463E-2</v>
      </c>
      <c r="F826" s="2">
        <f>'Moving Avg'!D826</f>
        <v>6.9471000000000007</v>
      </c>
      <c r="G826" s="2">
        <f>'Moving Avg'!F826</f>
        <v>6.8727400000000003</v>
      </c>
      <c r="H826" s="2">
        <f>'Moving Avg'!G826</f>
        <v>6.643796</v>
      </c>
      <c r="I826" s="2">
        <f>'Moving Avg'!H826</f>
        <v>6.4950024999999973</v>
      </c>
      <c r="J826" s="6" t="str">
        <f>OBV!F826</f>
        <v>BULLISH</v>
      </c>
      <c r="K826" s="6" t="str">
        <f>OBV!G826</f>
        <v>STRONG</v>
      </c>
      <c r="L826" s="6" t="str">
        <f>OBV!H826</f>
        <v>CONFIRMED BULLISH</v>
      </c>
    </row>
    <row r="827" spans="1:12" ht="13.5" x14ac:dyDescent="0.25">
      <c r="A827" s="3">
        <f>RSI!A827</f>
        <v>43207</v>
      </c>
      <c r="B827" s="2">
        <f>RSI!B827</f>
        <v>7.4607000000000001</v>
      </c>
      <c r="C827" s="2">
        <f>RSI!I827</f>
        <v>69.051954016890477</v>
      </c>
      <c r="D827" s="2">
        <f>MACD!E827</f>
        <v>-6.0696154714298345E-2</v>
      </c>
      <c r="E827" s="2">
        <f>MACD!F827</f>
        <v>2.6938535090732702E-2</v>
      </c>
      <c r="F827" s="2">
        <f>'Moving Avg'!D827</f>
        <v>7.1014999999999997</v>
      </c>
      <c r="G827" s="2">
        <f>'Moving Avg'!F827</f>
        <v>6.9036199999999992</v>
      </c>
      <c r="H827" s="2">
        <f>'Moving Avg'!G827</f>
        <v>6.6680139999999986</v>
      </c>
      <c r="I827" s="2">
        <f>'Moving Avg'!H827</f>
        <v>6.4966114999999975</v>
      </c>
      <c r="J827" s="6" t="str">
        <f>OBV!F827</f>
        <v>BULLISH</v>
      </c>
      <c r="K827" s="6" t="str">
        <f>OBV!G827</f>
        <v>STRONG</v>
      </c>
      <c r="L827" s="6" t="str">
        <f>OBV!H827</f>
        <v>CONFIRMED BULLISH</v>
      </c>
    </row>
    <row r="828" spans="1:12" ht="13.5" x14ac:dyDescent="0.25">
      <c r="A828" s="3">
        <f>RSI!A828</f>
        <v>43208</v>
      </c>
      <c r="B828" s="2">
        <f>RSI!B828</f>
        <v>7.4363999999999999</v>
      </c>
      <c r="C828" s="2">
        <f>RSI!I828</f>
        <v>67.961657155608563</v>
      </c>
      <c r="D828" s="2">
        <f>MACD!E828</f>
        <v>-8.5368827837096539E-2</v>
      </c>
      <c r="E828" s="2">
        <f>MACD!F828</f>
        <v>4.4770625051668567E-3</v>
      </c>
      <c r="F828" s="2">
        <f>'Moving Avg'!D828</f>
        <v>7.22342</v>
      </c>
      <c r="G828" s="2">
        <f>'Moving Avg'!F828</f>
        <v>6.9231249999999989</v>
      </c>
      <c r="H828" s="2">
        <f>'Moving Avg'!G828</f>
        <v>6.6923959999999987</v>
      </c>
      <c r="I828" s="2">
        <f>'Moving Avg'!H828</f>
        <v>6.498178499999999</v>
      </c>
      <c r="J828" s="6" t="str">
        <f>OBV!F828</f>
        <v>BULLISH</v>
      </c>
      <c r="K828" s="6" t="str">
        <f>OBV!G828</f>
        <v>STRONG</v>
      </c>
      <c r="L828" s="6" t="str">
        <f>OBV!H828</f>
        <v>CONFIRMED BULLISH</v>
      </c>
    </row>
    <row r="829" spans="1:12" ht="13.5" x14ac:dyDescent="0.25">
      <c r="A829" s="3">
        <f>RSI!A829</f>
        <v>43209</v>
      </c>
      <c r="B829" s="2">
        <f>RSI!B829</f>
        <v>7.2168999999999999</v>
      </c>
      <c r="C829" s="2">
        <f>RSI!I829</f>
        <v>58.912842348329477</v>
      </c>
      <c r="D829" s="2">
        <f>MACD!E829</f>
        <v>-8.8209596490717246E-2</v>
      </c>
      <c r="E829" s="2">
        <f>MACD!F829</f>
        <v>-1.4060269294009964E-2</v>
      </c>
      <c r="F829" s="2">
        <f>'Moving Avg'!D829</f>
        <v>7.2932999999999995</v>
      </c>
      <c r="G829" s="2">
        <f>'Moving Avg'!F829</f>
        <v>6.9332849999999997</v>
      </c>
      <c r="H829" s="2">
        <f>'Moving Avg'!G829</f>
        <v>6.7164519999999985</v>
      </c>
      <c r="I829" s="2">
        <f>'Moving Avg'!H829</f>
        <v>6.4987669999999991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</row>
    <row r="830" spans="1:12" ht="13.5" x14ac:dyDescent="0.25">
      <c r="A830" s="3">
        <f>RSI!A830</f>
        <v>43210</v>
      </c>
      <c r="B830" s="2">
        <f>RSI!B830</f>
        <v>7.2088000000000001</v>
      </c>
      <c r="C830" s="2">
        <f>RSI!I830</f>
        <v>58.602757199073437</v>
      </c>
      <c r="D830" s="2">
        <f>MACD!E830</f>
        <v>-0.1192083799487893</v>
      </c>
      <c r="E830" s="2">
        <f>MACD!F830</f>
        <v>-3.5089891424965838E-2</v>
      </c>
      <c r="F830" s="2">
        <f>'Moving Avg'!D830</f>
        <v>7.3209399999999984</v>
      </c>
      <c r="G830" s="2">
        <f>'Moving Avg'!F830</f>
        <v>6.9519799999999989</v>
      </c>
      <c r="H830" s="2">
        <f>'Moving Avg'!G830</f>
        <v>6.7385579999999994</v>
      </c>
      <c r="I830" s="2">
        <f>'Moving Avg'!H830</f>
        <v>6.5003460000000004</v>
      </c>
      <c r="J830" s="6" t="str">
        <f>OBV!F830</f>
        <v>BULLISH</v>
      </c>
      <c r="K830" s="6" t="str">
        <f>OBV!G830</f>
        <v>NEUTRAL</v>
      </c>
      <c r="L830" s="6" t="str">
        <f>OBV!H830</f>
        <v>CONFIRMED BULLISH</v>
      </c>
    </row>
    <row r="831" spans="1:12" ht="13.5" x14ac:dyDescent="0.25">
      <c r="A831" s="3">
        <f>RSI!A831</f>
        <v>43213</v>
      </c>
      <c r="B831" s="2">
        <f>RSI!B831</f>
        <v>7.4200999999999997</v>
      </c>
      <c r="C831" s="2">
        <f>RSI!I831</f>
        <v>63.935493899715318</v>
      </c>
      <c r="D831" s="2">
        <f>MACD!E831</f>
        <v>-0.16260448231680869</v>
      </c>
      <c r="E831" s="2">
        <f>MACD!F831</f>
        <v>-6.0592809603334408E-2</v>
      </c>
      <c r="F831" s="2">
        <f>'Moving Avg'!D831</f>
        <v>7.3485800000000001</v>
      </c>
      <c r="G831" s="2">
        <f>'Moving Avg'!F831</f>
        <v>6.9812399999999997</v>
      </c>
      <c r="H831" s="2">
        <f>'Moving Avg'!G831</f>
        <v>6.765865999999999</v>
      </c>
      <c r="I831" s="2">
        <f>'Moving Avg'!H831</f>
        <v>6.5040125</v>
      </c>
      <c r="J831" s="6" t="str">
        <f>OBV!F831</f>
        <v>BULLISH</v>
      </c>
      <c r="K831" s="6" t="str">
        <f>OBV!G831</f>
        <v>NEUTRAL</v>
      </c>
      <c r="L831" s="6" t="str">
        <f>OBV!H831</f>
        <v>CONFIRMED BULLISH</v>
      </c>
    </row>
    <row r="832" spans="1:12" ht="13.5" x14ac:dyDescent="0.25">
      <c r="A832" s="3">
        <f>RSI!A832</f>
        <v>43214</v>
      </c>
      <c r="B832" s="2">
        <f>RSI!B832</f>
        <v>7.4200999999999997</v>
      </c>
      <c r="C832" s="2">
        <f>RSI!I832</f>
        <v>63.935493899715325</v>
      </c>
      <c r="D832" s="2">
        <f>MACD!E832</f>
        <v>-0.21697516670979411</v>
      </c>
      <c r="E832" s="2">
        <f>MACD!F832</f>
        <v>-9.1869281024626354E-2</v>
      </c>
      <c r="F832" s="2">
        <f>'Moving Avg'!D832</f>
        <v>7.3404599999999984</v>
      </c>
      <c r="G832" s="2">
        <f>'Moving Avg'!F832</f>
        <v>7.0206549999999996</v>
      </c>
      <c r="H832" s="2">
        <f>'Moving Avg'!G832</f>
        <v>6.7939859999999985</v>
      </c>
      <c r="I832" s="2">
        <f>'Moving Avg'!H832</f>
        <v>6.5068064999999997</v>
      </c>
      <c r="J832" s="6" t="str">
        <f>OBV!F832</f>
        <v>BULLISH</v>
      </c>
      <c r="K832" s="6" t="str">
        <f>OBV!G832</f>
        <v>NEUTRAL</v>
      </c>
      <c r="L832" s="6" t="str">
        <f>OBV!H832</f>
        <v>BULLISH DIVERGENCE</v>
      </c>
    </row>
    <row r="833" spans="1:12" ht="13.5" x14ac:dyDescent="0.25">
      <c r="A833" s="3">
        <f>RSI!A833</f>
        <v>43215</v>
      </c>
      <c r="B833" s="2">
        <f>RSI!B833</f>
        <v>7.3956999999999997</v>
      </c>
      <c r="C833" s="2">
        <f>RSI!I833</f>
        <v>62.851187776631541</v>
      </c>
      <c r="D833" s="2">
        <f>MACD!E833</f>
        <v>-0.2423821112717075</v>
      </c>
      <c r="E833" s="2">
        <f>MACD!F833</f>
        <v>-0.1219718470740426</v>
      </c>
      <c r="F833" s="2">
        <f>'Moving Avg'!D833</f>
        <v>7.3323199999999984</v>
      </c>
      <c r="G833" s="2">
        <f>'Moving Avg'!F833</f>
        <v>7.0507250000000017</v>
      </c>
      <c r="H833" s="2">
        <f>'Moving Avg'!G833</f>
        <v>6.8206419999999994</v>
      </c>
      <c r="I833" s="2">
        <f>'Moving Avg'!H833</f>
        <v>6.5084870000000015</v>
      </c>
      <c r="J833" s="6" t="str">
        <f>OBV!F833</f>
        <v>BULLISH</v>
      </c>
      <c r="K833" s="6" t="str">
        <f>OBV!G833</f>
        <v>NEUTRAL</v>
      </c>
      <c r="L833" s="6" t="str">
        <f>OBV!H833</f>
        <v>BULLISH DIVERGENCE</v>
      </c>
    </row>
    <row r="834" spans="1:12" ht="13.5" x14ac:dyDescent="0.25">
      <c r="A834" s="3">
        <f>RSI!A834</f>
        <v>43216</v>
      </c>
      <c r="B834" s="2">
        <f>RSI!B834</f>
        <v>7.5175999999999998</v>
      </c>
      <c r="C834" s="2">
        <f>RSI!I834</f>
        <v>65.957400301207286</v>
      </c>
      <c r="D834" s="2">
        <f>MACD!E834</f>
        <v>-0.26877692981712009</v>
      </c>
      <c r="E834" s="2">
        <f>MACD!F834</f>
        <v>-0.1513328636226581</v>
      </c>
      <c r="F834" s="2">
        <f>'Moving Avg'!D834</f>
        <v>7.3924599999999998</v>
      </c>
      <c r="G834" s="2">
        <f>'Moving Avg'!F834</f>
        <v>7.0872950000000001</v>
      </c>
      <c r="H834" s="2">
        <f>'Moving Avg'!G834</f>
        <v>6.8523380000000005</v>
      </c>
      <c r="I834" s="2">
        <f>'Moving Avg'!H834</f>
        <v>6.5105790000000026</v>
      </c>
      <c r="J834" s="6" t="str">
        <f>OBV!F834</f>
        <v>BULLISH</v>
      </c>
      <c r="K834" s="6" t="str">
        <f>OBV!G834</f>
        <v>STRONG</v>
      </c>
      <c r="L834" s="6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7.6802000000000001</v>
      </c>
      <c r="C835" s="2">
        <f>RSI!I835</f>
        <v>69.607871076289825</v>
      </c>
      <c r="D835" s="2">
        <f>MACD!E835</f>
        <v>-0.27460048360834488</v>
      </c>
      <c r="E835" s="2">
        <f>MACD!F835</f>
        <v>-0.17598638761979546</v>
      </c>
      <c r="F835" s="2">
        <f>'Moving Avg'!D835</f>
        <v>7.4867400000000002</v>
      </c>
      <c r="G835" s="2">
        <f>'Moving Avg'!F835</f>
        <v>7.131590000000001</v>
      </c>
      <c r="H835" s="2">
        <f>'Moving Avg'!G835</f>
        <v>6.8850100000000012</v>
      </c>
      <c r="I835" s="2">
        <f>'Moving Avg'!H835</f>
        <v>6.5134840000000018</v>
      </c>
      <c r="J835" s="6" t="str">
        <f>OBV!F835</f>
        <v>BULLISH</v>
      </c>
      <c r="K835" s="6" t="str">
        <f>OBV!G835</f>
        <v>STRONG</v>
      </c>
      <c r="L835" s="6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7.7046000000000001</v>
      </c>
      <c r="C836" s="2">
        <f>RSI!I836</f>
        <v>70.125572919991598</v>
      </c>
      <c r="D836" s="2">
        <f>MACD!E836</f>
        <v>-0.2522804703837096</v>
      </c>
      <c r="E836" s="2">
        <f>MACD!F836</f>
        <v>-0.19124520417257829</v>
      </c>
      <c r="F836" s="2">
        <f>'Moving Avg'!D836</f>
        <v>7.543639999999999</v>
      </c>
      <c r="G836" s="2">
        <f>'Moving Avg'!F836</f>
        <v>7.1726350000000014</v>
      </c>
      <c r="H836" s="2">
        <f>'Moving Avg'!G836</f>
        <v>6.9212579999999999</v>
      </c>
      <c r="I836" s="2">
        <f>'Moving Avg'!H836</f>
        <v>6.5165110000000031</v>
      </c>
      <c r="J836" s="6" t="str">
        <f>OBV!F836</f>
        <v>BULLISH</v>
      </c>
      <c r="K836" s="6" t="str">
        <f>OBV!G836</f>
        <v>STRONG</v>
      </c>
      <c r="L836" s="6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7.6395</v>
      </c>
      <c r="C837" s="2">
        <f>RSI!I837</f>
        <v>66.853531533650383</v>
      </c>
      <c r="D837" s="2">
        <f>MACD!E837</f>
        <v>-0.20440546890704425</v>
      </c>
      <c r="E837" s="2">
        <f>MACD!F837</f>
        <v>-0.19387725711947151</v>
      </c>
      <c r="F837" s="2">
        <f>'Moving Avg'!D837</f>
        <v>7.5875199999999996</v>
      </c>
      <c r="G837" s="2">
        <f>'Moving Avg'!F837</f>
        <v>7.2153000000000009</v>
      </c>
      <c r="H837" s="2">
        <f>'Moving Avg'!G837</f>
        <v>6.9521400000000009</v>
      </c>
      <c r="I837" s="2">
        <f>'Moving Avg'!H837</f>
        <v>6.5202435000000012</v>
      </c>
      <c r="J837" s="6" t="str">
        <f>OBV!F837</f>
        <v>BULLISH</v>
      </c>
      <c r="K837" s="6" t="str">
        <f>OBV!G837</f>
        <v>STRONG</v>
      </c>
      <c r="L837" s="6" t="str">
        <f>OBV!H837</f>
        <v>CONFIRMED BULLISH</v>
      </c>
    </row>
    <row r="838" spans="1:12" ht="13.5" x14ac:dyDescent="0.25">
      <c r="A838" s="3">
        <f>RSI!A838</f>
        <v>43223</v>
      </c>
      <c r="B838" s="2">
        <f>RSI!B838</f>
        <v>7.4770000000000003</v>
      </c>
      <c r="C838" s="2">
        <f>RSI!I838</f>
        <v>59.402686781109757</v>
      </c>
      <c r="D838" s="2">
        <f>MACD!E838</f>
        <v>-0.15830618890216996</v>
      </c>
      <c r="E838" s="2">
        <f>MACD!F838</f>
        <v>-0.18676304347601122</v>
      </c>
      <c r="F838" s="2">
        <f>'Moving Avg'!D838</f>
        <v>7.6037800000000004</v>
      </c>
      <c r="G838" s="2">
        <f>'Moving Avg'!F838</f>
        <v>7.2425250000000005</v>
      </c>
      <c r="H838" s="2">
        <f>'Moving Avg'!G838</f>
        <v>6.9797720000000005</v>
      </c>
      <c r="I838" s="2">
        <f>'Moving Avg'!H838</f>
        <v>6.5231635000000017</v>
      </c>
      <c r="J838" s="6" t="str">
        <f>OBV!F838</f>
        <v>BULLISH</v>
      </c>
      <c r="K838" s="6" t="str">
        <f>OBV!G838</f>
        <v>STRONG</v>
      </c>
      <c r="L838" s="6" t="str">
        <f>OBV!H838</f>
        <v>CONFIRMED BULLISH</v>
      </c>
    </row>
    <row r="839" spans="1:12" ht="13.5" x14ac:dyDescent="0.25">
      <c r="A839" s="3">
        <f>RSI!A839</f>
        <v>43224</v>
      </c>
      <c r="B839" s="2">
        <f>RSI!B839</f>
        <v>7.4770000000000003</v>
      </c>
      <c r="C839" s="2">
        <f>RSI!I839</f>
        <v>59.402686781109757</v>
      </c>
      <c r="D839" s="2">
        <f>MACD!E839</f>
        <v>-0.15461636908180232</v>
      </c>
      <c r="E839" s="2">
        <f>MACD!F839</f>
        <v>-0.18033370859716946</v>
      </c>
      <c r="F839" s="2">
        <f>'Moving Avg'!D839</f>
        <v>7.5956600000000005</v>
      </c>
      <c r="G839" s="2">
        <f>'Moving Avg'!F839</f>
        <v>7.2681250000000004</v>
      </c>
      <c r="H839" s="2">
        <f>'Moving Avg'!G839</f>
        <v>7.0074040000000011</v>
      </c>
      <c r="I839" s="2">
        <f>'Moving Avg'!H839</f>
        <v>6.5250920000000017</v>
      </c>
      <c r="J839" s="6" t="str">
        <f>OBV!F839</f>
        <v>BULLISH</v>
      </c>
      <c r="K839" s="6" t="str">
        <f>OBV!G839</f>
        <v>NEUTRAL</v>
      </c>
      <c r="L839" s="6" t="str">
        <f>OBV!H839</f>
        <v>BULLISH DIVERGENCE</v>
      </c>
    </row>
    <row r="840" spans="1:12" ht="13.5" x14ac:dyDescent="0.25">
      <c r="A840" s="3">
        <f>RSI!A840</f>
        <v>43227</v>
      </c>
      <c r="B840" s="2">
        <f>RSI!B840</f>
        <v>7.3712999999999997</v>
      </c>
      <c r="C840" s="2">
        <f>RSI!I840</f>
        <v>54.795683731405809</v>
      </c>
      <c r="D840" s="2">
        <f>MACD!E840</f>
        <v>-0.14634410148371568</v>
      </c>
      <c r="E840" s="2">
        <f>MACD!F840</f>
        <v>-0.17353578717447871</v>
      </c>
      <c r="F840" s="2">
        <f>'Moving Avg'!D840</f>
        <v>7.5338800000000008</v>
      </c>
      <c r="G840" s="2">
        <f>'Moving Avg'!F840</f>
        <v>7.2973800000000013</v>
      </c>
      <c r="H840" s="2">
        <f>'Moving Avg'!G840</f>
        <v>7.0321100000000012</v>
      </c>
      <c r="I840" s="2">
        <f>'Moving Avg'!H840</f>
        <v>6.5274440000000027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7.1519000000000004</v>
      </c>
      <c r="C841" s="2">
        <f>RSI!I841</f>
        <v>46.699649249791953</v>
      </c>
      <c r="D841" s="2">
        <f>MACD!E841</f>
        <v>-9.1287548790242923E-2</v>
      </c>
      <c r="E841" s="2">
        <f>MACD!F841</f>
        <v>-0.15708613949763153</v>
      </c>
      <c r="F841" s="2">
        <f>'Moving Avg'!D841</f>
        <v>7.4233399999999987</v>
      </c>
      <c r="G841" s="2">
        <f>'Moving Avg'!F841</f>
        <v>7.315665000000001</v>
      </c>
      <c r="H841" s="2">
        <f>'Moving Avg'!G841</f>
        <v>7.0451140000000008</v>
      </c>
      <c r="I841" s="2">
        <f>'Moving Avg'!H841</f>
        <v>6.5291350000000019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</row>
    <row r="842" spans="1:12" ht="13.5" x14ac:dyDescent="0.25">
      <c r="A842" s="3">
        <f>RSI!A842</f>
        <v>43229</v>
      </c>
      <c r="B842" s="2">
        <f>RSI!B842</f>
        <v>7.4770000000000003</v>
      </c>
      <c r="C842" s="2">
        <f>RSI!I842</f>
        <v>56.868759911519867</v>
      </c>
      <c r="D842" s="2">
        <f>MACD!E842</f>
        <v>-6.8136830311993357E-2</v>
      </c>
      <c r="E842" s="2">
        <f>MACD!F842</f>
        <v>-0.1392962776605039</v>
      </c>
      <c r="F842" s="2">
        <f>'Moving Avg'!D842</f>
        <v>7.3908399999999999</v>
      </c>
      <c r="G842" s="2">
        <f>'Moving Avg'!F842</f>
        <v>7.3550800000000027</v>
      </c>
      <c r="H842" s="2">
        <f>'Moving Avg'!G842</f>
        <v>7.0641320000000007</v>
      </c>
      <c r="I842" s="2">
        <f>'Moving Avg'!H842</f>
        <v>6.5320550000000033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</row>
    <row r="843" spans="1:12" ht="13.5" x14ac:dyDescent="0.25">
      <c r="A843" s="3">
        <f>RSI!A843</f>
        <v>43230</v>
      </c>
      <c r="B843" s="2">
        <f>RSI!B843</f>
        <v>7.5663999999999998</v>
      </c>
      <c r="C843" s="2">
        <f>RSI!I843</f>
        <v>59.175401215077287</v>
      </c>
      <c r="D843" s="2">
        <f>MACD!E843</f>
        <v>-6.0246816343997089E-2</v>
      </c>
      <c r="E843" s="2">
        <f>MACD!F843</f>
        <v>-0.12348638539720254</v>
      </c>
      <c r="F843" s="2">
        <f>'Moving Avg'!D843</f>
        <v>7.4087199999999998</v>
      </c>
      <c r="G843" s="2">
        <f>'Moving Avg'!F843</f>
        <v>7.3920600000000007</v>
      </c>
      <c r="H843" s="2">
        <f>'Moving Avg'!G843</f>
        <v>7.082662</v>
      </c>
      <c r="I843" s="2">
        <f>'Moving Avg'!H843</f>
        <v>6.5361755000000024</v>
      </c>
      <c r="J843" s="6" t="str">
        <f>OBV!F843</f>
        <v>BULLISH</v>
      </c>
      <c r="K843" s="6" t="str">
        <f>OBV!G843</f>
        <v>NEUTRAL</v>
      </c>
      <c r="L843" s="6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7.5095000000000001</v>
      </c>
      <c r="C844" s="2">
        <f>RSI!I844</f>
        <v>57.082956422642646</v>
      </c>
      <c r="D844" s="2">
        <f>MACD!E844</f>
        <v>-3.2355246239794688E-2</v>
      </c>
      <c r="E844" s="2">
        <f>MACD!F844</f>
        <v>-0.10526015756572098</v>
      </c>
      <c r="F844" s="2">
        <f>'Moving Avg'!D844</f>
        <v>7.4152200000000006</v>
      </c>
      <c r="G844" s="2">
        <f>'Moving Avg'!F844</f>
        <v>7.4241599999999988</v>
      </c>
      <c r="H844" s="2">
        <f>'Moving Avg'!G844</f>
        <v>7.0994040000000007</v>
      </c>
      <c r="I844" s="2">
        <f>'Moving Avg'!H844</f>
        <v>6.5402495000000034</v>
      </c>
      <c r="J844" s="6" t="str">
        <f>OBV!F844</f>
        <v>BEARISH</v>
      </c>
      <c r="K844" s="6" t="str">
        <f>OBV!G844</f>
        <v>NEUTRAL</v>
      </c>
      <c r="L844" s="6" t="str">
        <f>OBV!H844</f>
        <v>BEARISH DIVERGENCE</v>
      </c>
    </row>
    <row r="845" spans="1:12" ht="13.5" x14ac:dyDescent="0.25">
      <c r="A845" s="3">
        <f>RSI!A845</f>
        <v>43234</v>
      </c>
      <c r="B845" s="2">
        <f>RSI!B845</f>
        <v>7.6395</v>
      </c>
      <c r="C845" s="2">
        <f>RSI!I845</f>
        <v>60.517966962563357</v>
      </c>
      <c r="D845" s="2">
        <f>MACD!E845</f>
        <v>5.3439069328966582E-3</v>
      </c>
      <c r="E845" s="2">
        <f>MACD!F845</f>
        <v>-8.3139344665997456E-2</v>
      </c>
      <c r="F845" s="2">
        <f>'Moving Avg'!D845</f>
        <v>7.4688600000000012</v>
      </c>
      <c r="G845" s="2">
        <f>'Moving Avg'!F845</f>
        <v>7.4526050000000001</v>
      </c>
      <c r="H845" s="2">
        <f>'Moving Avg'!G845</f>
        <v>7.1184200000000013</v>
      </c>
      <c r="I845" s="2">
        <f>'Moving Avg'!H845</f>
        <v>6.5447750000000031</v>
      </c>
      <c r="J845" s="6" t="str">
        <f>OBV!F845</f>
        <v>BULLISH</v>
      </c>
      <c r="K845" s="6" t="str">
        <f>OBV!G845</f>
        <v>NEUTRAL</v>
      </c>
      <c r="L845" s="6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7.5583</v>
      </c>
      <c r="C846" s="2">
        <f>RSI!I846</f>
        <v>57.426206997543268</v>
      </c>
      <c r="D846" s="2">
        <f>MACD!E846</f>
        <v>4.5051859909417402E-2</v>
      </c>
      <c r="E846" s="2">
        <f>MACD!F846</f>
        <v>-5.7501103750914481E-2</v>
      </c>
      <c r="F846" s="2">
        <f>'Moving Avg'!D846</f>
        <v>7.5501400000000007</v>
      </c>
      <c r="G846" s="2">
        <f>'Moving Avg'!F846</f>
        <v>7.466425000000001</v>
      </c>
      <c r="H846" s="2">
        <f>'Moving Avg'!G846</f>
        <v>7.1319119999999998</v>
      </c>
      <c r="I846" s="2">
        <f>'Moving Avg'!H846</f>
        <v>6.549450000000002</v>
      </c>
      <c r="J846" s="6" t="str">
        <f>OBV!F846</f>
        <v>BULLISH</v>
      </c>
      <c r="K846" s="6" t="str">
        <f>OBV!G846</f>
        <v>NEUTRAL</v>
      </c>
      <c r="L846" s="6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7.5583</v>
      </c>
      <c r="C847" s="2">
        <f>RSI!I847</f>
        <v>57.426206997543268</v>
      </c>
      <c r="D847" s="2">
        <f>MACD!E847</f>
        <v>6.7300519820829408E-2</v>
      </c>
      <c r="E847" s="2">
        <f>MACD!F847</f>
        <v>-3.2540779036565708E-2</v>
      </c>
      <c r="F847" s="2">
        <f>'Moving Avg'!D847</f>
        <v>7.5663999999999998</v>
      </c>
      <c r="G847" s="2">
        <f>'Moving Avg'!F847</f>
        <v>7.471305000000001</v>
      </c>
      <c r="H847" s="2">
        <f>'Moving Avg'!G847</f>
        <v>7.1371140000000004</v>
      </c>
      <c r="I847" s="2">
        <f>'Moving Avg'!H847</f>
        <v>6.5547200000000023</v>
      </c>
      <c r="J847" s="6" t="str">
        <f>OBV!F847</f>
        <v>BEARISH</v>
      </c>
      <c r="K847" s="6" t="str">
        <f>OBV!G847</f>
        <v>NEUTRAL</v>
      </c>
      <c r="L847" s="6" t="str">
        <f>OBV!H847</f>
        <v>BEARISH DIVERGENCE</v>
      </c>
    </row>
    <row r="848" spans="1:12" ht="13.5" x14ac:dyDescent="0.25">
      <c r="A848" s="3">
        <f>RSI!A848</f>
        <v>43237</v>
      </c>
      <c r="B848" s="2">
        <f>RSI!B848</f>
        <v>7.6395</v>
      </c>
      <c r="C848" s="2">
        <f>RSI!I848</f>
        <v>59.807619012812026</v>
      </c>
      <c r="D848" s="2">
        <f>MACD!E848</f>
        <v>5.3875389895915227E-2</v>
      </c>
      <c r="E848" s="2">
        <f>MACD!F848</f>
        <v>-1.525754525006952E-2</v>
      </c>
      <c r="F848" s="2">
        <f>'Moving Avg'!D848</f>
        <v>7.5810199999999996</v>
      </c>
      <c r="G848" s="2">
        <f>'Moving Avg'!F848</f>
        <v>7.4814600000000002</v>
      </c>
      <c r="H848" s="2">
        <f>'Moving Avg'!G848</f>
        <v>7.1484920000000001</v>
      </c>
      <c r="I848" s="2">
        <f>'Moving Avg'!H848</f>
        <v>6.5597995000000022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</row>
    <row r="849" spans="1:12" ht="13.5" x14ac:dyDescent="0.25">
      <c r="A849" s="3">
        <f>RSI!A849</f>
        <v>43238</v>
      </c>
      <c r="B849" s="2">
        <f>RSI!B849</f>
        <v>7.5663999999999998</v>
      </c>
      <c r="C849" s="2">
        <f>RSI!I849</f>
        <v>56.731101152580948</v>
      </c>
      <c r="D849" s="2">
        <f>MACD!E849</f>
        <v>4.6306124115472969E-2</v>
      </c>
      <c r="E849" s="2">
        <f>MACD!F849</f>
        <v>-2.9448113769610217E-3</v>
      </c>
      <c r="F849" s="2">
        <f>'Moving Avg'!D849</f>
        <v>7.5924000000000005</v>
      </c>
      <c r="G849" s="2">
        <f>'Moving Avg'!F849</f>
        <v>7.4989350000000004</v>
      </c>
      <c r="H849" s="2">
        <f>'Moving Avg'!G849</f>
        <v>7.1626339999999979</v>
      </c>
      <c r="I849" s="2">
        <f>'Moving Avg'!H849</f>
        <v>6.5639850000000024</v>
      </c>
      <c r="J849" s="6" t="str">
        <f>OBV!F849</f>
        <v>BEARISH</v>
      </c>
      <c r="K849" s="6" t="str">
        <f>OBV!G849</f>
        <v>NEUTRAL</v>
      </c>
      <c r="L849" s="6" t="str">
        <f>OBV!H849</f>
        <v>BEARISH DIVERGENCE</v>
      </c>
    </row>
    <row r="850" spans="1:12" ht="13.5" x14ac:dyDescent="0.25">
      <c r="A850" s="3">
        <f>RSI!A850</f>
        <v>43241</v>
      </c>
      <c r="B850" s="2">
        <f>RSI!B850</f>
        <v>7.8996000000000004</v>
      </c>
      <c r="C850" s="2">
        <f>RSI!I850</f>
        <v>65.454194984403841</v>
      </c>
      <c r="D850" s="2">
        <f>MACD!E850</f>
        <v>-2.1137408021436599E-3</v>
      </c>
      <c r="E850" s="2">
        <f>MACD!F850</f>
        <v>-2.7785972619975498E-3</v>
      </c>
      <c r="F850" s="2">
        <f>'Moving Avg'!D850</f>
        <v>7.6444199999999993</v>
      </c>
      <c r="G850" s="2">
        <f>'Moving Avg'!F850</f>
        <v>7.5334750000000001</v>
      </c>
      <c r="H850" s="2">
        <f>'Moving Avg'!G850</f>
        <v>7.184251999999999</v>
      </c>
      <c r="I850" s="2">
        <f>'Moving Avg'!H850</f>
        <v>6.5703650000000016</v>
      </c>
      <c r="J850" s="6" t="str">
        <f>OBV!F850</f>
        <v>BEARISH</v>
      </c>
      <c r="K850" s="6" t="str">
        <f>OBV!G850</f>
        <v>WEAK</v>
      </c>
      <c r="L850" s="6" t="str">
        <f>OBV!H850</f>
        <v>BEARISH DIVERGENCE</v>
      </c>
    </row>
    <row r="851" spans="1:12" ht="13.5" x14ac:dyDescent="0.25">
      <c r="A851" s="3">
        <f>RSI!A851</f>
        <v>43242</v>
      </c>
      <c r="B851" s="2">
        <f>RSI!B851</f>
        <v>7.859</v>
      </c>
      <c r="C851" s="2">
        <f>RSI!I851</f>
        <v>63.767260617881142</v>
      </c>
      <c r="D851" s="2">
        <f>MACD!E851</f>
        <v>-7.6792395756947407E-2</v>
      </c>
      <c r="E851" s="2">
        <f>MACD!F851</f>
        <v>-1.7581356960987522E-2</v>
      </c>
      <c r="F851" s="2">
        <f>'Moving Avg'!D851</f>
        <v>7.7045600000000007</v>
      </c>
      <c r="G851" s="2">
        <f>'Moving Avg'!F851</f>
        <v>7.5554200000000007</v>
      </c>
      <c r="H851" s="2">
        <f>'Moving Avg'!G851</f>
        <v>7.2040819999999988</v>
      </c>
      <c r="I851" s="2">
        <f>'Moving Avg'!H851</f>
        <v>6.5759730000000003</v>
      </c>
      <c r="J851" s="6" t="str">
        <f>OBV!F851</f>
        <v>BEARISH</v>
      </c>
      <c r="K851" s="6" t="str">
        <f>OBV!G851</f>
        <v>WEAK</v>
      </c>
      <c r="L851" s="6" t="str">
        <f>OBV!H851</f>
        <v>BEARISH DIVERGENCE</v>
      </c>
    </row>
    <row r="852" spans="1:12" ht="13.5" x14ac:dyDescent="0.25">
      <c r="A852" s="3">
        <f>RSI!A852</f>
        <v>43243</v>
      </c>
      <c r="B852" s="2">
        <f>RSI!B852</f>
        <v>7.859</v>
      </c>
      <c r="C852" s="2">
        <f>RSI!I852</f>
        <v>63.767260617881142</v>
      </c>
      <c r="D852" s="2">
        <f>MACD!E852</f>
        <v>-9.2468921482141475E-2</v>
      </c>
      <c r="E852" s="2">
        <f>MACD!F852</f>
        <v>-3.2558869865218311E-2</v>
      </c>
      <c r="F852" s="2">
        <f>'Moving Avg'!D852</f>
        <v>7.7647000000000004</v>
      </c>
      <c r="G852" s="2">
        <f>'Moving Avg'!F852</f>
        <v>7.5773650000000021</v>
      </c>
      <c r="H852" s="2">
        <f>'Moving Avg'!G852</f>
        <v>7.2247259999999986</v>
      </c>
      <c r="I852" s="2">
        <f>'Moving Avg'!H852</f>
        <v>6.5823529999999995</v>
      </c>
      <c r="J852" s="6" t="str">
        <f>OBV!F852</f>
        <v>BEARISH</v>
      </c>
      <c r="K852" s="6" t="str">
        <f>OBV!G852</f>
        <v>WEAK</v>
      </c>
      <c r="L852" s="6" t="str">
        <f>OBV!H852</f>
        <v>BEARISH DIVERGENCE</v>
      </c>
    </row>
    <row r="853" spans="1:12" ht="13.5" x14ac:dyDescent="0.25">
      <c r="A853" s="3">
        <f>RSI!A853</f>
        <v>43244</v>
      </c>
      <c r="B853" s="2">
        <f>RSI!B853</f>
        <v>7.7939999999999996</v>
      </c>
      <c r="C853" s="2">
        <f>RSI!I853</f>
        <v>60.855106106676445</v>
      </c>
      <c r="D853" s="2">
        <f>MACD!E853</f>
        <v>-8.9481938258493265E-2</v>
      </c>
      <c r="E853" s="2">
        <f>MACD!F853</f>
        <v>-4.3943483543873299E-2</v>
      </c>
      <c r="F853" s="2">
        <f>'Moving Avg'!D853</f>
        <v>7.7956000000000003</v>
      </c>
      <c r="G853" s="2">
        <f>'Moving Avg'!F853</f>
        <v>7.5972800000000023</v>
      </c>
      <c r="H853" s="2">
        <f>'Moving Avg'!G853</f>
        <v>7.2403319999999978</v>
      </c>
      <c r="I853" s="2">
        <f>'Moving Avg'!H853</f>
        <v>6.5875954999999999</v>
      </c>
      <c r="J853" s="6" t="str">
        <f>OBV!F853</f>
        <v>BEARISH</v>
      </c>
      <c r="K853" s="6" t="str">
        <f>OBV!G853</f>
        <v>WEAK</v>
      </c>
      <c r="L853" s="6" t="str">
        <f>OBV!H853</f>
        <v>BEARISH DIVERGENCE</v>
      </c>
    </row>
    <row r="854" spans="1:12" ht="13.5" x14ac:dyDescent="0.25">
      <c r="A854" s="3">
        <f>RSI!A854</f>
        <v>43245</v>
      </c>
      <c r="B854" s="2">
        <f>RSI!B854</f>
        <v>7.6233000000000004</v>
      </c>
      <c r="C854" s="2">
        <f>RSI!I854</f>
        <v>53.89423186640127</v>
      </c>
      <c r="D854" s="2">
        <f>MACD!E854</f>
        <v>-8.4825105952120339E-2</v>
      </c>
      <c r="E854" s="2">
        <f>MACD!F854</f>
        <v>-5.2119808025522713E-2</v>
      </c>
      <c r="F854" s="2">
        <f>'Moving Avg'!D854</f>
        <v>7.8069800000000011</v>
      </c>
      <c r="G854" s="2">
        <f>'Moving Avg'!F854</f>
        <v>7.6025650000000011</v>
      </c>
      <c r="H854" s="2">
        <f>'Moving Avg'!G854</f>
        <v>7.2526859999999962</v>
      </c>
      <c r="I854" s="2">
        <f>'Moving Avg'!H854</f>
        <v>6.5922685000000003</v>
      </c>
      <c r="J854" s="6" t="str">
        <f>OBV!F854</f>
        <v>BEARISH</v>
      </c>
      <c r="K854" s="6" t="str">
        <f>OBV!G854</f>
        <v>NEUTRAL</v>
      </c>
      <c r="L854" s="6" t="str">
        <f>OBV!H854</f>
        <v>BEARISH DIVERGENCE</v>
      </c>
    </row>
    <row r="855" spans="1:12" ht="13.5" x14ac:dyDescent="0.25">
      <c r="A855" s="3">
        <f>RSI!A855</f>
        <v>43248</v>
      </c>
      <c r="B855" s="2">
        <f>RSI!B855</f>
        <v>7.6963999999999997</v>
      </c>
      <c r="C855" s="2">
        <f>RSI!I855</f>
        <v>56.20451214729384</v>
      </c>
      <c r="D855" s="2">
        <f>MACD!E855</f>
        <v>-6.6921603649952921E-2</v>
      </c>
      <c r="E855" s="2">
        <f>MACD!F855</f>
        <v>-5.5080167150408761E-2</v>
      </c>
      <c r="F855" s="2">
        <f>'Moving Avg'!D855</f>
        <v>7.7663399999999996</v>
      </c>
      <c r="G855" s="2">
        <f>'Moving Avg'!F855</f>
        <v>7.6033750000000015</v>
      </c>
      <c r="H855" s="2">
        <f>'Moving Avg'!G855</f>
        <v>7.2666639999999969</v>
      </c>
      <c r="I855" s="2">
        <f>'Moving Avg'!H855</f>
        <v>6.5976325000000005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</row>
    <row r="856" spans="1:12" ht="13.5" x14ac:dyDescent="0.25">
      <c r="A856" s="3">
        <f>RSI!A856</f>
        <v>43249</v>
      </c>
      <c r="B856" s="2">
        <f>RSI!B856</f>
        <v>7.8346</v>
      </c>
      <c r="C856" s="2">
        <f>RSI!I856</f>
        <v>60.258894499240796</v>
      </c>
      <c r="D856" s="2">
        <f>MACD!E856</f>
        <v>-7.5509781576744928E-2</v>
      </c>
      <c r="E856" s="2">
        <f>MACD!F856</f>
        <v>-5.9166090035675994E-2</v>
      </c>
      <c r="F856" s="2">
        <f>'Moving Avg'!D856</f>
        <v>7.7614599999999996</v>
      </c>
      <c r="G856" s="2">
        <f>'Moving Avg'!F856</f>
        <v>7.6098750000000006</v>
      </c>
      <c r="H856" s="2">
        <f>'Moving Avg'!G856</f>
        <v>7.2822679999999984</v>
      </c>
      <c r="I856" s="2">
        <f>'Moving Avg'!H856</f>
        <v>6.6034839999999999</v>
      </c>
      <c r="J856" s="6" t="str">
        <f>OBV!F856</f>
        <v>BULLISH</v>
      </c>
      <c r="K856" s="6" t="str">
        <f>OBV!G856</f>
        <v>NEUTRAL</v>
      </c>
      <c r="L856" s="6" t="str">
        <f>OBV!H856</f>
        <v>BULLISH DIVERGENCE</v>
      </c>
    </row>
    <row r="857" spans="1:12" ht="13.5" x14ac:dyDescent="0.25">
      <c r="A857" s="3">
        <f>RSI!A857</f>
        <v>43250</v>
      </c>
      <c r="B857" s="2">
        <f>RSI!B857</f>
        <v>7.6070000000000002</v>
      </c>
      <c r="C857" s="2">
        <f>RSI!I857</f>
        <v>51.760402376537058</v>
      </c>
      <c r="D857" s="2">
        <f>MACD!E857</f>
        <v>-6.7667359364667945E-2</v>
      </c>
      <c r="E857" s="2">
        <f>MACD!F857</f>
        <v>-6.0866343901474391E-2</v>
      </c>
      <c r="F857" s="2">
        <f>'Moving Avg'!D857</f>
        <v>7.7110600000000007</v>
      </c>
      <c r="G857" s="2">
        <f>'Moving Avg'!F857</f>
        <v>7.60825</v>
      </c>
      <c r="H857" s="2">
        <f>'Moving Avg'!G857</f>
        <v>7.2975459999999979</v>
      </c>
      <c r="I857" s="2">
        <f>'Moving Avg'!H857</f>
        <v>6.6072629999999997</v>
      </c>
      <c r="J857" s="6" t="str">
        <f>OBV!F857</f>
        <v>BULLISH</v>
      </c>
      <c r="K857" s="6" t="str">
        <f>OBV!G857</f>
        <v>NEUTRAL</v>
      </c>
      <c r="L857" s="6" t="str">
        <f>OBV!H857</f>
        <v>BULLISH DIVERGENCE</v>
      </c>
    </row>
    <row r="858" spans="1:12" ht="13.5" x14ac:dyDescent="0.25">
      <c r="A858" s="3">
        <f>RSI!A858</f>
        <v>43251</v>
      </c>
      <c r="B858" s="2">
        <f>RSI!B858</f>
        <v>7.3956999999999997</v>
      </c>
      <c r="C858" s="2">
        <f>RSI!I858</f>
        <v>45.363894090216753</v>
      </c>
      <c r="D858" s="2">
        <f>MACD!E858</f>
        <v>-3.3162699690080899E-2</v>
      </c>
      <c r="E858" s="2">
        <f>MACD!F858</f>
        <v>-5.5325615059195692E-2</v>
      </c>
      <c r="F858" s="2">
        <f>'Moving Avg'!D858</f>
        <v>7.6313999999999993</v>
      </c>
      <c r="G858" s="2">
        <f>'Moving Avg'!F858</f>
        <v>7.6041849999999993</v>
      </c>
      <c r="H858" s="2">
        <f>'Moving Avg'!G858</f>
        <v>7.3045339999999976</v>
      </c>
      <c r="I858" s="2">
        <f>'Moving Avg'!H858</f>
        <v>6.6110014999999995</v>
      </c>
      <c r="J858" s="6" t="str">
        <f>OBV!F858</f>
        <v>BEARISH</v>
      </c>
      <c r="K858" s="6" t="str">
        <f>OBV!G858</f>
        <v>NEUTRAL</v>
      </c>
      <c r="L858" s="6" t="str">
        <f>OBV!H858</f>
        <v>CONFIRMED BEARISH</v>
      </c>
    </row>
    <row r="859" spans="1:12" ht="13.5" x14ac:dyDescent="0.25">
      <c r="A859" s="3">
        <f>RSI!A859</f>
        <v>43252</v>
      </c>
      <c r="B859" s="2">
        <f>RSI!B859</f>
        <v>7.3956999999999997</v>
      </c>
      <c r="C859" s="2">
        <f>RSI!I859</f>
        <v>45.363894090216753</v>
      </c>
      <c r="D859" s="2">
        <f>MACD!E859</f>
        <v>-1.4219018182183518E-2</v>
      </c>
      <c r="E859" s="2">
        <f>MACD!F859</f>
        <v>-4.7104295683793256E-2</v>
      </c>
      <c r="F859" s="2">
        <f>'Moving Avg'!D859</f>
        <v>7.5858799999999986</v>
      </c>
      <c r="G859" s="2">
        <f>'Moving Avg'!F859</f>
        <v>7.6001200000000013</v>
      </c>
      <c r="H859" s="2">
        <f>'Moving Avg'!G859</f>
        <v>7.312173999999998</v>
      </c>
      <c r="I859" s="2">
        <f>'Moving Avg'!H859</f>
        <v>6.6138460000000023</v>
      </c>
      <c r="J859" s="6" t="str">
        <f>OBV!F859</f>
        <v>BULLISH</v>
      </c>
      <c r="K859" s="6" t="str">
        <f>OBV!G859</f>
        <v>NEUTRAL</v>
      </c>
      <c r="L859" s="6" t="str">
        <f>OBV!H859</f>
        <v>BULLISH DIVERGENCE</v>
      </c>
    </row>
    <row r="860" spans="1:12" ht="13.5" x14ac:dyDescent="0.25">
      <c r="A860" s="3">
        <f>RSI!A860</f>
        <v>43255</v>
      </c>
      <c r="B860" s="2">
        <f>RSI!B860</f>
        <v>7.5989000000000004</v>
      </c>
      <c r="C860" s="2">
        <f>RSI!I860</f>
        <v>51.982123894350082</v>
      </c>
      <c r="D860" s="2">
        <f>MACD!E860</f>
        <v>3.8939923377360408E-2</v>
      </c>
      <c r="E860" s="2">
        <f>MACD!F860</f>
        <v>-2.9895451871562524E-2</v>
      </c>
      <c r="F860" s="2">
        <f>'Moving Avg'!D860</f>
        <v>7.5663799999999997</v>
      </c>
      <c r="G860" s="2">
        <f>'Moving Avg'!F860</f>
        <v>7.6115000000000013</v>
      </c>
      <c r="H860" s="2">
        <f>'Moving Avg'!G860</f>
        <v>7.3274539999999968</v>
      </c>
      <c r="I860" s="2">
        <f>'Moving Avg'!H860</f>
        <v>6.6178285000000017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</row>
    <row r="861" spans="1:12" ht="13.5" x14ac:dyDescent="0.25">
      <c r="A861" s="3">
        <f>RSI!A861</f>
        <v>43256</v>
      </c>
      <c r="B861" s="2">
        <f>RSI!B861</f>
        <v>7.7126999999999999</v>
      </c>
      <c r="C861" s="2">
        <f>RSI!I861</f>
        <v>55.251352288796895</v>
      </c>
      <c r="D861" s="2">
        <f>MACD!E861</f>
        <v>6.8895904104897099E-2</v>
      </c>
      <c r="E861" s="2">
        <f>MACD!F861</f>
        <v>-1.0137180676270599E-2</v>
      </c>
      <c r="F861" s="2">
        <f>'Moving Avg'!D861</f>
        <v>7.5419999999999998</v>
      </c>
      <c r="G861" s="2">
        <f>'Moving Avg'!F861</f>
        <v>7.6395400000000011</v>
      </c>
      <c r="H861" s="2">
        <f>'Moving Avg'!G861</f>
        <v>7.3450099999999976</v>
      </c>
      <c r="I861" s="2">
        <f>'Moving Avg'!H861</f>
        <v>6.6225425000000016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7.7207999999999997</v>
      </c>
      <c r="C862" s="2">
        <f>RSI!I862</f>
        <v>55.483673612583608</v>
      </c>
      <c r="D862" s="2">
        <f>MACD!E862</f>
        <v>9.2647787534108517E-2</v>
      </c>
      <c r="E862" s="2">
        <f>MACD!F862</f>
        <v>1.0419812965805225E-2</v>
      </c>
      <c r="F862" s="2">
        <f>'Moving Avg'!D862</f>
        <v>7.5647599999999997</v>
      </c>
      <c r="G862" s="2">
        <f>'Moving Avg'!F862</f>
        <v>7.6517299999999988</v>
      </c>
      <c r="H862" s="2">
        <f>'Moving Avg'!G862</f>
        <v>7.3667899999999999</v>
      </c>
      <c r="I862" s="2">
        <f>'Moving Avg'!H862</f>
        <v>6.627378000000002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</row>
    <row r="863" spans="1:12" ht="13.5" x14ac:dyDescent="0.25">
      <c r="A863" s="3">
        <f>RSI!A863</f>
        <v>43258</v>
      </c>
      <c r="B863" s="2">
        <f>RSI!B863</f>
        <v>7.6070000000000002</v>
      </c>
      <c r="C863" s="2">
        <f>RSI!I863</f>
        <v>51.442796407538445</v>
      </c>
      <c r="D863" s="2">
        <f>MACD!E863</f>
        <v>0.11020555617483918</v>
      </c>
      <c r="E863" s="2">
        <f>MACD!F863</f>
        <v>3.0376961607612017E-2</v>
      </c>
      <c r="F863" s="2">
        <f>'Moving Avg'!D863</f>
        <v>7.6070200000000003</v>
      </c>
      <c r="G863" s="2">
        <f>'Moving Avg'!F863</f>
        <v>7.6537600000000001</v>
      </c>
      <c r="H863" s="2">
        <f>'Moving Avg'!G863</f>
        <v>7.3830439999999999</v>
      </c>
      <c r="I863" s="2">
        <f>'Moving Avg'!H863</f>
        <v>6.6316855000000023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7.6395</v>
      </c>
      <c r="C864" s="2">
        <f>RSI!I864</f>
        <v>52.506619253035176</v>
      </c>
      <c r="D864" s="2">
        <f>MACD!E864</f>
        <v>9.6167847204758239E-2</v>
      </c>
      <c r="E864" s="2">
        <f>MACD!F864</f>
        <v>4.3535138727041262E-2</v>
      </c>
      <c r="F864" s="2">
        <f>'Moving Avg'!D864</f>
        <v>7.65578</v>
      </c>
      <c r="G864" s="2">
        <f>'Moving Avg'!F864</f>
        <v>7.660260000000001</v>
      </c>
      <c r="H864" s="2">
        <f>'Moving Avg'!G864</f>
        <v>7.4001099999999997</v>
      </c>
      <c r="I864" s="2">
        <f>'Moving Avg'!H864</f>
        <v>6.6357490000000015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7.5583</v>
      </c>
      <c r="C865" s="2">
        <f>RSI!I865</f>
        <v>49.583731080794344</v>
      </c>
      <c r="D865" s="2">
        <f>MACD!E865</f>
        <v>0.10115006556489714</v>
      </c>
      <c r="E865" s="2">
        <f>MACD!F865</f>
        <v>5.5058124094612443E-2</v>
      </c>
      <c r="F865" s="2">
        <f>'Moving Avg'!D865</f>
        <v>7.6476600000000001</v>
      </c>
      <c r="G865" s="2">
        <f>'Moving Avg'!F865</f>
        <v>7.6562000000000001</v>
      </c>
      <c r="H865" s="2">
        <f>'Moving Avg'!G865</f>
        <v>7.4153899999999986</v>
      </c>
      <c r="I865" s="2">
        <f>'Moving Avg'!H865</f>
        <v>6.6394065000000015</v>
      </c>
      <c r="J865" s="6" t="str">
        <f>OBV!F865</f>
        <v>BULLISH</v>
      </c>
      <c r="K865" s="6" t="str">
        <f>OBV!G865</f>
        <v>NEUTRAL</v>
      </c>
      <c r="L865" s="6" t="str">
        <f>OBV!H865</f>
        <v>BULLISH DIVERGENCE</v>
      </c>
    </row>
    <row r="866" spans="1:12" ht="13.5" x14ac:dyDescent="0.25">
      <c r="A866" s="3">
        <f>RSI!A866</f>
        <v>43263</v>
      </c>
      <c r="B866" s="2">
        <f>RSI!B866</f>
        <v>7.5583</v>
      </c>
      <c r="C866" s="2">
        <f>RSI!I866</f>
        <v>49.583731080794344</v>
      </c>
      <c r="D866" s="2">
        <f>MACD!E866</f>
        <v>0.12673613333349731</v>
      </c>
      <c r="E866" s="2">
        <f>MACD!F866</f>
        <v>6.939372594238942E-2</v>
      </c>
      <c r="F866" s="2">
        <f>'Moving Avg'!D866</f>
        <v>7.6167800000000003</v>
      </c>
      <c r="G866" s="2">
        <f>'Moving Avg'!F866</f>
        <v>7.656200000000001</v>
      </c>
      <c r="H866" s="2">
        <f>'Moving Avg'!G866</f>
        <v>7.4288819999999989</v>
      </c>
      <c r="I866" s="2">
        <f>'Moving Avg'!H866</f>
        <v>6.6430640000000007</v>
      </c>
      <c r="J866" s="6" t="str">
        <f>OBV!F866</f>
        <v>BULLISH</v>
      </c>
      <c r="K866" s="6" t="str">
        <f>OBV!G866</f>
        <v>NEUTRAL</v>
      </c>
      <c r="L866" s="6" t="str">
        <f>OBV!H866</f>
        <v>BULLISH DIVERGENCE</v>
      </c>
    </row>
    <row r="867" spans="1:12" ht="13.5" x14ac:dyDescent="0.25">
      <c r="A867" s="3">
        <f>RSI!A867</f>
        <v>43264</v>
      </c>
      <c r="B867" s="2">
        <f>RSI!B867</f>
        <v>7.5907999999999998</v>
      </c>
      <c r="C867" s="2">
        <f>RSI!I867</f>
        <v>50.853678840934464</v>
      </c>
      <c r="D867" s="2">
        <f>MACD!E867</f>
        <v>0.11106383733073688</v>
      </c>
      <c r="E867" s="2">
        <f>MACD!F867</f>
        <v>7.7727748220058915E-2</v>
      </c>
      <c r="F867" s="2">
        <f>'Moving Avg'!D867</f>
        <v>7.5907799999999996</v>
      </c>
      <c r="G867" s="2">
        <f>'Moving Avg'!F867</f>
        <v>7.6578250000000008</v>
      </c>
      <c r="H867" s="2">
        <f>'Moving Avg'!G867</f>
        <v>7.4449739999999984</v>
      </c>
      <c r="I867" s="2">
        <f>'Moving Avg'!H867</f>
        <v>6.6471274999999999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</row>
    <row r="868" spans="1:12" ht="13.5" x14ac:dyDescent="0.25">
      <c r="A868" s="3">
        <f>RSI!A868</f>
        <v>43265</v>
      </c>
      <c r="B868" s="2">
        <f>RSI!B868</f>
        <v>7.5583</v>
      </c>
      <c r="C868" s="2">
        <f>RSI!I868</f>
        <v>49.510610478887813</v>
      </c>
      <c r="D868" s="2">
        <f>MACD!E868</f>
        <v>6.7603618669534349E-2</v>
      </c>
      <c r="E868" s="2">
        <f>MACD!F868</f>
        <v>7.5702922309954013E-2</v>
      </c>
      <c r="F868" s="2">
        <f>'Moving Avg'!D868</f>
        <v>7.5810399999999998</v>
      </c>
      <c r="G868" s="2">
        <f>'Moving Avg'!F868</f>
        <v>7.6537649999999999</v>
      </c>
      <c r="H868" s="2">
        <f>'Moving Avg'!G868</f>
        <v>7.4574899999999982</v>
      </c>
      <c r="I868" s="2">
        <f>'Moving Avg'!H868</f>
        <v>6.6507849999999999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7.5583</v>
      </c>
      <c r="C869" s="2">
        <f>RSI!I869</f>
        <v>49.510610478887813</v>
      </c>
      <c r="D869" s="2">
        <f>MACD!E869</f>
        <v>3.0930186742158305E-2</v>
      </c>
      <c r="E869" s="2">
        <f>MACD!F869</f>
        <v>6.6748375196394871E-2</v>
      </c>
      <c r="F869" s="2">
        <f>'Moving Avg'!D869</f>
        <v>7.5648</v>
      </c>
      <c r="G869" s="2">
        <f>'Moving Avg'!F869</f>
        <v>7.6533600000000011</v>
      </c>
      <c r="H869" s="2">
        <f>'Moving Avg'!G869</f>
        <v>7.4693559999999994</v>
      </c>
      <c r="I869" s="2">
        <f>'Moving Avg'!H869</f>
        <v>6.6546454999999991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</row>
    <row r="870" spans="1:12" ht="13.5" x14ac:dyDescent="0.25">
      <c r="A870" s="3">
        <f>RSI!A870</f>
        <v>43270</v>
      </c>
      <c r="B870" s="2">
        <f>RSI!B870</f>
        <v>7.3144</v>
      </c>
      <c r="C870" s="2">
        <f>RSI!I870</f>
        <v>40.256935168382476</v>
      </c>
      <c r="D870" s="2">
        <f>MACD!E870</f>
        <v>4.9320173844731308E-2</v>
      </c>
      <c r="E870" s="2">
        <f>MACD!F870</f>
        <v>6.3262734926062159E-2</v>
      </c>
      <c r="F870" s="2">
        <f>'Moving Avg'!D870</f>
        <v>7.5160200000000001</v>
      </c>
      <c r="G870" s="2">
        <f>'Moving Avg'!F870</f>
        <v>7.6241000000000003</v>
      </c>
      <c r="H870" s="2">
        <f>'Moving Avg'!G870</f>
        <v>7.4799199999999981</v>
      </c>
      <c r="I870" s="2">
        <f>'Moving Avg'!H870</f>
        <v>6.6572865000000006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</row>
    <row r="871" spans="1:12" ht="13.5" x14ac:dyDescent="0.25">
      <c r="A871" s="3">
        <f>RSI!A871</f>
        <v>43271</v>
      </c>
      <c r="B871" s="2">
        <f>RSI!B871</f>
        <v>7.1924999999999999</v>
      </c>
      <c r="C871" s="2">
        <f>RSI!I871</f>
        <v>36.577304251495484</v>
      </c>
      <c r="D871" s="2">
        <f>MACD!E871</f>
        <v>9.2945717314329102E-2</v>
      </c>
      <c r="E871" s="2">
        <f>MACD!F871</f>
        <v>6.919933140371555E-2</v>
      </c>
      <c r="F871" s="2">
        <f>'Moving Avg'!D871</f>
        <v>7.4428600000000005</v>
      </c>
      <c r="G871" s="2">
        <f>'Moving Avg'!F871</f>
        <v>7.5907749999999989</v>
      </c>
      <c r="H871" s="2">
        <f>'Moving Avg'!G871</f>
        <v>7.488045999999998</v>
      </c>
      <c r="I871" s="2">
        <f>'Moving Avg'!H871</f>
        <v>6.6603340000000006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</row>
    <row r="872" spans="1:12" ht="13.5" x14ac:dyDescent="0.25">
      <c r="A872" s="3">
        <f>RSI!A872</f>
        <v>43272</v>
      </c>
      <c r="B872" s="2">
        <f>RSI!B872</f>
        <v>7.1763000000000003</v>
      </c>
      <c r="C872" s="2">
        <f>RSI!I872</f>
        <v>36.104994592110636</v>
      </c>
      <c r="D872" s="2">
        <f>MACD!E872</f>
        <v>0.13444042268436274</v>
      </c>
      <c r="E872" s="2">
        <f>MACD!F872</f>
        <v>8.2247549659844987E-2</v>
      </c>
      <c r="F872" s="2">
        <f>'Moving Avg'!D872</f>
        <v>7.3599599999999992</v>
      </c>
      <c r="G872" s="2">
        <f>'Moving Avg'!F872</f>
        <v>7.5566399999999998</v>
      </c>
      <c r="H872" s="2">
        <f>'Moving Avg'!G872</f>
        <v>7.4977979999999995</v>
      </c>
      <c r="I872" s="2">
        <f>'Moving Avg'!H872</f>
        <v>6.6650479999999996</v>
      </c>
      <c r="J872" s="6" t="str">
        <f>OBV!F872</f>
        <v>BEARISH</v>
      </c>
      <c r="K872" s="6" t="str">
        <f>OBV!G872</f>
        <v>NEUTRAL</v>
      </c>
      <c r="L872" s="6" t="str">
        <f>OBV!H872</f>
        <v>CONFIRMED BEARISH</v>
      </c>
    </row>
    <row r="873" spans="1:12" ht="13.5" x14ac:dyDescent="0.25">
      <c r="A873" s="3">
        <f>RSI!A873</f>
        <v>43273</v>
      </c>
      <c r="B873" s="2">
        <f>RSI!B873</f>
        <v>7.1519000000000004</v>
      </c>
      <c r="C873" s="2">
        <f>RSI!I873</f>
        <v>35.36429913097389</v>
      </c>
      <c r="D873" s="2">
        <f>MACD!E873</f>
        <v>0.15592327820009455</v>
      </c>
      <c r="E873" s="2">
        <f>MACD!F873</f>
        <v>9.6982695367894917E-2</v>
      </c>
      <c r="F873" s="2">
        <f>'Moving Avg'!D873</f>
        <v>7.2786799999999996</v>
      </c>
      <c r="G873" s="2">
        <f>'Moving Avg'!F873</f>
        <v>7.5245350000000002</v>
      </c>
      <c r="H873" s="2">
        <f>'Moving Avg'!G873</f>
        <v>7.504299999999998</v>
      </c>
      <c r="I873" s="2">
        <f>'Moving Avg'!H873</f>
        <v>6.669680500000001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7.2656999999999998</v>
      </c>
      <c r="C874" s="2">
        <f>RSI!I874</f>
        <v>41.402261141031637</v>
      </c>
      <c r="D874" s="2">
        <f>MACD!E874</f>
        <v>0.17273436695800282</v>
      </c>
      <c r="E874" s="2">
        <f>MACD!F874</f>
        <v>0.1121330296859165</v>
      </c>
      <c r="F874" s="2">
        <f>'Moving Avg'!D874</f>
        <v>7.2201599999999999</v>
      </c>
      <c r="G874" s="2">
        <f>'Moving Avg'!F874</f>
        <v>7.5066550000000021</v>
      </c>
      <c r="H874" s="2">
        <f>'Moving Avg'!G874</f>
        <v>7.5122639999999983</v>
      </c>
      <c r="I874" s="2">
        <f>'Moving Avg'!H874</f>
        <v>6.6755319999999996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</row>
    <row r="875" spans="1:12" ht="13.5" x14ac:dyDescent="0.25">
      <c r="A875" s="3">
        <f>RSI!A875</f>
        <v>43277</v>
      </c>
      <c r="B875" s="2">
        <f>RSI!B875</f>
        <v>7.2493999999999996</v>
      </c>
      <c r="C875" s="2">
        <f>RSI!I875</f>
        <v>40.814150948970877</v>
      </c>
      <c r="D875" s="2">
        <f>MACD!E875</f>
        <v>0.17691189385427908</v>
      </c>
      <c r="E875" s="2">
        <f>MACD!F875</f>
        <v>0.12508880251958904</v>
      </c>
      <c r="F875" s="2">
        <f>'Moving Avg'!D875</f>
        <v>7.20716</v>
      </c>
      <c r="G875" s="2">
        <f>'Moving Avg'!F875</f>
        <v>7.4843050000000018</v>
      </c>
      <c r="H875" s="2">
        <f>'Moving Avg'!G875</f>
        <v>7.5158399999999981</v>
      </c>
      <c r="I875" s="2">
        <f>'Moving Avg'!H875</f>
        <v>6.6813019999999996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7.1519000000000004</v>
      </c>
      <c r="C876" s="2">
        <f>RSI!I876</f>
        <v>37.392607270500342</v>
      </c>
      <c r="D876" s="2">
        <f>MACD!E876</f>
        <v>0.18891124519632729</v>
      </c>
      <c r="E876" s="2">
        <f>MACD!F876</f>
        <v>0.13785329105493671</v>
      </c>
      <c r="F876" s="2">
        <f>'Moving Avg'!D876</f>
        <v>7.1990399999999992</v>
      </c>
      <c r="G876" s="2">
        <f>'Moving Avg'!F876</f>
        <v>7.4501700000000017</v>
      </c>
      <c r="H876" s="2">
        <f>'Moving Avg'!G876</f>
        <v>7.5132399999999988</v>
      </c>
      <c r="I876" s="2">
        <f>'Moving Avg'!H876</f>
        <v>6.685975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7.0137</v>
      </c>
      <c r="C877" s="2">
        <f>RSI!I877</f>
        <v>33.150431851538471</v>
      </c>
      <c r="D877" s="2">
        <f>MACD!E877</f>
        <v>0.21602798775552401</v>
      </c>
      <c r="E877" s="2">
        <f>MACD!F877</f>
        <v>0.15348823039505419</v>
      </c>
      <c r="F877" s="2">
        <f>'Moving Avg'!D877</f>
        <v>7.1665200000000002</v>
      </c>
      <c r="G877" s="2">
        <f>'Moving Avg'!F877</f>
        <v>7.4205050000000004</v>
      </c>
      <c r="H877" s="2">
        <f>'Moving Avg'!G877</f>
        <v>7.504299999999998</v>
      </c>
      <c r="I877" s="2">
        <f>'Moving Avg'!H877</f>
        <v>6.6891850000000002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7.1924999999999999</v>
      </c>
      <c r="C878" s="2">
        <f>RSI!I878</f>
        <v>42.27497554724382</v>
      </c>
      <c r="D878" s="2">
        <f>MACD!E878</f>
        <v>0.22314363519927571</v>
      </c>
      <c r="E878" s="2">
        <f>MACD!F878</f>
        <v>0.16741931135589849</v>
      </c>
      <c r="F878" s="2">
        <f>'Moving Avg'!D878</f>
        <v>7.174640000000001</v>
      </c>
      <c r="G878" s="2">
        <f>'Moving Avg'!F878</f>
        <v>7.4103449999999995</v>
      </c>
      <c r="H878" s="2">
        <f>'Moving Avg'!G878</f>
        <v>7.4994219999999991</v>
      </c>
      <c r="I878" s="2">
        <f>'Moving Avg'!H878</f>
        <v>6.6932890000000018</v>
      </c>
      <c r="J878" s="6" t="str">
        <f>OBV!F878</f>
        <v>BEARISH</v>
      </c>
      <c r="K878" s="6" t="str">
        <f>OBV!G878</f>
        <v>NEUTRAL</v>
      </c>
      <c r="L878" s="6" t="str">
        <f>OBV!H878</f>
        <v>BEARISH DIVERGENCE</v>
      </c>
    </row>
    <row r="879" spans="1:12" ht="13.5" x14ac:dyDescent="0.25">
      <c r="A879" s="3">
        <f>RSI!A879</f>
        <v>43283</v>
      </c>
      <c r="B879" s="2">
        <f>RSI!B879</f>
        <v>7.1519000000000004</v>
      </c>
      <c r="C879" s="2">
        <f>RSI!I879</f>
        <v>40.909512182374804</v>
      </c>
      <c r="D879" s="2">
        <f>MACD!E879</f>
        <v>0.23335169362159558</v>
      </c>
      <c r="E879" s="2">
        <f>MACD!F879</f>
        <v>0.18060578780903791</v>
      </c>
      <c r="F879" s="2">
        <f>'Moving Avg'!D879</f>
        <v>7.1518800000000002</v>
      </c>
      <c r="G879" s="2">
        <f>'Moving Avg'!F879</f>
        <v>7.398155</v>
      </c>
      <c r="H879" s="2">
        <f>'Moving Avg'!G879</f>
        <v>7.4981219999999995</v>
      </c>
      <c r="I879" s="2">
        <f>'Moving Avg'!H879</f>
        <v>6.6977590000000014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</row>
    <row r="880" spans="1:12" ht="13.5" x14ac:dyDescent="0.25">
      <c r="A880" s="3">
        <f>RSI!A880</f>
        <v>43284</v>
      </c>
      <c r="B880" s="2">
        <f>RSI!B880</f>
        <v>7.1924999999999999</v>
      </c>
      <c r="C880" s="2">
        <f>RSI!I880</f>
        <v>42.895832015906898</v>
      </c>
      <c r="D880" s="2">
        <f>MACD!E880</f>
        <v>0.20279103633285533</v>
      </c>
      <c r="E880" s="2">
        <f>MACD!F880</f>
        <v>0.18504283751380141</v>
      </c>
      <c r="F880" s="2">
        <f>'Moving Avg'!D880</f>
        <v>7.1405000000000003</v>
      </c>
      <c r="G880" s="2">
        <f>'Moving Avg'!F880</f>
        <v>7.3778350000000001</v>
      </c>
      <c r="H880" s="2">
        <f>'Moving Avg'!G880</f>
        <v>7.4977959999999992</v>
      </c>
      <c r="I880" s="2">
        <f>'Moving Avg'!H880</f>
        <v>6.7024320000000008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</row>
    <row r="881" spans="1:12" ht="13.5" x14ac:dyDescent="0.25">
      <c r="A881" s="3">
        <f>RSI!A881</f>
        <v>43285</v>
      </c>
      <c r="B881" s="2">
        <f>RSI!B881</f>
        <v>7.1844000000000001</v>
      </c>
      <c r="C881" s="2">
        <f>RSI!I881</f>
        <v>42.588247097179377</v>
      </c>
      <c r="D881" s="2">
        <f>MACD!E881</f>
        <v>0.15977182009429214</v>
      </c>
      <c r="E881" s="2">
        <f>MACD!F881</f>
        <v>0.17998863402989956</v>
      </c>
      <c r="F881" s="2">
        <f>'Moving Avg'!D881</f>
        <v>7.1470000000000002</v>
      </c>
      <c r="G881" s="2">
        <f>'Moving Avg'!F881</f>
        <v>7.3514200000000001</v>
      </c>
      <c r="H881" s="2">
        <f>'Moving Avg'!G881</f>
        <v>7.4930819999999985</v>
      </c>
      <c r="I881" s="2">
        <f>'Moving Avg'!H881</f>
        <v>6.7079180000000012</v>
      </c>
      <c r="J881" s="6" t="str">
        <f>OBV!F881</f>
        <v>BEARISH</v>
      </c>
      <c r="K881" s="6" t="str">
        <f>OBV!G881</f>
        <v>NEUTRAL</v>
      </c>
      <c r="L881" s="6" t="str">
        <f>OBV!H881</f>
        <v>BEARISH DIVERGENCE</v>
      </c>
    </row>
    <row r="882" spans="1:12" ht="13.5" x14ac:dyDescent="0.25">
      <c r="A882" s="3">
        <f>RSI!A882</f>
        <v>43286</v>
      </c>
      <c r="B882" s="2">
        <f>RSI!B882</f>
        <v>7.2332000000000001</v>
      </c>
      <c r="C882" s="2">
        <f>RSI!I882</f>
        <v>45.140486336619027</v>
      </c>
      <c r="D882" s="2">
        <f>MACD!E882</f>
        <v>0.11823172964989936</v>
      </c>
      <c r="E882" s="2">
        <f>MACD!F882</f>
        <v>0.16763725315389955</v>
      </c>
      <c r="F882" s="2">
        <f>'Moving Avg'!D882</f>
        <v>7.1908999999999992</v>
      </c>
      <c r="G882" s="2">
        <f>'Moving Avg'!F882</f>
        <v>7.3270399999999993</v>
      </c>
      <c r="H882" s="2">
        <f>'Moving Avg'!G882</f>
        <v>7.489344</v>
      </c>
      <c r="I882" s="2">
        <f>'Moving Avg'!H882</f>
        <v>6.714054</v>
      </c>
      <c r="J882" s="6" t="str">
        <f>OBV!F882</f>
        <v>BULLISH</v>
      </c>
      <c r="K882" s="6" t="str">
        <f>OBV!G882</f>
        <v>NEUTRAL</v>
      </c>
      <c r="L882" s="6" t="str">
        <f>OBV!H882</f>
        <v>CONFIRMED BULLISH</v>
      </c>
    </row>
    <row r="883" spans="1:12" ht="13.5" x14ac:dyDescent="0.25">
      <c r="A883" s="3">
        <f>RSI!A883</f>
        <v>43287</v>
      </c>
      <c r="B883" s="2">
        <f>RSI!B883</f>
        <v>7.2332000000000001</v>
      </c>
      <c r="C883" s="2">
        <f>RSI!I883</f>
        <v>45.14048633661902</v>
      </c>
      <c r="D883" s="2">
        <f>MACD!E883</f>
        <v>7.9936425402584277E-2</v>
      </c>
      <c r="E883" s="2">
        <f>MACD!F883</f>
        <v>0.15009708760363649</v>
      </c>
      <c r="F883" s="2">
        <f>'Moving Avg'!D883</f>
        <v>7.1990399999999992</v>
      </c>
      <c r="G883" s="2">
        <f>'Moving Avg'!F883</f>
        <v>7.3083499999999999</v>
      </c>
      <c r="H883" s="2">
        <f>'Moving Avg'!G883</f>
        <v>7.4860939999999996</v>
      </c>
      <c r="I883" s="2">
        <f>'Moving Avg'!H883</f>
        <v>6.7201899999999988</v>
      </c>
      <c r="J883" s="6" t="str">
        <f>OBV!F883</f>
        <v>BULLISH</v>
      </c>
      <c r="K883" s="6" t="str">
        <f>OBV!G883</f>
        <v>NEUTRAL</v>
      </c>
      <c r="L883" s="6" t="str">
        <f>OBV!H883</f>
        <v>CONFIRMED BULLISH</v>
      </c>
    </row>
    <row r="884" spans="1:12" ht="13.5" x14ac:dyDescent="0.25">
      <c r="A884" s="3">
        <f>RSI!A884</f>
        <v>43290</v>
      </c>
      <c r="B884" s="2">
        <f>RSI!B884</f>
        <v>7.1113</v>
      </c>
      <c r="C884" s="2">
        <f>RSI!I884</f>
        <v>39.990241749443733</v>
      </c>
      <c r="D884" s="2">
        <f>MACD!E884</f>
        <v>7.4632851699957925E-2</v>
      </c>
      <c r="E884" s="2">
        <f>MACD!F884</f>
        <v>0.1350042404229008</v>
      </c>
      <c r="F884" s="2">
        <f>'Moving Avg'!D884</f>
        <v>7.1909200000000002</v>
      </c>
      <c r="G884" s="2">
        <f>'Moving Avg'!F884</f>
        <v>7.2819399999999987</v>
      </c>
      <c r="H884" s="2">
        <f>'Moving Avg'!G884</f>
        <v>7.4779679999999988</v>
      </c>
      <c r="I884" s="2">
        <f>'Moving Avg'!H884</f>
        <v>6.725716499999999</v>
      </c>
      <c r="J884" s="6" t="str">
        <f>OBV!F884</f>
        <v>BULLISH</v>
      </c>
      <c r="K884" s="6" t="str">
        <f>OBV!G884</f>
        <v>NEUTRAL</v>
      </c>
      <c r="L884" s="6" t="str">
        <f>OBV!H884</f>
        <v>BULLISH DIVERGENCE</v>
      </c>
    </row>
    <row r="885" spans="1:12" ht="13.5" x14ac:dyDescent="0.25">
      <c r="A885" s="3">
        <f>RSI!A885</f>
        <v>43291</v>
      </c>
      <c r="B885" s="2">
        <f>RSI!B885</f>
        <v>7.1113</v>
      </c>
      <c r="C885" s="2">
        <f>RSI!I885</f>
        <v>39.990241749443733</v>
      </c>
      <c r="D885" s="2">
        <f>MACD!E885</f>
        <v>6.8878965161433214E-2</v>
      </c>
      <c r="E885" s="2">
        <f>MACD!F885</f>
        <v>0.12177918537060728</v>
      </c>
      <c r="F885" s="2">
        <f>'Moving Avg'!D885</f>
        <v>7.1746800000000004</v>
      </c>
      <c r="G885" s="2">
        <f>'Moving Avg'!F885</f>
        <v>7.2595899999999984</v>
      </c>
      <c r="H885" s="2">
        <f>'Moving Avg'!G885</f>
        <v>7.4665900000000009</v>
      </c>
      <c r="I885" s="2">
        <f>'Moving Avg'!H885</f>
        <v>6.7321369999999989</v>
      </c>
      <c r="J885" s="6" t="str">
        <f>OBV!F885</f>
        <v>BULLISH</v>
      </c>
      <c r="K885" s="6" t="str">
        <f>OBV!G885</f>
        <v>NEUTRAL</v>
      </c>
      <c r="L885" s="6" t="str">
        <f>OBV!H885</f>
        <v>BULLISH DIVERGENCE</v>
      </c>
    </row>
    <row r="886" spans="1:12" ht="13.5" x14ac:dyDescent="0.25">
      <c r="A886" s="3">
        <f>RSI!A886</f>
        <v>43292</v>
      </c>
      <c r="B886" s="2">
        <f>RSI!B886</f>
        <v>7.2007000000000003</v>
      </c>
      <c r="C886" s="2">
        <f>RSI!I886</f>
        <v>45.298633617102467</v>
      </c>
      <c r="D886" s="2">
        <f>MACD!E886</f>
        <v>4.3537555877273704E-2</v>
      </c>
      <c r="E886" s="2">
        <f>MACD!F886</f>
        <v>0.10613085947194056</v>
      </c>
      <c r="F886" s="2">
        <f>'Moving Avg'!D886</f>
        <v>7.1779399999999995</v>
      </c>
      <c r="G886" s="2">
        <f>'Moving Avg'!F886</f>
        <v>7.2417099999999994</v>
      </c>
      <c r="H886" s="2">
        <f>'Moving Avg'!G886</f>
        <v>7.456512</v>
      </c>
      <c r="I886" s="2">
        <f>'Moving Avg'!H886</f>
        <v>6.7390859999999995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</row>
    <row r="887" spans="1:12" ht="13.5" x14ac:dyDescent="0.25">
      <c r="A887" s="3">
        <f>RSI!A887</f>
        <v>43293</v>
      </c>
      <c r="B887" s="2">
        <f>RSI!B887</f>
        <v>7.2007000000000003</v>
      </c>
      <c r="C887" s="2">
        <f>RSI!I887</f>
        <v>45.298633617102467</v>
      </c>
      <c r="D887" s="2">
        <f>MACD!E887</f>
        <v>1.3693570833899216E-3</v>
      </c>
      <c r="E887" s="2">
        <f>MACD!F887</f>
        <v>8.5178558994230436E-2</v>
      </c>
      <c r="F887" s="2">
        <f>'Moving Avg'!D887</f>
        <v>7.1714399999999996</v>
      </c>
      <c r="G887" s="2">
        <f>'Moving Avg'!F887</f>
        <v>7.2222049999999998</v>
      </c>
      <c r="H887" s="2">
        <f>'Moving Avg'!G887</f>
        <v>7.4477359999999999</v>
      </c>
      <c r="I887" s="2">
        <f>'Moving Avg'!H887</f>
        <v>6.7451815000000002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</row>
    <row r="888" spans="1:12" ht="13.5" x14ac:dyDescent="0.25">
      <c r="A888" s="3">
        <f>RSI!A888</f>
        <v>43294</v>
      </c>
      <c r="B888" s="2">
        <f>RSI!B888</f>
        <v>7.2332000000000001</v>
      </c>
      <c r="C888" s="2">
        <f>RSI!I888</f>
        <v>47.265396448770041</v>
      </c>
      <c r="D888" s="2">
        <f>MACD!E888</f>
        <v>-8.7147799441069651E-3</v>
      </c>
      <c r="E888" s="2">
        <f>MACD!F888</f>
        <v>6.6399891206562964E-2</v>
      </c>
      <c r="F888" s="2">
        <f>'Moving Avg'!D888</f>
        <v>7.1714400000000014</v>
      </c>
      <c r="G888" s="2">
        <f>'Moving Avg'!F888</f>
        <v>7.2059499999999996</v>
      </c>
      <c r="H888" s="2">
        <f>'Moving Avg'!G888</f>
        <v>7.4428600000000005</v>
      </c>
      <c r="I888" s="2">
        <f>'Moving Avg'!H888</f>
        <v>6.7510329999999996</v>
      </c>
      <c r="J888" s="6" t="str">
        <f>OBV!F888</f>
        <v>BULLISH</v>
      </c>
      <c r="K888" s="6" t="str">
        <f>OBV!G888</f>
        <v>NEUTRAL</v>
      </c>
      <c r="L888" s="6" t="str">
        <f>OBV!H888</f>
        <v>NEUTRAL</v>
      </c>
    </row>
    <row r="889" spans="1:12" ht="13.5" x14ac:dyDescent="0.25">
      <c r="A889" s="3">
        <f>RSI!A889</f>
        <v>43297</v>
      </c>
      <c r="B889" s="2">
        <f>RSI!B889</f>
        <v>7.2168999999999999</v>
      </c>
      <c r="C889" s="2">
        <f>RSI!I889</f>
        <v>46.365001555646714</v>
      </c>
      <c r="D889" s="2">
        <f>MACD!E889</f>
        <v>-2.2018707473409727E-2</v>
      </c>
      <c r="E889" s="2">
        <f>MACD!F889</f>
        <v>4.8716171470568427E-2</v>
      </c>
      <c r="F889" s="2">
        <f>'Moving Avg'!D889</f>
        <v>7.1925600000000003</v>
      </c>
      <c r="G889" s="2">
        <f>'Moving Avg'!F889</f>
        <v>7.1888800000000002</v>
      </c>
      <c r="H889" s="2">
        <f>'Moving Avg'!G889</f>
        <v>7.4376580000000017</v>
      </c>
      <c r="I889" s="2">
        <f>'Moving Avg'!H889</f>
        <v>6.7568029999999997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</row>
    <row r="890" spans="1:12" ht="13.5" x14ac:dyDescent="0.25">
      <c r="A890" s="3">
        <f>RSI!A890</f>
        <v>43298</v>
      </c>
      <c r="B890" s="2">
        <f>RSI!B890</f>
        <v>7.2168999999999999</v>
      </c>
      <c r="C890" s="2">
        <f>RSI!I890</f>
        <v>46.365001555646714</v>
      </c>
      <c r="D890" s="2">
        <f>MACD!E890</f>
        <v>-2.668567397103061E-2</v>
      </c>
      <c r="E890" s="2">
        <f>MACD!F890</f>
        <v>3.3635802382248621E-2</v>
      </c>
      <c r="F890" s="2">
        <f>'Moving Avg'!D890</f>
        <v>7.2136799999999992</v>
      </c>
      <c r="G890" s="2">
        <f>'Moving Avg'!F890</f>
        <v>7.1840050000000009</v>
      </c>
      <c r="H890" s="2">
        <f>'Moving Avg'!G890</f>
        <v>7.4345700000000008</v>
      </c>
      <c r="I890" s="2">
        <f>'Moving Avg'!H890</f>
        <v>6.7634669999999995</v>
      </c>
      <c r="J890" s="6" t="str">
        <f>OBV!F890</f>
        <v>BULLISH</v>
      </c>
      <c r="K890" s="6" t="str">
        <f>OBV!G890</f>
        <v>NEUTRAL</v>
      </c>
      <c r="L890" s="6" t="str">
        <f>OBV!H890</f>
        <v>CONFIRMED BULLISH</v>
      </c>
    </row>
    <row r="891" spans="1:12" ht="13.5" x14ac:dyDescent="0.25">
      <c r="A891" s="3">
        <f>RSI!A891</f>
        <v>43299</v>
      </c>
      <c r="B891" s="2">
        <f>RSI!B891</f>
        <v>7.2168999999999999</v>
      </c>
      <c r="C891" s="2">
        <f>RSI!I891</f>
        <v>46.365001555646714</v>
      </c>
      <c r="D891" s="2">
        <f>MACD!E891</f>
        <v>-3.1562235483741041E-2</v>
      </c>
      <c r="E891" s="2">
        <f>MACD!F891</f>
        <v>2.0596194809050689E-2</v>
      </c>
      <c r="F891" s="2">
        <f>'Moving Avg'!D891</f>
        <v>7.21692</v>
      </c>
      <c r="G891" s="2">
        <f>'Moving Avg'!F891</f>
        <v>7.185225</v>
      </c>
      <c r="H891" s="2">
        <f>'Moving Avg'!G891</f>
        <v>7.4358700000000022</v>
      </c>
      <c r="I891" s="2">
        <f>'Moving Avg'!H891</f>
        <v>6.7698874999999985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7.0381</v>
      </c>
      <c r="C892" s="2">
        <f>RSI!I892</f>
        <v>36.768733879011954</v>
      </c>
      <c r="D892" s="2">
        <f>MACD!E892</f>
        <v>-1.4641453358557044E-2</v>
      </c>
      <c r="E892" s="2">
        <f>MACD!F892</f>
        <v>1.3548665175529145E-2</v>
      </c>
      <c r="F892" s="2">
        <f>'Moving Avg'!D892</f>
        <v>7.1843999999999992</v>
      </c>
      <c r="G892" s="2">
        <f>'Moving Avg'!F892</f>
        <v>7.1783150000000004</v>
      </c>
      <c r="H892" s="2">
        <f>'Moving Avg'!G892</f>
        <v>7.427092</v>
      </c>
      <c r="I892" s="2">
        <f>'Moving Avg'!H892</f>
        <v>6.7752104999999991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</row>
    <row r="893" spans="1:12" ht="13.5" x14ac:dyDescent="0.25">
      <c r="A893" s="3">
        <f>RSI!A893</f>
        <v>43301</v>
      </c>
      <c r="B893" s="2">
        <f>RSI!B893</f>
        <v>7.2249999999999996</v>
      </c>
      <c r="C893" s="2">
        <f>RSI!I893</f>
        <v>48.717158005795753</v>
      </c>
      <c r="D893" s="2">
        <f>MACD!E893</f>
        <v>-1.2838658777758916E-2</v>
      </c>
      <c r="E893" s="2">
        <f>MACD!F893</f>
        <v>8.2712003848715333E-3</v>
      </c>
      <c r="F893" s="2">
        <f>'Moving Avg'!D893</f>
        <v>7.18276</v>
      </c>
      <c r="G893" s="2">
        <f>'Moving Avg'!F893</f>
        <v>7.1819699999999997</v>
      </c>
      <c r="H893" s="2">
        <f>'Moving Avg'!G893</f>
        <v>7.4202640000000022</v>
      </c>
      <c r="I893" s="2">
        <f>'Moving Avg'!H893</f>
        <v>6.7804524999999991</v>
      </c>
      <c r="J893" s="6" t="str">
        <f>OBV!F893</f>
        <v>BEARISH</v>
      </c>
      <c r="K893" s="6" t="str">
        <f>OBV!G893</f>
        <v>NEUTRAL</v>
      </c>
      <c r="L893" s="6" t="str">
        <f>OBV!H893</f>
        <v>CONFIRMED BEARISH</v>
      </c>
    </row>
    <row r="894" spans="1:12" ht="13.5" x14ac:dyDescent="0.25">
      <c r="A894" s="3">
        <f>RSI!A894</f>
        <v>43304</v>
      </c>
      <c r="B894" s="2">
        <f>RSI!B894</f>
        <v>7.3712999999999997</v>
      </c>
      <c r="C894" s="2">
        <f>RSI!I894</f>
        <v>55.763716940391696</v>
      </c>
      <c r="D894" s="2">
        <f>MACD!E894</f>
        <v>-4.0777339276817592E-2</v>
      </c>
      <c r="E894" s="2">
        <f>MACD!F894</f>
        <v>-1.5385075474662925E-3</v>
      </c>
      <c r="F894" s="2">
        <f>'Moving Avg'!D894</f>
        <v>7.2136399999999998</v>
      </c>
      <c r="G894" s="2">
        <f>'Moving Avg'!F894</f>
        <v>7.187249999999997</v>
      </c>
      <c r="H894" s="2">
        <f>'Moving Avg'!G894</f>
        <v>7.4175000000000022</v>
      </c>
      <c r="I894" s="2">
        <f>'Moving Avg'!H894</f>
        <v>6.785857</v>
      </c>
      <c r="J894" s="6" t="str">
        <f>OBV!F894</f>
        <v>BULLISH</v>
      </c>
      <c r="K894" s="6" t="str">
        <f>OBV!G894</f>
        <v>NEUTRAL</v>
      </c>
      <c r="L894" s="6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7.3144</v>
      </c>
      <c r="C895" s="2">
        <f>RSI!I895</f>
        <v>52.72907285702788</v>
      </c>
      <c r="D895" s="2">
        <f>MACD!E895</f>
        <v>-6.0950067995148238E-2</v>
      </c>
      <c r="E895" s="2">
        <f>MACD!F895</f>
        <v>-1.3420819637002682E-2</v>
      </c>
      <c r="F895" s="2">
        <f>'Moving Avg'!D895</f>
        <v>7.2331399999999988</v>
      </c>
      <c r="G895" s="2">
        <f>'Moving Avg'!F895</f>
        <v>7.1904999999999983</v>
      </c>
      <c r="H895" s="2">
        <f>'Moving Avg'!G895</f>
        <v>7.410998000000002</v>
      </c>
      <c r="I895" s="2">
        <f>'Moving Avg'!H895</f>
        <v>6.7909769999999989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7.2332000000000001</v>
      </c>
      <c r="C896" s="2">
        <f>RSI!I896</f>
        <v>48.65947138924426</v>
      </c>
      <c r="D896" s="2">
        <f>MACD!E896</f>
        <v>-5.8606193708995669E-2</v>
      </c>
      <c r="E896" s="2">
        <f>MACD!F896</f>
        <v>-2.245789445140128E-2</v>
      </c>
      <c r="F896" s="2">
        <f>'Moving Avg'!D896</f>
        <v>7.2364000000000006</v>
      </c>
      <c r="G896" s="2">
        <f>'Moving Avg'!F896</f>
        <v>7.194564999999999</v>
      </c>
      <c r="H896" s="2">
        <f>'Moving Avg'!G896</f>
        <v>7.4044960000000035</v>
      </c>
      <c r="I896" s="2">
        <f>'Moving Avg'!H896</f>
        <v>6.7956909999999997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7.2332000000000001</v>
      </c>
      <c r="C897" s="2">
        <f>RSI!I897</f>
        <v>48.65947138924426</v>
      </c>
      <c r="D897" s="2">
        <f>MACD!E897</f>
        <v>-5.647231848526868E-2</v>
      </c>
      <c r="E897" s="2">
        <f>MACD!F897</f>
        <v>-2.926077925817476E-2</v>
      </c>
      <c r="F897" s="2">
        <f>'Moving Avg'!D897</f>
        <v>7.2754199999999996</v>
      </c>
      <c r="G897" s="2">
        <f>'Moving Avg'!F897</f>
        <v>7.2055399999999992</v>
      </c>
      <c r="H897" s="2">
        <f>'Moving Avg'!G897</f>
        <v>7.3979940000000033</v>
      </c>
      <c r="I897" s="2">
        <f>'Moving Avg'!H897</f>
        <v>6.8004049999999987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7.3063000000000002</v>
      </c>
      <c r="C898" s="2">
        <f>RSI!I898</f>
        <v>52.488031620296027</v>
      </c>
      <c r="D898" s="2">
        <f>MACD!E898</f>
        <v>-5.4942104922687918E-2</v>
      </c>
      <c r="E898" s="2">
        <f>MACD!F898</f>
        <v>-3.4397044391077394E-2</v>
      </c>
      <c r="F898" s="2">
        <f>'Moving Avg'!D898</f>
        <v>7.2916799999999995</v>
      </c>
      <c r="G898" s="2">
        <f>'Moving Avg'!F898</f>
        <v>7.2112299999999987</v>
      </c>
      <c r="H898" s="2">
        <f>'Moving Avg'!G898</f>
        <v>7.3913300000000035</v>
      </c>
      <c r="I898" s="2">
        <f>'Moving Avg'!H898</f>
        <v>6.8054844999999986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</row>
    <row r="899" spans="1:12" ht="13.5" x14ac:dyDescent="0.25">
      <c r="A899" s="3">
        <f>RSI!A899</f>
        <v>43312</v>
      </c>
      <c r="B899" s="2">
        <f>RSI!B899</f>
        <v>7.3551000000000002</v>
      </c>
      <c r="C899" s="2">
        <f>RSI!I899</f>
        <v>54.905632347380354</v>
      </c>
      <c r="D899" s="2">
        <f>MACD!E899</f>
        <v>-6.0072654354595301E-2</v>
      </c>
      <c r="E899" s="2">
        <f>MACD!F899</f>
        <v>-3.953216638378098E-2</v>
      </c>
      <c r="F899" s="2">
        <f>'Moving Avg'!D899</f>
        <v>7.2884399999999996</v>
      </c>
      <c r="G899" s="2">
        <f>'Moving Avg'!F899</f>
        <v>7.2213899999999978</v>
      </c>
      <c r="H899" s="2">
        <f>'Moving Avg'!G899</f>
        <v>7.3871040000000026</v>
      </c>
      <c r="I899" s="2">
        <f>'Moving Avg'!H899</f>
        <v>6.810807999999998</v>
      </c>
      <c r="J899" s="6" t="str">
        <f>OBV!F899</f>
        <v>BULLISH</v>
      </c>
      <c r="K899" s="6" t="str">
        <f>OBV!G899</f>
        <v>NEUTRAL</v>
      </c>
      <c r="L899" s="6" t="str">
        <f>OBV!H899</f>
        <v>BULLISH DIVERGENCE</v>
      </c>
    </row>
    <row r="900" spans="1:12" ht="13.5" x14ac:dyDescent="0.25">
      <c r="A900" s="3">
        <f>RSI!A900</f>
        <v>43313</v>
      </c>
      <c r="B900" s="2">
        <f>RSI!B900</f>
        <v>7.3063000000000002</v>
      </c>
      <c r="C900" s="2">
        <f>RSI!I900</f>
        <v>52.053210472850175</v>
      </c>
      <c r="D900" s="2">
        <f>MACD!E900</f>
        <v>-6.1367840896920711E-2</v>
      </c>
      <c r="E900" s="2">
        <f>MACD!F900</f>
        <v>-4.3899301286408933E-2</v>
      </c>
      <c r="F900" s="2">
        <f>'Moving Avg'!D900</f>
        <v>7.2868200000000005</v>
      </c>
      <c r="G900" s="2">
        <f>'Moving Avg'!F900</f>
        <v>7.2270799999999982</v>
      </c>
      <c r="H900" s="2">
        <f>'Moving Avg'!G900</f>
        <v>7.3752380000000031</v>
      </c>
      <c r="I900" s="2">
        <f>'Moving Avg'!H900</f>
        <v>6.8158874999999979</v>
      </c>
      <c r="J900" s="6" t="str">
        <f>OBV!F900</f>
        <v>BULLISH</v>
      </c>
      <c r="K900" s="6" t="str">
        <f>OBV!G900</f>
        <v>NEUTRAL</v>
      </c>
      <c r="L900" s="6" t="str">
        <f>OBV!H900</f>
        <v>BULLISH DIVERGENCE</v>
      </c>
    </row>
    <row r="901" spans="1:12" ht="13.5" x14ac:dyDescent="0.25">
      <c r="A901" s="3">
        <f>RSI!A901</f>
        <v>43314</v>
      </c>
      <c r="B901" s="2">
        <f>RSI!B901</f>
        <v>7.2332000000000001</v>
      </c>
      <c r="C901" s="2">
        <f>RSI!I901</f>
        <v>48.028128214012405</v>
      </c>
      <c r="D901" s="2">
        <f>MACD!E901</f>
        <v>-5.7287228177695049E-2</v>
      </c>
      <c r="E901" s="2">
        <f>MACD!F901</f>
        <v>-4.6576886664666153E-2</v>
      </c>
      <c r="F901" s="2">
        <f>'Moving Avg'!D901</f>
        <v>7.2868200000000005</v>
      </c>
      <c r="G901" s="2">
        <f>'Moving Avg'!F901</f>
        <v>7.2295199999999991</v>
      </c>
      <c r="H901" s="2">
        <f>'Moving Avg'!G901</f>
        <v>7.3627220000000033</v>
      </c>
      <c r="I901" s="2">
        <f>'Moving Avg'!H901</f>
        <v>6.8206014999999978</v>
      </c>
      <c r="J901" s="6" t="str">
        <f>OBV!F901</f>
        <v>BULLISH</v>
      </c>
      <c r="K901" s="6" t="str">
        <f>OBV!G901</f>
        <v>NEUTRAL</v>
      </c>
      <c r="L901" s="6" t="str">
        <f>OBV!H901</f>
        <v>NEUTRAL</v>
      </c>
    </row>
    <row r="902" spans="1:12" ht="13.5" x14ac:dyDescent="0.25">
      <c r="A902" s="3">
        <f>RSI!A902</f>
        <v>43315</v>
      </c>
      <c r="B902" s="2">
        <f>RSI!B902</f>
        <v>7.2332000000000001</v>
      </c>
      <c r="C902" s="2">
        <f>RSI!I902</f>
        <v>48.028128214012405</v>
      </c>
      <c r="D902" s="2">
        <f>MACD!E902</f>
        <v>-8.1130768318726787E-2</v>
      </c>
      <c r="E902" s="2">
        <f>MACD!F902</f>
        <v>-5.3487662995478281E-2</v>
      </c>
      <c r="F902" s="2">
        <f>'Moving Avg'!D902</f>
        <v>7.2868200000000005</v>
      </c>
      <c r="G902" s="2">
        <f>'Moving Avg'!F902</f>
        <v>7.2295200000000008</v>
      </c>
      <c r="H902" s="2">
        <f>'Moving Avg'!G902</f>
        <v>7.3502060000000036</v>
      </c>
      <c r="I902" s="2">
        <f>'Moving Avg'!H902</f>
        <v>6.8262499999999982</v>
      </c>
      <c r="J902" s="6" t="str">
        <f>OBV!F902</f>
        <v>BULLISH</v>
      </c>
      <c r="K902" s="6" t="str">
        <f>OBV!G902</f>
        <v>NEUTRAL</v>
      </c>
      <c r="L902" s="6" t="str">
        <f>OBV!H902</f>
        <v>NEUTRAL</v>
      </c>
    </row>
    <row r="903" spans="1:12" ht="13.5" x14ac:dyDescent="0.25">
      <c r="A903" s="3">
        <f>RSI!A903</f>
        <v>43318</v>
      </c>
      <c r="B903" s="2">
        <f>RSI!B903</f>
        <v>7.2332000000000001</v>
      </c>
      <c r="C903" s="2">
        <f>RSI!I903</f>
        <v>48.028128214012398</v>
      </c>
      <c r="D903" s="2">
        <f>MACD!E903</f>
        <v>-7.2356553120746625E-2</v>
      </c>
      <c r="E903" s="2">
        <f>MACD!F903</f>
        <v>-5.7261441020531954E-2</v>
      </c>
      <c r="F903" s="2">
        <f>'Moving Avg'!D903</f>
        <v>7.2722000000000007</v>
      </c>
      <c r="G903" s="2">
        <f>'Moving Avg'!F903</f>
        <v>7.2295200000000026</v>
      </c>
      <c r="H903" s="2">
        <f>'Moving Avg'!G903</f>
        <v>7.3389900000000043</v>
      </c>
      <c r="I903" s="2">
        <f>'Moving Avg'!H903</f>
        <v>6.8320609999999977</v>
      </c>
      <c r="J903" s="6" t="str">
        <f>OBV!F903</f>
        <v>BULLISH</v>
      </c>
      <c r="K903" s="6" t="str">
        <f>OBV!G903</f>
        <v>NEUTRAL</v>
      </c>
      <c r="L903" s="6" t="str">
        <f>OBV!H903</f>
        <v>BULLISH DIVERGENCE</v>
      </c>
    </row>
    <row r="904" spans="1:12" ht="13.5" x14ac:dyDescent="0.25">
      <c r="A904" s="3">
        <f>RSI!A904</f>
        <v>43319</v>
      </c>
      <c r="B904" s="2">
        <f>RSI!B904</f>
        <v>7.1681999999999997</v>
      </c>
      <c r="C904" s="2">
        <f>RSI!I904</f>
        <v>44.229801968174293</v>
      </c>
      <c r="D904" s="2">
        <f>MACD!E904</f>
        <v>-3.7428532061124287E-2</v>
      </c>
      <c r="E904" s="2">
        <f>MACD!F904</f>
        <v>-5.3294859228650425E-2</v>
      </c>
      <c r="F904" s="2">
        <f>'Moving Avg'!D904</f>
        <v>7.2348200000000009</v>
      </c>
      <c r="G904" s="2">
        <f>'Moving Avg'!F904</f>
        <v>7.2323649999999997</v>
      </c>
      <c r="H904" s="2">
        <f>'Moving Avg'!G904</f>
        <v>7.3298880000000057</v>
      </c>
      <c r="I904" s="2">
        <f>'Moving Avg'!H904</f>
        <v>6.837424999999997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7.1356999999999999</v>
      </c>
      <c r="C905" s="2">
        <f>RSI!I905</f>
        <v>42.423230976879445</v>
      </c>
      <c r="D905" s="2">
        <f>MACD!E905</f>
        <v>-1.3668646250181382E-2</v>
      </c>
      <c r="E905" s="2">
        <f>MACD!F905</f>
        <v>-4.5369616632956619E-2</v>
      </c>
      <c r="F905" s="2">
        <f>'Moving Avg'!D905</f>
        <v>7.2007000000000003</v>
      </c>
      <c r="G905" s="2">
        <f>'Moving Avg'!F905</f>
        <v>7.2335849999999997</v>
      </c>
      <c r="H905" s="2">
        <f>'Moving Avg'!G905</f>
        <v>7.3186740000000041</v>
      </c>
      <c r="I905" s="2">
        <f>'Moving Avg'!H905</f>
        <v>6.8423419999999977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</row>
    <row r="906" spans="1:12" ht="13.5" x14ac:dyDescent="0.25">
      <c r="A906" s="3">
        <f>RSI!A906</f>
        <v>43321</v>
      </c>
      <c r="B906" s="2">
        <f>RSI!B906</f>
        <v>6.9242999999999997</v>
      </c>
      <c r="C906" s="2">
        <f>RSI!I906</f>
        <v>32.985469234344791</v>
      </c>
      <c r="D906" s="2">
        <f>MACD!E906</f>
        <v>1.0305835752696169E-2</v>
      </c>
      <c r="E906" s="2">
        <f>MACD!F906</f>
        <v>-3.4234526155826062E-2</v>
      </c>
      <c r="F906" s="2">
        <f>'Moving Avg'!D906</f>
        <v>7.1389200000000006</v>
      </c>
      <c r="G906" s="2">
        <f>'Moving Avg'!F906</f>
        <v>7.2197649999999971</v>
      </c>
      <c r="H906" s="2">
        <f>'Moving Avg'!G906</f>
        <v>7.300468000000004</v>
      </c>
      <c r="I906" s="2">
        <f>'Moving Avg'!H906</f>
        <v>6.8443329999999971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</row>
    <row r="907" spans="1:12" ht="13.5" x14ac:dyDescent="0.25">
      <c r="A907" s="3">
        <f>RSI!A907</f>
        <v>43322</v>
      </c>
      <c r="B907" s="2">
        <f>RSI!B907</f>
        <v>7.2332000000000001</v>
      </c>
      <c r="C907" s="2">
        <f>RSI!I907</f>
        <v>50.36241721028869</v>
      </c>
      <c r="D907" s="2">
        <f>MACD!E907</f>
        <v>9.610562840389747E-3</v>
      </c>
      <c r="E907" s="2">
        <f>MACD!F907</f>
        <v>-2.54655083565829E-2</v>
      </c>
      <c r="F907" s="2">
        <f>'Moving Avg'!D907</f>
        <v>7.1389199999999988</v>
      </c>
      <c r="G907" s="2">
        <f>'Moving Avg'!F907</f>
        <v>7.2213899999999978</v>
      </c>
      <c r="H907" s="2">
        <f>'Moving Avg'!G907</f>
        <v>7.2929920000000052</v>
      </c>
      <c r="I907" s="2">
        <f>'Moving Avg'!H907</f>
        <v>6.8468524999999962</v>
      </c>
      <c r="J907" s="6" t="str">
        <f>OBV!F907</f>
        <v>BULLISH</v>
      </c>
      <c r="K907" s="6" t="str">
        <f>OBV!G907</f>
        <v>NEUTRAL</v>
      </c>
      <c r="L907" s="6" t="str">
        <f>OBV!H907</f>
        <v>NEUTRAL</v>
      </c>
    </row>
    <row r="908" spans="1:12" ht="13.5" x14ac:dyDescent="0.25">
      <c r="A908" s="3">
        <f>RSI!A908</f>
        <v>43326</v>
      </c>
      <c r="B908" s="2">
        <f>RSI!B908</f>
        <v>7.2088000000000001</v>
      </c>
      <c r="C908" s="2">
        <f>RSI!I908</f>
        <v>49.27551054009605</v>
      </c>
      <c r="D908" s="2">
        <f>MACD!E908</f>
        <v>2.200987252060127E-2</v>
      </c>
      <c r="E908" s="2">
        <f>MACD!F908</f>
        <v>-1.5970432181146067E-2</v>
      </c>
      <c r="F908" s="2">
        <f>'Moving Avg'!D908</f>
        <v>7.1340399999999988</v>
      </c>
      <c r="G908" s="2">
        <f>'Moving Avg'!F908</f>
        <v>7.2201699999999986</v>
      </c>
      <c r="H908" s="2">
        <f>'Moving Avg'!G908</f>
        <v>7.2892540000000032</v>
      </c>
      <c r="I908" s="2">
        <f>'Moving Avg'!H908</f>
        <v>6.8487219999999969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7.2088000000000001</v>
      </c>
      <c r="C909" s="2">
        <f>RSI!I909</f>
        <v>49.27551054009605</v>
      </c>
      <c r="D909" s="2">
        <f>MACD!E909</f>
        <v>4.0092410047598115E-2</v>
      </c>
      <c r="E909" s="2">
        <f>MACD!F909</f>
        <v>-4.7578637353972303E-3</v>
      </c>
      <c r="F909" s="2">
        <f>'Moving Avg'!D909</f>
        <v>7.1421599999999996</v>
      </c>
      <c r="G909" s="2">
        <f>'Moving Avg'!F909</f>
        <v>7.219764999999998</v>
      </c>
      <c r="H909" s="2">
        <f>'Moving Avg'!G909</f>
        <v>7.2855160000000039</v>
      </c>
      <c r="I909" s="2">
        <f>'Moving Avg'!H909</f>
        <v>6.8510384999999978</v>
      </c>
      <c r="J909" s="6" t="str">
        <f>OBV!F909</f>
        <v>BEARISH</v>
      </c>
      <c r="K909" s="6" t="str">
        <f>OBV!G909</f>
        <v>NEUTRAL</v>
      </c>
      <c r="L909" s="6" t="str">
        <f>OBV!H909</f>
        <v>BEARISH DIVERGENCE</v>
      </c>
    </row>
    <row r="910" spans="1:12" ht="13.5" x14ac:dyDescent="0.25">
      <c r="A910" s="3">
        <f>RSI!A910</f>
        <v>43328</v>
      </c>
      <c r="B910" s="2">
        <f>RSI!B910</f>
        <v>7.2168999999999999</v>
      </c>
      <c r="C910" s="2">
        <f>RSI!I910</f>
        <v>49.693508609043228</v>
      </c>
      <c r="D910" s="2">
        <f>MACD!E910</f>
        <v>4.736229090154076E-2</v>
      </c>
      <c r="E910" s="2">
        <f>MACD!F910</f>
        <v>5.6661671919903695E-3</v>
      </c>
      <c r="F910" s="2">
        <f>'Moving Avg'!D910</f>
        <v>7.1584000000000003</v>
      </c>
      <c r="G910" s="2">
        <f>'Moving Avg'!F910</f>
        <v>7.2197649999999998</v>
      </c>
      <c r="H910" s="2">
        <f>'Moving Avg'!G910</f>
        <v>7.2778760000000036</v>
      </c>
      <c r="I910" s="2">
        <f>'Moving Avg'!H910</f>
        <v>6.8534359999999968</v>
      </c>
      <c r="J910" s="6" t="str">
        <f>OBV!F910</f>
        <v>BULLISH</v>
      </c>
      <c r="K910" s="6" t="str">
        <f>OBV!G910</f>
        <v>NEUTRAL</v>
      </c>
      <c r="L910" s="6" t="str">
        <f>OBV!H910</f>
        <v>CONFIRMED BULLISH</v>
      </c>
    </row>
    <row r="911" spans="1:12" ht="13.5" x14ac:dyDescent="0.25">
      <c r="A911" s="3">
        <f>RSI!A911</f>
        <v>43329</v>
      </c>
      <c r="B911" s="2">
        <f>RSI!B911</f>
        <v>7.0869</v>
      </c>
      <c r="C911" s="2">
        <f>RSI!I911</f>
        <v>43.498100747740779</v>
      </c>
      <c r="D911" s="2">
        <f>MACD!E911</f>
        <v>5.1920604494782197E-2</v>
      </c>
      <c r="E911" s="2">
        <f>MACD!F911</f>
        <v>1.4917054652548736E-2</v>
      </c>
      <c r="F911" s="2">
        <f>'Moving Avg'!D911</f>
        <v>7.1909200000000002</v>
      </c>
      <c r="G911" s="2">
        <f>'Moving Avg'!F911</f>
        <v>7.2132650000000016</v>
      </c>
      <c r="H911" s="2">
        <f>'Moving Avg'!G911</f>
        <v>7.2653600000000038</v>
      </c>
      <c r="I911" s="2">
        <f>'Moving Avg'!H911</f>
        <v>6.8542079999999963</v>
      </c>
      <c r="J911" s="6" t="str">
        <f>OBV!F911</f>
        <v>BULLISH</v>
      </c>
      <c r="K911" s="6" t="str">
        <f>OBV!G911</f>
        <v>NEUTRAL</v>
      </c>
      <c r="L911" s="6" t="str">
        <f>OBV!H911</f>
        <v>CONFIRMED BULLISH</v>
      </c>
    </row>
    <row r="912" spans="1:12" ht="13.5" x14ac:dyDescent="0.25">
      <c r="A912" s="3">
        <f>RSI!A912</f>
        <v>43332</v>
      </c>
      <c r="B912" s="2">
        <f>RSI!B912</f>
        <v>7.1519000000000004</v>
      </c>
      <c r="C912" s="2">
        <f>RSI!I912</f>
        <v>47.052532052127283</v>
      </c>
      <c r="D912" s="2">
        <f>MACD!E912</f>
        <v>5.1752666660487279E-2</v>
      </c>
      <c r="E912" s="2">
        <f>MACD!F912</f>
        <v>2.2284177054136448E-2</v>
      </c>
      <c r="F912" s="2">
        <f>'Moving Avg'!D912</f>
        <v>7.1746600000000003</v>
      </c>
      <c r="G912" s="2">
        <f>'Moving Avg'!F912</f>
        <v>7.2189549999999993</v>
      </c>
      <c r="H912" s="2">
        <f>'Moving Avg'!G912</f>
        <v>7.2539820000000033</v>
      </c>
      <c r="I912" s="2">
        <f>'Moving Avg'!H912</f>
        <v>6.8553049999999978</v>
      </c>
      <c r="J912" s="6" t="str">
        <f>OBV!F912</f>
        <v>BULLISH</v>
      </c>
      <c r="K912" s="6" t="str">
        <f>OBV!G912</f>
        <v>NEUTRAL</v>
      </c>
      <c r="L912" s="6" t="str">
        <f>OBV!H912</f>
        <v>BULLISH DIVERGENCE</v>
      </c>
    </row>
    <row r="913" spans="1:12" ht="13.5" x14ac:dyDescent="0.25">
      <c r="A913" s="3">
        <f>RSI!A913</f>
        <v>43335</v>
      </c>
      <c r="B913" s="2">
        <f>RSI!B913</f>
        <v>7.1924999999999999</v>
      </c>
      <c r="C913" s="2">
        <f>RSI!I913</f>
        <v>49.202095346829168</v>
      </c>
      <c r="D913" s="2">
        <f>MACD!E913</f>
        <v>4.8950405774238703E-2</v>
      </c>
      <c r="E913" s="2">
        <f>MACD!F913</f>
        <v>2.7617422798156901E-2</v>
      </c>
      <c r="F913" s="2">
        <f>'Moving Avg'!D913</f>
        <v>7.1714000000000002</v>
      </c>
      <c r="G913" s="2">
        <f>'Moving Avg'!F913</f>
        <v>7.2173299999999987</v>
      </c>
      <c r="H913" s="2">
        <f>'Moving Avg'!G913</f>
        <v>7.2456920000000036</v>
      </c>
      <c r="I913" s="2">
        <f>'Moving Avg'!H913</f>
        <v>6.8574584999999981</v>
      </c>
      <c r="J913" s="6" t="str">
        <f>OBV!F913</f>
        <v>BULLISH</v>
      </c>
      <c r="K913" s="6" t="str">
        <f>OBV!G913</f>
        <v>NEUTRAL</v>
      </c>
      <c r="L913" s="6" t="str">
        <f>OBV!H913</f>
        <v>BULLISH DIVERGENCE</v>
      </c>
    </row>
    <row r="914" spans="1:12" ht="13.5" x14ac:dyDescent="0.25">
      <c r="A914" s="3">
        <f>RSI!A914</f>
        <v>43336</v>
      </c>
      <c r="B914" s="2">
        <f>RSI!B914</f>
        <v>7.2332000000000001</v>
      </c>
      <c r="C914" s="2">
        <f>RSI!I914</f>
        <v>51.335015933546032</v>
      </c>
      <c r="D914" s="2">
        <f>MACD!E914</f>
        <v>3.3646065697842786E-2</v>
      </c>
      <c r="E914" s="2">
        <f>MACD!F914</f>
        <v>2.8823151378094082E-2</v>
      </c>
      <c r="F914" s="2">
        <f>'Moving Avg'!D914</f>
        <v>7.1762800000000002</v>
      </c>
      <c r="G914" s="2">
        <f>'Moving Avg'!F914</f>
        <v>7.210424999999999</v>
      </c>
      <c r="H914" s="2">
        <f>'Moving Avg'!G914</f>
        <v>7.2375660000000028</v>
      </c>
      <c r="I914" s="2">
        <f>'Moving Avg'!H914</f>
        <v>6.8598969999999975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7.3144</v>
      </c>
      <c r="C915" s="2">
        <f>RSI!I915</f>
        <v>55.36200006333182</v>
      </c>
      <c r="D915" s="2">
        <f>MACD!E915</f>
        <v>9.5164993622285365E-3</v>
      </c>
      <c r="E915" s="2">
        <f>MACD!F915</f>
        <v>2.4961820974920973E-2</v>
      </c>
      <c r="F915" s="2">
        <f>'Moving Avg'!D915</f>
        <v>7.195780000000001</v>
      </c>
      <c r="G915" s="2">
        <f>'Moving Avg'!F915</f>
        <v>7.210424999999999</v>
      </c>
      <c r="H915" s="2">
        <f>'Moving Avg'!G915</f>
        <v>7.2326880000000013</v>
      </c>
      <c r="I915" s="2">
        <f>'Moving Avg'!H915</f>
        <v>6.8621314999999985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</row>
    <row r="916" spans="1:12" ht="13.5" x14ac:dyDescent="0.25">
      <c r="A916" s="3">
        <f>RSI!A916</f>
        <v>43340</v>
      </c>
      <c r="B916" s="2">
        <f>RSI!B916</f>
        <v>7.4770000000000003</v>
      </c>
      <c r="C916" s="2">
        <f>RSI!I916</f>
        <v>62.121377595889157</v>
      </c>
      <c r="D916" s="2">
        <f>MACD!E916</f>
        <v>-5.6100870266668323E-2</v>
      </c>
      <c r="E916" s="2">
        <f>MACD!F916</f>
        <v>8.7492827266031133E-3</v>
      </c>
      <c r="F916" s="2">
        <f>'Moving Avg'!D916</f>
        <v>7.2737999999999996</v>
      </c>
      <c r="G916" s="2">
        <f>'Moving Avg'!F916</f>
        <v>7.2226149999999993</v>
      </c>
      <c r="H916" s="2">
        <f>'Moving Avg'!G916</f>
        <v>7.2310620000000005</v>
      </c>
      <c r="I916" s="2">
        <f>'Moving Avg'!H916</f>
        <v>6.8651789999999986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</row>
    <row r="917" spans="1:12" ht="13.5" x14ac:dyDescent="0.25">
      <c r="A917" s="3">
        <f>RSI!A917</f>
        <v>43341</v>
      </c>
      <c r="B917" s="2">
        <f>RSI!B917</f>
        <v>7.8265000000000002</v>
      </c>
      <c r="C917" s="2">
        <f>RSI!I917</f>
        <v>71.952572948759894</v>
      </c>
      <c r="D917" s="2">
        <f>MACD!E917</f>
        <v>-9.153555165379057E-2</v>
      </c>
      <c r="E917" s="2">
        <f>MACD!F917</f>
        <v>-1.1307684149475621E-2</v>
      </c>
      <c r="F917" s="2">
        <f>'Moving Avg'!D917</f>
        <v>7.4087199999999998</v>
      </c>
      <c r="G917" s="2">
        <f>'Moving Avg'!F917</f>
        <v>7.2522799999999989</v>
      </c>
      <c r="H917" s="2">
        <f>'Moving Avg'!G917</f>
        <v>7.2357760000000004</v>
      </c>
      <c r="I917" s="2">
        <f>'Moving Avg'!H917</f>
        <v>6.8701774999999987</v>
      </c>
      <c r="J917" s="6" t="str">
        <f>OBV!F917</f>
        <v>BULLISH</v>
      </c>
      <c r="K917" s="6" t="str">
        <f>OBV!G917</f>
        <v>STRONG</v>
      </c>
      <c r="L917" s="6" t="str">
        <f>OBV!H917</f>
        <v>CONFIRMED BULLISH</v>
      </c>
    </row>
    <row r="918" spans="1:12" ht="13.5" x14ac:dyDescent="0.25">
      <c r="A918" s="3">
        <f>RSI!A918</f>
        <v>43342</v>
      </c>
      <c r="B918" s="2">
        <f>RSI!B918</f>
        <v>8.2491000000000003</v>
      </c>
      <c r="C918" s="2">
        <f>RSI!I918</f>
        <v>79.037339528795016</v>
      </c>
      <c r="D918" s="2">
        <f>MACD!E918</f>
        <v>-0.16007342964479854</v>
      </c>
      <c r="E918" s="2">
        <f>MACD!F918</f>
        <v>-4.1060833248540207E-2</v>
      </c>
      <c r="F918" s="2">
        <f>'Moving Avg'!D918</f>
        <v>7.6200400000000004</v>
      </c>
      <c r="G918" s="2">
        <f>'Moving Avg'!F918</f>
        <v>7.2994199999999996</v>
      </c>
      <c r="H918" s="2">
        <f>'Moving Avg'!G918</f>
        <v>7.2495920000000016</v>
      </c>
      <c r="I918" s="2">
        <f>'Moving Avg'!H918</f>
        <v>6.8776954999999997</v>
      </c>
      <c r="J918" s="6" t="str">
        <f>OBV!F918</f>
        <v>BULLISH</v>
      </c>
      <c r="K918" s="6" t="str">
        <f>OBV!G918</f>
        <v>STRONG</v>
      </c>
      <c r="L918" s="6" t="str">
        <f>OBV!H918</f>
        <v>CONFIRMED BULLISH</v>
      </c>
    </row>
    <row r="919" spans="1:12" ht="13.5" x14ac:dyDescent="0.25">
      <c r="A919" s="3">
        <f>RSI!A919</f>
        <v>43343</v>
      </c>
      <c r="B919" s="2">
        <f>RSI!B919</f>
        <v>8.1272000000000002</v>
      </c>
      <c r="C919" s="2">
        <f>RSI!I919</f>
        <v>73.286694640226273</v>
      </c>
      <c r="D919" s="2">
        <f>MACD!E919</f>
        <v>-0.21477263969878102</v>
      </c>
      <c r="E919" s="2">
        <f>MACD!F919</f>
        <v>-7.5803194538588387E-2</v>
      </c>
      <c r="F919" s="2">
        <f>'Moving Avg'!D919</f>
        <v>7.7988400000000002</v>
      </c>
      <c r="G919" s="2">
        <f>'Moving Avg'!F919</f>
        <v>7.3380249999999991</v>
      </c>
      <c r="H919" s="2">
        <f>'Moving Avg'!G919</f>
        <v>7.2609700000000021</v>
      </c>
      <c r="I919" s="2">
        <f>'Moving Avg'!H919</f>
        <v>6.8844819999999984</v>
      </c>
      <c r="J919" s="6" t="str">
        <f>OBV!F919</f>
        <v>BULLISH</v>
      </c>
      <c r="K919" s="6" t="str">
        <f>OBV!G919</f>
        <v>STRONG</v>
      </c>
      <c r="L919" s="6" t="str">
        <f>OBV!H919</f>
        <v>CONFIRMED BULLISH</v>
      </c>
    </row>
    <row r="920" spans="1:12" ht="13.5" x14ac:dyDescent="0.25">
      <c r="A920" s="3">
        <f>RSI!A920</f>
        <v>43346</v>
      </c>
      <c r="B920" s="2">
        <f>RSI!B920</f>
        <v>8.3302999999999994</v>
      </c>
      <c r="C920" s="2">
        <f>RSI!I920</f>
        <v>76.371396484425446</v>
      </c>
      <c r="D920" s="2">
        <f>MACD!E920</f>
        <v>-0.27944498216616065</v>
      </c>
      <c r="E920" s="2">
        <f>MACD!F920</f>
        <v>-0.11653155206410284</v>
      </c>
      <c r="F920" s="2">
        <f>'Moving Avg'!D920</f>
        <v>8.0020199999999999</v>
      </c>
      <c r="G920" s="2">
        <f>'Moving Avg'!F920</f>
        <v>7.3892249999999988</v>
      </c>
      <c r="H920" s="2">
        <f>'Moving Avg'!G920</f>
        <v>7.2812880000000026</v>
      </c>
      <c r="I920" s="2">
        <f>'Moving Avg'!H920</f>
        <v>6.893015499999998</v>
      </c>
      <c r="J920" s="6" t="str">
        <f>OBV!F920</f>
        <v>BULLISH</v>
      </c>
      <c r="K920" s="6" t="str">
        <f>OBV!G920</f>
        <v>STRONG</v>
      </c>
      <c r="L920" s="6" t="str">
        <f>OBV!H920</f>
        <v>CONFIRMED BULLISH</v>
      </c>
    </row>
    <row r="921" spans="1:12" ht="13.5" x14ac:dyDescent="0.25">
      <c r="A921" s="3">
        <f>RSI!A921</f>
        <v>43347</v>
      </c>
      <c r="B921" s="2">
        <f>RSI!B921</f>
        <v>8.1272000000000002</v>
      </c>
      <c r="C921" s="2">
        <f>RSI!I921</f>
        <v>67.924508197722446</v>
      </c>
      <c r="D921" s="2">
        <f>MACD!E921</f>
        <v>-0.34457351279255466</v>
      </c>
      <c r="E921" s="2">
        <f>MACD!F921</f>
        <v>-0.16213994420979322</v>
      </c>
      <c r="F921" s="2">
        <f>'Moving Avg'!D921</f>
        <v>8.132060000000001</v>
      </c>
      <c r="G921" s="2">
        <f>'Moving Avg'!F921</f>
        <v>7.4339249999999977</v>
      </c>
      <c r="H921" s="2">
        <f>'Moving Avg'!G921</f>
        <v>7.2999820000000009</v>
      </c>
      <c r="I921" s="2">
        <f>'Moving Avg'!H921</f>
        <v>6.9007364999999972</v>
      </c>
      <c r="J921" s="6" t="str">
        <f>OBV!F921</f>
        <v>BULLISH</v>
      </c>
      <c r="K921" s="6" t="str">
        <f>OBV!G921</f>
        <v>STRONG</v>
      </c>
      <c r="L921" s="6" t="str">
        <f>OBV!H921</f>
        <v>CONFIRMED BULLISH</v>
      </c>
    </row>
    <row r="922" spans="1:12" ht="13.5" x14ac:dyDescent="0.25">
      <c r="A922" s="3">
        <f>RSI!A922</f>
        <v>43348</v>
      </c>
      <c r="B922" s="2">
        <f>RSI!B922</f>
        <v>8.3302999999999994</v>
      </c>
      <c r="C922" s="2">
        <f>RSI!I922</f>
        <v>71.338409692716226</v>
      </c>
      <c r="D922" s="2">
        <f>MACD!E922</f>
        <v>-0.40857309077286352</v>
      </c>
      <c r="E922" s="2">
        <f>MACD!F922</f>
        <v>-0.21142657352240729</v>
      </c>
      <c r="F922" s="2">
        <f>'Moving Avg'!D922</f>
        <v>8.2328200000000002</v>
      </c>
      <c r="G922" s="2">
        <f>'Moving Avg'!F922</f>
        <v>7.4887799999999984</v>
      </c>
      <c r="H922" s="2">
        <f>'Moving Avg'!G922</f>
        <v>7.3230620000000037</v>
      </c>
      <c r="I922" s="2">
        <f>'Moving Avg'!H922</f>
        <v>6.9092699999999967</v>
      </c>
      <c r="J922" s="6" t="str">
        <f>OBV!F922</f>
        <v>BULLISH</v>
      </c>
      <c r="K922" s="6" t="str">
        <f>OBV!G922</f>
        <v>NEUTRAL</v>
      </c>
      <c r="L922" s="6" t="str">
        <f>OBV!H922</f>
        <v>CONFIRMED BULLISH</v>
      </c>
    </row>
    <row r="923" spans="1:12" ht="13.5" x14ac:dyDescent="0.25">
      <c r="A923" s="3">
        <f>RSI!A923</f>
        <v>43349</v>
      </c>
      <c r="B923" s="2">
        <f>RSI!B923</f>
        <v>8.3710000000000004</v>
      </c>
      <c r="C923" s="2">
        <f>RSI!I923</f>
        <v>71.981963012945542</v>
      </c>
      <c r="D923" s="2">
        <f>MACD!E923</f>
        <v>-0.46425682747227359</v>
      </c>
      <c r="E923" s="2">
        <f>MACD!F923</f>
        <v>-0.26199262431238057</v>
      </c>
      <c r="F923" s="2">
        <f>'Moving Avg'!D923</f>
        <v>8.257200000000001</v>
      </c>
      <c r="G923" s="2">
        <f>'Moving Avg'!F923</f>
        <v>7.5456699999999994</v>
      </c>
      <c r="H923" s="2">
        <f>'Moving Avg'!G923</f>
        <v>7.347444000000003</v>
      </c>
      <c r="I923" s="2">
        <f>'Moving Avg'!H923</f>
        <v>6.9180069999999994</v>
      </c>
      <c r="J923" s="6" t="str">
        <f>OBV!F923</f>
        <v>BEARISH</v>
      </c>
      <c r="K923" s="6" t="str">
        <f>OBV!G923</f>
        <v>NEUTRAL</v>
      </c>
      <c r="L923" s="6" t="str">
        <f>OBV!H923</f>
        <v>BEARISH DIVERGENCE</v>
      </c>
    </row>
    <row r="924" spans="1:12" ht="13.5" x14ac:dyDescent="0.25">
      <c r="A924" s="3">
        <f>RSI!A924</f>
        <v>43350</v>
      </c>
      <c r="B924" s="2">
        <f>RSI!B924</f>
        <v>8.7367000000000008</v>
      </c>
      <c r="C924" s="2">
        <f>RSI!I924</f>
        <v>76.982887778824477</v>
      </c>
      <c r="D924" s="2">
        <f>MACD!E924</f>
        <v>-0.53685056047070479</v>
      </c>
      <c r="E924" s="2">
        <f>MACD!F924</f>
        <v>-0.31696421154404542</v>
      </c>
      <c r="F924" s="2">
        <f>'Moving Avg'!D924</f>
        <v>8.3790999999999993</v>
      </c>
      <c r="G924" s="2">
        <f>'Moving Avg'!F924</f>
        <v>7.6240950000000014</v>
      </c>
      <c r="H924" s="2">
        <f>'Moving Avg'!G924</f>
        <v>7.3768640000000003</v>
      </c>
      <c r="I924" s="2">
        <f>'Moving Avg'!H924</f>
        <v>6.9291819999999982</v>
      </c>
      <c r="J924" s="6" t="str">
        <f>OBV!F924</f>
        <v>BULLISH</v>
      </c>
      <c r="K924" s="6" t="str">
        <f>OBV!G924</f>
        <v>NEUTRAL</v>
      </c>
      <c r="L924" s="6" t="str">
        <f>OBV!H924</f>
        <v>CONFIRMED BULLISH</v>
      </c>
    </row>
    <row r="925" spans="1:12" ht="13.5" x14ac:dyDescent="0.25">
      <c r="A925" s="3">
        <f>RSI!A925</f>
        <v>43353</v>
      </c>
      <c r="B925" s="2">
        <f>RSI!B925</f>
        <v>9.0861999999999998</v>
      </c>
      <c r="C925" s="2">
        <f>RSI!I925</f>
        <v>80.555016490408391</v>
      </c>
      <c r="D925" s="2">
        <f>MACD!E925</f>
        <v>-0.61813852153248661</v>
      </c>
      <c r="E925" s="2">
        <f>MACD!F925</f>
        <v>-0.37719907354173365</v>
      </c>
      <c r="F925" s="2">
        <f>'Moving Avg'!D925</f>
        <v>8.5302799999999994</v>
      </c>
      <c r="G925" s="2">
        <f>'Moving Avg'!F925</f>
        <v>7.7216200000000015</v>
      </c>
      <c r="H925" s="2">
        <f>'Moving Avg'!G925</f>
        <v>7.4136000000000015</v>
      </c>
      <c r="I925" s="2">
        <f>'Moving Avg'!H925</f>
        <v>6.9415354999999987</v>
      </c>
      <c r="J925" s="6" t="str">
        <f>OBV!F925</f>
        <v>BULLISH</v>
      </c>
      <c r="K925" s="6" t="str">
        <f>OBV!G925</f>
        <v>NEUTRAL</v>
      </c>
      <c r="L925" s="6" t="str">
        <f>OBV!H925</f>
        <v>CONFIRMED BULLISH</v>
      </c>
    </row>
    <row r="926" spans="1:12" ht="13.5" x14ac:dyDescent="0.25">
      <c r="A926" s="3">
        <f>RSI!A926</f>
        <v>43355</v>
      </c>
      <c r="B926" s="2">
        <f>RSI!B926</f>
        <v>8.8585999999999991</v>
      </c>
      <c r="C926" s="2">
        <f>RSI!I926</f>
        <v>72.648048551077693</v>
      </c>
      <c r="D926" s="2">
        <f>MACD!E926</f>
        <v>-0.6530981659936268</v>
      </c>
      <c r="E926" s="2">
        <f>MACD!F926</f>
        <v>-0.43237889203211233</v>
      </c>
      <c r="F926" s="2">
        <f>'Moving Avg'!D926</f>
        <v>8.6765600000000003</v>
      </c>
      <c r="G926" s="2">
        <f>'Moving Avg'!F926</f>
        <v>7.8183350000000003</v>
      </c>
      <c r="H926" s="2">
        <f>'Moving Avg'!G926</f>
        <v>7.4477340000000014</v>
      </c>
      <c r="I926" s="2">
        <f>'Moving Avg'!H926</f>
        <v>6.9527509999999983</v>
      </c>
      <c r="J926" s="6" t="str">
        <f>OBV!F926</f>
        <v>BULLISH</v>
      </c>
      <c r="K926" s="6" t="str">
        <f>OBV!G926</f>
        <v>STRONG</v>
      </c>
      <c r="L926" s="6" t="str">
        <f>OBV!H926</f>
        <v>CONFIRMED BULLISH</v>
      </c>
    </row>
    <row r="927" spans="1:12" ht="13.5" x14ac:dyDescent="0.25">
      <c r="A927" s="3">
        <f>RSI!A927</f>
        <v>43356</v>
      </c>
      <c r="B927" s="2">
        <f>RSI!B927</f>
        <v>8.8341999999999992</v>
      </c>
      <c r="C927" s="2">
        <f>RSI!I927</f>
        <v>71.834001146067379</v>
      </c>
      <c r="D927" s="2">
        <f>MACD!E927</f>
        <v>-0.63321357785356636</v>
      </c>
      <c r="E927" s="2">
        <f>MACD!F927</f>
        <v>-0.47254582919640314</v>
      </c>
      <c r="F927" s="2">
        <f>'Moving Avg'!D927</f>
        <v>8.7773399999999988</v>
      </c>
      <c r="G927" s="2">
        <f>'Moving Avg'!F927</f>
        <v>7.8983849999999993</v>
      </c>
      <c r="H927" s="2">
        <f>'Moving Avg'!G927</f>
        <v>7.4841440000000015</v>
      </c>
      <c r="I927" s="2">
        <f>'Moving Avg'!H927</f>
        <v>6.9636004999999992</v>
      </c>
      <c r="J927" s="6" t="str">
        <f>OBV!F927</f>
        <v>BULLISH</v>
      </c>
      <c r="K927" s="6" t="str">
        <f>OBV!G927</f>
        <v>NEUTRAL</v>
      </c>
      <c r="L927" s="6" t="str">
        <f>OBV!H927</f>
        <v>CONFIRMED BULLISH</v>
      </c>
    </row>
    <row r="928" spans="1:12" ht="13.5" x14ac:dyDescent="0.25">
      <c r="A928" s="3">
        <f>RSI!A928</f>
        <v>43357</v>
      </c>
      <c r="B928" s="2">
        <f>RSI!B928</f>
        <v>8.7286000000000001</v>
      </c>
      <c r="C928" s="2">
        <f>RSI!I928</f>
        <v>68.268622504899085</v>
      </c>
      <c r="D928" s="2">
        <f>MACD!E928</f>
        <v>-0.54906452927826432</v>
      </c>
      <c r="E928" s="2">
        <f>MACD!F928</f>
        <v>-0.48784956921277545</v>
      </c>
      <c r="F928" s="2">
        <f>'Moving Avg'!D928</f>
        <v>8.8488599999999984</v>
      </c>
      <c r="G928" s="2">
        <f>'Moving Avg'!F928</f>
        <v>7.9743749999999993</v>
      </c>
      <c r="H928" s="2">
        <f>'Moving Avg'!G928</f>
        <v>7.5148660000000014</v>
      </c>
      <c r="I928" s="2">
        <f>'Moving Avg'!H928</f>
        <v>6.9740034999999967</v>
      </c>
      <c r="J928" s="6" t="str">
        <f>OBV!F928</f>
        <v>BULLISH</v>
      </c>
      <c r="K928" s="6" t="str">
        <f>OBV!G928</f>
        <v>NEUTRAL</v>
      </c>
      <c r="L928" s="6" t="str">
        <f>OBV!H928</f>
        <v>CONFIRMED BULLISH</v>
      </c>
    </row>
    <row r="929" spans="1:12" ht="13.5" x14ac:dyDescent="0.25">
      <c r="A929" s="3">
        <f>RSI!A929</f>
        <v>43360</v>
      </c>
      <c r="B929" s="2">
        <f>RSI!B929</f>
        <v>8.7773000000000003</v>
      </c>
      <c r="C929" s="2">
        <f>RSI!I929</f>
        <v>69.031998513388572</v>
      </c>
      <c r="D929" s="2">
        <f>MACD!E929</f>
        <v>-0.50470428290982827</v>
      </c>
      <c r="E929" s="2">
        <f>MACD!F929</f>
        <v>-0.49122051195218602</v>
      </c>
      <c r="F929" s="2">
        <f>'Moving Avg'!D929</f>
        <v>8.8569799999999983</v>
      </c>
      <c r="G929" s="2">
        <f>'Moving Avg'!F929</f>
        <v>8.0528000000000013</v>
      </c>
      <c r="H929" s="2">
        <f>'Moving Avg'!G929</f>
        <v>7.5473740000000014</v>
      </c>
      <c r="I929" s="2">
        <f>'Moving Avg'!H929</f>
        <v>6.9848124999999959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</row>
    <row r="930" spans="1:12" ht="13.5" x14ac:dyDescent="0.25">
      <c r="A930" s="3">
        <f>RSI!A930</f>
        <v>43361</v>
      </c>
      <c r="B930" s="2">
        <f>RSI!B930</f>
        <v>8.4685000000000006</v>
      </c>
      <c r="C930" s="2">
        <f>RSI!I930</f>
        <v>59.291618508961037</v>
      </c>
      <c r="D930" s="2">
        <f>MACD!E930</f>
        <v>-0.41748580745980313</v>
      </c>
      <c r="E930" s="2">
        <f>MACD!F930</f>
        <v>-0.47647357105370947</v>
      </c>
      <c r="F930" s="2">
        <f>'Moving Avg'!D930</f>
        <v>8.7334399999999999</v>
      </c>
      <c r="G930" s="2">
        <f>'Moving Avg'!F930</f>
        <v>8.1153799999999983</v>
      </c>
      <c r="H930" s="2">
        <f>'Moving Avg'!G930</f>
        <v>7.5728940000000033</v>
      </c>
      <c r="I930" s="2">
        <f>'Moving Avg'!H930</f>
        <v>6.994077499999996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8.5335000000000001</v>
      </c>
      <c r="C931" s="2">
        <f>RSI!I931</f>
        <v>60.553320120814995</v>
      </c>
      <c r="D931" s="2">
        <f>MACD!E931</f>
        <v>-0.38203046848944222</v>
      </c>
      <c r="E931" s="2">
        <f>MACD!F931</f>
        <v>-0.45758495054085602</v>
      </c>
      <c r="F931" s="2">
        <f>'Moving Avg'!D931</f>
        <v>8.6684200000000011</v>
      </c>
      <c r="G931" s="2">
        <f>'Moving Avg'!F931</f>
        <v>8.1877099999999992</v>
      </c>
      <c r="H931" s="2">
        <f>'Moving Avg'!G931</f>
        <v>7.5998760000000036</v>
      </c>
      <c r="I931" s="2">
        <f>'Moving Avg'!H931</f>
        <v>7.0046424999999966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8.4765999999999995</v>
      </c>
      <c r="C932" s="2">
        <f>RSI!I932</f>
        <v>58.834276748622266</v>
      </c>
      <c r="D932" s="2">
        <f>MACD!E932</f>
        <v>-0.31906767620794163</v>
      </c>
      <c r="E932" s="2">
        <f>MACD!F932</f>
        <v>-0.4298814956742732</v>
      </c>
      <c r="F932" s="2">
        <f>'Moving Avg'!D932</f>
        <v>8.5969000000000015</v>
      </c>
      <c r="G932" s="2">
        <f>'Moving Avg'!F932</f>
        <v>8.2539449999999981</v>
      </c>
      <c r="H932" s="2">
        <f>'Moving Avg'!G932</f>
        <v>7.6247440000000042</v>
      </c>
      <c r="I932" s="2">
        <f>'Moving Avg'!H932</f>
        <v>7.0148824999999961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8.3302999999999994</v>
      </c>
      <c r="C933" s="2">
        <f>RSI!I933</f>
        <v>54.546496876658971</v>
      </c>
      <c r="D933" s="2">
        <f>MACD!E933</f>
        <v>-0.250670415289866</v>
      </c>
      <c r="E933" s="2">
        <f>MACD!F933</f>
        <v>-0.39403927959739182</v>
      </c>
      <c r="F933" s="2">
        <f>'Moving Avg'!D933</f>
        <v>8.517240000000001</v>
      </c>
      <c r="G933" s="2">
        <f>'Moving Avg'!F933</f>
        <v>8.3108350000000009</v>
      </c>
      <c r="H933" s="2">
        <f>'Moving Avg'!G933</f>
        <v>7.6466860000000043</v>
      </c>
      <c r="I933" s="2">
        <f>'Moving Avg'!H933</f>
        <v>7.0243909999999969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8.4929000000000006</v>
      </c>
      <c r="C934" s="2">
        <f>RSI!I934</f>
        <v>58.193273204869712</v>
      </c>
      <c r="D934" s="2">
        <f>MACD!E934</f>
        <v>-0.1495452631142804</v>
      </c>
      <c r="E934" s="2">
        <f>MACD!F934</f>
        <v>-0.34514047630076955</v>
      </c>
      <c r="F934" s="2">
        <f>'Moving Avg'!D934</f>
        <v>8.4603599999999997</v>
      </c>
      <c r="G934" s="2">
        <f>'Moving Avg'!F934</f>
        <v>8.3738199999999985</v>
      </c>
      <c r="H934" s="2">
        <f>'Moving Avg'!G934</f>
        <v>7.674318000000004</v>
      </c>
      <c r="I934" s="2">
        <f>'Moving Avg'!H934</f>
        <v>7.0338999999999965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8.4522999999999993</v>
      </c>
      <c r="C935" s="2">
        <f>RSI!I935</f>
        <v>56.964321347345532</v>
      </c>
      <c r="D935" s="2">
        <f>MACD!E935</f>
        <v>-9.0569500067498865E-3</v>
      </c>
      <c r="E935" s="2">
        <f>MACD!F935</f>
        <v>-0.27792377104196564</v>
      </c>
      <c r="F935" s="2">
        <f>'Moving Avg'!D935</f>
        <v>8.4571199999999997</v>
      </c>
      <c r="G935" s="2">
        <f>'Moving Avg'!F935</f>
        <v>8.4307149999999993</v>
      </c>
      <c r="H935" s="2">
        <f>'Moving Avg'!G935</f>
        <v>7.7011380000000029</v>
      </c>
      <c r="I935" s="2">
        <f>'Moving Avg'!H935</f>
        <v>7.0432464999999969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8.4278999999999993</v>
      </c>
      <c r="C936" s="2">
        <f>RSI!I936</f>
        <v>56.19622150419103</v>
      </c>
      <c r="D936" s="2">
        <f>MACD!E936</f>
        <v>7.5131408695806812E-2</v>
      </c>
      <c r="E936" s="2">
        <f>MACD!F936</f>
        <v>-0.20731273509441114</v>
      </c>
      <c r="F936" s="2">
        <f>'Moving Avg'!D936</f>
        <v>8.4359999999999999</v>
      </c>
      <c r="G936" s="2">
        <f>'Moving Avg'!F936</f>
        <v>8.4782600000000006</v>
      </c>
      <c r="H936" s="2">
        <f>'Moving Avg'!G936</f>
        <v>7.7256820000000017</v>
      </c>
      <c r="I936" s="2">
        <f>'Moving Avg'!H936</f>
        <v>7.0528774999999966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8.3710000000000004</v>
      </c>
      <c r="C937" s="2">
        <f>RSI!I937</f>
        <v>54.355593135433246</v>
      </c>
      <c r="D937" s="2">
        <f>MACD!E937</f>
        <v>0.14560398136936747</v>
      </c>
      <c r="E937" s="2">
        <f>MACD!F937</f>
        <v>-0.13672939180165544</v>
      </c>
      <c r="F937" s="2">
        <f>'Moving Avg'!D937</f>
        <v>8.4148800000000001</v>
      </c>
      <c r="G937" s="2">
        <f>'Moving Avg'!F937</f>
        <v>8.5054850000000002</v>
      </c>
      <c r="H937" s="2">
        <f>'Moving Avg'!G937</f>
        <v>7.7490880000000013</v>
      </c>
      <c r="I937" s="2">
        <f>'Moving Avg'!H937</f>
        <v>7.0631989999999947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8.3466000000000005</v>
      </c>
      <c r="C938" s="2">
        <f>RSI!I938</f>
        <v>53.545666709046699</v>
      </c>
      <c r="D938" s="2">
        <f>MACD!E938</f>
        <v>0.18999811686723511</v>
      </c>
      <c r="E938" s="2">
        <f>MACD!F938</f>
        <v>-7.138389006787732E-2</v>
      </c>
      <c r="F938" s="2">
        <f>'Moving Avg'!D938</f>
        <v>8.4181400000000011</v>
      </c>
      <c r="G938" s="2">
        <f>'Moving Avg'!F938</f>
        <v>8.5103600000000004</v>
      </c>
      <c r="H938" s="2">
        <f>'Moving Avg'!G938</f>
        <v>7.7713560000000017</v>
      </c>
      <c r="I938" s="2">
        <f>'Moving Avg'!H938</f>
        <v>7.0741704999999957</v>
      </c>
      <c r="J938" s="6" t="str">
        <f>OBV!F938</f>
        <v>BEARISH</v>
      </c>
      <c r="K938" s="6" t="str">
        <f>OBV!G938</f>
        <v>NEUTRAL</v>
      </c>
      <c r="L938" s="6" t="str">
        <f>OBV!H938</f>
        <v>BEARISH DIVERGENCE</v>
      </c>
    </row>
    <row r="939" spans="1:12" ht="13.5" x14ac:dyDescent="0.25">
      <c r="A939" s="3">
        <f>RSI!A939</f>
        <v>43374</v>
      </c>
      <c r="B939" s="2">
        <f>RSI!B939</f>
        <v>8.2735000000000003</v>
      </c>
      <c r="C939" s="2">
        <f>RSI!I939</f>
        <v>51.089568119789668</v>
      </c>
      <c r="D939" s="2">
        <f>MACD!E939</f>
        <v>0.23987502511351622</v>
      </c>
      <c r="E939" s="2">
        <f>MACD!F939</f>
        <v>-9.132107031598613E-3</v>
      </c>
      <c r="F939" s="2">
        <f>'Moving Avg'!D939</f>
        <v>8.3742599999999996</v>
      </c>
      <c r="G939" s="2">
        <f>'Moving Avg'!F939</f>
        <v>8.5176750000000006</v>
      </c>
      <c r="H939" s="2">
        <f>'Moving Avg'!G939</f>
        <v>7.7924880000000041</v>
      </c>
      <c r="I939" s="2">
        <f>'Moving Avg'!H939</f>
        <v>7.0840044999999963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8.0296000000000003</v>
      </c>
      <c r="C940" s="2">
        <f>RSI!I940</f>
        <v>43.86061670696305</v>
      </c>
      <c r="D940" s="2">
        <f>MACD!E940</f>
        <v>0.25251904125959612</v>
      </c>
      <c r="E940" s="2">
        <f>MACD!F940</f>
        <v>4.3198122626640335E-2</v>
      </c>
      <c r="F940" s="2">
        <f>'Moving Avg'!D940</f>
        <v>8.2897199999999991</v>
      </c>
      <c r="G940" s="2">
        <f>'Moving Avg'!F940</f>
        <v>8.5026399999999995</v>
      </c>
      <c r="H940" s="2">
        <f>'Moving Avg'!G940</f>
        <v>7.8087420000000041</v>
      </c>
      <c r="I940" s="2">
        <f>'Moving Avg'!H940</f>
        <v>7.0927004999999976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7.9970999999999997</v>
      </c>
      <c r="C941" s="2">
        <f>RSI!I941</f>
        <v>42.987757674442918</v>
      </c>
      <c r="D941" s="2">
        <f>MACD!E941</f>
        <v>0.27695672865313625</v>
      </c>
      <c r="E941" s="2">
        <f>MACD!F941</f>
        <v>8.9949843831939519E-2</v>
      </c>
      <c r="F941" s="2">
        <f>'Moving Avg'!D941</f>
        <v>8.2035600000000013</v>
      </c>
      <c r="G941" s="2">
        <f>'Moving Avg'!F941</f>
        <v>8.4961349999999989</v>
      </c>
      <c r="H941" s="2">
        <f>'Moving Avg'!G941</f>
        <v>7.8243460000000038</v>
      </c>
      <c r="I941" s="2">
        <f>'Moving Avg'!H941</f>
        <v>7.1011524999999986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7.7614000000000001</v>
      </c>
      <c r="C942" s="2">
        <f>RSI!I942</f>
        <v>37.205039219211578</v>
      </c>
      <c r="D942" s="2">
        <f>MACD!E942</f>
        <v>0.30776509651242634</v>
      </c>
      <c r="E942" s="2">
        <f>MACD!F942</f>
        <v>0.13351289436803687</v>
      </c>
      <c r="F942" s="2">
        <f>'Moving Avg'!D942</f>
        <v>8.0816400000000002</v>
      </c>
      <c r="G942" s="2">
        <f>'Moving Avg'!F942</f>
        <v>8.4676899999999993</v>
      </c>
      <c r="H942" s="2">
        <f>'Moving Avg'!G942</f>
        <v>7.8388120000000017</v>
      </c>
      <c r="I942" s="2">
        <f>'Moving Avg'!H942</f>
        <v>7.1093604999999993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7.8996000000000004</v>
      </c>
      <c r="C943" s="2">
        <f>RSI!I943</f>
        <v>42.121344409012856</v>
      </c>
      <c r="D943" s="2">
        <f>MACD!E943</f>
        <v>0.30380111011714384</v>
      </c>
      <c r="E943" s="2">
        <f>MACD!F943</f>
        <v>0.16757053751785828</v>
      </c>
      <c r="F943" s="2">
        <f>'Moving Avg'!D943</f>
        <v>7.9922399999999998</v>
      </c>
      <c r="G943" s="2">
        <f>'Moving Avg'!F943</f>
        <v>8.4441199999999981</v>
      </c>
      <c r="H943" s="2">
        <f>'Moving Avg'!G943</f>
        <v>7.8523040000000011</v>
      </c>
      <c r="I943" s="2">
        <f>'Moving Avg'!H943</f>
        <v>7.1182594999999989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7.8102</v>
      </c>
      <c r="C944" s="2">
        <f>RSI!I944</f>
        <v>39.942798626252667</v>
      </c>
      <c r="D944" s="2">
        <f>MACD!E944</f>
        <v>0.33377917080326469</v>
      </c>
      <c r="E944" s="2">
        <f>MACD!F944</f>
        <v>0.20081226417493958</v>
      </c>
      <c r="F944" s="2">
        <f>'Moving Avg'!D944</f>
        <v>7.8995800000000003</v>
      </c>
      <c r="G944" s="2">
        <f>'Moving Avg'!F944</f>
        <v>8.3977949999999986</v>
      </c>
      <c r="H944" s="2">
        <f>'Moving Avg'!G944</f>
        <v>7.8610820000000023</v>
      </c>
      <c r="I944" s="2">
        <f>'Moving Avg'!H944</f>
        <v>7.1276054999999987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7.7939999999999996</v>
      </c>
      <c r="C945" s="2">
        <f>RSI!I945</f>
        <v>39.543678423390212</v>
      </c>
      <c r="D945" s="2">
        <f>MACD!E945</f>
        <v>0.35619640728608459</v>
      </c>
      <c r="E945" s="2">
        <f>MACD!F945</f>
        <v>0.2318890927971686</v>
      </c>
      <c r="F945" s="2">
        <f>'Moving Avg'!D945</f>
        <v>7.8524599999999989</v>
      </c>
      <c r="G945" s="2">
        <f>'Moving Avg'!F945</f>
        <v>8.3331850000000003</v>
      </c>
      <c r="H945" s="2">
        <f>'Moving Avg'!G945</f>
        <v>7.8706740000000011</v>
      </c>
      <c r="I945" s="2">
        <f>'Moving Avg'!H945</f>
        <v>7.1360174999999995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7.5989000000000004</v>
      </c>
      <c r="C946" s="2">
        <f>RSI!I946</f>
        <v>35.006916236943894</v>
      </c>
      <c r="D946" s="2">
        <f>MACD!E946</f>
        <v>0.38790055088617414</v>
      </c>
      <c r="E946" s="2">
        <f>MACD!F946</f>
        <v>0.26309138441496971</v>
      </c>
      <c r="F946" s="2">
        <f>'Moving Avg'!D946</f>
        <v>7.7728200000000012</v>
      </c>
      <c r="G946" s="2">
        <f>'Moving Avg'!F946</f>
        <v>8.2701999999999991</v>
      </c>
      <c r="H946" s="2">
        <f>'Moving Avg'!G946</f>
        <v>7.8779880000000011</v>
      </c>
      <c r="I946" s="2">
        <f>'Moving Avg'!H946</f>
        <v>7.1439414999999995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7.5826000000000002</v>
      </c>
      <c r="C947" s="2">
        <f>RSI!I947</f>
        <v>34.649250113927849</v>
      </c>
      <c r="D947" s="2">
        <f>MACD!E947</f>
        <v>0.4102203152351187</v>
      </c>
      <c r="E947" s="2">
        <f>MACD!F947</f>
        <v>0.29251717057899951</v>
      </c>
      <c r="F947" s="2">
        <f>'Moving Avg'!D947</f>
        <v>7.7370600000000014</v>
      </c>
      <c r="G947" s="2">
        <f>'Moving Avg'!F947</f>
        <v>8.2076200000000004</v>
      </c>
      <c r="H947" s="2">
        <f>'Moving Avg'!G947</f>
        <v>7.8849760000000018</v>
      </c>
      <c r="I947" s="2">
        <f>'Moving Avg'!H947</f>
        <v>7.1521089999999994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7.8021000000000003</v>
      </c>
      <c r="C948" s="2">
        <f>RSI!I948</f>
        <v>43.08260828007743</v>
      </c>
      <c r="D948" s="2">
        <f>MACD!E948</f>
        <v>0.41200394467961843</v>
      </c>
      <c r="E948" s="2">
        <f>MACD!F948</f>
        <v>0.31641452539912329</v>
      </c>
      <c r="F948" s="2">
        <f>'Moving Avg'!D948</f>
        <v>7.7175600000000006</v>
      </c>
      <c r="G948" s="2">
        <f>'Moving Avg'!F948</f>
        <v>8.1612950000000009</v>
      </c>
      <c r="H948" s="2">
        <f>'Moving Avg'!G948</f>
        <v>7.8948920000000014</v>
      </c>
      <c r="I948" s="2">
        <f>'Moving Avg'!H948</f>
        <v>7.1612520000000011</v>
      </c>
      <c r="J948" s="6" t="str">
        <f>OBV!F948</f>
        <v>BULLISH</v>
      </c>
      <c r="K948" s="6" t="str">
        <f>OBV!G948</f>
        <v>NEUTRAL</v>
      </c>
      <c r="L948" s="6" t="str">
        <f>OBV!H948</f>
        <v>BULLISH DIVERGENCE</v>
      </c>
    </row>
    <row r="949" spans="1:12" ht="13.5" x14ac:dyDescent="0.25">
      <c r="A949" s="3">
        <f>RSI!A949</f>
        <v>43389</v>
      </c>
      <c r="B949" s="2">
        <f>RSI!B949</f>
        <v>7.7289000000000003</v>
      </c>
      <c r="C949" s="2">
        <f>RSI!I949</f>
        <v>41.17434661473564</v>
      </c>
      <c r="D949" s="2">
        <f>MACD!E949</f>
        <v>0.40908737008850604</v>
      </c>
      <c r="E949" s="2">
        <f>MACD!F949</f>
        <v>0.33494909433699988</v>
      </c>
      <c r="F949" s="2">
        <f>'Moving Avg'!D949</f>
        <v>7.7013000000000007</v>
      </c>
      <c r="G949" s="2">
        <f>'Moving Avg'!F949</f>
        <v>8.1088750000000012</v>
      </c>
      <c r="H949" s="2">
        <f>'Moving Avg'!G949</f>
        <v>7.9023680000000009</v>
      </c>
      <c r="I949" s="2">
        <f>'Moving Avg'!H949</f>
        <v>7.1700290000000004</v>
      </c>
      <c r="J949" s="6" t="str">
        <f>OBV!F949</f>
        <v>BULLISH</v>
      </c>
      <c r="K949" s="6" t="str">
        <f>OBV!G949</f>
        <v>NEUTRAL</v>
      </c>
      <c r="L949" s="6" t="str">
        <f>OBV!H949</f>
        <v>BULLISH DIVERGENCE</v>
      </c>
    </row>
    <row r="950" spans="1:12" ht="13.5" x14ac:dyDescent="0.25">
      <c r="A950" s="3">
        <f>RSI!A950</f>
        <v>43390</v>
      </c>
      <c r="B950" s="2">
        <f>RSI!B950</f>
        <v>7.4770000000000003</v>
      </c>
      <c r="C950" s="2">
        <f>RSI!I950</f>
        <v>35.36862871559822</v>
      </c>
      <c r="D950" s="2">
        <f>MACD!E950</f>
        <v>0.38948279033662558</v>
      </c>
      <c r="E950" s="2">
        <f>MACD!F950</f>
        <v>0.34585583353692506</v>
      </c>
      <c r="F950" s="2">
        <f>'Moving Avg'!D950</f>
        <v>7.6378999999999992</v>
      </c>
      <c r="G950" s="2">
        <f>'Moving Avg'!F950</f>
        <v>8.0593000000000004</v>
      </c>
      <c r="H950" s="2">
        <f>'Moving Avg'!G950</f>
        <v>7.9057820000000003</v>
      </c>
      <c r="I950" s="2">
        <f>'Moving Avg'!H950</f>
        <v>7.1775465000000018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</row>
    <row r="951" spans="1:12" ht="13.5" x14ac:dyDescent="0.25">
      <c r="A951" s="3">
        <f>RSI!A951</f>
        <v>43391</v>
      </c>
      <c r="B951" s="2">
        <f>RSI!B951</f>
        <v>7.6719999999999997</v>
      </c>
      <c r="C951" s="2">
        <f>RSI!I951</f>
        <v>42.166876492570047</v>
      </c>
      <c r="D951" s="2">
        <f>MACD!E951</f>
        <v>0.35653751799157085</v>
      </c>
      <c r="E951" s="2">
        <f>MACD!F951</f>
        <v>0.34799217042785424</v>
      </c>
      <c r="F951" s="2">
        <f>'Moving Avg'!D951</f>
        <v>7.65252</v>
      </c>
      <c r="G951" s="2">
        <f>'Moving Avg'!F951</f>
        <v>8.0162250000000022</v>
      </c>
      <c r="H951" s="2">
        <f>'Moving Avg'!G951</f>
        <v>7.9145580000000004</v>
      </c>
      <c r="I951" s="2">
        <f>'Moving Avg'!H951</f>
        <v>7.1860390000000018</v>
      </c>
      <c r="J951" s="6" t="str">
        <f>OBV!F951</f>
        <v>BULLISH</v>
      </c>
      <c r="K951" s="6" t="str">
        <f>OBV!G951</f>
        <v>NEUTRAL</v>
      </c>
      <c r="L951" s="6" t="str">
        <f>OBV!H951</f>
        <v>CONFIRMED BULLISH</v>
      </c>
    </row>
    <row r="952" spans="1:12" ht="13.5" x14ac:dyDescent="0.25">
      <c r="A952" s="3">
        <f>RSI!A952</f>
        <v>43392</v>
      </c>
      <c r="B952" s="2">
        <f>RSI!B952</f>
        <v>7.7777000000000003</v>
      </c>
      <c r="C952" s="2">
        <f>RSI!I952</f>
        <v>45.512489064194654</v>
      </c>
      <c r="D952" s="2">
        <f>MACD!E952</f>
        <v>0.28627626452474431</v>
      </c>
      <c r="E952" s="2">
        <f>MACD!F952</f>
        <v>0.3356489892472323</v>
      </c>
      <c r="F952" s="2">
        <f>'Moving Avg'!D952</f>
        <v>7.6915400000000007</v>
      </c>
      <c r="G952" s="2">
        <f>'Moving Avg'!F952</f>
        <v>7.9812800000000008</v>
      </c>
      <c r="H952" s="2">
        <f>'Moving Avg'!G952</f>
        <v>7.9254480000000003</v>
      </c>
      <c r="I952" s="2">
        <f>'Moving Avg'!H952</f>
        <v>7.194450500000003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</row>
    <row r="953" spans="1:12" ht="13.5" x14ac:dyDescent="0.25">
      <c r="A953" s="3">
        <f>RSI!A953</f>
        <v>43395</v>
      </c>
      <c r="B953" s="2">
        <f>RSI!B953</f>
        <v>7.7207999999999997</v>
      </c>
      <c r="C953" s="2">
        <f>RSI!I953</f>
        <v>44.035675660341909</v>
      </c>
      <c r="D953" s="2">
        <f>MACD!E953</f>
        <v>0.25325646463449836</v>
      </c>
      <c r="E953" s="2">
        <f>MACD!F953</f>
        <v>0.31917048432468553</v>
      </c>
      <c r="F953" s="2">
        <f>'Moving Avg'!D953</f>
        <v>7.675279999999999</v>
      </c>
      <c r="G953" s="2">
        <f>'Moving Avg'!F953</f>
        <v>7.9508049999999999</v>
      </c>
      <c r="H953" s="2">
        <f>'Moving Avg'!G953</f>
        <v>7.9352000000000009</v>
      </c>
      <c r="I953" s="2">
        <f>'Moving Avg'!H953</f>
        <v>7.2027810000000025</v>
      </c>
      <c r="J953" s="6" t="str">
        <f>OBV!F953</f>
        <v>BULLISH</v>
      </c>
      <c r="K953" s="6" t="str">
        <f>OBV!G953</f>
        <v>NEUTRAL</v>
      </c>
      <c r="L953" s="6" t="str">
        <f>OBV!H953</f>
        <v>BULLISH DIVERGENCE</v>
      </c>
    </row>
    <row r="954" spans="1:12" ht="13.5" x14ac:dyDescent="0.25">
      <c r="A954" s="3">
        <f>RSI!A954</f>
        <v>43396</v>
      </c>
      <c r="B954" s="2">
        <f>RSI!B954</f>
        <v>7.7207999999999997</v>
      </c>
      <c r="C954" s="2">
        <f>RSI!I954</f>
        <v>44.035675660341909</v>
      </c>
      <c r="D954" s="2">
        <f>MACD!E954</f>
        <v>0.21278389817194743</v>
      </c>
      <c r="E954" s="2">
        <f>MACD!F954</f>
        <v>0.29789316709413793</v>
      </c>
      <c r="F954" s="2">
        <f>'Moving Avg'!D954</f>
        <v>7.6736599999999999</v>
      </c>
      <c r="G954" s="2">
        <f>'Moving Avg'!F954</f>
        <v>7.9122000000000003</v>
      </c>
      <c r="H954" s="2">
        <f>'Moving Avg'!G954</f>
        <v>7.9462520000000003</v>
      </c>
      <c r="I954" s="2">
        <f>'Moving Avg'!H954</f>
        <v>7.2109080000000025</v>
      </c>
      <c r="J954" s="6" t="str">
        <f>OBV!F954</f>
        <v>BULLISH</v>
      </c>
      <c r="K954" s="6" t="str">
        <f>OBV!G954</f>
        <v>NEUTRAL</v>
      </c>
      <c r="L954" s="6" t="str">
        <f>OBV!H954</f>
        <v>BULLISH DIVERGENCE</v>
      </c>
    </row>
    <row r="955" spans="1:12" ht="13.5" x14ac:dyDescent="0.25">
      <c r="A955" s="3">
        <f>RSI!A955</f>
        <v>43397</v>
      </c>
      <c r="B955" s="2">
        <f>RSI!B955</f>
        <v>7.5175999999999998</v>
      </c>
      <c r="C955" s="2">
        <f>RSI!I955</f>
        <v>38.818720983075117</v>
      </c>
      <c r="D955" s="2">
        <f>MACD!E955</f>
        <v>0.19222808230331623</v>
      </c>
      <c r="E955" s="2">
        <f>MACD!F955</f>
        <v>0.2767601501359736</v>
      </c>
      <c r="F955" s="2">
        <f>'Moving Avg'!D955</f>
        <v>7.6817800000000007</v>
      </c>
      <c r="G955" s="2">
        <f>'Moving Avg'!F955</f>
        <v>7.8654649999999986</v>
      </c>
      <c r="H955" s="2">
        <f>'Moving Avg'!G955</f>
        <v>7.9538900000000012</v>
      </c>
      <c r="I955" s="2">
        <f>'Moving Avg'!H955</f>
        <v>7.2190350000000025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</row>
    <row r="956" spans="1:12" ht="13.5" x14ac:dyDescent="0.25">
      <c r="A956" s="3">
        <f>RSI!A956</f>
        <v>43398</v>
      </c>
      <c r="B956" s="2">
        <f>RSI!B956</f>
        <v>7.5014000000000003</v>
      </c>
      <c r="C956" s="2">
        <f>RSI!I956</f>
        <v>38.427849064980016</v>
      </c>
      <c r="D956" s="2">
        <f>MACD!E956</f>
        <v>0.14826693787856726</v>
      </c>
      <c r="E956" s="2">
        <f>MACD!F956</f>
        <v>0.25106150768449231</v>
      </c>
      <c r="F956" s="2">
        <f>'Moving Avg'!D956</f>
        <v>7.6476599999999992</v>
      </c>
      <c r="G956" s="2">
        <f>'Moving Avg'!F956</f>
        <v>7.8191399999999991</v>
      </c>
      <c r="H956" s="2">
        <f>'Moving Avg'!G956</f>
        <v>7.9654320000000007</v>
      </c>
      <c r="I956" s="2">
        <f>'Moving Avg'!H956</f>
        <v>7.2264715000000033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7.4526000000000003</v>
      </c>
      <c r="C957" s="2">
        <f>RSI!I957</f>
        <v>37.212308784865911</v>
      </c>
      <c r="D957" s="2">
        <f>MACD!E957</f>
        <v>0.11435302771241318</v>
      </c>
      <c r="E957" s="2">
        <f>MACD!F957</f>
        <v>0.22371981169007649</v>
      </c>
      <c r="F957" s="2">
        <f>'Moving Avg'!D957</f>
        <v>7.5826400000000005</v>
      </c>
      <c r="G957" s="2">
        <f>'Moving Avg'!F957</f>
        <v>7.7732199999999976</v>
      </c>
      <c r="H957" s="2">
        <f>'Moving Avg'!G957</f>
        <v>7.9698199999999995</v>
      </c>
      <c r="I957" s="2">
        <f>'Moving Avg'!H957</f>
        <v>7.2327700000000039</v>
      </c>
      <c r="J957" s="6" t="str">
        <f>OBV!F957</f>
        <v>BEARISH</v>
      </c>
      <c r="K957" s="6" t="str">
        <f>OBV!G957</f>
        <v>NEUTRAL</v>
      </c>
      <c r="L957" s="6" t="str">
        <f>OBV!H957</f>
        <v>CONFIRMED BEARISH</v>
      </c>
    </row>
    <row r="958" spans="1:12" ht="13.5" x14ac:dyDescent="0.25">
      <c r="A958" s="3">
        <f>RSI!A958</f>
        <v>43402</v>
      </c>
      <c r="B958" s="2">
        <f>RSI!B958</f>
        <v>7.4444999999999997</v>
      </c>
      <c r="C958" s="2">
        <f>RSI!I958</f>
        <v>37.003084981790245</v>
      </c>
      <c r="D958" s="2">
        <f>MACD!E958</f>
        <v>0.12232984421799209</v>
      </c>
      <c r="E958" s="2">
        <f>MACD!F958</f>
        <v>0.20344181819565962</v>
      </c>
      <c r="F958" s="2">
        <f>'Moving Avg'!D958</f>
        <v>7.5273799999999991</v>
      </c>
      <c r="G958" s="2">
        <f>'Moving Avg'!F958</f>
        <v>7.7281149999999981</v>
      </c>
      <c r="H958" s="2">
        <f>'Moving Avg'!G958</f>
        <v>7.9745340000000002</v>
      </c>
      <c r="I958" s="2">
        <f>'Moving Avg'!H958</f>
        <v>7.2384995000000041</v>
      </c>
      <c r="J958" s="6" t="str">
        <f>OBV!F958</f>
        <v>BEARISH</v>
      </c>
      <c r="K958" s="6" t="str">
        <f>OBV!G958</f>
        <v>NEUTRAL</v>
      </c>
      <c r="L958" s="6" t="str">
        <f>OBV!H958</f>
        <v>CONFIRMED BEARISH</v>
      </c>
    </row>
    <row r="959" spans="1:12" ht="13.5" x14ac:dyDescent="0.25">
      <c r="A959" s="3">
        <f>RSI!A959</f>
        <v>43403</v>
      </c>
      <c r="B959" s="2">
        <f>RSI!B959</f>
        <v>7.4851000000000001</v>
      </c>
      <c r="C959" s="2">
        <f>RSI!I959</f>
        <v>38.858687409527178</v>
      </c>
      <c r="D959" s="2">
        <f>MACD!E959</f>
        <v>0.11699168228682932</v>
      </c>
      <c r="E959" s="2">
        <f>MACD!F959</f>
        <v>0.18615179101389356</v>
      </c>
      <c r="F959" s="2">
        <f>'Moving Avg'!D959</f>
        <v>7.4802400000000002</v>
      </c>
      <c r="G959" s="2">
        <f>'Moving Avg'!F959</f>
        <v>7.6886949999999983</v>
      </c>
      <c r="H959" s="2">
        <f>'Moving Avg'!G959</f>
        <v>7.9800600000000008</v>
      </c>
      <c r="I959" s="2">
        <f>'Moving Avg'!H959</f>
        <v>7.2444730000000046</v>
      </c>
      <c r="J959" s="6" t="str">
        <f>OBV!F959</f>
        <v>BEARISH</v>
      </c>
      <c r="K959" s="6" t="str">
        <f>OBV!G959</f>
        <v>NEUTRAL</v>
      </c>
      <c r="L959" s="6" t="str">
        <f>OBV!H959</f>
        <v>CONFIRMED BEARISH</v>
      </c>
    </row>
    <row r="960" spans="1:12" ht="13.5" x14ac:dyDescent="0.25">
      <c r="A960" s="3">
        <f>RSI!A960</f>
        <v>43404</v>
      </c>
      <c r="B960" s="2">
        <f>RSI!B960</f>
        <v>7.4851000000000001</v>
      </c>
      <c r="C960" s="2">
        <f>RSI!I960</f>
        <v>38.858687409527171</v>
      </c>
      <c r="D960" s="2">
        <f>MACD!E960</f>
        <v>7.550062456541351E-2</v>
      </c>
      <c r="E960" s="2">
        <f>MACD!F960</f>
        <v>0.16402155772419758</v>
      </c>
      <c r="F960" s="2">
        <f>'Moving Avg'!D960</f>
        <v>7.4737399999999994</v>
      </c>
      <c r="G960" s="2">
        <f>'Moving Avg'!F960</f>
        <v>7.6614699999999987</v>
      </c>
      <c r="H960" s="2">
        <f>'Moving Avg'!G960</f>
        <v>7.9854239999999992</v>
      </c>
      <c r="I960" s="2">
        <f>'Moving Avg'!H960</f>
        <v>7.2513810000000056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</row>
    <row r="961" spans="1:12" ht="13.5" x14ac:dyDescent="0.25">
      <c r="A961" s="3">
        <f>RSI!A961</f>
        <v>43405</v>
      </c>
      <c r="B961" s="2">
        <f>RSI!B961</f>
        <v>7.4282000000000004</v>
      </c>
      <c r="C961" s="2">
        <f>RSI!I961</f>
        <v>37.083274688526181</v>
      </c>
      <c r="D961" s="2">
        <f>MACD!E961</f>
        <v>7.6255486754441826E-2</v>
      </c>
      <c r="E961" s="2">
        <f>MACD!F961</f>
        <v>0.14646834353024643</v>
      </c>
      <c r="F961" s="2">
        <f>'Moving Avg'!D961</f>
        <v>7.4591000000000012</v>
      </c>
      <c r="G961" s="2">
        <f>'Moving Avg'!F961</f>
        <v>7.6330249999999991</v>
      </c>
      <c r="H961" s="2">
        <f>'Moving Avg'!G961</f>
        <v>7.9922500000000003</v>
      </c>
      <c r="I961" s="2">
        <f>'Moving Avg'!H961</f>
        <v>7.257354500000007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</row>
    <row r="962" spans="1:12" ht="13.5" x14ac:dyDescent="0.25">
      <c r="A962" s="3">
        <f>RSI!A962</f>
        <v>43406</v>
      </c>
      <c r="B962" s="2">
        <f>RSI!B962</f>
        <v>7.5175999999999998</v>
      </c>
      <c r="C962" s="2">
        <f>RSI!I962</f>
        <v>41.598169108175981</v>
      </c>
      <c r="D962" s="2">
        <f>MACD!E962</f>
        <v>8.8395558421009213E-2</v>
      </c>
      <c r="E962" s="2">
        <f>MACD!F962</f>
        <v>0.13485378650839899</v>
      </c>
      <c r="F962" s="2">
        <f>'Moving Avg'!D962</f>
        <v>7.4721000000000002</v>
      </c>
      <c r="G962" s="2">
        <f>'Moving Avg'!F962</f>
        <v>7.6208349999999996</v>
      </c>
      <c r="H962" s="2">
        <f>'Moving Avg'!G962</f>
        <v>7.9995639999999995</v>
      </c>
      <c r="I962" s="2">
        <f>'Moving Avg'!H962</f>
        <v>7.2647095000000057</v>
      </c>
      <c r="J962" s="6" t="str">
        <f>OBV!F962</f>
        <v>BEARISH</v>
      </c>
      <c r="K962" s="6" t="str">
        <f>OBV!G962</f>
        <v>NEUTRAL</v>
      </c>
      <c r="L962" s="6" t="str">
        <f>OBV!H962</f>
        <v>BEARISH DIVERGENCE</v>
      </c>
    </row>
    <row r="963" spans="1:12" ht="13.5" x14ac:dyDescent="0.25">
      <c r="A963" s="3">
        <f>RSI!A963</f>
        <v>43409</v>
      </c>
      <c r="B963" s="2">
        <f>RSI!B963</f>
        <v>7.4770000000000003</v>
      </c>
      <c r="C963" s="2">
        <f>RSI!I963</f>
        <v>40.187749386809244</v>
      </c>
      <c r="D963" s="2">
        <f>MACD!E963</f>
        <v>9.4117317607966378E-2</v>
      </c>
      <c r="E963" s="2">
        <f>MACD!F963</f>
        <v>0.12670649272831247</v>
      </c>
      <c r="F963" s="2">
        <f>'Moving Avg'!D963</f>
        <v>7.4786000000000001</v>
      </c>
      <c r="G963" s="2">
        <f>'Moving Avg'!F963</f>
        <v>7.5997050000000002</v>
      </c>
      <c r="H963" s="2">
        <f>'Moving Avg'!G963</f>
        <v>8.0052540000000008</v>
      </c>
      <c r="I963" s="2">
        <f>'Moving Avg'!H963</f>
        <v>7.2722270000000044</v>
      </c>
      <c r="J963" s="6" t="str">
        <f>OBV!F963</f>
        <v>BEARISH</v>
      </c>
      <c r="K963" s="6" t="str">
        <f>OBV!G963</f>
        <v>NEUTRAL</v>
      </c>
      <c r="L963" s="6" t="str">
        <f>OBV!H963</f>
        <v>BEARISH DIVERGENCE</v>
      </c>
    </row>
    <row r="964" spans="1:12" ht="13.5" x14ac:dyDescent="0.25">
      <c r="A964" s="3">
        <f>RSI!A964</f>
        <v>43410</v>
      </c>
      <c r="B964" s="2">
        <f>RSI!B964</f>
        <v>7.5175999999999998</v>
      </c>
      <c r="C964" s="2">
        <f>RSI!I964</f>
        <v>42.294794485542475</v>
      </c>
      <c r="D964" s="2">
        <f>MACD!E964</f>
        <v>9.7298555516744933E-2</v>
      </c>
      <c r="E964" s="2">
        <f>MACD!F964</f>
        <v>0.12082490528599897</v>
      </c>
      <c r="F964" s="2">
        <f>'Moving Avg'!D964</f>
        <v>7.4851000000000001</v>
      </c>
      <c r="G964" s="2">
        <f>'Moving Avg'!F964</f>
        <v>7.5850750000000007</v>
      </c>
      <c r="H964" s="2">
        <f>'Moving Avg'!G964</f>
        <v>8.010942</v>
      </c>
      <c r="I964" s="2">
        <f>'Moving Avg'!H964</f>
        <v>7.2800695000000042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</row>
    <row r="965" spans="1:12" ht="13.5" x14ac:dyDescent="0.25">
      <c r="A965" s="3">
        <f>RSI!A965</f>
        <v>43411</v>
      </c>
      <c r="B965" s="2">
        <f>RSI!B965</f>
        <v>7.4770000000000003</v>
      </c>
      <c r="C965" s="2">
        <f>RSI!I965</f>
        <v>40.748884869422199</v>
      </c>
      <c r="D965" s="2">
        <f>MACD!E965</f>
        <v>7.2743701393802596E-2</v>
      </c>
      <c r="E965" s="2">
        <f>MACD!F965</f>
        <v>0.1112086645075597</v>
      </c>
      <c r="F965" s="2">
        <f>'Moving Avg'!D965</f>
        <v>7.4834800000000001</v>
      </c>
      <c r="G965" s="2">
        <f>'Moving Avg'!F965</f>
        <v>7.5692250000000003</v>
      </c>
      <c r="H965" s="2">
        <f>'Moving Avg'!G965</f>
        <v>8.0141939999999998</v>
      </c>
      <c r="I965" s="2">
        <f>'Moving Avg'!H965</f>
        <v>7.2875870000000056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7.3307000000000002</v>
      </c>
      <c r="C966" s="2">
        <f>RSI!I966</f>
        <v>35.687021095539478</v>
      </c>
      <c r="D966" s="2">
        <f>MACD!E966</f>
        <v>6.1483987179030919E-2</v>
      </c>
      <c r="E966" s="2">
        <f>MACD!F966</f>
        <v>0.10126372904185395</v>
      </c>
      <c r="F966" s="2">
        <f>'Moving Avg'!D966</f>
        <v>7.4639800000000012</v>
      </c>
      <c r="G966" s="2">
        <f>'Moving Avg'!F966</f>
        <v>7.5558150000000008</v>
      </c>
      <c r="H966" s="2">
        <f>'Moving Avg'!G966</f>
        <v>8.0112679999999994</v>
      </c>
      <c r="I966" s="2">
        <f>'Moving Avg'!H966</f>
        <v>7.293438500000005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</row>
    <row r="967" spans="1:12" ht="13.5" x14ac:dyDescent="0.25">
      <c r="A967" s="3">
        <f>RSI!A967</f>
        <v>43413</v>
      </c>
      <c r="B967" s="2">
        <f>RSI!B967</f>
        <v>7.3144</v>
      </c>
      <c r="C967" s="2">
        <f>RSI!I967</f>
        <v>35.162928856683337</v>
      </c>
      <c r="D967" s="2">
        <f>MACD!E967</f>
        <v>4.7606615789350215E-2</v>
      </c>
      <c r="E967" s="2">
        <f>MACD!F967</f>
        <v>9.0532306391353207E-2</v>
      </c>
      <c r="F967" s="2">
        <f>'Moving Avg'!D967</f>
        <v>7.4233400000000005</v>
      </c>
      <c r="G967" s="2">
        <f>'Moving Avg'!F967</f>
        <v>7.5424050000000022</v>
      </c>
      <c r="H967" s="2">
        <f>'Moving Avg'!G967</f>
        <v>8.0010259999999995</v>
      </c>
      <c r="I967" s="2">
        <f>'Moving Avg'!H967</f>
        <v>7.2995335000000043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7.5175999999999998</v>
      </c>
      <c r="C968" s="2">
        <f>RSI!I968</f>
        <v>45.840918674719269</v>
      </c>
      <c r="D968" s="2">
        <f>MACD!E968</f>
        <v>2.1468428908097081E-2</v>
      </c>
      <c r="E968" s="2">
        <f>MACD!F968</f>
        <v>7.6719530894701987E-2</v>
      </c>
      <c r="F968" s="2">
        <f>'Moving Avg'!D968</f>
        <v>7.4314599999999995</v>
      </c>
      <c r="G968" s="2">
        <f>'Moving Avg'!F968</f>
        <v>7.5281800000000008</v>
      </c>
      <c r="H968" s="2">
        <f>'Moving Avg'!G968</f>
        <v>7.9863960000000001</v>
      </c>
      <c r="I968" s="2">
        <f>'Moving Avg'!H968</f>
        <v>7.3050190000000033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</row>
    <row r="969" spans="1:12" ht="13.5" x14ac:dyDescent="0.25">
      <c r="A969" s="3">
        <f>RSI!A969</f>
        <v>43417</v>
      </c>
      <c r="B969" s="2">
        <f>RSI!B969</f>
        <v>7.4607000000000001</v>
      </c>
      <c r="C969" s="2">
        <f>RSI!I969</f>
        <v>43.672003933210895</v>
      </c>
      <c r="D969" s="2">
        <f>MACD!E969</f>
        <v>1.0373058230100263E-2</v>
      </c>
      <c r="E969" s="2">
        <f>MACD!F969</f>
        <v>6.345023636178164E-2</v>
      </c>
      <c r="F969" s="2">
        <f>'Moving Avg'!D969</f>
        <v>7.4200800000000005</v>
      </c>
      <c r="G969" s="2">
        <f>'Moving Avg'!F969</f>
        <v>7.5147700000000013</v>
      </c>
      <c r="H969" s="2">
        <f>'Moving Avg'!G969</f>
        <v>7.9730659999999993</v>
      </c>
      <c r="I969" s="2">
        <f>'Moving Avg'!H969</f>
        <v>7.3111550000000047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7.3956999999999997</v>
      </c>
      <c r="C970" s="2">
        <f>RSI!I970</f>
        <v>41.269813422229454</v>
      </c>
      <c r="D970" s="2">
        <f>MACD!E970</f>
        <v>6.6547699982786312E-3</v>
      </c>
      <c r="E970" s="2">
        <f>MACD!F970</f>
        <v>5.2091143089081041E-2</v>
      </c>
      <c r="F970" s="2">
        <f>'Moving Avg'!D970</f>
        <v>7.4038200000000005</v>
      </c>
      <c r="G970" s="2">
        <f>'Moving Avg'!F970</f>
        <v>7.5107050000000015</v>
      </c>
      <c r="H970" s="2">
        <f>'Moving Avg'!G970</f>
        <v>7.9543739999999978</v>
      </c>
      <c r="I970" s="2">
        <f>'Moving Avg'!H970</f>
        <v>7.3167220000000039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7.4607000000000001</v>
      </c>
      <c r="C971" s="2">
        <f>RSI!I971</f>
        <v>44.554224242810356</v>
      </c>
      <c r="D971" s="2">
        <f>MACD!E971</f>
        <v>-8.884114171933355E-3</v>
      </c>
      <c r="E971" s="2">
        <f>MACD!F971</f>
        <v>3.989609163687817E-2</v>
      </c>
      <c r="F971" s="2">
        <f>'Moving Avg'!D971</f>
        <v>7.4298200000000012</v>
      </c>
      <c r="G971" s="2">
        <f>'Moving Avg'!F971</f>
        <v>7.50014</v>
      </c>
      <c r="H971" s="2">
        <f>'Moving Avg'!G971</f>
        <v>7.9410439999999998</v>
      </c>
      <c r="I971" s="2">
        <f>'Moving Avg'!H971</f>
        <v>7.3226955000000045</v>
      </c>
      <c r="J971" s="6" t="str">
        <f>OBV!F971</f>
        <v>BEARISH</v>
      </c>
      <c r="K971" s="6" t="str">
        <f>OBV!G971</f>
        <v>NEUTRAL</v>
      </c>
      <c r="L971" s="6" t="str">
        <f>OBV!H971</f>
        <v>BEARISH DIVERGENCE</v>
      </c>
    </row>
    <row r="972" spans="1:12" ht="13.5" x14ac:dyDescent="0.25">
      <c r="A972" s="3">
        <f>RSI!A972</f>
        <v>43420</v>
      </c>
      <c r="B972" s="2">
        <f>RSI!B972</f>
        <v>7.3144</v>
      </c>
      <c r="C972" s="2">
        <f>RSI!I972</f>
        <v>39.235678338135713</v>
      </c>
      <c r="D972" s="2">
        <f>MACD!E972</f>
        <v>3.2633026653305919E-3</v>
      </c>
      <c r="E972" s="2">
        <f>MACD!F972</f>
        <v>3.2569533842568658E-2</v>
      </c>
      <c r="F972" s="2">
        <f>'Moving Avg'!D972</f>
        <v>7.4298200000000012</v>
      </c>
      <c r="G972" s="2">
        <f>'Moving Avg'!F972</f>
        <v>7.4769750000000013</v>
      </c>
      <c r="H972" s="2">
        <f>'Moving Avg'!G972</f>
        <v>7.9207259999999984</v>
      </c>
      <c r="I972" s="2">
        <f>'Moving Avg'!H972</f>
        <v>7.3288720000000049</v>
      </c>
      <c r="J972" s="6" t="str">
        <f>OBV!F972</f>
        <v>BEARISH</v>
      </c>
      <c r="K972" s="6" t="str">
        <f>OBV!G972</f>
        <v>NEUTRAL</v>
      </c>
      <c r="L972" s="6" t="str">
        <f>OBV!H972</f>
        <v>NEUTRAL</v>
      </c>
    </row>
    <row r="973" spans="1:12" ht="13.5" x14ac:dyDescent="0.25">
      <c r="A973" s="3">
        <f>RSI!A973</f>
        <v>43423</v>
      </c>
      <c r="B973" s="2">
        <f>RSI!B973</f>
        <v>7.2332000000000001</v>
      </c>
      <c r="C973" s="2">
        <f>RSI!I973</f>
        <v>36.62261597242474</v>
      </c>
      <c r="D973" s="2">
        <f>MACD!E973</f>
        <v>1.4827651439080825E-2</v>
      </c>
      <c r="E973" s="2">
        <f>MACD!F973</f>
        <v>2.9021157361871091E-2</v>
      </c>
      <c r="F973" s="2">
        <f>'Moving Avg'!D973</f>
        <v>7.3729399999999998</v>
      </c>
      <c r="G973" s="2">
        <f>'Moving Avg'!F973</f>
        <v>7.4525950000000023</v>
      </c>
      <c r="H973" s="2">
        <f>'Moving Avg'!G973</f>
        <v>7.8979699999999973</v>
      </c>
      <c r="I973" s="2">
        <f>'Moving Avg'!H973</f>
        <v>7.3341550000000044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7.2332000000000001</v>
      </c>
      <c r="C974" s="2">
        <f>RSI!I974</f>
        <v>36.62261597242474</v>
      </c>
      <c r="D974" s="2">
        <f>MACD!E974</f>
        <v>3.2743563994707792E-2</v>
      </c>
      <c r="E974" s="2">
        <f>MACD!F974</f>
        <v>2.9765638688438435E-2</v>
      </c>
      <c r="F974" s="2">
        <f>'Moving Avg'!D974</f>
        <v>7.3274400000000002</v>
      </c>
      <c r="G974" s="2">
        <f>'Moving Avg'!F974</f>
        <v>7.4282150000000033</v>
      </c>
      <c r="H974" s="2">
        <f>'Moving Avg'!G974</f>
        <v>7.867899999999997</v>
      </c>
      <c r="I974" s="2">
        <f>'Moving Avg'!H974</f>
        <v>7.3394380000000039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7.1924999999999999</v>
      </c>
      <c r="C975" s="2">
        <f>RSI!I975</f>
        <v>35.257626114769948</v>
      </c>
      <c r="D975" s="2">
        <f>MACD!E975</f>
        <v>4.6416788202168213E-2</v>
      </c>
      <c r="E975" s="2">
        <f>MACD!F975</f>
        <v>3.3095868591184394E-2</v>
      </c>
      <c r="F975" s="2">
        <f>'Moving Avg'!D975</f>
        <v>7.2867999999999995</v>
      </c>
      <c r="G975" s="2">
        <f>'Moving Avg'!F975</f>
        <v>7.4119600000000023</v>
      </c>
      <c r="H975" s="2">
        <f>'Moving Avg'!G975</f>
        <v>7.8300259999999984</v>
      </c>
      <c r="I975" s="2">
        <f>'Moving Avg'!H975</f>
        <v>7.3452485000000038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6.9893999999999998</v>
      </c>
      <c r="C976" s="2">
        <f>RSI!I976</f>
        <v>29.374019383608967</v>
      </c>
      <c r="D976" s="2">
        <f>MACD!E976</f>
        <v>5.2379379382346158E-2</v>
      </c>
      <c r="E976" s="2">
        <f>MACD!F976</f>
        <v>3.6952570749416748E-2</v>
      </c>
      <c r="F976" s="2">
        <f>'Moving Avg'!D976</f>
        <v>7.1925399999999993</v>
      </c>
      <c r="G976" s="2">
        <f>'Moving Avg'!F976</f>
        <v>7.3863600000000016</v>
      </c>
      <c r="H976" s="2">
        <f>'Moving Avg'!G976</f>
        <v>7.7926419999999963</v>
      </c>
      <c r="I976" s="2">
        <f>'Moving Avg'!H976</f>
        <v>7.3493530000000034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7.1113</v>
      </c>
      <c r="C977" s="2">
        <f>RSI!I977</f>
        <v>36.250208354114136</v>
      </c>
      <c r="D977" s="2">
        <f>MACD!E977</f>
        <v>4.8806145926563183E-2</v>
      </c>
      <c r="E977" s="2">
        <f>MACD!F977</f>
        <v>3.9323285784846035E-2</v>
      </c>
      <c r="F977" s="2">
        <f>'Moving Avg'!D977</f>
        <v>7.1519199999999996</v>
      </c>
      <c r="G977" s="2">
        <f>'Moving Avg'!F977</f>
        <v>7.369295000000001</v>
      </c>
      <c r="H977" s="2">
        <f>'Moving Avg'!G977</f>
        <v>7.7581839999999964</v>
      </c>
      <c r="I977" s="2">
        <f>'Moving Avg'!H977</f>
        <v>7.3536605000000028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7.1924999999999999</v>
      </c>
      <c r="C978" s="2">
        <f>RSI!I978</f>
        <v>40.411989202074814</v>
      </c>
      <c r="D978" s="2">
        <f>MACD!E978</f>
        <v>7.3011662211330375E-2</v>
      </c>
      <c r="E978" s="2">
        <f>MACD!F978</f>
        <v>4.6060961070142903E-2</v>
      </c>
      <c r="F978" s="2">
        <f>'Moving Avg'!D978</f>
        <v>7.1437799999999996</v>
      </c>
      <c r="G978" s="2">
        <f>'Moving Avg'!F978</f>
        <v>7.3566950000000002</v>
      </c>
      <c r="H978" s="2">
        <f>'Moving Avg'!G978</f>
        <v>7.7274619999999956</v>
      </c>
      <c r="I978" s="2">
        <f>'Moving Avg'!H978</f>
        <v>7.3585365000000031</v>
      </c>
      <c r="J978" s="6" t="str">
        <f>OBV!F978</f>
        <v>BULLISH</v>
      </c>
      <c r="K978" s="6" t="str">
        <f>OBV!G978</f>
        <v>NEUTRAL</v>
      </c>
      <c r="L978" s="6" t="str">
        <f>OBV!H978</f>
        <v>BULLISH DIVERGENCE</v>
      </c>
    </row>
    <row r="979" spans="1:12" ht="13.5" x14ac:dyDescent="0.25">
      <c r="A979" s="3">
        <f>RSI!A979</f>
        <v>43432</v>
      </c>
      <c r="B979" s="2">
        <f>RSI!B979</f>
        <v>7.6233000000000004</v>
      </c>
      <c r="C979" s="2">
        <f>RSI!I979</f>
        <v>56.600027975023671</v>
      </c>
      <c r="D979" s="2">
        <f>MACD!E979</f>
        <v>5.4183942352257652E-2</v>
      </c>
      <c r="E979" s="2">
        <f>MACD!F979</f>
        <v>4.7685557326565854E-2</v>
      </c>
      <c r="F979" s="2">
        <f>'Moving Avg'!D979</f>
        <v>7.2217999999999991</v>
      </c>
      <c r="G979" s="2">
        <f>'Moving Avg'!F979</f>
        <v>7.3636049999999997</v>
      </c>
      <c r="H979" s="2">
        <f>'Moving Avg'!G979</f>
        <v>7.7043819999999963</v>
      </c>
      <c r="I979" s="2">
        <f>'Moving Avg'!H979</f>
        <v>7.3665825000000034</v>
      </c>
      <c r="J979" s="6" t="str">
        <f>OBV!F979</f>
        <v>BULLISH</v>
      </c>
      <c r="K979" s="6" t="str">
        <f>OBV!G979</f>
        <v>STRONG</v>
      </c>
      <c r="L979" s="6" t="str">
        <f>OBV!H979</f>
        <v>CONFIRMED BULLISH</v>
      </c>
    </row>
    <row r="980" spans="1:12" ht="13.5" x14ac:dyDescent="0.25">
      <c r="A980" s="3">
        <f>RSI!A980</f>
        <v>43433</v>
      </c>
      <c r="B980" s="2">
        <f>RSI!B980</f>
        <v>7.7858000000000001</v>
      </c>
      <c r="C980" s="2">
        <f>RSI!I980</f>
        <v>60.913477634961048</v>
      </c>
      <c r="D980" s="2">
        <f>MACD!E980</f>
        <v>1.4925370470052712E-2</v>
      </c>
      <c r="E980" s="2">
        <f>MACD!F980</f>
        <v>4.1133519955263223E-2</v>
      </c>
      <c r="F980" s="2">
        <f>'Moving Avg'!D980</f>
        <v>7.3404600000000002</v>
      </c>
      <c r="G980" s="2">
        <f>'Moving Avg'!F980</f>
        <v>7.3786399999999999</v>
      </c>
      <c r="H980" s="2">
        <f>'Moving Avg'!G980</f>
        <v>7.6907279999999947</v>
      </c>
      <c r="I980" s="2">
        <f>'Moving Avg'!H980</f>
        <v>7.3749940000000036</v>
      </c>
      <c r="J980" s="6" t="str">
        <f>OBV!F980</f>
        <v>BULLISH</v>
      </c>
      <c r="K980" s="6" t="str">
        <f>OBV!G980</f>
        <v>STRONG</v>
      </c>
      <c r="L980" s="6" t="str">
        <f>OBV!H980</f>
        <v>CONFIRMED BULLISH</v>
      </c>
    </row>
    <row r="981" spans="1:12" ht="13.5" x14ac:dyDescent="0.25">
      <c r="A981" s="3">
        <f>RSI!A981</f>
        <v>43434</v>
      </c>
      <c r="B981" s="2">
        <f>RSI!B981</f>
        <v>7.5500999999999996</v>
      </c>
      <c r="C981" s="2">
        <f>RSI!I981</f>
        <v>52.727617284641937</v>
      </c>
      <c r="D981" s="2">
        <f>MACD!E981</f>
        <v>7.0108156282104872E-3</v>
      </c>
      <c r="E981" s="2">
        <f>MACD!F981</f>
        <v>3.4308979089852677E-2</v>
      </c>
      <c r="F981" s="2">
        <f>'Moving Avg'!D981</f>
        <v>7.4525999999999994</v>
      </c>
      <c r="G981" s="2">
        <f>'Moving Avg'!F981</f>
        <v>7.3847349999999992</v>
      </c>
      <c r="H981" s="2">
        <f>'Moving Avg'!G981</f>
        <v>7.6710599999999962</v>
      </c>
      <c r="I981" s="2">
        <f>'Moving Avg'!H981</f>
        <v>7.3824710000000024</v>
      </c>
      <c r="J981" s="6" t="str">
        <f>OBV!F981</f>
        <v>BULLISH</v>
      </c>
      <c r="K981" s="6" t="str">
        <f>OBV!G981</f>
        <v>STRONG</v>
      </c>
      <c r="L981" s="6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7.4363999999999999</v>
      </c>
      <c r="C982" s="2">
        <f>RSI!I982</f>
        <v>49.286759171460325</v>
      </c>
      <c r="D982" s="2">
        <f>MACD!E982</f>
        <v>-1.4374215266431456E-2</v>
      </c>
      <c r="E982" s="2">
        <f>MACD!F982</f>
        <v>2.4572340218595851E-2</v>
      </c>
      <c r="F982" s="2">
        <f>'Moving Avg'!D982</f>
        <v>7.5176199999999991</v>
      </c>
      <c r="G982" s="2">
        <f>'Moving Avg'!F982</f>
        <v>7.3806749999999992</v>
      </c>
      <c r="H982" s="2">
        <f>'Moving Avg'!G982</f>
        <v>7.6502559999999953</v>
      </c>
      <c r="I982" s="2">
        <f>'Moving Avg'!H982</f>
        <v>7.3895825000000039</v>
      </c>
      <c r="J982" s="6" t="str">
        <f>OBV!F982</f>
        <v>BULLISH</v>
      </c>
      <c r="K982" s="6" t="str">
        <f>OBV!G982</f>
        <v>STRONG</v>
      </c>
      <c r="L982" s="6" t="str">
        <f>OBV!H982</f>
        <v>CONFIRMED BULLISH</v>
      </c>
    </row>
    <row r="983" spans="1:12" ht="13.5" x14ac:dyDescent="0.25">
      <c r="A983" s="3">
        <f>RSI!A983</f>
        <v>43438</v>
      </c>
      <c r="B983" s="2">
        <f>RSI!B983</f>
        <v>7.4282000000000004</v>
      </c>
      <c r="C983" s="2">
        <f>RSI!I983</f>
        <v>49.038216275766267</v>
      </c>
      <c r="D983" s="2">
        <f>MACD!E983</f>
        <v>-4.4240274055494133E-2</v>
      </c>
      <c r="E983" s="2">
        <f>MACD!F983</f>
        <v>1.0809817363777856E-2</v>
      </c>
      <c r="F983" s="2">
        <f>'Moving Avg'!D983</f>
        <v>7.5647599999999997</v>
      </c>
      <c r="G983" s="2">
        <f>'Moving Avg'!F983</f>
        <v>7.3782349999999992</v>
      </c>
      <c r="H983" s="2">
        <f>'Moving Avg'!G983</f>
        <v>7.6322139999999958</v>
      </c>
      <c r="I983" s="2">
        <f>'Moving Avg'!H983</f>
        <v>7.3964090000000047</v>
      </c>
      <c r="J983" s="6" t="str">
        <f>OBV!F983</f>
        <v>BULLISH</v>
      </c>
      <c r="K983" s="6" t="str">
        <f>OBV!G983</f>
        <v>STRONG</v>
      </c>
      <c r="L983" s="6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7.4282000000000004</v>
      </c>
      <c r="C984" s="2">
        <f>RSI!I984</f>
        <v>49.038216275766267</v>
      </c>
      <c r="D984" s="2">
        <f>MACD!E984</f>
        <v>-6.9357667419510882E-2</v>
      </c>
      <c r="E984" s="2">
        <f>MACD!F984</f>
        <v>-5.2236795928798912E-3</v>
      </c>
      <c r="F984" s="2">
        <f>'Moving Avg'!D984</f>
        <v>7.525739999999999</v>
      </c>
      <c r="G984" s="2">
        <f>'Moving Avg'!F984</f>
        <v>7.3737650000000006</v>
      </c>
      <c r="H984" s="2">
        <f>'Moving Avg'!G984</f>
        <v>7.6109199999999966</v>
      </c>
      <c r="I984" s="2">
        <f>'Moving Avg'!H984</f>
        <v>7.4038860000000044</v>
      </c>
      <c r="J984" s="6" t="str">
        <f>OBV!F984</f>
        <v>BULLISH</v>
      </c>
      <c r="K984" s="6" t="str">
        <f>OBV!G984</f>
        <v>STRONG</v>
      </c>
      <c r="L984" s="6" t="str">
        <f>OBV!H984</f>
        <v>BULLISH DIVERGENCE</v>
      </c>
    </row>
    <row r="985" spans="1:12" ht="13.5" x14ac:dyDescent="0.25">
      <c r="A985" s="3">
        <f>RSI!A985</f>
        <v>43440</v>
      </c>
      <c r="B985" s="2">
        <f>RSI!B985</f>
        <v>7.4770000000000003</v>
      </c>
      <c r="C985" s="2">
        <f>RSI!I985</f>
        <v>50.752301332548562</v>
      </c>
      <c r="D985" s="2">
        <f>MACD!E985</f>
        <v>-0.10034471159451552</v>
      </c>
      <c r="E985" s="2">
        <f>MACD!F985</f>
        <v>-2.4247885993207017E-2</v>
      </c>
      <c r="F985" s="2">
        <f>'Moving Avg'!D985</f>
        <v>7.4639800000000012</v>
      </c>
      <c r="G985" s="2">
        <f>'Moving Avg'!F985</f>
        <v>7.3737650000000006</v>
      </c>
      <c r="H985" s="2">
        <f>'Moving Avg'!G985</f>
        <v>7.591413999999995</v>
      </c>
      <c r="I985" s="2">
        <f>'Moving Avg'!H985</f>
        <v>7.4110380000000058</v>
      </c>
      <c r="J985" s="6" t="str">
        <f>OBV!F985</f>
        <v>BEARISH</v>
      </c>
      <c r="K985" s="6" t="str">
        <f>OBV!G985</f>
        <v>NEUTRAL</v>
      </c>
      <c r="L985" s="6" t="str">
        <f>OBV!H985</f>
        <v>CONFIRMED BEARISH</v>
      </c>
    </row>
    <row r="986" spans="1:12" ht="13.5" x14ac:dyDescent="0.25">
      <c r="A986" s="3">
        <f>RSI!A986</f>
        <v>43441</v>
      </c>
      <c r="B986" s="2">
        <f>RSI!B986</f>
        <v>7.3956999999999997</v>
      </c>
      <c r="C986" s="2">
        <f>RSI!I986</f>
        <v>47.863939508013061</v>
      </c>
      <c r="D986" s="2">
        <f>MACD!E986</f>
        <v>-0.15194487769636211</v>
      </c>
      <c r="E986" s="2">
        <f>MACD!F986</f>
        <v>-4.9787284333838042E-2</v>
      </c>
      <c r="F986" s="2">
        <f>'Moving Avg'!D986</f>
        <v>7.4331000000000005</v>
      </c>
      <c r="G986" s="2">
        <f>'Moving Avg'!F986</f>
        <v>7.3770150000000001</v>
      </c>
      <c r="H986" s="2">
        <f>'Moving Avg'!G986</f>
        <v>7.5707699999999969</v>
      </c>
      <c r="I986" s="2">
        <f>'Moving Avg'!H986</f>
        <v>7.4185555000000045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</row>
    <row r="987" spans="1:12" ht="13.5" x14ac:dyDescent="0.25">
      <c r="A987" s="3">
        <f>RSI!A987</f>
        <v>43444</v>
      </c>
      <c r="B987" s="2">
        <f>RSI!B987</f>
        <v>7.3388</v>
      </c>
      <c r="C987" s="2">
        <f>RSI!I987</f>
        <v>45.895281409621774</v>
      </c>
      <c r="D987" s="2">
        <f>MACD!E987</f>
        <v>-0.17230233116423221</v>
      </c>
      <c r="E987" s="2">
        <f>MACD!F987</f>
        <v>-7.4290293699916882E-2</v>
      </c>
      <c r="F987" s="2">
        <f>'Moving Avg'!D987</f>
        <v>7.4135800000000005</v>
      </c>
      <c r="G987" s="2">
        <f>'Moving Avg'!F987</f>
        <v>7.3782349999999992</v>
      </c>
      <c r="H987" s="2">
        <f>'Moving Avg'!G987</f>
        <v>7.550125999999997</v>
      </c>
      <c r="I987" s="2">
        <f>'Moving Avg'!H987</f>
        <v>7.4247725000000049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7.3470000000000004</v>
      </c>
      <c r="C988" s="2">
        <f>RSI!I988</f>
        <v>46.238459717874051</v>
      </c>
      <c r="D988" s="2">
        <f>MACD!E988</f>
        <v>-0.17699603594772828</v>
      </c>
      <c r="E988" s="2">
        <f>MACD!F988</f>
        <v>-9.4831442149479167E-2</v>
      </c>
      <c r="F988" s="2">
        <f>'Moving Avg'!D988</f>
        <v>7.3973399999999998</v>
      </c>
      <c r="G988" s="2">
        <f>'Moving Avg'!F988</f>
        <v>7.3697050000000006</v>
      </c>
      <c r="H988" s="2">
        <f>'Moving Avg'!G988</f>
        <v>7.5301339999999968</v>
      </c>
      <c r="I988" s="2">
        <f>'Moving Avg'!H988</f>
        <v>7.4310305000000048</v>
      </c>
      <c r="J988" s="6" t="str">
        <f>OBV!F988</f>
        <v>BULLISH</v>
      </c>
      <c r="K988" s="6" t="str">
        <f>OBV!G988</f>
        <v>NEUTRAL</v>
      </c>
      <c r="L988" s="6" t="str">
        <f>OBV!H988</f>
        <v>BULLISH DIVERGENCE</v>
      </c>
    </row>
    <row r="989" spans="1:12" ht="13.5" x14ac:dyDescent="0.25">
      <c r="A989" s="3">
        <f>RSI!A989</f>
        <v>43446</v>
      </c>
      <c r="B989" s="2">
        <f>RSI!B989</f>
        <v>7.3795000000000002</v>
      </c>
      <c r="C989" s="2">
        <f>RSI!I989</f>
        <v>47.655588122484225</v>
      </c>
      <c r="D989" s="2">
        <f>MACD!E989</f>
        <v>-0.11654755922884252</v>
      </c>
      <c r="E989" s="2">
        <f>MACD!F989</f>
        <v>-9.9174665565351844E-2</v>
      </c>
      <c r="F989" s="2">
        <f>'Moving Avg'!D989</f>
        <v>7.3876000000000008</v>
      </c>
      <c r="G989" s="2">
        <f>'Moving Avg'!F989</f>
        <v>7.3656450000000024</v>
      </c>
      <c r="H989" s="2">
        <f>'Moving Avg'!G989</f>
        <v>7.5122539999999969</v>
      </c>
      <c r="I989" s="2">
        <f>'Moving Avg'!H989</f>
        <v>7.4374510000000056</v>
      </c>
      <c r="J989" s="6" t="str">
        <f>OBV!F989</f>
        <v>BULLISH</v>
      </c>
      <c r="K989" s="6" t="str">
        <f>OBV!G989</f>
        <v>NEUTRAL</v>
      </c>
      <c r="L989" s="6" t="str">
        <f>OBV!H989</f>
        <v>BULLISH DIVERGENCE</v>
      </c>
    </row>
    <row r="990" spans="1:12" ht="13.5" x14ac:dyDescent="0.25">
      <c r="A990" s="3">
        <f>RSI!A990</f>
        <v>43447</v>
      </c>
      <c r="B990" s="2">
        <f>RSI!B990</f>
        <v>7.4851000000000001</v>
      </c>
      <c r="C990" s="2">
        <f>RSI!I990</f>
        <v>52.075935356298643</v>
      </c>
      <c r="D990" s="2">
        <f>MACD!E990</f>
        <v>-4.7903338902321124E-2</v>
      </c>
      <c r="E990" s="2">
        <f>MACD!F990</f>
        <v>-8.8920400232745708E-2</v>
      </c>
      <c r="F990" s="2">
        <f>'Moving Avg'!D990</f>
        <v>7.3892199999999999</v>
      </c>
      <c r="G990" s="2">
        <f>'Moving Avg'!F990</f>
        <v>7.3701150000000011</v>
      </c>
      <c r="H990" s="2">
        <f>'Moving Avg'!G990</f>
        <v>7.5013639999999979</v>
      </c>
      <c r="I990" s="2">
        <f>'Moving Avg'!H990</f>
        <v>7.4441965000000065</v>
      </c>
      <c r="J990" s="6" t="str">
        <f>OBV!F990</f>
        <v>BULLISH</v>
      </c>
      <c r="K990" s="6" t="str">
        <f>OBV!G990</f>
        <v>NEUTRAL</v>
      </c>
      <c r="L990" s="6" t="str">
        <f>OBV!H990</f>
        <v>CONFIRMED BULLISH</v>
      </c>
    </row>
    <row r="991" spans="1:12" ht="13.5" x14ac:dyDescent="0.25">
      <c r="A991" s="3">
        <f>RSI!A991</f>
        <v>43448</v>
      </c>
      <c r="B991" s="2">
        <f>RSI!B991</f>
        <v>7.4770000000000003</v>
      </c>
      <c r="C991" s="2">
        <f>RSI!I991</f>
        <v>51.715182393771009</v>
      </c>
      <c r="D991" s="2">
        <f>MACD!E991</f>
        <v>-2.5811105439635718E-2</v>
      </c>
      <c r="E991" s="2">
        <f>MACD!F991</f>
        <v>-7.6298541274123721E-2</v>
      </c>
      <c r="F991" s="2">
        <f>'Moving Avg'!D991</f>
        <v>7.4054799999999998</v>
      </c>
      <c r="G991" s="2">
        <f>'Moving Avg'!F991</f>
        <v>7.3709300000000013</v>
      </c>
      <c r="H991" s="2">
        <f>'Moving Avg'!G991</f>
        <v>7.4909619999999961</v>
      </c>
      <c r="I991" s="2">
        <f>'Moving Avg'!H991</f>
        <v>7.4490730000000065</v>
      </c>
      <c r="J991" s="6" t="str">
        <f>OBV!F991</f>
        <v>BULLISH</v>
      </c>
      <c r="K991" s="6" t="str">
        <f>OBV!G991</f>
        <v>NEUTRAL</v>
      </c>
      <c r="L991" s="6" t="str">
        <f>OBV!H991</f>
        <v>CONFIRMED BULLISH</v>
      </c>
    </row>
    <row r="992" spans="1:12" ht="13.5" x14ac:dyDescent="0.25">
      <c r="A992" s="3">
        <f>RSI!A992</f>
        <v>43451</v>
      </c>
      <c r="B992" s="2">
        <f>RSI!B992</f>
        <v>7.4282000000000004</v>
      </c>
      <c r="C992" s="2">
        <f>RSI!I992</f>
        <v>49.490764029114182</v>
      </c>
      <c r="D992" s="2">
        <f>MACD!E992</f>
        <v>-2.1252676311438456E-2</v>
      </c>
      <c r="E992" s="2">
        <f>MACD!F992</f>
        <v>-6.5289368281586671E-2</v>
      </c>
      <c r="F992" s="2">
        <f>'Moving Avg'!D992</f>
        <v>7.4233599999999997</v>
      </c>
      <c r="G992" s="2">
        <f>'Moving Avg'!F992</f>
        <v>7.3766200000000008</v>
      </c>
      <c r="H992" s="2">
        <f>'Moving Avg'!G992</f>
        <v>7.4842979999999963</v>
      </c>
      <c r="I992" s="2">
        <f>'Moving Avg'!H992</f>
        <v>7.4535835000000068</v>
      </c>
      <c r="J992" s="6" t="str">
        <f>OBV!F992</f>
        <v>BEARISH</v>
      </c>
      <c r="K992" s="6" t="str">
        <f>OBV!G992</f>
        <v>NEUTRAL</v>
      </c>
      <c r="L992" s="6" t="str">
        <f>OBV!H992</f>
        <v>BEARISH DIVERGENCE</v>
      </c>
    </row>
    <row r="993" spans="1:12" ht="13.5" x14ac:dyDescent="0.25">
      <c r="A993" s="3">
        <f>RSI!A993</f>
        <v>43452</v>
      </c>
      <c r="B993" s="2">
        <f>RSI!B993</f>
        <v>7.4038000000000004</v>
      </c>
      <c r="C993" s="2">
        <f>RSI!I993</f>
        <v>48.370466508384261</v>
      </c>
      <c r="D993" s="2">
        <f>MACD!E993</f>
        <v>-1.6799745498048857E-2</v>
      </c>
      <c r="E993" s="2">
        <f>MACD!F993</f>
        <v>-5.5591443724879112E-2</v>
      </c>
      <c r="F993" s="2">
        <f>'Moving Avg'!D993</f>
        <v>7.4347200000000004</v>
      </c>
      <c r="G993" s="2">
        <f>'Moving Avg'!F993</f>
        <v>7.3851500000000003</v>
      </c>
      <c r="H993" s="2">
        <f>'Moving Avg'!G993</f>
        <v>7.4743819999999968</v>
      </c>
      <c r="I993" s="2">
        <f>'Moving Avg'!H993</f>
        <v>7.4574030000000073</v>
      </c>
      <c r="J993" s="6" t="str">
        <f>OBV!F993</f>
        <v>BEARISH</v>
      </c>
      <c r="K993" s="6" t="str">
        <f>OBV!G993</f>
        <v>NEUTRAL</v>
      </c>
      <c r="L993" s="6" t="str">
        <f>OBV!H993</f>
        <v>BEARISH DIVERGENCE</v>
      </c>
    </row>
    <row r="994" spans="1:12" ht="13.5" x14ac:dyDescent="0.25">
      <c r="A994" s="3">
        <f>RSI!A994</f>
        <v>43453</v>
      </c>
      <c r="B994" s="2">
        <f>RSI!B994</f>
        <v>7.3956999999999997</v>
      </c>
      <c r="C994" s="2">
        <f>RSI!I994</f>
        <v>47.982165128957547</v>
      </c>
      <c r="D994" s="2">
        <f>MACD!E994</f>
        <v>-1.2241469271055294E-2</v>
      </c>
      <c r="E994" s="2">
        <f>MACD!F994</f>
        <v>-4.6921448834114352E-2</v>
      </c>
      <c r="F994" s="2">
        <f>'Moving Avg'!D994</f>
        <v>7.4379599999999995</v>
      </c>
      <c r="G994" s="2">
        <f>'Moving Avg'!F994</f>
        <v>7.393275</v>
      </c>
      <c r="H994" s="2">
        <f>'Moving Avg'!G994</f>
        <v>7.466091999999998</v>
      </c>
      <c r="I994" s="2">
        <f>'Moving Avg'!H994</f>
        <v>7.461019500000007</v>
      </c>
      <c r="J994" s="6" t="str">
        <f>OBV!F994</f>
        <v>BEARISH</v>
      </c>
      <c r="K994" s="6" t="str">
        <f>OBV!G994</f>
        <v>NEUTRAL</v>
      </c>
      <c r="L994" s="6" t="str">
        <f>OBV!H994</f>
        <v>BEARISH DIVERGENCE</v>
      </c>
    </row>
    <row r="995" spans="1:12" ht="13.5" x14ac:dyDescent="0.25">
      <c r="A995" s="3">
        <f>RSI!A995</f>
        <v>43454</v>
      </c>
      <c r="B995" s="2">
        <f>RSI!B995</f>
        <v>7.3956999999999997</v>
      </c>
      <c r="C995" s="2">
        <f>RSI!I995</f>
        <v>47.982165128957547</v>
      </c>
      <c r="D995" s="2">
        <f>MACD!E995</f>
        <v>-6.5260363143249123E-4</v>
      </c>
      <c r="E995" s="2">
        <f>MACD!F995</f>
        <v>-3.7667679793577984E-2</v>
      </c>
      <c r="F995" s="2">
        <f>'Moving Avg'!D995</f>
        <v>7.4200800000000005</v>
      </c>
      <c r="G995" s="2">
        <f>'Moving Avg'!F995</f>
        <v>7.4034350000000018</v>
      </c>
      <c r="H995" s="2">
        <f>'Moving Avg'!G995</f>
        <v>7.4581259999999974</v>
      </c>
      <c r="I995" s="2">
        <f>'Moving Avg'!H995</f>
        <v>7.4645545000000064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7.3956999999999997</v>
      </c>
      <c r="C996" s="2">
        <f>RSI!I996</f>
        <v>47.982165128957554</v>
      </c>
      <c r="D996" s="2">
        <f>MACD!E996</f>
        <v>-3.1467675476104517E-3</v>
      </c>
      <c r="E996" s="2">
        <f>MACD!F996</f>
        <v>-3.076349734438448E-2</v>
      </c>
      <c r="F996" s="2">
        <f>'Moving Avg'!D996</f>
        <v>7.4038199999999987</v>
      </c>
      <c r="G996" s="2">
        <f>'Moving Avg'!F996</f>
        <v>7.4237500000000027</v>
      </c>
      <c r="H996" s="2">
        <f>'Moving Avg'!G996</f>
        <v>7.4540619999999969</v>
      </c>
      <c r="I996" s="2">
        <f>'Moving Avg'!H996</f>
        <v>7.4671145000000072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7.4119999999999999</v>
      </c>
      <c r="C997" s="2">
        <f>RSI!I997</f>
        <v>49.010944530537849</v>
      </c>
      <c r="D997" s="2">
        <f>MACD!E997</f>
        <v>-1.5026277538374266E-2</v>
      </c>
      <c r="E997" s="2">
        <f>MACD!F997</f>
        <v>-2.7616053383182439E-2</v>
      </c>
      <c r="F997" s="2">
        <f>'Moving Avg'!D997</f>
        <v>7.4005799999999997</v>
      </c>
      <c r="G997" s="2">
        <f>'Moving Avg'!F997</f>
        <v>7.4387850000000029</v>
      </c>
      <c r="H997" s="2">
        <f>'Moving Avg'!G997</f>
        <v>7.4506499999999969</v>
      </c>
      <c r="I997" s="2">
        <f>'Moving Avg'!H997</f>
        <v>7.4676835000000077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7.4688999999999997</v>
      </c>
      <c r="C998" s="2">
        <f>RSI!I998</f>
        <v>52.539611126069396</v>
      </c>
      <c r="D998" s="2">
        <f>MACD!E998</f>
        <v>-2.7949810693093546E-2</v>
      </c>
      <c r="E998" s="2">
        <f>MACD!F998</f>
        <v>-2.7682804845164662E-2</v>
      </c>
      <c r="F998" s="2">
        <f>'Moving Avg'!D998</f>
        <v>7.4135999999999997</v>
      </c>
      <c r="G998" s="2">
        <f>'Moving Avg'!F998</f>
        <v>7.452605000000001</v>
      </c>
      <c r="H998" s="2">
        <f>'Moving Avg'!G998</f>
        <v>7.4439859999999962</v>
      </c>
      <c r="I998" s="2">
        <f>'Moving Avg'!H998</f>
        <v>7.4696750000000076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</row>
    <row r="999" spans="1:12" ht="13.5" x14ac:dyDescent="0.25">
      <c r="A999" s="3">
        <f>RSI!A999</f>
        <v>43460</v>
      </c>
      <c r="B999" s="2">
        <f>RSI!B999</f>
        <v>7.3144</v>
      </c>
      <c r="C999" s="2">
        <f>RSI!I999</f>
        <v>43.696904234817659</v>
      </c>
      <c r="D999" s="2">
        <f>MACD!E999</f>
        <v>-2.270129894031836E-2</v>
      </c>
      <c r="E999" s="2">
        <f>MACD!F999</f>
        <v>-2.6686503664195404E-2</v>
      </c>
      <c r="F999" s="2">
        <f>'Moving Avg'!D999</f>
        <v>7.3973399999999998</v>
      </c>
      <c r="G999" s="2">
        <f>'Moving Avg'!F999</f>
        <v>7.4371600000000013</v>
      </c>
      <c r="H999" s="2">
        <f>'Moving Avg'!G999</f>
        <v>7.4356959999999956</v>
      </c>
      <c r="I999" s="2">
        <f>'Moving Avg'!H999</f>
        <v>7.4719505000000073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7.2412999999999998</v>
      </c>
      <c r="C1000" s="2">
        <f>RSI!I1000</f>
        <v>40.245547927733057</v>
      </c>
      <c r="D1000" s="2">
        <f>MACD!E1000</f>
        <v>4.0723361815464543E-3</v>
      </c>
      <c r="E1000" s="2">
        <f>MACD!F1000</f>
        <v>-2.0534735695047032E-2</v>
      </c>
      <c r="F1000" s="2">
        <f>'Moving Avg'!D1000</f>
        <v>7.3664600000000009</v>
      </c>
      <c r="G1000" s="2">
        <f>'Moving Avg'!F1000</f>
        <v>7.4099350000000017</v>
      </c>
      <c r="H1000" s="2">
        <f>'Moving Avg'!G1000</f>
        <v>7.4309819999999966</v>
      </c>
      <c r="I1000" s="2">
        <f>'Moving Avg'!H1000</f>
        <v>7.4740635000000069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</row>
    <row r="1001" spans="1:12" ht="13.5" x14ac:dyDescent="0.25">
      <c r="A1001" s="3">
        <f>RSI!A1001</f>
        <v>43462</v>
      </c>
      <c r="B1001" s="2">
        <f>RSI!B1001</f>
        <v>7.3144</v>
      </c>
      <c r="C1001" s="2">
        <f>RSI!I1001</f>
        <v>44.929802051753136</v>
      </c>
      <c r="D1001" s="2">
        <f>MACD!E1001</f>
        <v>2.1119801462989862E-2</v>
      </c>
      <c r="E1001" s="2">
        <f>MACD!F1001</f>
        <v>-1.2203828263439655E-2</v>
      </c>
      <c r="F1001" s="2">
        <f>'Moving Avg'!D1001</f>
        <v>7.3501999999999992</v>
      </c>
      <c r="G1001" s="2">
        <f>'Moving Avg'!F1001</f>
        <v>7.3981500000000029</v>
      </c>
      <c r="H1001" s="2">
        <f>'Moving Avg'!G1001</f>
        <v>7.423829999999997</v>
      </c>
      <c r="I1001" s="2">
        <f>'Moving Avg'!H1001</f>
        <v>7.4762980000000061</v>
      </c>
      <c r="J1001" s="6" t="str">
        <f>OBV!F1001</f>
        <v>BEARISH</v>
      </c>
      <c r="K1001" s="6" t="str">
        <f>OBV!G1001</f>
        <v>NEUTRAL</v>
      </c>
      <c r="L1001" s="6" t="str">
        <f>OBV!H1001</f>
        <v>CONFIRMED BEARISH</v>
      </c>
    </row>
    <row r="1002" spans="1:12" ht="13.5" x14ac:dyDescent="0.25">
      <c r="A1002" s="3">
        <f>RSI!A1002</f>
        <v>43465</v>
      </c>
      <c r="B1002" s="2">
        <f>RSI!B1002</f>
        <v>7.3144</v>
      </c>
      <c r="C1002" s="2">
        <f>RSI!I1002</f>
        <v>44.929802051753136</v>
      </c>
      <c r="D1002" s="2">
        <f>MACD!E1002</f>
        <v>2.8580695327790728E-2</v>
      </c>
      <c r="E1002" s="2">
        <f>MACD!F1002</f>
        <v>-4.0469235451935787E-3</v>
      </c>
      <c r="F1002" s="2">
        <f>'Moving Avg'!D1002</f>
        <v>7.3306799999999992</v>
      </c>
      <c r="G1002" s="2">
        <f>'Moving Avg'!F1002</f>
        <v>7.3920500000000029</v>
      </c>
      <c r="H1002" s="2">
        <f>'Moving Avg'!G1002</f>
        <v>7.4145639999999968</v>
      </c>
      <c r="I1002" s="2">
        <f>'Moving Avg'!H1002</f>
        <v>7.4787360000000058</v>
      </c>
      <c r="J1002" s="6" t="str">
        <f>OBV!F1002</f>
        <v>BEARISH</v>
      </c>
      <c r="K1002" s="6" t="str">
        <f>OBV!G1002</f>
        <v>NEUTRAL</v>
      </c>
      <c r="L1002" s="6" t="str">
        <f>OBV!H1002</f>
        <v>CONFIRMED BEARISH</v>
      </c>
    </row>
    <row r="1003" spans="1:12" ht="13.5" x14ac:dyDescent="0.25">
      <c r="A1003" s="3">
        <f>RSI!A1003</f>
        <v>43467</v>
      </c>
      <c r="B1003" s="2">
        <f>RSI!B1003</f>
        <v>7.3144</v>
      </c>
      <c r="C1003" s="2">
        <f>RSI!I1003</f>
        <v>44.929802051753136</v>
      </c>
      <c r="D1003" s="2">
        <f>MACD!E1003</f>
        <v>3.1643439007303265E-2</v>
      </c>
      <c r="E1003" s="2">
        <f>MACD!F1003</f>
        <v>3.0911489653057903E-3</v>
      </c>
      <c r="F1003" s="2">
        <f>'Moving Avg'!D1003</f>
        <v>7.2997800000000002</v>
      </c>
      <c r="G1003" s="2">
        <f>'Moving Avg'!F1003</f>
        <v>7.3863600000000016</v>
      </c>
      <c r="H1003" s="2">
        <f>'Moving Avg'!G1003</f>
        <v>7.4064359999999967</v>
      </c>
      <c r="I1003" s="2">
        <f>'Moving Avg'!H1003</f>
        <v>7.4802395000000059</v>
      </c>
      <c r="J1003" s="6" t="str">
        <f>OBV!F1003</f>
        <v>BEARISH</v>
      </c>
      <c r="K1003" s="6" t="str">
        <f>OBV!G1003</f>
        <v>NEUTRAL</v>
      </c>
      <c r="L1003" s="6" t="str">
        <f>OBV!H1003</f>
        <v>CONFIRMED BEARISH</v>
      </c>
    </row>
    <row r="1004" spans="1:12" ht="13.5" x14ac:dyDescent="0.25">
      <c r="A1004" s="3">
        <f>RSI!A1004</f>
        <v>43468</v>
      </c>
      <c r="B1004" s="2">
        <f>RSI!B1004</f>
        <v>7.6151999999999997</v>
      </c>
      <c r="C1004" s="2">
        <f>RSI!I1004</f>
        <v>60.745130674866324</v>
      </c>
      <c r="D1004" s="2">
        <f>MACD!E1004</f>
        <v>1.1173583610827542E-2</v>
      </c>
      <c r="E1004" s="2">
        <f>MACD!F1004</f>
        <v>4.7076358944101414E-3</v>
      </c>
      <c r="F1004" s="2">
        <f>'Moving Avg'!D1004</f>
        <v>7.3599399999999999</v>
      </c>
      <c r="G1004" s="2">
        <f>'Moving Avg'!F1004</f>
        <v>7.3957100000000029</v>
      </c>
      <c r="H1004" s="2">
        <f>'Moving Avg'!G1004</f>
        <v>7.4043239999999972</v>
      </c>
      <c r="I1004" s="2">
        <f>'Moving Avg'!H1004</f>
        <v>7.4832875000000048</v>
      </c>
      <c r="J1004" s="6" t="str">
        <f>OBV!F1004</f>
        <v>BULLISH</v>
      </c>
      <c r="K1004" s="6" t="str">
        <f>OBV!G1004</f>
        <v>STRONG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7.6233000000000004</v>
      </c>
      <c r="C1005" s="2">
        <f>RSI!I1005</f>
        <v>61.069354598283461</v>
      </c>
      <c r="D1005" s="2">
        <f>MACD!E1005</f>
        <v>-8.0928111711502382E-3</v>
      </c>
      <c r="E1005" s="2">
        <f>MACD!F1005</f>
        <v>2.1475464812980654E-3</v>
      </c>
      <c r="F1005" s="2">
        <f>'Moving Avg'!D1005</f>
        <v>7.4363399999999995</v>
      </c>
      <c r="G1005" s="2">
        <f>'Moving Avg'!F1005</f>
        <v>7.4030250000000022</v>
      </c>
      <c r="H1005" s="2">
        <f>'Moving Avg'!G1005</f>
        <v>7.4064379999999979</v>
      </c>
      <c r="I1005" s="2">
        <f>'Moving Avg'!H1005</f>
        <v>7.4864165000000051</v>
      </c>
      <c r="J1005" s="6" t="str">
        <f>OBV!F1005</f>
        <v>BULLISH</v>
      </c>
      <c r="K1005" s="6" t="str">
        <f>OBV!G1005</f>
        <v>STRONG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7.6151999999999997</v>
      </c>
      <c r="C1006" s="2">
        <f>RSI!I1006</f>
        <v>60.53094393726353</v>
      </c>
      <c r="D1006" s="2">
        <f>MACD!E1006</f>
        <v>-2.5089071343114888E-2</v>
      </c>
      <c r="E1006" s="2">
        <f>MACD!F1006</f>
        <v>-3.2997770835845254E-3</v>
      </c>
      <c r="F1006" s="2">
        <f>'Moving Avg'!D1006</f>
        <v>7.4965000000000002</v>
      </c>
      <c r="G1006" s="2">
        <f>'Moving Avg'!F1006</f>
        <v>7.4140000000000015</v>
      </c>
      <c r="H1006" s="2">
        <f>'Moving Avg'!G1006</f>
        <v>7.4087139999999989</v>
      </c>
      <c r="I1006" s="2">
        <f>'Moving Avg'!H1006</f>
        <v>7.4892205000000045</v>
      </c>
      <c r="J1006" s="6" t="str">
        <f>OBV!F1006</f>
        <v>BULLISH</v>
      </c>
      <c r="K1006" s="6" t="str">
        <f>OBV!G1006</f>
        <v>STRONG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7.5339</v>
      </c>
      <c r="C1007" s="2">
        <f>RSI!I1007</f>
        <v>55.264396920692484</v>
      </c>
      <c r="D1007" s="2">
        <f>MACD!E1007</f>
        <v>-3.2090824226071568E-2</v>
      </c>
      <c r="E1007" s="2">
        <f>MACD!F1007</f>
        <v>-9.0579865120819347E-3</v>
      </c>
      <c r="F1007" s="2">
        <f>'Moving Avg'!D1007</f>
        <v>7.5404000000000009</v>
      </c>
      <c r="G1007" s="2">
        <f>'Moving Avg'!F1007</f>
        <v>7.4237549999999999</v>
      </c>
      <c r="H1007" s="2">
        <f>'Moving Avg'!G1007</f>
        <v>7.4103399999999979</v>
      </c>
      <c r="I1007" s="2">
        <f>'Moving Avg'!H1007</f>
        <v>7.4926745000000041</v>
      </c>
      <c r="J1007" s="6" t="str">
        <f>OBV!F1007</f>
        <v>BULLISH</v>
      </c>
      <c r="K1007" s="6" t="str">
        <f>OBV!G1007</f>
        <v>STRONG</v>
      </c>
      <c r="L1007" s="6" t="str">
        <f>OBV!H1007</f>
        <v>CONFIRMED BULLISH</v>
      </c>
    </row>
    <row r="1008" spans="1:12" ht="13.5" x14ac:dyDescent="0.25">
      <c r="A1008" s="3">
        <f>RSI!A1008</f>
        <v>43474</v>
      </c>
      <c r="B1008" s="2">
        <f>RSI!B1008</f>
        <v>7.5339</v>
      </c>
      <c r="C1008" s="2">
        <f>RSI!I1008</f>
        <v>55.264396920692484</v>
      </c>
      <c r="D1008" s="2">
        <f>MACD!E1008</f>
        <v>-2.9846148288489971E-2</v>
      </c>
      <c r="E1008" s="2">
        <f>MACD!F1008</f>
        <v>-1.3215618867363542E-2</v>
      </c>
      <c r="F1008" s="2">
        <f>'Moving Avg'!D1008</f>
        <v>7.5843000000000007</v>
      </c>
      <c r="G1008" s="2">
        <f>'Moving Avg'!F1008</f>
        <v>7.4331000000000005</v>
      </c>
      <c r="H1008" s="2">
        <f>'Moving Avg'!G1008</f>
        <v>7.4121279999999992</v>
      </c>
      <c r="I1008" s="2">
        <f>'Moving Avg'!H1008</f>
        <v>7.4951125000000038</v>
      </c>
      <c r="J1008" s="6" t="str">
        <f>OBV!F1008</f>
        <v>BULLISH</v>
      </c>
      <c r="K1008" s="6" t="str">
        <f>OBV!G1008</f>
        <v>STRONG</v>
      </c>
      <c r="L1008" s="6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7.5339</v>
      </c>
      <c r="C1009" s="2">
        <f>RSI!I1009</f>
        <v>55.264396920692484</v>
      </c>
      <c r="D1009" s="2">
        <f>MACD!E1009</f>
        <v>-5.225734351359268E-2</v>
      </c>
      <c r="E1009" s="2">
        <f>MACD!F1009</f>
        <v>-2.1023963796609368E-2</v>
      </c>
      <c r="F1009" s="2">
        <f>'Moving Avg'!D1009</f>
        <v>7.5680400000000008</v>
      </c>
      <c r="G1009" s="2">
        <f>'Moving Avg'!F1009</f>
        <v>7.4408199999999995</v>
      </c>
      <c r="H1009" s="2">
        <f>'Moving Avg'!G1009</f>
        <v>7.4131039999999997</v>
      </c>
      <c r="I1009" s="2">
        <f>'Moving Avg'!H1009</f>
        <v>7.4977135000000033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7.5583</v>
      </c>
      <c r="C1010" s="2">
        <f>RSI!I1010</f>
        <v>56.677315733200338</v>
      </c>
      <c r="D1010" s="2">
        <f>MACD!E1010</f>
        <v>-8.4775432723987798E-2</v>
      </c>
      <c r="E1010" s="2">
        <f>MACD!F1010</f>
        <v>-3.3774257582085056E-2</v>
      </c>
      <c r="F1010" s="2">
        <f>'Moving Avg'!D1010</f>
        <v>7.55504</v>
      </c>
      <c r="G1010" s="2">
        <f>'Moving Avg'!F1010</f>
        <v>7.4444800000000004</v>
      </c>
      <c r="H1010" s="2">
        <f>'Moving Avg'!G1010</f>
        <v>7.4145679999999992</v>
      </c>
      <c r="I1010" s="2">
        <f>'Moving Avg'!H1010</f>
        <v>7.5013305000000026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</row>
    <row r="1011" spans="1:12" ht="13.5" x14ac:dyDescent="0.25">
      <c r="A1011" s="3">
        <f>RSI!A1011</f>
        <v>43480</v>
      </c>
      <c r="B1011" s="2">
        <f>RSI!B1011</f>
        <v>7.4770000000000003</v>
      </c>
      <c r="C1011" s="2">
        <f>RSI!I1011</f>
        <v>50.907868240315267</v>
      </c>
      <c r="D1011" s="2">
        <f>MACD!E1011</f>
        <v>-9.5630625891972798E-2</v>
      </c>
      <c r="E1011" s="2">
        <f>MACD!F1011</f>
        <v>-4.6145531244062607E-2</v>
      </c>
      <c r="F1011" s="2">
        <f>'Moving Avg'!D1011</f>
        <v>7.5274000000000001</v>
      </c>
      <c r="G1011" s="2">
        <f>'Moving Avg'!F1011</f>
        <v>7.4444800000000013</v>
      </c>
      <c r="H1011" s="2">
        <f>'Moving Avg'!G1011</f>
        <v>7.4155439999999997</v>
      </c>
      <c r="I1011" s="2">
        <f>'Moving Avg'!H1011</f>
        <v>7.5045410000000023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7.5014000000000003</v>
      </c>
      <c r="C1012" s="2">
        <f>RSI!I1012</f>
        <v>52.471599488476841</v>
      </c>
      <c r="D1012" s="2">
        <f>MACD!E1012</f>
        <v>-0.10670599802196623</v>
      </c>
      <c r="E1012" s="2">
        <f>MACD!F1012</f>
        <v>-5.8257624599643336E-2</v>
      </c>
      <c r="F1012" s="2">
        <f>'Moving Avg'!D1012</f>
        <v>7.5209000000000001</v>
      </c>
      <c r="G1012" s="2">
        <f>'Moving Avg'!F1012</f>
        <v>7.4481400000000004</v>
      </c>
      <c r="H1012" s="2">
        <f>'Moving Avg'!G1012</f>
        <v>7.4152199999999997</v>
      </c>
      <c r="I1012" s="2">
        <f>'Moving Avg'!H1012</f>
        <v>7.5088890000000035</v>
      </c>
      <c r="J1012" s="6" t="str">
        <f>OBV!F1012</f>
        <v>BULLISH</v>
      </c>
      <c r="K1012" s="6" t="str">
        <f>OBV!G1012</f>
        <v>NEUTRAL</v>
      </c>
      <c r="L1012" s="6" t="str">
        <f>OBV!H1012</f>
        <v>BULLISH DIVERGENCE</v>
      </c>
    </row>
    <row r="1013" spans="1:12" ht="13.5" x14ac:dyDescent="0.25">
      <c r="A1013" s="3">
        <f>RSI!A1013</f>
        <v>43482</v>
      </c>
      <c r="B1013" s="2">
        <f>RSI!B1013</f>
        <v>7.5744999999999996</v>
      </c>
      <c r="C1013" s="2">
        <f>RSI!I1013</f>
        <v>56.90085849663258</v>
      </c>
      <c r="D1013" s="2">
        <f>MACD!E1013</f>
        <v>-0.1217131300551868</v>
      </c>
      <c r="E1013" s="2">
        <f>MACD!F1013</f>
        <v>-7.0948725690752029E-2</v>
      </c>
      <c r="F1013" s="2">
        <f>'Moving Avg'!D1013</f>
        <v>7.52902</v>
      </c>
      <c r="G1013" s="2">
        <f>'Moving Avg'!F1013</f>
        <v>7.4566749999999997</v>
      </c>
      <c r="H1013" s="2">
        <f>'Moving Avg'!G1013</f>
        <v>7.4171699999999996</v>
      </c>
      <c r="I1013" s="2">
        <f>'Moving Avg'!H1013</f>
        <v>7.5127900000000025</v>
      </c>
      <c r="J1013" s="6" t="str">
        <f>OBV!F1013</f>
        <v>BULLISH</v>
      </c>
      <c r="K1013" s="6" t="str">
        <f>OBV!G1013</f>
        <v>NEUTRAL</v>
      </c>
      <c r="L1013" s="6" t="str">
        <f>OBV!H1013</f>
        <v>CONFIRMED BULLISH</v>
      </c>
    </row>
    <row r="1014" spans="1:12" ht="13.5" x14ac:dyDescent="0.25">
      <c r="A1014" s="3">
        <f>RSI!A1014</f>
        <v>43483</v>
      </c>
      <c r="B1014" s="2">
        <f>RSI!B1014</f>
        <v>7.4770000000000003</v>
      </c>
      <c r="C1014" s="2">
        <f>RSI!I1014</f>
        <v>50.183333288063771</v>
      </c>
      <c r="D1014" s="2">
        <f>MACD!E1014</f>
        <v>-8.1548767630443386E-2</v>
      </c>
      <c r="E1014" s="2">
        <f>MACD!F1014</f>
        <v>-7.3068734078690301E-2</v>
      </c>
      <c r="F1014" s="2">
        <f>'Moving Avg'!D1014</f>
        <v>7.5176400000000001</v>
      </c>
      <c r="G1014" s="2">
        <f>'Moving Avg'!F1014</f>
        <v>7.4607400000000013</v>
      </c>
      <c r="H1014" s="2">
        <f>'Moving Avg'!G1014</f>
        <v>7.4163579999999989</v>
      </c>
      <c r="I1014" s="2">
        <f>'Moving Avg'!H1014</f>
        <v>7.516244000000003</v>
      </c>
      <c r="J1014" s="6" t="str">
        <f>OBV!F1014</f>
        <v>BULLISH</v>
      </c>
      <c r="K1014" s="6" t="str">
        <f>OBV!G1014</f>
        <v>NEUTRAL</v>
      </c>
      <c r="L1014" s="6" t="str">
        <f>OBV!H1014</f>
        <v>BULLISH DIVERGENCE</v>
      </c>
    </row>
    <row r="1015" spans="1:12" ht="13.5" x14ac:dyDescent="0.25">
      <c r="A1015" s="3">
        <f>RSI!A1015</f>
        <v>43486</v>
      </c>
      <c r="B1015" s="2">
        <f>RSI!B1015</f>
        <v>7.4526000000000003</v>
      </c>
      <c r="C1015" s="2">
        <f>RSI!I1015</f>
        <v>48.635881346448691</v>
      </c>
      <c r="D1015" s="2">
        <f>MACD!E1015</f>
        <v>-4.4523141598173943E-2</v>
      </c>
      <c r="E1015" s="2">
        <f>MACD!F1015</f>
        <v>-6.7359615582587032E-2</v>
      </c>
      <c r="F1015" s="2">
        <f>'Moving Avg'!D1015</f>
        <v>7.4965000000000002</v>
      </c>
      <c r="G1015" s="2">
        <f>'Moving Avg'!F1015</f>
        <v>7.4635850000000001</v>
      </c>
      <c r="H1015" s="2">
        <f>'Moving Avg'!G1015</f>
        <v>7.41587</v>
      </c>
      <c r="I1015" s="2">
        <f>'Moving Avg'!H1015</f>
        <v>7.5195355000000017</v>
      </c>
      <c r="J1015" s="6" t="str">
        <f>OBV!F1015</f>
        <v>BULLISH</v>
      </c>
      <c r="K1015" s="6" t="str">
        <f>OBV!G1015</f>
        <v>NEUTRAL</v>
      </c>
      <c r="L1015" s="6" t="str">
        <f>OBV!H1015</f>
        <v>BULLISH DIVERGENCE</v>
      </c>
    </row>
    <row r="1016" spans="1:12" ht="13.5" x14ac:dyDescent="0.25">
      <c r="A1016" s="3">
        <f>RSI!A1016</f>
        <v>43487</v>
      </c>
      <c r="B1016" s="2">
        <f>RSI!B1016</f>
        <v>7.3470000000000004</v>
      </c>
      <c r="C1016" s="2">
        <f>RSI!I1016</f>
        <v>42.524299785887948</v>
      </c>
      <c r="D1016" s="2">
        <f>MACD!E1016</f>
        <v>-6.4857064834544786E-3</v>
      </c>
      <c r="E1016" s="2">
        <f>MACD!F1016</f>
        <v>-5.5184833762760524E-2</v>
      </c>
      <c r="F1016" s="2">
        <f>'Moving Avg'!D1016</f>
        <v>7.4704999999999995</v>
      </c>
      <c r="G1016" s="2">
        <f>'Moving Avg'!F1016</f>
        <v>7.4611500000000008</v>
      </c>
      <c r="H1016" s="2">
        <f>'Moving Avg'!G1016</f>
        <v>7.4161960000000002</v>
      </c>
      <c r="I1016" s="2">
        <f>'Moving Avg'!H1016</f>
        <v>7.5218520000000026</v>
      </c>
      <c r="J1016" s="6" t="str">
        <f>OBV!F1016</f>
        <v>BULLISH</v>
      </c>
      <c r="K1016" s="6" t="str">
        <f>OBV!G1016</f>
        <v>NEUTRAL</v>
      </c>
      <c r="L1016" s="6" t="str">
        <f>OBV!H1016</f>
        <v>BULLISH DIVERGENCE</v>
      </c>
    </row>
    <row r="1017" spans="1:12" ht="13.5" x14ac:dyDescent="0.25">
      <c r="A1017" s="3">
        <f>RSI!A1017</f>
        <v>43488</v>
      </c>
      <c r="B1017" s="2">
        <f>RSI!B1017</f>
        <v>7.5175999999999998</v>
      </c>
      <c r="C1017" s="2">
        <f>RSI!I1017</f>
        <v>52.835551214963289</v>
      </c>
      <c r="D1017" s="2">
        <f>MACD!E1017</f>
        <v>1.3012948911379496E-3</v>
      </c>
      <c r="E1017" s="2">
        <f>MACD!F1017</f>
        <v>-4.3887608031980836E-2</v>
      </c>
      <c r="F1017" s="2">
        <f>'Moving Avg'!D1017</f>
        <v>7.4737400000000012</v>
      </c>
      <c r="G1017" s="2">
        <f>'Moving Avg'!F1017</f>
        <v>7.4664300000000008</v>
      </c>
      <c r="H1017" s="2">
        <f>'Moving Avg'!G1017</f>
        <v>7.4202600000000007</v>
      </c>
      <c r="I1017" s="2">
        <f>'Moving Avg'!H1017</f>
        <v>7.5255090000000004</v>
      </c>
      <c r="J1017" s="6" t="str">
        <f>OBV!F1017</f>
        <v>BULLISH</v>
      </c>
      <c r="K1017" s="6" t="str">
        <f>OBV!G1017</f>
        <v>NEUTRAL</v>
      </c>
      <c r="L1017" s="6" t="str">
        <f>OBV!H1017</f>
        <v>CONFIRMED BULLISH</v>
      </c>
    </row>
    <row r="1018" spans="1:12" ht="13.5" x14ac:dyDescent="0.25">
      <c r="A1018" s="3">
        <f>RSI!A1018</f>
        <v>43489</v>
      </c>
      <c r="B1018" s="2">
        <f>RSI!B1018</f>
        <v>7.2332000000000001</v>
      </c>
      <c r="C1018" s="2">
        <f>RSI!I1018</f>
        <v>39.963990679818039</v>
      </c>
      <c r="D1018" s="2">
        <f>MACD!E1018</f>
        <v>2.8639813975035899E-2</v>
      </c>
      <c r="E1018" s="2">
        <f>MACD!F1018</f>
        <v>-2.9382123630577489E-2</v>
      </c>
      <c r="F1018" s="2">
        <f>'Moving Avg'!D1018</f>
        <v>7.4054799999999998</v>
      </c>
      <c r="G1018" s="2">
        <f>'Moving Avg'!F1018</f>
        <v>7.4546450000000011</v>
      </c>
      <c r="H1018" s="2">
        <f>'Moving Avg'!G1018</f>
        <v>7.4145720000000006</v>
      </c>
      <c r="I1018" s="2">
        <f>'Moving Avg'!H1018</f>
        <v>7.5270125000000005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7.0705999999999998</v>
      </c>
      <c r="C1019" s="2">
        <f>RSI!I1019</f>
        <v>34.751407560154504</v>
      </c>
      <c r="D1019" s="2">
        <f>MACD!E1019</f>
        <v>6.5203727058145589E-2</v>
      </c>
      <c r="E1019" s="2">
        <f>MACD!F1019</f>
        <v>-1.0464953492832874E-2</v>
      </c>
      <c r="F1019" s="2">
        <f>'Moving Avg'!D1019</f>
        <v>7.3242000000000003</v>
      </c>
      <c r="G1019" s="2">
        <f>'Moving Avg'!F1019</f>
        <v>7.4424550000000025</v>
      </c>
      <c r="H1019" s="2">
        <f>'Moving Avg'!G1019</f>
        <v>7.4067700000000016</v>
      </c>
      <c r="I1019" s="2">
        <f>'Moving Avg'!H1019</f>
        <v>7.5275405000000015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7.2819000000000003</v>
      </c>
      <c r="C1020" s="2">
        <f>RSI!I1020</f>
        <v>44.823151481660936</v>
      </c>
      <c r="D1020" s="2">
        <f>MACD!E1020</f>
        <v>8.6489371473025045E-2</v>
      </c>
      <c r="E1020" s="2">
        <f>MACD!F1020</f>
        <v>8.9259115003387079E-3</v>
      </c>
      <c r="F1020" s="2">
        <f>'Moving Avg'!D1020</f>
        <v>7.2900599999999995</v>
      </c>
      <c r="G1020" s="2">
        <f>'Moving Avg'!F1020</f>
        <v>7.444485000000002</v>
      </c>
      <c r="H1020" s="2">
        <f>'Moving Avg'!G1020</f>
        <v>7.4044940000000006</v>
      </c>
      <c r="I1020" s="2">
        <f>'Moving Avg'!H1020</f>
        <v>7.5300190000000011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7.4770000000000003</v>
      </c>
      <c r="C1021" s="2">
        <f>RSI!I1021</f>
        <v>52.165239510245435</v>
      </c>
      <c r="D1021" s="2">
        <f>MACD!E1021</f>
        <v>7.8370837935133331E-2</v>
      </c>
      <c r="E1021" s="2">
        <f>MACD!F1021</f>
        <v>2.2814896787297631E-2</v>
      </c>
      <c r="F1021" s="2">
        <f>'Moving Avg'!D1021</f>
        <v>7.3160600000000002</v>
      </c>
      <c r="G1021" s="2">
        <f>'Moving Avg'!F1021</f>
        <v>7.4526150000000015</v>
      </c>
      <c r="H1021" s="2">
        <f>'Moving Avg'!G1021</f>
        <v>7.4048200000000008</v>
      </c>
      <c r="I1021" s="2">
        <f>'Moving Avg'!H1021</f>
        <v>7.5334730000000016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</row>
    <row r="1022" spans="1:12" ht="13.5" x14ac:dyDescent="0.25">
      <c r="A1022" s="3">
        <f>RSI!A1022</f>
        <v>43495</v>
      </c>
      <c r="B1022" s="2">
        <f>RSI!B1022</f>
        <v>7.4607000000000001</v>
      </c>
      <c r="C1022" s="2">
        <f>RSI!I1022</f>
        <v>51.54809013575246</v>
      </c>
      <c r="D1022" s="2">
        <f>MACD!E1022</f>
        <v>7.6078302109887197E-2</v>
      </c>
      <c r="E1022" s="2">
        <f>MACD!F1022</f>
        <v>3.3467577851815547E-2</v>
      </c>
      <c r="F1022" s="2">
        <f>'Moving Avg'!D1022</f>
        <v>7.3046800000000003</v>
      </c>
      <c r="G1022" s="2">
        <f>'Moving Avg'!F1022</f>
        <v>7.4599300000000017</v>
      </c>
      <c r="H1022" s="2">
        <f>'Moving Avg'!G1022</f>
        <v>7.4077459999999995</v>
      </c>
      <c r="I1022" s="2">
        <f>'Moving Avg'!H1022</f>
        <v>7.5373330000000021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</row>
    <row r="1023" spans="1:12" ht="13.5" x14ac:dyDescent="0.25">
      <c r="A1023" s="3">
        <f>RSI!A1023</f>
        <v>43496</v>
      </c>
      <c r="B1023" s="2">
        <f>RSI!B1023</f>
        <v>7.8426999999999998</v>
      </c>
      <c r="C1023" s="2">
        <f>RSI!I1023</f>
        <v>62.688718656783685</v>
      </c>
      <c r="D1023" s="2">
        <f>MACD!E1023</f>
        <v>5.6828841823898912E-2</v>
      </c>
      <c r="E1023" s="2">
        <f>MACD!F1023</f>
        <v>3.813983064623222E-2</v>
      </c>
      <c r="F1023" s="2">
        <f>'Moving Avg'!D1023</f>
        <v>7.4265799999999995</v>
      </c>
      <c r="G1023" s="2">
        <f>'Moving Avg'!F1023</f>
        <v>7.4863450000000018</v>
      </c>
      <c r="H1023" s="2">
        <f>'Moving Avg'!G1023</f>
        <v>7.4199359999999981</v>
      </c>
      <c r="I1023" s="2">
        <f>'Moving Avg'!H1023</f>
        <v>7.5424125000000002</v>
      </c>
      <c r="J1023" s="6" t="str">
        <f>OBV!F1023</f>
        <v>BULLISH</v>
      </c>
      <c r="K1023" s="6" t="str">
        <f>OBV!G1023</f>
        <v>STRONG</v>
      </c>
      <c r="L1023" s="6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8.0378000000000007</v>
      </c>
      <c r="C1024" s="2">
        <f>RSI!I1024</f>
        <v>66.877609602701909</v>
      </c>
      <c r="D1024" s="2">
        <f>MACD!E1024</f>
        <v>8.5914716075397024E-3</v>
      </c>
      <c r="E1024" s="2">
        <f>MACD!F1024</f>
        <v>3.2230158838493714E-2</v>
      </c>
      <c r="F1024" s="2">
        <f>'Moving Avg'!D1024</f>
        <v>7.6200199999999993</v>
      </c>
      <c r="G1024" s="2">
        <f>'Moving Avg'!F1024</f>
        <v>7.5074750000000012</v>
      </c>
      <c r="H1024" s="2">
        <f>'Moving Avg'!G1024</f>
        <v>7.4360279999999976</v>
      </c>
      <c r="I1024" s="2">
        <f>'Moving Avg'!H1024</f>
        <v>7.5482640000000005</v>
      </c>
      <c r="J1024" s="6" t="str">
        <f>OBV!F1024</f>
        <v>BULLISH</v>
      </c>
      <c r="K1024" s="6" t="str">
        <f>OBV!G1024</f>
        <v>STRONG</v>
      </c>
      <c r="L1024" s="6" t="str">
        <f>OBV!H1024</f>
        <v>CONFIRMED BULLISH</v>
      </c>
    </row>
    <row r="1025" spans="1:12" ht="13.5" x14ac:dyDescent="0.25">
      <c r="A1025" s="3">
        <f>RSI!A1025</f>
        <v>43500</v>
      </c>
      <c r="B1025" s="2">
        <f>RSI!B1025</f>
        <v>7.8507999999999996</v>
      </c>
      <c r="C1025" s="2">
        <f>RSI!I1025</f>
        <v>59.932339477878585</v>
      </c>
      <c r="D1025" s="2">
        <f>MACD!E1025</f>
        <v>-2.5592125816759292E-2</v>
      </c>
      <c r="E1025" s="2">
        <f>MACD!F1025</f>
        <v>2.0665701907443112E-2</v>
      </c>
      <c r="F1025" s="2">
        <f>'Moving Avg'!D1025</f>
        <v>7.7337999999999996</v>
      </c>
      <c r="G1025" s="2">
        <f>'Moving Avg'!F1025</f>
        <v>7.5188500000000005</v>
      </c>
      <c r="H1025" s="2">
        <f>'Moving Avg'!G1025</f>
        <v>7.4491939999999977</v>
      </c>
      <c r="I1025" s="2">
        <f>'Moving Avg'!H1025</f>
        <v>7.5521649999999996</v>
      </c>
      <c r="J1025" s="6" t="str">
        <f>OBV!F1025</f>
        <v>BULLISH</v>
      </c>
      <c r="K1025" s="6" t="str">
        <f>OBV!G1025</f>
        <v>STRONG</v>
      </c>
      <c r="L1025" s="6" t="str">
        <f>OBV!H1025</f>
        <v>CONFIRMED BULLISH</v>
      </c>
    </row>
    <row r="1026" spans="1:12" ht="13.5" x14ac:dyDescent="0.25">
      <c r="A1026" s="3">
        <f>RSI!A1026</f>
        <v>43501</v>
      </c>
      <c r="B1026" s="2">
        <f>RSI!B1026</f>
        <v>7.8507999999999996</v>
      </c>
      <c r="C1026" s="2">
        <f>RSI!I1026</f>
        <v>59.932339477878585</v>
      </c>
      <c r="D1026" s="2">
        <f>MACD!E1026</f>
        <v>-7.2866544017372803E-2</v>
      </c>
      <c r="E1026" s="2">
        <f>MACD!F1026</f>
        <v>1.9592527224799282E-3</v>
      </c>
      <c r="F1026" s="2">
        <f>'Moving Avg'!D1026</f>
        <v>7.8085599999999999</v>
      </c>
      <c r="G1026" s="2">
        <f>'Moving Avg'!F1026</f>
        <v>7.5306299999999995</v>
      </c>
      <c r="H1026" s="2">
        <f>'Moving Avg'!G1026</f>
        <v>7.4664219999999988</v>
      </c>
      <c r="I1026" s="2">
        <f>'Moving Avg'!H1026</f>
        <v>7.5550094999999988</v>
      </c>
      <c r="J1026" s="6" t="str">
        <f>OBV!F1026</f>
        <v>BULLISH</v>
      </c>
      <c r="K1026" s="6" t="str">
        <f>OBV!G1026</f>
        <v>STRONG</v>
      </c>
      <c r="L1026" s="6" t="str">
        <f>OBV!H1026</f>
        <v>CONFIRMED BULLISH</v>
      </c>
    </row>
    <row r="1027" spans="1:12" ht="13.5" x14ac:dyDescent="0.25">
      <c r="A1027" s="3">
        <f>RSI!A1027</f>
        <v>43502</v>
      </c>
      <c r="B1027" s="2">
        <f>RSI!B1027</f>
        <v>7.9645999999999999</v>
      </c>
      <c r="C1027" s="2">
        <f>RSI!I1027</f>
        <v>62.668572143306278</v>
      </c>
      <c r="D1027" s="2">
        <f>MACD!E1027</f>
        <v>-9.6999304214236304E-2</v>
      </c>
      <c r="E1027" s="2">
        <f>MACD!F1027</f>
        <v>-1.783245866486332E-2</v>
      </c>
      <c r="F1027" s="2">
        <f>'Moving Avg'!D1027</f>
        <v>7.9093400000000003</v>
      </c>
      <c r="G1027" s="2">
        <f>'Moving Avg'!F1027</f>
        <v>7.5521649999999996</v>
      </c>
      <c r="H1027" s="2">
        <f>'Moving Avg'!G1027</f>
        <v>7.4834879999999995</v>
      </c>
      <c r="I1027" s="2">
        <f>'Moving Avg'!H1027</f>
        <v>7.5575289999999988</v>
      </c>
      <c r="J1027" s="6" t="str">
        <f>OBV!F1027</f>
        <v>BULLISH</v>
      </c>
      <c r="K1027" s="6" t="str">
        <f>OBV!G1027</f>
        <v>STRONG</v>
      </c>
      <c r="L1027" s="6" t="str">
        <f>OBV!H1027</f>
        <v>CONFIRMED BULLISH</v>
      </c>
    </row>
    <row r="1028" spans="1:12" ht="13.5" x14ac:dyDescent="0.25">
      <c r="A1028" s="3">
        <f>RSI!A1028</f>
        <v>43503</v>
      </c>
      <c r="B1028" s="2">
        <f>RSI!B1028</f>
        <v>7.9484000000000004</v>
      </c>
      <c r="C1028" s="2">
        <f>RSI!I1028</f>
        <v>62.019275493388491</v>
      </c>
      <c r="D1028" s="2">
        <f>MACD!E1028</f>
        <v>-0.16244919548854053</v>
      </c>
      <c r="E1028" s="2">
        <f>MACD!F1028</f>
        <v>-4.6755806029598765E-2</v>
      </c>
      <c r="F1028" s="2">
        <f>'Moving Avg'!D1028</f>
        <v>7.9304800000000002</v>
      </c>
      <c r="G1028" s="2">
        <f>'Moving Avg'!F1028</f>
        <v>7.5728899999999992</v>
      </c>
      <c r="H1028" s="2">
        <f>'Moving Avg'!G1028</f>
        <v>7.4986059999999988</v>
      </c>
      <c r="I1028" s="2">
        <f>'Moving Avg'!H1028</f>
        <v>7.5600889999999996</v>
      </c>
      <c r="J1028" s="6" t="str">
        <f>OBV!F1028</f>
        <v>BULLISH</v>
      </c>
      <c r="K1028" s="6" t="str">
        <f>OBV!G1028</f>
        <v>NEUTRAL</v>
      </c>
      <c r="L1028" s="6" t="str">
        <f>OBV!H1028</f>
        <v>CONFIRMED BULLISH</v>
      </c>
    </row>
    <row r="1029" spans="1:12" ht="13.5" x14ac:dyDescent="0.25">
      <c r="A1029" s="3">
        <f>RSI!A1029</f>
        <v>43504</v>
      </c>
      <c r="B1029" s="2">
        <f>RSI!B1029</f>
        <v>7.9484000000000004</v>
      </c>
      <c r="C1029" s="2">
        <f>RSI!I1029</f>
        <v>62.019275493388484</v>
      </c>
      <c r="D1029" s="2">
        <f>MACD!E1029</f>
        <v>-0.24504213941583242</v>
      </c>
      <c r="E1029" s="2">
        <f>MACD!F1029</f>
        <v>-8.6413072706845506E-2</v>
      </c>
      <c r="F1029" s="2">
        <f>'Moving Avg'!D1029</f>
        <v>7.9126000000000003</v>
      </c>
      <c r="G1029" s="2">
        <f>'Moving Avg'!F1029</f>
        <v>7.5936149999999998</v>
      </c>
      <c r="H1029" s="2">
        <f>'Moving Avg'!G1029</f>
        <v>7.505107999999999</v>
      </c>
      <c r="I1029" s="2">
        <f>'Moving Avg'!H1029</f>
        <v>7.5637464999999997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7.8426999999999998</v>
      </c>
      <c r="C1030" s="2">
        <f>RSI!I1030</f>
        <v>57.510391844557716</v>
      </c>
      <c r="D1030" s="2">
        <f>MACD!E1030</f>
        <v>-0.27662530472164981</v>
      </c>
      <c r="E1030" s="2">
        <f>MACD!F1030</f>
        <v>-0.12445551910980637</v>
      </c>
      <c r="F1030" s="2">
        <f>'Moving Avg'!D1030</f>
        <v>7.9109799999999995</v>
      </c>
      <c r="G1030" s="2">
        <f>'Moving Avg'!F1030</f>
        <v>7.6078349999999997</v>
      </c>
      <c r="H1030" s="2">
        <f>'Moving Avg'!G1030</f>
        <v>7.5062459999999991</v>
      </c>
      <c r="I1030" s="2">
        <f>'Moving Avg'!H1030</f>
        <v>7.5669159999999991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7.8426999999999998</v>
      </c>
      <c r="C1031" s="2">
        <f>RSI!I1031</f>
        <v>57.510391844557716</v>
      </c>
      <c r="D1031" s="2">
        <f>MACD!E1031</f>
        <v>-0.27459302335473534</v>
      </c>
      <c r="E1031" s="2">
        <f>MACD!F1031</f>
        <v>-0.15448301995879216</v>
      </c>
      <c r="F1031" s="2">
        <f>'Moving Avg'!D1031</f>
        <v>7.9093599999999995</v>
      </c>
      <c r="G1031" s="2">
        <f>'Moving Avg'!F1031</f>
        <v>7.626120000000002</v>
      </c>
      <c r="H1031" s="2">
        <f>'Moving Avg'!G1031</f>
        <v>7.5120979999999982</v>
      </c>
      <c r="I1031" s="2">
        <f>'Moving Avg'!H1031</f>
        <v>7.5690289999999978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7.7939999999999996</v>
      </c>
      <c r="C1032" s="2">
        <f>RSI!I1032</f>
        <v>55.359789519887549</v>
      </c>
      <c r="D1032" s="2">
        <f>MACD!E1032</f>
        <v>-0.27293932116293895</v>
      </c>
      <c r="E1032" s="2">
        <f>MACD!F1032</f>
        <v>-0.17817428019962153</v>
      </c>
      <c r="F1032" s="2">
        <f>'Moving Avg'!D1032</f>
        <v>7.8752399999999998</v>
      </c>
      <c r="G1032" s="2">
        <f>'Moving Avg'!F1032</f>
        <v>7.6407500000000015</v>
      </c>
      <c r="H1032" s="2">
        <f>'Moving Avg'!G1032</f>
        <v>7.5192499999999987</v>
      </c>
      <c r="I1032" s="2">
        <f>'Moving Avg'!H1032</f>
        <v>7.5708984999999993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7.7695999999999996</v>
      </c>
      <c r="C1033" s="2">
        <f>RSI!I1033</f>
        <v>54.264880128808187</v>
      </c>
      <c r="D1033" s="2">
        <f>MACD!E1033</f>
        <v>-0.21175491834984594</v>
      </c>
      <c r="E1033" s="2">
        <f>MACD!F1033</f>
        <v>-0.18489040782966643</v>
      </c>
      <c r="F1033" s="2">
        <f>'Moving Avg'!D1033</f>
        <v>7.83948</v>
      </c>
      <c r="G1033" s="2">
        <f>'Moving Avg'!F1033</f>
        <v>7.6505050000000008</v>
      </c>
      <c r="H1033" s="2">
        <f>'Moving Avg'!G1033</f>
        <v>7.5260779999999974</v>
      </c>
      <c r="I1033" s="2">
        <f>'Moving Avg'!H1033</f>
        <v>7.5727679999999999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7.8182999999999998</v>
      </c>
      <c r="C1034" s="2">
        <f>RSI!I1034</f>
        <v>56.129870051928862</v>
      </c>
      <c r="D1034" s="2">
        <f>MACD!E1034</f>
        <v>-0.13416423331565763</v>
      </c>
      <c r="E1034" s="2">
        <f>MACD!F1034</f>
        <v>-0.1747451729268647</v>
      </c>
      <c r="F1034" s="2">
        <f>'Moving Avg'!D1034</f>
        <v>7.8134599999999992</v>
      </c>
      <c r="G1034" s="2">
        <f>'Moving Avg'!F1034</f>
        <v>7.6675700000000004</v>
      </c>
      <c r="H1034" s="2">
        <f>'Moving Avg'!G1034</f>
        <v>7.5338799999999981</v>
      </c>
      <c r="I1034" s="2">
        <f>'Moving Avg'!H1034</f>
        <v>7.5742714999999983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7.8021000000000003</v>
      </c>
      <c r="C1035" s="2">
        <f>RSI!I1035</f>
        <v>55.321718030898445</v>
      </c>
      <c r="D1035" s="2">
        <f>MACD!E1035</f>
        <v>-9.6912679704078464E-2</v>
      </c>
      <c r="E1035" s="2">
        <f>MACD!F1035</f>
        <v>-0.15917867428230748</v>
      </c>
      <c r="F1035" s="2">
        <f>'Moving Avg'!D1035</f>
        <v>7.8053399999999993</v>
      </c>
      <c r="G1035" s="2">
        <f>'Moving Avg'!F1035</f>
        <v>7.6850449999999997</v>
      </c>
      <c r="H1035" s="2">
        <f>'Moving Avg'!G1035</f>
        <v>7.5403819999999984</v>
      </c>
      <c r="I1035" s="2">
        <f>'Moving Avg'!H1035</f>
        <v>7.5748809999999995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7.8021000000000003</v>
      </c>
      <c r="C1036" s="2">
        <f>RSI!I1036</f>
        <v>55.321718030898452</v>
      </c>
      <c r="D1036" s="2">
        <f>MACD!E1036</f>
        <v>-6.6067585795244632E-2</v>
      </c>
      <c r="E1036" s="2">
        <f>MACD!F1036</f>
        <v>-0.14055645658489491</v>
      </c>
      <c r="F1036" s="2">
        <f>'Moving Avg'!D1036</f>
        <v>7.7972200000000003</v>
      </c>
      <c r="G1036" s="2">
        <f>'Moving Avg'!F1036</f>
        <v>7.7077999999999989</v>
      </c>
      <c r="H1036" s="2">
        <f>'Moving Avg'!G1036</f>
        <v>7.5485099999999985</v>
      </c>
      <c r="I1036" s="2">
        <f>'Moving Avg'!H1036</f>
        <v>7.5753684999999997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7.8833000000000002</v>
      </c>
      <c r="C1037" s="2">
        <f>RSI!I1037</f>
        <v>58.772345211512722</v>
      </c>
      <c r="D1037" s="2">
        <f>MACD!E1037</f>
        <v>-2.9100431470144628E-2</v>
      </c>
      <c r="E1037" s="2">
        <f>MACD!F1037</f>
        <v>-0.11826525156194485</v>
      </c>
      <c r="F1037" s="2">
        <f>'Moving Avg'!D1037</f>
        <v>7.81508</v>
      </c>
      <c r="G1037" s="2">
        <f>'Moving Avg'!F1037</f>
        <v>7.7260849999999994</v>
      </c>
      <c r="H1037" s="2">
        <f>'Moving Avg'!G1037</f>
        <v>7.5593999999999992</v>
      </c>
      <c r="I1037" s="2">
        <f>'Moving Avg'!H1037</f>
        <v>7.5765874999999996</v>
      </c>
      <c r="J1037" s="6" t="str">
        <f>OBV!F1037</f>
        <v>BULLISH</v>
      </c>
      <c r="K1037" s="6" t="str">
        <f>OBV!G1037</f>
        <v>NEUTRAL</v>
      </c>
      <c r="L1037" s="6" t="str">
        <f>OBV!H1037</f>
        <v>CONFIRMED BULLISH</v>
      </c>
    </row>
    <row r="1038" spans="1:12" ht="13.5" x14ac:dyDescent="0.25">
      <c r="A1038" s="3">
        <f>RSI!A1038</f>
        <v>43517</v>
      </c>
      <c r="B1038" s="2">
        <f>RSI!B1038</f>
        <v>7.8752000000000004</v>
      </c>
      <c r="C1038" s="2">
        <f>RSI!I1038</f>
        <v>58.288730124077816</v>
      </c>
      <c r="D1038" s="2">
        <f>MACD!E1038</f>
        <v>-7.7174438956539859E-4</v>
      </c>
      <c r="E1038" s="2">
        <f>MACD!F1038</f>
        <v>-9.4766550127468957E-2</v>
      </c>
      <c r="F1038" s="2">
        <f>'Moving Avg'!D1038</f>
        <v>7.8361999999999998</v>
      </c>
      <c r="G1038" s="2">
        <f>'Moving Avg'!F1038</f>
        <v>7.7581849999999992</v>
      </c>
      <c r="H1038" s="2">
        <f>'Moving Avg'!G1038</f>
        <v>7.5699639999999997</v>
      </c>
      <c r="I1038" s="2">
        <f>'Moving Avg'!H1038</f>
        <v>7.5785784999999999</v>
      </c>
      <c r="J1038" s="6" t="str">
        <f>OBV!F1038</f>
        <v>BULLISH</v>
      </c>
      <c r="K1038" s="6" t="str">
        <f>OBV!G1038</f>
        <v>NEUTRAL</v>
      </c>
      <c r="L1038" s="6" t="str">
        <f>OBV!H1038</f>
        <v>CONFIRMED BULLISH</v>
      </c>
    </row>
    <row r="1039" spans="1:12" ht="13.5" x14ac:dyDescent="0.25">
      <c r="A1039" s="3">
        <f>RSI!A1039</f>
        <v>43518</v>
      </c>
      <c r="B1039" s="2">
        <f>RSI!B1039</f>
        <v>7.8833000000000002</v>
      </c>
      <c r="C1039" s="2">
        <f>RSI!I1039</f>
        <v>58.655111449371269</v>
      </c>
      <c r="D1039" s="2">
        <f>MACD!E1039</f>
        <v>2.166607875777693E-2</v>
      </c>
      <c r="E1039" s="2">
        <f>MACD!F1039</f>
        <v>-7.148002435041978E-2</v>
      </c>
      <c r="F1039" s="2">
        <f>'Moving Avg'!D1039</f>
        <v>7.8492000000000006</v>
      </c>
      <c r="G1039" s="2">
        <f>'Moving Avg'!F1039</f>
        <v>7.7988199999999974</v>
      </c>
      <c r="H1039" s="2">
        <f>'Moving Avg'!G1039</f>
        <v>7.5800400000000003</v>
      </c>
      <c r="I1039" s="2">
        <f>'Moving Avg'!H1039</f>
        <v>7.5806100000000001</v>
      </c>
      <c r="J1039" s="6" t="str">
        <f>OBV!F1039</f>
        <v>BULLISH</v>
      </c>
      <c r="K1039" s="6" t="str">
        <f>OBV!G1039</f>
        <v>NEUTRAL</v>
      </c>
      <c r="L1039" s="6" t="str">
        <f>OBV!H1039</f>
        <v>CONFIRMED BULLISH</v>
      </c>
    </row>
    <row r="1040" spans="1:12" ht="13.5" x14ac:dyDescent="0.25">
      <c r="A1040" s="3">
        <f>RSI!A1040</f>
        <v>43521</v>
      </c>
      <c r="B1040" s="2">
        <f>RSI!B1040</f>
        <v>7.8833000000000002</v>
      </c>
      <c r="C1040" s="2">
        <f>RSI!I1040</f>
        <v>58.655111449371269</v>
      </c>
      <c r="D1040" s="2">
        <f>MACD!E1040</f>
        <v>2.3479004827542838E-2</v>
      </c>
      <c r="E1040" s="2">
        <f>MACD!F1040</f>
        <v>-5.248821851482726E-2</v>
      </c>
      <c r="F1040" s="2">
        <f>'Moving Avg'!D1040</f>
        <v>7.8654399999999995</v>
      </c>
      <c r="G1040" s="2">
        <f>'Moving Avg'!F1040</f>
        <v>7.8288899999999968</v>
      </c>
      <c r="H1040" s="2">
        <f>'Moving Avg'!G1040</f>
        <v>7.5880040000000015</v>
      </c>
      <c r="I1040" s="2">
        <f>'Moving Avg'!H1040</f>
        <v>7.58317</v>
      </c>
      <c r="J1040" s="6" t="str">
        <f>OBV!F1040</f>
        <v>BULLISH</v>
      </c>
      <c r="K1040" s="6" t="str">
        <f>OBV!G1040</f>
        <v>NEUTRAL</v>
      </c>
      <c r="L1040" s="6" t="str">
        <f>OBV!H1040</f>
        <v>CONFIRMED BULLISH</v>
      </c>
    </row>
    <row r="1041" spans="1:12" ht="13.5" x14ac:dyDescent="0.25">
      <c r="A1041" s="3">
        <f>RSI!A1041</f>
        <v>43522</v>
      </c>
      <c r="B1041" s="2">
        <f>RSI!B1041</f>
        <v>8.0296000000000003</v>
      </c>
      <c r="C1041" s="2">
        <f>RSI!I1041</f>
        <v>65.080215263330842</v>
      </c>
      <c r="D1041" s="2">
        <f>MACD!E1041</f>
        <v>1.3332106394139842E-2</v>
      </c>
      <c r="E1041" s="2">
        <f>MACD!F1041</f>
        <v>-3.932415353303384E-2</v>
      </c>
      <c r="F1041" s="2">
        <f>'Moving Avg'!D1041</f>
        <v>7.910940000000001</v>
      </c>
      <c r="G1041" s="2">
        <f>'Moving Avg'!F1041</f>
        <v>7.8565199999999979</v>
      </c>
      <c r="H1041" s="2">
        <f>'Moving Avg'!G1041</f>
        <v>7.5990560000000027</v>
      </c>
      <c r="I1041" s="2">
        <f>'Moving Avg'!H1041</f>
        <v>7.5875585000000001</v>
      </c>
      <c r="J1041" s="6" t="str">
        <f>OBV!F1041</f>
        <v>BULLISH</v>
      </c>
      <c r="K1041" s="6" t="str">
        <f>OBV!G1041</f>
        <v>NEUTRAL</v>
      </c>
      <c r="L1041" s="6" t="str">
        <f>OBV!H1041</f>
        <v>CONFIRMED BULLISH</v>
      </c>
    </row>
    <row r="1042" spans="1:12" ht="13.5" x14ac:dyDescent="0.25">
      <c r="A1042" s="3">
        <f>RSI!A1042</f>
        <v>43523</v>
      </c>
      <c r="B1042" s="2">
        <f>RSI!B1042</f>
        <v>8.0134000000000007</v>
      </c>
      <c r="C1042" s="2">
        <f>RSI!I1042</f>
        <v>63.896115881304219</v>
      </c>
      <c r="D1042" s="2">
        <f>MACD!E1042</f>
        <v>-3.1918978644425167E-3</v>
      </c>
      <c r="E1042" s="2">
        <f>MACD!F1042</f>
        <v>-3.2097702399315572E-2</v>
      </c>
      <c r="F1042" s="2">
        <f>'Moving Avg'!D1042</f>
        <v>7.9369600000000018</v>
      </c>
      <c r="G1042" s="2">
        <f>'Moving Avg'!F1042</f>
        <v>7.884154999999998</v>
      </c>
      <c r="H1042" s="2">
        <f>'Moving Avg'!G1042</f>
        <v>7.6107600000000017</v>
      </c>
      <c r="I1042" s="2">
        <f>'Moving Avg'!H1042</f>
        <v>7.5902405000000002</v>
      </c>
      <c r="J1042" s="6" t="str">
        <f>OBV!F1042</f>
        <v>BULLISH</v>
      </c>
      <c r="K1042" s="6" t="str">
        <f>OBV!G1042</f>
        <v>NEUTRAL</v>
      </c>
      <c r="L1042" s="6" t="str">
        <f>OBV!H1042</f>
        <v>CONFIRMED BULLISH</v>
      </c>
    </row>
    <row r="1043" spans="1:12" ht="13.5" x14ac:dyDescent="0.25">
      <c r="A1043" s="3">
        <f>RSI!A1043</f>
        <v>43524</v>
      </c>
      <c r="B1043" s="2">
        <f>RSI!B1043</f>
        <v>7.6882999999999999</v>
      </c>
      <c r="C1043" s="2">
        <f>RSI!I1043</f>
        <v>45.862478484668173</v>
      </c>
      <c r="D1043" s="2">
        <f>MACD!E1043</f>
        <v>1.7256702846966121E-3</v>
      </c>
      <c r="E1043" s="2">
        <f>MACD!F1043</f>
        <v>-2.5333027862513138E-2</v>
      </c>
      <c r="F1043" s="2">
        <f>'Moving Avg'!D1043</f>
        <v>7.8995800000000003</v>
      </c>
      <c r="G1043" s="2">
        <f>'Moving Avg'!F1043</f>
        <v>7.876434999999999</v>
      </c>
      <c r="H1043" s="2">
        <f>'Moving Avg'!G1043</f>
        <v>7.6164500000000022</v>
      </c>
      <c r="I1043" s="2">
        <f>'Moving Avg'!H1043</f>
        <v>7.5908500000000014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7.8670999999999998</v>
      </c>
      <c r="C1044" s="2">
        <f>RSI!I1044</f>
        <v>53.616203502994644</v>
      </c>
      <c r="D1044" s="2">
        <f>MACD!E1044</f>
        <v>7.3315905926651936E-4</v>
      </c>
      <c r="E1044" s="2">
        <f>MACD!F1044</f>
        <v>-2.0119790478157207E-2</v>
      </c>
      <c r="F1044" s="2">
        <f>'Moving Avg'!D1044</f>
        <v>7.8963400000000004</v>
      </c>
      <c r="G1044" s="2">
        <f>'Moving Avg'!F1044</f>
        <v>7.8678999999999988</v>
      </c>
      <c r="H1044" s="2">
        <f>'Moving Avg'!G1044</f>
        <v>7.6258780000000028</v>
      </c>
      <c r="I1044" s="2">
        <f>'Moving Avg'!H1044</f>
        <v>7.5926380000000009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7.9565000000000001</v>
      </c>
      <c r="C1045" s="2">
        <f>RSI!I1045</f>
        <v>56.937203979899216</v>
      </c>
      <c r="D1045" s="2">
        <f>MACD!E1045</f>
        <v>-9.7234598103348446E-3</v>
      </c>
      <c r="E1045" s="2">
        <f>MACD!F1045</f>
        <v>-1.8040524344592735E-2</v>
      </c>
      <c r="F1045" s="2">
        <f>'Moving Avg'!D1045</f>
        <v>7.9109799999999995</v>
      </c>
      <c r="G1045" s="2">
        <f>'Moving Avg'!F1045</f>
        <v>7.8731849999999994</v>
      </c>
      <c r="H1045" s="2">
        <f>'Moving Avg'!G1045</f>
        <v>7.637094000000002</v>
      </c>
      <c r="I1045" s="2">
        <f>'Moving Avg'!H1045</f>
        <v>7.5942230000000004</v>
      </c>
      <c r="J1045" s="6" t="str">
        <f>OBV!F1045</f>
        <v>BEARISH</v>
      </c>
      <c r="K1045" s="6" t="str">
        <f>OBV!G1045</f>
        <v>NEUTRAL</v>
      </c>
      <c r="L1045" s="6" t="str">
        <f>OBV!H1045</f>
        <v>BEARISH DIVERGENCE</v>
      </c>
    </row>
    <row r="1046" spans="1:12" ht="13.5" x14ac:dyDescent="0.25">
      <c r="A1046" s="3">
        <f>RSI!A1046</f>
        <v>43529</v>
      </c>
      <c r="B1046" s="2">
        <f>RSI!B1046</f>
        <v>7.9321000000000002</v>
      </c>
      <c r="C1046" s="2">
        <f>RSI!I1046</f>
        <v>55.763682397229076</v>
      </c>
      <c r="D1046" s="2">
        <f>MACD!E1046</f>
        <v>-1.7757295565032472E-2</v>
      </c>
      <c r="E1046" s="2">
        <f>MACD!F1046</f>
        <v>-1.7983878588680682E-2</v>
      </c>
      <c r="F1046" s="2">
        <f>'Moving Avg'!D1046</f>
        <v>7.8914799999999996</v>
      </c>
      <c r="G1046" s="2">
        <f>'Moving Avg'!F1046</f>
        <v>7.877250000000001</v>
      </c>
      <c r="H1046" s="2">
        <f>'Moving Avg'!G1046</f>
        <v>7.6478220000000023</v>
      </c>
      <c r="I1046" s="2">
        <f>'Moving Avg'!H1046</f>
        <v>7.5960920000000014</v>
      </c>
      <c r="J1046" s="6" t="str">
        <f>OBV!F1046</f>
        <v>BEARISH</v>
      </c>
      <c r="K1046" s="6" t="str">
        <f>OBV!G1046</f>
        <v>NEUTRAL</v>
      </c>
      <c r="L1046" s="6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7.8996000000000004</v>
      </c>
      <c r="C1047" s="2">
        <f>RSI!I1047</f>
        <v>54.162388777921478</v>
      </c>
      <c r="D1047" s="2">
        <f>MACD!E1047</f>
        <v>-1.0431015366404672E-2</v>
      </c>
      <c r="E1047" s="2">
        <f>MACD!F1047</f>
        <v>-1.647330594422548E-2</v>
      </c>
      <c r="F1047" s="2">
        <f>'Moving Avg'!D1047</f>
        <v>7.8687199999999988</v>
      </c>
      <c r="G1047" s="2">
        <f>'Moving Avg'!F1047</f>
        <v>7.8740000000000006</v>
      </c>
      <c r="H1047" s="2">
        <f>'Moving Avg'!G1047</f>
        <v>7.657574000000003</v>
      </c>
      <c r="I1047" s="2">
        <f>'Moving Avg'!H1047</f>
        <v>7.5977984999999997</v>
      </c>
      <c r="J1047" s="6" t="str">
        <f>OBV!F1047</f>
        <v>BEARISH</v>
      </c>
      <c r="K1047" s="6" t="str">
        <f>OBV!G1047</f>
        <v>NEUTRAL</v>
      </c>
      <c r="L1047" s="6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7.9565000000000001</v>
      </c>
      <c r="C1048" s="2">
        <f>RSI!I1048</f>
        <v>56.516657522526494</v>
      </c>
      <c r="D1048" s="2">
        <f>MACD!E1048</f>
        <v>-1.0218903924558376E-2</v>
      </c>
      <c r="E1048" s="2">
        <f>MACD!F1048</f>
        <v>-1.5222425540292061E-2</v>
      </c>
      <c r="F1048" s="2">
        <f>'Moving Avg'!D1048</f>
        <v>7.9223599999999994</v>
      </c>
      <c r="G1048" s="2">
        <f>'Moving Avg'!F1048</f>
        <v>7.8744050000000003</v>
      </c>
      <c r="H1048" s="2">
        <f>'Moving Avg'!G1048</f>
        <v>7.6673260000000036</v>
      </c>
      <c r="I1048" s="2">
        <f>'Moving Avg'!H1048</f>
        <v>7.5993835000000001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</row>
    <row r="1049" spans="1:12" ht="13.5" x14ac:dyDescent="0.25">
      <c r="A1049" s="3">
        <f>RSI!A1049</f>
        <v>43532</v>
      </c>
      <c r="B1049" s="2">
        <f>RSI!B1049</f>
        <v>7.8833000000000002</v>
      </c>
      <c r="C1049" s="2">
        <f>RSI!I1049</f>
        <v>52.76225440477765</v>
      </c>
      <c r="D1049" s="2">
        <f>MACD!E1049</f>
        <v>-4.1943846590148937E-3</v>
      </c>
      <c r="E1049" s="2">
        <f>MACD!F1049</f>
        <v>-1.3016817364036629E-2</v>
      </c>
      <c r="F1049" s="2">
        <f>'Moving Avg'!D1049</f>
        <v>7.9256000000000002</v>
      </c>
      <c r="G1049" s="2">
        <f>'Moving Avg'!F1049</f>
        <v>7.8711500000000001</v>
      </c>
      <c r="H1049" s="2">
        <f>'Moving Avg'!G1049</f>
        <v>7.6787040000000051</v>
      </c>
      <c r="I1049" s="2">
        <f>'Moving Avg'!H1049</f>
        <v>7.6009679999999991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</row>
    <row r="1050" spans="1:12" ht="13.5" x14ac:dyDescent="0.25">
      <c r="A1050" s="3">
        <f>RSI!A1050</f>
        <v>43535</v>
      </c>
      <c r="B1050" s="2">
        <f>RSI!B1050</f>
        <v>7.8833000000000002</v>
      </c>
      <c r="C1050" s="2">
        <f>RSI!I1050</f>
        <v>52.762254404777636</v>
      </c>
      <c r="D1050" s="2">
        <f>MACD!E1050</f>
        <v>5.7347954799524814E-4</v>
      </c>
      <c r="E1050" s="2">
        <f>MACD!F1050</f>
        <v>-1.0298757981630253E-2</v>
      </c>
      <c r="F1050" s="2">
        <f>'Moving Avg'!D1050</f>
        <v>7.9109600000000002</v>
      </c>
      <c r="G1050" s="2">
        <f>'Moving Avg'!F1050</f>
        <v>7.8731800000000005</v>
      </c>
      <c r="H1050" s="2">
        <f>'Moving Avg'!G1050</f>
        <v>7.6915440000000039</v>
      </c>
      <c r="I1050" s="2">
        <f>'Moving Avg'!H1050</f>
        <v>7.6008864999999979</v>
      </c>
      <c r="J1050" s="6" t="str">
        <f>OBV!F1050</f>
        <v>BULLISH</v>
      </c>
      <c r="K1050" s="6" t="str">
        <f>OBV!G1050</f>
        <v>NEUTRAL</v>
      </c>
      <c r="L1050" s="6" t="str">
        <f>OBV!H1050</f>
        <v>BULLISH DIVERGENCE</v>
      </c>
    </row>
    <row r="1051" spans="1:12" ht="13.5" x14ac:dyDescent="0.25">
      <c r="A1051" s="3">
        <f>RSI!A1051</f>
        <v>43536</v>
      </c>
      <c r="B1051" s="2">
        <f>RSI!B1051</f>
        <v>7.8021000000000003</v>
      </c>
      <c r="C1051" s="2">
        <f>RSI!I1051</f>
        <v>48.608058066063919</v>
      </c>
      <c r="D1051" s="2">
        <f>MACD!E1051</f>
        <v>3.2824957436131896E-2</v>
      </c>
      <c r="E1051" s="2">
        <f>MACD!F1051</f>
        <v>-1.6740148980778236E-3</v>
      </c>
      <c r="F1051" s="2">
        <f>'Moving Avg'!D1051</f>
        <v>7.8849600000000013</v>
      </c>
      <c r="G1051" s="2">
        <f>'Moving Avg'!F1051</f>
        <v>7.8711500000000001</v>
      </c>
      <c r="H1051" s="2">
        <f>'Moving Avg'!G1051</f>
        <v>7.701298000000004</v>
      </c>
      <c r="I1051" s="2">
        <f>'Moving Avg'!H1051</f>
        <v>7.6006019999999985</v>
      </c>
      <c r="J1051" s="6" t="str">
        <f>OBV!F1051</f>
        <v>BULLISH</v>
      </c>
      <c r="K1051" s="6" t="str">
        <f>OBV!G1051</f>
        <v>NEUTRAL</v>
      </c>
      <c r="L1051" s="6" t="str">
        <f>OBV!H1051</f>
        <v>BULLISH DIVERGENCE</v>
      </c>
    </row>
    <row r="1052" spans="1:12" ht="13.5" x14ac:dyDescent="0.25">
      <c r="A1052" s="3">
        <f>RSI!A1052</f>
        <v>43537</v>
      </c>
      <c r="B1052" s="2">
        <f>RSI!B1052</f>
        <v>7.8752000000000004</v>
      </c>
      <c r="C1052" s="2">
        <f>RSI!I1052</f>
        <v>52.252728510761841</v>
      </c>
      <c r="D1052" s="2">
        <f>MACD!E1052</f>
        <v>5.2404605839246443E-2</v>
      </c>
      <c r="E1052" s="2">
        <f>MACD!F1052</f>
        <v>9.1417092493870297E-3</v>
      </c>
      <c r="F1052" s="2">
        <f>'Moving Avg'!D1052</f>
        <v>7.8800800000000013</v>
      </c>
      <c r="G1052" s="2">
        <f>'Moving Avg'!F1052</f>
        <v>7.87521</v>
      </c>
      <c r="H1052" s="2">
        <f>'Moving Avg'!G1052</f>
        <v>7.7125140000000032</v>
      </c>
      <c r="I1052" s="2">
        <f>'Moving Avg'!H1052</f>
        <v>7.6006829999999992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</row>
    <row r="1053" spans="1:12" ht="13.5" x14ac:dyDescent="0.25">
      <c r="A1053" s="3">
        <f>RSI!A1053</f>
        <v>43538</v>
      </c>
      <c r="B1053" s="2">
        <f>RSI!B1053</f>
        <v>7.8346</v>
      </c>
      <c r="C1053" s="2">
        <f>RSI!I1053</f>
        <v>50.126434148486268</v>
      </c>
      <c r="D1053" s="2">
        <f>MACD!E1053</f>
        <v>2.1714534293661103E-2</v>
      </c>
      <c r="E1053" s="2">
        <f>MACD!F1053</f>
        <v>1.1656274258241846E-2</v>
      </c>
      <c r="F1053" s="2">
        <f>'Moving Avg'!D1053</f>
        <v>7.8557000000000006</v>
      </c>
      <c r="G1053" s="2">
        <f>'Moving Avg'!F1053</f>
        <v>7.8784600000000014</v>
      </c>
      <c r="H1053" s="2">
        <f>'Moving Avg'!G1053</f>
        <v>7.7229180000000035</v>
      </c>
      <c r="I1053" s="2">
        <f>'Moving Avg'!H1053</f>
        <v>7.6008859999999983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8.0458999999999996</v>
      </c>
      <c r="C1054" s="2">
        <f>RSI!I1054</f>
        <v>59.388738396105069</v>
      </c>
      <c r="D1054" s="2">
        <f>MACD!E1054</f>
        <v>7.6107513528897996E-3</v>
      </c>
      <c r="E1054" s="2">
        <f>MACD!F1054</f>
        <v>1.0847169677171437E-2</v>
      </c>
      <c r="F1054" s="2">
        <f>'Moving Avg'!D1054</f>
        <v>7.8882200000000013</v>
      </c>
      <c r="G1054" s="2">
        <f>'Moving Avg'!F1054</f>
        <v>7.8898400000000013</v>
      </c>
      <c r="H1054" s="2">
        <f>'Moving Avg'!G1054</f>
        <v>7.7315320000000032</v>
      </c>
      <c r="I1054" s="2">
        <f>'Moving Avg'!H1054</f>
        <v>7.6029989999999987</v>
      </c>
      <c r="J1054" s="6" t="str">
        <f>OBV!F1054</f>
        <v>BULLISH</v>
      </c>
      <c r="K1054" s="6" t="str">
        <f>OBV!G1054</f>
        <v>NEUTRAL</v>
      </c>
      <c r="L1054" s="6" t="str">
        <f>OBV!H1054</f>
        <v>CONFIRMED BULLISH</v>
      </c>
    </row>
    <row r="1055" spans="1:12" ht="13.5" x14ac:dyDescent="0.25">
      <c r="A1055" s="3">
        <f>RSI!A1055</f>
        <v>43542</v>
      </c>
      <c r="B1055" s="2">
        <f>RSI!B1055</f>
        <v>7.9645999999999999</v>
      </c>
      <c r="C1055" s="2">
        <f>RSI!I1055</f>
        <v>55.145164305918897</v>
      </c>
      <c r="D1055" s="2">
        <f>MACD!E1055</f>
        <v>1.4212508292708925E-2</v>
      </c>
      <c r="E1055" s="2">
        <f>MACD!F1055</f>
        <v>1.1520237400278934E-2</v>
      </c>
      <c r="F1055" s="2">
        <f>'Moving Avg'!D1055</f>
        <v>7.9044799999999995</v>
      </c>
      <c r="G1055" s="2">
        <f>'Moving Avg'!F1055</f>
        <v>7.8979649999999992</v>
      </c>
      <c r="H1055" s="2">
        <f>'Moving Avg'!G1055</f>
        <v>7.7383580000000025</v>
      </c>
      <c r="I1055" s="2">
        <f>'Moving Avg'!H1055</f>
        <v>7.6043399999999988</v>
      </c>
      <c r="J1055" s="6" t="str">
        <f>OBV!F1055</f>
        <v>BULLISH</v>
      </c>
      <c r="K1055" s="6" t="str">
        <f>OBV!G1055</f>
        <v>NEUTRAL</v>
      </c>
      <c r="L1055" s="6" t="str">
        <f>OBV!H1055</f>
        <v>CONFIRMED BULLISH</v>
      </c>
    </row>
    <row r="1056" spans="1:12" ht="13.5" x14ac:dyDescent="0.25">
      <c r="A1056" s="3">
        <f>RSI!A1056</f>
        <v>43543</v>
      </c>
      <c r="B1056" s="2">
        <f>RSI!B1056</f>
        <v>7.9158999999999997</v>
      </c>
      <c r="C1056" s="2">
        <f>RSI!I1056</f>
        <v>52.715270853530193</v>
      </c>
      <c r="D1056" s="2">
        <f>MACD!E1056</f>
        <v>1.8984112638234407E-2</v>
      </c>
      <c r="E1056" s="2">
        <f>MACD!F1056</f>
        <v>1.3013012447870028E-2</v>
      </c>
      <c r="F1056" s="2">
        <f>'Moving Avg'!D1056</f>
        <v>7.9272400000000003</v>
      </c>
      <c r="G1056" s="2">
        <f>'Moving Avg'!F1056</f>
        <v>7.9036550000000005</v>
      </c>
      <c r="H1056" s="2">
        <f>'Moving Avg'!G1056</f>
        <v>7.7443720000000029</v>
      </c>
      <c r="I1056" s="2">
        <f>'Moving Avg'!H1056</f>
        <v>7.6047464999999974</v>
      </c>
      <c r="J1056" s="6" t="str">
        <f>OBV!F1056</f>
        <v>BULLISH</v>
      </c>
      <c r="K1056" s="6" t="str">
        <f>OBV!G1056</f>
        <v>NEUTRAL</v>
      </c>
      <c r="L1056" s="6" t="str">
        <f>OBV!H1056</f>
        <v>CONFIRMED BULLISH</v>
      </c>
    </row>
    <row r="1057" spans="1:12" ht="13.5" x14ac:dyDescent="0.25">
      <c r="A1057" s="3">
        <f>RSI!A1057</f>
        <v>43545</v>
      </c>
      <c r="B1057" s="2">
        <f>RSI!B1057</f>
        <v>7.8833000000000002</v>
      </c>
      <c r="C1057" s="2">
        <f>RSI!I1057</f>
        <v>51.092307783611346</v>
      </c>
      <c r="D1057" s="2">
        <f>MACD!E1057</f>
        <v>2.0105636126742432E-2</v>
      </c>
      <c r="E1057" s="2">
        <f>MACD!F1057</f>
        <v>1.4431537183644511E-2</v>
      </c>
      <c r="F1057" s="2">
        <f>'Moving Avg'!D1057</f>
        <v>7.9288600000000002</v>
      </c>
      <c r="G1057" s="2">
        <f>'Moving Avg'!F1057</f>
        <v>7.9036550000000005</v>
      </c>
      <c r="H1057" s="2">
        <f>'Moving Avg'!G1057</f>
        <v>7.7513600000000027</v>
      </c>
      <c r="I1057" s="2">
        <f>'Moving Avg'!H1057</f>
        <v>7.6061279999999964</v>
      </c>
      <c r="J1057" s="6" t="str">
        <f>OBV!F1057</f>
        <v>BULLISH</v>
      </c>
      <c r="K1057" s="6" t="str">
        <f>OBV!G1057</f>
        <v>NEUTRAL</v>
      </c>
      <c r="L1057" s="6" t="str">
        <f>OBV!H1057</f>
        <v>CONFIRMED BULLISH</v>
      </c>
    </row>
    <row r="1058" spans="1:12" ht="13.5" x14ac:dyDescent="0.25">
      <c r="A1058" s="3">
        <f>RSI!A1058</f>
        <v>43546</v>
      </c>
      <c r="B1058" s="2">
        <f>RSI!B1058</f>
        <v>7.8833000000000002</v>
      </c>
      <c r="C1058" s="2">
        <f>RSI!I1058</f>
        <v>51.092307783611346</v>
      </c>
      <c r="D1058" s="2">
        <f>MACD!E1058</f>
        <v>2.9694799701764474E-2</v>
      </c>
      <c r="E1058" s="2">
        <f>MACD!F1058</f>
        <v>1.7484189687268503E-2</v>
      </c>
      <c r="F1058" s="2">
        <f>'Moving Avg'!D1058</f>
        <v>7.9385999999999992</v>
      </c>
      <c r="G1058" s="2">
        <f>'Moving Avg'!F1058</f>
        <v>7.9040599999999994</v>
      </c>
      <c r="H1058" s="2">
        <f>'Moving Avg'!G1058</f>
        <v>7.7583480000000034</v>
      </c>
      <c r="I1058" s="2">
        <f>'Moving Avg'!H1058</f>
        <v>7.6085659999999962</v>
      </c>
      <c r="J1058" s="6" t="str">
        <f>OBV!F1058</f>
        <v>BULLISH</v>
      </c>
      <c r="K1058" s="6" t="str">
        <f>OBV!G1058</f>
        <v>NEUTRAL</v>
      </c>
      <c r="L1058" s="6" t="str">
        <f>OBV!H1058</f>
        <v>CONFIRMED BULLISH</v>
      </c>
    </row>
    <row r="1059" spans="1:12" ht="13.5" x14ac:dyDescent="0.25">
      <c r="A1059" s="3">
        <f>RSI!A1059</f>
        <v>43549</v>
      </c>
      <c r="B1059" s="2">
        <f>RSI!B1059</f>
        <v>7.8833000000000002</v>
      </c>
      <c r="C1059" s="2">
        <f>RSI!I1059</f>
        <v>51.092307783611361</v>
      </c>
      <c r="D1059" s="2">
        <f>MACD!E1059</f>
        <v>2.6441924443427745E-2</v>
      </c>
      <c r="E1059" s="2">
        <f>MACD!F1059</f>
        <v>1.9275736638500351E-2</v>
      </c>
      <c r="F1059" s="2">
        <f>'Moving Avg'!D1059</f>
        <v>7.9060800000000002</v>
      </c>
      <c r="G1059" s="2">
        <f>'Moving Avg'!F1059</f>
        <v>7.9040599999999994</v>
      </c>
      <c r="H1059" s="2">
        <f>'Moving Avg'!G1059</f>
        <v>7.7653360000000031</v>
      </c>
      <c r="I1059" s="2">
        <f>'Moving Avg'!H1059</f>
        <v>7.6110039999999959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</row>
    <row r="1060" spans="1:12" ht="13.5" x14ac:dyDescent="0.25">
      <c r="A1060" s="3">
        <f>RSI!A1060</f>
        <v>43550</v>
      </c>
      <c r="B1060" s="2">
        <f>RSI!B1060</f>
        <v>7.7939999999999996</v>
      </c>
      <c r="C1060" s="2">
        <f>RSI!I1060</f>
        <v>46.223496939122796</v>
      </c>
      <c r="D1060" s="2">
        <f>MACD!E1060</f>
        <v>3.020685779437926E-2</v>
      </c>
      <c r="E1060" s="2">
        <f>MACD!F1060</f>
        <v>2.1461960869676132E-2</v>
      </c>
      <c r="F1060" s="2">
        <f>'Moving Avg'!D1060</f>
        <v>7.8719599999999987</v>
      </c>
      <c r="G1060" s="2">
        <f>'Moving Avg'!F1060</f>
        <v>7.8995949999999997</v>
      </c>
      <c r="H1060" s="2">
        <f>'Moving Avg'!G1060</f>
        <v>7.770050000000003</v>
      </c>
      <c r="I1060" s="2">
        <f>'Moving Avg'!H1060</f>
        <v>7.6119794999999968</v>
      </c>
      <c r="J1060" s="6" t="str">
        <f>OBV!F1060</f>
        <v>BEARISH</v>
      </c>
      <c r="K1060" s="6" t="str">
        <f>OBV!G1060</f>
        <v>WEAK</v>
      </c>
      <c r="L1060" s="6" t="str">
        <f>OBV!H1060</f>
        <v>CONFIRMED BEARISH</v>
      </c>
    </row>
    <row r="1061" spans="1:12" ht="13.5" x14ac:dyDescent="0.25">
      <c r="A1061" s="3">
        <f>RSI!A1061</f>
        <v>43551</v>
      </c>
      <c r="B1061" s="2">
        <f>RSI!B1061</f>
        <v>7.4851000000000001</v>
      </c>
      <c r="C1061" s="2">
        <f>RSI!I1061</f>
        <v>34.113484323996047</v>
      </c>
      <c r="D1061" s="2">
        <f>MACD!E1061</f>
        <v>4.4219191812425507E-2</v>
      </c>
      <c r="E1061" s="2">
        <f>MACD!F1061</f>
        <v>2.601340705822601E-2</v>
      </c>
      <c r="F1061" s="2">
        <f>'Moving Avg'!D1061</f>
        <v>7.7858000000000001</v>
      </c>
      <c r="G1061" s="2">
        <f>'Moving Avg'!F1061</f>
        <v>7.8723699999999992</v>
      </c>
      <c r="H1061" s="2">
        <f>'Moving Avg'!G1061</f>
        <v>7.7702120000000026</v>
      </c>
      <c r="I1061" s="2">
        <f>'Moving Avg'!H1061</f>
        <v>7.6108414999999976</v>
      </c>
      <c r="J1061" s="6" t="str">
        <f>OBV!F1061</f>
        <v>BEARISH</v>
      </c>
      <c r="K1061" s="6" t="str">
        <f>OBV!G1061</f>
        <v>WEAK</v>
      </c>
      <c r="L1061" s="6" t="str">
        <f>OBV!H1061</f>
        <v>CONFIRMED BEARISH</v>
      </c>
    </row>
    <row r="1062" spans="1:12" ht="13.5" x14ac:dyDescent="0.25">
      <c r="A1062" s="3">
        <f>RSI!A1062</f>
        <v>43552</v>
      </c>
      <c r="B1062" s="2">
        <f>RSI!B1062</f>
        <v>7.3226000000000004</v>
      </c>
      <c r="C1062" s="2">
        <f>RSI!I1062</f>
        <v>29.704627030859641</v>
      </c>
      <c r="D1062" s="2">
        <f>MACD!E1062</f>
        <v>8.1589320267448251E-2</v>
      </c>
      <c r="E1062" s="2">
        <f>MACD!F1062</f>
        <v>3.7128589700070463E-2</v>
      </c>
      <c r="F1062" s="2">
        <f>'Moving Avg'!D1062</f>
        <v>7.6736599999999999</v>
      </c>
      <c r="G1062" s="2">
        <f>'Moving Avg'!F1062</f>
        <v>7.8378299999999994</v>
      </c>
      <c r="H1062" s="2">
        <f>'Moving Avg'!G1062</f>
        <v>7.7666360000000028</v>
      </c>
      <c r="I1062" s="2">
        <f>'Moving Avg'!H1062</f>
        <v>7.6088504999999973</v>
      </c>
      <c r="J1062" s="6" t="str">
        <f>OBV!F1062</f>
        <v>BEARISH</v>
      </c>
      <c r="K1062" s="6" t="str">
        <f>OBV!G1062</f>
        <v>WEAK</v>
      </c>
      <c r="L1062" s="6" t="str">
        <f>OBV!H1062</f>
        <v>CONFIRMED BEARISH</v>
      </c>
    </row>
    <row r="1063" spans="1:12" ht="13.5" x14ac:dyDescent="0.25">
      <c r="A1063" s="3">
        <f>RSI!A1063</f>
        <v>43553</v>
      </c>
      <c r="B1063" s="2">
        <f>RSI!B1063</f>
        <v>7.3226000000000004</v>
      </c>
      <c r="C1063" s="2">
        <f>RSI!I1063</f>
        <v>29.704627030859641</v>
      </c>
      <c r="D1063" s="2">
        <f>MACD!E1063</f>
        <v>0.10998940016505898</v>
      </c>
      <c r="E1063" s="2">
        <f>MACD!F1063</f>
        <v>5.170075179306817E-2</v>
      </c>
      <c r="F1063" s="2">
        <f>'Moving Avg'!D1063</f>
        <v>7.5615199999999998</v>
      </c>
      <c r="G1063" s="2">
        <f>'Moving Avg'!F1063</f>
        <v>7.8195449999999997</v>
      </c>
      <c r="H1063" s="2">
        <f>'Moving Avg'!G1063</f>
        <v>7.7615980000000038</v>
      </c>
      <c r="I1063" s="2">
        <f>'Moving Avg'!H1063</f>
        <v>7.6074284999999975</v>
      </c>
      <c r="J1063" s="6" t="str">
        <f>OBV!F1063</f>
        <v>BEARISH</v>
      </c>
      <c r="K1063" s="6" t="str">
        <f>OBV!G1063</f>
        <v>WEAK</v>
      </c>
      <c r="L1063" s="6" t="str">
        <f>OBV!H1063</f>
        <v>CONFIRMED BEARISH</v>
      </c>
    </row>
    <row r="1064" spans="1:12" ht="13.5" x14ac:dyDescent="0.25">
      <c r="A1064" s="3">
        <f>RSI!A1064</f>
        <v>43556</v>
      </c>
      <c r="B1064" s="2">
        <f>RSI!B1064</f>
        <v>7.1193999999999997</v>
      </c>
      <c r="C1064" s="2">
        <f>RSI!I1064</f>
        <v>25.015892279800497</v>
      </c>
      <c r="D1064" s="2">
        <f>MACD!E1064</f>
        <v>0.184381036550195</v>
      </c>
      <c r="E1064" s="2">
        <f>MACD!F1064</f>
        <v>7.8236808744493541E-2</v>
      </c>
      <c r="F1064" s="2">
        <f>'Moving Avg'!D1064</f>
        <v>7.4087399999999999</v>
      </c>
      <c r="G1064" s="2">
        <f>'Moving Avg'!F1064</f>
        <v>7.7821600000000002</v>
      </c>
      <c r="H1064" s="2">
        <f>'Moving Avg'!G1064</f>
        <v>7.7544460000000024</v>
      </c>
      <c r="I1064" s="2">
        <f>'Moving Avg'!H1064</f>
        <v>7.6048279999999968</v>
      </c>
      <c r="J1064" s="6" t="str">
        <f>OBV!F1064</f>
        <v>BEARISH</v>
      </c>
      <c r="K1064" s="6" t="str">
        <f>OBV!G1064</f>
        <v>WEAK</v>
      </c>
      <c r="L1064" s="6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6.9893999999999998</v>
      </c>
      <c r="C1065" s="2">
        <f>RSI!I1065</f>
        <v>22.562214057851733</v>
      </c>
      <c r="D1065" s="2">
        <f>MACD!E1065</f>
        <v>0.24824421563769317</v>
      </c>
      <c r="E1065" s="2">
        <f>MACD!F1065</f>
        <v>0.11223829012313347</v>
      </c>
      <c r="F1065" s="2">
        <f>'Moving Avg'!D1065</f>
        <v>7.2478199999999999</v>
      </c>
      <c r="G1065" s="2">
        <f>'Moving Avg'!F1065</f>
        <v>7.7338050000000012</v>
      </c>
      <c r="H1065" s="2">
        <f>'Moving Avg'!G1065</f>
        <v>7.7451820000000025</v>
      </c>
      <c r="I1065" s="2">
        <f>'Moving Avg'!H1065</f>
        <v>7.6019834999999976</v>
      </c>
      <c r="J1065" s="6" t="str">
        <f>OBV!F1065</f>
        <v>BEARISH</v>
      </c>
      <c r="K1065" s="6" t="str">
        <f>OBV!G1065</f>
        <v>WEAK</v>
      </c>
      <c r="L1065" s="6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7.1844000000000001</v>
      </c>
      <c r="C1066" s="2">
        <f>RSI!I1066</f>
        <v>33.153658572162257</v>
      </c>
      <c r="D1066" s="2">
        <f>MACD!E1066</f>
        <v>0.28462711417476161</v>
      </c>
      <c r="E1066" s="2">
        <f>MACD!F1066</f>
        <v>0.1467160549334591</v>
      </c>
      <c r="F1066" s="2">
        <f>'Moving Avg'!D1066</f>
        <v>7.1876800000000003</v>
      </c>
      <c r="G1066" s="2">
        <f>'Moving Avg'!F1066</f>
        <v>7.6964200000000016</v>
      </c>
      <c r="H1066" s="2">
        <f>'Moving Avg'!G1066</f>
        <v>7.7419300000000009</v>
      </c>
      <c r="I1066" s="2">
        <f>'Moving Avg'!H1066</f>
        <v>7.6001139999999978</v>
      </c>
      <c r="J1066" s="6" t="str">
        <f>OBV!F1066</f>
        <v>BULLISH</v>
      </c>
      <c r="K1066" s="6" t="str">
        <f>OBV!G1066</f>
        <v>STRONG</v>
      </c>
      <c r="L1066" s="6" t="str">
        <f>OBV!H1066</f>
        <v>BULLISH DIVERGENCE</v>
      </c>
    </row>
    <row r="1067" spans="1:12" ht="13.5" x14ac:dyDescent="0.25">
      <c r="A1067" s="3">
        <f>RSI!A1067</f>
        <v>43559</v>
      </c>
      <c r="B1067" s="2">
        <f>RSI!B1067</f>
        <v>7.2249999999999996</v>
      </c>
      <c r="C1067" s="2">
        <f>RSI!I1067</f>
        <v>35.142670716467848</v>
      </c>
      <c r="D1067" s="2">
        <f>MACD!E1067</f>
        <v>0.31020201058785268</v>
      </c>
      <c r="E1067" s="2">
        <f>MACD!F1067</f>
        <v>0.17941324606433781</v>
      </c>
      <c r="F1067" s="2">
        <f>'Moving Avg'!D1067</f>
        <v>7.1681600000000003</v>
      </c>
      <c r="G1067" s="2">
        <f>'Moving Avg'!F1067</f>
        <v>7.6626900000000004</v>
      </c>
      <c r="H1067" s="2">
        <f>'Moving Avg'!G1067</f>
        <v>7.7360780000000009</v>
      </c>
      <c r="I1067" s="2">
        <f>'Moving Avg'!H1067</f>
        <v>7.5982849999999971</v>
      </c>
      <c r="J1067" s="6" t="str">
        <f>OBV!F1067</f>
        <v>BULLISH</v>
      </c>
      <c r="K1067" s="6" t="str">
        <f>OBV!G1067</f>
        <v>STRONG</v>
      </c>
      <c r="L1067" s="6" t="str">
        <f>OBV!H1067</f>
        <v>BULLISH DIVERGENCE</v>
      </c>
    </row>
    <row r="1068" spans="1:12" ht="13.5" x14ac:dyDescent="0.25">
      <c r="A1068" s="3">
        <f>RSI!A1068</f>
        <v>43560</v>
      </c>
      <c r="B1068" s="2">
        <f>RSI!B1068</f>
        <v>7.2737999999999996</v>
      </c>
      <c r="C1068" s="2">
        <f>RSI!I1068</f>
        <v>37.548053737636813</v>
      </c>
      <c r="D1068" s="2">
        <f>MACD!E1068</f>
        <v>0.33059143643186584</v>
      </c>
      <c r="E1068" s="2">
        <f>MACD!F1068</f>
        <v>0.20964888413784344</v>
      </c>
      <c r="F1068" s="2">
        <f>'Moving Avg'!D1068</f>
        <v>7.1584000000000003</v>
      </c>
      <c r="G1068" s="2">
        <f>'Moving Avg'!F1068</f>
        <v>7.6285550000000004</v>
      </c>
      <c r="H1068" s="2">
        <f>'Moving Avg'!G1068</f>
        <v>7.7368900000000007</v>
      </c>
      <c r="I1068" s="2">
        <f>'Moving Avg'!H1068</f>
        <v>7.5968624999999976</v>
      </c>
      <c r="J1068" s="6" t="str">
        <f>OBV!F1068</f>
        <v>BULLISH</v>
      </c>
      <c r="K1068" s="6" t="str">
        <f>OBV!G1068</f>
        <v>STRONG</v>
      </c>
      <c r="L1068" s="6" t="str">
        <f>OBV!H1068</f>
        <v>BULLISH DIVERGENCE</v>
      </c>
    </row>
    <row r="1069" spans="1:12" ht="13.5" x14ac:dyDescent="0.25">
      <c r="A1069" s="3">
        <f>RSI!A1069</f>
        <v>43563</v>
      </c>
      <c r="B1069" s="2">
        <f>RSI!B1069</f>
        <v>7.0625</v>
      </c>
      <c r="C1069" s="2">
        <f>RSI!I1069</f>
        <v>32.011977726879607</v>
      </c>
      <c r="D1069" s="2">
        <f>MACD!E1069</f>
        <v>0.36539635484034516</v>
      </c>
      <c r="E1069" s="2">
        <f>MACD!F1069</f>
        <v>0.24079837827834377</v>
      </c>
      <c r="F1069" s="2">
        <f>'Moving Avg'!D1069</f>
        <v>7.1470200000000004</v>
      </c>
      <c r="G1069" s="2">
        <f>'Moving Avg'!F1069</f>
        <v>7.5875149999999989</v>
      </c>
      <c r="H1069" s="2">
        <f>'Moving Avg'!G1069</f>
        <v>7.7367280000000003</v>
      </c>
      <c r="I1069" s="2">
        <f>'Moving Avg'!H1069</f>
        <v>7.5943834999999975</v>
      </c>
      <c r="J1069" s="6" t="str">
        <f>OBV!F1069</f>
        <v>BULLISH</v>
      </c>
      <c r="K1069" s="6" t="str">
        <f>OBV!G1069</f>
        <v>STRONG</v>
      </c>
      <c r="L1069" s="6" t="str">
        <f>OBV!H1069</f>
        <v>BULLISH DIVERGENCE</v>
      </c>
    </row>
    <row r="1070" spans="1:12" ht="13.5" x14ac:dyDescent="0.25">
      <c r="A1070" s="3">
        <f>RSI!A1070</f>
        <v>43565</v>
      </c>
      <c r="B1070" s="2">
        <f>RSI!B1070</f>
        <v>7.0705999999999998</v>
      </c>
      <c r="C1070" s="2">
        <f>RSI!I1070</f>
        <v>32.423299596630045</v>
      </c>
      <c r="D1070" s="2">
        <f>MACD!E1070</f>
        <v>0.38351648915080183</v>
      </c>
      <c r="E1070" s="2">
        <f>MACD!F1070</f>
        <v>0.26934200045283541</v>
      </c>
      <c r="F1070" s="2">
        <f>'Moving Avg'!D1070</f>
        <v>7.1632599999999993</v>
      </c>
      <c r="G1070" s="2">
        <f>'Moving Avg'!F1070</f>
        <v>7.5468799999999998</v>
      </c>
      <c r="H1070" s="2">
        <f>'Moving Avg'!G1070</f>
        <v>7.7325020000000002</v>
      </c>
      <c r="I1070" s="2">
        <f>'Moving Avg'!H1070</f>
        <v>7.5931644999999977</v>
      </c>
      <c r="J1070" s="6" t="str">
        <f>OBV!F1070</f>
        <v>BULLISH</v>
      </c>
      <c r="K1070" s="6" t="str">
        <f>OBV!G1070</f>
        <v>STRONG</v>
      </c>
      <c r="L1070" s="6" t="str">
        <f>OBV!H1070</f>
        <v>CONFIRMED BULLISH</v>
      </c>
    </row>
    <row r="1071" spans="1:12" ht="13.5" x14ac:dyDescent="0.25">
      <c r="A1071" s="3">
        <f>RSI!A1071</f>
        <v>43566</v>
      </c>
      <c r="B1071" s="2">
        <f>RSI!B1071</f>
        <v>7.16</v>
      </c>
      <c r="C1071" s="2">
        <f>RSI!I1071</f>
        <v>36.956713982879052</v>
      </c>
      <c r="D1071" s="2">
        <f>MACD!E1071</f>
        <v>0.34744119279402774</v>
      </c>
      <c r="E1071" s="2">
        <f>MACD!F1071</f>
        <v>0.28496183892107391</v>
      </c>
      <c r="F1071" s="2">
        <f>'Moving Avg'!D1071</f>
        <v>7.1583799999999993</v>
      </c>
      <c r="G1071" s="2">
        <f>'Moving Avg'!F1071</f>
        <v>7.5147750000000002</v>
      </c>
      <c r="H1071" s="2">
        <f>'Moving Avg'!G1071</f>
        <v>7.7261620000000004</v>
      </c>
      <c r="I1071" s="2">
        <f>'Moving Avg'!H1071</f>
        <v>7.5930019999999976</v>
      </c>
      <c r="J1071" s="6" t="str">
        <f>OBV!F1071</f>
        <v>BULLISH</v>
      </c>
      <c r="K1071" s="6" t="str">
        <f>OBV!G1071</f>
        <v>NEUTRAL</v>
      </c>
      <c r="L1071" s="6" t="str">
        <f>OBV!H1071</f>
        <v>BULLISH DIVERGENCE</v>
      </c>
    </row>
    <row r="1072" spans="1:12" ht="13.5" x14ac:dyDescent="0.25">
      <c r="A1072" s="3">
        <f>RSI!A1072</f>
        <v>43567</v>
      </c>
      <c r="B1072" s="2">
        <f>RSI!B1072</f>
        <v>7.1356999999999999</v>
      </c>
      <c r="C1072" s="2">
        <f>RSI!I1072</f>
        <v>36.244960654346919</v>
      </c>
      <c r="D1072" s="2">
        <f>MACD!E1072</f>
        <v>0.29572247122910156</v>
      </c>
      <c r="E1072" s="2">
        <f>MACD!F1072</f>
        <v>0.28711396538267947</v>
      </c>
      <c r="F1072" s="2">
        <f>'Moving Avg'!D1072</f>
        <v>7.1405200000000004</v>
      </c>
      <c r="G1072" s="2">
        <f>'Moving Avg'!F1072</f>
        <v>7.4777999999999993</v>
      </c>
      <c r="H1072" s="2">
        <f>'Moving Avg'!G1072</f>
        <v>7.7196620000000005</v>
      </c>
      <c r="I1072" s="2">
        <f>'Moving Avg'!H1072</f>
        <v>7.5927989999999985</v>
      </c>
      <c r="J1072" s="6" t="str">
        <f>OBV!F1072</f>
        <v>BULLISH</v>
      </c>
      <c r="K1072" s="6" t="str">
        <f>OBV!G1072</f>
        <v>NEUTRAL</v>
      </c>
      <c r="L1072" s="6" t="str">
        <f>OBV!H1072</f>
        <v>BULLISH DIVERGENCE</v>
      </c>
    </row>
    <row r="1073" spans="1:12" ht="13.5" x14ac:dyDescent="0.25">
      <c r="A1073" s="3">
        <f>RSI!A1073</f>
        <v>43570</v>
      </c>
      <c r="B1073" s="2">
        <f>RSI!B1073</f>
        <v>7.1844000000000001</v>
      </c>
      <c r="C1073" s="2">
        <f>RSI!I1073</f>
        <v>38.789276607473376</v>
      </c>
      <c r="D1073" s="2">
        <f>MACD!E1073</f>
        <v>0.25035455580097832</v>
      </c>
      <c r="E1073" s="2">
        <f>MACD!F1073</f>
        <v>0.27976208346633924</v>
      </c>
      <c r="F1073" s="2">
        <f>'Moving Avg'!D1073</f>
        <v>7.1226399999999996</v>
      </c>
      <c r="G1073" s="2">
        <f>'Moving Avg'!F1073</f>
        <v>7.4452899999999982</v>
      </c>
      <c r="H1073" s="2">
        <f>'Moving Avg'!G1073</f>
        <v>7.7064959999999996</v>
      </c>
      <c r="I1073" s="2">
        <f>'Moving Avg'!H1073</f>
        <v>7.5929615000000004</v>
      </c>
      <c r="J1073" s="6" t="str">
        <f>OBV!F1073</f>
        <v>BULLISH</v>
      </c>
      <c r="K1073" s="6" t="str">
        <f>OBV!G1073</f>
        <v>NEUTRAL</v>
      </c>
      <c r="L1073" s="6" t="str">
        <f>OBV!H1073</f>
        <v>BULLISH DIVERGENCE</v>
      </c>
    </row>
    <row r="1074" spans="1:12" ht="13.5" x14ac:dyDescent="0.25">
      <c r="A1074" s="3">
        <f>RSI!A1074</f>
        <v>43571</v>
      </c>
      <c r="B1074" s="2">
        <f>RSI!B1074</f>
        <v>7.1844000000000001</v>
      </c>
      <c r="C1074" s="2">
        <f>RSI!I1074</f>
        <v>38.789276607473383</v>
      </c>
      <c r="D1074" s="2">
        <f>MACD!E1074</f>
        <v>0.18227023965870615</v>
      </c>
      <c r="E1074" s="2">
        <f>MACD!F1074</f>
        <v>0.26026371470481263</v>
      </c>
      <c r="F1074" s="2">
        <f>'Moving Avg'!D1074</f>
        <v>7.1470200000000004</v>
      </c>
      <c r="G1074" s="2">
        <f>'Moving Avg'!F1074</f>
        <v>7.4022150000000009</v>
      </c>
      <c r="H1074" s="2">
        <f>'Moving Avg'!G1074</f>
        <v>7.6894279999999995</v>
      </c>
      <c r="I1074" s="2">
        <f>'Moving Avg'!H1074</f>
        <v>7.5925550000000008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</row>
    <row r="1075" spans="1:12" ht="13.5" x14ac:dyDescent="0.25">
      <c r="A1075" s="3">
        <f>RSI!A1075</f>
        <v>43572</v>
      </c>
      <c r="B1075" s="2">
        <f>RSI!B1075</f>
        <v>6.9730999999999996</v>
      </c>
      <c r="C1075" s="2">
        <f>RSI!I1075</f>
        <v>32.302454987961909</v>
      </c>
      <c r="D1075" s="2">
        <f>MACD!E1075</f>
        <v>0.1217617841095322</v>
      </c>
      <c r="E1075" s="2">
        <f>MACD!F1075</f>
        <v>0.23256332858575657</v>
      </c>
      <c r="F1075" s="2">
        <f>'Moving Avg'!D1075</f>
        <v>7.1275199999999996</v>
      </c>
      <c r="G1075" s="2">
        <f>'Moving Avg'!F1075</f>
        <v>7.3526399999999992</v>
      </c>
      <c r="H1075" s="2">
        <f>'Moving Avg'!G1075</f>
        <v>7.6718739999999981</v>
      </c>
      <c r="I1075" s="2">
        <f>'Moving Avg'!H1075</f>
        <v>7.5911735000000009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7.0381</v>
      </c>
      <c r="C1076" s="2">
        <f>RSI!I1076</f>
        <v>35.856101067453025</v>
      </c>
      <c r="D1076" s="2">
        <f>MACD!E1076</f>
        <v>9.833821598286363E-2</v>
      </c>
      <c r="E1076" s="2">
        <f>MACD!F1076</f>
        <v>0.20571830606517799</v>
      </c>
      <c r="F1076" s="2">
        <f>'Moving Avg'!D1076</f>
        <v>7.1031399999999989</v>
      </c>
      <c r="G1076" s="2">
        <f>'Moving Avg'!F1076</f>
        <v>7.3087499999999981</v>
      </c>
      <c r="H1076" s="2">
        <f>'Moving Avg'!G1076</f>
        <v>7.6556199999999981</v>
      </c>
      <c r="I1076" s="2">
        <f>'Moving Avg'!H1076</f>
        <v>7.5906044999999995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</row>
    <row r="1077" spans="1:12" ht="13.5" x14ac:dyDescent="0.25">
      <c r="A1077" s="3">
        <f>RSI!A1077</f>
        <v>43574</v>
      </c>
      <c r="B1077" s="2">
        <f>RSI!B1077</f>
        <v>7.1844000000000001</v>
      </c>
      <c r="C1077" s="2">
        <f>RSI!I1077</f>
        <v>43.09640223705378</v>
      </c>
      <c r="D1077" s="2">
        <f>MACD!E1077</f>
        <v>7.5942107439371576E-2</v>
      </c>
      <c r="E1077" s="2">
        <f>MACD!F1077</f>
        <v>0.17976306634001671</v>
      </c>
      <c r="F1077" s="2">
        <f>'Moving Avg'!D1077</f>
        <v>7.1128799999999996</v>
      </c>
      <c r="G1077" s="2">
        <f>'Moving Avg'!F1077</f>
        <v>7.2738050000000003</v>
      </c>
      <c r="H1077" s="2">
        <f>'Moving Avg'!G1077</f>
        <v>7.6400159999999984</v>
      </c>
      <c r="I1077" s="2">
        <f>'Moving Avg'!H1077</f>
        <v>7.5914580000000003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</row>
    <row r="1078" spans="1:12" ht="13.5" x14ac:dyDescent="0.25">
      <c r="A1078" s="3">
        <f>RSI!A1078</f>
        <v>43577</v>
      </c>
      <c r="B1078" s="2">
        <f>RSI!B1078</f>
        <v>7.1681999999999997</v>
      </c>
      <c r="C1078" s="2">
        <f>RSI!I1078</f>
        <v>42.524013738488115</v>
      </c>
      <c r="D1078" s="2">
        <f>MACD!E1078</f>
        <v>6.6700232000005855E-2</v>
      </c>
      <c r="E1078" s="2">
        <f>MACD!F1078</f>
        <v>0.15715049947201454</v>
      </c>
      <c r="F1078" s="2">
        <f>'Moving Avg'!D1078</f>
        <v>7.1096400000000006</v>
      </c>
      <c r="G1078" s="2">
        <f>'Moving Avg'!F1078</f>
        <v>7.2380499999999994</v>
      </c>
      <c r="H1078" s="2">
        <f>'Moving Avg'!G1078</f>
        <v>7.6244119999999986</v>
      </c>
      <c r="I1078" s="2">
        <f>'Moving Avg'!H1078</f>
        <v>7.5913364999999997</v>
      </c>
      <c r="J1078" s="6" t="str">
        <f>OBV!F1078</f>
        <v>BULLISH</v>
      </c>
      <c r="K1078" s="6" t="str">
        <f>OBV!G1078</f>
        <v>NEUTRAL</v>
      </c>
      <c r="L1078" s="6" t="str">
        <f>OBV!H1078</f>
        <v>BULLISH DIVERGENCE</v>
      </c>
    </row>
    <row r="1079" spans="1:12" ht="13.5" x14ac:dyDescent="0.25">
      <c r="A1079" s="3">
        <f>RSI!A1079</f>
        <v>43578</v>
      </c>
      <c r="B1079" s="2">
        <f>RSI!B1079</f>
        <v>7.16</v>
      </c>
      <c r="C1079" s="2">
        <f>RSI!I1079</f>
        <v>42.218356470986393</v>
      </c>
      <c r="D1079" s="2">
        <f>MACD!E1079</f>
        <v>2.8002463698508784E-2</v>
      </c>
      <c r="E1079" s="2">
        <f>MACD!F1079</f>
        <v>0.13132089231731339</v>
      </c>
      <c r="F1079" s="2">
        <f>'Moving Avg'!D1079</f>
        <v>7.1047599999999989</v>
      </c>
      <c r="G1079" s="2">
        <f>'Moving Avg'!F1079</f>
        <v>7.2018849999999999</v>
      </c>
      <c r="H1079" s="2">
        <f>'Moving Avg'!G1079</f>
        <v>7.6086439999999982</v>
      </c>
      <c r="I1079" s="2">
        <f>'Moving Avg'!H1079</f>
        <v>7.5913769999999996</v>
      </c>
      <c r="J1079" s="6" t="str">
        <f>OBV!F1079</f>
        <v>BULLISH</v>
      </c>
      <c r="K1079" s="6" t="str">
        <f>OBV!G1079</f>
        <v>NEUTRAL</v>
      </c>
      <c r="L1079" s="6" t="str">
        <f>OBV!H1079</f>
        <v>BULLISH DIVERGENCE</v>
      </c>
    </row>
    <row r="1080" spans="1:12" ht="13.5" x14ac:dyDescent="0.25">
      <c r="A1080" s="3">
        <f>RSI!A1080</f>
        <v>43579</v>
      </c>
      <c r="B1080" s="2">
        <f>RSI!B1080</f>
        <v>7.16</v>
      </c>
      <c r="C1080" s="2">
        <f>RSI!I1080</f>
        <v>42.218356470986393</v>
      </c>
      <c r="D1080" s="2">
        <f>MACD!E1080</f>
        <v>-2.5003743006530854E-3</v>
      </c>
      <c r="E1080" s="2">
        <f>MACD!F1080</f>
        <v>0.1045566389937201</v>
      </c>
      <c r="F1080" s="2">
        <f>'Moving Avg'!D1080</f>
        <v>7.1421400000000004</v>
      </c>
      <c r="G1080" s="2">
        <f>'Moving Avg'!F1080</f>
        <v>7.1701849999999991</v>
      </c>
      <c r="H1080" s="2">
        <f>'Moving Avg'!G1080</f>
        <v>7.5949899999999992</v>
      </c>
      <c r="I1080" s="2">
        <f>'Moving Avg'!H1080</f>
        <v>7.5912145000000013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</row>
    <row r="1081" spans="1:12" ht="13.5" x14ac:dyDescent="0.25">
      <c r="A1081" s="3">
        <f>RSI!A1081</f>
        <v>43580</v>
      </c>
      <c r="B1081" s="2">
        <f>RSI!B1081</f>
        <v>7.1356999999999999</v>
      </c>
      <c r="C1081" s="2">
        <f>RSI!I1081</f>
        <v>41.200549838986682</v>
      </c>
      <c r="D1081" s="2">
        <f>MACD!E1081</f>
        <v>-1.1835072171214378E-2</v>
      </c>
      <c r="E1081" s="2">
        <f>MACD!F1081</f>
        <v>8.1278296760733212E-2</v>
      </c>
      <c r="F1081" s="2">
        <f>'Moving Avg'!D1081</f>
        <v>7.1616600000000004</v>
      </c>
      <c r="G1081" s="2">
        <f>'Moving Avg'!F1081</f>
        <v>7.1527150000000006</v>
      </c>
      <c r="H1081" s="2">
        <f>'Moving Avg'!G1081</f>
        <v>7.5808499999999981</v>
      </c>
      <c r="I1081" s="2">
        <f>'Moving Avg'!H1081</f>
        <v>7.5909710000000015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</row>
    <row r="1082" spans="1:12" ht="13.5" x14ac:dyDescent="0.25">
      <c r="A1082" s="3">
        <f>RSI!A1082</f>
        <v>43581</v>
      </c>
      <c r="B1082" s="2">
        <f>RSI!B1082</f>
        <v>7.1193999999999997</v>
      </c>
      <c r="C1082" s="2">
        <f>RSI!I1082</f>
        <v>40.495313418227688</v>
      </c>
      <c r="D1082" s="2">
        <f>MACD!E1082</f>
        <v>-2.1267840335656985E-2</v>
      </c>
      <c r="E1082" s="2">
        <f>MACD!F1082</f>
        <v>6.0769069341455179E-2</v>
      </c>
      <c r="F1082" s="2">
        <f>'Moving Avg'!D1082</f>
        <v>7.1486599999999996</v>
      </c>
      <c r="G1082" s="2">
        <f>'Moving Avg'!F1082</f>
        <v>7.1425549999999998</v>
      </c>
      <c r="H1082" s="2">
        <f>'Moving Avg'!G1082</f>
        <v>7.5673579999999978</v>
      </c>
      <c r="I1082" s="2">
        <f>'Moving Avg'!H1082</f>
        <v>7.590402000000001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7.0625</v>
      </c>
      <c r="C1083" s="2">
        <f>RSI!I1083</f>
        <v>38.047029281143701</v>
      </c>
      <c r="D1083" s="2">
        <f>MACD!E1083</f>
        <v>-1.6522939719927798E-2</v>
      </c>
      <c r="E1083" s="2">
        <f>MACD!F1083</f>
        <v>4.5310667529178582E-2</v>
      </c>
      <c r="F1083" s="2">
        <f>'Moving Avg'!D1083</f>
        <v>7.1275199999999996</v>
      </c>
      <c r="G1083" s="2">
        <f>'Moving Avg'!F1083</f>
        <v>7.1295499999999992</v>
      </c>
      <c r="H1083" s="2">
        <f>'Moving Avg'!G1083</f>
        <v>7.553215999999999</v>
      </c>
      <c r="I1083" s="2">
        <f>'Moving Avg'!H1083</f>
        <v>7.5895485000000029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6.8593000000000002</v>
      </c>
      <c r="C1084" s="2">
        <f>RSI!I1084</f>
        <v>30.869395448952631</v>
      </c>
      <c r="D1084" s="2">
        <f>MACD!E1084</f>
        <v>3.8238962578640567E-3</v>
      </c>
      <c r="E1084" s="2">
        <f>MACD!F1084</f>
        <v>3.701331327491568E-2</v>
      </c>
      <c r="F1084" s="2">
        <f>'Moving Avg'!D1084</f>
        <v>7.06738</v>
      </c>
      <c r="G1084" s="2">
        <f>'Moving Avg'!F1084</f>
        <v>7.1165449999999995</v>
      </c>
      <c r="H1084" s="2">
        <f>'Moving Avg'!G1084</f>
        <v>7.5340359999999995</v>
      </c>
      <c r="I1084" s="2">
        <f>'Moving Avg'!H1084</f>
        <v>7.5882885000000018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6.7942999999999998</v>
      </c>
      <c r="C1085" s="2">
        <f>RSI!I1085</f>
        <v>28.985667470282436</v>
      </c>
      <c r="D1085" s="2">
        <f>MACD!E1085</f>
        <v>-4.2664618365479967E-3</v>
      </c>
      <c r="E1085" s="2">
        <f>MACD!F1085</f>
        <v>2.8757358252622947E-2</v>
      </c>
      <c r="F1085" s="2">
        <f>'Moving Avg'!D1085</f>
        <v>6.9942399999999996</v>
      </c>
      <c r="G1085" s="2">
        <f>'Moving Avg'!F1085</f>
        <v>7.1067899999999984</v>
      </c>
      <c r="H1085" s="2">
        <f>'Moving Avg'!G1085</f>
        <v>7.5138799999999994</v>
      </c>
      <c r="I1085" s="2">
        <f>'Moving Avg'!H1085</f>
        <v>7.5867035000000032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6.9974999999999996</v>
      </c>
      <c r="C1086" s="2">
        <f>RSI!I1086</f>
        <v>41.08845726261363</v>
      </c>
      <c r="D1086" s="2">
        <f>MACD!E1086</f>
        <v>-1.3570685849702002E-2</v>
      </c>
      <c r="E1086" s="2">
        <f>MACD!F1086</f>
        <v>2.029174943215796E-2</v>
      </c>
      <c r="F1086" s="2">
        <f>'Moving Avg'!D1086</f>
        <v>6.9665999999999997</v>
      </c>
      <c r="G1086" s="2">
        <f>'Moving Avg'!F1086</f>
        <v>7.0974449999999987</v>
      </c>
      <c r="H1086" s="2">
        <f>'Moving Avg'!G1086</f>
        <v>7.497787999999999</v>
      </c>
      <c r="I1086" s="2">
        <f>'Moving Avg'!H1086</f>
        <v>7.5856875000000024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6.9974999999999996</v>
      </c>
      <c r="C1087" s="2">
        <f>RSI!I1087</f>
        <v>41.08845726261363</v>
      </c>
      <c r="D1087" s="2">
        <f>MACD!E1087</f>
        <v>2.2647020129227258E-3</v>
      </c>
      <c r="E1087" s="2">
        <f>MACD!F1087</f>
        <v>1.6686339948310914E-2</v>
      </c>
      <c r="F1087" s="2">
        <f>'Moving Avg'!D1087</f>
        <v>6.9422200000000007</v>
      </c>
      <c r="G1087" s="2">
        <f>'Moving Avg'!F1087</f>
        <v>7.0860699999999994</v>
      </c>
      <c r="H1087" s="2">
        <f>'Moving Avg'!G1087</f>
        <v>7.4800719999999998</v>
      </c>
      <c r="I1087" s="2">
        <f>'Moving Avg'!H1087</f>
        <v>7.5846715000000007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6.9974999999999996</v>
      </c>
      <c r="C1088" s="2">
        <f>RSI!I1088</f>
        <v>41.08845726261363</v>
      </c>
      <c r="D1088" s="2">
        <f>MACD!E1088</f>
        <v>1.4283143192894698E-2</v>
      </c>
      <c r="E1088" s="2">
        <f>MACD!F1088</f>
        <v>1.6205700597227674E-2</v>
      </c>
      <c r="F1088" s="2">
        <f>'Moving Avg'!D1088</f>
        <v>6.929219999999999</v>
      </c>
      <c r="G1088" s="2">
        <f>'Moving Avg'!F1088</f>
        <v>7.0722550000000002</v>
      </c>
      <c r="H1088" s="2">
        <f>'Moving Avg'!G1088</f>
        <v>7.4625180000000002</v>
      </c>
      <c r="I1088" s="2">
        <f>'Moving Avg'!H1088</f>
        <v>7.5834930000000007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6.7049000000000003</v>
      </c>
      <c r="C1089" s="2">
        <f>RSI!I1089</f>
        <v>31.449027054456323</v>
      </c>
      <c r="D1089" s="2">
        <f>MACD!E1089</f>
        <v>4.5894364707767643E-2</v>
      </c>
      <c r="E1089" s="2">
        <f>MACD!F1089</f>
        <v>2.2143433419335667E-2</v>
      </c>
      <c r="F1089" s="2">
        <f>'Moving Avg'!D1089</f>
        <v>6.8983399999999993</v>
      </c>
      <c r="G1089" s="2">
        <f>'Moving Avg'!F1089</f>
        <v>7.0543750000000003</v>
      </c>
      <c r="H1089" s="2">
        <f>'Moving Avg'!G1089</f>
        <v>7.4389500000000002</v>
      </c>
      <c r="I1089" s="2">
        <f>'Moving Avg'!H1089</f>
        <v>7.5809329999999999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6.7454999999999998</v>
      </c>
      <c r="C1090" s="2">
        <f>RSI!I1090</f>
        <v>33.77078804851547</v>
      </c>
      <c r="D1090" s="2">
        <f>MACD!E1090</f>
        <v>7.2316895926455516E-2</v>
      </c>
      <c r="E1090" s="2">
        <f>MACD!F1090</f>
        <v>3.2178125920759637E-2</v>
      </c>
      <c r="F1090" s="2">
        <f>'Moving Avg'!D1090</f>
        <v>6.8885800000000001</v>
      </c>
      <c r="G1090" s="2">
        <f>'Moving Avg'!F1090</f>
        <v>7.038120000000001</v>
      </c>
      <c r="H1090" s="2">
        <f>'Moving Avg'!G1090</f>
        <v>7.4161940000000008</v>
      </c>
      <c r="I1090" s="2">
        <f>'Moving Avg'!H1090</f>
        <v>7.5785760000000009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6.8268000000000004</v>
      </c>
      <c r="C1091" s="2">
        <f>RSI!I1091</f>
        <v>38.278823074878929</v>
      </c>
      <c r="D1091" s="2">
        <f>MACD!E1091</f>
        <v>8.7157148067291246E-2</v>
      </c>
      <c r="E1091" s="2">
        <f>MACD!F1091</f>
        <v>4.3173930350065962E-2</v>
      </c>
      <c r="F1091" s="2">
        <f>'Moving Avg'!D1091</f>
        <v>6.8544399999999994</v>
      </c>
      <c r="G1091" s="2">
        <f>'Moving Avg'!F1091</f>
        <v>7.0214599999999994</v>
      </c>
      <c r="H1091" s="2">
        <f>'Moving Avg'!G1091</f>
        <v>7.392138000000001</v>
      </c>
      <c r="I1091" s="2">
        <f>'Moving Avg'!H1091</f>
        <v>7.5766255000000013</v>
      </c>
      <c r="J1091" s="6" t="str">
        <f>OBV!F1091</f>
        <v>BULLISH</v>
      </c>
      <c r="K1091" s="6" t="str">
        <f>OBV!G1091</f>
        <v>NEUTRAL</v>
      </c>
      <c r="L1091" s="6" t="str">
        <f>OBV!H1091</f>
        <v>BULLISH DIVERGENCE</v>
      </c>
    </row>
    <row r="1092" spans="1:12" ht="13.5" x14ac:dyDescent="0.25">
      <c r="A1092" s="3">
        <f>RSI!A1092</f>
        <v>43598</v>
      </c>
      <c r="B1092" s="2">
        <f>RSI!B1092</f>
        <v>6.7942999999999998</v>
      </c>
      <c r="C1092" s="2">
        <f>RSI!I1092</f>
        <v>37.189064130097464</v>
      </c>
      <c r="D1092" s="2">
        <f>MACD!E1092</f>
        <v>0.10121082540763471</v>
      </c>
      <c r="E1092" s="2">
        <f>MACD!F1092</f>
        <v>5.4781309361579718E-2</v>
      </c>
      <c r="F1092" s="2">
        <f>'Moving Avg'!D1092</f>
        <v>6.8138000000000005</v>
      </c>
      <c r="G1092" s="2">
        <f>'Moving Avg'!F1092</f>
        <v>7.004389999999999</v>
      </c>
      <c r="H1092" s="2">
        <f>'Moving Avg'!G1092</f>
        <v>7.3677560000000017</v>
      </c>
      <c r="I1092" s="2">
        <f>'Moving Avg'!H1092</f>
        <v>7.5754065000000015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6.7942999999999998</v>
      </c>
      <c r="C1093" s="2">
        <f>RSI!I1093</f>
        <v>37.189064130097464</v>
      </c>
      <c r="D1093" s="2">
        <f>MACD!E1093</f>
        <v>0.10601913870382873</v>
      </c>
      <c r="E1093" s="2">
        <f>MACD!F1093</f>
        <v>6.5028875230029523E-2</v>
      </c>
      <c r="F1093" s="2">
        <f>'Moving Avg'!D1093</f>
        <v>6.7731599999999998</v>
      </c>
      <c r="G1093" s="2">
        <f>'Moving Avg'!F1093</f>
        <v>6.9848850000000011</v>
      </c>
      <c r="H1093" s="2">
        <f>'Moving Avg'!G1093</f>
        <v>7.3498760000000019</v>
      </c>
      <c r="I1093" s="2">
        <f>'Moving Avg'!H1093</f>
        <v>7.573253000000002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6.5993000000000004</v>
      </c>
      <c r="C1094" s="2">
        <f>RSI!I1094</f>
        <v>31.039938864110283</v>
      </c>
      <c r="D1094" s="2">
        <f>MACD!E1094</f>
        <v>9.4817456657214194E-2</v>
      </c>
      <c r="E1094" s="2">
        <f>MACD!F1094</f>
        <v>7.0986591515466463E-2</v>
      </c>
      <c r="F1094" s="2">
        <f>'Moving Avg'!D1094</f>
        <v>6.7520399999999992</v>
      </c>
      <c r="G1094" s="2">
        <f>'Moving Avg'!F1094</f>
        <v>6.9556300000000011</v>
      </c>
      <c r="H1094" s="2">
        <f>'Moving Avg'!G1094</f>
        <v>7.3245200000000024</v>
      </c>
      <c r="I1094" s="2">
        <f>'Moving Avg'!H1094</f>
        <v>7.5693930000000025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6.7454999999999998</v>
      </c>
      <c r="C1095" s="2">
        <f>RSI!I1095</f>
        <v>39.162069459857904</v>
      </c>
      <c r="D1095" s="2">
        <f>MACD!E1095</f>
        <v>6.7094002556221888E-2</v>
      </c>
      <c r="E1095" s="2">
        <f>MACD!F1095</f>
        <v>7.0208073723617551E-2</v>
      </c>
      <c r="F1095" s="2">
        <f>'Moving Avg'!D1095</f>
        <v>6.7520399999999992</v>
      </c>
      <c r="G1095" s="2">
        <f>'Moving Avg'!F1095</f>
        <v>6.9442499999999994</v>
      </c>
      <c r="H1095" s="2">
        <f>'Moving Avg'!G1095</f>
        <v>7.3003000000000036</v>
      </c>
      <c r="I1095" s="2">
        <f>'Moving Avg'!H1095</f>
        <v>7.5665485000000023</v>
      </c>
      <c r="J1095" s="6" t="str">
        <f>OBV!F1095</f>
        <v>BEARISH</v>
      </c>
      <c r="K1095" s="6" t="str">
        <f>OBV!G1095</f>
        <v>NEUTRAL</v>
      </c>
      <c r="L1095" s="6" t="str">
        <f>OBV!H1095</f>
        <v>NEUTRAL</v>
      </c>
    </row>
    <row r="1096" spans="1:12" ht="13.5" x14ac:dyDescent="0.25">
      <c r="A1096" s="3">
        <f>RSI!A1096</f>
        <v>43602</v>
      </c>
      <c r="B1096" s="2">
        <f>RSI!B1096</f>
        <v>6.7454999999999998</v>
      </c>
      <c r="C1096" s="2">
        <f>RSI!I1096</f>
        <v>39.162069459857904</v>
      </c>
      <c r="D1096" s="2">
        <f>MACD!E1096</f>
        <v>7.6426407433722865E-2</v>
      </c>
      <c r="E1096" s="2">
        <f>MACD!F1096</f>
        <v>7.1451740465638625E-2</v>
      </c>
      <c r="F1096" s="2">
        <f>'Moving Avg'!D1096</f>
        <v>6.7357800000000001</v>
      </c>
      <c r="G1096" s="2">
        <f>'Moving Avg'!F1096</f>
        <v>6.9296199999999999</v>
      </c>
      <c r="H1096" s="2">
        <f>'Moving Avg'!G1096</f>
        <v>7.2765680000000028</v>
      </c>
      <c r="I1096" s="2">
        <f>'Moving Avg'!H1096</f>
        <v>7.564110000000003</v>
      </c>
      <c r="J1096" s="6" t="str">
        <f>OBV!F1096</f>
        <v>BEARISH</v>
      </c>
      <c r="K1096" s="6" t="str">
        <f>OBV!G1096</f>
        <v>NEUTRAL</v>
      </c>
      <c r="L1096" s="6" t="str">
        <f>OBV!H1096</f>
        <v>CONFIRMED BEARISH</v>
      </c>
    </row>
    <row r="1097" spans="1:12" ht="13.5" x14ac:dyDescent="0.25">
      <c r="A1097" s="3">
        <f>RSI!A1097</f>
        <v>43605</v>
      </c>
      <c r="B1097" s="2">
        <f>RSI!B1097</f>
        <v>6.8848000000000003</v>
      </c>
      <c r="C1097" s="2">
        <f>RSI!I1097</f>
        <v>46.168287327974511</v>
      </c>
      <c r="D1097" s="2">
        <f>MACD!E1097</f>
        <v>7.5420440800040289E-2</v>
      </c>
      <c r="E1097" s="2">
        <f>MACD!F1097</f>
        <v>7.224548053251896E-2</v>
      </c>
      <c r="F1097" s="2">
        <f>'Moving Avg'!D1097</f>
        <v>6.7538799999999997</v>
      </c>
      <c r="G1097" s="2">
        <f>'Moving Avg'!F1097</f>
        <v>6.9146400000000003</v>
      </c>
      <c r="H1097" s="2">
        <f>'Moving Avg'!G1097</f>
        <v>7.2562720000000027</v>
      </c>
      <c r="I1097" s="2">
        <f>'Moving Avg'!H1097</f>
        <v>7.5623680000000038</v>
      </c>
      <c r="J1097" s="6" t="str">
        <f>OBV!F1097</f>
        <v>BEARISH</v>
      </c>
      <c r="K1097" s="6" t="str">
        <f>OBV!G1097</f>
        <v>NEUTRAL</v>
      </c>
      <c r="L1097" s="6" t="str">
        <f>OBV!H1097</f>
        <v>BEARISH DIVERGENCE</v>
      </c>
    </row>
    <row r="1098" spans="1:12" ht="13.5" x14ac:dyDescent="0.25">
      <c r="A1098" s="3">
        <f>RSI!A1098</f>
        <v>43606</v>
      </c>
      <c r="B1098" s="2">
        <f>RSI!B1098</f>
        <v>6.6482000000000001</v>
      </c>
      <c r="C1098" s="2">
        <f>RSI!I1098</f>
        <v>38.135183913301191</v>
      </c>
      <c r="D1098" s="2">
        <f>MACD!E1098</f>
        <v>9.2583054510971152E-2</v>
      </c>
      <c r="E1098" s="2">
        <f>MACD!F1098</f>
        <v>7.6312995328209399E-2</v>
      </c>
      <c r="F1098" s="2">
        <f>'Moving Avg'!D1098</f>
        <v>6.7246600000000001</v>
      </c>
      <c r="G1098" s="2">
        <f>'Moving Avg'!F1098</f>
        <v>6.8886399999999997</v>
      </c>
      <c r="H1098" s="2">
        <f>'Moving Avg'!G1098</f>
        <v>7.2301060000000028</v>
      </c>
      <c r="I1098" s="2">
        <f>'Moving Avg'!H1098</f>
        <v>7.5590775000000034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</row>
    <row r="1099" spans="1:12" ht="13.5" x14ac:dyDescent="0.25">
      <c r="A1099" s="3">
        <f>RSI!A1099</f>
        <v>43607</v>
      </c>
      <c r="B1099" s="2">
        <f>RSI!B1099</f>
        <v>6.6482000000000001</v>
      </c>
      <c r="C1099" s="2">
        <f>RSI!I1099</f>
        <v>38.135183913301191</v>
      </c>
      <c r="D1099" s="2">
        <f>MACD!E1099</f>
        <v>6.3939711355592621E-2</v>
      </c>
      <c r="E1099" s="2">
        <f>MACD!F1099</f>
        <v>7.3838338533686043E-2</v>
      </c>
      <c r="F1099" s="2">
        <f>'Moving Avg'!D1099</f>
        <v>6.7344399999999993</v>
      </c>
      <c r="G1099" s="2">
        <f>'Moving Avg'!F1099</f>
        <v>6.8630499999999994</v>
      </c>
      <c r="H1099" s="2">
        <f>'Moving Avg'!G1099</f>
        <v>7.2054040000000006</v>
      </c>
      <c r="I1099" s="2">
        <f>'Moving Avg'!H1099</f>
        <v>7.5555430000000037</v>
      </c>
      <c r="J1099" s="6" t="str">
        <f>OBV!F1099</f>
        <v>BULLISH</v>
      </c>
      <c r="K1099" s="6" t="str">
        <f>OBV!G1099</f>
        <v>NEUTRAL</v>
      </c>
      <c r="L1099" s="6" t="str">
        <f>OBV!H1099</f>
        <v>CONFIRMED BULLISH</v>
      </c>
    </row>
    <row r="1100" spans="1:12" ht="13.5" x14ac:dyDescent="0.25">
      <c r="A1100" s="3">
        <f>RSI!A1100</f>
        <v>43608</v>
      </c>
      <c r="B1100" s="2">
        <f>RSI!B1100</f>
        <v>6.6890000000000001</v>
      </c>
      <c r="C1100" s="2">
        <f>RSI!I1100</f>
        <v>40.21556322117349</v>
      </c>
      <c r="D1100" s="2">
        <f>MACD!E1100</f>
        <v>4.4639773426387919E-2</v>
      </c>
      <c r="E1100" s="2">
        <f>MACD!F1100</f>
        <v>6.7998625512226421E-2</v>
      </c>
      <c r="F1100" s="2">
        <f>'Moving Avg'!D1100</f>
        <v>6.7231400000000008</v>
      </c>
      <c r="G1100" s="2">
        <f>'Moving Avg'!F1100</f>
        <v>6.8394999999999984</v>
      </c>
      <c r="H1100" s="2">
        <f>'Moving Avg'!G1100</f>
        <v>7.1815180000000005</v>
      </c>
      <c r="I1100" s="2">
        <f>'Moving Avg'!H1100</f>
        <v>7.5524565000000043</v>
      </c>
      <c r="J1100" s="6" t="str">
        <f>OBV!F1100</f>
        <v>BULLISH</v>
      </c>
      <c r="K1100" s="6" t="str">
        <f>OBV!G1100</f>
        <v>NEUTRAL</v>
      </c>
      <c r="L1100" s="6" t="str">
        <f>OBV!H1100</f>
        <v>BULLISH DIVERGENCE</v>
      </c>
    </row>
    <row r="1101" spans="1:12" ht="13.5" x14ac:dyDescent="0.25">
      <c r="A1101" s="3">
        <f>RSI!A1101</f>
        <v>43609</v>
      </c>
      <c r="B1101" s="2">
        <f>RSI!B1101</f>
        <v>6.8521999999999998</v>
      </c>
      <c r="C1101" s="2">
        <f>RSI!I1101</f>
        <v>47.780056960485588</v>
      </c>
      <c r="D1101" s="2">
        <f>MACD!E1101</f>
        <v>3.0072702132264872E-2</v>
      </c>
      <c r="E1101" s="2">
        <f>MACD!F1101</f>
        <v>6.0413440836234115E-2</v>
      </c>
      <c r="F1101" s="2">
        <f>'Moving Avg'!D1101</f>
        <v>6.7444800000000003</v>
      </c>
      <c r="G1101" s="2">
        <f>'Moving Avg'!F1101</f>
        <v>6.8253250000000012</v>
      </c>
      <c r="H1101" s="2">
        <f>'Moving Avg'!G1101</f>
        <v>7.1625199999999998</v>
      </c>
      <c r="I1101" s="2">
        <f>'Moving Avg'!H1101</f>
        <v>7.5505515000000036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6.8440000000000003</v>
      </c>
      <c r="C1102" s="2">
        <f>RSI!I1102</f>
        <v>47.455154129716014</v>
      </c>
      <c r="D1102" s="2">
        <f>MACD!E1102</f>
        <v>1.3634994398894484E-2</v>
      </c>
      <c r="E1102" s="2">
        <f>MACD!F1102</f>
        <v>5.1057751548766191E-2</v>
      </c>
      <c r="F1102" s="2">
        <f>'Moving Avg'!D1102</f>
        <v>6.7363199999999992</v>
      </c>
      <c r="G1102" s="2">
        <f>'Moving Avg'!F1102</f>
        <v>6.8115550000000002</v>
      </c>
      <c r="H1102" s="2">
        <f>'Moving Avg'!G1102</f>
        <v>7.1418959999999991</v>
      </c>
      <c r="I1102" s="2">
        <f>'Moving Avg'!H1102</f>
        <v>7.5486055000000034</v>
      </c>
      <c r="J1102" s="6" t="str">
        <f>OBV!F1102</f>
        <v>BEARISH</v>
      </c>
      <c r="K1102" s="6" t="str">
        <f>OBV!G1102</f>
        <v>NEUTRAL</v>
      </c>
      <c r="L1102" s="6" t="str">
        <f>OBV!H1102</f>
        <v>CONFIRMED BEARISH</v>
      </c>
    </row>
    <row r="1103" spans="1:12" ht="13.5" x14ac:dyDescent="0.25">
      <c r="A1103" s="3">
        <f>RSI!A1103</f>
        <v>43613</v>
      </c>
      <c r="B1103" s="2">
        <f>RSI!B1103</f>
        <v>6.7706</v>
      </c>
      <c r="C1103" s="2">
        <f>RSI!I1103</f>
        <v>44.53582396562755</v>
      </c>
      <c r="D1103" s="2">
        <f>MACD!E1103</f>
        <v>5.4717191730464521E-3</v>
      </c>
      <c r="E1103" s="2">
        <f>MACD!F1103</f>
        <v>4.1940545073622243E-2</v>
      </c>
      <c r="F1103" s="2">
        <f>'Moving Avg'!D1103</f>
        <v>6.7608000000000006</v>
      </c>
      <c r="G1103" s="2">
        <f>'Moving Avg'!F1103</f>
        <v>6.7969600000000003</v>
      </c>
      <c r="H1103" s="2">
        <f>'Moving Avg'!G1103</f>
        <v>7.1206159999999992</v>
      </c>
      <c r="I1103" s="2">
        <f>'Moving Avg'!H1103</f>
        <v>7.5462925000000043</v>
      </c>
      <c r="J1103" s="6" t="str">
        <f>OBV!F1103</f>
        <v>BEARISH</v>
      </c>
      <c r="K1103" s="6" t="str">
        <f>OBV!G1103</f>
        <v>NEUTRAL</v>
      </c>
      <c r="L1103" s="6" t="str">
        <f>OBV!H1103</f>
        <v>BEARISH DIVERGENCE</v>
      </c>
    </row>
    <row r="1104" spans="1:12" ht="13.5" x14ac:dyDescent="0.25">
      <c r="A1104" s="3">
        <f>RSI!A1104</f>
        <v>43614</v>
      </c>
      <c r="B1104" s="2">
        <f>RSI!B1104</f>
        <v>6.8113999999999999</v>
      </c>
      <c r="C1104" s="2">
        <f>RSI!I1104</f>
        <v>46.505775357036853</v>
      </c>
      <c r="D1104" s="2">
        <f>MACD!E1104</f>
        <v>-3.3738501806440446E-2</v>
      </c>
      <c r="E1104" s="2">
        <f>MACD!F1104</f>
        <v>2.6804735697609706E-2</v>
      </c>
      <c r="F1104" s="2">
        <f>'Moving Avg'!D1104</f>
        <v>6.7934399999999995</v>
      </c>
      <c r="G1104" s="2">
        <f>'Moving Avg'!F1104</f>
        <v>6.7945649999999986</v>
      </c>
      <c r="H1104" s="2">
        <f>'Moving Avg'!G1104</f>
        <v>7.0959260000000004</v>
      </c>
      <c r="I1104" s="2">
        <f>'Moving Avg'!H1104</f>
        <v>7.5445085000000036</v>
      </c>
      <c r="J1104" s="6" t="str">
        <f>OBV!F1104</f>
        <v>BEARISH</v>
      </c>
      <c r="K1104" s="6" t="str">
        <f>OBV!G1104</f>
        <v>NEUTRAL</v>
      </c>
      <c r="L1104" s="6" t="str">
        <f>OBV!H1104</f>
        <v>BEARISH DIVERGENCE</v>
      </c>
    </row>
    <row r="1105" spans="1:12" ht="13.5" x14ac:dyDescent="0.25">
      <c r="A1105" s="3">
        <f>RSI!A1105</f>
        <v>43615</v>
      </c>
      <c r="B1105" s="2">
        <f>RSI!B1105</f>
        <v>6.6890000000000001</v>
      </c>
      <c r="C1105" s="2">
        <f>RSI!I1105</f>
        <v>41.718607196429232</v>
      </c>
      <c r="D1105" s="2">
        <f>MACD!E1105</f>
        <v>-3.4932395715652653E-2</v>
      </c>
      <c r="E1105" s="2">
        <f>MACD!F1105</f>
        <v>1.4457309414957233E-2</v>
      </c>
      <c r="F1105" s="2">
        <f>'Moving Avg'!D1105</f>
        <v>6.7934399999999995</v>
      </c>
      <c r="G1105" s="2">
        <f>'Moving Avg'!F1105</f>
        <v>6.7892999999999999</v>
      </c>
      <c r="H1105" s="2">
        <f>'Moving Avg'!G1105</f>
        <v>7.0704140000000004</v>
      </c>
      <c r="I1105" s="2">
        <f>'Moving Avg'!H1105</f>
        <v>7.5422750000000045</v>
      </c>
      <c r="J1105" s="6" t="str">
        <f>OBV!F1105</f>
        <v>BEARISH</v>
      </c>
      <c r="K1105" s="6" t="str">
        <f>OBV!G1105</f>
        <v>NEUTRAL</v>
      </c>
      <c r="L1105" s="6" t="str">
        <f>OBV!H1105</f>
        <v>NEUTRAL</v>
      </c>
    </row>
    <row r="1106" spans="1:12" ht="13.5" x14ac:dyDescent="0.25">
      <c r="A1106" s="3">
        <f>RSI!A1106</f>
        <v>43616</v>
      </c>
      <c r="B1106" s="2">
        <f>RSI!B1106</f>
        <v>6.6890000000000001</v>
      </c>
      <c r="C1106" s="2">
        <f>RSI!I1106</f>
        <v>41.718607196429232</v>
      </c>
      <c r="D1106" s="2">
        <f>MACD!E1106</f>
        <v>-3.4825818058018321E-2</v>
      </c>
      <c r="E1106" s="2">
        <f>MACD!F1106</f>
        <v>4.6006839203621237E-3</v>
      </c>
      <c r="F1106" s="2">
        <f>'Moving Avg'!D1106</f>
        <v>6.7608000000000006</v>
      </c>
      <c r="G1106" s="2">
        <f>'Moving Avg'!F1106</f>
        <v>6.7738749999999994</v>
      </c>
      <c r="H1106" s="2">
        <f>'Moving Avg'!G1106</f>
        <v>7.0458759999999998</v>
      </c>
      <c r="I1106" s="2">
        <f>'Moving Avg'!H1106</f>
        <v>7.5410985000000048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</row>
    <row r="1107" spans="1:12" ht="13.5" x14ac:dyDescent="0.25">
      <c r="A1107" s="3">
        <f>RSI!A1107</f>
        <v>43619</v>
      </c>
      <c r="B1107" s="2">
        <f>RSI!B1107</f>
        <v>6.6238000000000001</v>
      </c>
      <c r="C1107" s="2">
        <f>RSI!I1107</f>
        <v>39.224231955545392</v>
      </c>
      <c r="D1107" s="2">
        <f>MACD!E1107</f>
        <v>-7.4411681204651359E-3</v>
      </c>
      <c r="E1107" s="2">
        <f>MACD!F1107</f>
        <v>2.1923135121966718E-3</v>
      </c>
      <c r="F1107" s="2">
        <f>'Moving Avg'!D1107</f>
        <v>6.7167600000000007</v>
      </c>
      <c r="G1107" s="2">
        <f>'Moving Avg'!F1107</f>
        <v>6.7551899999999989</v>
      </c>
      <c r="H1107" s="2">
        <f>'Moving Avg'!G1107</f>
        <v>7.0206860000000004</v>
      </c>
      <c r="I1107" s="2">
        <f>'Moving Avg'!H1107</f>
        <v>7.5380515000000035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6.6238000000000001</v>
      </c>
      <c r="C1108" s="2">
        <f>RSI!I1108</f>
        <v>39.224231955545392</v>
      </c>
      <c r="D1108" s="2">
        <f>MACD!E1108</f>
        <v>-1.9326799444370657E-2</v>
      </c>
      <c r="E1108" s="2">
        <f>MACD!F1108</f>
        <v>-2.111509079116794E-3</v>
      </c>
      <c r="F1108" s="2">
        <f>'Moving Avg'!D1108</f>
        <v>6.6873999999999993</v>
      </c>
      <c r="G1108" s="2">
        <f>'Moving Avg'!F1108</f>
        <v>6.7365049999999984</v>
      </c>
      <c r="H1108" s="2">
        <f>'Moving Avg'!G1108</f>
        <v>6.9954959999999993</v>
      </c>
      <c r="I1108" s="2">
        <f>'Moving Avg'!H1108</f>
        <v>7.5351265000000032</v>
      </c>
      <c r="J1108" s="6" t="str">
        <f>OBV!F1108</f>
        <v>BULLISH</v>
      </c>
      <c r="K1108" s="6" t="str">
        <f>OBV!G1108</f>
        <v>NEUTRAL</v>
      </c>
      <c r="L1108" s="6" t="str">
        <f>OBV!H1108</f>
        <v>BULLISH DIVERGENCE</v>
      </c>
    </row>
    <row r="1109" spans="1:12" ht="13.5" x14ac:dyDescent="0.25">
      <c r="A1109" s="3">
        <f>RSI!A1109</f>
        <v>43626</v>
      </c>
      <c r="B1109" s="2">
        <f>RSI!B1109</f>
        <v>6.8032000000000004</v>
      </c>
      <c r="C1109" s="2">
        <f>RSI!I1109</f>
        <v>48.962196171247463</v>
      </c>
      <c r="D1109" s="2">
        <f>MACD!E1109</f>
        <v>-4.1429481542080815E-2</v>
      </c>
      <c r="E1109" s="2">
        <f>MACD!F1109</f>
        <v>-9.9751035717095989E-3</v>
      </c>
      <c r="F1109" s="2">
        <f>'Moving Avg'!D1109</f>
        <v>6.6857599999999993</v>
      </c>
      <c r="G1109" s="2">
        <f>'Moving Avg'!F1109</f>
        <v>6.7414199999999997</v>
      </c>
      <c r="H1109" s="2">
        <f>'Moving Avg'!G1109</f>
        <v>6.9738939999999987</v>
      </c>
      <c r="I1109" s="2">
        <f>'Moving Avg'!H1109</f>
        <v>7.5330985000000048</v>
      </c>
      <c r="J1109" s="6" t="str">
        <f>OBV!F1109</f>
        <v>BULLISH</v>
      </c>
      <c r="K1109" s="6" t="str">
        <f>OBV!G1109</f>
        <v>NEUTRAL</v>
      </c>
      <c r="L1109" s="6" t="str">
        <f>OBV!H1109</f>
        <v>BULLISH DIVERGENCE</v>
      </c>
    </row>
    <row r="1110" spans="1:12" ht="13.5" x14ac:dyDescent="0.25">
      <c r="A1110" s="3">
        <f>RSI!A1110</f>
        <v>43627</v>
      </c>
      <c r="B1110" s="2">
        <f>RSI!B1110</f>
        <v>6.9256000000000002</v>
      </c>
      <c r="C1110" s="2">
        <f>RSI!I1110</f>
        <v>54.337921353507113</v>
      </c>
      <c r="D1110" s="2">
        <f>MACD!E1110</f>
        <v>-6.2830392227842147E-2</v>
      </c>
      <c r="E1110" s="2">
        <f>MACD!F1110</f>
        <v>-2.0546161302936111E-2</v>
      </c>
      <c r="F1110" s="2">
        <f>'Moving Avg'!D1110</f>
        <v>6.7330799999999993</v>
      </c>
      <c r="G1110" s="2">
        <f>'Moving Avg'!F1110</f>
        <v>6.7504249999999999</v>
      </c>
      <c r="H1110" s="2">
        <f>'Moving Avg'!G1110</f>
        <v>6.9565259999999993</v>
      </c>
      <c r="I1110" s="2">
        <f>'Moving Avg'!H1110</f>
        <v>7.5316420000000042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</row>
    <row r="1111" spans="1:12" ht="13.5" x14ac:dyDescent="0.25">
      <c r="A1111" s="3">
        <f>RSI!A1111</f>
        <v>43628</v>
      </c>
      <c r="B1111" s="2">
        <f>RSI!B1111</f>
        <v>6.8358999999999996</v>
      </c>
      <c r="C1111" s="2">
        <f>RSI!I1111</f>
        <v>50.167647943266566</v>
      </c>
      <c r="D1111" s="2">
        <f>MACD!E1111</f>
        <v>-4.9825631172779161E-2</v>
      </c>
      <c r="E1111" s="2">
        <f>MACD!F1111</f>
        <v>-2.6402055276904722E-2</v>
      </c>
      <c r="F1111" s="2">
        <f>'Moving Avg'!D1111</f>
        <v>6.7624599999999999</v>
      </c>
      <c r="G1111" s="2">
        <f>'Moving Avg'!F1111</f>
        <v>6.7508800000000004</v>
      </c>
      <c r="H1111" s="2">
        <f>'Moving Avg'!G1111</f>
        <v>6.9435419999999999</v>
      </c>
      <c r="I1111" s="2">
        <f>'Moving Avg'!H1111</f>
        <v>7.5303870000000055</v>
      </c>
      <c r="J1111" s="6" t="str">
        <f>OBV!F1111</f>
        <v>BEARISH</v>
      </c>
      <c r="K1111" s="6" t="str">
        <f>OBV!G1111</f>
        <v>NEUTRAL</v>
      </c>
      <c r="L1111" s="6" t="str">
        <f>OBV!H1111</f>
        <v>BEARISH DIVERGENCE</v>
      </c>
    </row>
    <row r="1112" spans="1:12" ht="13.5" x14ac:dyDescent="0.25">
      <c r="A1112" s="3">
        <f>RSI!A1112</f>
        <v>43629</v>
      </c>
      <c r="B1112" s="2">
        <f>RSI!B1112</f>
        <v>6.7706</v>
      </c>
      <c r="C1112" s="2">
        <f>RSI!I1112</f>
        <v>47.320461536500638</v>
      </c>
      <c r="D1112" s="2">
        <f>MACD!E1112</f>
        <v>-3.5307648794336899E-2</v>
      </c>
      <c r="E1112" s="2">
        <f>MACD!F1112</f>
        <v>-2.8183173980391159E-2</v>
      </c>
      <c r="F1112" s="2">
        <f>'Moving Avg'!D1112</f>
        <v>6.7918199999999995</v>
      </c>
      <c r="G1112" s="2">
        <f>'Moving Avg'!F1112</f>
        <v>6.7496950000000009</v>
      </c>
      <c r="H1112" s="2">
        <f>'Moving Avg'!G1112</f>
        <v>6.9325019999999995</v>
      </c>
      <c r="I1112" s="2">
        <f>'Moving Avg'!H1112</f>
        <v>7.528480500000005</v>
      </c>
      <c r="J1112" s="6" t="str">
        <f>OBV!F1112</f>
        <v>BEARISH</v>
      </c>
      <c r="K1112" s="6" t="str">
        <f>OBV!G1112</f>
        <v>NEUTRAL</v>
      </c>
      <c r="L1112" s="6" t="str">
        <f>OBV!H1112</f>
        <v>BEARISH DIVERGENCE</v>
      </c>
    </row>
    <row r="1113" spans="1:12" ht="13.5" x14ac:dyDescent="0.25">
      <c r="A1113" s="3">
        <f>RSI!A1113</f>
        <v>43630</v>
      </c>
      <c r="B1113" s="2">
        <f>RSI!B1113</f>
        <v>6.9337</v>
      </c>
      <c r="C1113" s="2">
        <f>RSI!I1113</f>
        <v>54.297311354749247</v>
      </c>
      <c r="D1113" s="2">
        <f>MACD!E1113</f>
        <v>-4.6068116745193954E-2</v>
      </c>
      <c r="E1113" s="2">
        <f>MACD!F1113</f>
        <v>-3.1760162533351718E-2</v>
      </c>
      <c r="F1113" s="2">
        <f>'Moving Avg'!D1113</f>
        <v>6.8537999999999997</v>
      </c>
      <c r="G1113" s="2">
        <f>'Moving Avg'!F1113</f>
        <v>6.7566649999999999</v>
      </c>
      <c r="H1113" s="2">
        <f>'Moving Avg'!G1113</f>
        <v>6.9247239999999985</v>
      </c>
      <c r="I1113" s="2">
        <f>'Moving Avg'!H1113</f>
        <v>7.5271865000000062</v>
      </c>
      <c r="J1113" s="6" t="str">
        <f>OBV!F1113</f>
        <v>BEARISH</v>
      </c>
      <c r="K1113" s="6" t="str">
        <f>OBV!G1113</f>
        <v>NEUTRAL</v>
      </c>
      <c r="L1113" s="6" t="str">
        <f>OBV!H1113</f>
        <v>BEARISH DIVERGENCE</v>
      </c>
    </row>
    <row r="1114" spans="1:12" ht="13.5" x14ac:dyDescent="0.25">
      <c r="A1114" s="3">
        <f>RSI!A1114</f>
        <v>43633</v>
      </c>
      <c r="B1114" s="2">
        <f>RSI!B1114</f>
        <v>6.9337</v>
      </c>
      <c r="C1114" s="2">
        <f>RSI!I1114</f>
        <v>54.297311354749247</v>
      </c>
      <c r="D1114" s="2">
        <f>MACD!E1114</f>
        <v>-4.9555456401903619E-2</v>
      </c>
      <c r="E1114" s="2">
        <f>MACD!F1114</f>
        <v>-3.5319221307062103E-2</v>
      </c>
      <c r="F1114" s="2">
        <f>'Moving Avg'!D1114</f>
        <v>6.879900000000001</v>
      </c>
      <c r="G1114" s="2">
        <f>'Moving Avg'!F1114</f>
        <v>6.7733849999999993</v>
      </c>
      <c r="H1114" s="2">
        <f>'Moving Avg'!G1114</f>
        <v>6.921009999999999</v>
      </c>
      <c r="I1114" s="2">
        <f>'Moving Avg'!H1114</f>
        <v>7.525689000000007</v>
      </c>
      <c r="J1114" s="6" t="str">
        <f>OBV!F1114</f>
        <v>BEARISH</v>
      </c>
      <c r="K1114" s="6" t="str">
        <f>OBV!G1114</f>
        <v>NEUTRAL</v>
      </c>
      <c r="L1114" s="6" t="str">
        <f>OBV!H1114</f>
        <v>BEARISH DIVERGENCE</v>
      </c>
    </row>
    <row r="1115" spans="1:12" ht="13.5" x14ac:dyDescent="0.25">
      <c r="A1115" s="3">
        <f>RSI!A1115</f>
        <v>43634</v>
      </c>
      <c r="B1115" s="2">
        <f>RSI!B1115</f>
        <v>6.7298</v>
      </c>
      <c r="C1115" s="2">
        <f>RSI!I1115</f>
        <v>45.550610952056395</v>
      </c>
      <c r="D1115" s="2">
        <f>MACD!E1115</f>
        <v>-5.6843765746597441E-2</v>
      </c>
      <c r="E1115" s="2">
        <f>MACD!F1115</f>
        <v>-3.9624130194969173E-2</v>
      </c>
      <c r="F1115" s="2">
        <f>'Moving Avg'!D1115</f>
        <v>6.8407399999999994</v>
      </c>
      <c r="G1115" s="2">
        <f>'Moving Avg'!F1115</f>
        <v>6.7725999999999997</v>
      </c>
      <c r="H1115" s="2">
        <f>'Moving Avg'!G1115</f>
        <v>6.9158179999999989</v>
      </c>
      <c r="I1115" s="2">
        <f>'Moving Avg'!H1115</f>
        <v>7.5227660000000061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6.9256000000000002</v>
      </c>
      <c r="C1116" s="2">
        <f>RSI!I1116</f>
        <v>53.32598410607747</v>
      </c>
      <c r="D1116" s="2">
        <f>MACD!E1116</f>
        <v>-7.6874848387065597E-2</v>
      </c>
      <c r="E1116" s="2">
        <f>MACD!F1116</f>
        <v>-4.7074273833388462E-2</v>
      </c>
      <c r="F1116" s="2">
        <f>'Moving Avg'!D1116</f>
        <v>6.8586799999999997</v>
      </c>
      <c r="G1116" s="2">
        <f>'Moving Avg'!F1116</f>
        <v>6.7816050000000008</v>
      </c>
      <c r="H1116" s="2">
        <f>'Moving Avg'!G1116</f>
        <v>6.9106419999999993</v>
      </c>
      <c r="I1116" s="2">
        <f>'Moving Avg'!H1116</f>
        <v>7.520009000000007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</row>
    <row r="1117" spans="1:12" ht="13.5" x14ac:dyDescent="0.25">
      <c r="A1117" s="3">
        <f>RSI!A1117</f>
        <v>43636</v>
      </c>
      <c r="B1117" s="2">
        <f>RSI!B1117</f>
        <v>6.9256000000000002</v>
      </c>
      <c r="C1117" s="2">
        <f>RSI!I1117</f>
        <v>53.32598410607747</v>
      </c>
      <c r="D1117" s="2">
        <f>MACD!E1117</f>
        <v>-0.10441971543145456</v>
      </c>
      <c r="E1117" s="2">
        <f>MACD!F1117</f>
        <v>-5.8543362153001689E-2</v>
      </c>
      <c r="F1117" s="2">
        <f>'Moving Avg'!D1117</f>
        <v>6.8896800000000002</v>
      </c>
      <c r="G1117" s="2">
        <f>'Moving Avg'!F1117</f>
        <v>6.7836449999999999</v>
      </c>
      <c r="H1117" s="2">
        <f>'Moving Avg'!G1117</f>
        <v>6.904653999999999</v>
      </c>
      <c r="I1117" s="2">
        <f>'Moving Avg'!H1117</f>
        <v>7.5155045000000067</v>
      </c>
      <c r="J1117" s="6" t="str">
        <f>OBV!F1117</f>
        <v>BULLISH</v>
      </c>
      <c r="K1117" s="6" t="str">
        <f>OBV!G1117</f>
        <v>NEUTRAL</v>
      </c>
      <c r="L1117" s="6" t="str">
        <f>OBV!H1117</f>
        <v>CONFIRMED BULLISH</v>
      </c>
    </row>
    <row r="1118" spans="1:12" ht="13.5" x14ac:dyDescent="0.25">
      <c r="A1118" s="3">
        <f>RSI!A1118</f>
        <v>43637</v>
      </c>
      <c r="B1118" s="2">
        <f>RSI!B1118</f>
        <v>6.9337</v>
      </c>
      <c r="C1118" s="2">
        <f>RSI!I1118</f>
        <v>53.643583586479657</v>
      </c>
      <c r="D1118" s="2">
        <f>MACD!E1118</f>
        <v>-0.12884979969208477</v>
      </c>
      <c r="E1118" s="2">
        <f>MACD!F1118</f>
        <v>-7.260464966081831E-2</v>
      </c>
      <c r="F1118" s="2">
        <f>'Moving Avg'!D1118</f>
        <v>6.8896800000000002</v>
      </c>
      <c r="G1118" s="2">
        <f>'Moving Avg'!F1118</f>
        <v>6.7979199999999995</v>
      </c>
      <c r="H1118" s="2">
        <f>'Moving Avg'!G1118</f>
        <v>6.8978519999999977</v>
      </c>
      <c r="I1118" s="2">
        <f>'Moving Avg'!H1118</f>
        <v>7.5089275000000066</v>
      </c>
      <c r="J1118" s="6" t="str">
        <f>OBV!F1118</f>
        <v>BULLISH</v>
      </c>
      <c r="K1118" s="6" t="str">
        <f>OBV!G1118</f>
        <v>NEUTRAL</v>
      </c>
      <c r="L1118" s="6" t="str">
        <f>OBV!H1118</f>
        <v>NEUTRAL</v>
      </c>
    </row>
    <row r="1119" spans="1:12" ht="13.5" x14ac:dyDescent="0.25">
      <c r="A1119" s="3">
        <f>RSI!A1119</f>
        <v>43640</v>
      </c>
      <c r="B1119" s="2">
        <f>RSI!B1119</f>
        <v>6.9256000000000002</v>
      </c>
      <c r="C1119" s="2">
        <f>RSI!I1119</f>
        <v>53.253339666334156</v>
      </c>
      <c r="D1119" s="2">
        <f>MACD!E1119</f>
        <v>-0.1218534292445197</v>
      </c>
      <c r="E1119" s="2">
        <f>MACD!F1119</f>
        <v>-8.2454405577558593E-2</v>
      </c>
      <c r="F1119" s="2">
        <f>'Moving Avg'!D1119</f>
        <v>6.8880600000000003</v>
      </c>
      <c r="G1119" s="2">
        <f>'Moving Avg'!F1119</f>
        <v>6.8117900000000002</v>
      </c>
      <c r="H1119" s="2">
        <f>'Moving Avg'!G1119</f>
        <v>6.895113999999996</v>
      </c>
      <c r="I1119" s="2">
        <f>'Moving Avg'!H1119</f>
        <v>7.5029195000000071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</row>
    <row r="1120" spans="1:12" ht="13.5" x14ac:dyDescent="0.25">
      <c r="A1120" s="3">
        <f>RSI!A1120</f>
        <v>43641</v>
      </c>
      <c r="B1120" s="2">
        <f>RSI!B1120</f>
        <v>6.9256000000000002</v>
      </c>
      <c r="C1120" s="2">
        <f>RSI!I1120</f>
        <v>53.253339666334142</v>
      </c>
      <c r="D1120" s="2">
        <f>MACD!E1120</f>
        <v>-9.7547401922415844E-2</v>
      </c>
      <c r="E1120" s="2">
        <f>MACD!F1120</f>
        <v>-8.547300484653006E-2</v>
      </c>
      <c r="F1120" s="2">
        <f>'Moving Avg'!D1120</f>
        <v>6.9272200000000002</v>
      </c>
      <c r="G1120" s="2">
        <f>'Moving Avg'!F1120</f>
        <v>6.8236200000000009</v>
      </c>
      <c r="H1120" s="2">
        <f>'Moving Avg'!G1120</f>
        <v>6.8922139999999956</v>
      </c>
      <c r="I1120" s="2">
        <f>'Moving Avg'!H1120</f>
        <v>7.4958960000000072</v>
      </c>
      <c r="J1120" s="6" t="str">
        <f>OBV!F1120</f>
        <v>BEARISH</v>
      </c>
      <c r="K1120" s="6" t="str">
        <f>OBV!G1120</f>
        <v>NEUTRAL</v>
      </c>
      <c r="L1120" s="6" t="str">
        <f>OBV!H1120</f>
        <v>BEARISH DIVERGENCE</v>
      </c>
    </row>
    <row r="1121" spans="1:12" ht="13.5" x14ac:dyDescent="0.25">
      <c r="A1121" s="3">
        <f>RSI!A1121</f>
        <v>43642</v>
      </c>
      <c r="B1121" s="2">
        <f>RSI!B1121</f>
        <v>7.1132</v>
      </c>
      <c r="C1121" s="2">
        <f>RSI!I1121</f>
        <v>60.894707172341938</v>
      </c>
      <c r="D1121" s="2">
        <f>MACD!E1121</f>
        <v>-0.10508886311538479</v>
      </c>
      <c r="E1121" s="2">
        <f>MACD!F1121</f>
        <v>-8.9396176500301003E-2</v>
      </c>
      <c r="F1121" s="2">
        <f>'Moving Avg'!D1121</f>
        <v>6.9647400000000008</v>
      </c>
      <c r="G1121" s="2">
        <f>'Moving Avg'!F1121</f>
        <v>6.8366700000000007</v>
      </c>
      <c r="H1121" s="2">
        <f>'Moving Avg'!G1121</f>
        <v>6.8912779999999954</v>
      </c>
      <c r="I1121" s="2">
        <f>'Moving Avg'!H1121</f>
        <v>7.4908260000000073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6.9010999999999996</v>
      </c>
      <c r="C1122" s="2">
        <f>RSI!I1122</f>
        <v>50.786749139645437</v>
      </c>
      <c r="D1122" s="2">
        <f>MACD!E1122</f>
        <v>-0.10729497814559785</v>
      </c>
      <c r="E1122" s="2">
        <f>MACD!F1122</f>
        <v>-9.2975936829360381E-2</v>
      </c>
      <c r="F1122" s="2">
        <f>'Moving Avg'!D1122</f>
        <v>6.9598399999999998</v>
      </c>
      <c r="G1122" s="2">
        <f>'Moving Avg'!F1122</f>
        <v>6.8395250000000001</v>
      </c>
      <c r="H1122" s="2">
        <f>'Moving Avg'!G1122</f>
        <v>6.886585999999995</v>
      </c>
      <c r="I1122" s="2">
        <f>'Moving Avg'!H1122</f>
        <v>7.4836800000000077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6.9989999999999997</v>
      </c>
      <c r="C1123" s="2">
        <f>RSI!I1123</f>
        <v>54.537864515411009</v>
      </c>
      <c r="D1123" s="2">
        <f>MACD!E1123</f>
        <v>-9.1447404700373269E-2</v>
      </c>
      <c r="E1123" s="2">
        <f>MACD!F1123</f>
        <v>-9.2670230403562967E-2</v>
      </c>
      <c r="F1123" s="2">
        <f>'Moving Avg'!D1123</f>
        <v>6.9729000000000001</v>
      </c>
      <c r="G1123" s="2">
        <f>'Moving Avg'!F1123</f>
        <v>6.8509450000000003</v>
      </c>
      <c r="H1123" s="2">
        <f>'Moving Avg'!G1123</f>
        <v>6.8828779999999972</v>
      </c>
      <c r="I1123" s="2">
        <f>'Moving Avg'!H1123</f>
        <v>7.4768200000000071</v>
      </c>
      <c r="J1123" s="6" t="str">
        <f>OBV!F1123</f>
        <v>BEARISH</v>
      </c>
      <c r="K1123" s="6" t="str">
        <f>OBV!G1123</f>
        <v>NEUTRAL</v>
      </c>
      <c r="L1123" s="6" t="str">
        <f>OBV!H1123</f>
        <v>BEARISH DIVERGENCE</v>
      </c>
    </row>
    <row r="1124" spans="1:12" ht="13.5" x14ac:dyDescent="0.25">
      <c r="A1124" s="3">
        <f>RSI!A1124</f>
        <v>43647</v>
      </c>
      <c r="B1124" s="2">
        <f>RSI!B1124</f>
        <v>7.1947999999999999</v>
      </c>
      <c r="C1124" s="2">
        <f>RSI!I1124</f>
        <v>60.948876393377844</v>
      </c>
      <c r="D1124" s="2">
        <f>MACD!E1124</f>
        <v>-9.3236942260947586E-2</v>
      </c>
      <c r="E1124" s="2">
        <f>MACD!F1124</f>
        <v>-9.2783572775039902E-2</v>
      </c>
      <c r="F1124" s="2">
        <f>'Moving Avg'!D1124</f>
        <v>7.0267399999999993</v>
      </c>
      <c r="G1124" s="2">
        <f>'Moving Avg'!F1124</f>
        <v>6.8701150000000002</v>
      </c>
      <c r="H1124" s="2">
        <f>'Moving Avg'!G1124</f>
        <v>6.8830859999999969</v>
      </c>
      <c r="I1124" s="2">
        <f>'Moving Avg'!H1124</f>
        <v>7.4691105000000073</v>
      </c>
      <c r="J1124" s="6" t="str">
        <f>OBV!F1124</f>
        <v>BEARISH</v>
      </c>
      <c r="K1124" s="6" t="str">
        <f>OBV!G1124</f>
        <v>NEUTRAL</v>
      </c>
      <c r="L1124" s="6" t="str">
        <f>OBV!H1124</f>
        <v>BEARISH DIVERGENCE</v>
      </c>
    </row>
    <row r="1125" spans="1:12" ht="13.5" x14ac:dyDescent="0.25">
      <c r="A1125" s="3">
        <f>RSI!A1125</f>
        <v>43648</v>
      </c>
      <c r="B1125" s="2">
        <f>RSI!B1125</f>
        <v>7.1784999999999997</v>
      </c>
      <c r="C1125" s="2">
        <f>RSI!I1125</f>
        <v>60.187944371200366</v>
      </c>
      <c r="D1125" s="2">
        <f>MACD!E1125</f>
        <v>-0.12671379428406571</v>
      </c>
      <c r="E1125" s="2">
        <f>MACD!F1125</f>
        <v>-9.9569617076845071E-2</v>
      </c>
      <c r="F1125" s="2">
        <f>'Moving Avg'!D1125</f>
        <v>7.0773200000000003</v>
      </c>
      <c r="G1125" s="2">
        <f>'Moving Avg'!F1125</f>
        <v>6.8945899999999991</v>
      </c>
      <c r="H1125" s="2">
        <f>'Moving Avg'!G1125</f>
        <v>6.8871939999999974</v>
      </c>
      <c r="I1125" s="2">
        <f>'Moving Avg'!H1125</f>
        <v>7.4595720000000076</v>
      </c>
      <c r="J1125" s="6" t="str">
        <f>OBV!F1125</f>
        <v>BEARISH</v>
      </c>
      <c r="K1125" s="6" t="str">
        <f>OBV!G1125</f>
        <v>NEUTRAL</v>
      </c>
      <c r="L1125" s="6" t="str">
        <f>OBV!H1125</f>
        <v>BEARISH DIVERGENCE</v>
      </c>
    </row>
    <row r="1126" spans="1:12" ht="13.5" x14ac:dyDescent="0.25">
      <c r="A1126" s="3">
        <f>RSI!A1126</f>
        <v>43649</v>
      </c>
      <c r="B1126" s="2">
        <f>RSI!B1126</f>
        <v>7.2355999999999998</v>
      </c>
      <c r="C1126" s="2">
        <f>RSI!I1126</f>
        <v>61.978715678034902</v>
      </c>
      <c r="D1126" s="2">
        <f>MACD!E1126</f>
        <v>-0.13071800832743108</v>
      </c>
      <c r="E1126" s="2">
        <f>MACD!F1126</f>
        <v>-0.10579929532696228</v>
      </c>
      <c r="F1126" s="2">
        <f>'Moving Avg'!D1126</f>
        <v>7.1017999999999999</v>
      </c>
      <c r="G1126" s="2">
        <f>'Moving Avg'!F1126</f>
        <v>6.9219200000000018</v>
      </c>
      <c r="H1126" s="2">
        <f>'Moving Avg'!G1126</f>
        <v>6.891143999999997</v>
      </c>
      <c r="I1126" s="2">
        <f>'Moving Avg'!H1126</f>
        <v>7.4514570000000058</v>
      </c>
      <c r="J1126" s="6" t="str">
        <f>OBV!F1126</f>
        <v>BEARISH</v>
      </c>
      <c r="K1126" s="6" t="str">
        <f>OBV!G1126</f>
        <v>NEUTRAL</v>
      </c>
      <c r="L1126" s="6" t="str">
        <f>OBV!H1126</f>
        <v>BEARISH DIVERGENCE</v>
      </c>
    </row>
    <row r="1127" spans="1:12" ht="13.5" x14ac:dyDescent="0.25">
      <c r="A1127" s="3">
        <f>RSI!A1127</f>
        <v>43650</v>
      </c>
      <c r="B1127" s="2">
        <f>RSI!B1127</f>
        <v>7.0235000000000003</v>
      </c>
      <c r="C1127" s="2">
        <f>RSI!I1127</f>
        <v>52.527244993790497</v>
      </c>
      <c r="D1127" s="2">
        <f>MACD!E1127</f>
        <v>-0.12018720157134943</v>
      </c>
      <c r="E1127" s="2">
        <f>MACD!F1127</f>
        <v>-0.10867687657583971</v>
      </c>
      <c r="F1127" s="2">
        <f>'Moving Avg'!D1127</f>
        <v>7.1262799999999995</v>
      </c>
      <c r="G1127" s="2">
        <f>'Moving Avg'!F1127</f>
        <v>6.9419050000000011</v>
      </c>
      <c r="H1127" s="2">
        <f>'Moving Avg'!G1127</f>
        <v>6.8879259999999967</v>
      </c>
      <c r="I1127" s="2">
        <f>'Moving Avg'!H1127</f>
        <v>7.4424035000000046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7.0152999999999999</v>
      </c>
      <c r="C1128" s="2">
        <f>RSI!I1128</f>
        <v>52.195846423149717</v>
      </c>
      <c r="D1128" s="2">
        <f>MACD!E1128</f>
        <v>-0.10982902304084341</v>
      </c>
      <c r="E1128" s="2">
        <f>MACD!F1128</f>
        <v>-0.10890730586884047</v>
      </c>
      <c r="F1128" s="2">
        <f>'Moving Avg'!D1128</f>
        <v>7.1295400000000004</v>
      </c>
      <c r="G1128" s="2">
        <f>'Moving Avg'!F1128</f>
        <v>6.9614799999999999</v>
      </c>
      <c r="H1128" s="2">
        <f>'Moving Avg'!G1128</f>
        <v>6.8848679999999964</v>
      </c>
      <c r="I1128" s="2">
        <f>'Moving Avg'!H1128</f>
        <v>7.4338370000000058</v>
      </c>
      <c r="J1128" s="6" t="str">
        <f>OBV!F1128</f>
        <v>BEARISH</v>
      </c>
      <c r="K1128" s="6" t="str">
        <f>OBV!G1128</f>
        <v>NEUTRAL</v>
      </c>
      <c r="L1128" s="6" t="str">
        <f>OBV!H1128</f>
        <v>BEARISH DIVERGENCE</v>
      </c>
    </row>
    <row r="1129" spans="1:12" ht="13.5" x14ac:dyDescent="0.25">
      <c r="A1129" s="3">
        <f>RSI!A1129</f>
        <v>43654</v>
      </c>
      <c r="B1129" s="2">
        <f>RSI!B1129</f>
        <v>6.8113999999999999</v>
      </c>
      <c r="C1129" s="2">
        <f>RSI!I1129</f>
        <v>44.651968167023611</v>
      </c>
      <c r="D1129" s="2">
        <f>MACD!E1129</f>
        <v>-8.753439287545195E-2</v>
      </c>
      <c r="E1129" s="2">
        <f>MACD!F1129</f>
        <v>-0.10463272327016278</v>
      </c>
      <c r="F1129" s="2">
        <f>'Moving Avg'!D1129</f>
        <v>7.0528599999999999</v>
      </c>
      <c r="G1129" s="2">
        <f>'Moving Avg'!F1129</f>
        <v>6.9618900000000012</v>
      </c>
      <c r="H1129" s="2">
        <f>'Moving Avg'!G1129</f>
        <v>6.8778959999999971</v>
      </c>
      <c r="I1129" s="2">
        <f>'Moving Avg'!H1129</f>
        <v>7.4240075000000045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6.7542999999999997</v>
      </c>
      <c r="C1130" s="2">
        <f>RSI!I1130</f>
        <v>42.786988864506604</v>
      </c>
      <c r="D1130" s="2">
        <f>MACD!E1130</f>
        <v>-6.3538492969513527E-2</v>
      </c>
      <c r="E1130" s="2">
        <f>MACD!F1130</f>
        <v>-9.6413877210032931E-2</v>
      </c>
      <c r="F1130" s="2">
        <f>'Moving Avg'!D1130</f>
        <v>6.9680200000000001</v>
      </c>
      <c r="G1130" s="2">
        <f>'Moving Avg'!F1130</f>
        <v>6.9533250000000013</v>
      </c>
      <c r="H1130" s="2">
        <f>'Moving Avg'!G1130</f>
        <v>6.8697819999999981</v>
      </c>
      <c r="I1130" s="2">
        <f>'Moving Avg'!H1130</f>
        <v>7.4154365000000038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6.8032000000000004</v>
      </c>
      <c r="C1131" s="2">
        <f>RSI!I1131</f>
        <v>44.909112173299576</v>
      </c>
      <c r="D1131" s="2">
        <f>MACD!E1131</f>
        <v>-1.6822748109081687E-2</v>
      </c>
      <c r="E1131" s="2">
        <f>MACD!F1131</f>
        <v>-8.0495651389842687E-2</v>
      </c>
      <c r="F1131" s="2">
        <f>'Moving Avg'!D1131</f>
        <v>6.8815400000000011</v>
      </c>
      <c r="G1131" s="2">
        <f>'Moving Avg'!F1131</f>
        <v>6.951690000000001</v>
      </c>
      <c r="H1131" s="2">
        <f>'Moving Avg'!G1131</f>
        <v>6.8631319999999985</v>
      </c>
      <c r="I1131" s="2">
        <f>'Moving Avg'!H1131</f>
        <v>7.4067850000000055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6.8032000000000004</v>
      </c>
      <c r="C1132" s="2">
        <f>RSI!I1132</f>
        <v>44.909112173299576</v>
      </c>
      <c r="D1132" s="2">
        <f>MACD!E1132</f>
        <v>-9.1283867727431911E-3</v>
      </c>
      <c r="E1132" s="2">
        <f>MACD!F1132</f>
        <v>-6.6222198466422785E-2</v>
      </c>
      <c r="F1132" s="2">
        <f>'Moving Avg'!D1132</f>
        <v>6.8374799999999993</v>
      </c>
      <c r="G1132" s="2">
        <f>'Moving Avg'!F1132</f>
        <v>6.9533200000000006</v>
      </c>
      <c r="H1132" s="2">
        <f>'Moving Avg'!G1132</f>
        <v>6.8568079999999982</v>
      </c>
      <c r="I1132" s="2">
        <f>'Moving Avg'!H1132</f>
        <v>7.3984180000000057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6.8032000000000004</v>
      </c>
      <c r="C1133" s="2">
        <f>RSI!I1133</f>
        <v>44.909112173299576</v>
      </c>
      <c r="D1133" s="2">
        <f>MACD!E1133</f>
        <v>1.3181194180488021E-2</v>
      </c>
      <c r="E1133" s="2">
        <f>MACD!F1133</f>
        <v>-5.0341519937040627E-2</v>
      </c>
      <c r="F1133" s="2">
        <f>'Moving Avg'!D1133</f>
        <v>6.7950600000000012</v>
      </c>
      <c r="G1133" s="2">
        <f>'Moving Avg'!F1133</f>
        <v>6.9467949999999998</v>
      </c>
      <c r="H1133" s="2">
        <f>'Moving Avg'!G1133</f>
        <v>6.851621999999999</v>
      </c>
      <c r="I1133" s="2">
        <f>'Moving Avg'!H1133</f>
        <v>7.3907825000000074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6.8032000000000004</v>
      </c>
      <c r="C1134" s="2">
        <f>RSI!I1134</f>
        <v>44.909112173299576</v>
      </c>
      <c r="D1134" s="2">
        <f>MACD!E1134</f>
        <v>6.286441351215899E-2</v>
      </c>
      <c r="E1134" s="2">
        <f>MACD!F1134</f>
        <v>-2.7700333247200705E-2</v>
      </c>
      <c r="F1134" s="2">
        <f>'Moving Avg'!D1134</f>
        <v>6.7934200000000002</v>
      </c>
      <c r="G1134" s="2">
        <f>'Moving Avg'!F1134</f>
        <v>6.9402700000000008</v>
      </c>
      <c r="H1134" s="2">
        <f>'Moving Avg'!G1134</f>
        <v>6.8504999999999994</v>
      </c>
      <c r="I1134" s="2">
        <f>'Moving Avg'!H1134</f>
        <v>7.3823340000000073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6.8113999999999999</v>
      </c>
      <c r="C1135" s="2">
        <f>RSI!I1135</f>
        <v>45.366180472048491</v>
      </c>
      <c r="D1135" s="2">
        <f>MACD!E1135</f>
        <v>0.10242118747842888</v>
      </c>
      <c r="E1135" s="2">
        <f>MACD!F1135</f>
        <v>-1.6760291020747886E-3</v>
      </c>
      <c r="F1135" s="2">
        <f>'Moving Avg'!D1135</f>
        <v>6.8048400000000004</v>
      </c>
      <c r="G1135" s="2">
        <f>'Moving Avg'!F1135</f>
        <v>6.94435</v>
      </c>
      <c r="H1135" s="2">
        <f>'Moving Avg'!G1135</f>
        <v>6.8508420000000001</v>
      </c>
      <c r="I1135" s="2">
        <f>'Moving Avg'!H1135</f>
        <v>7.3741295000000067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6.8521999999999998</v>
      </c>
      <c r="C1136" s="2">
        <f>RSI!I1136</f>
        <v>47.691612530678825</v>
      </c>
      <c r="D1136" s="2">
        <f>MACD!E1136</f>
        <v>0.14219163787959843</v>
      </c>
      <c r="E1136" s="2">
        <f>MACD!F1136</f>
        <v>2.7097504294259854E-2</v>
      </c>
      <c r="F1136" s="2">
        <f>'Moving Avg'!D1136</f>
        <v>6.8146399999999998</v>
      </c>
      <c r="G1136" s="2">
        <f>'Moving Avg'!F1136</f>
        <v>6.9406800000000022</v>
      </c>
      <c r="H1136" s="2">
        <f>'Moving Avg'!G1136</f>
        <v>6.8479359999999998</v>
      </c>
      <c r="I1136" s="2">
        <f>'Moving Avg'!H1136</f>
        <v>7.366251000000009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</row>
    <row r="1137" spans="1:12" ht="13.5" x14ac:dyDescent="0.25">
      <c r="A1137" s="3">
        <f>RSI!A1137</f>
        <v>43664</v>
      </c>
      <c r="B1137" s="2">
        <f>RSI!B1137</f>
        <v>6.7380000000000004</v>
      </c>
      <c r="C1137" s="2">
        <f>RSI!I1137</f>
        <v>42.268489643799541</v>
      </c>
      <c r="D1137" s="2">
        <f>MACD!E1137</f>
        <v>0.15192812593886718</v>
      </c>
      <c r="E1137" s="2">
        <f>MACD!F1137</f>
        <v>5.206362862318132E-2</v>
      </c>
      <c r="F1137" s="2">
        <f>'Moving Avg'!D1137</f>
        <v>6.8016000000000005</v>
      </c>
      <c r="G1137" s="2">
        <f>'Moving Avg'!F1137</f>
        <v>6.931300000000002</v>
      </c>
      <c r="H1137" s="2">
        <f>'Moving Avg'!G1137</f>
        <v>6.842746</v>
      </c>
      <c r="I1137" s="2">
        <f>'Moving Avg'!H1137</f>
        <v>7.358086000000009</v>
      </c>
      <c r="J1137" s="6" t="str">
        <f>OBV!F1137</f>
        <v>BULLISH</v>
      </c>
      <c r="K1137" s="6" t="str">
        <f>OBV!G1137</f>
        <v>NEUTRAL</v>
      </c>
      <c r="L1137" s="6" t="str">
        <f>OBV!H1137</f>
        <v>BULLISH DIVERGENCE</v>
      </c>
    </row>
    <row r="1138" spans="1:12" ht="13.5" x14ac:dyDescent="0.25">
      <c r="A1138" s="3">
        <f>RSI!A1138</f>
        <v>43665</v>
      </c>
      <c r="B1138" s="2">
        <f>RSI!B1138</f>
        <v>6.6238000000000001</v>
      </c>
      <c r="C1138" s="2">
        <f>RSI!I1138</f>
        <v>37.657032137474275</v>
      </c>
      <c r="D1138" s="2">
        <f>MACD!E1138</f>
        <v>0.16827633594611235</v>
      </c>
      <c r="E1138" s="2">
        <f>MACD!F1138</f>
        <v>7.5306170087767535E-2</v>
      </c>
      <c r="F1138" s="2">
        <f>'Moving Avg'!D1138</f>
        <v>6.76572</v>
      </c>
      <c r="G1138" s="2">
        <f>'Moving Avg'!F1138</f>
        <v>6.9158050000000006</v>
      </c>
      <c r="H1138" s="2">
        <f>'Moving Avg'!G1138</f>
        <v>6.8352719999999998</v>
      </c>
      <c r="I1138" s="2">
        <f>'Moving Avg'!H1138</f>
        <v>7.3494720000000084</v>
      </c>
      <c r="J1138" s="6" t="str">
        <f>OBV!F1138</f>
        <v>BULLISH</v>
      </c>
      <c r="K1138" s="6" t="str">
        <f>OBV!G1138</f>
        <v>NEUTRAL</v>
      </c>
      <c r="L1138" s="6" t="str">
        <f>OBV!H1138</f>
        <v>BULLISH DIVERGENCE</v>
      </c>
    </row>
    <row r="1139" spans="1:12" ht="13.5" x14ac:dyDescent="0.25">
      <c r="A1139" s="3">
        <f>RSI!A1139</f>
        <v>43668</v>
      </c>
      <c r="B1139" s="2">
        <f>RSI!B1139</f>
        <v>6.6318999999999999</v>
      </c>
      <c r="C1139" s="2">
        <f>RSI!I1139</f>
        <v>38.17227071948853</v>
      </c>
      <c r="D1139" s="2">
        <f>MACD!E1139</f>
        <v>0.1516593912401536</v>
      </c>
      <c r="E1139" s="2">
        <f>MACD!F1139</f>
        <v>9.0576814318244742E-2</v>
      </c>
      <c r="F1139" s="2">
        <f>'Moving Avg'!D1139</f>
        <v>6.7314600000000002</v>
      </c>
      <c r="G1139" s="2">
        <f>'Moving Avg'!F1139</f>
        <v>6.9011200000000006</v>
      </c>
      <c r="H1139" s="2">
        <f>'Moving Avg'!G1139</f>
        <v>6.8338119999999991</v>
      </c>
      <c r="I1139" s="2">
        <f>'Moving Avg'!H1139</f>
        <v>7.3412640000000087</v>
      </c>
      <c r="J1139" s="6" t="str">
        <f>OBV!F1139</f>
        <v>BULLISH</v>
      </c>
      <c r="K1139" s="6" t="str">
        <f>OBV!G1139</f>
        <v>NEUTRAL</v>
      </c>
      <c r="L1139" s="6" t="str">
        <f>OBV!H1139</f>
        <v>BULLISH DIVERGENCE</v>
      </c>
    </row>
    <row r="1140" spans="1:12" ht="13.5" x14ac:dyDescent="0.25">
      <c r="A1140" s="3">
        <f>RSI!A1140</f>
        <v>43669</v>
      </c>
      <c r="B1140" s="2">
        <f>RSI!B1140</f>
        <v>6.7380000000000004</v>
      </c>
      <c r="C1140" s="2">
        <f>RSI!I1140</f>
        <v>44.627745087840339</v>
      </c>
      <c r="D1140" s="2">
        <f>MACD!E1140</f>
        <v>0.12231381471850167</v>
      </c>
      <c r="E1140" s="2">
        <f>MACD!F1140</f>
        <v>9.6924214398296141E-2</v>
      </c>
      <c r="F1140" s="2">
        <f>'Moving Avg'!D1140</f>
        <v>6.71678</v>
      </c>
      <c r="G1140" s="2">
        <f>'Moving Avg'!F1140</f>
        <v>6.8917400000000004</v>
      </c>
      <c r="H1140" s="2">
        <f>'Moving Avg'!G1140</f>
        <v>6.8336619999999995</v>
      </c>
      <c r="I1140" s="2">
        <f>'Moving Avg'!H1140</f>
        <v>7.3348060000000102</v>
      </c>
      <c r="J1140" s="6" t="str">
        <f>OBV!F1140</f>
        <v>BULLISH</v>
      </c>
      <c r="K1140" s="6" t="str">
        <f>OBV!G1140</f>
        <v>NEUTRAL</v>
      </c>
      <c r="L1140" s="6" t="str">
        <f>OBV!H1140</f>
        <v>BULLISH DIVERGENCE</v>
      </c>
    </row>
    <row r="1141" spans="1:12" ht="13.5" x14ac:dyDescent="0.25">
      <c r="A1141" s="3">
        <f>RSI!A1141</f>
        <v>43670</v>
      </c>
      <c r="B1141" s="2">
        <f>RSI!B1141</f>
        <v>6.7380000000000004</v>
      </c>
      <c r="C1141" s="2">
        <f>RSI!I1141</f>
        <v>44.627745087840331</v>
      </c>
      <c r="D1141" s="2">
        <f>MACD!E1141</f>
        <v>0.10563720844406177</v>
      </c>
      <c r="E1141" s="2">
        <f>MACD!F1141</f>
        <v>9.8666813207449272E-2</v>
      </c>
      <c r="F1141" s="2">
        <f>'Moving Avg'!D1141</f>
        <v>6.6939400000000004</v>
      </c>
      <c r="G1141" s="2">
        <f>'Moving Avg'!F1141</f>
        <v>6.872980000000001</v>
      </c>
      <c r="H1141" s="2">
        <f>'Moving Avg'!G1141</f>
        <v>6.8318859999999999</v>
      </c>
      <c r="I1141" s="2">
        <f>'Moving Avg'!H1141</f>
        <v>7.328510500000009</v>
      </c>
      <c r="J1141" s="6" t="str">
        <f>OBV!F1141</f>
        <v>BULLISH</v>
      </c>
      <c r="K1141" s="6" t="str">
        <f>OBV!G1141</f>
        <v>NEUTRAL</v>
      </c>
      <c r="L1141" s="6" t="str">
        <f>OBV!H1141</f>
        <v>BULLISH DIVERGENCE</v>
      </c>
    </row>
    <row r="1142" spans="1:12" ht="13.5" x14ac:dyDescent="0.25">
      <c r="A1142" s="3">
        <f>RSI!A1142</f>
        <v>43672</v>
      </c>
      <c r="B1142" s="2">
        <f>RSI!B1142</f>
        <v>6.8358999999999996</v>
      </c>
      <c r="C1142" s="2">
        <f>RSI!I1142</f>
        <v>50.192848558219275</v>
      </c>
      <c r="D1142" s="2">
        <f>MACD!E1142</f>
        <v>8.4858816537376036E-2</v>
      </c>
      <c r="E1142" s="2">
        <f>MACD!F1142</f>
        <v>9.5905213873434633E-2</v>
      </c>
      <c r="F1142" s="2">
        <f>'Moving Avg'!D1142</f>
        <v>6.7135199999999999</v>
      </c>
      <c r="G1142" s="2">
        <f>'Moving Avg'!F1142</f>
        <v>6.8697200000000009</v>
      </c>
      <c r="H1142" s="2">
        <f>'Moving Avg'!G1142</f>
        <v>6.8327179999999998</v>
      </c>
      <c r="I1142" s="2">
        <f>'Moving Avg'!H1142</f>
        <v>7.3238830000000084</v>
      </c>
      <c r="J1142" s="6" t="str">
        <f>OBV!F1142</f>
        <v>BULLISH</v>
      </c>
      <c r="K1142" s="6" t="str">
        <f>OBV!G1142</f>
        <v>NEUTRAL</v>
      </c>
      <c r="L1142" s="6" t="str">
        <f>OBV!H1142</f>
        <v>CONFIRMED BULLISH</v>
      </c>
    </row>
    <row r="1143" spans="1:12" ht="13.5" x14ac:dyDescent="0.25">
      <c r="A1143" s="3">
        <f>RSI!A1143</f>
        <v>43675</v>
      </c>
      <c r="B1143" s="2">
        <f>RSI!B1143</f>
        <v>6.8358999999999996</v>
      </c>
      <c r="C1143" s="2">
        <f>RSI!I1143</f>
        <v>50.192848558219282</v>
      </c>
      <c r="D1143" s="2">
        <f>MACD!E1143</f>
        <v>6.723974804595656E-2</v>
      </c>
      <c r="E1143" s="2">
        <f>MACD!F1143</f>
        <v>9.0172120707939021E-2</v>
      </c>
      <c r="F1143" s="2">
        <f>'Moving Avg'!D1143</f>
        <v>6.7559399999999998</v>
      </c>
      <c r="G1143" s="2">
        <f>'Moving Avg'!F1143</f>
        <v>6.8615650000000015</v>
      </c>
      <c r="H1143" s="2">
        <f>'Moving Avg'!G1143</f>
        <v>6.8335499999999989</v>
      </c>
      <c r="I1143" s="2">
        <f>'Moving Avg'!H1143</f>
        <v>7.3185645000000088</v>
      </c>
      <c r="J1143" s="6" t="str">
        <f>OBV!F1143</f>
        <v>BULLISH</v>
      </c>
      <c r="K1143" s="6" t="str">
        <f>OBV!G1143</f>
        <v>NEUTRAL</v>
      </c>
      <c r="L1143" s="6" t="str">
        <f>OBV!H1143</f>
        <v>CONFIRMED BULLISH</v>
      </c>
    </row>
    <row r="1144" spans="1:12" ht="13.5" x14ac:dyDescent="0.25">
      <c r="A1144" s="3">
        <f>RSI!A1144</f>
        <v>43676</v>
      </c>
      <c r="B1144" s="2">
        <f>RSI!B1144</f>
        <v>6.8440000000000003</v>
      </c>
      <c r="C1144" s="2">
        <f>RSI!I1144</f>
        <v>50.668595720057269</v>
      </c>
      <c r="D1144" s="2">
        <f>MACD!E1144</f>
        <v>5.1696720047882394E-2</v>
      </c>
      <c r="E1144" s="2">
        <f>MACD!F1144</f>
        <v>8.2477040575927696E-2</v>
      </c>
      <c r="F1144" s="2">
        <f>'Moving Avg'!D1144</f>
        <v>6.7983599999999997</v>
      </c>
      <c r="G1144" s="2">
        <f>'Moving Avg'!F1144</f>
        <v>6.8440250000000002</v>
      </c>
      <c r="H1144" s="2">
        <f>'Moving Avg'!G1144</f>
        <v>6.8384439999999982</v>
      </c>
      <c r="I1144" s="2">
        <f>'Moving Avg'!H1144</f>
        <v>7.3137335000000085</v>
      </c>
      <c r="J1144" s="6" t="str">
        <f>OBV!F1144</f>
        <v>BULLISH</v>
      </c>
      <c r="K1144" s="6" t="str">
        <f>OBV!G1144</f>
        <v>NEUTRAL</v>
      </c>
      <c r="L1144" s="6" t="str">
        <f>OBV!H1144</f>
        <v>CONFIRMED BULLISH</v>
      </c>
    </row>
    <row r="1145" spans="1:12" ht="13.5" x14ac:dyDescent="0.25">
      <c r="A1145" s="3">
        <f>RSI!A1145</f>
        <v>43677</v>
      </c>
      <c r="B1145" s="2">
        <f>RSI!B1145</f>
        <v>6.3627000000000002</v>
      </c>
      <c r="C1145" s="2">
        <f>RSI!I1145</f>
        <v>31.447279913207822</v>
      </c>
      <c r="D1145" s="2">
        <f>MACD!E1145</f>
        <v>7.5378430647135453E-2</v>
      </c>
      <c r="E1145" s="2">
        <f>MACD!F1145</f>
        <v>8.1057318590169264E-2</v>
      </c>
      <c r="F1145" s="2">
        <f>'Moving Avg'!D1145</f>
        <v>6.7233000000000001</v>
      </c>
      <c r="G1145" s="2">
        <f>'Moving Avg'!F1145</f>
        <v>6.803234999999999</v>
      </c>
      <c r="H1145" s="2">
        <f>'Moving Avg'!G1145</f>
        <v>6.8307879999999992</v>
      </c>
      <c r="I1145" s="2">
        <f>'Moving Avg'!H1145</f>
        <v>7.3065770000000079</v>
      </c>
      <c r="J1145" s="6" t="str">
        <f>OBV!F1145</f>
        <v>BULLISH</v>
      </c>
      <c r="K1145" s="6" t="str">
        <f>OBV!G1145</f>
        <v>NEUTRAL</v>
      </c>
      <c r="L1145" s="6" t="str">
        <f>OBV!H1145</f>
        <v>BULLISH DIVERGENCE</v>
      </c>
    </row>
    <row r="1146" spans="1:12" ht="13.5" x14ac:dyDescent="0.25">
      <c r="A1146" s="3">
        <f>RSI!A1146</f>
        <v>43678</v>
      </c>
      <c r="B1146" s="2">
        <f>RSI!B1146</f>
        <v>6.8533999999999997</v>
      </c>
      <c r="C1146" s="2">
        <f>RSI!I1146</f>
        <v>51.604613679206004</v>
      </c>
      <c r="D1146" s="2">
        <f>MACD!E1146</f>
        <v>6.8115629200430128E-2</v>
      </c>
      <c r="E1146" s="2">
        <f>MACD!F1146</f>
        <v>7.8468980712221442E-2</v>
      </c>
      <c r="F1146" s="2">
        <f>'Moving Avg'!D1146</f>
        <v>6.7463799999999994</v>
      </c>
      <c r="G1146" s="2">
        <f>'Moving Avg'!F1146</f>
        <v>6.7841250000000004</v>
      </c>
      <c r="H1146" s="2">
        <f>'Moving Avg'!G1146</f>
        <v>6.8329459999999997</v>
      </c>
      <c r="I1146" s="2">
        <f>'Moving Avg'!H1146</f>
        <v>7.3028495000000087</v>
      </c>
      <c r="J1146" s="6" t="str">
        <f>OBV!F1146</f>
        <v>BULLISH</v>
      </c>
      <c r="K1146" s="6" t="str">
        <f>OBV!G1146</f>
        <v>NEUTRAL</v>
      </c>
      <c r="L1146" s="6" t="str">
        <f>OBV!H1146</f>
        <v>BULLISH DIVERGENCE</v>
      </c>
    </row>
    <row r="1147" spans="1:12" ht="13.5" x14ac:dyDescent="0.25">
      <c r="A1147" s="3">
        <f>RSI!A1147</f>
        <v>43679</v>
      </c>
      <c r="B1147" s="2">
        <f>RSI!B1147</f>
        <v>6.8533999999999997</v>
      </c>
      <c r="C1147" s="2">
        <f>RSI!I1147</f>
        <v>51.604613679206004</v>
      </c>
      <c r="D1147" s="2">
        <f>MACD!E1147</f>
        <v>4.4066247677223558E-2</v>
      </c>
      <c r="E1147" s="2">
        <f>MACD!F1147</f>
        <v>7.1588434105221865E-2</v>
      </c>
      <c r="F1147" s="2">
        <f>'Moving Avg'!D1147</f>
        <v>6.7498800000000001</v>
      </c>
      <c r="G1147" s="2">
        <f>'Moving Avg'!F1147</f>
        <v>6.7756199999999991</v>
      </c>
      <c r="H1147" s="2">
        <f>'Moving Avg'!G1147</f>
        <v>6.8323179999999999</v>
      </c>
      <c r="I1147" s="2">
        <f>'Moving Avg'!H1147</f>
        <v>7.2992035000000079</v>
      </c>
      <c r="J1147" s="6" t="str">
        <f>OBV!F1147</f>
        <v>BULLISH</v>
      </c>
      <c r="K1147" s="6" t="str">
        <f>OBV!G1147</f>
        <v>NEUTRAL</v>
      </c>
      <c r="L1147" s="6" t="str">
        <f>OBV!H1147</f>
        <v>BULLISH DIVERGENCE</v>
      </c>
    </row>
    <row r="1148" spans="1:12" ht="13.5" x14ac:dyDescent="0.25">
      <c r="A1148" s="3">
        <f>RSI!A1148</f>
        <v>43682</v>
      </c>
      <c r="B1148" s="2">
        <f>RSI!B1148</f>
        <v>6.8533999999999997</v>
      </c>
      <c r="C1148" s="2">
        <f>RSI!I1148</f>
        <v>51.604613679206011</v>
      </c>
      <c r="D1148" s="2">
        <f>MACD!E1148</f>
        <v>5.8376297011806244E-3</v>
      </c>
      <c r="E1148" s="2">
        <f>MACD!F1148</f>
        <v>5.8438273224413625E-2</v>
      </c>
      <c r="F1148" s="2">
        <f>'Moving Avg'!D1148</f>
        <v>6.7533799999999999</v>
      </c>
      <c r="G1148" s="2">
        <f>'Moving Avg'!F1148</f>
        <v>6.7675249999999991</v>
      </c>
      <c r="H1148" s="2">
        <f>'Moving Avg'!G1148</f>
        <v>6.8364219999999998</v>
      </c>
      <c r="I1148" s="2">
        <f>'Moving Avg'!H1148</f>
        <v>7.294460000000007</v>
      </c>
      <c r="J1148" s="6" t="str">
        <f>OBV!F1148</f>
        <v>BULLISH</v>
      </c>
      <c r="K1148" s="6" t="str">
        <f>OBV!G1148</f>
        <v>NEUTRAL</v>
      </c>
      <c r="L1148" s="6" t="str">
        <f>OBV!H1148</f>
        <v>BULLISH DIVERGENCE</v>
      </c>
    </row>
    <row r="1149" spans="1:12" ht="13.5" x14ac:dyDescent="0.25">
      <c r="A1149" s="3">
        <f>RSI!A1149</f>
        <v>43683</v>
      </c>
      <c r="B1149" s="2">
        <f>RSI!B1149</f>
        <v>6.8358999999999996</v>
      </c>
      <c r="C1149" s="2">
        <f>RSI!I1149</f>
        <v>50.937466314436463</v>
      </c>
      <c r="D1149" s="2">
        <f>MACD!E1149</f>
        <v>-2.4254166487470918E-2</v>
      </c>
      <c r="E1149" s="2">
        <f>MACD!F1149</f>
        <v>4.1899785282036722E-2</v>
      </c>
      <c r="F1149" s="2">
        <f>'Moving Avg'!D1149</f>
        <v>6.75176</v>
      </c>
      <c r="G1149" s="2">
        <f>'Moving Avg'!F1149</f>
        <v>6.7687499999999998</v>
      </c>
      <c r="H1149" s="2">
        <f>'Moving Avg'!G1149</f>
        <v>6.8401760000000014</v>
      </c>
      <c r="I1149" s="2">
        <f>'Moving Avg'!H1149</f>
        <v>7.2899950000000082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6.6688999999999998</v>
      </c>
      <c r="C1150" s="2">
        <f>RSI!I1150</f>
        <v>44.96357661891183</v>
      </c>
      <c r="D1150" s="2">
        <f>MACD!E1150</f>
        <v>-2.118529835621441E-2</v>
      </c>
      <c r="E1150" s="2">
        <f>MACD!F1150</f>
        <v>2.9282768554386496E-2</v>
      </c>
      <c r="F1150" s="2">
        <f>'Moving Avg'!D1150</f>
        <v>6.8129999999999997</v>
      </c>
      <c r="G1150" s="2">
        <f>'Moving Avg'!F1150</f>
        <v>6.7644799999999989</v>
      </c>
      <c r="H1150" s="2">
        <f>'Moving Avg'!G1150</f>
        <v>6.8397740000000011</v>
      </c>
      <c r="I1150" s="2">
        <f>'Moving Avg'!H1150</f>
        <v>7.285954500000007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</row>
    <row r="1151" spans="1:12" ht="13.5" x14ac:dyDescent="0.25">
      <c r="A1151" s="3">
        <f>RSI!A1151</f>
        <v>43685</v>
      </c>
      <c r="B1151" s="2">
        <f>RSI!B1151</f>
        <v>6.8445999999999998</v>
      </c>
      <c r="C1151" s="2">
        <f>RSI!I1151</f>
        <v>51.419020382399111</v>
      </c>
      <c r="D1151" s="2">
        <f>MACD!E1151</f>
        <v>-3.0766837018549431E-2</v>
      </c>
      <c r="E1151" s="2">
        <f>MACD!F1151</f>
        <v>1.7272847439799309E-2</v>
      </c>
      <c r="F1151" s="2">
        <f>'Moving Avg'!D1151</f>
        <v>6.8112400000000006</v>
      </c>
      <c r="G1151" s="2">
        <f>'Moving Avg'!F1151</f>
        <v>6.7665499999999978</v>
      </c>
      <c r="H1151" s="2">
        <f>'Moving Avg'!G1151</f>
        <v>6.8396220000000003</v>
      </c>
      <c r="I1151" s="2">
        <f>'Moving Avg'!H1151</f>
        <v>7.281817500000006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</row>
    <row r="1152" spans="1:12" ht="13.5" x14ac:dyDescent="0.25">
      <c r="A1152" s="3">
        <f>RSI!A1152</f>
        <v>43686</v>
      </c>
      <c r="B1152" s="2">
        <f>RSI!B1152</f>
        <v>6.7656000000000001</v>
      </c>
      <c r="C1152" s="2">
        <f>RSI!I1152</f>
        <v>48.655589232479734</v>
      </c>
      <c r="D1152" s="2">
        <f>MACD!E1152</f>
        <v>-1.8224545805068715E-2</v>
      </c>
      <c r="E1152" s="2">
        <f>MACD!F1152</f>
        <v>1.0173368790825706E-2</v>
      </c>
      <c r="F1152" s="2">
        <f>'Moving Avg'!D1152</f>
        <v>6.7936800000000002</v>
      </c>
      <c r="G1152" s="2">
        <f>'Moving Avg'!F1152</f>
        <v>6.764669999999998</v>
      </c>
      <c r="H1152" s="2">
        <f>'Moving Avg'!G1152</f>
        <v>6.8380540000000023</v>
      </c>
      <c r="I1152" s="2">
        <f>'Moving Avg'!H1152</f>
        <v>7.276757000000007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</row>
    <row r="1153" spans="1:12" ht="13.5" x14ac:dyDescent="0.25">
      <c r="A1153" s="3">
        <f>RSI!A1153</f>
        <v>43691</v>
      </c>
      <c r="B1153" s="2">
        <f>RSI!B1153</f>
        <v>6.8094999999999999</v>
      </c>
      <c r="C1153" s="2">
        <f>RSI!I1153</f>
        <v>50.25548669225482</v>
      </c>
      <c r="D1153" s="2">
        <f>MACD!E1153</f>
        <v>-1.0640989489035135E-2</v>
      </c>
      <c r="E1153" s="2">
        <f>MACD!F1153</f>
        <v>6.0104971348535381E-3</v>
      </c>
      <c r="F1153" s="2">
        <f>'Moving Avg'!D1153</f>
        <v>6.7848999999999986</v>
      </c>
      <c r="G1153" s="2">
        <f>'Moving Avg'!F1153</f>
        <v>6.7649849999999985</v>
      </c>
      <c r="H1153" s="2">
        <f>'Moving Avg'!G1153</f>
        <v>6.8388320000000018</v>
      </c>
      <c r="I1153" s="2">
        <f>'Moving Avg'!H1153</f>
        <v>7.2722005000000083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6.8533999999999997</v>
      </c>
      <c r="C1154" s="2">
        <f>RSI!I1154</f>
        <v>51.870568012784148</v>
      </c>
      <c r="D1154" s="2">
        <f>MACD!E1154</f>
        <v>-6.283035230159939E-3</v>
      </c>
      <c r="E1154" s="2">
        <f>MACD!F1154</f>
        <v>3.5517906618508432E-3</v>
      </c>
      <c r="F1154" s="2">
        <f>'Moving Avg'!D1154</f>
        <v>6.7884000000000002</v>
      </c>
      <c r="G1154" s="2">
        <f>'Moving Avg'!F1154</f>
        <v>6.7674949999999985</v>
      </c>
      <c r="H1154" s="2">
        <f>'Moving Avg'!G1154</f>
        <v>6.8396720000000029</v>
      </c>
      <c r="I1154" s="2">
        <f>'Moving Avg'!H1154</f>
        <v>7.2678635000000069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</row>
    <row r="1155" spans="1:12" ht="13.5" x14ac:dyDescent="0.25">
      <c r="A1155" s="3">
        <f>RSI!A1155</f>
        <v>43693</v>
      </c>
      <c r="B1155" s="2">
        <f>RSI!B1155</f>
        <v>6.8974000000000002</v>
      </c>
      <c r="C1155" s="2">
        <f>RSI!I1155</f>
        <v>53.500140517102203</v>
      </c>
      <c r="D1155" s="2">
        <f>MACD!E1155</f>
        <v>-8.0209617674287692E-2</v>
      </c>
      <c r="E1155" s="2">
        <f>MACD!F1155</f>
        <v>-1.3200491005376866E-2</v>
      </c>
      <c r="F1155" s="2">
        <f>'Moving Avg'!D1155</f>
        <v>6.8340999999999994</v>
      </c>
      <c r="G1155" s="2">
        <f>'Moving Avg'!F1155</f>
        <v>6.7717949999999991</v>
      </c>
      <c r="H1155" s="2">
        <f>'Moving Avg'!G1155</f>
        <v>6.8438400000000028</v>
      </c>
      <c r="I1155" s="2">
        <f>'Moving Avg'!H1155</f>
        <v>7.2647625000000069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</row>
    <row r="1156" spans="1:12" ht="13.5" x14ac:dyDescent="0.25">
      <c r="A1156" s="3">
        <f>RSI!A1156</f>
        <v>43696</v>
      </c>
      <c r="B1156" s="2">
        <f>RSI!B1156</f>
        <v>6.8974000000000002</v>
      </c>
      <c r="C1156" s="2">
        <f>RSI!I1156</f>
        <v>53.500140517102196</v>
      </c>
      <c r="D1156" s="2">
        <f>MACD!E1156</f>
        <v>-6.7816374658440814E-2</v>
      </c>
      <c r="E1156" s="2">
        <f>MACD!F1156</f>
        <v>-2.412366773598966E-2</v>
      </c>
      <c r="F1156" s="2">
        <f>'Moving Avg'!D1156</f>
        <v>6.8446600000000002</v>
      </c>
      <c r="G1156" s="2">
        <f>'Moving Avg'!F1156</f>
        <v>6.7740549999999988</v>
      </c>
      <c r="H1156" s="2">
        <f>'Moving Avg'!G1156</f>
        <v>6.8480080000000045</v>
      </c>
      <c r="I1156" s="2">
        <f>'Moving Avg'!H1156</f>
        <v>7.2617425000000075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</row>
    <row r="1157" spans="1:12" ht="13.5" x14ac:dyDescent="0.25">
      <c r="A1157" s="3">
        <f>RSI!A1157</f>
        <v>43697</v>
      </c>
      <c r="B1157" s="2">
        <f>RSI!B1157</f>
        <v>6.9413</v>
      </c>
      <c r="C1157" s="2">
        <f>RSI!I1157</f>
        <v>55.253236874731648</v>
      </c>
      <c r="D1157" s="2">
        <f>MACD!E1157</f>
        <v>-6.1087009051626673E-2</v>
      </c>
      <c r="E1157" s="2">
        <f>MACD!F1157</f>
        <v>-3.1516335999117066E-2</v>
      </c>
      <c r="F1157" s="2">
        <f>'Moving Avg'!D1157</f>
        <v>6.8798000000000004</v>
      </c>
      <c r="G1157" s="2">
        <f>'Moving Avg'!F1157</f>
        <v>6.7842200000000004</v>
      </c>
      <c r="H1157" s="2">
        <f>'Moving Avg'!G1157</f>
        <v>6.8543580000000031</v>
      </c>
      <c r="I1157" s="2">
        <f>'Moving Avg'!H1157</f>
        <v>7.2591860000000068</v>
      </c>
      <c r="J1157" s="6" t="str">
        <f>OBV!F1157</f>
        <v>BULLISH</v>
      </c>
      <c r="K1157" s="6" t="str">
        <f>OBV!G1157</f>
        <v>NEUTRAL</v>
      </c>
      <c r="L1157" s="6" t="str">
        <f>OBV!H1157</f>
        <v>CONFIRMED BULLISH</v>
      </c>
    </row>
    <row r="1158" spans="1:12" ht="13.5" x14ac:dyDescent="0.25">
      <c r="A1158" s="3">
        <f>RSI!A1158</f>
        <v>43698</v>
      </c>
      <c r="B1158" s="2">
        <f>RSI!B1158</f>
        <v>6.9588999999999999</v>
      </c>
      <c r="C1158" s="2">
        <f>RSI!I1158</f>
        <v>55.969935058465403</v>
      </c>
      <c r="D1158" s="2">
        <f>MACD!E1158</f>
        <v>-5.7423978914646234E-2</v>
      </c>
      <c r="E1158" s="2">
        <f>MACD!F1158</f>
        <v>-3.6697864582222905E-2</v>
      </c>
      <c r="F1158" s="2">
        <f>'Moving Avg'!D1158</f>
        <v>6.9096799999999998</v>
      </c>
      <c r="G1158" s="2">
        <f>'Moving Avg'!F1158</f>
        <v>6.8009749999999993</v>
      </c>
      <c r="H1158" s="2">
        <f>'Moving Avg'!G1158</f>
        <v>6.8610600000000019</v>
      </c>
      <c r="I1158" s="2">
        <f>'Moving Avg'!H1158</f>
        <v>7.2567580000000067</v>
      </c>
      <c r="J1158" s="6" t="str">
        <f>OBV!F1158</f>
        <v>BULLISH</v>
      </c>
      <c r="K1158" s="6" t="str">
        <f>OBV!G1158</f>
        <v>NEUTRAL</v>
      </c>
      <c r="L1158" s="6" t="str">
        <f>OBV!H1158</f>
        <v>CONFIRMED BULLISH</v>
      </c>
    </row>
    <row r="1159" spans="1:12" ht="13.5" x14ac:dyDescent="0.25">
      <c r="A1159" s="3">
        <f>RSI!A1159</f>
        <v>43699</v>
      </c>
      <c r="B1159" s="2">
        <f>RSI!B1159</f>
        <v>7.0292000000000003</v>
      </c>
      <c r="C1159" s="2">
        <f>RSI!I1159</f>
        <v>58.80795457222478</v>
      </c>
      <c r="D1159" s="2">
        <f>MACD!E1159</f>
        <v>-6.3001673492059318E-2</v>
      </c>
      <c r="E1159" s="2">
        <f>MACD!F1159</f>
        <v>-4.1958626364190191E-2</v>
      </c>
      <c r="F1159" s="2">
        <f>'Moving Avg'!D1159</f>
        <v>6.944840000000001</v>
      </c>
      <c r="G1159" s="2">
        <f>'Moving Avg'!F1159</f>
        <v>6.8208400000000013</v>
      </c>
      <c r="H1159" s="2">
        <f>'Moving Avg'!G1159</f>
        <v>6.8655800000000031</v>
      </c>
      <c r="I1159" s="2">
        <f>'Moving Avg'!H1159</f>
        <v>7.2544785000000074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</row>
    <row r="1160" spans="1:12" ht="13.5" x14ac:dyDescent="0.25">
      <c r="A1160" s="3">
        <f>RSI!A1160</f>
        <v>43700</v>
      </c>
      <c r="B1160" s="2">
        <f>RSI!B1160</f>
        <v>7.4420999999999999</v>
      </c>
      <c r="C1160" s="2">
        <f>RSI!I1160</f>
        <v>70.738042951636999</v>
      </c>
      <c r="D1160" s="2">
        <f>MACD!E1160</f>
        <v>-0.1251340362123452</v>
      </c>
      <c r="E1160" s="2">
        <f>MACD!F1160</f>
        <v>-5.8593708333821194E-2</v>
      </c>
      <c r="F1160" s="2">
        <f>'Moving Avg'!D1160</f>
        <v>7.0537800000000006</v>
      </c>
      <c r="G1160" s="2">
        <f>'Moving Avg'!F1160</f>
        <v>6.8560449999999999</v>
      </c>
      <c r="H1160" s="2">
        <f>'Moving Avg'!G1160</f>
        <v>6.875910000000002</v>
      </c>
      <c r="I1160" s="2">
        <f>'Moving Avg'!H1160</f>
        <v>7.2542635000000066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7.4420999999999999</v>
      </c>
      <c r="C1161" s="2">
        <f>RSI!I1161</f>
        <v>70.738042951636999</v>
      </c>
      <c r="D1161" s="2">
        <f>MACD!E1161</f>
        <v>-0.15416783565174352</v>
      </c>
      <c r="E1161" s="2">
        <f>MACD!F1161</f>
        <v>-7.7708533797405666E-2</v>
      </c>
      <c r="F1161" s="2">
        <f>'Moving Avg'!D1161</f>
        <v>7.1627200000000002</v>
      </c>
      <c r="G1161" s="2">
        <f>'Moving Avg'!F1161</f>
        <v>6.8912500000000012</v>
      </c>
      <c r="H1161" s="2">
        <f>'Moving Avg'!G1161</f>
        <v>6.8880340000000011</v>
      </c>
      <c r="I1161" s="2">
        <f>'Moving Avg'!H1161</f>
        <v>7.2543330000000061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</row>
    <row r="1162" spans="1:12" ht="13.5" x14ac:dyDescent="0.25">
      <c r="A1162" s="3">
        <f>RSI!A1162</f>
        <v>43704</v>
      </c>
      <c r="B1162" s="2">
        <f>RSI!B1162</f>
        <v>7.4420999999999999</v>
      </c>
      <c r="C1162" s="2">
        <f>RSI!I1162</f>
        <v>70.738042951636999</v>
      </c>
      <c r="D1162" s="2">
        <f>MACD!E1162</f>
        <v>-0.19412117896578174</v>
      </c>
      <c r="E1162" s="2">
        <f>MACD!F1162</f>
        <v>-0.10099106283108089</v>
      </c>
      <c r="F1162" s="2">
        <f>'Moving Avg'!D1162</f>
        <v>7.26288</v>
      </c>
      <c r="G1162" s="2">
        <f>'Moving Avg'!F1162</f>
        <v>6.9215600000000013</v>
      </c>
      <c r="H1162" s="2">
        <f>'Moving Avg'!G1162</f>
        <v>6.9014639999999998</v>
      </c>
      <c r="I1162" s="2">
        <f>'Moving Avg'!H1162</f>
        <v>7.2539555000000053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</row>
    <row r="1163" spans="1:12" ht="13.5" x14ac:dyDescent="0.25">
      <c r="A1163" s="3">
        <f>RSI!A1163</f>
        <v>43705</v>
      </c>
      <c r="B1163" s="2">
        <f>RSI!B1163</f>
        <v>7.3806000000000003</v>
      </c>
      <c r="C1163" s="2">
        <f>RSI!I1163</f>
        <v>67.121637389627494</v>
      </c>
      <c r="D1163" s="2">
        <f>MACD!E1163</f>
        <v>-0.21961144875352545</v>
      </c>
      <c r="E1163" s="2">
        <f>MACD!F1163</f>
        <v>-0.1247151400155698</v>
      </c>
      <c r="F1163" s="2">
        <f>'Moving Avg'!D1163</f>
        <v>7.3472200000000001</v>
      </c>
      <c r="G1163" s="2">
        <f>'Moving Avg'!F1163</f>
        <v>6.9487949999999996</v>
      </c>
      <c r="H1163" s="2">
        <f>'Moving Avg'!G1163</f>
        <v>6.9104020000000013</v>
      </c>
      <c r="I1163" s="2">
        <f>'Moving Avg'!H1163</f>
        <v>7.2534735000000046</v>
      </c>
      <c r="J1163" s="6" t="str">
        <f>OBV!F1163</f>
        <v>BULLISH</v>
      </c>
      <c r="K1163" s="6" t="str">
        <f>OBV!G1163</f>
        <v>NEUTRAL</v>
      </c>
      <c r="L1163" s="6" t="str">
        <f>OBV!H1163</f>
        <v>CONFIRMED BULLISH</v>
      </c>
    </row>
    <row r="1164" spans="1:12" ht="13.5" x14ac:dyDescent="0.25">
      <c r="A1164" s="3">
        <f>RSI!A1164</f>
        <v>43706</v>
      </c>
      <c r="B1164" s="2">
        <f>RSI!B1164</f>
        <v>7.4596999999999998</v>
      </c>
      <c r="C1164" s="2">
        <f>RSI!I1164</f>
        <v>69.295874348689424</v>
      </c>
      <c r="D1164" s="2">
        <f>MACD!E1164</f>
        <v>-0.24269343848747127</v>
      </c>
      <c r="E1164" s="2">
        <f>MACD!F1164</f>
        <v>-0.14831079970995009</v>
      </c>
      <c r="F1164" s="2">
        <f>'Moving Avg'!D1164</f>
        <v>7.4333200000000001</v>
      </c>
      <c r="G1164" s="2">
        <f>'Moving Avg'!F1164</f>
        <v>6.9795800000000003</v>
      </c>
      <c r="H1164" s="2">
        <f>'Moving Avg'!G1164</f>
        <v>6.9209220000000009</v>
      </c>
      <c r="I1164" s="2">
        <f>'Moving Avg'!H1164</f>
        <v>7.2531840000000045</v>
      </c>
      <c r="J1164" s="6" t="str">
        <f>OBV!F1164</f>
        <v>BEARISH</v>
      </c>
      <c r="K1164" s="6" t="str">
        <f>OBV!G1164</f>
        <v>NEUTRAL</v>
      </c>
      <c r="L1164" s="6" t="str">
        <f>OBV!H1164</f>
        <v>BEARISH DIVERGENCE</v>
      </c>
    </row>
    <row r="1165" spans="1:12" ht="13.5" x14ac:dyDescent="0.25">
      <c r="A1165" s="3">
        <f>RSI!A1165</f>
        <v>43707</v>
      </c>
      <c r="B1165" s="2">
        <f>RSI!B1165</f>
        <v>7.4596999999999998</v>
      </c>
      <c r="C1165" s="2">
        <f>RSI!I1165</f>
        <v>69.295874348689424</v>
      </c>
      <c r="D1165" s="2">
        <f>MACD!E1165</f>
        <v>-0.25815205222788506</v>
      </c>
      <c r="E1165" s="2">
        <f>MACD!F1165</f>
        <v>-0.17027905021353709</v>
      </c>
      <c r="F1165" s="2">
        <f>'Moving Avg'!D1165</f>
        <v>7.4368399999999992</v>
      </c>
      <c r="G1165" s="2">
        <f>'Moving Avg'!F1165</f>
        <v>7.0344300000000004</v>
      </c>
      <c r="H1165" s="2">
        <f>'Moving Avg'!G1165</f>
        <v>6.9355200000000012</v>
      </c>
      <c r="I1165" s="2">
        <f>'Moving Avg'!H1165</f>
        <v>7.2530975000000044</v>
      </c>
      <c r="J1165" s="6" t="str">
        <f>OBV!F1165</f>
        <v>BEARISH</v>
      </c>
      <c r="K1165" s="6" t="str">
        <f>OBV!G1165</f>
        <v>NEUTRAL</v>
      </c>
      <c r="L1165" s="6" t="str">
        <f>OBV!H1165</f>
        <v>BEARISH DIVERGENCE</v>
      </c>
    </row>
    <row r="1166" spans="1:12" ht="13.5" x14ac:dyDescent="0.25">
      <c r="A1166" s="3">
        <f>RSI!A1166</f>
        <v>43710</v>
      </c>
      <c r="B1166" s="2">
        <f>RSI!B1166</f>
        <v>7.3806000000000003</v>
      </c>
      <c r="C1166" s="2">
        <f>RSI!I1166</f>
        <v>64.359809996639271</v>
      </c>
      <c r="D1166" s="2">
        <f>MACD!E1166</f>
        <v>-0.26787031595923061</v>
      </c>
      <c r="E1166" s="2">
        <f>MACD!F1166</f>
        <v>-0.18979730336267581</v>
      </c>
      <c r="F1166" s="2">
        <f>'Moving Avg'!D1166</f>
        <v>7.4245400000000004</v>
      </c>
      <c r="G1166" s="2">
        <f>'Moving Avg'!F1166</f>
        <v>7.060789999999999</v>
      </c>
      <c r="H1166" s="2">
        <f>'Moving Avg'!G1166</f>
        <v>6.9446200000000013</v>
      </c>
      <c r="I1166" s="2">
        <f>'Moving Avg'!H1166</f>
        <v>7.2533470000000042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7.4684999999999997</v>
      </c>
      <c r="C1167" s="2">
        <f>RSI!I1167</f>
        <v>67.159323720881531</v>
      </c>
      <c r="D1167" s="2">
        <f>MACD!E1167</f>
        <v>-0.27769550474066396</v>
      </c>
      <c r="E1167" s="2">
        <f>MACD!F1167</f>
        <v>-0.20737694363827347</v>
      </c>
      <c r="F1167" s="2">
        <f>'Moving Avg'!D1167</f>
        <v>7.4298199999999994</v>
      </c>
      <c r="G1167" s="2">
        <f>'Moving Avg'!F1167</f>
        <v>7.0915449999999991</v>
      </c>
      <c r="H1167" s="2">
        <f>'Moving Avg'!G1167</f>
        <v>6.9554780000000003</v>
      </c>
      <c r="I1167" s="2">
        <f>'Moving Avg'!H1167</f>
        <v>7.254117500000004</v>
      </c>
      <c r="J1167" s="6" t="str">
        <f>OBV!F1167</f>
        <v>BEARISH</v>
      </c>
      <c r="K1167" s="6" t="str">
        <f>OBV!G1167</f>
        <v>NEUTRAL</v>
      </c>
      <c r="L1167" s="6" t="str">
        <f>OBV!H1167</f>
        <v>BEARISH DIVERGENCE</v>
      </c>
    </row>
    <row r="1168" spans="1:12" ht="13.5" x14ac:dyDescent="0.25">
      <c r="A1168" s="3">
        <f>RSI!A1168</f>
        <v>43712</v>
      </c>
      <c r="B1168" s="2">
        <f>RSI!B1168</f>
        <v>7.3806000000000003</v>
      </c>
      <c r="C1168" s="2">
        <f>RSI!I1168</f>
        <v>61.921301353361514</v>
      </c>
      <c r="D1168" s="2">
        <f>MACD!E1168</f>
        <v>-0.27901785487152342</v>
      </c>
      <c r="E1168" s="2">
        <f>MACD!F1168</f>
        <v>-0.22170512588492347</v>
      </c>
      <c r="F1168" s="2">
        <f>'Moving Avg'!D1168</f>
        <v>7.4298199999999994</v>
      </c>
      <c r="G1168" s="2">
        <f>'Moving Avg'!F1168</f>
        <v>7.1179049999999977</v>
      </c>
      <c r="H1168" s="2">
        <f>'Moving Avg'!G1168</f>
        <v>6.9644159999999999</v>
      </c>
      <c r="I1168" s="2">
        <f>'Moving Avg'!H1168</f>
        <v>7.2534325000000033</v>
      </c>
      <c r="J1168" s="6" t="str">
        <f>OBV!F1168</f>
        <v>BEARISH</v>
      </c>
      <c r="K1168" s="6" t="str">
        <f>OBV!G1168</f>
        <v>NEUTRAL</v>
      </c>
      <c r="L1168" s="6" t="str">
        <f>OBV!H1168</f>
        <v>NEUTRAL</v>
      </c>
    </row>
    <row r="1169" spans="1:12" ht="13.5" x14ac:dyDescent="0.25">
      <c r="A1169" s="3">
        <f>RSI!A1169</f>
        <v>43713</v>
      </c>
      <c r="B1169" s="2">
        <f>RSI!B1169</f>
        <v>7.2488000000000001</v>
      </c>
      <c r="C1169" s="2">
        <f>RSI!I1169</f>
        <v>54.995083907377513</v>
      </c>
      <c r="D1169" s="2">
        <f>MACD!E1169</f>
        <v>-0.26110154394987095</v>
      </c>
      <c r="E1169" s="2">
        <f>MACD!F1169</f>
        <v>-0.22958440949791298</v>
      </c>
      <c r="F1169" s="2">
        <f>'Moving Avg'!D1169</f>
        <v>7.3876400000000002</v>
      </c>
      <c r="G1169" s="2">
        <f>'Moving Avg'!F1169</f>
        <v>7.1385499999999977</v>
      </c>
      <c r="H1169" s="2">
        <f>'Moving Avg'!G1169</f>
        <v>6.9708799999999993</v>
      </c>
      <c r="I1169" s="2">
        <f>'Moving Avg'!H1169</f>
        <v>7.2523730000000031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</row>
    <row r="1170" spans="1:12" ht="13.5" x14ac:dyDescent="0.25">
      <c r="A1170" s="3">
        <f>RSI!A1170</f>
        <v>43714</v>
      </c>
      <c r="B1170" s="2">
        <f>RSI!B1170</f>
        <v>7.2488000000000001</v>
      </c>
      <c r="C1170" s="2">
        <f>RSI!I1170</f>
        <v>54.995083907377513</v>
      </c>
      <c r="D1170" s="2">
        <f>MACD!E1170</f>
        <v>-0.18306851922265288</v>
      </c>
      <c r="E1170" s="2">
        <f>MACD!F1170</f>
        <v>-0.22028123144286096</v>
      </c>
      <c r="F1170" s="2">
        <f>'Moving Avg'!D1170</f>
        <v>7.3454600000000001</v>
      </c>
      <c r="G1170" s="2">
        <f>'Moving Avg'!F1170</f>
        <v>7.1675449999999987</v>
      </c>
      <c r="H1170" s="2">
        <f>'Moving Avg'!G1170</f>
        <v>6.9773440000000013</v>
      </c>
      <c r="I1170" s="2">
        <f>'Moving Avg'!H1170</f>
        <v>7.2516385000000039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7.0555000000000003</v>
      </c>
      <c r="C1171" s="2">
        <f>RSI!I1171</f>
        <v>46.204357004155845</v>
      </c>
      <c r="D1171" s="2">
        <f>MACD!E1171</f>
        <v>-0.10332391558482978</v>
      </c>
      <c r="E1171" s="2">
        <f>MACD!F1171</f>
        <v>-0.19688976827125473</v>
      </c>
      <c r="F1171" s="2">
        <f>'Moving Avg'!D1171</f>
        <v>7.2804400000000005</v>
      </c>
      <c r="G1171" s="2">
        <f>'Moving Avg'!F1171</f>
        <v>7.1780899999999992</v>
      </c>
      <c r="H1171" s="2">
        <f>'Moving Avg'!G1171</f>
        <v>6.9761900000000017</v>
      </c>
      <c r="I1171" s="2">
        <f>'Moving Avg'!H1171</f>
        <v>7.2496125000000031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7.1872999999999996</v>
      </c>
      <c r="C1172" s="2">
        <f>RSI!I1172</f>
        <v>51.855261774235295</v>
      </c>
      <c r="D1172" s="2">
        <f>MACD!E1172</f>
        <v>-4.5025734209500179E-2</v>
      </c>
      <c r="E1172" s="2">
        <f>MACD!F1172</f>
        <v>-0.16651696145890385</v>
      </c>
      <c r="F1172" s="2">
        <f>'Moving Avg'!D1172</f>
        <v>7.2242000000000006</v>
      </c>
      <c r="G1172" s="2">
        <f>'Moving Avg'!F1172</f>
        <v>7.1991749999999994</v>
      </c>
      <c r="H1172" s="2">
        <f>'Moving Avg'!G1172</f>
        <v>6.9819140000000015</v>
      </c>
      <c r="I1172" s="2">
        <f>'Moving Avg'!H1172</f>
        <v>7.2489770000000036</v>
      </c>
      <c r="J1172" s="6" t="str">
        <f>OBV!F1172</f>
        <v>BULLISH</v>
      </c>
      <c r="K1172" s="6" t="str">
        <f>OBV!G1172</f>
        <v>NEUTRAL</v>
      </c>
      <c r="L1172" s="6" t="str">
        <f>OBV!H1172</f>
        <v>BULLISH DIVERGENCE</v>
      </c>
    </row>
    <row r="1173" spans="1:12" ht="13.5" x14ac:dyDescent="0.25">
      <c r="A1173" s="3">
        <f>RSI!A1173</f>
        <v>43719</v>
      </c>
      <c r="B1173" s="2">
        <f>RSI!B1173</f>
        <v>7.1784999999999997</v>
      </c>
      <c r="C1173" s="2">
        <f>RSI!I1173</f>
        <v>51.466532062349629</v>
      </c>
      <c r="D1173" s="2">
        <f>MACD!E1173</f>
        <v>-4.743390007068804E-3</v>
      </c>
      <c r="E1173" s="2">
        <f>MACD!F1173</f>
        <v>-0.13416224716853686</v>
      </c>
      <c r="F1173" s="2">
        <f>'Moving Avg'!D1173</f>
        <v>7.1837800000000005</v>
      </c>
      <c r="G1173" s="2">
        <f>'Moving Avg'!F1173</f>
        <v>7.2176250000000008</v>
      </c>
      <c r="H1173" s="2">
        <f>'Moving Avg'!G1173</f>
        <v>6.9855040000000024</v>
      </c>
      <c r="I1173" s="2">
        <f>'Moving Avg'!H1173</f>
        <v>7.2487035000000022</v>
      </c>
      <c r="J1173" s="6" t="str">
        <f>OBV!F1173</f>
        <v>BULLISH</v>
      </c>
      <c r="K1173" s="6" t="str">
        <f>OBV!G1173</f>
        <v>NEUTRAL</v>
      </c>
      <c r="L1173" s="6" t="str">
        <f>OBV!H1173</f>
        <v>BULLISH DIVERGENCE</v>
      </c>
    </row>
    <row r="1174" spans="1:12" ht="13.5" x14ac:dyDescent="0.25">
      <c r="A1174" s="3">
        <f>RSI!A1174</f>
        <v>43720</v>
      </c>
      <c r="B1174" s="2">
        <f>RSI!B1174</f>
        <v>7.1961000000000004</v>
      </c>
      <c r="C1174" s="2">
        <f>RSI!I1174</f>
        <v>52.237710225768033</v>
      </c>
      <c r="D1174" s="2">
        <f>MACD!E1174</f>
        <v>4.0039567872409698E-2</v>
      </c>
      <c r="E1174" s="2">
        <f>MACD!F1174</f>
        <v>-9.9321884160347554E-2</v>
      </c>
      <c r="F1174" s="2">
        <f>'Moving Avg'!D1174</f>
        <v>7.1732399999999998</v>
      </c>
      <c r="G1174" s="2">
        <f>'Moving Avg'!F1174</f>
        <v>7.2347599999999996</v>
      </c>
      <c r="H1174" s="2">
        <f>'Moving Avg'!G1174</f>
        <v>6.9855300000000025</v>
      </c>
      <c r="I1174" s="2">
        <f>'Moving Avg'!H1174</f>
        <v>7.2485180000000016</v>
      </c>
      <c r="J1174" s="6" t="str">
        <f>OBV!F1174</f>
        <v>BULLISH</v>
      </c>
      <c r="K1174" s="6" t="str">
        <f>OBV!G1174</f>
        <v>NEUTRAL</v>
      </c>
      <c r="L1174" s="6" t="str">
        <f>OBV!H1174</f>
        <v>BULLISH DIVERGENCE</v>
      </c>
    </row>
    <row r="1175" spans="1:12" ht="13.5" x14ac:dyDescent="0.25">
      <c r="A1175" s="3">
        <f>RSI!A1175</f>
        <v>43721</v>
      </c>
      <c r="B1175" s="2">
        <f>RSI!B1175</f>
        <v>6.9851999999999999</v>
      </c>
      <c r="C1175" s="2">
        <f>RSI!I1175</f>
        <v>43.348960439196269</v>
      </c>
      <c r="D1175" s="2">
        <f>MACD!E1175</f>
        <v>9.3295850337844044E-2</v>
      </c>
      <c r="E1175" s="2">
        <f>MACD!F1175</f>
        <v>-6.079833726070924E-2</v>
      </c>
      <c r="F1175" s="2">
        <f>'Moving Avg'!D1175</f>
        <v>7.1205200000000008</v>
      </c>
      <c r="G1175" s="2">
        <f>'Moving Avg'!F1175</f>
        <v>7.2391499999999995</v>
      </c>
      <c r="H1175" s="2">
        <f>'Moving Avg'!G1175</f>
        <v>6.9816640000000021</v>
      </c>
      <c r="I1175" s="2">
        <f>'Moving Avg'!H1175</f>
        <v>7.2474815000000028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</row>
    <row r="1176" spans="1:12" ht="13.5" x14ac:dyDescent="0.25">
      <c r="A1176" s="3">
        <f>RSI!A1176</f>
        <v>43724</v>
      </c>
      <c r="B1176" s="2">
        <f>RSI!B1176</f>
        <v>7.1521999999999997</v>
      </c>
      <c r="C1176" s="2">
        <f>RSI!I1176</f>
        <v>50.527628226276896</v>
      </c>
      <c r="D1176" s="2">
        <f>MACD!E1176</f>
        <v>0.11482546366161195</v>
      </c>
      <c r="E1176" s="2">
        <f>MACD!F1176</f>
        <v>-2.5673577076245006E-2</v>
      </c>
      <c r="F1176" s="2">
        <f>'Moving Avg'!D1176</f>
        <v>7.1398600000000005</v>
      </c>
      <c r="G1176" s="2">
        <f>'Moving Avg'!F1176</f>
        <v>7.2518899999999986</v>
      </c>
      <c r="H1176" s="2">
        <f>'Moving Avg'!G1176</f>
        <v>6.9799960000000025</v>
      </c>
      <c r="I1176" s="2">
        <f>'Moving Avg'!H1176</f>
        <v>7.2482955000000011</v>
      </c>
      <c r="J1176" s="6" t="str">
        <f>OBV!F1176</f>
        <v>BEARISH</v>
      </c>
      <c r="K1176" s="6" t="str">
        <f>OBV!G1176</f>
        <v>NEUTRAL</v>
      </c>
      <c r="L1176" s="6" t="str">
        <f>OBV!H1176</f>
        <v>BEARISH DIVERGENCE</v>
      </c>
    </row>
    <row r="1177" spans="1:12" ht="13.5" x14ac:dyDescent="0.25">
      <c r="A1177" s="3">
        <f>RSI!A1177</f>
        <v>43725</v>
      </c>
      <c r="B1177" s="2">
        <f>RSI!B1177</f>
        <v>7.1521999999999997</v>
      </c>
      <c r="C1177" s="2">
        <f>RSI!I1177</f>
        <v>50.527628226276896</v>
      </c>
      <c r="D1177" s="2">
        <f>MACD!E1177</f>
        <v>0.14651076796186846</v>
      </c>
      <c r="E1177" s="2">
        <f>MACD!F1177</f>
        <v>8.7632919313776862E-3</v>
      </c>
      <c r="F1177" s="2">
        <f>'Moving Avg'!D1177</f>
        <v>7.1328399999999998</v>
      </c>
      <c r="G1177" s="2">
        <f>'Moving Avg'!F1177</f>
        <v>7.2624349999999991</v>
      </c>
      <c r="H1177" s="2">
        <f>'Moving Avg'!G1177</f>
        <v>6.9825700000000017</v>
      </c>
      <c r="I1177" s="2">
        <f>'Moving Avg'!H1177</f>
        <v>7.2485000000000017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</row>
    <row r="1178" spans="1:12" ht="13.5" x14ac:dyDescent="0.25">
      <c r="A1178" s="3">
        <f>RSI!A1178</f>
        <v>43726</v>
      </c>
      <c r="B1178" s="2">
        <f>RSI!B1178</f>
        <v>7.1521999999999997</v>
      </c>
      <c r="C1178" s="2">
        <f>RSI!I1178</f>
        <v>50.527628226276896</v>
      </c>
      <c r="D1178" s="2">
        <f>MACD!E1178</f>
        <v>0.15974727967332925</v>
      </c>
      <c r="E1178" s="2">
        <f>MACD!F1178</f>
        <v>3.8960089479768006E-2</v>
      </c>
      <c r="F1178" s="2">
        <f>'Moving Avg'!D1178</f>
        <v>7.12758</v>
      </c>
      <c r="G1178" s="2">
        <f>'Moving Avg'!F1178</f>
        <v>7.2720999999999991</v>
      </c>
      <c r="H1178" s="2">
        <f>'Moving Avg'!G1178</f>
        <v>6.9853080000000025</v>
      </c>
      <c r="I1178" s="2">
        <f>'Moving Avg'!H1178</f>
        <v>7.2482985000000015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7.1521999999999997</v>
      </c>
      <c r="C1179" s="2">
        <f>RSI!I1179</f>
        <v>50.527628226276896</v>
      </c>
      <c r="D1179" s="2">
        <f>MACD!E1179</f>
        <v>0.15062321016324098</v>
      </c>
      <c r="E1179" s="2">
        <f>MACD!F1179</f>
        <v>6.1292713616462602E-2</v>
      </c>
      <c r="F1179" s="2">
        <f>'Moving Avg'!D1179</f>
        <v>7.1188000000000002</v>
      </c>
      <c r="G1179" s="2">
        <f>'Moving Avg'!F1179</f>
        <v>7.2782499999999981</v>
      </c>
      <c r="H1179" s="2">
        <f>'Moving Avg'!G1179</f>
        <v>6.9921240000000022</v>
      </c>
      <c r="I1179" s="2">
        <f>'Moving Avg'!H1179</f>
        <v>7.2459430000000022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7.0292000000000003</v>
      </c>
      <c r="C1180" s="2">
        <f>RSI!I1180</f>
        <v>44.892115702243402</v>
      </c>
      <c r="D1180" s="2">
        <f>MACD!E1180</f>
        <v>0.15197018464777834</v>
      </c>
      <c r="E1180" s="2">
        <f>MACD!F1180</f>
        <v>7.9428207822725749E-2</v>
      </c>
      <c r="F1180" s="2">
        <f>'Moving Avg'!D1180</f>
        <v>7.1275999999999993</v>
      </c>
      <c r="G1180" s="2">
        <f>'Moving Avg'!F1180</f>
        <v>7.2576049999999999</v>
      </c>
      <c r="H1180" s="2">
        <f>'Moving Avg'!G1180</f>
        <v>6.9976219999999998</v>
      </c>
      <c r="I1180" s="2">
        <f>'Moving Avg'!H1180</f>
        <v>7.242160000000001</v>
      </c>
      <c r="J1180" s="6" t="str">
        <f>OBV!F1180</f>
        <v>BEARISH</v>
      </c>
      <c r="K1180" s="6" t="str">
        <f>OBV!G1180</f>
        <v>NEUTRAL</v>
      </c>
      <c r="L1180" s="6" t="str">
        <f>OBV!H1180</f>
        <v>BEARISH DIVERGENCE</v>
      </c>
    </row>
    <row r="1181" spans="1:12" ht="13.5" x14ac:dyDescent="0.25">
      <c r="A1181" s="3">
        <f>RSI!A1181</f>
        <v>43731</v>
      </c>
      <c r="B1181" s="2">
        <f>RSI!B1181</f>
        <v>7.0292000000000003</v>
      </c>
      <c r="C1181" s="2">
        <f>RSI!I1181</f>
        <v>44.892115702243402</v>
      </c>
      <c r="D1181" s="2">
        <f>MACD!E1181</f>
        <v>0.12405775514537609</v>
      </c>
      <c r="E1181" s="2">
        <f>MACD!F1181</f>
        <v>8.8354117287255812E-2</v>
      </c>
      <c r="F1181" s="2">
        <f>'Moving Avg'!D1181</f>
        <v>7.1029999999999998</v>
      </c>
      <c r="G1181" s="2">
        <f>'Moving Avg'!F1181</f>
        <v>7.2369599999999989</v>
      </c>
      <c r="H1181" s="2">
        <f>'Moving Avg'!G1181</f>
        <v>7.0021420000000001</v>
      </c>
      <c r="I1181" s="2">
        <f>'Moving Avg'!H1181</f>
        <v>7.2395555000000016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7.0292000000000003</v>
      </c>
      <c r="C1182" s="2">
        <f>RSI!I1182</f>
        <v>44.892115702243409</v>
      </c>
      <c r="D1182" s="2">
        <f>MACD!E1182</f>
        <v>0.12135191715750615</v>
      </c>
      <c r="E1182" s="2">
        <f>MACD!F1182</f>
        <v>9.495367726130588E-2</v>
      </c>
      <c r="F1182" s="2">
        <f>'Moving Avg'!D1182</f>
        <v>7.0784000000000002</v>
      </c>
      <c r="G1182" s="2">
        <f>'Moving Avg'!F1182</f>
        <v>7.2163149999999989</v>
      </c>
      <c r="H1182" s="2">
        <f>'Moving Avg'!G1182</f>
        <v>7.0066620000000004</v>
      </c>
      <c r="I1182" s="2">
        <f>'Moving Avg'!H1182</f>
        <v>7.2375195000000021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7.0204000000000004</v>
      </c>
      <c r="C1183" s="2">
        <f>RSI!I1183</f>
        <v>44.449120230693502</v>
      </c>
      <c r="D1183" s="2">
        <f>MACD!E1183</f>
        <v>0.11894874588886051</v>
      </c>
      <c r="E1183" s="2">
        <f>MACD!F1183</f>
        <v>9.9752690986816814E-2</v>
      </c>
      <c r="F1183" s="2">
        <f>'Moving Avg'!D1183</f>
        <v>7.0520399999999999</v>
      </c>
      <c r="G1183" s="2">
        <f>'Moving Avg'!F1183</f>
        <v>7.1983049999999995</v>
      </c>
      <c r="H1183" s="2">
        <f>'Moving Avg'!G1183</f>
        <v>7.0110059999999983</v>
      </c>
      <c r="I1183" s="2">
        <f>'Moving Avg'!H1183</f>
        <v>7.2354805000000022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7.0204000000000004</v>
      </c>
      <c r="C1184" s="2">
        <f>RSI!I1184</f>
        <v>44.449120230693502</v>
      </c>
      <c r="D1184" s="2">
        <f>MACD!E1184</f>
        <v>0.12021977984204391</v>
      </c>
      <c r="E1184" s="2">
        <f>MACD!F1184</f>
        <v>0.10384610875786224</v>
      </c>
      <c r="F1184" s="2">
        <f>'Moving Avg'!D1184</f>
        <v>7.0256800000000013</v>
      </c>
      <c r="G1184" s="2">
        <f>'Moving Avg'!F1184</f>
        <v>7.1763399999999988</v>
      </c>
      <c r="H1184" s="2">
        <f>'Moving Avg'!G1184</f>
        <v>7.0153499999999989</v>
      </c>
      <c r="I1184" s="2">
        <f>'Moving Avg'!H1184</f>
        <v>7.2334415000000032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7.0204000000000004</v>
      </c>
      <c r="C1185" s="2">
        <f>RSI!I1185</f>
        <v>44.449120230693502</v>
      </c>
      <c r="D1185" s="2">
        <f>MACD!E1185</f>
        <v>8.9401703539357946E-2</v>
      </c>
      <c r="E1185" s="2">
        <f>MACD!F1185</f>
        <v>0.10095722771416138</v>
      </c>
      <c r="F1185" s="2">
        <f>'Moving Avg'!D1185</f>
        <v>7.0239200000000013</v>
      </c>
      <c r="G1185" s="2">
        <f>'Moving Avg'!F1185</f>
        <v>7.154374999999999</v>
      </c>
      <c r="H1185" s="2">
        <f>'Moving Avg'!G1185</f>
        <v>7.0195299999999987</v>
      </c>
      <c r="I1185" s="2">
        <f>'Moving Avg'!H1185</f>
        <v>7.2311585000000038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</row>
    <row r="1186" spans="1:12" ht="13.5" x14ac:dyDescent="0.25">
      <c r="A1186" s="3">
        <f>RSI!A1186</f>
        <v>43738</v>
      </c>
      <c r="B1186" s="2">
        <f>RSI!B1186</f>
        <v>7.0204000000000004</v>
      </c>
      <c r="C1186" s="2">
        <f>RSI!I1186</f>
        <v>44.449120230693502</v>
      </c>
      <c r="D1186" s="2">
        <f>MACD!E1186</f>
        <v>8.9528832321705387E-2</v>
      </c>
      <c r="E1186" s="2">
        <f>MACD!F1186</f>
        <v>9.8671548635670195E-2</v>
      </c>
      <c r="F1186" s="2">
        <f>'Moving Avg'!D1186</f>
        <v>7.0221600000000013</v>
      </c>
      <c r="G1186" s="2">
        <f>'Moving Avg'!F1186</f>
        <v>7.1363649999999996</v>
      </c>
      <c r="H1186" s="2">
        <f>'Moving Avg'!G1186</f>
        <v>7.0228939999999991</v>
      </c>
      <c r="I1186" s="2">
        <f>'Moving Avg'!H1186</f>
        <v>7.2292820000000049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</row>
    <row r="1187" spans="1:12" ht="13.5" x14ac:dyDescent="0.25">
      <c r="A1187" s="3">
        <f>RSI!A1187</f>
        <v>43739</v>
      </c>
      <c r="B1187" s="2">
        <f>RSI!B1187</f>
        <v>6.9851999999999999</v>
      </c>
      <c r="C1187" s="2">
        <f>RSI!I1187</f>
        <v>42.208207975099725</v>
      </c>
      <c r="D1187" s="2">
        <f>MACD!E1187</f>
        <v>9.2717564760048887E-2</v>
      </c>
      <c r="E1187" s="2">
        <f>MACD!F1187</f>
        <v>9.7480751860545931E-2</v>
      </c>
      <c r="F1187" s="2">
        <f>'Moving Avg'!D1187</f>
        <v>7.0133600000000005</v>
      </c>
      <c r="G1187" s="2">
        <f>'Moving Avg'!F1187</f>
        <v>7.1121999999999987</v>
      </c>
      <c r="H1187" s="2">
        <f>'Moving Avg'!G1187</f>
        <v>7.0278379999999991</v>
      </c>
      <c r="I1187" s="2">
        <f>'Moving Avg'!H1187</f>
        <v>7.2275140000000047</v>
      </c>
      <c r="J1187" s="6" t="str">
        <f>OBV!F1187</f>
        <v>BEARISH</v>
      </c>
      <c r="K1187" s="6" t="str">
        <f>OBV!G1187</f>
        <v>NEUTRAL</v>
      </c>
      <c r="L1187" s="6" t="str">
        <f>OBV!H1187</f>
        <v>CONFIRMED BEARISH</v>
      </c>
    </row>
    <row r="1188" spans="1:12" ht="13.5" x14ac:dyDescent="0.25">
      <c r="A1188" s="3">
        <f>RSI!A1188</f>
        <v>43740</v>
      </c>
      <c r="B1188" s="2">
        <f>RSI!B1188</f>
        <v>6.9851999999999999</v>
      </c>
      <c r="C1188" s="2">
        <f>RSI!I1188</f>
        <v>42.208207975099725</v>
      </c>
      <c r="D1188" s="2">
        <f>MACD!E1188</f>
        <v>9.6062382883992825E-2</v>
      </c>
      <c r="E1188" s="2">
        <f>MACD!F1188</f>
        <v>9.7197078065235309E-2</v>
      </c>
      <c r="F1188" s="2">
        <f>'Moving Avg'!D1188</f>
        <v>7.0063199999999997</v>
      </c>
      <c r="G1188" s="2">
        <f>'Moving Avg'!F1188</f>
        <v>7.0924299999999985</v>
      </c>
      <c r="H1188" s="2">
        <f>'Moving Avg'!G1188</f>
        <v>7.0350659999999996</v>
      </c>
      <c r="I1188" s="2">
        <f>'Moving Avg'!H1188</f>
        <v>7.2257050000000049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</row>
    <row r="1189" spans="1:12" ht="13.5" x14ac:dyDescent="0.25">
      <c r="A1189" s="3">
        <f>RSI!A1189</f>
        <v>43741</v>
      </c>
      <c r="B1189" s="2">
        <f>RSI!B1189</f>
        <v>6.9851999999999999</v>
      </c>
      <c r="C1189" s="2">
        <f>RSI!I1189</f>
        <v>42.208207975099725</v>
      </c>
      <c r="D1189" s="2">
        <f>MACD!E1189</f>
        <v>9.949137277729303E-2</v>
      </c>
      <c r="E1189" s="2">
        <f>MACD!F1189</f>
        <v>9.7655937007646854E-2</v>
      </c>
      <c r="F1189" s="2">
        <f>'Moving Avg'!D1189</f>
        <v>6.9992800000000006</v>
      </c>
      <c r="G1189" s="2">
        <f>'Moving Avg'!F1189</f>
        <v>7.0792499999999992</v>
      </c>
      <c r="H1189" s="2">
        <f>'Moving Avg'!G1189</f>
        <v>7.0421320000000005</v>
      </c>
      <c r="I1189" s="2">
        <f>'Moving Avg'!H1189</f>
        <v>7.2237335000000051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</row>
    <row r="1190" spans="1:12" ht="13.5" x14ac:dyDescent="0.25">
      <c r="A1190" s="3">
        <f>RSI!A1190</f>
        <v>43742</v>
      </c>
      <c r="B1190" s="2">
        <f>RSI!B1190</f>
        <v>6.9851999999999999</v>
      </c>
      <c r="C1190" s="2">
        <f>RSI!I1190</f>
        <v>42.208207975099725</v>
      </c>
      <c r="D1190" s="2">
        <f>MACD!E1190</f>
        <v>8.4024155482558704E-2</v>
      </c>
      <c r="E1190" s="2">
        <f>MACD!F1190</f>
        <v>9.4929580702629218E-2</v>
      </c>
      <c r="F1190" s="2">
        <f>'Moving Avg'!D1190</f>
        <v>6.9922399999999998</v>
      </c>
      <c r="G1190" s="2">
        <f>'Moving Avg'!F1190</f>
        <v>7.066069999999999</v>
      </c>
      <c r="H1190" s="2">
        <f>'Moving Avg'!G1190</f>
        <v>7.0470760000000006</v>
      </c>
      <c r="I1190" s="2">
        <f>'Moving Avg'!H1190</f>
        <v>7.2212340000000061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6.9325000000000001</v>
      </c>
      <c r="C1191" s="2">
        <f>RSI!I1191</f>
        <v>38.318013167812325</v>
      </c>
      <c r="D1191" s="2">
        <f>MACD!E1191</f>
        <v>7.535355326608606E-2</v>
      </c>
      <c r="E1191" s="2">
        <f>MACD!F1191</f>
        <v>9.1014375215320603E-2</v>
      </c>
      <c r="F1191" s="2">
        <f>'Moving Avg'!D1191</f>
        <v>6.9746600000000001</v>
      </c>
      <c r="G1191" s="2">
        <f>'Moving Avg'!F1191</f>
        <v>7.0599200000000009</v>
      </c>
      <c r="H1191" s="2">
        <f>'Moving Avg'!G1191</f>
        <v>7.0509660000000007</v>
      </c>
      <c r="I1191" s="2">
        <f>'Moving Avg'!H1191</f>
        <v>7.2185115000000053</v>
      </c>
      <c r="J1191" s="6" t="str">
        <f>OBV!F1191</f>
        <v>BEARISH</v>
      </c>
      <c r="K1191" s="6" t="str">
        <f>OBV!G1191</f>
        <v>NEUTRAL</v>
      </c>
      <c r="L1191" s="6" t="str">
        <f>OBV!H1191</f>
        <v>CONFIRMED BEARISH</v>
      </c>
    </row>
    <row r="1192" spans="1:12" ht="13.5" x14ac:dyDescent="0.25">
      <c r="A1192" s="3">
        <f>RSI!A1192</f>
        <v>43746</v>
      </c>
      <c r="B1192" s="2">
        <f>RSI!B1192</f>
        <v>6.9325000000000001</v>
      </c>
      <c r="C1192" s="2">
        <f>RSI!I1192</f>
        <v>38.318013167812332</v>
      </c>
      <c r="D1192" s="2">
        <f>MACD!E1192</f>
        <v>6.8803610751572819E-2</v>
      </c>
      <c r="E1192" s="2">
        <f>MACD!F1192</f>
        <v>8.6572222322571057E-2</v>
      </c>
      <c r="F1192" s="2">
        <f>'Moving Avg'!D1192</f>
        <v>6.9641199999999994</v>
      </c>
      <c r="G1192" s="2">
        <f>'Moving Avg'!F1192</f>
        <v>7.04718</v>
      </c>
      <c r="H1192" s="2">
        <f>'Moving Avg'!G1192</f>
        <v>7.0528979999999999</v>
      </c>
      <c r="I1192" s="2">
        <f>'Moving Avg'!H1192</f>
        <v>7.2160330000000048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</row>
    <row r="1193" spans="1:12" ht="13.5" x14ac:dyDescent="0.25">
      <c r="A1193" s="3">
        <f>RSI!A1193</f>
        <v>43747</v>
      </c>
      <c r="B1193" s="2">
        <f>RSI!B1193</f>
        <v>6.8974000000000002</v>
      </c>
      <c r="C1193" s="2">
        <f>RSI!I1193</f>
        <v>35.771327405577836</v>
      </c>
      <c r="D1193" s="2">
        <f>MACD!E1193</f>
        <v>6.5235950824229505E-2</v>
      </c>
      <c r="E1193" s="2">
        <f>MACD!F1193</f>
        <v>8.2304968022902755E-2</v>
      </c>
      <c r="F1193" s="2">
        <f>'Moving Avg'!D1193</f>
        <v>6.9465599999999998</v>
      </c>
      <c r="G1193" s="2">
        <f>'Moving Avg'!F1193</f>
        <v>7.033125000000001</v>
      </c>
      <c r="H1193" s="2">
        <f>'Moving Avg'!G1193</f>
        <v>7.0541279999999995</v>
      </c>
      <c r="I1193" s="2">
        <f>'Moving Avg'!H1193</f>
        <v>7.2135010000000044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6.8974000000000002</v>
      </c>
      <c r="C1194" s="2">
        <f>RSI!I1194</f>
        <v>35.771327405577836</v>
      </c>
      <c r="D1194" s="2">
        <f>MACD!E1194</f>
        <v>6.3099055430166473E-2</v>
      </c>
      <c r="E1194" s="2">
        <f>MACD!F1194</f>
        <v>7.846378550435551E-2</v>
      </c>
      <c r="F1194" s="2">
        <f>'Moving Avg'!D1194</f>
        <v>6.9290000000000003</v>
      </c>
      <c r="G1194" s="2">
        <f>'Moving Avg'!F1194</f>
        <v>7.0181900000000015</v>
      </c>
      <c r="H1194" s="2">
        <f>'Moving Avg'!G1194</f>
        <v>7.0551959999999996</v>
      </c>
      <c r="I1194" s="2">
        <f>'Moving Avg'!H1194</f>
        <v>7.2110095000000047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6.8974000000000002</v>
      </c>
      <c r="C1195" s="2">
        <f>RSI!I1195</f>
        <v>35.771327405577836</v>
      </c>
      <c r="D1195" s="2">
        <f>MACD!E1195</f>
        <v>6.2107481484046545E-2</v>
      </c>
      <c r="E1195" s="2">
        <f>MACD!F1195</f>
        <v>7.5192524700293722E-2</v>
      </c>
      <c r="F1195" s="2">
        <f>'Moving Avg'!D1195</f>
        <v>6.9114400000000007</v>
      </c>
      <c r="G1195" s="2">
        <f>'Moving Avg'!F1195</f>
        <v>7.0138000000000016</v>
      </c>
      <c r="H1195" s="2">
        <f>'Moving Avg'!G1195</f>
        <v>7.0658899999999996</v>
      </c>
      <c r="I1195" s="2">
        <f>'Moving Avg'!H1195</f>
        <v>7.2085180000000051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6.6952999999999996</v>
      </c>
      <c r="C1196" s="2">
        <f>RSI!I1196</f>
        <v>24.203283775862658</v>
      </c>
      <c r="D1196" s="2">
        <f>MACD!E1196</f>
        <v>7.6994909515045507E-2</v>
      </c>
      <c r="E1196" s="2">
        <f>MACD!F1196</f>
        <v>7.5553001663244079E-2</v>
      </c>
      <c r="F1196" s="2">
        <f>'Moving Avg'!D1196</f>
        <v>6.8639999999999999</v>
      </c>
      <c r="G1196" s="2">
        <f>'Moving Avg'!F1196</f>
        <v>6.9909550000000023</v>
      </c>
      <c r="H1196" s="2">
        <f>'Moving Avg'!G1196</f>
        <v>7.0627279999999999</v>
      </c>
      <c r="I1196" s="2">
        <f>'Moving Avg'!H1196</f>
        <v>7.205016000000005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6.6952999999999996</v>
      </c>
      <c r="C1197" s="2">
        <f>RSI!I1197</f>
        <v>24.203283775862658</v>
      </c>
      <c r="D1197" s="2">
        <f>MACD!E1197</f>
        <v>8.6070872678762456E-2</v>
      </c>
      <c r="E1197" s="2">
        <f>MACD!F1197</f>
        <v>7.7656575866347763E-2</v>
      </c>
      <c r="F1197" s="2">
        <f>'Moving Avg'!D1197</f>
        <v>6.81656</v>
      </c>
      <c r="G1197" s="2">
        <f>'Moving Avg'!F1197</f>
        <v>6.9681100000000029</v>
      </c>
      <c r="H1197" s="2">
        <f>'Moving Avg'!G1197</f>
        <v>7.0595660000000002</v>
      </c>
      <c r="I1197" s="2">
        <f>'Moving Avg'!H1197</f>
        <v>7.2014325000000055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</row>
    <row r="1198" spans="1:12" ht="13.5" x14ac:dyDescent="0.25">
      <c r="A1198" s="3">
        <f>RSI!A1198</f>
        <v>43755</v>
      </c>
      <c r="B1198" s="2">
        <f>RSI!B1198</f>
        <v>6.5019999999999998</v>
      </c>
      <c r="C1198" s="2">
        <f>RSI!I1198</f>
        <v>17.813252401556156</v>
      </c>
      <c r="D1198" s="2">
        <f>MACD!E1198</f>
        <v>0.10982302760556362</v>
      </c>
      <c r="E1198" s="2">
        <f>MACD!F1198</f>
        <v>8.4089866214190942E-2</v>
      </c>
      <c r="F1198" s="2">
        <f>'Moving Avg'!D1198</f>
        <v>6.7374799999999997</v>
      </c>
      <c r="G1198" s="2">
        <f>'Moving Avg'!F1198</f>
        <v>6.9356000000000027</v>
      </c>
      <c r="H1198" s="2">
        <f>'Moving Avg'!G1198</f>
        <v>7.0525379999999993</v>
      </c>
      <c r="I1198" s="2">
        <f>'Moving Avg'!H1198</f>
        <v>7.1965980000000052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</row>
    <row r="1199" spans="1:12" ht="13.5" x14ac:dyDescent="0.25">
      <c r="A1199" s="3">
        <f>RSI!A1199</f>
        <v>43756</v>
      </c>
      <c r="B1199" s="2">
        <f>RSI!B1199</f>
        <v>6.6688999999999998</v>
      </c>
      <c r="C1199" s="2">
        <f>RSI!I1199</f>
        <v>34.012640615100068</v>
      </c>
      <c r="D1199" s="2">
        <f>MACD!E1199</f>
        <v>0.12032431106552988</v>
      </c>
      <c r="E1199" s="2">
        <f>MACD!F1199</f>
        <v>9.1336755184458746E-2</v>
      </c>
      <c r="F1199" s="2">
        <f>'Moving Avg'!D1199</f>
        <v>6.6917799999999996</v>
      </c>
      <c r="G1199" s="2">
        <f>'Moving Avg'!F1199</f>
        <v>6.9114350000000027</v>
      </c>
      <c r="H1199" s="2">
        <f>'Moving Avg'!G1199</f>
        <v>7.0491980000000005</v>
      </c>
      <c r="I1199" s="2">
        <f>'Moving Avg'!H1199</f>
        <v>7.1933705000000039</v>
      </c>
      <c r="J1199" s="6" t="str">
        <f>OBV!F1199</f>
        <v>BULLISH</v>
      </c>
      <c r="K1199" s="6" t="str">
        <f>OBV!G1199</f>
        <v>NEUTRAL</v>
      </c>
      <c r="L1199" s="6" t="str">
        <f>OBV!H1199</f>
        <v>BULLISH DIVERGENCE</v>
      </c>
    </row>
    <row r="1200" spans="1:12" ht="13.5" x14ac:dyDescent="0.25">
      <c r="A1200" s="3">
        <f>RSI!A1200</f>
        <v>43759</v>
      </c>
      <c r="B1200" s="2">
        <f>RSI!B1200</f>
        <v>6.7656000000000001</v>
      </c>
      <c r="C1200" s="2">
        <f>RSI!I1200</f>
        <v>41.23931503953731</v>
      </c>
      <c r="D1200" s="2">
        <f>MACD!E1200</f>
        <v>0.12362219057330304</v>
      </c>
      <c r="E1200" s="2">
        <f>MACD!F1200</f>
        <v>9.779384226222762E-2</v>
      </c>
      <c r="F1200" s="2">
        <f>'Moving Avg'!D1200</f>
        <v>6.6654200000000001</v>
      </c>
      <c r="G1200" s="2">
        <f>'Moving Avg'!F1200</f>
        <v>6.8982550000000016</v>
      </c>
      <c r="H1200" s="2">
        <f>'Moving Avg'!G1200</f>
        <v>7.051132</v>
      </c>
      <c r="I1200" s="2">
        <f>'Moving Avg'!H1200</f>
        <v>7.1909920000000032</v>
      </c>
      <c r="J1200" s="6" t="str">
        <f>OBV!F1200</f>
        <v>BULLISH</v>
      </c>
      <c r="K1200" s="6" t="str">
        <f>OBV!G1200</f>
        <v>NEUTRAL</v>
      </c>
      <c r="L1200" s="6" t="str">
        <f>OBV!H1200</f>
        <v>BULLISH DIVERGENCE</v>
      </c>
    </row>
    <row r="1201" spans="1:12" ht="13.5" x14ac:dyDescent="0.25">
      <c r="A1201" s="3">
        <f>RSI!A1201</f>
        <v>43760</v>
      </c>
      <c r="B1201" s="2">
        <f>RSI!B1201</f>
        <v>6.7656000000000001</v>
      </c>
      <c r="C1201" s="2">
        <f>RSI!I1201</f>
        <v>41.239315039537303</v>
      </c>
      <c r="D1201" s="2">
        <f>MACD!E1201</f>
        <v>0.11919207120676134</v>
      </c>
      <c r="E1201" s="2">
        <f>MACD!F1201</f>
        <v>0.10207348805113438</v>
      </c>
      <c r="F1201" s="2">
        <f>'Moving Avg'!D1201</f>
        <v>6.6794799999999999</v>
      </c>
      <c r="G1201" s="2">
        <f>'Moving Avg'!F1201</f>
        <v>6.8850750000000005</v>
      </c>
      <c r="H1201" s="2">
        <f>'Moving Avg'!G1201</f>
        <v>7.0495520000000003</v>
      </c>
      <c r="I1201" s="2">
        <f>'Moving Avg'!H1201</f>
        <v>7.1882480000000033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6.7656000000000001</v>
      </c>
      <c r="C1202" s="2">
        <f>RSI!I1202</f>
        <v>41.239315039537303</v>
      </c>
      <c r="D1202" s="2">
        <f>MACD!E1202</f>
        <v>0.11626486006537817</v>
      </c>
      <c r="E1202" s="2">
        <f>MACD!F1202</f>
        <v>0.10491176245398315</v>
      </c>
      <c r="F1202" s="2">
        <f>'Moving Avg'!D1202</f>
        <v>6.6935400000000005</v>
      </c>
      <c r="G1202" s="2">
        <f>'Moving Avg'!F1202</f>
        <v>6.8718950000000003</v>
      </c>
      <c r="H1202" s="2">
        <f>'Moving Avg'!G1202</f>
        <v>7.0495520000000003</v>
      </c>
      <c r="I1202" s="2">
        <f>'Moving Avg'!H1202</f>
        <v>7.1855040000000017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6.7656000000000001</v>
      </c>
      <c r="C1203" s="2">
        <f>RSI!I1203</f>
        <v>41.239315039537296</v>
      </c>
      <c r="D1203" s="2">
        <f>MACD!E1203</f>
        <v>0.10914849965471696</v>
      </c>
      <c r="E1203" s="2">
        <f>MACD!F1203</f>
        <v>0.10575910989412993</v>
      </c>
      <c r="F1203" s="2">
        <f>'Moving Avg'!D1203</f>
        <v>6.7462599999999995</v>
      </c>
      <c r="G1203" s="2">
        <f>'Moving Avg'!F1203</f>
        <v>6.8591550000000012</v>
      </c>
      <c r="H1203" s="2">
        <f>'Moving Avg'!G1203</f>
        <v>7.0486740000000001</v>
      </c>
      <c r="I1203" s="2">
        <f>'Moving Avg'!H1203</f>
        <v>7.1827600000000018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</row>
    <row r="1204" spans="1:12" ht="13.5" x14ac:dyDescent="0.25">
      <c r="A1204" s="3">
        <f>RSI!A1204</f>
        <v>43763</v>
      </c>
      <c r="B1204" s="2">
        <f>RSI!B1204</f>
        <v>6.7656000000000001</v>
      </c>
      <c r="C1204" s="2">
        <f>RSI!I1204</f>
        <v>41.239315039537296</v>
      </c>
      <c r="D1204" s="2">
        <f>MACD!E1204</f>
        <v>0.1038311403625487</v>
      </c>
      <c r="E1204" s="2">
        <f>MACD!F1204</f>
        <v>0.10537351598781369</v>
      </c>
      <c r="F1204" s="2">
        <f>'Moving Avg'!D1204</f>
        <v>6.7656000000000009</v>
      </c>
      <c r="G1204" s="2">
        <f>'Moving Avg'!F1204</f>
        <v>6.8464150000000004</v>
      </c>
      <c r="H1204" s="2">
        <f>'Moving Avg'!G1204</f>
        <v>7.0469179999999998</v>
      </c>
      <c r="I1204" s="2">
        <f>'Moving Avg'!H1204</f>
        <v>7.1785120000000031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</row>
    <row r="1205" spans="1:12" ht="13.5" x14ac:dyDescent="0.25">
      <c r="A1205" s="3">
        <f>RSI!A1205</f>
        <v>43766</v>
      </c>
      <c r="B1205" s="2">
        <f>RSI!B1205</f>
        <v>6.8974000000000002</v>
      </c>
      <c r="C1205" s="2">
        <f>RSI!I1205</f>
        <v>51.685695223435467</v>
      </c>
      <c r="D1205" s="2">
        <f>MACD!E1205</f>
        <v>9.0220888605295535E-2</v>
      </c>
      <c r="E1205" s="2">
        <f>MACD!F1205</f>
        <v>0.10234299051131007</v>
      </c>
      <c r="F1205" s="2">
        <f>'Moving Avg'!D1205</f>
        <v>6.7919600000000004</v>
      </c>
      <c r="G1205" s="2">
        <f>'Moving Avg'!F1205</f>
        <v>6.8402650000000005</v>
      </c>
      <c r="H1205" s="2">
        <f>'Moving Avg'!G1205</f>
        <v>7.046917999999998</v>
      </c>
      <c r="I1205" s="2">
        <f>'Moving Avg'!H1205</f>
        <v>7.1748825000000034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</row>
    <row r="1206" spans="1:12" ht="13.5" x14ac:dyDescent="0.25">
      <c r="A1206" s="3">
        <f>RSI!A1206</f>
        <v>43767</v>
      </c>
      <c r="B1206" s="2">
        <f>RSI!B1206</f>
        <v>6.8974000000000002</v>
      </c>
      <c r="C1206" s="2">
        <f>RSI!I1206</f>
        <v>51.685695223435467</v>
      </c>
      <c r="D1206" s="2">
        <f>MACD!E1206</f>
        <v>4.7437119979465869E-2</v>
      </c>
      <c r="E1206" s="2">
        <f>MACD!F1206</f>
        <v>9.1361816404941232E-2</v>
      </c>
      <c r="F1206" s="2">
        <f>'Moving Avg'!D1206</f>
        <v>6.8183199999999999</v>
      </c>
      <c r="G1206" s="2">
        <f>'Moving Avg'!F1206</f>
        <v>6.8341150000000015</v>
      </c>
      <c r="H1206" s="2">
        <f>'Moving Avg'!G1206</f>
        <v>7.046917999999998</v>
      </c>
      <c r="I1206" s="2">
        <f>'Moving Avg'!H1206</f>
        <v>7.1712935000000027</v>
      </c>
      <c r="J1206" s="6" t="str">
        <f>OBV!F1206</f>
        <v>BULLISH</v>
      </c>
      <c r="K1206" s="6" t="str">
        <f>OBV!G1206</f>
        <v>NEUTRAL</v>
      </c>
      <c r="L1206" s="6" t="str">
        <f>OBV!H1206</f>
        <v>CONFIRMED BULLISH</v>
      </c>
    </row>
    <row r="1207" spans="1:12" ht="13.5" x14ac:dyDescent="0.25">
      <c r="A1207" s="3">
        <f>RSI!A1207</f>
        <v>43768</v>
      </c>
      <c r="B1207" s="2">
        <f>RSI!B1207</f>
        <v>6.8974000000000002</v>
      </c>
      <c r="C1207" s="2">
        <f>RSI!I1207</f>
        <v>51.685695223435474</v>
      </c>
      <c r="D1207" s="2">
        <f>MACD!E1207</f>
        <v>1.1073345472285112E-2</v>
      </c>
      <c r="E1207" s="2">
        <f>MACD!F1207</f>
        <v>7.5304122218410013E-2</v>
      </c>
      <c r="F1207" s="2">
        <f>'Moving Avg'!D1207</f>
        <v>6.8446799999999994</v>
      </c>
      <c r="G1207" s="2">
        <f>'Moving Avg'!F1207</f>
        <v>6.8297250000000007</v>
      </c>
      <c r="H1207" s="2">
        <f>'Moving Avg'!G1207</f>
        <v>7.0460399999999996</v>
      </c>
      <c r="I1207" s="2">
        <f>'Moving Avg'!H1207</f>
        <v>7.1681110000000023</v>
      </c>
      <c r="J1207" s="6" t="str">
        <f>OBV!F1207</f>
        <v>BULLISH</v>
      </c>
      <c r="K1207" s="6" t="str">
        <f>OBV!G1207</f>
        <v>NEUTRAL</v>
      </c>
      <c r="L1207" s="6" t="str">
        <f>OBV!H1207</f>
        <v>CONFIRMED BULLISH</v>
      </c>
    </row>
    <row r="1208" spans="1:12" ht="13.5" x14ac:dyDescent="0.25">
      <c r="A1208" s="3">
        <f>RSI!A1208</f>
        <v>43769</v>
      </c>
      <c r="B1208" s="2">
        <f>RSI!B1208</f>
        <v>6.6952999999999996</v>
      </c>
      <c r="C1208" s="2">
        <f>RSI!I1208</f>
        <v>38.557775744148678</v>
      </c>
      <c r="D1208" s="2">
        <f>MACD!E1208</f>
        <v>-3.461420829228512E-2</v>
      </c>
      <c r="E1208" s="2">
        <f>MACD!F1208</f>
        <v>5.3320456116270988E-2</v>
      </c>
      <c r="F1208" s="2">
        <f>'Moving Avg'!D1208</f>
        <v>6.8306200000000006</v>
      </c>
      <c r="G1208" s="2">
        <f>'Moving Avg'!F1208</f>
        <v>6.8152300000000015</v>
      </c>
      <c r="H1208" s="2">
        <f>'Moving Avg'!G1208</f>
        <v>7.0407679999999981</v>
      </c>
      <c r="I1208" s="2">
        <f>'Moving Avg'!H1208</f>
        <v>7.1639180000000033</v>
      </c>
      <c r="J1208" s="6" t="str">
        <f>OBV!F1208</f>
        <v>BULLISH</v>
      </c>
      <c r="K1208" s="6" t="str">
        <f>OBV!G1208</f>
        <v>NEUTRAL</v>
      </c>
      <c r="L1208" s="6" t="str">
        <f>OBV!H1208</f>
        <v>BULLISH DIVERGENCE</v>
      </c>
    </row>
    <row r="1209" spans="1:12" ht="13.5" x14ac:dyDescent="0.25">
      <c r="A1209" s="3">
        <f>RSI!A1209</f>
        <v>43770</v>
      </c>
      <c r="B1209" s="2">
        <f>RSI!B1209</f>
        <v>6.8533999999999997</v>
      </c>
      <c r="C1209" s="2">
        <f>RSI!I1209</f>
        <v>49.387832208499283</v>
      </c>
      <c r="D1209" s="2">
        <f>MACD!E1209</f>
        <v>-5.8251873397947129E-2</v>
      </c>
      <c r="E1209" s="2">
        <f>MACD!F1209</f>
        <v>3.100599021342737E-2</v>
      </c>
      <c r="F1209" s="2">
        <f>'Moving Avg'!D1209</f>
        <v>6.8481799999999993</v>
      </c>
      <c r="G1209" s="2">
        <f>'Moving Avg'!F1209</f>
        <v>6.8086400000000022</v>
      </c>
      <c r="H1209" s="2">
        <f>'Moving Avg'!G1209</f>
        <v>7.0372519999999987</v>
      </c>
      <c r="I1209" s="2">
        <f>'Moving Avg'!H1209</f>
        <v>7.1605155000000034</v>
      </c>
      <c r="J1209" s="6" t="str">
        <f>OBV!F1209</f>
        <v>BULLISH</v>
      </c>
      <c r="K1209" s="6" t="str">
        <f>OBV!G1209</f>
        <v>NEUTRAL</v>
      </c>
      <c r="L1209" s="6" t="str">
        <f>OBV!H1209</f>
        <v>CONFIRMED BULLISH</v>
      </c>
    </row>
    <row r="1210" spans="1:12" ht="13.5" x14ac:dyDescent="0.25">
      <c r="A1210" s="3">
        <f>RSI!A1210</f>
        <v>43773</v>
      </c>
      <c r="B1210" s="2">
        <f>RSI!B1210</f>
        <v>6.7656000000000001</v>
      </c>
      <c r="C1210" s="2">
        <f>RSI!I1210</f>
        <v>44.678005792044942</v>
      </c>
      <c r="D1210" s="2">
        <f>MACD!E1210</f>
        <v>-5.6829509894999575E-2</v>
      </c>
      <c r="E1210" s="2">
        <f>MACD!F1210</f>
        <v>1.3438890191741984E-2</v>
      </c>
      <c r="F1210" s="2">
        <f>'Moving Avg'!D1210</f>
        <v>6.8218199999999998</v>
      </c>
      <c r="G1210" s="2">
        <f>'Moving Avg'!F1210</f>
        <v>6.7976600000000031</v>
      </c>
      <c r="H1210" s="2">
        <f>'Moving Avg'!G1210</f>
        <v>7.0237220000000002</v>
      </c>
      <c r="I1210" s="2">
        <f>'Moving Avg'!H1210</f>
        <v>7.156552000000004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6.7656000000000001</v>
      </c>
      <c r="C1211" s="2">
        <f>RSI!I1211</f>
        <v>44.678005792044942</v>
      </c>
      <c r="D1211" s="2">
        <f>MACD!E1211</f>
        <v>-5.5067492792748141E-2</v>
      </c>
      <c r="E1211" s="2">
        <f>MACD!F1211</f>
        <v>-2.6238640515604053E-4</v>
      </c>
      <c r="F1211" s="2">
        <f>'Moving Avg'!D1211</f>
        <v>6.7954600000000003</v>
      </c>
      <c r="G1211" s="2">
        <f>'Moving Avg'!F1211</f>
        <v>6.789315000000002</v>
      </c>
      <c r="H1211" s="2">
        <f>'Moving Avg'!G1211</f>
        <v>7.0101920000000009</v>
      </c>
      <c r="I1211" s="2">
        <f>'Moving Avg'!H1211</f>
        <v>7.1529950000000033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6.7215999999999996</v>
      </c>
      <c r="C1212" s="2">
        <f>RSI!I1212</f>
        <v>42.331732957309633</v>
      </c>
      <c r="D1212" s="2">
        <f>MACD!E1212</f>
        <v>-4.9800186028388538E-2</v>
      </c>
      <c r="E1212" s="2">
        <f>MACD!F1212</f>
        <v>-1.0169946329802542E-2</v>
      </c>
      <c r="F1212" s="2">
        <f>'Moving Avg'!D1212</f>
        <v>6.7602999999999991</v>
      </c>
      <c r="G1212" s="2">
        <f>'Moving Avg'!F1212</f>
        <v>6.7787700000000015</v>
      </c>
      <c r="H1212" s="2">
        <f>'Moving Avg'!G1212</f>
        <v>6.9957820000000002</v>
      </c>
      <c r="I1212" s="2">
        <f>'Moving Avg'!H1212</f>
        <v>7.1490960000000037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6.7568000000000001</v>
      </c>
      <c r="C1213" s="2">
        <f>RSI!I1213</f>
        <v>44.827928992830991</v>
      </c>
      <c r="D1213" s="2">
        <f>MACD!E1213</f>
        <v>-4.721183815285368E-2</v>
      </c>
      <c r="E1213" s="2">
        <f>MACD!F1213</f>
        <v>-1.757832469441277E-2</v>
      </c>
      <c r="F1213" s="2">
        <f>'Moving Avg'!D1213</f>
        <v>6.7725999999999997</v>
      </c>
      <c r="G1213" s="2">
        <f>'Moving Avg'!F1213</f>
        <v>6.7717400000000012</v>
      </c>
      <c r="H1213" s="2">
        <f>'Moving Avg'!G1213</f>
        <v>6.9833060000000016</v>
      </c>
      <c r="I1213" s="2">
        <f>'Moving Avg'!H1213</f>
        <v>7.1450075000000037</v>
      </c>
      <c r="J1213" s="6" t="str">
        <f>OBV!F1213</f>
        <v>BEARISH</v>
      </c>
      <c r="K1213" s="6" t="str">
        <f>OBV!G1213</f>
        <v>NEUTRAL</v>
      </c>
      <c r="L1213" s="6" t="str">
        <f>OBV!H1213</f>
        <v>BEARISH DIVERGENCE</v>
      </c>
    </row>
    <row r="1214" spans="1:12" ht="13.5" x14ac:dyDescent="0.25">
      <c r="A1214" s="3">
        <f>RSI!A1214</f>
        <v>43777</v>
      </c>
      <c r="B1214" s="2">
        <f>RSI!B1214</f>
        <v>6.7480000000000002</v>
      </c>
      <c r="C1214" s="2">
        <f>RSI!I1214</f>
        <v>44.311532539410685</v>
      </c>
      <c r="D1214" s="2">
        <f>MACD!E1214</f>
        <v>-4.3893766875408247E-2</v>
      </c>
      <c r="E1214" s="2">
        <f>MACD!F1214</f>
        <v>-2.2841413130611866E-2</v>
      </c>
      <c r="F1214" s="2">
        <f>'Moving Avg'!D1214</f>
        <v>6.7515199999999993</v>
      </c>
      <c r="G1214" s="2">
        <f>'Moving Avg'!F1214</f>
        <v>6.7642700000000007</v>
      </c>
      <c r="H1214" s="2">
        <f>'Moving Avg'!G1214</f>
        <v>6.9690720000000006</v>
      </c>
      <c r="I1214" s="2">
        <f>'Moving Avg'!H1214</f>
        <v>7.1413625000000032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</row>
    <row r="1215" spans="1:12" ht="13.5" x14ac:dyDescent="0.25">
      <c r="A1215" s="3">
        <f>RSI!A1215</f>
        <v>43780</v>
      </c>
      <c r="B1215" s="2">
        <f>RSI!B1215</f>
        <v>6.7480000000000002</v>
      </c>
      <c r="C1215" s="2">
        <f>RSI!I1215</f>
        <v>44.311532539410685</v>
      </c>
      <c r="D1215" s="2">
        <f>MACD!E1215</f>
        <v>-2.0316431636664412E-2</v>
      </c>
      <c r="E1215" s="2">
        <f>MACD!F1215</f>
        <v>-2.2336416831822376E-2</v>
      </c>
      <c r="F1215" s="2">
        <f>'Moving Avg'!D1215</f>
        <v>6.7480000000000002</v>
      </c>
      <c r="G1215" s="2">
        <f>'Moving Avg'!F1215</f>
        <v>6.7568000000000001</v>
      </c>
      <c r="H1215" s="2">
        <f>'Moving Avg'!G1215</f>
        <v>6.9548380000000005</v>
      </c>
      <c r="I1215" s="2">
        <f>'Moving Avg'!H1215</f>
        <v>7.1378395000000037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6.7480000000000002</v>
      </c>
      <c r="C1216" s="2">
        <f>RSI!I1216</f>
        <v>44.311532539410685</v>
      </c>
      <c r="D1216" s="2">
        <f>MACD!E1216</f>
        <v>8.9929950803480097E-5</v>
      </c>
      <c r="E1216" s="2">
        <f>MACD!F1216</f>
        <v>-1.7851147475297206E-2</v>
      </c>
      <c r="F1216" s="2">
        <f>'Moving Avg'!D1216</f>
        <v>6.7444800000000003</v>
      </c>
      <c r="G1216" s="2">
        <f>'Moving Avg'!F1216</f>
        <v>6.759434999999999</v>
      </c>
      <c r="H1216" s="2">
        <f>'Moving Avg'!G1216</f>
        <v>6.9421860000000004</v>
      </c>
      <c r="I1216" s="2">
        <f>'Moving Avg'!H1216</f>
        <v>7.1348445000000025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</row>
    <row r="1217" spans="1:12" ht="13.5" x14ac:dyDescent="0.25">
      <c r="A1217" s="3">
        <f>RSI!A1217</f>
        <v>43782</v>
      </c>
      <c r="B1217" s="2">
        <f>RSI!B1217</f>
        <v>6.6337999999999999</v>
      </c>
      <c r="C1217" s="2">
        <f>RSI!I1217</f>
        <v>37.339754991739014</v>
      </c>
      <c r="D1217" s="2">
        <f>MACD!E1217</f>
        <v>2.6238618602514308E-2</v>
      </c>
      <c r="E1217" s="2">
        <f>MACD!F1217</f>
        <v>-9.0331942597349033E-3</v>
      </c>
      <c r="F1217" s="2">
        <f>'Moving Avg'!D1217</f>
        <v>6.7269199999999998</v>
      </c>
      <c r="G1217" s="2">
        <f>'Moving Avg'!F1217</f>
        <v>6.7563600000000008</v>
      </c>
      <c r="H1217" s="2">
        <f>'Moving Avg'!G1217</f>
        <v>6.9254920000000002</v>
      </c>
      <c r="I1217" s="2">
        <f>'Moving Avg'!H1217</f>
        <v>7.1304255000000039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6.5898000000000003</v>
      </c>
      <c r="C1218" s="2">
        <f>RSI!I1218</f>
        <v>35.051499029267887</v>
      </c>
      <c r="D1218" s="2">
        <f>MACD!E1218</f>
        <v>2.1597407505108634E-2</v>
      </c>
      <c r="E1218" s="2">
        <f>MACD!F1218</f>
        <v>-2.9070739067661965E-3</v>
      </c>
      <c r="F1218" s="2">
        <f>'Moving Avg'!D1218</f>
        <v>6.6935200000000012</v>
      </c>
      <c r="G1218" s="2">
        <f>'Moving Avg'!F1218</f>
        <v>6.7607499999999998</v>
      </c>
      <c r="H1218" s="2">
        <f>'Moving Avg'!G1218</f>
        <v>6.9096760000000019</v>
      </c>
      <c r="I1218" s="2">
        <f>'Moving Avg'!H1218</f>
        <v>7.1272085000000036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</row>
    <row r="1219" spans="1:12" ht="13.5" x14ac:dyDescent="0.25">
      <c r="A1219" s="3">
        <f>RSI!A1219</f>
        <v>43784</v>
      </c>
      <c r="B1219" s="2">
        <f>RSI!B1219</f>
        <v>6.5898000000000003</v>
      </c>
      <c r="C1219" s="2">
        <f>RSI!I1219</f>
        <v>35.051499029267887</v>
      </c>
      <c r="D1219" s="2">
        <f>MACD!E1219</f>
        <v>4.3240362827595469E-2</v>
      </c>
      <c r="E1219" s="2">
        <f>MACD!F1219</f>
        <v>6.322413440106138E-3</v>
      </c>
      <c r="F1219" s="2">
        <f>'Moving Avg'!D1219</f>
        <v>6.6618799999999991</v>
      </c>
      <c r="G1219" s="2">
        <f>'Moving Avg'!F1219</f>
        <v>6.7567949999999994</v>
      </c>
      <c r="H1219" s="2">
        <f>'Moving Avg'!G1219</f>
        <v>6.8964960000000017</v>
      </c>
      <c r="I1219" s="2">
        <f>'Moving Avg'!H1219</f>
        <v>7.1248045000000033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6.5898000000000003</v>
      </c>
      <c r="C1220" s="2">
        <f>RSI!I1220</f>
        <v>35.051499029267887</v>
      </c>
      <c r="D1220" s="2">
        <f>MACD!E1220</f>
        <v>4.9200622834357333E-2</v>
      </c>
      <c r="E1220" s="2">
        <f>MACD!F1220</f>
        <v>1.4898055318956377E-2</v>
      </c>
      <c r="F1220" s="2">
        <f>'Moving Avg'!D1220</f>
        <v>6.6302400000000006</v>
      </c>
      <c r="G1220" s="2">
        <f>'Moving Avg'!F1220</f>
        <v>6.7480050000000009</v>
      </c>
      <c r="H1220" s="2">
        <f>'Moving Avg'!G1220</f>
        <v>6.8833160000000033</v>
      </c>
      <c r="I1220" s="2">
        <f>'Moving Avg'!H1220</f>
        <v>7.1213440000000041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</row>
    <row r="1221" spans="1:12" ht="13.5" x14ac:dyDescent="0.25">
      <c r="A1221" s="3">
        <f>RSI!A1221</f>
        <v>43788</v>
      </c>
      <c r="B1221" s="2">
        <f>RSI!B1221</f>
        <v>6.5898000000000003</v>
      </c>
      <c r="C1221" s="2">
        <f>RSI!I1221</f>
        <v>35.051499029267887</v>
      </c>
      <c r="D1221" s="2">
        <f>MACD!E1221</f>
        <v>5.5313070157781752E-2</v>
      </c>
      <c r="E1221" s="2">
        <f>MACD!F1221</f>
        <v>2.2981058286721454E-2</v>
      </c>
      <c r="F1221" s="2">
        <f>'Moving Avg'!D1221</f>
        <v>6.5986000000000002</v>
      </c>
      <c r="G1221" s="2">
        <f>'Moving Avg'!F1221</f>
        <v>6.7392149999999997</v>
      </c>
      <c r="H1221" s="2">
        <f>'Moving Avg'!G1221</f>
        <v>6.8740020000000053</v>
      </c>
      <c r="I1221" s="2">
        <f>'Moving Avg'!H1221</f>
        <v>7.1169080000000031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6.5898000000000003</v>
      </c>
      <c r="C1222" s="2">
        <f>RSI!I1222</f>
        <v>35.051499029267887</v>
      </c>
      <c r="D1222" s="2">
        <f>MACD!E1222</f>
        <v>5.4705864269777749E-2</v>
      </c>
      <c r="E1222" s="2">
        <f>MACD!F1222</f>
        <v>2.9326019483332716E-2</v>
      </c>
      <c r="F1222" s="2">
        <f>'Moving Avg'!D1222</f>
        <v>6.5897999999999994</v>
      </c>
      <c r="G1222" s="2">
        <f>'Moving Avg'!F1222</f>
        <v>6.7304249999999994</v>
      </c>
      <c r="H1222" s="2">
        <f>'Moving Avg'!G1222</f>
        <v>6.8620520000000047</v>
      </c>
      <c r="I1222" s="2">
        <f>'Moving Avg'!H1222</f>
        <v>7.1125535000000024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6.7656000000000001</v>
      </c>
      <c r="C1223" s="2">
        <f>RSI!I1223</f>
        <v>52.055801241096432</v>
      </c>
      <c r="D1223" s="2">
        <f>MACD!E1223</f>
        <v>4.7501861203453011E-2</v>
      </c>
      <c r="E1223" s="2">
        <f>MACD!F1223</f>
        <v>3.2961187827356776E-2</v>
      </c>
      <c r="F1223" s="2">
        <f>'Moving Avg'!D1223</f>
        <v>6.6249599999999997</v>
      </c>
      <c r="G1223" s="2">
        <f>'Moving Avg'!F1223</f>
        <v>6.7304249999999994</v>
      </c>
      <c r="H1223" s="2">
        <f>'Moving Avg'!G1223</f>
        <v>6.853794000000005</v>
      </c>
      <c r="I1223" s="2">
        <f>'Moving Avg'!H1223</f>
        <v>7.1071680000000015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</row>
    <row r="1224" spans="1:12" ht="13.5" x14ac:dyDescent="0.25">
      <c r="A1224" s="3">
        <f>RSI!A1224</f>
        <v>43791</v>
      </c>
      <c r="B1224" s="2">
        <f>RSI!B1224</f>
        <v>6.7656000000000001</v>
      </c>
      <c r="C1224" s="2">
        <f>RSI!I1224</f>
        <v>52.055801241096432</v>
      </c>
      <c r="D1224" s="2">
        <f>MACD!E1224</f>
        <v>3.9862236451164712E-2</v>
      </c>
      <c r="E1224" s="2">
        <f>MACD!F1224</f>
        <v>3.4341397552118361E-2</v>
      </c>
      <c r="F1224" s="2">
        <f>'Moving Avg'!D1224</f>
        <v>6.6601200000000009</v>
      </c>
      <c r="G1224" s="2">
        <f>'Moving Avg'!F1224</f>
        <v>6.7304249999999994</v>
      </c>
      <c r="H1224" s="2">
        <f>'Moving Avg'!G1224</f>
        <v>6.845184000000005</v>
      </c>
      <c r="I1224" s="2">
        <f>'Moving Avg'!H1224</f>
        <v>7.1008070000000005</v>
      </c>
      <c r="J1224" s="6" t="str">
        <f>OBV!F1224</f>
        <v>BULLISH</v>
      </c>
      <c r="K1224" s="6" t="str">
        <f>OBV!G1224</f>
        <v>NEUTRAL</v>
      </c>
      <c r="L1224" s="6" t="str">
        <f>OBV!H1224</f>
        <v>CONFIRMED BULLISH</v>
      </c>
    </row>
    <row r="1225" spans="1:12" ht="13.5" x14ac:dyDescent="0.25">
      <c r="A1225" s="3">
        <f>RSI!A1225</f>
        <v>43794</v>
      </c>
      <c r="B1225" s="2">
        <f>RSI!B1225</f>
        <v>6.8886000000000003</v>
      </c>
      <c r="C1225" s="2">
        <f>RSI!I1225</f>
        <v>60.456579531541841</v>
      </c>
      <c r="D1225" s="2">
        <f>MACD!E1225</f>
        <v>2.4110824050355362E-2</v>
      </c>
      <c r="E1225" s="2">
        <f>MACD!F1225</f>
        <v>3.2295282851765764E-2</v>
      </c>
      <c r="F1225" s="2">
        <f>'Moving Avg'!D1225</f>
        <v>6.7198800000000007</v>
      </c>
      <c r="G1225" s="2">
        <f>'Moving Avg'!F1225</f>
        <v>6.7299849999999992</v>
      </c>
      <c r="H1225" s="2">
        <f>'Moving Avg'!G1225</f>
        <v>6.8432520000000041</v>
      </c>
      <c r="I1225" s="2">
        <f>'Moving Avg'!H1225</f>
        <v>7.0959960000000013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</row>
    <row r="1226" spans="1:12" ht="13.5" x14ac:dyDescent="0.25">
      <c r="A1226" s="3">
        <f>RSI!A1226</f>
        <v>43795</v>
      </c>
      <c r="B1226" s="2">
        <f>RSI!B1226</f>
        <v>6.8533999999999997</v>
      </c>
      <c r="C1226" s="2">
        <f>RSI!I1226</f>
        <v>57.359102864949989</v>
      </c>
      <c r="D1226" s="2">
        <f>MACD!E1226</f>
        <v>1.2500334858263962E-2</v>
      </c>
      <c r="E1226" s="2">
        <f>MACD!F1226</f>
        <v>2.8336293253065404E-2</v>
      </c>
      <c r="F1226" s="2">
        <f>'Moving Avg'!D1226</f>
        <v>6.7725999999999997</v>
      </c>
      <c r="G1226" s="2">
        <f>'Moving Avg'!F1226</f>
        <v>6.727784999999999</v>
      </c>
      <c r="H1226" s="2">
        <f>'Moving Avg'!G1226</f>
        <v>6.8372760000000055</v>
      </c>
      <c r="I1226" s="2">
        <f>'Moving Avg'!H1226</f>
        <v>7.0910090000000014</v>
      </c>
      <c r="J1226" s="6" t="str">
        <f>OBV!F1226</f>
        <v>BULLISH</v>
      </c>
      <c r="K1226" s="6" t="str">
        <f>OBV!G1226</f>
        <v>NEUTRAL</v>
      </c>
      <c r="L1226" s="6" t="str">
        <f>OBV!H1226</f>
        <v>CONFIRMED BULLISH</v>
      </c>
    </row>
    <row r="1227" spans="1:12" ht="13.5" x14ac:dyDescent="0.25">
      <c r="A1227" s="3">
        <f>RSI!A1227</f>
        <v>43796</v>
      </c>
      <c r="B1227" s="2">
        <f>RSI!B1227</f>
        <v>6.7568000000000001</v>
      </c>
      <c r="C1227" s="2">
        <f>RSI!I1227</f>
        <v>49.81596319398831</v>
      </c>
      <c r="D1227" s="2">
        <f>MACD!E1227</f>
        <v>-8.3534710313601934E-3</v>
      </c>
      <c r="E1227" s="2">
        <f>MACD!F1227</f>
        <v>2.0998340396180287E-2</v>
      </c>
      <c r="F1227" s="2">
        <f>'Moving Avg'!D1227</f>
        <v>6.806</v>
      </c>
      <c r="G1227" s="2">
        <f>'Moving Avg'!F1227</f>
        <v>6.7207549999999987</v>
      </c>
      <c r="H1227" s="2">
        <f>'Moving Avg'!G1227</f>
        <v>6.829368000000005</v>
      </c>
      <c r="I1227" s="2">
        <f>'Moving Avg'!H1227</f>
        <v>7.0849700000000011</v>
      </c>
      <c r="J1227" s="6" t="str">
        <f>OBV!F1227</f>
        <v>BULLISH</v>
      </c>
      <c r="K1227" s="6" t="str">
        <f>OBV!G1227</f>
        <v>NEUTRAL</v>
      </c>
      <c r="L1227" s="6" t="str">
        <f>OBV!H1227</f>
        <v>CONFIRMED BULLISH</v>
      </c>
    </row>
    <row r="1228" spans="1:12" ht="13.5" x14ac:dyDescent="0.25">
      <c r="A1228" s="3">
        <f>RSI!A1228</f>
        <v>43797</v>
      </c>
      <c r="B1228" s="2">
        <f>RSI!B1228</f>
        <v>6.7568000000000001</v>
      </c>
      <c r="C1228" s="2">
        <f>RSI!I1228</f>
        <v>49.81596319398831</v>
      </c>
      <c r="D1228" s="2">
        <f>MACD!E1228</f>
        <v>-3.2767666859054856E-2</v>
      </c>
      <c r="E1228" s="2">
        <f>MACD!F1228</f>
        <v>1.0245138945133261E-2</v>
      </c>
      <c r="F1228" s="2">
        <f>'Moving Avg'!D1228</f>
        <v>6.8042400000000001</v>
      </c>
      <c r="G1228" s="2">
        <f>'Moving Avg'!F1228</f>
        <v>6.7238299999999995</v>
      </c>
      <c r="H1228" s="2">
        <f>'Moving Avg'!G1228</f>
        <v>6.8214600000000054</v>
      </c>
      <c r="I1228" s="2">
        <f>'Moving Avg'!H1228</f>
        <v>7.0790120000000014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6.7568000000000001</v>
      </c>
      <c r="C1229" s="2">
        <f>RSI!I1229</f>
        <v>49.81596319398831</v>
      </c>
      <c r="D1229" s="2">
        <f>MACD!E1229</f>
        <v>-5.3425311261277031E-2</v>
      </c>
      <c r="E1229" s="2">
        <f>MACD!F1229</f>
        <v>-2.4889510961487969E-3</v>
      </c>
      <c r="F1229" s="2">
        <f>'Moving Avg'!D1229</f>
        <v>6.8024800000000001</v>
      </c>
      <c r="G1229" s="2">
        <f>'Moving Avg'!F1229</f>
        <v>6.7189999999999994</v>
      </c>
      <c r="H1229" s="2">
        <f>'Moving Avg'!G1229</f>
        <v>6.813552000000004</v>
      </c>
      <c r="I1229" s="2">
        <f>'Moving Avg'!H1229</f>
        <v>7.0730540000000017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</row>
    <row r="1230" spans="1:12" ht="13.5" x14ac:dyDescent="0.25">
      <c r="A1230" s="3">
        <f>RSI!A1230</f>
        <v>43801</v>
      </c>
      <c r="B1230" s="2">
        <f>RSI!B1230</f>
        <v>6.5635000000000003</v>
      </c>
      <c r="C1230" s="2">
        <f>RSI!I1230</f>
        <v>37.493136301769162</v>
      </c>
      <c r="D1230" s="2">
        <f>MACD!E1230</f>
        <v>-5.6585855322718537E-2</v>
      </c>
      <c r="E1230" s="2">
        <f>MACD!F1230</f>
        <v>-1.3308331941462746E-2</v>
      </c>
      <c r="F1230" s="2">
        <f>'Moving Avg'!D1230</f>
        <v>6.7374599999999987</v>
      </c>
      <c r="G1230" s="2">
        <f>'Moving Avg'!F1230</f>
        <v>6.7088950000000001</v>
      </c>
      <c r="H1230" s="2">
        <f>'Moving Avg'!G1230</f>
        <v>6.8042380000000033</v>
      </c>
      <c r="I1230" s="2">
        <f>'Moving Avg'!H1230</f>
        <v>7.0666580000000021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</row>
    <row r="1231" spans="1:12" ht="13.5" x14ac:dyDescent="0.25">
      <c r="A1231" s="3">
        <f>RSI!A1231</f>
        <v>43802</v>
      </c>
      <c r="B1231" s="2">
        <f>RSI!B1231</f>
        <v>6.7568000000000001</v>
      </c>
      <c r="C1231" s="2">
        <f>RSI!I1231</f>
        <v>50.641900291072041</v>
      </c>
      <c r="D1231" s="2">
        <f>MACD!E1231</f>
        <v>-7.2436015424158562E-2</v>
      </c>
      <c r="E1231" s="2">
        <f>MACD!F1231</f>
        <v>-2.5133868638001912E-2</v>
      </c>
      <c r="F1231" s="2">
        <f>'Moving Avg'!D1231</f>
        <v>6.7181400000000009</v>
      </c>
      <c r="G1231" s="2">
        <f>'Moving Avg'!F1231</f>
        <v>6.7084549999999989</v>
      </c>
      <c r="H1231" s="2">
        <f>'Moving Avg'!G1231</f>
        <v>6.7987900000000021</v>
      </c>
      <c r="I1231" s="2">
        <f>'Moving Avg'!H1231</f>
        <v>7.061228500000003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</row>
    <row r="1232" spans="1:12" ht="13.5" x14ac:dyDescent="0.25">
      <c r="A1232" s="3">
        <f>RSI!A1232</f>
        <v>43803</v>
      </c>
      <c r="B1232" s="2">
        <f>RSI!B1232</f>
        <v>6.7656000000000001</v>
      </c>
      <c r="C1232" s="2">
        <f>RSI!I1232</f>
        <v>51.145743180842302</v>
      </c>
      <c r="D1232" s="2">
        <f>MACD!E1232</f>
        <v>-8.6583736125581012E-2</v>
      </c>
      <c r="E1232" s="2">
        <f>MACD!F1232</f>
        <v>-3.7423842135517735E-2</v>
      </c>
      <c r="F1232" s="2">
        <f>'Moving Avg'!D1232</f>
        <v>6.7199</v>
      </c>
      <c r="G1232" s="2">
        <f>'Moving Avg'!F1232</f>
        <v>6.710655</v>
      </c>
      <c r="H1232" s="2">
        <f>'Moving Avg'!G1232</f>
        <v>6.7935180000000015</v>
      </c>
      <c r="I1232" s="2">
        <f>'Moving Avg'!H1232</f>
        <v>7.0560865000000028</v>
      </c>
      <c r="J1232" s="6" t="str">
        <f>OBV!F1232</f>
        <v>BEARISH</v>
      </c>
      <c r="K1232" s="6" t="str">
        <f>OBV!G1232</f>
        <v>NEUTRAL</v>
      </c>
      <c r="L1232" s="6" t="str">
        <f>OBV!H1232</f>
        <v>BEARISH DIVERGENCE</v>
      </c>
    </row>
    <row r="1233" spans="1:12" ht="13.5" x14ac:dyDescent="0.25">
      <c r="A1233" s="3">
        <f>RSI!A1233</f>
        <v>43804</v>
      </c>
      <c r="B1233" s="2">
        <f>RSI!B1233</f>
        <v>6.6688999999999998</v>
      </c>
      <c r="C1233" s="2">
        <f>RSI!I1233</f>
        <v>45.633266720127175</v>
      </c>
      <c r="D1233" s="2">
        <f>MACD!E1233</f>
        <v>-6.4475725437230125E-2</v>
      </c>
      <c r="E1233" s="2">
        <f>MACD!F1233</f>
        <v>-4.2834218795860218E-2</v>
      </c>
      <c r="F1233" s="2">
        <f>'Moving Avg'!D1233</f>
        <v>6.7023200000000003</v>
      </c>
      <c r="G1233" s="2">
        <f>'Moving Avg'!F1233</f>
        <v>6.7062600000000003</v>
      </c>
      <c r="H1233" s="2">
        <f>'Moving Avg'!G1233</f>
        <v>6.7864880000000021</v>
      </c>
      <c r="I1233" s="2">
        <f>'Moving Avg'!H1233</f>
        <v>7.0505830000000014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</row>
    <row r="1234" spans="1:12" ht="13.5" x14ac:dyDescent="0.25">
      <c r="A1234" s="3">
        <f>RSI!A1234</f>
        <v>43805</v>
      </c>
      <c r="B1234" s="2">
        <f>RSI!B1234</f>
        <v>6.7656000000000001</v>
      </c>
      <c r="C1234" s="2">
        <f>RSI!I1234</f>
        <v>51.287367414647271</v>
      </c>
      <c r="D1234" s="2">
        <f>MACD!E1234</f>
        <v>-5.248083700120354E-2</v>
      </c>
      <c r="E1234" s="2">
        <f>MACD!F1234</f>
        <v>-4.4763542436928885E-2</v>
      </c>
      <c r="F1234" s="2">
        <f>'Moving Avg'!D1234</f>
        <v>6.7040800000000003</v>
      </c>
      <c r="G1234" s="2">
        <f>'Moving Avg'!F1234</f>
        <v>6.7071399999999981</v>
      </c>
      <c r="H1234" s="2">
        <f>'Moving Avg'!G1234</f>
        <v>6.7813920000000003</v>
      </c>
      <c r="I1234" s="2">
        <f>'Moving Avg'!H1234</f>
        <v>7.0453195000000015</v>
      </c>
      <c r="J1234" s="6" t="str">
        <f>OBV!F1234</f>
        <v>BEARISH</v>
      </c>
      <c r="K1234" s="6" t="str">
        <f>OBV!G1234</f>
        <v>NEUTRAL</v>
      </c>
      <c r="L1234" s="6" t="str">
        <f>OBV!H1234</f>
        <v>BEARISH DIVERGENCE</v>
      </c>
    </row>
    <row r="1235" spans="1:12" ht="13.5" x14ac:dyDescent="0.25">
      <c r="A1235" s="3">
        <f>RSI!A1235</f>
        <v>43808</v>
      </c>
      <c r="B1235" s="2">
        <f>RSI!B1235</f>
        <v>6.7656000000000001</v>
      </c>
      <c r="C1235" s="2">
        <f>RSI!I1235</f>
        <v>51.287367414647271</v>
      </c>
      <c r="D1235" s="2">
        <f>MACD!E1235</f>
        <v>-2.3561983246468188E-2</v>
      </c>
      <c r="E1235" s="2">
        <f>MACD!F1235</f>
        <v>-4.0523230598836751E-2</v>
      </c>
      <c r="F1235" s="2">
        <f>'Moving Avg'!D1235</f>
        <v>6.7445000000000004</v>
      </c>
      <c r="G1235" s="2">
        <f>'Moving Avg'!F1235</f>
        <v>6.7080199999999994</v>
      </c>
      <c r="H1235" s="2">
        <f>'Moving Avg'!G1235</f>
        <v>6.7762959999999994</v>
      </c>
      <c r="I1235" s="2">
        <f>'Moving Avg'!H1235</f>
        <v>7.0401370000000023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6.7568000000000001</v>
      </c>
      <c r="C1236" s="2">
        <f>RSI!I1236</f>
        <v>50.730533987154224</v>
      </c>
      <c r="D1236" s="2">
        <f>MACD!E1236</f>
        <v>-3.9980723759889258E-3</v>
      </c>
      <c r="E1236" s="2">
        <f>MACD!F1236</f>
        <v>-3.321819895426719E-2</v>
      </c>
      <c r="F1236" s="2">
        <f>'Moving Avg'!D1236</f>
        <v>6.7444999999999995</v>
      </c>
      <c r="G1236" s="2">
        <f>'Moving Avg'!F1236</f>
        <v>6.7084600000000005</v>
      </c>
      <c r="H1236" s="2">
        <f>'Moving Avg'!G1236</f>
        <v>6.7710239999999997</v>
      </c>
      <c r="I1236" s="2">
        <f>'Moving Avg'!H1236</f>
        <v>7.0349105000000023</v>
      </c>
      <c r="J1236" s="6" t="str">
        <f>OBV!F1236</f>
        <v>BEARISH</v>
      </c>
      <c r="K1236" s="6" t="str">
        <f>OBV!G1236</f>
        <v>NEUTRAL</v>
      </c>
      <c r="L1236" s="6" t="str">
        <f>OBV!H1236</f>
        <v>NEUTRAL</v>
      </c>
    </row>
    <row r="1237" spans="1:12" ht="13.5" x14ac:dyDescent="0.25">
      <c r="A1237" s="3">
        <f>RSI!A1237</f>
        <v>43810</v>
      </c>
      <c r="B1237" s="2">
        <f>RSI!B1237</f>
        <v>6.5898000000000003</v>
      </c>
      <c r="C1237" s="2">
        <f>RSI!I1237</f>
        <v>41.518161533290801</v>
      </c>
      <c r="D1237" s="2">
        <f>MACD!E1237</f>
        <v>9.9850267091543543E-3</v>
      </c>
      <c r="E1237" s="2">
        <f>MACD!F1237</f>
        <v>-2.457755382158288E-2</v>
      </c>
      <c r="F1237" s="2">
        <f>'Moving Avg'!D1237</f>
        <v>6.7093400000000001</v>
      </c>
      <c r="G1237" s="2">
        <f>'Moving Avg'!F1237</f>
        <v>6.7062600000000003</v>
      </c>
      <c r="H1237" s="2">
        <f>'Moving Avg'!G1237</f>
        <v>6.763116000000001</v>
      </c>
      <c r="I1237" s="2">
        <f>'Moving Avg'!H1237</f>
        <v>7.0284430000000029</v>
      </c>
      <c r="J1237" s="6" t="str">
        <f>OBV!F1237</f>
        <v>BEARISH</v>
      </c>
      <c r="K1237" s="6" t="str">
        <f>OBV!G1237</f>
        <v>NEUTRAL</v>
      </c>
      <c r="L1237" s="6" t="str">
        <f>OBV!H1237</f>
        <v>CONFIRMED BEARISH</v>
      </c>
    </row>
    <row r="1238" spans="1:12" ht="13.5" x14ac:dyDescent="0.25">
      <c r="A1238" s="3">
        <f>RSI!A1238</f>
        <v>43811</v>
      </c>
      <c r="B1238" s="2">
        <f>RSI!B1238</f>
        <v>6.7656000000000001</v>
      </c>
      <c r="C1238" s="2">
        <f>RSI!I1238</f>
        <v>51.502293986251793</v>
      </c>
      <c r="D1238" s="2">
        <f>MACD!E1238</f>
        <v>9.7075684230523152E-3</v>
      </c>
      <c r="E1238" s="2">
        <f>MACD!F1238</f>
        <v>-1.7720529372655842E-2</v>
      </c>
      <c r="F1238" s="2">
        <f>'Moving Avg'!D1238</f>
        <v>6.7286799999999998</v>
      </c>
      <c r="G1238" s="2">
        <f>'Moving Avg'!F1238</f>
        <v>6.7150500000000006</v>
      </c>
      <c r="H1238" s="2">
        <f>'Moving Avg'!G1238</f>
        <v>6.7587240000000008</v>
      </c>
      <c r="I1238" s="2">
        <f>'Moving Avg'!H1238</f>
        <v>7.0228950000000028</v>
      </c>
      <c r="J1238" s="6" t="str">
        <f>OBV!F1238</f>
        <v>BEARISH</v>
      </c>
      <c r="K1238" s="6" t="str">
        <f>OBV!G1238</f>
        <v>NEUTRAL</v>
      </c>
      <c r="L1238" s="6" t="str">
        <f>OBV!H1238</f>
        <v>BEARISH DIVERGENCE</v>
      </c>
    </row>
    <row r="1239" spans="1:12" ht="13.5" x14ac:dyDescent="0.25">
      <c r="A1239" s="3">
        <f>RSI!A1239</f>
        <v>43812</v>
      </c>
      <c r="B1239" s="2">
        <f>RSI!B1239</f>
        <v>6.7568000000000001</v>
      </c>
      <c r="C1239" s="2">
        <f>RSI!I1239</f>
        <v>51.032631615401577</v>
      </c>
      <c r="D1239" s="2">
        <f>MACD!E1239</f>
        <v>9.9311259661574169E-3</v>
      </c>
      <c r="E1239" s="2">
        <f>MACD!F1239</f>
        <v>-1.219019830489319E-2</v>
      </c>
      <c r="F1239" s="2">
        <f>'Moving Avg'!D1239</f>
        <v>6.7269199999999998</v>
      </c>
      <c r="G1239" s="2">
        <f>'Moving Avg'!F1239</f>
        <v>6.7234000000000007</v>
      </c>
      <c r="H1239" s="2">
        <f>'Moving Avg'!G1239</f>
        <v>6.7541560000000018</v>
      </c>
      <c r="I1239" s="2">
        <f>'Moving Avg'!H1239</f>
        <v>7.017262500000002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6.7568000000000001</v>
      </c>
      <c r="C1240" s="2">
        <f>RSI!I1240</f>
        <v>51.032631615401577</v>
      </c>
      <c r="D1240" s="2">
        <f>MACD!E1240</f>
        <v>-1.974535887575346E-2</v>
      </c>
      <c r="E1240" s="2">
        <f>MACD!F1240</f>
        <v>-1.3701230419065244E-2</v>
      </c>
      <c r="F1240" s="2">
        <f>'Moving Avg'!D1240</f>
        <v>6.7251599999999998</v>
      </c>
      <c r="G1240" s="2">
        <f>'Moving Avg'!F1240</f>
        <v>6.7317500000000008</v>
      </c>
      <c r="H1240" s="2">
        <f>'Moving Avg'!G1240</f>
        <v>6.749588000000001</v>
      </c>
      <c r="I1240" s="2">
        <f>'Moving Avg'!H1240</f>
        <v>7.011630000000002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6.7392000000000003</v>
      </c>
      <c r="C1241" s="2">
        <f>RSI!I1241</f>
        <v>49.97553184250819</v>
      </c>
      <c r="D1241" s="2">
        <f>MACD!E1241</f>
        <v>-1.3931831513994908E-2</v>
      </c>
      <c r="E1241" s="2">
        <f>MACD!F1241</f>
        <v>-1.3747350638051178E-2</v>
      </c>
      <c r="F1241" s="2">
        <f>'Moving Avg'!D1241</f>
        <v>6.7216399999999989</v>
      </c>
      <c r="G1241" s="2">
        <f>'Moving Avg'!F1241</f>
        <v>6.7392200000000013</v>
      </c>
      <c r="H1241" s="2">
        <f>'Moving Avg'!G1241</f>
        <v>6.7457220000000007</v>
      </c>
      <c r="I1241" s="2">
        <f>'Moving Avg'!H1241</f>
        <v>7.0051780000000017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6.7304000000000004</v>
      </c>
      <c r="C1242" s="2">
        <f>RSI!I1242</f>
        <v>49.424263680567485</v>
      </c>
      <c r="D1242" s="2">
        <f>MACD!E1242</f>
        <v>-7.0120384925154156E-3</v>
      </c>
      <c r="E1242" s="2">
        <f>MACD!F1242</f>
        <v>-1.2400288208944026E-2</v>
      </c>
      <c r="F1242" s="2">
        <f>'Moving Avg'!D1242</f>
        <v>6.7497600000000002</v>
      </c>
      <c r="G1242" s="2">
        <f>'Moving Avg'!F1242</f>
        <v>6.7462500000000007</v>
      </c>
      <c r="H1242" s="2">
        <f>'Moving Avg'!G1242</f>
        <v>6.7416799999999997</v>
      </c>
      <c r="I1242" s="2">
        <f>'Moving Avg'!H1242</f>
        <v>6.9987630000000003</v>
      </c>
      <c r="J1242" s="6" t="str">
        <f>OBV!F1242</f>
        <v>BEARISH</v>
      </c>
      <c r="K1242" s="6" t="str">
        <f>OBV!G1242</f>
        <v>NEUTRAL</v>
      </c>
      <c r="L1242" s="6" t="str">
        <f>OBV!H1242</f>
        <v>BEARISH DIVERGENCE</v>
      </c>
    </row>
    <row r="1243" spans="1:12" ht="13.5" x14ac:dyDescent="0.25">
      <c r="A1243" s="3">
        <f>RSI!A1243</f>
        <v>43818</v>
      </c>
      <c r="B1243" s="2">
        <f>RSI!B1243</f>
        <v>6.7215999999999996</v>
      </c>
      <c r="C1243" s="2">
        <f>RSI!I1243</f>
        <v>48.8440316841696</v>
      </c>
      <c r="D1243" s="2">
        <f>MACD!E1243</f>
        <v>-1.5334570586881924E-2</v>
      </c>
      <c r="E1243" s="2">
        <f>MACD!F1243</f>
        <v>-1.2987144684531606E-2</v>
      </c>
      <c r="F1243" s="2">
        <f>'Moving Avg'!D1243</f>
        <v>6.7409599999999994</v>
      </c>
      <c r="G1243" s="2">
        <f>'Moving Avg'!F1243</f>
        <v>6.7440499999999997</v>
      </c>
      <c r="H1243" s="2">
        <f>'Moving Avg'!G1243</f>
        <v>6.7381640000000003</v>
      </c>
      <c r="I1243" s="2">
        <f>'Moving Avg'!H1243</f>
        <v>6.9939295000000001</v>
      </c>
      <c r="J1243" s="6" t="str">
        <f>OBV!F1243</f>
        <v>BEARISH</v>
      </c>
      <c r="K1243" s="6" t="str">
        <f>OBV!G1243</f>
        <v>NEUTRAL</v>
      </c>
      <c r="L1243" s="6" t="str">
        <f>OBV!H1243</f>
        <v>CONFIRMED BEARISH</v>
      </c>
    </row>
    <row r="1244" spans="1:12" ht="13.5" x14ac:dyDescent="0.25">
      <c r="A1244" s="3">
        <f>RSI!A1244</f>
        <v>43819</v>
      </c>
      <c r="B1244" s="2">
        <f>RSI!B1244</f>
        <v>6.5898000000000003</v>
      </c>
      <c r="C1244" s="2">
        <f>RSI!I1244</f>
        <v>41.067632372853048</v>
      </c>
      <c r="D1244" s="2">
        <f>MACD!E1244</f>
        <v>2.3589962404599873E-3</v>
      </c>
      <c r="E1244" s="2">
        <f>MACD!F1244</f>
        <v>-9.9179164995332886E-3</v>
      </c>
      <c r="F1244" s="2">
        <f>'Moving Avg'!D1244</f>
        <v>6.7075600000000009</v>
      </c>
      <c r="G1244" s="2">
        <f>'Moving Avg'!F1244</f>
        <v>6.7352599999999994</v>
      </c>
      <c r="H1244" s="2">
        <f>'Moving Avg'!G1244</f>
        <v>6.732012000000001</v>
      </c>
      <c r="I1244" s="2">
        <f>'Moving Avg'!H1244</f>
        <v>6.9875429999999996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</row>
    <row r="1245" spans="1:12" ht="13.5" x14ac:dyDescent="0.25">
      <c r="A1245" s="3">
        <f>RSI!A1245</f>
        <v>43822</v>
      </c>
      <c r="B1245" s="2">
        <f>RSI!B1245</f>
        <v>6.7215999999999996</v>
      </c>
      <c r="C1245" s="2">
        <f>RSI!I1245</f>
        <v>49.693043015153535</v>
      </c>
      <c r="D1245" s="2">
        <f>MACD!E1245</f>
        <v>8.4350500654091221E-3</v>
      </c>
      <c r="E1245" s="2">
        <f>MACD!F1245</f>
        <v>-6.2473231865448065E-3</v>
      </c>
      <c r="F1245" s="2">
        <f>'Moving Avg'!D1245</f>
        <v>6.70052</v>
      </c>
      <c r="G1245" s="2">
        <f>'Moving Avg'!F1245</f>
        <v>6.7269099999999993</v>
      </c>
      <c r="H1245" s="2">
        <f>'Moving Avg'!G1245</f>
        <v>6.7284960000000016</v>
      </c>
      <c r="I1245" s="2">
        <f>'Moving Avg'!H1245</f>
        <v>6.9813684999999985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</row>
    <row r="1246" spans="1:12" ht="13.5" x14ac:dyDescent="0.25">
      <c r="A1246" s="3">
        <f>RSI!A1246</f>
        <v>43823</v>
      </c>
      <c r="B1246" s="2">
        <f>RSI!B1246</f>
        <v>6.7215999999999996</v>
      </c>
      <c r="C1246" s="2">
        <f>RSI!I1246</f>
        <v>49.693043015153535</v>
      </c>
      <c r="D1246" s="2">
        <f>MACD!E1246</f>
        <v>1.2246943517258302E-2</v>
      </c>
      <c r="E1246" s="2">
        <f>MACD!F1246</f>
        <v>-2.5484698457841847E-3</v>
      </c>
      <c r="F1246" s="2">
        <f>'Moving Avg'!D1246</f>
        <v>6.6970000000000001</v>
      </c>
      <c r="G1246" s="2">
        <f>'Moving Avg'!F1246</f>
        <v>6.7203199999999992</v>
      </c>
      <c r="H1246" s="2">
        <f>'Moving Avg'!G1246</f>
        <v>6.7290220000000014</v>
      </c>
      <c r="I1246" s="2">
        <f>'Moving Avg'!H1246</f>
        <v>6.9753159999999994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</row>
    <row r="1247" spans="1:12" ht="13.5" x14ac:dyDescent="0.25">
      <c r="A1247" s="3">
        <f>RSI!A1247</f>
        <v>43824</v>
      </c>
      <c r="B1247" s="2">
        <f>RSI!B1247</f>
        <v>6.5635000000000003</v>
      </c>
      <c r="C1247" s="2">
        <f>RSI!I1247</f>
        <v>41.28646227741045</v>
      </c>
      <c r="D1247" s="2">
        <f>MACD!E1247</f>
        <v>1.5138464380264338E-3</v>
      </c>
      <c r="E1247" s="2">
        <f>MACD!F1247</f>
        <v>-1.7360065890220612E-3</v>
      </c>
      <c r="F1247" s="2">
        <f>'Moving Avg'!D1247</f>
        <v>6.663619999999999</v>
      </c>
      <c r="G1247" s="2">
        <f>'Moving Avg'!F1247</f>
        <v>6.7106549999999983</v>
      </c>
      <c r="H1247" s="2">
        <f>'Moving Avg'!G1247</f>
        <v>6.7263860000000024</v>
      </c>
      <c r="I1247" s="2">
        <f>'Moving Avg'!H1247</f>
        <v>6.9686354999999995</v>
      </c>
      <c r="J1247" s="6" t="str">
        <f>OBV!F1247</f>
        <v>BULLISH</v>
      </c>
      <c r="K1247" s="6" t="str">
        <f>OBV!G1247</f>
        <v>NEUTRAL</v>
      </c>
      <c r="L1247" s="6" t="str">
        <f>OBV!H1247</f>
        <v>BULLISH DIVERGENCE</v>
      </c>
    </row>
    <row r="1248" spans="1:12" ht="13.5" x14ac:dyDescent="0.25">
      <c r="A1248" s="3">
        <f>RSI!A1248</f>
        <v>43825</v>
      </c>
      <c r="B1248" s="2">
        <f>RSI!B1248</f>
        <v>6.7480000000000002</v>
      </c>
      <c r="C1248" s="2">
        <f>RSI!I1248</f>
        <v>51.580647096800057</v>
      </c>
      <c r="D1248" s="2">
        <f>MACD!E1248</f>
        <v>6.7666752626953652E-3</v>
      </c>
      <c r="E1248" s="2">
        <f>MACD!F1248</f>
        <v>-3.5470218678575801E-5</v>
      </c>
      <c r="F1248" s="2">
        <f>'Moving Avg'!D1248</f>
        <v>6.6688999999999989</v>
      </c>
      <c r="G1248" s="2">
        <f>'Moving Avg'!F1248</f>
        <v>6.7102149999999998</v>
      </c>
      <c r="H1248" s="2">
        <f>'Moving Avg'!G1248</f>
        <v>6.7313060000000018</v>
      </c>
      <c r="I1248" s="2">
        <f>'Moving Avg'!H1248</f>
        <v>6.9625929999999983</v>
      </c>
      <c r="J1248" s="6" t="str">
        <f>OBV!F1248</f>
        <v>BULLISH</v>
      </c>
      <c r="K1248" s="6" t="str">
        <f>OBV!G1248</f>
        <v>NEUTRAL</v>
      </c>
      <c r="L1248" s="6" t="str">
        <f>OBV!H1248</f>
        <v>CONFIRMED BULLISH</v>
      </c>
    </row>
    <row r="1249" spans="1:12" ht="13.5" x14ac:dyDescent="0.25">
      <c r="A1249" s="3">
        <f>RSI!A1249</f>
        <v>43826</v>
      </c>
      <c r="B1249" s="2">
        <f>RSI!B1249</f>
        <v>6.8007</v>
      </c>
      <c r="C1249" s="2">
        <f>RSI!I1249</f>
        <v>54.058404128794869</v>
      </c>
      <c r="D1249" s="2">
        <f>MACD!E1249</f>
        <v>5.7480462761807516E-3</v>
      </c>
      <c r="E1249" s="2">
        <f>MACD!F1249</f>
        <v>1.1212330802932897E-3</v>
      </c>
      <c r="F1249" s="2">
        <f>'Moving Avg'!D1249</f>
        <v>6.7110799999999999</v>
      </c>
      <c r="G1249" s="2">
        <f>'Moving Avg'!F1249</f>
        <v>6.7124100000000002</v>
      </c>
      <c r="H1249" s="2">
        <f>'Moving Avg'!G1249</f>
        <v>6.7339420000000008</v>
      </c>
      <c r="I1249" s="2">
        <f>'Moving Avg'!H1249</f>
        <v>6.9571799999999975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</row>
    <row r="1250" spans="1:12" ht="13.5" x14ac:dyDescent="0.25">
      <c r="A1250" s="3">
        <f>RSI!A1250</f>
        <v>43829</v>
      </c>
      <c r="B1250" s="2">
        <f>RSI!B1250</f>
        <v>6.9413</v>
      </c>
      <c r="C1250" s="2">
        <f>RSI!I1250</f>
        <v>59.947265100122713</v>
      </c>
      <c r="D1250" s="2">
        <f>MACD!E1250</f>
        <v>-6.0306293830683089E-3</v>
      </c>
      <c r="E1250" s="2">
        <f>MACD!F1250</f>
        <v>-3.0913941237902995E-4</v>
      </c>
      <c r="F1250" s="2">
        <f>'Moving Avg'!D1250</f>
        <v>6.75502</v>
      </c>
      <c r="G1250" s="2">
        <f>'Moving Avg'!F1250</f>
        <v>6.7313000000000001</v>
      </c>
      <c r="H1250" s="2">
        <f>'Moving Avg'!G1250</f>
        <v>6.7374560000000008</v>
      </c>
      <c r="I1250" s="2">
        <f>'Moving Avg'!H1250</f>
        <v>6.9524699999999964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6.9413</v>
      </c>
      <c r="C1251" s="2">
        <f>RSI!I1251</f>
        <v>59.947265100122713</v>
      </c>
      <c r="D1251" s="2">
        <f>MACD!E1251</f>
        <v>-2.0000467812587353E-2</v>
      </c>
      <c r="E1251" s="2">
        <f>MACD!F1251</f>
        <v>-4.2474050924206945E-3</v>
      </c>
      <c r="F1251" s="2">
        <f>'Moving Avg'!D1251</f>
        <v>6.7989599999999992</v>
      </c>
      <c r="G1251" s="2">
        <f>'Moving Avg'!F1251</f>
        <v>6.7405249999999999</v>
      </c>
      <c r="H1251" s="2">
        <f>'Moving Avg'!G1251</f>
        <v>6.7409700000000017</v>
      </c>
      <c r="I1251" s="2">
        <f>'Moving Avg'!H1251</f>
        <v>6.9481659999999952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6.7656000000000001</v>
      </c>
      <c r="C1252" s="2">
        <f>RSI!I1252</f>
        <v>50.555459515957509</v>
      </c>
      <c r="D1252" s="2">
        <f>MACD!E1252</f>
        <v>-2.1359737604231377E-2</v>
      </c>
      <c r="E1252" s="2">
        <f>MACD!F1252</f>
        <v>-7.6698715947828315E-3</v>
      </c>
      <c r="F1252" s="2">
        <f>'Moving Avg'!D1252</f>
        <v>6.8393800000000002</v>
      </c>
      <c r="G1252" s="2">
        <f>'Moving Avg'!F1252</f>
        <v>6.7405250000000008</v>
      </c>
      <c r="H1252" s="2">
        <f>'Moving Avg'!G1252</f>
        <v>6.7409700000000017</v>
      </c>
      <c r="I1252" s="2">
        <f>'Moving Avg'!H1252</f>
        <v>6.9426179999999951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6.7656000000000001</v>
      </c>
      <c r="C1253" s="2">
        <f>RSI!I1253</f>
        <v>50.555459515957509</v>
      </c>
      <c r="D1253" s="2">
        <f>MACD!E1253</f>
        <v>-2.3936262511028872E-2</v>
      </c>
      <c r="E1253" s="2">
        <f>MACD!F1253</f>
        <v>-1.0923149778032042E-2</v>
      </c>
      <c r="F1253" s="2">
        <f>'Moving Avg'!D1253</f>
        <v>6.8429000000000002</v>
      </c>
      <c r="G1253" s="2">
        <f>'Moving Avg'!F1253</f>
        <v>6.7453599999999998</v>
      </c>
      <c r="H1253" s="2">
        <f>'Moving Avg'!G1253</f>
        <v>6.7409700000000017</v>
      </c>
      <c r="I1253" s="2">
        <f>'Moving Avg'!H1253</f>
        <v>6.9372729999999958</v>
      </c>
      <c r="J1253" s="6" t="str">
        <f>OBV!F1253</f>
        <v>BULLISH</v>
      </c>
      <c r="K1253" s="6" t="str">
        <f>OBV!G1253</f>
        <v>NEUTRAL</v>
      </c>
      <c r="L1253" s="6" t="str">
        <f>OBV!H1253</f>
        <v>CONFIRMED BULLISH</v>
      </c>
    </row>
    <row r="1254" spans="1:12" ht="13.5" x14ac:dyDescent="0.25">
      <c r="A1254" s="3">
        <f>RSI!A1254</f>
        <v>43836</v>
      </c>
      <c r="B1254" s="2">
        <f>RSI!B1254</f>
        <v>6.7656000000000001</v>
      </c>
      <c r="C1254" s="2">
        <f>RSI!I1254</f>
        <v>50.555459515957509</v>
      </c>
      <c r="D1254" s="2">
        <f>MACD!E1254</f>
        <v>-4.6460477039018677E-2</v>
      </c>
      <c r="E1254" s="2">
        <f>MACD!F1254</f>
        <v>-1.803061523022937E-2</v>
      </c>
      <c r="F1254" s="2">
        <f>'Moving Avg'!D1254</f>
        <v>6.8358800000000004</v>
      </c>
      <c r="G1254" s="2">
        <f>'Moving Avg'!F1254</f>
        <v>6.7453600000000007</v>
      </c>
      <c r="H1254" s="2">
        <f>'Moving Avg'!G1254</f>
        <v>6.7409700000000017</v>
      </c>
      <c r="I1254" s="2">
        <f>'Moving Avg'!H1254</f>
        <v>6.9308714999999959</v>
      </c>
      <c r="J1254" s="6" t="str">
        <f>OBV!F1254</f>
        <v>BULLISH</v>
      </c>
      <c r="K1254" s="6" t="str">
        <f>OBV!G1254</f>
        <v>NEUTRAL</v>
      </c>
      <c r="L1254" s="6" t="str">
        <f>OBV!H1254</f>
        <v>BULLISH DIVERGENCE</v>
      </c>
    </row>
    <row r="1255" spans="1:12" ht="13.5" x14ac:dyDescent="0.25">
      <c r="A1255" s="3">
        <f>RSI!A1255</f>
        <v>43837</v>
      </c>
      <c r="B1255" s="2">
        <f>RSI!B1255</f>
        <v>6.7656000000000001</v>
      </c>
      <c r="C1255" s="2">
        <f>RSI!I1255</f>
        <v>50.555459515957509</v>
      </c>
      <c r="D1255" s="2">
        <f>MACD!E1255</f>
        <v>-4.5304685264207833E-2</v>
      </c>
      <c r="E1255" s="2">
        <f>MACD!F1255</f>
        <v>-2.3485429237025065E-2</v>
      </c>
      <c r="F1255" s="2">
        <f>'Moving Avg'!D1255</f>
        <v>6.8007400000000002</v>
      </c>
      <c r="G1255" s="2">
        <f>'Moving Avg'!F1255</f>
        <v>6.7453600000000007</v>
      </c>
      <c r="H1255" s="2">
        <f>'Moving Avg'!G1255</f>
        <v>6.7383340000000018</v>
      </c>
      <c r="I1255" s="2">
        <f>'Moving Avg'!H1255</f>
        <v>6.9248764999999954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6.6776999999999997</v>
      </c>
      <c r="C1256" s="2">
        <f>RSI!I1256</f>
        <v>45.734037869837216</v>
      </c>
      <c r="D1256" s="2">
        <f>MACD!E1256</f>
        <v>-3.7873171078651957E-2</v>
      </c>
      <c r="E1256" s="2">
        <f>MACD!F1256</f>
        <v>-2.6362977605350446E-2</v>
      </c>
      <c r="F1256" s="2">
        <f>'Moving Avg'!D1256</f>
        <v>6.7480199999999995</v>
      </c>
      <c r="G1256" s="2">
        <f>'Moving Avg'!F1256</f>
        <v>6.7414050000000021</v>
      </c>
      <c r="H1256" s="2">
        <f>'Moving Avg'!G1256</f>
        <v>6.7339400000000014</v>
      </c>
      <c r="I1256" s="2">
        <f>'Moving Avg'!H1256</f>
        <v>6.9186854999999943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6.5898000000000003</v>
      </c>
      <c r="C1257" s="2">
        <f>RSI!I1257</f>
        <v>41.47440740916651</v>
      </c>
      <c r="D1257" s="2">
        <f>MACD!E1257</f>
        <v>-4.8930837502178193E-2</v>
      </c>
      <c r="E1257" s="2">
        <f>MACD!F1257</f>
        <v>-3.0876549584715998E-2</v>
      </c>
      <c r="F1257" s="2">
        <f>'Moving Avg'!D1257</f>
        <v>6.7128600000000009</v>
      </c>
      <c r="G1257" s="2">
        <f>'Moving Avg'!F1257</f>
        <v>6.7414050000000021</v>
      </c>
      <c r="H1257" s="2">
        <f>'Moving Avg'!G1257</f>
        <v>6.7277880000000012</v>
      </c>
      <c r="I1257" s="2">
        <f>'Moving Avg'!H1257</f>
        <v>6.9122179999999949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6.5898000000000003</v>
      </c>
      <c r="C1258" s="2">
        <f>RSI!I1258</f>
        <v>41.47440740916651</v>
      </c>
      <c r="D1258" s="2">
        <f>MACD!E1258</f>
        <v>-2.8951734700072507E-2</v>
      </c>
      <c r="E1258" s="2">
        <f>MACD!F1258</f>
        <v>-3.0491586607787301E-2</v>
      </c>
      <c r="F1258" s="2">
        <f>'Moving Avg'!D1258</f>
        <v>6.6776999999999997</v>
      </c>
      <c r="G1258" s="2">
        <f>'Moving Avg'!F1258</f>
        <v>6.7326150000000009</v>
      </c>
      <c r="H1258" s="2">
        <f>'Moving Avg'!G1258</f>
        <v>6.7256780000000029</v>
      </c>
      <c r="I1258" s="2">
        <f>'Moving Avg'!H1258</f>
        <v>6.9057504999999946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6.5019999999999998</v>
      </c>
      <c r="C1259" s="2">
        <f>RSI!I1259</f>
        <v>37.435272296116089</v>
      </c>
      <c r="D1259" s="2">
        <f>MACD!E1259</f>
        <v>3.4455878337720236E-3</v>
      </c>
      <c r="E1259" s="2">
        <f>MACD!F1259</f>
        <v>-2.3704151719475437E-2</v>
      </c>
      <c r="F1259" s="2">
        <f>'Moving Avg'!D1259</f>
        <v>6.6249800000000008</v>
      </c>
      <c r="G1259" s="2">
        <f>'Moving Avg'!F1259</f>
        <v>6.7198750000000018</v>
      </c>
      <c r="H1259" s="2">
        <f>'Moving Avg'!G1259</f>
        <v>6.7186500000000038</v>
      </c>
      <c r="I1259" s="2">
        <f>'Moving Avg'!H1259</f>
        <v>6.8988439999999933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6.6776999999999997</v>
      </c>
      <c r="C1260" s="2">
        <f>RSI!I1260</f>
        <v>48.288465739046856</v>
      </c>
      <c r="D1260" s="2">
        <f>MACD!E1260</f>
        <v>4.0808782550216804E-2</v>
      </c>
      <c r="E1260" s="2">
        <f>MACD!F1260</f>
        <v>-1.0801564865536989E-2</v>
      </c>
      <c r="F1260" s="2">
        <f>'Moving Avg'!D1260</f>
        <v>6.6074000000000002</v>
      </c>
      <c r="G1260" s="2">
        <f>'Moving Avg'!F1260</f>
        <v>6.7159199999999997</v>
      </c>
      <c r="H1260" s="2">
        <f>'Moving Avg'!G1260</f>
        <v>6.7168920000000023</v>
      </c>
      <c r="I1260" s="2">
        <f>'Moving Avg'!H1260</f>
        <v>6.8932624999999925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6.5458999999999996</v>
      </c>
      <c r="C1261" s="2">
        <f>RSI!I1261</f>
        <v>42.353171497252859</v>
      </c>
      <c r="D1261" s="2">
        <f>MACD!E1261</f>
        <v>8.238383501979385E-2</v>
      </c>
      <c r="E1261" s="2">
        <f>MACD!F1261</f>
        <v>7.8355151115291795E-3</v>
      </c>
      <c r="F1261" s="2">
        <f>'Moving Avg'!D1261</f>
        <v>6.5810399999999989</v>
      </c>
      <c r="G1261" s="2">
        <f>'Moving Avg'!F1261</f>
        <v>6.7062550000000005</v>
      </c>
      <c r="H1261" s="2">
        <f>'Moving Avg'!G1261</f>
        <v>6.7124980000000027</v>
      </c>
      <c r="I1261" s="2">
        <f>'Moving Avg'!H1261</f>
        <v>6.8885664999999934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6.5370999999999997</v>
      </c>
      <c r="C1262" s="2">
        <f>RSI!I1262</f>
        <v>41.982136116323396</v>
      </c>
      <c r="D1262" s="2">
        <f>MACD!E1262</f>
        <v>9.2145100230775157E-2</v>
      </c>
      <c r="E1262" s="2">
        <f>MACD!F1262</f>
        <v>2.4697432135378377E-2</v>
      </c>
      <c r="F1262" s="2">
        <f>'Moving Avg'!D1262</f>
        <v>6.5705</v>
      </c>
      <c r="G1262" s="2">
        <f>'Moving Avg'!F1262</f>
        <v>6.6965900000000005</v>
      </c>
      <c r="H1262" s="2">
        <f>'Moving Avg'!G1262</f>
        <v>6.7088080000000039</v>
      </c>
      <c r="I1262" s="2">
        <f>'Moving Avg'!H1262</f>
        <v>6.8846389999999928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6.5370999999999997</v>
      </c>
      <c r="C1263" s="2">
        <f>RSI!I1263</f>
        <v>41.982136116323396</v>
      </c>
      <c r="D1263" s="2">
        <f>MACD!E1263</f>
        <v>0.10134671713133514</v>
      </c>
      <c r="E1263" s="2">
        <f>MACD!F1263</f>
        <v>4.0027289134569738E-2</v>
      </c>
      <c r="F1263" s="2">
        <f>'Moving Avg'!D1263</f>
        <v>6.5599599999999993</v>
      </c>
      <c r="G1263" s="2">
        <f>'Moving Avg'!F1263</f>
        <v>6.6873649999999998</v>
      </c>
      <c r="H1263" s="2">
        <f>'Moving Avg'!G1263</f>
        <v>6.7044140000000034</v>
      </c>
      <c r="I1263" s="2">
        <f>'Moving Avg'!H1263</f>
        <v>6.8807114999999932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</row>
    <row r="1264" spans="1:12" ht="13.5" x14ac:dyDescent="0.25">
      <c r="A1264" s="3">
        <f>RSI!A1264</f>
        <v>43851</v>
      </c>
      <c r="B1264" s="2">
        <f>RSI!B1264</f>
        <v>6.4141000000000004</v>
      </c>
      <c r="C1264" s="2">
        <f>RSI!I1264</f>
        <v>36.761594794110273</v>
      </c>
      <c r="D1264" s="2">
        <f>MACD!E1264</f>
        <v>0.11911611251346876</v>
      </c>
      <c r="E1264" s="2">
        <f>MACD!F1264</f>
        <v>5.5845053810349543E-2</v>
      </c>
      <c r="F1264" s="2">
        <f>'Moving Avg'!D1264</f>
        <v>6.5423799999999996</v>
      </c>
      <c r="G1264" s="2">
        <f>'Moving Avg'!F1264</f>
        <v>6.6785799999999993</v>
      </c>
      <c r="H1264" s="2">
        <f>'Moving Avg'!G1264</f>
        <v>6.6977360000000035</v>
      </c>
      <c r="I1264" s="2">
        <f>'Moving Avg'!H1264</f>
        <v>6.8771849999999928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</row>
    <row r="1265" spans="1:12" ht="13.5" x14ac:dyDescent="0.25">
      <c r="A1265" s="3">
        <f>RSI!A1265</f>
        <v>43852</v>
      </c>
      <c r="B1265" s="2">
        <f>RSI!B1265</f>
        <v>6.3964999999999996</v>
      </c>
      <c r="C1265" s="2">
        <f>RSI!I1265</f>
        <v>36.07040976784932</v>
      </c>
      <c r="D1265" s="2">
        <f>MACD!E1265</f>
        <v>0.13698995661612656</v>
      </c>
      <c r="E1265" s="2">
        <f>MACD!F1265</f>
        <v>7.2074034371504947E-2</v>
      </c>
      <c r="F1265" s="2">
        <f>'Moving Avg'!D1265</f>
        <v>6.4861400000000007</v>
      </c>
      <c r="G1265" s="2">
        <f>'Moving Avg'!F1265</f>
        <v>6.6623250000000001</v>
      </c>
      <c r="H1265" s="2">
        <f>'Moving Avg'!G1265</f>
        <v>6.6907060000000032</v>
      </c>
      <c r="I1265" s="2">
        <f>'Moving Avg'!H1265</f>
        <v>6.8742204999999919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</row>
    <row r="1266" spans="1:12" ht="13.5" x14ac:dyDescent="0.25">
      <c r="A1266" s="3">
        <f>RSI!A1266</f>
        <v>43853</v>
      </c>
      <c r="B1266" s="2">
        <f>RSI!B1266</f>
        <v>6.3878000000000004</v>
      </c>
      <c r="C1266" s="2">
        <f>RSI!I1266</f>
        <v>35.71295831026498</v>
      </c>
      <c r="D1266" s="2">
        <f>MACD!E1266</f>
        <v>0.1407601768490796</v>
      </c>
      <c r="E1266" s="2">
        <f>MACD!F1266</f>
        <v>8.5811262867019872E-2</v>
      </c>
      <c r="F1266" s="2">
        <f>'Moving Avg'!D1266</f>
        <v>6.4545199999999996</v>
      </c>
      <c r="G1266" s="2">
        <f>'Moving Avg'!F1266</f>
        <v>6.6456350000000004</v>
      </c>
      <c r="H1266" s="2">
        <f>'Moving Avg'!G1266</f>
        <v>6.6835020000000043</v>
      </c>
      <c r="I1266" s="2">
        <f>'Moving Avg'!H1266</f>
        <v>6.8702374999999902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</row>
    <row r="1267" spans="1:12" ht="13.5" x14ac:dyDescent="0.25">
      <c r="A1267" s="3">
        <f>RSI!A1267</f>
        <v>43854</v>
      </c>
      <c r="B1267" s="2">
        <f>RSI!B1267</f>
        <v>6.3878000000000004</v>
      </c>
      <c r="C1267" s="2">
        <f>RSI!I1267</f>
        <v>35.71295831026498</v>
      </c>
      <c r="D1267" s="2">
        <f>MACD!E1267</f>
        <v>0.13189057530111814</v>
      </c>
      <c r="E1267" s="2">
        <f>MACD!F1267</f>
        <v>9.5027125353839531E-2</v>
      </c>
      <c r="F1267" s="2">
        <f>'Moving Avg'!D1267</f>
        <v>6.4246600000000003</v>
      </c>
      <c r="G1267" s="2">
        <f>'Moving Avg'!F1267</f>
        <v>6.6368499999999999</v>
      </c>
      <c r="H1267" s="2">
        <f>'Moving Avg'!G1267</f>
        <v>6.6785820000000049</v>
      </c>
      <c r="I1267" s="2">
        <f>'Moving Avg'!H1267</f>
        <v>6.8660514999999904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</row>
    <row r="1268" spans="1:12" ht="13.5" x14ac:dyDescent="0.25">
      <c r="A1268" s="3">
        <f>RSI!A1268</f>
        <v>43857</v>
      </c>
      <c r="B1268" s="2">
        <f>RSI!B1268</f>
        <v>6.4141000000000004</v>
      </c>
      <c r="C1268" s="2">
        <f>RSI!I1268</f>
        <v>37.871510981900158</v>
      </c>
      <c r="D1268" s="2">
        <f>MACD!E1268</f>
        <v>0.12379227693389883</v>
      </c>
      <c r="E1268" s="2">
        <f>MACD!F1268</f>
        <v>0.10078015566985141</v>
      </c>
      <c r="F1268" s="2">
        <f>'Moving Avg'!D1268</f>
        <v>6.400059999999999</v>
      </c>
      <c r="G1268" s="2">
        <f>'Moving Avg'!F1268</f>
        <v>6.6201549999999996</v>
      </c>
      <c r="H1268" s="2">
        <f>'Moving Avg'!G1268</f>
        <v>6.6750680000000049</v>
      </c>
      <c r="I1268" s="2">
        <f>'Moving Avg'!H1268</f>
        <v>6.8617529999999896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6.4141000000000004</v>
      </c>
      <c r="C1269" s="2">
        <f>RSI!I1269</f>
        <v>37.871510981900158</v>
      </c>
      <c r="D1269" s="2">
        <f>MACD!E1269</f>
        <v>0.10453130497173113</v>
      </c>
      <c r="E1269" s="2">
        <f>MACD!F1269</f>
        <v>0.10153038553022736</v>
      </c>
      <c r="F1269" s="2">
        <f>'Moving Avg'!D1269</f>
        <v>6.4000600000000007</v>
      </c>
      <c r="G1269" s="2">
        <f>'Moving Avg'!F1269</f>
        <v>6.6008250000000004</v>
      </c>
      <c r="H1269" s="2">
        <f>'Moving Avg'!G1269</f>
        <v>6.671554000000004</v>
      </c>
      <c r="I1269" s="2">
        <f>'Moving Avg'!H1269</f>
        <v>6.8585109999999894</v>
      </c>
      <c r="J1269" s="6" t="str">
        <f>OBV!F1269</f>
        <v>BEARISH</v>
      </c>
      <c r="K1269" s="6" t="str">
        <f>OBV!G1269</f>
        <v>NEUTRAL</v>
      </c>
      <c r="L1269" s="6" t="str">
        <f>OBV!H1269</f>
        <v>NEUTRAL</v>
      </c>
    </row>
    <row r="1270" spans="1:12" ht="13.5" x14ac:dyDescent="0.25">
      <c r="A1270" s="3">
        <f>RSI!A1270</f>
        <v>43859</v>
      </c>
      <c r="B1270" s="2">
        <f>RSI!B1270</f>
        <v>6.2295999999999996</v>
      </c>
      <c r="C1270" s="2">
        <f>RSI!I1270</f>
        <v>29.745601893055948</v>
      </c>
      <c r="D1270" s="2">
        <f>MACD!E1270</f>
        <v>0.12994870522961488</v>
      </c>
      <c r="E1270" s="2">
        <f>MACD!F1270</f>
        <v>0.10721404947010488</v>
      </c>
      <c r="F1270" s="2">
        <f>'Moving Avg'!D1270</f>
        <v>6.3666800000000006</v>
      </c>
      <c r="G1270" s="2">
        <f>'Moving Avg'!F1270</f>
        <v>6.5652400000000002</v>
      </c>
      <c r="H1270" s="2">
        <f>'Moving Avg'!G1270</f>
        <v>6.6643500000000042</v>
      </c>
      <c r="I1270" s="2">
        <f>'Moving Avg'!H1270</f>
        <v>6.8543059999999878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6.3701999999999996</v>
      </c>
      <c r="C1271" s="2">
        <f>RSI!I1271</f>
        <v>40.264401455667276</v>
      </c>
      <c r="D1271" s="2">
        <f>MACD!E1271</f>
        <v>0.12279654069969936</v>
      </c>
      <c r="E1271" s="2">
        <f>MACD!F1271</f>
        <v>0.11033054771602377</v>
      </c>
      <c r="F1271" s="2">
        <f>'Moving Avg'!D1271</f>
        <v>6.3631599999999997</v>
      </c>
      <c r="G1271" s="2">
        <f>'Moving Avg'!F1271</f>
        <v>6.5366850000000003</v>
      </c>
      <c r="H1271" s="2">
        <f>'Moving Avg'!G1271</f>
        <v>6.6599580000000049</v>
      </c>
      <c r="I1271" s="2">
        <f>'Moving Avg'!H1271</f>
        <v>6.8503569999999891</v>
      </c>
      <c r="J1271" s="6" t="str">
        <f>OBV!F1271</f>
        <v>BULLISH</v>
      </c>
      <c r="K1271" s="6" t="str">
        <f>OBV!G1271</f>
        <v>NEUTRAL</v>
      </c>
      <c r="L1271" s="6" t="str">
        <f>OBV!H1271</f>
        <v>BULLISH DIVERGENCE</v>
      </c>
    </row>
    <row r="1272" spans="1:12" ht="13.5" x14ac:dyDescent="0.25">
      <c r="A1272" s="3">
        <f>RSI!A1272</f>
        <v>43861</v>
      </c>
      <c r="B1272" s="2">
        <f>RSI!B1272</f>
        <v>6.2384000000000004</v>
      </c>
      <c r="C1272" s="2">
        <f>RSI!I1272</f>
        <v>34.97755303450873</v>
      </c>
      <c r="D1272" s="2">
        <f>MACD!E1272</f>
        <v>0.12620499822526732</v>
      </c>
      <c r="E1272" s="2">
        <f>MACD!F1272</f>
        <v>0.11350543781787249</v>
      </c>
      <c r="F1272" s="2">
        <f>'Moving Avg'!D1272</f>
        <v>6.3332800000000002</v>
      </c>
      <c r="G1272" s="2">
        <f>'Moving Avg'!F1272</f>
        <v>6.5103249999999999</v>
      </c>
      <c r="H1272" s="2">
        <f>'Moving Avg'!G1272</f>
        <v>6.6529300000000031</v>
      </c>
      <c r="I1272" s="2">
        <f>'Moving Avg'!H1272</f>
        <v>6.8458704999999886</v>
      </c>
      <c r="J1272" s="6" t="str">
        <f>OBV!F1272</f>
        <v>BULLISH</v>
      </c>
      <c r="K1272" s="6" t="str">
        <f>OBV!G1272</f>
        <v>NEUTRAL</v>
      </c>
      <c r="L1272" s="6" t="str">
        <f>OBV!H1272</f>
        <v>BULLISH DIVERGENCE</v>
      </c>
    </row>
    <row r="1273" spans="1:12" ht="13.5" x14ac:dyDescent="0.25">
      <c r="A1273" s="3">
        <f>RSI!A1273</f>
        <v>43864</v>
      </c>
      <c r="B1273" s="2">
        <f>RSI!B1273</f>
        <v>6.1856999999999998</v>
      </c>
      <c r="C1273" s="2">
        <f>RSI!I1273</f>
        <v>33.105754961000201</v>
      </c>
      <c r="D1273" s="2">
        <f>MACD!E1273</f>
        <v>0.13474490086523883</v>
      </c>
      <c r="E1273" s="2">
        <f>MACD!F1273</f>
        <v>0.11775333042734577</v>
      </c>
      <c r="F1273" s="2">
        <f>'Moving Avg'!D1273</f>
        <v>6.2875999999999994</v>
      </c>
      <c r="G1273" s="2">
        <f>'Moving Avg'!F1273</f>
        <v>6.4813300000000016</v>
      </c>
      <c r="H1273" s="2">
        <f>'Moving Avg'!G1273</f>
        <v>6.6413320000000029</v>
      </c>
      <c r="I1273" s="2">
        <f>'Moving Avg'!H1273</f>
        <v>6.8408769999999892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6.2295999999999996</v>
      </c>
      <c r="C1274" s="2">
        <f>RSI!I1274</f>
        <v>36.170064049292861</v>
      </c>
      <c r="D1274" s="2">
        <f>MACD!E1274</f>
        <v>0.12172978298071335</v>
      </c>
      <c r="E1274" s="2">
        <f>MACD!F1274</f>
        <v>0.11854862093801929</v>
      </c>
      <c r="F1274" s="2">
        <f>'Moving Avg'!D1274</f>
        <v>6.2507000000000001</v>
      </c>
      <c r="G1274" s="2">
        <f>'Moving Avg'!F1274</f>
        <v>6.454530000000001</v>
      </c>
      <c r="H1274" s="2">
        <f>'Moving Avg'!G1274</f>
        <v>6.6306120000000028</v>
      </c>
      <c r="I1274" s="2">
        <f>'Moving Avg'!H1274</f>
        <v>6.8361029999999889</v>
      </c>
      <c r="J1274" s="6" t="str">
        <f>OBV!F1274</f>
        <v>BULLISH</v>
      </c>
      <c r="K1274" s="6" t="str">
        <f>OBV!G1274</f>
        <v>NEUTRAL</v>
      </c>
      <c r="L1274" s="6" t="str">
        <f>OBV!H1274</f>
        <v>BULLISH DIVERGENCE</v>
      </c>
    </row>
    <row r="1275" spans="1:12" ht="13.5" x14ac:dyDescent="0.25">
      <c r="A1275" s="3">
        <f>RSI!A1275</f>
        <v>43866</v>
      </c>
      <c r="B1275" s="2">
        <f>RSI!B1275</f>
        <v>6.0538999999999996</v>
      </c>
      <c r="C1275" s="2">
        <f>RSI!I1275</f>
        <v>30.206153027392673</v>
      </c>
      <c r="D1275" s="2">
        <f>MACD!E1275</f>
        <v>0.12255520591470948</v>
      </c>
      <c r="E1275" s="2">
        <f>MACD!F1275</f>
        <v>0.11934993793335734</v>
      </c>
      <c r="F1275" s="2">
        <f>'Moving Avg'!D1275</f>
        <v>6.2155599999999991</v>
      </c>
      <c r="G1275" s="2">
        <f>'Moving Avg'!F1275</f>
        <v>6.4189450000000008</v>
      </c>
      <c r="H1275" s="2">
        <f>'Moving Avg'!G1275</f>
        <v>6.6139180000000035</v>
      </c>
      <c r="I1275" s="2">
        <f>'Moving Avg'!H1275</f>
        <v>6.8315069999999887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6.0538999999999996</v>
      </c>
      <c r="C1276" s="2">
        <f>RSI!I1276</f>
        <v>30.206153027392659</v>
      </c>
      <c r="D1276" s="2">
        <f>MACD!E1276</f>
        <v>0.12437107623718813</v>
      </c>
      <c r="E1276" s="2">
        <f>MACD!F1276</f>
        <v>0.12035416559412351</v>
      </c>
      <c r="F1276" s="2">
        <f>'Moving Avg'!D1276</f>
        <v>6.1522999999999994</v>
      </c>
      <c r="G1276" s="2">
        <f>'Moving Avg'!F1276</f>
        <v>6.3877550000000003</v>
      </c>
      <c r="H1276" s="2">
        <f>'Moving Avg'!G1276</f>
        <v>6.5979280000000031</v>
      </c>
      <c r="I1276" s="2">
        <f>'Moving Avg'!H1276</f>
        <v>6.8265859999999892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6.1505000000000001</v>
      </c>
      <c r="C1277" s="2">
        <f>RSI!I1277</f>
        <v>36.845991722502511</v>
      </c>
      <c r="D1277" s="2">
        <f>MACD!E1277</f>
        <v>0.12102600510822192</v>
      </c>
      <c r="E1277" s="2">
        <f>MACD!F1277</f>
        <v>0.1204885334969432</v>
      </c>
      <c r="F1277" s="2">
        <f>'Moving Avg'!D1277</f>
        <v>6.1347199999999997</v>
      </c>
      <c r="G1277" s="2">
        <f>'Moving Avg'!F1277</f>
        <v>6.3657899999999996</v>
      </c>
      <c r="H1277" s="2">
        <f>'Moving Avg'!G1277</f>
        <v>6.5858020000000019</v>
      </c>
      <c r="I1277" s="2">
        <f>'Moving Avg'!H1277</f>
        <v>6.82141649999999</v>
      </c>
      <c r="J1277" s="6" t="str">
        <f>OBV!F1277</f>
        <v>BULLISH</v>
      </c>
      <c r="K1277" s="6" t="str">
        <f>OBV!G1277</f>
        <v>NEUTRAL</v>
      </c>
      <c r="L1277" s="6" t="str">
        <f>OBV!H1277</f>
        <v>BULLISH DIVERGENCE</v>
      </c>
    </row>
    <row r="1278" spans="1:12" ht="13.5" x14ac:dyDescent="0.25">
      <c r="A1278" s="3">
        <f>RSI!A1278</f>
        <v>43871</v>
      </c>
      <c r="B1278" s="2">
        <f>RSI!B1278</f>
        <v>6.1505000000000001</v>
      </c>
      <c r="C1278" s="2">
        <f>RSI!I1278</f>
        <v>36.845991722502511</v>
      </c>
      <c r="D1278" s="2">
        <f>MACD!E1278</f>
        <v>0.12377643650167336</v>
      </c>
      <c r="E1278" s="2">
        <f>MACD!F1278</f>
        <v>0.12114611409788924</v>
      </c>
      <c r="F1278" s="2">
        <f>'Moving Avg'!D1278</f>
        <v>6.1276799999999998</v>
      </c>
      <c r="G1278" s="2">
        <f>'Moving Avg'!F1278</f>
        <v>6.3438249999999998</v>
      </c>
      <c r="H1278" s="2">
        <f>'Moving Avg'!G1278</f>
        <v>6.5736760000000025</v>
      </c>
      <c r="I1278" s="2">
        <f>'Moving Avg'!H1278</f>
        <v>6.8163279999999897</v>
      </c>
      <c r="J1278" s="6" t="str">
        <f>OBV!F1278</f>
        <v>BULLISH</v>
      </c>
      <c r="K1278" s="6" t="str">
        <f>OBV!G1278</f>
        <v>NEUTRAL</v>
      </c>
      <c r="L1278" s="6" t="str">
        <f>OBV!H1278</f>
        <v>BULLISH DIVERGENCE</v>
      </c>
    </row>
    <row r="1279" spans="1:12" ht="13.5" x14ac:dyDescent="0.25">
      <c r="A1279" s="3">
        <f>RSI!A1279</f>
        <v>43872</v>
      </c>
      <c r="B1279" s="2">
        <f>RSI!B1279</f>
        <v>6.0627000000000004</v>
      </c>
      <c r="C1279" s="2">
        <f>RSI!I1279</f>
        <v>33.487741818448839</v>
      </c>
      <c r="D1279" s="2">
        <f>MACD!E1279</f>
        <v>0.13402846751931463</v>
      </c>
      <c r="E1279" s="2">
        <f>MACD!F1279</f>
        <v>0.12372258478217432</v>
      </c>
      <c r="F1279" s="2">
        <f>'Moving Avg'!D1279</f>
        <v>6.0942999999999996</v>
      </c>
      <c r="G1279" s="2">
        <f>'Moving Avg'!F1279</f>
        <v>6.3218599999999991</v>
      </c>
      <c r="H1279" s="2">
        <f>'Moving Avg'!G1279</f>
        <v>6.5597940000000028</v>
      </c>
      <c r="I1279" s="2">
        <f>'Moving Avg'!H1279</f>
        <v>6.8108414999999889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6.1329000000000002</v>
      </c>
      <c r="C1280" s="2">
        <f>RSI!I1280</f>
        <v>38.327685289507308</v>
      </c>
      <c r="D1280" s="2">
        <f>MACD!E1280</f>
        <v>0.1109532386297829</v>
      </c>
      <c r="E1280" s="2">
        <f>MACD!F1280</f>
        <v>0.12116871555169605</v>
      </c>
      <c r="F1280" s="2">
        <f>'Moving Avg'!D1280</f>
        <v>6.1101000000000001</v>
      </c>
      <c r="G1280" s="2">
        <f>'Moving Avg'!F1280</f>
        <v>6.2946200000000001</v>
      </c>
      <c r="H1280" s="2">
        <f>'Moving Avg'!G1280</f>
        <v>6.5511820000000025</v>
      </c>
      <c r="I1280" s="2">
        <f>'Moving Avg'!H1280</f>
        <v>6.8057059999999892</v>
      </c>
      <c r="J1280" s="6" t="str">
        <f>OBV!F1280</f>
        <v>BULLISH</v>
      </c>
      <c r="K1280" s="6" t="str">
        <f>OBV!G1280</f>
        <v>NEUTRAL</v>
      </c>
      <c r="L1280" s="6" t="str">
        <f>OBV!H1280</f>
        <v>CONFIRMED BULLISH</v>
      </c>
    </row>
    <row r="1281" spans="1:12" ht="13.5" x14ac:dyDescent="0.25">
      <c r="A1281" s="3">
        <f>RSI!A1281</f>
        <v>43874</v>
      </c>
      <c r="B1281" s="2">
        <f>RSI!B1281</f>
        <v>5.9748000000000001</v>
      </c>
      <c r="C1281" s="2">
        <f>RSI!I1281</f>
        <v>32.578018204051205</v>
      </c>
      <c r="D1281" s="2">
        <f>MACD!E1281</f>
        <v>0.12605380586869863</v>
      </c>
      <c r="E1281" s="2">
        <f>MACD!F1281</f>
        <v>0.12214573361509658</v>
      </c>
      <c r="F1281" s="2">
        <f>'Moving Avg'!D1281</f>
        <v>6.0942800000000004</v>
      </c>
      <c r="G1281" s="2">
        <f>'Moving Avg'!F1281</f>
        <v>6.2660649999999993</v>
      </c>
      <c r="H1281" s="2">
        <f>'Moving Avg'!G1281</f>
        <v>6.5355420000000013</v>
      </c>
      <c r="I1281" s="2">
        <f>'Moving Avg'!H1281</f>
        <v>6.7999014999999892</v>
      </c>
      <c r="J1281" s="6" t="str">
        <f>OBV!F1281</f>
        <v>BULLISH</v>
      </c>
      <c r="K1281" s="6" t="str">
        <f>OBV!G1281</f>
        <v>NEUTRAL</v>
      </c>
      <c r="L1281" s="6" t="str">
        <f>OBV!H1281</f>
        <v>BULLISH DIVERGENCE</v>
      </c>
    </row>
    <row r="1282" spans="1:12" ht="13.5" x14ac:dyDescent="0.25">
      <c r="A1282" s="3">
        <f>RSI!A1282</f>
        <v>43875</v>
      </c>
      <c r="B1282" s="2">
        <f>RSI!B1282</f>
        <v>6.1417000000000002</v>
      </c>
      <c r="C1282" s="2">
        <f>RSI!I1282</f>
        <v>42.401209881133767</v>
      </c>
      <c r="D1282" s="2">
        <f>MACD!E1282</f>
        <v>0.10831432087504478</v>
      </c>
      <c r="E1282" s="2">
        <f>MACD!F1282</f>
        <v>0.11937945106708622</v>
      </c>
      <c r="F1282" s="2">
        <f>'Moving Avg'!D1282</f>
        <v>6.0925200000000004</v>
      </c>
      <c r="G1282" s="2">
        <f>'Moving Avg'!F1282</f>
        <v>6.2462949999999999</v>
      </c>
      <c r="H1282" s="2">
        <f>'Moving Avg'!G1282</f>
        <v>6.5230640000000015</v>
      </c>
      <c r="I1282" s="2">
        <f>'Moving Avg'!H1282</f>
        <v>6.7950129999999884</v>
      </c>
      <c r="J1282" s="6" t="str">
        <f>OBV!F1282</f>
        <v>BULLISH</v>
      </c>
      <c r="K1282" s="6" t="str">
        <f>OBV!G1282</f>
        <v>NEUTRAL</v>
      </c>
      <c r="L1282" s="6" t="str">
        <f>OBV!H1282</f>
        <v>BULLISH DIVERGENCE</v>
      </c>
    </row>
    <row r="1283" spans="1:12" ht="13.5" x14ac:dyDescent="0.25">
      <c r="A1283" s="3">
        <f>RSI!A1283</f>
        <v>43878</v>
      </c>
      <c r="B1283" s="2">
        <f>RSI!B1283</f>
        <v>6.1417000000000002</v>
      </c>
      <c r="C1283" s="2">
        <f>RSI!I1283</f>
        <v>42.401209881133781</v>
      </c>
      <c r="D1283" s="2">
        <f>MACD!E1283</f>
        <v>8.6175814730443001E-2</v>
      </c>
      <c r="E1283" s="2">
        <f>MACD!F1283</f>
        <v>0.11273872379975758</v>
      </c>
      <c r="F1283" s="2">
        <f>'Moving Avg'!D1283</f>
        <v>6.0907600000000004</v>
      </c>
      <c r="G1283" s="2">
        <f>'Moving Avg'!F1283</f>
        <v>6.2265249999999996</v>
      </c>
      <c r="H1283" s="2">
        <f>'Moving Avg'!G1283</f>
        <v>6.5125200000000021</v>
      </c>
      <c r="I1283" s="2">
        <f>'Moving Avg'!H1283</f>
        <v>6.7904089999999879</v>
      </c>
      <c r="J1283" s="6" t="str">
        <f>OBV!F1283</f>
        <v>BULLISH</v>
      </c>
      <c r="K1283" s="6" t="str">
        <f>OBV!G1283</f>
        <v>NEUTRAL</v>
      </c>
      <c r="L1283" s="6" t="str">
        <f>OBV!H1283</f>
        <v>BULLISH DIVERGENCE</v>
      </c>
    </row>
    <row r="1284" spans="1:12" ht="13.5" x14ac:dyDescent="0.25">
      <c r="A1284" s="3">
        <f>RSI!A1284</f>
        <v>43879</v>
      </c>
      <c r="B1284" s="2">
        <f>RSI!B1284</f>
        <v>6.1417000000000002</v>
      </c>
      <c r="C1284" s="2">
        <f>RSI!I1284</f>
        <v>42.401209881133788</v>
      </c>
      <c r="D1284" s="2">
        <f>MACD!E1284</f>
        <v>7.5104041372359376E-2</v>
      </c>
      <c r="E1284" s="2">
        <f>MACD!F1284</f>
        <v>0.10521178731427794</v>
      </c>
      <c r="F1284" s="2">
        <f>'Moving Avg'!D1284</f>
        <v>6.10656</v>
      </c>
      <c r="G1284" s="2">
        <f>'Moving Avg'!F1284</f>
        <v>6.2129050000000001</v>
      </c>
      <c r="H1284" s="2">
        <f>'Moving Avg'!G1284</f>
        <v>6.5000420000000032</v>
      </c>
      <c r="I1284" s="2">
        <f>'Moving Avg'!H1284</f>
        <v>6.7868209999999882</v>
      </c>
      <c r="J1284" s="6" t="str">
        <f>OBV!F1284</f>
        <v>BULLISH</v>
      </c>
      <c r="K1284" s="6" t="str">
        <f>OBV!G1284</f>
        <v>NEUTRAL</v>
      </c>
      <c r="L1284" s="6" t="str">
        <f>OBV!H1284</f>
        <v>CONFIRMED BULLISH</v>
      </c>
    </row>
    <row r="1285" spans="1:12" ht="13.5" x14ac:dyDescent="0.25">
      <c r="A1285" s="3">
        <f>RSI!A1285</f>
        <v>43880</v>
      </c>
      <c r="B1285" s="2">
        <f>RSI!B1285</f>
        <v>6.0801999999999996</v>
      </c>
      <c r="C1285" s="2">
        <f>RSI!I1285</f>
        <v>39.736709222224562</v>
      </c>
      <c r="D1285" s="2">
        <f>MACD!E1285</f>
        <v>4.4100184281298027E-2</v>
      </c>
      <c r="E1285" s="2">
        <f>MACD!F1285</f>
        <v>9.2989466707681961E-2</v>
      </c>
      <c r="F1285" s="2">
        <f>'Moving Avg'!D1285</f>
        <v>6.0960200000000002</v>
      </c>
      <c r="G1285" s="2">
        <f>'Moving Avg'!F1285</f>
        <v>6.1970900000000002</v>
      </c>
      <c r="H1285" s="2">
        <f>'Moving Avg'!G1285</f>
        <v>6.486334000000002</v>
      </c>
      <c r="I1285" s="2">
        <f>'Moving Avg'!H1285</f>
        <v>6.7832504999999905</v>
      </c>
      <c r="J1285" s="6" t="str">
        <f>OBV!F1285</f>
        <v>BULLISH</v>
      </c>
      <c r="K1285" s="6" t="str">
        <f>OBV!G1285</f>
        <v>NEUTRAL</v>
      </c>
      <c r="L1285" s="6" t="str">
        <f>OBV!H1285</f>
        <v>BULLISH DIVERGENCE</v>
      </c>
    </row>
    <row r="1286" spans="1:12" ht="13.5" x14ac:dyDescent="0.25">
      <c r="A1286" s="3">
        <f>RSI!A1286</f>
        <v>43881</v>
      </c>
      <c r="B1286" s="2">
        <f>RSI!B1286</f>
        <v>6.1505000000000001</v>
      </c>
      <c r="C1286" s="2">
        <f>RSI!I1286</f>
        <v>44.063794716762295</v>
      </c>
      <c r="D1286" s="2">
        <f>MACD!E1286</f>
        <v>1.3799724346349684E-2</v>
      </c>
      <c r="E1286" s="2">
        <f>MACD!F1286</f>
        <v>7.7151518235415509E-2</v>
      </c>
      <c r="F1286" s="2">
        <f>'Moving Avg'!D1286</f>
        <v>6.1311599999999995</v>
      </c>
      <c r="G1286" s="2">
        <f>'Moving Avg'!F1286</f>
        <v>6.185225</v>
      </c>
      <c r="H1286" s="2">
        <f>'Moving Avg'!G1286</f>
        <v>6.4742080000000035</v>
      </c>
      <c r="I1286" s="2">
        <f>'Moving Avg'!H1286</f>
        <v>6.7790154999999901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</row>
    <row r="1287" spans="1:12" ht="13.5" x14ac:dyDescent="0.25">
      <c r="A1287" s="3">
        <f>RSI!A1287</f>
        <v>43882</v>
      </c>
      <c r="B1287" s="2">
        <f>RSI!B1287</f>
        <v>6.1417000000000002</v>
      </c>
      <c r="C1287" s="2">
        <f>RSI!I1287</f>
        <v>43.641366418979359</v>
      </c>
      <c r="D1287" s="2">
        <f>MACD!E1287</f>
        <v>4.3153215557625302E-3</v>
      </c>
      <c r="E1287" s="2">
        <f>MACD!F1287</f>
        <v>6.258427889948491E-2</v>
      </c>
      <c r="F1287" s="2">
        <f>'Moving Avg'!D1287</f>
        <v>6.1311599999999995</v>
      </c>
      <c r="G1287" s="2">
        <f>'Moving Avg'!F1287</f>
        <v>6.1729200000000004</v>
      </c>
      <c r="H1287" s="2">
        <f>'Moving Avg'!G1287</f>
        <v>6.4652460000000032</v>
      </c>
      <c r="I1287" s="2">
        <f>'Moving Avg'!H1287</f>
        <v>6.7747364999999888</v>
      </c>
      <c r="J1287" s="6" t="str">
        <f>OBV!F1287</f>
        <v>BEARISH</v>
      </c>
      <c r="K1287" s="6" t="str">
        <f>OBV!G1287</f>
        <v>NEUTRAL</v>
      </c>
      <c r="L1287" s="6" t="str">
        <f>OBV!H1287</f>
        <v>NEUTRAL</v>
      </c>
    </row>
    <row r="1288" spans="1:12" ht="13.5" x14ac:dyDescent="0.25">
      <c r="A1288" s="3">
        <f>RSI!A1288</f>
        <v>43885</v>
      </c>
      <c r="B1288" s="2">
        <f>RSI!B1288</f>
        <v>6.0627000000000004</v>
      </c>
      <c r="C1288" s="2">
        <f>RSI!I1288</f>
        <v>39.939639704411086</v>
      </c>
      <c r="D1288" s="2">
        <f>MACD!E1288</f>
        <v>2.7874809471164497E-3</v>
      </c>
      <c r="E1288" s="2">
        <f>MACD!F1288</f>
        <v>5.0624919309011217E-2</v>
      </c>
      <c r="F1288" s="2">
        <f>'Moving Avg'!D1288</f>
        <v>6.1153599999999999</v>
      </c>
      <c r="G1288" s="2">
        <f>'Moving Avg'!F1288</f>
        <v>6.1553500000000003</v>
      </c>
      <c r="H1288" s="2">
        <f>'Moving Avg'!G1288</f>
        <v>6.4511880000000028</v>
      </c>
      <c r="I1288" s="2">
        <f>'Moving Avg'!H1288</f>
        <v>6.7700624999999892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5.9836</v>
      </c>
      <c r="C1289" s="2">
        <f>RSI!I1289</f>
        <v>36.592794222290991</v>
      </c>
      <c r="D1289" s="2">
        <f>MACD!E1289</f>
        <v>-5.0891745832712942E-3</v>
      </c>
      <c r="E1289" s="2">
        <f>MACD!F1289</f>
        <v>3.9482100530554717E-2</v>
      </c>
      <c r="F1289" s="2">
        <f>'Moving Avg'!D1289</f>
        <v>6.0837399999999997</v>
      </c>
      <c r="G1289" s="2">
        <f>'Moving Avg'!F1289</f>
        <v>6.1338249999999999</v>
      </c>
      <c r="H1289" s="2">
        <f>'Moving Avg'!G1289</f>
        <v>6.4357240000000022</v>
      </c>
      <c r="I1289" s="2">
        <f>'Moving Avg'!H1289</f>
        <v>6.7664559999999883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5.9572000000000003</v>
      </c>
      <c r="C1290" s="2">
        <f>RSI!I1290</f>
        <v>35.52287317375098</v>
      </c>
      <c r="D1290" s="2">
        <f>MACD!E1290</f>
        <v>2.4546329024159874E-3</v>
      </c>
      <c r="E1290" s="2">
        <f>MACD!F1290</f>
        <v>3.2076607004926976E-2</v>
      </c>
      <c r="F1290" s="2">
        <f>'Moving Avg'!D1290</f>
        <v>6.0591400000000002</v>
      </c>
      <c r="G1290" s="2">
        <f>'Moving Avg'!F1290</f>
        <v>6.1202050000000003</v>
      </c>
      <c r="H1290" s="2">
        <f>'Moving Avg'!G1290</f>
        <v>6.4197320000000024</v>
      </c>
      <c r="I1290" s="2">
        <f>'Moving Avg'!H1290</f>
        <v>6.7625144999999884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5.9132999999999996</v>
      </c>
      <c r="C1291" s="2">
        <f>RSI!I1291</f>
        <v>33.755431469226835</v>
      </c>
      <c r="D1291" s="2">
        <f>MACD!E1291</f>
        <v>-1.0731895510819101E-2</v>
      </c>
      <c r="E1291" s="2">
        <f>MACD!F1291</f>
        <v>2.3514906501777764E-2</v>
      </c>
      <c r="F1291" s="2">
        <f>'Moving Avg'!D1291</f>
        <v>6.0116999999999994</v>
      </c>
      <c r="G1291" s="2">
        <f>'Moving Avg'!F1291</f>
        <v>6.0973600000000001</v>
      </c>
      <c r="H1291" s="2">
        <f>'Moving Avg'!G1291</f>
        <v>6.4032140000000028</v>
      </c>
      <c r="I1291" s="2">
        <f>'Moving Avg'!H1291</f>
        <v>6.7579469999999882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6.0890000000000004</v>
      </c>
      <c r="C1292" s="2">
        <f>RSI!I1292</f>
        <v>45.453093362255927</v>
      </c>
      <c r="D1292" s="2">
        <f>MACD!E1292</f>
        <v>-7.5779574241989778E-3</v>
      </c>
      <c r="E1292" s="2">
        <f>MACD!F1292</f>
        <v>1.7296333716582415E-2</v>
      </c>
      <c r="F1292" s="2">
        <f>'Moving Avg'!D1292</f>
        <v>6.0011600000000005</v>
      </c>
      <c r="G1292" s="2">
        <f>'Moving Avg'!F1292</f>
        <v>6.0898899999999996</v>
      </c>
      <c r="H1292" s="2">
        <f>'Moving Avg'!G1292</f>
        <v>6.3903860000000021</v>
      </c>
      <c r="I1292" s="2">
        <f>'Moving Avg'!H1292</f>
        <v>6.7544204999999877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</row>
    <row r="1293" spans="1:12" ht="13.5" x14ac:dyDescent="0.25">
      <c r="A1293" s="3">
        <f>RSI!A1293</f>
        <v>43892</v>
      </c>
      <c r="B1293" s="2">
        <f>RSI!B1293</f>
        <v>6.0538999999999996</v>
      </c>
      <c r="C1293" s="2">
        <f>RSI!I1293</f>
        <v>43.789530871478846</v>
      </c>
      <c r="D1293" s="2">
        <f>MACD!E1293</f>
        <v>-1.8199950210151528E-3</v>
      </c>
      <c r="E1293" s="2">
        <f>MACD!F1293</f>
        <v>1.3473067969062903E-2</v>
      </c>
      <c r="F1293" s="2">
        <f>'Moving Avg'!D1293</f>
        <v>5.9993999999999996</v>
      </c>
      <c r="G1293" s="2">
        <f>'Moving Avg'!F1293</f>
        <v>6.0832999999999995</v>
      </c>
      <c r="H1293" s="2">
        <f>'Moving Avg'!G1293</f>
        <v>6.3770320000000016</v>
      </c>
      <c r="I1293" s="2">
        <f>'Moving Avg'!H1293</f>
        <v>6.7507184999999881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</row>
    <row r="1294" spans="1:12" ht="13.5" x14ac:dyDescent="0.25">
      <c r="A1294" s="3">
        <f>RSI!A1294</f>
        <v>43893</v>
      </c>
      <c r="B1294" s="2">
        <f>RSI!B1294</f>
        <v>5.9132999999999996</v>
      </c>
      <c r="C1294" s="2">
        <f>RSI!I1294</f>
        <v>37.818576647243354</v>
      </c>
      <c r="D1294" s="2">
        <f>MACD!E1294</f>
        <v>1.4127354383427715E-2</v>
      </c>
      <c r="E1294" s="2">
        <f>MACD!F1294</f>
        <v>1.3603925251935867E-2</v>
      </c>
      <c r="F1294" s="2">
        <f>'Moving Avg'!D1294</f>
        <v>5.985339999999999</v>
      </c>
      <c r="G1294" s="2">
        <f>'Moving Avg'!F1294</f>
        <v>6.0674849999999996</v>
      </c>
      <c r="H1294" s="2">
        <f>'Moving Avg'!G1294</f>
        <v>6.3635020000000004</v>
      </c>
      <c r="I1294" s="2">
        <f>'Moving Avg'!H1294</f>
        <v>6.7472884999999883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6.0450999999999997</v>
      </c>
      <c r="C1295" s="2">
        <f>RSI!I1295</f>
        <v>45.342402888993682</v>
      </c>
      <c r="D1295" s="2">
        <f>MACD!E1295</f>
        <v>9.8390685392342192E-3</v>
      </c>
      <c r="E1295" s="2">
        <f>MACD!F1295</f>
        <v>1.2850953909395538E-2</v>
      </c>
      <c r="F1295" s="2">
        <f>'Moving Avg'!D1295</f>
        <v>6.0029200000000005</v>
      </c>
      <c r="G1295" s="2">
        <f>'Moving Avg'!F1295</f>
        <v>6.0670449999999994</v>
      </c>
      <c r="H1295" s="2">
        <f>'Moving Avg'!G1295</f>
        <v>6.3499720000000011</v>
      </c>
      <c r="I1295" s="2">
        <f>'Moving Avg'!H1295</f>
        <v>6.7437864999999881</v>
      </c>
      <c r="J1295" s="6" t="str">
        <f>OBV!F1295</f>
        <v>BULLISH</v>
      </c>
      <c r="K1295" s="6" t="str">
        <f>OBV!G1295</f>
        <v>NEUTRAL</v>
      </c>
      <c r="L1295" s="6" t="str">
        <f>OBV!H1295</f>
        <v>CONFIRMED BULLISH</v>
      </c>
    </row>
    <row r="1296" spans="1:12" ht="13.5" x14ac:dyDescent="0.25">
      <c r="A1296" s="3">
        <f>RSI!A1296</f>
        <v>43895</v>
      </c>
      <c r="B1296" s="2">
        <f>RSI!B1296</f>
        <v>5.8780999999999999</v>
      </c>
      <c r="C1296" s="2">
        <f>RSI!I1296</f>
        <v>38.916964029320155</v>
      </c>
      <c r="D1296" s="2">
        <f>MACD!E1296</f>
        <v>2.9952929276243268E-2</v>
      </c>
      <c r="E1296" s="2">
        <f>MACD!F1296</f>
        <v>1.6271348982765086E-2</v>
      </c>
      <c r="F1296" s="2">
        <f>'Moving Avg'!D1296</f>
        <v>5.9958800000000005</v>
      </c>
      <c r="G1296" s="2">
        <f>'Moving Avg'!F1296</f>
        <v>6.0582549999999999</v>
      </c>
      <c r="H1296" s="2">
        <f>'Moving Avg'!G1296</f>
        <v>6.3331020000000011</v>
      </c>
      <c r="I1296" s="2">
        <f>'Moving Avg'!H1296</f>
        <v>6.7394494999999885</v>
      </c>
      <c r="J1296" s="6" t="str">
        <f>OBV!F1296</f>
        <v>BULLISH</v>
      </c>
      <c r="K1296" s="6" t="str">
        <f>OBV!G1296</f>
        <v>NEUTRAL</v>
      </c>
      <c r="L1296" s="6" t="str">
        <f>OBV!H1296</f>
        <v>BULLISH DIVERGENCE</v>
      </c>
    </row>
    <row r="1297" spans="1:12" ht="13.5" x14ac:dyDescent="0.25">
      <c r="A1297" s="3">
        <f>RSI!A1297</f>
        <v>43896</v>
      </c>
      <c r="B1297" s="2">
        <f>RSI!B1297</f>
        <v>6.0011999999999999</v>
      </c>
      <c r="C1297" s="2">
        <f>RSI!I1297</f>
        <v>45.093542375173286</v>
      </c>
      <c r="D1297" s="2">
        <f>MACD!E1297</f>
        <v>3.8002216984426518E-2</v>
      </c>
      <c r="E1297" s="2">
        <f>MACD!F1297</f>
        <v>2.0617522583097375E-2</v>
      </c>
      <c r="F1297" s="2">
        <f>'Moving Avg'!D1297</f>
        <v>5.9783199999999992</v>
      </c>
      <c r="G1297" s="2">
        <f>'Moving Avg'!F1297</f>
        <v>6.0507900000000001</v>
      </c>
      <c r="H1297" s="2">
        <f>'Moving Avg'!G1297</f>
        <v>6.3218560000000004</v>
      </c>
      <c r="I1297" s="2">
        <f>'Moving Avg'!H1297</f>
        <v>6.7350314999999865</v>
      </c>
      <c r="J1297" s="6" t="str">
        <f>OBV!F1297</f>
        <v>BULLISH</v>
      </c>
      <c r="K1297" s="6" t="str">
        <f>OBV!G1297</f>
        <v>NEUTRAL</v>
      </c>
      <c r="L1297" s="6" t="str">
        <f>OBV!H1297</f>
        <v>BULLISH DIVERGENCE</v>
      </c>
    </row>
    <row r="1298" spans="1:12" ht="13.5" x14ac:dyDescent="0.25">
      <c r="A1298" s="3">
        <f>RSI!A1298</f>
        <v>43899</v>
      </c>
      <c r="B1298" s="2">
        <f>RSI!B1298</f>
        <v>5.8254000000000001</v>
      </c>
      <c r="C1298" s="2">
        <f>RSI!I1298</f>
        <v>39.024620707403081</v>
      </c>
      <c r="D1298" s="2">
        <f>MACD!E1298</f>
        <v>4.6345080949704354E-2</v>
      </c>
      <c r="E1298" s="2">
        <f>MACD!F1298</f>
        <v>2.5763034256418772E-2</v>
      </c>
      <c r="F1298" s="2">
        <f>'Moving Avg'!D1298</f>
        <v>5.93262</v>
      </c>
      <c r="G1298" s="2">
        <f>'Moving Avg'!F1298</f>
        <v>6.034535</v>
      </c>
      <c r="H1298" s="2">
        <f>'Moving Avg'!G1298</f>
        <v>6.3034040000000005</v>
      </c>
      <c r="I1298" s="2">
        <f>'Moving Avg'!H1298</f>
        <v>6.730917499999987</v>
      </c>
      <c r="J1298" s="6" t="str">
        <f>OBV!F1298</f>
        <v>BULLISH</v>
      </c>
      <c r="K1298" s="6" t="str">
        <f>OBV!G1298</f>
        <v>NEUTRAL</v>
      </c>
      <c r="L1298" s="6" t="str">
        <f>OBV!H1298</f>
        <v>BULLISH DIVERGENCE</v>
      </c>
    </row>
    <row r="1299" spans="1:12" ht="13.5" x14ac:dyDescent="0.25">
      <c r="A1299" s="3">
        <f>RSI!A1299</f>
        <v>43900</v>
      </c>
      <c r="B1299" s="2">
        <f>RSI!B1299</f>
        <v>5.7111999999999998</v>
      </c>
      <c r="C1299" s="2">
        <f>RSI!I1299</f>
        <v>35.66654744586981</v>
      </c>
      <c r="D1299" s="2">
        <f>MACD!E1299</f>
        <v>5.1347665754983396E-2</v>
      </c>
      <c r="E1299" s="2">
        <f>MACD!F1299</f>
        <v>3.0879960556131701E-2</v>
      </c>
      <c r="F1299" s="2">
        <f>'Moving Avg'!D1299</f>
        <v>5.8921999999999999</v>
      </c>
      <c r="G1299" s="2">
        <f>'Moving Avg'!F1299</f>
        <v>6.0169600000000001</v>
      </c>
      <c r="H1299" s="2">
        <f>'Moving Avg'!G1299</f>
        <v>6.2816140000000011</v>
      </c>
      <c r="I1299" s="2">
        <f>'Moving Avg'!H1299</f>
        <v>6.7262324999999858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5.7991000000000001</v>
      </c>
      <c r="C1300" s="2">
        <f>RSI!I1300</f>
        <v>39.94979729514904</v>
      </c>
      <c r="D1300" s="2">
        <f>MACD!E1300</f>
        <v>4.721353515222404E-2</v>
      </c>
      <c r="E1300" s="2">
        <f>MACD!F1300</f>
        <v>3.414667547535017E-2</v>
      </c>
      <c r="F1300" s="2">
        <f>'Moving Avg'!D1300</f>
        <v>5.843</v>
      </c>
      <c r="G1300" s="2">
        <f>'Moving Avg'!F1300</f>
        <v>6.0002699999999995</v>
      </c>
      <c r="H1300" s="2">
        <f>'Moving Avg'!G1300</f>
        <v>6.2587700000000011</v>
      </c>
      <c r="I1300" s="2">
        <f>'Moving Avg'!H1300</f>
        <v>6.7217829999999852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5.6321000000000003</v>
      </c>
      <c r="C1301" s="2">
        <f>RSI!I1301</f>
        <v>35.16018868718966</v>
      </c>
      <c r="D1301" s="2">
        <f>MACD!E1301</f>
        <v>5.0854731572828271E-2</v>
      </c>
      <c r="E1301" s="2">
        <f>MACD!F1301</f>
        <v>3.7488286694845788E-2</v>
      </c>
      <c r="F1301" s="2">
        <f>'Moving Avg'!D1301</f>
        <v>5.7937999999999992</v>
      </c>
      <c r="G1301" s="2">
        <f>'Moving Avg'!F1301</f>
        <v>5.9831349999999999</v>
      </c>
      <c r="H1301" s="2">
        <f>'Moving Avg'!G1301</f>
        <v>6.2325860000000004</v>
      </c>
      <c r="I1301" s="2">
        <f>'Moving Avg'!H1301</f>
        <v>6.7156824999999865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5.6233000000000004</v>
      </c>
      <c r="C1302" s="2">
        <f>RSI!I1302</f>
        <v>34.922590685467384</v>
      </c>
      <c r="D1302" s="2">
        <f>MACD!E1302</f>
        <v>8.4015159177885934E-2</v>
      </c>
      <c r="E1302" s="2">
        <f>MACD!F1302</f>
        <v>4.6793661191453818E-2</v>
      </c>
      <c r="F1302" s="2">
        <f>'Moving Avg'!D1302</f>
        <v>5.7182200000000005</v>
      </c>
      <c r="G1302" s="2">
        <f>'Moving Avg'!F1302</f>
        <v>5.9572150000000006</v>
      </c>
      <c r="H1302" s="2">
        <f>'Moving Avg'!G1302</f>
        <v>6.2097399999999991</v>
      </c>
      <c r="I1302" s="2">
        <f>'Moving Avg'!H1302</f>
        <v>6.7095789999999864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5.4564000000000004</v>
      </c>
      <c r="C1303" s="2">
        <f>RSI!I1303</f>
        <v>30.687082413218889</v>
      </c>
      <c r="D1303" s="2">
        <f>MACD!E1303</f>
        <v>0.12130819893480549</v>
      </c>
      <c r="E1303" s="2">
        <f>MACD!F1303</f>
        <v>6.169656874012415E-2</v>
      </c>
      <c r="F1303" s="2">
        <f>'Moving Avg'!D1303</f>
        <v>5.6444200000000011</v>
      </c>
      <c r="G1303" s="2">
        <f>'Moving Avg'!F1303</f>
        <v>5.9229500000000002</v>
      </c>
      <c r="H1303" s="2">
        <f>'Moving Avg'!G1303</f>
        <v>6.1835559999999994</v>
      </c>
      <c r="I1303" s="2">
        <f>'Moving Avg'!H1303</f>
        <v>6.7030079999999863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5.2191999999999998</v>
      </c>
      <c r="C1304" s="2">
        <f>RSI!I1304</f>
        <v>25.882568233279855</v>
      </c>
      <c r="D1304" s="2">
        <f>MACD!E1304</f>
        <v>0.15189268080778007</v>
      </c>
      <c r="E1304" s="2">
        <f>MACD!F1304</f>
        <v>7.9735791153655339E-2</v>
      </c>
      <c r="F1304" s="2">
        <f>'Moving Avg'!D1304</f>
        <v>5.5460200000000004</v>
      </c>
      <c r="G1304" s="2">
        <f>'Moving Avg'!F1304</f>
        <v>5.8768250000000002</v>
      </c>
      <c r="H1304" s="2">
        <f>'Moving Avg'!G1304</f>
        <v>6.1526280000000009</v>
      </c>
      <c r="I1304" s="2">
        <f>'Moving Avg'!H1304</f>
        <v>6.6950469999999873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5.0697999999999999</v>
      </c>
      <c r="C1305" s="2">
        <f>RSI!I1305</f>
        <v>23.397781306757338</v>
      </c>
      <c r="D1305" s="2">
        <f>MACD!E1305</f>
        <v>0.21337747223751435</v>
      </c>
      <c r="E1305" s="2">
        <f>MACD!F1305</f>
        <v>0.10646412737042715</v>
      </c>
      <c r="F1305" s="2">
        <f>'Moving Avg'!D1305</f>
        <v>5.4001600000000014</v>
      </c>
      <c r="G1305" s="2">
        <f>'Moving Avg'!F1305</f>
        <v>5.8263049999999996</v>
      </c>
      <c r="H1305" s="2">
        <f>'Moving Avg'!G1305</f>
        <v>6.1187119999999995</v>
      </c>
      <c r="I1305" s="2">
        <f>'Moving Avg'!H1305</f>
        <v>6.6869509999999863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5.1840000000000002</v>
      </c>
      <c r="C1306" s="2">
        <f>RSI!I1306</f>
        <v>29.008138828412299</v>
      </c>
      <c r="D1306" s="2">
        <f>MACD!E1306</f>
        <v>0.23608062823246279</v>
      </c>
      <c r="E1306" s="2">
        <f>MACD!F1306</f>
        <v>0.13238742754283428</v>
      </c>
      <c r="F1306" s="2">
        <f>'Moving Avg'!D1306</f>
        <v>5.3105400000000005</v>
      </c>
      <c r="G1306" s="2">
        <f>'Moving Avg'!F1306</f>
        <v>5.7779799999999994</v>
      </c>
      <c r="H1306" s="2">
        <f>'Moving Avg'!G1306</f>
        <v>6.0888379999999982</v>
      </c>
      <c r="I1306" s="2">
        <f>'Moving Avg'!H1306</f>
        <v>6.679425999999987</v>
      </c>
      <c r="J1306" s="6" t="str">
        <f>OBV!F1306</f>
        <v>BULLISH</v>
      </c>
      <c r="K1306" s="6" t="str">
        <f>OBV!G1306</f>
        <v>NEUTRAL</v>
      </c>
      <c r="L1306" s="6" t="str">
        <f>OBV!H1306</f>
        <v>BULLISH DIVERGENCE</v>
      </c>
    </row>
    <row r="1307" spans="1:12" ht="13.5" x14ac:dyDescent="0.25">
      <c r="A1307" s="3">
        <f>RSI!A1307</f>
        <v>43913</v>
      </c>
      <c r="B1307" s="2">
        <f>RSI!B1307</f>
        <v>5.0346000000000002</v>
      </c>
      <c r="C1307" s="2">
        <f>RSI!I1307</f>
        <v>26.294889432649612</v>
      </c>
      <c r="D1307" s="2">
        <f>MACD!E1307</f>
        <v>0.28909272334836267</v>
      </c>
      <c r="E1307" s="2">
        <f>MACD!F1307</f>
        <v>0.16372848670393997</v>
      </c>
      <c r="F1307" s="2">
        <f>'Moving Avg'!D1307</f>
        <v>5.1928000000000001</v>
      </c>
      <c r="G1307" s="2">
        <f>'Moving Avg'!F1307</f>
        <v>5.722624999999999</v>
      </c>
      <c r="H1307" s="2">
        <f>'Moving Avg'!G1307</f>
        <v>6.0577339999999991</v>
      </c>
      <c r="I1307" s="2">
        <f>'Moving Avg'!H1307</f>
        <v>6.6714799999999865</v>
      </c>
      <c r="J1307" s="6" t="str">
        <f>OBV!F1307</f>
        <v>BULLISH</v>
      </c>
      <c r="K1307" s="6" t="str">
        <f>OBV!G1307</f>
        <v>NEUTRAL</v>
      </c>
      <c r="L1307" s="6" t="str">
        <f>OBV!H1307</f>
        <v>BULLISH DIVERGENCE</v>
      </c>
    </row>
    <row r="1308" spans="1:12" ht="13.5" x14ac:dyDescent="0.25">
      <c r="A1308" s="3">
        <f>RSI!A1308</f>
        <v>43914</v>
      </c>
      <c r="B1308" s="2">
        <f>RSI!B1308</f>
        <v>5.1840000000000002</v>
      </c>
      <c r="C1308" s="2">
        <f>RSI!I1308</f>
        <v>33.0397305768726</v>
      </c>
      <c r="D1308" s="2">
        <f>MACD!E1308</f>
        <v>0.30023447623576693</v>
      </c>
      <c r="E1308" s="2">
        <f>MACD!F1308</f>
        <v>0.19102968461030537</v>
      </c>
      <c r="F1308" s="2">
        <f>'Moving Avg'!D1308</f>
        <v>5.1383200000000002</v>
      </c>
      <c r="G1308" s="2">
        <f>'Moving Avg'!F1308</f>
        <v>5.6786899999999996</v>
      </c>
      <c r="H1308" s="2">
        <f>'Moving Avg'!G1308</f>
        <v>6.0296180000000001</v>
      </c>
      <c r="I1308" s="2">
        <f>'Moving Avg'!H1308</f>
        <v>6.6642809999999857</v>
      </c>
      <c r="J1308" s="6" t="str">
        <f>OBV!F1308</f>
        <v>BULLISH</v>
      </c>
      <c r="K1308" s="6" t="str">
        <f>OBV!G1308</f>
        <v>NEUTRAL</v>
      </c>
      <c r="L1308" s="6" t="str">
        <f>OBV!H1308</f>
        <v>BULLISH DIVERGENCE</v>
      </c>
    </row>
    <row r="1309" spans="1:12" ht="13.5" x14ac:dyDescent="0.25">
      <c r="A1309" s="3">
        <f>RSI!A1309</f>
        <v>43915</v>
      </c>
      <c r="B1309" s="2">
        <f>RSI!B1309</f>
        <v>5.1840000000000002</v>
      </c>
      <c r="C1309" s="2">
        <f>RSI!I1309</f>
        <v>33.0397305768726</v>
      </c>
      <c r="D1309" s="2">
        <f>MACD!E1309</f>
        <v>0.29528246523603219</v>
      </c>
      <c r="E1309" s="2">
        <f>MACD!F1309</f>
        <v>0.21188024073545075</v>
      </c>
      <c r="F1309" s="2">
        <f>'Moving Avg'!D1309</f>
        <v>5.1312800000000003</v>
      </c>
      <c r="G1309" s="2">
        <f>'Moving Avg'!F1309</f>
        <v>5.6387099999999988</v>
      </c>
      <c r="H1309" s="2">
        <f>'Moving Avg'!G1309</f>
        <v>6.0032579999999998</v>
      </c>
      <c r="I1309" s="2">
        <f>'Moving Avg'!H1309</f>
        <v>6.6561849999999865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</row>
    <row r="1310" spans="1:12" ht="13.5" x14ac:dyDescent="0.25">
      <c r="A1310" s="3">
        <f>RSI!A1310</f>
        <v>43916</v>
      </c>
      <c r="B1310" s="2">
        <f>RSI!B1310</f>
        <v>5.3334000000000001</v>
      </c>
      <c r="C1310" s="2">
        <f>RSI!I1310</f>
        <v>39.464447548436148</v>
      </c>
      <c r="D1310" s="2">
        <f>MACD!E1310</f>
        <v>0.29650202966374906</v>
      </c>
      <c r="E1310" s="2">
        <f>MACD!F1310</f>
        <v>0.22880459852111043</v>
      </c>
      <c r="F1310" s="2">
        <f>'Moving Avg'!D1310</f>
        <v>5.1840000000000002</v>
      </c>
      <c r="G1310" s="2">
        <f>'Moving Avg'!F1310</f>
        <v>5.6075199999999992</v>
      </c>
      <c r="H1310" s="2">
        <f>'Moving Avg'!G1310</f>
        <v>5.9763720000000005</v>
      </c>
      <c r="I1310" s="2">
        <f>'Moving Avg'!H1310</f>
        <v>6.6482239999999866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5.4827000000000004</v>
      </c>
      <c r="C1311" s="2">
        <f>RSI!I1311</f>
        <v>45.130276666229051</v>
      </c>
      <c r="D1311" s="2">
        <f>MACD!E1311</f>
        <v>0.26263414390582174</v>
      </c>
      <c r="E1311" s="2">
        <f>MACD!F1311</f>
        <v>0.2355705075980527</v>
      </c>
      <c r="F1311" s="2">
        <f>'Moving Avg'!D1311</f>
        <v>5.2437400000000007</v>
      </c>
      <c r="G1311" s="2">
        <f>'Moving Avg'!F1311</f>
        <v>5.5859899999999998</v>
      </c>
      <c r="H1311" s="2">
        <f>'Moving Avg'!G1311</f>
        <v>5.9551080000000001</v>
      </c>
      <c r="I1311" s="2">
        <f>'Moving Avg'!H1311</f>
        <v>6.6414579999999868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5.4827000000000004</v>
      </c>
      <c r="C1312" s="2">
        <f>RSI!I1312</f>
        <v>45.130276666229051</v>
      </c>
      <c r="D1312" s="2">
        <f>MACD!E1312</f>
        <v>0.23345521182874762</v>
      </c>
      <c r="E1312" s="2">
        <f>MACD!F1312</f>
        <v>0.23514744844419169</v>
      </c>
      <c r="F1312" s="2">
        <f>'Moving Avg'!D1312</f>
        <v>5.3333600000000008</v>
      </c>
      <c r="G1312" s="2">
        <f>'Moving Avg'!F1312</f>
        <v>5.555674999999999</v>
      </c>
      <c r="H1312" s="2">
        <f>'Moving Avg'!G1312</f>
        <v>5.9340200000000012</v>
      </c>
      <c r="I1312" s="2">
        <f>'Moving Avg'!H1312</f>
        <v>6.6350184999999851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5.3246000000000002</v>
      </c>
      <c r="C1313" s="2">
        <f>RSI!I1313</f>
        <v>40.477539728931362</v>
      </c>
      <c r="D1313" s="2">
        <f>MACD!E1313</f>
        <v>0.19557023414068286</v>
      </c>
      <c r="E1313" s="2">
        <f>MACD!F1313</f>
        <v>0.22723200558348994</v>
      </c>
      <c r="F1313" s="2">
        <f>'Moving Avg'!D1313</f>
        <v>5.3614800000000002</v>
      </c>
      <c r="G1313" s="2">
        <f>'Moving Avg'!F1313</f>
        <v>5.5192099999999993</v>
      </c>
      <c r="H1313" s="2">
        <f>'Moving Avg'!G1313</f>
        <v>5.90977</v>
      </c>
      <c r="I1313" s="2">
        <f>'Moving Avg'!H1313</f>
        <v>6.6269729999999853</v>
      </c>
      <c r="J1313" s="6" t="str">
        <f>OBV!F1313</f>
        <v>BEARISH</v>
      </c>
      <c r="K1313" s="6" t="str">
        <f>OBV!G1313</f>
        <v>NEUTRAL</v>
      </c>
      <c r="L1313" s="6" t="str">
        <f>OBV!H1313</f>
        <v>BEARISH DIVERGENCE</v>
      </c>
    </row>
    <row r="1314" spans="1:12" ht="13.5" x14ac:dyDescent="0.25">
      <c r="A1314" s="3">
        <f>RSI!A1314</f>
        <v>43922</v>
      </c>
      <c r="B1314" s="2">
        <f>RSI!B1314</f>
        <v>5.4827000000000004</v>
      </c>
      <c r="C1314" s="2">
        <f>RSI!I1314</f>
        <v>46.425688033799993</v>
      </c>
      <c r="D1314" s="2">
        <f>MACD!E1314</f>
        <v>0.11695812644615167</v>
      </c>
      <c r="E1314" s="2">
        <f>MACD!F1314</f>
        <v>0.20517722975602229</v>
      </c>
      <c r="F1314" s="2">
        <f>'Moving Avg'!D1314</f>
        <v>5.4212199999999999</v>
      </c>
      <c r="G1314" s="2">
        <f>'Moving Avg'!F1314</f>
        <v>5.497679999999999</v>
      </c>
      <c r="H1314" s="2">
        <f>'Moving Avg'!G1314</f>
        <v>5.8911420000000012</v>
      </c>
      <c r="I1314" s="2">
        <f>'Moving Avg'!H1314</f>
        <v>6.6197179999999856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5.5266999999999999</v>
      </c>
      <c r="C1315" s="2">
        <f>RSI!I1315</f>
        <v>47.983613176129538</v>
      </c>
      <c r="D1315" s="2">
        <f>MACD!E1315</f>
        <v>2.4787863990936465E-2</v>
      </c>
      <c r="E1315" s="2">
        <f>MACD!F1315</f>
        <v>0.16909935660300512</v>
      </c>
      <c r="F1315" s="2">
        <f>'Moving Avg'!D1315</f>
        <v>5.4598800000000001</v>
      </c>
      <c r="G1315" s="2">
        <f>'Moving Avg'!F1315</f>
        <v>5.4717599999999988</v>
      </c>
      <c r="H1315" s="2">
        <f>'Moving Avg'!G1315</f>
        <v>5.8737459999999997</v>
      </c>
      <c r="I1315" s="2">
        <f>'Moving Avg'!H1315</f>
        <v>6.6137024999999854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</row>
    <row r="1316" spans="1:12" ht="13.5" x14ac:dyDescent="0.25">
      <c r="A1316" s="3">
        <f>RSI!A1316</f>
        <v>43924</v>
      </c>
      <c r="B1316" s="2">
        <f>RSI!B1316</f>
        <v>5.3685</v>
      </c>
      <c r="C1316" s="2">
        <f>RSI!I1316</f>
        <v>43.127560762277952</v>
      </c>
      <c r="D1316" s="2">
        <f>MACD!E1316</f>
        <v>-2.3626875698943728E-2</v>
      </c>
      <c r="E1316" s="2">
        <f>MACD!F1316</f>
        <v>0.13055411014261536</v>
      </c>
      <c r="F1316" s="2">
        <f>'Moving Avg'!D1316</f>
        <v>5.4370400000000014</v>
      </c>
      <c r="G1316" s="2">
        <f>'Moving Avg'!F1316</f>
        <v>5.4462799999999989</v>
      </c>
      <c r="H1316" s="2">
        <f>'Moving Avg'!G1316</f>
        <v>5.8533600000000003</v>
      </c>
      <c r="I1316" s="2">
        <f>'Moving Avg'!H1316</f>
        <v>6.6059169999999856</v>
      </c>
      <c r="J1316" s="6" t="str">
        <f>OBV!F1316</f>
        <v>BULLISH</v>
      </c>
      <c r="K1316" s="6" t="str">
        <f>OBV!G1316</f>
        <v>NEUTRAL</v>
      </c>
      <c r="L1316" s="6" t="str">
        <f>OBV!H1316</f>
        <v>BULLISH DIVERGENCE</v>
      </c>
    </row>
    <row r="1317" spans="1:12" ht="13.5" x14ac:dyDescent="0.25">
      <c r="A1317" s="3">
        <f>RSI!A1317</f>
        <v>43927</v>
      </c>
      <c r="B1317" s="2">
        <f>RSI!B1317</f>
        <v>5.2718999999999996</v>
      </c>
      <c r="C1317" s="2">
        <f>RSI!I1317</f>
        <v>40.436524383468836</v>
      </c>
      <c r="D1317" s="2">
        <f>MACD!E1317</f>
        <v>-7.9221023596154794E-2</v>
      </c>
      <c r="E1317" s="2">
        <f>MACD!F1317</f>
        <v>8.8599083394861333E-2</v>
      </c>
      <c r="F1317" s="2">
        <f>'Moving Avg'!D1317</f>
        <v>5.3948800000000006</v>
      </c>
      <c r="G1317" s="2">
        <f>'Moving Avg'!F1317</f>
        <v>5.4098149999999992</v>
      </c>
      <c r="H1317" s="2">
        <f>'Moving Avg'!G1317</f>
        <v>5.8310420000000009</v>
      </c>
      <c r="I1317" s="2">
        <f>'Moving Avg'!H1317</f>
        <v>6.5976484999999858</v>
      </c>
      <c r="J1317" s="6" t="str">
        <f>OBV!F1317</f>
        <v>BULLISH</v>
      </c>
      <c r="K1317" s="6" t="str">
        <f>OBV!G1317</f>
        <v>NEUTRAL</v>
      </c>
      <c r="L1317" s="6" t="str">
        <f>OBV!H1317</f>
        <v>BULLISH DIVERGENCE</v>
      </c>
    </row>
    <row r="1318" spans="1:12" ht="13.5" x14ac:dyDescent="0.25">
      <c r="A1318" s="3">
        <f>RSI!A1318</f>
        <v>43928</v>
      </c>
      <c r="B1318" s="2">
        <f>RSI!B1318</f>
        <v>5.1136999999999997</v>
      </c>
      <c r="C1318" s="2">
        <f>RSI!I1318</f>
        <v>36.42775463952303</v>
      </c>
      <c r="D1318" s="2">
        <f>MACD!E1318</f>
        <v>-8.9876028090025706E-2</v>
      </c>
      <c r="E1318" s="2">
        <f>MACD!F1318</f>
        <v>5.2904061097883925E-2</v>
      </c>
      <c r="F1318" s="2">
        <f>'Moving Avg'!D1318</f>
        <v>5.3527000000000005</v>
      </c>
      <c r="G1318" s="2">
        <f>'Moving Avg'!F1318</f>
        <v>5.374229999999999</v>
      </c>
      <c r="H1318" s="2">
        <f>'Moving Avg'!G1318</f>
        <v>5.8050340000000009</v>
      </c>
      <c r="I1318" s="2">
        <f>'Moving Avg'!H1318</f>
        <v>6.5885484999999857</v>
      </c>
      <c r="J1318" s="6" t="str">
        <f>OBV!F1318</f>
        <v>BULLISH</v>
      </c>
      <c r="K1318" s="6" t="str">
        <f>OBV!G1318</f>
        <v>NEUTRAL</v>
      </c>
      <c r="L1318" s="6" t="str">
        <f>OBV!H1318</f>
        <v>BULLISH DIVERGENCE</v>
      </c>
    </row>
    <row r="1319" spans="1:12" ht="13.5" x14ac:dyDescent="0.25">
      <c r="A1319" s="3">
        <f>RSI!A1319</f>
        <v>43929</v>
      </c>
      <c r="B1319" s="2">
        <f>RSI!B1319</f>
        <v>5.2542999999999997</v>
      </c>
      <c r="C1319" s="2">
        <f>RSI!I1319</f>
        <v>41.937094700941152</v>
      </c>
      <c r="D1319" s="2">
        <f>MACD!E1319</f>
        <v>-0.10681341305713143</v>
      </c>
      <c r="E1319" s="2">
        <f>MACD!F1319</f>
        <v>2.0960566266880854E-2</v>
      </c>
      <c r="F1319" s="2">
        <f>'Moving Avg'!D1319</f>
        <v>5.3070199999999996</v>
      </c>
      <c r="G1319" s="2">
        <f>'Moving Avg'!F1319</f>
        <v>5.3513849999999987</v>
      </c>
      <c r="H1319" s="2">
        <f>'Moving Avg'!G1319</f>
        <v>5.7818380000000005</v>
      </c>
      <c r="I1319" s="2">
        <f>'Moving Avg'!H1319</f>
        <v>6.5801919999999861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5.2542999999999997</v>
      </c>
      <c r="C1320" s="2">
        <f>RSI!I1320</f>
        <v>41.937094700941152</v>
      </c>
      <c r="D1320" s="2">
        <f>MACD!E1320</f>
        <v>-9.6682721358344104E-2</v>
      </c>
      <c r="E1320" s="2">
        <f>MACD!F1320</f>
        <v>-2.5680912581641409E-3</v>
      </c>
      <c r="F1320" s="2">
        <f>'Moving Avg'!D1320</f>
        <v>5.2525399999999998</v>
      </c>
      <c r="G1320" s="2">
        <f>'Moving Avg'!F1320</f>
        <v>5.3241449999999997</v>
      </c>
      <c r="H1320" s="2">
        <f>'Moving Avg'!G1320</f>
        <v>5.7623319999999998</v>
      </c>
      <c r="I1320" s="2">
        <f>'Moving Avg'!H1320</f>
        <v>6.5718354999999873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5.3685</v>
      </c>
      <c r="C1321" s="2">
        <f>RSI!I1321</f>
        <v>46.319371176204989</v>
      </c>
      <c r="D1321" s="2">
        <f>MACD!E1321</f>
        <v>-7.2232376336692994E-2</v>
      </c>
      <c r="E1321" s="2">
        <f>MACD!F1321</f>
        <v>-1.6500948273869911E-2</v>
      </c>
      <c r="F1321" s="2">
        <f>'Moving Avg'!D1321</f>
        <v>5.2525400000000007</v>
      </c>
      <c r="G1321" s="2">
        <f>'Moving Avg'!F1321</f>
        <v>5.3109649999999995</v>
      </c>
      <c r="H1321" s="2">
        <f>'Moving Avg'!G1321</f>
        <v>5.7422979999999999</v>
      </c>
      <c r="I1321" s="2">
        <f>'Moving Avg'!H1321</f>
        <v>6.563111999999987</v>
      </c>
      <c r="J1321" s="6" t="str">
        <f>OBV!F1321</f>
        <v>BEARISH</v>
      </c>
      <c r="K1321" s="6" t="str">
        <f>OBV!G1321</f>
        <v>NEUTRAL</v>
      </c>
      <c r="L1321" s="6" t="str">
        <f>OBV!H1321</f>
        <v>NEUTRAL</v>
      </c>
    </row>
    <row r="1322" spans="1:12" ht="13.5" x14ac:dyDescent="0.25">
      <c r="A1322" s="3">
        <f>RSI!A1322</f>
        <v>43936</v>
      </c>
      <c r="B1322" s="2">
        <f>RSI!B1322</f>
        <v>5.3948999999999998</v>
      </c>
      <c r="C1322" s="2">
        <f>RSI!I1322</f>
        <v>47.309419740306872</v>
      </c>
      <c r="D1322" s="2">
        <f>MACD!E1322</f>
        <v>-5.2907093184838772E-2</v>
      </c>
      <c r="E1322" s="2">
        <f>MACD!F1322</f>
        <v>-2.3782177256063686E-2</v>
      </c>
      <c r="F1322" s="2">
        <f>'Moving Avg'!D1322</f>
        <v>5.2771400000000002</v>
      </c>
      <c r="G1322" s="2">
        <f>'Moving Avg'!F1322</f>
        <v>5.2995449999999993</v>
      </c>
      <c r="H1322" s="2">
        <f>'Moving Avg'!G1322</f>
        <v>5.7254279999999991</v>
      </c>
      <c r="I1322" s="2">
        <f>'Moving Avg'!H1322</f>
        <v>6.5555809999999886</v>
      </c>
      <c r="J1322" s="6" t="str">
        <f>OBV!F1322</f>
        <v>BEARISH</v>
      </c>
      <c r="K1322" s="6" t="str">
        <f>OBV!G1322</f>
        <v>NEUTRAL</v>
      </c>
      <c r="L1322" s="6" t="str">
        <f>OBV!H1322</f>
        <v>BEARISH DIVERGENCE</v>
      </c>
    </row>
    <row r="1323" spans="1:12" ht="13.5" x14ac:dyDescent="0.25">
      <c r="A1323" s="3">
        <f>RSI!A1323</f>
        <v>43937</v>
      </c>
      <c r="B1323" s="2">
        <f>RSI!B1323</f>
        <v>5.2718999999999996</v>
      </c>
      <c r="C1323" s="2">
        <f>RSI!I1323</f>
        <v>43.302271151638834</v>
      </c>
      <c r="D1323" s="2">
        <f>MACD!E1323</f>
        <v>-5.1374668001080259E-2</v>
      </c>
      <c r="E1323" s="2">
        <f>MACD!F1323</f>
        <v>-2.9300675405066999E-2</v>
      </c>
      <c r="F1323" s="2">
        <f>'Moving Avg'!D1323</f>
        <v>5.3087799999999996</v>
      </c>
      <c r="G1323" s="2">
        <f>'Moving Avg'!F1323</f>
        <v>5.2903200000000004</v>
      </c>
      <c r="H1323" s="2">
        <f>'Moving Avg'!G1323</f>
        <v>5.7071519999999998</v>
      </c>
      <c r="I1323" s="2">
        <f>'Moving Avg'!H1323</f>
        <v>6.5469454999999881</v>
      </c>
      <c r="J1323" s="6" t="str">
        <f>OBV!F1323</f>
        <v>BEARISH</v>
      </c>
      <c r="K1323" s="6" t="str">
        <f>OBV!G1323</f>
        <v>NEUTRAL</v>
      </c>
      <c r="L1323" s="6" t="str">
        <f>OBV!H1323</f>
        <v>BEARISH DIVERGENCE</v>
      </c>
    </row>
    <row r="1324" spans="1:12" ht="13.5" x14ac:dyDescent="0.25">
      <c r="A1324" s="3">
        <f>RSI!A1324</f>
        <v>43938</v>
      </c>
      <c r="B1324" s="2">
        <f>RSI!B1324</f>
        <v>5.3773</v>
      </c>
      <c r="C1324" s="2">
        <f>RSI!I1324</f>
        <v>47.412715332135946</v>
      </c>
      <c r="D1324" s="2">
        <f>MACD!E1324</f>
        <v>-3.2472344361370808E-2</v>
      </c>
      <c r="E1324" s="2">
        <f>MACD!F1324</f>
        <v>-2.9935009196327762E-2</v>
      </c>
      <c r="F1324" s="2">
        <f>'Moving Avg'!D1324</f>
        <v>5.33338</v>
      </c>
      <c r="G1324" s="2">
        <f>'Moving Avg'!F1324</f>
        <v>5.2982250000000004</v>
      </c>
      <c r="H1324" s="2">
        <f>'Moving Avg'!G1324</f>
        <v>5.6901059999999992</v>
      </c>
      <c r="I1324" s="2">
        <f>'Moving Avg'!H1324</f>
        <v>6.5378579999999884</v>
      </c>
      <c r="J1324" s="6" t="str">
        <f>OBV!F1324</f>
        <v>BEARISH</v>
      </c>
      <c r="K1324" s="6" t="str">
        <f>OBV!G1324</f>
        <v>NEUTRAL</v>
      </c>
      <c r="L1324" s="6" t="str">
        <f>OBV!H1324</f>
        <v>BEARISH DIVERGENCE</v>
      </c>
    </row>
    <row r="1325" spans="1:12" ht="13.5" x14ac:dyDescent="0.25">
      <c r="A1325" s="3">
        <f>RSI!A1325</f>
        <v>43941</v>
      </c>
      <c r="B1325" s="2">
        <f>RSI!B1325</f>
        <v>5.3948999999999998</v>
      </c>
      <c r="C1325" s="2">
        <f>RSI!I1325</f>
        <v>48.089476207727316</v>
      </c>
      <c r="D1325" s="2">
        <f>MACD!E1325</f>
        <v>-1.0626109665172301E-2</v>
      </c>
      <c r="E1325" s="2">
        <f>MACD!F1325</f>
        <v>-2.6073229290096669E-2</v>
      </c>
      <c r="F1325" s="2">
        <f>'Moving Avg'!D1325</f>
        <v>5.3614999999999995</v>
      </c>
      <c r="G1325" s="2">
        <f>'Moving Avg'!F1325</f>
        <v>5.3144800000000005</v>
      </c>
      <c r="H1325" s="2">
        <f>'Moving Avg'!G1325</f>
        <v>5.6769259999999999</v>
      </c>
      <c r="I1325" s="2">
        <f>'Moving Avg'!H1325</f>
        <v>6.528939999999988</v>
      </c>
      <c r="J1325" s="6" t="str">
        <f>OBV!F1325</f>
        <v>BEARISH</v>
      </c>
      <c r="K1325" s="6" t="str">
        <f>OBV!G1325</f>
        <v>NEUTRAL</v>
      </c>
      <c r="L1325" s="6" t="str">
        <f>OBV!H1325</f>
        <v>BEARISH DIVERGENCE</v>
      </c>
    </row>
    <row r="1326" spans="1:12" ht="13.5" x14ac:dyDescent="0.25">
      <c r="A1326" s="3">
        <f>RSI!A1326</f>
        <v>43942</v>
      </c>
      <c r="B1326" s="2">
        <f>RSI!B1326</f>
        <v>5.2366999999999999</v>
      </c>
      <c r="C1326" s="2">
        <f>RSI!I1326</f>
        <v>42.7623328813836</v>
      </c>
      <c r="D1326" s="2">
        <f>MACD!E1326</f>
        <v>-4.506967271681539E-3</v>
      </c>
      <c r="E1326" s="2">
        <f>MACD!F1326</f>
        <v>-2.1759976886413644E-2</v>
      </c>
      <c r="F1326" s="2">
        <f>'Moving Avg'!D1326</f>
        <v>5.33514</v>
      </c>
      <c r="G1326" s="2">
        <f>'Moving Avg'!F1326</f>
        <v>5.3171150000000003</v>
      </c>
      <c r="H1326" s="2">
        <f>'Moving Avg'!G1326</f>
        <v>5.6605819999999998</v>
      </c>
      <c r="I1326" s="2">
        <f>'Moving Avg'!H1326</f>
        <v>6.5189454999999876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</row>
    <row r="1327" spans="1:12" ht="13.5" x14ac:dyDescent="0.25">
      <c r="A1327" s="3">
        <f>RSI!A1327</f>
        <v>43943</v>
      </c>
      <c r="B1327" s="2">
        <f>RSI!B1327</f>
        <v>5.2366999999999999</v>
      </c>
      <c r="C1327" s="2">
        <f>RSI!I1327</f>
        <v>42.7623328813836</v>
      </c>
      <c r="D1327" s="2">
        <f>MACD!E1327</f>
        <v>-1.3020950099896567E-2</v>
      </c>
      <c r="E1327" s="2">
        <f>MACD!F1327</f>
        <v>-2.001217152911023E-2</v>
      </c>
      <c r="F1327" s="2">
        <f>'Moving Avg'!D1327</f>
        <v>5.3034999999999997</v>
      </c>
      <c r="G1327" s="2">
        <f>'Moving Avg'!F1327</f>
        <v>5.3272199999999996</v>
      </c>
      <c r="H1327" s="2">
        <f>'Moving Avg'!G1327</f>
        <v>5.6423059999999996</v>
      </c>
      <c r="I1327" s="2">
        <f>'Moving Avg'!H1327</f>
        <v>6.5100114999999876</v>
      </c>
      <c r="J1327" s="6" t="str">
        <f>OBV!F1327</f>
        <v>BEARISH</v>
      </c>
      <c r="K1327" s="6" t="str">
        <f>OBV!G1327</f>
        <v>NEUTRAL</v>
      </c>
      <c r="L1327" s="6" t="str">
        <f>OBV!H1327</f>
        <v>CONFIRMED BEARISH</v>
      </c>
    </row>
    <row r="1328" spans="1:12" ht="13.5" x14ac:dyDescent="0.25">
      <c r="A1328" s="3">
        <f>RSI!A1328</f>
        <v>43944</v>
      </c>
      <c r="B1328" s="2">
        <f>RSI!B1328</f>
        <v>5.2366999999999999</v>
      </c>
      <c r="C1328" s="2">
        <f>RSI!I1328</f>
        <v>42.762332881383593</v>
      </c>
      <c r="D1328" s="2">
        <f>MACD!E1328</f>
        <v>-4.3480384508328029E-2</v>
      </c>
      <c r="E1328" s="2">
        <f>MACD!F1328</f>
        <v>-2.470581412495379E-2</v>
      </c>
      <c r="F1328" s="2">
        <f>'Moving Avg'!D1328</f>
        <v>5.2964599999999997</v>
      </c>
      <c r="G1328" s="2">
        <f>'Moving Avg'!F1328</f>
        <v>5.3298550000000002</v>
      </c>
      <c r="H1328" s="2">
        <f>'Moving Avg'!G1328</f>
        <v>5.6240300000000003</v>
      </c>
      <c r="I1328" s="2">
        <f>'Moving Avg'!H1328</f>
        <v>6.5011184999999871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5.2718999999999996</v>
      </c>
      <c r="C1329" s="2">
        <f>RSI!I1329</f>
        <v>44.471751936624543</v>
      </c>
      <c r="D1329" s="2">
        <f>MACD!E1329</f>
        <v>-4.9227458366691401E-2</v>
      </c>
      <c r="E1329" s="2">
        <f>MACD!F1329</f>
        <v>-2.9610142973301314E-2</v>
      </c>
      <c r="F1329" s="2">
        <f>'Moving Avg'!D1329</f>
        <v>5.2753799999999993</v>
      </c>
      <c r="G1329" s="2">
        <f>'Moving Avg'!F1329</f>
        <v>5.3342500000000017</v>
      </c>
      <c r="H1329" s="2">
        <f>'Moving Avg'!G1329</f>
        <v>5.6082139999999994</v>
      </c>
      <c r="I1329" s="2">
        <f>'Moving Avg'!H1329</f>
        <v>6.4934209999999872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5.1136999999999997</v>
      </c>
      <c r="C1330" s="2">
        <f>RSI!I1330</f>
        <v>38.855262316558054</v>
      </c>
      <c r="D1330" s="2">
        <f>MACD!E1330</f>
        <v>-4.1651206166073429E-2</v>
      </c>
      <c r="E1330" s="2">
        <f>MACD!F1330</f>
        <v>-3.2018355611855738E-2</v>
      </c>
      <c r="F1330" s="2">
        <f>'Moving Avg'!D1330</f>
        <v>5.2191400000000003</v>
      </c>
      <c r="G1330" s="2">
        <f>'Moving Avg'!F1330</f>
        <v>5.323265000000001</v>
      </c>
      <c r="H1330" s="2">
        <f>'Moving Avg'!G1330</f>
        <v>5.5878299999999994</v>
      </c>
      <c r="I1330" s="2">
        <f>'Moving Avg'!H1330</f>
        <v>6.4852179999999873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5.1136999999999997</v>
      </c>
      <c r="C1331" s="2">
        <f>RSI!I1331</f>
        <v>38.855262316558054</v>
      </c>
      <c r="D1331" s="2">
        <f>MACD!E1331</f>
        <v>-1.6069228445747541E-2</v>
      </c>
      <c r="E1331" s="2">
        <f>MACD!F1331</f>
        <v>-2.8828530178634099E-2</v>
      </c>
      <c r="F1331" s="2">
        <f>'Moving Avg'!D1331</f>
        <v>5.1945400000000008</v>
      </c>
      <c r="G1331" s="2">
        <f>'Moving Avg'!F1331</f>
        <v>5.3048149999999996</v>
      </c>
      <c r="H1331" s="2">
        <f>'Moving Avg'!G1331</f>
        <v>5.570608</v>
      </c>
      <c r="I1331" s="2">
        <f>'Moving Avg'!H1331</f>
        <v>6.4767704999999891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5.0083000000000002</v>
      </c>
      <c r="C1332" s="2">
        <f>RSI!I1332</f>
        <v>35.400677976392004</v>
      </c>
      <c r="D1332" s="2">
        <f>MACD!E1332</f>
        <v>1.8929406274686755E-2</v>
      </c>
      <c r="E1332" s="2">
        <f>MACD!F1332</f>
        <v>-1.9276942887969929E-2</v>
      </c>
      <c r="F1332" s="2">
        <f>'Moving Avg'!D1332</f>
        <v>5.1488599999999991</v>
      </c>
      <c r="G1332" s="2">
        <f>'Moving Avg'!F1332</f>
        <v>5.2810949999999997</v>
      </c>
      <c r="H1332" s="2">
        <f>'Moving Avg'!G1332</f>
        <v>5.5479400000000005</v>
      </c>
      <c r="I1332" s="2">
        <f>'Moving Avg'!H1332</f>
        <v>6.4677959999999892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5.1577000000000002</v>
      </c>
      <c r="C1333" s="2">
        <f>RSI!I1333</f>
        <v>43.120329507893032</v>
      </c>
      <c r="D1333" s="2">
        <f>MACD!E1333</f>
        <v>2.0550223719189908E-2</v>
      </c>
      <c r="E1333" s="2">
        <f>MACD!F1333</f>
        <v>-1.1311509566537963E-2</v>
      </c>
      <c r="F1333" s="2">
        <f>'Moving Avg'!D1333</f>
        <v>5.1330600000000004</v>
      </c>
      <c r="G1333" s="2">
        <f>'Moving Avg'!F1333</f>
        <v>5.2727500000000003</v>
      </c>
      <c r="H1333" s="2">
        <f>'Moving Avg'!G1333</f>
        <v>5.5282600000000004</v>
      </c>
      <c r="I1333" s="2">
        <f>'Moving Avg'!H1333</f>
        <v>6.4595684999999889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5.2718999999999996</v>
      </c>
      <c r="C1334" s="2">
        <f>RSI!I1334</f>
        <v>48.214549383303925</v>
      </c>
      <c r="D1334" s="2">
        <f>MACD!E1334</f>
        <v>3.0643454210249388E-2</v>
      </c>
      <c r="E1334" s="2">
        <f>MACD!F1334</f>
        <v>-2.9205168111804932E-3</v>
      </c>
      <c r="F1334" s="2">
        <f>'Moving Avg'!D1334</f>
        <v>5.1330599999999995</v>
      </c>
      <c r="G1334" s="2">
        <f>'Moving Avg'!F1334</f>
        <v>5.2622100000000005</v>
      </c>
      <c r="H1334" s="2">
        <f>'Moving Avg'!G1334</f>
        <v>5.5108640000000015</v>
      </c>
      <c r="I1334" s="2">
        <f>'Moving Avg'!H1334</f>
        <v>6.4519119999999894</v>
      </c>
      <c r="J1334" s="6" t="str">
        <f>OBV!F1334</f>
        <v>BEARISH</v>
      </c>
      <c r="K1334" s="6" t="str">
        <f>OBV!G1334</f>
        <v>NEUTRAL</v>
      </c>
      <c r="L1334" s="6" t="str">
        <f>OBV!H1334</f>
        <v>NEUTRAL</v>
      </c>
    </row>
    <row r="1335" spans="1:12" ht="13.5" x14ac:dyDescent="0.25">
      <c r="A1335" s="3">
        <f>RSI!A1335</f>
        <v>43956</v>
      </c>
      <c r="B1335" s="2">
        <f>RSI!B1335</f>
        <v>5.43</v>
      </c>
      <c r="C1335" s="2">
        <f>RSI!I1335</f>
        <v>54.314786573566749</v>
      </c>
      <c r="D1335" s="2">
        <f>MACD!E1335</f>
        <v>3.0399763521361756E-2</v>
      </c>
      <c r="E1335" s="2">
        <f>MACD!F1335</f>
        <v>3.7435392553279573E-3</v>
      </c>
      <c r="F1335" s="2">
        <f>'Moving Avg'!D1335</f>
        <v>5.1963200000000001</v>
      </c>
      <c r="G1335" s="2">
        <f>'Moving Avg'!F1335</f>
        <v>5.2573750000000006</v>
      </c>
      <c r="H1335" s="2">
        <f>'Moving Avg'!G1335</f>
        <v>5.4978600000000002</v>
      </c>
      <c r="I1335" s="2">
        <f>'Moving Avg'!H1335</f>
        <v>6.4450049999999894</v>
      </c>
      <c r="J1335" s="6" t="str">
        <f>OBV!F1335</f>
        <v>BULLISH</v>
      </c>
      <c r="K1335" s="6" t="str">
        <f>OBV!G1335</f>
        <v>NEUTRAL</v>
      </c>
      <c r="L1335" s="6" t="str">
        <f>OBV!H1335</f>
        <v>CONFIRMED BULLISH</v>
      </c>
    </row>
    <row r="1336" spans="1:12" ht="13.5" x14ac:dyDescent="0.25">
      <c r="A1336" s="3">
        <f>RSI!A1336</f>
        <v>43957</v>
      </c>
      <c r="B1336" s="2">
        <f>RSI!B1336</f>
        <v>5.4476000000000004</v>
      </c>
      <c r="C1336" s="2">
        <f>RSI!I1336</f>
        <v>54.950980886327812</v>
      </c>
      <c r="D1336" s="2">
        <f>MACD!E1336</f>
        <v>3.8202364742678796E-3</v>
      </c>
      <c r="E1336" s="2">
        <f>MACD!F1336</f>
        <v>3.758878699115942E-3</v>
      </c>
      <c r="F1336" s="2">
        <f>'Moving Avg'!D1336</f>
        <v>5.2630999999999997</v>
      </c>
      <c r="G1336" s="2">
        <f>'Moving Avg'!F1336</f>
        <v>5.2613299999999992</v>
      </c>
      <c r="H1336" s="2">
        <f>'Moving Avg'!G1336</f>
        <v>5.4838020000000007</v>
      </c>
      <c r="I1336" s="2">
        <f>'Moving Avg'!H1336</f>
        <v>6.4379819999999901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</row>
    <row r="1337" spans="1:12" ht="13.5" x14ac:dyDescent="0.25">
      <c r="A1337" s="3">
        <f>RSI!A1337</f>
        <v>43958</v>
      </c>
      <c r="B1337" s="2">
        <f>RSI!B1337</f>
        <v>5.4476000000000004</v>
      </c>
      <c r="C1337" s="2">
        <f>RSI!I1337</f>
        <v>54.950980886327812</v>
      </c>
      <c r="D1337" s="2">
        <f>MACD!E1337</f>
        <v>-1.9451133565183909E-2</v>
      </c>
      <c r="E1337" s="2">
        <f>MACD!F1337</f>
        <v>-8.8312375374402811E-4</v>
      </c>
      <c r="F1337" s="2">
        <f>'Moving Avg'!D1337</f>
        <v>5.3509600000000006</v>
      </c>
      <c r="G1337" s="2">
        <f>'Moving Avg'!F1337</f>
        <v>5.2701149999999997</v>
      </c>
      <c r="H1337" s="2">
        <f>'Moving Avg'!G1337</f>
        <v>5.469920000000001</v>
      </c>
      <c r="I1337" s="2">
        <f>'Moving Avg'!H1337</f>
        <v>6.4315299999999898</v>
      </c>
      <c r="J1337" s="6" t="str">
        <f>OBV!F1337</f>
        <v>BULLISH</v>
      </c>
      <c r="K1337" s="6" t="str">
        <f>OBV!G1337</f>
        <v>NEUTRAL</v>
      </c>
      <c r="L1337" s="6" t="str">
        <f>OBV!H1337</f>
        <v>CONFIRMED BULLISH</v>
      </c>
    </row>
    <row r="1338" spans="1:12" ht="13.5" x14ac:dyDescent="0.25">
      <c r="A1338" s="3">
        <f>RSI!A1338</f>
        <v>43959</v>
      </c>
      <c r="B1338" s="2">
        <f>RSI!B1338</f>
        <v>5.5354999999999999</v>
      </c>
      <c r="C1338" s="2">
        <f>RSI!I1338</f>
        <v>58.313431004918662</v>
      </c>
      <c r="D1338" s="2">
        <f>MACD!E1338</f>
        <v>-4.6376553014153998E-2</v>
      </c>
      <c r="E1338" s="2">
        <f>MACD!F1338</f>
        <v>-9.9818096058260225E-3</v>
      </c>
      <c r="F1338" s="2">
        <f>'Moving Avg'!D1338</f>
        <v>5.42652</v>
      </c>
      <c r="G1338" s="2">
        <f>'Moving Avg'!F1338</f>
        <v>5.2912049999999997</v>
      </c>
      <c r="H1338" s="2">
        <f>'Moving Avg'!G1338</f>
        <v>5.4593760000000007</v>
      </c>
      <c r="I1338" s="2">
        <f>'Moving Avg'!H1338</f>
        <v>6.4260884999999908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</row>
    <row r="1339" spans="1:12" ht="13.5" x14ac:dyDescent="0.25">
      <c r="A1339" s="3">
        <f>RSI!A1339</f>
        <v>43962</v>
      </c>
      <c r="B1339" s="2">
        <f>RSI!B1339</f>
        <v>5.3773</v>
      </c>
      <c r="C1339" s="2">
        <f>RSI!I1339</f>
        <v>50.943527341697084</v>
      </c>
      <c r="D1339" s="2">
        <f>MACD!E1339</f>
        <v>-5.3214684456919237E-2</v>
      </c>
      <c r="E1339" s="2">
        <f>MACD!F1339</f>
        <v>-1.8628384576044668E-2</v>
      </c>
      <c r="F1339" s="2">
        <f>'Moving Avg'!D1339</f>
        <v>5.4475999999999996</v>
      </c>
      <c r="G1339" s="2">
        <f>'Moving Avg'!F1339</f>
        <v>5.2973550000000005</v>
      </c>
      <c r="H1339" s="2">
        <f>'Moving Avg'!G1339</f>
        <v>5.4472500000000004</v>
      </c>
      <c r="I1339" s="2">
        <f>'Moving Avg'!H1339</f>
        <v>6.4198154999999915</v>
      </c>
      <c r="J1339" s="6" t="str">
        <f>OBV!F1339</f>
        <v>BULLISH</v>
      </c>
      <c r="K1339" s="6" t="str">
        <f>OBV!G1339</f>
        <v>NEUTRAL</v>
      </c>
      <c r="L1339" s="6" t="str">
        <f>OBV!H1339</f>
        <v>CONFIRMED BULLISH</v>
      </c>
    </row>
    <row r="1340" spans="1:12" ht="13.5" x14ac:dyDescent="0.25">
      <c r="A1340" s="3">
        <f>RSI!A1340</f>
        <v>43963</v>
      </c>
      <c r="B1340" s="2">
        <f>RSI!B1340</f>
        <v>5.3773</v>
      </c>
      <c r="C1340" s="2">
        <f>RSI!I1340</f>
        <v>50.943527341697084</v>
      </c>
      <c r="D1340" s="2">
        <f>MACD!E1340</f>
        <v>-8.3505360835643749E-2</v>
      </c>
      <c r="E1340" s="2">
        <f>MACD!F1340</f>
        <v>-3.1603779827964487E-2</v>
      </c>
      <c r="F1340" s="2">
        <f>'Moving Avg'!D1340</f>
        <v>5.4370599999999998</v>
      </c>
      <c r="G1340" s="2">
        <f>'Moving Avg'!F1340</f>
        <v>5.3035050000000004</v>
      </c>
      <c r="H1340" s="2">
        <f>'Moving Avg'!G1340</f>
        <v>5.4356519999999993</v>
      </c>
      <c r="I1340" s="2">
        <f>'Moving Avg'!H1340</f>
        <v>6.4130119999999922</v>
      </c>
      <c r="J1340" s="6" t="str">
        <f>OBV!F1340</f>
        <v>BULLISH</v>
      </c>
      <c r="K1340" s="6" t="str">
        <f>OBV!G1340</f>
        <v>NEUTRAL</v>
      </c>
      <c r="L1340" s="6" t="str">
        <f>OBV!H1340</f>
        <v>BULLISH DIVERGENCE</v>
      </c>
    </row>
    <row r="1341" spans="1:12" ht="13.5" x14ac:dyDescent="0.25">
      <c r="A1341" s="3">
        <f>RSI!A1341</f>
        <v>43964</v>
      </c>
      <c r="B1341" s="2">
        <f>RSI!B1341</f>
        <v>5.4915000000000003</v>
      </c>
      <c r="C1341" s="2">
        <f>RSI!I1341</f>
        <v>55.637477171136396</v>
      </c>
      <c r="D1341" s="2">
        <f>MACD!E1341</f>
        <v>-0.1177489920630137</v>
      </c>
      <c r="E1341" s="2">
        <f>MACD!F1341</f>
        <v>-4.8832822274974333E-2</v>
      </c>
      <c r="F1341" s="2">
        <f>'Moving Avg'!D1341</f>
        <v>5.4458399999999996</v>
      </c>
      <c r="G1341" s="2">
        <f>'Moving Avg'!F1341</f>
        <v>5.3096550000000002</v>
      </c>
      <c r="H1341" s="2">
        <f>'Moving Avg'!G1341</f>
        <v>5.4272159999999996</v>
      </c>
      <c r="I1341" s="2">
        <f>'Moving Avg'!H1341</f>
        <v>6.4067794999999919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5.4915000000000003</v>
      </c>
      <c r="C1342" s="2">
        <f>RSI!I1342</f>
        <v>55.637477171136396</v>
      </c>
      <c r="D1342" s="2">
        <f>MACD!E1342</f>
        <v>-0.16375697673331224</v>
      </c>
      <c r="E1342" s="2">
        <f>MACD!F1342</f>
        <v>-7.1817653166641918E-2</v>
      </c>
      <c r="F1342" s="2">
        <f>'Moving Avg'!D1342</f>
        <v>5.4546200000000011</v>
      </c>
      <c r="G1342" s="2">
        <f>'Moving Avg'!F1342</f>
        <v>5.3144849999999995</v>
      </c>
      <c r="H1342" s="2">
        <f>'Moving Avg'!G1342</f>
        <v>5.4152659999999981</v>
      </c>
      <c r="I1342" s="2">
        <f>'Moving Avg'!H1342</f>
        <v>6.400057499999992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5.6233000000000004</v>
      </c>
      <c r="C1343" s="2">
        <f>RSI!I1343</f>
        <v>60.67410040904776</v>
      </c>
      <c r="D1343" s="2">
        <f>MACD!E1343</f>
        <v>-0.19022184248088703</v>
      </c>
      <c r="E1343" s="2">
        <f>MACD!F1343</f>
        <v>-9.5498491029490942E-2</v>
      </c>
      <c r="F1343" s="2">
        <f>'Moving Avg'!D1343</f>
        <v>5.4721799999999998</v>
      </c>
      <c r="G1343" s="2">
        <f>'Moving Avg'!F1343</f>
        <v>5.3320550000000004</v>
      </c>
      <c r="H1343" s="2">
        <f>'Moving Avg'!G1343</f>
        <v>5.4066539999999987</v>
      </c>
      <c r="I1343" s="2">
        <f>'Moving Avg'!H1343</f>
        <v>6.3939944999999918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5.6936</v>
      </c>
      <c r="C1344" s="2">
        <f>RSI!I1344</f>
        <v>63.081727379486964</v>
      </c>
      <c r="D1344" s="2">
        <f>MACD!E1344</f>
        <v>-0.20173281316652769</v>
      </c>
      <c r="E1344" s="2">
        <f>MACD!F1344</f>
        <v>-0.11674535545689829</v>
      </c>
      <c r="F1344" s="2">
        <f>'Moving Avg'!D1344</f>
        <v>5.5354400000000004</v>
      </c>
      <c r="G1344" s="2">
        <f>'Moving Avg'!F1344</f>
        <v>5.3478700000000003</v>
      </c>
      <c r="H1344" s="2">
        <f>'Moving Avg'!G1344</f>
        <v>5.4022600000000001</v>
      </c>
      <c r="I1344" s="2">
        <f>'Moving Avg'!H1344</f>
        <v>6.3882424999999943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5.5266999999999999</v>
      </c>
      <c r="C1345" s="2">
        <f>RSI!I1345</f>
        <v>54.543984200745037</v>
      </c>
      <c r="D1345" s="2">
        <f>MACD!E1345</f>
        <v>-0.17657208862488805</v>
      </c>
      <c r="E1345" s="2">
        <f>MACD!F1345</f>
        <v>-0.12871070209049626</v>
      </c>
      <c r="F1345" s="2">
        <f>'Moving Avg'!D1345</f>
        <v>5.5653199999999998</v>
      </c>
      <c r="G1345" s="2">
        <f>'Moving Avg'!F1345</f>
        <v>5.3544600000000013</v>
      </c>
      <c r="H1345" s="2">
        <f>'Moving Avg'!G1345</f>
        <v>5.3918919999999995</v>
      </c>
      <c r="I1345" s="2">
        <f>'Moving Avg'!H1345</f>
        <v>6.3840624999999935</v>
      </c>
      <c r="J1345" s="6" t="str">
        <f>OBV!F1345</f>
        <v>BEARISH</v>
      </c>
      <c r="K1345" s="6" t="str">
        <f>OBV!G1345</f>
        <v>NEUTRAL</v>
      </c>
      <c r="L1345" s="6" t="str">
        <f>OBV!H1345</f>
        <v>BEARISH DIVERGENCE</v>
      </c>
    </row>
    <row r="1346" spans="1:12" ht="13.5" x14ac:dyDescent="0.25">
      <c r="A1346" s="3">
        <f>RSI!A1346</f>
        <v>43971</v>
      </c>
      <c r="B1346" s="2">
        <f>RSI!B1346</f>
        <v>5.5266999999999999</v>
      </c>
      <c r="C1346" s="2">
        <f>RSI!I1346</f>
        <v>54.543984200745037</v>
      </c>
      <c r="D1346" s="2">
        <f>MACD!E1346</f>
        <v>-0.15324135471192424</v>
      </c>
      <c r="E1346" s="2">
        <f>MACD!F1346</f>
        <v>-0.13361683261478186</v>
      </c>
      <c r="F1346" s="2">
        <f>'Moving Avg'!D1346</f>
        <v>5.5723599999999989</v>
      </c>
      <c r="G1346" s="2">
        <f>'Moving Avg'!F1346</f>
        <v>5.3689600000000013</v>
      </c>
      <c r="H1346" s="2">
        <f>'Moving Avg'!G1346</f>
        <v>5.3848639999999985</v>
      </c>
      <c r="I1346" s="2">
        <f>'Moving Avg'!H1346</f>
        <v>6.377428999999994</v>
      </c>
      <c r="J1346" s="6" t="str">
        <f>OBV!F1346</f>
        <v>BEARISH</v>
      </c>
      <c r="K1346" s="6" t="str">
        <f>OBV!G1346</f>
        <v>NEUTRAL</v>
      </c>
      <c r="L1346" s="6" t="str">
        <f>OBV!H1346</f>
        <v>BEARISH DIVERGENCE</v>
      </c>
    </row>
    <row r="1347" spans="1:12" ht="13.5" x14ac:dyDescent="0.25">
      <c r="A1347" s="3">
        <f>RSI!A1347</f>
        <v>43972</v>
      </c>
      <c r="B1347" s="2">
        <f>RSI!B1347</f>
        <v>5.4915000000000003</v>
      </c>
      <c r="C1347" s="2">
        <f>RSI!I1347</f>
        <v>52.796160813861064</v>
      </c>
      <c r="D1347" s="2">
        <f>MACD!E1347</f>
        <v>-0.13150996654978009</v>
      </c>
      <c r="E1347" s="2">
        <f>MACD!F1347</f>
        <v>-0.13319545940178151</v>
      </c>
      <c r="F1347" s="2">
        <f>'Moving Avg'!D1347</f>
        <v>5.5723600000000006</v>
      </c>
      <c r="G1347" s="2">
        <f>'Moving Avg'!F1347</f>
        <v>5.3817000000000004</v>
      </c>
      <c r="H1347" s="2">
        <f>'Moving Avg'!G1347</f>
        <v>5.3746699999999983</v>
      </c>
      <c r="I1347" s="2">
        <f>'Moving Avg'!H1347</f>
        <v>6.3706194999999948</v>
      </c>
      <c r="J1347" s="6" t="str">
        <f>OBV!F1347</f>
        <v>BEARISH</v>
      </c>
      <c r="K1347" s="6" t="str">
        <f>OBV!G1347</f>
        <v>NEUTRAL</v>
      </c>
      <c r="L1347" s="6" t="str">
        <f>OBV!H1347</f>
        <v>NEUTRAL</v>
      </c>
    </row>
    <row r="1348" spans="1:12" ht="13.5" x14ac:dyDescent="0.25">
      <c r="A1348" s="3">
        <f>RSI!A1348</f>
        <v>43973</v>
      </c>
      <c r="B1348" s="2">
        <f>RSI!B1348</f>
        <v>5.4915000000000003</v>
      </c>
      <c r="C1348" s="2">
        <f>RSI!I1348</f>
        <v>52.796160813861064</v>
      </c>
      <c r="D1348" s="2">
        <f>MACD!E1348</f>
        <v>-9.996246908314621E-2</v>
      </c>
      <c r="E1348" s="2">
        <f>MACD!F1348</f>
        <v>-0.12654886133805446</v>
      </c>
      <c r="F1348" s="2">
        <f>'Moving Avg'!D1348</f>
        <v>5.5460000000000012</v>
      </c>
      <c r="G1348" s="2">
        <f>'Moving Avg'!F1348</f>
        <v>5.3944400000000012</v>
      </c>
      <c r="H1348" s="2">
        <f>'Moving Avg'!G1348</f>
        <v>5.3679919999999983</v>
      </c>
      <c r="I1348" s="2">
        <f>'Moving Avg'!H1348</f>
        <v>6.3638099999999955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5.3334000000000001</v>
      </c>
      <c r="C1349" s="2">
        <f>RSI!I1349</f>
        <v>45.244014517008104</v>
      </c>
      <c r="D1349" s="2">
        <f>MACD!E1349</f>
        <v>-8.6232521277855412E-2</v>
      </c>
      <c r="E1349" s="2">
        <f>MACD!F1349</f>
        <v>-0.11848559332601466</v>
      </c>
      <c r="F1349" s="2">
        <f>'Moving Avg'!D1349</f>
        <v>5.4739599999999999</v>
      </c>
      <c r="G1349" s="2">
        <f>'Moving Avg'!F1349</f>
        <v>5.3975150000000003</v>
      </c>
      <c r="H1349" s="2">
        <f>'Moving Avg'!G1349</f>
        <v>5.3604359999999982</v>
      </c>
      <c r="I1349" s="2">
        <f>'Moving Avg'!H1349</f>
        <v>6.3562974999999948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5.3158000000000003</v>
      </c>
      <c r="C1350" s="2">
        <f>RSI!I1350</f>
        <v>44.481215406452755</v>
      </c>
      <c r="D1350" s="2">
        <f>MACD!E1350</f>
        <v>-7.2688744264845617E-2</v>
      </c>
      <c r="E1350" s="2">
        <f>MACD!F1350</f>
        <v>-0.10932622351378087</v>
      </c>
      <c r="F1350" s="2">
        <f>'Moving Avg'!D1350</f>
        <v>5.4317800000000007</v>
      </c>
      <c r="G1350" s="2">
        <f>'Moving Avg'!F1350</f>
        <v>5.4076200000000005</v>
      </c>
      <c r="H1350" s="2">
        <f>'Moving Avg'!G1350</f>
        <v>5.3507699999999998</v>
      </c>
      <c r="I1350" s="2">
        <f>'Moving Avg'!H1350</f>
        <v>6.3495319999999955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5.1577000000000002</v>
      </c>
      <c r="C1351" s="2">
        <f>RSI!I1351</f>
        <v>38.243685159446294</v>
      </c>
      <c r="D1351" s="2">
        <f>MACD!E1351</f>
        <v>-3.1267964619155819E-2</v>
      </c>
      <c r="E1351" s="2">
        <f>MACD!F1351</f>
        <v>-9.3714571734855867E-2</v>
      </c>
      <c r="F1351" s="2">
        <f>'Moving Avg'!D1351</f>
        <v>5.3579800000000004</v>
      </c>
      <c r="G1351" s="2">
        <f>'Moving Avg'!F1351</f>
        <v>5.4098200000000016</v>
      </c>
      <c r="H1351" s="2">
        <f>'Moving Avg'!G1351</f>
        <v>5.3412819999999996</v>
      </c>
      <c r="I1351" s="2">
        <f>'Moving Avg'!H1351</f>
        <v>6.3410974999999965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5.2981999999999996</v>
      </c>
      <c r="C1352" s="2">
        <f>RSI!I1352</f>
        <v>45.550959134028197</v>
      </c>
      <c r="D1352" s="2">
        <f>MACD!E1352</f>
        <v>-5.0628755563604244E-3</v>
      </c>
      <c r="E1352" s="2">
        <f>MACD!F1352</f>
        <v>-7.5984232499156784E-2</v>
      </c>
      <c r="F1352" s="2">
        <f>'Moving Avg'!D1352</f>
        <v>5.3193200000000003</v>
      </c>
      <c r="G1352" s="2">
        <f>'Moving Avg'!F1352</f>
        <v>5.4243150000000009</v>
      </c>
      <c r="H1352" s="2">
        <f>'Moving Avg'!G1352</f>
        <v>5.3347799999999994</v>
      </c>
      <c r="I1352" s="2">
        <f>'Moving Avg'!H1352</f>
        <v>6.3337604999999959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</row>
    <row r="1353" spans="1:12" ht="13.5" x14ac:dyDescent="0.25">
      <c r="A1353" s="3">
        <f>RSI!A1353</f>
        <v>43983</v>
      </c>
      <c r="B1353" s="2">
        <f>RSI!B1353</f>
        <v>5.2630999999999997</v>
      </c>
      <c r="C1353" s="2">
        <f>RSI!I1353</f>
        <v>44.14563262476004</v>
      </c>
      <c r="D1353" s="2">
        <f>MACD!E1353</f>
        <v>4.0605645795475986E-2</v>
      </c>
      <c r="E1353" s="2">
        <f>MACD!F1353</f>
        <v>-5.2666256840230227E-2</v>
      </c>
      <c r="F1353" s="2">
        <f>'Moving Avg'!D1353</f>
        <v>5.2736400000000003</v>
      </c>
      <c r="G1353" s="2">
        <f>'Moving Avg'!F1353</f>
        <v>5.4295850000000003</v>
      </c>
      <c r="H1353" s="2">
        <f>'Moving Avg'!G1353</f>
        <v>5.3309139999999999</v>
      </c>
      <c r="I1353" s="2">
        <f>'Moving Avg'!H1353</f>
        <v>6.3260284999999952</v>
      </c>
      <c r="J1353" s="6" t="str">
        <f>OBV!F1353</f>
        <v>BEARISH</v>
      </c>
      <c r="K1353" s="6" t="str">
        <f>OBV!G1353</f>
        <v>NEUTRAL</v>
      </c>
      <c r="L1353" s="6" t="str">
        <f>OBV!H1353</f>
        <v>CONFIRMED BEARISH</v>
      </c>
    </row>
    <row r="1354" spans="1:12" ht="13.5" x14ac:dyDescent="0.25">
      <c r="A1354" s="3">
        <f>RSI!A1354</f>
        <v>43984</v>
      </c>
      <c r="B1354" s="2">
        <f>RSI!B1354</f>
        <v>5.3070000000000004</v>
      </c>
      <c r="C1354" s="2">
        <f>RSI!I1354</f>
        <v>46.374051293693014</v>
      </c>
      <c r="D1354" s="2">
        <f>MACD!E1354</f>
        <v>8.7591460007934607E-2</v>
      </c>
      <c r="E1354" s="2">
        <f>MACD!F1354</f>
        <v>-2.4614713470597259E-2</v>
      </c>
      <c r="F1354" s="2">
        <f>'Moving Avg'!D1354</f>
        <v>5.2683599999999995</v>
      </c>
      <c r="G1354" s="2">
        <f>'Moving Avg'!F1354</f>
        <v>5.4313399999999996</v>
      </c>
      <c r="H1354" s="2">
        <f>'Moving Avg'!G1354</f>
        <v>5.3326700000000002</v>
      </c>
      <c r="I1354" s="2">
        <f>'Moving Avg'!H1354</f>
        <v>6.3182964999999953</v>
      </c>
      <c r="J1354" s="6" t="str">
        <f>OBV!F1354</f>
        <v>BEARISH</v>
      </c>
      <c r="K1354" s="6" t="str">
        <f>OBV!G1354</f>
        <v>NEUTRAL</v>
      </c>
      <c r="L1354" s="6" t="str">
        <f>OBV!H1354</f>
        <v>CONFIRMED BEARISH</v>
      </c>
    </row>
    <row r="1355" spans="1:12" ht="13.5" x14ac:dyDescent="0.25">
      <c r="A1355" s="3">
        <f>RSI!A1355</f>
        <v>43985</v>
      </c>
      <c r="B1355" s="2">
        <f>RSI!B1355</f>
        <v>5.2718999999999996</v>
      </c>
      <c r="C1355" s="2">
        <f>RSI!I1355</f>
        <v>44.83386549340279</v>
      </c>
      <c r="D1355" s="2">
        <f>MACD!E1355</f>
        <v>0.10473428926261796</v>
      </c>
      <c r="E1355" s="2">
        <f>MACD!F1355</f>
        <v>1.2550870760457827E-3</v>
      </c>
      <c r="F1355" s="2">
        <f>'Moving Avg'!D1355</f>
        <v>5.2595799999999997</v>
      </c>
      <c r="G1355" s="2">
        <f>'Moving Avg'!F1355</f>
        <v>5.4234349999999996</v>
      </c>
      <c r="H1355" s="2">
        <f>'Moving Avg'!G1355</f>
        <v>5.3367120000000012</v>
      </c>
      <c r="I1355" s="2">
        <f>'Moving Avg'!H1355</f>
        <v>6.3101689999999948</v>
      </c>
      <c r="J1355" s="6" t="str">
        <f>OBV!F1355</f>
        <v>BEARISH</v>
      </c>
      <c r="K1355" s="6" t="str">
        <f>OBV!G1355</f>
        <v>NEUTRAL</v>
      </c>
      <c r="L1355" s="6" t="str">
        <f>OBV!H1355</f>
        <v>CONFIRMED BEARISH</v>
      </c>
    </row>
    <row r="1356" spans="1:12" ht="13.5" x14ac:dyDescent="0.25">
      <c r="A1356" s="3">
        <f>RSI!A1356</f>
        <v>43986</v>
      </c>
      <c r="B1356" s="2">
        <f>RSI!B1356</f>
        <v>5.2718999999999996</v>
      </c>
      <c r="C1356" s="2">
        <f>RSI!I1356</f>
        <v>44.83386549340279</v>
      </c>
      <c r="D1356" s="2">
        <f>MACD!E1356</f>
        <v>0.11987543139363765</v>
      </c>
      <c r="E1356" s="2">
        <f>MACD!F1356</f>
        <v>2.4979155939564159E-2</v>
      </c>
      <c r="F1356" s="2">
        <f>'Moving Avg'!D1356</f>
        <v>5.2824200000000001</v>
      </c>
      <c r="G1356" s="2">
        <f>'Moving Avg'!F1356</f>
        <v>5.41465</v>
      </c>
      <c r="H1356" s="2">
        <f>'Moving Avg'!G1356</f>
        <v>5.3384700000000009</v>
      </c>
      <c r="I1356" s="2">
        <f>'Moving Avg'!H1356</f>
        <v>6.3020414999999943</v>
      </c>
      <c r="J1356" s="6" t="str">
        <f>OBV!F1356</f>
        <v>BEARISH</v>
      </c>
      <c r="K1356" s="6" t="str">
        <f>OBV!G1356</f>
        <v>NEUTRAL</v>
      </c>
      <c r="L1356" s="6" t="str">
        <f>OBV!H1356</f>
        <v>BEARISH DIVERGENCE</v>
      </c>
    </row>
    <row r="1357" spans="1:12" ht="13.5" x14ac:dyDescent="0.25">
      <c r="A1357" s="3">
        <f>RSI!A1357</f>
        <v>43987</v>
      </c>
      <c r="B1357" s="2">
        <f>RSI!B1357</f>
        <v>5.2718999999999996</v>
      </c>
      <c r="C1357" s="2">
        <f>RSI!I1357</f>
        <v>44.833865493402783</v>
      </c>
      <c r="D1357" s="2">
        <f>MACD!E1357</f>
        <v>0.1278603668935121</v>
      </c>
      <c r="E1357" s="2">
        <f>MACD!F1357</f>
        <v>4.5555398130353753E-2</v>
      </c>
      <c r="F1357" s="2">
        <f>'Moving Avg'!D1357</f>
        <v>5.2771599999999994</v>
      </c>
      <c r="G1357" s="2">
        <f>'Moving Avg'!F1357</f>
        <v>5.4058650000000004</v>
      </c>
      <c r="H1357" s="2">
        <f>'Moving Avg'!G1357</f>
        <v>5.3432160000000009</v>
      </c>
      <c r="I1357" s="2">
        <f>'Moving Avg'!H1357</f>
        <v>6.2936944999999946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</row>
    <row r="1358" spans="1:12" ht="13.5" x14ac:dyDescent="0.25">
      <c r="A1358" s="3">
        <f>RSI!A1358</f>
        <v>43990</v>
      </c>
      <c r="B1358" s="2">
        <f>RSI!B1358</f>
        <v>5.2718999999999996</v>
      </c>
      <c r="C1358" s="2">
        <f>RSI!I1358</f>
        <v>44.833865493402783</v>
      </c>
      <c r="D1358" s="2">
        <f>MACD!E1358</f>
        <v>0.13516183639462742</v>
      </c>
      <c r="E1358" s="2">
        <f>MACD!F1358</f>
        <v>6.3476685783208489E-2</v>
      </c>
      <c r="F1358" s="2">
        <f>'Moving Avg'!D1358</f>
        <v>5.2789199999999994</v>
      </c>
      <c r="G1358" s="2">
        <f>'Moving Avg'!F1358</f>
        <v>5.3926850000000002</v>
      </c>
      <c r="H1358" s="2">
        <f>'Moving Avg'!G1358</f>
        <v>5.3449740000000006</v>
      </c>
      <c r="I1358" s="2">
        <f>'Moving Avg'!H1358</f>
        <v>6.2852594999999951</v>
      </c>
      <c r="J1358" s="6" t="str">
        <f>OBV!F1358</f>
        <v>BEARISH</v>
      </c>
      <c r="K1358" s="6" t="str">
        <f>OBV!G1358</f>
        <v>NEUTRAL</v>
      </c>
      <c r="L1358" s="6" t="str">
        <f>OBV!H1358</f>
        <v>BEARISH DIVERGENCE</v>
      </c>
    </row>
    <row r="1359" spans="1:12" ht="13.5" x14ac:dyDescent="0.25">
      <c r="A1359" s="3">
        <f>RSI!A1359</f>
        <v>43991</v>
      </c>
      <c r="B1359" s="2">
        <f>RSI!B1359</f>
        <v>5.1136999999999997</v>
      </c>
      <c r="C1359" s="2">
        <f>RSI!I1359</f>
        <v>37.319792729914226</v>
      </c>
      <c r="D1359" s="2">
        <f>MACD!E1359</f>
        <v>0.12924006080268491</v>
      </c>
      <c r="E1359" s="2">
        <f>MACD!F1359</f>
        <v>7.6629360787103779E-2</v>
      </c>
      <c r="F1359" s="2">
        <f>'Moving Avg'!D1359</f>
        <v>5.2402599999999993</v>
      </c>
      <c r="G1359" s="2">
        <f>'Moving Avg'!F1359</f>
        <v>5.379505</v>
      </c>
      <c r="H1359" s="2">
        <f>'Moving Avg'!G1359</f>
        <v>5.3435680000000012</v>
      </c>
      <c r="I1359" s="2">
        <f>'Moving Avg'!H1359</f>
        <v>6.2756819999999962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5.2630999999999997</v>
      </c>
      <c r="C1360" s="2">
        <f>RSI!I1360</f>
        <v>46.447788383292625</v>
      </c>
      <c r="D1360" s="2">
        <f>MACD!E1360</f>
        <v>0.11185701655483538</v>
      </c>
      <c r="E1360" s="2">
        <f>MACD!F1360</f>
        <v>8.3674891940650101E-2</v>
      </c>
      <c r="F1360" s="2">
        <f>'Moving Avg'!D1360</f>
        <v>5.2385000000000002</v>
      </c>
      <c r="G1360" s="2">
        <f>'Moving Avg'!F1360</f>
        <v>5.3737949999999994</v>
      </c>
      <c r="H1360" s="2">
        <f>'Moving Avg'!G1360</f>
        <v>5.342162000000001</v>
      </c>
      <c r="I1360" s="2">
        <f>'Moving Avg'!H1360</f>
        <v>6.2647869999999966</v>
      </c>
      <c r="J1360" s="6" t="str">
        <f>OBV!F1360</f>
        <v>BULLISH</v>
      </c>
      <c r="K1360" s="6" t="str">
        <f>OBV!G1360</f>
        <v>NEUTRAL</v>
      </c>
      <c r="L1360" s="6" t="str">
        <f>OBV!H1360</f>
        <v>BULLISH DIVERGENCE</v>
      </c>
    </row>
    <row r="1361" spans="1:12" ht="13.5" x14ac:dyDescent="0.25">
      <c r="A1361" s="3">
        <f>RSI!A1361</f>
        <v>43993</v>
      </c>
      <c r="B1361" s="2">
        <f>RSI!B1361</f>
        <v>5.2279</v>
      </c>
      <c r="C1361" s="2">
        <f>RSI!I1361</f>
        <v>44.792671329337118</v>
      </c>
      <c r="D1361" s="2">
        <f>MACD!E1361</f>
        <v>7.5847998793075355E-2</v>
      </c>
      <c r="E1361" s="2">
        <f>MACD!F1361</f>
        <v>8.2109513311135168E-2</v>
      </c>
      <c r="F1361" s="2">
        <f>'Moving Avg'!D1361</f>
        <v>5.2296999999999993</v>
      </c>
      <c r="G1361" s="2">
        <f>'Moving Avg'!F1361</f>
        <v>5.3606150000000001</v>
      </c>
      <c r="H1361" s="2">
        <f>'Moving Avg'!G1361</f>
        <v>5.3370660000000001</v>
      </c>
      <c r="I1361" s="2">
        <f>'Moving Avg'!H1361</f>
        <v>6.2537159999999963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5.2279</v>
      </c>
      <c r="C1362" s="2">
        <f>RSI!I1362</f>
        <v>44.792671329337118</v>
      </c>
      <c r="D1362" s="2">
        <f>MACD!E1362</f>
        <v>6.7586825346761081E-2</v>
      </c>
      <c r="E1362" s="2">
        <f>MACD!F1362</f>
        <v>7.9204975718260365E-2</v>
      </c>
      <c r="F1362" s="2">
        <f>'Moving Avg'!D1362</f>
        <v>5.2209000000000003</v>
      </c>
      <c r="G1362" s="2">
        <f>'Moving Avg'!F1362</f>
        <v>5.3474350000000008</v>
      </c>
      <c r="H1362" s="2">
        <f>'Moving Avg'!G1362</f>
        <v>5.3319699999999992</v>
      </c>
      <c r="I1362" s="2">
        <f>'Moving Avg'!H1362</f>
        <v>6.2426449999999969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5.0785999999999998</v>
      </c>
      <c r="C1363" s="2">
        <f>RSI!I1363</f>
        <v>38.112107085117159</v>
      </c>
      <c r="D1363" s="2">
        <f>MACD!E1363</f>
        <v>6.6804574637007619E-2</v>
      </c>
      <c r="E1363" s="2">
        <f>MACD!F1363</f>
        <v>7.672489550200981E-2</v>
      </c>
      <c r="F1363" s="2">
        <f>'Moving Avg'!D1363</f>
        <v>5.1822400000000002</v>
      </c>
      <c r="G1363" s="2">
        <f>'Moving Avg'!F1363</f>
        <v>5.3202000000000007</v>
      </c>
      <c r="H1363" s="2">
        <f>'Moving Avg'!G1363</f>
        <v>5.327049999999999</v>
      </c>
      <c r="I1363" s="2">
        <f>'Moving Avg'!H1363</f>
        <v>6.2311349999999956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5.1840000000000002</v>
      </c>
      <c r="C1364" s="2">
        <f>RSI!I1364</f>
        <v>44.414861169150385</v>
      </c>
      <c r="D1364" s="2">
        <f>MACD!E1364</f>
        <v>6.6479397304442855E-2</v>
      </c>
      <c r="E1364" s="2">
        <f>MACD!F1364</f>
        <v>7.4675795862496425E-2</v>
      </c>
      <c r="F1364" s="2">
        <f>'Moving Avg'!D1364</f>
        <v>5.1962999999999999</v>
      </c>
      <c r="G1364" s="2">
        <f>'Moving Avg'!F1364</f>
        <v>5.2947199999999999</v>
      </c>
      <c r="H1364" s="2">
        <f>'Moving Avg'!G1364</f>
        <v>5.3210760000000006</v>
      </c>
      <c r="I1364" s="2">
        <f>'Moving Avg'!H1364</f>
        <v>6.2197564999999972</v>
      </c>
      <c r="J1364" s="6" t="str">
        <f>OBV!F1364</f>
        <v>BEARISH</v>
      </c>
      <c r="K1364" s="6" t="str">
        <f>OBV!G1364</f>
        <v>NEUTRAL</v>
      </c>
      <c r="L1364" s="6" t="str">
        <f>OBV!H1364</f>
        <v>BEARISH DIVERGENCE</v>
      </c>
    </row>
    <row r="1365" spans="1:12" ht="13.5" x14ac:dyDescent="0.25">
      <c r="A1365" s="3">
        <f>RSI!A1365</f>
        <v>43999</v>
      </c>
      <c r="B1365" s="2">
        <f>RSI!B1365</f>
        <v>5.2630999999999997</v>
      </c>
      <c r="C1365" s="2">
        <f>RSI!I1365</f>
        <v>48.642061273810107</v>
      </c>
      <c r="D1365" s="2">
        <f>MACD!E1365</f>
        <v>5.5609478912211685E-2</v>
      </c>
      <c r="E1365" s="2">
        <f>MACD!F1365</f>
        <v>7.0862532472439482E-2</v>
      </c>
      <c r="F1365" s="2">
        <f>'Moving Avg'!D1365</f>
        <v>5.196299999999999</v>
      </c>
      <c r="G1365" s="2">
        <f>'Moving Avg'!F1365</f>
        <v>5.2815399999999997</v>
      </c>
      <c r="H1365" s="2">
        <f>'Moving Avg'!G1365</f>
        <v>5.3158040000000009</v>
      </c>
      <c r="I1365" s="2">
        <f>'Moving Avg'!H1365</f>
        <v>6.2087734999999951</v>
      </c>
      <c r="J1365" s="6" t="str">
        <f>OBV!F1365</f>
        <v>BULLISH</v>
      </c>
      <c r="K1365" s="6" t="str">
        <f>OBV!G1365</f>
        <v>NEUTRAL</v>
      </c>
      <c r="L1365" s="6" t="str">
        <f>OBV!H1365</f>
        <v>NEUTRAL</v>
      </c>
    </row>
    <row r="1366" spans="1:12" ht="13.5" x14ac:dyDescent="0.25">
      <c r="A1366" s="3">
        <f>RSI!A1366</f>
        <v>44000</v>
      </c>
      <c r="B1366" s="2">
        <f>RSI!B1366</f>
        <v>5.1840000000000002</v>
      </c>
      <c r="C1366" s="2">
        <f>RSI!I1366</f>
        <v>44.959889609752395</v>
      </c>
      <c r="D1366" s="2">
        <f>MACD!E1366</f>
        <v>5.2418978987673448E-2</v>
      </c>
      <c r="E1366" s="2">
        <f>MACD!F1366</f>
        <v>6.7173821775486281E-2</v>
      </c>
      <c r="F1366" s="2">
        <f>'Moving Avg'!D1366</f>
        <v>5.1875200000000001</v>
      </c>
      <c r="G1366" s="2">
        <f>'Moving Avg'!F1366</f>
        <v>5.264405</v>
      </c>
      <c r="H1366" s="2">
        <f>'Moving Avg'!G1366</f>
        <v>5.3121140000000002</v>
      </c>
      <c r="I1366" s="2">
        <f>'Moving Avg'!H1366</f>
        <v>6.1977904999999955</v>
      </c>
      <c r="J1366" s="6" t="str">
        <f>OBV!F1366</f>
        <v>BULLISH</v>
      </c>
      <c r="K1366" s="6" t="str">
        <f>OBV!G1366</f>
        <v>NEUTRAL</v>
      </c>
      <c r="L1366" s="6" t="str">
        <f>OBV!H1366</f>
        <v>BULLISH DIVERGENCE</v>
      </c>
    </row>
    <row r="1367" spans="1:12" ht="13.5" x14ac:dyDescent="0.25">
      <c r="A1367" s="3">
        <f>RSI!A1367</f>
        <v>44001</v>
      </c>
      <c r="B1367" s="2">
        <f>RSI!B1367</f>
        <v>5.0960999999999999</v>
      </c>
      <c r="C1367" s="2">
        <f>RSI!I1367</f>
        <v>41.225220549276813</v>
      </c>
      <c r="D1367" s="2">
        <f>MACD!E1367</f>
        <v>5.6834752790527077E-2</v>
      </c>
      <c r="E1367" s="2">
        <f>MACD!F1367</f>
        <v>6.5106007978494446E-2</v>
      </c>
      <c r="F1367" s="2">
        <f>'Moving Avg'!D1367</f>
        <v>5.1611599999999997</v>
      </c>
      <c r="G1367" s="2">
        <f>'Moving Avg'!F1367</f>
        <v>5.2446350000000006</v>
      </c>
      <c r="H1367" s="2">
        <f>'Moving Avg'!G1367</f>
        <v>5.3085979999999999</v>
      </c>
      <c r="I1367" s="2">
        <f>'Moving Avg'!H1367</f>
        <v>6.1859284999999966</v>
      </c>
      <c r="J1367" s="6" t="str">
        <f>OBV!F1367</f>
        <v>BULLISH</v>
      </c>
      <c r="K1367" s="6" t="str">
        <f>OBV!G1367</f>
        <v>NEUTRAL</v>
      </c>
      <c r="L1367" s="6" t="str">
        <f>OBV!H1367</f>
        <v>BULLISH DIVERGENCE</v>
      </c>
    </row>
    <row r="1368" spans="1:12" ht="13.5" x14ac:dyDescent="0.25">
      <c r="A1368" s="3">
        <f>RSI!A1368</f>
        <v>44004</v>
      </c>
      <c r="B1368" s="2">
        <f>RSI!B1368</f>
        <v>5.0346000000000002</v>
      </c>
      <c r="C1368" s="2">
        <f>RSI!I1368</f>
        <v>38.796958818422127</v>
      </c>
      <c r="D1368" s="2">
        <f>MACD!E1368</f>
        <v>6.6205689498853637E-2</v>
      </c>
      <c r="E1368" s="2">
        <f>MACD!F1368</f>
        <v>6.5325944282566287E-2</v>
      </c>
      <c r="F1368" s="2">
        <f>'Moving Avg'!D1368</f>
        <v>5.1523599999999998</v>
      </c>
      <c r="G1368" s="2">
        <f>'Moving Avg'!F1368</f>
        <v>5.2217900000000004</v>
      </c>
      <c r="H1368" s="2">
        <f>'Moving Avg'!G1368</f>
        <v>5.307016</v>
      </c>
      <c r="I1368" s="2">
        <f>'Moving Avg'!H1368</f>
        <v>6.1741984999999975</v>
      </c>
      <c r="J1368" s="6" t="str">
        <f>OBV!F1368</f>
        <v>BULLISH</v>
      </c>
      <c r="K1368" s="6" t="str">
        <f>OBV!G1368</f>
        <v>NEUTRAL</v>
      </c>
      <c r="L1368" s="6" t="str">
        <f>OBV!H1368</f>
        <v>BULLISH DIVERGENCE</v>
      </c>
    </row>
    <row r="1369" spans="1:12" ht="13.5" x14ac:dyDescent="0.25">
      <c r="A1369" s="3">
        <f>RSI!A1369</f>
        <v>44005</v>
      </c>
      <c r="B1369" s="2">
        <f>RSI!B1369</f>
        <v>5.0083000000000002</v>
      </c>
      <c r="C1369" s="2">
        <f>RSI!I1369</f>
        <v>37.772318440276585</v>
      </c>
      <c r="D1369" s="2">
        <f>MACD!E1369</f>
        <v>5.3107070800262335E-2</v>
      </c>
      <c r="E1369" s="2">
        <f>MACD!F1369</f>
        <v>6.2882169586105499E-2</v>
      </c>
      <c r="F1369" s="2">
        <f>'Moving Avg'!D1369</f>
        <v>5.1172200000000005</v>
      </c>
      <c r="G1369" s="2">
        <f>'Moving Avg'!F1369</f>
        <v>5.2055349999999994</v>
      </c>
      <c r="H1369" s="2">
        <f>'Moving Avg'!G1369</f>
        <v>5.3020960000000006</v>
      </c>
      <c r="I1369" s="2">
        <f>'Moving Avg'!H1369</f>
        <v>6.1629959999999961</v>
      </c>
      <c r="J1369" s="6" t="str">
        <f>OBV!F1369</f>
        <v>BULLISH</v>
      </c>
      <c r="K1369" s="6" t="str">
        <f>OBV!G1369</f>
        <v>NEUTRAL</v>
      </c>
      <c r="L1369" s="6" t="str">
        <f>OBV!H1369</f>
        <v>BULLISH DIVERGENCE</v>
      </c>
    </row>
    <row r="1370" spans="1:12" ht="13.5" x14ac:dyDescent="0.25">
      <c r="A1370" s="3">
        <f>RSI!A1370</f>
        <v>44006</v>
      </c>
      <c r="B1370" s="2">
        <f>RSI!B1370</f>
        <v>5.0083000000000002</v>
      </c>
      <c r="C1370" s="2">
        <f>RSI!I1370</f>
        <v>37.772318440276585</v>
      </c>
      <c r="D1370" s="2">
        <f>MACD!E1370</f>
        <v>6.642516645463914E-2</v>
      </c>
      <c r="E1370" s="2">
        <f>MACD!F1370</f>
        <v>6.3590768959812236E-2</v>
      </c>
      <c r="F1370" s="2">
        <f>'Moving Avg'!D1370</f>
        <v>5.0662599999999998</v>
      </c>
      <c r="G1370" s="2">
        <f>'Moving Avg'!F1370</f>
        <v>5.1901599999999997</v>
      </c>
      <c r="H1370" s="2">
        <f>'Moving Avg'!G1370</f>
        <v>5.2971760000000003</v>
      </c>
      <c r="I1370" s="2">
        <f>'Moving Avg'!H1370</f>
        <v>6.1517934999999966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5.0083000000000002</v>
      </c>
      <c r="C1371" s="2">
        <f>RSI!I1371</f>
        <v>37.772318440276585</v>
      </c>
      <c r="D1371" s="2">
        <f>MACD!E1371</f>
        <v>7.359090901627674E-2</v>
      </c>
      <c r="E1371" s="2">
        <f>MACD!F1371</f>
        <v>6.5590796971105148E-2</v>
      </c>
      <c r="F1371" s="2">
        <f>'Moving Avg'!D1371</f>
        <v>5.0311199999999996</v>
      </c>
      <c r="G1371" s="2">
        <f>'Moving Avg'!F1371</f>
        <v>5.1826900000000009</v>
      </c>
      <c r="H1371" s="2">
        <f>'Moving Avg'!G1371</f>
        <v>5.2899720000000006</v>
      </c>
      <c r="I1371" s="2">
        <f>'Moving Avg'!H1371</f>
        <v>6.1415574999999967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4.9995000000000003</v>
      </c>
      <c r="C1372" s="2">
        <f>RSI!I1372</f>
        <v>37.359972893579929</v>
      </c>
      <c r="D1372" s="2">
        <f>MACD!E1372</f>
        <v>8.1520867900565896E-2</v>
      </c>
      <c r="E1372" s="2">
        <f>MACD!F1372</f>
        <v>6.8776811156997297E-2</v>
      </c>
      <c r="F1372" s="2">
        <f>'Moving Avg'!D1372</f>
        <v>5.0118</v>
      </c>
      <c r="G1372" s="2">
        <f>'Moving Avg'!F1372</f>
        <v>5.1677550000000005</v>
      </c>
      <c r="H1372" s="2">
        <f>'Moving Avg'!G1372</f>
        <v>5.2820640000000001</v>
      </c>
      <c r="I1372" s="2">
        <f>'Moving Avg'!H1372</f>
        <v>6.1306184999999962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4.9203999999999999</v>
      </c>
      <c r="C1373" s="2">
        <f>RSI!I1373</f>
        <v>33.789335030483088</v>
      </c>
      <c r="D1373" s="2">
        <f>MACD!E1373</f>
        <v>7.2297663403634971E-2</v>
      </c>
      <c r="E1373" s="2">
        <f>MACD!F1373</f>
        <v>6.9480981606324835E-2</v>
      </c>
      <c r="F1373" s="2">
        <f>'Moving Avg'!D1373</f>
        <v>4.9889600000000005</v>
      </c>
      <c r="G1373" s="2">
        <f>'Moving Avg'!F1373</f>
        <v>5.15062</v>
      </c>
      <c r="H1373" s="2">
        <f>'Moving Avg'!G1373</f>
        <v>5.2750339999999998</v>
      </c>
      <c r="I1373" s="2">
        <f>'Moving Avg'!H1373</f>
        <v>6.119327999999995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5.0522</v>
      </c>
      <c r="C1374" s="2">
        <f>RSI!I1374</f>
        <v>43.48212282720624</v>
      </c>
      <c r="D1374" s="2">
        <f>MACD!E1374</f>
        <v>7.2502871693462367E-2</v>
      </c>
      <c r="E1374" s="2">
        <f>MACD!F1374</f>
        <v>7.0085359623752341E-2</v>
      </c>
      <c r="F1374" s="2">
        <f>'Moving Avg'!D1374</f>
        <v>4.9977400000000003</v>
      </c>
      <c r="G1374" s="2">
        <f>'Moving Avg'!F1374</f>
        <v>5.1378800000000009</v>
      </c>
      <c r="H1374" s="2">
        <f>'Moving Avg'!G1374</f>
        <v>5.2685320000000004</v>
      </c>
      <c r="I1374" s="2">
        <f>'Moving Avg'!H1374</f>
        <v>6.1086084999999954</v>
      </c>
      <c r="J1374" s="6" t="str">
        <f>OBV!F1374</f>
        <v>BEARISH</v>
      </c>
      <c r="K1374" s="6" t="str">
        <f>OBV!G1374</f>
        <v>NEUTRAL</v>
      </c>
      <c r="L1374" s="6" t="str">
        <f>OBV!H1374</f>
        <v>BEARISH DIVERGENCE</v>
      </c>
    </row>
    <row r="1375" spans="1:12" ht="13.5" x14ac:dyDescent="0.25">
      <c r="A1375" s="3">
        <f>RSI!A1375</f>
        <v>44013</v>
      </c>
      <c r="B1375" s="2">
        <f>RSI!B1375</f>
        <v>5.1577000000000002</v>
      </c>
      <c r="C1375" s="2">
        <f>RSI!I1375</f>
        <v>49.81519877603332</v>
      </c>
      <c r="D1375" s="2">
        <f>MACD!E1375</f>
        <v>7.7693814123458438E-2</v>
      </c>
      <c r="E1375" s="2">
        <f>MACD!F1375</f>
        <v>7.1607050523693566E-2</v>
      </c>
      <c r="F1375" s="2">
        <f>'Moving Avg'!D1375</f>
        <v>5.0276200000000006</v>
      </c>
      <c r="G1375" s="2">
        <f>'Moving Avg'!F1375</f>
        <v>5.1321700000000003</v>
      </c>
      <c r="H1375" s="2">
        <f>'Moving Avg'!G1375</f>
        <v>5.2637880000000008</v>
      </c>
      <c r="I1375" s="2">
        <f>'Moving Avg'!H1375</f>
        <v>6.099470999999995</v>
      </c>
      <c r="J1375" s="6" t="str">
        <f>OBV!F1375</f>
        <v>BEARISH</v>
      </c>
      <c r="K1375" s="6" t="str">
        <f>OBV!G1375</f>
        <v>NEUTRAL</v>
      </c>
      <c r="L1375" s="6" t="str">
        <f>OBV!H1375</f>
        <v>BEARISH DIVERGENCE</v>
      </c>
    </row>
    <row r="1376" spans="1:12" ht="13.5" x14ac:dyDescent="0.25">
      <c r="A1376" s="3">
        <f>RSI!A1376</f>
        <v>44014</v>
      </c>
      <c r="B1376" s="2">
        <f>RSI!B1376</f>
        <v>5.2016</v>
      </c>
      <c r="C1376" s="2">
        <f>RSI!I1376</f>
        <v>52.214694424017097</v>
      </c>
      <c r="D1376" s="2">
        <f>MACD!E1376</f>
        <v>6.6655449199684469E-2</v>
      </c>
      <c r="E1376" s="2">
        <f>MACD!F1376</f>
        <v>7.0616730258891758E-2</v>
      </c>
      <c r="F1376" s="2">
        <f>'Moving Avg'!D1376</f>
        <v>5.0662800000000008</v>
      </c>
      <c r="G1376" s="2">
        <f>'Moving Avg'!F1376</f>
        <v>5.1286550000000002</v>
      </c>
      <c r="H1376" s="2">
        <f>'Moving Avg'!G1376</f>
        <v>5.2630859999999995</v>
      </c>
      <c r="I1376" s="2">
        <f>'Moving Avg'!H1376</f>
        <v>6.0897179999999942</v>
      </c>
      <c r="J1376" s="6" t="str">
        <f>OBV!F1376</f>
        <v>BEARISH</v>
      </c>
      <c r="K1376" s="6" t="str">
        <f>OBV!G1376</f>
        <v>NEUTRAL</v>
      </c>
      <c r="L1376" s="6" t="str">
        <f>OBV!H1376</f>
        <v>BEARISH DIVERGENCE</v>
      </c>
    </row>
    <row r="1377" spans="1:12" ht="13.5" x14ac:dyDescent="0.25">
      <c r="A1377" s="3">
        <f>RSI!A1377</f>
        <v>44015</v>
      </c>
      <c r="B1377" s="2">
        <f>RSI!B1377</f>
        <v>5.5091000000000001</v>
      </c>
      <c r="C1377" s="2">
        <f>RSI!I1377</f>
        <v>64.881111917223365</v>
      </c>
      <c r="D1377" s="2">
        <f>MACD!E1377</f>
        <v>2.0746126832628775E-2</v>
      </c>
      <c r="E1377" s="2">
        <f>MACD!F1377</f>
        <v>6.0642609573639164E-2</v>
      </c>
      <c r="F1377" s="2">
        <f>'Moving Avg'!D1377</f>
        <v>5.1682000000000006</v>
      </c>
      <c r="G1377" s="2">
        <f>'Moving Avg'!F1377</f>
        <v>5.1405150000000006</v>
      </c>
      <c r="H1377" s="2">
        <f>'Moving Avg'!G1377</f>
        <v>5.2685339999999998</v>
      </c>
      <c r="I1377" s="2">
        <f>'Moving Avg'!H1377</f>
        <v>6.0815024999999956</v>
      </c>
      <c r="J1377" s="6" t="str">
        <f>OBV!F1377</f>
        <v>BEARISH</v>
      </c>
      <c r="K1377" s="6" t="str">
        <f>OBV!G1377</f>
        <v>NEUTRAL</v>
      </c>
      <c r="L1377" s="6" t="str">
        <f>OBV!H1377</f>
        <v>BEARISH DIVERGENCE</v>
      </c>
    </row>
    <row r="1378" spans="1:12" ht="13.5" x14ac:dyDescent="0.25">
      <c r="A1378" s="3">
        <f>RSI!A1378</f>
        <v>44018</v>
      </c>
      <c r="B1378" s="2">
        <f>RSI!B1378</f>
        <v>5.6673</v>
      </c>
      <c r="C1378" s="2">
        <f>RSI!I1378</f>
        <v>69.378243294435066</v>
      </c>
      <c r="D1378" s="2">
        <f>MACD!E1378</f>
        <v>-4.1345748262159532E-2</v>
      </c>
      <c r="E1378" s="2">
        <f>MACD!F1378</f>
        <v>4.0244938006479422E-2</v>
      </c>
      <c r="F1378" s="2">
        <f>'Moving Avg'!D1378</f>
        <v>5.3175800000000004</v>
      </c>
      <c r="G1378" s="2">
        <f>'Moving Avg'!F1378</f>
        <v>5.160285</v>
      </c>
      <c r="H1378" s="2">
        <f>'Moving Avg'!G1378</f>
        <v>5.2771460000000001</v>
      </c>
      <c r="I1378" s="2">
        <f>'Moving Avg'!H1378</f>
        <v>6.0740779999999948</v>
      </c>
      <c r="J1378" s="6" t="str">
        <f>OBV!F1378</f>
        <v>BULLISH</v>
      </c>
      <c r="K1378" s="6" t="str">
        <f>OBV!G1378</f>
        <v>NEUTRAL</v>
      </c>
      <c r="L1378" s="6" t="str">
        <f>OBV!H1378</f>
        <v>CONFIRMED BULLISH</v>
      </c>
    </row>
    <row r="1379" spans="1:12" ht="13.5" x14ac:dyDescent="0.25">
      <c r="A1379" s="3">
        <f>RSI!A1379</f>
        <v>44019</v>
      </c>
      <c r="B1379" s="2">
        <f>RSI!B1379</f>
        <v>5.6585000000000001</v>
      </c>
      <c r="C1379" s="2">
        <f>RSI!I1379</f>
        <v>68.850089742266448</v>
      </c>
      <c r="D1379" s="2">
        <f>MACD!E1379</f>
        <v>-0.1001266105357157</v>
      </c>
      <c r="E1379" s="2">
        <f>MACD!F1379</f>
        <v>1.2170628298040401E-2</v>
      </c>
      <c r="F1379" s="2">
        <f>'Moving Avg'!D1379</f>
        <v>5.4388400000000008</v>
      </c>
      <c r="G1379" s="2">
        <f>'Moving Avg'!F1379</f>
        <v>5.1875249999999999</v>
      </c>
      <c r="H1379" s="2">
        <f>'Moving Avg'!G1379</f>
        <v>5.284878</v>
      </c>
      <c r="I1379" s="2">
        <f>'Moving Avg'!H1379</f>
        <v>6.0666094999999949</v>
      </c>
      <c r="J1379" s="6" t="str">
        <f>OBV!F1379</f>
        <v>BULLISH</v>
      </c>
      <c r="K1379" s="6" t="str">
        <f>OBV!G1379</f>
        <v>NEUTRAL</v>
      </c>
      <c r="L1379" s="6" t="str">
        <f>OBV!H1379</f>
        <v>CONFIRMED BULLISH</v>
      </c>
    </row>
    <row r="1380" spans="1:12" ht="13.5" x14ac:dyDescent="0.25">
      <c r="A1380" s="3">
        <f>RSI!A1380</f>
        <v>44020</v>
      </c>
      <c r="B1380" s="2">
        <f>RSI!B1380</f>
        <v>5.6233000000000004</v>
      </c>
      <c r="C1380" s="2">
        <f>RSI!I1380</f>
        <v>66.66397581039358</v>
      </c>
      <c r="D1380" s="2">
        <f>MACD!E1380</f>
        <v>-0.14984122786644338</v>
      </c>
      <c r="E1380" s="2">
        <f>MACD!F1380</f>
        <v>-2.0231742934856356E-2</v>
      </c>
      <c r="F1380" s="2">
        <f>'Moving Avg'!D1380</f>
        <v>5.5319599999999998</v>
      </c>
      <c r="G1380" s="2">
        <f>'Moving Avg'!F1380</f>
        <v>5.2055349999999994</v>
      </c>
      <c r="H1380" s="2">
        <f>'Moving Avg'!G1380</f>
        <v>5.2950700000000008</v>
      </c>
      <c r="I1380" s="2">
        <f>'Moving Avg'!H1380</f>
        <v>6.0595799999999951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5.7903000000000002</v>
      </c>
      <c r="C1381" s="2">
        <f>RSI!I1381</f>
        <v>71.317147820655052</v>
      </c>
      <c r="D1381" s="2">
        <f>MACD!E1381</f>
        <v>-0.20646275166839256</v>
      </c>
      <c r="E1381" s="2">
        <f>MACD!F1381</f>
        <v>-5.74779446815636E-2</v>
      </c>
      <c r="F1381" s="2">
        <f>'Moving Avg'!D1381</f>
        <v>5.6497000000000002</v>
      </c>
      <c r="G1381" s="2">
        <f>'Moving Avg'!F1381</f>
        <v>5.2336550000000006</v>
      </c>
      <c r="H1381" s="2">
        <f>'Moving Avg'!G1381</f>
        <v>5.3086020000000005</v>
      </c>
      <c r="I1381" s="2">
        <f>'Moving Avg'!H1381</f>
        <v>6.0533854999999948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5.9484000000000004</v>
      </c>
      <c r="C1382" s="2">
        <f>RSI!I1382</f>
        <v>74.890482931254056</v>
      </c>
      <c r="D1382" s="2">
        <f>MACD!E1382</f>
        <v>-0.27044813069649098</v>
      </c>
      <c r="E1382" s="2">
        <f>MACD!F1382</f>
        <v>-0.10007198188454908</v>
      </c>
      <c r="F1382" s="2">
        <f>'Moving Avg'!D1382</f>
        <v>5.7375600000000002</v>
      </c>
      <c r="G1382" s="2">
        <f>'Moving Avg'!F1382</f>
        <v>5.2696800000000001</v>
      </c>
      <c r="H1382" s="2">
        <f>'Moving Avg'!G1382</f>
        <v>5.3274040000000005</v>
      </c>
      <c r="I1382" s="2">
        <f>'Moving Avg'!H1382</f>
        <v>6.0479814999999943</v>
      </c>
      <c r="J1382" s="6" t="str">
        <f>OBV!F1382</f>
        <v>BULLISH</v>
      </c>
      <c r="K1382" s="6" t="str">
        <f>OBV!G1382</f>
        <v>NEUTRAL</v>
      </c>
      <c r="L1382" s="6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6.0186999999999999</v>
      </c>
      <c r="C1383" s="2">
        <f>RSI!I1383</f>
        <v>76.304103005203999</v>
      </c>
      <c r="D1383" s="2">
        <f>MACD!E1383</f>
        <v>-0.34568740907239093</v>
      </c>
      <c r="E1383" s="2">
        <f>MACD!F1383</f>
        <v>-0.14919506732211746</v>
      </c>
      <c r="F1383" s="2">
        <f>'Moving Avg'!D1383</f>
        <v>5.8078399999999997</v>
      </c>
      <c r="G1383" s="2">
        <f>'Moving Avg'!F1383</f>
        <v>5.3166850000000005</v>
      </c>
      <c r="H1383" s="2">
        <f>'Moving Avg'!G1383</f>
        <v>5.3446240000000014</v>
      </c>
      <c r="I1383" s="2">
        <f>'Moving Avg'!H1383</f>
        <v>6.0429729999999946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6.0186999999999999</v>
      </c>
      <c r="C1384" s="2">
        <f>RSI!I1384</f>
        <v>76.304103005203999</v>
      </c>
      <c r="D1384" s="2">
        <f>MACD!E1384</f>
        <v>-0.39293542023217221</v>
      </c>
      <c r="E1384" s="2">
        <f>MACD!F1384</f>
        <v>-0.19794313790412843</v>
      </c>
      <c r="F1384" s="2">
        <f>'Moving Avg'!D1384</f>
        <v>5.87988</v>
      </c>
      <c r="G1384" s="2">
        <f>'Moving Avg'!F1384</f>
        <v>5.3584199999999997</v>
      </c>
      <c r="H1384" s="2">
        <f>'Moving Avg'!G1384</f>
        <v>5.359560000000001</v>
      </c>
      <c r="I1384" s="2">
        <f>'Moving Avg'!H1384</f>
        <v>6.0379644999999948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</row>
    <row r="1385" spans="1:12" ht="13.5" x14ac:dyDescent="0.25">
      <c r="A1385" s="3">
        <f>RSI!A1385</f>
        <v>44027</v>
      </c>
      <c r="B1385" s="2">
        <f>RSI!B1385</f>
        <v>6.0007999999999999</v>
      </c>
      <c r="C1385" s="2">
        <f>RSI!I1385</f>
        <v>75.056292819716589</v>
      </c>
      <c r="D1385" s="2">
        <f>MACD!E1385</f>
        <v>-0.41893274612394116</v>
      </c>
      <c r="E1385" s="2">
        <f>MACD!F1385</f>
        <v>-0.24214105954809098</v>
      </c>
      <c r="F1385" s="2">
        <f>'Moving Avg'!D1385</f>
        <v>5.9553799999999999</v>
      </c>
      <c r="G1385" s="2">
        <f>'Moving Avg'!F1385</f>
        <v>5.3953049999999996</v>
      </c>
      <c r="H1385" s="2">
        <f>'Moving Avg'!G1385</f>
        <v>5.3709760000000015</v>
      </c>
      <c r="I1385" s="2">
        <f>'Moving Avg'!H1385</f>
        <v>6.0328664999999946</v>
      </c>
      <c r="J1385" s="6" t="str">
        <f>OBV!F1385</f>
        <v>BULLISH</v>
      </c>
      <c r="K1385" s="6" t="str">
        <f>OBV!G1385</f>
        <v>NEUTRAL</v>
      </c>
      <c r="L1385" s="6" t="str">
        <f>OBV!H1385</f>
        <v>CONFIRMED BULLISH</v>
      </c>
    </row>
    <row r="1386" spans="1:12" ht="13.5" x14ac:dyDescent="0.25">
      <c r="A1386" s="3">
        <f>RSI!A1386</f>
        <v>44028</v>
      </c>
      <c r="B1386" s="2">
        <f>RSI!B1386</f>
        <v>5.9557000000000002</v>
      </c>
      <c r="C1386" s="2">
        <f>RSI!I1386</f>
        <v>71.86739409455123</v>
      </c>
      <c r="D1386" s="2">
        <f>MACD!E1386</f>
        <v>-0.43404024935966934</v>
      </c>
      <c r="E1386" s="2">
        <f>MACD!F1386</f>
        <v>-0.28052089751040665</v>
      </c>
      <c r="F1386" s="2">
        <f>'Moving Avg'!D1386</f>
        <v>5.9884600000000008</v>
      </c>
      <c r="G1386" s="2">
        <f>'Moving Avg'!F1386</f>
        <v>5.4338899999999999</v>
      </c>
      <c r="H1386" s="2">
        <f>'Moving Avg'!G1386</f>
        <v>5.3811380000000009</v>
      </c>
      <c r="I1386" s="2">
        <f>'Moving Avg'!H1386</f>
        <v>6.0275429999999952</v>
      </c>
      <c r="J1386" s="6" t="str">
        <f>OBV!F1386</f>
        <v>BEARISH</v>
      </c>
      <c r="K1386" s="6" t="str">
        <f>OBV!G1386</f>
        <v>NEUTRAL</v>
      </c>
      <c r="L1386" s="6" t="str">
        <f>OBV!H1386</f>
        <v>BEARISH DIVERGENCE</v>
      </c>
    </row>
    <row r="1387" spans="1:12" ht="13.5" x14ac:dyDescent="0.25">
      <c r="A1387" s="3">
        <f>RSI!A1387</f>
        <v>44029</v>
      </c>
      <c r="B1387" s="2">
        <f>RSI!B1387</f>
        <v>6.0458999999999996</v>
      </c>
      <c r="C1387" s="2">
        <f>RSI!I1387</f>
        <v>74.2259738216176</v>
      </c>
      <c r="D1387" s="2">
        <f>MACD!E1387</f>
        <v>-0.40889780603313586</v>
      </c>
      <c r="E1387" s="2">
        <f>MACD!F1387</f>
        <v>-0.30619627921495252</v>
      </c>
      <c r="F1387" s="2">
        <f>'Moving Avg'!D1387</f>
        <v>6.0079599999999997</v>
      </c>
      <c r="G1387" s="2">
        <f>'Moving Avg'!F1387</f>
        <v>5.4813800000000006</v>
      </c>
      <c r="H1387" s="2">
        <f>'Moving Avg'!G1387</f>
        <v>5.393104000000001</v>
      </c>
      <c r="I1387" s="2">
        <f>'Moving Avg'!H1387</f>
        <v>6.0228464999999947</v>
      </c>
      <c r="J1387" s="6" t="str">
        <f>OBV!F1387</f>
        <v>BULLISH</v>
      </c>
      <c r="K1387" s="6" t="str">
        <f>OBV!G1387</f>
        <v>NEUTRAL</v>
      </c>
      <c r="L1387" s="6" t="str">
        <f>OBV!H1387</f>
        <v>BULLISH DIVERGENCE</v>
      </c>
    </row>
    <row r="1388" spans="1:12" ht="13.5" x14ac:dyDescent="0.25">
      <c r="A1388" s="3">
        <f>RSI!A1388</f>
        <v>44032</v>
      </c>
      <c r="B1388" s="2">
        <f>RSI!B1388</f>
        <v>6.0458999999999996</v>
      </c>
      <c r="C1388" s="2">
        <f>RSI!I1388</f>
        <v>74.2259738216176</v>
      </c>
      <c r="D1388" s="2">
        <f>MACD!E1388</f>
        <v>-0.36631842387094427</v>
      </c>
      <c r="E1388" s="2">
        <f>MACD!F1388</f>
        <v>-0.31822070814615089</v>
      </c>
      <c r="F1388" s="2">
        <f>'Moving Avg'!D1388</f>
        <v>6.0133999999999999</v>
      </c>
      <c r="G1388" s="2">
        <f>'Moving Avg'!F1388</f>
        <v>5.5319450000000003</v>
      </c>
      <c r="H1388" s="2">
        <f>'Moving Avg'!G1388</f>
        <v>5.4033120000000006</v>
      </c>
      <c r="I1388" s="2">
        <f>'Moving Avg'!H1388</f>
        <v>6.0181499999999968</v>
      </c>
      <c r="J1388" s="6" t="str">
        <f>OBV!F1388</f>
        <v>BULLISH</v>
      </c>
      <c r="K1388" s="6" t="str">
        <f>OBV!G1388</f>
        <v>NEUTRAL</v>
      </c>
      <c r="L1388" s="6" t="str">
        <f>OBV!H1388</f>
        <v>BULLISH DIVERGENCE</v>
      </c>
    </row>
    <row r="1389" spans="1:12" ht="13.5" x14ac:dyDescent="0.25">
      <c r="A1389" s="3">
        <f>RSI!A1389</f>
        <v>44033</v>
      </c>
      <c r="B1389" s="2">
        <f>RSI!B1389</f>
        <v>6.0278999999999998</v>
      </c>
      <c r="C1389" s="2">
        <f>RSI!I1389</f>
        <v>72.813157199841697</v>
      </c>
      <c r="D1389" s="2">
        <f>MACD!E1389</f>
        <v>-0.3331189828735468</v>
      </c>
      <c r="E1389" s="2">
        <f>MACD!F1389</f>
        <v>-0.32120036309163008</v>
      </c>
      <c r="F1389" s="2">
        <f>'Moving Avg'!D1389</f>
        <v>6.0152400000000004</v>
      </c>
      <c r="G1389" s="2">
        <f>'Moving Avg'!F1389</f>
        <v>5.5829250000000012</v>
      </c>
      <c r="H1389" s="2">
        <f>'Moving Avg'!G1389</f>
        <v>5.4163240000000004</v>
      </c>
      <c r="I1389" s="2">
        <f>'Moving Avg'!H1389</f>
        <v>6.0133634999999979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6.0911</v>
      </c>
      <c r="C1390" s="2">
        <f>RSI!I1390</f>
        <v>74.638459409188599</v>
      </c>
      <c r="D1390" s="2">
        <f>MACD!E1390</f>
        <v>-0.31761834980865089</v>
      </c>
      <c r="E1390" s="2">
        <f>MACD!F1390</f>
        <v>-0.3204839604350343</v>
      </c>
      <c r="F1390" s="2">
        <f>'Moving Avg'!D1390</f>
        <v>6.0332999999999997</v>
      </c>
      <c r="G1390" s="2">
        <f>'Moving Avg'!F1390</f>
        <v>5.6370649999999998</v>
      </c>
      <c r="H1390" s="2">
        <f>'Moving Avg'!G1390</f>
        <v>5.4305999999999992</v>
      </c>
      <c r="I1390" s="2">
        <f>'Moving Avg'!H1390</f>
        <v>6.0088929999999978</v>
      </c>
      <c r="J1390" s="6" t="str">
        <f>OBV!F1390</f>
        <v>BEARISH</v>
      </c>
      <c r="K1390" s="6" t="str">
        <f>OBV!G1390</f>
        <v>NEUTRAL</v>
      </c>
      <c r="L1390" s="6" t="str">
        <f>OBV!H1390</f>
        <v>BEARISH DIVERGENCE</v>
      </c>
    </row>
    <row r="1391" spans="1:12" ht="13.5" x14ac:dyDescent="0.25">
      <c r="A1391" s="3">
        <f>RSI!A1391</f>
        <v>44035</v>
      </c>
      <c r="B1391" s="2">
        <f>RSI!B1391</f>
        <v>6.1271000000000004</v>
      </c>
      <c r="C1391" s="2">
        <f>RSI!I1391</f>
        <v>75.641673351991059</v>
      </c>
      <c r="D1391" s="2">
        <f>MACD!E1391</f>
        <v>-0.28415980994517209</v>
      </c>
      <c r="E1391" s="2">
        <f>MACD!F1391</f>
        <v>-0.31321913033706184</v>
      </c>
      <c r="F1391" s="2">
        <f>'Moving Avg'!D1391</f>
        <v>6.0675799999999995</v>
      </c>
      <c r="G1391" s="2">
        <f>'Moving Avg'!F1391</f>
        <v>5.6930050000000003</v>
      </c>
      <c r="H1391" s="2">
        <f>'Moving Avg'!G1391</f>
        <v>5.4433119999999997</v>
      </c>
      <c r="I1391" s="2">
        <f>'Moving Avg'!H1391</f>
        <v>6.0048659999999972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</row>
    <row r="1392" spans="1:12" ht="13.5" x14ac:dyDescent="0.25">
      <c r="A1392" s="3">
        <f>RSI!A1392</f>
        <v>44036</v>
      </c>
      <c r="B1392" s="2">
        <f>RSI!B1392</f>
        <v>6.0911</v>
      </c>
      <c r="C1392" s="2">
        <f>RSI!I1392</f>
        <v>72.551048416710685</v>
      </c>
      <c r="D1392" s="2">
        <f>MACD!E1392</f>
        <v>-0.2315559988276874</v>
      </c>
      <c r="E1392" s="2">
        <f>MACD!F1392</f>
        <v>-0.29688650403518696</v>
      </c>
      <c r="F1392" s="2">
        <f>'Moving Avg'!D1392</f>
        <v>6.0766200000000001</v>
      </c>
      <c r="G1392" s="2">
        <f>'Moving Avg'!F1392</f>
        <v>5.7475850000000008</v>
      </c>
      <c r="H1392" s="2">
        <f>'Moving Avg'!G1392</f>
        <v>5.455303999999999</v>
      </c>
      <c r="I1392" s="2">
        <f>'Moving Avg'!H1392</f>
        <v>6.000658999999998</v>
      </c>
      <c r="J1392" s="6" t="str">
        <f>OBV!F1392</f>
        <v>BEARISH</v>
      </c>
      <c r="K1392" s="6" t="str">
        <f>OBV!G1392</f>
        <v>NEUTRAL</v>
      </c>
      <c r="L1392" s="6" t="str">
        <f>OBV!H1392</f>
        <v>BEARISH DIVERGENCE</v>
      </c>
    </row>
    <row r="1393" spans="1:12" ht="13.5" x14ac:dyDescent="0.25">
      <c r="A1393" s="3">
        <f>RSI!A1393</f>
        <v>44039</v>
      </c>
      <c r="B1393" s="2">
        <f>RSI!B1393</f>
        <v>6.0911</v>
      </c>
      <c r="C1393" s="2">
        <f>RSI!I1393</f>
        <v>72.551048416710685</v>
      </c>
      <c r="D1393" s="2">
        <f>MACD!E1393</f>
        <v>-0.17851419810797431</v>
      </c>
      <c r="E1393" s="2">
        <f>MACD!F1393</f>
        <v>-0.27321204284974443</v>
      </c>
      <c r="F1393" s="2">
        <f>'Moving Avg'!D1393</f>
        <v>6.0856599999999998</v>
      </c>
      <c r="G1393" s="2">
        <f>'Moving Avg'!F1393</f>
        <v>5.8061200000000008</v>
      </c>
      <c r="H1393" s="2">
        <f>'Moving Avg'!G1393</f>
        <v>5.4646599999999985</v>
      </c>
      <c r="I1393" s="2">
        <f>'Moving Avg'!H1393</f>
        <v>5.9966274999999989</v>
      </c>
      <c r="J1393" s="6" t="str">
        <f>OBV!F1393</f>
        <v>BEARISH</v>
      </c>
      <c r="K1393" s="6" t="str">
        <f>OBV!G1393</f>
        <v>NEUTRAL</v>
      </c>
      <c r="L1393" s="6" t="str">
        <f>OBV!H1393</f>
        <v>BEARISH DIVERGENCE</v>
      </c>
    </row>
    <row r="1394" spans="1:12" ht="13.5" x14ac:dyDescent="0.25">
      <c r="A1394" s="3">
        <f>RSI!A1394</f>
        <v>44040</v>
      </c>
      <c r="B1394" s="2">
        <f>RSI!B1394</f>
        <v>6.2263999999999999</v>
      </c>
      <c r="C1394" s="2">
        <f>RSI!I1394</f>
        <v>76.700546542296991</v>
      </c>
      <c r="D1394" s="2">
        <f>MACD!E1394</f>
        <v>-0.14577017534343639</v>
      </c>
      <c r="E1394" s="2">
        <f>MACD!F1394</f>
        <v>-0.24772366934848283</v>
      </c>
      <c r="F1394" s="2">
        <f>'Moving Avg'!D1394</f>
        <v>6.1253600000000006</v>
      </c>
      <c r="G1394" s="2">
        <f>'Moving Avg'!F1394</f>
        <v>5.8648300000000004</v>
      </c>
      <c r="H1394" s="2">
        <f>'Moving Avg'!G1394</f>
        <v>5.4753160000000003</v>
      </c>
      <c r="I1394" s="2">
        <f>'Moving Avg'!H1394</f>
        <v>5.9932724999999971</v>
      </c>
      <c r="J1394" s="6" t="str">
        <f>OBV!F1394</f>
        <v>BULLISH</v>
      </c>
      <c r="K1394" s="6" t="str">
        <f>OBV!G1394</f>
        <v>NEUTRAL</v>
      </c>
      <c r="L1394" s="6" t="str">
        <f>OBV!H1394</f>
        <v>CONFIRMED BULLISH</v>
      </c>
    </row>
    <row r="1395" spans="1:12" ht="13.5" x14ac:dyDescent="0.25">
      <c r="A1395" s="3">
        <f>RSI!A1395</f>
        <v>44041</v>
      </c>
      <c r="B1395" s="2">
        <f>RSI!B1395</f>
        <v>6.2263999999999999</v>
      </c>
      <c r="C1395" s="2">
        <f>RSI!I1395</f>
        <v>76.700546542296991</v>
      </c>
      <c r="D1395" s="2">
        <f>MACD!E1395</f>
        <v>-0.12357562559522695</v>
      </c>
      <c r="E1395" s="2">
        <f>MACD!F1395</f>
        <v>-0.22289406059783168</v>
      </c>
      <c r="F1395" s="2">
        <f>'Moving Avg'!D1395</f>
        <v>6.1524199999999993</v>
      </c>
      <c r="G1395" s="2">
        <f>'Moving Avg'!F1395</f>
        <v>5.9182649999999999</v>
      </c>
      <c r="H1395" s="2">
        <f>'Moving Avg'!G1395</f>
        <v>5.4893100000000006</v>
      </c>
      <c r="I1395" s="2">
        <f>'Moving Avg'!H1395</f>
        <v>5.9899174999999989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</row>
    <row r="1396" spans="1:12" ht="13.5" x14ac:dyDescent="0.25">
      <c r="A1396" s="3">
        <f>RSI!A1396</f>
        <v>44042</v>
      </c>
      <c r="B1396" s="2">
        <f>RSI!B1396</f>
        <v>6.1181000000000001</v>
      </c>
      <c r="C1396" s="2">
        <f>RSI!I1396</f>
        <v>67.261342583971867</v>
      </c>
      <c r="D1396" s="2">
        <f>MACD!E1396</f>
        <v>-0.10626564359198198</v>
      </c>
      <c r="E1396" s="2">
        <f>MACD!F1396</f>
        <v>-0.19956837719666176</v>
      </c>
      <c r="F1396" s="2">
        <f>'Moving Avg'!D1396</f>
        <v>6.1506199999999991</v>
      </c>
      <c r="G1396" s="2">
        <f>'Moving Avg'!F1396</f>
        <v>5.9640899999999997</v>
      </c>
      <c r="H1396" s="2">
        <f>'Moving Avg'!G1396</f>
        <v>5.5011380000000019</v>
      </c>
      <c r="I1396" s="2">
        <f>'Moving Avg'!H1396</f>
        <v>5.9870314999999978</v>
      </c>
      <c r="J1396" s="6" t="str">
        <f>OBV!F1396</f>
        <v>BULLISH</v>
      </c>
      <c r="K1396" s="6" t="str">
        <f>OBV!G1396</f>
        <v>NEUTRAL</v>
      </c>
      <c r="L1396" s="6" t="str">
        <f>OBV!H1396</f>
        <v>BULLISH DIVERGENCE</v>
      </c>
    </row>
    <row r="1397" spans="1:12" ht="13.5" x14ac:dyDescent="0.25">
      <c r="A1397" s="3">
        <f>RSI!A1397</f>
        <v>44046</v>
      </c>
      <c r="B1397" s="2">
        <f>RSI!B1397</f>
        <v>6.1181000000000001</v>
      </c>
      <c r="C1397" s="2">
        <f>RSI!I1397</f>
        <v>67.261342583971867</v>
      </c>
      <c r="D1397" s="2">
        <f>MACD!E1397</f>
        <v>-7.9466476568448741E-2</v>
      </c>
      <c r="E1397" s="2">
        <f>MACD!F1397</f>
        <v>-0.17554799707101917</v>
      </c>
      <c r="F1397" s="2">
        <f>'Moving Avg'!D1397</f>
        <v>6.1560199999999998</v>
      </c>
      <c r="G1397" s="2">
        <f>'Moving Avg'!F1397</f>
        <v>5.9945399999999998</v>
      </c>
      <c r="H1397" s="2">
        <f>'Moving Avg'!G1397</f>
        <v>5.513670000000003</v>
      </c>
      <c r="I1397" s="2">
        <f>'Moving Avg'!H1397</f>
        <v>5.9841454999999986</v>
      </c>
      <c r="J1397" s="6" t="str">
        <f>OBV!F1397</f>
        <v>BULLISH</v>
      </c>
      <c r="K1397" s="6" t="str">
        <f>OBV!G1397</f>
        <v>NEUTRAL</v>
      </c>
      <c r="L1397" s="6" t="str">
        <f>OBV!H1397</f>
        <v>CONFIRMED BULLISH</v>
      </c>
    </row>
    <row r="1398" spans="1:12" ht="13.5" x14ac:dyDescent="0.25">
      <c r="A1398" s="3">
        <f>RSI!A1398</f>
        <v>44047</v>
      </c>
      <c r="B1398" s="2">
        <f>RSI!B1398</f>
        <v>6.1181000000000001</v>
      </c>
      <c r="C1398" s="2">
        <f>RSI!I1398</f>
        <v>67.261342583971867</v>
      </c>
      <c r="D1398" s="2">
        <f>MACD!E1398</f>
        <v>-5.8387169338405265E-2</v>
      </c>
      <c r="E1398" s="2">
        <f>MACD!F1398</f>
        <v>-0.1521158315244964</v>
      </c>
      <c r="F1398" s="2">
        <f>'Moving Avg'!D1398</f>
        <v>6.1614199999999997</v>
      </c>
      <c r="G1398" s="2">
        <f>'Moving Avg'!F1398</f>
        <v>6.0170799999999991</v>
      </c>
      <c r="H1398" s="2">
        <f>'Moving Avg'!G1398</f>
        <v>5.5262020000000032</v>
      </c>
      <c r="I1398" s="2">
        <f>'Moving Avg'!H1398</f>
        <v>5.982225999999998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</row>
    <row r="1399" spans="1:12" ht="13.5" x14ac:dyDescent="0.25">
      <c r="A1399" s="3">
        <f>RSI!A1399</f>
        <v>44048</v>
      </c>
      <c r="B1399" s="2">
        <f>RSI!B1399</f>
        <v>5.9557000000000002</v>
      </c>
      <c r="C1399" s="2">
        <f>RSI!I1399</f>
        <v>54.662326227134102</v>
      </c>
      <c r="D1399" s="2">
        <f>MACD!E1399</f>
        <v>-3.2769054906451878E-2</v>
      </c>
      <c r="E1399" s="2">
        <f>MACD!F1399</f>
        <v>-0.1282464762008875</v>
      </c>
      <c r="F1399" s="2">
        <f>'Moving Avg'!D1399</f>
        <v>6.1072800000000003</v>
      </c>
      <c r="G1399" s="2">
        <f>'Moving Avg'!F1399</f>
        <v>6.0319399999999987</v>
      </c>
      <c r="H1399" s="2">
        <f>'Moving Avg'!G1399</f>
        <v>5.538648000000002</v>
      </c>
      <c r="I1399" s="2">
        <f>'Moving Avg'!H1399</f>
        <v>5.9786599999999979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6.0911</v>
      </c>
      <c r="C1400" s="2">
        <f>RSI!I1400</f>
        <v>61.1896607378306</v>
      </c>
      <c r="D1400" s="2">
        <f>MACD!E1400</f>
        <v>-1.1808206791315001E-2</v>
      </c>
      <c r="E1400" s="2">
        <f>MACD!F1400</f>
        <v>-0.10495882231897301</v>
      </c>
      <c r="F1400" s="2">
        <f>'Moving Avg'!D1400</f>
        <v>6.0802200000000006</v>
      </c>
      <c r="G1400" s="2">
        <f>'Moving Avg'!F1400</f>
        <v>6.0553299999999988</v>
      </c>
      <c r="H1400" s="2">
        <f>'Moving Avg'!G1400</f>
        <v>5.5541540000000005</v>
      </c>
      <c r="I1400" s="2">
        <f>'Moving Avg'!H1400</f>
        <v>5.9752874999999985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</row>
    <row r="1401" spans="1:12" ht="13.5" x14ac:dyDescent="0.25">
      <c r="A1401" s="3">
        <f>RSI!A1401</f>
        <v>44050</v>
      </c>
      <c r="B1401" s="2">
        <f>RSI!B1401</f>
        <v>6.1090999999999998</v>
      </c>
      <c r="C1401" s="2">
        <f>RSI!I1401</f>
        <v>61.973454910141463</v>
      </c>
      <c r="D1401" s="2">
        <f>MACD!E1401</f>
        <v>8.9538047722967917E-3</v>
      </c>
      <c r="E1401" s="2">
        <f>MACD!F1401</f>
        <v>-8.2176296900719051E-2</v>
      </c>
      <c r="F1401" s="2">
        <f>'Moving Avg'!D1401</f>
        <v>6.0784199999999995</v>
      </c>
      <c r="G1401" s="2">
        <f>'Moving Avg'!F1401</f>
        <v>6.0712700000000002</v>
      </c>
      <c r="H1401" s="2">
        <f>'Moving Avg'!G1401</f>
        <v>5.5731820000000001</v>
      </c>
      <c r="I1401" s="2">
        <f>'Moving Avg'!H1401</f>
        <v>5.9720049999999985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</row>
    <row r="1402" spans="1:12" ht="13.5" x14ac:dyDescent="0.25">
      <c r="A1402" s="3">
        <f>RSI!A1402</f>
        <v>44053</v>
      </c>
      <c r="B1402" s="2">
        <f>RSI!B1402</f>
        <v>6.1090999999999998</v>
      </c>
      <c r="C1402" s="2">
        <f>RSI!I1402</f>
        <v>61.973454910141463</v>
      </c>
      <c r="D1402" s="2">
        <f>MACD!E1402</f>
        <v>1.9784967054075508E-2</v>
      </c>
      <c r="E1402" s="2">
        <f>MACD!F1402</f>
        <v>-6.1784044109760135E-2</v>
      </c>
      <c r="F1402" s="2">
        <f>'Moving Avg'!D1402</f>
        <v>6.0766200000000001</v>
      </c>
      <c r="G1402" s="2">
        <f>'Moving Avg'!F1402</f>
        <v>6.0793049999999988</v>
      </c>
      <c r="H1402" s="2">
        <f>'Moving Avg'!G1402</f>
        <v>5.5894000000000004</v>
      </c>
      <c r="I1402" s="2">
        <f>'Moving Avg'!H1402</f>
        <v>5.9687224999999975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</row>
    <row r="1403" spans="1:12" ht="13.5" x14ac:dyDescent="0.25">
      <c r="A1403" s="3">
        <f>RSI!A1403</f>
        <v>44054</v>
      </c>
      <c r="B1403" s="2">
        <f>RSI!B1403</f>
        <v>6.1090999999999998</v>
      </c>
      <c r="C1403" s="2">
        <f>RSI!I1403</f>
        <v>61.973454910141463</v>
      </c>
      <c r="D1403" s="2">
        <f>MACD!E1403</f>
        <v>2.7840322493599245E-2</v>
      </c>
      <c r="E1403" s="2">
        <f>MACD!F1403</f>
        <v>-4.3859170789088263E-2</v>
      </c>
      <c r="F1403" s="2">
        <f>'Moving Avg'!D1403</f>
        <v>6.0748199999999999</v>
      </c>
      <c r="G1403" s="2">
        <f>'Moving Avg'!F1403</f>
        <v>6.0838249999999992</v>
      </c>
      <c r="H1403" s="2">
        <f>'Moving Avg'!G1403</f>
        <v>5.606320000000002</v>
      </c>
      <c r="I1403" s="2">
        <f>'Moving Avg'!H1403</f>
        <v>5.9654399999999974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6.1090999999999998</v>
      </c>
      <c r="C1404" s="2">
        <f>RSI!I1404</f>
        <v>61.973454910141463</v>
      </c>
      <c r="D1404" s="2">
        <f>MACD!E1404</f>
        <v>5.44444861856066E-2</v>
      </c>
      <c r="E1404" s="2">
        <f>MACD!F1404</f>
        <v>-2.4198439394149288E-2</v>
      </c>
      <c r="F1404" s="2">
        <f>'Moving Avg'!D1404</f>
        <v>6.1054999999999993</v>
      </c>
      <c r="G1404" s="2">
        <f>'Moving Avg'!F1404</f>
        <v>6.0883449999999986</v>
      </c>
      <c r="H1404" s="2">
        <f>'Moving Avg'!G1404</f>
        <v>5.6223620000000016</v>
      </c>
      <c r="I1404" s="2">
        <f>'Moving Avg'!H1404</f>
        <v>5.9621574999999973</v>
      </c>
      <c r="J1404" s="6" t="str">
        <f>OBV!F1404</f>
        <v>BULLISH</v>
      </c>
      <c r="K1404" s="6" t="str">
        <f>OBV!G1404</f>
        <v>NEUTRAL</v>
      </c>
      <c r="L1404" s="6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6.0911</v>
      </c>
      <c r="C1405" s="2">
        <f>RSI!I1405</f>
        <v>60.334529257073108</v>
      </c>
      <c r="D1405" s="2">
        <f>MACD!E1405</f>
        <v>7.7337839662984464E-2</v>
      </c>
      <c r="E1405" s="2">
        <f>MACD!F1405</f>
        <v>-3.8911835827225398E-3</v>
      </c>
      <c r="F1405" s="2">
        <f>'Moving Avg'!D1405</f>
        <v>6.1055000000000001</v>
      </c>
      <c r="G1405" s="2">
        <f>'Moving Avg'!F1405</f>
        <v>6.0928599999999991</v>
      </c>
      <c r="H1405" s="2">
        <f>'Moving Avg'!G1405</f>
        <v>5.6387460000000011</v>
      </c>
      <c r="I1405" s="2">
        <f>'Moving Avg'!H1405</f>
        <v>5.9581259999999965</v>
      </c>
      <c r="J1405" s="6" t="str">
        <f>OBV!F1405</f>
        <v>BEARISH</v>
      </c>
      <c r="K1405" s="6" t="str">
        <f>OBV!G1405</f>
        <v>NEUTRAL</v>
      </c>
      <c r="L1405" s="6" t="str">
        <f>OBV!H1405</f>
        <v>NEUTRAL</v>
      </c>
    </row>
    <row r="1406" spans="1:12" ht="13.5" x14ac:dyDescent="0.25">
      <c r="A1406" s="3">
        <f>RSI!A1406</f>
        <v>44060</v>
      </c>
      <c r="B1406" s="2">
        <f>RSI!B1406</f>
        <v>6.0458999999999996</v>
      </c>
      <c r="C1406" s="2">
        <f>RSI!I1406</f>
        <v>56.307624448580185</v>
      </c>
      <c r="D1406" s="2">
        <f>MACD!E1406</f>
        <v>8.2621374841408191E-2</v>
      </c>
      <c r="E1406" s="2">
        <f>MACD!F1406</f>
        <v>1.3411328102103605E-2</v>
      </c>
      <c r="F1406" s="2">
        <f>'Moving Avg'!D1406</f>
        <v>6.0928599999999999</v>
      </c>
      <c r="G1406" s="2">
        <f>'Moving Avg'!F1406</f>
        <v>6.0973699999999988</v>
      </c>
      <c r="H1406" s="2">
        <f>'Moving Avg'!G1406</f>
        <v>5.6542260000000022</v>
      </c>
      <c r="I1406" s="2">
        <f>'Moving Avg'!H1406</f>
        <v>5.953868499999996</v>
      </c>
      <c r="J1406" s="6" t="str">
        <f>OBV!F1406</f>
        <v>BEARISH</v>
      </c>
      <c r="K1406" s="6" t="str">
        <f>OBV!G1406</f>
        <v>NEUTRAL</v>
      </c>
      <c r="L1406" s="6" t="str">
        <f>OBV!H1406</f>
        <v>CONFIRMED BEARISH</v>
      </c>
    </row>
    <row r="1407" spans="1:12" ht="13.5" x14ac:dyDescent="0.25">
      <c r="A1407" s="3">
        <f>RSI!A1407</f>
        <v>44061</v>
      </c>
      <c r="B1407" s="2">
        <f>RSI!B1407</f>
        <v>5.8654999999999999</v>
      </c>
      <c r="C1407" s="2">
        <f>RSI!I1407</f>
        <v>43.755418446249436</v>
      </c>
      <c r="D1407" s="2">
        <f>MACD!E1407</f>
        <v>0.10000509756135401</v>
      </c>
      <c r="E1407" s="2">
        <f>MACD!F1407</f>
        <v>3.073008199395369E-2</v>
      </c>
      <c r="F1407" s="2">
        <f>'Moving Avg'!D1407</f>
        <v>6.0441400000000005</v>
      </c>
      <c r="G1407" s="2">
        <f>'Moving Avg'!F1407</f>
        <v>6.0883499999999993</v>
      </c>
      <c r="H1407" s="2">
        <f>'Moving Avg'!G1407</f>
        <v>5.6660980000000016</v>
      </c>
      <c r="I1407" s="2">
        <f>'Moving Avg'!H1407</f>
        <v>5.9487089999999974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</row>
    <row r="1408" spans="1:12" ht="13.5" x14ac:dyDescent="0.25">
      <c r="A1408" s="3">
        <f>RSI!A1408</f>
        <v>44062</v>
      </c>
      <c r="B1408" s="2">
        <f>RSI!B1408</f>
        <v>6.0369000000000002</v>
      </c>
      <c r="C1408" s="2">
        <f>RSI!I1408</f>
        <v>54.201689249688798</v>
      </c>
      <c r="D1408" s="2">
        <f>MACD!E1408</f>
        <v>0.10266750028995641</v>
      </c>
      <c r="E1408" s="2">
        <f>MACD!F1408</f>
        <v>4.5117565653154237E-2</v>
      </c>
      <c r="F1408" s="2">
        <f>'Moving Avg'!D1408</f>
        <v>6.0297000000000001</v>
      </c>
      <c r="G1408" s="2">
        <f>'Moving Avg'!F1408</f>
        <v>6.0878999999999994</v>
      </c>
      <c r="H1408" s="2">
        <f>'Moving Avg'!G1408</f>
        <v>5.6813980000000015</v>
      </c>
      <c r="I1408" s="2">
        <f>'Moving Avg'!H1408</f>
        <v>5.9454169999999973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</row>
    <row r="1409" spans="1:12" ht="13.5" x14ac:dyDescent="0.25">
      <c r="A1409" s="3">
        <f>RSI!A1409</f>
        <v>44064</v>
      </c>
      <c r="B1409" s="2">
        <f>RSI!B1409</f>
        <v>6.1722999999999999</v>
      </c>
      <c r="C1409" s="2">
        <f>RSI!I1409</f>
        <v>60.450708069900301</v>
      </c>
      <c r="D1409" s="2">
        <f>MACD!E1409</f>
        <v>6.9494539461484095E-2</v>
      </c>
      <c r="E1409" s="2">
        <f>MACD!F1409</f>
        <v>4.9992960414820216E-2</v>
      </c>
      <c r="F1409" s="2">
        <f>'Moving Avg'!D1409</f>
        <v>6.0423400000000003</v>
      </c>
      <c r="G1409" s="2">
        <f>'Moving Avg'!F1409</f>
        <v>6.0951199999999996</v>
      </c>
      <c r="H1409" s="2">
        <f>'Moving Avg'!G1409</f>
        <v>5.7025700000000032</v>
      </c>
      <c r="I1409" s="2">
        <f>'Moving Avg'!H1409</f>
        <v>5.9420114999999996</v>
      </c>
      <c r="J1409" s="6" t="str">
        <f>OBV!F1409</f>
        <v>BEARISH</v>
      </c>
      <c r="K1409" s="6" t="str">
        <f>OBV!G1409</f>
        <v>NEUTRAL</v>
      </c>
      <c r="L1409" s="6" t="str">
        <f>OBV!H1409</f>
        <v>BEARISH DIVERGENCE</v>
      </c>
    </row>
    <row r="1410" spans="1:12" ht="13.5" x14ac:dyDescent="0.25">
      <c r="A1410" s="3">
        <f>RSI!A1410</f>
        <v>44067</v>
      </c>
      <c r="B1410" s="2">
        <f>RSI!B1410</f>
        <v>6.1722999999999999</v>
      </c>
      <c r="C1410" s="2">
        <f>RSI!I1410</f>
        <v>60.450708069900301</v>
      </c>
      <c r="D1410" s="2">
        <f>MACD!E1410</f>
        <v>6.107476058491379E-2</v>
      </c>
      <c r="E1410" s="2">
        <f>MACD!F1410</f>
        <v>5.2209320448838935E-2</v>
      </c>
      <c r="F1410" s="2">
        <f>'Moving Avg'!D1410</f>
        <v>6.0585800000000001</v>
      </c>
      <c r="G1410" s="2">
        <f>'Moving Avg'!F1410</f>
        <v>6.0991799999999996</v>
      </c>
      <c r="H1410" s="2">
        <f>'Moving Avg'!G1410</f>
        <v>5.720754000000003</v>
      </c>
      <c r="I1410" s="2">
        <f>'Moving Avg'!H1410</f>
        <v>5.9390449999999975</v>
      </c>
      <c r="J1410" s="6" t="str">
        <f>OBV!F1410</f>
        <v>BULLISH</v>
      </c>
      <c r="K1410" s="6" t="str">
        <f>OBV!G1410</f>
        <v>NEUTRAL</v>
      </c>
      <c r="L1410" s="6" t="str">
        <f>OBV!H1410</f>
        <v>CONFIRMED BULLISH</v>
      </c>
    </row>
    <row r="1411" spans="1:12" ht="13.5" x14ac:dyDescent="0.25">
      <c r="A1411" s="3">
        <f>RSI!A1411</f>
        <v>44068</v>
      </c>
      <c r="B1411" s="2">
        <f>RSI!B1411</f>
        <v>6.1722999999999999</v>
      </c>
      <c r="C1411" s="2">
        <f>RSI!I1411</f>
        <v>60.450708069900301</v>
      </c>
      <c r="D1411" s="2">
        <f>MACD!E1411</f>
        <v>5.5625933709141151E-2</v>
      </c>
      <c r="E1411" s="2">
        <f>MACD!F1411</f>
        <v>5.2892643100899382E-2</v>
      </c>
      <c r="F1411" s="2">
        <f>'Moving Avg'!D1411</f>
        <v>6.0838599999999996</v>
      </c>
      <c r="G1411" s="2">
        <f>'Moving Avg'!F1411</f>
        <v>6.1014399999999993</v>
      </c>
      <c r="H1411" s="2">
        <f>'Moving Avg'!G1411</f>
        <v>5.7396420000000035</v>
      </c>
      <c r="I1411" s="2">
        <f>'Moving Avg'!H1411</f>
        <v>5.9360784999999963</v>
      </c>
      <c r="J1411" s="6" t="str">
        <f>OBV!F1411</f>
        <v>BULLISH</v>
      </c>
      <c r="K1411" s="6" t="str">
        <f>OBV!G1411</f>
        <v>NEUTRAL</v>
      </c>
      <c r="L1411" s="6" t="str">
        <f>OBV!H1411</f>
        <v>CONFIRMED BULLISH</v>
      </c>
    </row>
    <row r="1412" spans="1:12" ht="13.5" x14ac:dyDescent="0.25">
      <c r="A1412" s="3">
        <f>RSI!A1412</f>
        <v>44069</v>
      </c>
      <c r="B1412" s="2">
        <f>RSI!B1412</f>
        <v>6.1361999999999997</v>
      </c>
      <c r="C1412" s="2">
        <f>RSI!I1412</f>
        <v>57.82341397210287</v>
      </c>
      <c r="D1412" s="2">
        <f>MACD!E1412</f>
        <v>5.2676842183004169E-2</v>
      </c>
      <c r="E1412" s="2">
        <f>MACD!F1412</f>
        <v>5.2849482917320341E-2</v>
      </c>
      <c r="F1412" s="2">
        <f>'Moving Avg'!D1412</f>
        <v>6.1379999999999999</v>
      </c>
      <c r="G1412" s="2">
        <f>'Moving Avg'!F1412</f>
        <v>6.1036950000000001</v>
      </c>
      <c r="H1412" s="2">
        <f>'Moving Avg'!G1412</f>
        <v>5.7578080000000025</v>
      </c>
      <c r="I1412" s="2">
        <f>'Moving Avg'!H1412</f>
        <v>5.9331514999999966</v>
      </c>
      <c r="J1412" s="6" t="str">
        <f>OBV!F1412</f>
        <v>BULLISH</v>
      </c>
      <c r="K1412" s="6" t="str">
        <f>OBV!G1412</f>
        <v>NEUTRAL</v>
      </c>
      <c r="L1412" s="6" t="str">
        <f>OBV!H1412</f>
        <v>CONFIRMED BULLISH</v>
      </c>
    </row>
    <row r="1413" spans="1:12" ht="13.5" x14ac:dyDescent="0.25">
      <c r="A1413" s="3">
        <f>RSI!A1413</f>
        <v>44070</v>
      </c>
      <c r="B1413" s="2">
        <f>RSI!B1413</f>
        <v>6.2714999999999996</v>
      </c>
      <c r="C1413" s="2">
        <f>RSI!I1413</f>
        <v>64.117901903719329</v>
      </c>
      <c r="D1413" s="2">
        <f>MACD!E1413</f>
        <v>3.9434940364143856E-2</v>
      </c>
      <c r="E1413" s="2">
        <f>MACD!F1413</f>
        <v>5.0166574406685052E-2</v>
      </c>
      <c r="F1413" s="2">
        <f>'Moving Avg'!D1413</f>
        <v>6.18492</v>
      </c>
      <c r="G1413" s="2">
        <f>'Moving Avg'!F1413</f>
        <v>6.1127149999999997</v>
      </c>
      <c r="H1413" s="2">
        <f>'Moving Avg'!G1413</f>
        <v>5.7816660000000013</v>
      </c>
      <c r="I1413" s="2">
        <f>'Moving Avg'!H1413</f>
        <v>5.9307249999999962</v>
      </c>
      <c r="J1413" s="6" t="str">
        <f>OBV!F1413</f>
        <v>BULLISH</v>
      </c>
      <c r="K1413" s="6" t="str">
        <f>OBV!G1413</f>
        <v>NEUTRAL</v>
      </c>
      <c r="L1413" s="6" t="str">
        <f>OBV!H1413</f>
        <v>CONFIRMED BULLISH</v>
      </c>
    </row>
    <row r="1414" spans="1:12" ht="13.5" x14ac:dyDescent="0.25">
      <c r="A1414" s="3">
        <f>RSI!A1414</f>
        <v>44071</v>
      </c>
      <c r="B1414" s="2">
        <f>RSI!B1414</f>
        <v>6.2625000000000002</v>
      </c>
      <c r="C1414" s="2">
        <f>RSI!I1414</f>
        <v>63.439668333204544</v>
      </c>
      <c r="D1414" s="2">
        <f>MACD!E1414</f>
        <v>2.7426784348066668E-2</v>
      </c>
      <c r="E1414" s="2">
        <f>MACD!F1414</f>
        <v>4.5618616394961384E-2</v>
      </c>
      <c r="F1414" s="2">
        <f>'Moving Avg'!D1414</f>
        <v>6.2029599999999991</v>
      </c>
      <c r="G1414" s="2">
        <f>'Moving Avg'!F1414</f>
        <v>6.1145200000000006</v>
      </c>
      <c r="H1414" s="2">
        <f>'Moving Avg'!G1414</f>
        <v>5.8032360000000018</v>
      </c>
      <c r="I1414" s="2">
        <f>'Moving Avg'!H1414</f>
        <v>5.9282974999999958</v>
      </c>
      <c r="J1414" s="6" t="str">
        <f>OBV!F1414</f>
        <v>BEARISH</v>
      </c>
      <c r="K1414" s="6" t="str">
        <f>OBV!G1414</f>
        <v>NEUTRAL</v>
      </c>
      <c r="L1414" s="6" t="str">
        <f>OBV!H1414</f>
        <v>BEARISH DIVERGENCE</v>
      </c>
    </row>
    <row r="1415" spans="1:12" ht="13.5" x14ac:dyDescent="0.25">
      <c r="A1415" s="3">
        <f>RSI!A1415</f>
        <v>44074</v>
      </c>
      <c r="B1415" s="2">
        <f>RSI!B1415</f>
        <v>6.2625000000000002</v>
      </c>
      <c r="C1415" s="2">
        <f>RSI!I1415</f>
        <v>63.439668333204537</v>
      </c>
      <c r="D1415" s="2">
        <f>MACD!E1415</f>
        <v>1.318875004090625E-2</v>
      </c>
      <c r="E1415" s="2">
        <f>MACD!F1415</f>
        <v>3.9132643124150358E-2</v>
      </c>
      <c r="F1415" s="2">
        <f>'Moving Avg'!D1415</f>
        <v>6.2209999999999992</v>
      </c>
      <c r="G1415" s="2">
        <f>'Moving Avg'!F1415</f>
        <v>6.1163250000000007</v>
      </c>
      <c r="H1415" s="2">
        <f>'Moving Avg'!G1415</f>
        <v>5.8232240000000015</v>
      </c>
      <c r="I1415" s="2">
        <f>'Moving Avg'!H1415</f>
        <v>5.9258699999999953</v>
      </c>
      <c r="J1415" s="6" t="str">
        <f>OBV!F1415</f>
        <v>BEARISH</v>
      </c>
      <c r="K1415" s="6" t="str">
        <f>OBV!G1415</f>
        <v>NEUTRAL</v>
      </c>
      <c r="L1415" s="6" t="str">
        <f>OBV!H1415</f>
        <v>BEARISH DIVERGENCE</v>
      </c>
    </row>
    <row r="1416" spans="1:12" ht="13.5" x14ac:dyDescent="0.25">
      <c r="A1416" s="3">
        <f>RSI!A1416</f>
        <v>44075</v>
      </c>
      <c r="B1416" s="2">
        <f>RSI!B1416</f>
        <v>6.0819999999999999</v>
      </c>
      <c r="C1416" s="2">
        <f>RSI!I1416</f>
        <v>50.913065916573935</v>
      </c>
      <c r="D1416" s="2">
        <f>MACD!E1416</f>
        <v>6.3465436744314374E-3</v>
      </c>
      <c r="E1416" s="2">
        <f>MACD!F1416</f>
        <v>3.2575423234206577E-2</v>
      </c>
      <c r="F1416" s="2">
        <f>'Moving Avg'!D1416</f>
        <v>6.2029399999999999</v>
      </c>
      <c r="G1416" s="2">
        <f>'Moving Avg'!F1416</f>
        <v>6.1145200000000006</v>
      </c>
      <c r="H1416" s="2">
        <f>'Moving Avg'!G1416</f>
        <v>5.8411840000000019</v>
      </c>
      <c r="I1416" s="2">
        <f>'Moving Avg'!H1416</f>
        <v>5.9225399999999953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6.2625000000000002</v>
      </c>
      <c r="C1417" s="2">
        <f>RSI!I1417</f>
        <v>59.520802483798342</v>
      </c>
      <c r="D1417" s="2">
        <f>MACD!E1417</f>
        <v>-4.0622097138896862E-2</v>
      </c>
      <c r="E1417" s="2">
        <f>MACD!F1417</f>
        <v>1.7935919159585888E-2</v>
      </c>
      <c r="F1417" s="2">
        <f>'Moving Avg'!D1417</f>
        <v>6.2281999999999993</v>
      </c>
      <c r="G1417" s="2">
        <f>'Moving Avg'!F1417</f>
        <v>6.1217400000000008</v>
      </c>
      <c r="H1417" s="2">
        <f>'Moving Avg'!G1417</f>
        <v>5.8645120000000022</v>
      </c>
      <c r="I1417" s="2">
        <f>'Moving Avg'!H1417</f>
        <v>5.9206834999999955</v>
      </c>
      <c r="J1417" s="6" t="str">
        <f>OBV!F1417</f>
        <v>BULLISH</v>
      </c>
      <c r="K1417" s="6" t="str">
        <f>OBV!G1417</f>
        <v>NEUTRAL</v>
      </c>
      <c r="L1417" s="6" t="str">
        <f>OBV!H1417</f>
        <v>CONFIRMED BULLISH</v>
      </c>
    </row>
    <row r="1418" spans="1:12" ht="13.5" x14ac:dyDescent="0.25">
      <c r="A1418" s="3">
        <f>RSI!A1418</f>
        <v>44077</v>
      </c>
      <c r="B1418" s="2">
        <f>RSI!B1418</f>
        <v>6.2263999999999999</v>
      </c>
      <c r="C1418" s="2">
        <f>RSI!I1418</f>
        <v>57.354566620939394</v>
      </c>
      <c r="D1418" s="2">
        <f>MACD!E1418</f>
        <v>-5.2438871597899173E-2</v>
      </c>
      <c r="E1418" s="2">
        <f>MACD!F1418</f>
        <v>3.8609610080888764E-3</v>
      </c>
      <c r="F1418" s="2">
        <f>'Moving Avg'!D1418</f>
        <v>6.2191799999999997</v>
      </c>
      <c r="G1418" s="2">
        <f>'Moving Avg'!F1418</f>
        <v>6.1271550000000001</v>
      </c>
      <c r="H1418" s="2">
        <f>'Moving Avg'!G1418</f>
        <v>5.8883480000000024</v>
      </c>
      <c r="I1418" s="2">
        <f>'Moving Avg'!H1418</f>
        <v>5.9188664999999956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6.2445000000000004</v>
      </c>
      <c r="C1419" s="2">
        <f>RSI!I1419</f>
        <v>58.176456895428387</v>
      </c>
      <c r="D1419" s="2">
        <f>MACD!E1419</f>
        <v>-4.3768949916513478E-2</v>
      </c>
      <c r="E1419" s="2">
        <f>MACD!F1419</f>
        <v>-5.6650211768315946E-3</v>
      </c>
      <c r="F1419" s="2">
        <f>'Moving Avg'!D1419</f>
        <v>6.2155800000000001</v>
      </c>
      <c r="G1419" s="2">
        <f>'Moving Avg'!F1419</f>
        <v>6.1415950000000006</v>
      </c>
      <c r="H1419" s="2">
        <f>'Moving Avg'!G1419</f>
        <v>5.9130720000000023</v>
      </c>
      <c r="I1419" s="2">
        <f>'Moving Avg'!H1419</f>
        <v>5.9171399999999945</v>
      </c>
      <c r="J1419" s="6" t="str">
        <f>OBV!F1419</f>
        <v>BULLISH</v>
      </c>
      <c r="K1419" s="6" t="str">
        <f>OBV!G1419</f>
        <v>NEUTRAL</v>
      </c>
      <c r="L1419" s="6" t="str">
        <f>OBV!H1419</f>
        <v>BULLISH DIVERGENCE</v>
      </c>
    </row>
    <row r="1420" spans="1:12" ht="13.5" x14ac:dyDescent="0.25">
      <c r="A1420" s="3">
        <f>RSI!A1420</f>
        <v>44081</v>
      </c>
      <c r="B1420" s="2">
        <f>RSI!B1420</f>
        <v>6.2445000000000004</v>
      </c>
      <c r="C1420" s="2">
        <f>RSI!I1420</f>
        <v>58.176456895428387</v>
      </c>
      <c r="D1420" s="2">
        <f>MACD!E1420</f>
        <v>-3.7300276805268595E-2</v>
      </c>
      <c r="E1420" s="2">
        <f>MACD!F1420</f>
        <v>-1.1992072302518995E-2</v>
      </c>
      <c r="F1420" s="2">
        <f>'Moving Avg'!D1420</f>
        <v>6.2119800000000014</v>
      </c>
      <c r="G1420" s="2">
        <f>'Moving Avg'!F1420</f>
        <v>6.1492650000000006</v>
      </c>
      <c r="H1420" s="2">
        <f>'Moving Avg'!G1420</f>
        <v>5.9377960000000032</v>
      </c>
      <c r="I1420" s="2">
        <f>'Moving Avg'!H1420</f>
        <v>5.9154134999999952</v>
      </c>
      <c r="J1420" s="6" t="str">
        <f>OBV!F1420</f>
        <v>BULLISH</v>
      </c>
      <c r="K1420" s="6" t="str">
        <f>OBV!G1420</f>
        <v>NEUTRAL</v>
      </c>
      <c r="L1420" s="6" t="str">
        <f>OBV!H1420</f>
        <v>BULLISH DIVERGENCE</v>
      </c>
    </row>
    <row r="1421" spans="1:12" ht="13.5" x14ac:dyDescent="0.25">
      <c r="A1421" s="3">
        <f>RSI!A1421</f>
        <v>44082</v>
      </c>
      <c r="B1421" s="2">
        <f>RSI!B1421</f>
        <v>6.0911</v>
      </c>
      <c r="C1421" s="2">
        <f>RSI!I1421</f>
        <v>48.911050888182963</v>
      </c>
      <c r="D1421" s="2">
        <f>MACD!E1421</f>
        <v>-2.1266982751669161E-2</v>
      </c>
      <c r="E1421" s="2">
        <f>MACD!F1421</f>
        <v>-1.3847054392349029E-2</v>
      </c>
      <c r="F1421" s="2">
        <f>'Moving Avg'!D1421</f>
        <v>6.2138000000000009</v>
      </c>
      <c r="G1421" s="2">
        <f>'Moving Avg'!F1421</f>
        <v>6.1483650000000001</v>
      </c>
      <c r="H1421" s="2">
        <f>'Moving Avg'!G1421</f>
        <v>5.9594520000000024</v>
      </c>
      <c r="I1421" s="2">
        <f>'Moving Avg'!H1421</f>
        <v>5.9129199999999962</v>
      </c>
      <c r="J1421" s="6" t="str">
        <f>OBV!F1421</f>
        <v>BULLISH</v>
      </c>
      <c r="K1421" s="6" t="str">
        <f>OBV!G1421</f>
        <v>NEUTRAL</v>
      </c>
      <c r="L1421" s="6" t="str">
        <f>OBV!H1421</f>
        <v>CONFIRMED BULLISH</v>
      </c>
    </row>
    <row r="1422" spans="1:12" ht="13.5" x14ac:dyDescent="0.25">
      <c r="A1422" s="3">
        <f>RSI!A1422</f>
        <v>44083</v>
      </c>
      <c r="B1422" s="2">
        <f>RSI!B1422</f>
        <v>6.3617999999999997</v>
      </c>
      <c r="C1422" s="2">
        <f>RSI!I1422</f>
        <v>60.781260697243383</v>
      </c>
      <c r="D1422" s="2">
        <f>MACD!E1422</f>
        <v>-3.3143268233873258E-2</v>
      </c>
      <c r="E1422" s="2">
        <f>MACD!F1422</f>
        <v>-1.7706297160653875E-2</v>
      </c>
      <c r="F1422" s="2">
        <f>'Moving Avg'!D1422</f>
        <v>6.2336600000000004</v>
      </c>
      <c r="G1422" s="2">
        <f>'Moving Avg'!F1422</f>
        <v>6.1610000000000005</v>
      </c>
      <c r="H1422" s="2">
        <f>'Moving Avg'!G1422</f>
        <v>5.9866980000000023</v>
      </c>
      <c r="I1422" s="2">
        <f>'Moving Avg'!H1422</f>
        <v>5.9117799999999958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</row>
    <row r="1423" spans="1:12" ht="13.5" x14ac:dyDescent="0.25">
      <c r="A1423" s="3">
        <f>RSI!A1423</f>
        <v>44084</v>
      </c>
      <c r="B1423" s="2">
        <f>RSI!B1423</f>
        <v>6.1902999999999997</v>
      </c>
      <c r="C1423" s="2">
        <f>RSI!I1423</f>
        <v>52.464445275701081</v>
      </c>
      <c r="D1423" s="2">
        <f>MACD!E1423</f>
        <v>-1.1122201096182671E-2</v>
      </c>
      <c r="E1423" s="2">
        <f>MACD!F1423</f>
        <v>-1.6389477947759634E-2</v>
      </c>
      <c r="F1423" s="2">
        <f>'Moving Avg'!D1423</f>
        <v>6.2264400000000002</v>
      </c>
      <c r="G1423" s="2">
        <f>'Moving Avg'!F1423</f>
        <v>6.1650599999999995</v>
      </c>
      <c r="H1423" s="2">
        <f>'Moving Avg'!G1423</f>
        <v>6.0120960000000023</v>
      </c>
      <c r="I1423" s="2">
        <f>'Moving Avg'!H1423</f>
        <v>5.9089034999999956</v>
      </c>
      <c r="J1423" s="6" t="str">
        <f>OBV!F1423</f>
        <v>BULLISH</v>
      </c>
      <c r="K1423" s="6" t="str">
        <f>OBV!G1423</f>
        <v>NEUTRAL</v>
      </c>
      <c r="L1423" s="6" t="str">
        <f>OBV!H1423</f>
        <v>BULLISH DIVERGENCE</v>
      </c>
    </row>
    <row r="1424" spans="1:12" ht="13.5" x14ac:dyDescent="0.25">
      <c r="A1424" s="3">
        <f>RSI!A1424</f>
        <v>44085</v>
      </c>
      <c r="B1424" s="2">
        <f>RSI!B1424</f>
        <v>6.1452</v>
      </c>
      <c r="C1424" s="2">
        <f>RSI!I1424</f>
        <v>50.50723254063837</v>
      </c>
      <c r="D1424" s="2">
        <f>MACD!E1424</f>
        <v>9.1390019444155257E-3</v>
      </c>
      <c r="E1424" s="2">
        <f>MACD!F1424</f>
        <v>-1.1283781969324603E-2</v>
      </c>
      <c r="F1424" s="2">
        <f>'Moving Avg'!D1424</f>
        <v>6.2065799999999998</v>
      </c>
      <c r="G1424" s="2">
        <f>'Moving Avg'!F1424</f>
        <v>6.1668649999999996</v>
      </c>
      <c r="H1424" s="2">
        <f>'Moving Avg'!G1424</f>
        <v>6.0339560000000017</v>
      </c>
      <c r="I1424" s="2">
        <f>'Moving Avg'!H1424</f>
        <v>5.9058014999999964</v>
      </c>
      <c r="J1424" s="6" t="str">
        <f>OBV!F1424</f>
        <v>BULLISH</v>
      </c>
      <c r="K1424" s="6" t="str">
        <f>OBV!G1424</f>
        <v>NEUTRAL</v>
      </c>
      <c r="L1424" s="6" t="str">
        <f>OBV!H1424</f>
        <v>BULLISH DIVERGENCE</v>
      </c>
    </row>
    <row r="1425" spans="1:12" ht="13.5" x14ac:dyDescent="0.25">
      <c r="A1425" s="3">
        <f>RSI!A1425</f>
        <v>44088</v>
      </c>
      <c r="B1425" s="2">
        <f>RSI!B1425</f>
        <v>6.1361999999999997</v>
      </c>
      <c r="C1425" s="2">
        <f>RSI!I1425</f>
        <v>50.105525705258906</v>
      </c>
      <c r="D1425" s="2">
        <f>MACD!E1425</f>
        <v>2.6912434503922E-2</v>
      </c>
      <c r="E1425" s="2">
        <f>MACD!F1425</f>
        <v>-3.6445386746752819E-3</v>
      </c>
      <c r="F1425" s="2">
        <f>'Moving Avg'!D1425</f>
        <v>6.18492</v>
      </c>
      <c r="G1425" s="2">
        <f>'Moving Avg'!F1425</f>
        <v>6.1691200000000004</v>
      </c>
      <c r="H1425" s="2">
        <f>'Moving Avg'!G1425</f>
        <v>6.0535260000000006</v>
      </c>
      <c r="I1425" s="2">
        <f>'Moving Avg'!H1425</f>
        <v>5.9020394999999954</v>
      </c>
      <c r="J1425" s="6" t="str">
        <f>OBV!F1425</f>
        <v>BULLISH</v>
      </c>
      <c r="K1425" s="6" t="str">
        <f>OBV!G1425</f>
        <v>NEUTRAL</v>
      </c>
      <c r="L1425" s="6" t="str">
        <f>OBV!H1425</f>
        <v>BULLISH DIVERGENCE</v>
      </c>
    </row>
    <row r="1426" spans="1:12" ht="13.5" x14ac:dyDescent="0.25">
      <c r="A1426" s="3">
        <f>RSI!A1426</f>
        <v>44089</v>
      </c>
      <c r="B1426" s="2">
        <f>RSI!B1426</f>
        <v>6.1271000000000004</v>
      </c>
      <c r="C1426" s="2">
        <f>RSI!I1426</f>
        <v>49.675316343623066</v>
      </c>
      <c r="D1426" s="2">
        <f>MACD!E1426</f>
        <v>1.4874953637392885E-2</v>
      </c>
      <c r="E1426" s="2">
        <f>MACD!F1426</f>
        <v>5.9359787738351693E-5</v>
      </c>
      <c r="F1426" s="2">
        <f>'Moving Avg'!D1426</f>
        <v>6.1921200000000001</v>
      </c>
      <c r="G1426" s="2">
        <f>'Moving Avg'!F1426</f>
        <v>6.1731800000000003</v>
      </c>
      <c r="H1426" s="2">
        <f>'Moving Avg'!G1426</f>
        <v>6.0720360000000007</v>
      </c>
      <c r="I1426" s="2">
        <f>'Moving Avg'!H1426</f>
        <v>5.8984079999999945</v>
      </c>
      <c r="J1426" s="6" t="str">
        <f>OBV!F1426</f>
        <v>BULLISH</v>
      </c>
      <c r="K1426" s="6" t="str">
        <f>OBV!G1426</f>
        <v>NEUTRAL</v>
      </c>
      <c r="L1426" s="6" t="str">
        <f>OBV!H1426</f>
        <v>CONFIRMED BULLISH</v>
      </c>
    </row>
    <row r="1427" spans="1:12" ht="13.5" x14ac:dyDescent="0.25">
      <c r="A1427" s="3">
        <f>RSI!A1427</f>
        <v>44090</v>
      </c>
      <c r="B1427" s="2">
        <f>RSI!B1427</f>
        <v>5.9466999999999999</v>
      </c>
      <c r="C1427" s="2">
        <f>RSI!I1427</f>
        <v>41.980149526405512</v>
      </c>
      <c r="D1427" s="2">
        <f>MACD!E1427</f>
        <v>4.5892597361481435E-2</v>
      </c>
      <c r="E1427" s="2">
        <f>MACD!F1427</f>
        <v>9.2260073024869674E-3</v>
      </c>
      <c r="F1427" s="2">
        <f>'Moving Avg'!D1427</f>
        <v>6.1090999999999998</v>
      </c>
      <c r="G1427" s="2">
        <f>'Moving Avg'!F1427</f>
        <v>6.1772400000000003</v>
      </c>
      <c r="H1427" s="2">
        <f>'Moving Avg'!G1427</f>
        <v>6.0807880000000001</v>
      </c>
      <c r="I1427" s="2">
        <f>'Moving Avg'!H1427</f>
        <v>5.8943574999999955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6.0278999999999998</v>
      </c>
      <c r="C1428" s="2">
        <f>RSI!I1428</f>
        <v>46.032559697419622</v>
      </c>
      <c r="D1428" s="2">
        <f>MACD!E1428</f>
        <v>6.170137694746014E-2</v>
      </c>
      <c r="E1428" s="2">
        <f>MACD!F1428</f>
        <v>1.9721081231481603E-2</v>
      </c>
      <c r="F1428" s="2">
        <f>'Moving Avg'!D1428</f>
        <v>6.0766200000000001</v>
      </c>
      <c r="G1428" s="2">
        <f>'Moving Avg'!F1428</f>
        <v>6.1767900000000004</v>
      </c>
      <c r="H1428" s="2">
        <f>'Moving Avg'!G1428</f>
        <v>6.0879999999999992</v>
      </c>
      <c r="I1428" s="2">
        <f>'Moving Avg'!H1428</f>
        <v>5.8907129999999972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6.2084000000000001</v>
      </c>
      <c r="C1429" s="2">
        <f>RSI!I1429</f>
        <v>53.763428071159112</v>
      </c>
      <c r="D1429" s="2">
        <f>MACD!E1429</f>
        <v>6.5060376600890812E-2</v>
      </c>
      <c r="E1429" s="2">
        <f>MACD!F1429</f>
        <v>2.8788940305363445E-2</v>
      </c>
      <c r="F1429" s="2">
        <f>'Moving Avg'!D1429</f>
        <v>6.0892600000000003</v>
      </c>
      <c r="G1429" s="2">
        <f>'Moving Avg'!F1429</f>
        <v>6.1785949999999996</v>
      </c>
      <c r="H1429" s="2">
        <f>'Moving Avg'!G1429</f>
        <v>6.0989979999999981</v>
      </c>
      <c r="I1429" s="2">
        <f>'Moving Avg'!H1429</f>
        <v>5.8879709999999967</v>
      </c>
      <c r="J1429" s="6" t="str">
        <f>OBV!F1429</f>
        <v>BEARISH</v>
      </c>
      <c r="K1429" s="6" t="str">
        <f>OBV!G1429</f>
        <v>NEUTRAL</v>
      </c>
      <c r="L1429" s="6" t="str">
        <f>OBV!H1429</f>
        <v>BEARISH DIVERGENCE</v>
      </c>
    </row>
    <row r="1430" spans="1:12" ht="13.5" x14ac:dyDescent="0.25">
      <c r="A1430" s="3">
        <f>RSI!A1430</f>
        <v>44095</v>
      </c>
      <c r="B1430" s="2">
        <f>RSI!B1430</f>
        <v>6.2263999999999999</v>
      </c>
      <c r="C1430" s="2">
        <f>RSI!I1430</f>
        <v>54.463965984269905</v>
      </c>
      <c r="D1430" s="2">
        <f>MACD!E1430</f>
        <v>6.6028705370947627E-2</v>
      </c>
      <c r="E1430" s="2">
        <f>MACD!F1430</f>
        <v>3.6236893318480283E-2</v>
      </c>
      <c r="F1430" s="2">
        <f>'Moving Avg'!D1430</f>
        <v>6.1073000000000004</v>
      </c>
      <c r="G1430" s="2">
        <f>'Moving Avg'!F1430</f>
        <v>6.1812999999999994</v>
      </c>
      <c r="H1430" s="2">
        <f>'Moving Avg'!G1430</f>
        <v>6.1110599999999984</v>
      </c>
      <c r="I1430" s="2">
        <f>'Moving Avg'!H1430</f>
        <v>5.8862854999999961</v>
      </c>
      <c r="J1430" s="6" t="str">
        <f>OBV!F1430</f>
        <v>BEARISH</v>
      </c>
      <c r="K1430" s="6" t="str">
        <f>OBV!G1430</f>
        <v>NEUTRAL</v>
      </c>
      <c r="L1430" s="6" t="str">
        <f>OBV!H1430</f>
        <v>BEARISH DIVERGENCE</v>
      </c>
    </row>
    <row r="1431" spans="1:12" ht="13.5" x14ac:dyDescent="0.25">
      <c r="A1431" s="3">
        <f>RSI!A1431</f>
        <v>44096</v>
      </c>
      <c r="B1431" s="2">
        <f>RSI!B1431</f>
        <v>6.2173999999999996</v>
      </c>
      <c r="C1431" s="2">
        <f>RSI!I1431</f>
        <v>54.023227240618603</v>
      </c>
      <c r="D1431" s="2">
        <f>MACD!E1431</f>
        <v>4.3307838106793284E-2</v>
      </c>
      <c r="E1431" s="2">
        <f>MACD!F1431</f>
        <v>3.7651082276142889E-2</v>
      </c>
      <c r="F1431" s="2">
        <f>'Moving Avg'!D1431</f>
        <v>6.1253599999999988</v>
      </c>
      <c r="G1431" s="2">
        <f>'Moving Avg'!F1431</f>
        <v>6.1835549999999992</v>
      </c>
      <c r="H1431" s="2">
        <f>'Moving Avg'!G1431</f>
        <v>6.1196019999999987</v>
      </c>
      <c r="I1431" s="2">
        <f>'Moving Avg'!H1431</f>
        <v>5.8835884999999948</v>
      </c>
      <c r="J1431" s="6" t="str">
        <f>OBV!F1431</f>
        <v>BEARISH</v>
      </c>
      <c r="K1431" s="6" t="str">
        <f>OBV!G1431</f>
        <v>NEUTRAL</v>
      </c>
      <c r="L1431" s="6" t="str">
        <f>OBV!H1431</f>
        <v>BEARISH DIVERGENCE</v>
      </c>
    </row>
    <row r="1432" spans="1:12" ht="13.5" x14ac:dyDescent="0.25">
      <c r="A1432" s="3">
        <f>RSI!A1432</f>
        <v>44097</v>
      </c>
      <c r="B1432" s="2">
        <f>RSI!B1432</f>
        <v>6.2263999999999999</v>
      </c>
      <c r="C1432" s="2">
        <f>RSI!I1432</f>
        <v>54.420443253067582</v>
      </c>
      <c r="D1432" s="2">
        <f>MACD!E1432</f>
        <v>6.4553223149330208E-2</v>
      </c>
      <c r="E1432" s="2">
        <f>MACD!F1432</f>
        <v>4.3031510450780353E-2</v>
      </c>
      <c r="F1432" s="2">
        <f>'Moving Avg'!D1432</f>
        <v>6.1812999999999985</v>
      </c>
      <c r="G1432" s="2">
        <f>'Moving Avg'!F1432</f>
        <v>6.1880649999999999</v>
      </c>
      <c r="H1432" s="2">
        <f>'Moving Avg'!G1432</f>
        <v>6.1251619999999996</v>
      </c>
      <c r="I1432" s="2">
        <f>'Moving Avg'!H1432</f>
        <v>5.8808924999999945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</row>
    <row r="1433" spans="1:12" ht="13.5" x14ac:dyDescent="0.25">
      <c r="A1433" s="3">
        <f>RSI!A1433</f>
        <v>44098</v>
      </c>
      <c r="B1433" s="2">
        <f>RSI!B1433</f>
        <v>6.1993</v>
      </c>
      <c r="C1433" s="2">
        <f>RSI!I1433</f>
        <v>52.937371703774318</v>
      </c>
      <c r="D1433" s="2">
        <f>MACD!E1433</f>
        <v>5.7628630539928949E-2</v>
      </c>
      <c r="E1433" s="2">
        <f>MACD!F1433</f>
        <v>4.595093446861008E-2</v>
      </c>
      <c r="F1433" s="2">
        <f>'Moving Avg'!D1433</f>
        <v>6.2155800000000001</v>
      </c>
      <c r="G1433" s="2">
        <f>'Moving Avg'!F1433</f>
        <v>6.1844549999999998</v>
      </c>
      <c r="H1433" s="2">
        <f>'Moving Avg'!G1433</f>
        <v>6.1287739999999982</v>
      </c>
      <c r="I1433" s="2">
        <f>'Moving Avg'!H1433</f>
        <v>5.878544499999995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</row>
    <row r="1434" spans="1:12" ht="13.5" x14ac:dyDescent="0.25">
      <c r="A1434" s="3">
        <f>RSI!A1434</f>
        <v>44099</v>
      </c>
      <c r="B1434" s="2">
        <f>RSI!B1434</f>
        <v>6.1813000000000002</v>
      </c>
      <c r="C1434" s="2">
        <f>RSI!I1434</f>
        <v>51.925172767271896</v>
      </c>
      <c r="D1434" s="2">
        <f>MACD!E1434</f>
        <v>4.5838951081965007E-2</v>
      </c>
      <c r="E1434" s="2">
        <f>MACD!F1434</f>
        <v>4.5928537791281067E-2</v>
      </c>
      <c r="F1434" s="2">
        <f>'Moving Avg'!D1434</f>
        <v>6.2101600000000001</v>
      </c>
      <c r="G1434" s="2">
        <f>'Moving Avg'!F1434</f>
        <v>6.180394999999999</v>
      </c>
      <c r="H1434" s="2">
        <f>'Moving Avg'!G1434</f>
        <v>6.1320259999999998</v>
      </c>
      <c r="I1434" s="2">
        <f>'Moving Avg'!H1434</f>
        <v>5.8756229999999947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</row>
    <row r="1435" spans="1:12" ht="13.5" x14ac:dyDescent="0.25">
      <c r="A1435" s="3">
        <f>RSI!A1435</f>
        <v>44102</v>
      </c>
      <c r="B1435" s="2">
        <f>RSI!B1435</f>
        <v>6.1361999999999997</v>
      </c>
      <c r="C1435" s="2">
        <f>RSI!I1435</f>
        <v>49.377624537785231</v>
      </c>
      <c r="D1435" s="2">
        <f>MACD!E1435</f>
        <v>3.7624370867527901E-2</v>
      </c>
      <c r="E1435" s="2">
        <f>MACD!F1435</f>
        <v>4.4267704406530432E-2</v>
      </c>
      <c r="F1435" s="2">
        <f>'Moving Avg'!D1435</f>
        <v>6.1921200000000001</v>
      </c>
      <c r="G1435" s="2">
        <f>'Moving Avg'!F1435</f>
        <v>6.1740799999999991</v>
      </c>
      <c r="H1435" s="2">
        <f>'Moving Avg'!G1435</f>
        <v>6.1347339999999999</v>
      </c>
      <c r="I1435" s="2">
        <f>'Moving Avg'!H1435</f>
        <v>5.8724759999999936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</row>
    <row r="1436" spans="1:12" ht="13.5" x14ac:dyDescent="0.25">
      <c r="A1436" s="3">
        <f>RSI!A1436</f>
        <v>44103</v>
      </c>
      <c r="B1436" s="2">
        <f>RSI!B1436</f>
        <v>6.1722999999999999</v>
      </c>
      <c r="C1436" s="2">
        <f>RSI!I1436</f>
        <v>51.431683281854333</v>
      </c>
      <c r="D1436" s="2">
        <f>MACD!E1436</f>
        <v>2.6685604364848459E-2</v>
      </c>
      <c r="E1436" s="2">
        <f>MACD!F1436</f>
        <v>4.0751284398194039E-2</v>
      </c>
      <c r="F1436" s="2">
        <f>'Moving Avg'!D1436</f>
        <v>6.1830999999999996</v>
      </c>
      <c r="G1436" s="2">
        <f>'Moving Avg'!F1436</f>
        <v>6.1785949999999996</v>
      </c>
      <c r="H1436" s="2">
        <f>'Moving Avg'!G1436</f>
        <v>6.1390659999999988</v>
      </c>
      <c r="I1436" s="2">
        <f>'Moving Avg'!H1436</f>
        <v>5.869553499999995</v>
      </c>
      <c r="J1436" s="6" t="str">
        <f>OBV!F1436</f>
        <v>BULLISH</v>
      </c>
      <c r="K1436" s="6" t="str">
        <f>OBV!G1436</f>
        <v>NEUTRAL</v>
      </c>
      <c r="L1436" s="6" t="str">
        <f>OBV!H1436</f>
        <v>BULLISH DIVERGENCE</v>
      </c>
    </row>
    <row r="1437" spans="1:12" ht="13.5" x14ac:dyDescent="0.25">
      <c r="A1437" s="3">
        <f>RSI!A1437</f>
        <v>44104</v>
      </c>
      <c r="B1437" s="2">
        <f>RSI!B1437</f>
        <v>6.1542000000000003</v>
      </c>
      <c r="C1437" s="2">
        <f>RSI!I1437</f>
        <v>50.329015139051698</v>
      </c>
      <c r="D1437" s="2">
        <f>MACD!E1437</f>
        <v>-9.1169688707530838E-3</v>
      </c>
      <c r="E1437" s="2">
        <f>MACD!F1437</f>
        <v>3.0777633744404613E-2</v>
      </c>
      <c r="F1437" s="2">
        <f>'Moving Avg'!D1437</f>
        <v>6.16866</v>
      </c>
      <c r="G1437" s="2">
        <f>'Moving Avg'!F1437</f>
        <v>6.1731800000000003</v>
      </c>
      <c r="H1437" s="2">
        <f>'Moving Avg'!G1437</f>
        <v>6.1412319999999987</v>
      </c>
      <c r="I1437" s="2">
        <f>'Moving Avg'!H1437</f>
        <v>5.8673754999999934</v>
      </c>
      <c r="J1437" s="6" t="str">
        <f>OBV!F1437</f>
        <v>BEARISH</v>
      </c>
      <c r="K1437" s="6" t="str">
        <f>OBV!G1437</f>
        <v>NEUTRAL</v>
      </c>
      <c r="L1437" s="6" t="str">
        <f>OBV!H1437</f>
        <v>CONFIRMED BEARISH</v>
      </c>
    </row>
    <row r="1438" spans="1:12" ht="13.5" x14ac:dyDescent="0.25">
      <c r="A1438" s="3">
        <f>RSI!A1438</f>
        <v>44105</v>
      </c>
      <c r="B1438" s="2">
        <f>RSI!B1438</f>
        <v>6.1090999999999998</v>
      </c>
      <c r="C1438" s="2">
        <f>RSI!I1438</f>
        <v>47.591085100148533</v>
      </c>
      <c r="D1438" s="2">
        <f>MACD!E1438</f>
        <v>-2.3595144837440962E-2</v>
      </c>
      <c r="E1438" s="2">
        <f>MACD!F1438</f>
        <v>1.9903078028035499E-2</v>
      </c>
      <c r="F1438" s="2">
        <f>'Moving Avg'!D1438</f>
        <v>6.1506199999999991</v>
      </c>
      <c r="G1438" s="2">
        <f>'Moving Avg'!F1438</f>
        <v>6.1673150000000003</v>
      </c>
      <c r="H1438" s="2">
        <f>'Moving Avg'!G1438</f>
        <v>6.1424959999999995</v>
      </c>
      <c r="I1438" s="2">
        <f>'Moving Avg'!H1438</f>
        <v>5.8640929999999933</v>
      </c>
      <c r="J1438" s="6" t="str">
        <f>OBV!F1438</f>
        <v>BEARISH</v>
      </c>
      <c r="K1438" s="6" t="str">
        <f>OBV!G1438</f>
        <v>NEUTRAL</v>
      </c>
      <c r="L1438" s="6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6.0458999999999996</v>
      </c>
      <c r="C1439" s="2">
        <f>RSI!I1439</f>
        <v>43.98041002268085</v>
      </c>
      <c r="D1439" s="2">
        <f>MACD!E1439</f>
        <v>-3.1441984314284355E-3</v>
      </c>
      <c r="E1439" s="2">
        <f>MACD!F1439</f>
        <v>1.5293622736142713E-2</v>
      </c>
      <c r="F1439" s="2">
        <f>'Moving Avg'!D1439</f>
        <v>6.1235399999999993</v>
      </c>
      <c r="G1439" s="2">
        <f>'Moving Avg'!F1439</f>
        <v>6.1573850000000006</v>
      </c>
      <c r="H1439" s="2">
        <f>'Moving Avg'!G1439</f>
        <v>6.1428560000000001</v>
      </c>
      <c r="I1439" s="2">
        <f>'Moving Avg'!H1439</f>
        <v>5.8605384999999934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6.1542000000000003</v>
      </c>
      <c r="C1440" s="2">
        <f>RSI!I1440</f>
        <v>50.860437163482501</v>
      </c>
      <c r="D1440" s="2">
        <f>MACD!E1440</f>
        <v>9.5133145468606628E-3</v>
      </c>
      <c r="E1440" s="2">
        <f>MACD!F1440</f>
        <v>1.4137561098286303E-2</v>
      </c>
      <c r="F1440" s="2">
        <f>'Moving Avg'!D1440</f>
        <v>6.1271399999999998</v>
      </c>
      <c r="G1440" s="2">
        <f>'Moving Avg'!F1440</f>
        <v>6.1528700000000001</v>
      </c>
      <c r="H1440" s="2">
        <f>'Moving Avg'!G1440</f>
        <v>6.1441179999999997</v>
      </c>
      <c r="I1440" s="2">
        <f>'Moving Avg'!H1440</f>
        <v>5.8575254999999924</v>
      </c>
      <c r="J1440" s="6" t="str">
        <f>OBV!F1440</f>
        <v>BULLISH</v>
      </c>
      <c r="K1440" s="6" t="str">
        <f>OBV!G1440</f>
        <v>NEUTRAL</v>
      </c>
      <c r="L1440" s="6" t="str">
        <f>OBV!H1440</f>
        <v>CONFIRMED BULLISH</v>
      </c>
    </row>
    <row r="1441" spans="1:12" ht="13.5" x14ac:dyDescent="0.25">
      <c r="A1441" s="3">
        <f>RSI!A1441</f>
        <v>44110</v>
      </c>
      <c r="B1441" s="2">
        <f>RSI!B1441</f>
        <v>6.1542000000000003</v>
      </c>
      <c r="C1441" s="2">
        <f>RSI!I1441</f>
        <v>50.860437163482501</v>
      </c>
      <c r="D1441" s="2">
        <f>MACD!E1441</f>
        <v>1.8759932241565913E-2</v>
      </c>
      <c r="E1441" s="2">
        <f>MACD!F1441</f>
        <v>1.5062035326942225E-2</v>
      </c>
      <c r="F1441" s="2">
        <f>'Moving Avg'!D1441</f>
        <v>6.1235200000000001</v>
      </c>
      <c r="G1441" s="2">
        <f>'Moving Avg'!F1441</f>
        <v>6.1560250000000014</v>
      </c>
      <c r="H1441" s="2">
        <f>'Moving Avg'!G1441</f>
        <v>6.14466</v>
      </c>
      <c r="I1441" s="2">
        <f>'Moving Avg'!H1441</f>
        <v>5.8546004999999921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6.1361999999999997</v>
      </c>
      <c r="C1442" s="2">
        <f>RSI!I1442</f>
        <v>49.684234274323913</v>
      </c>
      <c r="D1442" s="2">
        <f>MACD!E1442</f>
        <v>2.92288215209906E-2</v>
      </c>
      <c r="E1442" s="2">
        <f>MACD!F1442</f>
        <v>1.78953925657519E-2</v>
      </c>
      <c r="F1442" s="2">
        <f>'Moving Avg'!D1442</f>
        <v>6.1199199999999996</v>
      </c>
      <c r="G1442" s="2">
        <f>'Moving Avg'!F1442</f>
        <v>6.1447450000000003</v>
      </c>
      <c r="H1442" s="2">
        <f>'Moving Avg'!G1442</f>
        <v>6.145562</v>
      </c>
      <c r="I1442" s="2">
        <f>'Moving Avg'!H1442</f>
        <v>5.8516294999999907</v>
      </c>
      <c r="J1442" s="6" t="str">
        <f>OBV!F1442</f>
        <v>BULLISH</v>
      </c>
      <c r="K1442" s="6" t="str">
        <f>OBV!G1442</f>
        <v>NEUTRAL</v>
      </c>
      <c r="L1442" s="6" t="str">
        <f>OBV!H1442</f>
        <v>BULLISH DIVERGENCE</v>
      </c>
    </row>
    <row r="1443" spans="1:12" ht="13.5" x14ac:dyDescent="0.25">
      <c r="A1443" s="3">
        <f>RSI!A1443</f>
        <v>44112</v>
      </c>
      <c r="B1443" s="2">
        <f>RSI!B1443</f>
        <v>6.1271000000000004</v>
      </c>
      <c r="C1443" s="2">
        <f>RSI!I1443</f>
        <v>49.066445066215842</v>
      </c>
      <c r="D1443" s="2">
        <f>MACD!E1443</f>
        <v>3.463061430092651E-2</v>
      </c>
      <c r="E1443" s="2">
        <f>MACD!F1443</f>
        <v>2.1242436912786822E-2</v>
      </c>
      <c r="F1443" s="2">
        <f>'Moving Avg'!D1443</f>
        <v>6.1235199999999992</v>
      </c>
      <c r="G1443" s="2">
        <f>'Moving Avg'!F1443</f>
        <v>6.1415850000000001</v>
      </c>
      <c r="H1443" s="2">
        <f>'Moving Avg'!G1443</f>
        <v>6.1462819999999985</v>
      </c>
      <c r="I1443" s="2">
        <f>'Moving Avg'!H1443</f>
        <v>5.8486569999999904</v>
      </c>
      <c r="J1443" s="6" t="str">
        <f>OBV!F1443</f>
        <v>BULLISH</v>
      </c>
      <c r="K1443" s="6" t="str">
        <f>OBV!G1443</f>
        <v>NEUTRAL</v>
      </c>
      <c r="L1443" s="6" t="str">
        <f>OBV!H1443</f>
        <v>CONFIRMED BULLISH</v>
      </c>
    </row>
    <row r="1444" spans="1:12" ht="13.5" x14ac:dyDescent="0.25">
      <c r="A1444" s="3">
        <f>RSI!A1444</f>
        <v>44113</v>
      </c>
      <c r="B1444" s="2">
        <f>RSI!B1444</f>
        <v>6.0911</v>
      </c>
      <c r="C1444" s="2">
        <f>RSI!I1444</f>
        <v>46.597938902149941</v>
      </c>
      <c r="D1444" s="2">
        <f>MACD!E1444</f>
        <v>3.9188365176364925E-2</v>
      </c>
      <c r="E1444" s="2">
        <f>MACD!F1444</f>
        <v>2.4831622565502445E-2</v>
      </c>
      <c r="F1444" s="2">
        <f>'Moving Avg'!D1444</f>
        <v>6.1325599999999998</v>
      </c>
      <c r="G1444" s="2">
        <f>'Moving Avg'!F1444</f>
        <v>6.1388800000000003</v>
      </c>
      <c r="H1444" s="2">
        <f>'Moving Avg'!G1444</f>
        <v>6.1435759999999995</v>
      </c>
      <c r="I1444" s="2">
        <f>'Moving Avg'!H1444</f>
        <v>5.8461634999999914</v>
      </c>
      <c r="J1444" s="6" t="str">
        <f>OBV!F1444</f>
        <v>BEARISH</v>
      </c>
      <c r="K1444" s="6" t="str">
        <f>OBV!G1444</f>
        <v>NEUTRAL</v>
      </c>
      <c r="L1444" s="6" t="str">
        <f>OBV!H1444</f>
        <v>BEARISH DIVERGENCE</v>
      </c>
    </row>
    <row r="1445" spans="1:12" ht="13.5" x14ac:dyDescent="0.25">
      <c r="A1445" s="3">
        <f>RSI!A1445</f>
        <v>44116</v>
      </c>
      <c r="B1445" s="2">
        <f>RSI!B1445</f>
        <v>6.0911</v>
      </c>
      <c r="C1445" s="2">
        <f>RSI!I1445</f>
        <v>46.597938902149941</v>
      </c>
      <c r="D1445" s="2">
        <f>MACD!E1445</f>
        <v>3.6402120247704062E-2</v>
      </c>
      <c r="E1445" s="2">
        <f>MACD!F1445</f>
        <v>2.7145722101942771E-2</v>
      </c>
      <c r="F1445" s="2">
        <f>'Moving Avg'!D1445</f>
        <v>6.1199400000000006</v>
      </c>
      <c r="G1445" s="2">
        <f>'Moving Avg'!F1445</f>
        <v>6.1366250000000004</v>
      </c>
      <c r="H1445" s="2">
        <f>'Moving Avg'!G1445</f>
        <v>6.1408699999999987</v>
      </c>
      <c r="I1445" s="2">
        <f>'Moving Avg'!H1445</f>
        <v>5.8430109999999909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6.0911</v>
      </c>
      <c r="C1446" s="2">
        <f>RSI!I1446</f>
        <v>46.597938902149941</v>
      </c>
      <c r="D1446" s="2">
        <f>MACD!E1446</f>
        <v>3.9872132109890934E-2</v>
      </c>
      <c r="E1446" s="2">
        <f>MACD!F1446</f>
        <v>2.9691004103532405E-2</v>
      </c>
      <c r="F1446" s="2">
        <f>'Moving Avg'!D1446</f>
        <v>6.1073200000000005</v>
      </c>
      <c r="G1446" s="2">
        <f>'Moving Avg'!F1446</f>
        <v>6.1348250000000002</v>
      </c>
      <c r="H1446" s="2">
        <f>'Moving Avg'!G1446</f>
        <v>6.1403299999999987</v>
      </c>
      <c r="I1446" s="2">
        <f>'Moving Avg'!H1446</f>
        <v>5.8398584999999938</v>
      </c>
      <c r="J1446" s="6" t="str">
        <f>OBV!F1446</f>
        <v>BEARISH</v>
      </c>
      <c r="K1446" s="6" t="str">
        <f>OBV!G1446</f>
        <v>NEUTRAL</v>
      </c>
      <c r="L1446" s="6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6.0730000000000004</v>
      </c>
      <c r="C1447" s="2">
        <f>RSI!I1447</f>
        <v>45.17089147120987</v>
      </c>
      <c r="D1447" s="2">
        <f>MACD!E1447</f>
        <v>4.16179005818611E-2</v>
      </c>
      <c r="E1447" s="2">
        <f>MACD!F1447</f>
        <v>3.2076383399198147E-2</v>
      </c>
      <c r="F1447" s="2">
        <f>'Moving Avg'!D1447</f>
        <v>6.0946800000000003</v>
      </c>
      <c r="G1447" s="2">
        <f>'Moving Avg'!F1447</f>
        <v>6.14114</v>
      </c>
      <c r="H1447" s="2">
        <f>'Moving Avg'!G1447</f>
        <v>6.1394279999999979</v>
      </c>
      <c r="I1447" s="2">
        <f>'Moving Avg'!H1447</f>
        <v>5.8374059999999925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6.0730000000000004</v>
      </c>
      <c r="C1448" s="2">
        <f>RSI!I1448</f>
        <v>45.17089147120987</v>
      </c>
      <c r="D1448" s="2">
        <f>MACD!E1448</f>
        <v>3.6498284420791727E-2</v>
      </c>
      <c r="E1448" s="2">
        <f>MACD!F1448</f>
        <v>3.2960763603516866E-2</v>
      </c>
      <c r="F1448" s="2">
        <f>'Moving Avg'!D1448</f>
        <v>6.0838599999999996</v>
      </c>
      <c r="G1448" s="2">
        <f>'Moving Avg'!F1448</f>
        <v>6.1433950000000008</v>
      </c>
      <c r="H1448" s="2">
        <f>'Moving Avg'!G1448</f>
        <v>6.138525999999997</v>
      </c>
      <c r="I1448" s="2">
        <f>'Moving Avg'!H1448</f>
        <v>5.8340309999999942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</row>
    <row r="1449" spans="1:12" ht="13.5" x14ac:dyDescent="0.25">
      <c r="A1449" s="3">
        <f>RSI!A1449</f>
        <v>44123</v>
      </c>
      <c r="B1449" s="2">
        <f>RSI!B1449</f>
        <v>6.1361999999999997</v>
      </c>
      <c r="C1449" s="2">
        <f>RSI!I1449</f>
        <v>51.220371645330644</v>
      </c>
      <c r="D1449" s="2">
        <f>MACD!E1449</f>
        <v>1.8078091879545788E-2</v>
      </c>
      <c r="E1449" s="2">
        <f>MACD!F1449</f>
        <v>2.9984229258722652E-2</v>
      </c>
      <c r="F1449" s="2">
        <f>'Moving Avg'!D1449</f>
        <v>6.0928800000000001</v>
      </c>
      <c r="G1449" s="2">
        <f>'Moving Avg'!F1449</f>
        <v>6.1397850000000007</v>
      </c>
      <c r="H1449" s="2">
        <f>'Moving Avg'!G1449</f>
        <v>6.1421359999999972</v>
      </c>
      <c r="I1449" s="2">
        <f>'Moving Avg'!H1449</f>
        <v>5.8307084999999947</v>
      </c>
      <c r="J1449" s="6" t="str">
        <f>OBV!F1449</f>
        <v>BULLISH</v>
      </c>
      <c r="K1449" s="6" t="str">
        <f>OBV!G1449</f>
        <v>NEUTRAL</v>
      </c>
      <c r="L1449" s="6" t="str">
        <f>OBV!H1449</f>
        <v>CONFIRMED BULLISH</v>
      </c>
    </row>
    <row r="1450" spans="1:12" ht="13.5" x14ac:dyDescent="0.25">
      <c r="A1450" s="3">
        <f>RSI!A1450</f>
        <v>44124</v>
      </c>
      <c r="B1450" s="2">
        <f>RSI!B1450</f>
        <v>6.2263999999999999</v>
      </c>
      <c r="C1450" s="2">
        <f>RSI!I1450</f>
        <v>58.293127126149969</v>
      </c>
      <c r="D1450" s="2">
        <f>MACD!E1450</f>
        <v>1.2391296106438077E-2</v>
      </c>
      <c r="E1450" s="2">
        <f>MACD!F1450</f>
        <v>2.6465642628265739E-2</v>
      </c>
      <c r="F1450" s="2">
        <f>'Moving Avg'!D1450</f>
        <v>6.1199399999999997</v>
      </c>
      <c r="G1450" s="2">
        <f>'Moving Avg'!F1450</f>
        <v>6.1397849999999998</v>
      </c>
      <c r="H1450" s="2">
        <f>'Moving Avg'!G1450</f>
        <v>6.1448419999999979</v>
      </c>
      <c r="I1450" s="2">
        <f>'Moving Avg'!H1450</f>
        <v>5.8271339999999965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6.4069000000000003</v>
      </c>
      <c r="C1451" s="2">
        <f>RSI!I1451</f>
        <v>68.222559512826933</v>
      </c>
      <c r="D1451" s="2">
        <f>MACD!E1451</f>
        <v>-6.3985444121659185E-3</v>
      </c>
      <c r="E1451" s="2">
        <f>MACD!F1451</f>
        <v>1.9892805220179409E-2</v>
      </c>
      <c r="F1451" s="2">
        <f>'Moving Avg'!D1451</f>
        <v>6.1831000000000005</v>
      </c>
      <c r="G1451" s="2">
        <f>'Moving Avg'!F1451</f>
        <v>6.1492599999999999</v>
      </c>
      <c r="H1451" s="2">
        <f>'Moving Avg'!G1451</f>
        <v>6.1507979999999982</v>
      </c>
      <c r="I1451" s="2">
        <f>'Moving Avg'!H1451</f>
        <v>5.824461999999996</v>
      </c>
      <c r="J1451" s="6" t="str">
        <f>OBV!F1451</f>
        <v>BULLISH</v>
      </c>
      <c r="K1451" s="6" t="str">
        <f>OBV!G1451</f>
        <v>NEUTRAL</v>
      </c>
      <c r="L1451" s="6" t="str">
        <f>OBV!H1451</f>
        <v>CONFIRMED BULLISH</v>
      </c>
    </row>
    <row r="1452" spans="1:12" ht="13.5" x14ac:dyDescent="0.25">
      <c r="A1452" s="3">
        <f>RSI!A1452</f>
        <v>44126</v>
      </c>
      <c r="B1452" s="2">
        <f>RSI!B1452</f>
        <v>6.3978999999999999</v>
      </c>
      <c r="C1452" s="2">
        <f>RSI!I1452</f>
        <v>67.361411193979905</v>
      </c>
      <c r="D1452" s="2">
        <f>MACD!E1452</f>
        <v>-2.6029347731161501E-2</v>
      </c>
      <c r="E1452" s="2">
        <f>MACD!F1452</f>
        <v>1.0708374629911227E-2</v>
      </c>
      <c r="F1452" s="2">
        <f>'Moving Avg'!D1452</f>
        <v>6.2480799999999999</v>
      </c>
      <c r="G1452" s="2">
        <f>'Moving Avg'!F1452</f>
        <v>6.1578350000000004</v>
      </c>
      <c r="H1452" s="2">
        <f>'Moving Avg'!G1452</f>
        <v>6.1565739999999991</v>
      </c>
      <c r="I1452" s="2">
        <f>'Moving Avg'!H1452</f>
        <v>5.8226234999999953</v>
      </c>
      <c r="J1452" s="6" t="str">
        <f>OBV!F1452</f>
        <v>BULLISH</v>
      </c>
      <c r="K1452" s="6" t="str">
        <f>OBV!G1452</f>
        <v>NEUTRAL</v>
      </c>
      <c r="L1452" s="6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6.4970999999999997</v>
      </c>
      <c r="C1453" s="2">
        <f>RSI!I1453</f>
        <v>71.614465019665687</v>
      </c>
      <c r="D1453" s="2">
        <f>MACD!E1453</f>
        <v>-5.2843460328880099E-2</v>
      </c>
      <c r="E1453" s="2">
        <f>MACD!F1453</f>
        <v>-2.0019923618470395E-3</v>
      </c>
      <c r="F1453" s="2">
        <f>'Moving Avg'!D1453</f>
        <v>6.3329000000000004</v>
      </c>
      <c r="G1453" s="2">
        <f>'Moving Avg'!F1453</f>
        <v>6.1727249999999989</v>
      </c>
      <c r="H1453" s="2">
        <f>'Moving Avg'!G1453</f>
        <v>6.1643339999999993</v>
      </c>
      <c r="I1453" s="2">
        <f>'Moving Avg'!H1453</f>
        <v>5.8212809999999955</v>
      </c>
      <c r="J1453" s="6" t="str">
        <f>OBV!F1453</f>
        <v>BULLISH</v>
      </c>
      <c r="K1453" s="6" t="str">
        <f>OBV!G1453</f>
        <v>NEUTRAL</v>
      </c>
      <c r="L1453" s="6" t="str">
        <f>OBV!H1453</f>
        <v>CONFIRMED BULLISH</v>
      </c>
    </row>
    <row r="1454" spans="1:12" ht="13.5" x14ac:dyDescent="0.25">
      <c r="A1454" s="3">
        <f>RSI!A1454</f>
        <v>44130</v>
      </c>
      <c r="B1454" s="2">
        <f>RSI!B1454</f>
        <v>6.4970999999999997</v>
      </c>
      <c r="C1454" s="2">
        <f>RSI!I1454</f>
        <v>71.614465019665687</v>
      </c>
      <c r="D1454" s="2">
        <f>MACD!E1454</f>
        <v>-8.3004449283459181E-2</v>
      </c>
      <c r="E1454" s="2">
        <f>MACD!F1454</f>
        <v>-1.8202483746169468E-2</v>
      </c>
      <c r="F1454" s="2">
        <f>'Moving Avg'!D1454</f>
        <v>6.4050799999999999</v>
      </c>
      <c r="G1454" s="2">
        <f>'Moving Avg'!F1454</f>
        <v>6.1885149999999998</v>
      </c>
      <c r="H1454" s="2">
        <f>'Moving Avg'!G1454</f>
        <v>6.1720939999999995</v>
      </c>
      <c r="I1454" s="2">
        <f>'Moving Avg'!H1454</f>
        <v>5.8199384999999957</v>
      </c>
      <c r="J1454" s="6" t="str">
        <f>OBV!F1454</f>
        <v>BULLISH</v>
      </c>
      <c r="K1454" s="6" t="str">
        <f>OBV!G1454</f>
        <v>NEUTRAL</v>
      </c>
      <c r="L1454" s="6" t="str">
        <f>OBV!H1454</f>
        <v>CONFIRMED BULLISH</v>
      </c>
    </row>
    <row r="1455" spans="1:12" ht="13.5" x14ac:dyDescent="0.25">
      <c r="A1455" s="3">
        <f>RSI!A1455</f>
        <v>44131</v>
      </c>
      <c r="B1455" s="2">
        <f>RSI!B1455</f>
        <v>6.3166000000000002</v>
      </c>
      <c r="C1455" s="2">
        <f>RSI!I1455</f>
        <v>56.168996909289561</v>
      </c>
      <c r="D1455" s="2">
        <f>MACD!E1455</f>
        <v>-9.6945344341508921E-2</v>
      </c>
      <c r="E1455" s="2">
        <f>MACD!F1455</f>
        <v>-3.3951055865237362E-2</v>
      </c>
      <c r="F1455" s="2">
        <f>'Moving Avg'!D1455</f>
        <v>6.4231199999999999</v>
      </c>
      <c r="G1455" s="2">
        <f>'Moving Avg'!F1455</f>
        <v>6.1975349999999993</v>
      </c>
      <c r="H1455" s="2">
        <f>'Moving Avg'!G1455</f>
        <v>6.1766040000000002</v>
      </c>
      <c r="I1455" s="2">
        <f>'Moving Avg'!H1455</f>
        <v>5.8176934999999972</v>
      </c>
      <c r="J1455" s="6" t="str">
        <f>OBV!F1455</f>
        <v>BULLISH</v>
      </c>
      <c r="K1455" s="6" t="str">
        <f>OBV!G1455</f>
        <v>NEUTRAL</v>
      </c>
      <c r="L1455" s="6" t="str">
        <f>OBV!H1455</f>
        <v>CONFIRMED BULLISH</v>
      </c>
    </row>
    <row r="1456" spans="1:12" ht="13.5" x14ac:dyDescent="0.25">
      <c r="A1456" s="3">
        <f>RSI!A1456</f>
        <v>44132</v>
      </c>
      <c r="B1456" s="2">
        <f>RSI!B1456</f>
        <v>6.4340000000000002</v>
      </c>
      <c r="C1456" s="2">
        <f>RSI!I1456</f>
        <v>61.921486981984081</v>
      </c>
      <c r="D1456" s="2">
        <f>MACD!E1456</f>
        <v>-0.118029004636659</v>
      </c>
      <c r="E1456" s="2">
        <f>MACD!F1456</f>
        <v>-5.0766645619521697E-2</v>
      </c>
      <c r="F1456" s="2">
        <f>'Moving Avg'!D1456</f>
        <v>6.4285399999999999</v>
      </c>
      <c r="G1456" s="2">
        <f>'Moving Avg'!F1456</f>
        <v>6.2106199999999987</v>
      </c>
      <c r="H1456" s="2">
        <f>'Moving Avg'!G1456</f>
        <v>6.1843660000000007</v>
      </c>
      <c r="I1456" s="2">
        <f>'Moving Avg'!H1456</f>
        <v>5.8164749999999961</v>
      </c>
      <c r="J1456" s="6" t="str">
        <f>OBV!F1456</f>
        <v>BEARISH</v>
      </c>
      <c r="K1456" s="6" t="str">
        <f>OBV!G1456</f>
        <v>NEUTRAL</v>
      </c>
      <c r="L1456" s="6" t="str">
        <f>OBV!H1456</f>
        <v>BEARISH DIVERGENCE</v>
      </c>
    </row>
    <row r="1457" spans="1:12" ht="13.5" x14ac:dyDescent="0.25">
      <c r="A1457" s="3">
        <f>RSI!A1457</f>
        <v>44134</v>
      </c>
      <c r="B1457" s="2">
        <f>RSI!B1457</f>
        <v>6.2445000000000004</v>
      </c>
      <c r="C1457" s="2">
        <f>RSI!I1457</f>
        <v>50.418940777768427</v>
      </c>
      <c r="D1457" s="2">
        <f>MACD!E1457</f>
        <v>-0.12585775267830979</v>
      </c>
      <c r="E1457" s="2">
        <f>MACD!F1457</f>
        <v>-6.5784867031279323E-2</v>
      </c>
      <c r="F1457" s="2">
        <f>'Moving Avg'!D1457</f>
        <v>6.3978599999999997</v>
      </c>
      <c r="G1457" s="2">
        <f>'Moving Avg'!F1457</f>
        <v>6.2151349999999983</v>
      </c>
      <c r="H1457" s="2">
        <f>'Moving Avg'!G1457</f>
        <v>6.1919460000000024</v>
      </c>
      <c r="I1457" s="2">
        <f>'Moving Avg'!H1457</f>
        <v>5.8147484999999968</v>
      </c>
      <c r="J1457" s="6" t="str">
        <f>OBV!F1457</f>
        <v>BULLISH</v>
      </c>
      <c r="K1457" s="6" t="str">
        <f>OBV!G1457</f>
        <v>NEUTRAL</v>
      </c>
      <c r="L1457" s="6" t="str">
        <f>OBV!H1457</f>
        <v>BULLISH DIVERGENCE</v>
      </c>
    </row>
    <row r="1458" spans="1:12" ht="13.5" x14ac:dyDescent="0.25">
      <c r="A1458" s="3">
        <f>RSI!A1458</f>
        <v>44137</v>
      </c>
      <c r="B1458" s="2">
        <f>RSI!B1458</f>
        <v>6.2445000000000004</v>
      </c>
      <c r="C1458" s="2">
        <f>RSI!I1458</f>
        <v>50.418940777768434</v>
      </c>
      <c r="D1458" s="2">
        <f>MACD!E1458</f>
        <v>-0.13251152675449429</v>
      </c>
      <c r="E1458" s="2">
        <f>MACD!F1458</f>
        <v>-7.9130198975922314E-2</v>
      </c>
      <c r="F1458" s="2">
        <f>'Moving Avg'!D1458</f>
        <v>6.3473400000000009</v>
      </c>
      <c r="G1458" s="2">
        <f>'Moving Avg'!F1458</f>
        <v>6.2219049999999996</v>
      </c>
      <c r="H1458" s="2">
        <f>'Moving Avg'!G1458</f>
        <v>6.1960980000000028</v>
      </c>
      <c r="I1458" s="2">
        <f>'Moving Avg'!H1458</f>
        <v>5.8130219999999975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6.4249000000000001</v>
      </c>
      <c r="C1459" s="2">
        <f>RSI!I1459</f>
        <v>58.857043236670329</v>
      </c>
      <c r="D1459" s="2">
        <f>MACD!E1459</f>
        <v>-0.14180879673720881</v>
      </c>
      <c r="E1459" s="2">
        <f>MACD!F1459</f>
        <v>-9.1665918528179624E-2</v>
      </c>
      <c r="F1459" s="2">
        <f>'Moving Avg'!D1459</f>
        <v>6.3329000000000004</v>
      </c>
      <c r="G1459" s="2">
        <f>'Moving Avg'!F1459</f>
        <v>6.2408549999999998</v>
      </c>
      <c r="H1459" s="2">
        <f>'Moving Avg'!G1459</f>
        <v>6.2011500000000019</v>
      </c>
      <c r="I1459" s="2">
        <f>'Moving Avg'!H1459</f>
        <v>5.8126364999999973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6.4158999999999997</v>
      </c>
      <c r="C1460" s="2">
        <f>RSI!I1460</f>
        <v>58.323751195745707</v>
      </c>
      <c r="D1460" s="2">
        <f>MACD!E1460</f>
        <v>-0.13622336670386836</v>
      </c>
      <c r="E1460" s="2">
        <f>MACD!F1460</f>
        <v>-0.10057740816331737</v>
      </c>
      <c r="F1460" s="2">
        <f>'Moving Avg'!D1460</f>
        <v>6.3527600000000009</v>
      </c>
      <c r="G1460" s="2">
        <f>'Moving Avg'!F1460</f>
        <v>6.2539399999999992</v>
      </c>
      <c r="H1460" s="2">
        <f>'Moving Avg'!G1460</f>
        <v>6.2060220000000026</v>
      </c>
      <c r="I1460" s="2">
        <f>'Moving Avg'!H1460</f>
        <v>5.8113274999999973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</row>
    <row r="1461" spans="1:12" ht="13.5" x14ac:dyDescent="0.25">
      <c r="A1461" s="3">
        <f>RSI!A1461</f>
        <v>44140</v>
      </c>
      <c r="B1461" s="2">
        <f>RSI!B1461</f>
        <v>6.1361999999999997</v>
      </c>
      <c r="C1461" s="2">
        <f>RSI!I1461</f>
        <v>44.752530844024193</v>
      </c>
      <c r="D1461" s="2">
        <f>MACD!E1461</f>
        <v>-8.3966709364882597E-2</v>
      </c>
      <c r="E1461" s="2">
        <f>MACD!F1461</f>
        <v>-9.7255268403630413E-2</v>
      </c>
      <c r="F1461" s="2">
        <f>'Moving Avg'!D1461</f>
        <v>6.2932000000000006</v>
      </c>
      <c r="G1461" s="2">
        <f>'Moving Avg'!F1461</f>
        <v>6.2530399999999995</v>
      </c>
      <c r="H1461" s="2">
        <f>'Moving Avg'!G1461</f>
        <v>6.205300000000002</v>
      </c>
      <c r="I1461" s="2">
        <f>'Moving Avg'!H1461</f>
        <v>5.8092789999999965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6.4069000000000003</v>
      </c>
      <c r="C1462" s="2">
        <f>RSI!I1462</f>
        <v>55.536079038302745</v>
      </c>
      <c r="D1462" s="2">
        <f>MACD!E1462</f>
        <v>-6.0419565189153701E-2</v>
      </c>
      <c r="E1462" s="2">
        <f>MACD!F1462</f>
        <v>-8.988812776073507E-2</v>
      </c>
      <c r="F1462" s="2">
        <f>'Moving Avg'!D1462</f>
        <v>6.3256800000000002</v>
      </c>
      <c r="G1462" s="2">
        <f>'Moving Avg'!F1462</f>
        <v>6.2665750000000005</v>
      </c>
      <c r="H1462" s="2">
        <f>'Moving Avg'!G1462</f>
        <v>6.210714000000003</v>
      </c>
      <c r="I1462" s="2">
        <f>'Moving Avg'!H1462</f>
        <v>5.8086279999999961</v>
      </c>
      <c r="J1462" s="6" t="str">
        <f>OBV!F1462</f>
        <v>BEARISH</v>
      </c>
      <c r="K1462" s="6" t="str">
        <f>OBV!G1462</f>
        <v>NEUTRAL</v>
      </c>
      <c r="L1462" s="6" t="str">
        <f>OBV!H1462</f>
        <v>BEARISH DIVERGENCE</v>
      </c>
    </row>
    <row r="1463" spans="1:12" ht="13.5" x14ac:dyDescent="0.25">
      <c r="A1463" s="3">
        <f>RSI!A1463</f>
        <v>44144</v>
      </c>
      <c r="B1463" s="2">
        <f>RSI!B1463</f>
        <v>6.2445000000000004</v>
      </c>
      <c r="C1463" s="2">
        <f>RSI!I1463</f>
        <v>49.316970473677841</v>
      </c>
      <c r="D1463" s="2">
        <f>MACD!E1463</f>
        <v>-1.409380191541576E-2</v>
      </c>
      <c r="E1463" s="2">
        <f>MACD!F1463</f>
        <v>-7.4729262591671217E-2</v>
      </c>
      <c r="F1463" s="2">
        <f>'Moving Avg'!D1463</f>
        <v>6.3256800000000002</v>
      </c>
      <c r="G1463" s="2">
        <f>'Moving Avg'!F1463</f>
        <v>6.2724449999999994</v>
      </c>
      <c r="H1463" s="2">
        <f>'Moving Avg'!G1463</f>
        <v>6.210174000000003</v>
      </c>
      <c r="I1463" s="2">
        <f>'Moving Avg'!H1463</f>
        <v>5.8071649999999968</v>
      </c>
      <c r="J1463" s="6" t="str">
        <f>OBV!F1463</f>
        <v>BEARISH</v>
      </c>
      <c r="K1463" s="6" t="str">
        <f>OBV!G1463</f>
        <v>NEUTRAL</v>
      </c>
      <c r="L1463" s="6" t="str">
        <f>OBV!H1463</f>
        <v>NEUTRAL</v>
      </c>
    </row>
    <row r="1464" spans="1:12" ht="13.5" x14ac:dyDescent="0.25">
      <c r="A1464" s="3">
        <f>RSI!A1464</f>
        <v>44145</v>
      </c>
      <c r="B1464" s="2">
        <f>RSI!B1464</f>
        <v>6.3617999999999997</v>
      </c>
      <c r="C1464" s="2">
        <f>RSI!I1464</f>
        <v>53.378037393952305</v>
      </c>
      <c r="D1464" s="2">
        <f>MACD!E1464</f>
        <v>1.6551668477574388E-2</v>
      </c>
      <c r="E1464" s="2">
        <f>MACD!F1464</f>
        <v>-5.6473076377822097E-2</v>
      </c>
      <c r="F1464" s="2">
        <f>'Moving Avg'!D1464</f>
        <v>6.3130599999999992</v>
      </c>
      <c r="G1464" s="2">
        <f>'Moving Avg'!F1464</f>
        <v>6.2859799999999995</v>
      </c>
      <c r="H1464" s="2">
        <f>'Moving Avg'!G1464</f>
        <v>6.2121600000000026</v>
      </c>
      <c r="I1464" s="2">
        <f>'Moving Avg'!H1464</f>
        <v>5.8069034999999971</v>
      </c>
      <c r="J1464" s="6" t="str">
        <f>OBV!F1464</f>
        <v>BULLISH</v>
      </c>
      <c r="K1464" s="6" t="str">
        <f>OBV!G1464</f>
        <v>NEUTRAL</v>
      </c>
      <c r="L1464" s="6" t="str">
        <f>OBV!H1464</f>
        <v>BULLISH DIVERGENCE</v>
      </c>
    </row>
    <row r="1465" spans="1:12" ht="13.5" x14ac:dyDescent="0.25">
      <c r="A1465" s="3">
        <f>RSI!A1465</f>
        <v>44146</v>
      </c>
      <c r="B1465" s="2">
        <f>RSI!B1465</f>
        <v>6.3617999999999997</v>
      </c>
      <c r="C1465" s="2">
        <f>RSI!I1465</f>
        <v>53.378037393952305</v>
      </c>
      <c r="D1465" s="2">
        <f>MACD!E1465</f>
        <v>1.4145678973762621E-2</v>
      </c>
      <c r="E1465" s="2">
        <f>MACD!F1465</f>
        <v>-4.2349325307505153E-2</v>
      </c>
      <c r="F1465" s="2">
        <f>'Moving Avg'!D1465</f>
        <v>6.3022399999999994</v>
      </c>
      <c r="G1465" s="2">
        <f>'Moving Avg'!F1465</f>
        <v>6.2995150000000004</v>
      </c>
      <c r="H1465" s="2">
        <f>'Moving Avg'!G1465</f>
        <v>6.2141460000000022</v>
      </c>
      <c r="I1465" s="2">
        <f>'Moving Avg'!H1465</f>
        <v>5.8067299999999964</v>
      </c>
      <c r="J1465" s="6" t="str">
        <f>OBV!F1465</f>
        <v>BULLISH</v>
      </c>
      <c r="K1465" s="6" t="str">
        <f>OBV!G1465</f>
        <v>NEUTRAL</v>
      </c>
      <c r="L1465" s="6" t="str">
        <f>OBV!H1465</f>
        <v>BULLISH DIVERGENCE</v>
      </c>
    </row>
    <row r="1466" spans="1:12" ht="13.5" x14ac:dyDescent="0.25">
      <c r="A1466" s="3">
        <f>RSI!A1466</f>
        <v>44147</v>
      </c>
      <c r="B1466" s="2">
        <f>RSI!B1466</f>
        <v>6.3346999999999998</v>
      </c>
      <c r="C1466" s="2">
        <f>RSI!I1466</f>
        <v>52.256133898967178</v>
      </c>
      <c r="D1466" s="2">
        <f>MACD!E1466</f>
        <v>3.1653286297284922E-2</v>
      </c>
      <c r="E1466" s="2">
        <f>MACD!F1466</f>
        <v>-2.7548802986547143E-2</v>
      </c>
      <c r="F1466" s="2">
        <f>'Moving Avg'!D1466</f>
        <v>6.3419399999999992</v>
      </c>
      <c r="G1466" s="2">
        <f>'Moving Avg'!F1466</f>
        <v>6.3116949999999994</v>
      </c>
      <c r="H1466" s="2">
        <f>'Moving Avg'!G1466</f>
        <v>6.2192000000000016</v>
      </c>
      <c r="I1466" s="2">
        <f>'Moving Avg'!H1466</f>
        <v>5.806464499999997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6.3346999999999998</v>
      </c>
      <c r="C1467" s="2">
        <f>RSI!I1467</f>
        <v>52.256133898967178</v>
      </c>
      <c r="D1467" s="2">
        <f>MACD!E1467</f>
        <v>1.6987129228281717E-2</v>
      </c>
      <c r="E1467" s="2">
        <f>MACD!F1467</f>
        <v>-1.8641616543581374E-2</v>
      </c>
      <c r="F1467" s="2">
        <f>'Moving Avg'!D1467</f>
        <v>6.3274999999999988</v>
      </c>
      <c r="G1467" s="2">
        <f>'Moving Avg'!F1467</f>
        <v>6.3247799999999987</v>
      </c>
      <c r="H1467" s="2">
        <f>'Moving Avg'!G1467</f>
        <v>6.2206440000000018</v>
      </c>
      <c r="I1467" s="2">
        <f>'Moving Avg'!H1467</f>
        <v>5.8061989999999977</v>
      </c>
      <c r="J1467" s="6" t="str">
        <f>OBV!F1467</f>
        <v>BULLISH</v>
      </c>
      <c r="K1467" s="6" t="str">
        <f>OBV!G1467</f>
        <v>NEUTRAL</v>
      </c>
      <c r="L1467" s="6" t="str">
        <f>OBV!H1467</f>
        <v>BULLISH DIVERGENCE</v>
      </c>
    </row>
    <row r="1468" spans="1:12" ht="13.5" x14ac:dyDescent="0.25">
      <c r="A1468" s="3">
        <f>RSI!A1468</f>
        <v>44151</v>
      </c>
      <c r="B1468" s="2">
        <f>RSI!B1468</f>
        <v>6.3346999999999998</v>
      </c>
      <c r="C1468" s="2">
        <f>RSI!I1468</f>
        <v>52.256133898967178</v>
      </c>
      <c r="D1468" s="2">
        <f>MACD!E1468</f>
        <v>4.2750445818731109E-3</v>
      </c>
      <c r="E1468" s="2">
        <f>MACD!F1468</f>
        <v>-1.4058284318490478E-2</v>
      </c>
      <c r="F1468" s="2">
        <f>'Moving Avg'!D1468</f>
        <v>6.3455399999999997</v>
      </c>
      <c r="G1468" s="2">
        <f>'Moving Avg'!F1468</f>
        <v>6.3378649999999999</v>
      </c>
      <c r="H1468" s="2">
        <f>'Moving Avg'!G1468</f>
        <v>6.2228100000000017</v>
      </c>
      <c r="I1468" s="2">
        <f>'Moving Avg'!H1468</f>
        <v>5.8058019999999972</v>
      </c>
      <c r="J1468" s="6" t="str">
        <f>OBV!F1468</f>
        <v>BULLISH</v>
      </c>
      <c r="K1468" s="6" t="str">
        <f>OBV!G1468</f>
        <v>NEUTRAL</v>
      </c>
      <c r="L1468" s="6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6.3257000000000003</v>
      </c>
      <c r="C1469" s="2">
        <f>RSI!I1469</f>
        <v>51.80449884280987</v>
      </c>
      <c r="D1469" s="2">
        <f>MACD!E1469</f>
        <v>2.1659308239737385E-2</v>
      </c>
      <c r="E1469" s="2">
        <f>MACD!F1469</f>
        <v>-6.9147658068449058E-3</v>
      </c>
      <c r="F1469" s="2">
        <f>'Moving Avg'!D1469</f>
        <v>6.3383199999999995</v>
      </c>
      <c r="G1469" s="2">
        <f>'Moving Avg'!F1469</f>
        <v>6.34734</v>
      </c>
      <c r="H1469" s="2">
        <f>'Moving Avg'!G1469</f>
        <v>6.2244340000000014</v>
      </c>
      <c r="I1469" s="2">
        <f>'Moving Avg'!H1469</f>
        <v>5.8053599999999985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</row>
    <row r="1470" spans="1:12" ht="13.5" x14ac:dyDescent="0.25">
      <c r="A1470" s="3">
        <f>RSI!A1470</f>
        <v>44153</v>
      </c>
      <c r="B1470" s="2">
        <f>RSI!B1470</f>
        <v>6.3257000000000003</v>
      </c>
      <c r="C1470" s="2">
        <f>RSI!I1470</f>
        <v>51.80449884280987</v>
      </c>
      <c r="D1470" s="2">
        <f>MACD!E1470</f>
        <v>3.4778497051570767E-2</v>
      </c>
      <c r="E1470" s="2">
        <f>MACD!F1470</f>
        <v>1.4238867648382284E-3</v>
      </c>
      <c r="F1470" s="2">
        <f>'Moving Avg'!D1470</f>
        <v>6.3311000000000011</v>
      </c>
      <c r="G1470" s="2">
        <f>'Moving Avg'!F1470</f>
        <v>6.3523050000000003</v>
      </c>
      <c r="H1470" s="2">
        <f>'Moving Avg'!G1470</f>
        <v>6.2260580000000001</v>
      </c>
      <c r="I1470" s="2">
        <f>'Moving Avg'!H1470</f>
        <v>5.8058404999999986</v>
      </c>
      <c r="J1470" s="6" t="str">
        <f>OBV!F1470</f>
        <v>BEARISH</v>
      </c>
      <c r="K1470" s="6" t="str">
        <f>OBV!G1470</f>
        <v>NEUTRAL</v>
      </c>
      <c r="L1470" s="6" t="str">
        <f>OBV!H1470</f>
        <v>CONFIRMED BEARISH</v>
      </c>
    </row>
    <row r="1471" spans="1:12" ht="13.5" x14ac:dyDescent="0.25">
      <c r="A1471" s="3">
        <f>RSI!A1471</f>
        <v>44154</v>
      </c>
      <c r="B1471" s="2">
        <f>RSI!B1471</f>
        <v>6.4790999999999999</v>
      </c>
      <c r="C1471" s="2">
        <f>RSI!I1471</f>
        <v>58.836997130633584</v>
      </c>
      <c r="D1471" s="2">
        <f>MACD!E1471</f>
        <v>-8.7050843300584546E-3</v>
      </c>
      <c r="E1471" s="2">
        <f>MACD!F1471</f>
        <v>-6.0190745414110823E-4</v>
      </c>
      <c r="F1471" s="2">
        <f>'Moving Avg'!D1471</f>
        <v>6.3599800000000002</v>
      </c>
      <c r="G1471" s="2">
        <f>'Moving Avg'!F1471</f>
        <v>6.3559150000000004</v>
      </c>
      <c r="H1471" s="2">
        <f>'Moving Avg'!G1471</f>
        <v>6.2338180000000012</v>
      </c>
      <c r="I1471" s="2">
        <f>'Moving Avg'!H1471</f>
        <v>5.8063849999999979</v>
      </c>
      <c r="J1471" s="6" t="str">
        <f>OBV!F1471</f>
        <v>BULLISH</v>
      </c>
      <c r="K1471" s="6" t="str">
        <f>OBV!G1471</f>
        <v>NEUTRAL</v>
      </c>
      <c r="L1471" s="6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6.3166000000000002</v>
      </c>
      <c r="C1472" s="2">
        <f>RSI!I1472</f>
        <v>50.440548686054186</v>
      </c>
      <c r="D1472" s="2">
        <f>MACD!E1472</f>
        <v>7.1012844943636466E-3</v>
      </c>
      <c r="E1472" s="2">
        <f>MACD!F1472</f>
        <v>9.3873093555984285E-4</v>
      </c>
      <c r="F1472" s="2">
        <f>'Moving Avg'!D1472</f>
        <v>6.3563600000000005</v>
      </c>
      <c r="G1472" s="2">
        <f>'Moving Avg'!F1472</f>
        <v>6.3518499999999998</v>
      </c>
      <c r="H1472" s="2">
        <f>'Moving Avg'!G1472</f>
        <v>6.232914000000001</v>
      </c>
      <c r="I1472" s="2">
        <f>'Moving Avg'!H1472</f>
        <v>5.8067759999999984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</row>
    <row r="1473" spans="1:12" ht="13.5" x14ac:dyDescent="0.25">
      <c r="A1473" s="3">
        <f>RSI!A1473</f>
        <v>44158</v>
      </c>
      <c r="B1473" s="2">
        <f>RSI!B1473</f>
        <v>6.4610000000000003</v>
      </c>
      <c r="C1473" s="2">
        <f>RSI!I1473</f>
        <v>56.395460589479498</v>
      </c>
      <c r="D1473" s="2">
        <f>MACD!E1473</f>
        <v>-1.5247586477890707E-2</v>
      </c>
      <c r="E1473" s="2">
        <f>MACD!F1473</f>
        <v>-2.2985325471302671E-3</v>
      </c>
      <c r="F1473" s="2">
        <f>'Moving Avg'!D1473</f>
        <v>6.3816200000000007</v>
      </c>
      <c r="G1473" s="2">
        <f>'Moving Avg'!F1473</f>
        <v>6.3500449999999997</v>
      </c>
      <c r="H1473" s="2">
        <f>'Moving Avg'!G1473</f>
        <v>6.2383279999999992</v>
      </c>
      <c r="I1473" s="2">
        <f>'Moving Avg'!H1473</f>
        <v>5.8081525000000003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6.4701000000000004</v>
      </c>
      <c r="C1474" s="2">
        <f>RSI!I1474</f>
        <v>56.748166112413962</v>
      </c>
      <c r="D1474" s="2">
        <f>MACD!E1474</f>
        <v>-1.7678780698570762E-2</v>
      </c>
      <c r="E1474" s="2">
        <f>MACD!F1474</f>
        <v>-5.3745821774183666E-3</v>
      </c>
      <c r="F1474" s="2">
        <f>'Moving Avg'!D1474</f>
        <v>6.4105000000000008</v>
      </c>
      <c r="G1474" s="2">
        <f>'Moving Avg'!F1474</f>
        <v>6.3486950000000002</v>
      </c>
      <c r="H1474" s="2">
        <f>'Moving Avg'!G1474</f>
        <v>6.2448259999999998</v>
      </c>
      <c r="I1474" s="2">
        <f>'Moving Avg'!H1474</f>
        <v>5.8093549999999992</v>
      </c>
      <c r="J1474" s="6" t="str">
        <f>OBV!F1474</f>
        <v>BULLISH</v>
      </c>
      <c r="K1474" s="6" t="str">
        <f>OBV!G1474</f>
        <v>NEUTRAL</v>
      </c>
      <c r="L1474" s="6" t="str">
        <f>OBV!H1474</f>
        <v>CONFIRMED BULLISH</v>
      </c>
    </row>
    <row r="1475" spans="1:12" ht="13.5" x14ac:dyDescent="0.25">
      <c r="A1475" s="3">
        <f>RSI!A1475</f>
        <v>44160</v>
      </c>
      <c r="B1475" s="2">
        <f>RSI!B1475</f>
        <v>6.4970999999999997</v>
      </c>
      <c r="C1475" s="2">
        <f>RSI!I1475</f>
        <v>57.837874047327674</v>
      </c>
      <c r="D1475" s="2">
        <f>MACD!E1475</f>
        <v>-2.2616282943278776E-2</v>
      </c>
      <c r="E1475" s="2">
        <f>MACD!F1475</f>
        <v>-8.8229223305904478E-3</v>
      </c>
      <c r="F1475" s="2">
        <f>'Moving Avg'!D1475</f>
        <v>6.4447799999999997</v>
      </c>
      <c r="G1475" s="2">
        <f>'Moving Avg'!F1475</f>
        <v>6.3577200000000005</v>
      </c>
      <c r="H1475" s="2">
        <f>'Moving Avg'!G1475</f>
        <v>6.2520439999999988</v>
      </c>
      <c r="I1475" s="2">
        <f>'Moving Avg'!H1475</f>
        <v>5.8115709999999998</v>
      </c>
      <c r="J1475" s="6" t="str">
        <f>OBV!F1475</f>
        <v>BULLISH</v>
      </c>
      <c r="K1475" s="6" t="str">
        <f>OBV!G1475</f>
        <v>NEUTRAL</v>
      </c>
      <c r="L1475" s="6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6.3166000000000002</v>
      </c>
      <c r="C1476" s="2">
        <f>RSI!I1476</f>
        <v>48.95764389953014</v>
      </c>
      <c r="D1476" s="2">
        <f>MACD!E1476</f>
        <v>-1.8567701705448414E-2</v>
      </c>
      <c r="E1476" s="2">
        <f>MACD!F1476</f>
        <v>-1.0771878205562042E-2</v>
      </c>
      <c r="F1476" s="2">
        <f>'Moving Avg'!D1476</f>
        <v>6.41228</v>
      </c>
      <c r="G1476" s="2">
        <f>'Moving Avg'!F1476</f>
        <v>6.3518499999999998</v>
      </c>
      <c r="H1476" s="2">
        <f>'Moving Avg'!G1476</f>
        <v>6.2558339999999983</v>
      </c>
      <c r="I1476" s="2">
        <f>'Moving Avg'!H1476</f>
        <v>5.8128845000000009</v>
      </c>
      <c r="J1476" s="6" t="str">
        <f>OBV!F1476</f>
        <v>BULLISH</v>
      </c>
      <c r="K1476" s="6" t="str">
        <f>OBV!G1476</f>
        <v>NEUTRAL</v>
      </c>
      <c r="L1476" s="6" t="str">
        <f>OBV!H1476</f>
        <v>BULLISH DIVERGENCE</v>
      </c>
    </row>
    <row r="1477" spans="1:12" ht="13.5" x14ac:dyDescent="0.25">
      <c r="A1477" s="3">
        <f>RSI!A1477</f>
        <v>44162</v>
      </c>
      <c r="B1477" s="2">
        <f>RSI!B1477</f>
        <v>6.4701000000000004</v>
      </c>
      <c r="C1477" s="2">
        <f>RSI!I1477</f>
        <v>55.250095326013813</v>
      </c>
      <c r="D1477" s="2">
        <f>MACD!E1477</f>
        <v>-2.6348241172043707E-2</v>
      </c>
      <c r="E1477" s="2">
        <f>MACD!F1477</f>
        <v>-1.3887150798858376E-2</v>
      </c>
      <c r="F1477" s="2">
        <f>'Moving Avg'!D1477</f>
        <v>6.4429800000000004</v>
      </c>
      <c r="G1477" s="2">
        <f>'Moving Avg'!F1477</f>
        <v>6.36313</v>
      </c>
      <c r="H1477" s="2">
        <f>'Moving Avg'!G1477</f>
        <v>6.2663019999999987</v>
      </c>
      <c r="I1477" s="2">
        <f>'Moving Avg'!H1477</f>
        <v>5.8144825000000013</v>
      </c>
      <c r="J1477" s="6" t="str">
        <f>OBV!F1477</f>
        <v>BULLISH</v>
      </c>
      <c r="K1477" s="6" t="str">
        <f>OBV!G1477</f>
        <v>NEUTRAL</v>
      </c>
      <c r="L1477" s="6" t="str">
        <f>OBV!H1477</f>
        <v>CONFIRMED BULLISH</v>
      </c>
    </row>
    <row r="1478" spans="1:12" ht="13.5" x14ac:dyDescent="0.25">
      <c r="A1478" s="3">
        <f>RSI!A1478</f>
        <v>44165</v>
      </c>
      <c r="B1478" s="2">
        <f>RSI!B1478</f>
        <v>6.4970999999999997</v>
      </c>
      <c r="C1478" s="2">
        <f>RSI!I1478</f>
        <v>56.271260936737043</v>
      </c>
      <c r="D1478" s="2">
        <f>MACD!E1478</f>
        <v>-3.5686860512856633E-2</v>
      </c>
      <c r="E1478" s="2">
        <f>MACD!F1478</f>
        <v>-1.824709274165803E-2</v>
      </c>
      <c r="F1478" s="2">
        <f>'Moving Avg'!D1478</f>
        <v>6.4502000000000006</v>
      </c>
      <c r="G1478" s="2">
        <f>'Moving Avg'!F1478</f>
        <v>6.3757599999999996</v>
      </c>
      <c r="H1478" s="2">
        <f>'Moving Avg'!G1478</f>
        <v>6.2756859999999994</v>
      </c>
      <c r="I1478" s="2">
        <f>'Moving Avg'!H1478</f>
        <v>5.816215500000002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6.4790999999999999</v>
      </c>
      <c r="C1479" s="2">
        <f>RSI!I1479</f>
        <v>55.36422043517063</v>
      </c>
      <c r="D1479" s="2">
        <f>MACD!E1479</f>
        <v>-4.4498749050384312E-2</v>
      </c>
      <c r="E1479" s="2">
        <f>MACD!F1479</f>
        <v>-2.3497424003403287E-2</v>
      </c>
      <c r="F1479" s="2">
        <f>'Moving Avg'!D1479</f>
        <v>6.452</v>
      </c>
      <c r="G1479" s="2">
        <f>'Moving Avg'!F1479</f>
        <v>6.3784699999999992</v>
      </c>
      <c r="H1479" s="2">
        <f>'Moving Avg'!G1479</f>
        <v>6.2810999999999986</v>
      </c>
      <c r="I1479" s="2">
        <f>'Moving Avg'!H1479</f>
        <v>5.8182975000000008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6.6596000000000002</v>
      </c>
      <c r="C1480" s="2">
        <f>RSI!I1480</f>
        <v>61.982082892397386</v>
      </c>
      <c r="D1480" s="2">
        <f>MACD!E1480</f>
        <v>-6.601406059345738E-2</v>
      </c>
      <c r="E1480" s="2">
        <f>MACD!F1480</f>
        <v>-3.2000751321414105E-2</v>
      </c>
      <c r="F1480" s="2">
        <f>'Moving Avg'!D1480</f>
        <v>6.4844999999999997</v>
      </c>
      <c r="G1480" s="2">
        <f>'Moving Avg'!F1480</f>
        <v>6.3906549999999989</v>
      </c>
      <c r="H1480" s="2">
        <f>'Moving Avg'!G1480</f>
        <v>6.289763999999999</v>
      </c>
      <c r="I1480" s="2">
        <f>'Moving Avg'!H1480</f>
        <v>5.8209310000000016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6.7587999999999999</v>
      </c>
      <c r="C1481" s="2">
        <f>RSI!I1481</f>
        <v>65.049073556173582</v>
      </c>
      <c r="D1481" s="2">
        <f>MACD!E1481</f>
        <v>-6.9671765527848706E-2</v>
      </c>
      <c r="E1481" s="2">
        <f>MACD!F1481</f>
        <v>-3.953495416270103E-2</v>
      </c>
      <c r="F1481" s="2">
        <f>'Moving Avg'!D1481</f>
        <v>6.57294</v>
      </c>
      <c r="G1481" s="2">
        <f>'Moving Avg'!F1481</f>
        <v>6.4217849999999999</v>
      </c>
      <c r="H1481" s="2">
        <f>'Moving Avg'!G1481</f>
        <v>6.3005919999999991</v>
      </c>
      <c r="I1481" s="2">
        <f>'Moving Avg'!H1481</f>
        <v>5.8248510000000024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</row>
    <row r="1482" spans="1:12" ht="13.5" x14ac:dyDescent="0.25">
      <c r="A1482" s="3">
        <f>RSI!A1482</f>
        <v>44169</v>
      </c>
      <c r="B1482" s="2">
        <f>RSI!B1482</f>
        <v>6.7587999999999999</v>
      </c>
      <c r="C1482" s="2">
        <f>RSI!I1482</f>
        <v>65.049073556173582</v>
      </c>
      <c r="D1482" s="2">
        <f>MACD!E1482</f>
        <v>-9.9930972920573069E-2</v>
      </c>
      <c r="E1482" s="2">
        <f>MACD!F1482</f>
        <v>-5.1614157914275441E-2</v>
      </c>
      <c r="F1482" s="2">
        <f>'Moving Avg'!D1482</f>
        <v>6.6306799999999999</v>
      </c>
      <c r="G1482" s="2">
        <f>'Moving Avg'!F1482</f>
        <v>6.4393799999999999</v>
      </c>
      <c r="H1482" s="2">
        <f>'Moving Avg'!G1482</f>
        <v>6.3112399999999989</v>
      </c>
      <c r="I1482" s="2">
        <f>'Moving Avg'!H1482</f>
        <v>5.8279365000000034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</row>
    <row r="1483" spans="1:12" ht="13.5" x14ac:dyDescent="0.25">
      <c r="A1483" s="3">
        <f>RSI!A1483</f>
        <v>44172</v>
      </c>
      <c r="B1483" s="2">
        <f>RSI!B1483</f>
        <v>6.5602999999999998</v>
      </c>
      <c r="C1483" s="2">
        <f>RSI!I1483</f>
        <v>54.791283340824513</v>
      </c>
      <c r="D1483" s="2">
        <f>MACD!E1483</f>
        <v>-9.061974255395544E-2</v>
      </c>
      <c r="E1483" s="2">
        <f>MACD!F1483</f>
        <v>-5.9415274842211444E-2</v>
      </c>
      <c r="F1483" s="2">
        <f>'Moving Avg'!D1483</f>
        <v>6.6433200000000001</v>
      </c>
      <c r="G1483" s="2">
        <f>'Moving Avg'!F1483</f>
        <v>6.4551699999999999</v>
      </c>
      <c r="H1483" s="2">
        <f>'Moving Avg'!G1483</f>
        <v>6.3184599999999991</v>
      </c>
      <c r="I1483" s="2">
        <f>'Moving Avg'!H1483</f>
        <v>5.8300295000000038</v>
      </c>
      <c r="J1483" s="6" t="str">
        <f>OBV!F1483</f>
        <v>BULLISH</v>
      </c>
      <c r="K1483" s="6" t="str">
        <f>OBV!G1483</f>
        <v>NEUTRAL</v>
      </c>
      <c r="L1483" s="6" t="str">
        <f>OBV!H1483</f>
        <v>CONFIRMED BULLISH</v>
      </c>
    </row>
    <row r="1484" spans="1:12" ht="13.5" x14ac:dyDescent="0.25">
      <c r="A1484" s="3">
        <f>RSI!A1484</f>
        <v>44173</v>
      </c>
      <c r="B1484" s="2">
        <f>RSI!B1484</f>
        <v>6.4970999999999997</v>
      </c>
      <c r="C1484" s="2">
        <f>RSI!I1484</f>
        <v>51.980702432530194</v>
      </c>
      <c r="D1484" s="2">
        <f>MACD!E1484</f>
        <v>-7.734205787863857E-2</v>
      </c>
      <c r="E1484" s="2">
        <f>MACD!F1484</f>
        <v>-6.3000631449496872E-2</v>
      </c>
      <c r="F1484" s="2">
        <f>'Moving Avg'!D1484</f>
        <v>6.6469199999999997</v>
      </c>
      <c r="G1484" s="2">
        <f>'Moving Avg'!F1484</f>
        <v>6.4619349999999995</v>
      </c>
      <c r="H1484" s="2">
        <f>'Moving Avg'!G1484</f>
        <v>6.3247759999999991</v>
      </c>
      <c r="I1484" s="2">
        <f>'Moving Avg'!H1484</f>
        <v>5.8318065000000043</v>
      </c>
      <c r="J1484" s="6" t="str">
        <f>OBV!F1484</f>
        <v>BULLISH</v>
      </c>
      <c r="K1484" s="6" t="str">
        <f>OBV!G1484</f>
        <v>NEUTRAL</v>
      </c>
      <c r="L1484" s="6" t="str">
        <f>OBV!H1484</f>
        <v>CONFIRMED BULLISH</v>
      </c>
    </row>
    <row r="1485" spans="1:12" ht="13.5" x14ac:dyDescent="0.25">
      <c r="A1485" s="3">
        <f>RSI!A1485</f>
        <v>44174</v>
      </c>
      <c r="B1485" s="2">
        <f>RSI!B1485</f>
        <v>6.4790999999999999</v>
      </c>
      <c r="C1485" s="2">
        <f>RSI!I1485</f>
        <v>51.175533319550851</v>
      </c>
      <c r="D1485" s="2">
        <f>MACD!E1485</f>
        <v>-6.0878435322437419E-2</v>
      </c>
      <c r="E1485" s="2">
        <f>MACD!F1485</f>
        <v>-6.2576192224084989E-2</v>
      </c>
      <c r="F1485" s="2">
        <f>'Moving Avg'!D1485</f>
        <v>6.6108199999999995</v>
      </c>
      <c r="G1485" s="2">
        <f>'Moving Avg'!F1485</f>
        <v>6.4677999999999995</v>
      </c>
      <c r="H1485" s="2">
        <f>'Moving Avg'!G1485</f>
        <v>6.3316339999999993</v>
      </c>
      <c r="I1485" s="2">
        <f>'Moving Avg'!H1485</f>
        <v>5.8338010000000047</v>
      </c>
      <c r="J1485" s="6" t="str">
        <f>OBV!F1485</f>
        <v>BULLISH</v>
      </c>
      <c r="K1485" s="6" t="str">
        <f>OBV!G1485</f>
        <v>NEUTRAL</v>
      </c>
      <c r="L1485" s="6" t="str">
        <f>OBV!H1485</f>
        <v>BULLISH DIVERGENCE</v>
      </c>
    </row>
    <row r="1486" spans="1:12" ht="13.5" x14ac:dyDescent="0.25">
      <c r="A1486" s="3">
        <f>RSI!A1486</f>
        <v>44175</v>
      </c>
      <c r="B1486" s="2">
        <f>RSI!B1486</f>
        <v>6.5422000000000002</v>
      </c>
      <c r="C1486" s="2">
        <f>RSI!I1486</f>
        <v>53.872915626509425</v>
      </c>
      <c r="D1486" s="2">
        <f>MACD!E1486</f>
        <v>-7.952399103683927E-2</v>
      </c>
      <c r="E1486" s="2">
        <f>MACD!F1486</f>
        <v>-6.5965751986635845E-2</v>
      </c>
      <c r="F1486" s="2">
        <f>'Moving Avg'!D1486</f>
        <v>6.5674999999999999</v>
      </c>
      <c r="G1486" s="2">
        <f>'Moving Avg'!F1486</f>
        <v>6.4781750000000002</v>
      </c>
      <c r="H1486" s="2">
        <f>'Moving Avg'!G1486</f>
        <v>6.3390319999999987</v>
      </c>
      <c r="I1486" s="2">
        <f>'Moving Avg'!H1486</f>
        <v>5.8357595000000053</v>
      </c>
      <c r="J1486" s="6" t="str">
        <f>OBV!F1486</f>
        <v>BULLISH</v>
      </c>
      <c r="K1486" s="6" t="str">
        <f>OBV!G1486</f>
        <v>NEUTRAL</v>
      </c>
      <c r="L1486" s="6" t="str">
        <f>OBV!H1486</f>
        <v>BULLISH DIVERGENCE</v>
      </c>
    </row>
    <row r="1487" spans="1:12" ht="13.5" x14ac:dyDescent="0.25">
      <c r="A1487" s="3">
        <f>RSI!A1487</f>
        <v>44176</v>
      </c>
      <c r="B1487" s="2">
        <f>RSI!B1487</f>
        <v>6.5873999999999997</v>
      </c>
      <c r="C1487" s="2">
        <f>RSI!I1487</f>
        <v>55.758427660928881</v>
      </c>
      <c r="D1487" s="2">
        <f>MACD!E1487</f>
        <v>-7.552977980411324E-2</v>
      </c>
      <c r="E1487" s="2">
        <f>MACD!F1487</f>
        <v>-6.7878557550131335E-2</v>
      </c>
      <c r="F1487" s="2">
        <f>'Moving Avg'!D1487</f>
        <v>6.53322</v>
      </c>
      <c r="G1487" s="2">
        <f>'Moving Avg'!F1487</f>
        <v>6.4908099999999989</v>
      </c>
      <c r="H1487" s="2">
        <f>'Moving Avg'!G1487</f>
        <v>6.347696</v>
      </c>
      <c r="I1487" s="2">
        <f>'Moving Avg'!H1487</f>
        <v>5.8379880000000046</v>
      </c>
      <c r="J1487" s="6" t="str">
        <f>OBV!F1487</f>
        <v>BULLISH</v>
      </c>
      <c r="K1487" s="6" t="str">
        <f>OBV!G1487</f>
        <v>NEUTRAL</v>
      </c>
      <c r="L1487" s="6" t="str">
        <f>OBV!H1487</f>
        <v>BULLISH DIVERGENCE</v>
      </c>
    </row>
    <row r="1488" spans="1:12" ht="13.5" x14ac:dyDescent="0.25">
      <c r="A1488" s="3">
        <f>RSI!A1488</f>
        <v>44179</v>
      </c>
      <c r="B1488" s="2">
        <f>RSI!B1488</f>
        <v>6.3978999999999999</v>
      </c>
      <c r="C1488" s="2">
        <f>RSI!I1488</f>
        <v>47.071152138715625</v>
      </c>
      <c r="D1488" s="2">
        <f>MACD!E1488</f>
        <v>-5.4685542743668769E-2</v>
      </c>
      <c r="E1488" s="2">
        <f>MACD!F1488</f>
        <v>-6.5239954588838828E-2</v>
      </c>
      <c r="F1488" s="2">
        <f>'Moving Avg'!D1488</f>
        <v>6.5007399999999986</v>
      </c>
      <c r="G1488" s="2">
        <f>'Moving Avg'!F1488</f>
        <v>6.49397</v>
      </c>
      <c r="H1488" s="2">
        <f>'Moving Avg'!G1488</f>
        <v>6.3534719999999991</v>
      </c>
      <c r="I1488" s="2">
        <f>'Moving Avg'!H1488</f>
        <v>5.8396640000000044</v>
      </c>
      <c r="J1488" s="6" t="str">
        <f>OBV!F1488</f>
        <v>BEARISH</v>
      </c>
      <c r="K1488" s="6" t="str">
        <f>OBV!G1488</f>
        <v>NEUTRAL</v>
      </c>
      <c r="L1488" s="6" t="str">
        <f>OBV!H1488</f>
        <v>CONFIRMED BEARISH</v>
      </c>
    </row>
    <row r="1489" spans="1:12" ht="13.5" x14ac:dyDescent="0.25">
      <c r="A1489" s="3">
        <f>RSI!A1489</f>
        <v>44180</v>
      </c>
      <c r="B1489" s="2">
        <f>RSI!B1489</f>
        <v>6.4790999999999999</v>
      </c>
      <c r="C1489" s="2">
        <f>RSI!I1489</f>
        <v>50.621283115005909</v>
      </c>
      <c r="D1489" s="2">
        <f>MACD!E1489</f>
        <v>-4.5384951967038845E-2</v>
      </c>
      <c r="E1489" s="2">
        <f>MACD!F1489</f>
        <v>-6.1268954064478839E-2</v>
      </c>
      <c r="F1489" s="2">
        <f>'Moving Avg'!D1489</f>
        <v>6.4971399999999999</v>
      </c>
      <c r="G1489" s="2">
        <f>'Moving Avg'!F1489</f>
        <v>6.5016399999999992</v>
      </c>
      <c r="H1489" s="2">
        <f>'Moving Avg'!G1489</f>
        <v>6.3621359999999996</v>
      </c>
      <c r="I1489" s="2">
        <f>'Moving Avg'!H1489</f>
        <v>5.8421415000000048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6.4970999999999997</v>
      </c>
      <c r="C1490" s="2">
        <f>RSI!I1490</f>
        <v>51.399487976243499</v>
      </c>
      <c r="D1490" s="2">
        <f>MACD!E1490</f>
        <v>-1.1145059455810014E-2</v>
      </c>
      <c r="E1490" s="2">
        <f>MACD!F1490</f>
        <v>-5.1244175142745076E-2</v>
      </c>
      <c r="F1490" s="2">
        <f>'Moving Avg'!D1490</f>
        <v>6.5007399999999986</v>
      </c>
      <c r="G1490" s="2">
        <f>'Moving Avg'!F1490</f>
        <v>6.5102099999999989</v>
      </c>
      <c r="H1490" s="2">
        <f>'Moving Avg'!G1490</f>
        <v>6.368993999999998</v>
      </c>
      <c r="I1490" s="2">
        <f>'Moving Avg'!H1490</f>
        <v>5.8448410000000033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</row>
    <row r="1491" spans="1:12" ht="13.5" x14ac:dyDescent="0.25">
      <c r="A1491" s="3">
        <f>RSI!A1491</f>
        <v>44182</v>
      </c>
      <c r="B1491" s="2">
        <f>RSI!B1491</f>
        <v>6.4970999999999997</v>
      </c>
      <c r="C1491" s="2">
        <f>RSI!I1491</f>
        <v>51.399487976243499</v>
      </c>
      <c r="D1491" s="2">
        <f>MACD!E1491</f>
        <v>3.2921466693509593E-2</v>
      </c>
      <c r="E1491" s="2">
        <f>MACD!F1491</f>
        <v>-3.4411046775494142E-2</v>
      </c>
      <c r="F1491" s="2">
        <f>'Moving Avg'!D1491</f>
        <v>6.491719999999999</v>
      </c>
      <c r="G1491" s="2">
        <f>'Moving Avg'!F1491</f>
        <v>6.5111099999999995</v>
      </c>
      <c r="H1491" s="2">
        <f>'Moving Avg'!G1491</f>
        <v>6.3758519999999974</v>
      </c>
      <c r="I1491" s="2">
        <f>'Moving Avg'!H1491</f>
        <v>5.8477600000000045</v>
      </c>
      <c r="J1491" s="6" t="str">
        <f>OBV!F1491</f>
        <v>BULLISH</v>
      </c>
      <c r="K1491" s="6" t="str">
        <f>OBV!G1491</f>
        <v>NEUTRAL</v>
      </c>
      <c r="L1491" s="6" t="str">
        <f>OBV!H1491</f>
        <v>BULLISH DIVERGENCE</v>
      </c>
    </row>
    <row r="1492" spans="1:12" ht="13.5" x14ac:dyDescent="0.25">
      <c r="A1492" s="3">
        <f>RSI!A1492</f>
        <v>44183</v>
      </c>
      <c r="B1492" s="2">
        <f>RSI!B1492</f>
        <v>6.4069000000000003</v>
      </c>
      <c r="C1492" s="2">
        <f>RSI!I1492</f>
        <v>47.086721063351163</v>
      </c>
      <c r="D1492" s="2">
        <f>MACD!E1492</f>
        <v>7.6735167047609742E-2</v>
      </c>
      <c r="E1492" s="2">
        <f>MACD!F1492</f>
        <v>-1.2181804010873367E-2</v>
      </c>
      <c r="F1492" s="2">
        <f>'Moving Avg'!D1492</f>
        <v>6.4556199999999988</v>
      </c>
      <c r="G1492" s="2">
        <f>'Moving Avg'!F1492</f>
        <v>6.515625</v>
      </c>
      <c r="H1492" s="2">
        <f>'Moving Avg'!G1492</f>
        <v>6.3812659999999992</v>
      </c>
      <c r="I1492" s="2">
        <f>'Moving Avg'!H1492</f>
        <v>5.8493495000000033</v>
      </c>
      <c r="J1492" s="6" t="str">
        <f>OBV!F1492</f>
        <v>BULLISH</v>
      </c>
      <c r="K1492" s="6" t="str">
        <f>OBV!G1492</f>
        <v>NEUTRAL</v>
      </c>
      <c r="L1492" s="6" t="str">
        <f>OBV!H1492</f>
        <v>BULLISH DIVERGENCE</v>
      </c>
    </row>
    <row r="1493" spans="1:12" ht="13.5" x14ac:dyDescent="0.25">
      <c r="A1493" s="3">
        <f>RSI!A1493</f>
        <v>44186</v>
      </c>
      <c r="B1493" s="2">
        <f>RSI!B1493</f>
        <v>6.4069000000000003</v>
      </c>
      <c r="C1493" s="2">
        <f>RSI!I1493</f>
        <v>47.086721063351163</v>
      </c>
      <c r="D1493" s="2">
        <f>MACD!E1493</f>
        <v>8.3659460293157295E-2</v>
      </c>
      <c r="E1493" s="2">
        <f>MACD!F1493</f>
        <v>6.9864488499327641E-3</v>
      </c>
      <c r="F1493" s="2">
        <f>'Moving Avg'!D1493</f>
        <v>6.457419999999999</v>
      </c>
      <c r="G1493" s="2">
        <f>'Moving Avg'!F1493</f>
        <v>6.5129200000000012</v>
      </c>
      <c r="H1493" s="2">
        <f>'Moving Avg'!G1493</f>
        <v>6.3868619999999998</v>
      </c>
      <c r="I1493" s="2">
        <f>'Moving Avg'!H1493</f>
        <v>5.8511145000000022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</row>
    <row r="1494" spans="1:12" ht="13.5" x14ac:dyDescent="0.25">
      <c r="A1494" s="3">
        <f>RSI!A1494</f>
        <v>44187</v>
      </c>
      <c r="B1494" s="2">
        <f>RSI!B1494</f>
        <v>6.4069000000000003</v>
      </c>
      <c r="C1494" s="2">
        <f>RSI!I1494</f>
        <v>47.086721063351163</v>
      </c>
      <c r="D1494" s="2">
        <f>MACD!E1494</f>
        <v>8.0156163430914695E-2</v>
      </c>
      <c r="E1494" s="2">
        <f>MACD!F1494</f>
        <v>2.1620391766129152E-2</v>
      </c>
      <c r="F1494" s="2">
        <f>'Moving Avg'!D1494</f>
        <v>6.4429800000000004</v>
      </c>
      <c r="G1494" s="2">
        <f>'Moving Avg'!F1494</f>
        <v>6.50976</v>
      </c>
      <c r="H1494" s="2">
        <f>'Moving Avg'!G1494</f>
        <v>6.3931779999999989</v>
      </c>
      <c r="I1494" s="2">
        <f>'Moving Avg'!H1494</f>
        <v>5.8535825000000026</v>
      </c>
      <c r="J1494" s="6" t="str">
        <f>OBV!F1494</f>
        <v>BULLISH</v>
      </c>
      <c r="K1494" s="6" t="str">
        <f>OBV!G1494</f>
        <v>NEUTRAL</v>
      </c>
      <c r="L1494" s="6" t="str">
        <f>OBV!H1494</f>
        <v>BULLISH DIVERGENCE</v>
      </c>
    </row>
    <row r="1495" spans="1:12" ht="13.5" x14ac:dyDescent="0.25">
      <c r="A1495" s="3">
        <f>RSI!A1495</f>
        <v>44188</v>
      </c>
      <c r="B1495" s="2">
        <f>RSI!B1495</f>
        <v>6.4158999999999997</v>
      </c>
      <c r="C1495" s="2">
        <f>RSI!I1495</f>
        <v>47.634284272388278</v>
      </c>
      <c r="D1495" s="2">
        <f>MACD!E1495</f>
        <v>7.4089977417123087E-2</v>
      </c>
      <c r="E1495" s="2">
        <f>MACD!F1495</f>
        <v>3.2114308896327944E-2</v>
      </c>
      <c r="F1495" s="2">
        <f>'Moving Avg'!D1495</f>
        <v>6.4267399999999997</v>
      </c>
      <c r="G1495" s="2">
        <f>'Moving Avg'!F1495</f>
        <v>6.5057</v>
      </c>
      <c r="H1495" s="2">
        <f>'Moving Avg'!G1495</f>
        <v>6.399674000000001</v>
      </c>
      <c r="I1495" s="2">
        <f>'Moving Avg'!H1495</f>
        <v>5.8554365000000015</v>
      </c>
      <c r="J1495" s="6" t="str">
        <f>OBV!F1495</f>
        <v>BULLISH</v>
      </c>
      <c r="K1495" s="6" t="str">
        <f>OBV!G1495</f>
        <v>NEUTRAL</v>
      </c>
      <c r="L1495" s="6" t="str">
        <f>OBV!H1495</f>
        <v>BULLISH DIVERGENCE</v>
      </c>
    </row>
    <row r="1496" spans="1:12" ht="13.5" x14ac:dyDescent="0.25">
      <c r="A1496" s="3">
        <f>RSI!A1496</f>
        <v>44189</v>
      </c>
      <c r="B1496" s="2">
        <f>RSI!B1496</f>
        <v>6.3166000000000002</v>
      </c>
      <c r="C1496" s="2">
        <f>RSI!I1496</f>
        <v>42.418535354536822</v>
      </c>
      <c r="D1496" s="2">
        <f>MACD!E1496</f>
        <v>8.6276413133759E-2</v>
      </c>
      <c r="E1496" s="2">
        <f>MACD!F1496</f>
        <v>4.2946729743814152E-2</v>
      </c>
      <c r="F1496" s="2">
        <f>'Moving Avg'!D1496</f>
        <v>6.3906400000000003</v>
      </c>
      <c r="G1496" s="2">
        <f>'Moving Avg'!F1496</f>
        <v>6.5057</v>
      </c>
      <c r="H1496" s="2">
        <f>'Moving Avg'!G1496</f>
        <v>6.4041839999999999</v>
      </c>
      <c r="I1496" s="2">
        <f>'Moving Avg'!H1496</f>
        <v>5.857629000000002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</row>
    <row r="1497" spans="1:12" ht="13.5" x14ac:dyDescent="0.25">
      <c r="A1497" s="3">
        <f>RSI!A1497</f>
        <v>44190</v>
      </c>
      <c r="B1497" s="2">
        <f>RSI!B1497</f>
        <v>6.3075999999999999</v>
      </c>
      <c r="C1497" s="2">
        <f>RSI!I1497</f>
        <v>41.969982356806121</v>
      </c>
      <c r="D1497" s="2">
        <f>MACD!E1497</f>
        <v>0.10503243640880022</v>
      </c>
      <c r="E1497" s="2">
        <f>MACD!F1497</f>
        <v>5.5363871076811372E-2</v>
      </c>
      <c r="F1497" s="2">
        <f>'Moving Avg'!D1497</f>
        <v>6.3707800000000008</v>
      </c>
      <c r="G1497" s="2">
        <f>'Moving Avg'!F1497</f>
        <v>6.4975750000000003</v>
      </c>
      <c r="H1497" s="2">
        <f>'Moving Avg'!G1497</f>
        <v>6.4088760000000002</v>
      </c>
      <c r="I1497" s="2">
        <f>'Moving Avg'!H1497</f>
        <v>5.859161000000003</v>
      </c>
      <c r="J1497" s="6" t="str">
        <f>OBV!F1497</f>
        <v>BEARISH</v>
      </c>
      <c r="K1497" s="6" t="str">
        <f>OBV!G1497</f>
        <v>NEUTRAL</v>
      </c>
      <c r="L1497" s="6" t="str">
        <f>OBV!H1497</f>
        <v>CONFIRMED BEARISH</v>
      </c>
    </row>
    <row r="1498" spans="1:12" ht="13.5" x14ac:dyDescent="0.25">
      <c r="A1498" s="3">
        <f>RSI!A1498</f>
        <v>44193</v>
      </c>
      <c r="B1498" s="2">
        <f>RSI!B1498</f>
        <v>6.3166000000000002</v>
      </c>
      <c r="C1498" s="2">
        <f>RSI!I1498</f>
        <v>42.623380260417257</v>
      </c>
      <c r="D1498" s="2">
        <f>MACD!E1498</f>
        <v>9.189846676492941E-2</v>
      </c>
      <c r="E1498" s="2">
        <f>MACD!F1498</f>
        <v>6.2670790214434988E-2</v>
      </c>
      <c r="F1498" s="2">
        <f>'Moving Avg'!D1498</f>
        <v>6.3527200000000006</v>
      </c>
      <c r="G1498" s="2">
        <f>'Moving Avg'!F1498</f>
        <v>6.4885500000000009</v>
      </c>
      <c r="H1498" s="2">
        <f>'Moving Avg'!G1498</f>
        <v>6.4137480000000009</v>
      </c>
      <c r="I1498" s="2">
        <f>'Moving Avg'!H1498</f>
        <v>5.8616170000000025</v>
      </c>
      <c r="J1498" s="6" t="str">
        <f>OBV!F1498</f>
        <v>BEARISH</v>
      </c>
      <c r="K1498" s="6" t="str">
        <f>OBV!G1498</f>
        <v>NEUTRAL</v>
      </c>
      <c r="L1498" s="6" t="str">
        <f>OBV!H1498</f>
        <v>CONFIRMED BEARISH</v>
      </c>
    </row>
    <row r="1499" spans="1:12" ht="13.5" x14ac:dyDescent="0.25">
      <c r="A1499" s="3">
        <f>RSI!A1499</f>
        <v>44194</v>
      </c>
      <c r="B1499" s="2">
        <f>RSI!B1499</f>
        <v>6.3166000000000002</v>
      </c>
      <c r="C1499" s="2">
        <f>RSI!I1499</f>
        <v>42.623380260417264</v>
      </c>
      <c r="D1499" s="2">
        <f>MACD!E1499</f>
        <v>9.3979847052324317E-2</v>
      </c>
      <c r="E1499" s="2">
        <f>MACD!F1499</f>
        <v>6.8932601582012865E-2</v>
      </c>
      <c r="F1499" s="2">
        <f>'Moving Avg'!D1499</f>
        <v>6.3346600000000004</v>
      </c>
      <c r="G1499" s="2">
        <f>'Moving Avg'!F1499</f>
        <v>6.4804250000000012</v>
      </c>
      <c r="H1499" s="2">
        <f>'Moving Avg'!G1499</f>
        <v>6.4173559999999998</v>
      </c>
      <c r="I1499" s="2">
        <f>'Moving Avg'!H1499</f>
        <v>5.8646440000000029</v>
      </c>
      <c r="J1499" s="6" t="str">
        <f>OBV!F1499</f>
        <v>BEARISH</v>
      </c>
      <c r="K1499" s="6" t="str">
        <f>OBV!G1499</f>
        <v>NEUTRAL</v>
      </c>
      <c r="L1499" s="6" t="str">
        <f>OBV!H1499</f>
        <v>CONFIRMED BEARISH</v>
      </c>
    </row>
    <row r="1500" spans="1:12" ht="13.5" x14ac:dyDescent="0.25">
      <c r="A1500" s="3">
        <f>RSI!A1500</f>
        <v>44195</v>
      </c>
      <c r="B1500" s="2">
        <f>RSI!B1500</f>
        <v>6.5693000000000001</v>
      </c>
      <c r="C1500" s="2">
        <f>RSI!I1500</f>
        <v>58.016736706418733</v>
      </c>
      <c r="D1500" s="2">
        <f>MACD!E1500</f>
        <v>8.0442126798262237E-2</v>
      </c>
      <c r="E1500" s="2">
        <f>MACD!F1500</f>
        <v>7.1234506625262747E-2</v>
      </c>
      <c r="F1500" s="2">
        <f>'Moving Avg'!D1500</f>
        <v>6.3653400000000007</v>
      </c>
      <c r="G1500" s="2">
        <f>'Moving Avg'!F1500</f>
        <v>6.4759100000000007</v>
      </c>
      <c r="H1500" s="2">
        <f>'Moving Avg'!G1500</f>
        <v>6.4242139999999992</v>
      </c>
      <c r="I1500" s="2">
        <f>'Moving Avg'!H1500</f>
        <v>5.8684950000000038</v>
      </c>
      <c r="J1500" s="6" t="str">
        <f>OBV!F1500</f>
        <v>BEARISH</v>
      </c>
      <c r="K1500" s="6" t="str">
        <f>OBV!G1500</f>
        <v>NEUTRAL</v>
      </c>
      <c r="L1500" s="6" t="str">
        <f>OBV!H1500</f>
        <v>BEARISH DIVERGENCE</v>
      </c>
    </row>
    <row r="1501" spans="1:12" ht="13.5" x14ac:dyDescent="0.25">
      <c r="A1501" s="3">
        <f>RSI!A1501</f>
        <v>44196</v>
      </c>
      <c r="B1501" s="2">
        <f>RSI!B1501</f>
        <v>6.3798000000000004</v>
      </c>
      <c r="C1501" s="2">
        <f>RSI!I1501</f>
        <v>47.685088385254048</v>
      </c>
      <c r="D1501" s="2">
        <f>MACD!E1501</f>
        <v>8.2133176436268052E-2</v>
      </c>
      <c r="E1501" s="2">
        <f>MACD!F1501</f>
        <v>7.3414240587463819E-2</v>
      </c>
      <c r="F1501" s="2">
        <f>'Moving Avg'!D1501</f>
        <v>6.37798</v>
      </c>
      <c r="G1501" s="2">
        <f>'Moving Avg'!F1501</f>
        <v>6.4569599999999996</v>
      </c>
      <c r="H1501" s="2">
        <f>'Moving Avg'!G1501</f>
        <v>6.4236719999999989</v>
      </c>
      <c r="I1501" s="2">
        <f>'Moving Avg'!H1501</f>
        <v>5.8722335000000037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6.4970999999999997</v>
      </c>
      <c r="C1502" s="2">
        <f>RSI!I1502</f>
        <v>53.236424329899009</v>
      </c>
      <c r="D1502" s="2">
        <f>MACD!E1502</f>
        <v>6.1293022432583832E-2</v>
      </c>
      <c r="E1502" s="2">
        <f>MACD!F1502</f>
        <v>7.0989996956487819E-2</v>
      </c>
      <c r="F1502" s="2">
        <f>'Moving Avg'!D1502</f>
        <v>6.4158799999999996</v>
      </c>
      <c r="G1502" s="2">
        <f>'Moving Avg'!F1502</f>
        <v>6.4438749999999985</v>
      </c>
      <c r="H1502" s="2">
        <f>'Moving Avg'!G1502</f>
        <v>6.4256559999999983</v>
      </c>
      <c r="I1502" s="2">
        <f>'Moving Avg'!H1502</f>
        <v>5.8766025000000033</v>
      </c>
      <c r="J1502" s="6" t="str">
        <f>OBV!F1502</f>
        <v>BULLISH</v>
      </c>
      <c r="K1502" s="6" t="str">
        <f>OBV!G1502</f>
        <v>NEUTRAL</v>
      </c>
      <c r="L1502" s="6" t="str">
        <f>OBV!H1502</f>
        <v>CONFIRMED BULLISH</v>
      </c>
    </row>
    <row r="1503" spans="1:12" ht="13.5" x14ac:dyDescent="0.25">
      <c r="A1503" s="3">
        <f>RSI!A1503</f>
        <v>44201</v>
      </c>
      <c r="B1503" s="2">
        <f>RSI!B1503</f>
        <v>6.5873999999999997</v>
      </c>
      <c r="C1503" s="2">
        <f>RSI!I1503</f>
        <v>57.017681964121657</v>
      </c>
      <c r="D1503" s="2">
        <f>MACD!E1503</f>
        <v>3.654996134784394E-2</v>
      </c>
      <c r="E1503" s="2">
        <f>MACD!F1503</f>
        <v>6.4101989834759052E-2</v>
      </c>
      <c r="F1503" s="2">
        <f>'Moving Avg'!D1503</f>
        <v>6.47004</v>
      </c>
      <c r="G1503" s="2">
        <f>'Moving Avg'!F1503</f>
        <v>6.4452299999999978</v>
      </c>
      <c r="H1503" s="2">
        <f>'Moving Avg'!G1503</f>
        <v>6.4274619999999985</v>
      </c>
      <c r="I1503" s="2">
        <f>'Moving Avg'!H1503</f>
        <v>5.8822575000000041</v>
      </c>
      <c r="J1503" s="6" t="str">
        <f>OBV!F1503</f>
        <v>BULLISH</v>
      </c>
      <c r="K1503" s="6" t="str">
        <f>OBV!G1503</f>
        <v>NEUTRAL</v>
      </c>
      <c r="L1503" s="6" t="str">
        <f>OBV!H1503</f>
        <v>CONFIRMED BULLISH</v>
      </c>
    </row>
    <row r="1504" spans="1:12" ht="13.5" x14ac:dyDescent="0.25">
      <c r="A1504" s="3">
        <f>RSI!A1504</f>
        <v>44202</v>
      </c>
      <c r="B1504" s="2">
        <f>RSI!B1504</f>
        <v>6.4970999999999997</v>
      </c>
      <c r="C1504" s="2">
        <f>RSI!I1504</f>
        <v>52.45035915758438</v>
      </c>
      <c r="D1504" s="2">
        <f>MACD!E1504</f>
        <v>2.1379757234752716E-2</v>
      </c>
      <c r="E1504" s="2">
        <f>MACD!F1504</f>
        <v>5.555754331475779E-2</v>
      </c>
      <c r="F1504" s="2">
        <f>'Moving Avg'!D1504</f>
        <v>6.5061399999999994</v>
      </c>
      <c r="G1504" s="2">
        <f>'Moving Avg'!F1504</f>
        <v>6.4452299999999996</v>
      </c>
      <c r="H1504" s="2">
        <f>'Moving Avg'!G1504</f>
        <v>6.4274619999999985</v>
      </c>
      <c r="I1504" s="2">
        <f>'Moving Avg'!H1504</f>
        <v>5.8886470000000033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</row>
    <row r="1505" spans="1:12" ht="13.5" x14ac:dyDescent="0.25">
      <c r="A1505" s="3">
        <f>RSI!A1505</f>
        <v>44203</v>
      </c>
      <c r="B1505" s="2">
        <f>RSI!B1505</f>
        <v>6.6325000000000003</v>
      </c>
      <c r="C1505" s="2">
        <f>RSI!I1505</f>
        <v>57.896467563779922</v>
      </c>
      <c r="D1505" s="2">
        <f>MACD!E1505</f>
        <v>-4.2230874826465481E-4</v>
      </c>
      <c r="E1505" s="2">
        <f>MACD!F1505</f>
        <v>4.4361572902153305E-2</v>
      </c>
      <c r="F1505" s="2">
        <f>'Moving Avg'!D1505</f>
        <v>6.5187799999999996</v>
      </c>
      <c r="G1505" s="2">
        <f>'Moving Avg'!F1505</f>
        <v>6.4528999999999996</v>
      </c>
      <c r="H1505" s="2">
        <f>'Moving Avg'!G1505</f>
        <v>6.4337799999999978</v>
      </c>
      <c r="I1505" s="2">
        <f>'Moving Avg'!H1505</f>
        <v>5.8964605000000025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</row>
    <row r="1506" spans="1:12" ht="13.5" x14ac:dyDescent="0.25">
      <c r="A1506" s="3">
        <f>RSI!A1506</f>
        <v>44204</v>
      </c>
      <c r="B1506" s="2">
        <f>RSI!B1506</f>
        <v>6.6776</v>
      </c>
      <c r="C1506" s="2">
        <f>RSI!I1506</f>
        <v>59.55801985426735</v>
      </c>
      <c r="D1506" s="2">
        <f>MACD!E1506</f>
        <v>-3.8584926726430879E-2</v>
      </c>
      <c r="E1506" s="2">
        <f>MACD!F1506</f>
        <v>2.7772272976436467E-2</v>
      </c>
      <c r="F1506" s="2">
        <f>'Moving Avg'!D1506</f>
        <v>6.5783399999999999</v>
      </c>
      <c r="G1506" s="2">
        <f>'Moving Avg'!F1506</f>
        <v>6.45967</v>
      </c>
      <c r="H1506" s="2">
        <f>'Moving Avg'!G1506</f>
        <v>6.4386519999999976</v>
      </c>
      <c r="I1506" s="2">
        <f>'Moving Avg'!H1506</f>
        <v>5.9039285000000019</v>
      </c>
      <c r="J1506" s="6" t="str">
        <f>OBV!F1506</f>
        <v>BULLISH</v>
      </c>
      <c r="K1506" s="6" t="str">
        <f>OBV!G1506</f>
        <v>STRONG</v>
      </c>
      <c r="L1506" s="6" t="str">
        <f>OBV!H1506</f>
        <v>CONFIRMED BULLISH</v>
      </c>
    </row>
    <row r="1507" spans="1:12" ht="13.5" x14ac:dyDescent="0.25">
      <c r="A1507" s="3">
        <f>RSI!A1507</f>
        <v>44207</v>
      </c>
      <c r="B1507" s="2">
        <f>RSI!B1507</f>
        <v>6.6776</v>
      </c>
      <c r="C1507" s="2">
        <f>RSI!I1507</f>
        <v>59.55801985426735</v>
      </c>
      <c r="D1507" s="2">
        <f>MACD!E1507</f>
        <v>-7.3543274980249151E-2</v>
      </c>
      <c r="E1507" s="2">
        <f>MACD!F1507</f>
        <v>7.509163385099344E-3</v>
      </c>
      <c r="F1507" s="2">
        <f>'Moving Avg'!D1507</f>
        <v>6.6144399999999992</v>
      </c>
      <c r="G1507" s="2">
        <f>'Moving Avg'!F1507</f>
        <v>6.4641799999999989</v>
      </c>
      <c r="H1507" s="2">
        <f>'Moving Avg'!G1507</f>
        <v>6.4473139999999978</v>
      </c>
      <c r="I1507" s="2">
        <f>'Moving Avg'!H1507</f>
        <v>5.9121435000000018</v>
      </c>
      <c r="J1507" s="6" t="str">
        <f>OBV!F1507</f>
        <v>BULLISH</v>
      </c>
      <c r="K1507" s="6" t="str">
        <f>OBV!G1507</f>
        <v>STRONG</v>
      </c>
      <c r="L1507" s="6" t="str">
        <f>OBV!H1507</f>
        <v>CONFIRMED BULLISH</v>
      </c>
    </row>
    <row r="1508" spans="1:12" ht="13.5" x14ac:dyDescent="0.25">
      <c r="A1508" s="3">
        <f>RSI!A1508</f>
        <v>44208</v>
      </c>
      <c r="B1508" s="2">
        <f>RSI!B1508</f>
        <v>6.6776</v>
      </c>
      <c r="C1508" s="2">
        <f>RSI!I1508</f>
        <v>59.55801985426735</v>
      </c>
      <c r="D1508" s="2">
        <f>MACD!E1508</f>
        <v>-0.10292610309956185</v>
      </c>
      <c r="E1508" s="2">
        <f>MACD!F1508</f>
        <v>-1.4577889911832898E-2</v>
      </c>
      <c r="F1508" s="2">
        <f>'Moving Avg'!D1508</f>
        <v>6.6324799999999993</v>
      </c>
      <c r="G1508" s="2">
        <f>'Moving Avg'!F1508</f>
        <v>6.4781649999999997</v>
      </c>
      <c r="H1508" s="2">
        <f>'Moving Avg'!G1508</f>
        <v>6.4559759999999979</v>
      </c>
      <c r="I1508" s="2">
        <f>'Moving Avg'!H1508</f>
        <v>5.9196115000000011</v>
      </c>
      <c r="J1508" s="6" t="str">
        <f>OBV!F1508</f>
        <v>BULLISH</v>
      </c>
      <c r="K1508" s="6" t="str">
        <f>OBV!G1508</f>
        <v>STRONG</v>
      </c>
      <c r="L1508" s="6" t="str">
        <f>OBV!H1508</f>
        <v>CONFIRMED BULLISH</v>
      </c>
    </row>
    <row r="1509" spans="1:12" ht="13.5" x14ac:dyDescent="0.25">
      <c r="A1509" s="3">
        <f>RSI!A1509</f>
        <v>44209</v>
      </c>
      <c r="B1509" s="2">
        <f>RSI!B1509</f>
        <v>6.8581000000000003</v>
      </c>
      <c r="C1509" s="2">
        <f>RSI!I1509</f>
        <v>66.221364745822839</v>
      </c>
      <c r="D1509" s="2">
        <f>MACD!E1509</f>
        <v>-0.14225822082153616</v>
      </c>
      <c r="E1509" s="2">
        <f>MACD!F1509</f>
        <v>-4.0113956093773551E-2</v>
      </c>
      <c r="F1509" s="2">
        <f>'Moving Avg'!D1509</f>
        <v>6.7046800000000006</v>
      </c>
      <c r="G1509" s="2">
        <f>'Moving Avg'!F1509</f>
        <v>6.4971150000000009</v>
      </c>
      <c r="H1509" s="2">
        <f>'Moving Avg'!G1509</f>
        <v>6.4646399999999975</v>
      </c>
      <c r="I1509" s="2">
        <f>'Moving Avg'!H1509</f>
        <v>5.927982000000001</v>
      </c>
      <c r="J1509" s="6" t="str">
        <f>OBV!F1509</f>
        <v>BULLISH</v>
      </c>
      <c r="K1509" s="6" t="str">
        <f>OBV!G1509</f>
        <v>STRONG</v>
      </c>
      <c r="L1509" s="6" t="str">
        <f>OBV!H1509</f>
        <v>CONFIRMED BULLISH</v>
      </c>
    </row>
    <row r="1510" spans="1:12" ht="13.5" x14ac:dyDescent="0.25">
      <c r="A1510" s="3">
        <f>RSI!A1510</f>
        <v>44211</v>
      </c>
      <c r="B1510" s="2">
        <f>RSI!B1510</f>
        <v>6.9482999999999997</v>
      </c>
      <c r="C1510" s="2">
        <f>RSI!I1510</f>
        <v>68.972550844344127</v>
      </c>
      <c r="D1510" s="2">
        <f>MACD!E1510</f>
        <v>-0.14542830483936253</v>
      </c>
      <c r="E1510" s="2">
        <f>MACD!F1510</f>
        <v>-6.1176825842891344E-2</v>
      </c>
      <c r="F1510" s="2">
        <f>'Moving Avg'!D1510</f>
        <v>6.7678400000000014</v>
      </c>
      <c r="G1510" s="2">
        <f>'Moving Avg'!F1510</f>
        <v>6.5196749999999994</v>
      </c>
      <c r="H1510" s="2">
        <f>'Moving Avg'!G1510</f>
        <v>6.4752879999999973</v>
      </c>
      <c r="I1510" s="2">
        <f>'Moving Avg'!H1510</f>
        <v>5.9360565000000012</v>
      </c>
      <c r="J1510" s="6" t="str">
        <f>OBV!F1510</f>
        <v>BULLISH</v>
      </c>
      <c r="K1510" s="6" t="str">
        <f>OBV!G1510</f>
        <v>STRONG</v>
      </c>
      <c r="L1510" s="6" t="str">
        <f>OBV!H1510</f>
        <v>CONFIRMED BULLISH</v>
      </c>
    </row>
    <row r="1511" spans="1:12" ht="13.5" x14ac:dyDescent="0.25">
      <c r="A1511" s="3">
        <f>RSI!A1511</f>
        <v>44214</v>
      </c>
      <c r="B1511" s="2">
        <f>RSI!B1511</f>
        <v>7.21</v>
      </c>
      <c r="C1511" s="2">
        <f>RSI!I1511</f>
        <v>75.2667551390131</v>
      </c>
      <c r="D1511" s="2">
        <f>MACD!E1511</f>
        <v>-0.19911280593778002</v>
      </c>
      <c r="E1511" s="2">
        <f>MACD!F1511</f>
        <v>-8.8764021861869075E-2</v>
      </c>
      <c r="F1511" s="2">
        <f>'Moving Avg'!D1511</f>
        <v>6.87432</v>
      </c>
      <c r="G1511" s="2">
        <f>'Moving Avg'!F1511</f>
        <v>6.55532</v>
      </c>
      <c r="H1511" s="2">
        <f>'Moving Avg'!G1511</f>
        <v>6.4967639999999971</v>
      </c>
      <c r="I1511" s="2">
        <f>'Moving Avg'!H1511</f>
        <v>5.9446930000000009</v>
      </c>
      <c r="J1511" s="6" t="str">
        <f>OBV!F1511</f>
        <v>BULLISH</v>
      </c>
      <c r="K1511" s="6" t="str">
        <f>OBV!G1511</f>
        <v>NEUTRAL</v>
      </c>
      <c r="L1511" s="6" t="str">
        <f>OBV!H1511</f>
        <v>CONFIRMED BULLISH</v>
      </c>
    </row>
    <row r="1512" spans="1:12" ht="13.5" x14ac:dyDescent="0.25">
      <c r="A1512" s="3">
        <f>RSI!A1512</f>
        <v>44215</v>
      </c>
      <c r="B1512" s="2">
        <f>RSI!B1512</f>
        <v>7.4175000000000004</v>
      </c>
      <c r="C1512" s="2">
        <f>RSI!I1512</f>
        <v>78.918463492273318</v>
      </c>
      <c r="D1512" s="2">
        <f>MACD!E1512</f>
        <v>-0.24568940587599553</v>
      </c>
      <c r="E1512" s="2">
        <f>MACD!F1512</f>
        <v>-0.12014909866469436</v>
      </c>
      <c r="F1512" s="2">
        <f>'Moving Avg'!D1512</f>
        <v>7.0223000000000013</v>
      </c>
      <c r="G1512" s="2">
        <f>'Moving Avg'!F1512</f>
        <v>6.6058499999999993</v>
      </c>
      <c r="H1512" s="2">
        <f>'Moving Avg'!G1512</f>
        <v>6.516975999999997</v>
      </c>
      <c r="I1512" s="2">
        <f>'Moving Avg'!H1512</f>
        <v>5.9543670000000013</v>
      </c>
      <c r="J1512" s="6" t="str">
        <f>OBV!F1512</f>
        <v>BULLISH</v>
      </c>
      <c r="K1512" s="6" t="str">
        <f>OBV!G1512</f>
        <v>NEUTRAL</v>
      </c>
      <c r="L1512" s="6" t="str">
        <f>OBV!H1512</f>
        <v>CONFIRMED BULLISH</v>
      </c>
    </row>
    <row r="1513" spans="1:12" ht="13.5" x14ac:dyDescent="0.25">
      <c r="A1513" s="3">
        <f>RSI!A1513</f>
        <v>44216</v>
      </c>
      <c r="B1513" s="2">
        <f>RSI!B1513</f>
        <v>7.5167999999999999</v>
      </c>
      <c r="C1513" s="2">
        <f>RSI!I1513</f>
        <v>80.409142910684665</v>
      </c>
      <c r="D1513" s="2">
        <f>MACD!E1513</f>
        <v>-0.28333330148712221</v>
      </c>
      <c r="E1513" s="2">
        <f>MACD!F1513</f>
        <v>-0.15278593922917993</v>
      </c>
      <c r="F1513" s="2">
        <f>'Moving Avg'!D1513</f>
        <v>7.1901399999999995</v>
      </c>
      <c r="G1513" s="2">
        <f>'Moving Avg'!F1513</f>
        <v>6.6613449999999998</v>
      </c>
      <c r="H1513" s="2">
        <f>'Moving Avg'!G1513</f>
        <v>6.5424219999999966</v>
      </c>
      <c r="I1513" s="2">
        <f>'Moving Avg'!H1513</f>
        <v>5.9653280000000022</v>
      </c>
      <c r="J1513" s="6" t="str">
        <f>OBV!F1513</f>
        <v>BULLISH</v>
      </c>
      <c r="K1513" s="6" t="str">
        <f>OBV!G1513</f>
        <v>NEUTRAL</v>
      </c>
      <c r="L1513" s="6" t="str">
        <f>OBV!H1513</f>
        <v>CONFIRMED BULLISH</v>
      </c>
    </row>
    <row r="1514" spans="1:12" ht="13.5" x14ac:dyDescent="0.25">
      <c r="A1514" s="3">
        <f>RSI!A1514</f>
        <v>44217</v>
      </c>
      <c r="B1514" s="2">
        <f>RSI!B1514</f>
        <v>7.3093000000000004</v>
      </c>
      <c r="C1514" s="2">
        <f>RSI!I1514</f>
        <v>69.370616864052508</v>
      </c>
      <c r="D1514" s="2">
        <f>MACD!E1514</f>
        <v>-0.31871090287490311</v>
      </c>
      <c r="E1514" s="2">
        <f>MACD!F1514</f>
        <v>-0.18597093195832459</v>
      </c>
      <c r="F1514" s="2">
        <f>'Moving Avg'!D1514</f>
        <v>7.2803799999999992</v>
      </c>
      <c r="G1514" s="2">
        <f>'Moving Avg'!F1514</f>
        <v>6.7064649999999997</v>
      </c>
      <c r="H1514" s="2">
        <f>'Moving Avg'!G1514</f>
        <v>6.5613719999999978</v>
      </c>
      <c r="I1514" s="2">
        <f>'Moving Avg'!H1514</f>
        <v>5.9744610000000025</v>
      </c>
      <c r="J1514" s="6" t="str">
        <f>OBV!F1514</f>
        <v>BEARISH</v>
      </c>
      <c r="K1514" s="6" t="str">
        <f>OBV!G1514</f>
        <v>NEUTRAL</v>
      </c>
      <c r="L1514" s="6" t="str">
        <f>OBV!H1514</f>
        <v>BEARISH DIVERGENCE</v>
      </c>
    </row>
    <row r="1515" spans="1:12" ht="13.5" x14ac:dyDescent="0.25">
      <c r="A1515" s="3">
        <f>RSI!A1515</f>
        <v>44218</v>
      </c>
      <c r="B1515" s="2">
        <f>RSI!B1515</f>
        <v>7.3093000000000004</v>
      </c>
      <c r="C1515" s="2">
        <f>RSI!I1515</f>
        <v>69.370616864052508</v>
      </c>
      <c r="D1515" s="2">
        <f>MACD!E1515</f>
        <v>-0.33122143498356404</v>
      </c>
      <c r="E1515" s="2">
        <f>MACD!F1515</f>
        <v>-0.21502103256337249</v>
      </c>
      <c r="F1515" s="2">
        <f>'Moving Avg'!D1515</f>
        <v>7.3525800000000006</v>
      </c>
      <c r="G1515" s="2">
        <f>'Moving Avg'!F1515</f>
        <v>6.7511350000000006</v>
      </c>
      <c r="H1515" s="2">
        <f>'Moving Avg'!G1515</f>
        <v>6.580321999999998</v>
      </c>
      <c r="I1515" s="2">
        <f>'Moving Avg'!H1515</f>
        <v>5.9833740000000013</v>
      </c>
      <c r="J1515" s="6" t="str">
        <f>OBV!F1515</f>
        <v>BEARISH</v>
      </c>
      <c r="K1515" s="6" t="str">
        <f>OBV!G1515</f>
        <v>NEUTRAL</v>
      </c>
      <c r="L1515" s="6" t="str">
        <f>OBV!H1515</f>
        <v>BEARISH DIVERGENCE</v>
      </c>
    </row>
    <row r="1516" spans="1:12" ht="13.5" x14ac:dyDescent="0.25">
      <c r="A1516" s="3">
        <f>RSI!A1516</f>
        <v>44221</v>
      </c>
      <c r="B1516" s="2">
        <f>RSI!B1516</f>
        <v>7.3994999999999997</v>
      </c>
      <c r="C1516" s="2">
        <f>RSI!I1516</f>
        <v>71.353234862830988</v>
      </c>
      <c r="D1516" s="2">
        <f>MACD!E1516</f>
        <v>-0.34470437113726149</v>
      </c>
      <c r="E1516" s="2">
        <f>MACD!F1516</f>
        <v>-0.24095770027815033</v>
      </c>
      <c r="F1516" s="2">
        <f>'Moving Avg'!D1516</f>
        <v>7.3904799999999993</v>
      </c>
      <c r="G1516" s="2">
        <f>'Moving Avg'!F1516</f>
        <v>6.8052800000000007</v>
      </c>
      <c r="H1516" s="2">
        <f>'Moving Avg'!G1516</f>
        <v>6.6016179999999975</v>
      </c>
      <c r="I1516" s="2">
        <f>'Moving Avg'!H1516</f>
        <v>5.9935290000000006</v>
      </c>
      <c r="J1516" s="6" t="str">
        <f>OBV!F1516</f>
        <v>BULLISH</v>
      </c>
      <c r="K1516" s="6" t="str">
        <f>OBV!G1516</f>
        <v>NEUTRAL</v>
      </c>
      <c r="L1516" s="6" t="str">
        <f>OBV!H1516</f>
        <v>CONFIRMED BULLISH</v>
      </c>
    </row>
    <row r="1517" spans="1:12" ht="13.5" x14ac:dyDescent="0.25">
      <c r="A1517" s="3">
        <f>RSI!A1517</f>
        <v>44222</v>
      </c>
      <c r="B1517" s="2">
        <f>RSI!B1517</f>
        <v>7.3544</v>
      </c>
      <c r="C1517" s="2">
        <f>RSI!I1517</f>
        <v>68.950034560039995</v>
      </c>
      <c r="D1517" s="2">
        <f>MACD!E1517</f>
        <v>-0.35622571004813874</v>
      </c>
      <c r="E1517" s="2">
        <f>MACD!F1517</f>
        <v>-0.26401130223214803</v>
      </c>
      <c r="F1517" s="2">
        <f>'Moving Avg'!D1517</f>
        <v>7.3778600000000001</v>
      </c>
      <c r="G1517" s="2">
        <f>'Moving Avg'!F1517</f>
        <v>6.8576199999999998</v>
      </c>
      <c r="H1517" s="2">
        <f>'Moving Avg'!G1517</f>
        <v>6.6220119999999971</v>
      </c>
      <c r="I1517" s="2">
        <f>'Moving Avg'!H1517</f>
        <v>6.0039415000000007</v>
      </c>
      <c r="J1517" s="6" t="str">
        <f>OBV!F1517</f>
        <v>BEARISH</v>
      </c>
      <c r="K1517" s="6" t="str">
        <f>OBV!G1517</f>
        <v>NEUTRAL</v>
      </c>
      <c r="L1517" s="6" t="str">
        <f>OBV!H1517</f>
        <v>CONFIRMED BEARISH</v>
      </c>
    </row>
    <row r="1518" spans="1:12" ht="13.5" x14ac:dyDescent="0.25">
      <c r="A1518" s="3">
        <f>RSI!A1518</f>
        <v>44223</v>
      </c>
      <c r="B1518" s="2">
        <f>RSI!B1518</f>
        <v>7.3544</v>
      </c>
      <c r="C1518" s="2">
        <f>RSI!I1518</f>
        <v>68.950034560039995</v>
      </c>
      <c r="D1518" s="2">
        <f>MACD!E1518</f>
        <v>-0.36890566833958793</v>
      </c>
      <c r="E1518" s="2">
        <f>MACD!F1518</f>
        <v>-0.28499017545363603</v>
      </c>
      <c r="F1518" s="2">
        <f>'Moving Avg'!D1518</f>
        <v>7.3453800000000005</v>
      </c>
      <c r="G1518" s="2">
        <f>'Moving Avg'!F1518</f>
        <v>6.9095100000000018</v>
      </c>
      <c r="H1518" s="2">
        <f>'Moving Avg'!G1518</f>
        <v>6.6424059999999985</v>
      </c>
      <c r="I1518" s="2">
        <f>'Moving Avg'!H1518</f>
        <v>6.0151450000000013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7.3093000000000004</v>
      </c>
      <c r="C1519" s="2">
        <f>RSI!I1519</f>
        <v>66.358010510884611</v>
      </c>
      <c r="D1519" s="2">
        <f>MACD!E1519</f>
        <v>-0.35123890439881844</v>
      </c>
      <c r="E1519" s="2">
        <f>MACD!F1519</f>
        <v>-0.29823992124267251</v>
      </c>
      <c r="F1519" s="2">
        <f>'Moving Avg'!D1519</f>
        <v>7.3453800000000005</v>
      </c>
      <c r="G1519" s="2">
        <f>'Moving Avg'!F1519</f>
        <v>6.9591450000000012</v>
      </c>
      <c r="H1519" s="2">
        <f>'Moving Avg'!G1519</f>
        <v>6.6620779999999993</v>
      </c>
      <c r="I1519" s="2">
        <f>'Moving Avg'!H1519</f>
        <v>6.0254200000000013</v>
      </c>
      <c r="J1519" s="6" t="str">
        <f>OBV!F1519</f>
        <v>BULLISH</v>
      </c>
      <c r="K1519" s="6" t="str">
        <f>OBV!G1519</f>
        <v>NEUTRAL</v>
      </c>
      <c r="L1519" s="6" t="str">
        <f>OBV!H1519</f>
        <v>NEUTRAL</v>
      </c>
    </row>
    <row r="1520" spans="1:12" ht="13.5" x14ac:dyDescent="0.25">
      <c r="A1520" s="3">
        <f>RSI!A1520</f>
        <v>44225</v>
      </c>
      <c r="B1520" s="2">
        <f>RSI!B1520</f>
        <v>7.4806999999999997</v>
      </c>
      <c r="C1520" s="2">
        <f>RSI!I1520</f>
        <v>70.843939014185992</v>
      </c>
      <c r="D1520" s="2">
        <f>MACD!E1520</f>
        <v>-0.33735595368284521</v>
      </c>
      <c r="E1520" s="2">
        <f>MACD!F1520</f>
        <v>-0.3060631277307071</v>
      </c>
      <c r="F1520" s="2">
        <f>'Moving Avg'!D1520</f>
        <v>7.3796599999999994</v>
      </c>
      <c r="G1520" s="2">
        <f>'Moving Avg'!F1520</f>
        <v>7.004715</v>
      </c>
      <c r="H1520" s="2">
        <f>'Moving Avg'!G1520</f>
        <v>6.6851779999999996</v>
      </c>
      <c r="I1520" s="2">
        <f>'Moving Avg'!H1520</f>
        <v>6.0365520000000013</v>
      </c>
      <c r="J1520" s="6" t="str">
        <f>OBV!F1520</f>
        <v>BULLISH</v>
      </c>
      <c r="K1520" s="6" t="str">
        <f>OBV!G1520</f>
        <v>NEUTRAL</v>
      </c>
      <c r="L1520" s="6" t="str">
        <f>OBV!H1520</f>
        <v>CONFIRMED BULLISH</v>
      </c>
    </row>
    <row r="1521" spans="1:12" ht="13.5" x14ac:dyDescent="0.25">
      <c r="A1521" s="3">
        <f>RSI!A1521</f>
        <v>44228</v>
      </c>
      <c r="B1521" s="2">
        <f>RSI!B1521</f>
        <v>7.4806999999999997</v>
      </c>
      <c r="C1521" s="2">
        <f>RSI!I1521</f>
        <v>70.843939014185977</v>
      </c>
      <c r="D1521" s="2">
        <f>MACD!E1521</f>
        <v>-0.2884401837067081</v>
      </c>
      <c r="E1521" s="2">
        <f>MACD!F1521</f>
        <v>-0.30253853892590732</v>
      </c>
      <c r="F1521" s="2">
        <f>'Moving Avg'!D1521</f>
        <v>7.3959000000000001</v>
      </c>
      <c r="G1521" s="2">
        <f>'Moving Avg'!F1521</f>
        <v>7.0597600000000016</v>
      </c>
      <c r="H1521" s="2">
        <f>'Moving Avg'!G1521</f>
        <v>6.705210000000001</v>
      </c>
      <c r="I1521" s="2">
        <f>'Moving Avg'!H1521</f>
        <v>6.0471130000000013</v>
      </c>
      <c r="J1521" s="6" t="str">
        <f>OBV!F1521</f>
        <v>BEARISH</v>
      </c>
      <c r="K1521" s="6" t="str">
        <f>OBV!G1521</f>
        <v>NEUTRAL</v>
      </c>
      <c r="L1521" s="6" t="str">
        <f>OBV!H1521</f>
        <v>BEARISH DIVERGENCE</v>
      </c>
    </row>
    <row r="1522" spans="1:12" ht="13.5" x14ac:dyDescent="0.25">
      <c r="A1522" s="3">
        <f>RSI!A1522</f>
        <v>44229</v>
      </c>
      <c r="B1522" s="2">
        <f>RSI!B1522</f>
        <v>7.3544</v>
      </c>
      <c r="C1522" s="2">
        <f>RSI!I1522</f>
        <v>63.596781301338915</v>
      </c>
      <c r="D1522" s="2">
        <f>MACD!E1522</f>
        <v>-0.20863506268601117</v>
      </c>
      <c r="E1522" s="2">
        <f>MACD!F1522</f>
        <v>-0.28375784367792811</v>
      </c>
      <c r="F1522" s="2">
        <f>'Moving Avg'!D1522</f>
        <v>7.3959000000000001</v>
      </c>
      <c r="G1522" s="2">
        <f>'Moving Avg'!F1522</f>
        <v>7.1026249999999989</v>
      </c>
      <c r="H1522" s="2">
        <f>'Moving Avg'!G1522</f>
        <v>6.7259660000000006</v>
      </c>
      <c r="I1522" s="2">
        <f>'Moving Avg'!H1522</f>
        <v>6.0569105000000016</v>
      </c>
      <c r="J1522" s="6" t="str">
        <f>OBV!F1522</f>
        <v>BEARISH</v>
      </c>
      <c r="K1522" s="6" t="str">
        <f>OBV!G1522</f>
        <v>NEUTRAL</v>
      </c>
      <c r="L1522" s="6" t="str">
        <f>OBV!H1522</f>
        <v>NEUTRAL</v>
      </c>
    </row>
    <row r="1523" spans="1:12" ht="13.5" x14ac:dyDescent="0.25">
      <c r="A1523" s="3">
        <f>RSI!A1523</f>
        <v>44230</v>
      </c>
      <c r="B1523" s="2">
        <f>RSI!B1523</f>
        <v>7.3453999999999997</v>
      </c>
      <c r="C1523" s="2">
        <f>RSI!I1523</f>
        <v>63.101413310108896</v>
      </c>
      <c r="D1523" s="2">
        <f>MACD!E1523</f>
        <v>-0.12706939735428602</v>
      </c>
      <c r="E1523" s="2">
        <f>MACD!F1523</f>
        <v>-0.2524201544131997</v>
      </c>
      <c r="F1523" s="2">
        <f>'Moving Avg'!D1523</f>
        <v>7.394099999999999</v>
      </c>
      <c r="G1523" s="2">
        <f>'Moving Avg'!F1523</f>
        <v>7.1405250000000011</v>
      </c>
      <c r="H1523" s="2">
        <f>'Moving Avg'!G1523</f>
        <v>6.7436540000000003</v>
      </c>
      <c r="I1523" s="2">
        <f>'Moving Avg'!H1523</f>
        <v>6.0672779999999999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7.3544</v>
      </c>
      <c r="C1524" s="2">
        <f>RSI!I1524</f>
        <v>63.408357482563808</v>
      </c>
      <c r="D1524" s="2">
        <f>MACD!E1524</f>
        <v>-9.2353056739922224E-2</v>
      </c>
      <c r="E1524" s="2">
        <f>MACD!F1524</f>
        <v>-0.22040673487854423</v>
      </c>
      <c r="F1524" s="2">
        <f>'Moving Avg'!D1524</f>
        <v>7.4031199999999995</v>
      </c>
      <c r="G1524" s="2">
        <f>'Moving Avg'!F1524</f>
        <v>7.1833900000000002</v>
      </c>
      <c r="H1524" s="2">
        <f>'Moving Avg'!G1524</f>
        <v>6.7613400000000006</v>
      </c>
      <c r="I1524" s="2">
        <f>'Moving Avg'!H1524</f>
        <v>6.0771634999999993</v>
      </c>
      <c r="J1524" s="6" t="str">
        <f>OBV!F1524</f>
        <v>BEARISH</v>
      </c>
      <c r="K1524" s="6" t="str">
        <f>OBV!G1524</f>
        <v>NEUTRAL</v>
      </c>
      <c r="L1524" s="6" t="str">
        <f>OBV!H1524</f>
        <v>BEARISH DIVERGENCE</v>
      </c>
    </row>
    <row r="1525" spans="1:12" ht="13.5" x14ac:dyDescent="0.25">
      <c r="A1525" s="3">
        <f>RSI!A1525</f>
        <v>44232</v>
      </c>
      <c r="B1525" s="2">
        <f>RSI!B1525</f>
        <v>7.2911999999999999</v>
      </c>
      <c r="C1525" s="2">
        <f>RSI!I1525</f>
        <v>59.655521700626878</v>
      </c>
      <c r="D1525" s="2">
        <f>MACD!E1525</f>
        <v>-5.9933666723084755E-2</v>
      </c>
      <c r="E1525" s="2">
        <f>MACD!F1525</f>
        <v>-0.18831212124745234</v>
      </c>
      <c r="F1525" s="2">
        <f>'Moving Avg'!D1525</f>
        <v>7.365219999999999</v>
      </c>
      <c r="G1525" s="2">
        <f>'Moving Avg'!F1525</f>
        <v>7.2163250000000003</v>
      </c>
      <c r="H1525" s="2">
        <f>'Moving Avg'!G1525</f>
        <v>6.7772219999999992</v>
      </c>
      <c r="I1525" s="2">
        <f>'Moving Avg'!H1525</f>
        <v>6.0866449999999972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7.3093000000000004</v>
      </c>
      <c r="C1526" s="2">
        <f>RSI!I1526</f>
        <v>60.378769623518181</v>
      </c>
      <c r="D1526" s="2">
        <f>MACD!E1526</f>
        <v>-2.110840483840537E-2</v>
      </c>
      <c r="E1526" s="2">
        <f>MACD!F1526</f>
        <v>-0.15487137796564296</v>
      </c>
      <c r="F1526" s="2">
        <f>'Moving Avg'!D1526</f>
        <v>7.3309400000000009</v>
      </c>
      <c r="G1526" s="2">
        <f>'Moving Avg'!F1526</f>
        <v>7.2479100000000019</v>
      </c>
      <c r="H1526" s="2">
        <f>'Moving Avg'!G1526</f>
        <v>6.7970759999999997</v>
      </c>
      <c r="I1526" s="2">
        <f>'Moving Avg'!H1526</f>
        <v>6.0970079999999962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7.4897</v>
      </c>
      <c r="C1527" s="2">
        <f>RSI!I1527</f>
        <v>66.772365196033576</v>
      </c>
      <c r="D1527" s="2">
        <f>MACD!E1527</f>
        <v>-9.7227050160677564E-3</v>
      </c>
      <c r="E1527" s="2">
        <f>MACD!F1527</f>
        <v>-0.12584164337572792</v>
      </c>
      <c r="F1527" s="2">
        <f>'Moving Avg'!D1527</f>
        <v>7.3579999999999997</v>
      </c>
      <c r="G1527" s="2">
        <f>'Moving Avg'!F1527</f>
        <v>7.2885149999999994</v>
      </c>
      <c r="H1527" s="2">
        <f>'Moving Avg'!G1527</f>
        <v>6.8174680000000016</v>
      </c>
      <c r="I1527" s="2">
        <f>'Moving Avg'!H1527</f>
        <v>6.108272999999997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7.3093000000000004</v>
      </c>
      <c r="C1528" s="2">
        <f>RSI!I1528</f>
        <v>56.886569481780718</v>
      </c>
      <c r="D1528" s="2">
        <f>MACD!E1528</f>
        <v>1.1129597750904274E-2</v>
      </c>
      <c r="E1528" s="2">
        <f>MACD!F1528</f>
        <v>-9.844739515040149E-2</v>
      </c>
      <c r="F1528" s="2">
        <f>'Moving Avg'!D1528</f>
        <v>7.3507800000000003</v>
      </c>
      <c r="G1528" s="2">
        <f>'Moving Avg'!F1528</f>
        <v>7.3200999999999992</v>
      </c>
      <c r="H1528" s="2">
        <f>'Moving Avg'!G1528</f>
        <v>6.833712000000002</v>
      </c>
      <c r="I1528" s="2">
        <f>'Moving Avg'!H1528</f>
        <v>6.118635999999996</v>
      </c>
      <c r="J1528" s="6" t="str">
        <f>OBV!F1528</f>
        <v>BULLISH</v>
      </c>
      <c r="K1528" s="6" t="str">
        <f>OBV!G1528</f>
        <v>NEUTRAL</v>
      </c>
      <c r="L1528" s="6" t="str">
        <f>OBV!H1528</f>
        <v>BULLISH DIVERGENCE</v>
      </c>
    </row>
    <row r="1529" spans="1:12" ht="13.5" x14ac:dyDescent="0.25">
      <c r="A1529" s="3">
        <f>RSI!A1529</f>
        <v>44238</v>
      </c>
      <c r="B1529" s="2">
        <f>RSI!B1529</f>
        <v>7.4897</v>
      </c>
      <c r="C1529" s="2">
        <f>RSI!I1529</f>
        <v>62.81532503819934</v>
      </c>
      <c r="D1529" s="2">
        <f>MACD!E1529</f>
        <v>7.5525745882654149E-3</v>
      </c>
      <c r="E1529" s="2">
        <f>MACD!F1529</f>
        <v>-7.7247401202668112E-2</v>
      </c>
      <c r="F1529" s="2">
        <f>'Moving Avg'!D1529</f>
        <v>7.3778400000000008</v>
      </c>
      <c r="G1529" s="2">
        <f>'Moving Avg'!F1529</f>
        <v>7.3516799999999991</v>
      </c>
      <c r="H1529" s="2">
        <f>'Moving Avg'!G1529</f>
        <v>6.8539240000000019</v>
      </c>
      <c r="I1529" s="2">
        <f>'Moving Avg'!H1529</f>
        <v>6.1297249999999961</v>
      </c>
      <c r="J1529" s="6" t="str">
        <f>OBV!F1529</f>
        <v>BULLISH</v>
      </c>
      <c r="K1529" s="6" t="str">
        <f>OBV!G1529</f>
        <v>NEUTRAL</v>
      </c>
      <c r="L1529" s="6" t="str">
        <f>OBV!H1529</f>
        <v>CONFIRMED BULLISH</v>
      </c>
    </row>
    <row r="1530" spans="1:12" ht="13.5" x14ac:dyDescent="0.25">
      <c r="A1530" s="3">
        <f>RSI!A1530</f>
        <v>44239</v>
      </c>
      <c r="B1530" s="2">
        <f>RSI!B1530</f>
        <v>7.4897</v>
      </c>
      <c r="C1530" s="2">
        <f>RSI!I1530</f>
        <v>62.81532503819934</v>
      </c>
      <c r="D1530" s="2">
        <f>MACD!E1530</f>
        <v>2.8977384650718641E-2</v>
      </c>
      <c r="E1530" s="2">
        <f>MACD!F1530</f>
        <v>-5.6002444031990763E-2</v>
      </c>
      <c r="F1530" s="2">
        <f>'Moving Avg'!D1530</f>
        <v>7.4175399999999998</v>
      </c>
      <c r="G1530" s="2">
        <f>'Moving Avg'!F1530</f>
        <v>7.3787499999999993</v>
      </c>
      <c r="H1530" s="2">
        <f>'Moving Avg'!G1530</f>
        <v>6.8705260000000017</v>
      </c>
      <c r="I1530" s="2">
        <f>'Moving Avg'!H1530</f>
        <v>6.1416049999999975</v>
      </c>
      <c r="J1530" s="6" t="str">
        <f>OBV!F1530</f>
        <v>BULLISH</v>
      </c>
      <c r="K1530" s="6" t="str">
        <f>OBV!G1530</f>
        <v>STRONG</v>
      </c>
      <c r="L1530" s="6" t="str">
        <f>OBV!H1530</f>
        <v>CONFIRMED BULLISH</v>
      </c>
    </row>
    <row r="1531" spans="1:12" ht="13.5" x14ac:dyDescent="0.25">
      <c r="A1531" s="3">
        <f>RSI!A1531</f>
        <v>44242</v>
      </c>
      <c r="B1531" s="2">
        <f>RSI!B1531</f>
        <v>7.4806999999999997</v>
      </c>
      <c r="C1531" s="2">
        <f>RSI!I1531</f>
        <v>62.319475292465526</v>
      </c>
      <c r="D1531" s="2">
        <f>MACD!E1531</f>
        <v>4.5997080458614725E-2</v>
      </c>
      <c r="E1531" s="2">
        <f>MACD!F1531</f>
        <v>-3.5602539133869668E-2</v>
      </c>
      <c r="F1531" s="2">
        <f>'Moving Avg'!D1531</f>
        <v>7.4518199999999997</v>
      </c>
      <c r="G1531" s="2">
        <f>'Moving Avg'!F1531</f>
        <v>7.3922850000000011</v>
      </c>
      <c r="H1531" s="2">
        <f>'Moving Avg'!G1531</f>
        <v>6.8849640000000019</v>
      </c>
      <c r="I1531" s="2">
        <f>'Moving Avg'!H1531</f>
        <v>6.153439999999998</v>
      </c>
      <c r="J1531" s="6" t="str">
        <f>OBV!F1531</f>
        <v>BULLISH</v>
      </c>
      <c r="K1531" s="6" t="str">
        <f>OBV!G1531</f>
        <v>STRONG</v>
      </c>
      <c r="L1531" s="6" t="str">
        <f>OBV!H1531</f>
        <v>CONFIRMED BULLISH</v>
      </c>
    </row>
    <row r="1532" spans="1:12" ht="13.5" x14ac:dyDescent="0.25">
      <c r="A1532" s="3">
        <f>RSI!A1532</f>
        <v>44243</v>
      </c>
      <c r="B1532" s="2">
        <f>RSI!B1532</f>
        <v>7.4806999999999997</v>
      </c>
      <c r="C1532" s="2">
        <f>RSI!I1532</f>
        <v>62.319475292465526</v>
      </c>
      <c r="D1532" s="2">
        <f>MACD!E1532</f>
        <v>3.9376647482367133E-2</v>
      </c>
      <c r="E1532" s="2">
        <f>MACD!F1532</f>
        <v>-2.060670181062231E-2</v>
      </c>
      <c r="F1532" s="2">
        <f>'Moving Avg'!D1532</f>
        <v>7.4500199999999994</v>
      </c>
      <c r="G1532" s="2">
        <f>'Moving Avg'!F1532</f>
        <v>7.3954450000000005</v>
      </c>
      <c r="H1532" s="2">
        <f>'Moving Avg'!G1532</f>
        <v>6.899402000000002</v>
      </c>
      <c r="I1532" s="2">
        <f>'Moving Avg'!H1532</f>
        <v>6.1658019999999985</v>
      </c>
      <c r="J1532" s="6" t="str">
        <f>OBV!F1532</f>
        <v>BULLISH</v>
      </c>
      <c r="K1532" s="6" t="str">
        <f>OBV!G1532</f>
        <v>NEUTRAL</v>
      </c>
      <c r="L1532" s="6" t="str">
        <f>OBV!H1532</f>
        <v>BULLISH DIVERGENCE</v>
      </c>
    </row>
    <row r="1533" spans="1:12" ht="13.5" x14ac:dyDescent="0.25">
      <c r="A1533" s="3">
        <f>RSI!A1533</f>
        <v>44244</v>
      </c>
      <c r="B1533" s="2">
        <f>RSI!B1533</f>
        <v>7.3093000000000004</v>
      </c>
      <c r="C1533" s="2">
        <f>RSI!I1533</f>
        <v>53.067203891068104</v>
      </c>
      <c r="D1533" s="2">
        <f>MACD!E1533</f>
        <v>4.3613326518271656E-2</v>
      </c>
      <c r="E1533" s="2">
        <f>MACD!F1533</f>
        <v>-7.7626961448435186E-3</v>
      </c>
      <c r="F1533" s="2">
        <f>'Moving Avg'!D1533</f>
        <v>7.4500200000000003</v>
      </c>
      <c r="G1533" s="2">
        <f>'Moving Avg'!F1533</f>
        <v>7.3850700000000016</v>
      </c>
      <c r="H1533" s="2">
        <f>'Moving Avg'!G1533</f>
        <v>6.9143820000000016</v>
      </c>
      <c r="I1533" s="2">
        <f>'Moving Avg'!H1533</f>
        <v>6.1765599999999985</v>
      </c>
      <c r="J1533" s="6" t="str">
        <f>OBV!F1533</f>
        <v>BEARISH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44245</v>
      </c>
      <c r="B1534" s="2">
        <f>RSI!B1534</f>
        <v>7.4806999999999997</v>
      </c>
      <c r="C1534" s="2">
        <f>RSI!I1534</f>
        <v>59.536701308574308</v>
      </c>
      <c r="D1534" s="2">
        <f>MACD!E1534</f>
        <v>3.5535359078957107E-2</v>
      </c>
      <c r="E1534" s="2">
        <f>MACD!F1534</f>
        <v>8.969148999166069E-4</v>
      </c>
      <c r="F1534" s="2">
        <f>'Moving Avg'!D1534</f>
        <v>7.448220000000001</v>
      </c>
      <c r="G1534" s="2">
        <f>'Moving Avg'!F1534</f>
        <v>7.3936400000000004</v>
      </c>
      <c r="H1534" s="2">
        <f>'Moving Avg'!G1534</f>
        <v>6.9340540000000033</v>
      </c>
      <c r="I1534" s="2">
        <f>'Moving Avg'!H1534</f>
        <v>6.1876039999999985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7.3994999999999997</v>
      </c>
      <c r="C1535" s="2">
        <f>RSI!I1535</f>
        <v>55.624761432593388</v>
      </c>
      <c r="D1535" s="2">
        <f>MACD!E1535</f>
        <v>2.3653927505944417E-2</v>
      </c>
      <c r="E1535" s="2">
        <f>MACD!F1535</f>
        <v>5.4483174211221687E-3</v>
      </c>
      <c r="F1535" s="2">
        <f>'Moving Avg'!D1535</f>
        <v>7.4301799999999982</v>
      </c>
      <c r="G1535" s="2">
        <f>'Moving Avg'!F1535</f>
        <v>7.3981500000000011</v>
      </c>
      <c r="H1535" s="2">
        <f>'Moving Avg'!G1535</f>
        <v>6.9524620000000041</v>
      </c>
      <c r="I1535" s="2">
        <f>'Moving Avg'!H1535</f>
        <v>6.1974514999999988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7.3994999999999997</v>
      </c>
      <c r="C1536" s="2">
        <f>RSI!I1536</f>
        <v>55.624761432593388</v>
      </c>
      <c r="D1536" s="2">
        <f>MACD!E1536</f>
        <v>1.5625980518474414E-2</v>
      </c>
      <c r="E1536" s="2">
        <f>MACD!F1536</f>
        <v>7.483850040592618E-3</v>
      </c>
      <c r="F1536" s="2">
        <f>'Moving Avg'!D1536</f>
        <v>7.4139399999999993</v>
      </c>
      <c r="G1536" s="2">
        <f>'Moving Avg'!F1536</f>
        <v>7.3981499999999993</v>
      </c>
      <c r="H1536" s="2">
        <f>'Moving Avg'!G1536</f>
        <v>6.9696080000000045</v>
      </c>
      <c r="I1536" s="2">
        <f>'Moving Avg'!H1536</f>
        <v>6.2072109999999983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7.2911999999999999</v>
      </c>
      <c r="C1537" s="2">
        <f>RSI!I1537</f>
        <v>50.492850762414321</v>
      </c>
      <c r="D1537" s="2">
        <f>MACD!E1537</f>
        <v>4.3906352758850353E-2</v>
      </c>
      <c r="E1537" s="2">
        <f>MACD!F1537</f>
        <v>1.4768350584244166E-2</v>
      </c>
      <c r="F1537" s="2">
        <f>'Moving Avg'!D1537</f>
        <v>7.3760400000000006</v>
      </c>
      <c r="G1537" s="2">
        <f>'Moving Avg'!F1537</f>
        <v>7.39499</v>
      </c>
      <c r="H1537" s="2">
        <f>'Moving Avg'!G1537</f>
        <v>6.9836840000000029</v>
      </c>
      <c r="I1537" s="2">
        <f>'Moving Avg'!H1537</f>
        <v>6.2164289999999971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</row>
    <row r="1538" spans="1:12" ht="13.5" x14ac:dyDescent="0.25">
      <c r="A1538" s="3">
        <f>RSI!A1538</f>
        <v>44251</v>
      </c>
      <c r="B1538" s="2">
        <f>RSI!B1538</f>
        <v>7.2009999999999996</v>
      </c>
      <c r="C1538" s="2">
        <f>RSI!I1538</f>
        <v>46.633849194808725</v>
      </c>
      <c r="D1538" s="2">
        <f>MACD!E1538</f>
        <v>4.6752725850212506E-2</v>
      </c>
      <c r="E1538" s="2">
        <f>MACD!F1538</f>
        <v>2.1165225637437834E-2</v>
      </c>
      <c r="F1538" s="2">
        <f>'Moving Avg'!D1538</f>
        <v>7.354379999999999</v>
      </c>
      <c r="G1538" s="2">
        <f>'Moving Avg'!F1538</f>
        <v>7.3873199999999999</v>
      </c>
      <c r="H1538" s="2">
        <f>'Moving Avg'!G1538</f>
        <v>6.9997460000000036</v>
      </c>
      <c r="I1538" s="2">
        <f>'Moving Avg'!H1538</f>
        <v>6.2247564999999971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</row>
    <row r="1539" spans="1:12" ht="13.5" x14ac:dyDescent="0.25">
      <c r="A1539" s="3">
        <f>RSI!A1539</f>
        <v>44252</v>
      </c>
      <c r="B1539" s="2">
        <f>RSI!B1539</f>
        <v>7.2190000000000003</v>
      </c>
      <c r="C1539" s="2">
        <f>RSI!I1539</f>
        <v>47.496204841937967</v>
      </c>
      <c r="D1539" s="2">
        <f>MACD!E1539</f>
        <v>7.6104696496147817E-2</v>
      </c>
      <c r="E1539" s="2">
        <f>MACD!F1539</f>
        <v>3.2153119809179828E-2</v>
      </c>
      <c r="F1539" s="2">
        <f>'Moving Avg'!D1539</f>
        <v>7.3020399999999999</v>
      </c>
      <c r="G1539" s="2">
        <f>'Moving Avg'!F1539</f>
        <v>7.3828049999999994</v>
      </c>
      <c r="H1539" s="2">
        <f>'Moving Avg'!G1539</f>
        <v>7.0145440000000034</v>
      </c>
      <c r="I1539" s="2">
        <f>'Moving Avg'!H1539</f>
        <v>6.2339649999999986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</row>
    <row r="1540" spans="1:12" ht="13.5" x14ac:dyDescent="0.25">
      <c r="A1540" s="3">
        <f>RSI!A1540</f>
        <v>44253</v>
      </c>
      <c r="B1540" s="2">
        <f>RSI!B1540</f>
        <v>7.3093000000000004</v>
      </c>
      <c r="C1540" s="2">
        <f>RSI!I1540</f>
        <v>51.711823041449179</v>
      </c>
      <c r="D1540" s="2">
        <f>MACD!E1540</f>
        <v>9.4629976101982649E-2</v>
      </c>
      <c r="E1540" s="2">
        <f>MACD!F1540</f>
        <v>4.4648491067740395E-2</v>
      </c>
      <c r="F1540" s="2">
        <f>'Moving Avg'!D1540</f>
        <v>7.2840000000000007</v>
      </c>
      <c r="G1540" s="2">
        <f>'Moving Avg'!F1540</f>
        <v>7.3742350000000005</v>
      </c>
      <c r="H1540" s="2">
        <f>'Moving Avg'!G1540</f>
        <v>7.030788000000002</v>
      </c>
      <c r="I1540" s="2">
        <f>'Moving Avg'!H1540</f>
        <v>6.2436249999999971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</row>
    <row r="1541" spans="1:12" ht="13.5" x14ac:dyDescent="0.25">
      <c r="A1541" s="3">
        <f>RSI!A1541</f>
        <v>44256</v>
      </c>
      <c r="B1541" s="2">
        <f>RSI!B1541</f>
        <v>7.0926999999999998</v>
      </c>
      <c r="C1541" s="2">
        <f>RSI!I1541</f>
        <v>42.828781756853267</v>
      </c>
      <c r="D1541" s="2">
        <f>MACD!E1541</f>
        <v>0.12478134928487794</v>
      </c>
      <c r="E1541" s="2">
        <f>MACD!F1541</f>
        <v>6.0675062711167911E-2</v>
      </c>
      <c r="F1541" s="2">
        <f>'Moving Avg'!D1541</f>
        <v>7.2226400000000002</v>
      </c>
      <c r="G1541" s="2">
        <f>'Moving Avg'!F1541</f>
        <v>7.3548350000000013</v>
      </c>
      <c r="H1541" s="2">
        <f>'Moving Avg'!G1541</f>
        <v>7.0427000000000017</v>
      </c>
      <c r="I1541" s="2">
        <f>'Moving Avg'!H1541</f>
        <v>6.2516309999999962</v>
      </c>
      <c r="J1541" s="6" t="str">
        <f>OBV!F1541</f>
        <v>BEARISH</v>
      </c>
      <c r="K1541" s="6" t="str">
        <f>OBV!G1541</f>
        <v>NEUTRAL</v>
      </c>
      <c r="L1541" s="6" t="str">
        <f>OBV!H1541</f>
        <v>CONFIRMED BEARISH</v>
      </c>
    </row>
    <row r="1542" spans="1:12" ht="13.5" x14ac:dyDescent="0.25">
      <c r="A1542" s="3">
        <f>RSI!A1542</f>
        <v>44257</v>
      </c>
      <c r="B1542" s="2">
        <f>RSI!B1542</f>
        <v>7.0926999999999998</v>
      </c>
      <c r="C1542" s="2">
        <f>RSI!I1542</f>
        <v>42.828781756853282</v>
      </c>
      <c r="D1542" s="2">
        <f>MACD!E1542</f>
        <v>0.1514038627554104</v>
      </c>
      <c r="E1542" s="2">
        <f>MACD!F1542</f>
        <v>7.882082272001642E-2</v>
      </c>
      <c r="F1542" s="2">
        <f>'Moving Avg'!D1542</f>
        <v>7.1829400000000003</v>
      </c>
      <c r="G1542" s="2">
        <f>'Moving Avg'!F1542</f>
        <v>7.3417500000000002</v>
      </c>
      <c r="H1542" s="2">
        <f>'Moving Avg'!G1542</f>
        <v>7.0564160000000014</v>
      </c>
      <c r="I1542" s="2">
        <f>'Moving Avg'!H1542</f>
        <v>6.259636999999997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</row>
    <row r="1543" spans="1:12" ht="13.5" x14ac:dyDescent="0.25">
      <c r="A1543" s="3">
        <f>RSI!A1543</f>
        <v>44258</v>
      </c>
      <c r="B1543" s="2">
        <f>RSI!B1543</f>
        <v>7.0476000000000001</v>
      </c>
      <c r="C1543" s="2">
        <f>RSI!I1543</f>
        <v>41.122922262386759</v>
      </c>
      <c r="D1543" s="2">
        <f>MACD!E1543</f>
        <v>0.15192971960263169</v>
      </c>
      <c r="E1543" s="2">
        <f>MACD!F1543</f>
        <v>9.344260209653947E-2</v>
      </c>
      <c r="F1543" s="2">
        <f>'Moving Avg'!D1543</f>
        <v>7.152260000000001</v>
      </c>
      <c r="G1543" s="2">
        <f>'Moving Avg'!F1543</f>
        <v>7.326859999999999</v>
      </c>
      <c r="H1543" s="2">
        <f>'Moving Avg'!G1543</f>
        <v>7.069230000000001</v>
      </c>
      <c r="I1543" s="2">
        <f>'Moving Avg'!H1543</f>
        <v>6.2667584999999963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7.4356</v>
      </c>
      <c r="C1544" s="2">
        <f>RSI!I1544</f>
        <v>56.993200131274271</v>
      </c>
      <c r="D1544" s="2">
        <f>MACD!E1544</f>
        <v>0.15122114910284612</v>
      </c>
      <c r="E1544" s="2">
        <f>MACD!F1544</f>
        <v>0.1049983114978008</v>
      </c>
      <c r="F1544" s="2">
        <f>'Moving Avg'!D1544</f>
        <v>7.1955799999999996</v>
      </c>
      <c r="G1544" s="2">
        <f>'Moving Avg'!F1544</f>
        <v>7.3309199999999972</v>
      </c>
      <c r="H1544" s="2">
        <f>'Moving Avg'!G1544</f>
        <v>7.0898040000000018</v>
      </c>
      <c r="I1544" s="2">
        <f>'Moving Avg'!H1544</f>
        <v>6.275468499999997</v>
      </c>
      <c r="J1544" s="6" t="str">
        <f>OBV!F1544</f>
        <v>BULLISH</v>
      </c>
      <c r="K1544" s="6" t="str">
        <f>OBV!G1544</f>
        <v>STRONG</v>
      </c>
      <c r="L1544" s="6" t="str">
        <f>OBV!H1544</f>
        <v>CONFIRMED BULLISH</v>
      </c>
    </row>
    <row r="1545" spans="1:12" ht="13.5" x14ac:dyDescent="0.25">
      <c r="A1545" s="3">
        <f>RSI!A1545</f>
        <v>44260</v>
      </c>
      <c r="B1545" s="2">
        <f>RSI!B1545</f>
        <v>7.4535999999999998</v>
      </c>
      <c r="C1545" s="2">
        <f>RSI!I1545</f>
        <v>57.564667395896812</v>
      </c>
      <c r="D1545" s="2">
        <f>MACD!E1545</f>
        <v>0.13563100242520498</v>
      </c>
      <c r="E1545" s="2">
        <f>MACD!F1545</f>
        <v>0.11112484968328164</v>
      </c>
      <c r="F1545" s="2">
        <f>'Moving Avg'!D1545</f>
        <v>7.2244399999999995</v>
      </c>
      <c r="G1545" s="2">
        <f>'Moving Avg'!F1545</f>
        <v>7.3390399999999989</v>
      </c>
      <c r="H1545" s="2">
        <f>'Moving Avg'!G1545</f>
        <v>7.110558000000001</v>
      </c>
      <c r="I1545" s="2">
        <f>'Moving Avg'!H1545</f>
        <v>6.2851029999999977</v>
      </c>
      <c r="J1545" s="6" t="str">
        <f>OBV!F1545</f>
        <v>BULLISH</v>
      </c>
      <c r="K1545" s="6" t="str">
        <f>OBV!G1545</f>
        <v>STRONG</v>
      </c>
      <c r="L1545" s="6" t="str">
        <f>OBV!H1545</f>
        <v>CONFIRMED BULLISH</v>
      </c>
    </row>
    <row r="1546" spans="1:12" ht="13.5" x14ac:dyDescent="0.25">
      <c r="A1546" s="3">
        <f>RSI!A1546</f>
        <v>44263</v>
      </c>
      <c r="B1546" s="2">
        <f>RSI!B1546</f>
        <v>7.4897</v>
      </c>
      <c r="C1546" s="2">
        <f>RSI!I1546</f>
        <v>58.748561102174577</v>
      </c>
      <c r="D1546" s="2">
        <f>MACD!E1546</f>
        <v>0.11858024930254896</v>
      </c>
      <c r="E1546" s="2">
        <f>MACD!F1546</f>
        <v>0.11261592960713511</v>
      </c>
      <c r="F1546" s="2">
        <f>'Moving Avg'!D1546</f>
        <v>7.3038399999999992</v>
      </c>
      <c r="G1546" s="2">
        <f>'Moving Avg'!F1546</f>
        <v>7.3480599999999994</v>
      </c>
      <c r="H1546" s="2">
        <f>'Moving Avg'!G1546</f>
        <v>7.1340200000000014</v>
      </c>
      <c r="I1546" s="2">
        <f>'Moving Avg'!H1546</f>
        <v>6.2949179999999991</v>
      </c>
      <c r="J1546" s="6" t="str">
        <f>OBV!F1546</f>
        <v>BULLISH</v>
      </c>
      <c r="K1546" s="6" t="str">
        <f>OBV!G1546</f>
        <v>STRONG</v>
      </c>
      <c r="L1546" s="6" t="str">
        <f>OBV!H1546</f>
        <v>CONFIRMED BULLISH</v>
      </c>
    </row>
    <row r="1547" spans="1:12" ht="13.5" x14ac:dyDescent="0.25">
      <c r="A1547" s="3">
        <f>RSI!A1547</f>
        <v>44264</v>
      </c>
      <c r="B1547" s="2">
        <f>RSI!B1547</f>
        <v>7.58</v>
      </c>
      <c r="C1547" s="2">
        <f>RSI!I1547</f>
        <v>61.632053982834513</v>
      </c>
      <c r="D1547" s="2">
        <f>MACD!E1547</f>
        <v>7.9491707690182878E-2</v>
      </c>
      <c r="E1547" s="2">
        <f>MACD!F1547</f>
        <v>0.10599108522374467</v>
      </c>
      <c r="F1547" s="2">
        <f>'Moving Avg'!D1547</f>
        <v>7.4012999999999991</v>
      </c>
      <c r="G1547" s="2">
        <f>'Moving Avg'!F1547</f>
        <v>7.3525749999999999</v>
      </c>
      <c r="H1547" s="2">
        <f>'Moving Avg'!G1547</f>
        <v>7.1594680000000013</v>
      </c>
      <c r="I1547" s="2">
        <f>'Moving Avg'!H1547</f>
        <v>6.3053604999999981</v>
      </c>
      <c r="J1547" s="6" t="str">
        <f>OBV!F1547</f>
        <v>BULLISH</v>
      </c>
      <c r="K1547" s="6" t="str">
        <f>OBV!G1547</f>
        <v>STRONG</v>
      </c>
      <c r="L1547" s="6" t="str">
        <f>OBV!H1547</f>
        <v>CONFIRMED BULLISH</v>
      </c>
    </row>
    <row r="1548" spans="1:12" ht="13.5" x14ac:dyDescent="0.25">
      <c r="A1548" s="3">
        <f>RSI!A1548</f>
        <v>44265</v>
      </c>
      <c r="B1548" s="2">
        <f>RSI!B1548</f>
        <v>7.4897</v>
      </c>
      <c r="C1548" s="2">
        <f>RSI!I1548</f>
        <v>57.317354042305226</v>
      </c>
      <c r="D1548" s="2">
        <f>MACD!E1548</f>
        <v>3.7481691239580783E-2</v>
      </c>
      <c r="E1548" s="2">
        <f>MACD!F1548</f>
        <v>9.2289206426911893E-2</v>
      </c>
      <c r="F1548" s="2">
        <f>'Moving Avg'!D1548</f>
        <v>7.4897200000000002</v>
      </c>
      <c r="G1548" s="2">
        <f>'Moving Avg'!F1548</f>
        <v>7.3615949999999994</v>
      </c>
      <c r="H1548" s="2">
        <f>'Moving Avg'!G1548</f>
        <v>7.1829300000000025</v>
      </c>
      <c r="I1548" s="2">
        <f>'Moving Avg'!H1548</f>
        <v>6.3153514999999993</v>
      </c>
      <c r="J1548" s="6" t="str">
        <f>OBV!F1548</f>
        <v>BULLISH</v>
      </c>
      <c r="K1548" s="6" t="str">
        <f>OBV!G1548</f>
        <v>STRONG</v>
      </c>
      <c r="L1548" s="6" t="str">
        <f>OBV!H1548</f>
        <v>CONFIRMED BULLISH</v>
      </c>
    </row>
    <row r="1549" spans="1:12" ht="13.5" x14ac:dyDescent="0.25">
      <c r="A1549" s="3">
        <f>RSI!A1549</f>
        <v>44266</v>
      </c>
      <c r="B1549" s="2">
        <f>RSI!B1549</f>
        <v>7.6612</v>
      </c>
      <c r="C1549" s="2">
        <f>RSI!I1549</f>
        <v>62.66347638633075</v>
      </c>
      <c r="D1549" s="2">
        <f>MACD!E1549</f>
        <v>-9.0837825178944342E-3</v>
      </c>
      <c r="E1549" s="2">
        <f>MACD!F1549</f>
        <v>7.2014608637950631E-2</v>
      </c>
      <c r="F1549" s="2">
        <f>'Moving Avg'!D1549</f>
        <v>7.53484</v>
      </c>
      <c r="G1549" s="2">
        <f>'Moving Avg'!F1549</f>
        <v>7.370169999999999</v>
      </c>
      <c r="H1549" s="2">
        <f>'Moving Avg'!G1549</f>
        <v>7.2098220000000026</v>
      </c>
      <c r="I1549" s="2">
        <f>'Moving Avg'!H1549</f>
        <v>6.3269904999999991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7.6521999999999997</v>
      </c>
      <c r="C1550" s="2">
        <f>RSI!I1550</f>
        <v>62.223021206487196</v>
      </c>
      <c r="D1550" s="2">
        <f>MACD!E1550</f>
        <v>-3.5943526544203408E-2</v>
      </c>
      <c r="E1550" s="2">
        <f>MACD!F1550</f>
        <v>5.0422981601519826E-2</v>
      </c>
      <c r="F1550" s="2">
        <f>'Moving Avg'!D1550</f>
        <v>7.57456</v>
      </c>
      <c r="G1550" s="2">
        <f>'Moving Avg'!F1550</f>
        <v>7.3782949999999987</v>
      </c>
      <c r="H1550" s="2">
        <f>'Moving Avg'!G1550</f>
        <v>7.2314800000000021</v>
      </c>
      <c r="I1550" s="2">
        <f>'Moving Avg'!H1550</f>
        <v>6.3386725000000004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7.6161000000000003</v>
      </c>
      <c r="C1551" s="2">
        <f>RSI!I1551</f>
        <v>60.389450381655685</v>
      </c>
      <c r="D1551" s="2">
        <f>MACD!E1551</f>
        <v>-9.1134567857759308E-2</v>
      </c>
      <c r="E1551" s="2">
        <f>MACD!F1551</f>
        <v>2.2111471709663998E-2</v>
      </c>
      <c r="F1551" s="2">
        <f>'Moving Avg'!D1551</f>
        <v>7.5998400000000004</v>
      </c>
      <c r="G1551" s="2">
        <f>'Moving Avg'!F1551</f>
        <v>7.3850649999999991</v>
      </c>
      <c r="H1551" s="2">
        <f>'Moving Avg'!G1551</f>
        <v>7.2562060000000024</v>
      </c>
      <c r="I1551" s="2">
        <f>'Moving Avg'!H1551</f>
        <v>6.3509644999999999</v>
      </c>
      <c r="J1551" s="6" t="str">
        <f>OBV!F1551</f>
        <v>BEARISH</v>
      </c>
      <c r="K1551" s="6" t="str">
        <f>OBV!G1551</f>
        <v>NEUTRAL</v>
      </c>
      <c r="L1551" s="6" t="str">
        <f>OBV!H1551</f>
        <v>BEARISH DIVERGENCE</v>
      </c>
    </row>
    <row r="1552" spans="1:12" ht="13.5" x14ac:dyDescent="0.25">
      <c r="A1552" s="3">
        <f>RSI!A1552</f>
        <v>44271</v>
      </c>
      <c r="B1552" s="2">
        <f>RSI!B1552</f>
        <v>7.6161000000000003</v>
      </c>
      <c r="C1552" s="2">
        <f>RSI!I1552</f>
        <v>60.389450381655678</v>
      </c>
      <c r="D1552" s="2">
        <f>MACD!E1552</f>
        <v>-0.13930151398253621</v>
      </c>
      <c r="E1552" s="2">
        <f>MACD!F1552</f>
        <v>-1.0171125428776042E-2</v>
      </c>
      <c r="F1552" s="2">
        <f>'Moving Avg'!D1552</f>
        <v>7.6070599999999997</v>
      </c>
      <c r="G1552" s="2">
        <f>'Moving Avg'!F1552</f>
        <v>7.3918349999999977</v>
      </c>
      <c r="H1552" s="2">
        <f>'Moving Avg'!G1552</f>
        <v>7.2785860000000016</v>
      </c>
      <c r="I1552" s="2">
        <f>'Moving Avg'!H1552</f>
        <v>6.3625540000000003</v>
      </c>
      <c r="J1552" s="6" t="str">
        <f>OBV!F1552</f>
        <v>BEARISH</v>
      </c>
      <c r="K1552" s="6" t="str">
        <f>OBV!G1552</f>
        <v>NEUTRAL</v>
      </c>
      <c r="L1552" s="6" t="str">
        <f>OBV!H1552</f>
        <v>BEARISH DIVERGENCE</v>
      </c>
    </row>
    <row r="1553" spans="1:12" ht="13.5" x14ac:dyDescent="0.25">
      <c r="A1553" s="3">
        <f>RSI!A1553</f>
        <v>44272</v>
      </c>
      <c r="B1553" s="2">
        <f>RSI!B1553</f>
        <v>7.6161000000000003</v>
      </c>
      <c r="C1553" s="2">
        <f>RSI!I1553</f>
        <v>60.389450381655678</v>
      </c>
      <c r="D1553" s="2">
        <f>MACD!E1553</f>
        <v>-0.18835480209758959</v>
      </c>
      <c r="E1553" s="2">
        <f>MACD!F1553</f>
        <v>-4.580786076253876E-2</v>
      </c>
      <c r="F1553" s="2">
        <f>'Moving Avg'!D1553</f>
        <v>7.632340000000001</v>
      </c>
      <c r="G1553" s="2">
        <f>'Moving Avg'!F1553</f>
        <v>7.407174999999997</v>
      </c>
      <c r="H1553" s="2">
        <f>'Moving Avg'!G1553</f>
        <v>7.2991600000000032</v>
      </c>
      <c r="I1553" s="2">
        <f>'Moving Avg'!H1553</f>
        <v>6.3743190000000007</v>
      </c>
      <c r="J1553" s="6" t="str">
        <f>OBV!F1553</f>
        <v>BEARISH</v>
      </c>
      <c r="K1553" s="6" t="str">
        <f>OBV!G1553</f>
        <v>NEUTRAL</v>
      </c>
      <c r="L1553" s="6" t="str">
        <f>OBV!H1553</f>
        <v>BEARISH DIVERGENCE</v>
      </c>
    </row>
    <row r="1554" spans="1:12" ht="13.5" x14ac:dyDescent="0.25">
      <c r="A1554" s="3">
        <f>RSI!A1554</f>
        <v>44273</v>
      </c>
      <c r="B1554" s="2">
        <f>RSI!B1554</f>
        <v>7.6250999999999998</v>
      </c>
      <c r="C1554" s="2">
        <f>RSI!I1554</f>
        <v>60.7495976017887</v>
      </c>
      <c r="D1554" s="2">
        <f>MACD!E1554</f>
        <v>-0.17209336341738712</v>
      </c>
      <c r="E1554" s="2">
        <f>MACD!F1554</f>
        <v>-7.1064961293508436E-2</v>
      </c>
      <c r="F1554" s="2">
        <f>'Moving Avg'!D1554</f>
        <v>7.6251199999999999</v>
      </c>
      <c r="G1554" s="2">
        <f>'Moving Avg'!F1554</f>
        <v>7.4143949999999972</v>
      </c>
      <c r="H1554" s="2">
        <f>'Moving Avg'!G1554</f>
        <v>7.3217200000000018</v>
      </c>
      <c r="I1554" s="2">
        <f>'Moving Avg'!H1554</f>
        <v>6.3859095000000003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</row>
    <row r="1555" spans="1:12" ht="13.5" x14ac:dyDescent="0.25">
      <c r="A1555" s="3">
        <f>RSI!A1555</f>
        <v>44274</v>
      </c>
      <c r="B1555" s="2">
        <f>RSI!B1555</f>
        <v>7.6250999999999998</v>
      </c>
      <c r="C1555" s="2">
        <f>RSI!I1555</f>
        <v>60.7495976017887</v>
      </c>
      <c r="D1555" s="2">
        <f>MACD!E1555</f>
        <v>-0.1567820554666044</v>
      </c>
      <c r="E1555" s="2">
        <f>MACD!F1555</f>
        <v>-8.8208380128127623E-2</v>
      </c>
      <c r="F1555" s="2">
        <f>'Moving Avg'!D1555</f>
        <v>7.6196999999999999</v>
      </c>
      <c r="G1555" s="2">
        <f>'Moving Avg'!F1555</f>
        <v>7.425675</v>
      </c>
      <c r="H1555" s="2">
        <f>'Moving Avg'!G1555</f>
        <v>7.3415720000000011</v>
      </c>
      <c r="I1555" s="2">
        <f>'Moving Avg'!H1555</f>
        <v>6.3976754999999992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</row>
    <row r="1556" spans="1:12" ht="13.5" x14ac:dyDescent="0.25">
      <c r="A1556" s="3">
        <f>RSI!A1556</f>
        <v>44277</v>
      </c>
      <c r="B1556" s="2">
        <f>RSI!B1556</f>
        <v>7.4897</v>
      </c>
      <c r="C1556" s="2">
        <f>RSI!I1556</f>
        <v>52.431781170590106</v>
      </c>
      <c r="D1556" s="2">
        <f>MACD!E1556</f>
        <v>-0.12937026655397865</v>
      </c>
      <c r="E1556" s="2">
        <f>MACD!F1556</f>
        <v>-9.6440757413297828E-2</v>
      </c>
      <c r="F1556" s="2">
        <f>'Moving Avg'!D1556</f>
        <v>7.5944200000000013</v>
      </c>
      <c r="G1556" s="2">
        <f>'Moving Avg'!F1556</f>
        <v>7.4301849999999998</v>
      </c>
      <c r="H1556" s="2">
        <f>'Moving Avg'!G1556</f>
        <v>7.357814000000003</v>
      </c>
      <c r="I1556" s="2">
        <f>'Moving Avg'!H1556</f>
        <v>6.4087645000000002</v>
      </c>
      <c r="J1556" s="6" t="str">
        <f>OBV!F1556</f>
        <v>BULLISH</v>
      </c>
      <c r="K1556" s="6" t="str">
        <f>OBV!G1556</f>
        <v>NEUTRAL</v>
      </c>
      <c r="L1556" s="6" t="str">
        <f>OBV!H1556</f>
        <v>BULLISH DIVERGENCE</v>
      </c>
    </row>
    <row r="1557" spans="1:12" ht="13.5" x14ac:dyDescent="0.25">
      <c r="A1557" s="3">
        <f>RSI!A1557</f>
        <v>44278</v>
      </c>
      <c r="B1557" s="2">
        <f>RSI!B1557</f>
        <v>7.4897</v>
      </c>
      <c r="C1557" s="2">
        <f>RSI!I1557</f>
        <v>52.431781170590106</v>
      </c>
      <c r="D1557" s="2">
        <f>MACD!E1557</f>
        <v>-9.2527181034924411E-2</v>
      </c>
      <c r="E1557" s="2">
        <f>MACD!F1557</f>
        <v>-9.5658042137623162E-2</v>
      </c>
      <c r="F1557" s="2">
        <f>'Moving Avg'!D1557</f>
        <v>7.56914</v>
      </c>
      <c r="G1557" s="2">
        <f>'Moving Avg'!F1557</f>
        <v>7.4401099999999998</v>
      </c>
      <c r="H1557" s="2">
        <f>'Moving Avg'!G1557</f>
        <v>7.3740560000000031</v>
      </c>
      <c r="I1557" s="2">
        <f>'Moving Avg'!H1557</f>
        <v>6.4198535000000003</v>
      </c>
      <c r="J1557" s="6" t="str">
        <f>OBV!F1557</f>
        <v>BULLISH</v>
      </c>
      <c r="K1557" s="6" t="str">
        <f>OBV!G1557</f>
        <v>NEUTRAL</v>
      </c>
      <c r="L1557" s="6" t="str">
        <f>OBV!H1557</f>
        <v>BULLISH DIVERGENCE</v>
      </c>
    </row>
    <row r="1558" spans="1:12" ht="13.5" x14ac:dyDescent="0.25">
      <c r="A1558" s="3">
        <f>RSI!A1558</f>
        <v>44279</v>
      </c>
      <c r="B1558" s="2">
        <f>RSI!B1558</f>
        <v>7.5349000000000004</v>
      </c>
      <c r="C1558" s="2">
        <f>RSI!I1558</f>
        <v>54.826417656816815</v>
      </c>
      <c r="D1558" s="2">
        <f>MACD!E1558</f>
        <v>-7.8818470944098884E-2</v>
      </c>
      <c r="E1558" s="2">
        <f>MACD!F1558</f>
        <v>-9.2290127898918314E-2</v>
      </c>
      <c r="F1558" s="2">
        <f>'Moving Avg'!D1558</f>
        <v>7.5528999999999993</v>
      </c>
      <c r="G1558" s="2">
        <f>'Moving Avg'!F1558</f>
        <v>7.4568050000000001</v>
      </c>
      <c r="H1558" s="2">
        <f>'Moving Avg'!G1558</f>
        <v>7.3912020000000034</v>
      </c>
      <c r="I1558" s="2">
        <f>'Moving Avg'!H1558</f>
        <v>6.431168500000001</v>
      </c>
      <c r="J1558" s="6" t="str">
        <f>OBV!F1558</f>
        <v>BULLISH</v>
      </c>
      <c r="K1558" s="6" t="str">
        <f>OBV!G1558</f>
        <v>NEUTRAL</v>
      </c>
      <c r="L1558" s="6" t="str">
        <f>OBV!H1558</f>
        <v>BULLISH DIVERGENCE</v>
      </c>
    </row>
    <row r="1559" spans="1:12" ht="13.5" x14ac:dyDescent="0.25">
      <c r="A1559" s="3">
        <f>RSI!A1559</f>
        <v>44280</v>
      </c>
      <c r="B1559" s="2">
        <f>RSI!B1559</f>
        <v>7.5709999999999997</v>
      </c>
      <c r="C1559" s="2">
        <f>RSI!I1559</f>
        <v>56.701204807045031</v>
      </c>
      <c r="D1559" s="2">
        <f>MACD!E1559</f>
        <v>-4.3984370776709802E-2</v>
      </c>
      <c r="E1559" s="2">
        <f>MACD!F1559</f>
        <v>-8.2628976474476618E-2</v>
      </c>
      <c r="F1559" s="2">
        <f>'Moving Avg'!D1559</f>
        <v>7.5420800000000003</v>
      </c>
      <c r="G1559" s="2">
        <f>'Moving Avg'!F1559</f>
        <v>7.474405</v>
      </c>
      <c r="H1559" s="2">
        <f>'Moving Avg'!G1559</f>
        <v>7.4054600000000024</v>
      </c>
      <c r="I1559" s="2">
        <f>'Moving Avg'!H1559</f>
        <v>6.4434550000000028</v>
      </c>
      <c r="J1559" s="6" t="str">
        <f>OBV!F1559</f>
        <v>BULLISH</v>
      </c>
      <c r="K1559" s="6" t="str">
        <f>OBV!G1559</f>
        <v>NEUTRAL</v>
      </c>
      <c r="L1559" s="6" t="str">
        <f>OBV!H1559</f>
        <v>BULLISH DIVERGENCE</v>
      </c>
    </row>
    <row r="1560" spans="1:12" ht="13.5" x14ac:dyDescent="0.25">
      <c r="A1560" s="3">
        <f>RSI!A1560</f>
        <v>44281</v>
      </c>
      <c r="B1560" s="2">
        <f>RSI!B1560</f>
        <v>7.6070000000000002</v>
      </c>
      <c r="C1560" s="2">
        <f>RSI!I1560</f>
        <v>58.548709190167386</v>
      </c>
      <c r="D1560" s="2">
        <f>MACD!E1560</f>
        <v>-1.9214812289136241E-2</v>
      </c>
      <c r="E1560" s="2">
        <f>MACD!F1560</f>
        <v>-6.9946143637408545E-2</v>
      </c>
      <c r="F1560" s="2">
        <f>'Moving Avg'!D1560</f>
        <v>7.5384599999999988</v>
      </c>
      <c r="G1560" s="2">
        <f>'Moving Avg'!F1560</f>
        <v>7.4892899999999996</v>
      </c>
      <c r="H1560" s="2">
        <f>'Moving Avg'!G1560</f>
        <v>7.4186340000000026</v>
      </c>
      <c r="I1560" s="2">
        <f>'Moving Avg'!H1560</f>
        <v>6.4551745000000027</v>
      </c>
      <c r="J1560" s="6" t="str">
        <f>OBV!F1560</f>
        <v>BULLISH</v>
      </c>
      <c r="K1560" s="6" t="str">
        <f>OBV!G1560</f>
        <v>NEUTRAL</v>
      </c>
      <c r="L1560" s="6" t="str">
        <f>OBV!H1560</f>
        <v>BULLISH DIVERGENCE</v>
      </c>
    </row>
    <row r="1561" spans="1:12" ht="13.5" x14ac:dyDescent="0.25">
      <c r="A1561" s="3">
        <f>RSI!A1561</f>
        <v>44284</v>
      </c>
      <c r="B1561" s="2">
        <f>RSI!B1561</f>
        <v>7.6070000000000002</v>
      </c>
      <c r="C1561" s="2">
        <f>RSI!I1561</f>
        <v>58.548709190167386</v>
      </c>
      <c r="D1561" s="2">
        <f>MACD!E1561</f>
        <v>-4.6282372656607507E-3</v>
      </c>
      <c r="E1561" s="2">
        <f>MACD!F1561</f>
        <v>-5.688256236305899E-2</v>
      </c>
      <c r="F1561" s="2">
        <f>'Moving Avg'!D1561</f>
        <v>7.5619199999999989</v>
      </c>
      <c r="G1561" s="2">
        <f>'Moving Avg'!F1561</f>
        <v>7.5150050000000004</v>
      </c>
      <c r="H1561" s="2">
        <f>'Moving Avg'!G1561</f>
        <v>7.426574000000004</v>
      </c>
      <c r="I1561" s="2">
        <f>'Moving Avg'!H1561</f>
        <v>6.4670700000000023</v>
      </c>
      <c r="J1561" s="6" t="str">
        <f>OBV!F1561</f>
        <v>BULLISH</v>
      </c>
      <c r="K1561" s="6" t="str">
        <f>OBV!G1561</f>
        <v>NEUTRAL</v>
      </c>
      <c r="L1561" s="6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7.6070000000000002</v>
      </c>
      <c r="C1562" s="2">
        <f>RSI!I1562</f>
        <v>58.548709190167386</v>
      </c>
      <c r="D1562" s="2">
        <f>MACD!E1562</f>
        <v>6.9564381774114281E-3</v>
      </c>
      <c r="E1562" s="2">
        <f>MACD!F1562</f>
        <v>-4.4114762254964912E-2</v>
      </c>
      <c r="F1562" s="2">
        <f>'Moving Avg'!D1562</f>
        <v>7.5853800000000007</v>
      </c>
      <c r="G1562" s="2">
        <f>'Moving Avg'!F1562</f>
        <v>7.5407200000000003</v>
      </c>
      <c r="H1562" s="2">
        <f>'Moving Avg'!G1562</f>
        <v>7.4303640000000044</v>
      </c>
      <c r="I1562" s="2">
        <f>'Moving Avg'!H1562</f>
        <v>6.4789655000000028</v>
      </c>
      <c r="J1562" s="6" t="str">
        <f>OBV!F1562</f>
        <v>BULLISH</v>
      </c>
      <c r="K1562" s="6" t="str">
        <f>OBV!G1562</f>
        <v>NEUTRAL</v>
      </c>
      <c r="L1562" s="6" t="str">
        <f>OBV!H1562</f>
        <v>CONFIRMED BULLISH</v>
      </c>
    </row>
    <row r="1563" spans="1:12" ht="13.5" x14ac:dyDescent="0.25">
      <c r="A1563" s="3">
        <f>RSI!A1563</f>
        <v>44286</v>
      </c>
      <c r="B1563" s="2">
        <f>RSI!B1563</f>
        <v>7.6070000000000002</v>
      </c>
      <c r="C1563" s="2">
        <f>RSI!I1563</f>
        <v>58.548709190167386</v>
      </c>
      <c r="D1563" s="2">
        <f>MACD!E1563</f>
        <v>1.6057178901442981E-2</v>
      </c>
      <c r="E1563" s="2">
        <f>MACD!F1563</f>
        <v>-3.2080374023683335E-2</v>
      </c>
      <c r="F1563" s="2">
        <f>'Moving Avg'!D1563</f>
        <v>7.5998000000000001</v>
      </c>
      <c r="G1563" s="2">
        <f>'Moving Avg'!F1563</f>
        <v>7.568690000000001</v>
      </c>
      <c r="H1563" s="2">
        <f>'Moving Avg'!G1563</f>
        <v>7.4321680000000052</v>
      </c>
      <c r="I1563" s="2">
        <f>'Moving Avg'!H1563</f>
        <v>6.4916075000000015</v>
      </c>
      <c r="J1563" s="6" t="str">
        <f>OBV!F1563</f>
        <v>BULLISH</v>
      </c>
      <c r="K1563" s="6" t="str">
        <f>OBV!G1563</f>
        <v>NEUTRAL</v>
      </c>
      <c r="L1563" s="6" t="str">
        <f>OBV!H1563</f>
        <v>CONFIRMED BULLISH</v>
      </c>
    </row>
    <row r="1564" spans="1:12" ht="13.5" x14ac:dyDescent="0.25">
      <c r="A1564" s="3">
        <f>RSI!A1564</f>
        <v>44287</v>
      </c>
      <c r="B1564" s="2">
        <f>RSI!B1564</f>
        <v>7.6612</v>
      </c>
      <c r="C1564" s="2">
        <f>RSI!I1564</f>
        <v>61.845496928098285</v>
      </c>
      <c r="D1564" s="2">
        <f>MACD!E1564</f>
        <v>2.0477905350169578E-2</v>
      </c>
      <c r="E1564" s="2">
        <f>MACD!F1564</f>
        <v>-2.1568718148912751E-2</v>
      </c>
      <c r="F1564" s="2">
        <f>'Moving Avg'!D1564</f>
        <v>7.6178399999999993</v>
      </c>
      <c r="G1564" s="2">
        <f>'Moving Avg'!F1564</f>
        <v>7.5799700000000003</v>
      </c>
      <c r="H1564" s="2">
        <f>'Moving Avg'!G1564</f>
        <v>7.439206000000004</v>
      </c>
      <c r="I1564" s="2">
        <f>'Moving Avg'!H1564</f>
        <v>6.5039935000000026</v>
      </c>
      <c r="J1564" s="6" t="str">
        <f>OBV!F1564</f>
        <v>BULLISH</v>
      </c>
      <c r="K1564" s="6" t="str">
        <f>OBV!G1564</f>
        <v>NEUTRAL</v>
      </c>
      <c r="L1564" s="6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7.6612</v>
      </c>
      <c r="C1565" s="2">
        <f>RSI!I1565</f>
        <v>61.845496928098285</v>
      </c>
      <c r="D1565" s="2">
        <f>MACD!E1565</f>
        <v>2.3296675013984469E-2</v>
      </c>
      <c r="E1565" s="2">
        <f>MACD!F1565</f>
        <v>-1.2595639516333305E-2</v>
      </c>
      <c r="F1565" s="2">
        <f>'Moving Avg'!D1565</f>
        <v>7.6286800000000001</v>
      </c>
      <c r="G1565" s="2">
        <f>'Moving Avg'!F1565</f>
        <v>7.5903500000000008</v>
      </c>
      <c r="H1565" s="2">
        <f>'Moving Avg'!G1565</f>
        <v>7.4462440000000045</v>
      </c>
      <c r="I1565" s="2">
        <f>'Moving Avg'!H1565</f>
        <v>6.5159840000000022</v>
      </c>
      <c r="J1565" s="6" t="str">
        <f>OBV!F1565</f>
        <v>BULLISH</v>
      </c>
      <c r="K1565" s="6" t="str">
        <f>OBV!G1565</f>
        <v>NEUTRAL</v>
      </c>
      <c r="L1565" s="6" t="str">
        <f>OBV!H1565</f>
        <v>CONFIRMED BULLISH</v>
      </c>
    </row>
    <row r="1566" spans="1:12" ht="13.5" x14ac:dyDescent="0.25">
      <c r="A1566" s="3">
        <f>RSI!A1566</f>
        <v>44291</v>
      </c>
      <c r="B1566" s="2">
        <f>RSI!B1566</f>
        <v>7.6612</v>
      </c>
      <c r="C1566" s="2">
        <f>RSI!I1566</f>
        <v>61.845496928098285</v>
      </c>
      <c r="D1566" s="2">
        <f>MACD!E1566</f>
        <v>3.9974583686666065E-3</v>
      </c>
      <c r="E1566" s="2">
        <f>MACD!F1566</f>
        <v>-9.2770199393333221E-3</v>
      </c>
      <c r="F1566" s="2">
        <f>'Moving Avg'!D1566</f>
        <v>7.6395200000000001</v>
      </c>
      <c r="G1566" s="2">
        <f>'Moving Avg'!F1566</f>
        <v>7.5989250000000013</v>
      </c>
      <c r="H1566" s="2">
        <f>'Moving Avg'!G1566</f>
        <v>7.4514780000000043</v>
      </c>
      <c r="I1566" s="2">
        <f>'Moving Avg'!H1566</f>
        <v>6.5283700000000024</v>
      </c>
      <c r="J1566" s="6" t="str">
        <f>OBV!F1566</f>
        <v>BULLISH</v>
      </c>
      <c r="K1566" s="6" t="str">
        <f>OBV!G1566</f>
        <v>NEUTRAL</v>
      </c>
      <c r="L1566" s="6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7.6612</v>
      </c>
      <c r="C1567" s="2">
        <f>RSI!I1567</f>
        <v>61.845496928098285</v>
      </c>
      <c r="D1567" s="2">
        <f>MACD!E1567</f>
        <v>-1.3122981548533197E-2</v>
      </c>
      <c r="E1567" s="2">
        <f>MACD!F1567</f>
        <v>-1.0046212261173297E-2</v>
      </c>
      <c r="F1567" s="2">
        <f>'Moving Avg'!D1567</f>
        <v>7.6503600000000009</v>
      </c>
      <c r="G1567" s="2">
        <f>'Moving Avg'!F1567</f>
        <v>7.6029850000000012</v>
      </c>
      <c r="H1567" s="2">
        <f>'Moving Avg'!G1567</f>
        <v>7.4576140000000031</v>
      </c>
      <c r="I1567" s="2">
        <f>'Moving Avg'!H1567</f>
        <v>6.5411955000000015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7.7605000000000004</v>
      </c>
      <c r="C1568" s="2">
        <f>RSI!I1568</f>
        <v>68.098067644296322</v>
      </c>
      <c r="D1568" s="2">
        <f>MACD!E1568</f>
        <v>-2.874300733496149E-2</v>
      </c>
      <c r="E1568" s="2">
        <f>MACD!F1568</f>
        <v>-1.3785571275930936E-2</v>
      </c>
      <c r="F1568" s="2">
        <f>'Moving Avg'!D1568</f>
        <v>7.6810599999999996</v>
      </c>
      <c r="G1568" s="2">
        <f>'Moving Avg'!F1568</f>
        <v>7.6165250000000002</v>
      </c>
      <c r="H1568" s="2">
        <f>'Moving Avg'!G1568</f>
        <v>7.4657360000000033</v>
      </c>
      <c r="I1568" s="2">
        <f>'Moving Avg'!H1568</f>
        <v>6.5548250000000019</v>
      </c>
      <c r="J1568" s="6" t="str">
        <f>OBV!F1568</f>
        <v>BULLISH</v>
      </c>
      <c r="K1568" s="6" t="str">
        <f>OBV!G1568</f>
        <v>NEUTRAL</v>
      </c>
      <c r="L1568" s="6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7.5349000000000004</v>
      </c>
      <c r="C1569" s="2">
        <f>RSI!I1569</f>
        <v>48.60858471232855</v>
      </c>
      <c r="D1569" s="2">
        <f>MACD!E1569</f>
        <v>-2.0959346542732682E-2</v>
      </c>
      <c r="E1569" s="2">
        <f>MACD!F1569</f>
        <v>-1.5220326329291286E-2</v>
      </c>
      <c r="F1569" s="2">
        <f>'Moving Avg'!D1569</f>
        <v>7.6557999999999993</v>
      </c>
      <c r="G1569" s="2">
        <f>'Moving Avg'!F1569</f>
        <v>7.6102099999999995</v>
      </c>
      <c r="H1569" s="2">
        <f>'Moving Avg'!G1569</f>
        <v>7.4702480000000024</v>
      </c>
      <c r="I1569" s="2">
        <f>'Moving Avg'!H1569</f>
        <v>6.5674580000000011</v>
      </c>
      <c r="J1569" s="6" t="str">
        <f>OBV!F1569</f>
        <v>BULLISH</v>
      </c>
      <c r="K1569" s="6" t="str">
        <f>OBV!G1569</f>
        <v>NEUTRAL</v>
      </c>
      <c r="L1569" s="6" t="str">
        <f>OBV!H1569</f>
        <v>BULLISH DIVERGENCE</v>
      </c>
    </row>
    <row r="1570" spans="1:12" ht="13.5" x14ac:dyDescent="0.25">
      <c r="A1570" s="3">
        <f>RSI!A1570</f>
        <v>44298</v>
      </c>
      <c r="B1570" s="2">
        <f>RSI!B1570</f>
        <v>7.7605000000000004</v>
      </c>
      <c r="C1570" s="2">
        <f>RSI!I1570</f>
        <v>60.716308477781503</v>
      </c>
      <c r="D1570" s="2">
        <f>MACD!E1570</f>
        <v>-2.538343741443061E-2</v>
      </c>
      <c r="E1570" s="2">
        <f>MACD!F1570</f>
        <v>-1.7252948546319154E-2</v>
      </c>
      <c r="F1570" s="2">
        <f>'Moving Avg'!D1570</f>
        <v>7.6756600000000006</v>
      </c>
      <c r="G1570" s="2">
        <f>'Moving Avg'!F1570</f>
        <v>7.6156249999999996</v>
      </c>
      <c r="H1570" s="2">
        <f>'Moving Avg'!G1570</f>
        <v>7.475844000000003</v>
      </c>
      <c r="I1570" s="2">
        <f>'Moving Avg'!H1570</f>
        <v>6.5812190000000017</v>
      </c>
      <c r="J1570" s="6" t="str">
        <f>OBV!F1570</f>
        <v>BULLISH</v>
      </c>
      <c r="K1570" s="6" t="str">
        <f>OBV!G1570</f>
        <v>NEUTRAL</v>
      </c>
      <c r="L1570" s="6" t="str">
        <f>OBV!H1570</f>
        <v>CONFIRMED BULLISH</v>
      </c>
    </row>
    <row r="1571" spans="1:12" ht="13.5" x14ac:dyDescent="0.25">
      <c r="A1571" s="3">
        <f>RSI!A1571</f>
        <v>44299</v>
      </c>
      <c r="B1571" s="2">
        <f>RSI!B1571</f>
        <v>7.8506999999999998</v>
      </c>
      <c r="C1571" s="2">
        <f>RSI!I1571</f>
        <v>64.334354903442645</v>
      </c>
      <c r="D1571" s="2">
        <f>MACD!E1571</f>
        <v>-3.6991104765026428E-2</v>
      </c>
      <c r="E1571" s="2">
        <f>MACD!F1571</f>
        <v>-2.1200579790060611E-2</v>
      </c>
      <c r="F1571" s="2">
        <f>'Moving Avg'!D1571</f>
        <v>7.7135600000000011</v>
      </c>
      <c r="G1571" s="2">
        <f>'Moving Avg'!F1571</f>
        <v>7.6273549999999988</v>
      </c>
      <c r="H1571" s="2">
        <f>'Moving Avg'!G1571</f>
        <v>7.4832440000000027</v>
      </c>
      <c r="I1571" s="2">
        <f>'Moving Avg'!H1571</f>
        <v>6.5954310000000014</v>
      </c>
      <c r="J1571" s="6" t="str">
        <f>OBV!F1571</f>
        <v>BULLISH</v>
      </c>
      <c r="K1571" s="6" t="str">
        <f>OBV!G1571</f>
        <v>NEUTRAL</v>
      </c>
      <c r="L1571" s="6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7.8506999999999998</v>
      </c>
      <c r="C1572" s="2">
        <f>RSI!I1572</f>
        <v>64.33435490344263</v>
      </c>
      <c r="D1572" s="2">
        <f>MACD!E1572</f>
        <v>-4.8441087962616258E-2</v>
      </c>
      <c r="E1572" s="2">
        <f>MACD!F1572</f>
        <v>-2.6648681424571743E-2</v>
      </c>
      <c r="F1572" s="2">
        <f>'Moving Avg'!D1572</f>
        <v>7.7514599999999998</v>
      </c>
      <c r="G1572" s="2">
        <f>'Moving Avg'!F1572</f>
        <v>7.639084999999997</v>
      </c>
      <c r="H1572" s="2">
        <f>'Moving Avg'!G1572</f>
        <v>7.4931700000000028</v>
      </c>
      <c r="I1572" s="2">
        <f>'Moving Avg'!H1572</f>
        <v>6.609687000000001</v>
      </c>
      <c r="J1572" s="6" t="str">
        <f>OBV!F1572</f>
        <v>BULLISH</v>
      </c>
      <c r="K1572" s="6" t="str">
        <f>OBV!G1572</f>
        <v>NEUTRAL</v>
      </c>
      <c r="L1572" s="6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7.8506999999999998</v>
      </c>
      <c r="C1573" s="2">
        <f>RSI!I1573</f>
        <v>64.334354903442645</v>
      </c>
      <c r="D1573" s="2">
        <f>MACD!E1573</f>
        <v>-5.9637045305882985E-2</v>
      </c>
      <c r="E1573" s="2">
        <f>MACD!F1573</f>
        <v>-3.3246354200833994E-2</v>
      </c>
      <c r="F1573" s="2">
        <f>'Moving Avg'!D1573</f>
        <v>7.769499999999999</v>
      </c>
      <c r="G1573" s="2">
        <f>'Moving Avg'!F1573</f>
        <v>7.650814999999997</v>
      </c>
      <c r="H1573" s="2">
        <f>'Moving Avg'!G1573</f>
        <v>7.5032760000000032</v>
      </c>
      <c r="I1573" s="2">
        <f>'Moving Avg'!H1573</f>
        <v>6.6243385000000012</v>
      </c>
      <c r="J1573" s="6" t="str">
        <f>OBV!F1573</f>
        <v>BULLISH</v>
      </c>
      <c r="K1573" s="6" t="str">
        <f>OBV!G1573</f>
        <v>NEUTRAL</v>
      </c>
      <c r="L1573" s="6" t="str">
        <f>OBV!H1573</f>
        <v>CONFIRMED BULLISH</v>
      </c>
    </row>
    <row r="1574" spans="1:12" ht="13.5" x14ac:dyDescent="0.25">
      <c r="A1574" s="3">
        <f>RSI!A1574</f>
        <v>44302</v>
      </c>
      <c r="B1574" s="2">
        <f>RSI!B1574</f>
        <v>7.8868</v>
      </c>
      <c r="C1574" s="2">
        <f>RSI!I1574</f>
        <v>65.904063999468633</v>
      </c>
      <c r="D1574" s="2">
        <f>MACD!E1574</f>
        <v>-6.4842002822049771E-2</v>
      </c>
      <c r="E1574" s="2">
        <f>MACD!F1574</f>
        <v>-3.9565483925077152E-2</v>
      </c>
      <c r="F1574" s="2">
        <f>'Moving Avg'!D1574</f>
        <v>7.8398799999999991</v>
      </c>
      <c r="G1574" s="2">
        <f>'Moving Avg'!F1574</f>
        <v>7.6638999999999964</v>
      </c>
      <c r="H1574" s="2">
        <f>'Moving Avg'!G1574</f>
        <v>7.513924000000002</v>
      </c>
      <c r="I1574" s="2">
        <f>'Moving Avg'!H1574</f>
        <v>6.6385115000000008</v>
      </c>
      <c r="J1574" s="6" t="str">
        <f>OBV!F1574</f>
        <v>BULLISH</v>
      </c>
      <c r="K1574" s="6" t="str">
        <f>OBV!G1574</f>
        <v>NEUTRAL</v>
      </c>
      <c r="L1574" s="6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7.8868</v>
      </c>
      <c r="C1575" s="2">
        <f>RSI!I1575</f>
        <v>65.904063999468633</v>
      </c>
      <c r="D1575" s="2">
        <f>MACD!E1575</f>
        <v>-7.0751960957826654E-2</v>
      </c>
      <c r="E1575" s="2">
        <f>MACD!F1575</f>
        <v>-4.5802779331627054E-2</v>
      </c>
      <c r="F1575" s="2">
        <f>'Moving Avg'!D1575</f>
        <v>7.8651399999999994</v>
      </c>
      <c r="G1575" s="2">
        <f>'Moving Avg'!F1575</f>
        <v>7.6769849999999975</v>
      </c>
      <c r="H1575" s="2">
        <f>'Moving Avg'!G1575</f>
        <v>7.5258360000000017</v>
      </c>
      <c r="I1575" s="2">
        <f>'Moving Avg'!H1575</f>
        <v>6.6521570000000008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7.8868</v>
      </c>
      <c r="C1576" s="2">
        <f>RSI!I1576</f>
        <v>65.904063999468633</v>
      </c>
      <c r="D1576" s="2">
        <f>MACD!E1576</f>
        <v>-7.7146920056138768E-2</v>
      </c>
      <c r="E1576" s="2">
        <f>MACD!F1576</f>
        <v>-5.2071607476529398E-2</v>
      </c>
      <c r="F1576" s="2">
        <f>'Moving Avg'!D1576</f>
        <v>7.8723600000000005</v>
      </c>
      <c r="G1576" s="2">
        <f>'Moving Avg'!F1576</f>
        <v>7.6968399999999972</v>
      </c>
      <c r="H1576" s="2">
        <f>'Moving Avg'!G1576</f>
        <v>7.5373860000000015</v>
      </c>
      <c r="I1576" s="2">
        <f>'Moving Avg'!H1576</f>
        <v>6.6655830000000016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</row>
    <row r="1577" spans="1:12" ht="13.5" x14ac:dyDescent="0.25">
      <c r="A1577" s="3">
        <f>RSI!A1577</f>
        <v>44307</v>
      </c>
      <c r="B1577" s="2">
        <f>RSI!B1577</f>
        <v>7.6702000000000004</v>
      </c>
      <c r="C1577" s="2">
        <f>RSI!I1577</f>
        <v>49.558708464152254</v>
      </c>
      <c r="D1577" s="2">
        <f>MACD!E1577</f>
        <v>-6.7804544192352267E-2</v>
      </c>
      <c r="E1577" s="2">
        <f>MACD!F1577</f>
        <v>-5.5218194819693978E-2</v>
      </c>
      <c r="F1577" s="2">
        <f>'Moving Avg'!D1577</f>
        <v>7.8362600000000002</v>
      </c>
      <c r="G1577" s="2">
        <f>'Moving Avg'!F1577</f>
        <v>7.7058650000000002</v>
      </c>
      <c r="H1577" s="2">
        <f>'Moving Avg'!G1577</f>
        <v>7.5409960000000016</v>
      </c>
      <c r="I1577" s="2">
        <f>'Moving Avg'!H1577</f>
        <v>6.6763885000000007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7.58</v>
      </c>
      <c r="C1578" s="2">
        <f>RSI!I1578</f>
        <v>44.598137509178905</v>
      </c>
      <c r="D1578" s="2">
        <f>MACD!E1578</f>
        <v>-3.7856477128789479E-2</v>
      </c>
      <c r="E1578" s="2">
        <f>MACD!F1578</f>
        <v>-5.1745851281513086E-2</v>
      </c>
      <c r="F1578" s="2">
        <f>'Moving Avg'!D1578</f>
        <v>7.7821200000000008</v>
      </c>
      <c r="G1578" s="2">
        <f>'Moving Avg'!F1578</f>
        <v>7.708120000000001</v>
      </c>
      <c r="H1578" s="2">
        <f>'Moving Avg'!G1578</f>
        <v>7.5464099999999998</v>
      </c>
      <c r="I1578" s="2">
        <f>'Moving Avg'!H1578</f>
        <v>6.6859520000000012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</row>
    <row r="1579" spans="1:12" ht="13.5" x14ac:dyDescent="0.25">
      <c r="A1579" s="3">
        <f>RSI!A1579</f>
        <v>44309</v>
      </c>
      <c r="B1579" s="2">
        <f>RSI!B1579</f>
        <v>7.8056000000000001</v>
      </c>
      <c r="C1579" s="2">
        <f>RSI!I1579</f>
        <v>56.36293508381133</v>
      </c>
      <c r="D1579" s="2">
        <f>MACD!E1579</f>
        <v>-6.3323302339631127E-2</v>
      </c>
      <c r="E1579" s="2">
        <f>MACD!F1579</f>
        <v>-5.4061341493136697E-2</v>
      </c>
      <c r="F1579" s="2">
        <f>'Moving Avg'!D1579</f>
        <v>7.7658800000000001</v>
      </c>
      <c r="G1579" s="2">
        <f>'Moving Avg'!F1579</f>
        <v>7.719850000000001</v>
      </c>
      <c r="H1579" s="2">
        <f>'Moving Avg'!G1579</f>
        <v>7.5527279999999992</v>
      </c>
      <c r="I1579" s="2">
        <f>'Moving Avg'!H1579</f>
        <v>6.6966874999999995</v>
      </c>
      <c r="J1579" s="6" t="str">
        <f>OBV!F1579</f>
        <v>BULLISH</v>
      </c>
      <c r="K1579" s="6" t="str">
        <f>OBV!G1579</f>
        <v>NEUTRAL</v>
      </c>
      <c r="L1579" s="6" t="str">
        <f>OBV!H1579</f>
        <v>BULLISH DIVERGENCE</v>
      </c>
    </row>
    <row r="1580" spans="1:12" ht="13.5" x14ac:dyDescent="0.25">
      <c r="A1580" s="3">
        <f>RSI!A1580</f>
        <v>44312</v>
      </c>
      <c r="B1580" s="2">
        <f>RSI!B1580</f>
        <v>7.8056000000000001</v>
      </c>
      <c r="C1580" s="2">
        <f>RSI!I1580</f>
        <v>56.36293508381133</v>
      </c>
      <c r="D1580" s="2">
        <f>MACD!E1580</f>
        <v>-5.0931518076446913E-2</v>
      </c>
      <c r="E1580" s="2">
        <f>MACD!F1580</f>
        <v>-5.3435376809798742E-2</v>
      </c>
      <c r="F1580" s="2">
        <f>'Moving Avg'!D1580</f>
        <v>7.7496399999999994</v>
      </c>
      <c r="G1580" s="2">
        <f>'Moving Avg'!F1580</f>
        <v>7.7297800000000008</v>
      </c>
      <c r="H1580" s="2">
        <f>'Moving Avg'!G1580</f>
        <v>7.5590459999999995</v>
      </c>
      <c r="I1580" s="2">
        <f>'Moving Avg'!H1580</f>
        <v>6.7075989999999992</v>
      </c>
      <c r="J1580" s="6" t="str">
        <f>OBV!F1580</f>
        <v>BULLISH</v>
      </c>
      <c r="K1580" s="6" t="str">
        <f>OBV!G1580</f>
        <v>NEUTRAL</v>
      </c>
      <c r="L1580" s="6" t="str">
        <f>OBV!H1580</f>
        <v>BULLISH DIVERGENCE</v>
      </c>
    </row>
    <row r="1581" spans="1:12" ht="13.5" x14ac:dyDescent="0.25">
      <c r="A1581" s="3">
        <f>RSI!A1581</f>
        <v>44313</v>
      </c>
      <c r="B1581" s="2">
        <f>RSI!B1581</f>
        <v>7.7605000000000004</v>
      </c>
      <c r="C1581" s="2">
        <f>RSI!I1581</f>
        <v>53.718164114953886</v>
      </c>
      <c r="D1581" s="2">
        <f>MACD!E1581</f>
        <v>-2.3938735328068006E-2</v>
      </c>
      <c r="E1581" s="2">
        <f>MACD!F1581</f>
        <v>-4.7536048513452597E-2</v>
      </c>
      <c r="F1581" s="2">
        <f>'Moving Avg'!D1581</f>
        <v>7.7243799999999991</v>
      </c>
      <c r="G1581" s="2">
        <f>'Moving Avg'!F1581</f>
        <v>7.7374549999999997</v>
      </c>
      <c r="H1581" s="2">
        <f>'Moving Avg'!G1581</f>
        <v>7.5646420000000001</v>
      </c>
      <c r="I1581" s="2">
        <f>'Moving Avg'!H1581</f>
        <v>6.7174500000000004</v>
      </c>
      <c r="J1581" s="6" t="str">
        <f>OBV!F1581</f>
        <v>BULLISH</v>
      </c>
      <c r="K1581" s="6" t="str">
        <f>OBV!G1581</f>
        <v>NEUTRAL</v>
      </c>
      <c r="L1581" s="6" t="str">
        <f>OBV!H1581</f>
        <v>BULLISH DIVERGENCE</v>
      </c>
    </row>
    <row r="1582" spans="1:12" ht="13.5" x14ac:dyDescent="0.25">
      <c r="A1582" s="3">
        <f>RSI!A1582</f>
        <v>44314</v>
      </c>
      <c r="B1582" s="2">
        <f>RSI!B1582</f>
        <v>7.9409000000000001</v>
      </c>
      <c r="C1582" s="2">
        <f>RSI!I1582</f>
        <v>61.500265396743451</v>
      </c>
      <c r="D1582" s="2">
        <f>MACD!E1582</f>
        <v>-1.4852780350527617E-2</v>
      </c>
      <c r="E1582" s="2">
        <f>MACD!F1582</f>
        <v>-4.0999394880867603E-2</v>
      </c>
      <c r="F1582" s="2">
        <f>'Moving Avg'!D1582</f>
        <v>7.7785200000000003</v>
      </c>
      <c r="G1582" s="2">
        <f>'Moving Avg'!F1582</f>
        <v>7.7541500000000001</v>
      </c>
      <c r="H1582" s="2">
        <f>'Moving Avg'!G1582</f>
        <v>7.5738459999999996</v>
      </c>
      <c r="I1582" s="2">
        <f>'Moving Avg'!H1582</f>
        <v>6.7274125000000007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8.1213999999999995</v>
      </c>
      <c r="C1583" s="2">
        <f>RSI!I1583</f>
        <v>67.40571670549042</v>
      </c>
      <c r="D1583" s="2">
        <f>MACD!E1583</f>
        <v>-2.1963182800027958E-2</v>
      </c>
      <c r="E1583" s="2">
        <f>MACD!F1583</f>
        <v>-3.7192152464699674E-2</v>
      </c>
      <c r="F1583" s="2">
        <f>'Moving Avg'!D1583</f>
        <v>7.8867999999999991</v>
      </c>
      <c r="G1583" s="2">
        <f>'Moving Avg'!F1583</f>
        <v>7.7798699999999998</v>
      </c>
      <c r="H1583" s="2">
        <f>'Moving Avg'!G1583</f>
        <v>7.5900879999999997</v>
      </c>
      <c r="I1583" s="2">
        <f>'Moving Avg'!H1583</f>
        <v>6.7379260000000007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</row>
    <row r="1584" spans="1:12" ht="13.5" x14ac:dyDescent="0.25">
      <c r="A1584" s="3">
        <f>RSI!A1584</f>
        <v>44316</v>
      </c>
      <c r="B1584" s="2">
        <f>RSI!B1584</f>
        <v>8.1213999999999995</v>
      </c>
      <c r="C1584" s="2">
        <f>RSI!I1584</f>
        <v>67.40571670549042</v>
      </c>
      <c r="D1584" s="2">
        <f>MACD!E1584</f>
        <v>-2.4814772379550654E-2</v>
      </c>
      <c r="E1584" s="2">
        <f>MACD!F1584</f>
        <v>-3.4716676447669868E-2</v>
      </c>
      <c r="F1584" s="2">
        <f>'Moving Avg'!D1584</f>
        <v>7.9499599999999999</v>
      </c>
      <c r="G1584" s="2">
        <f>'Moving Avg'!F1584</f>
        <v>7.8028799999999974</v>
      </c>
      <c r="H1584" s="2">
        <f>'Moving Avg'!G1584</f>
        <v>7.6029020000000003</v>
      </c>
      <c r="I1584" s="2">
        <f>'Moving Avg'!H1584</f>
        <v>6.7484395000000017</v>
      </c>
      <c r="J1584" s="6" t="str">
        <f>OBV!F1584</f>
        <v>BULLISH</v>
      </c>
      <c r="K1584" s="6" t="str">
        <f>OBV!G1584</f>
        <v>NEUTRAL</v>
      </c>
      <c r="L1584" s="6" t="str">
        <f>OBV!H1584</f>
        <v>CONFIRMED BULLISH</v>
      </c>
    </row>
    <row r="1585" spans="1:12" ht="13.5" x14ac:dyDescent="0.25">
      <c r="A1585" s="3">
        <f>RSI!A1585</f>
        <v>44319</v>
      </c>
      <c r="B1585" s="2">
        <f>RSI!B1585</f>
        <v>8.1123999999999992</v>
      </c>
      <c r="C1585" s="2">
        <f>RSI!I1585</f>
        <v>66.813075978015775</v>
      </c>
      <c r="D1585" s="2">
        <f>MACD!E1585</f>
        <v>-2.877297193752959E-2</v>
      </c>
      <c r="E1585" s="2">
        <f>MACD!F1585</f>
        <v>-3.3527935545641818E-2</v>
      </c>
      <c r="F1585" s="2">
        <f>'Moving Avg'!D1585</f>
        <v>8.0113200000000013</v>
      </c>
      <c r="G1585" s="2">
        <f>'Moving Avg'!F1585</f>
        <v>7.8254399999999986</v>
      </c>
      <c r="H1585" s="2">
        <f>'Moving Avg'!G1585</f>
        <v>7.617160000000001</v>
      </c>
      <c r="I1585" s="2">
        <f>'Moving Avg'!H1585</f>
        <v>6.7589975000000031</v>
      </c>
      <c r="J1585" s="6" t="str">
        <f>OBV!F1585</f>
        <v>BULLISH</v>
      </c>
      <c r="K1585" s="6" t="str">
        <f>OBV!G1585</f>
        <v>NEUTRAL</v>
      </c>
      <c r="L1585" s="6" t="str">
        <f>OBV!H1585</f>
        <v>CONFIRMED BULLISH</v>
      </c>
    </row>
    <row r="1586" spans="1:12" ht="13.5" x14ac:dyDescent="0.25">
      <c r="A1586" s="3">
        <f>RSI!A1586</f>
        <v>44320</v>
      </c>
      <c r="B1586" s="2">
        <f>RSI!B1586</f>
        <v>8.3469999999999995</v>
      </c>
      <c r="C1586" s="2">
        <f>RSI!I1586</f>
        <v>73.382559608926371</v>
      </c>
      <c r="D1586" s="2">
        <f>MACD!E1586</f>
        <v>-5.1494946269990294E-2</v>
      </c>
      <c r="E1586" s="2">
        <f>MACD!F1586</f>
        <v>-3.7121337690511513E-2</v>
      </c>
      <c r="F1586" s="2">
        <f>'Moving Avg'!D1586</f>
        <v>8.1286200000000015</v>
      </c>
      <c r="G1586" s="2">
        <f>'Moving Avg'!F1586</f>
        <v>7.8597300000000008</v>
      </c>
      <c r="H1586" s="2">
        <f>'Moving Avg'!G1586</f>
        <v>7.6361100000000013</v>
      </c>
      <c r="I1586" s="2">
        <f>'Moving Avg'!H1586</f>
        <v>6.7709540000000015</v>
      </c>
      <c r="J1586" s="6" t="str">
        <f>OBV!F1586</f>
        <v>BULLISH</v>
      </c>
      <c r="K1586" s="6" t="str">
        <f>OBV!G1586</f>
        <v>NEUTRAL</v>
      </c>
      <c r="L1586" s="6" t="str">
        <f>OBV!H1586</f>
        <v>CONFIRMED BULLISH</v>
      </c>
    </row>
    <row r="1587" spans="1:12" ht="13.5" x14ac:dyDescent="0.25">
      <c r="A1587" s="3">
        <f>RSI!A1587</f>
        <v>44321</v>
      </c>
      <c r="B1587" s="2">
        <f>RSI!B1587</f>
        <v>8.3469999999999995</v>
      </c>
      <c r="C1587" s="2">
        <f>RSI!I1587</f>
        <v>73.382559608926371</v>
      </c>
      <c r="D1587" s="2">
        <f>MACD!E1587</f>
        <v>-0.10727774728522288</v>
      </c>
      <c r="E1587" s="2">
        <f>MACD!F1587</f>
        <v>-5.1152619609453789E-2</v>
      </c>
      <c r="F1587" s="2">
        <f>'Moving Avg'!D1587</f>
        <v>8.2098399999999998</v>
      </c>
      <c r="G1587" s="2">
        <f>'Moving Avg'!F1587</f>
        <v>7.8940200000000003</v>
      </c>
      <c r="H1587" s="2">
        <f>'Moving Avg'!G1587</f>
        <v>7.6572259999999996</v>
      </c>
      <c r="I1587" s="2">
        <f>'Moving Avg'!H1587</f>
        <v>6.7824595000000008</v>
      </c>
      <c r="J1587" s="6" t="str">
        <f>OBV!F1587</f>
        <v>BULLISH</v>
      </c>
      <c r="K1587" s="6" t="str">
        <f>OBV!G1587</f>
        <v>NEUTRAL</v>
      </c>
      <c r="L1587" s="6" t="str">
        <f>OBV!H1587</f>
        <v>CONFIRMED BULLISH</v>
      </c>
    </row>
    <row r="1588" spans="1:12" ht="13.5" x14ac:dyDescent="0.25">
      <c r="A1588" s="3">
        <f>RSI!A1588</f>
        <v>44322</v>
      </c>
      <c r="B1588" s="2">
        <f>RSI!B1588</f>
        <v>8.5906000000000002</v>
      </c>
      <c r="C1588" s="2">
        <f>RSI!I1588</f>
        <v>78.506366142448115</v>
      </c>
      <c r="D1588" s="2">
        <f>MACD!E1588</f>
        <v>-0.18939387061869351</v>
      </c>
      <c r="E1588" s="2">
        <f>MACD!F1588</f>
        <v>-7.8800869811301744E-2</v>
      </c>
      <c r="F1588" s="2">
        <f>'Moving Avg'!D1588</f>
        <v>8.3036799999999999</v>
      </c>
      <c r="G1588" s="2">
        <f>'Moving Avg'!F1588</f>
        <v>7.9355250000000002</v>
      </c>
      <c r="H1588" s="2">
        <f>'Moving Avg'!G1588</f>
        <v>7.6850180000000003</v>
      </c>
      <c r="I1588" s="2">
        <f>'Moving Avg'!H1588</f>
        <v>6.7951830000000006</v>
      </c>
      <c r="J1588" s="6" t="str">
        <f>OBV!F1588</f>
        <v>BULLISH</v>
      </c>
      <c r="K1588" s="6" t="str">
        <f>OBV!G1588</f>
        <v>NEUTRAL</v>
      </c>
      <c r="L1588" s="6" t="str">
        <f>OBV!H1588</f>
        <v>CONFIRMED BULLISH</v>
      </c>
    </row>
    <row r="1589" spans="1:12" ht="13.5" x14ac:dyDescent="0.25">
      <c r="A1589" s="3">
        <f>RSI!A1589</f>
        <v>44323</v>
      </c>
      <c r="B1589" s="2">
        <f>RSI!B1589</f>
        <v>8.7079000000000004</v>
      </c>
      <c r="C1589" s="2">
        <f>RSI!I1589</f>
        <v>80.457193251450249</v>
      </c>
      <c r="D1589" s="2">
        <f>MACD!E1589</f>
        <v>-0.23706953567347888</v>
      </c>
      <c r="E1589" s="2">
        <f>MACD!F1589</f>
        <v>-0.11045460298373719</v>
      </c>
      <c r="F1589" s="2">
        <f>'Moving Avg'!D1589</f>
        <v>8.4209800000000001</v>
      </c>
      <c r="G1589" s="2">
        <f>'Moving Avg'!F1589</f>
        <v>7.9941749999999985</v>
      </c>
      <c r="H1589" s="2">
        <f>'Moving Avg'!G1589</f>
        <v>7.7147959999999989</v>
      </c>
      <c r="I1589" s="2">
        <f>'Moving Avg'!H1589</f>
        <v>6.8085830000000023</v>
      </c>
      <c r="J1589" s="6" t="str">
        <f>OBV!F1589</f>
        <v>BULLISH</v>
      </c>
      <c r="K1589" s="6" t="str">
        <f>OBV!G1589</f>
        <v>NEUTRAL</v>
      </c>
      <c r="L1589" s="6" t="str">
        <f>OBV!H1589</f>
        <v>CONFIRMED BULLISH</v>
      </c>
    </row>
    <row r="1590" spans="1:12" ht="13.5" x14ac:dyDescent="0.25">
      <c r="A1590" s="3">
        <f>RSI!A1590</f>
        <v>44326</v>
      </c>
      <c r="B1590" s="2">
        <f>RSI!B1590</f>
        <v>8.5725999999999996</v>
      </c>
      <c r="C1590" s="2">
        <f>RSI!I1590</f>
        <v>72.305214782561691</v>
      </c>
      <c r="D1590" s="2">
        <f>MACD!E1590</f>
        <v>-0.27198101643522321</v>
      </c>
      <c r="E1590" s="2">
        <f>MACD!F1590</f>
        <v>-0.14275988567403441</v>
      </c>
      <c r="F1590" s="2">
        <f>'Moving Avg'!D1590</f>
        <v>8.5130200000000009</v>
      </c>
      <c r="G1590" s="2">
        <f>'Moving Avg'!F1590</f>
        <v>8.0347799999999978</v>
      </c>
      <c r="H1590" s="2">
        <f>'Moving Avg'!G1590</f>
        <v>7.7400619999999991</v>
      </c>
      <c r="I1590" s="2">
        <f>'Moving Avg'!H1590</f>
        <v>6.8209905000000015</v>
      </c>
      <c r="J1590" s="6" t="str">
        <f>OBV!F1590</f>
        <v>BULLISH</v>
      </c>
      <c r="K1590" s="6" t="str">
        <f>OBV!G1590</f>
        <v>NEUTRAL</v>
      </c>
      <c r="L1590" s="6" t="str">
        <f>OBV!H1590</f>
        <v>CONFIRMED BULLISH</v>
      </c>
    </row>
    <row r="1591" spans="1:12" ht="13.5" x14ac:dyDescent="0.25">
      <c r="A1591" s="3">
        <f>RSI!A1591</f>
        <v>44327</v>
      </c>
      <c r="B1591" s="2">
        <f>RSI!B1591</f>
        <v>8.6357999999999997</v>
      </c>
      <c r="C1591" s="2">
        <f>RSI!I1591</f>
        <v>73.648321126177706</v>
      </c>
      <c r="D1591" s="2">
        <f>MACD!E1591</f>
        <v>-0.31659450117521892</v>
      </c>
      <c r="E1591" s="2">
        <f>MACD!F1591</f>
        <v>-0.17752680877427132</v>
      </c>
      <c r="F1591" s="2">
        <f>'Moving Avg'!D1591</f>
        <v>8.5707799999999992</v>
      </c>
      <c r="G1591" s="2">
        <f>'Moving Avg'!F1591</f>
        <v>8.0740349999999985</v>
      </c>
      <c r="H1591" s="2">
        <f>'Moving Avg'!G1591</f>
        <v>7.7709239999999999</v>
      </c>
      <c r="I1591" s="2">
        <f>'Moving Avg'!H1591</f>
        <v>6.833534000000002</v>
      </c>
      <c r="J1591" s="6" t="str">
        <f>OBV!F1591</f>
        <v>BULLISH</v>
      </c>
      <c r="K1591" s="6" t="str">
        <f>OBV!G1591</f>
        <v>NEUTRAL</v>
      </c>
      <c r="L1591" s="6" t="str">
        <f>OBV!H1591</f>
        <v>CONFIRMED BULLISH</v>
      </c>
    </row>
    <row r="1592" spans="1:12" ht="13.5" x14ac:dyDescent="0.25">
      <c r="A1592" s="3">
        <f>RSI!A1592</f>
        <v>44333</v>
      </c>
      <c r="B1592" s="2">
        <f>RSI!B1592</f>
        <v>8.4824000000000002</v>
      </c>
      <c r="C1592" s="2">
        <f>RSI!I1592</f>
        <v>65.36252599232597</v>
      </c>
      <c r="D1592" s="2">
        <f>MACD!E1592</f>
        <v>-0.31879829120028536</v>
      </c>
      <c r="E1592" s="2">
        <f>MACD!F1592</f>
        <v>-0.20578110525947413</v>
      </c>
      <c r="F1592" s="2">
        <f>'Moving Avg'!D1592</f>
        <v>8.5978600000000007</v>
      </c>
      <c r="G1592" s="2">
        <f>'Moving Avg'!F1592</f>
        <v>8.1056199999999983</v>
      </c>
      <c r="H1592" s="2">
        <f>'Moving Avg'!G1592</f>
        <v>7.798718</v>
      </c>
      <c r="I1592" s="2">
        <f>'Moving Avg'!H1592</f>
        <v>6.8454905000000021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8.5274999999999999</v>
      </c>
      <c r="C1593" s="2">
        <f>RSI!I1593</f>
        <v>66.553912102059968</v>
      </c>
      <c r="D1593" s="2">
        <f>MACD!E1593</f>
        <v>-0.29863432849969307</v>
      </c>
      <c r="E1593" s="2">
        <f>MACD!F1593</f>
        <v>-0.22435174990751794</v>
      </c>
      <c r="F1593" s="2">
        <f>'Moving Avg'!D1593</f>
        <v>8.5852399999999989</v>
      </c>
      <c r="G1593" s="2">
        <f>'Moving Avg'!F1593</f>
        <v>8.1394599999999979</v>
      </c>
      <c r="H1593" s="2">
        <f>'Moving Avg'!G1593</f>
        <v>7.8283159999999983</v>
      </c>
      <c r="I1593" s="2">
        <f>'Moving Avg'!H1593</f>
        <v>6.8576725000000014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</row>
    <row r="1594" spans="1:12" ht="13.5" x14ac:dyDescent="0.25">
      <c r="A1594" s="3">
        <f>RSI!A1594</f>
        <v>44335</v>
      </c>
      <c r="B1594" s="2">
        <f>RSI!B1594</f>
        <v>8.5274999999999999</v>
      </c>
      <c r="C1594" s="2">
        <f>RSI!I1594</f>
        <v>66.553912102059968</v>
      </c>
      <c r="D1594" s="2">
        <f>MACD!E1594</f>
        <v>-0.28406103204196675</v>
      </c>
      <c r="E1594" s="2">
        <f>MACD!F1594</f>
        <v>-0.23629360633440771</v>
      </c>
      <c r="F1594" s="2">
        <f>'Moving Avg'!D1594</f>
        <v>8.5491600000000005</v>
      </c>
      <c r="G1594" s="2">
        <f>'Moving Avg'!F1594</f>
        <v>8.1714949999999984</v>
      </c>
      <c r="H1594" s="2">
        <f>'Moving Avg'!G1594</f>
        <v>7.8501539999999981</v>
      </c>
      <c r="I1594" s="2">
        <f>'Moving Avg'!H1594</f>
        <v>6.8691780000000007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</row>
    <row r="1595" spans="1:12" ht="13.5" x14ac:dyDescent="0.25">
      <c r="A1595" s="3">
        <f>RSI!A1595</f>
        <v>44336</v>
      </c>
      <c r="B1595" s="2">
        <f>RSI!B1595</f>
        <v>8.4733000000000001</v>
      </c>
      <c r="C1595" s="2">
        <f>RSI!I1595</f>
        <v>63.509274662094732</v>
      </c>
      <c r="D1595" s="2">
        <f>MACD!E1595</f>
        <v>-0.2714037652213328</v>
      </c>
      <c r="E1595" s="2">
        <f>MACD!F1595</f>
        <v>-0.24331563811179274</v>
      </c>
      <c r="F1595" s="2">
        <f>'Moving Avg'!D1595</f>
        <v>8.529300000000001</v>
      </c>
      <c r="G1595" s="2">
        <f>'Moving Avg'!F1595</f>
        <v>8.2008199999999984</v>
      </c>
      <c r="H1595" s="2">
        <f>'Moving Avg'!G1595</f>
        <v>7.8705479999999977</v>
      </c>
      <c r="I1595" s="2">
        <f>'Moving Avg'!H1595</f>
        <v>6.8804125000000012</v>
      </c>
      <c r="J1595" s="6" t="str">
        <f>OBV!F1595</f>
        <v>BULLISH</v>
      </c>
      <c r="K1595" s="6" t="str">
        <f>OBV!G1595</f>
        <v>NEUTRAL</v>
      </c>
      <c r="L1595" s="6" t="str">
        <f>OBV!H1595</f>
        <v>BULLISH DIVERGENCE</v>
      </c>
    </row>
    <row r="1596" spans="1:12" ht="13.5" x14ac:dyDescent="0.25">
      <c r="A1596" s="3">
        <f>RSI!A1596</f>
        <v>44337</v>
      </c>
      <c r="B1596" s="2">
        <f>RSI!B1596</f>
        <v>8.5545000000000009</v>
      </c>
      <c r="C1596" s="2">
        <f>RSI!I1596</f>
        <v>66.017458025498257</v>
      </c>
      <c r="D1596" s="2">
        <f>MACD!E1596</f>
        <v>-0.23242951041631965</v>
      </c>
      <c r="E1596" s="2">
        <f>MACD!F1596</f>
        <v>-0.24113841257269814</v>
      </c>
      <c r="F1596" s="2">
        <f>'Moving Avg'!D1596</f>
        <v>8.5130400000000002</v>
      </c>
      <c r="G1596" s="2">
        <f>'Moving Avg'!F1596</f>
        <v>8.2342049999999993</v>
      </c>
      <c r="H1596" s="2">
        <f>'Moving Avg'!G1596</f>
        <v>7.8918439999999972</v>
      </c>
      <c r="I1596" s="2">
        <f>'Moving Avg'!H1596</f>
        <v>6.8925945000000013</v>
      </c>
      <c r="J1596" s="6" t="str">
        <f>OBV!F1596</f>
        <v>BULLISH</v>
      </c>
      <c r="K1596" s="6" t="str">
        <f>OBV!G1596</f>
        <v>NEUTRAL</v>
      </c>
      <c r="L1596" s="6" t="str">
        <f>OBV!H1596</f>
        <v>BULLISH DIVERGENCE</v>
      </c>
    </row>
    <row r="1597" spans="1:12" ht="13.5" x14ac:dyDescent="0.25">
      <c r="A1597" s="3">
        <f>RSI!A1597</f>
        <v>44340</v>
      </c>
      <c r="B1597" s="2">
        <f>RSI!B1597</f>
        <v>8.5455000000000005</v>
      </c>
      <c r="C1597" s="2">
        <f>RSI!I1597</f>
        <v>65.480230630373342</v>
      </c>
      <c r="D1597" s="2">
        <f>MACD!E1597</f>
        <v>-0.20094336194610918</v>
      </c>
      <c r="E1597" s="2">
        <f>MACD!F1597</f>
        <v>-0.23309940244738034</v>
      </c>
      <c r="F1597" s="2">
        <f>'Moving Avg'!D1597</f>
        <v>8.525660000000002</v>
      </c>
      <c r="G1597" s="2">
        <f>'Moving Avg'!F1597</f>
        <v>8.2779699999999998</v>
      </c>
      <c r="H1597" s="2">
        <f>'Moving Avg'!G1597</f>
        <v>7.911153999999998</v>
      </c>
      <c r="I1597" s="2">
        <f>'Moving Avg'!H1597</f>
        <v>6.9047315000000014</v>
      </c>
      <c r="J1597" s="6" t="str">
        <f>OBV!F1597</f>
        <v>BULLISH</v>
      </c>
      <c r="K1597" s="6" t="str">
        <f>OBV!G1597</f>
        <v>NEUTRAL</v>
      </c>
      <c r="L1597" s="6" t="str">
        <f>OBV!H1597</f>
        <v>CONFIRMED BULLISH</v>
      </c>
    </row>
    <row r="1598" spans="1:12" ht="13.5" x14ac:dyDescent="0.25">
      <c r="A1598" s="3">
        <f>RSI!A1598</f>
        <v>44341</v>
      </c>
      <c r="B1598" s="2">
        <f>RSI!B1598</f>
        <v>8.5545000000000009</v>
      </c>
      <c r="C1598" s="2">
        <f>RSI!I1598</f>
        <v>65.780120990569102</v>
      </c>
      <c r="D1598" s="2">
        <f>MACD!E1598</f>
        <v>-0.13943662611393748</v>
      </c>
      <c r="E1598" s="2">
        <f>MACD!F1598</f>
        <v>-0.21436684718069179</v>
      </c>
      <c r="F1598" s="2">
        <f>'Moving Avg'!D1598</f>
        <v>8.5310600000000001</v>
      </c>
      <c r="G1598" s="2">
        <f>'Moving Avg'!F1598</f>
        <v>8.3266949999999973</v>
      </c>
      <c r="H1598" s="2">
        <f>'Moving Avg'!G1598</f>
        <v>7.9324499999999976</v>
      </c>
      <c r="I1598" s="2">
        <f>'Moving Avg'!H1598</f>
        <v>6.9169135000000006</v>
      </c>
      <c r="J1598" s="6" t="str">
        <f>OBV!F1598</f>
        <v>BULLISH</v>
      </c>
      <c r="K1598" s="6" t="str">
        <f>OBV!G1598</f>
        <v>NEUTRAL</v>
      </c>
      <c r="L1598" s="6" t="str">
        <f>OBV!H1598</f>
        <v>CONFIRMED BULLISH</v>
      </c>
    </row>
    <row r="1599" spans="1:12" ht="13.5" x14ac:dyDescent="0.25">
      <c r="A1599" s="3">
        <f>RSI!A1599</f>
        <v>44342</v>
      </c>
      <c r="B1599" s="2">
        <f>RSI!B1599</f>
        <v>8.5635999999999992</v>
      </c>
      <c r="C1599" s="2">
        <f>RSI!I1599</f>
        <v>66.100797880530564</v>
      </c>
      <c r="D1599" s="2">
        <f>MACD!E1599</f>
        <v>-7.1875090905097139E-2</v>
      </c>
      <c r="E1599" s="2">
        <f>MACD!F1599</f>
        <v>-0.18586849592557289</v>
      </c>
      <c r="F1599" s="2">
        <f>'Moving Avg'!D1599</f>
        <v>8.5382800000000003</v>
      </c>
      <c r="G1599" s="2">
        <f>'Moving Avg'!F1599</f>
        <v>8.3645949999999996</v>
      </c>
      <c r="H1599" s="2">
        <f>'Moving Avg'!G1599</f>
        <v>7.9504979999999978</v>
      </c>
      <c r="I1599" s="2">
        <f>'Moving Avg'!H1599</f>
        <v>6.9299530000000011</v>
      </c>
      <c r="J1599" s="6" t="str">
        <f>OBV!F1599</f>
        <v>BULLISH</v>
      </c>
      <c r="K1599" s="6" t="str">
        <f>OBV!G1599</f>
        <v>NEUTRAL</v>
      </c>
      <c r="L1599" s="6" t="str">
        <f>OBV!H1599</f>
        <v>CONFIRMED BULLISH</v>
      </c>
    </row>
    <row r="1600" spans="1:12" ht="13.5" x14ac:dyDescent="0.25">
      <c r="A1600" s="3">
        <f>RSI!A1600</f>
        <v>44343</v>
      </c>
      <c r="B1600" s="2">
        <f>RSI!B1600</f>
        <v>8.5545000000000009</v>
      </c>
      <c r="C1600" s="2">
        <f>RSI!I1600</f>
        <v>65.440378696040028</v>
      </c>
      <c r="D1600" s="2">
        <f>MACD!E1600</f>
        <v>-3.6620040916346852E-2</v>
      </c>
      <c r="E1600" s="2">
        <f>MACD!F1600</f>
        <v>-0.15601880492372769</v>
      </c>
      <c r="F1600" s="2">
        <f>'Moving Avg'!D1600</f>
        <v>8.5545200000000001</v>
      </c>
      <c r="G1600" s="2">
        <f>'Moving Avg'!F1600</f>
        <v>8.4020399999999995</v>
      </c>
      <c r="H1600" s="2">
        <f>'Moving Avg'!G1600</f>
        <v>7.9685439999999979</v>
      </c>
      <c r="I1600" s="2">
        <f>'Moving Avg'!H1600</f>
        <v>6.9422700000000006</v>
      </c>
      <c r="J1600" s="6" t="str">
        <f>OBV!F1600</f>
        <v>BULLISH</v>
      </c>
      <c r="K1600" s="6" t="str">
        <f>OBV!G1600</f>
        <v>NEUTRAL</v>
      </c>
      <c r="L1600" s="6" t="str">
        <f>OBV!H1600</f>
        <v>CONFIRMED BULLISH</v>
      </c>
    </row>
    <row r="1601" spans="1:12" ht="13.5" x14ac:dyDescent="0.25">
      <c r="A1601" s="3">
        <f>RSI!A1601</f>
        <v>44344</v>
      </c>
      <c r="B1601" s="2">
        <f>RSI!B1601</f>
        <v>8.4824000000000002</v>
      </c>
      <c r="C1601" s="2">
        <f>RSI!I1601</f>
        <v>60.299850233937917</v>
      </c>
      <c r="D1601" s="2">
        <f>MACD!E1601</f>
        <v>6.6888448687585367E-3</v>
      </c>
      <c r="E1601" s="2">
        <f>MACD!F1601</f>
        <v>-0.12347727496523045</v>
      </c>
      <c r="F1601" s="2">
        <f>'Moving Avg'!D1601</f>
        <v>8.5401000000000007</v>
      </c>
      <c r="G1601" s="2">
        <f>'Moving Avg'!F1601</f>
        <v>8.4381349999999991</v>
      </c>
      <c r="H1601" s="2">
        <f>'Moving Avg'!G1601</f>
        <v>7.9858699999999976</v>
      </c>
      <c r="I1601" s="2">
        <f>'Moving Avg'!H1601</f>
        <v>6.9541365000000015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44347</v>
      </c>
      <c r="B1602" s="2">
        <f>RSI!B1602</f>
        <v>8.5093999999999994</v>
      </c>
      <c r="C1602" s="2">
        <f>RSI!I1602</f>
        <v>61.518903236659312</v>
      </c>
      <c r="D1602" s="2">
        <f>MACD!E1602</f>
        <v>1.6692230086505333E-2</v>
      </c>
      <c r="E1602" s="2">
        <f>MACD!F1602</f>
        <v>-9.5443373954883295E-2</v>
      </c>
      <c r="F1602" s="2">
        <f>'Moving Avg'!D1602</f>
        <v>8.5328800000000005</v>
      </c>
      <c r="G1602" s="2">
        <f>'Moving Avg'!F1602</f>
        <v>8.4665600000000012</v>
      </c>
      <c r="H1602" s="2">
        <f>'Moving Avg'!G1602</f>
        <v>8.0037359999999982</v>
      </c>
      <c r="I1602" s="2">
        <f>'Moving Avg'!H1602</f>
        <v>6.9661380000000008</v>
      </c>
      <c r="J1602" s="6" t="str">
        <f>OBV!F1602</f>
        <v>BULLISH</v>
      </c>
      <c r="K1602" s="6" t="str">
        <f>OBV!G1602</f>
        <v>NEUTRAL</v>
      </c>
      <c r="L1602" s="6" t="str">
        <f>OBV!H1602</f>
        <v>BULLISH DIVERGENCE</v>
      </c>
    </row>
    <row r="1603" spans="1:12" ht="13.5" x14ac:dyDescent="0.25">
      <c r="A1603" s="3">
        <f>RSI!A1603</f>
        <v>44348</v>
      </c>
      <c r="B1603" s="2">
        <f>RSI!B1603</f>
        <v>8.5093999999999994</v>
      </c>
      <c r="C1603" s="2">
        <f>RSI!I1603</f>
        <v>61.518903236659312</v>
      </c>
      <c r="D1603" s="2">
        <f>MACD!E1603</f>
        <v>3.0970184543866353E-2</v>
      </c>
      <c r="E1603" s="2">
        <f>MACD!F1603</f>
        <v>-7.0160662255133371E-2</v>
      </c>
      <c r="F1603" s="2">
        <f>'Moving Avg'!D1603</f>
        <v>8.5238599999999991</v>
      </c>
      <c r="G1603" s="2">
        <f>'Moving Avg'!F1603</f>
        <v>8.4859600000000022</v>
      </c>
      <c r="H1603" s="2">
        <f>'Moving Avg'!G1603</f>
        <v>8.0216019999999997</v>
      </c>
      <c r="I1603" s="2">
        <f>'Moving Avg'!H1603</f>
        <v>6.9781395000000002</v>
      </c>
      <c r="J1603" s="6" t="str">
        <f>OBV!F1603</f>
        <v>BULLISH</v>
      </c>
      <c r="K1603" s="6" t="str">
        <f>OBV!G1603</f>
        <v>NEUTRAL</v>
      </c>
      <c r="L1603" s="6" t="str">
        <f>OBV!H1603</f>
        <v>BULLISH DIVERGENCE</v>
      </c>
    </row>
    <row r="1604" spans="1:12" ht="13.5" x14ac:dyDescent="0.25">
      <c r="A1604" s="3">
        <f>RSI!A1604</f>
        <v>44349</v>
      </c>
      <c r="B1604" s="2">
        <f>RSI!B1604</f>
        <v>8.3920999999999992</v>
      </c>
      <c r="C1604" s="2">
        <f>RSI!I1604</f>
        <v>53.276238879171451</v>
      </c>
      <c r="D1604" s="2">
        <f>MACD!E1604</f>
        <v>5.0698836217938137E-2</v>
      </c>
      <c r="E1604" s="2">
        <f>MACD!F1604</f>
        <v>-4.5988762560519071E-2</v>
      </c>
      <c r="F1604" s="2">
        <f>'Moving Avg'!D1604</f>
        <v>8.4895600000000009</v>
      </c>
      <c r="G1604" s="2">
        <f>'Moving Avg'!F1604</f>
        <v>8.4994949999999996</v>
      </c>
      <c r="H1604" s="2">
        <f>'Moving Avg'!G1604</f>
        <v>8.0369419999999998</v>
      </c>
      <c r="I1604" s="2">
        <f>'Moving Avg'!H1604</f>
        <v>6.9895544999999997</v>
      </c>
      <c r="J1604" s="6" t="str">
        <f>OBV!F1604</f>
        <v>BULLISH</v>
      </c>
      <c r="K1604" s="6" t="str">
        <f>OBV!G1604</f>
        <v>NEUTRAL</v>
      </c>
      <c r="L1604" s="6" t="str">
        <f>OBV!H1604</f>
        <v>BULLISH DIVERGENCE</v>
      </c>
    </row>
    <row r="1605" spans="1:12" ht="13.5" x14ac:dyDescent="0.25">
      <c r="A1605" s="3">
        <f>RSI!A1605</f>
        <v>44350</v>
      </c>
      <c r="B1605" s="2">
        <f>RSI!B1605</f>
        <v>8.3920999999999992</v>
      </c>
      <c r="C1605" s="2">
        <f>RSI!I1605</f>
        <v>53.276238879171451</v>
      </c>
      <c r="D1605" s="2">
        <f>MACD!E1605</f>
        <v>5.8782550934457944E-2</v>
      </c>
      <c r="E1605" s="2">
        <f>MACD!F1605</f>
        <v>-2.5034499861523667E-2</v>
      </c>
      <c r="F1605" s="2">
        <f>'Moving Avg'!D1605</f>
        <v>8.4570799999999995</v>
      </c>
      <c r="G1605" s="2">
        <f>'Moving Avg'!F1605</f>
        <v>8.5134800000000013</v>
      </c>
      <c r="H1605" s="2">
        <f>'Moving Avg'!G1605</f>
        <v>8.0522820000000017</v>
      </c>
      <c r="I1605" s="2">
        <f>'Moving Avg'!H1605</f>
        <v>7.0010595000000002</v>
      </c>
      <c r="J1605" s="6" t="str">
        <f>OBV!F1605</f>
        <v>BULLISH</v>
      </c>
      <c r="K1605" s="6" t="str">
        <f>OBV!G1605</f>
        <v>NEUTRAL</v>
      </c>
      <c r="L1605" s="6" t="str">
        <f>OBV!H1605</f>
        <v>BULLISH DIVERGENCE</v>
      </c>
    </row>
    <row r="1606" spans="1:12" ht="13.5" x14ac:dyDescent="0.25">
      <c r="A1606" s="3">
        <f>RSI!A1606</f>
        <v>44351</v>
      </c>
      <c r="B1606" s="2">
        <f>RSI!B1606</f>
        <v>8.3920999999999992</v>
      </c>
      <c r="C1606" s="2">
        <f>RSI!I1606</f>
        <v>53.276238879171451</v>
      </c>
      <c r="D1606" s="2">
        <f>MACD!E1606</f>
        <v>7.7863722852706374E-2</v>
      </c>
      <c r="E1606" s="2">
        <f>MACD!F1606</f>
        <v>-4.4548553186776595E-3</v>
      </c>
      <c r="F1606" s="2">
        <f>'Moving Avg'!D1606</f>
        <v>8.4390199999999993</v>
      </c>
      <c r="G1606" s="2">
        <f>'Moving Avg'!F1606</f>
        <v>8.5157350000000012</v>
      </c>
      <c r="H1606" s="2">
        <f>'Moving Avg'!G1606</f>
        <v>8.070330000000002</v>
      </c>
      <c r="I1606" s="2">
        <f>'Moving Avg'!H1606</f>
        <v>7.0127905000000013</v>
      </c>
      <c r="J1606" s="6" t="str">
        <f>OBV!F1606</f>
        <v>BULLISH</v>
      </c>
      <c r="K1606" s="6" t="str">
        <f>OBV!G1606</f>
        <v>NEUTRAL</v>
      </c>
      <c r="L1606" s="6" t="str">
        <f>OBV!H1606</f>
        <v>BULLISH DIVERGENCE</v>
      </c>
    </row>
    <row r="1607" spans="1:12" ht="13.5" x14ac:dyDescent="0.25">
      <c r="A1607" s="3">
        <f>RSI!A1607</f>
        <v>44354</v>
      </c>
      <c r="B1607" s="2">
        <f>RSI!B1607</f>
        <v>8.4642999999999997</v>
      </c>
      <c r="C1607" s="2">
        <f>RSI!I1607</f>
        <v>57.639519495851516</v>
      </c>
      <c r="D1607" s="2">
        <f>MACD!E1607</f>
        <v>8.7043971815973009E-2</v>
      </c>
      <c r="E1607" s="2">
        <f>MACD!F1607</f>
        <v>1.3844910108252473E-2</v>
      </c>
      <c r="F1607" s="2">
        <f>'Moving Avg'!D1607</f>
        <v>8.43</v>
      </c>
      <c r="G1607" s="2">
        <f>'Moving Avg'!F1607</f>
        <v>8.5216000000000012</v>
      </c>
      <c r="H1607" s="2">
        <f>'Moving Avg'!G1607</f>
        <v>8.0898220000000016</v>
      </c>
      <c r="I1607" s="2">
        <f>'Moving Avg'!H1607</f>
        <v>7.0257845000000012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8.4642999999999997</v>
      </c>
      <c r="C1608" s="2">
        <f>RSI!I1608</f>
        <v>57.639519495851516</v>
      </c>
      <c r="D1608" s="2">
        <f>MACD!E1608</f>
        <v>9.5554491980175627E-2</v>
      </c>
      <c r="E1608" s="2">
        <f>MACD!F1608</f>
        <v>3.0186826482637104E-2</v>
      </c>
      <c r="F1608" s="2">
        <f>'Moving Avg'!D1608</f>
        <v>8.4209800000000001</v>
      </c>
      <c r="G1608" s="2">
        <f>'Moving Avg'!F1608</f>
        <v>8.5152850000000022</v>
      </c>
      <c r="H1608" s="2">
        <f>'Moving Avg'!G1608</f>
        <v>8.108410000000001</v>
      </c>
      <c r="I1608" s="2">
        <f>'Moving Avg'!H1608</f>
        <v>7.0379215000000013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8.4463000000000008</v>
      </c>
      <c r="C1609" s="2">
        <f>RSI!I1609</f>
        <v>56.124111742983118</v>
      </c>
      <c r="D1609" s="2">
        <f>MACD!E1609</f>
        <v>0.10489459191531658</v>
      </c>
      <c r="E1609" s="2">
        <f>MACD!F1609</f>
        <v>4.5128379569172997E-2</v>
      </c>
      <c r="F1609" s="2">
        <f>'Moving Avg'!D1609</f>
        <v>8.4318200000000001</v>
      </c>
      <c r="G1609" s="2">
        <f>'Moving Avg'!F1609</f>
        <v>8.5022050000000018</v>
      </c>
      <c r="H1609" s="2">
        <f>'Moving Avg'!G1609</f>
        <v>8.1259160000000001</v>
      </c>
      <c r="I1609" s="2">
        <f>'Moving Avg'!H1609</f>
        <v>7.0492915000000016</v>
      </c>
      <c r="J1609" s="6" t="str">
        <f>OBV!F1609</f>
        <v>BULLISH</v>
      </c>
      <c r="K1609" s="6" t="str">
        <f>OBV!G1609</f>
        <v>NEUTRAL</v>
      </c>
      <c r="L1609" s="6" t="str">
        <f>OBV!H1609</f>
        <v>CONFIRMED BULLISH</v>
      </c>
    </row>
    <row r="1610" spans="1:12" ht="13.5" x14ac:dyDescent="0.25">
      <c r="A1610" s="3">
        <f>RSI!A1610</f>
        <v>44357</v>
      </c>
      <c r="B1610" s="2">
        <f>RSI!B1610</f>
        <v>8.5004000000000008</v>
      </c>
      <c r="C1610" s="2">
        <f>RSI!I1610</f>
        <v>59.565039974730396</v>
      </c>
      <c r="D1610" s="2">
        <f>MACD!E1610</f>
        <v>0.10694629879424156</v>
      </c>
      <c r="E1610" s="2">
        <f>MACD!F1610</f>
        <v>5.7491963414186713E-2</v>
      </c>
      <c r="F1610" s="2">
        <f>'Moving Avg'!D1610</f>
        <v>8.4534800000000008</v>
      </c>
      <c r="G1610" s="2">
        <f>'Moving Avg'!F1610</f>
        <v>8.4985950000000035</v>
      </c>
      <c r="H1610" s="2">
        <f>'Moving Avg'!G1610</f>
        <v>8.1437840000000019</v>
      </c>
      <c r="I1610" s="2">
        <f>'Moving Avg'!H1610</f>
        <v>7.0609320000000011</v>
      </c>
      <c r="J1610" s="6" t="str">
        <f>OBV!F1610</f>
        <v>BULLISH</v>
      </c>
      <c r="K1610" s="6" t="str">
        <f>OBV!G1610</f>
        <v>NEUTRAL</v>
      </c>
      <c r="L1610" s="6" t="str">
        <f>OBV!H1610</f>
        <v>CONFIRMED BULLISH</v>
      </c>
    </row>
    <row r="1611" spans="1:12" ht="13.5" x14ac:dyDescent="0.25">
      <c r="A1611" s="3">
        <f>RSI!A1611</f>
        <v>44358</v>
      </c>
      <c r="B1611" s="2">
        <f>RSI!B1611</f>
        <v>8.7439999999999998</v>
      </c>
      <c r="C1611" s="2">
        <f>RSI!I1611</f>
        <v>70.70545094169313</v>
      </c>
      <c r="D1611" s="2">
        <f>MACD!E1611</f>
        <v>7.8814772288620105E-2</v>
      </c>
      <c r="E1611" s="2">
        <f>MACD!F1611</f>
        <v>6.1756525189073395E-2</v>
      </c>
      <c r="F1611" s="2">
        <f>'Moving Avg'!D1611</f>
        <v>8.5238600000000009</v>
      </c>
      <c r="G1611" s="2">
        <f>'Moving Avg'!F1611</f>
        <v>8.5040050000000029</v>
      </c>
      <c r="H1611" s="2">
        <f>'Moving Avg'!G1611</f>
        <v>8.1665240000000026</v>
      </c>
      <c r="I1611" s="2">
        <f>'Moving Avg'!H1611</f>
        <v>7.0737905000000003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</row>
    <row r="1612" spans="1:12" ht="13.5" x14ac:dyDescent="0.25">
      <c r="A1612" s="3">
        <f>RSI!A1612</f>
        <v>44361</v>
      </c>
      <c r="B1612" s="2">
        <f>RSI!B1612</f>
        <v>8.7349999999999994</v>
      </c>
      <c r="C1612" s="2">
        <f>RSI!I1612</f>
        <v>69.938774495637858</v>
      </c>
      <c r="D1612" s="2">
        <f>MACD!E1612</f>
        <v>5.7715544715399858E-2</v>
      </c>
      <c r="E1612" s="2">
        <f>MACD!F1612</f>
        <v>6.0948329094338692E-2</v>
      </c>
      <c r="F1612" s="2">
        <f>'Moving Avg'!D1612</f>
        <v>8.5779999999999994</v>
      </c>
      <c r="G1612" s="2">
        <f>'Moving Avg'!F1612</f>
        <v>8.5166350000000026</v>
      </c>
      <c r="H1612" s="2">
        <f>'Moving Avg'!G1612</f>
        <v>8.1890840000000029</v>
      </c>
      <c r="I1612" s="2">
        <f>'Moving Avg'!H1612</f>
        <v>7.0867845000000003</v>
      </c>
      <c r="J1612" s="6" t="str">
        <f>OBV!F1612</f>
        <v>BULLISH</v>
      </c>
      <c r="K1612" s="6" t="str">
        <f>OBV!G1612</f>
        <v>NEUTRAL</v>
      </c>
      <c r="L1612" s="6" t="str">
        <f>OBV!H1612</f>
        <v>CONFIRMED BULLISH</v>
      </c>
    </row>
    <row r="1613" spans="1:12" ht="13.5" x14ac:dyDescent="0.25">
      <c r="A1613" s="3">
        <f>RSI!A1613</f>
        <v>44362</v>
      </c>
      <c r="B1613" s="2">
        <f>RSI!B1613</f>
        <v>8.7260000000000009</v>
      </c>
      <c r="C1613" s="2">
        <f>RSI!I1613</f>
        <v>69.131502469065794</v>
      </c>
      <c r="D1613" s="2">
        <f>MACD!E1613</f>
        <v>3.8622810352160641E-2</v>
      </c>
      <c r="E1613" s="2">
        <f>MACD!F1613</f>
        <v>5.6483225345903089E-2</v>
      </c>
      <c r="F1613" s="2">
        <f>'Moving Avg'!D1613</f>
        <v>8.6303400000000003</v>
      </c>
      <c r="G1613" s="2">
        <f>'Moving Avg'!F1613</f>
        <v>8.5265599999999999</v>
      </c>
      <c r="H1613" s="2">
        <f>'Moving Avg'!G1613</f>
        <v>8.211464000000003</v>
      </c>
      <c r="I1613" s="2">
        <f>'Moving Avg'!H1613</f>
        <v>7.0990570000000011</v>
      </c>
      <c r="J1613" s="6" t="str">
        <f>OBV!F1613</f>
        <v>BULLISH</v>
      </c>
      <c r="K1613" s="6" t="str">
        <f>OBV!G1613</f>
        <v>NEUTRAL</v>
      </c>
      <c r="L1613" s="6" t="str">
        <f>OBV!H1613</f>
        <v>CONFIRMED BULLISH</v>
      </c>
    </row>
    <row r="1614" spans="1:12" ht="13.5" x14ac:dyDescent="0.25">
      <c r="A1614" s="3">
        <f>RSI!A1614</f>
        <v>44363</v>
      </c>
      <c r="B1614" s="2">
        <f>RSI!B1614</f>
        <v>8.7260000000000009</v>
      </c>
      <c r="C1614" s="2">
        <f>RSI!I1614</f>
        <v>69.131502469065794</v>
      </c>
      <c r="D1614" s="2">
        <f>MACD!E1614</f>
        <v>2.7094394367779273E-3</v>
      </c>
      <c r="E1614" s="2">
        <f>MACD!F1614</f>
        <v>4.5728468164078058E-2</v>
      </c>
      <c r="F1614" s="2">
        <f>'Moving Avg'!D1614</f>
        <v>8.68628</v>
      </c>
      <c r="G1614" s="2">
        <f>'Moving Avg'!F1614</f>
        <v>8.536484999999999</v>
      </c>
      <c r="H1614" s="2">
        <f>'Moving Avg'!G1614</f>
        <v>8.2327600000000007</v>
      </c>
      <c r="I1614" s="2">
        <f>'Moving Avg'!H1614</f>
        <v>7.1113745000000019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</row>
    <row r="1615" spans="1:12" ht="13.5" x14ac:dyDescent="0.25">
      <c r="A1615" s="3">
        <f>RSI!A1615</f>
        <v>44364</v>
      </c>
      <c r="B1615" s="2">
        <f>RSI!B1615</f>
        <v>8.6628000000000007</v>
      </c>
      <c r="C1615" s="2">
        <f>RSI!I1615</f>
        <v>63.19127670596211</v>
      </c>
      <c r="D1615" s="2">
        <f>MACD!E1615</f>
        <v>-2.458234050475383E-2</v>
      </c>
      <c r="E1615" s="2">
        <f>MACD!F1615</f>
        <v>3.166630643031168E-2</v>
      </c>
      <c r="F1615" s="2">
        <f>'Moving Avg'!D1615</f>
        <v>8.7187599999999996</v>
      </c>
      <c r="G1615" s="2">
        <f>'Moving Avg'!F1615</f>
        <v>8.5459599999999991</v>
      </c>
      <c r="H1615" s="2">
        <f>'Moving Avg'!G1615</f>
        <v>8.2527920000000012</v>
      </c>
      <c r="I1615" s="2">
        <f>'Moving Avg'!H1615</f>
        <v>7.1233760000000022</v>
      </c>
      <c r="J1615" s="6" t="str">
        <f>OBV!F1615</f>
        <v>BEARISH</v>
      </c>
      <c r="K1615" s="6" t="str">
        <f>OBV!G1615</f>
        <v>NEUTRAL</v>
      </c>
      <c r="L1615" s="6" t="str">
        <f>OBV!H1615</f>
        <v>BEARISH DIVERGENCE</v>
      </c>
    </row>
    <row r="1616" spans="1:12" ht="13.5" x14ac:dyDescent="0.25">
      <c r="A1616" s="3">
        <f>RSI!A1616</f>
        <v>44365</v>
      </c>
      <c r="B1616" s="2">
        <f>RSI!B1616</f>
        <v>8.6628000000000007</v>
      </c>
      <c r="C1616" s="2">
        <f>RSI!I1616</f>
        <v>63.19127670596211</v>
      </c>
      <c r="D1616" s="2">
        <f>MACD!E1616</f>
        <v>-4.8769548829261211E-2</v>
      </c>
      <c r="E1616" s="2">
        <f>MACD!F1616</f>
        <v>1.5579135378397104E-2</v>
      </c>
      <c r="F1616" s="2">
        <f>'Moving Avg'!D1616</f>
        <v>8.7025200000000016</v>
      </c>
      <c r="G1616" s="2">
        <f>'Moving Avg'!F1616</f>
        <v>8.5513750000000002</v>
      </c>
      <c r="H1616" s="2">
        <f>'Moving Avg'!G1616</f>
        <v>8.2728240000000035</v>
      </c>
      <c r="I1616" s="2">
        <f>'Moving Avg'!H1616</f>
        <v>7.136280000000002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8.5725999999999996</v>
      </c>
      <c r="C1617" s="2">
        <f>RSI!I1617</f>
        <v>55.322811573509647</v>
      </c>
      <c r="D1617" s="2">
        <f>MACD!E1617</f>
        <v>-5.245958898288805E-2</v>
      </c>
      <c r="E1617" s="2">
        <f>MACD!F1617</f>
        <v>1.9713905061400725E-3</v>
      </c>
      <c r="F1617" s="2">
        <f>'Moving Avg'!D1617</f>
        <v>8.670040000000002</v>
      </c>
      <c r="G1617" s="2">
        <f>'Moving Avg'!F1617</f>
        <v>8.5527300000000004</v>
      </c>
      <c r="H1617" s="2">
        <f>'Moving Avg'!G1617</f>
        <v>8.2910520000000005</v>
      </c>
      <c r="I1617" s="2">
        <f>'Moving Avg'!H1617</f>
        <v>7.1478305000000013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8.6538000000000004</v>
      </c>
      <c r="C1618" s="2">
        <f>RSI!I1618</f>
        <v>60.135160310345064</v>
      </c>
      <c r="D1618" s="2">
        <f>MACD!E1618</f>
        <v>-6.2001818858430369E-2</v>
      </c>
      <c r="E1618" s="2">
        <f>MACD!F1618</f>
        <v>-1.0823251366774016E-2</v>
      </c>
      <c r="F1618" s="2">
        <f>'Moving Avg'!D1618</f>
        <v>8.6556000000000015</v>
      </c>
      <c r="G1618" s="2">
        <f>'Moving Avg'!F1618</f>
        <v>8.5576949999999989</v>
      </c>
      <c r="H1618" s="2">
        <f>'Moving Avg'!G1618</f>
        <v>8.3089180000000002</v>
      </c>
      <c r="I1618" s="2">
        <f>'Moving Avg'!H1618</f>
        <v>7.1599675000000014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8.6538000000000004</v>
      </c>
      <c r="C1619" s="2">
        <f>RSI!I1619</f>
        <v>60.135160310345064</v>
      </c>
      <c r="D1619" s="2">
        <f>MACD!E1619</f>
        <v>-7.3700126380767728E-2</v>
      </c>
      <c r="E1619" s="2">
        <f>MACD!F1619</f>
        <v>-2.339862636957276E-2</v>
      </c>
      <c r="F1619" s="2">
        <f>'Moving Avg'!D1619</f>
        <v>8.6411600000000028</v>
      </c>
      <c r="G1619" s="2">
        <f>'Moving Avg'!F1619</f>
        <v>8.5622049999999987</v>
      </c>
      <c r="H1619" s="2">
        <f>'Moving Avg'!G1619</f>
        <v>8.3312960000000018</v>
      </c>
      <c r="I1619" s="2">
        <f>'Moving Avg'!H1619</f>
        <v>7.1720140000000008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</row>
    <row r="1620" spans="1:12" ht="13.5" x14ac:dyDescent="0.25">
      <c r="A1620" s="3">
        <f>RSI!A1620</f>
        <v>44371</v>
      </c>
      <c r="B1620" s="2">
        <f>RSI!B1620</f>
        <v>8.6538000000000004</v>
      </c>
      <c r="C1620" s="2">
        <f>RSI!I1620</f>
        <v>60.135160310345064</v>
      </c>
      <c r="D1620" s="2">
        <f>MACD!E1620</f>
        <v>-7.6067174993644571E-2</v>
      </c>
      <c r="E1620" s="2">
        <f>MACD!F1620</f>
        <v>-3.3932336094387124E-2</v>
      </c>
      <c r="F1620" s="2">
        <f>'Moving Avg'!D1620</f>
        <v>8.6393599999999999</v>
      </c>
      <c r="G1620" s="2">
        <f>'Moving Avg'!F1620</f>
        <v>8.5671699999999991</v>
      </c>
      <c r="H1620" s="2">
        <f>'Moving Avg'!G1620</f>
        <v>8.3491620000000015</v>
      </c>
      <c r="I1620" s="2">
        <f>'Moving Avg'!H1620</f>
        <v>7.1840605000000002</v>
      </c>
      <c r="J1620" s="6" t="str">
        <f>OBV!F1620</f>
        <v>BULLISH</v>
      </c>
      <c r="K1620" s="6" t="str">
        <f>OBV!G1620</f>
        <v>NEUTRAL</v>
      </c>
      <c r="L1620" s="6" t="str">
        <f>OBV!H1620</f>
        <v>BULLISH DIVERGENCE</v>
      </c>
    </row>
    <row r="1621" spans="1:12" ht="13.5" x14ac:dyDescent="0.25">
      <c r="A1621" s="3">
        <f>RSI!A1621</f>
        <v>44372</v>
      </c>
      <c r="B1621" s="2">
        <f>RSI!B1621</f>
        <v>8.6266999999999996</v>
      </c>
      <c r="C1621" s="2">
        <f>RSI!I1621</f>
        <v>57.551159493066102</v>
      </c>
      <c r="D1621" s="2">
        <f>MACD!E1621</f>
        <v>-3.9318655530870217E-2</v>
      </c>
      <c r="E1621" s="2">
        <f>MACD!F1621</f>
        <v>-3.5009599981683744E-2</v>
      </c>
      <c r="F1621" s="2">
        <f>'Moving Avg'!D1621</f>
        <v>8.6321399999999997</v>
      </c>
      <c r="G1621" s="2">
        <f>'Moving Avg'!F1621</f>
        <v>8.5743849999999977</v>
      </c>
      <c r="H1621" s="2">
        <f>'Moving Avg'!G1621</f>
        <v>8.3646820000000002</v>
      </c>
      <c r="I1621" s="2">
        <f>'Moving Avg'!H1621</f>
        <v>7.1967385000000013</v>
      </c>
      <c r="J1621" s="6" t="str">
        <f>OBV!F1621</f>
        <v>BULLISH</v>
      </c>
      <c r="K1621" s="6" t="str">
        <f>OBV!G1621</f>
        <v>NEUTRAL</v>
      </c>
      <c r="L1621" s="6" t="str">
        <f>OBV!H1621</f>
        <v>BULLISH DIVERGENCE</v>
      </c>
    </row>
    <row r="1622" spans="1:12" ht="13.5" x14ac:dyDescent="0.25">
      <c r="A1622" s="3">
        <f>RSI!A1622</f>
        <v>44375</v>
      </c>
      <c r="B1622" s="2">
        <f>RSI!B1622</f>
        <v>8.6266999999999996</v>
      </c>
      <c r="C1622" s="2">
        <f>RSI!I1622</f>
        <v>57.551159493066102</v>
      </c>
      <c r="D1622" s="2">
        <f>MACD!E1622</f>
        <v>-1.0126867854555854E-2</v>
      </c>
      <c r="E1622" s="2">
        <f>MACD!F1622</f>
        <v>-3.0033053556258165E-2</v>
      </c>
      <c r="F1622" s="2">
        <f>'Moving Avg'!D1622</f>
        <v>8.6429599999999986</v>
      </c>
      <c r="G1622" s="2">
        <f>'Moving Avg'!F1622</f>
        <v>8.5802499999999995</v>
      </c>
      <c r="H1622" s="2">
        <f>'Moving Avg'!G1622</f>
        <v>8.3802019999999988</v>
      </c>
      <c r="I1622" s="2">
        <f>'Moving Avg'!H1622</f>
        <v>7.208063000000001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</row>
    <row r="1623" spans="1:12" ht="13.5" x14ac:dyDescent="0.25">
      <c r="A1623" s="3">
        <f>RSI!A1623</f>
        <v>44376</v>
      </c>
      <c r="B1623" s="2">
        <f>RSI!B1623</f>
        <v>8.6266999999999996</v>
      </c>
      <c r="C1623" s="2">
        <f>RSI!I1623</f>
        <v>57.551159493066102</v>
      </c>
      <c r="D1623" s="2">
        <f>MACD!E1623</f>
        <v>1.2709169417252753E-2</v>
      </c>
      <c r="E1623" s="2">
        <f>MACD!F1623</f>
        <v>-2.1484608961555983E-2</v>
      </c>
      <c r="F1623" s="2">
        <f>'Moving Avg'!D1623</f>
        <v>8.6375399999999996</v>
      </c>
      <c r="G1623" s="2">
        <f>'Moving Avg'!F1623</f>
        <v>8.5861149999999995</v>
      </c>
      <c r="H1623" s="2">
        <f>'Moving Avg'!G1623</f>
        <v>8.395722000000001</v>
      </c>
      <c r="I1623" s="2">
        <f>'Moving Avg'!H1623</f>
        <v>7.2202450000000002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8.4101999999999997</v>
      </c>
      <c r="C1624" s="2">
        <f>RSI!I1624</f>
        <v>40.280701384802434</v>
      </c>
      <c r="D1624" s="2">
        <f>MACD!E1624</f>
        <v>4.7624478739411558E-2</v>
      </c>
      <c r="E1624" s="2">
        <f>MACD!F1624</f>
        <v>-7.6627914213624766E-3</v>
      </c>
      <c r="F1624" s="2">
        <f>'Moving Avg'!D1624</f>
        <v>8.5888200000000019</v>
      </c>
      <c r="G1624" s="2">
        <f>'Moving Avg'!F1624</f>
        <v>8.587019999999999</v>
      </c>
      <c r="H1624" s="2">
        <f>'Moving Avg'!G1624</f>
        <v>8.4061900000000005</v>
      </c>
      <c r="I1624" s="2">
        <f>'Moving Avg'!H1624</f>
        <v>7.2315700000000005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8.6087000000000007</v>
      </c>
      <c r="C1625" s="2">
        <f>RSI!I1625</f>
        <v>53.931089875372976</v>
      </c>
      <c r="D1625" s="2">
        <f>MACD!E1625</f>
        <v>5.3609128735526923E-2</v>
      </c>
      <c r="E1625" s="2">
        <f>MACD!F1625</f>
        <v>4.5915926100154039E-3</v>
      </c>
      <c r="F1625" s="2">
        <f>'Moving Avg'!D1625</f>
        <v>8.5798000000000005</v>
      </c>
      <c r="G1625" s="2">
        <f>'Moving Avg'!F1625</f>
        <v>8.5978500000000011</v>
      </c>
      <c r="H1625" s="2">
        <f>'Moving Avg'!G1625</f>
        <v>8.4206280000000007</v>
      </c>
      <c r="I1625" s="2">
        <f>'Moving Avg'!H1625</f>
        <v>7.2439324999999997</v>
      </c>
      <c r="J1625" s="6" t="str">
        <f>OBV!F1625</f>
        <v>BULLISH</v>
      </c>
      <c r="K1625" s="6" t="str">
        <f>OBV!G1625</f>
        <v>NEUTRAL</v>
      </c>
      <c r="L1625" s="6" t="str">
        <f>OBV!H1625</f>
        <v>BULLISH DIVERGENCE</v>
      </c>
    </row>
    <row r="1626" spans="1:12" ht="13.5" x14ac:dyDescent="0.25">
      <c r="A1626" s="3">
        <f>RSI!A1626</f>
        <v>44379</v>
      </c>
      <c r="B1626" s="2">
        <f>RSI!B1626</f>
        <v>8.3650000000000002</v>
      </c>
      <c r="C1626" s="2">
        <f>RSI!I1626</f>
        <v>41.415021970567622</v>
      </c>
      <c r="D1626" s="2">
        <f>MACD!E1626</f>
        <v>7.6355402906436609E-2</v>
      </c>
      <c r="E1626" s="2">
        <f>MACD!F1626</f>
        <v>1.8944354669299647E-2</v>
      </c>
      <c r="F1626" s="2">
        <f>'Moving Avg'!D1626</f>
        <v>8.5274600000000014</v>
      </c>
      <c r="G1626" s="2">
        <f>'Moving Avg'!F1626</f>
        <v>8.5964950000000009</v>
      </c>
      <c r="H1626" s="2">
        <f>'Moving Avg'!G1626</f>
        <v>8.4301919999999999</v>
      </c>
      <c r="I1626" s="2">
        <f>'Moving Avg'!H1626</f>
        <v>7.2551220000000001</v>
      </c>
      <c r="J1626" s="6" t="str">
        <f>OBV!F1626</f>
        <v>BULLISH</v>
      </c>
      <c r="K1626" s="6" t="str">
        <f>OBV!G1626</f>
        <v>NEUTRAL</v>
      </c>
      <c r="L1626" s="6" t="str">
        <f>OBV!H1626</f>
        <v>BULLISH DIVERGENCE</v>
      </c>
    </row>
    <row r="1627" spans="1:12" ht="13.5" x14ac:dyDescent="0.25">
      <c r="A1627" s="3">
        <f>RSI!A1627</f>
        <v>44382</v>
      </c>
      <c r="B1627" s="2">
        <f>RSI!B1627</f>
        <v>8.6087000000000007</v>
      </c>
      <c r="C1627" s="2">
        <f>RSI!I1627</f>
        <v>53.129285096061984</v>
      </c>
      <c r="D1627" s="2">
        <f>MACD!E1627</f>
        <v>6.4771368106933735E-2</v>
      </c>
      <c r="E1627" s="2">
        <f>MACD!F1627</f>
        <v>2.8109757356826467E-2</v>
      </c>
      <c r="F1627" s="2">
        <f>'Moving Avg'!D1627</f>
        <v>8.5238600000000009</v>
      </c>
      <c r="G1627" s="2">
        <f>'Moving Avg'!F1627</f>
        <v>8.6037150000000011</v>
      </c>
      <c r="H1627" s="2">
        <f>'Moving Avg'!G1627</f>
        <v>8.4489620000000016</v>
      </c>
      <c r="I1627" s="2">
        <f>'Moving Avg'!H1627</f>
        <v>7.2684319999999989</v>
      </c>
      <c r="J1627" s="6" t="str">
        <f>OBV!F1627</f>
        <v>BULLISH</v>
      </c>
      <c r="K1627" s="6" t="str">
        <f>OBV!G1627</f>
        <v>NEUTRAL</v>
      </c>
      <c r="L1627" s="6" t="str">
        <f>OBV!H1627</f>
        <v>BULLISH DIVERGENCE</v>
      </c>
    </row>
    <row r="1628" spans="1:12" ht="13.5" x14ac:dyDescent="0.25">
      <c r="A1628" s="3">
        <f>RSI!A1628</f>
        <v>44383</v>
      </c>
      <c r="B1628" s="2">
        <f>RSI!B1628</f>
        <v>8.4824000000000002</v>
      </c>
      <c r="C1628" s="2">
        <f>RSI!I1628</f>
        <v>47.795359638185573</v>
      </c>
      <c r="D1628" s="2">
        <f>MACD!E1628</f>
        <v>7.6393889353967737E-2</v>
      </c>
      <c r="E1628" s="2">
        <f>MACD!F1628</f>
        <v>3.7766583756254725E-2</v>
      </c>
      <c r="F1628" s="2">
        <f>'Moving Avg'!D1628</f>
        <v>8.495000000000001</v>
      </c>
      <c r="G1628" s="2">
        <f>'Moving Avg'!F1628</f>
        <v>8.6046200000000006</v>
      </c>
      <c r="H1628" s="2">
        <f>'Moving Avg'!G1628</f>
        <v>8.4670100000000019</v>
      </c>
      <c r="I1628" s="2">
        <f>'Moving Avg'!H1628</f>
        <v>7.2807045000000006</v>
      </c>
      <c r="J1628" s="6" t="str">
        <f>OBV!F1628</f>
        <v>BULLISH</v>
      </c>
      <c r="K1628" s="6" t="str">
        <f>OBV!G1628</f>
        <v>NEUTRAL</v>
      </c>
      <c r="L1628" s="6" t="str">
        <f>OBV!H1628</f>
        <v>BULLISH DIVERGENCE</v>
      </c>
    </row>
    <row r="1629" spans="1:12" ht="13.5" x14ac:dyDescent="0.25">
      <c r="A1629" s="3">
        <f>RSI!A1629</f>
        <v>44384</v>
      </c>
      <c r="B1629" s="2">
        <f>RSI!B1629</f>
        <v>8.3920999999999992</v>
      </c>
      <c r="C1629" s="2">
        <f>RSI!I1629</f>
        <v>44.365858562206434</v>
      </c>
      <c r="D1629" s="2">
        <f>MACD!E1629</f>
        <v>9.32714329024531E-2</v>
      </c>
      <c r="E1629" s="2">
        <f>MACD!F1629</f>
        <v>4.8867553585494397E-2</v>
      </c>
      <c r="F1629" s="2">
        <f>'Moving Avg'!D1629</f>
        <v>8.4913799999999995</v>
      </c>
      <c r="G1629" s="2">
        <f>'Moving Avg'!F1629</f>
        <v>8.6019100000000002</v>
      </c>
      <c r="H1629" s="2">
        <f>'Moving Avg'!G1629</f>
        <v>8.4787400000000002</v>
      </c>
      <c r="I1629" s="2">
        <f>'Moving Avg'!H1629</f>
        <v>7.2916230000000004</v>
      </c>
      <c r="J1629" s="6" t="str">
        <f>OBV!F1629</f>
        <v>BULLISH</v>
      </c>
      <c r="K1629" s="6" t="str">
        <f>OBV!G1629</f>
        <v>NEUTRAL</v>
      </c>
      <c r="L1629" s="6" t="str">
        <f>OBV!H1629</f>
        <v>BULLISH DIVERGENCE</v>
      </c>
    </row>
    <row r="1630" spans="1:12" ht="13.5" x14ac:dyDescent="0.25">
      <c r="A1630" s="3">
        <f>RSI!A1630</f>
        <v>44385</v>
      </c>
      <c r="B1630" s="2">
        <f>RSI!B1630</f>
        <v>8.6087000000000007</v>
      </c>
      <c r="C1630" s="2">
        <f>RSI!I1630</f>
        <v>53.065355299053863</v>
      </c>
      <c r="D1630" s="2">
        <f>MACD!E1630</f>
        <v>9.2369548982862426E-2</v>
      </c>
      <c r="E1630" s="2">
        <f>MACD!F1630</f>
        <v>5.7567952664968003E-2</v>
      </c>
      <c r="F1630" s="2">
        <f>'Moving Avg'!D1630</f>
        <v>8.4913799999999995</v>
      </c>
      <c r="G1630" s="2">
        <f>'Moving Avg'!F1630</f>
        <v>8.6073250000000012</v>
      </c>
      <c r="H1630" s="2">
        <f>'Moving Avg'!G1630</f>
        <v>8.4948020000000017</v>
      </c>
      <c r="I1630" s="2">
        <f>'Moving Avg'!H1630</f>
        <v>7.3035345000000005</v>
      </c>
      <c r="J1630" s="6" t="str">
        <f>OBV!F1630</f>
        <v>BULLISH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8.7439999999999998</v>
      </c>
      <c r="C1631" s="2">
        <f>RSI!I1631</f>
        <v>57.532532034023802</v>
      </c>
      <c r="D1631" s="2">
        <f>MACD!E1631</f>
        <v>7.6932807462011255E-2</v>
      </c>
      <c r="E1631" s="2">
        <f>MACD!F1631</f>
        <v>6.1440923624376656E-2</v>
      </c>
      <c r="F1631" s="2">
        <f>'Moving Avg'!D1631</f>
        <v>8.5671800000000005</v>
      </c>
      <c r="G1631" s="2">
        <f>'Moving Avg'!F1631</f>
        <v>8.6073250000000012</v>
      </c>
      <c r="H1631" s="2">
        <f>'Moving Avg'!G1631</f>
        <v>8.5144720000000014</v>
      </c>
      <c r="I1631" s="2">
        <f>'Moving Avg'!H1631</f>
        <v>7.3161675000000006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</row>
    <row r="1632" spans="1:12" ht="13.5" x14ac:dyDescent="0.25">
      <c r="A1632" s="3">
        <f>RSI!A1632</f>
        <v>44389</v>
      </c>
      <c r="B1632" s="2">
        <f>RSI!B1632</f>
        <v>8.7079000000000004</v>
      </c>
      <c r="C1632" s="2">
        <f>RSI!I1632</f>
        <v>56.000988377039882</v>
      </c>
      <c r="D1632" s="2">
        <f>MACD!E1632</f>
        <v>6.5299089091407581E-2</v>
      </c>
      <c r="E1632" s="2">
        <f>MACD!F1632</f>
        <v>6.2212556717782849E-2</v>
      </c>
      <c r="F1632" s="2">
        <f>'Moving Avg'!D1632</f>
        <v>8.587019999999999</v>
      </c>
      <c r="G1632" s="2">
        <f>'Moving Avg'!F1632</f>
        <v>8.605970000000001</v>
      </c>
      <c r="H1632" s="2">
        <f>'Moving Avg'!G1632</f>
        <v>8.5298120000000015</v>
      </c>
      <c r="I1632" s="2">
        <f>'Moving Avg'!H1632</f>
        <v>7.3285750000000007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</row>
    <row r="1633" spans="1:12" ht="13.5" x14ac:dyDescent="0.25">
      <c r="A1633" s="3">
        <f>RSI!A1633</f>
        <v>44390</v>
      </c>
      <c r="B1633" s="2">
        <f>RSI!B1633</f>
        <v>8.7079000000000004</v>
      </c>
      <c r="C1633" s="2">
        <f>RSI!I1633</f>
        <v>56.000988377039882</v>
      </c>
      <c r="D1633" s="2">
        <f>MACD!E1633</f>
        <v>5.451484718747146E-2</v>
      </c>
      <c r="E1633" s="2">
        <f>MACD!F1633</f>
        <v>6.0673014811720577E-2</v>
      </c>
      <c r="F1633" s="2">
        <f>'Moving Avg'!D1633</f>
        <v>8.6321200000000005</v>
      </c>
      <c r="G1633" s="2">
        <f>'Moving Avg'!F1633</f>
        <v>8.6050649999999997</v>
      </c>
      <c r="H1633" s="2">
        <f>'Moving Avg'!G1633</f>
        <v>8.5415420000000015</v>
      </c>
      <c r="I1633" s="2">
        <f>'Moving Avg'!H1633</f>
        <v>7.3411180000000025</v>
      </c>
      <c r="J1633" s="6" t="str">
        <f>OBV!F1633</f>
        <v>BULLISH</v>
      </c>
      <c r="K1633" s="6" t="str">
        <f>OBV!G1633</f>
        <v>NEUTRAL</v>
      </c>
      <c r="L1633" s="6" t="str">
        <f>OBV!H1633</f>
        <v>CONFIRMED BULLISH</v>
      </c>
    </row>
    <row r="1634" spans="1:12" ht="13.5" x14ac:dyDescent="0.25">
      <c r="A1634" s="3">
        <f>RSI!A1634</f>
        <v>44391</v>
      </c>
      <c r="B1634" s="2">
        <f>RSI!B1634</f>
        <v>8.7079000000000004</v>
      </c>
      <c r="C1634" s="2">
        <f>RSI!I1634</f>
        <v>56.000988377039882</v>
      </c>
      <c r="D1634" s="2">
        <f>MACD!E1634</f>
        <v>1.1211354559744535E-2</v>
      </c>
      <c r="E1634" s="2">
        <f>MACD!F1634</f>
        <v>5.0780682761325371E-2</v>
      </c>
      <c r="F1634" s="2">
        <f>'Moving Avg'!D1634</f>
        <v>8.6952800000000003</v>
      </c>
      <c r="G1634" s="2">
        <f>'Moving Avg'!F1634</f>
        <v>8.6041600000000003</v>
      </c>
      <c r="H1634" s="2">
        <f>'Moving Avg'!G1634</f>
        <v>8.5532720000000015</v>
      </c>
      <c r="I1634" s="2">
        <f>'Moving Avg'!H1634</f>
        <v>7.3537510000000017</v>
      </c>
      <c r="J1634" s="6" t="str">
        <f>OBV!F1634</f>
        <v>BULLISH</v>
      </c>
      <c r="K1634" s="6" t="str">
        <f>OBV!G1634</f>
        <v>NEUTRAL</v>
      </c>
      <c r="L1634" s="6" t="str">
        <f>OBV!H1634</f>
        <v>CONFIRMED BULLISH</v>
      </c>
    </row>
    <row r="1635" spans="1:12" ht="13.5" x14ac:dyDescent="0.25">
      <c r="A1635" s="3">
        <f>RSI!A1635</f>
        <v>44392</v>
      </c>
      <c r="B1635" s="2">
        <f>RSI!B1635</f>
        <v>8.9573999999999998</v>
      </c>
      <c r="C1635" s="2">
        <f>RSI!I1635</f>
        <v>64.222370796060687</v>
      </c>
      <c r="D1635" s="2">
        <f>MACD!E1635</f>
        <v>-1.4179260513943248E-2</v>
      </c>
      <c r="E1635" s="2">
        <f>MACD!F1635</f>
        <v>3.7788694106271649E-2</v>
      </c>
      <c r="F1635" s="2">
        <f>'Moving Avg'!D1635</f>
        <v>8.7650200000000016</v>
      </c>
      <c r="G1635" s="2">
        <f>'Moving Avg'!F1635</f>
        <v>8.6188899999999986</v>
      </c>
      <c r="H1635" s="2">
        <f>'Moving Avg'!G1635</f>
        <v>8.570172000000003</v>
      </c>
      <c r="I1635" s="2">
        <f>'Moving Avg'!H1635</f>
        <v>7.3678570000000025</v>
      </c>
      <c r="J1635" s="6" t="str">
        <f>OBV!F1635</f>
        <v>BULLISH</v>
      </c>
      <c r="K1635" s="6" t="str">
        <f>OBV!G1635</f>
        <v>NEUTRAL</v>
      </c>
      <c r="L1635" s="6" t="str">
        <f>OBV!H1635</f>
        <v>CONFIRMED BULLISH</v>
      </c>
    </row>
    <row r="1636" spans="1:12" ht="13.5" x14ac:dyDescent="0.25">
      <c r="A1636" s="3">
        <f>RSI!A1636</f>
        <v>44393</v>
      </c>
      <c r="B1636" s="2">
        <f>RSI!B1636</f>
        <v>8.8928999999999991</v>
      </c>
      <c r="C1636" s="2">
        <f>RSI!I1636</f>
        <v>61.046682663001853</v>
      </c>
      <c r="D1636" s="2">
        <f>MACD!E1636</f>
        <v>-7.0598924625647541E-2</v>
      </c>
      <c r="E1636" s="2">
        <f>MACD!F1636</f>
        <v>1.6111170359887808E-2</v>
      </c>
      <c r="F1636" s="2">
        <f>'Moving Avg'!D1636</f>
        <v>8.7947999999999986</v>
      </c>
      <c r="G1636" s="2">
        <f>'Moving Avg'!F1636</f>
        <v>8.6303949999999983</v>
      </c>
      <c r="H1636" s="2">
        <f>'Moving Avg'!G1636</f>
        <v>8.5810899999999997</v>
      </c>
      <c r="I1636" s="2">
        <f>'Moving Avg'!H1636</f>
        <v>7.3814600000000032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8.8560999999999996</v>
      </c>
      <c r="C1637" s="2">
        <f>RSI!I1637</f>
        <v>59.246618973921805</v>
      </c>
      <c r="D1637" s="2">
        <f>MACD!E1637</f>
        <v>-7.9795539817146377E-2</v>
      </c>
      <c r="E1637" s="2">
        <f>MACD!F1637</f>
        <v>-3.0701716755190296E-3</v>
      </c>
      <c r="F1637" s="2">
        <f>'Moving Avg'!D1637</f>
        <v>8.8244399999999992</v>
      </c>
      <c r="G1637" s="2">
        <f>'Moving Avg'!F1637</f>
        <v>8.6445699999999981</v>
      </c>
      <c r="H1637" s="2">
        <f>'Moving Avg'!G1637</f>
        <v>8.5912720000000018</v>
      </c>
      <c r="I1637" s="2">
        <f>'Moving Avg'!H1637</f>
        <v>7.3949695000000029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8.8376000000000001</v>
      </c>
      <c r="C1638" s="2">
        <f>RSI!I1638</f>
        <v>58.315683107382121</v>
      </c>
      <c r="D1638" s="2">
        <f>MACD!E1638</f>
        <v>-0.10697128630829766</v>
      </c>
      <c r="E1638" s="2">
        <f>MACD!F1638</f>
        <v>-2.3850394602074759E-2</v>
      </c>
      <c r="F1638" s="2">
        <f>'Moving Avg'!D1638</f>
        <v>8.8503799999999995</v>
      </c>
      <c r="G1638" s="2">
        <f>'Moving Avg'!F1638</f>
        <v>8.6537600000000001</v>
      </c>
      <c r="H1638" s="2">
        <f>'Moving Avg'!G1638</f>
        <v>8.5962120000000013</v>
      </c>
      <c r="I1638" s="2">
        <f>'Moving Avg'!H1638</f>
        <v>7.4086120000000024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</row>
    <row r="1639" spans="1:12" ht="13.5" x14ac:dyDescent="0.25">
      <c r="A1639" s="3">
        <f>RSI!A1639</f>
        <v>44400</v>
      </c>
      <c r="B1639" s="2">
        <f>RSI!B1639</f>
        <v>8.8560999999999996</v>
      </c>
      <c r="C1639" s="2">
        <f>RSI!I1639</f>
        <v>59.009310283938781</v>
      </c>
      <c r="D1639" s="2">
        <f>MACD!E1639</f>
        <v>-0.14635432089471756</v>
      </c>
      <c r="E1639" s="2">
        <f>MACD!F1639</f>
        <v>-4.8351179860603319E-2</v>
      </c>
      <c r="F1639" s="2">
        <f>'Moving Avg'!D1639</f>
        <v>8.8800199999999982</v>
      </c>
      <c r="G1639" s="2">
        <f>'Moving Avg'!F1639</f>
        <v>8.6638750000000009</v>
      </c>
      <c r="H1639" s="2">
        <f>'Moving Avg'!G1639</f>
        <v>8.5991760000000017</v>
      </c>
      <c r="I1639" s="2">
        <f>'Moving Avg'!H1639</f>
        <v>7.4226630000000027</v>
      </c>
      <c r="J1639" s="6" t="str">
        <f>OBV!F1639</f>
        <v>BEARISH</v>
      </c>
      <c r="K1639" s="6" t="str">
        <f>OBV!G1639</f>
        <v>NEUTRAL</v>
      </c>
      <c r="L1639" s="6" t="str">
        <f>OBV!H1639</f>
        <v>CONFIRMED BEARISH</v>
      </c>
    </row>
    <row r="1640" spans="1:12" ht="13.5" x14ac:dyDescent="0.25">
      <c r="A1640" s="3">
        <f>RSI!A1640</f>
        <v>44403</v>
      </c>
      <c r="B1640" s="2">
        <f>RSI!B1640</f>
        <v>8.7454999999999998</v>
      </c>
      <c r="C1640" s="2">
        <f>RSI!I1640</f>
        <v>53.299227456639407</v>
      </c>
      <c r="D1640" s="2">
        <f>MACD!E1640</f>
        <v>-0.13931419903627429</v>
      </c>
      <c r="E1640" s="2">
        <f>MACD!F1640</f>
        <v>-6.6543783695737518E-2</v>
      </c>
      <c r="F1640" s="2">
        <f>'Moving Avg'!D1640</f>
        <v>8.8376399999999986</v>
      </c>
      <c r="G1640" s="2">
        <f>'Moving Avg'!F1640</f>
        <v>8.6684599999999996</v>
      </c>
      <c r="H1640" s="2">
        <f>'Moving Avg'!G1640</f>
        <v>8.6026340000000019</v>
      </c>
      <c r="I1640" s="2">
        <f>'Moving Avg'!H1640</f>
        <v>7.4356195000000014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</row>
    <row r="1641" spans="1:12" ht="13.5" x14ac:dyDescent="0.25">
      <c r="A1641" s="3">
        <f>RSI!A1641</f>
        <v>44404</v>
      </c>
      <c r="B1641" s="2">
        <f>RSI!B1641</f>
        <v>8.7546999999999997</v>
      </c>
      <c r="C1641" s="2">
        <f>RSI!I1641</f>
        <v>53.700569724233652</v>
      </c>
      <c r="D1641" s="2">
        <f>MACD!E1641</f>
        <v>-0.11363587907269235</v>
      </c>
      <c r="E1641" s="2">
        <f>MACD!F1641</f>
        <v>-7.5962202771128487E-2</v>
      </c>
      <c r="F1641" s="2">
        <f>'Moving Avg'!D1641</f>
        <v>8.8099999999999987</v>
      </c>
      <c r="G1641" s="2">
        <f>'Moving Avg'!F1641</f>
        <v>8.6748599999999989</v>
      </c>
      <c r="H1641" s="2">
        <f>'Moving Avg'!G1641</f>
        <v>8.6050120000000003</v>
      </c>
      <c r="I1641" s="2">
        <f>'Moving Avg'!H1641</f>
        <v>7.4486220000000012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</row>
    <row r="1642" spans="1:12" ht="13.5" x14ac:dyDescent="0.25">
      <c r="A1642" s="3">
        <f>RSI!A1642</f>
        <v>44405</v>
      </c>
      <c r="B1642" s="2">
        <f>RSI!B1642</f>
        <v>8.8928999999999991</v>
      </c>
      <c r="C1642" s="2">
        <f>RSI!I1642</f>
        <v>59.351732012704403</v>
      </c>
      <c r="D1642" s="2">
        <f>MACD!E1642</f>
        <v>-0.10813536196079632</v>
      </c>
      <c r="E1642" s="2">
        <f>MACD!F1642</f>
        <v>-8.2396834609062053E-2</v>
      </c>
      <c r="F1642" s="2">
        <f>'Moving Avg'!D1642</f>
        <v>8.817359999999999</v>
      </c>
      <c r="G1642" s="2">
        <f>'Moving Avg'!F1642</f>
        <v>8.6881699999999995</v>
      </c>
      <c r="H1642" s="2">
        <f>'Moving Avg'!G1642</f>
        <v>8.6132220000000004</v>
      </c>
      <c r="I1642" s="2">
        <f>'Moving Avg'!H1642</f>
        <v>7.4624055000000036</v>
      </c>
      <c r="J1642" s="6" t="str">
        <f>OBV!F1642</f>
        <v>BEARISH</v>
      </c>
      <c r="K1642" s="6" t="str">
        <f>OBV!G1642</f>
        <v>NEUTRAL</v>
      </c>
      <c r="L1642" s="6" t="str">
        <f>OBV!H1642</f>
        <v>BEARISH DIVERGENCE</v>
      </c>
    </row>
    <row r="1643" spans="1:12" ht="13.5" x14ac:dyDescent="0.25">
      <c r="A1643" s="3">
        <f>RSI!A1643</f>
        <v>44406</v>
      </c>
      <c r="B1643" s="2">
        <f>RSI!B1643</f>
        <v>8.8928999999999991</v>
      </c>
      <c r="C1643" s="2">
        <f>RSI!I1643</f>
        <v>59.351732012704403</v>
      </c>
      <c r="D1643" s="2">
        <f>MACD!E1643</f>
        <v>-0.10470179029807802</v>
      </c>
      <c r="E1643" s="2">
        <f>MACD!F1643</f>
        <v>-8.685782574686525E-2</v>
      </c>
      <c r="F1643" s="2">
        <f>'Moving Avg'!D1643</f>
        <v>8.8284199999999977</v>
      </c>
      <c r="G1643" s="2">
        <f>'Moving Avg'!F1643</f>
        <v>8.7014799999999983</v>
      </c>
      <c r="H1643" s="2">
        <f>'Moving Avg'!G1643</f>
        <v>8.6205300000000005</v>
      </c>
      <c r="I1643" s="2">
        <f>'Moving Avg'!H1643</f>
        <v>7.476234500000003</v>
      </c>
      <c r="J1643" s="6" t="str">
        <f>OBV!F1643</f>
        <v>BEARISH</v>
      </c>
      <c r="K1643" s="6" t="str">
        <f>OBV!G1643</f>
        <v>NEUTRAL</v>
      </c>
      <c r="L1643" s="6" t="str">
        <f>OBV!H1643</f>
        <v>BEARISH DIVERGENCE</v>
      </c>
    </row>
    <row r="1644" spans="1:12" ht="13.5" x14ac:dyDescent="0.25">
      <c r="A1644" s="3">
        <f>RSI!A1644</f>
        <v>44407</v>
      </c>
      <c r="B1644" s="2">
        <f>RSI!B1644</f>
        <v>8.8928999999999991</v>
      </c>
      <c r="C1644" s="2">
        <f>RSI!I1644</f>
        <v>59.351732012704403</v>
      </c>
      <c r="D1644" s="2">
        <f>MACD!E1644</f>
        <v>-0.10292674936235002</v>
      </c>
      <c r="E1644" s="2">
        <f>MACD!F1644</f>
        <v>-9.0071610469962204E-2</v>
      </c>
      <c r="F1644" s="2">
        <f>'Moving Avg'!D1644</f>
        <v>8.835779999999998</v>
      </c>
      <c r="G1644" s="2">
        <f>'Moving Avg'!F1644</f>
        <v>8.7256149999999995</v>
      </c>
      <c r="H1644" s="2">
        <f>'Moving Avg'!G1644</f>
        <v>8.6278379999999988</v>
      </c>
      <c r="I1644" s="2">
        <f>'Moving Avg'!H1644</f>
        <v>7.4902435000000027</v>
      </c>
      <c r="J1644" s="6" t="str">
        <f>OBV!F1644</f>
        <v>BEARISH</v>
      </c>
      <c r="K1644" s="6" t="str">
        <f>OBV!G1644</f>
        <v>NEUTRAL</v>
      </c>
      <c r="L1644" s="6" t="str">
        <f>OBV!H1644</f>
        <v>BEARISH DIVERGENCE</v>
      </c>
    </row>
    <row r="1645" spans="1:12" ht="13.5" x14ac:dyDescent="0.25">
      <c r="A1645" s="3">
        <f>RSI!A1645</f>
        <v>44410</v>
      </c>
      <c r="B1645" s="2">
        <f>RSI!B1645</f>
        <v>8.8928999999999991</v>
      </c>
      <c r="C1645" s="2">
        <f>RSI!I1645</f>
        <v>59.351732012704396</v>
      </c>
      <c r="D1645" s="2">
        <f>MACD!E1645</f>
        <v>-6.408674008948978E-2</v>
      </c>
      <c r="E1645" s="2">
        <f>MACD!F1645</f>
        <v>-8.487463639386772E-2</v>
      </c>
      <c r="F1645" s="2">
        <f>'Moving Avg'!D1645</f>
        <v>8.8652599999999975</v>
      </c>
      <c r="G1645" s="2">
        <f>'Moving Avg'!F1645</f>
        <v>8.7398249999999997</v>
      </c>
      <c r="H1645" s="2">
        <f>'Moving Avg'!G1645</f>
        <v>8.6362300000000012</v>
      </c>
      <c r="I1645" s="2">
        <f>'Moving Avg'!H1645</f>
        <v>7.5042525000000033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8.8928999999999991</v>
      </c>
      <c r="C1646" s="2">
        <f>RSI!I1646</f>
        <v>59.351732012704396</v>
      </c>
      <c r="D1646" s="2">
        <f>MACD!E1646</f>
        <v>-4.2114234361870118E-2</v>
      </c>
      <c r="E1646" s="2">
        <f>MACD!F1646</f>
        <v>-7.6322555987468191E-2</v>
      </c>
      <c r="F1646" s="2">
        <f>'Moving Avg'!D1646</f>
        <v>8.8928999999999991</v>
      </c>
      <c r="G1646" s="2">
        <f>'Moving Avg'!F1646</f>
        <v>8.7662199999999988</v>
      </c>
      <c r="H1646" s="2">
        <f>'Moving Avg'!G1646</f>
        <v>8.6429980000000004</v>
      </c>
      <c r="I1646" s="2">
        <f>'Moving Avg'!H1646</f>
        <v>7.5182615000000022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8.8928999999999991</v>
      </c>
      <c r="C1647" s="2">
        <f>RSI!I1647</f>
        <v>59.351732012704396</v>
      </c>
      <c r="D1647" s="2">
        <f>MACD!E1647</f>
        <v>-3.0080912388813275E-2</v>
      </c>
      <c r="E1647" s="2">
        <f>MACD!F1647</f>
        <v>-6.7074227267737208E-2</v>
      </c>
      <c r="F1647" s="2">
        <f>'Moving Avg'!D1647</f>
        <v>8.8928999999999991</v>
      </c>
      <c r="G1647" s="2">
        <f>'Moving Avg'!F1647</f>
        <v>8.7804299999999991</v>
      </c>
      <c r="H1647" s="2">
        <f>'Moving Avg'!G1647</f>
        <v>8.6499460000000017</v>
      </c>
      <c r="I1647" s="2">
        <f>'Moving Avg'!H1647</f>
        <v>7.5323610000000016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44413</v>
      </c>
      <c r="B1648" s="2">
        <f>RSI!B1648</f>
        <v>8.6349</v>
      </c>
      <c r="C1648" s="2">
        <f>RSI!I1648</f>
        <v>43.787384990831129</v>
      </c>
      <c r="D1648" s="2">
        <f>MACD!E1648</f>
        <v>-4.464709562185476E-3</v>
      </c>
      <c r="E1648" s="2">
        <f>MACD!F1648</f>
        <v>-5.4552323726626863E-2</v>
      </c>
      <c r="F1648" s="2">
        <f>'Moving Avg'!D1648</f>
        <v>8.8413000000000004</v>
      </c>
      <c r="G1648" s="2">
        <f>'Moving Avg'!F1648</f>
        <v>8.7880549999999982</v>
      </c>
      <c r="H1648" s="2">
        <f>'Moving Avg'!G1648</f>
        <v>8.6515539999999991</v>
      </c>
      <c r="I1648" s="2">
        <f>'Moving Avg'!H1648</f>
        <v>7.5451705000000029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</row>
    <row r="1649" spans="1:12" ht="13.5" x14ac:dyDescent="0.25">
      <c r="A1649" s="3">
        <f>RSI!A1649</f>
        <v>44414</v>
      </c>
      <c r="B1649" s="2">
        <f>RSI!B1649</f>
        <v>8.8376000000000001</v>
      </c>
      <c r="C1649" s="2">
        <f>RSI!I1649</f>
        <v>53.994942050907326</v>
      </c>
      <c r="D1649" s="2">
        <f>MACD!E1649</f>
        <v>5.7971554394402602E-3</v>
      </c>
      <c r="E1649" s="2">
        <f>MACD!F1649</f>
        <v>-4.2482427893413437E-2</v>
      </c>
      <c r="F1649" s="2">
        <f>'Moving Avg'!D1649</f>
        <v>8.8302399999999999</v>
      </c>
      <c r="G1649" s="2">
        <f>'Moving Avg'!F1649</f>
        <v>8.8103299999999987</v>
      </c>
      <c r="H1649" s="2">
        <f>'Moving Avg'!G1649</f>
        <v>8.6570340000000012</v>
      </c>
      <c r="I1649" s="2">
        <f>'Moving Avg'!H1649</f>
        <v>7.5586775000000035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</row>
    <row r="1650" spans="1:12" ht="13.5" x14ac:dyDescent="0.25">
      <c r="A1650" s="3">
        <f>RSI!A1650</f>
        <v>44417</v>
      </c>
      <c r="B1650" s="2">
        <f>RSI!B1650</f>
        <v>8.8468</v>
      </c>
      <c r="C1650" s="2">
        <f>RSI!I1650</f>
        <v>54.39968069544453</v>
      </c>
      <c r="D1650" s="2">
        <f>MACD!E1650</f>
        <v>-3.7150261739782309E-3</v>
      </c>
      <c r="E1650" s="2">
        <f>MACD!F1650</f>
        <v>-3.47289475495264E-2</v>
      </c>
      <c r="F1650" s="2">
        <f>'Moving Avg'!D1650</f>
        <v>8.8210200000000007</v>
      </c>
      <c r="G1650" s="2">
        <f>'Moving Avg'!F1650</f>
        <v>8.8222349999999992</v>
      </c>
      <c r="H1650" s="2">
        <f>'Moving Avg'!G1650</f>
        <v>8.6628800000000012</v>
      </c>
      <c r="I1650" s="2">
        <f>'Moving Avg'!H1650</f>
        <v>7.5717795000000034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</row>
    <row r="1651" spans="1:12" ht="13.5" x14ac:dyDescent="0.25">
      <c r="A1651" s="3">
        <f>RSI!A1651</f>
        <v>44419</v>
      </c>
      <c r="B1651" s="2">
        <f>RSI!B1651</f>
        <v>8.8468</v>
      </c>
      <c r="C1651" s="2">
        <f>RSI!I1651</f>
        <v>54.399680695444538</v>
      </c>
      <c r="D1651" s="2">
        <f>MACD!E1651</f>
        <v>-1.0864284974532623E-2</v>
      </c>
      <c r="E1651" s="2">
        <f>MACD!F1651</f>
        <v>-2.9956015034527647E-2</v>
      </c>
      <c r="F1651" s="2">
        <f>'Moving Avg'!D1651</f>
        <v>8.8118000000000016</v>
      </c>
      <c r="G1651" s="2">
        <f>'Moving Avg'!F1651</f>
        <v>8.827375</v>
      </c>
      <c r="H1651" s="2">
        <f>'Moving Avg'!G1651</f>
        <v>8.6701680000000003</v>
      </c>
      <c r="I1651" s="2">
        <f>'Moving Avg'!H1651</f>
        <v>7.5839790000000038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</row>
    <row r="1652" spans="1:12" ht="13.5" x14ac:dyDescent="0.25">
      <c r="A1652" s="3">
        <f>RSI!A1652</f>
        <v>44420</v>
      </c>
      <c r="B1652" s="2">
        <f>RSI!B1652</f>
        <v>8.8468</v>
      </c>
      <c r="C1652" s="2">
        <f>RSI!I1652</f>
        <v>54.399680695444538</v>
      </c>
      <c r="D1652" s="2">
        <f>MACD!E1652</f>
        <v>3.8702192127768598E-3</v>
      </c>
      <c r="E1652" s="2">
        <f>MACD!F1652</f>
        <v>-2.3190768185066747E-2</v>
      </c>
      <c r="F1652" s="2">
        <f>'Moving Avg'!D1652</f>
        <v>8.8025800000000007</v>
      </c>
      <c r="G1652" s="2">
        <f>'Moving Avg'!F1652</f>
        <v>8.83432</v>
      </c>
      <c r="H1652" s="2">
        <f>'Moving Avg'!G1652</f>
        <v>8.6769160000000003</v>
      </c>
      <c r="I1652" s="2">
        <f>'Moving Avg'!H1652</f>
        <v>7.5962235000000042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</row>
    <row r="1653" spans="1:12" ht="13.5" x14ac:dyDescent="0.25">
      <c r="A1653" s="3">
        <f>RSI!A1653</f>
        <v>44424</v>
      </c>
      <c r="B1653" s="2">
        <f>RSI!B1653</f>
        <v>8.5888000000000009</v>
      </c>
      <c r="C1653" s="2">
        <f>RSI!I1653</f>
        <v>41.585362335893613</v>
      </c>
      <c r="D1653" s="2">
        <f>MACD!E1653</f>
        <v>3.5006708599270908E-2</v>
      </c>
      <c r="E1653" s="2">
        <f>MACD!F1653</f>
        <v>-1.1551272828199219E-2</v>
      </c>
      <c r="F1653" s="2">
        <f>'Moving Avg'!D1653</f>
        <v>8.7933599999999998</v>
      </c>
      <c r="G1653" s="2">
        <f>'Moving Avg'!F1653</f>
        <v>8.8283649999999998</v>
      </c>
      <c r="H1653" s="2">
        <f>'Moving Avg'!G1653</f>
        <v>8.6785040000000002</v>
      </c>
      <c r="I1653" s="2">
        <f>'Moving Avg'!H1653</f>
        <v>7.6066820000000037</v>
      </c>
      <c r="J1653" s="6" t="str">
        <f>OBV!F1653</f>
        <v>BEARISH</v>
      </c>
      <c r="K1653" s="6" t="str">
        <f>OBV!G1653</f>
        <v>NEUTRAL</v>
      </c>
      <c r="L1653" s="6" t="str">
        <f>OBV!H1653</f>
        <v>CONFIRMED BEARISH</v>
      </c>
    </row>
    <row r="1654" spans="1:12" ht="13.5" x14ac:dyDescent="0.25">
      <c r="A1654" s="3">
        <f>RSI!A1654</f>
        <v>44425</v>
      </c>
      <c r="B1654" s="2">
        <f>RSI!B1654</f>
        <v>8.8008000000000006</v>
      </c>
      <c r="C1654" s="2">
        <f>RSI!I1654</f>
        <v>51.66148223009791</v>
      </c>
      <c r="D1654" s="2">
        <f>MACD!E1654</f>
        <v>4.676428052772863E-2</v>
      </c>
      <c r="E1654" s="2">
        <f>MACD!F1654</f>
        <v>1.1183784298635091E-4</v>
      </c>
      <c r="F1654" s="2">
        <f>'Moving Avg'!D1654</f>
        <v>8.7859999999999996</v>
      </c>
      <c r="G1654" s="2">
        <f>'Moving Avg'!F1654</f>
        <v>8.8330099999999998</v>
      </c>
      <c r="H1654" s="2">
        <f>'Moving Avg'!G1654</f>
        <v>8.6866779999999988</v>
      </c>
      <c r="I1654" s="2">
        <f>'Moving Avg'!H1654</f>
        <v>7.6182005000000048</v>
      </c>
      <c r="J1654" s="6" t="str">
        <f>OBV!F1654</f>
        <v>BULLISH</v>
      </c>
      <c r="K1654" s="6" t="str">
        <f>OBV!G1654</f>
        <v>NEUTRAL</v>
      </c>
      <c r="L1654" s="6" t="str">
        <f>OBV!H1654</f>
        <v>BULLISH DIVERGENCE</v>
      </c>
    </row>
    <row r="1655" spans="1:12" ht="13.5" x14ac:dyDescent="0.25">
      <c r="A1655" s="3">
        <f>RSI!A1655</f>
        <v>44426</v>
      </c>
      <c r="B1655" s="2">
        <f>RSI!B1655</f>
        <v>8.8008000000000006</v>
      </c>
      <c r="C1655" s="2">
        <f>RSI!I1655</f>
        <v>51.661482230097917</v>
      </c>
      <c r="D1655" s="2">
        <f>MACD!E1655</f>
        <v>5.6492699781900413E-2</v>
      </c>
      <c r="E1655" s="2">
        <f>MACD!F1655</f>
        <v>1.1388010230769163E-2</v>
      </c>
      <c r="F1655" s="2">
        <f>'Moving Avg'!D1655</f>
        <v>8.7768000000000015</v>
      </c>
      <c r="G1655" s="2">
        <f>'Moving Avg'!F1655</f>
        <v>8.8251799999999996</v>
      </c>
      <c r="H1655" s="2">
        <f>'Moving Avg'!G1655</f>
        <v>8.6948519999999991</v>
      </c>
      <c r="I1655" s="2">
        <f>'Moving Avg'!H1655</f>
        <v>7.6306215000000046</v>
      </c>
      <c r="J1655" s="6" t="str">
        <f>OBV!F1655</f>
        <v>BULLISH</v>
      </c>
      <c r="K1655" s="6" t="str">
        <f>OBV!G1655</f>
        <v>NEUTRAL</v>
      </c>
      <c r="L1655" s="6" t="str">
        <f>OBV!H1655</f>
        <v>BULLISH DIVERGENCE</v>
      </c>
    </row>
    <row r="1656" spans="1:12" ht="13.5" x14ac:dyDescent="0.25">
      <c r="A1656" s="3">
        <f>RSI!A1656</f>
        <v>44427</v>
      </c>
      <c r="B1656" s="2">
        <f>RSI!B1656</f>
        <v>8.8008000000000006</v>
      </c>
      <c r="C1656" s="2">
        <f>RSI!I1656</f>
        <v>51.661482230097917</v>
      </c>
      <c r="D1656" s="2">
        <f>MACD!E1656</f>
        <v>6.452046187811078E-2</v>
      </c>
      <c r="E1656" s="2">
        <f>MACD!F1656</f>
        <v>2.2014500560237488E-2</v>
      </c>
      <c r="F1656" s="2">
        <f>'Moving Avg'!D1656</f>
        <v>8.7676000000000016</v>
      </c>
      <c r="G1656" s="2">
        <f>'Moving Avg'!F1656</f>
        <v>8.8205749999999998</v>
      </c>
      <c r="H1656" s="2">
        <f>'Moving Avg'!G1656</f>
        <v>8.7030259999999995</v>
      </c>
      <c r="I1656" s="2">
        <f>'Moving Avg'!H1656</f>
        <v>7.6424555000000041</v>
      </c>
      <c r="J1656" s="6" t="str">
        <f>OBV!F1656</f>
        <v>BULLISH</v>
      </c>
      <c r="K1656" s="6" t="str">
        <f>OBV!G1656</f>
        <v>NEUTRAL</v>
      </c>
      <c r="L1656" s="6" t="str">
        <f>OBV!H1656</f>
        <v>BULLISH DIVERGENCE</v>
      </c>
    </row>
    <row r="1657" spans="1:12" ht="13.5" x14ac:dyDescent="0.25">
      <c r="A1657" s="3">
        <f>RSI!A1657</f>
        <v>44428</v>
      </c>
      <c r="B1657" s="2">
        <f>RSI!B1657</f>
        <v>8.8284000000000002</v>
      </c>
      <c r="C1657" s="2">
        <f>RSI!I1657</f>
        <v>52.980282200715685</v>
      </c>
      <c r="D1657" s="2">
        <f>MACD!E1657</f>
        <v>6.9079871362285772E-2</v>
      </c>
      <c r="E1657" s="2">
        <f>MACD!F1657</f>
        <v>3.1427574720647146E-2</v>
      </c>
      <c r="F1657" s="2">
        <f>'Moving Avg'!D1657</f>
        <v>8.7639200000000024</v>
      </c>
      <c r="G1657" s="2">
        <f>'Moving Avg'!F1657</f>
        <v>8.819189999999999</v>
      </c>
      <c r="H1657" s="2">
        <f>'Moving Avg'!G1657</f>
        <v>8.7103079999999995</v>
      </c>
      <c r="I1657" s="2">
        <f>'Moving Avg'!H1657</f>
        <v>7.6553750000000047</v>
      </c>
      <c r="J1657" s="6" t="str">
        <f>OBV!F1657</f>
        <v>BULLISH</v>
      </c>
      <c r="K1657" s="6" t="str">
        <f>OBV!G1657</f>
        <v>NEUTRAL</v>
      </c>
      <c r="L1657" s="6" t="str">
        <f>OBV!H1657</f>
        <v>BULLISH DIVERGENCE</v>
      </c>
    </row>
    <row r="1658" spans="1:12" ht="13.5" x14ac:dyDescent="0.25">
      <c r="A1658" s="3">
        <f>RSI!A1658</f>
        <v>44431</v>
      </c>
      <c r="B1658" s="2">
        <f>RSI!B1658</f>
        <v>8.8744999999999994</v>
      </c>
      <c r="C1658" s="2">
        <f>RSI!I1658</f>
        <v>55.179840724459872</v>
      </c>
      <c r="D1658" s="2">
        <f>MACD!E1658</f>
        <v>2.9492743506727592E-2</v>
      </c>
      <c r="E1658" s="2">
        <f>MACD!F1658</f>
        <v>3.1040608477863239E-2</v>
      </c>
      <c r="F1658" s="2">
        <f>'Moving Avg'!D1658</f>
        <v>8.8210599999999992</v>
      </c>
      <c r="G1658" s="2">
        <f>'Moving Avg'!F1658</f>
        <v>8.8210350000000002</v>
      </c>
      <c r="H1658" s="2">
        <f>'Moving Avg'!G1658</f>
        <v>8.7185119999999987</v>
      </c>
      <c r="I1658" s="2">
        <f>'Moving Avg'!H1658</f>
        <v>7.6685250000000051</v>
      </c>
      <c r="J1658" s="6" t="str">
        <f>OBV!F1658</f>
        <v>BULLISH</v>
      </c>
      <c r="K1658" s="6" t="str">
        <f>OBV!G1658</f>
        <v>NEUTRAL</v>
      </c>
      <c r="L1658" s="6" t="str">
        <f>OBV!H1658</f>
        <v>CONFIRMED BULLISH</v>
      </c>
    </row>
    <row r="1659" spans="1:12" ht="13.5" x14ac:dyDescent="0.25">
      <c r="A1659" s="3">
        <f>RSI!A1659</f>
        <v>44432</v>
      </c>
      <c r="B1659" s="2">
        <f>RSI!B1659</f>
        <v>8.8744999999999994</v>
      </c>
      <c r="C1659" s="2">
        <f>RSI!I1659</f>
        <v>55.179840724459872</v>
      </c>
      <c r="D1659" s="2">
        <f>MACD!E1659</f>
        <v>2.659521890756622E-2</v>
      </c>
      <c r="E1659" s="2">
        <f>MACD!F1659</f>
        <v>3.015153056380384E-2</v>
      </c>
      <c r="F1659" s="2">
        <f>'Moving Avg'!D1659</f>
        <v>8.835799999999999</v>
      </c>
      <c r="G1659" s="2">
        <f>'Moving Avg'!F1659</f>
        <v>8.8219550000000009</v>
      </c>
      <c r="H1659" s="2">
        <f>'Moving Avg'!G1659</f>
        <v>8.7270759999999985</v>
      </c>
      <c r="I1659" s="2">
        <f>'Moving Avg'!H1659</f>
        <v>7.6807730000000038</v>
      </c>
      <c r="J1659" s="6" t="str">
        <f>OBV!F1659</f>
        <v>BULLISH</v>
      </c>
      <c r="K1659" s="6" t="str">
        <f>OBV!G1659</f>
        <v>NEUTRAL</v>
      </c>
      <c r="L1659" s="6" t="str">
        <f>OBV!H1659</f>
        <v>CONFIRMED BULLISH</v>
      </c>
    </row>
    <row r="1660" spans="1:12" ht="13.5" x14ac:dyDescent="0.25">
      <c r="A1660" s="3">
        <f>RSI!A1660</f>
        <v>44433</v>
      </c>
      <c r="B1660" s="2">
        <f>RSI!B1660</f>
        <v>8.8744999999999994</v>
      </c>
      <c r="C1660" s="2">
        <f>RSI!I1660</f>
        <v>55.179840724459886</v>
      </c>
      <c r="D1660" s="2">
        <f>MACD!E1660</f>
        <v>2.5016870929219337E-2</v>
      </c>
      <c r="E1660" s="2">
        <f>MACD!F1660</f>
        <v>2.9124598636886941E-2</v>
      </c>
      <c r="F1660" s="2">
        <f>'Moving Avg'!D1660</f>
        <v>8.8505399999999987</v>
      </c>
      <c r="G1660" s="2">
        <f>'Moving Avg'!F1660</f>
        <v>8.8284050000000001</v>
      </c>
      <c r="H1660" s="2">
        <f>'Moving Avg'!G1660</f>
        <v>8.734557999999998</v>
      </c>
      <c r="I1660" s="2">
        <f>'Moving Avg'!H1660</f>
        <v>7.6930660000000035</v>
      </c>
      <c r="J1660" s="6" t="str">
        <f>OBV!F1660</f>
        <v>BULLISH</v>
      </c>
      <c r="K1660" s="6" t="str">
        <f>OBV!G1660</f>
        <v>NEUTRAL</v>
      </c>
      <c r="L1660" s="6" t="str">
        <f>OBV!H1660</f>
        <v>CONFIRMED BULLISH</v>
      </c>
    </row>
    <row r="1661" spans="1:12" ht="13.5" x14ac:dyDescent="0.25">
      <c r="A1661" s="3">
        <f>RSI!A1661</f>
        <v>44434</v>
      </c>
      <c r="B1661" s="2">
        <f>RSI!B1661</f>
        <v>8.9390000000000001</v>
      </c>
      <c r="C1661" s="2">
        <f>RSI!I1661</f>
        <v>58.566849344801042</v>
      </c>
      <c r="D1661" s="2">
        <f>MACD!E1661</f>
        <v>1.840173367063791E-2</v>
      </c>
      <c r="E1661" s="2">
        <f>MACD!F1661</f>
        <v>2.6980025643637138E-2</v>
      </c>
      <c r="F1661" s="2">
        <f>'Moving Avg'!D1661</f>
        <v>8.8781799999999986</v>
      </c>
      <c r="G1661" s="2">
        <f>'Moving Avg'!F1661</f>
        <v>8.8376200000000011</v>
      </c>
      <c r="H1661" s="2">
        <f>'Moving Avg'!G1661</f>
        <v>8.7384579999999978</v>
      </c>
      <c r="I1661" s="2">
        <f>'Moving Avg'!H1661</f>
        <v>7.7070800000000039</v>
      </c>
      <c r="J1661" s="6" t="str">
        <f>OBV!F1661</f>
        <v>BULLISH</v>
      </c>
      <c r="K1661" s="6" t="str">
        <f>OBV!G1661</f>
        <v>NEUTRAL</v>
      </c>
      <c r="L1661" s="6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8.9390000000000001</v>
      </c>
      <c r="C1662" s="2">
        <f>RSI!I1662</f>
        <v>58.566849344801028</v>
      </c>
      <c r="D1662" s="2">
        <f>MACD!E1662</f>
        <v>1.1958515206842435E-2</v>
      </c>
      <c r="E1662" s="2">
        <f>MACD!F1662</f>
        <v>2.3975723556278198E-2</v>
      </c>
      <c r="F1662" s="2">
        <f>'Moving Avg'!D1662</f>
        <v>8.9002999999999997</v>
      </c>
      <c r="G1662" s="2">
        <f>'Moving Avg'!F1662</f>
        <v>8.8399250000000009</v>
      </c>
      <c r="H1662" s="2">
        <f>'Moving Avg'!G1662</f>
        <v>8.7425379999999979</v>
      </c>
      <c r="I1662" s="2">
        <f>'Moving Avg'!H1662</f>
        <v>7.7197405000000048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8.9390000000000001</v>
      </c>
      <c r="C1663" s="2">
        <f>RSI!I1663</f>
        <v>58.566849344801042</v>
      </c>
      <c r="D1663" s="2">
        <f>MACD!E1663</f>
        <v>-3.3968889745780828E-2</v>
      </c>
      <c r="E1663" s="2">
        <f>MACD!F1663</f>
        <v>1.2386800895866393E-2</v>
      </c>
      <c r="F1663" s="2">
        <f>'Moving Avg'!D1663</f>
        <v>8.9131999999999998</v>
      </c>
      <c r="G1663" s="2">
        <f>'Moving Avg'!F1663</f>
        <v>8.8422300000000007</v>
      </c>
      <c r="H1663" s="2">
        <f>'Moving Avg'!G1663</f>
        <v>8.7467979999999983</v>
      </c>
      <c r="I1663" s="2">
        <f>'Moving Avg'!H1663</f>
        <v>7.7332130000000054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8.9390000000000001</v>
      </c>
      <c r="C1664" s="2">
        <f>RSI!I1664</f>
        <v>58.566849344801049</v>
      </c>
      <c r="D1664" s="2">
        <f>MACD!E1664</f>
        <v>-4.0940288044893691E-2</v>
      </c>
      <c r="E1664" s="2">
        <f>MACD!F1664</f>
        <v>1.7213831077143756E-3</v>
      </c>
      <c r="F1664" s="2">
        <f>'Moving Avg'!D1664</f>
        <v>8.9260999999999999</v>
      </c>
      <c r="G1664" s="2">
        <f>'Moving Avg'!F1664</f>
        <v>8.8445349999999987</v>
      </c>
      <c r="H1664" s="2">
        <f>'Moving Avg'!G1664</f>
        <v>8.7510579999999987</v>
      </c>
      <c r="I1664" s="2">
        <f>'Moving Avg'!H1664</f>
        <v>7.7460990000000063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</row>
    <row r="1665" spans="1:12" ht="13.5" x14ac:dyDescent="0.25">
      <c r="A1665" s="3">
        <f>RSI!A1665</f>
        <v>44440</v>
      </c>
      <c r="B1665" s="2">
        <f>RSI!B1665</f>
        <v>8.9390000000000001</v>
      </c>
      <c r="C1665" s="2">
        <f>RSI!I1665</f>
        <v>58.566849344801042</v>
      </c>
      <c r="D1665" s="2">
        <f>MACD!E1665</f>
        <v>-4.7510582575027271E-2</v>
      </c>
      <c r="E1665" s="2">
        <f>MACD!F1665</f>
        <v>-8.1250100288339545E-3</v>
      </c>
      <c r="F1665" s="2">
        <f>'Moving Avg'!D1665</f>
        <v>8.9390000000000001</v>
      </c>
      <c r="G1665" s="2">
        <f>'Moving Avg'!F1665</f>
        <v>8.8468399999999967</v>
      </c>
      <c r="H1665" s="2">
        <f>'Moving Avg'!G1665</f>
        <v>8.7565819999999999</v>
      </c>
      <c r="I1665" s="2">
        <f>'Moving Avg'!H1665</f>
        <v>7.7589850000000062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</row>
    <row r="1666" spans="1:12" ht="13.5" x14ac:dyDescent="0.25">
      <c r="A1666" s="3">
        <f>RSI!A1666</f>
        <v>44441</v>
      </c>
      <c r="B1666" s="2">
        <f>RSI!B1666</f>
        <v>8.9390000000000001</v>
      </c>
      <c r="C1666" s="2">
        <f>RSI!I1666</f>
        <v>58.566849344801028</v>
      </c>
      <c r="D1666" s="2">
        <f>MACD!E1666</f>
        <v>-5.3691746864162226E-2</v>
      </c>
      <c r="E1666" s="2">
        <f>MACD!F1666</f>
        <v>-1.7238357395899611E-2</v>
      </c>
      <c r="F1666" s="2">
        <f>'Moving Avg'!D1666</f>
        <v>8.9390000000000001</v>
      </c>
      <c r="G1666" s="2">
        <f>'Moving Avg'!F1666</f>
        <v>8.8491449999999965</v>
      </c>
      <c r="H1666" s="2">
        <f>'Moving Avg'!G1666</f>
        <v>8.7621059999999993</v>
      </c>
      <c r="I1666" s="2">
        <f>'Moving Avg'!H1666</f>
        <v>7.772006500000006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8.8376000000000001</v>
      </c>
      <c r="C1667" s="2">
        <f>RSI!I1667</f>
        <v>49.410035006417516</v>
      </c>
      <c r="D1667" s="2">
        <f>MACD!E1667</f>
        <v>-4.7740331456914475E-2</v>
      </c>
      <c r="E1667" s="2">
        <f>MACD!F1667</f>
        <v>-2.3338752208102588E-2</v>
      </c>
      <c r="F1667" s="2">
        <f>'Moving Avg'!D1667</f>
        <v>8.9187200000000004</v>
      </c>
      <c r="G1667" s="2">
        <f>'Moving Avg'!F1667</f>
        <v>8.8463799999999981</v>
      </c>
      <c r="H1667" s="2">
        <f>'Moving Avg'!G1667</f>
        <v>8.7674059999999994</v>
      </c>
      <c r="I1667" s="2">
        <f>'Moving Avg'!H1667</f>
        <v>7.7845210000000069</v>
      </c>
      <c r="J1667" s="6" t="str">
        <f>OBV!F1667</f>
        <v>BEARISH</v>
      </c>
      <c r="K1667" s="6" t="str">
        <f>OBV!G1667</f>
        <v>NEUTRAL</v>
      </c>
      <c r="L1667" s="6" t="str">
        <f>OBV!H1667</f>
        <v>CONFIRMED BEARISH</v>
      </c>
    </row>
    <row r="1668" spans="1:12" ht="13.5" x14ac:dyDescent="0.25">
      <c r="A1668" s="3">
        <f>RSI!A1668</f>
        <v>44445</v>
      </c>
      <c r="B1668" s="2">
        <f>RSI!B1668</f>
        <v>8.8468</v>
      </c>
      <c r="C1668" s="2">
        <f>RSI!I1668</f>
        <v>50.171249588435963</v>
      </c>
      <c r="D1668" s="2">
        <f>MACD!E1668</f>
        <v>-3.6227509340614361E-2</v>
      </c>
      <c r="E1668" s="2">
        <f>MACD!F1668</f>
        <v>-2.5916503634604945E-2</v>
      </c>
      <c r="F1668" s="2">
        <f>'Moving Avg'!D1668</f>
        <v>8.9002800000000004</v>
      </c>
      <c r="G1668" s="2">
        <f>'Moving Avg'!F1668</f>
        <v>8.8569749999999985</v>
      </c>
      <c r="H1668" s="2">
        <f>'Moving Avg'!G1668</f>
        <v>8.7712659999999989</v>
      </c>
      <c r="I1668" s="2">
        <f>'Moving Avg'!H1668</f>
        <v>7.7970815000000062</v>
      </c>
      <c r="J1668" s="6" t="str">
        <f>OBV!F1668</f>
        <v>BULLISH</v>
      </c>
      <c r="K1668" s="6" t="str">
        <f>OBV!G1668</f>
        <v>NEUTRAL</v>
      </c>
      <c r="L1668" s="6" t="str">
        <f>OBV!H1668</f>
        <v>BULLISH DIVERGENCE</v>
      </c>
    </row>
    <row r="1669" spans="1:12" ht="13.5" x14ac:dyDescent="0.25">
      <c r="A1669" s="3">
        <f>RSI!A1669</f>
        <v>44446</v>
      </c>
      <c r="B1669" s="2">
        <f>RSI!B1669</f>
        <v>8.8468</v>
      </c>
      <c r="C1669" s="2">
        <f>RSI!I1669</f>
        <v>50.171249588435948</v>
      </c>
      <c r="D1669" s="2">
        <f>MACD!E1669</f>
        <v>-2.6478973388064375E-2</v>
      </c>
      <c r="E1669" s="2">
        <f>MACD!F1669</f>
        <v>-2.6028997585296833E-2</v>
      </c>
      <c r="F1669" s="2">
        <f>'Moving Avg'!D1669</f>
        <v>8.8818400000000004</v>
      </c>
      <c r="G1669" s="2">
        <f>'Moving Avg'!F1669</f>
        <v>8.8574349999999988</v>
      </c>
      <c r="H1669" s="2">
        <f>'Moving Avg'!G1669</f>
        <v>8.7751259999999984</v>
      </c>
      <c r="I1669" s="2">
        <f>'Moving Avg'!H1669</f>
        <v>7.8096870000000056</v>
      </c>
      <c r="J1669" s="6" t="str">
        <f>OBV!F1669</f>
        <v>BULLISH</v>
      </c>
      <c r="K1669" s="6" t="str">
        <f>OBV!G1669</f>
        <v>NEUTRAL</v>
      </c>
      <c r="L1669" s="6" t="str">
        <f>OBV!H1669</f>
        <v>BULLISH DIVERGENCE</v>
      </c>
    </row>
    <row r="1670" spans="1:12" ht="13.5" x14ac:dyDescent="0.25">
      <c r="A1670" s="3">
        <f>RSI!A1670</f>
        <v>44447</v>
      </c>
      <c r="B1670" s="2">
        <f>RSI!B1670</f>
        <v>8.8468</v>
      </c>
      <c r="C1670" s="2">
        <f>RSI!I1670</f>
        <v>50.171249588435948</v>
      </c>
      <c r="D1670" s="2">
        <f>MACD!E1670</f>
        <v>-1.8223807346744891E-2</v>
      </c>
      <c r="E1670" s="2">
        <f>MACD!F1670</f>
        <v>-2.4467959537586449E-2</v>
      </c>
      <c r="F1670" s="2">
        <f>'Moving Avg'!D1670</f>
        <v>8.8634000000000022</v>
      </c>
      <c r="G1670" s="2">
        <f>'Moving Avg'!F1670</f>
        <v>8.8574349999999988</v>
      </c>
      <c r="H1670" s="2">
        <f>'Moving Avg'!G1670</f>
        <v>8.778985999999998</v>
      </c>
      <c r="I1670" s="2">
        <f>'Moving Avg'!H1670</f>
        <v>7.8222925000000059</v>
      </c>
      <c r="J1670" s="6" t="str">
        <f>OBV!F1670</f>
        <v>BULLISH</v>
      </c>
      <c r="K1670" s="6" t="str">
        <f>OBV!G1670</f>
        <v>NEUTRAL</v>
      </c>
      <c r="L1670" s="6" t="str">
        <f>OBV!H1670</f>
        <v>BULLISH DIVERGENCE</v>
      </c>
    </row>
    <row r="1671" spans="1:12" ht="13.5" x14ac:dyDescent="0.25">
      <c r="A1671" s="3">
        <f>RSI!A1671</f>
        <v>44448</v>
      </c>
      <c r="B1671" s="2">
        <f>RSI!B1671</f>
        <v>8.8468</v>
      </c>
      <c r="C1671" s="2">
        <f>RSI!I1671</f>
        <v>50.171249588435948</v>
      </c>
      <c r="D1671" s="2">
        <f>MACD!E1671</f>
        <v>-1.3096595098502917E-3</v>
      </c>
      <c r="E1671" s="2">
        <f>MACD!F1671</f>
        <v>-1.9836299532039216E-2</v>
      </c>
      <c r="F1671" s="2">
        <f>'Moving Avg'!D1671</f>
        <v>8.8449600000000004</v>
      </c>
      <c r="G1671" s="2">
        <f>'Moving Avg'!F1671</f>
        <v>8.8574349999999988</v>
      </c>
      <c r="H1671" s="2">
        <f>'Moving Avg'!G1671</f>
        <v>8.7833879999999969</v>
      </c>
      <c r="I1671" s="2">
        <f>'Moving Avg'!H1671</f>
        <v>7.8341310000000055</v>
      </c>
      <c r="J1671" s="6" t="str">
        <f>OBV!F1671</f>
        <v>BULLISH</v>
      </c>
      <c r="K1671" s="6" t="str">
        <f>OBV!G1671</f>
        <v>NEUTRAL</v>
      </c>
      <c r="L1671" s="6" t="str">
        <f>OBV!H1671</f>
        <v>BULLISH DIVERGENCE</v>
      </c>
    </row>
    <row r="1672" spans="1:12" ht="13.5" x14ac:dyDescent="0.25">
      <c r="A1672" s="3">
        <f>RSI!A1672</f>
        <v>44449</v>
      </c>
      <c r="B1672" s="2">
        <f>RSI!B1672</f>
        <v>8.8468</v>
      </c>
      <c r="C1672" s="2">
        <f>RSI!I1672</f>
        <v>50.171249588435948</v>
      </c>
      <c r="D1672" s="2">
        <f>MACD!E1672</f>
        <v>1.3007802863898021E-2</v>
      </c>
      <c r="E1672" s="2">
        <f>MACD!F1672</f>
        <v>-1.326747905285177E-2</v>
      </c>
      <c r="F1672" s="2">
        <f>'Moving Avg'!D1672</f>
        <v>8.8468</v>
      </c>
      <c r="G1672" s="2">
        <f>'Moving Avg'!F1672</f>
        <v>8.8574349999999988</v>
      </c>
      <c r="H1672" s="2">
        <f>'Moving Avg'!G1672</f>
        <v>8.7877899999999993</v>
      </c>
      <c r="I1672" s="2">
        <f>'Moving Avg'!H1672</f>
        <v>7.8467820000000064</v>
      </c>
      <c r="J1672" s="6" t="str">
        <f>OBV!F1672</f>
        <v>BULLISH</v>
      </c>
      <c r="K1672" s="6" t="str">
        <f>OBV!G1672</f>
        <v>NEUTRAL</v>
      </c>
      <c r="L1672" s="6" t="str">
        <f>OBV!H1672</f>
        <v>CONFIRMED BULLISH</v>
      </c>
    </row>
    <row r="1673" spans="1:12" ht="13.5" x14ac:dyDescent="0.25">
      <c r="A1673" s="3">
        <f>RSI!A1673</f>
        <v>44452</v>
      </c>
      <c r="B1673" s="2">
        <f>RSI!B1673</f>
        <v>8.6624999999999996</v>
      </c>
      <c r="C1673" s="2">
        <f>RSI!I1673</f>
        <v>34.923117384832352</v>
      </c>
      <c r="D1673" s="2">
        <f>MACD!E1673</f>
        <v>3.8779514947446359E-2</v>
      </c>
      <c r="E1673" s="2">
        <f>MACD!F1673</f>
        <v>-2.8580802527921455E-3</v>
      </c>
      <c r="F1673" s="2">
        <f>'Moving Avg'!D1673</f>
        <v>8.809940000000001</v>
      </c>
      <c r="G1673" s="2">
        <f>'Moving Avg'!F1673</f>
        <v>8.8611199999999961</v>
      </c>
      <c r="H1673" s="2">
        <f>'Moving Avg'!G1673</f>
        <v>8.7885059999999982</v>
      </c>
      <c r="I1673" s="2">
        <f>'Moving Avg'!H1673</f>
        <v>7.8577895000000062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8.5703999999999994</v>
      </c>
      <c r="C1674" s="2">
        <f>RSI!I1674</f>
        <v>30.013988629302546</v>
      </c>
      <c r="D1674" s="2">
        <f>MACD!E1674</f>
        <v>6.8502314842561418E-2</v>
      </c>
      <c r="E1674" s="2">
        <f>MACD!F1674</f>
        <v>1.1413998766278568E-2</v>
      </c>
      <c r="F1674" s="2">
        <f>'Moving Avg'!D1674</f>
        <v>8.7546599999999994</v>
      </c>
      <c r="G1674" s="2">
        <f>'Moving Avg'!F1674</f>
        <v>8.8495999999999988</v>
      </c>
      <c r="H1674" s="2">
        <f>'Moving Avg'!G1674</f>
        <v>8.7917100000000001</v>
      </c>
      <c r="I1674" s="2">
        <f>'Moving Avg'!H1674</f>
        <v>7.8682910000000073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8.5703999999999994</v>
      </c>
      <c r="C1675" s="2">
        <f>RSI!I1675</f>
        <v>30.013988629302546</v>
      </c>
      <c r="D1675" s="2">
        <f>MACD!E1675</f>
        <v>9.5209325417451751E-2</v>
      </c>
      <c r="E1675" s="2">
        <f>MACD!F1675</f>
        <v>2.8173064096513205E-2</v>
      </c>
      <c r="F1675" s="2">
        <f>'Moving Avg'!D1675</f>
        <v>8.6993799999999997</v>
      </c>
      <c r="G1675" s="2">
        <f>'Moving Avg'!F1675</f>
        <v>8.8380799999999997</v>
      </c>
      <c r="H1675" s="2">
        <f>'Moving Avg'!G1675</f>
        <v>8.7909440000000014</v>
      </c>
      <c r="I1675" s="2">
        <f>'Moving Avg'!H1675</f>
        <v>7.8786575000000072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8.5703999999999994</v>
      </c>
      <c r="C1676" s="2">
        <f>RSI!I1676</f>
        <v>30.013988629302546</v>
      </c>
      <c r="D1676" s="2">
        <f>MACD!E1676</f>
        <v>0.11924918469501655</v>
      </c>
      <c r="E1676" s="2">
        <f>MACD!F1676</f>
        <v>4.638828821621388E-2</v>
      </c>
      <c r="F1676" s="2">
        <f>'Moving Avg'!D1676</f>
        <v>8.6440999999999981</v>
      </c>
      <c r="G1676" s="2">
        <f>'Moving Avg'!F1676</f>
        <v>8.8265599999999989</v>
      </c>
      <c r="H1676" s="2">
        <f>'Moving Avg'!G1676</f>
        <v>8.7950520000000001</v>
      </c>
      <c r="I1676" s="2">
        <f>'Moving Avg'!H1676</f>
        <v>7.8899265000000085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8.5795999999999992</v>
      </c>
      <c r="C1677" s="2">
        <f>RSI!I1677</f>
        <v>31.220230453386392</v>
      </c>
      <c r="D1677" s="2">
        <f>MACD!E1677</f>
        <v>0.12464395552849261</v>
      </c>
      <c r="E1677" s="2">
        <f>MACD!F1677</f>
        <v>6.2039421678669632E-2</v>
      </c>
      <c r="F1677" s="2">
        <f>'Moving Avg'!D1677</f>
        <v>8.5906599999999997</v>
      </c>
      <c r="G1677" s="2">
        <f>'Moving Avg'!F1677</f>
        <v>8.8141199999999991</v>
      </c>
      <c r="H1677" s="2">
        <f>'Moving Avg'!G1677</f>
        <v>8.7944700000000005</v>
      </c>
      <c r="I1677" s="2">
        <f>'Moving Avg'!H1677</f>
        <v>7.9004740000000071</v>
      </c>
      <c r="J1677" s="6" t="str">
        <f>OBV!F1677</f>
        <v>BULLISH</v>
      </c>
      <c r="K1677" s="6" t="str">
        <f>OBV!G1677</f>
        <v>NEUTRAL</v>
      </c>
      <c r="L1677" s="6" t="str">
        <f>OBV!H1677</f>
        <v>BULLISH DIVERGENCE</v>
      </c>
    </row>
    <row r="1678" spans="1:12" ht="13.5" x14ac:dyDescent="0.25">
      <c r="A1678" s="3">
        <f>RSI!A1678</f>
        <v>44459</v>
      </c>
      <c r="B1678" s="2">
        <f>RSI!B1678</f>
        <v>8.5795999999999992</v>
      </c>
      <c r="C1678" s="2">
        <f>RSI!I1678</f>
        <v>31.220230453386392</v>
      </c>
      <c r="D1678" s="2">
        <f>MACD!E1678</f>
        <v>0.13180573945183305</v>
      </c>
      <c r="E1678" s="2">
        <f>MACD!F1678</f>
        <v>7.5992685233302326E-2</v>
      </c>
      <c r="F1678" s="2">
        <f>'Moving Avg'!D1678</f>
        <v>8.5740799999999986</v>
      </c>
      <c r="G1678" s="2">
        <f>'Moving Avg'!F1678</f>
        <v>8.7993750000000013</v>
      </c>
      <c r="H1678" s="2">
        <f>'Moving Avg'!G1678</f>
        <v>8.7964140000000022</v>
      </c>
      <c r="I1678" s="2">
        <f>'Moving Avg'!H1678</f>
        <v>7.9108865000000073</v>
      </c>
      <c r="J1678" s="6" t="str">
        <f>OBV!F1678</f>
        <v>BULLISH</v>
      </c>
      <c r="K1678" s="6" t="str">
        <f>OBV!G1678</f>
        <v>NEUTRAL</v>
      </c>
      <c r="L1678" s="6" t="str">
        <f>OBV!H1678</f>
        <v>BULLISH DIVERGENCE</v>
      </c>
    </row>
    <row r="1679" spans="1:12" ht="13.5" x14ac:dyDescent="0.25">
      <c r="A1679" s="3">
        <f>RSI!A1679</f>
        <v>44460</v>
      </c>
      <c r="B1679" s="2">
        <f>RSI!B1679</f>
        <v>8.5703999999999994</v>
      </c>
      <c r="C1679" s="2">
        <f>RSI!I1679</f>
        <v>30.608397175723994</v>
      </c>
      <c r="D1679" s="2">
        <f>MACD!E1679</f>
        <v>0.13964125973989638</v>
      </c>
      <c r="E1679" s="2">
        <f>MACD!F1679</f>
        <v>8.872240013462114E-2</v>
      </c>
      <c r="F1679" s="2">
        <f>'Moving Avg'!D1679</f>
        <v>8.5740799999999986</v>
      </c>
      <c r="G1679" s="2">
        <f>'Moving Avg'!F1679</f>
        <v>8.7841699999999996</v>
      </c>
      <c r="H1679" s="2">
        <f>'Moving Avg'!G1679</f>
        <v>8.7999800000000015</v>
      </c>
      <c r="I1679" s="2">
        <f>'Moving Avg'!H1679</f>
        <v>7.9213430000000074</v>
      </c>
      <c r="J1679" s="6" t="str">
        <f>OBV!F1679</f>
        <v>BULLISH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8.5888000000000009</v>
      </c>
      <c r="C1680" s="2">
        <f>RSI!I1680</f>
        <v>33.418767179744123</v>
      </c>
      <c r="D1680" s="2">
        <f>MACD!E1680</f>
        <v>0.14597574133607516</v>
      </c>
      <c r="E1680" s="2">
        <f>MACD!F1680</f>
        <v>0.10017306837491195</v>
      </c>
      <c r="F1680" s="2">
        <f>'Moving Avg'!D1680</f>
        <v>8.5777599999999996</v>
      </c>
      <c r="G1680" s="2">
        <f>'Moving Avg'!F1680</f>
        <v>8.7698850000000004</v>
      </c>
      <c r="H1680" s="2">
        <f>'Moving Avg'!G1680</f>
        <v>8.7995820000000009</v>
      </c>
      <c r="I1680" s="2">
        <f>'Moving Avg'!H1680</f>
        <v>7.9309890000000074</v>
      </c>
      <c r="J1680" s="6" t="str">
        <f>OBV!F1680</f>
        <v>BULLISH</v>
      </c>
      <c r="K1680" s="6" t="str">
        <f>OBV!G1680</f>
        <v>NEUTRAL</v>
      </c>
      <c r="L1680" s="6" t="str">
        <f>OBV!H1680</f>
        <v>CONFIRMED BULLISH</v>
      </c>
    </row>
    <row r="1681" spans="1:12" ht="13.5" x14ac:dyDescent="0.25">
      <c r="A1681" s="3">
        <f>RSI!A1681</f>
        <v>44462</v>
      </c>
      <c r="B1681" s="2">
        <f>RSI!B1681</f>
        <v>8.5888000000000009</v>
      </c>
      <c r="C1681" s="2">
        <f>RSI!I1681</f>
        <v>33.418767179744123</v>
      </c>
      <c r="D1681" s="2">
        <f>MACD!E1681</f>
        <v>0.15221528399591655</v>
      </c>
      <c r="E1681" s="2">
        <f>MACD!F1681</f>
        <v>0.11058151149911288</v>
      </c>
      <c r="F1681" s="2">
        <f>'Moving Avg'!D1681</f>
        <v>8.5814399999999988</v>
      </c>
      <c r="G1681" s="2">
        <f>'Moving Avg'!F1681</f>
        <v>8.7523750000000007</v>
      </c>
      <c r="H1681" s="2">
        <f>'Moving Avg'!G1681</f>
        <v>8.7964780000000005</v>
      </c>
      <c r="I1681" s="2">
        <f>'Moving Avg'!H1681</f>
        <v>7.9401390000000074</v>
      </c>
      <c r="J1681" s="6" t="str">
        <f>OBV!F1681</f>
        <v>BULLISH</v>
      </c>
      <c r="K1681" s="6" t="str">
        <f>OBV!G1681</f>
        <v>NEUTRAL</v>
      </c>
      <c r="L1681" s="6" t="str">
        <f>OBV!H1681</f>
        <v>CONFIRMED BULLISH</v>
      </c>
    </row>
    <row r="1682" spans="1:12" ht="13.5" x14ac:dyDescent="0.25">
      <c r="A1682" s="3">
        <f>RSI!A1682</f>
        <v>44463</v>
      </c>
      <c r="B1682" s="2">
        <f>RSI!B1682</f>
        <v>8.6257000000000001</v>
      </c>
      <c r="C1682" s="2">
        <f>RSI!I1682</f>
        <v>39.150567163716516</v>
      </c>
      <c r="D1682" s="2">
        <f>MACD!E1682</f>
        <v>0.15557600506563851</v>
      </c>
      <c r="E1682" s="2">
        <f>MACD!F1682</f>
        <v>0.11958041021241801</v>
      </c>
      <c r="F1682" s="2">
        <f>'Moving Avg'!D1682</f>
        <v>8.5906599999999997</v>
      </c>
      <c r="G1682" s="2">
        <f>'Moving Avg'!F1682</f>
        <v>8.7367099999999986</v>
      </c>
      <c r="H1682" s="2">
        <f>'Moving Avg'!G1682</f>
        <v>8.7948340000000016</v>
      </c>
      <c r="I1682" s="2">
        <f>'Moving Avg'!H1682</f>
        <v>7.949473500000007</v>
      </c>
      <c r="J1682" s="6" t="str">
        <f>OBV!F1682</f>
        <v>BULLISH</v>
      </c>
      <c r="K1682" s="6" t="str">
        <f>OBV!G1682</f>
        <v>NEUTRAL</v>
      </c>
      <c r="L1682" s="6" t="str">
        <f>OBV!H1682</f>
        <v>CONFIRMED BULLISH</v>
      </c>
    </row>
    <row r="1683" spans="1:12" ht="13.5" x14ac:dyDescent="0.25">
      <c r="A1683" s="3">
        <f>RSI!A1683</f>
        <v>44466</v>
      </c>
      <c r="B1683" s="2">
        <f>RSI!B1683</f>
        <v>8.5888000000000009</v>
      </c>
      <c r="C1683" s="2">
        <f>RSI!I1683</f>
        <v>35.82889132363573</v>
      </c>
      <c r="D1683" s="2">
        <f>MACD!E1683</f>
        <v>0.13333524801125485</v>
      </c>
      <c r="E1683" s="2">
        <f>MACD!F1683</f>
        <v>0.12233137777218539</v>
      </c>
      <c r="F1683" s="2">
        <f>'Moving Avg'!D1683</f>
        <v>8.5924999999999994</v>
      </c>
      <c r="G1683" s="2">
        <f>'Moving Avg'!F1683</f>
        <v>8.719199999999999</v>
      </c>
      <c r="H1683" s="2">
        <f>'Moving Avg'!G1683</f>
        <v>8.7924520000000008</v>
      </c>
      <c r="I1683" s="2">
        <f>'Moving Avg'!H1683</f>
        <v>7.9596160000000067</v>
      </c>
      <c r="J1683" s="6" t="str">
        <f>OBV!F1683</f>
        <v>BULLISH</v>
      </c>
      <c r="K1683" s="6" t="str">
        <f>OBV!G1683</f>
        <v>NEUTRAL</v>
      </c>
      <c r="L1683" s="6" t="str">
        <f>OBV!H1683</f>
        <v>CONFIRMED BULLISH</v>
      </c>
    </row>
    <row r="1684" spans="1:12" ht="13.5" x14ac:dyDescent="0.25">
      <c r="A1684" s="3">
        <f>RSI!A1684</f>
        <v>44467</v>
      </c>
      <c r="B1684" s="2">
        <f>RSI!B1684</f>
        <v>8.5795999999999992</v>
      </c>
      <c r="C1684" s="2">
        <f>RSI!I1684</f>
        <v>35.030866835413562</v>
      </c>
      <c r="D1684" s="2">
        <f>MACD!E1684</f>
        <v>0.10174280019928794</v>
      </c>
      <c r="E1684" s="2">
        <f>MACD!F1684</f>
        <v>0.11821366225760591</v>
      </c>
      <c r="F1684" s="2">
        <f>'Moving Avg'!D1684</f>
        <v>8.594339999999999</v>
      </c>
      <c r="G1684" s="2">
        <f>'Moving Avg'!F1684</f>
        <v>8.7012299999999989</v>
      </c>
      <c r="H1684" s="2">
        <f>'Moving Avg'!G1684</f>
        <v>8.789886000000001</v>
      </c>
      <c r="I1684" s="2">
        <f>'Moving Avg'!H1684</f>
        <v>7.9700285000000077</v>
      </c>
      <c r="J1684" s="6" t="str">
        <f>OBV!F1684</f>
        <v>BULLISH</v>
      </c>
      <c r="K1684" s="6" t="str">
        <f>OBV!G1684</f>
        <v>NEUTRAL</v>
      </c>
      <c r="L1684" s="6" t="str">
        <f>OBV!H1684</f>
        <v>CONFIRMED BULLISH</v>
      </c>
    </row>
    <row r="1685" spans="1:12" ht="13.5" x14ac:dyDescent="0.25">
      <c r="A1685" s="3">
        <f>RSI!A1685</f>
        <v>44468</v>
      </c>
      <c r="B1685" s="2">
        <f>RSI!B1685</f>
        <v>8.7086000000000006</v>
      </c>
      <c r="C1685" s="2">
        <f>RSI!I1685</f>
        <v>51.382525421922793</v>
      </c>
      <c r="D1685" s="2">
        <f>MACD!E1685</f>
        <v>6.6171021426956855E-2</v>
      </c>
      <c r="E1685" s="2">
        <f>MACD!F1685</f>
        <v>0.1078051340914761</v>
      </c>
      <c r="F1685" s="2">
        <f>'Moving Avg'!D1685</f>
        <v>8.6182999999999996</v>
      </c>
      <c r="G1685" s="2">
        <f>'Moving Avg'!F1685</f>
        <v>8.6897099999999998</v>
      </c>
      <c r="H1685" s="2">
        <f>'Moving Avg'!G1685</f>
        <v>8.7849099999999982</v>
      </c>
      <c r="I1685" s="2">
        <f>'Moving Avg'!H1685</f>
        <v>7.9811760000000085</v>
      </c>
      <c r="J1685" s="6" t="str">
        <f>OBV!F1685</f>
        <v>BEARISH</v>
      </c>
      <c r="K1685" s="6" t="str">
        <f>OBV!G1685</f>
        <v>NEUTRAL</v>
      </c>
      <c r="L1685" s="6" t="str">
        <f>OBV!H1685</f>
        <v>BEARISH DIVERGENCE</v>
      </c>
    </row>
    <row r="1686" spans="1:12" ht="13.5" x14ac:dyDescent="0.25">
      <c r="A1686" s="3">
        <f>RSI!A1686</f>
        <v>44469</v>
      </c>
      <c r="B1686" s="2">
        <f>RSI!B1686</f>
        <v>8.6624999999999996</v>
      </c>
      <c r="C1686" s="2">
        <f>RSI!I1686</f>
        <v>46.845049446875066</v>
      </c>
      <c r="D1686" s="2">
        <f>MACD!E1686</f>
        <v>3.9387194509295398E-2</v>
      </c>
      <c r="E1686" s="2">
        <f>MACD!F1686</f>
        <v>9.4121546175039955E-2</v>
      </c>
      <c r="F1686" s="2">
        <f>'Moving Avg'!D1686</f>
        <v>8.6330400000000012</v>
      </c>
      <c r="G1686" s="2">
        <f>'Moving Avg'!F1686</f>
        <v>8.6758849999999992</v>
      </c>
      <c r="H1686" s="2">
        <f>'Moving Avg'!G1686</f>
        <v>8.7803020000000007</v>
      </c>
      <c r="I1686" s="2">
        <f>'Moving Avg'!H1686</f>
        <v>7.9917775000000075</v>
      </c>
      <c r="J1686" s="6" t="str">
        <f>OBV!F1686</f>
        <v>BEARISH</v>
      </c>
      <c r="K1686" s="6" t="str">
        <f>OBV!G1686</f>
        <v>NEUTRAL</v>
      </c>
      <c r="L1686" s="6" t="str">
        <f>OBV!H1686</f>
        <v>BEARISH DIVERGENCE</v>
      </c>
    </row>
    <row r="1687" spans="1:12" ht="13.5" x14ac:dyDescent="0.25">
      <c r="A1687" s="3">
        <f>RSI!A1687</f>
        <v>44470</v>
      </c>
      <c r="B1687" s="2">
        <f>RSI!B1687</f>
        <v>8.6624999999999996</v>
      </c>
      <c r="C1687" s="2">
        <f>RSI!I1687</f>
        <v>46.845049446875066</v>
      </c>
      <c r="D1687" s="2">
        <f>MACD!E1687</f>
        <v>1.8319669778827929E-2</v>
      </c>
      <c r="E1687" s="2">
        <f>MACD!F1687</f>
        <v>7.8961170895797558E-2</v>
      </c>
      <c r="F1687" s="2">
        <f>'Moving Avg'!D1687</f>
        <v>8.6403999999999996</v>
      </c>
      <c r="G1687" s="2">
        <f>'Moving Avg'!F1687</f>
        <v>8.6671299999999984</v>
      </c>
      <c r="H1687" s="2">
        <f>'Moving Avg'!G1687</f>
        <v>8.7764299999999995</v>
      </c>
      <c r="I1687" s="2">
        <f>'Moving Avg'!H1687</f>
        <v>8.002153000000007</v>
      </c>
      <c r="J1687" s="6" t="str">
        <f>OBV!F1687</f>
        <v>BEARISH</v>
      </c>
      <c r="K1687" s="6" t="str">
        <f>OBV!G1687</f>
        <v>NEUTRAL</v>
      </c>
      <c r="L1687" s="6" t="str">
        <f>OBV!H1687</f>
        <v>BEARISH DIVERGENCE</v>
      </c>
    </row>
    <row r="1688" spans="1:12" ht="13.5" x14ac:dyDescent="0.25">
      <c r="A1688" s="3">
        <f>RSI!A1688</f>
        <v>44473</v>
      </c>
      <c r="B1688" s="2">
        <f>RSI!B1688</f>
        <v>8.6624999999999996</v>
      </c>
      <c r="C1688" s="2">
        <f>RSI!I1688</f>
        <v>46.845049446875066</v>
      </c>
      <c r="D1688" s="2">
        <f>MACD!E1688</f>
        <v>6.6027382443145655E-4</v>
      </c>
      <c r="E1688" s="2">
        <f>MACD!F1688</f>
        <v>6.3300991481524335E-2</v>
      </c>
      <c r="F1688" s="2">
        <f>'Moving Avg'!D1688</f>
        <v>8.6551399999999994</v>
      </c>
      <c r="G1688" s="2">
        <f>'Moving Avg'!F1688</f>
        <v>8.6579149999999991</v>
      </c>
      <c r="H1688" s="2">
        <f>'Moving Avg'!G1688</f>
        <v>8.7729280000000003</v>
      </c>
      <c r="I1688" s="2">
        <f>'Moving Avg'!H1688</f>
        <v>8.013476000000006</v>
      </c>
      <c r="J1688" s="6" t="str">
        <f>OBV!F1688</f>
        <v>BEARISH</v>
      </c>
      <c r="K1688" s="6" t="str">
        <f>OBV!G1688</f>
        <v>NEUTRAL</v>
      </c>
      <c r="L1688" s="6" t="str">
        <f>OBV!H1688</f>
        <v>BEARISH DIVERGENCE</v>
      </c>
    </row>
    <row r="1689" spans="1:12" ht="13.5" x14ac:dyDescent="0.25">
      <c r="A1689" s="3">
        <f>RSI!A1689</f>
        <v>44474</v>
      </c>
      <c r="B1689" s="2">
        <f>RSI!B1689</f>
        <v>8.6624999999999996</v>
      </c>
      <c r="C1689" s="2">
        <f>RSI!I1689</f>
        <v>46.845049446875066</v>
      </c>
      <c r="D1689" s="2">
        <f>MACD!E1689</f>
        <v>-1.5543073704789023E-2</v>
      </c>
      <c r="E1689" s="2">
        <f>MACD!F1689</f>
        <v>4.7532178444261663E-2</v>
      </c>
      <c r="F1689" s="2">
        <f>'Moving Avg'!D1689</f>
        <v>8.6717200000000005</v>
      </c>
      <c r="G1689" s="2">
        <f>'Moving Avg'!F1689</f>
        <v>8.6486999999999998</v>
      </c>
      <c r="H1689" s="2">
        <f>'Moving Avg'!G1689</f>
        <v>8.7690560000000009</v>
      </c>
      <c r="I1689" s="2">
        <f>'Moving Avg'!H1689</f>
        <v>8.0243930000000052</v>
      </c>
      <c r="J1689" s="6" t="str">
        <f>OBV!F1689</f>
        <v>BEARISH</v>
      </c>
      <c r="K1689" s="6" t="str">
        <f>OBV!G1689</f>
        <v>NEUTRAL</v>
      </c>
      <c r="L1689" s="6" t="str">
        <f>OBV!H1689</f>
        <v>BEARISH DIVERGENCE</v>
      </c>
    </row>
    <row r="1690" spans="1:12" ht="13.5" x14ac:dyDescent="0.25">
      <c r="A1690" s="3">
        <f>RSI!A1690</f>
        <v>44475</v>
      </c>
      <c r="B1690" s="2">
        <f>RSI!B1690</f>
        <v>8.6624999999999996</v>
      </c>
      <c r="C1690" s="2">
        <f>RSI!I1690</f>
        <v>46.845049446875066</v>
      </c>
      <c r="D1690" s="2">
        <f>MACD!E1690</f>
        <v>-2.6279678478910995E-2</v>
      </c>
      <c r="E1690" s="2">
        <f>MACD!F1690</f>
        <v>3.2769807059627135E-2</v>
      </c>
      <c r="F1690" s="2">
        <f>'Moving Avg'!D1690</f>
        <v>8.6624999999999996</v>
      </c>
      <c r="G1690" s="2">
        <f>'Moving Avg'!F1690</f>
        <v>8.6394849999999987</v>
      </c>
      <c r="H1690" s="2">
        <f>'Moving Avg'!G1690</f>
        <v>8.7673960000000015</v>
      </c>
      <c r="I1690" s="2">
        <f>'Moving Avg'!H1690</f>
        <v>8.035220000000006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8.7086000000000006</v>
      </c>
      <c r="C1691" s="2">
        <f>RSI!I1691</f>
        <v>52.8732759380012</v>
      </c>
      <c r="D1691" s="2">
        <f>MACD!E1691</f>
        <v>-3.8646765655458992E-2</v>
      </c>
      <c r="E1691" s="2">
        <f>MACD!F1691</f>
        <v>1.8486492516609911E-2</v>
      </c>
      <c r="F1691" s="2">
        <f>'Moving Avg'!D1691</f>
        <v>8.6717199999999988</v>
      </c>
      <c r="G1691" s="2">
        <f>'Moving Avg'!F1691</f>
        <v>8.6325749999999992</v>
      </c>
      <c r="H1691" s="2">
        <f>'Moving Avg'!G1691</f>
        <v>8.7664740000000023</v>
      </c>
      <c r="I1691" s="2">
        <f>'Moving Avg'!H1691</f>
        <v>8.0462775000000075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</row>
    <row r="1692" spans="1:12" ht="13.5" x14ac:dyDescent="0.25">
      <c r="A1692" s="3">
        <f>RSI!A1692</f>
        <v>44477</v>
      </c>
      <c r="B1692" s="2">
        <f>RSI!B1692</f>
        <v>8.7086000000000006</v>
      </c>
      <c r="C1692" s="2">
        <f>RSI!I1692</f>
        <v>52.8732759380012</v>
      </c>
      <c r="D1692" s="2">
        <f>MACD!E1692</f>
        <v>-4.3583979076908363E-2</v>
      </c>
      <c r="E1692" s="2">
        <f>MACD!F1692</f>
        <v>6.072398197906257E-3</v>
      </c>
      <c r="F1692" s="2">
        <f>'Moving Avg'!D1692</f>
        <v>8.6809400000000014</v>
      </c>
      <c r="G1692" s="2">
        <f>'Moving Avg'!F1692</f>
        <v>8.6256649999999979</v>
      </c>
      <c r="H1692" s="2">
        <f>'Moving Avg'!G1692</f>
        <v>8.7627880000000022</v>
      </c>
      <c r="I1692" s="2">
        <f>'Moving Avg'!H1692</f>
        <v>8.0577860000000054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</row>
    <row r="1693" spans="1:12" ht="13.5" x14ac:dyDescent="0.25">
      <c r="A1693" s="3">
        <f>RSI!A1693</f>
        <v>44480</v>
      </c>
      <c r="B1693" s="2">
        <f>RSI!B1693</f>
        <v>8.6165000000000003</v>
      </c>
      <c r="C1693" s="2">
        <f>RSI!I1693</f>
        <v>41.870905416210007</v>
      </c>
      <c r="D1693" s="2">
        <f>MACD!E1693</f>
        <v>-4.6754912907651658E-2</v>
      </c>
      <c r="E1693" s="2">
        <f>MACD!F1693</f>
        <v>-4.4930640232053254E-3</v>
      </c>
      <c r="F1693" s="2">
        <f>'Moving Avg'!D1693</f>
        <v>8.6717399999999998</v>
      </c>
      <c r="G1693" s="2">
        <f>'Moving Avg'!F1693</f>
        <v>8.6233649999999979</v>
      </c>
      <c r="H1693" s="2">
        <f>'Moving Avg'!G1693</f>
        <v>8.7572600000000023</v>
      </c>
      <c r="I1693" s="2">
        <f>'Moving Avg'!H1693</f>
        <v>8.0688340000000061</v>
      </c>
      <c r="J1693" s="6" t="str">
        <f>OBV!F1693</f>
        <v>BULLISH</v>
      </c>
      <c r="K1693" s="6" t="str">
        <f>OBV!G1693</f>
        <v>NEUTRAL</v>
      </c>
      <c r="L1693" s="6" t="str">
        <f>OBV!H1693</f>
        <v>BULLISH DIVERGENCE</v>
      </c>
    </row>
    <row r="1694" spans="1:12" ht="13.5" x14ac:dyDescent="0.25">
      <c r="A1694" s="3">
        <f>RSI!A1694</f>
        <v>44481</v>
      </c>
      <c r="B1694" s="2">
        <f>RSI!B1694</f>
        <v>8.6165000000000003</v>
      </c>
      <c r="C1694" s="2">
        <f>RSI!I1694</f>
        <v>41.870905416210007</v>
      </c>
      <c r="D1694" s="2">
        <f>MACD!E1694</f>
        <v>-5.0437497385781072E-2</v>
      </c>
      <c r="E1694" s="2">
        <f>MACD!F1694</f>
        <v>-1.3681950695720476E-2</v>
      </c>
      <c r="F1694" s="2">
        <f>'Moving Avg'!D1694</f>
        <v>8.6625399999999999</v>
      </c>
      <c r="G1694" s="2">
        <f>'Moving Avg'!F1694</f>
        <v>8.6256699999999977</v>
      </c>
      <c r="H1694" s="2">
        <f>'Moving Avg'!G1694</f>
        <v>8.7517320000000005</v>
      </c>
      <c r="I1694" s="2">
        <f>'Moving Avg'!H1694</f>
        <v>8.0798820000000067</v>
      </c>
      <c r="J1694" s="6" t="str">
        <f>OBV!F1694</f>
        <v>BULLISH</v>
      </c>
      <c r="K1694" s="6" t="str">
        <f>OBV!G1694</f>
        <v>NEUTRAL</v>
      </c>
      <c r="L1694" s="6" t="str">
        <f>OBV!H1694</f>
        <v>BULLISH DIVERGENCE</v>
      </c>
    </row>
    <row r="1695" spans="1:12" ht="13.5" x14ac:dyDescent="0.25">
      <c r="A1695" s="3">
        <f>RSI!A1695</f>
        <v>44482</v>
      </c>
      <c r="B1695" s="2">
        <f>RSI!B1695</f>
        <v>8.8652999999999995</v>
      </c>
      <c r="C1695" s="2">
        <f>RSI!I1695</f>
        <v>64.8116996586336</v>
      </c>
      <c r="D1695" s="2">
        <f>MACD!E1695</f>
        <v>-5.1751915453992936E-2</v>
      </c>
      <c r="E1695" s="2">
        <f>MACD!F1695</f>
        <v>-2.1295943647374971E-2</v>
      </c>
      <c r="F1695" s="2">
        <f>'Moving Avg'!D1695</f>
        <v>8.7031000000000009</v>
      </c>
      <c r="G1695" s="2">
        <f>'Moving Avg'!F1695</f>
        <v>8.6404149999999973</v>
      </c>
      <c r="H1695" s="2">
        <f>'Moving Avg'!G1695</f>
        <v>8.7511799999999997</v>
      </c>
      <c r="I1695" s="2">
        <f>'Moving Avg'!H1695</f>
        <v>8.0921290000000052</v>
      </c>
      <c r="J1695" s="6" t="str">
        <f>OBV!F1695</f>
        <v>BULLISH</v>
      </c>
      <c r="K1695" s="6" t="str">
        <f>OBV!G1695</f>
        <v>NEUTRAL</v>
      </c>
      <c r="L1695" s="6" t="str">
        <f>OBV!H1695</f>
        <v>CONFIRMED BULLISH</v>
      </c>
    </row>
    <row r="1696" spans="1:12" ht="13.5" x14ac:dyDescent="0.25">
      <c r="A1696" s="3">
        <f>RSI!A1696</f>
        <v>44483</v>
      </c>
      <c r="B1696" s="2">
        <f>RSI!B1696</f>
        <v>8.8744999999999994</v>
      </c>
      <c r="C1696" s="2">
        <f>RSI!I1696</f>
        <v>65.356156049127037</v>
      </c>
      <c r="D1696" s="2">
        <f>MACD!E1696</f>
        <v>-6.1751508921068066E-2</v>
      </c>
      <c r="E1696" s="2">
        <f>MACD!F1696</f>
        <v>-2.9387056702113591E-2</v>
      </c>
      <c r="F1696" s="2">
        <f>'Moving Avg'!D1696</f>
        <v>8.7362799999999989</v>
      </c>
      <c r="G1696" s="2">
        <f>'Moving Avg'!F1696</f>
        <v>8.655619999999999</v>
      </c>
      <c r="H1696" s="2">
        <f>'Moving Avg'!G1696</f>
        <v>8.7508120000000016</v>
      </c>
      <c r="I1696" s="2">
        <f>'Moving Avg'!H1696</f>
        <v>8.1049185000000055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</row>
    <row r="1697" spans="1:12" ht="13.5" x14ac:dyDescent="0.25">
      <c r="A1697" s="3">
        <f>RSI!A1697</f>
        <v>44488</v>
      </c>
      <c r="B1697" s="2">
        <f>RSI!B1697</f>
        <v>8.8744999999999994</v>
      </c>
      <c r="C1697" s="2">
        <f>RSI!I1697</f>
        <v>65.356156049127037</v>
      </c>
      <c r="D1697" s="2">
        <f>MACD!E1697</f>
        <v>-7.1298181763692625E-2</v>
      </c>
      <c r="E1697" s="2">
        <f>MACD!F1697</f>
        <v>-3.7769281714429399E-2</v>
      </c>
      <c r="F1697" s="2">
        <f>'Moving Avg'!D1697</f>
        <v>8.7694599999999987</v>
      </c>
      <c r="G1697" s="2">
        <f>'Moving Avg'!F1697</f>
        <v>8.6703650000000003</v>
      </c>
      <c r="H1697" s="2">
        <f>'Moving Avg'!G1697</f>
        <v>8.7504439999999999</v>
      </c>
      <c r="I1697" s="2">
        <f>'Moving Avg'!H1697</f>
        <v>8.117753000000004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</row>
    <row r="1698" spans="1:12" ht="13.5" x14ac:dyDescent="0.25">
      <c r="A1698" s="3">
        <f>RSI!A1698</f>
        <v>44489</v>
      </c>
      <c r="B1698" s="2">
        <f>RSI!B1698</f>
        <v>8.9390000000000001</v>
      </c>
      <c r="C1698" s="2">
        <f>RSI!I1698</f>
        <v>69.227556105852386</v>
      </c>
      <c r="D1698" s="2">
        <f>MACD!E1698</f>
        <v>-8.5158986050492658E-2</v>
      </c>
      <c r="E1698" s="2">
        <f>MACD!F1698</f>
        <v>-4.7247222581642059E-2</v>
      </c>
      <c r="F1698" s="2">
        <f>'Moving Avg'!D1698</f>
        <v>8.8339599999999994</v>
      </c>
      <c r="G1698" s="2">
        <f>'Moving Avg'!F1698</f>
        <v>8.6883349999999986</v>
      </c>
      <c r="H1698" s="2">
        <f>'Moving Avg'!G1698</f>
        <v>8.7565260000000009</v>
      </c>
      <c r="I1698" s="2">
        <f>'Moving Avg'!H1698</f>
        <v>8.1308650000000053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</row>
    <row r="1699" spans="1:12" ht="13.5" x14ac:dyDescent="0.25">
      <c r="A1699" s="3">
        <f>RSI!A1699</f>
        <v>44490</v>
      </c>
      <c r="B1699" s="2">
        <f>RSI!B1699</f>
        <v>8.7638999999999996</v>
      </c>
      <c r="C1699" s="2">
        <f>RSI!I1699</f>
        <v>52.180146765838295</v>
      </c>
      <c r="D1699" s="2">
        <f>MACD!E1699</f>
        <v>-8.5228744553820235E-2</v>
      </c>
      <c r="E1699" s="2">
        <f>MACD!F1699</f>
        <v>-5.4843526976077694E-2</v>
      </c>
      <c r="F1699" s="2">
        <f>'Moving Avg'!D1699</f>
        <v>8.8634400000000007</v>
      </c>
      <c r="G1699" s="2">
        <f>'Moving Avg'!F1699</f>
        <v>8.69801</v>
      </c>
      <c r="H1699" s="2">
        <f>'Moving Avg'!G1699</f>
        <v>8.7550520000000009</v>
      </c>
      <c r="I1699" s="2">
        <f>'Moving Avg'!H1699</f>
        <v>8.1431015000000055</v>
      </c>
      <c r="J1699" s="6" t="str">
        <f>OBV!F1699</f>
        <v>BULLISH</v>
      </c>
      <c r="K1699" s="6" t="str">
        <f>OBV!G1699</f>
        <v>NEUTRAL</v>
      </c>
      <c r="L1699" s="6" t="str">
        <f>OBV!H1699</f>
        <v>CONFIRMED BULLISH</v>
      </c>
    </row>
    <row r="1700" spans="1:12" ht="13.5" x14ac:dyDescent="0.25">
      <c r="A1700" s="3">
        <f>RSI!A1700</f>
        <v>44491</v>
      </c>
      <c r="B1700" s="2">
        <f>RSI!B1700</f>
        <v>8.8468</v>
      </c>
      <c r="C1700" s="2">
        <f>RSI!I1700</f>
        <v>57.514406370575202</v>
      </c>
      <c r="D1700" s="2">
        <f>MACD!E1700</f>
        <v>-9.1608427203961895E-2</v>
      </c>
      <c r="E1700" s="2">
        <f>MACD!F1700</f>
        <v>-6.2196507021654537E-2</v>
      </c>
      <c r="F1700" s="2">
        <f>'Moving Avg'!D1700</f>
        <v>8.8597399999999986</v>
      </c>
      <c r="G1700" s="2">
        <f>'Moving Avg'!F1700</f>
        <v>8.7109100000000019</v>
      </c>
      <c r="H1700" s="2">
        <f>'Moving Avg'!G1700</f>
        <v>8.7550519999999992</v>
      </c>
      <c r="I1700" s="2">
        <f>'Moving Avg'!H1700</f>
        <v>8.1544890000000052</v>
      </c>
      <c r="J1700" s="6" t="str">
        <f>OBV!F1700</f>
        <v>BULLISH</v>
      </c>
      <c r="K1700" s="6" t="str">
        <f>OBV!G1700</f>
        <v>NEUTRAL</v>
      </c>
      <c r="L1700" s="6" t="str">
        <f>OBV!H1700</f>
        <v>BULLISH DIVERGENCE</v>
      </c>
    </row>
    <row r="1701" spans="1:12" ht="13.5" x14ac:dyDescent="0.25">
      <c r="A1701" s="3">
        <f>RSI!A1701</f>
        <v>44494</v>
      </c>
      <c r="B1701" s="2">
        <f>RSI!B1701</f>
        <v>8.8284000000000002</v>
      </c>
      <c r="C1701" s="2">
        <f>RSI!I1701</f>
        <v>56.020709437825076</v>
      </c>
      <c r="D1701" s="2">
        <f>MACD!E1701</f>
        <v>-8.9207797631233987E-2</v>
      </c>
      <c r="E1701" s="2">
        <f>MACD!F1701</f>
        <v>-6.7598765143570438E-2</v>
      </c>
      <c r="F1701" s="2">
        <f>'Moving Avg'!D1701</f>
        <v>8.8505199999999995</v>
      </c>
      <c r="G1701" s="2">
        <f>'Moving Avg'!F1701</f>
        <v>8.7228900000000014</v>
      </c>
      <c r="H1701" s="2">
        <f>'Moving Avg'!G1701</f>
        <v>8.754684000000001</v>
      </c>
      <c r="I1701" s="2">
        <f>'Moving Avg'!H1701</f>
        <v>8.166732000000005</v>
      </c>
      <c r="J1701" s="6" t="str">
        <f>OBV!F1701</f>
        <v>BULLISH</v>
      </c>
      <c r="K1701" s="6" t="str">
        <f>OBV!G1701</f>
        <v>NEUTRAL</v>
      </c>
      <c r="L1701" s="6" t="str">
        <f>OBV!H1701</f>
        <v>BULLISH DIVERGENCE</v>
      </c>
    </row>
    <row r="1702" spans="1:12" ht="13.5" x14ac:dyDescent="0.25">
      <c r="A1702" s="3">
        <f>RSI!A1702</f>
        <v>44495</v>
      </c>
      <c r="B1702" s="2">
        <f>RSI!B1702</f>
        <v>8.7546999999999997</v>
      </c>
      <c r="C1702" s="2">
        <f>RSI!I1702</f>
        <v>50.37714197422904</v>
      </c>
      <c r="D1702" s="2">
        <f>MACD!E1702</f>
        <v>-8.2216332323470809E-2</v>
      </c>
      <c r="E1702" s="2">
        <f>MACD!F1702</f>
        <v>-7.0522278579550512E-2</v>
      </c>
      <c r="F1702" s="2">
        <f>'Moving Avg'!D1702</f>
        <v>8.8265600000000006</v>
      </c>
      <c r="G1702" s="2">
        <f>'Moving Avg'!F1702</f>
        <v>8.7293399999999988</v>
      </c>
      <c r="H1702" s="2">
        <f>'Moving Avg'!G1702</f>
        <v>8.7528420000000011</v>
      </c>
      <c r="I1702" s="2">
        <f>'Moving Avg'!H1702</f>
        <v>8.1780200000000054</v>
      </c>
      <c r="J1702" s="6" t="str">
        <f>OBV!F1702</f>
        <v>BULLISH</v>
      </c>
      <c r="K1702" s="6" t="str">
        <f>OBV!G1702</f>
        <v>NEUTRAL</v>
      </c>
      <c r="L1702" s="6" t="str">
        <f>OBV!H1702</f>
        <v>BULLISH DIVERGENCE</v>
      </c>
    </row>
    <row r="1703" spans="1:12" ht="13.5" x14ac:dyDescent="0.25">
      <c r="A1703" s="3">
        <f>RSI!A1703</f>
        <v>44496</v>
      </c>
      <c r="B1703" s="2">
        <f>RSI!B1703</f>
        <v>8.7454999999999998</v>
      </c>
      <c r="C1703" s="2">
        <f>RSI!I1703</f>
        <v>49.704007939900215</v>
      </c>
      <c r="D1703" s="2">
        <f>MACD!E1703</f>
        <v>-8.9814855716838338E-2</v>
      </c>
      <c r="E1703" s="2">
        <f>MACD!F1703</f>
        <v>-7.4380794007008089E-2</v>
      </c>
      <c r="F1703" s="2">
        <f>'Moving Avg'!D1703</f>
        <v>8.7878600000000002</v>
      </c>
      <c r="G1703" s="2">
        <f>'Moving Avg'!F1703</f>
        <v>8.7371749999999988</v>
      </c>
      <c r="H1703" s="2">
        <f>'Moving Avg'!G1703</f>
        <v>8.7559759999999986</v>
      </c>
      <c r="I1703" s="2">
        <f>'Moving Avg'!H1703</f>
        <v>8.188810500000006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8.8192000000000004</v>
      </c>
      <c r="C1704" s="2">
        <f>RSI!I1704</f>
        <v>54.902579963996942</v>
      </c>
      <c r="D1704" s="2">
        <f>MACD!E1704</f>
        <v>-0.10167392839577971</v>
      </c>
      <c r="E1704" s="2">
        <f>MACD!F1704</f>
        <v>-7.9839420884762424E-2</v>
      </c>
      <c r="F1704" s="2">
        <f>'Moving Avg'!D1704</f>
        <v>8.798919999999999</v>
      </c>
      <c r="G1704" s="2">
        <f>'Moving Avg'!F1704</f>
        <v>8.749155</v>
      </c>
      <c r="H1704" s="2">
        <f>'Moving Avg'!G1704</f>
        <v>8.7563439999999986</v>
      </c>
      <c r="I1704" s="2">
        <f>'Moving Avg'!H1704</f>
        <v>8.200421000000004</v>
      </c>
      <c r="J1704" s="6" t="str">
        <f>OBV!F1704</f>
        <v>BEARISH</v>
      </c>
      <c r="K1704" s="6" t="str">
        <f>OBV!G1704</f>
        <v>NEUTRAL</v>
      </c>
      <c r="L1704" s="6" t="str">
        <f>OBV!H1704</f>
        <v>BEARISH DIVERGENCE</v>
      </c>
    </row>
    <row r="1705" spans="1:12" ht="13.5" x14ac:dyDescent="0.25">
      <c r="A1705" s="3">
        <f>RSI!A1705</f>
        <v>44498</v>
      </c>
      <c r="B1705" s="2">
        <f>RSI!B1705</f>
        <v>8.7454999999999998</v>
      </c>
      <c r="C1705" s="2">
        <f>RSI!I1705</f>
        <v>49.403465218507677</v>
      </c>
      <c r="D1705" s="2">
        <f>MACD!E1705</f>
        <v>-6.8380336581322254E-2</v>
      </c>
      <c r="E1705" s="2">
        <f>MACD!F1705</f>
        <v>-7.7547604024074401E-2</v>
      </c>
      <c r="F1705" s="2">
        <f>'Moving Avg'!D1705</f>
        <v>8.7786600000000004</v>
      </c>
      <c r="G1705" s="2">
        <f>'Moving Avg'!F1705</f>
        <v>8.7510000000000012</v>
      </c>
      <c r="H1705" s="2">
        <f>'Moving Avg'!G1705</f>
        <v>8.7552380000000003</v>
      </c>
      <c r="I1705" s="2">
        <f>'Moving Avg'!H1705</f>
        <v>8.2109860000000037</v>
      </c>
      <c r="J1705" s="6" t="str">
        <f>OBV!F1705</f>
        <v>BEARISH</v>
      </c>
      <c r="K1705" s="6" t="str">
        <f>OBV!G1705</f>
        <v>NEUTRAL</v>
      </c>
      <c r="L1705" s="6" t="str">
        <f>OBV!H1705</f>
        <v>CONFIRMED BEARISH</v>
      </c>
    </row>
    <row r="1706" spans="1:12" ht="13.5" x14ac:dyDescent="0.25">
      <c r="A1706" s="3">
        <f>RSI!A1706</f>
        <v>44501</v>
      </c>
      <c r="B1706" s="2">
        <f>RSI!B1706</f>
        <v>8.81</v>
      </c>
      <c r="C1706" s="2">
        <f>RSI!I1706</f>
        <v>53.76783160406368</v>
      </c>
      <c r="D1706" s="2">
        <f>MACD!E1706</f>
        <v>-4.3513501551974088E-2</v>
      </c>
      <c r="E1706" s="2">
        <f>MACD!F1706</f>
        <v>-7.0740783529654336E-2</v>
      </c>
      <c r="F1706" s="2">
        <f>'Moving Avg'!D1706</f>
        <v>8.7749800000000011</v>
      </c>
      <c r="G1706" s="2">
        <f>'Moving Avg'!F1706</f>
        <v>8.7583749999999991</v>
      </c>
      <c r="H1706" s="2">
        <f>'Moving Avg'!G1706</f>
        <v>8.7554219999999994</v>
      </c>
      <c r="I1706" s="2">
        <f>'Moving Avg'!H1706</f>
        <v>8.2216480000000036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</row>
    <row r="1707" spans="1:12" ht="13.5" x14ac:dyDescent="0.25">
      <c r="A1707" s="3">
        <f>RSI!A1707</f>
        <v>44502</v>
      </c>
      <c r="B1707" s="2">
        <f>RSI!B1707</f>
        <v>8.6349</v>
      </c>
      <c r="C1707" s="2">
        <f>RSI!I1707</f>
        <v>42.939361037941602</v>
      </c>
      <c r="D1707" s="2">
        <f>MACD!E1707</f>
        <v>-9.8296450298143156E-3</v>
      </c>
      <c r="E1707" s="2">
        <f>MACD!F1707</f>
        <v>-5.8558555829686332E-2</v>
      </c>
      <c r="F1707" s="2">
        <f>'Moving Avg'!D1707</f>
        <v>8.7510200000000005</v>
      </c>
      <c r="G1707" s="2">
        <f>'Moving Avg'!F1707</f>
        <v>8.7569949999999999</v>
      </c>
      <c r="H1707" s="2">
        <f>'Moving Avg'!G1707</f>
        <v>8.7515519999999984</v>
      </c>
      <c r="I1707" s="2">
        <f>'Moving Avg'!H1707</f>
        <v>8.2314345000000042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</row>
    <row r="1708" spans="1:12" ht="13.5" x14ac:dyDescent="0.25">
      <c r="A1708" s="3">
        <f>RSI!A1708</f>
        <v>44503</v>
      </c>
      <c r="B1708" s="2">
        <f>RSI!B1708</f>
        <v>8.8192000000000004</v>
      </c>
      <c r="C1708" s="2">
        <f>RSI!I1708</f>
        <v>53.544286200816025</v>
      </c>
      <c r="D1708" s="2">
        <f>MACD!E1708</f>
        <v>1.567456899785924E-2</v>
      </c>
      <c r="E1708" s="2">
        <f>MACD!F1708</f>
        <v>-4.3711930864177219E-2</v>
      </c>
      <c r="F1708" s="2">
        <f>'Moving Avg'!D1708</f>
        <v>8.765760000000002</v>
      </c>
      <c r="G1708" s="2">
        <f>'Moving Avg'!F1708</f>
        <v>8.7648299999999999</v>
      </c>
      <c r="H1708" s="2">
        <f>'Moving Avg'!G1708</f>
        <v>8.7504460000000002</v>
      </c>
      <c r="I1708" s="2">
        <f>'Moving Avg'!H1708</f>
        <v>8.2421425000000035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</row>
    <row r="1709" spans="1:12" ht="13.5" x14ac:dyDescent="0.25">
      <c r="A1709" s="3">
        <f>RSI!A1709</f>
        <v>44504</v>
      </c>
      <c r="B1709" s="2">
        <f>RSI!B1709</f>
        <v>8.8192000000000004</v>
      </c>
      <c r="C1709" s="2">
        <f>RSI!I1709</f>
        <v>53.544286200816025</v>
      </c>
      <c r="D1709" s="2">
        <f>MACD!E1709</f>
        <v>9.9046561249771514E-3</v>
      </c>
      <c r="E1709" s="2">
        <f>MACD!F1709</f>
        <v>-3.2988613466346343E-2</v>
      </c>
      <c r="F1709" s="2">
        <f>'Moving Avg'!D1709</f>
        <v>8.765760000000002</v>
      </c>
      <c r="G1709" s="2">
        <f>'Moving Avg'!F1709</f>
        <v>8.7726649999999982</v>
      </c>
      <c r="H1709" s="2">
        <f>'Moving Avg'!G1709</f>
        <v>8.7493400000000001</v>
      </c>
      <c r="I1709" s="2">
        <f>'Moving Avg'!H1709</f>
        <v>8.2519480000000023</v>
      </c>
      <c r="J1709" s="6" t="str">
        <f>OBV!F1709</f>
        <v>BEARISH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44505</v>
      </c>
      <c r="B1710" s="2">
        <f>RSI!B1710</f>
        <v>8.8008000000000006</v>
      </c>
      <c r="C1710" s="2">
        <f>RSI!I1710</f>
        <v>52.41631167860637</v>
      </c>
      <c r="D1710" s="2">
        <f>MACD!E1710</f>
        <v>1.8757805228846181E-2</v>
      </c>
      <c r="E1710" s="2">
        <f>MACD!F1710</f>
        <v>-2.2639329727307839E-2</v>
      </c>
      <c r="F1710" s="2">
        <f>'Moving Avg'!D1710</f>
        <v>8.7768200000000007</v>
      </c>
      <c r="G1710" s="2">
        <f>'Moving Avg'!F1710</f>
        <v>8.7795799999999993</v>
      </c>
      <c r="H1710" s="2">
        <f>'Moving Avg'!G1710</f>
        <v>8.7478659999999984</v>
      </c>
      <c r="I1710" s="2">
        <f>'Moving Avg'!H1710</f>
        <v>8.2612105000000025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8.8008000000000006</v>
      </c>
      <c r="C1711" s="2">
        <f>RSI!I1711</f>
        <v>52.416311678606377</v>
      </c>
      <c r="D1711" s="2">
        <f>MACD!E1711</f>
        <v>2.3173716290523672E-2</v>
      </c>
      <c r="E1711" s="2">
        <f>MACD!F1711</f>
        <v>-1.3476720523741537E-2</v>
      </c>
      <c r="F1711" s="2">
        <f>'Moving Avg'!D1711</f>
        <v>8.7749800000000011</v>
      </c>
      <c r="G1711" s="2">
        <f>'Moving Avg'!F1711</f>
        <v>8.7841899999999988</v>
      </c>
      <c r="H1711" s="2">
        <f>'Moving Avg'!G1711</f>
        <v>8.7451019999999975</v>
      </c>
      <c r="I1711" s="2">
        <f>'Moving Avg'!H1711</f>
        <v>8.2691645000000022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</row>
    <row r="1712" spans="1:12" ht="13.5" x14ac:dyDescent="0.25">
      <c r="A1712" s="3">
        <f>RSI!A1712</f>
        <v>44509</v>
      </c>
      <c r="B1712" s="2">
        <f>RSI!B1712</f>
        <v>8.7086000000000006</v>
      </c>
      <c r="C1712" s="2">
        <f>RSI!I1712</f>
        <v>46.699183737403231</v>
      </c>
      <c r="D1712" s="2">
        <f>MACD!E1712</f>
        <v>2.2175085740093081E-2</v>
      </c>
      <c r="E1712" s="2">
        <f>MACD!F1712</f>
        <v>-6.3463592709746145E-3</v>
      </c>
      <c r="F1712" s="2">
        <f>'Moving Avg'!D1712</f>
        <v>8.7897199999999991</v>
      </c>
      <c r="G1712" s="2">
        <f>'Moving Avg'!F1712</f>
        <v>8.7841899999999988</v>
      </c>
      <c r="H1712" s="2">
        <f>'Moving Avg'!G1712</f>
        <v>8.7404939999999982</v>
      </c>
      <c r="I1712" s="2">
        <f>'Moving Avg'!H1712</f>
        <v>8.2756200000000018</v>
      </c>
      <c r="J1712" s="6" t="str">
        <f>OBV!F1712</f>
        <v>BEARISH</v>
      </c>
      <c r="K1712" s="6" t="str">
        <f>OBV!G1712</f>
        <v>NEUTRAL</v>
      </c>
      <c r="L1712" s="6" t="str">
        <f>OBV!H1712</f>
        <v>BEARISH DIVERGENCE</v>
      </c>
    </row>
    <row r="1713" spans="1:12" ht="13.5" x14ac:dyDescent="0.25">
      <c r="A1713" s="3">
        <f>RSI!A1713</f>
        <v>44510</v>
      </c>
      <c r="B1713" s="2">
        <f>RSI!B1713</f>
        <v>8.6165000000000003</v>
      </c>
      <c r="C1713" s="2">
        <f>RSI!I1713</f>
        <v>41.795177442813639</v>
      </c>
      <c r="D1713" s="2">
        <f>MACD!E1713</f>
        <v>2.7072169089581877E-2</v>
      </c>
      <c r="E1713" s="2">
        <f>MACD!F1713</f>
        <v>3.3734640113668429E-4</v>
      </c>
      <c r="F1713" s="2">
        <f>'Moving Avg'!D1713</f>
        <v>8.7491800000000008</v>
      </c>
      <c r="G1713" s="2">
        <f>'Moving Avg'!F1713</f>
        <v>8.7841899999999988</v>
      </c>
      <c r="H1713" s="2">
        <f>'Moving Avg'!G1713</f>
        <v>8.7340439999999973</v>
      </c>
      <c r="I1713" s="2">
        <f>'Moving Avg'!H1713</f>
        <v>8.2811185000000016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8.6165000000000003</v>
      </c>
      <c r="C1714" s="2">
        <f>RSI!I1714</f>
        <v>41.795177442813639</v>
      </c>
      <c r="D1714" s="2">
        <f>MACD!E1714</f>
        <v>4.3408947564657296E-2</v>
      </c>
      <c r="E1714" s="2">
        <f>MACD!F1714</f>
        <v>8.9516666338408067E-3</v>
      </c>
      <c r="F1714" s="2">
        <f>'Moving Avg'!D1714</f>
        <v>8.7086400000000008</v>
      </c>
      <c r="G1714" s="2">
        <f>'Moving Avg'!F1714</f>
        <v>8.7841900000000006</v>
      </c>
      <c r="H1714" s="2">
        <f>'Moving Avg'!G1714</f>
        <v>8.7275939999999981</v>
      </c>
      <c r="I1714" s="2">
        <f>'Moving Avg'!H1714</f>
        <v>8.2876545000000021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</row>
    <row r="1715" spans="1:12" ht="13.5" x14ac:dyDescent="0.25">
      <c r="A1715" s="3">
        <f>RSI!A1715</f>
        <v>44512</v>
      </c>
      <c r="B1715" s="2">
        <f>RSI!B1715</f>
        <v>8.5427</v>
      </c>
      <c r="C1715" s="2">
        <f>RSI!I1715</f>
        <v>38.079024013687821</v>
      </c>
      <c r="D1715" s="2">
        <f>MACD!E1715</f>
        <v>5.2151905656929287E-2</v>
      </c>
      <c r="E1715" s="2">
        <f>MACD!F1715</f>
        <v>1.7591714438458503E-2</v>
      </c>
      <c r="F1715" s="2">
        <f>'Moving Avg'!D1715</f>
        <v>8.6570199999999993</v>
      </c>
      <c r="G1715" s="2">
        <f>'Moving Avg'!F1715</f>
        <v>8.7680599999999984</v>
      </c>
      <c r="H1715" s="2">
        <f>'Moving Avg'!G1715</f>
        <v>8.7196679999999986</v>
      </c>
      <c r="I1715" s="2">
        <f>'Moving Avg'!H1715</f>
        <v>8.2938215000000017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</row>
    <row r="1716" spans="1:12" ht="13.5" x14ac:dyDescent="0.25">
      <c r="A1716" s="3">
        <f>RSI!A1716</f>
        <v>44515</v>
      </c>
      <c r="B1716" s="2">
        <f>RSI!B1716</f>
        <v>8.4781999999999993</v>
      </c>
      <c r="C1716" s="2">
        <f>RSI!I1716</f>
        <v>35.138412607818012</v>
      </c>
      <c r="D1716" s="2">
        <f>MACD!E1716</f>
        <v>7.5419443698942601E-2</v>
      </c>
      <c r="E1716" s="2">
        <f>MACD!F1716</f>
        <v>2.9157260290555324E-2</v>
      </c>
      <c r="F1716" s="2">
        <f>'Moving Avg'!D1716</f>
        <v>8.5925000000000011</v>
      </c>
      <c r="G1716" s="2">
        <f>'Moving Avg'!F1716</f>
        <v>8.7482449999999989</v>
      </c>
      <c r="H1716" s="2">
        <f>'Moving Avg'!G1716</f>
        <v>8.7104519999999983</v>
      </c>
      <c r="I1716" s="2">
        <f>'Moving Avg'!H1716</f>
        <v>8.299215000000002</v>
      </c>
      <c r="J1716" s="6" t="str">
        <f>OBV!F1716</f>
        <v>BEARISH</v>
      </c>
      <c r="K1716" s="6" t="str">
        <f>OBV!G1716</f>
        <v>NEUTRAL</v>
      </c>
      <c r="L1716" s="6" t="str">
        <f>OBV!H1716</f>
        <v>CONFIRMED BEARISH</v>
      </c>
    </row>
    <row r="1717" spans="1:12" ht="13.5" x14ac:dyDescent="0.25">
      <c r="A1717" s="3">
        <f>RSI!A1717</f>
        <v>44516</v>
      </c>
      <c r="B1717" s="2">
        <f>RSI!B1717</f>
        <v>8.3861000000000008</v>
      </c>
      <c r="C1717" s="2">
        <f>RSI!I1717</f>
        <v>31.408615401344434</v>
      </c>
      <c r="D1717" s="2">
        <f>MACD!E1717</f>
        <v>7.6454472721046329E-2</v>
      </c>
      <c r="E1717" s="2">
        <f>MACD!F1717</f>
        <v>3.8616702776653529E-2</v>
      </c>
      <c r="F1717" s="2">
        <f>'Moving Avg'!D1717</f>
        <v>8.5280000000000005</v>
      </c>
      <c r="G1717" s="2">
        <f>'Moving Avg'!F1717</f>
        <v>8.7238249999999997</v>
      </c>
      <c r="H1717" s="2">
        <f>'Moving Avg'!G1717</f>
        <v>8.7014219999999991</v>
      </c>
      <c r="I1717" s="2">
        <f>'Moving Avg'!H1717</f>
        <v>8.3043735000000023</v>
      </c>
      <c r="J1717" s="6" t="str">
        <f>OBV!F1717</f>
        <v>BEARISH</v>
      </c>
      <c r="K1717" s="6" t="str">
        <f>OBV!G1717</f>
        <v>NEUTRAL</v>
      </c>
      <c r="L1717" s="6" t="str">
        <f>OBV!H1717</f>
        <v>CONFIRMED BEARISH</v>
      </c>
    </row>
    <row r="1718" spans="1:12" ht="13.5" x14ac:dyDescent="0.25">
      <c r="A1718" s="3">
        <f>RSI!A1718</f>
        <v>44517</v>
      </c>
      <c r="B1718" s="2">
        <f>RSI!B1718</f>
        <v>8.2018000000000004</v>
      </c>
      <c r="C1718" s="2">
        <f>RSI!I1718</f>
        <v>25.561520383311233</v>
      </c>
      <c r="D1718" s="2">
        <f>MACD!E1718</f>
        <v>0.1212351424936795</v>
      </c>
      <c r="E1718" s="2">
        <f>MACD!F1718</f>
        <v>5.5140390720058732E-2</v>
      </c>
      <c r="F1718" s="2">
        <f>'Moving Avg'!D1718</f>
        <v>8.4450599999999998</v>
      </c>
      <c r="G1718" s="2">
        <f>'Moving Avg'!F1718</f>
        <v>8.6869649999999972</v>
      </c>
      <c r="H1718" s="2">
        <f>'Moving Avg'!G1718</f>
        <v>8.688521999999999</v>
      </c>
      <c r="I1718" s="2">
        <f>'Moving Avg'!H1718</f>
        <v>8.3086105000000003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8.5243000000000002</v>
      </c>
      <c r="C1719" s="2">
        <f>RSI!I1719</f>
        <v>44.893728257758326</v>
      </c>
      <c r="D1719" s="2">
        <f>MACD!E1719</f>
        <v>0.13808512430991726</v>
      </c>
      <c r="E1719" s="2">
        <f>MACD!F1719</f>
        <v>7.1729337438030449E-2</v>
      </c>
      <c r="F1719" s="2">
        <f>'Moving Avg'!D1719</f>
        <v>8.4266199999999998</v>
      </c>
      <c r="G1719" s="2">
        <f>'Moving Avg'!F1719</f>
        <v>8.6749849999999977</v>
      </c>
      <c r="H1719" s="2">
        <f>'Moving Avg'!G1719</f>
        <v>8.682071999999998</v>
      </c>
      <c r="I1719" s="2">
        <f>'Moving Avg'!H1719</f>
        <v>8.3146855000000013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8.2939000000000007</v>
      </c>
      <c r="C1720" s="2">
        <f>RSI!I1720</f>
        <v>37.417304634468664</v>
      </c>
      <c r="D1720" s="2">
        <f>MACD!E1720</f>
        <v>0.16730963856127268</v>
      </c>
      <c r="E1720" s="2">
        <f>MACD!F1720</f>
        <v>9.0845397662678906E-2</v>
      </c>
      <c r="F1720" s="2">
        <f>'Moving Avg'!D1720</f>
        <v>8.3768600000000006</v>
      </c>
      <c r="G1720" s="2">
        <f>'Moving Avg'!F1720</f>
        <v>8.6473399999999998</v>
      </c>
      <c r="H1720" s="2">
        <f>'Moving Avg'!G1720</f>
        <v>8.6710139999999996</v>
      </c>
      <c r="I1720" s="2">
        <f>'Moving Avg'!H1720</f>
        <v>8.3187515000000012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8.1096000000000004</v>
      </c>
      <c r="C1721" s="2">
        <f>RSI!I1721</f>
        <v>32.722833490200699</v>
      </c>
      <c r="D1721" s="2">
        <f>MACD!E1721</f>
        <v>0.20772816524183568</v>
      </c>
      <c r="E1721" s="2">
        <f>MACD!F1721</f>
        <v>0.11422195117851026</v>
      </c>
      <c r="F1721" s="2">
        <f>'Moving Avg'!D1721</f>
        <v>8.3031400000000009</v>
      </c>
      <c r="G1721" s="2">
        <f>'Moving Avg'!F1721</f>
        <v>8.6113999999999997</v>
      </c>
      <c r="H1721" s="2">
        <f>'Moving Avg'!G1721</f>
        <v>8.6562699999999992</v>
      </c>
      <c r="I1721" s="2">
        <f>'Moving Avg'!H1721</f>
        <v>8.3218960000000024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</row>
    <row r="1722" spans="1:12" ht="13.5" x14ac:dyDescent="0.25">
      <c r="A1722" s="3">
        <f>RSI!A1722</f>
        <v>44523</v>
      </c>
      <c r="B1722" s="2">
        <f>RSI!B1722</f>
        <v>8.1096000000000004</v>
      </c>
      <c r="C1722" s="2">
        <f>RSI!I1722</f>
        <v>32.722833490200699</v>
      </c>
      <c r="D1722" s="2">
        <f>MACD!E1722</f>
        <v>0.23072013725376372</v>
      </c>
      <c r="E1722" s="2">
        <f>MACD!F1722</f>
        <v>0.13752158839356096</v>
      </c>
      <c r="F1722" s="2">
        <f>'Moving Avg'!D1722</f>
        <v>8.2478400000000001</v>
      </c>
      <c r="G1722" s="2">
        <f>'Moving Avg'!F1722</f>
        <v>8.5791450000000005</v>
      </c>
      <c r="H1722" s="2">
        <f>'Moving Avg'!G1722</f>
        <v>8.6415259999999989</v>
      </c>
      <c r="I1722" s="2">
        <f>'Moving Avg'!H1722</f>
        <v>8.3256720000000008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8.1096000000000004</v>
      </c>
      <c r="C1723" s="2">
        <f>RSI!I1723</f>
        <v>32.722833490200699</v>
      </c>
      <c r="D1723" s="2">
        <f>MACD!E1723</f>
        <v>0.23876148128301011</v>
      </c>
      <c r="E1723" s="2">
        <f>MACD!F1723</f>
        <v>0.15776956697145081</v>
      </c>
      <c r="F1723" s="2">
        <f>'Moving Avg'!D1723</f>
        <v>8.2294000000000018</v>
      </c>
      <c r="G1723" s="2">
        <f>'Moving Avg'!F1723</f>
        <v>8.5473500000000016</v>
      </c>
      <c r="H1723" s="2">
        <f>'Moving Avg'!G1723</f>
        <v>8.6304680000000005</v>
      </c>
      <c r="I1723" s="2">
        <f>'Moving Avg'!H1723</f>
        <v>8.3294929999999994</v>
      </c>
      <c r="J1723" s="6" t="str">
        <f>OBV!F1723</f>
        <v>BULLISH</v>
      </c>
      <c r="K1723" s="6" t="str">
        <f>OBV!G1723</f>
        <v>NEUTRAL</v>
      </c>
      <c r="L1723" s="6" t="str">
        <f>OBV!H1723</f>
        <v>BULLISH DIVERGENCE</v>
      </c>
    </row>
    <row r="1724" spans="1:12" ht="13.5" x14ac:dyDescent="0.25">
      <c r="A1724" s="3">
        <f>RSI!A1724</f>
        <v>44525</v>
      </c>
      <c r="B1724" s="2">
        <f>RSI!B1724</f>
        <v>8.1188000000000002</v>
      </c>
      <c r="C1724" s="2">
        <f>RSI!I1724</f>
        <v>33.245006564630586</v>
      </c>
      <c r="D1724" s="2">
        <f>MACD!E1724</f>
        <v>0.24743590773004875</v>
      </c>
      <c r="E1724" s="2">
        <f>MACD!F1724</f>
        <v>0.17570283512317042</v>
      </c>
      <c r="F1724" s="2">
        <f>'Moving Avg'!D1724</f>
        <v>8.1483000000000008</v>
      </c>
      <c r="G1724" s="2">
        <f>'Moving Avg'!F1724</f>
        <v>8.5123300000000022</v>
      </c>
      <c r="H1724" s="2">
        <f>'Moving Avg'!G1724</f>
        <v>8.6214359999999992</v>
      </c>
      <c r="I1724" s="2">
        <f>'Moving Avg'!H1724</f>
        <v>8.3333150000000007</v>
      </c>
      <c r="J1724" s="6" t="str">
        <f>OBV!F1724</f>
        <v>BULLISH</v>
      </c>
      <c r="K1724" s="6" t="str">
        <f>OBV!G1724</f>
        <v>NEUTRAL</v>
      </c>
      <c r="L1724" s="6" t="str">
        <f>OBV!H1724</f>
        <v>BULLISH DIVERGENCE</v>
      </c>
    </row>
    <row r="1725" spans="1:12" ht="13.5" x14ac:dyDescent="0.25">
      <c r="A1725" s="3">
        <f>RSI!A1725</f>
        <v>44526</v>
      </c>
      <c r="B1725" s="2">
        <f>RSI!B1725</f>
        <v>8.1280000000000001</v>
      </c>
      <c r="C1725" s="2">
        <f>RSI!I1725</f>
        <v>33.798356971068216</v>
      </c>
      <c r="D1725" s="2">
        <f>MACD!E1725</f>
        <v>0.24504879559903969</v>
      </c>
      <c r="E1725" s="2">
        <f>MACD!F1725</f>
        <v>0.18957202721834426</v>
      </c>
      <c r="F1725" s="2">
        <f>'Moving Avg'!D1725</f>
        <v>8.115120000000001</v>
      </c>
      <c r="G1725" s="2">
        <f>'Moving Avg'!F1725</f>
        <v>8.4814550000000004</v>
      </c>
      <c r="H1725" s="2">
        <f>'Moving Avg'!G1725</f>
        <v>8.6125879999999988</v>
      </c>
      <c r="I1725" s="2">
        <f>'Moving Avg'!H1725</f>
        <v>8.3374990000000011</v>
      </c>
      <c r="J1725" s="6" t="str">
        <f>OBV!F1725</f>
        <v>BULLISH</v>
      </c>
      <c r="K1725" s="6" t="str">
        <f>OBV!G1725</f>
        <v>NEUTRAL</v>
      </c>
      <c r="L1725" s="6" t="str">
        <f>OBV!H1725</f>
        <v>BULLISH DIVERGENCE</v>
      </c>
    </row>
    <row r="1726" spans="1:12" ht="13.5" x14ac:dyDescent="0.25">
      <c r="A1726" s="3">
        <f>RSI!A1726</f>
        <v>44529</v>
      </c>
      <c r="B1726" s="2">
        <f>RSI!B1726</f>
        <v>8.1280000000000001</v>
      </c>
      <c r="C1726" s="2">
        <f>RSI!I1726</f>
        <v>33.798356971068216</v>
      </c>
      <c r="D1726" s="2">
        <f>MACD!E1726</f>
        <v>0.23518882118757567</v>
      </c>
      <c r="E1726" s="2">
        <f>MACD!F1726</f>
        <v>0.19869538601219056</v>
      </c>
      <c r="F1726" s="2">
        <f>'Moving Avg'!D1726</f>
        <v>8.1188000000000002</v>
      </c>
      <c r="G1726" s="2">
        <f>'Moving Avg'!F1726</f>
        <v>8.4473549999999982</v>
      </c>
      <c r="H1726" s="2">
        <f>'Moving Avg'!G1726</f>
        <v>8.6037399999999984</v>
      </c>
      <c r="I1726" s="2">
        <f>'Moving Avg'!H1726</f>
        <v>8.3415924999999991</v>
      </c>
      <c r="J1726" s="6" t="str">
        <f>OBV!F1726</f>
        <v>BULLISH</v>
      </c>
      <c r="K1726" s="6" t="str">
        <f>OBV!G1726</f>
        <v>NEUTRAL</v>
      </c>
      <c r="L1726" s="6" t="str">
        <f>OBV!H1726</f>
        <v>CONFIRMED BULLISH</v>
      </c>
    </row>
    <row r="1727" spans="1:12" ht="13.5" x14ac:dyDescent="0.25">
      <c r="A1727" s="3">
        <f>RSI!A1727</f>
        <v>44530</v>
      </c>
      <c r="B1727" s="2">
        <f>RSI!B1727</f>
        <v>8.1280000000000001</v>
      </c>
      <c r="C1727" s="2">
        <f>RSI!I1727</f>
        <v>33.798356971068216</v>
      </c>
      <c r="D1727" s="2">
        <f>MACD!E1727</f>
        <v>0.21460520794568616</v>
      </c>
      <c r="E1727" s="2">
        <f>MACD!F1727</f>
        <v>0.20187735039888968</v>
      </c>
      <c r="F1727" s="2">
        <f>'Moving Avg'!D1727</f>
        <v>8.1224799999999995</v>
      </c>
      <c r="G1727" s="2">
        <f>'Moving Avg'!F1727</f>
        <v>8.4220099999999967</v>
      </c>
      <c r="H1727" s="2">
        <f>'Moving Avg'!G1727</f>
        <v>8.5947079999999989</v>
      </c>
      <c r="I1727" s="2">
        <f>'Moving Avg'!H1727</f>
        <v>8.3447839999999989</v>
      </c>
      <c r="J1727" s="6" t="str">
        <f>OBV!F1727</f>
        <v>BULLISH</v>
      </c>
      <c r="K1727" s="6" t="str">
        <f>OBV!G1727</f>
        <v>NEUTRAL</v>
      </c>
      <c r="L1727" s="6" t="str">
        <f>OBV!H1727</f>
        <v>CONFIRMED BULLISH</v>
      </c>
    </row>
    <row r="1728" spans="1:12" ht="13.5" x14ac:dyDescent="0.25">
      <c r="A1728" s="3">
        <f>RSI!A1728</f>
        <v>44531</v>
      </c>
      <c r="B1728" s="2">
        <f>RSI!B1728</f>
        <v>8.1280000000000001</v>
      </c>
      <c r="C1728" s="2">
        <f>RSI!I1728</f>
        <v>33.798356971068216</v>
      </c>
      <c r="D1728" s="2">
        <f>MACD!E1728</f>
        <v>0.17062026642630634</v>
      </c>
      <c r="E1728" s="2">
        <f>MACD!F1728</f>
        <v>0.19562593360437303</v>
      </c>
      <c r="F1728" s="2">
        <f>'Moving Avg'!D1728</f>
        <v>8.1261600000000005</v>
      </c>
      <c r="G1728" s="2">
        <f>'Moving Avg'!F1728</f>
        <v>8.3874499999999976</v>
      </c>
      <c r="H1728" s="2">
        <f>'Moving Avg'!G1728</f>
        <v>8.5856759999999976</v>
      </c>
      <c r="I1728" s="2">
        <f>'Moving Avg'!H1728</f>
        <v>8.3488774999999986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</row>
    <row r="1729" spans="1:12" ht="13.5" x14ac:dyDescent="0.25">
      <c r="A1729" s="3">
        <f>RSI!A1729</f>
        <v>44532</v>
      </c>
      <c r="B1729" s="2">
        <f>RSI!B1729</f>
        <v>8.2477999999999998</v>
      </c>
      <c r="C1729" s="2">
        <f>RSI!I1729</f>
        <v>42.191352784350023</v>
      </c>
      <c r="D1729" s="2">
        <f>MACD!E1729</f>
        <v>0.175797075590026</v>
      </c>
      <c r="E1729" s="2">
        <f>MACD!F1729</f>
        <v>0.19166016200150365</v>
      </c>
      <c r="F1729" s="2">
        <f>'Moving Avg'!D1729</f>
        <v>8.151959999999999</v>
      </c>
      <c r="G1729" s="2">
        <f>'Moving Avg'!F1729</f>
        <v>8.3588799999999974</v>
      </c>
      <c r="H1729" s="2">
        <f>'Moving Avg'!G1729</f>
        <v>8.5792239999999964</v>
      </c>
      <c r="I1729" s="2">
        <f>'Moving Avg'!H1729</f>
        <v>8.3526679999999995</v>
      </c>
      <c r="J1729" s="6" t="str">
        <f>OBV!F1729</f>
        <v>BULLISH</v>
      </c>
      <c r="K1729" s="6" t="str">
        <f>OBV!G1729</f>
        <v>NEUTRAL</v>
      </c>
      <c r="L1729" s="6" t="str">
        <f>OBV!H1729</f>
        <v>CONFIRMED BULLISH</v>
      </c>
    </row>
    <row r="1730" spans="1:12" ht="13.5" x14ac:dyDescent="0.25">
      <c r="A1730" s="3">
        <f>RSI!A1730</f>
        <v>44533</v>
      </c>
      <c r="B1730" s="2">
        <f>RSI!B1730</f>
        <v>8.2477999999999998</v>
      </c>
      <c r="C1730" s="2">
        <f>RSI!I1730</f>
        <v>42.191352784350023</v>
      </c>
      <c r="D1730" s="2">
        <f>MACD!E1730</f>
        <v>0.14555443803350876</v>
      </c>
      <c r="E1730" s="2">
        <f>MACD!F1730</f>
        <v>0.18243901720790467</v>
      </c>
      <c r="F1730" s="2">
        <f>'Moving Avg'!D1730</f>
        <v>8.1759199999999996</v>
      </c>
      <c r="G1730" s="2">
        <f>'Moving Avg'!F1730</f>
        <v>8.3312299999999997</v>
      </c>
      <c r="H1730" s="2">
        <f>'Moving Avg'!G1730</f>
        <v>8.572403999999997</v>
      </c>
      <c r="I1730" s="2">
        <f>'Moving Avg'!H1730</f>
        <v>8.3564584999999987</v>
      </c>
      <c r="J1730" s="6" t="str">
        <f>OBV!F1730</f>
        <v>BULLISH</v>
      </c>
      <c r="K1730" s="6" t="str">
        <f>OBV!G1730</f>
        <v>NEUTRAL</v>
      </c>
      <c r="L1730" s="6" t="str">
        <f>OBV!H1730</f>
        <v>CONFIRMED BULLISH</v>
      </c>
    </row>
    <row r="1731" spans="1:12" ht="13.5" x14ac:dyDescent="0.25">
      <c r="A1731" s="3">
        <f>RSI!A1731</f>
        <v>44536</v>
      </c>
      <c r="B1731" s="2">
        <f>RSI!B1731</f>
        <v>8.2477999999999998</v>
      </c>
      <c r="C1731" s="2">
        <f>RSI!I1731</f>
        <v>42.191352784350023</v>
      </c>
      <c r="D1731" s="2">
        <f>MACD!E1731</f>
        <v>9.2372833816481759E-2</v>
      </c>
      <c r="E1731" s="2">
        <f>MACD!F1731</f>
        <v>0.16442578052962009</v>
      </c>
      <c r="F1731" s="2">
        <f>'Moving Avg'!D1731</f>
        <v>8.1998799999999985</v>
      </c>
      <c r="G1731" s="2">
        <f>'Moving Avg'!F1731</f>
        <v>8.3035800000000002</v>
      </c>
      <c r="H1731" s="2">
        <f>'Moving Avg'!G1731</f>
        <v>8.5655839999999976</v>
      </c>
      <c r="I1731" s="2">
        <f>'Moving Avg'!H1731</f>
        <v>8.3602939999999997</v>
      </c>
      <c r="J1731" s="6" t="str">
        <f>OBV!F1731</f>
        <v>BULLISH</v>
      </c>
      <c r="K1731" s="6" t="str">
        <f>OBV!G1731</f>
        <v>NEUTRAL</v>
      </c>
      <c r="L1731" s="6" t="str">
        <f>OBV!H1731</f>
        <v>CONFIRMED BULLISH</v>
      </c>
    </row>
    <row r="1732" spans="1:12" ht="13.5" x14ac:dyDescent="0.25">
      <c r="A1732" s="3">
        <f>RSI!A1732</f>
        <v>44537</v>
      </c>
      <c r="B1732" s="2">
        <f>RSI!B1732</f>
        <v>8.2385999999999999</v>
      </c>
      <c r="C1732" s="2">
        <f>RSI!I1732</f>
        <v>41.684469953240821</v>
      </c>
      <c r="D1732" s="2">
        <f>MACD!E1732</f>
        <v>4.8760205625747233E-2</v>
      </c>
      <c r="E1732" s="2">
        <f>MACD!F1732</f>
        <v>0.14129266554884551</v>
      </c>
      <c r="F1732" s="2">
        <f>'Moving Avg'!D1732</f>
        <v>8.2219999999999978</v>
      </c>
      <c r="G1732" s="2">
        <f>'Moving Avg'!F1732</f>
        <v>8.2800800000000017</v>
      </c>
      <c r="H1732" s="2">
        <f>'Moving Avg'!G1732</f>
        <v>8.5578419999999973</v>
      </c>
      <c r="I1732" s="2">
        <f>'Moving Avg'!H1732</f>
        <v>8.3640834999999996</v>
      </c>
      <c r="J1732" s="6" t="str">
        <f>OBV!F1732</f>
        <v>BEARISH</v>
      </c>
      <c r="K1732" s="6" t="str">
        <f>OBV!G1732</f>
        <v>NEUTRAL</v>
      </c>
      <c r="L1732" s="6" t="str">
        <f>OBV!H1732</f>
        <v>BEARISH DIVERGENCE</v>
      </c>
    </row>
    <row r="1733" spans="1:12" ht="13.5" x14ac:dyDescent="0.25">
      <c r="A1733" s="3">
        <f>RSI!A1733</f>
        <v>44538</v>
      </c>
      <c r="B1733" s="2">
        <f>RSI!B1733</f>
        <v>8.2294</v>
      </c>
      <c r="C1733" s="2">
        <f>RSI!I1733</f>
        <v>41.152042779591</v>
      </c>
      <c r="D1733" s="2">
        <f>MACD!E1733</f>
        <v>1.3246491736985888E-2</v>
      </c>
      <c r="E1733" s="2">
        <f>MACD!F1733</f>
        <v>0.11568343078647358</v>
      </c>
      <c r="F1733" s="2">
        <f>'Moving Avg'!D1733</f>
        <v>8.2422799999999992</v>
      </c>
      <c r="G1733" s="2">
        <f>'Moving Avg'!F1733</f>
        <v>8.2607250000000008</v>
      </c>
      <c r="H1733" s="2">
        <f>'Moving Avg'!G1733</f>
        <v>8.550653999999998</v>
      </c>
      <c r="I1733" s="2">
        <f>'Moving Avg'!H1733</f>
        <v>8.368684</v>
      </c>
      <c r="J1733" s="6" t="str">
        <f>OBV!F1733</f>
        <v>BEARISH</v>
      </c>
      <c r="K1733" s="6" t="str">
        <f>OBV!G1733</f>
        <v>NEUTRAL</v>
      </c>
      <c r="L1733" s="6" t="str">
        <f>OBV!H1733</f>
        <v>BEARISH DIVERGENCE</v>
      </c>
    </row>
    <row r="1734" spans="1:12" ht="13.5" x14ac:dyDescent="0.25">
      <c r="A1734" s="3">
        <f>RSI!A1734</f>
        <v>44539</v>
      </c>
      <c r="B1734" s="2">
        <f>RSI!B1734</f>
        <v>8.2294</v>
      </c>
      <c r="C1734" s="2">
        <f>RSI!I1734</f>
        <v>41.152042779591</v>
      </c>
      <c r="D1734" s="2">
        <f>MACD!E1734</f>
        <v>-1.4678457796795996E-2</v>
      </c>
      <c r="E1734" s="2">
        <f>MACD!F1734</f>
        <v>8.9611053069819674E-2</v>
      </c>
      <c r="F1734" s="2">
        <f>'Moving Avg'!D1734</f>
        <v>8.2385999999999999</v>
      </c>
      <c r="G1734" s="2">
        <f>'Moving Avg'!F1734</f>
        <v>8.2413699999999999</v>
      </c>
      <c r="H1734" s="2">
        <f>'Moving Avg'!G1734</f>
        <v>8.5436499999999995</v>
      </c>
      <c r="I1734" s="2">
        <f>'Moving Avg'!H1734</f>
        <v>8.3724275000000006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8.2202000000000002</v>
      </c>
      <c r="C1735" s="2">
        <f>RSI!I1735</f>
        <v>40.551338822212934</v>
      </c>
      <c r="D1735" s="2">
        <f>MACD!E1735</f>
        <v>-3.5553236402501298E-2</v>
      </c>
      <c r="E1735" s="2">
        <f>MACD!F1735</f>
        <v>6.4578195175355485E-2</v>
      </c>
      <c r="F1735" s="2">
        <f>'Moving Avg'!D1735</f>
        <v>8.2330799999999993</v>
      </c>
      <c r="G1735" s="2">
        <f>'Moving Avg'!F1735</f>
        <v>8.2252449999999993</v>
      </c>
      <c r="H1735" s="2">
        <f>'Moving Avg'!G1735</f>
        <v>8.5338819999999984</v>
      </c>
      <c r="I1735" s="2">
        <f>'Moving Avg'!H1735</f>
        <v>8.3765310000000017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8.2294</v>
      </c>
      <c r="C1736" s="2">
        <f>RSI!I1736</f>
        <v>41.471410862677644</v>
      </c>
      <c r="D1736" s="2">
        <f>MACD!E1736</f>
        <v>-5.3235148570475843E-2</v>
      </c>
      <c r="E1736" s="2">
        <f>MACD!F1736</f>
        <v>4.1015526426189226E-2</v>
      </c>
      <c r="F1736" s="2">
        <f>'Moving Avg'!D1736</f>
        <v>8.2294</v>
      </c>
      <c r="G1736" s="2">
        <f>'Moving Avg'!F1736</f>
        <v>8.2128049999999995</v>
      </c>
      <c r="H1736" s="2">
        <f>'Moving Avg'!G1736</f>
        <v>8.5252199999999974</v>
      </c>
      <c r="I1736" s="2">
        <f>'Moving Avg'!H1736</f>
        <v>8.3806805000000004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8.2018000000000004</v>
      </c>
      <c r="C1737" s="2">
        <f>RSI!I1737</f>
        <v>39.496513830323671</v>
      </c>
      <c r="D1737" s="2">
        <f>MACD!E1737</f>
        <v>-6.5592941310962161E-2</v>
      </c>
      <c r="E1737" s="2">
        <f>MACD!F1737</f>
        <v>1.9693832878758949E-2</v>
      </c>
      <c r="F1737" s="2">
        <f>'Moving Avg'!D1737</f>
        <v>8.2220399999999998</v>
      </c>
      <c r="G1737" s="2">
        <f>'Moving Avg'!F1737</f>
        <v>8.2035900000000002</v>
      </c>
      <c r="H1737" s="2">
        <f>'Moving Avg'!G1737</f>
        <v>8.5160059999999973</v>
      </c>
      <c r="I1737" s="2">
        <f>'Moving Avg'!H1737</f>
        <v>8.3852335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</row>
    <row r="1738" spans="1:12" ht="13.5" x14ac:dyDescent="0.25">
      <c r="A1738" s="3">
        <f>RSI!A1738</f>
        <v>44545</v>
      </c>
      <c r="B1738" s="2">
        <f>RSI!B1738</f>
        <v>8.2018000000000004</v>
      </c>
      <c r="C1738" s="2">
        <f>RSI!I1738</f>
        <v>39.496513830323671</v>
      </c>
      <c r="D1738" s="2">
        <f>MACD!E1738</f>
        <v>-7.5368500394693783E-2</v>
      </c>
      <c r="E1738" s="2">
        <f>MACD!F1738</f>
        <v>6.8136622406840194E-4</v>
      </c>
      <c r="F1738" s="2">
        <f>'Moving Avg'!D1738</f>
        <v>8.2165199999999992</v>
      </c>
      <c r="G1738" s="2">
        <f>'Moving Avg'!F1738</f>
        <v>8.2035900000000002</v>
      </c>
      <c r="H1738" s="2">
        <f>'Moving Avg'!G1738</f>
        <v>8.5067919999999972</v>
      </c>
      <c r="I1738" s="2">
        <f>'Moving Avg'!H1738</f>
        <v>8.3902375000000013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</row>
    <row r="1739" spans="1:12" ht="13.5" x14ac:dyDescent="0.25">
      <c r="A1739" s="3">
        <f>RSI!A1739</f>
        <v>44546</v>
      </c>
      <c r="B1739" s="2">
        <f>RSI!B1739</f>
        <v>8.1556999999999995</v>
      </c>
      <c r="C1739" s="2">
        <f>RSI!I1739</f>
        <v>36.160757095016471</v>
      </c>
      <c r="D1739" s="2">
        <f>MACD!E1739</f>
        <v>-6.1163955512778756E-2</v>
      </c>
      <c r="E1739" s="2">
        <f>MACD!F1739</f>
        <v>-1.1687698123301031E-2</v>
      </c>
      <c r="F1739" s="2">
        <f>'Moving Avg'!D1739</f>
        <v>8.2017799999999994</v>
      </c>
      <c r="G1739" s="2">
        <f>'Moving Avg'!F1739</f>
        <v>8.1851599999999998</v>
      </c>
      <c r="H1739" s="2">
        <f>'Moving Avg'!G1739</f>
        <v>8.4966559999999962</v>
      </c>
      <c r="I1739" s="2">
        <f>'Moving Avg'!H1739</f>
        <v>8.3949210000000001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8.1464999999999996</v>
      </c>
      <c r="C1740" s="2">
        <f>RSI!I1740</f>
        <v>35.51609461149053</v>
      </c>
      <c r="D1740" s="2">
        <f>MACD!E1740</f>
        <v>-4.7606959317398889E-2</v>
      </c>
      <c r="E1740" s="2">
        <f>MACD!F1740</f>
        <v>-1.8871550362120605E-2</v>
      </c>
      <c r="F1740" s="2">
        <f>'Moving Avg'!D1740</f>
        <v>8.1870400000000014</v>
      </c>
      <c r="G1740" s="2">
        <f>'Moving Avg'!F1740</f>
        <v>8.1777899999999981</v>
      </c>
      <c r="H1740" s="2">
        <f>'Moving Avg'!G1740</f>
        <v>8.4863359999999979</v>
      </c>
      <c r="I1740" s="2">
        <f>'Moving Avg'!H1740</f>
        <v>8.399106999999999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8.1464999999999996</v>
      </c>
      <c r="C1741" s="2">
        <f>RSI!I1741</f>
        <v>35.51609461149053</v>
      </c>
      <c r="D1741" s="2">
        <f>MACD!E1741</f>
        <v>-3.5288435696319453E-2</v>
      </c>
      <c r="E1741" s="2">
        <f>MACD!F1741</f>
        <v>-2.2154927428960376E-2</v>
      </c>
      <c r="F1741" s="2">
        <f>'Moving Avg'!D1741</f>
        <v>8.1704600000000003</v>
      </c>
      <c r="G1741" s="2">
        <f>'Moving Avg'!F1741</f>
        <v>8.1796350000000011</v>
      </c>
      <c r="H1741" s="2">
        <f>'Moving Avg'!G1741</f>
        <v>8.4750939999999986</v>
      </c>
      <c r="I1741" s="2">
        <f>'Moving Avg'!H1741</f>
        <v>8.4043759999999992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8.1464999999999996</v>
      </c>
      <c r="C1742" s="2">
        <f>RSI!I1742</f>
        <v>35.51609461149053</v>
      </c>
      <c r="D1742" s="2">
        <f>MACD!E1742</f>
        <v>-2.5495991996656642E-2</v>
      </c>
      <c r="E1742" s="2">
        <f>MACD!F1742</f>
        <v>-2.2823140342499628E-2</v>
      </c>
      <c r="F1742" s="2">
        <f>'Moving Avg'!D1742</f>
        <v>8.1593999999999998</v>
      </c>
      <c r="G1742" s="2">
        <f>'Moving Avg'!F1742</f>
        <v>8.1814800000000005</v>
      </c>
      <c r="H1742" s="2">
        <f>'Moving Avg'!G1742</f>
        <v>8.4638519999999975</v>
      </c>
      <c r="I1742" s="2">
        <f>'Moving Avg'!H1742</f>
        <v>8.4096449999999994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8.0175000000000001</v>
      </c>
      <c r="C1743" s="2">
        <f>RSI!I1743</f>
        <v>27.065802473783151</v>
      </c>
      <c r="D1743" s="2">
        <f>MACD!E1743</f>
        <v>-8.3435532918301192E-3</v>
      </c>
      <c r="E1743" s="2">
        <f>MACD!F1743</f>
        <v>-1.9927222932365728E-2</v>
      </c>
      <c r="F1743" s="2">
        <f>'Moving Avg'!D1743</f>
        <v>8.122539999999999</v>
      </c>
      <c r="G1743" s="2">
        <f>'Moving Avg'!F1743</f>
        <v>8.1768750000000026</v>
      </c>
      <c r="H1743" s="2">
        <f>'Moving Avg'!G1743</f>
        <v>8.4518719999999981</v>
      </c>
      <c r="I1743" s="2">
        <f>'Moving Avg'!H1743</f>
        <v>8.4144944999999982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7.9528999999999996</v>
      </c>
      <c r="C1744" s="2">
        <f>RSI!I1744</f>
        <v>23.987828486806904</v>
      </c>
      <c r="D1744" s="2">
        <f>MACD!E1744</f>
        <v>1.2390050289351251E-2</v>
      </c>
      <c r="E1744" s="2">
        <f>MACD!F1744</f>
        <v>-1.3463768288022333E-2</v>
      </c>
      <c r="F1744" s="2">
        <f>'Moving Avg'!D1744</f>
        <v>8.0819799999999997</v>
      </c>
      <c r="G1744" s="2">
        <f>'Moving Avg'!F1744</f>
        <v>8.1685800000000022</v>
      </c>
      <c r="H1744" s="2">
        <f>'Moving Avg'!G1744</f>
        <v>8.4385999999999974</v>
      </c>
      <c r="I1744" s="2">
        <f>'Moving Avg'!H1744</f>
        <v>8.4170809999999978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7.9253</v>
      </c>
      <c r="C1745" s="2">
        <f>RSI!I1745</f>
        <v>22.795086443643314</v>
      </c>
      <c r="D1745" s="2">
        <f>MACD!E1745</f>
        <v>3.2273186425156197E-2</v>
      </c>
      <c r="E1745" s="2">
        <f>MACD!F1745</f>
        <v>-4.3163773453866261E-3</v>
      </c>
      <c r="F1745" s="2">
        <f>'Moving Avg'!D1745</f>
        <v>8.0377399999999994</v>
      </c>
      <c r="G1745" s="2">
        <f>'Moving Avg'!F1745</f>
        <v>8.1584450000000004</v>
      </c>
      <c r="H1745" s="2">
        <f>'Moving Avg'!G1745</f>
        <v>8.4197999999999968</v>
      </c>
      <c r="I1745" s="2">
        <f>'Moving Avg'!H1745</f>
        <v>8.4194394999999975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8.0175000000000001</v>
      </c>
      <c r="C1746" s="2">
        <f>RSI!I1746</f>
        <v>34.509954638647983</v>
      </c>
      <c r="D1746" s="2">
        <f>MACD!E1746</f>
        <v>4.5429795233264514E-2</v>
      </c>
      <c r="E1746" s="2">
        <f>MACD!F1746</f>
        <v>5.6328571703436019E-3</v>
      </c>
      <c r="F1746" s="2">
        <f>'Moving Avg'!D1746</f>
        <v>8.0119399999999992</v>
      </c>
      <c r="G1746" s="2">
        <f>'Moving Avg'!F1746</f>
        <v>8.1529200000000017</v>
      </c>
      <c r="H1746" s="2">
        <f>'Moving Avg'!G1746</f>
        <v>8.4026599999999974</v>
      </c>
      <c r="I1746" s="2">
        <f>'Moving Avg'!H1746</f>
        <v>8.422078499999996</v>
      </c>
      <c r="J1746" s="6" t="str">
        <f>OBV!F1746</f>
        <v>BULLISH</v>
      </c>
      <c r="K1746" s="6" t="str">
        <f>OBV!G1746</f>
        <v>NEUTRAL</v>
      </c>
      <c r="L1746" s="6" t="str">
        <f>OBV!H1746</f>
        <v>BULLISH DIVERGENCE</v>
      </c>
    </row>
    <row r="1747" spans="1:12" ht="13.5" x14ac:dyDescent="0.25">
      <c r="A1747" s="3">
        <f>RSI!A1747</f>
        <v>44559</v>
      </c>
      <c r="B1747" s="2">
        <f>RSI!B1747</f>
        <v>8.0175000000000001</v>
      </c>
      <c r="C1747" s="2">
        <f>RSI!I1747</f>
        <v>34.509954638647983</v>
      </c>
      <c r="D1747" s="2">
        <f>MACD!E1747</f>
        <v>5.3388622131544494E-2</v>
      </c>
      <c r="E1747" s="2">
        <f>MACD!F1747</f>
        <v>1.5184010162583781E-2</v>
      </c>
      <c r="F1747" s="2">
        <f>'Moving Avg'!D1747</f>
        <v>7.9861399999999989</v>
      </c>
      <c r="G1747" s="2">
        <f>'Moving Avg'!F1747</f>
        <v>8.1473950000000013</v>
      </c>
      <c r="H1747" s="2">
        <f>'Moving Avg'!G1747</f>
        <v>8.3855199999999961</v>
      </c>
      <c r="I1747" s="2">
        <f>'Moving Avg'!H1747</f>
        <v>8.4242659999999958</v>
      </c>
      <c r="J1747" s="6" t="str">
        <f>OBV!F1747</f>
        <v>BULLISH</v>
      </c>
      <c r="K1747" s="6" t="str">
        <f>OBV!G1747</f>
        <v>NEUTRAL</v>
      </c>
      <c r="L1747" s="6" t="str">
        <f>OBV!H1747</f>
        <v>BULLISH DIVERGENCE</v>
      </c>
    </row>
    <row r="1748" spans="1:12" ht="13.5" x14ac:dyDescent="0.25">
      <c r="A1748" s="3">
        <f>RSI!A1748</f>
        <v>44560</v>
      </c>
      <c r="B1748" s="2">
        <f>RSI!B1748</f>
        <v>8.1096000000000004</v>
      </c>
      <c r="C1748" s="2">
        <f>RSI!I1748</f>
        <v>44.301170209703542</v>
      </c>
      <c r="D1748" s="2">
        <f>MACD!E1748</f>
        <v>5.4293815603056572E-2</v>
      </c>
      <c r="E1748" s="2">
        <f>MACD!F1748</f>
        <v>2.3005971250678339E-2</v>
      </c>
      <c r="F1748" s="2">
        <f>'Moving Avg'!D1748</f>
        <v>8.0045599999999997</v>
      </c>
      <c r="G1748" s="2">
        <f>'Moving Avg'!F1748</f>
        <v>8.1464750000000006</v>
      </c>
      <c r="H1748" s="2">
        <f>'Moving Avg'!G1748</f>
        <v>8.3689319999999956</v>
      </c>
      <c r="I1748" s="2">
        <f>'Moving Avg'!H1748</f>
        <v>8.427365499999997</v>
      </c>
      <c r="J1748" s="6" t="str">
        <f>OBV!F1748</f>
        <v>BULLISH</v>
      </c>
      <c r="K1748" s="6" t="str">
        <f>OBV!G1748</f>
        <v>NEUTRAL</v>
      </c>
      <c r="L1748" s="6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8.1096000000000004</v>
      </c>
      <c r="C1749" s="2">
        <f>RSI!I1749</f>
        <v>44.301170209703542</v>
      </c>
      <c r="D1749" s="2">
        <f>MACD!E1749</f>
        <v>4.8342684384406809E-2</v>
      </c>
      <c r="E1749" s="2">
        <f>MACD!F1749</f>
        <v>2.8073313877424032E-2</v>
      </c>
      <c r="F1749" s="2">
        <f>'Moving Avg'!D1749</f>
        <v>8.0359000000000016</v>
      </c>
      <c r="G1749" s="2">
        <f>'Moving Avg'!F1749</f>
        <v>8.139565000000001</v>
      </c>
      <c r="H1749" s="2">
        <f>'Moving Avg'!G1749</f>
        <v>8.3558459999999979</v>
      </c>
      <c r="I1749" s="2">
        <f>'Moving Avg'!H1749</f>
        <v>8.4296074999999959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8.1096000000000004</v>
      </c>
      <c r="C1750" s="2">
        <f>RSI!I1750</f>
        <v>44.301170209703542</v>
      </c>
      <c r="D1750" s="2">
        <f>MACD!E1750</f>
        <v>4.2239174918121236E-2</v>
      </c>
      <c r="E1750" s="2">
        <f>MACD!F1750</f>
        <v>3.0906486085563477E-2</v>
      </c>
      <c r="F1750" s="2">
        <f>'Moving Avg'!D1750</f>
        <v>8.0727599999999988</v>
      </c>
      <c r="G1750" s="2">
        <f>'Moving Avg'!F1750</f>
        <v>8.1326550000000015</v>
      </c>
      <c r="H1750" s="2">
        <f>'Moving Avg'!G1750</f>
        <v>8.3411019999999994</v>
      </c>
      <c r="I1750" s="2">
        <f>'Moving Avg'!H1750</f>
        <v>8.4318944999999967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8.1096000000000004</v>
      </c>
      <c r="C1751" s="2">
        <f>RSI!I1751</f>
        <v>44.301170209703542</v>
      </c>
      <c r="D1751" s="2">
        <f>MACD!E1751</f>
        <v>3.7396377758856403E-2</v>
      </c>
      <c r="E1751" s="2">
        <f>MACD!F1751</f>
        <v>3.2204464420222061E-2</v>
      </c>
      <c r="F1751" s="2">
        <f>'Moving Avg'!D1751</f>
        <v>8.0911799999999996</v>
      </c>
      <c r="G1751" s="2">
        <f>'Moving Avg'!F1751</f>
        <v>8.1257450000000002</v>
      </c>
      <c r="H1751" s="2">
        <f>'Moving Avg'!G1751</f>
        <v>8.326725999999999</v>
      </c>
      <c r="I1751" s="2">
        <f>'Moving Avg'!H1751</f>
        <v>8.4343619999999984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8.1556999999999995</v>
      </c>
      <c r="C1752" s="2">
        <f>RSI!I1752</f>
        <v>49.394897168443272</v>
      </c>
      <c r="D1752" s="2">
        <f>MACD!E1752</f>
        <v>3.0181691918876652E-2</v>
      </c>
      <c r="E1752" s="2">
        <f>MACD!F1752</f>
        <v>3.1799909919952983E-2</v>
      </c>
      <c r="F1752" s="2">
        <f>'Moving Avg'!D1752</f>
        <v>8.1188199999999995</v>
      </c>
      <c r="G1752" s="2">
        <f>'Moving Avg'!F1752</f>
        <v>8.121599999999999</v>
      </c>
      <c r="H1752" s="2">
        <f>'Moving Avg'!G1752</f>
        <v>8.3147459999999995</v>
      </c>
      <c r="I1752" s="2">
        <f>'Moving Avg'!H1752</f>
        <v>8.4370599999999971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</row>
    <row r="1753" spans="1:12" ht="13.5" x14ac:dyDescent="0.25">
      <c r="A1753" s="3">
        <f>RSI!A1753</f>
        <v>44567</v>
      </c>
      <c r="B1753" s="2">
        <f>RSI!B1753</f>
        <v>8.1556999999999995</v>
      </c>
      <c r="C1753" s="2">
        <f>RSI!I1753</f>
        <v>49.394897168443272</v>
      </c>
      <c r="D1753" s="2">
        <f>MACD!E1753</f>
        <v>4.2342122218119727E-3</v>
      </c>
      <c r="E1753" s="2">
        <f>MACD!F1753</f>
        <v>2.6286770380324783E-2</v>
      </c>
      <c r="F1753" s="2">
        <f>'Moving Avg'!D1753</f>
        <v>8.1280399999999986</v>
      </c>
      <c r="G1753" s="2">
        <f>'Moving Avg'!F1753</f>
        <v>8.117915</v>
      </c>
      <c r="H1753" s="2">
        <f>'Moving Avg'!G1753</f>
        <v>8.3029499999999992</v>
      </c>
      <c r="I1753" s="2">
        <f>'Moving Avg'!H1753</f>
        <v>8.4397579999999977</v>
      </c>
      <c r="J1753" s="6" t="str">
        <f>OBV!F1753</f>
        <v>BULLISH</v>
      </c>
      <c r="K1753" s="6" t="str">
        <f>OBV!G1753</f>
        <v>NEUTRAL</v>
      </c>
      <c r="L1753" s="6" t="str">
        <f>OBV!H1753</f>
        <v>CONFIRMED BULLISH</v>
      </c>
    </row>
    <row r="1754" spans="1:12" ht="13.5" x14ac:dyDescent="0.25">
      <c r="A1754" s="3">
        <f>RSI!A1754</f>
        <v>44568</v>
      </c>
      <c r="B1754" s="2">
        <f>RSI!B1754</f>
        <v>8.2847000000000008</v>
      </c>
      <c r="C1754" s="2">
        <f>RSI!I1754</f>
        <v>60.976608852243743</v>
      </c>
      <c r="D1754" s="2">
        <f>MACD!E1754</f>
        <v>-3.7212208762746002E-2</v>
      </c>
      <c r="E1754" s="2">
        <f>MACD!F1754</f>
        <v>1.3586974551710627E-2</v>
      </c>
      <c r="F1754" s="2">
        <f>'Moving Avg'!D1754</f>
        <v>8.1630599999999998</v>
      </c>
      <c r="G1754" s="2">
        <f>'Moving Avg'!F1754</f>
        <v>8.1206799999999983</v>
      </c>
      <c r="H1754" s="2">
        <f>'Moving Avg'!G1754</f>
        <v>8.2922600000000006</v>
      </c>
      <c r="I1754" s="2">
        <f>'Moving Avg'!H1754</f>
        <v>8.4430559999999968</v>
      </c>
      <c r="J1754" s="6" t="str">
        <f>OBV!F1754</f>
        <v>BULLISH</v>
      </c>
      <c r="K1754" s="6" t="str">
        <f>OBV!G1754</f>
        <v>NEUTRAL</v>
      </c>
      <c r="L1754" s="6" t="str">
        <f>OBV!H1754</f>
        <v>CONFIRMED BULLISH</v>
      </c>
    </row>
    <row r="1755" spans="1:12" ht="13.5" x14ac:dyDescent="0.25">
      <c r="A1755" s="3">
        <f>RSI!A1755</f>
        <v>44571</v>
      </c>
      <c r="B1755" s="2">
        <f>RSI!B1755</f>
        <v>8.2847000000000008</v>
      </c>
      <c r="C1755" s="2">
        <f>RSI!I1755</f>
        <v>60.976608852243743</v>
      </c>
      <c r="D1755" s="2">
        <f>MACD!E1755</f>
        <v>-7.7287755588109519E-2</v>
      </c>
      <c r="E1755" s="2">
        <f>MACD!F1755</f>
        <v>-4.5879714762534028E-3</v>
      </c>
      <c r="F1755" s="2">
        <f>'Moving Avg'!D1755</f>
        <v>8.1980800000000009</v>
      </c>
      <c r="G1755" s="2">
        <f>'Moving Avg'!F1755</f>
        <v>8.1239049999999988</v>
      </c>
      <c r="H1755" s="2">
        <f>'Moving Avg'!G1755</f>
        <v>8.2830440000000003</v>
      </c>
      <c r="I1755" s="2">
        <f>'Moving Avg'!H1755</f>
        <v>8.4463539999999959</v>
      </c>
      <c r="J1755" s="6" t="str">
        <f>OBV!F1755</f>
        <v>BULLISH</v>
      </c>
      <c r="K1755" s="6" t="str">
        <f>OBV!G1755</f>
        <v>NEUTRAL</v>
      </c>
      <c r="L1755" s="6" t="str">
        <f>OBV!H1755</f>
        <v>CONFIRMED BULLISH</v>
      </c>
    </row>
    <row r="1756" spans="1:12" ht="13.5" x14ac:dyDescent="0.25">
      <c r="A1756" s="3">
        <f>RSI!A1756</f>
        <v>44572</v>
      </c>
      <c r="B1756" s="2">
        <f>RSI!B1756</f>
        <v>8.2847000000000008</v>
      </c>
      <c r="C1756" s="2">
        <f>RSI!I1756</f>
        <v>60.976608852243743</v>
      </c>
      <c r="D1756" s="2">
        <f>MACD!E1756</f>
        <v>-9.7716315002989163E-2</v>
      </c>
      <c r="E1756" s="2">
        <f>MACD!F1756</f>
        <v>-2.3213640181600555E-2</v>
      </c>
      <c r="F1756" s="2">
        <f>'Moving Avg'!D1756</f>
        <v>8.2331000000000003</v>
      </c>
      <c r="G1756" s="2">
        <f>'Moving Avg'!F1756</f>
        <v>8.126669999999999</v>
      </c>
      <c r="H1756" s="2">
        <f>'Moving Avg'!G1756</f>
        <v>8.2725379999999991</v>
      </c>
      <c r="I1756" s="2">
        <f>'Moving Avg'!H1756</f>
        <v>8.4503289999999964</v>
      </c>
      <c r="J1756" s="6" t="str">
        <f>OBV!F1756</f>
        <v>BULLISH</v>
      </c>
      <c r="K1756" s="6" t="str">
        <f>OBV!G1756</f>
        <v>NEUTRAL</v>
      </c>
      <c r="L1756" s="6" t="str">
        <f>OBV!H1756</f>
        <v>CONFIRMED BULLISH</v>
      </c>
    </row>
    <row r="1757" spans="1:12" ht="13.5" x14ac:dyDescent="0.25">
      <c r="A1757" s="3">
        <f>RSI!A1757</f>
        <v>44573</v>
      </c>
      <c r="B1757" s="2">
        <f>RSI!B1757</f>
        <v>8.2939000000000007</v>
      </c>
      <c r="C1757" s="2">
        <f>RSI!I1757</f>
        <v>61.75624353134873</v>
      </c>
      <c r="D1757" s="2">
        <f>MACD!E1757</f>
        <v>-0.11633451608298806</v>
      </c>
      <c r="E1757" s="2">
        <f>MACD!F1757</f>
        <v>-4.1837815361878056E-2</v>
      </c>
      <c r="F1757" s="2">
        <f>'Moving Avg'!D1757</f>
        <v>8.2607400000000002</v>
      </c>
      <c r="G1757" s="2">
        <f>'Moving Avg'!F1757</f>
        <v>8.1312749999999987</v>
      </c>
      <c r="H1757" s="2">
        <f>'Moving Avg'!G1757</f>
        <v>8.2657179999999997</v>
      </c>
      <c r="I1757" s="2">
        <f>'Moving Avg'!H1757</f>
        <v>8.4543499999999945</v>
      </c>
      <c r="J1757" s="6" t="str">
        <f>OBV!F1757</f>
        <v>BULLISH</v>
      </c>
      <c r="K1757" s="6" t="str">
        <f>OBV!G1757</f>
        <v>NEUTRAL</v>
      </c>
      <c r="L1757" s="6" t="str">
        <f>OBV!H1757</f>
        <v>CONFIRMED BULLISH</v>
      </c>
    </row>
    <row r="1758" spans="1:12" ht="13.5" x14ac:dyDescent="0.25">
      <c r="A1758" s="3">
        <f>RSI!A1758</f>
        <v>44574</v>
      </c>
      <c r="B1758" s="2">
        <f>RSI!B1758</f>
        <v>8.2939000000000007</v>
      </c>
      <c r="C1758" s="2">
        <f>RSI!I1758</f>
        <v>61.756243531348723</v>
      </c>
      <c r="D1758" s="2">
        <f>MACD!E1758</f>
        <v>-0.11857630307064682</v>
      </c>
      <c r="E1758" s="2">
        <f>MACD!F1758</f>
        <v>-5.7185512903631816E-2</v>
      </c>
      <c r="F1758" s="2">
        <f>'Moving Avg'!D1758</f>
        <v>8.2883800000000001</v>
      </c>
      <c r="G1758" s="2">
        <f>'Moving Avg'!F1758</f>
        <v>8.1358800000000002</v>
      </c>
      <c r="H1758" s="2">
        <f>'Moving Avg'!G1758</f>
        <v>8.2552119999999984</v>
      </c>
      <c r="I1758" s="2">
        <f>'Moving Avg'!H1758</f>
        <v>8.4581449999999947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8.2939000000000007</v>
      </c>
      <c r="C1759" s="2">
        <f>RSI!I1759</f>
        <v>61.75624353134873</v>
      </c>
      <c r="D1759" s="2">
        <f>MACD!E1759</f>
        <v>-0.1210816768863836</v>
      </c>
      <c r="E1759" s="2">
        <f>MACD!F1759</f>
        <v>-6.9964745700182185E-2</v>
      </c>
      <c r="F1759" s="2">
        <f>'Moving Avg'!D1759</f>
        <v>8.2902200000000015</v>
      </c>
      <c r="G1759" s="2">
        <f>'Moving Avg'!F1759</f>
        <v>8.1427899999999998</v>
      </c>
      <c r="H1759" s="2">
        <f>'Moving Avg'!G1759</f>
        <v>8.244705999999999</v>
      </c>
      <c r="I1759" s="2">
        <f>'Moving Avg'!H1759</f>
        <v>8.4617594999999941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8.2018000000000004</v>
      </c>
      <c r="C1760" s="2">
        <f>RSI!I1760</f>
        <v>49.412910879386821</v>
      </c>
      <c r="D1760" s="2">
        <f>MACD!E1760</f>
        <v>-0.11694279110798433</v>
      </c>
      <c r="E1760" s="2">
        <f>MACD!F1760</f>
        <v>-7.9360354781742623E-2</v>
      </c>
      <c r="F1760" s="2">
        <f>'Moving Avg'!D1760</f>
        <v>8.2736400000000003</v>
      </c>
      <c r="G1760" s="2">
        <f>'Moving Avg'!F1760</f>
        <v>8.1455549999999999</v>
      </c>
      <c r="H1760" s="2">
        <f>'Moving Avg'!G1760</f>
        <v>8.2327259999999995</v>
      </c>
      <c r="I1760" s="2">
        <f>'Moving Avg'!H1760</f>
        <v>8.4647334999999941</v>
      </c>
      <c r="J1760" s="6" t="str">
        <f>OBV!F1760</f>
        <v>BULLISH</v>
      </c>
      <c r="K1760" s="6" t="str">
        <f>OBV!G1760</f>
        <v>NEUTRAL</v>
      </c>
      <c r="L1760" s="6" t="str">
        <f>OBV!H1760</f>
        <v>BULLISH DIVERGENCE</v>
      </c>
    </row>
    <row r="1761" spans="1:12" ht="13.5" x14ac:dyDescent="0.25">
      <c r="A1761" s="3">
        <f>RSI!A1761</f>
        <v>44579</v>
      </c>
      <c r="B1761" s="2">
        <f>RSI!B1761</f>
        <v>8.2018000000000004</v>
      </c>
      <c r="C1761" s="2">
        <f>RSI!I1761</f>
        <v>49.412910879386821</v>
      </c>
      <c r="D1761" s="2">
        <f>MACD!E1761</f>
        <v>-0.11341810520059958</v>
      </c>
      <c r="E1761" s="2">
        <f>MACD!F1761</f>
        <v>-8.6171904865514029E-2</v>
      </c>
      <c r="F1761" s="2">
        <f>'Moving Avg'!D1761</f>
        <v>8.2570599999999992</v>
      </c>
      <c r="G1761" s="2">
        <f>'Moving Avg'!F1761</f>
        <v>8.14832</v>
      </c>
      <c r="H1761" s="2">
        <f>'Moving Avg'!G1761</f>
        <v>8.2207459999999983</v>
      </c>
      <c r="I1761" s="2">
        <f>'Moving Avg'!H1761</f>
        <v>8.4677074999999942</v>
      </c>
      <c r="J1761" s="6" t="str">
        <f>OBV!F1761</f>
        <v>BULLISH</v>
      </c>
      <c r="K1761" s="6" t="str">
        <f>OBV!G1761</f>
        <v>NEUTRAL</v>
      </c>
      <c r="L1761" s="6" t="str">
        <f>OBV!H1761</f>
        <v>BULLISH DIVERGENCE</v>
      </c>
    </row>
    <row r="1762" spans="1:12" ht="13.5" x14ac:dyDescent="0.25">
      <c r="A1762" s="3">
        <f>RSI!A1762</f>
        <v>44580</v>
      </c>
      <c r="B1762" s="2">
        <f>RSI!B1762</f>
        <v>8.2018000000000004</v>
      </c>
      <c r="C1762" s="2">
        <f>RSI!I1762</f>
        <v>49.412910879386821</v>
      </c>
      <c r="D1762" s="2">
        <f>MACD!E1762</f>
        <v>-0.10332248968683011</v>
      </c>
      <c r="E1762" s="2">
        <f>MACD!F1762</f>
        <v>-8.9602021829777251E-2</v>
      </c>
      <c r="F1762" s="2">
        <f>'Moving Avg'!D1762</f>
        <v>8.2386400000000002</v>
      </c>
      <c r="G1762" s="2">
        <f>'Moving Avg'!F1762</f>
        <v>8.1510849999999984</v>
      </c>
      <c r="H1762" s="2">
        <f>'Moving Avg'!G1762</f>
        <v>8.2106099999999991</v>
      </c>
      <c r="I1762" s="2">
        <f>'Moving Avg'!H1762</f>
        <v>8.4706814999999942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</row>
    <row r="1763" spans="1:12" ht="13.5" x14ac:dyDescent="0.25">
      <c r="A1763" s="3">
        <f>RSI!A1763</f>
        <v>44581</v>
      </c>
      <c r="B1763" s="2">
        <f>RSI!B1763</f>
        <v>8.2939000000000007</v>
      </c>
      <c r="C1763" s="2">
        <f>RSI!I1763</f>
        <v>59.518510657327333</v>
      </c>
      <c r="D1763" s="2">
        <f>MACD!E1763</f>
        <v>-0.10158293349015324</v>
      </c>
      <c r="E1763" s="2">
        <f>MACD!F1763</f>
        <v>-9.1998204161852448E-2</v>
      </c>
      <c r="F1763" s="2">
        <f>'Moving Avg'!D1763</f>
        <v>8.2386400000000002</v>
      </c>
      <c r="G1763" s="2">
        <f>'Moving Avg'!F1763</f>
        <v>8.1649049999999992</v>
      </c>
      <c r="H1763" s="2">
        <f>'Moving Avg'!G1763</f>
        <v>8.2041579999999996</v>
      </c>
      <c r="I1763" s="2">
        <f>'Moving Avg'!H1763</f>
        <v>8.4741159999999933</v>
      </c>
      <c r="J1763" s="6" t="str">
        <f>OBV!F1763</f>
        <v>BEARISH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44582</v>
      </c>
      <c r="B1764" s="2">
        <f>RSI!B1764</f>
        <v>8.6532999999999998</v>
      </c>
      <c r="C1764" s="2">
        <f>RSI!I1764</f>
        <v>77.993322164242727</v>
      </c>
      <c r="D1764" s="2">
        <f>MACD!E1764</f>
        <v>-0.10741339021936369</v>
      </c>
      <c r="E1764" s="2">
        <f>MACD!F1764</f>
        <v>-9.5081241373354705E-2</v>
      </c>
      <c r="F1764" s="2">
        <f>'Moving Avg'!D1764</f>
        <v>8.3105200000000004</v>
      </c>
      <c r="G1764" s="2">
        <f>'Moving Avg'!F1764</f>
        <v>8.1999250000000004</v>
      </c>
      <c r="H1764" s="2">
        <f>'Moving Avg'!G1764</f>
        <v>8.2048939999999995</v>
      </c>
      <c r="I1764" s="2">
        <f>'Moving Avg'!H1764</f>
        <v>8.4790764999999926</v>
      </c>
      <c r="J1764" s="6" t="str">
        <f>OBV!F1764</f>
        <v>BULLISH</v>
      </c>
      <c r="K1764" s="6" t="str">
        <f>OBV!G1764</f>
        <v>NEUTRAL</v>
      </c>
      <c r="L1764" s="6" t="str">
        <f>OBV!H1764</f>
        <v>CONFIRMED BULLISH</v>
      </c>
    </row>
    <row r="1765" spans="1:12" ht="13.5" x14ac:dyDescent="0.25">
      <c r="A1765" s="3">
        <f>RSI!A1765</f>
        <v>44585</v>
      </c>
      <c r="B1765" s="2">
        <f>RSI!B1765</f>
        <v>8.3861000000000008</v>
      </c>
      <c r="C1765" s="2">
        <f>RSI!I1765</f>
        <v>57.121294582328595</v>
      </c>
      <c r="D1765" s="2">
        <f>MACD!E1765</f>
        <v>-9.5165304862257827E-2</v>
      </c>
      <c r="E1765" s="2">
        <f>MACD!F1765</f>
        <v>-9.5098054071135335E-2</v>
      </c>
      <c r="F1765" s="2">
        <f>'Moving Avg'!D1765</f>
        <v>8.3473799999999994</v>
      </c>
      <c r="G1765" s="2">
        <f>'Moving Avg'!F1765</f>
        <v>8.2229650000000003</v>
      </c>
      <c r="H1765" s="2">
        <f>'Moving Avg'!G1765</f>
        <v>8.2017620000000004</v>
      </c>
      <c r="I1765" s="2">
        <f>'Moving Avg'!H1765</f>
        <v>8.4827009999999934</v>
      </c>
      <c r="J1765" s="6" t="str">
        <f>OBV!F1765</f>
        <v>BEARISH</v>
      </c>
      <c r="K1765" s="6" t="str">
        <f>OBV!G1765</f>
        <v>NEUTRAL</v>
      </c>
      <c r="L1765" s="6" t="str">
        <f>OBV!H1765</f>
        <v>BEARISH DIVERGENCE</v>
      </c>
    </row>
    <row r="1766" spans="1:12" ht="13.5" x14ac:dyDescent="0.25">
      <c r="A1766" s="3">
        <f>RSI!A1766</f>
        <v>44586</v>
      </c>
      <c r="B1766" s="2">
        <f>RSI!B1766</f>
        <v>8.4781999999999993</v>
      </c>
      <c r="C1766" s="2">
        <f>RSI!I1766</f>
        <v>60.995882632082562</v>
      </c>
      <c r="D1766" s="2">
        <f>MACD!E1766</f>
        <v>-9.2462499470082449E-2</v>
      </c>
      <c r="E1766" s="2">
        <f>MACD!F1766</f>
        <v>-9.4570943150924763E-2</v>
      </c>
      <c r="F1766" s="2">
        <f>'Moving Avg'!D1766</f>
        <v>8.4026600000000009</v>
      </c>
      <c r="G1766" s="2">
        <f>'Moving Avg'!F1766</f>
        <v>8.2460000000000004</v>
      </c>
      <c r="H1766" s="2">
        <f>'Moving Avg'!G1766</f>
        <v>8.2017620000000004</v>
      </c>
      <c r="I1766" s="2">
        <f>'Moving Avg'!H1766</f>
        <v>8.4867859999999933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8.4873999999999992</v>
      </c>
      <c r="C1767" s="2">
        <f>RSI!I1767</f>
        <v>61.371379183616895</v>
      </c>
      <c r="D1767" s="2">
        <f>MACD!E1767</f>
        <v>-9.0762438271426049E-2</v>
      </c>
      <c r="E1767" s="2">
        <f>MACD!F1767</f>
        <v>-9.3809242175025037E-2</v>
      </c>
      <c r="F1767" s="2">
        <f>'Moving Avg'!D1767</f>
        <v>8.4597800000000003</v>
      </c>
      <c r="G1767" s="2">
        <f>'Moving Avg'!F1767</f>
        <v>8.2694950000000009</v>
      </c>
      <c r="H1767" s="2">
        <f>'Moving Avg'!G1767</f>
        <v>8.2037880000000012</v>
      </c>
      <c r="I1767" s="2">
        <f>'Moving Avg'!H1767</f>
        <v>8.4909169999999943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</row>
    <row r="1768" spans="1:12" ht="13.5" x14ac:dyDescent="0.25">
      <c r="A1768" s="3">
        <f>RSI!A1768</f>
        <v>44588</v>
      </c>
      <c r="B1768" s="2">
        <f>RSI!B1768</f>
        <v>8.6349</v>
      </c>
      <c r="C1768" s="2">
        <f>RSI!I1768</f>
        <v>66.877084157687364</v>
      </c>
      <c r="D1768" s="2">
        <f>MACD!E1768</f>
        <v>-0.10152720584203401</v>
      </c>
      <c r="E1768" s="2">
        <f>MACD!F1768</f>
        <v>-9.5352834908426831E-2</v>
      </c>
      <c r="F1768" s="2">
        <f>'Moving Avg'!D1768</f>
        <v>8.5279800000000012</v>
      </c>
      <c r="G1768" s="2">
        <f>'Moving Avg'!F1768</f>
        <v>8.2957599999999996</v>
      </c>
      <c r="H1768" s="2">
        <f>'Moving Avg'!G1768</f>
        <v>8.2124500000000005</v>
      </c>
      <c r="I1768" s="2">
        <f>'Moving Avg'!H1768</f>
        <v>8.4952889999999943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</row>
    <row r="1769" spans="1:12" ht="13.5" x14ac:dyDescent="0.25">
      <c r="A1769" s="3">
        <f>RSI!A1769</f>
        <v>44589</v>
      </c>
      <c r="B1769" s="2">
        <f>RSI!B1769</f>
        <v>8.5703999999999994</v>
      </c>
      <c r="C1769" s="2">
        <f>RSI!I1769</f>
        <v>62.670593592468499</v>
      </c>
      <c r="D1769" s="2">
        <f>MACD!E1769</f>
        <v>-0.10791239746183301</v>
      </c>
      <c r="E1769" s="2">
        <f>MACD!F1769</f>
        <v>-9.7864747419108084E-2</v>
      </c>
      <c r="F1769" s="2">
        <f>'Moving Avg'!D1769</f>
        <v>8.5114000000000001</v>
      </c>
      <c r="G1769" s="2">
        <f>'Moving Avg'!F1769</f>
        <v>8.3187999999999995</v>
      </c>
      <c r="H1769" s="2">
        <f>'Moving Avg'!G1769</f>
        <v>8.2133719999999997</v>
      </c>
      <c r="I1769" s="2">
        <f>'Moving Avg'!H1769</f>
        <v>8.5004664999999946</v>
      </c>
      <c r="J1769" s="6" t="str">
        <f>OBV!F1769</f>
        <v>BULLISH</v>
      </c>
      <c r="K1769" s="6" t="str">
        <f>OBV!G1769</f>
        <v>NEUTRAL</v>
      </c>
      <c r="L1769" s="6" t="str">
        <f>OBV!H1769</f>
        <v>BULLISH DIVERGENCE</v>
      </c>
    </row>
    <row r="1770" spans="1:12" ht="13.5" x14ac:dyDescent="0.25">
      <c r="A1770" s="3">
        <f>RSI!A1770</f>
        <v>44592</v>
      </c>
      <c r="B1770" s="2">
        <f>RSI!B1770</f>
        <v>8.5611999999999995</v>
      </c>
      <c r="C1770" s="2">
        <f>RSI!I1770</f>
        <v>62.070880826047997</v>
      </c>
      <c r="D1770" s="2">
        <f>MACD!E1770</f>
        <v>-0.12832401599629861</v>
      </c>
      <c r="E1770" s="2">
        <f>MACD!F1770</f>
        <v>-0.10395660113454619</v>
      </c>
      <c r="F1770" s="2">
        <f>'Moving Avg'!D1770</f>
        <v>8.5464199999999995</v>
      </c>
      <c r="G1770" s="2">
        <f>'Moving Avg'!F1770</f>
        <v>8.3413800000000009</v>
      </c>
      <c r="H1770" s="2">
        <f>'Moving Avg'!G1770</f>
        <v>8.2187180000000009</v>
      </c>
      <c r="I1770" s="2">
        <f>'Moving Avg'!H1770</f>
        <v>8.504469999999996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8.5703999999999994</v>
      </c>
      <c r="C1771" s="2">
        <f>RSI!I1771</f>
        <v>62.45776793483401</v>
      </c>
      <c r="D1771" s="2">
        <f>MACD!E1771</f>
        <v>-0.14763085084813099</v>
      </c>
      <c r="E1771" s="2">
        <f>MACD!F1771</f>
        <v>-0.11269145107726317</v>
      </c>
      <c r="F1771" s="2">
        <f>'Moving Avg'!D1771</f>
        <v>8.5648599999999995</v>
      </c>
      <c r="G1771" s="2">
        <f>'Moving Avg'!F1771</f>
        <v>8.3644200000000009</v>
      </c>
      <c r="H1771" s="2">
        <f>'Moving Avg'!G1771</f>
        <v>8.2279339999999994</v>
      </c>
      <c r="I1771" s="2">
        <f>'Moving Avg'!H1771</f>
        <v>8.5080684999999967</v>
      </c>
      <c r="J1771" s="6" t="str">
        <f>OBV!F1771</f>
        <v>BEARISH</v>
      </c>
      <c r="K1771" s="6" t="str">
        <f>OBV!G1771</f>
        <v>NEUTRAL</v>
      </c>
      <c r="L1771" s="6" t="str">
        <f>OBV!H1771</f>
        <v>BEARISH DIVERGENCE</v>
      </c>
    </row>
    <row r="1772" spans="1:12" ht="13.5" x14ac:dyDescent="0.25">
      <c r="A1772" s="3">
        <f>RSI!A1772</f>
        <v>44594</v>
      </c>
      <c r="B1772" s="2">
        <f>RSI!B1772</f>
        <v>8.5703999999999994</v>
      </c>
      <c r="C1772" s="2">
        <f>RSI!I1772</f>
        <v>62.457767934834003</v>
      </c>
      <c r="D1772" s="2">
        <f>MACD!E1772</f>
        <v>-0.16527545535200794</v>
      </c>
      <c r="E1772" s="2">
        <f>MACD!F1772</f>
        <v>-0.12320825193221213</v>
      </c>
      <c r="F1772" s="2">
        <f>'Moving Avg'!D1772</f>
        <v>8.5814599999999999</v>
      </c>
      <c r="G1772" s="2">
        <f>'Moving Avg'!F1772</f>
        <v>8.385155000000001</v>
      </c>
      <c r="H1772" s="2">
        <f>'Moving Avg'!G1772</f>
        <v>8.2371499999999997</v>
      </c>
      <c r="I1772" s="2">
        <f>'Moving Avg'!H1772</f>
        <v>8.5116669999999974</v>
      </c>
      <c r="J1772" s="6" t="str">
        <f>OBV!F1772</f>
        <v>BEARISH</v>
      </c>
      <c r="K1772" s="6" t="str">
        <f>OBV!G1772</f>
        <v>NEUTRAL</v>
      </c>
      <c r="L1772" s="6" t="str">
        <f>OBV!H1772</f>
        <v>BEARISH DIVERGENCE</v>
      </c>
    </row>
    <row r="1773" spans="1:12" ht="13.5" x14ac:dyDescent="0.25">
      <c r="A1773" s="3">
        <f>RSI!A1773</f>
        <v>44595</v>
      </c>
      <c r="B1773" s="2">
        <f>RSI!B1773</f>
        <v>8.7546999999999997</v>
      </c>
      <c r="C1773" s="2">
        <f>RSI!I1773</f>
        <v>69.650179133967328</v>
      </c>
      <c r="D1773" s="2">
        <f>MACD!E1773</f>
        <v>-0.1808992856003222</v>
      </c>
      <c r="E1773" s="2">
        <f>MACD!F1773</f>
        <v>-0.13474645866583415</v>
      </c>
      <c r="F1773" s="2">
        <f>'Moving Avg'!D1773</f>
        <v>8.6054199999999987</v>
      </c>
      <c r="G1773" s="2">
        <f>'Moving Avg'!F1773</f>
        <v>8.4151050000000023</v>
      </c>
      <c r="H1773" s="2">
        <f>'Moving Avg'!G1773</f>
        <v>8.2500520000000019</v>
      </c>
      <c r="I1773" s="2">
        <f>'Moving Avg'!H1773</f>
        <v>8.5161869999999968</v>
      </c>
      <c r="J1773" s="6" t="str">
        <f>OBV!F1773</f>
        <v>BEARISH</v>
      </c>
      <c r="K1773" s="6" t="str">
        <f>OBV!G1773</f>
        <v>NEUTRAL</v>
      </c>
      <c r="L1773" s="6" t="str">
        <f>OBV!H1773</f>
        <v>BEARISH DIVERGENCE</v>
      </c>
    </row>
    <row r="1774" spans="1:12" ht="13.5" x14ac:dyDescent="0.25">
      <c r="A1774" s="3">
        <f>RSI!A1774</f>
        <v>44596</v>
      </c>
      <c r="B1774" s="2">
        <f>RSI!B1774</f>
        <v>8.7546999999999997</v>
      </c>
      <c r="C1774" s="2">
        <f>RSI!I1774</f>
        <v>69.650179133967313</v>
      </c>
      <c r="D1774" s="2">
        <f>MACD!E1774</f>
        <v>-0.14103762228375594</v>
      </c>
      <c r="E1774" s="2">
        <f>MACD!F1774</f>
        <v>-0.13600469138941851</v>
      </c>
      <c r="F1774" s="2">
        <f>'Moving Avg'!D1774</f>
        <v>8.6422799999999995</v>
      </c>
      <c r="G1774" s="2">
        <f>'Moving Avg'!F1774</f>
        <v>8.4386050000000008</v>
      </c>
      <c r="H1774" s="2">
        <f>'Moving Avg'!G1774</f>
        <v>8.2627700000000015</v>
      </c>
      <c r="I1774" s="2">
        <f>'Moving Avg'!H1774</f>
        <v>8.5205264999999955</v>
      </c>
      <c r="J1774" s="6" t="str">
        <f>OBV!F1774</f>
        <v>BEARISH</v>
      </c>
      <c r="K1774" s="6" t="str">
        <f>OBV!G1774</f>
        <v>NEUTRAL</v>
      </c>
      <c r="L1774" s="6" t="str">
        <f>OBV!H1774</f>
        <v>BEARISH DIVERGENCE</v>
      </c>
    </row>
    <row r="1775" spans="1:12" ht="13.5" x14ac:dyDescent="0.25">
      <c r="A1775" s="3">
        <f>RSI!A1775</f>
        <v>44599</v>
      </c>
      <c r="B1775" s="2">
        <f>RSI!B1775</f>
        <v>8.3861000000000008</v>
      </c>
      <c r="C1775" s="2">
        <f>RSI!I1775</f>
        <v>48.221530923530928</v>
      </c>
      <c r="D1775" s="2">
        <f>MACD!E1775</f>
        <v>-0.12315925219489365</v>
      </c>
      <c r="E1775" s="2">
        <f>MACD!F1775</f>
        <v>-0.13343560355051354</v>
      </c>
      <c r="F1775" s="2">
        <f>'Moving Avg'!D1775</f>
        <v>8.6072600000000001</v>
      </c>
      <c r="G1775" s="2">
        <f>'Moving Avg'!F1775</f>
        <v>8.4436749999999989</v>
      </c>
      <c r="H1775" s="2">
        <f>'Moving Avg'!G1775</f>
        <v>8.2679320000000001</v>
      </c>
      <c r="I1775" s="2">
        <f>'Moving Avg'!H1775</f>
        <v>8.5230229999999967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8.3861000000000008</v>
      </c>
      <c r="C1776" s="2">
        <f>RSI!I1776</f>
        <v>48.221530923530928</v>
      </c>
      <c r="D1776" s="2">
        <f>MACD!E1776</f>
        <v>-9.3579227171483481E-2</v>
      </c>
      <c r="E1776" s="2">
        <f>MACD!F1776</f>
        <v>-0.12546432827470752</v>
      </c>
      <c r="F1776" s="2">
        <f>'Moving Avg'!D1776</f>
        <v>8.5703999999999994</v>
      </c>
      <c r="G1776" s="2">
        <f>'Moving Avg'!F1776</f>
        <v>8.4487449999999988</v>
      </c>
      <c r="H1776" s="2">
        <f>'Moving Avg'!G1776</f>
        <v>8.2730940000000004</v>
      </c>
      <c r="I1776" s="2">
        <f>'Moving Avg'!H1776</f>
        <v>8.5255194999999961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8.3861000000000008</v>
      </c>
      <c r="C1777" s="2">
        <f>RSI!I1777</f>
        <v>48.221530923530921</v>
      </c>
      <c r="D1777" s="2">
        <f>MACD!E1777</f>
        <v>-6.6872606686802172E-2</v>
      </c>
      <c r="E1777" s="2">
        <f>MACD!F1777</f>
        <v>-0.11374598395712646</v>
      </c>
      <c r="F1777" s="2">
        <f>'Moving Avg'!D1777</f>
        <v>8.5335399999999986</v>
      </c>
      <c r="G1777" s="2">
        <f>'Moving Avg'!F1777</f>
        <v>8.4533549999999984</v>
      </c>
      <c r="H1777" s="2">
        <f>'Moving Avg'!G1777</f>
        <v>8.2782560000000007</v>
      </c>
      <c r="I1777" s="2">
        <f>'Moving Avg'!H1777</f>
        <v>8.5290989999999969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</row>
    <row r="1778" spans="1:12" ht="13.5" x14ac:dyDescent="0.25">
      <c r="A1778" s="3">
        <f>RSI!A1778</f>
        <v>44602</v>
      </c>
      <c r="B1778" s="2">
        <f>RSI!B1778</f>
        <v>8.5703999999999994</v>
      </c>
      <c r="C1778" s="2">
        <f>RSI!I1778</f>
        <v>56.56644661248756</v>
      </c>
      <c r="D1778" s="2">
        <f>MACD!E1778</f>
        <v>-3.4991663495819836E-2</v>
      </c>
      <c r="E1778" s="2">
        <f>MACD!F1778</f>
        <v>-9.7995119864865143E-2</v>
      </c>
      <c r="F1778" s="2">
        <f>'Moving Avg'!D1778</f>
        <v>8.4966799999999996</v>
      </c>
      <c r="G1778" s="2">
        <f>'Moving Avg'!F1778</f>
        <v>8.467179999999999</v>
      </c>
      <c r="H1778" s="2">
        <f>'Moving Avg'!G1778</f>
        <v>8.2871040000000011</v>
      </c>
      <c r="I1778" s="2">
        <f>'Moving Avg'!H1778</f>
        <v>8.5340509999999981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8.5703999999999994</v>
      </c>
      <c r="C1779" s="2">
        <f>RSI!I1779</f>
        <v>56.56644661248756</v>
      </c>
      <c r="D1779" s="2">
        <f>MACD!E1779</f>
        <v>-1.8802985343386425E-2</v>
      </c>
      <c r="E1779" s="2">
        <f>MACD!F1779</f>
        <v>-8.2156692960569405E-2</v>
      </c>
      <c r="F1779" s="2">
        <f>'Moving Avg'!D1779</f>
        <v>8.4598200000000006</v>
      </c>
      <c r="G1779" s="2">
        <f>'Moving Avg'!F1779</f>
        <v>8.4810049999999997</v>
      </c>
      <c r="H1779" s="2">
        <f>'Moving Avg'!G1779</f>
        <v>8.2935560000000006</v>
      </c>
      <c r="I1779" s="2">
        <f>'Moving Avg'!H1779</f>
        <v>8.5378749999999979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</row>
    <row r="1780" spans="1:12" ht="13.5" x14ac:dyDescent="0.25">
      <c r="A1780" s="3">
        <f>RSI!A1780</f>
        <v>44606</v>
      </c>
      <c r="B1780" s="2">
        <f>RSI!B1780</f>
        <v>8.5703999999999994</v>
      </c>
      <c r="C1780" s="2">
        <f>RSI!I1780</f>
        <v>56.56644661248756</v>
      </c>
      <c r="D1780" s="2">
        <f>MACD!E1780</f>
        <v>-7.3206536246051002E-3</v>
      </c>
      <c r="E1780" s="2">
        <f>MACD!F1780</f>
        <v>-6.718948509337655E-2</v>
      </c>
      <c r="F1780" s="2">
        <f>'Moving Avg'!D1780</f>
        <v>8.4966799999999996</v>
      </c>
      <c r="G1780" s="2">
        <f>'Moving Avg'!F1780</f>
        <v>8.4994350000000018</v>
      </c>
      <c r="H1780" s="2">
        <f>'Moving Avg'!G1780</f>
        <v>8.3000080000000018</v>
      </c>
      <c r="I1780" s="2">
        <f>'Moving Avg'!H1780</f>
        <v>8.5416989999999995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8.4781999999999993</v>
      </c>
      <c r="C1781" s="2">
        <f>RSI!I1781</f>
        <v>51.391307259223588</v>
      </c>
      <c r="D1781" s="2">
        <f>MACD!E1781</f>
        <v>9.8990724071992275E-3</v>
      </c>
      <c r="E1781" s="2">
        <f>MACD!F1781</f>
        <v>-5.1771773593261398E-2</v>
      </c>
      <c r="F1781" s="2">
        <f>'Moving Avg'!D1781</f>
        <v>8.5151000000000003</v>
      </c>
      <c r="G1781" s="2">
        <f>'Moving Avg'!F1781</f>
        <v>8.5132550000000009</v>
      </c>
      <c r="H1781" s="2">
        <f>'Moving Avg'!G1781</f>
        <v>8.3046160000000011</v>
      </c>
      <c r="I1781" s="2">
        <f>'Moving Avg'!H1781</f>
        <v>8.5452874999999988</v>
      </c>
      <c r="J1781" s="6" t="str">
        <f>OBV!F1781</f>
        <v>BEARISH</v>
      </c>
      <c r="K1781" s="6" t="str">
        <f>OBV!G1781</f>
        <v>NEUTRAL</v>
      </c>
      <c r="L1781" s="6" t="str">
        <f>OBV!H1781</f>
        <v>BEARISH DIVERGENCE</v>
      </c>
    </row>
    <row r="1782" spans="1:12" ht="13.5" x14ac:dyDescent="0.25">
      <c r="A1782" s="3">
        <f>RSI!A1782</f>
        <v>44608</v>
      </c>
      <c r="B1782" s="2">
        <f>RSI!B1782</f>
        <v>8.4781999999999993</v>
      </c>
      <c r="C1782" s="2">
        <f>RSI!I1782</f>
        <v>51.391307259223588</v>
      </c>
      <c r="D1782" s="2">
        <f>MACD!E1782</f>
        <v>2.4328213059956028E-2</v>
      </c>
      <c r="E1782" s="2">
        <f>MACD!F1782</f>
        <v>-3.6551776262617915E-2</v>
      </c>
      <c r="F1782" s="2">
        <f>'Moving Avg'!D1782</f>
        <v>8.5335199999999993</v>
      </c>
      <c r="G1782" s="2">
        <f>'Moving Avg'!F1782</f>
        <v>8.527075</v>
      </c>
      <c r="H1782" s="2">
        <f>'Moving Avg'!G1782</f>
        <v>8.3094080000000012</v>
      </c>
      <c r="I1782" s="2">
        <f>'Moving Avg'!H1782</f>
        <v>8.547974</v>
      </c>
      <c r="J1782" s="6" t="str">
        <f>OBV!F1782</f>
        <v>BEARISH</v>
      </c>
      <c r="K1782" s="6" t="str">
        <f>OBV!G1782</f>
        <v>NEUTRAL</v>
      </c>
      <c r="L1782" s="6" t="str">
        <f>OBV!H1782</f>
        <v>BEARISH DIVERGENCE</v>
      </c>
    </row>
    <row r="1783" spans="1:12" ht="13.5" x14ac:dyDescent="0.25">
      <c r="A1783" s="3">
        <f>RSI!A1783</f>
        <v>44609</v>
      </c>
      <c r="B1783" s="2">
        <f>RSI!B1783</f>
        <v>8.4781999999999993</v>
      </c>
      <c r="C1783" s="2">
        <f>RSI!I1783</f>
        <v>51.391307259223588</v>
      </c>
      <c r="D1783" s="2">
        <f>MACD!E1783</f>
        <v>6.4760409149037912E-2</v>
      </c>
      <c r="E1783" s="2">
        <f>MACD!F1783</f>
        <v>-1.6289339180286751E-2</v>
      </c>
      <c r="F1783" s="2">
        <f>'Moving Avg'!D1783</f>
        <v>8.5150800000000011</v>
      </c>
      <c r="G1783" s="2">
        <f>'Moving Avg'!F1783</f>
        <v>8.5362899999999993</v>
      </c>
      <c r="H1783" s="2">
        <f>'Moving Avg'!G1783</f>
        <v>8.3143840000000004</v>
      </c>
      <c r="I1783" s="2">
        <f>'Moving Avg'!H1783</f>
        <v>8.5497579999999989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</row>
    <row r="1784" spans="1:12" ht="13.5" x14ac:dyDescent="0.25">
      <c r="A1784" s="3">
        <f>RSI!A1784</f>
        <v>44610</v>
      </c>
      <c r="B1784" s="2">
        <f>RSI!B1784</f>
        <v>8.4781999999999993</v>
      </c>
      <c r="C1784" s="2">
        <f>RSI!I1784</f>
        <v>51.391307259223588</v>
      </c>
      <c r="D1784" s="2">
        <f>MACD!E1784</f>
        <v>9.8851042447904547E-2</v>
      </c>
      <c r="E1784" s="2">
        <f>MACD!F1784</f>
        <v>6.7387371453515102E-3</v>
      </c>
      <c r="F1784" s="2">
        <f>'Moving Avg'!D1784</f>
        <v>8.4966400000000011</v>
      </c>
      <c r="G1784" s="2">
        <f>'Moving Avg'!F1784</f>
        <v>8.5275349999999968</v>
      </c>
      <c r="H1784" s="2">
        <f>'Moving Avg'!G1784</f>
        <v>8.3193600000000014</v>
      </c>
      <c r="I1784" s="2">
        <f>'Moving Avg'!H1784</f>
        <v>8.5515419999999978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8.4781999999999993</v>
      </c>
      <c r="C1785" s="2">
        <f>RSI!I1785</f>
        <v>51.391307259223588</v>
      </c>
      <c r="D1785" s="2">
        <f>MACD!E1785</f>
        <v>7.0877025317978237E-2</v>
      </c>
      <c r="E1785" s="2">
        <f>MACD!F1785</f>
        <v>1.9566394779876858E-2</v>
      </c>
      <c r="F1785" s="2">
        <f>'Moving Avg'!D1785</f>
        <v>8.4781999999999993</v>
      </c>
      <c r="G1785" s="2">
        <f>'Moving Avg'!F1785</f>
        <v>8.5321399999999965</v>
      </c>
      <c r="H1785" s="2">
        <f>'Moving Avg'!G1785</f>
        <v>8.3245200000000015</v>
      </c>
      <c r="I1785" s="2">
        <f>'Moving Avg'!H1785</f>
        <v>8.5533709999999985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8.4045000000000005</v>
      </c>
      <c r="C1786" s="2">
        <f>RSI!I1786</f>
        <v>46.468818176160241</v>
      </c>
      <c r="D1786" s="2">
        <f>MACD!E1786</f>
        <v>5.2562031551591559E-2</v>
      </c>
      <c r="E1786" s="2">
        <f>MACD!F1786</f>
        <v>2.6165522134219799E-2</v>
      </c>
      <c r="F1786" s="2">
        <f>'Moving Avg'!D1786</f>
        <v>8.4634599999999995</v>
      </c>
      <c r="G1786" s="2">
        <f>'Moving Avg'!F1786</f>
        <v>8.5284549999999975</v>
      </c>
      <c r="H1786" s="2">
        <f>'Moving Avg'!G1786</f>
        <v>8.3280220000000025</v>
      </c>
      <c r="I1786" s="2">
        <f>'Moving Avg'!H1786</f>
        <v>8.5536584999999974</v>
      </c>
      <c r="J1786" s="6" t="str">
        <f>OBV!F1786</f>
        <v>BEARISH</v>
      </c>
      <c r="K1786" s="6" t="str">
        <f>OBV!G1786</f>
        <v>WEAK</v>
      </c>
      <c r="L1786" s="6" t="str">
        <f>OBV!H1786</f>
        <v>CONFIRMED BEARISH</v>
      </c>
    </row>
    <row r="1787" spans="1:12" ht="13.5" x14ac:dyDescent="0.25">
      <c r="A1787" s="3">
        <f>RSI!A1787</f>
        <v>44615</v>
      </c>
      <c r="B1787" s="2">
        <f>RSI!B1787</f>
        <v>8.5519999999999996</v>
      </c>
      <c r="C1787" s="2">
        <f>RSI!I1787</f>
        <v>55.628990117722211</v>
      </c>
      <c r="D1787" s="2">
        <f>MACD!E1787</f>
        <v>2.6478067414947404E-2</v>
      </c>
      <c r="E1787" s="2">
        <f>MACD!F1787</f>
        <v>2.622803119036532E-2</v>
      </c>
      <c r="F1787" s="2">
        <f>'Moving Avg'!D1787</f>
        <v>8.4782199999999985</v>
      </c>
      <c r="G1787" s="2">
        <f>'Moving Avg'!F1787</f>
        <v>8.5316849999999995</v>
      </c>
      <c r="H1787" s="2">
        <f>'Moving Avg'!G1787</f>
        <v>8.3350260000000009</v>
      </c>
      <c r="I1787" s="2">
        <f>'Moving Avg'!H1787</f>
        <v>8.5546834999999994</v>
      </c>
      <c r="J1787" s="6" t="str">
        <f>OBV!F1787</f>
        <v>BEARISH</v>
      </c>
      <c r="K1787" s="6" t="str">
        <f>OBV!G1787</f>
        <v>NEUTRAL</v>
      </c>
      <c r="L1787" s="6" t="str">
        <f>OBV!H1787</f>
        <v>BEARISH DIVERGENCE</v>
      </c>
    </row>
    <row r="1788" spans="1:12" ht="13.5" x14ac:dyDescent="0.25">
      <c r="A1788" s="3">
        <f>RSI!A1788</f>
        <v>44616</v>
      </c>
      <c r="B1788" s="2">
        <f>RSI!B1788</f>
        <v>8.2939000000000007</v>
      </c>
      <c r="C1788" s="2">
        <f>RSI!I1788</f>
        <v>42.06474280284111</v>
      </c>
      <c r="D1788" s="2">
        <f>MACD!E1788</f>
        <v>5.1321935200595803E-2</v>
      </c>
      <c r="E1788" s="2">
        <f>MACD!F1788</f>
        <v>3.124681199241142E-2</v>
      </c>
      <c r="F1788" s="2">
        <f>'Moving Avg'!D1788</f>
        <v>8.4413599999999995</v>
      </c>
      <c r="G1788" s="2">
        <f>'Moving Avg'!F1788</f>
        <v>8.5146350000000002</v>
      </c>
      <c r="H1788" s="2">
        <f>'Moving Avg'!G1788</f>
        <v>8.3368680000000026</v>
      </c>
      <c r="I1788" s="2">
        <f>'Moving Avg'!H1788</f>
        <v>8.5531999999999968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8.4689999999999994</v>
      </c>
      <c r="C1789" s="2">
        <f>RSI!I1789</f>
        <v>50.8250832124439</v>
      </c>
      <c r="D1789" s="2">
        <f>MACD!E1789</f>
        <v>6.0382265400741986E-2</v>
      </c>
      <c r="E1789" s="2">
        <f>MACD!F1789</f>
        <v>3.7073902674077536E-2</v>
      </c>
      <c r="F1789" s="2">
        <f>'Moving Avg'!D1789</f>
        <v>8.4395199999999999</v>
      </c>
      <c r="G1789" s="2">
        <f>'Moving Avg'!F1789</f>
        <v>8.5095650000000003</v>
      </c>
      <c r="H1789" s="2">
        <f>'Moving Avg'!G1789</f>
        <v>8.3431340000000027</v>
      </c>
      <c r="I1789" s="2">
        <f>'Moving Avg'!H1789</f>
        <v>8.5520054999999982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8.4597999999999995</v>
      </c>
      <c r="C1790" s="2">
        <f>RSI!I1790</f>
        <v>50.393919162480913</v>
      </c>
      <c r="D1790" s="2">
        <f>MACD!E1790</f>
        <v>6.8629734755264238E-2</v>
      </c>
      <c r="E1790" s="2">
        <f>MACD!F1790</f>
        <v>4.3385069090314879E-2</v>
      </c>
      <c r="F1790" s="2">
        <f>'Moving Avg'!D1790</f>
        <v>8.4358400000000007</v>
      </c>
      <c r="G1790" s="2">
        <f>'Moving Avg'!F1790</f>
        <v>8.5044950000000004</v>
      </c>
      <c r="H1790" s="2">
        <f>'Moving Avg'!G1790</f>
        <v>8.349400000000001</v>
      </c>
      <c r="I1790" s="2">
        <f>'Moving Avg'!H1790</f>
        <v>8.5514414999999993</v>
      </c>
      <c r="J1790" s="6" t="str">
        <f>OBV!F1790</f>
        <v>BEARISH</v>
      </c>
      <c r="K1790" s="6" t="str">
        <f>OBV!G1790</f>
        <v>WEAK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8.4597999999999995</v>
      </c>
      <c r="C1791" s="2">
        <f>RSI!I1791</f>
        <v>50.393919162480913</v>
      </c>
      <c r="D1791" s="2">
        <f>MACD!E1791</f>
        <v>6.1385105505898707E-2</v>
      </c>
      <c r="E1791" s="2">
        <f>MACD!F1791</f>
        <v>4.6985076373431647E-2</v>
      </c>
      <c r="F1791" s="2">
        <f>'Moving Avg'!D1791</f>
        <v>8.4469000000000012</v>
      </c>
      <c r="G1791" s="2">
        <f>'Moving Avg'!F1791</f>
        <v>8.4989650000000001</v>
      </c>
      <c r="H1791" s="2">
        <f>'Moving Avg'!G1791</f>
        <v>8.3556660000000011</v>
      </c>
      <c r="I1791" s="2">
        <f>'Moving Avg'!H1791</f>
        <v>8.5505614999999988</v>
      </c>
      <c r="J1791" s="6" t="str">
        <f>OBV!F1791</f>
        <v>BULLISH</v>
      </c>
      <c r="K1791" s="6" t="str">
        <f>OBV!G1791</f>
        <v>NEUTRAL</v>
      </c>
      <c r="L1791" s="6" t="str">
        <f>OBV!H1791</f>
        <v>CONFIRMED BULLISH</v>
      </c>
    </row>
    <row r="1792" spans="1:12" ht="13.5" x14ac:dyDescent="0.25">
      <c r="A1792" s="3">
        <f>RSI!A1792</f>
        <v>44622</v>
      </c>
      <c r="B1792" s="2">
        <f>RSI!B1792</f>
        <v>8.2939000000000007</v>
      </c>
      <c r="C1792" s="2">
        <f>RSI!I1792</f>
        <v>42.800443001380074</v>
      </c>
      <c r="D1792" s="2">
        <f>MACD!E1792</f>
        <v>6.7508144065445919E-2</v>
      </c>
      <c r="E1792" s="2">
        <f>MACD!F1792</f>
        <v>5.1089689911834504E-2</v>
      </c>
      <c r="F1792" s="2">
        <f>'Moving Avg'!D1792</f>
        <v>8.3952800000000014</v>
      </c>
      <c r="G1792" s="2">
        <f>'Moving Avg'!F1792</f>
        <v>8.4851399999999995</v>
      </c>
      <c r="H1792" s="2">
        <f>'Moving Avg'!G1792</f>
        <v>8.3586140000000011</v>
      </c>
      <c r="I1792" s="2">
        <f>'Moving Avg'!H1792</f>
        <v>8.5496189999999999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8.2477999999999998</v>
      </c>
      <c r="C1793" s="2">
        <f>RSI!I1793</f>
        <v>40.953747179782589</v>
      </c>
      <c r="D1793" s="2">
        <f>MACD!E1793</f>
        <v>7.705117263414607E-2</v>
      </c>
      <c r="E1793" s="2">
        <f>MACD!F1793</f>
        <v>5.6281986456296819E-2</v>
      </c>
      <c r="F1793" s="2">
        <f>'Moving Avg'!D1793</f>
        <v>8.3860599999999987</v>
      </c>
      <c r="G1793" s="2">
        <f>'Moving Avg'!F1793</f>
        <v>8.4597950000000015</v>
      </c>
      <c r="H1793" s="2">
        <f>'Moving Avg'!G1793</f>
        <v>8.3632200000000019</v>
      </c>
      <c r="I1793" s="2">
        <f>'Moving Avg'!H1793</f>
        <v>8.5482204999999993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8.4229000000000003</v>
      </c>
      <c r="C1794" s="2">
        <f>RSI!I1794</f>
        <v>49.811459528981501</v>
      </c>
      <c r="D1794" s="2">
        <f>MACD!E1794</f>
        <v>7.3305099032594967E-2</v>
      </c>
      <c r="E1794" s="2">
        <f>MACD!F1794</f>
        <v>5.9686608971556455E-2</v>
      </c>
      <c r="F1794" s="2">
        <f>'Moving Avg'!D1794</f>
        <v>8.3768399999999996</v>
      </c>
      <c r="G1794" s="2">
        <f>'Moving Avg'!F1794</f>
        <v>8.4432050000000025</v>
      </c>
      <c r="H1794" s="2">
        <f>'Moving Avg'!G1794</f>
        <v>8.3726200000000013</v>
      </c>
      <c r="I1794" s="2">
        <f>'Moving Avg'!H1794</f>
        <v>8.5476974999999999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8.3861000000000008</v>
      </c>
      <c r="C1795" s="2">
        <f>RSI!I1795</f>
        <v>48.175757694669848</v>
      </c>
      <c r="D1795" s="2">
        <f>MACD!E1795</f>
        <v>7.2890880694824745E-2</v>
      </c>
      <c r="E1795" s="2">
        <f>MACD!F1795</f>
        <v>6.2327463316210113E-2</v>
      </c>
      <c r="F1795" s="2">
        <f>'Moving Avg'!D1795</f>
        <v>8.3620999999999999</v>
      </c>
      <c r="G1795" s="2">
        <f>'Moving Avg'!F1795</f>
        <v>8.4432050000000007</v>
      </c>
      <c r="H1795" s="2">
        <f>'Moving Avg'!G1795</f>
        <v>8.3818360000000016</v>
      </c>
      <c r="I1795" s="2">
        <f>'Moving Avg'!H1795</f>
        <v>8.5472614999999994</v>
      </c>
      <c r="J1795" s="6" t="str">
        <f>OBV!F1795</f>
        <v>BULLISH</v>
      </c>
      <c r="K1795" s="6" t="str">
        <f>OBV!G1795</f>
        <v>NEUTRAL</v>
      </c>
      <c r="L1795" s="6" t="str">
        <f>OBV!H1795</f>
        <v>BULLISH DIVERGENCE</v>
      </c>
    </row>
    <row r="1796" spans="1:12" ht="13.5" x14ac:dyDescent="0.25">
      <c r="A1796" s="3">
        <f>RSI!A1796</f>
        <v>44628</v>
      </c>
      <c r="B1796" s="2">
        <f>RSI!B1796</f>
        <v>8.3861000000000008</v>
      </c>
      <c r="C1796" s="2">
        <f>RSI!I1796</f>
        <v>48.175757694669848</v>
      </c>
      <c r="D1796" s="2">
        <f>MACD!E1796</f>
        <v>6.1446796462158559E-2</v>
      </c>
      <c r="E1796" s="2">
        <f>MACD!F1796</f>
        <v>6.2151329945399805E-2</v>
      </c>
      <c r="F1796" s="2">
        <f>'Moving Avg'!D1796</f>
        <v>8.3473599999999983</v>
      </c>
      <c r="G1796" s="2">
        <f>'Moving Avg'!F1796</f>
        <v>8.4432050000000007</v>
      </c>
      <c r="H1796" s="2">
        <f>'Moving Avg'!G1796</f>
        <v>8.3892080000000018</v>
      </c>
      <c r="I1796" s="2">
        <f>'Moving Avg'!H1796</f>
        <v>8.5464194999999989</v>
      </c>
      <c r="J1796" s="6" t="str">
        <f>OBV!F1796</f>
        <v>BULLISH</v>
      </c>
      <c r="K1796" s="6" t="str">
        <f>OBV!G1796</f>
        <v>NEUTRAL</v>
      </c>
      <c r="L1796" s="6" t="str">
        <f>OBV!H1796</f>
        <v>BULLISH DIVERGENCE</v>
      </c>
    </row>
    <row r="1797" spans="1:12" ht="13.5" x14ac:dyDescent="0.25">
      <c r="A1797" s="3">
        <f>RSI!A1797</f>
        <v>44629</v>
      </c>
      <c r="B1797" s="2">
        <f>RSI!B1797</f>
        <v>8.2110000000000003</v>
      </c>
      <c r="C1797" s="2">
        <f>RSI!I1797</f>
        <v>40.785085432453599</v>
      </c>
      <c r="D1797" s="2">
        <f>MACD!E1797</f>
        <v>8.765274988144256E-2</v>
      </c>
      <c r="E1797" s="2">
        <f>MACD!F1797</f>
        <v>6.7251613932608353E-2</v>
      </c>
      <c r="F1797" s="2">
        <f>'Moving Avg'!D1797</f>
        <v>8.3307800000000007</v>
      </c>
      <c r="G1797" s="2">
        <f>'Moving Avg'!F1797</f>
        <v>8.4344500000000018</v>
      </c>
      <c r="H1797" s="2">
        <f>'Moving Avg'!G1797</f>
        <v>8.3930780000000027</v>
      </c>
      <c r="I1797" s="2">
        <f>'Moving Avg'!H1797</f>
        <v>8.5447469999999992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8.3861000000000008</v>
      </c>
      <c r="C1798" s="2">
        <f>RSI!I1798</f>
        <v>49.180969765032359</v>
      </c>
      <c r="D1798" s="2">
        <f>MACD!E1798</f>
        <v>5.8393565239780898E-2</v>
      </c>
      <c r="E1798" s="2">
        <f>MACD!F1798</f>
        <v>6.5480004194042873E-2</v>
      </c>
      <c r="F1798" s="2">
        <f>'Moving Avg'!D1798</f>
        <v>8.3584399999999999</v>
      </c>
      <c r="G1798" s="2">
        <f>'Moving Avg'!F1798</f>
        <v>8.4252350000000025</v>
      </c>
      <c r="H1798" s="2">
        <f>'Moving Avg'!G1798</f>
        <v>8.398608000000003</v>
      </c>
      <c r="I1798" s="2">
        <f>'Moving Avg'!H1798</f>
        <v>8.543904999999997</v>
      </c>
      <c r="J1798" s="6" t="str">
        <f>OBV!F1798</f>
        <v>BEARISH</v>
      </c>
      <c r="K1798" s="6" t="str">
        <f>OBV!G1798</f>
        <v>NEUTRAL</v>
      </c>
      <c r="L1798" s="6" t="str">
        <f>OBV!H1798</f>
        <v>BEARISH DIVERGENCE</v>
      </c>
    </row>
    <row r="1799" spans="1:12" ht="13.5" x14ac:dyDescent="0.25">
      <c r="A1799" s="3">
        <f>RSI!A1799</f>
        <v>44631</v>
      </c>
      <c r="B1799" s="2">
        <f>RSI!B1799</f>
        <v>8.3861000000000008</v>
      </c>
      <c r="C1799" s="2">
        <f>RSI!I1799</f>
        <v>49.180969765032359</v>
      </c>
      <c r="D1799" s="2">
        <f>MACD!E1799</f>
        <v>6.0691998181615858E-2</v>
      </c>
      <c r="E1799" s="2">
        <f>MACD!F1799</f>
        <v>6.4522402991557468E-2</v>
      </c>
      <c r="F1799" s="2">
        <f>'Moving Avg'!D1799</f>
        <v>8.3510799999999996</v>
      </c>
      <c r="G1799" s="2">
        <f>'Moving Avg'!F1799</f>
        <v>8.4160200000000014</v>
      </c>
      <c r="H1799" s="2">
        <f>'Moving Avg'!G1799</f>
        <v>8.4041380000000032</v>
      </c>
      <c r="I1799" s="2">
        <f>'Moving Avg'!H1799</f>
        <v>8.5430174999999977</v>
      </c>
      <c r="J1799" s="6" t="str">
        <f>OBV!F1799</f>
        <v>BEARISH</v>
      </c>
      <c r="K1799" s="6" t="str">
        <f>OBV!G1799</f>
        <v>NEUTRAL</v>
      </c>
      <c r="L1799" s="6" t="str">
        <f>OBV!H1799</f>
        <v>CONFIRMED BEARISH</v>
      </c>
    </row>
    <row r="1800" spans="1:12" ht="13.5" x14ac:dyDescent="0.25">
      <c r="A1800" s="3">
        <f>RSI!A1800</f>
        <v>44634</v>
      </c>
      <c r="B1800" s="2">
        <f>RSI!B1800</f>
        <v>8.3675999999999995</v>
      </c>
      <c r="C1800" s="2">
        <f>RSI!I1800</f>
        <v>48.341109750789762</v>
      </c>
      <c r="D1800" s="2">
        <f>MACD!E1800</f>
        <v>6.2700833128277011E-2</v>
      </c>
      <c r="E1800" s="2">
        <f>MACD!F1800</f>
        <v>6.4158089018901382E-2</v>
      </c>
      <c r="F1800" s="2">
        <f>'Moving Avg'!D1800</f>
        <v>8.3473800000000011</v>
      </c>
      <c r="G1800" s="2">
        <f>'Moving Avg'!F1800</f>
        <v>8.4058800000000016</v>
      </c>
      <c r="H1800" s="2">
        <f>'Moving Avg'!G1800</f>
        <v>8.4092980000000015</v>
      </c>
      <c r="I1800" s="2">
        <f>'Moving Avg'!H1800</f>
        <v>8.5420829999999981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8.3675999999999995</v>
      </c>
      <c r="C1801" s="2">
        <f>RSI!I1801</f>
        <v>48.341109750789769</v>
      </c>
      <c r="D1801" s="2">
        <f>MACD!E1801</f>
        <v>6.4610879503829821E-2</v>
      </c>
      <c r="E1801" s="2">
        <f>MACD!F1801</f>
        <v>6.424864711588707E-2</v>
      </c>
      <c r="F1801" s="2">
        <f>'Moving Avg'!D1801</f>
        <v>8.3436800000000009</v>
      </c>
      <c r="G1801" s="2">
        <f>'Moving Avg'!F1801</f>
        <v>8.4003499999999995</v>
      </c>
      <c r="H1801" s="2">
        <f>'Moving Avg'!G1801</f>
        <v>8.4144580000000015</v>
      </c>
      <c r="I1801" s="2">
        <f>'Moving Avg'!H1801</f>
        <v>8.5415089999999978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8.3675999999999995</v>
      </c>
      <c r="C1802" s="2">
        <f>RSI!I1802</f>
        <v>48.341109750789769</v>
      </c>
      <c r="D1802" s="2">
        <f>MACD!E1802</f>
        <v>4.0898683592892837E-2</v>
      </c>
      <c r="E1802" s="2">
        <f>MACD!F1802</f>
        <v>5.957865441128822E-2</v>
      </c>
      <c r="F1802" s="2">
        <f>'Moving Avg'!D1802</f>
        <v>8.375</v>
      </c>
      <c r="G1802" s="2">
        <f>'Moving Avg'!F1802</f>
        <v>8.3948200000000011</v>
      </c>
      <c r="H1802" s="2">
        <f>'Moving Avg'!G1802</f>
        <v>8.4186960000000006</v>
      </c>
      <c r="I1802" s="2">
        <f>'Moving Avg'!H1802</f>
        <v>8.5407999999999991</v>
      </c>
      <c r="J1802" s="6" t="str">
        <f>OBV!F1802</f>
        <v>BEARISH</v>
      </c>
      <c r="K1802" s="6" t="str">
        <f>OBV!G1802</f>
        <v>NEUTRAL</v>
      </c>
      <c r="L1802" s="6" t="str">
        <f>OBV!H1802</f>
        <v>BEARISH DIVERGENCE</v>
      </c>
    </row>
    <row r="1803" spans="1:12" ht="13.5" x14ac:dyDescent="0.25">
      <c r="A1803" s="3">
        <f>RSI!A1803</f>
        <v>44637</v>
      </c>
      <c r="B1803" s="2">
        <f>RSI!B1803</f>
        <v>8.3675999999999995</v>
      </c>
      <c r="C1803" s="2">
        <f>RSI!I1803</f>
        <v>48.341109750789769</v>
      </c>
      <c r="D1803" s="2">
        <f>MACD!E1803</f>
        <v>1.392247672714042E-2</v>
      </c>
      <c r="E1803" s="2">
        <f>MACD!F1803</f>
        <v>5.0447418874458666E-2</v>
      </c>
      <c r="F1803" s="2">
        <f>'Moving Avg'!D1803</f>
        <v>8.3712999999999997</v>
      </c>
      <c r="G1803" s="2">
        <f>'Moving Avg'!F1803</f>
        <v>8.3892900000000008</v>
      </c>
      <c r="H1803" s="2">
        <f>'Moving Avg'!G1803</f>
        <v>8.4229339999999997</v>
      </c>
      <c r="I1803" s="2">
        <f>'Moving Avg'!H1803</f>
        <v>8.5400910000000003</v>
      </c>
      <c r="J1803" s="6" t="str">
        <f>OBV!F1803</f>
        <v>BEARISH</v>
      </c>
      <c r="K1803" s="6" t="str">
        <f>OBV!G1803</f>
        <v>NEUTRAL</v>
      </c>
      <c r="L1803" s="6" t="str">
        <f>OBV!H1803</f>
        <v>CONFIRMED BEARISH</v>
      </c>
    </row>
    <row r="1804" spans="1:12" ht="13.5" x14ac:dyDescent="0.25">
      <c r="A1804" s="3">
        <f>RSI!A1804</f>
        <v>44638</v>
      </c>
      <c r="B1804" s="2">
        <f>RSI!B1804</f>
        <v>8.3675999999999995</v>
      </c>
      <c r="C1804" s="2">
        <f>RSI!I1804</f>
        <v>48.341109750789769</v>
      </c>
      <c r="D1804" s="2">
        <f>MACD!E1804</f>
        <v>1.8201830587566192E-2</v>
      </c>
      <c r="E1804" s="2">
        <f>MACD!F1804</f>
        <v>4.3998301217080177E-2</v>
      </c>
      <c r="F1804" s="2">
        <f>'Moving Avg'!D1804</f>
        <v>8.3675999999999995</v>
      </c>
      <c r="G1804" s="2">
        <f>'Moving Avg'!F1804</f>
        <v>8.3837600000000023</v>
      </c>
      <c r="H1804" s="2">
        <f>'Moving Avg'!G1804</f>
        <v>8.424591999999997</v>
      </c>
      <c r="I1804" s="2">
        <f>'Moving Avg'!H1804</f>
        <v>8.5399685000000005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</row>
    <row r="1805" spans="1:12" ht="13.5" x14ac:dyDescent="0.25">
      <c r="A1805" s="3">
        <f>RSI!A1805</f>
        <v>44641</v>
      </c>
      <c r="B1805" s="2">
        <f>RSI!B1805</f>
        <v>8.3675999999999995</v>
      </c>
      <c r="C1805" s="2">
        <f>RSI!I1805</f>
        <v>48.341109750789769</v>
      </c>
      <c r="D1805" s="2">
        <f>MACD!E1805</f>
        <v>1.6315833405990077E-2</v>
      </c>
      <c r="E1805" s="2">
        <f>MACD!F1805</f>
        <v>3.8461807654862158E-2</v>
      </c>
      <c r="F1805" s="2">
        <f>'Moving Avg'!D1805</f>
        <v>8.3675999999999995</v>
      </c>
      <c r="G1805" s="2">
        <f>'Moving Avg'!F1805</f>
        <v>8.3782300000000021</v>
      </c>
      <c r="H1805" s="2">
        <f>'Moving Avg'!G1805</f>
        <v>8.426249999999996</v>
      </c>
      <c r="I1805" s="2">
        <f>'Moving Avg'!H1805</f>
        <v>8.5398460000000007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</row>
    <row r="1806" spans="1:12" ht="13.5" x14ac:dyDescent="0.25">
      <c r="A1806" s="3">
        <f>RSI!A1806</f>
        <v>44642</v>
      </c>
      <c r="B1806" s="2">
        <f>RSI!B1806</f>
        <v>8.3675999999999995</v>
      </c>
      <c r="C1806" s="2">
        <f>RSI!I1806</f>
        <v>48.341109750789769</v>
      </c>
      <c r="D1806" s="2">
        <f>MACD!E1806</f>
        <v>1.4863091073918255E-2</v>
      </c>
      <c r="E1806" s="2">
        <f>MACD!F1806</f>
        <v>3.3742064338673376E-2</v>
      </c>
      <c r="F1806" s="2">
        <f>'Moving Avg'!D1806</f>
        <v>8.3675999999999995</v>
      </c>
      <c r="G1806" s="2">
        <f>'Moving Avg'!F1806</f>
        <v>8.3763850000000026</v>
      </c>
      <c r="H1806" s="2">
        <f>'Moving Avg'!G1806</f>
        <v>8.4279079999999968</v>
      </c>
      <c r="I1806" s="2">
        <f>'Moving Avg'!H1806</f>
        <v>8.5397235000000009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</row>
    <row r="1807" spans="1:12" ht="13.5" x14ac:dyDescent="0.25">
      <c r="A1807" s="3">
        <f>RSI!A1807</f>
        <v>44643</v>
      </c>
      <c r="B1807" s="2">
        <f>RSI!B1807</f>
        <v>8.3675999999999995</v>
      </c>
      <c r="C1807" s="2">
        <f>RSI!I1807</f>
        <v>48.341109750789769</v>
      </c>
      <c r="D1807" s="2">
        <f>MACD!E1807</f>
        <v>-1.3172112645783329E-2</v>
      </c>
      <c r="E1807" s="2">
        <f>MACD!F1807</f>
        <v>2.4359228941782034E-2</v>
      </c>
      <c r="F1807" s="2">
        <f>'Moving Avg'!D1807</f>
        <v>8.3675999999999995</v>
      </c>
      <c r="G1807" s="2">
        <f>'Moving Avg'!F1807</f>
        <v>8.3671650000000017</v>
      </c>
      <c r="H1807" s="2">
        <f>'Moving Avg'!G1807</f>
        <v>8.429381999999995</v>
      </c>
      <c r="I1807" s="2">
        <f>'Moving Avg'!H1807</f>
        <v>8.5392400000000013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</row>
    <row r="1808" spans="1:12" ht="13.5" x14ac:dyDescent="0.25">
      <c r="A1808" s="3">
        <f>RSI!A1808</f>
        <v>44644</v>
      </c>
      <c r="B1808" s="2">
        <f>RSI!B1808</f>
        <v>8.3675999999999995</v>
      </c>
      <c r="C1808" s="2">
        <f>RSI!I1808</f>
        <v>48.341109750789769</v>
      </c>
      <c r="D1808" s="2">
        <f>MACD!E1808</f>
        <v>-9.833060145313155E-3</v>
      </c>
      <c r="E1808" s="2">
        <f>MACD!F1808</f>
        <v>1.7520771124363E-2</v>
      </c>
      <c r="F1808" s="2">
        <f>'Moving Avg'!D1808</f>
        <v>8.3675999999999995</v>
      </c>
      <c r="G1808" s="2">
        <f>'Moving Avg'!F1808</f>
        <v>8.3708500000000008</v>
      </c>
      <c r="H1808" s="2">
        <f>'Moving Avg'!G1808</f>
        <v>8.430855999999995</v>
      </c>
      <c r="I1808" s="2">
        <f>'Moving Avg'!H1808</f>
        <v>8.5387565000000034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44645</v>
      </c>
      <c r="B1809" s="2">
        <f>RSI!B1809</f>
        <v>8.34</v>
      </c>
      <c r="C1809" s="2">
        <f>RSI!I1809</f>
        <v>46.055055006317879</v>
      </c>
      <c r="D1809" s="2">
        <f>MACD!E1809</f>
        <v>-4.8496650506972827E-3</v>
      </c>
      <c r="E1809" s="2">
        <f>MACD!F1809</f>
        <v>1.3046683889350945E-2</v>
      </c>
      <c r="F1809" s="2">
        <f>'Moving Avg'!D1809</f>
        <v>8.3620800000000006</v>
      </c>
      <c r="G1809" s="2">
        <f>'Moving Avg'!F1809</f>
        <v>8.3643999999999998</v>
      </c>
      <c r="H1809" s="2">
        <f>'Moving Avg'!G1809</f>
        <v>8.4317779999999942</v>
      </c>
      <c r="I1809" s="2">
        <f>'Moving Avg'!H1809</f>
        <v>8.5382250000000042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8.34</v>
      </c>
      <c r="C1810" s="2">
        <f>RSI!I1810</f>
        <v>46.055055006317879</v>
      </c>
      <c r="D1810" s="2">
        <f>MACD!E1810</f>
        <v>-3.2108265571864081E-3</v>
      </c>
      <c r="E1810" s="2">
        <f>MACD!F1810</f>
        <v>9.7951818000434742E-3</v>
      </c>
      <c r="F1810" s="2">
        <f>'Moving Avg'!D1810</f>
        <v>8.3565599999999982</v>
      </c>
      <c r="G1810" s="2">
        <f>'Moving Avg'!F1810</f>
        <v>8.358410000000001</v>
      </c>
      <c r="H1810" s="2">
        <f>'Moving Avg'!G1810</f>
        <v>8.4345419999999951</v>
      </c>
      <c r="I1810" s="2">
        <f>'Moving Avg'!H1810</f>
        <v>8.5374230000000022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8.34</v>
      </c>
      <c r="C1811" s="2">
        <f>RSI!I1811</f>
        <v>46.055055006317879</v>
      </c>
      <c r="D1811" s="2">
        <f>MACD!E1811</f>
        <v>-1.5757157539262323E-3</v>
      </c>
      <c r="E1811" s="2">
        <f>MACD!F1811</f>
        <v>7.5210022892495338E-3</v>
      </c>
      <c r="F1811" s="2">
        <f>'Moving Avg'!D1811</f>
        <v>8.3510400000000011</v>
      </c>
      <c r="G1811" s="2">
        <f>'Moving Avg'!F1811</f>
        <v>8.3524199999999986</v>
      </c>
      <c r="H1811" s="2">
        <f>'Moving Avg'!G1811</f>
        <v>8.437305999999996</v>
      </c>
      <c r="I1811" s="2">
        <f>'Moving Avg'!H1811</f>
        <v>8.5354030000000005</v>
      </c>
      <c r="J1811" s="6" t="str">
        <f>OBV!F1811</f>
        <v>BEARISH</v>
      </c>
      <c r="K1811" s="6" t="str">
        <f>OBV!G1811</f>
        <v>NEUTRAL</v>
      </c>
      <c r="L1811" s="6" t="str">
        <f>OBV!H1811</f>
        <v>CONFIRMED BEARISH</v>
      </c>
    </row>
    <row r="1812" spans="1:12" ht="13.5" x14ac:dyDescent="0.25">
      <c r="A1812" s="3">
        <f>RSI!A1812</f>
        <v>44650</v>
      </c>
      <c r="B1812" s="2">
        <f>RSI!B1812</f>
        <v>8.34</v>
      </c>
      <c r="C1812" s="2">
        <f>RSI!I1812</f>
        <v>46.055055006317879</v>
      </c>
      <c r="D1812" s="2">
        <f>MACD!E1812</f>
        <v>3.7840752945328404E-5</v>
      </c>
      <c r="E1812" s="2">
        <f>MACD!F1812</f>
        <v>6.0243699819886934E-3</v>
      </c>
      <c r="F1812" s="2">
        <f>'Moving Avg'!D1812</f>
        <v>8.3455199999999987</v>
      </c>
      <c r="G1812" s="2">
        <f>'Moving Avg'!F1812</f>
        <v>8.3547249999999984</v>
      </c>
      <c r="H1812" s="2">
        <f>'Moving Avg'!G1812</f>
        <v>8.4400699999999951</v>
      </c>
      <c r="I1812" s="2">
        <f>'Moving Avg'!H1812</f>
        <v>8.5334280000000007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</row>
    <row r="1813" spans="1:12" ht="13.5" x14ac:dyDescent="0.25">
      <c r="A1813" s="3">
        <f>RSI!A1813</f>
        <v>44651</v>
      </c>
      <c r="B1813" s="2">
        <f>RSI!B1813</f>
        <v>8.2939000000000007</v>
      </c>
      <c r="C1813" s="2">
        <f>RSI!I1813</f>
        <v>41.631949167388136</v>
      </c>
      <c r="D1813" s="2">
        <f>MACD!E1813</f>
        <v>5.0309366970431313E-3</v>
      </c>
      <c r="E1813" s="2">
        <f>MACD!F1813</f>
        <v>5.8256833249995818E-3</v>
      </c>
      <c r="F1813" s="2">
        <f>'Moving Avg'!D1813</f>
        <v>8.3307800000000007</v>
      </c>
      <c r="G1813" s="2">
        <f>'Moving Avg'!F1813</f>
        <v>8.3570299999999982</v>
      </c>
      <c r="H1813" s="2">
        <f>'Moving Avg'!G1813</f>
        <v>8.4400699999999951</v>
      </c>
      <c r="I1813" s="2">
        <f>'Moving Avg'!H1813</f>
        <v>8.5312674999999984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</row>
    <row r="1814" spans="1:12" ht="13.5" x14ac:dyDescent="0.25">
      <c r="A1814" s="3">
        <f>RSI!A1814</f>
        <v>44652</v>
      </c>
      <c r="B1814" s="2">
        <f>RSI!B1814</f>
        <v>8.2939000000000007</v>
      </c>
      <c r="C1814" s="2">
        <f>RSI!I1814</f>
        <v>41.631949167388136</v>
      </c>
      <c r="D1814" s="2">
        <f>MACD!E1814</f>
        <v>9.7254598817677618E-3</v>
      </c>
      <c r="E1814" s="2">
        <f>MACD!F1814</f>
        <v>6.605638636353218E-3</v>
      </c>
      <c r="F1814" s="2">
        <f>'Moving Avg'!D1814</f>
        <v>8.3215600000000016</v>
      </c>
      <c r="G1814" s="2">
        <f>'Moving Avg'!F1814</f>
        <v>8.350579999999999</v>
      </c>
      <c r="H1814" s="2">
        <f>'Moving Avg'!G1814</f>
        <v>8.4328819999999958</v>
      </c>
      <c r="I1814" s="2">
        <f>'Moving Avg'!H1814</f>
        <v>8.5291069999999998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</row>
    <row r="1815" spans="1:12" ht="13.5" x14ac:dyDescent="0.25">
      <c r="A1815" s="3">
        <f>RSI!A1815</f>
        <v>44655</v>
      </c>
      <c r="B1815" s="2">
        <f>RSI!B1815</f>
        <v>8.2939000000000007</v>
      </c>
      <c r="C1815" s="2">
        <f>RSI!I1815</f>
        <v>41.631949167388143</v>
      </c>
      <c r="D1815" s="2">
        <f>MACD!E1815</f>
        <v>1.4132559700207992E-2</v>
      </c>
      <c r="E1815" s="2">
        <f>MACD!F1815</f>
        <v>8.1110228491241727E-3</v>
      </c>
      <c r="F1815" s="2">
        <f>'Moving Avg'!D1815</f>
        <v>8.3123400000000007</v>
      </c>
      <c r="G1815" s="2">
        <f>'Moving Avg'!F1815</f>
        <v>8.3459699999999994</v>
      </c>
      <c r="H1815" s="2">
        <f>'Moving Avg'!G1815</f>
        <v>8.4310379999999956</v>
      </c>
      <c r="I1815" s="2">
        <f>'Moving Avg'!H1815</f>
        <v>8.5272624999999991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</row>
    <row r="1816" spans="1:12" ht="13.5" x14ac:dyDescent="0.25">
      <c r="A1816" s="3">
        <f>RSI!A1816</f>
        <v>44656</v>
      </c>
      <c r="B1816" s="2">
        <f>RSI!B1816</f>
        <v>8.2939000000000007</v>
      </c>
      <c r="C1816" s="2">
        <f>RSI!I1816</f>
        <v>41.631949167388136</v>
      </c>
      <c r="D1816" s="2">
        <f>MACD!E1816</f>
        <v>1.826424691180506E-2</v>
      </c>
      <c r="E1816" s="2">
        <f>MACD!F1816</f>
        <v>1.0141667661660352E-2</v>
      </c>
      <c r="F1816" s="2">
        <f>'Moving Avg'!D1816</f>
        <v>8.3031199999999998</v>
      </c>
      <c r="G1816" s="2">
        <f>'Moving Avg'!F1816</f>
        <v>8.3413599999999999</v>
      </c>
      <c r="H1816" s="2">
        <f>'Moving Avg'!G1816</f>
        <v>8.4273519999999955</v>
      </c>
      <c r="I1816" s="2">
        <f>'Moving Avg'!H1816</f>
        <v>8.5254180000000002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8.2939000000000007</v>
      </c>
      <c r="C1817" s="2">
        <f>RSI!I1817</f>
        <v>41.631949167388136</v>
      </c>
      <c r="D1817" s="2">
        <f>MACD!E1817</f>
        <v>2.2133070260926146E-2</v>
      </c>
      <c r="E1817" s="2">
        <f>MACD!F1817</f>
        <v>1.2539948181513511E-2</v>
      </c>
      <c r="F1817" s="2">
        <f>'Moving Avg'!D1817</f>
        <v>8.2939000000000007</v>
      </c>
      <c r="G1817" s="2">
        <f>'Moving Avg'!F1817</f>
        <v>8.3455050000000011</v>
      </c>
      <c r="H1817" s="2">
        <f>'Moving Avg'!G1817</f>
        <v>8.4234819999999964</v>
      </c>
      <c r="I1817" s="2">
        <f>'Moving Avg'!H1817</f>
        <v>8.5240244999999994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7.9253</v>
      </c>
      <c r="C1818" s="2">
        <f>RSI!I1818</f>
        <v>19.709156260692566</v>
      </c>
      <c r="D1818" s="2">
        <f>MACD!E1818</f>
        <v>5.3055560688175518E-2</v>
      </c>
      <c r="E1818" s="2">
        <f>MACD!F1818</f>
        <v>2.0643070682845911E-2</v>
      </c>
      <c r="F1818" s="2">
        <f>'Moving Avg'!D1818</f>
        <v>8.2201800000000009</v>
      </c>
      <c r="G1818" s="2">
        <f>'Moving Avg'!F1818</f>
        <v>8.3224650000000011</v>
      </c>
      <c r="H1818" s="2">
        <f>'Moving Avg'!G1818</f>
        <v>8.4092899999999968</v>
      </c>
      <c r="I1818" s="2">
        <f>'Moving Avg'!H1818</f>
        <v>8.5203819999999997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</row>
    <row r="1819" spans="1:12" ht="13.5" x14ac:dyDescent="0.25">
      <c r="A1819" s="3">
        <f>RSI!A1819</f>
        <v>44659</v>
      </c>
      <c r="B1819" s="2">
        <f>RSI!B1819</f>
        <v>8.2847000000000008</v>
      </c>
      <c r="C1819" s="2">
        <f>RSI!I1819</f>
        <v>48.297462271937263</v>
      </c>
      <c r="D1819" s="2">
        <f>MACD!E1819</f>
        <v>5.0850041100543919E-2</v>
      </c>
      <c r="E1819" s="2">
        <f>MACD!F1819</f>
        <v>2.6684464766385516E-2</v>
      </c>
      <c r="F1819" s="2">
        <f>'Moving Avg'!D1819</f>
        <v>8.2183400000000013</v>
      </c>
      <c r="G1819" s="2">
        <f>'Moving Avg'!F1819</f>
        <v>8.3173950000000012</v>
      </c>
      <c r="H1819" s="2">
        <f>'Moving Avg'!G1819</f>
        <v>8.4035759999999957</v>
      </c>
      <c r="I1819" s="2">
        <f>'Moving Avg'!H1819</f>
        <v>8.5185364999999997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8.2847000000000008</v>
      </c>
      <c r="C1820" s="2">
        <f>RSI!I1820</f>
        <v>48.297462271937263</v>
      </c>
      <c r="D1820" s="2">
        <f>MACD!E1820</f>
        <v>4.9172781695983048E-2</v>
      </c>
      <c r="E1820" s="2">
        <f>MACD!F1820</f>
        <v>3.1182128152305023E-2</v>
      </c>
      <c r="F1820" s="2">
        <f>'Moving Avg'!D1820</f>
        <v>8.2164999999999999</v>
      </c>
      <c r="G1820" s="2">
        <f>'Moving Avg'!F1820</f>
        <v>8.31325</v>
      </c>
      <c r="H1820" s="2">
        <f>'Moving Avg'!G1820</f>
        <v>8.3980459999999955</v>
      </c>
      <c r="I1820" s="2">
        <f>'Moving Avg'!H1820</f>
        <v>8.5166909999999998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</row>
    <row r="1821" spans="1:12" ht="13.5" x14ac:dyDescent="0.25">
      <c r="A1821" s="3">
        <f>RSI!A1821</f>
        <v>44663</v>
      </c>
      <c r="B1821" s="2">
        <f>RSI!B1821</f>
        <v>8.2847000000000008</v>
      </c>
      <c r="C1821" s="2">
        <f>RSI!I1821</f>
        <v>48.297462271937263</v>
      </c>
      <c r="D1821" s="2">
        <f>MACD!E1821</f>
        <v>4.7928515419521034E-2</v>
      </c>
      <c r="E1821" s="2">
        <f>MACD!F1821</f>
        <v>3.453140560574823E-2</v>
      </c>
      <c r="F1821" s="2">
        <f>'Moving Avg'!D1821</f>
        <v>8.2146600000000003</v>
      </c>
      <c r="G1821" s="2">
        <f>'Moving Avg'!F1821</f>
        <v>8.3091049999999989</v>
      </c>
      <c r="H1821" s="2">
        <f>'Moving Avg'!G1821</f>
        <v>8.3923319999999961</v>
      </c>
      <c r="I1821" s="2">
        <f>'Moving Avg'!H1821</f>
        <v>8.5149809999999988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</row>
    <row r="1822" spans="1:12" ht="13.5" x14ac:dyDescent="0.25">
      <c r="A1822" s="3">
        <f>RSI!A1822</f>
        <v>44664</v>
      </c>
      <c r="B1822" s="2">
        <f>RSI!B1822</f>
        <v>7.9253</v>
      </c>
      <c r="C1822" s="2">
        <f>RSI!I1822</f>
        <v>33.430569109734179</v>
      </c>
      <c r="D1822" s="2">
        <f>MACD!E1822</f>
        <v>7.3659890668222872E-2</v>
      </c>
      <c r="E1822" s="2">
        <f>MACD!F1822</f>
        <v>4.2357102618243159E-2</v>
      </c>
      <c r="F1822" s="2">
        <f>'Moving Avg'!D1822</f>
        <v>8.1409400000000005</v>
      </c>
      <c r="G1822" s="2">
        <f>'Moving Avg'!F1822</f>
        <v>8.2869899999999994</v>
      </c>
      <c r="H1822" s="2">
        <f>'Moving Avg'!G1822</f>
        <v>8.3794299999999957</v>
      </c>
      <c r="I1822" s="2">
        <f>'Moving Avg'!H1822</f>
        <v>8.5114739999999998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</row>
    <row r="1823" spans="1:12" ht="13.5" x14ac:dyDescent="0.25">
      <c r="A1823" s="3">
        <f>RSI!A1823</f>
        <v>44665</v>
      </c>
      <c r="B1823" s="2">
        <f>RSI!B1823</f>
        <v>8.2018000000000004</v>
      </c>
      <c r="C1823" s="2">
        <f>RSI!I1823</f>
        <v>46.958055150458179</v>
      </c>
      <c r="D1823" s="2">
        <f>MACD!E1823</f>
        <v>7.0132507849763215E-2</v>
      </c>
      <c r="E1823" s="2">
        <f>MACD!F1823</f>
        <v>4.7912183664547171E-2</v>
      </c>
      <c r="F1823" s="2">
        <f>'Moving Avg'!D1823</f>
        <v>8.1962399999999995</v>
      </c>
      <c r="G1823" s="2">
        <f>'Moving Avg'!F1823</f>
        <v>8.2787000000000006</v>
      </c>
      <c r="H1823" s="2">
        <f>'Moving Avg'!G1823</f>
        <v>8.3683719999999973</v>
      </c>
      <c r="I1823" s="2">
        <f>'Moving Avg'!H1823</f>
        <v>8.509349499999999</v>
      </c>
      <c r="J1823" s="6" t="str">
        <f>OBV!F1823</f>
        <v>BEARISH</v>
      </c>
      <c r="K1823" s="6" t="str">
        <f>OBV!G1823</f>
        <v>NEUTRAL</v>
      </c>
      <c r="L1823" s="6" t="str">
        <f>OBV!H1823</f>
        <v>BEARISH DIVERGENCE</v>
      </c>
    </row>
    <row r="1824" spans="1:12" ht="13.5" x14ac:dyDescent="0.25">
      <c r="A1824" s="3">
        <f>RSI!A1824</f>
        <v>44666</v>
      </c>
      <c r="B1824" s="2">
        <f>RSI!B1824</f>
        <v>8.2847000000000008</v>
      </c>
      <c r="C1824" s="2">
        <f>RSI!I1824</f>
        <v>50.223982185301914</v>
      </c>
      <c r="D1824" s="2">
        <f>MACD!E1824</f>
        <v>6.1478489882595966E-2</v>
      </c>
      <c r="E1824" s="2">
        <f>MACD!F1824</f>
        <v>5.062544490815693E-2</v>
      </c>
      <c r="F1824" s="2">
        <f>'Moving Avg'!D1824</f>
        <v>8.1962399999999995</v>
      </c>
      <c r="G1824" s="2">
        <f>'Moving Avg'!F1824</f>
        <v>8.2745550000000012</v>
      </c>
      <c r="H1824" s="2">
        <f>'Moving Avg'!G1824</f>
        <v>8.3589719999999978</v>
      </c>
      <c r="I1824" s="2">
        <f>'Moving Avg'!H1824</f>
        <v>8.5087219999999988</v>
      </c>
      <c r="J1824" s="6" t="str">
        <f>OBV!F1824</f>
        <v>BEARISH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44669</v>
      </c>
      <c r="B1825" s="2">
        <f>RSI!B1825</f>
        <v>8.2847000000000008</v>
      </c>
      <c r="C1825" s="2">
        <f>RSI!I1825</f>
        <v>50.223982185301914</v>
      </c>
      <c r="D1825" s="2">
        <f>MACD!E1825</f>
        <v>5.4102510109085955E-2</v>
      </c>
      <c r="E1825" s="2">
        <f>MACD!F1825</f>
        <v>5.1320857948342735E-2</v>
      </c>
      <c r="F1825" s="2">
        <f>'Moving Avg'!D1825</f>
        <v>8.1962399999999995</v>
      </c>
      <c r="G1825" s="2">
        <f>'Moving Avg'!F1825</f>
        <v>8.2704099999999983</v>
      </c>
      <c r="H1825" s="2">
        <f>'Moving Avg'!G1825</f>
        <v>8.3569439999999968</v>
      </c>
      <c r="I1825" s="2">
        <f>'Moving Avg'!H1825</f>
        <v>8.5071019999999979</v>
      </c>
      <c r="J1825" s="6" t="str">
        <f>OBV!F1825</f>
        <v>BEARISH</v>
      </c>
      <c r="K1825" s="6" t="str">
        <f>OBV!G1825</f>
        <v>NEUTRAL</v>
      </c>
      <c r="L1825" s="6" t="str">
        <f>OBV!H1825</f>
        <v>NEUTRAL</v>
      </c>
    </row>
    <row r="1826" spans="1:12" ht="13.5" x14ac:dyDescent="0.25">
      <c r="A1826" s="3">
        <f>RSI!A1826</f>
        <v>44670</v>
      </c>
      <c r="B1826" s="2">
        <f>RSI!B1826</f>
        <v>8.2847000000000008</v>
      </c>
      <c r="C1826" s="2">
        <f>RSI!I1826</f>
        <v>50.223982185301907</v>
      </c>
      <c r="D1826" s="2">
        <f>MACD!E1826</f>
        <v>4.7811899060221208E-2</v>
      </c>
      <c r="E1826" s="2">
        <f>MACD!F1826</f>
        <v>5.061906617071843E-2</v>
      </c>
      <c r="F1826" s="2">
        <f>'Moving Avg'!D1826</f>
        <v>8.1962399999999995</v>
      </c>
      <c r="G1826" s="2">
        <f>'Moving Avg'!F1826</f>
        <v>8.2662649999999989</v>
      </c>
      <c r="H1826" s="2">
        <f>'Moving Avg'!G1826</f>
        <v>8.3549159999999976</v>
      </c>
      <c r="I1826" s="2">
        <f>'Moving Avg'!H1826</f>
        <v>8.5067004999999991</v>
      </c>
      <c r="J1826" s="6" t="str">
        <f>OBV!F1826</f>
        <v>BEARISH</v>
      </c>
      <c r="K1826" s="6" t="str">
        <f>OBV!G1826</f>
        <v>NEUTRAL</v>
      </c>
      <c r="L1826" s="6" t="str">
        <f>OBV!H1826</f>
        <v>NEUTRAL</v>
      </c>
    </row>
    <row r="1827" spans="1:12" ht="13.5" x14ac:dyDescent="0.25">
      <c r="A1827" s="3">
        <f>RSI!A1827</f>
        <v>44671</v>
      </c>
      <c r="B1827" s="2">
        <f>RSI!B1827</f>
        <v>8.2847000000000008</v>
      </c>
      <c r="C1827" s="2">
        <f>RSI!I1827</f>
        <v>50.223982185301892</v>
      </c>
      <c r="D1827" s="2">
        <f>MACD!E1827</f>
        <v>4.2443335998461507E-2</v>
      </c>
      <c r="E1827" s="2">
        <f>MACD!F1827</f>
        <v>4.8983920136267046E-2</v>
      </c>
      <c r="F1827" s="2">
        <f>'Moving Avg'!D1827</f>
        <v>8.2681199999999997</v>
      </c>
      <c r="G1827" s="2">
        <f>'Moving Avg'!F1827</f>
        <v>8.2621199999999995</v>
      </c>
      <c r="H1827" s="2">
        <f>'Moving Avg'!G1827</f>
        <v>8.3528879999999983</v>
      </c>
      <c r="I1827" s="2">
        <f>'Moving Avg'!H1827</f>
        <v>8.5050804999999965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8.2662999999999993</v>
      </c>
      <c r="C1828" s="2">
        <f>RSI!I1828</f>
        <v>49.317436780940177</v>
      </c>
      <c r="D1828" s="2">
        <f>MACD!E1828</f>
        <v>-1.7486373933101262E-2</v>
      </c>
      <c r="E1828" s="2">
        <f>MACD!F1828</f>
        <v>3.5689861322393393E-2</v>
      </c>
      <c r="F1828" s="2">
        <f>'Moving Avg'!D1828</f>
        <v>8.2810200000000016</v>
      </c>
      <c r="G1828" s="2">
        <f>'Moving Avg'!F1828</f>
        <v>8.2570549999999994</v>
      </c>
      <c r="H1828" s="2">
        <f>'Moving Avg'!G1828</f>
        <v>8.3468059999999991</v>
      </c>
      <c r="I1828" s="2">
        <f>'Moving Avg'!H1828</f>
        <v>8.5039999999999978</v>
      </c>
      <c r="J1828" s="6" t="str">
        <f>OBV!F1828</f>
        <v>BEARISH</v>
      </c>
      <c r="K1828" s="6" t="str">
        <f>OBV!G1828</f>
        <v>NEUTRAL</v>
      </c>
      <c r="L1828" s="6" t="str">
        <f>OBV!H1828</f>
        <v>BEARISH DIVERGENCE</v>
      </c>
    </row>
    <row r="1829" spans="1:12" ht="13.5" x14ac:dyDescent="0.25">
      <c r="A1829" s="3">
        <f>RSI!A1829</f>
        <v>44673</v>
      </c>
      <c r="B1829" s="2">
        <f>RSI!B1829</f>
        <v>8.2662999999999993</v>
      </c>
      <c r="C1829" s="2">
        <f>RSI!I1829</f>
        <v>49.317436780940177</v>
      </c>
      <c r="D1829" s="2">
        <f>MACD!E1829</f>
        <v>-1.2834307652324739E-2</v>
      </c>
      <c r="E1829" s="2">
        <f>MACD!F1829</f>
        <v>2.5985027527449765E-2</v>
      </c>
      <c r="F1829" s="2">
        <f>'Moving Avg'!D1829</f>
        <v>8.2773400000000006</v>
      </c>
      <c r="G1829" s="2">
        <f>'Moving Avg'!F1829</f>
        <v>8.2533700000000003</v>
      </c>
      <c r="H1829" s="2">
        <f>'Moving Avg'!G1829</f>
        <v>8.3407239999999998</v>
      </c>
      <c r="I1829" s="2">
        <f>'Moving Avg'!H1829</f>
        <v>8.5033709999999978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8.2662999999999993</v>
      </c>
      <c r="C1830" s="2">
        <f>RSI!I1830</f>
        <v>49.317436780940184</v>
      </c>
      <c r="D1830" s="2">
        <f>MACD!E1830</f>
        <v>-8.8335798522578557E-3</v>
      </c>
      <c r="E1830" s="2">
        <f>MACD!F1830</f>
        <v>1.902130605150824E-2</v>
      </c>
      <c r="F1830" s="2">
        <f>'Moving Avg'!D1830</f>
        <v>8.2736600000000013</v>
      </c>
      <c r="G1830" s="2">
        <f>'Moving Avg'!F1830</f>
        <v>8.249685000000003</v>
      </c>
      <c r="H1830" s="2">
        <f>'Moving Avg'!G1830</f>
        <v>8.3346420000000006</v>
      </c>
      <c r="I1830" s="2">
        <f>'Moving Avg'!H1830</f>
        <v>8.5016589999999983</v>
      </c>
      <c r="J1830" s="6" t="str">
        <f>OBV!F1830</f>
        <v>BEARISH</v>
      </c>
      <c r="K1830" s="6" t="str">
        <f>OBV!G1830</f>
        <v>NEUTRAL</v>
      </c>
      <c r="L1830" s="6" t="str">
        <f>OBV!H1830</f>
        <v>CONFIRMED BEARISH</v>
      </c>
    </row>
    <row r="1831" spans="1:12" ht="13.5" x14ac:dyDescent="0.25">
      <c r="A1831" s="3">
        <f>RSI!A1831</f>
        <v>44677</v>
      </c>
      <c r="B1831" s="2">
        <f>RSI!B1831</f>
        <v>8.2662999999999993</v>
      </c>
      <c r="C1831" s="2">
        <f>RSI!I1831</f>
        <v>49.317436780940184</v>
      </c>
      <c r="D1831" s="2">
        <f>MACD!E1831</f>
        <v>-5.3887523182787334E-3</v>
      </c>
      <c r="E1831" s="2">
        <f>MACD!F1831</f>
        <v>1.4139294377550847E-2</v>
      </c>
      <c r="F1831" s="2">
        <f>'Moving Avg'!D1831</f>
        <v>8.2699800000000003</v>
      </c>
      <c r="G1831" s="2">
        <f>'Moving Avg'!F1831</f>
        <v>8.2460000000000004</v>
      </c>
      <c r="H1831" s="2">
        <f>'Moving Avg'!G1831</f>
        <v>8.3304039999999997</v>
      </c>
      <c r="I1831" s="2">
        <f>'Moving Avg'!H1831</f>
        <v>8.499270499999998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</row>
    <row r="1832" spans="1:12" ht="13.5" x14ac:dyDescent="0.25">
      <c r="A1832" s="3">
        <f>RSI!A1832</f>
        <v>44678</v>
      </c>
      <c r="B1832" s="2">
        <f>RSI!B1832</f>
        <v>8.2294</v>
      </c>
      <c r="C1832" s="2">
        <f>RSI!I1832</f>
        <v>47.027730810531274</v>
      </c>
      <c r="D1832" s="2">
        <f>MACD!E1832</f>
        <v>-5.4977690833611703E-2</v>
      </c>
      <c r="E1832" s="2">
        <f>MACD!F1832</f>
        <v>3.1589733531833634E-4</v>
      </c>
      <c r="F1832" s="2">
        <f>'Moving Avg'!D1832</f>
        <v>8.2589199999999998</v>
      </c>
      <c r="G1832" s="2">
        <f>'Moving Avg'!F1832</f>
        <v>8.2404700000000002</v>
      </c>
      <c r="H1832" s="2">
        <f>'Moving Avg'!G1832</f>
        <v>8.3254280000000005</v>
      </c>
      <c r="I1832" s="2">
        <f>'Moving Avg'!H1832</f>
        <v>8.496877999999997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8.2294</v>
      </c>
      <c r="C1833" s="2">
        <f>RSI!I1833</f>
        <v>47.027730810531274</v>
      </c>
      <c r="D1833" s="2">
        <f>MACD!E1833</f>
        <v>-5.4129962424445566E-2</v>
      </c>
      <c r="E1833" s="2">
        <f>MACD!F1833</f>
        <v>-1.0573274616634445E-2</v>
      </c>
      <c r="F1833" s="2">
        <f>'Moving Avg'!D1833</f>
        <v>8.2515399999999985</v>
      </c>
      <c r="G1833" s="2">
        <f>'Moving Avg'!F1833</f>
        <v>8.2372449999999997</v>
      </c>
      <c r="H1833" s="2">
        <f>'Moving Avg'!G1833</f>
        <v>8.3204519999999995</v>
      </c>
      <c r="I1833" s="2">
        <f>'Moving Avg'!H1833</f>
        <v>8.4944854999999979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8.2018000000000004</v>
      </c>
      <c r="C1834" s="2">
        <f>RSI!I1834</f>
        <v>45.207035267492884</v>
      </c>
      <c r="D1834" s="2">
        <f>MACD!E1834</f>
        <v>-3.8365161392484026E-2</v>
      </c>
      <c r="E1834" s="2">
        <f>MACD!F1834</f>
        <v>-1.6131651971804363E-2</v>
      </c>
      <c r="F1834" s="2">
        <f>'Moving Avg'!D1834</f>
        <v>8.2386400000000002</v>
      </c>
      <c r="G1834" s="2">
        <f>'Moving Avg'!F1834</f>
        <v>8.23264</v>
      </c>
      <c r="H1834" s="2">
        <f>'Moving Avg'!G1834</f>
        <v>8.3149239999999995</v>
      </c>
      <c r="I1834" s="2">
        <f>'Moving Avg'!H1834</f>
        <v>8.4919549999999973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</row>
    <row r="1835" spans="1:12" ht="13.5" x14ac:dyDescent="0.25">
      <c r="A1835" s="3">
        <f>RSI!A1835</f>
        <v>44685</v>
      </c>
      <c r="B1835" s="2">
        <f>RSI!B1835</f>
        <v>8.2018000000000004</v>
      </c>
      <c r="C1835" s="2">
        <f>RSI!I1835</f>
        <v>45.207035267492884</v>
      </c>
      <c r="D1835" s="2">
        <f>MACD!E1835</f>
        <v>-2.4631882391458859E-2</v>
      </c>
      <c r="E1835" s="2">
        <f>MACD!F1835</f>
        <v>-1.7831698055735264E-2</v>
      </c>
      <c r="F1835" s="2">
        <f>'Moving Avg'!D1835</f>
        <v>8.2257399999999983</v>
      </c>
      <c r="G1835" s="2">
        <f>'Moving Avg'!F1835</f>
        <v>8.2280350000000002</v>
      </c>
      <c r="H1835" s="2">
        <f>'Moving Avg'!G1835</f>
        <v>8.3093959999999996</v>
      </c>
      <c r="I1835" s="2">
        <f>'Moving Avg'!H1835</f>
        <v>8.4881769999999985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8.0634999999999994</v>
      </c>
      <c r="C1836" s="2">
        <f>RSI!I1836</f>
        <v>36.903963647248013</v>
      </c>
      <c r="D1836" s="2">
        <f>MACD!E1836</f>
        <v>-2.4023118648273112E-3</v>
      </c>
      <c r="E1836" s="2">
        <f>MACD!F1836</f>
        <v>-1.4745820817553674E-2</v>
      </c>
      <c r="F1836" s="2">
        <f>'Moving Avg'!D1836</f>
        <v>8.185179999999999</v>
      </c>
      <c r="G1836" s="2">
        <f>'Moving Avg'!F1836</f>
        <v>8.2165149999999993</v>
      </c>
      <c r="H1836" s="2">
        <f>'Moving Avg'!G1836</f>
        <v>8.3025759999999984</v>
      </c>
      <c r="I1836" s="2">
        <f>'Moving Avg'!H1836</f>
        <v>8.4840299999999971</v>
      </c>
      <c r="J1836" s="6" t="str">
        <f>OBV!F1836</f>
        <v>BEARISH</v>
      </c>
      <c r="K1836" s="6" t="str">
        <f>OBV!G1836</f>
        <v>NEUTRAL</v>
      </c>
      <c r="L1836" s="6" t="str">
        <f>OBV!H1836</f>
        <v>CONFIRMED BEARISH</v>
      </c>
    </row>
    <row r="1837" spans="1:12" ht="13.5" x14ac:dyDescent="0.25">
      <c r="A1837" s="3">
        <f>RSI!A1837</f>
        <v>44687</v>
      </c>
      <c r="B1837" s="2">
        <f>RSI!B1837</f>
        <v>7.9253</v>
      </c>
      <c r="C1837" s="2">
        <f>RSI!I1837</f>
        <v>30.813570492851156</v>
      </c>
      <c r="D1837" s="2">
        <f>MACD!E1837</f>
        <v>2.7799229851078522E-2</v>
      </c>
      <c r="E1837" s="2">
        <f>MACD!F1837</f>
        <v>-6.2368106838272359E-3</v>
      </c>
      <c r="F1837" s="2">
        <f>'Moving Avg'!D1837</f>
        <v>8.1243599999999994</v>
      </c>
      <c r="G1837" s="2">
        <f>'Moving Avg'!F1837</f>
        <v>8.198084999999999</v>
      </c>
      <c r="H1837" s="2">
        <f>'Moving Avg'!G1837</f>
        <v>8.2900419999999979</v>
      </c>
      <c r="I1837" s="2">
        <f>'Moving Avg'!H1837</f>
        <v>8.4793759999999985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</row>
    <row r="1838" spans="1:12" ht="13.5" x14ac:dyDescent="0.25">
      <c r="A1838" s="3">
        <f>RSI!A1838</f>
        <v>44690</v>
      </c>
      <c r="B1838" s="2">
        <f>RSI!B1838</f>
        <v>7.7409999999999997</v>
      </c>
      <c r="C1838" s="2">
        <f>RSI!I1838</f>
        <v>24.909634443977822</v>
      </c>
      <c r="D1838" s="2">
        <f>MACD!E1838</f>
        <v>6.606141518575015E-2</v>
      </c>
      <c r="E1838" s="2">
        <f>MACD!F1838</f>
        <v>8.2228344900882426E-3</v>
      </c>
      <c r="F1838" s="2">
        <f>'Moving Avg'!D1838</f>
        <v>8.0266800000000007</v>
      </c>
      <c r="G1838" s="2">
        <f>'Moving Avg'!F1838</f>
        <v>8.1888699999999996</v>
      </c>
      <c r="H1838" s="2">
        <f>'Moving Avg'!G1838</f>
        <v>8.2789839999999977</v>
      </c>
      <c r="I1838" s="2">
        <f>'Moving Avg'!H1838</f>
        <v>8.4738929999999986</v>
      </c>
      <c r="J1838" s="6" t="str">
        <f>OBV!F1838</f>
        <v>BEARISH</v>
      </c>
      <c r="K1838" s="6" t="str">
        <f>OBV!G1838</f>
        <v>NEUTRAL</v>
      </c>
      <c r="L1838" s="6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7.7870999999999997</v>
      </c>
      <c r="C1839" s="2">
        <f>RSI!I1839</f>
        <v>28.595064106858459</v>
      </c>
      <c r="D1839" s="2">
        <f>MACD!E1839</f>
        <v>9.7857584149542376E-2</v>
      </c>
      <c r="E1839" s="2">
        <f>MACD!F1839</f>
        <v>2.6149784421979072E-2</v>
      </c>
      <c r="F1839" s="2">
        <f>'Moving Avg'!D1839</f>
        <v>7.94374</v>
      </c>
      <c r="G1839" s="2">
        <f>'Moving Avg'!F1839</f>
        <v>8.1639900000000019</v>
      </c>
      <c r="H1839" s="2">
        <f>'Moving Avg'!G1839</f>
        <v>8.2653459999999992</v>
      </c>
      <c r="I1839" s="2">
        <f>'Moving Avg'!H1839</f>
        <v>8.4685480000000002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7.8331</v>
      </c>
      <c r="C1840" s="2">
        <f>RSI!I1840</f>
        <v>32.172339192064626</v>
      </c>
      <c r="D1840" s="2">
        <f>MACD!E1840</f>
        <v>0.12370748764938533</v>
      </c>
      <c r="E1840" s="2">
        <f>MACD!F1840</f>
        <v>4.5661325067460325E-2</v>
      </c>
      <c r="F1840" s="2">
        <f>'Moving Avg'!D1840</f>
        <v>7.8699999999999992</v>
      </c>
      <c r="G1840" s="2">
        <f>'Moving Avg'!F1840</f>
        <v>8.1414100000000023</v>
      </c>
      <c r="H1840" s="2">
        <f>'Moving Avg'!G1840</f>
        <v>8.2528119999999987</v>
      </c>
      <c r="I1840" s="2">
        <f>'Moving Avg'!H1840</f>
        <v>8.4639860000000002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7.8331</v>
      </c>
      <c r="C1841" s="2">
        <f>RSI!I1841</f>
        <v>32.172339192064626</v>
      </c>
      <c r="D1841" s="2">
        <f>MACD!E1841</f>
        <v>0.14748724124442703</v>
      </c>
      <c r="E1841" s="2">
        <f>MACD!F1841</f>
        <v>6.602650830285367E-2</v>
      </c>
      <c r="F1841" s="2">
        <f>'Moving Avg'!D1841</f>
        <v>7.8239199999999993</v>
      </c>
      <c r="G1841" s="2">
        <f>'Moving Avg'!F1841</f>
        <v>8.1188300000000027</v>
      </c>
      <c r="H1841" s="2">
        <f>'Moving Avg'!G1841</f>
        <v>8.2402779999999964</v>
      </c>
      <c r="I1841" s="2">
        <f>'Moving Avg'!H1841</f>
        <v>8.459378000000001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8.1931999999999992</v>
      </c>
      <c r="C1842" s="2">
        <f>RSI!I1842</f>
        <v>53.377927849600823</v>
      </c>
      <c r="D1842" s="2">
        <f>MACD!E1842</f>
        <v>0.137023091026931</v>
      </c>
      <c r="E1842" s="2">
        <f>MACD!F1842</f>
        <v>8.022582484766913E-2</v>
      </c>
      <c r="F1842" s="2">
        <f>'Moving Avg'!D1842</f>
        <v>7.8774999999999995</v>
      </c>
      <c r="G1842" s="2">
        <f>'Moving Avg'!F1842</f>
        <v>8.132225</v>
      </c>
      <c r="H1842" s="2">
        <f>'Moving Avg'!G1842</f>
        <v>8.2382639999999974</v>
      </c>
      <c r="I1842" s="2">
        <f>'Moving Avg'!H1842</f>
        <v>8.4558795000000018</v>
      </c>
      <c r="J1842" s="6" t="str">
        <f>OBV!F1842</f>
        <v>BEARISH</v>
      </c>
      <c r="K1842" s="6" t="str">
        <f>OBV!G1842</f>
        <v>NEUTRAL</v>
      </c>
      <c r="L1842" s="6" t="str">
        <f>OBV!H1842</f>
        <v>BEARISH DIVERGENCE</v>
      </c>
    </row>
    <row r="1843" spans="1:12" ht="13.5" x14ac:dyDescent="0.25">
      <c r="A1843" s="3">
        <f>RSI!A1843</f>
        <v>44697</v>
      </c>
      <c r="B1843" s="2">
        <f>RSI!B1843</f>
        <v>8.0271000000000008</v>
      </c>
      <c r="C1843" s="2">
        <f>RSI!I1843</f>
        <v>46.202609239488218</v>
      </c>
      <c r="D1843" s="2">
        <f>MACD!E1843</f>
        <v>0.13997940534624753</v>
      </c>
      <c r="E1843" s="2">
        <f>MACD!F1843</f>
        <v>9.2176540947384811E-2</v>
      </c>
      <c r="F1843" s="2">
        <f>'Moving Avg'!D1843</f>
        <v>7.9347199999999987</v>
      </c>
      <c r="G1843" s="2">
        <f>'Moving Avg'!F1843</f>
        <v>8.1234900000000003</v>
      </c>
      <c r="H1843" s="2">
        <f>'Moving Avg'!G1843</f>
        <v>8.2338499999999968</v>
      </c>
      <c r="I1843" s="2">
        <f>'Moving Avg'!H1843</f>
        <v>8.4515505000000015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</row>
    <row r="1844" spans="1:12" ht="13.5" x14ac:dyDescent="0.25">
      <c r="A1844" s="3">
        <f>RSI!A1844</f>
        <v>44698</v>
      </c>
      <c r="B1844" s="2">
        <f>RSI!B1844</f>
        <v>8.0271000000000008</v>
      </c>
      <c r="C1844" s="2">
        <f>RSI!I1844</f>
        <v>46.202609239488218</v>
      </c>
      <c r="D1844" s="2">
        <f>MACD!E1844</f>
        <v>0.13875965838450099</v>
      </c>
      <c r="E1844" s="2">
        <f>MACD!F1844</f>
        <v>0.10149316443480805</v>
      </c>
      <c r="F1844" s="2">
        <f>'Moving Avg'!D1844</f>
        <v>7.9827200000000005</v>
      </c>
      <c r="G1844" s="2">
        <f>'Moving Avg'!F1844</f>
        <v>8.1106099999999994</v>
      </c>
      <c r="H1844" s="2">
        <f>'Moving Avg'!G1844</f>
        <v>8.225933999999997</v>
      </c>
      <c r="I1844" s="2">
        <f>'Moving Avg'!H1844</f>
        <v>8.4472215000000013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</row>
    <row r="1845" spans="1:12" ht="13.5" x14ac:dyDescent="0.25">
      <c r="A1845" s="3">
        <f>RSI!A1845</f>
        <v>44699</v>
      </c>
      <c r="B1845" s="2">
        <f>RSI!B1845</f>
        <v>7.8426</v>
      </c>
      <c r="C1845" s="2">
        <f>RSI!I1845</f>
        <v>39.382666847898285</v>
      </c>
      <c r="D1845" s="2">
        <f>MACD!E1845</f>
        <v>0.15188025938729943</v>
      </c>
      <c r="E1845" s="2">
        <f>MACD!F1845</f>
        <v>0.11157058342530633</v>
      </c>
      <c r="F1845" s="2">
        <f>'Moving Avg'!D1845</f>
        <v>7.9846199999999996</v>
      </c>
      <c r="G1845" s="2">
        <f>'Moving Avg'!F1845</f>
        <v>8.0885049999999996</v>
      </c>
      <c r="H1845" s="2">
        <f>'Moving Avg'!G1845</f>
        <v>8.2150639999999981</v>
      </c>
      <c r="I1845" s="2">
        <f>'Moving Avg'!H1845</f>
        <v>8.4419700000000013</v>
      </c>
      <c r="J1845" s="6" t="str">
        <f>OBV!F1845</f>
        <v>BEARISH</v>
      </c>
      <c r="K1845" s="6" t="str">
        <f>OBV!G1845</f>
        <v>NEUTRAL</v>
      </c>
      <c r="L1845" s="6" t="str">
        <f>OBV!H1845</f>
        <v>NEUTRAL</v>
      </c>
    </row>
    <row r="1846" spans="1:12" ht="13.5" x14ac:dyDescent="0.25">
      <c r="A1846" s="3">
        <f>RSI!A1846</f>
        <v>44700</v>
      </c>
      <c r="B1846" s="2">
        <f>RSI!B1846</f>
        <v>7.7503000000000002</v>
      </c>
      <c r="C1846" s="2">
        <f>RSI!I1846</f>
        <v>36.481474020715154</v>
      </c>
      <c r="D1846" s="2">
        <f>MACD!E1846</f>
        <v>0.15008266462439401</v>
      </c>
      <c r="E1846" s="2">
        <f>MACD!F1846</f>
        <v>0.11927299966512386</v>
      </c>
      <c r="F1846" s="2">
        <f>'Moving Avg'!D1846</f>
        <v>7.9680600000000013</v>
      </c>
      <c r="G1846" s="2">
        <f>'Moving Avg'!F1846</f>
        <v>8.0617850000000004</v>
      </c>
      <c r="H1846" s="2">
        <f>'Moving Avg'!G1846</f>
        <v>8.2023479999999971</v>
      </c>
      <c r="I1846" s="2">
        <f>'Moving Avg'!H1846</f>
        <v>8.4362570000000012</v>
      </c>
      <c r="J1846" s="6" t="str">
        <f>OBV!F1846</f>
        <v>BEARISH</v>
      </c>
      <c r="K1846" s="6" t="str">
        <f>OBV!G1846</f>
        <v>NEUTRAL</v>
      </c>
      <c r="L1846" s="6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7.7964000000000002</v>
      </c>
      <c r="C1847" s="2">
        <f>RSI!I1847</f>
        <v>38.902389389473875</v>
      </c>
      <c r="D1847" s="2">
        <f>MACD!E1847</f>
        <v>0.12585682639562812</v>
      </c>
      <c r="E1847" s="2">
        <f>MACD!F1847</f>
        <v>0.12058976501122472</v>
      </c>
      <c r="F1847" s="2">
        <f>'Moving Avg'!D1847</f>
        <v>7.8887</v>
      </c>
      <c r="G1847" s="2">
        <f>'Moving Avg'!F1847</f>
        <v>8.037370000000001</v>
      </c>
      <c r="H1847" s="2">
        <f>'Moving Avg'!G1847</f>
        <v>8.194055999999998</v>
      </c>
      <c r="I1847" s="2">
        <f>'Moving Avg'!H1847</f>
        <v>8.4307745000000018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7.9348000000000001</v>
      </c>
      <c r="C1848" s="2">
        <f>RSI!I1848</f>
        <v>45.605192856938473</v>
      </c>
      <c r="D1848" s="2">
        <f>MACD!E1848</f>
        <v>6.8305450844366788E-2</v>
      </c>
      <c r="E1848" s="2">
        <f>MACD!F1848</f>
        <v>0.11013290217785314</v>
      </c>
      <c r="F1848" s="2">
        <f>'Moving Avg'!D1848</f>
        <v>7.8702400000000008</v>
      </c>
      <c r="G1848" s="2">
        <f>'Moving Avg'!F1848</f>
        <v>8.0207949999999997</v>
      </c>
      <c r="H1848" s="2">
        <f>'Moving Avg'!G1848</f>
        <v>8.1850299999999976</v>
      </c>
      <c r="I1848" s="2">
        <f>'Moving Avg'!H1848</f>
        <v>8.4272740000000006</v>
      </c>
      <c r="J1848" s="6" t="str">
        <f>OBV!F1848</f>
        <v>BEARISH</v>
      </c>
      <c r="K1848" s="6" t="str">
        <f>OBV!G1848</f>
        <v>NEUTRAL</v>
      </c>
      <c r="L1848" s="6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7.9809999999999999</v>
      </c>
      <c r="C1849" s="2">
        <f>RSI!I1849</f>
        <v>47.669058294386161</v>
      </c>
      <c r="D1849" s="2">
        <f>MACD!E1849</f>
        <v>2.3898470559540641E-2</v>
      </c>
      <c r="E1849" s="2">
        <f>MACD!F1849</f>
        <v>9.2886015854190637E-2</v>
      </c>
      <c r="F1849" s="2">
        <f>'Moving Avg'!D1849</f>
        <v>7.861019999999999</v>
      </c>
      <c r="G1849" s="2">
        <f>'Moving Avg'!F1849</f>
        <v>8.0065300000000015</v>
      </c>
      <c r="H1849" s="2">
        <f>'Moving Avg'!G1849</f>
        <v>8.1769279999999984</v>
      </c>
      <c r="I1849" s="2">
        <f>'Moving Avg'!H1849</f>
        <v>8.4229910000000014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7.9348000000000001</v>
      </c>
      <c r="C1850" s="2">
        <f>RSI!I1850</f>
        <v>45.797719284246789</v>
      </c>
      <c r="D1850" s="2">
        <f>MACD!E1850</f>
        <v>-2.8762116642919722E-3</v>
      </c>
      <c r="E1850" s="2">
        <f>MACD!F1850</f>
        <v>7.3733570350494118E-2</v>
      </c>
      <c r="F1850" s="2">
        <f>'Moving Avg'!D1850</f>
        <v>7.8794599999999999</v>
      </c>
      <c r="G1850" s="2">
        <f>'Moving Avg'!F1850</f>
        <v>7.9899550000000001</v>
      </c>
      <c r="H1850" s="2">
        <f>'Moving Avg'!G1850</f>
        <v>8.1682719999999964</v>
      </c>
      <c r="I1850" s="2">
        <f>'Moving Avg'!H1850</f>
        <v>8.418431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</row>
    <row r="1851" spans="1:12" ht="13.5" x14ac:dyDescent="0.25">
      <c r="A1851" s="3">
        <f>RSI!A1851</f>
        <v>44707</v>
      </c>
      <c r="B1851" s="2">
        <f>RSI!B1851</f>
        <v>7.9348000000000001</v>
      </c>
      <c r="C1851" s="2">
        <f>RSI!I1851</f>
        <v>45.797719284246789</v>
      </c>
      <c r="D1851" s="2">
        <f>MACD!E1851</f>
        <v>-2.4979723814996468E-2</v>
      </c>
      <c r="E1851" s="2">
        <f>MACD!F1851</f>
        <v>5.3990911517396004E-2</v>
      </c>
      <c r="F1851" s="2">
        <f>'Moving Avg'!D1851</f>
        <v>7.9163600000000001</v>
      </c>
      <c r="G1851" s="2">
        <f>'Moving Avg'!F1851</f>
        <v>7.9733800000000006</v>
      </c>
      <c r="H1851" s="2">
        <f>'Moving Avg'!G1851</f>
        <v>8.159615999999998</v>
      </c>
      <c r="I1851" s="2">
        <f>'Moving Avg'!H1851</f>
        <v>8.4138710000000003</v>
      </c>
      <c r="J1851" s="6" t="str">
        <f>OBV!F1851</f>
        <v>BULLISH</v>
      </c>
      <c r="K1851" s="6" t="str">
        <f>OBV!G1851</f>
        <v>NEUTRAL</v>
      </c>
      <c r="L1851" s="6" t="str">
        <f>OBV!H1851</f>
        <v>CONFIRMED BULLISH</v>
      </c>
    </row>
    <row r="1852" spans="1:12" ht="13.5" x14ac:dyDescent="0.25">
      <c r="A1852" s="3">
        <f>RSI!A1852</f>
        <v>44708</v>
      </c>
      <c r="B1852" s="2">
        <f>RSI!B1852</f>
        <v>7.7503000000000002</v>
      </c>
      <c r="C1852" s="2">
        <f>RSI!I1852</f>
        <v>38.75188406131722</v>
      </c>
      <c r="D1852" s="2">
        <f>MACD!E1852</f>
        <v>2.589507121012069E-2</v>
      </c>
      <c r="E1852" s="2">
        <f>MACD!F1852</f>
        <v>4.8371743455940946E-2</v>
      </c>
      <c r="F1852" s="2">
        <f>'Moving Avg'!D1852</f>
        <v>7.9071400000000001</v>
      </c>
      <c r="G1852" s="2">
        <f>'Moving Avg'!F1852</f>
        <v>7.9494250000000006</v>
      </c>
      <c r="H1852" s="2">
        <f>'Moving Avg'!G1852</f>
        <v>8.1472699999999971</v>
      </c>
      <c r="I1852" s="2">
        <f>'Moving Avg'!H1852</f>
        <v>8.4083884999999992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8.0178999999999991</v>
      </c>
      <c r="C1853" s="2">
        <f>RSI!I1853</f>
        <v>50.618509795714104</v>
      </c>
      <c r="D1853" s="2">
        <f>MACD!E1853</f>
        <v>2.5130365646208297E-2</v>
      </c>
      <c r="E1853" s="2">
        <f>MACD!F1853</f>
        <v>4.3723467893994415E-2</v>
      </c>
      <c r="F1853" s="2">
        <f>'Moving Avg'!D1853</f>
        <v>7.9237599999999997</v>
      </c>
      <c r="G1853" s="2">
        <f>'Moving Avg'!F1853</f>
        <v>7.9388500000000004</v>
      </c>
      <c r="H1853" s="2">
        <f>'Moving Avg'!G1853</f>
        <v>8.1402759999999983</v>
      </c>
      <c r="I1853" s="2">
        <f>'Moving Avg'!H1853</f>
        <v>8.4055339999999994</v>
      </c>
      <c r="J1853" s="6" t="str">
        <f>OBV!F1853</f>
        <v>BULLISH</v>
      </c>
      <c r="K1853" s="6" t="str">
        <f>OBV!G1853</f>
        <v>NEUTRAL</v>
      </c>
      <c r="L1853" s="6" t="str">
        <f>OBV!H1853</f>
        <v>CONFIRMED BULLISH</v>
      </c>
    </row>
    <row r="1854" spans="1:12" ht="13.5" x14ac:dyDescent="0.25">
      <c r="A1854" s="3">
        <f>RSI!A1854</f>
        <v>44712</v>
      </c>
      <c r="B1854" s="2">
        <f>RSI!B1854</f>
        <v>7.9348000000000001</v>
      </c>
      <c r="C1854" s="2">
        <f>RSI!I1854</f>
        <v>47.538316926725294</v>
      </c>
      <c r="D1854" s="2">
        <f>MACD!E1854</f>
        <v>3.0505250282502949E-2</v>
      </c>
      <c r="E1854" s="2">
        <f>MACD!F1854</f>
        <v>4.1079824371696126E-2</v>
      </c>
      <c r="F1854" s="2">
        <f>'Moving Avg'!D1854</f>
        <v>7.9145200000000004</v>
      </c>
      <c r="G1854" s="2">
        <f>'Moving Avg'!F1854</f>
        <v>7.9254999999999995</v>
      </c>
      <c r="H1854" s="2">
        <f>'Moving Avg'!G1854</f>
        <v>8.1316199999999981</v>
      </c>
      <c r="I1854" s="2">
        <f>'Moving Avg'!H1854</f>
        <v>8.4012039999999999</v>
      </c>
      <c r="J1854" s="6" t="str">
        <f>OBV!F1854</f>
        <v>BULLISH</v>
      </c>
      <c r="K1854" s="6" t="str">
        <f>OBV!G1854</f>
        <v>NEUTRAL</v>
      </c>
      <c r="L1854" s="6" t="str">
        <f>OBV!H1854</f>
        <v>BULLISH DIVERGENCE</v>
      </c>
    </row>
    <row r="1855" spans="1:12" ht="13.5" x14ac:dyDescent="0.25">
      <c r="A1855" s="3">
        <f>RSI!A1855</f>
        <v>44713</v>
      </c>
      <c r="B1855" s="2">
        <f>RSI!B1855</f>
        <v>7.9348000000000001</v>
      </c>
      <c r="C1855" s="2">
        <f>RSI!I1855</f>
        <v>47.538316926725301</v>
      </c>
      <c r="D1855" s="2">
        <f>MACD!E1855</f>
        <v>7.0359405213942239E-3</v>
      </c>
      <c r="E1855" s="2">
        <f>MACD!F1855</f>
        <v>3.4271047601635747E-2</v>
      </c>
      <c r="F1855" s="2">
        <f>'Moving Avg'!D1855</f>
        <v>7.9145200000000004</v>
      </c>
      <c r="G1855" s="2">
        <f>'Moving Avg'!F1855</f>
        <v>7.9121499999999987</v>
      </c>
      <c r="H1855" s="2">
        <f>'Moving Avg'!G1855</f>
        <v>8.1229639999999979</v>
      </c>
      <c r="I1855" s="2">
        <f>'Moving Avg'!H1855</f>
        <v>8.3968740000000004</v>
      </c>
      <c r="J1855" s="6" t="str">
        <f>OBV!F1855</f>
        <v>BULLISH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44714</v>
      </c>
      <c r="B1856" s="2">
        <f>RSI!B1856</f>
        <v>7.9348000000000001</v>
      </c>
      <c r="C1856" s="2">
        <f>RSI!I1856</f>
        <v>47.538316926725301</v>
      </c>
      <c r="D1856" s="2">
        <f>MACD!E1856</f>
        <v>-2.6682589240402343E-2</v>
      </c>
      <c r="E1856" s="2">
        <f>MACD!F1856</f>
        <v>2.2080320233228128E-2</v>
      </c>
      <c r="F1856" s="2">
        <f>'Moving Avg'!D1856</f>
        <v>7.9145200000000004</v>
      </c>
      <c r="G1856" s="2">
        <f>'Moving Avg'!F1856</f>
        <v>7.9057149999999989</v>
      </c>
      <c r="H1856" s="2">
        <f>'Moving Avg'!G1856</f>
        <v>8.1143079999999994</v>
      </c>
      <c r="I1856" s="2">
        <f>'Moving Avg'!H1856</f>
        <v>8.3925440000000009</v>
      </c>
      <c r="J1856" s="6" t="str">
        <f>OBV!F1856</f>
        <v>BULLISH</v>
      </c>
      <c r="K1856" s="6" t="str">
        <f>OBV!G1856</f>
        <v>NEUTRAL</v>
      </c>
      <c r="L1856" s="6" t="str">
        <f>OBV!H1856</f>
        <v>NEUTRAL</v>
      </c>
    </row>
    <row r="1857" spans="1:12" ht="13.5" x14ac:dyDescent="0.25">
      <c r="A1857" s="3">
        <f>RSI!A1857</f>
        <v>44715</v>
      </c>
      <c r="B1857" s="2">
        <f>RSI!B1857</f>
        <v>7.9348000000000001</v>
      </c>
      <c r="C1857" s="2">
        <f>RSI!I1857</f>
        <v>47.538316926725301</v>
      </c>
      <c r="D1857" s="2">
        <f>MACD!E1857</f>
        <v>-4.7806422082374844E-2</v>
      </c>
      <c r="E1857" s="2">
        <f>MACD!F1857</f>
        <v>8.1029717701075338E-3</v>
      </c>
      <c r="F1857" s="2">
        <f>'Moving Avg'!D1857</f>
        <v>7.9514200000000006</v>
      </c>
      <c r="G1857" s="2">
        <f>'Moving Avg'!F1857</f>
        <v>7.9061899999999978</v>
      </c>
      <c r="H1857" s="2">
        <f>'Moving Avg'!G1857</f>
        <v>8.1056519999999992</v>
      </c>
      <c r="I1857" s="2">
        <f>'Moving Avg'!H1857</f>
        <v>8.3880759999999999</v>
      </c>
      <c r="J1857" s="6" t="str">
        <f>OBV!F1857</f>
        <v>BULLISH</v>
      </c>
      <c r="K1857" s="6" t="str">
        <f>OBV!G1857</f>
        <v>NEUTRAL</v>
      </c>
      <c r="L1857" s="6" t="str">
        <f>OBV!H1857</f>
        <v>CONFIRMED BULLISH</v>
      </c>
    </row>
    <row r="1858" spans="1:12" ht="13.5" x14ac:dyDescent="0.25">
      <c r="A1858" s="3">
        <f>RSI!A1858</f>
        <v>44718</v>
      </c>
      <c r="B1858" s="2">
        <f>RSI!B1858</f>
        <v>7.9348000000000001</v>
      </c>
      <c r="C1858" s="2">
        <f>RSI!I1858</f>
        <v>47.538316926725301</v>
      </c>
      <c r="D1858" s="2">
        <f>MACD!E1858</f>
        <v>-4.4096531322297849E-2</v>
      </c>
      <c r="E1858" s="2">
        <f>MACD!F1858</f>
        <v>-2.3369288483735418E-3</v>
      </c>
      <c r="F1858" s="2">
        <f>'Moving Avg'!D1858</f>
        <v>7.9348000000000001</v>
      </c>
      <c r="G1858" s="2">
        <f>'Moving Avg'!F1858</f>
        <v>7.9158799999999987</v>
      </c>
      <c r="H1858" s="2">
        <f>'Moving Avg'!G1858</f>
        <v>8.096995999999999</v>
      </c>
      <c r="I1858" s="2">
        <f>'Moving Avg'!H1858</f>
        <v>8.3833774999999999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</row>
    <row r="1859" spans="1:12" ht="13.5" x14ac:dyDescent="0.25">
      <c r="A1859" s="3">
        <f>RSI!A1859</f>
        <v>44719</v>
      </c>
      <c r="B1859" s="2">
        <f>RSI!B1859</f>
        <v>7.9348000000000001</v>
      </c>
      <c r="C1859" s="2">
        <f>RSI!I1859</f>
        <v>47.538316926725301</v>
      </c>
      <c r="D1859" s="2">
        <f>MACD!E1859</f>
        <v>-3.3579704871271154E-2</v>
      </c>
      <c r="E1859" s="2">
        <f>MACD!F1859</f>
        <v>-8.5854840529530647E-3</v>
      </c>
      <c r="F1859" s="2">
        <f>'Moving Avg'!D1859</f>
        <v>7.9348000000000001</v>
      </c>
      <c r="G1859" s="2">
        <f>'Moving Avg'!F1859</f>
        <v>7.923264999999998</v>
      </c>
      <c r="H1859" s="2">
        <f>'Moving Avg'!G1859</f>
        <v>8.0888919999999995</v>
      </c>
      <c r="I1859" s="2">
        <f>'Moving Avg'!H1859</f>
        <v>8.3786789999999982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</row>
    <row r="1860" spans="1:12" ht="13.5" x14ac:dyDescent="0.25">
      <c r="A1860" s="3">
        <f>RSI!A1860</f>
        <v>44720</v>
      </c>
      <c r="B1860" s="2">
        <f>RSI!B1860</f>
        <v>7.6580000000000004</v>
      </c>
      <c r="C1860" s="2">
        <f>RSI!I1860</f>
        <v>36.118254624153018</v>
      </c>
      <c r="D1860" s="2">
        <f>MACD!E1860</f>
        <v>-1.1034844205979333E-2</v>
      </c>
      <c r="E1860" s="2">
        <f>MACD!F1860</f>
        <v>-9.0753560835583197E-3</v>
      </c>
      <c r="F1860" s="2">
        <f>'Moving Avg'!D1860</f>
        <v>7.8794399999999998</v>
      </c>
      <c r="G1860" s="2">
        <f>'Moving Avg'!F1860</f>
        <v>7.9145099999999973</v>
      </c>
      <c r="H1860" s="2">
        <f>'Moving Avg'!G1860</f>
        <v>8.0752520000000008</v>
      </c>
      <c r="I1860" s="2">
        <f>'Moving Avg'!H1860</f>
        <v>8.3725964999999967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7.8426</v>
      </c>
      <c r="C1861" s="2">
        <f>RSI!I1861</f>
        <v>45.518220002091404</v>
      </c>
      <c r="D1861" s="2">
        <f>MACD!E1861</f>
        <v>-3.7653967422208723E-3</v>
      </c>
      <c r="E1861" s="2">
        <f>MACD!F1861</f>
        <v>-8.0133642152908306E-3</v>
      </c>
      <c r="F1861" s="2">
        <f>'Moving Avg'!D1861</f>
        <v>7.8609999999999998</v>
      </c>
      <c r="G1861" s="2">
        <f>'Moving Avg'!F1861</f>
        <v>7.9149849999999988</v>
      </c>
      <c r="H1861" s="2">
        <f>'Moving Avg'!G1861</f>
        <v>8.0653039999999994</v>
      </c>
      <c r="I1861" s="2">
        <f>'Moving Avg'!H1861</f>
        <v>8.367114499999996</v>
      </c>
      <c r="J1861" s="6" t="str">
        <f>OBV!F1861</f>
        <v>BULLISH</v>
      </c>
      <c r="K1861" s="6" t="str">
        <f>OBV!G1861</f>
        <v>NEUTRAL</v>
      </c>
      <c r="L1861" s="6" t="str">
        <f>OBV!H1861</f>
        <v>BULLISH DIVERGENCE</v>
      </c>
    </row>
    <row r="1862" spans="1:12" ht="13.5" x14ac:dyDescent="0.25">
      <c r="A1862" s="3">
        <f>RSI!A1862</f>
        <v>44722</v>
      </c>
      <c r="B1862" s="2">
        <f>RSI!B1862</f>
        <v>7.6580000000000004</v>
      </c>
      <c r="C1862" s="2">
        <f>RSI!I1862</f>
        <v>39.291828759450709</v>
      </c>
      <c r="D1862" s="2">
        <f>MACD!E1862</f>
        <v>-1.1686879250761173E-2</v>
      </c>
      <c r="E1862" s="2">
        <f>MACD!F1862</f>
        <v>-8.7480672223848987E-3</v>
      </c>
      <c r="F1862" s="2">
        <f>'Moving Avg'!D1862</f>
        <v>7.8056399999999995</v>
      </c>
      <c r="G1862" s="2">
        <f>'Moving Avg'!F1862</f>
        <v>7.8882249999999985</v>
      </c>
      <c r="H1862" s="2">
        <f>'Moving Avg'!G1862</f>
        <v>8.0516639999999988</v>
      </c>
      <c r="I1862" s="2">
        <f>'Moving Avg'!H1862</f>
        <v>8.3607094999999951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7.6395999999999997</v>
      </c>
      <c r="C1863" s="2">
        <f>RSI!I1863</f>
        <v>38.723245981912051</v>
      </c>
      <c r="D1863" s="2">
        <f>MACD!E1863</f>
        <v>2.5824060427741102E-2</v>
      </c>
      <c r="E1863" s="2">
        <f>MACD!F1863</f>
        <v>-1.8336416923596987E-3</v>
      </c>
      <c r="F1863" s="2">
        <f>'Moving Avg'!D1863</f>
        <v>7.7466000000000008</v>
      </c>
      <c r="G1863" s="2">
        <f>'Moving Avg'!F1863</f>
        <v>7.8688499999999992</v>
      </c>
      <c r="H1863" s="2">
        <f>'Moving Avg'!G1863</f>
        <v>8.0385779999999976</v>
      </c>
      <c r="I1863" s="2">
        <f>'Moving Avg'!H1863</f>
        <v>8.3542124999999956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7.4550000000000001</v>
      </c>
      <c r="C1864" s="2">
        <f>RSI!I1864</f>
        <v>33.487560743803371</v>
      </c>
      <c r="D1864" s="2">
        <f>MACD!E1864</f>
        <v>6.0119251794913176E-2</v>
      </c>
      <c r="E1864" s="2">
        <f>MACD!F1864</f>
        <v>1.0556937005094877E-2</v>
      </c>
      <c r="F1864" s="2">
        <f>'Moving Avg'!D1864</f>
        <v>7.6506400000000001</v>
      </c>
      <c r="G1864" s="2">
        <f>'Moving Avg'!F1864</f>
        <v>7.8402449999999986</v>
      </c>
      <c r="H1864" s="2">
        <f>'Moving Avg'!G1864</f>
        <v>8.0217999999999972</v>
      </c>
      <c r="I1864" s="2">
        <f>'Moving Avg'!H1864</f>
        <v>8.3467924999999958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7.4550000000000001</v>
      </c>
      <c r="C1865" s="2">
        <f>RSI!I1865</f>
        <v>33.487560743803385</v>
      </c>
      <c r="D1865" s="2">
        <f>MACD!E1865</f>
        <v>9.1771390309991929E-2</v>
      </c>
      <c r="E1865" s="2">
        <f>MACD!F1865</f>
        <v>2.6799827666074291E-2</v>
      </c>
      <c r="F1865" s="2">
        <f>'Moving Avg'!D1865</f>
        <v>7.6100399999999997</v>
      </c>
      <c r="G1865" s="2">
        <f>'Moving Avg'!F1865</f>
        <v>7.8208650000000004</v>
      </c>
      <c r="H1865" s="2">
        <f>'Moving Avg'!G1865</f>
        <v>8.0050219999999985</v>
      </c>
      <c r="I1865" s="2">
        <f>'Moving Avg'!H1865</f>
        <v>8.3393724999999961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7.6580000000000004</v>
      </c>
      <c r="C1866" s="2">
        <f>RSI!I1866</f>
        <v>43.270021252907718</v>
      </c>
      <c r="D1866" s="2">
        <f>MACD!E1866</f>
        <v>0.10595501575274646</v>
      </c>
      <c r="E1866" s="2">
        <f>MACD!F1866</f>
        <v>4.2630865283408731E-2</v>
      </c>
      <c r="F1866" s="2">
        <f>'Moving Avg'!D1866</f>
        <v>7.5731200000000003</v>
      </c>
      <c r="G1866" s="2">
        <f>'Moving Avg'!F1866</f>
        <v>7.8162499999999993</v>
      </c>
      <c r="H1866" s="2">
        <f>'Moving Avg'!G1866</f>
        <v>7.992303999999999</v>
      </c>
      <c r="I1866" s="2">
        <f>'Moving Avg'!H1866</f>
        <v>8.3329674999999952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7.6580000000000004</v>
      </c>
      <c r="C1867" s="2">
        <f>RSI!I1867</f>
        <v>43.270021252907718</v>
      </c>
      <c r="D1867" s="2">
        <f>MACD!E1867</f>
        <v>0.11901449419646859</v>
      </c>
      <c r="E1867" s="2">
        <f>MACD!F1867</f>
        <v>5.7907591066020704E-2</v>
      </c>
      <c r="F1867" s="2">
        <f>'Moving Avg'!D1867</f>
        <v>7.5731200000000003</v>
      </c>
      <c r="G1867" s="2">
        <f>'Moving Avg'!F1867</f>
        <v>7.8093300000000001</v>
      </c>
      <c r="H1867" s="2">
        <f>'Moving Avg'!G1867</f>
        <v>7.9795859999999994</v>
      </c>
      <c r="I1867" s="2">
        <f>'Moving Avg'!H1867</f>
        <v>8.327069499999995</v>
      </c>
      <c r="J1867" s="6" t="str">
        <f>OBV!F1867</f>
        <v>BEARISH</v>
      </c>
      <c r="K1867" s="6" t="str">
        <f>OBV!G1867</f>
        <v>NEUTRAL</v>
      </c>
      <c r="L1867" s="6" t="str">
        <f>OBV!H1867</f>
        <v>NEUTRAL</v>
      </c>
    </row>
    <row r="1868" spans="1:12" ht="13.5" x14ac:dyDescent="0.25">
      <c r="A1868" s="3">
        <f>RSI!A1868</f>
        <v>44732</v>
      </c>
      <c r="B1868" s="2">
        <f>RSI!B1868</f>
        <v>7.6580000000000004</v>
      </c>
      <c r="C1868" s="2">
        <f>RSI!I1868</f>
        <v>43.270021252907718</v>
      </c>
      <c r="D1868" s="2">
        <f>MACD!E1868</f>
        <v>0.13104440472421075</v>
      </c>
      <c r="E1868" s="2">
        <f>MACD!F1868</f>
        <v>7.2534953797658716E-2</v>
      </c>
      <c r="F1868" s="2">
        <f>'Moving Avg'!D1868</f>
        <v>7.5768000000000004</v>
      </c>
      <c r="G1868" s="2">
        <f>'Moving Avg'!F1868</f>
        <v>7.7954899999999983</v>
      </c>
      <c r="H1868" s="2">
        <f>'Moving Avg'!G1868</f>
        <v>7.97424</v>
      </c>
      <c r="I1868" s="2">
        <f>'Moving Avg'!H1868</f>
        <v>8.3211254999999937</v>
      </c>
      <c r="J1868" s="6" t="str">
        <f>OBV!F1868</f>
        <v>BEARISH</v>
      </c>
      <c r="K1868" s="6" t="str">
        <f>OBV!G1868</f>
        <v>NEUTRAL</v>
      </c>
      <c r="L1868" s="6" t="str">
        <f>OBV!H1868</f>
        <v>BEARISH DIVERGENCE</v>
      </c>
    </row>
    <row r="1869" spans="1:12" ht="13.5" x14ac:dyDescent="0.25">
      <c r="A1869" s="3">
        <f>RSI!A1869</f>
        <v>44733</v>
      </c>
      <c r="B1869" s="2">
        <f>RSI!B1869</f>
        <v>7.6580000000000004</v>
      </c>
      <c r="C1869" s="2">
        <f>RSI!I1869</f>
        <v>43.270021252907718</v>
      </c>
      <c r="D1869" s="2">
        <f>MACD!E1869</f>
        <v>0.1421305807248725</v>
      </c>
      <c r="E1869" s="2">
        <f>MACD!F1869</f>
        <v>8.6454079183101482E-2</v>
      </c>
      <c r="F1869" s="2">
        <f>'Moving Avg'!D1869</f>
        <v>7.6174000000000008</v>
      </c>
      <c r="G1869" s="2">
        <f>'Moving Avg'!F1869</f>
        <v>7.7793399999999977</v>
      </c>
      <c r="H1869" s="2">
        <f>'Moving Avg'!G1869</f>
        <v>7.9617060000000004</v>
      </c>
      <c r="I1869" s="2">
        <f>'Moving Avg'!H1869</f>
        <v>8.3151814999999925</v>
      </c>
      <c r="J1869" s="6" t="str">
        <f>OBV!F1869</f>
        <v>BULLISH</v>
      </c>
      <c r="K1869" s="6" t="str">
        <f>OBV!G1869</f>
        <v>NEUTRAL</v>
      </c>
      <c r="L1869" s="6" t="str">
        <f>OBV!H1869</f>
        <v>CONFIRMED BULLISH</v>
      </c>
    </row>
    <row r="1870" spans="1:12" ht="13.5" x14ac:dyDescent="0.25">
      <c r="A1870" s="3">
        <f>RSI!A1870</f>
        <v>44734</v>
      </c>
      <c r="B1870" s="2">
        <f>RSI!B1870</f>
        <v>7.6487999999999996</v>
      </c>
      <c r="C1870" s="2">
        <f>RSI!I1870</f>
        <v>42.885529939890453</v>
      </c>
      <c r="D1870" s="2">
        <f>MACD!E1870</f>
        <v>0.1104478914863618</v>
      </c>
      <c r="E1870" s="2">
        <f>MACD!F1870</f>
        <v>9.1252841643753552E-2</v>
      </c>
      <c r="F1870" s="2">
        <f>'Moving Avg'!D1870</f>
        <v>7.6561599999999999</v>
      </c>
      <c r="G1870" s="2">
        <f>'Moving Avg'!F1870</f>
        <v>7.7650399999999991</v>
      </c>
      <c r="H1870" s="2">
        <f>'Moving Avg'!G1870</f>
        <v>7.9489880000000008</v>
      </c>
      <c r="I1870" s="2">
        <f>'Moving Avg'!H1870</f>
        <v>8.3091914999999918</v>
      </c>
      <c r="J1870" s="6" t="str">
        <f>OBV!F1870</f>
        <v>BEARISH</v>
      </c>
      <c r="K1870" s="6" t="str">
        <f>OBV!G1870</f>
        <v>NEUTRAL</v>
      </c>
      <c r="L1870" s="6" t="str">
        <f>OBV!H1870</f>
        <v>BEARISH DIVERGENCE</v>
      </c>
    </row>
    <row r="1871" spans="1:12" ht="13.5" x14ac:dyDescent="0.25">
      <c r="A1871" s="3">
        <f>RSI!A1871</f>
        <v>44735</v>
      </c>
      <c r="B1871" s="2">
        <f>RSI!B1871</f>
        <v>7.3811999999999998</v>
      </c>
      <c r="C1871" s="2">
        <f>RSI!I1871</f>
        <v>33.547713808433642</v>
      </c>
      <c r="D1871" s="2">
        <f>MACD!E1871</f>
        <v>0.13269367180962099</v>
      </c>
      <c r="E1871" s="2">
        <f>MACD!F1871</f>
        <v>9.9541007676927057E-2</v>
      </c>
      <c r="F1871" s="2">
        <f>'Moving Avg'!D1871</f>
        <v>7.6007999999999996</v>
      </c>
      <c r="G1871" s="2">
        <f>'Moving Avg'!F1871</f>
        <v>7.7373599999999998</v>
      </c>
      <c r="H1871" s="2">
        <f>'Moving Avg'!G1871</f>
        <v>7.9309180000000001</v>
      </c>
      <c r="I1871" s="2">
        <f>'Moving Avg'!H1871</f>
        <v>8.3018634999999925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7.3811999999999998</v>
      </c>
      <c r="C1872" s="2">
        <f>RSI!I1872</f>
        <v>33.547713808433642</v>
      </c>
      <c r="D1872" s="2">
        <f>MACD!E1872</f>
        <v>0.12546864303941518</v>
      </c>
      <c r="E1872" s="2">
        <f>MACD!F1872</f>
        <v>0.1047265347494247</v>
      </c>
      <c r="F1872" s="2">
        <f>'Moving Avg'!D1872</f>
        <v>7.5454399999999993</v>
      </c>
      <c r="G1872" s="2">
        <f>'Moving Avg'!F1872</f>
        <v>7.7189050000000012</v>
      </c>
      <c r="H1872" s="2">
        <f>'Moving Avg'!G1872</f>
        <v>7.9200359999999987</v>
      </c>
      <c r="I1872" s="2">
        <f>'Moving Avg'!H1872</f>
        <v>8.2945354999999914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7.3811999999999998</v>
      </c>
      <c r="C1873" s="2">
        <f>RSI!I1873</f>
        <v>33.547713808433642</v>
      </c>
      <c r="D1873" s="2">
        <f>MACD!E1873</f>
        <v>0.1187018126007704</v>
      </c>
      <c r="E1873" s="2">
        <f>MACD!F1873</f>
        <v>0.10752159031969385</v>
      </c>
      <c r="F1873" s="2">
        <f>'Moving Avg'!D1873</f>
        <v>7.4900800000000007</v>
      </c>
      <c r="G1873" s="2">
        <f>'Moving Avg'!F1873</f>
        <v>7.6870700000000012</v>
      </c>
      <c r="H1873" s="2">
        <f>'Moving Avg'!G1873</f>
        <v>7.9036239999999989</v>
      </c>
      <c r="I1873" s="2">
        <f>'Moving Avg'!H1873</f>
        <v>8.2881289999999925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7.3811999999999998</v>
      </c>
      <c r="C1874" s="2">
        <f>RSI!I1874</f>
        <v>33.547713808433627</v>
      </c>
      <c r="D1874" s="2">
        <f>MACD!E1874</f>
        <v>8.6592166956809713E-2</v>
      </c>
      <c r="E1874" s="2">
        <f>MACD!F1874</f>
        <v>0.10333570564711703</v>
      </c>
      <c r="F1874" s="2">
        <f>'Moving Avg'!D1874</f>
        <v>7.4347200000000004</v>
      </c>
      <c r="G1874" s="2">
        <f>'Moving Avg'!F1874</f>
        <v>7.6593900000000001</v>
      </c>
      <c r="H1874" s="2">
        <f>'Moving Avg'!G1874</f>
        <v>7.8855539999999982</v>
      </c>
      <c r="I1874" s="2">
        <f>'Moving Avg'!H1874</f>
        <v>8.2821829999999927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7.2889999999999997</v>
      </c>
      <c r="C1875" s="2">
        <f>RSI!I1875</f>
        <v>30.472816097344534</v>
      </c>
      <c r="D1875" s="2">
        <f>MACD!E1875</f>
        <v>6.8118887127987193E-2</v>
      </c>
      <c r="E1875" s="2">
        <f>MACD!F1875</f>
        <v>9.629234194329106E-2</v>
      </c>
      <c r="F1875" s="2">
        <f>'Moving Avg'!D1875</f>
        <v>7.3627599999999997</v>
      </c>
      <c r="G1875" s="2">
        <f>'Moving Avg'!F1875</f>
        <v>7.6271000000000004</v>
      </c>
      <c r="H1875" s="2">
        <f>'Moving Avg'!G1875</f>
        <v>7.8656399999999982</v>
      </c>
      <c r="I1875" s="2">
        <f>'Moving Avg'!H1875</f>
        <v>8.2757759999999934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7.2889999999999997</v>
      </c>
      <c r="C1876" s="2">
        <f>RSI!I1876</f>
        <v>30.472816097344534</v>
      </c>
      <c r="D1876" s="2">
        <f>MACD!E1876</f>
        <v>8.5991743249246966E-2</v>
      </c>
      <c r="E1876" s="2">
        <f>MACD!F1876</f>
        <v>9.4232222204482255E-2</v>
      </c>
      <c r="F1876" s="2">
        <f>'Moving Avg'!D1876</f>
        <v>7.3443200000000006</v>
      </c>
      <c r="G1876" s="2">
        <f>'Moving Avg'!F1876</f>
        <v>7.5948099999999998</v>
      </c>
      <c r="H1876" s="2">
        <f>'Moving Avg'!G1876</f>
        <v>7.8457259999999982</v>
      </c>
      <c r="I1876" s="2">
        <f>'Moving Avg'!H1876</f>
        <v>8.269368999999994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</row>
    <row r="1877" spans="1:12" ht="13.5" x14ac:dyDescent="0.25">
      <c r="A1877" s="3">
        <f>RSI!A1877</f>
        <v>44743</v>
      </c>
      <c r="B1877" s="2">
        <f>RSI!B1877</f>
        <v>7.3811999999999998</v>
      </c>
      <c r="C1877" s="2">
        <f>RSI!I1877</f>
        <v>37.153462224322823</v>
      </c>
      <c r="D1877" s="2">
        <f>MACD!E1877</f>
        <v>9.6390228891268137E-2</v>
      </c>
      <c r="E1877" s="2">
        <f>MACD!F1877</f>
        <v>9.4663823541839442E-2</v>
      </c>
      <c r="F1877" s="2">
        <f>'Moving Avg'!D1877</f>
        <v>7.3443200000000006</v>
      </c>
      <c r="G1877" s="2">
        <f>'Moving Avg'!F1877</f>
        <v>7.5671300000000006</v>
      </c>
      <c r="H1877" s="2">
        <f>'Moving Avg'!G1877</f>
        <v>7.8276559999999975</v>
      </c>
      <c r="I1877" s="2">
        <f>'Moving Avg'!H1877</f>
        <v>8.2633769999999931</v>
      </c>
      <c r="J1877" s="6" t="str">
        <f>OBV!F1877</f>
        <v>BEARISH</v>
      </c>
      <c r="K1877" s="6" t="str">
        <f>OBV!G1877</f>
        <v>NEUTRAL</v>
      </c>
      <c r="L1877" s="6" t="str">
        <f>OBV!H1877</f>
        <v>NEUTRAL</v>
      </c>
    </row>
    <row r="1878" spans="1:12" ht="13.5" x14ac:dyDescent="0.25">
      <c r="A1878" s="3">
        <f>RSI!A1878</f>
        <v>44746</v>
      </c>
      <c r="B1878" s="2">
        <f>RSI!B1878</f>
        <v>7.3811999999999998</v>
      </c>
      <c r="C1878" s="2">
        <f>RSI!I1878</f>
        <v>37.153462224322823</v>
      </c>
      <c r="D1878" s="2">
        <f>MACD!E1878</f>
        <v>0.10659314238411888</v>
      </c>
      <c r="E1878" s="2">
        <f>MACD!F1878</f>
        <v>9.7049687310295341E-2</v>
      </c>
      <c r="F1878" s="2">
        <f>'Moving Avg'!D1878</f>
        <v>7.3443199999999988</v>
      </c>
      <c r="G1878" s="2">
        <f>'Moving Avg'!F1878</f>
        <v>7.5394500000000004</v>
      </c>
      <c r="H1878" s="2">
        <f>'Moving Avg'!G1878</f>
        <v>7.8099539999999958</v>
      </c>
      <c r="I1878" s="2">
        <f>'Moving Avg'!H1878</f>
        <v>8.257384999999994</v>
      </c>
      <c r="J1878" s="6" t="str">
        <f>OBV!F1878</f>
        <v>BEARISH</v>
      </c>
      <c r="K1878" s="6" t="str">
        <f>OBV!G1878</f>
        <v>NEUTRAL</v>
      </c>
      <c r="L1878" s="6" t="str">
        <f>OBV!H1878</f>
        <v>NEUTRAL</v>
      </c>
    </row>
    <row r="1879" spans="1:12" ht="13.5" x14ac:dyDescent="0.25">
      <c r="A1879" s="3">
        <f>RSI!A1879</f>
        <v>44747</v>
      </c>
      <c r="B1879" s="2">
        <f>RSI!B1879</f>
        <v>7.3811999999999998</v>
      </c>
      <c r="C1879" s="2">
        <f>RSI!I1879</f>
        <v>37.153462224322823</v>
      </c>
      <c r="D1879" s="2">
        <f>MACD!E1879</f>
        <v>0.11652655731573613</v>
      </c>
      <c r="E1879" s="2">
        <f>MACD!F1879</f>
        <v>0.1009450613113835</v>
      </c>
      <c r="F1879" s="2">
        <f>'Moving Avg'!D1879</f>
        <v>7.3443199999999988</v>
      </c>
      <c r="G1879" s="2">
        <f>'Moving Avg'!F1879</f>
        <v>7.5117700000000012</v>
      </c>
      <c r="H1879" s="2">
        <f>'Moving Avg'!G1879</f>
        <v>7.792251999999996</v>
      </c>
      <c r="I1879" s="2">
        <f>'Moving Avg'!H1879</f>
        <v>8.2514389999999942</v>
      </c>
      <c r="J1879" s="6" t="str">
        <f>OBV!F1879</f>
        <v>BEARISH</v>
      </c>
      <c r="K1879" s="6" t="str">
        <f>OBV!G1879</f>
        <v>NEUTRAL</v>
      </c>
      <c r="L1879" s="6" t="str">
        <f>OBV!H1879</f>
        <v>NEUTRAL</v>
      </c>
    </row>
    <row r="1880" spans="1:12" ht="13.5" x14ac:dyDescent="0.25">
      <c r="A1880" s="3">
        <f>RSI!A1880</f>
        <v>44748</v>
      </c>
      <c r="B1880" s="2">
        <f>RSI!B1880</f>
        <v>7.3811999999999998</v>
      </c>
      <c r="C1880" s="2">
        <f>RSI!I1880</f>
        <v>37.153462224322823</v>
      </c>
      <c r="D1880" s="2">
        <f>MACD!E1880</f>
        <v>0.12472024072579746</v>
      </c>
      <c r="E1880" s="2">
        <f>MACD!F1880</f>
        <v>0.1057000971942663</v>
      </c>
      <c r="F1880" s="2">
        <f>'Moving Avg'!D1880</f>
        <v>7.3627599999999997</v>
      </c>
      <c r="G1880" s="2">
        <f>'Moving Avg'!F1880</f>
        <v>7.497930000000002</v>
      </c>
      <c r="H1880" s="2">
        <f>'Moving Avg'!G1880</f>
        <v>7.7745499999999961</v>
      </c>
      <c r="I1880" s="2">
        <f>'Moving Avg'!H1880</f>
        <v>8.245400999999994</v>
      </c>
      <c r="J1880" s="6" t="str">
        <f>OBV!F1880</f>
        <v>BULLISH</v>
      </c>
      <c r="K1880" s="6" t="str">
        <f>OBV!G1880</f>
        <v>NEUTRAL</v>
      </c>
      <c r="L1880" s="6" t="str">
        <f>OBV!H1880</f>
        <v>CONFIRMED BULLISH</v>
      </c>
    </row>
    <row r="1881" spans="1:12" ht="13.5" x14ac:dyDescent="0.25">
      <c r="A1881" s="3">
        <f>RSI!A1881</f>
        <v>44749</v>
      </c>
      <c r="B1881" s="2">
        <f>RSI!B1881</f>
        <v>7.3811999999999998</v>
      </c>
      <c r="C1881" s="2">
        <f>RSI!I1881</f>
        <v>37.153462224322823</v>
      </c>
      <c r="D1881" s="2">
        <f>MACD!E1881</f>
        <v>9.1598821850765511E-2</v>
      </c>
      <c r="E1881" s="2">
        <f>MACD!F1881</f>
        <v>0.10287984212556615</v>
      </c>
      <c r="F1881" s="2">
        <f>'Moving Avg'!D1881</f>
        <v>7.3811999999999998</v>
      </c>
      <c r="G1881" s="2">
        <f>'Moving Avg'!F1881</f>
        <v>7.4748600000000023</v>
      </c>
      <c r="H1881" s="2">
        <f>'Moving Avg'!G1881</f>
        <v>7.7568479999999953</v>
      </c>
      <c r="I1881" s="2">
        <f>'Moving Avg'!H1881</f>
        <v>8.2393629999999956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</row>
    <row r="1882" spans="1:12" ht="13.5" x14ac:dyDescent="0.25">
      <c r="A1882" s="3">
        <f>RSI!A1882</f>
        <v>44750</v>
      </c>
      <c r="B1882" s="2">
        <f>RSI!B1882</f>
        <v>7.2889999999999997</v>
      </c>
      <c r="C1882" s="2">
        <f>RSI!I1882</f>
        <v>32.614120142511922</v>
      </c>
      <c r="D1882" s="2">
        <f>MACD!E1882</f>
        <v>7.1434760659776941E-2</v>
      </c>
      <c r="E1882" s="2">
        <f>MACD!F1882</f>
        <v>9.6590825832408328E-2</v>
      </c>
      <c r="F1882" s="2">
        <f>'Moving Avg'!D1882</f>
        <v>7.3627599999999997</v>
      </c>
      <c r="G1882" s="2">
        <f>'Moving Avg'!F1882</f>
        <v>7.4564100000000026</v>
      </c>
      <c r="H1882" s="2">
        <f>'Moving Avg'!G1882</f>
        <v>7.7380399999999963</v>
      </c>
      <c r="I1882" s="2">
        <f>'Moving Avg'!H1882</f>
        <v>8.2326794999999944</v>
      </c>
      <c r="J1882" s="6" t="str">
        <f>OBV!F1882</f>
        <v>BEARISH</v>
      </c>
      <c r="K1882" s="6" t="str">
        <f>OBV!G1882</f>
        <v>NEUTRAL</v>
      </c>
      <c r="L1882" s="6" t="str">
        <f>OBV!H1882</f>
        <v>CONFIRMED BEARISH</v>
      </c>
    </row>
    <row r="1883" spans="1:12" ht="13.5" x14ac:dyDescent="0.25">
      <c r="A1883" s="3">
        <f>RSI!A1883</f>
        <v>44753</v>
      </c>
      <c r="B1883" s="2">
        <f>RSI!B1883</f>
        <v>7.1966999999999999</v>
      </c>
      <c r="C1883" s="2">
        <f>RSI!I1883</f>
        <v>28.81820873793481</v>
      </c>
      <c r="D1883" s="2">
        <f>MACD!E1883</f>
        <v>6.2710384961312648E-2</v>
      </c>
      <c r="E1883" s="2">
        <f>MACD!F1883</f>
        <v>8.9814737658189203E-2</v>
      </c>
      <c r="F1883" s="2">
        <f>'Moving Avg'!D1883</f>
        <v>7.3258600000000005</v>
      </c>
      <c r="G1883" s="2">
        <f>'Moving Avg'!F1883</f>
        <v>7.4342650000000017</v>
      </c>
      <c r="H1883" s="2">
        <f>'Moving Avg'!G1883</f>
        <v>7.7173859999999967</v>
      </c>
      <c r="I1883" s="2">
        <f>'Moving Avg'!H1883</f>
        <v>8.2257189999999945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</row>
    <row r="1884" spans="1:12" ht="13.5" x14ac:dyDescent="0.25">
      <c r="A1884" s="3">
        <f>RSI!A1884</f>
        <v>44754</v>
      </c>
      <c r="B1884" s="2">
        <f>RSI!B1884</f>
        <v>7.1966999999999999</v>
      </c>
      <c r="C1884" s="2">
        <f>RSI!I1884</f>
        <v>28.818208737934796</v>
      </c>
      <c r="D1884" s="2">
        <f>MACD!E1884</f>
        <v>5.7262963716517845E-2</v>
      </c>
      <c r="E1884" s="2">
        <f>MACD!F1884</f>
        <v>8.3304382869854934E-2</v>
      </c>
      <c r="F1884" s="2">
        <f>'Moving Avg'!D1884</f>
        <v>7.2889600000000003</v>
      </c>
      <c r="G1884" s="2">
        <f>'Moving Avg'!F1884</f>
        <v>7.4213500000000012</v>
      </c>
      <c r="H1884" s="2">
        <f>'Moving Avg'!G1884</f>
        <v>7.6972839999999962</v>
      </c>
      <c r="I1884" s="2">
        <f>'Moving Avg'!H1884</f>
        <v>8.2188044999999939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</row>
    <row r="1885" spans="1:12" ht="13.5" x14ac:dyDescent="0.25">
      <c r="A1885" s="3">
        <f>RSI!A1885</f>
        <v>44755</v>
      </c>
      <c r="B1885" s="2">
        <f>RSI!B1885</f>
        <v>7.1966999999999999</v>
      </c>
      <c r="C1885" s="2">
        <f>RSI!I1885</f>
        <v>28.81820873793481</v>
      </c>
      <c r="D1885" s="2">
        <f>MACD!E1885</f>
        <v>4.0260420419696352E-2</v>
      </c>
      <c r="E1885" s="2">
        <f>MACD!F1885</f>
        <v>7.4695590379823221E-2</v>
      </c>
      <c r="F1885" s="2">
        <f>'Moving Avg'!D1885</f>
        <v>7.2520600000000002</v>
      </c>
      <c r="G1885" s="2">
        <f>'Moving Avg'!F1885</f>
        <v>7.4084350000000017</v>
      </c>
      <c r="H1885" s="2">
        <f>'Moving Avg'!G1885</f>
        <v>7.6771819999999957</v>
      </c>
      <c r="I1885" s="2">
        <f>'Moving Avg'!H1885</f>
        <v>8.2112449999999946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7.1505999999999998</v>
      </c>
      <c r="C1886" s="2">
        <f>RSI!I1886</f>
        <v>26.867506266538086</v>
      </c>
      <c r="D1886" s="2">
        <f>MACD!E1886</f>
        <v>3.0947197945893734E-2</v>
      </c>
      <c r="E1886" s="2">
        <f>MACD!F1886</f>
        <v>6.5945911893037334E-2</v>
      </c>
      <c r="F1886" s="2">
        <f>'Moving Avg'!D1886</f>
        <v>7.20594</v>
      </c>
      <c r="G1886" s="2">
        <f>'Moving Avg'!F1886</f>
        <v>7.3830650000000002</v>
      </c>
      <c r="H1886" s="2">
        <f>'Moving Avg'!G1886</f>
        <v>7.6589239999999954</v>
      </c>
      <c r="I1886" s="2">
        <f>'Moving Avg'!H1886</f>
        <v>8.2036854999999935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7.3030999999999997</v>
      </c>
      <c r="C1887" s="2">
        <f>RSI!I1887</f>
        <v>41.076575550112096</v>
      </c>
      <c r="D1887" s="2">
        <f>MACD!E1887</f>
        <v>2.7763366116607457E-2</v>
      </c>
      <c r="E1887" s="2">
        <f>MACD!F1887</f>
        <v>5.8309402737751363E-2</v>
      </c>
      <c r="F1887" s="2">
        <f>'Moving Avg'!D1887</f>
        <v>7.2087599999999998</v>
      </c>
      <c r="G1887" s="2">
        <f>'Moving Avg'!F1887</f>
        <v>7.3653200000000014</v>
      </c>
      <c r="H1887" s="2">
        <f>'Moving Avg'!G1887</f>
        <v>7.6464799999999942</v>
      </c>
      <c r="I1887" s="2">
        <f>'Moving Avg'!H1887</f>
        <v>8.1968884999999947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</row>
    <row r="1888" spans="1:12" ht="13.5" x14ac:dyDescent="0.25">
      <c r="A1888" s="3">
        <f>RSI!A1888</f>
        <v>44760</v>
      </c>
      <c r="B1888" s="2">
        <f>RSI!B1888</f>
        <v>7.4089</v>
      </c>
      <c r="C1888" s="2">
        <f>RSI!I1888</f>
        <v>48.545816171148218</v>
      </c>
      <c r="D1888" s="2">
        <f>MACD!E1888</f>
        <v>1.8005510796037072E-2</v>
      </c>
      <c r="E1888" s="2">
        <f>MACD!F1888</f>
        <v>5.0248624349408508E-2</v>
      </c>
      <c r="F1888" s="2">
        <f>'Moving Avg'!D1888</f>
        <v>7.2511999999999999</v>
      </c>
      <c r="G1888" s="2">
        <f>'Moving Avg'!F1888</f>
        <v>7.3528649999999995</v>
      </c>
      <c r="H1888" s="2">
        <f>'Moving Avg'!G1888</f>
        <v>7.6398379999999948</v>
      </c>
      <c r="I1888" s="2">
        <f>'Moving Avg'!H1888</f>
        <v>8.1906204999999943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7.4089</v>
      </c>
      <c r="C1889" s="2">
        <f>RSI!I1889</f>
        <v>48.545816171148218</v>
      </c>
      <c r="D1889" s="2">
        <f>MACD!E1889</f>
        <v>9.8396069318180679E-3</v>
      </c>
      <c r="E1889" s="2">
        <f>MACD!F1889</f>
        <v>4.2166820865890423E-2</v>
      </c>
      <c r="F1889" s="2">
        <f>'Moving Avg'!D1889</f>
        <v>7.2936400000000008</v>
      </c>
      <c r="G1889" s="2">
        <f>'Moving Avg'!F1889</f>
        <v>7.3404100000000003</v>
      </c>
      <c r="H1889" s="2">
        <f>'Moving Avg'!G1889</f>
        <v>7.6322739999999953</v>
      </c>
      <c r="I1889" s="2">
        <f>'Moving Avg'!H1889</f>
        <v>8.1843524999999939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</row>
    <row r="1890" spans="1:12" ht="13.5" x14ac:dyDescent="0.25">
      <c r="A1890" s="3">
        <f>RSI!A1890</f>
        <v>44762</v>
      </c>
      <c r="B1890" s="2">
        <f>RSI!B1890</f>
        <v>7.2164999999999999</v>
      </c>
      <c r="C1890" s="2">
        <f>RSI!I1890</f>
        <v>38.305034705553183</v>
      </c>
      <c r="D1890" s="2">
        <f>MACD!E1890</f>
        <v>1.7265869067466078E-2</v>
      </c>
      <c r="E1890" s="2">
        <f>MACD!F1890</f>
        <v>3.7186630506205555E-2</v>
      </c>
      <c r="F1890" s="2">
        <f>'Moving Avg'!D1890</f>
        <v>7.2976000000000001</v>
      </c>
      <c r="G1890" s="2">
        <f>'Moving Avg'!F1890</f>
        <v>7.3187949999999988</v>
      </c>
      <c r="H1890" s="2">
        <f>'Moving Avg'!G1890</f>
        <v>7.6199419999999964</v>
      </c>
      <c r="I1890" s="2">
        <f>'Moving Avg'!H1890</f>
        <v>8.1771224999999941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7.2164999999999999</v>
      </c>
      <c r="C1891" s="2">
        <f>RSI!I1891</f>
        <v>38.305034705553183</v>
      </c>
      <c r="D1891" s="2">
        <f>MACD!E1891</f>
        <v>2.4764326648757162E-2</v>
      </c>
      <c r="E1891" s="2">
        <f>MACD!F1891</f>
        <v>3.4702169734715876E-2</v>
      </c>
      <c r="F1891" s="2">
        <f>'Moving Avg'!D1891</f>
        <v>7.3107799999999994</v>
      </c>
      <c r="G1891" s="2">
        <f>'Moving Avg'!F1891</f>
        <v>7.3105599999999997</v>
      </c>
      <c r="H1891" s="2">
        <f>'Moving Avg'!G1891</f>
        <v>7.6076099999999975</v>
      </c>
      <c r="I1891" s="2">
        <f>'Moving Avg'!H1891</f>
        <v>8.1696619999999953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7.5052000000000003</v>
      </c>
      <c r="C1892" s="2">
        <f>RSI!I1892</f>
        <v>54.871874400082518</v>
      </c>
      <c r="D1892" s="2">
        <f>MACD!E1892</f>
        <v>-3.3359054644614972E-3</v>
      </c>
      <c r="E1892" s="2">
        <f>MACD!F1892</f>
        <v>2.7094554694880403E-2</v>
      </c>
      <c r="F1892" s="2">
        <f>'Moving Avg'!D1892</f>
        <v>7.3512000000000004</v>
      </c>
      <c r="G1892" s="2">
        <f>'Moving Avg'!F1892</f>
        <v>7.3167599999999995</v>
      </c>
      <c r="H1892" s="2">
        <f>'Moving Avg'!G1892</f>
        <v>7.593849999999998</v>
      </c>
      <c r="I1892" s="2">
        <f>'Moving Avg'!H1892</f>
        <v>8.1636449999999972</v>
      </c>
      <c r="J1892" s="6" t="str">
        <f>OBV!F1892</f>
        <v>BEARISH</v>
      </c>
      <c r="K1892" s="6" t="str">
        <f>OBV!G1892</f>
        <v>NEUTRAL</v>
      </c>
      <c r="L1892" s="6" t="str">
        <f>OBV!H1892</f>
        <v>BEARISH DIVERGENCE</v>
      </c>
    </row>
    <row r="1893" spans="1:12" ht="13.5" x14ac:dyDescent="0.25">
      <c r="A1893" s="3">
        <f>RSI!A1893</f>
        <v>44768</v>
      </c>
      <c r="B1893" s="2">
        <f>RSI!B1893</f>
        <v>7.3608000000000002</v>
      </c>
      <c r="C1893" s="2">
        <f>RSI!I1893</f>
        <v>47.938014243413022</v>
      </c>
      <c r="D1893" s="2">
        <f>MACD!E1893</f>
        <v>-3.1281262186048764E-2</v>
      </c>
      <c r="E1893" s="2">
        <f>MACD!F1893</f>
        <v>1.541939131869457E-2</v>
      </c>
      <c r="F1893" s="2">
        <f>'Moving Avg'!D1893</f>
        <v>7.3415799999999987</v>
      </c>
      <c r="G1893" s="2">
        <f>'Moving Avg'!F1893</f>
        <v>7.3157399999999999</v>
      </c>
      <c r="H1893" s="2">
        <f>'Moving Avg'!G1893</f>
        <v>7.5805239999999978</v>
      </c>
      <c r="I1893" s="2">
        <f>'Moving Avg'!H1893</f>
        <v>8.1573664999999966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7.4089</v>
      </c>
      <c r="C1894" s="2">
        <f>RSI!I1894</f>
        <v>50.195656220403094</v>
      </c>
      <c r="D1894" s="2">
        <f>MACD!E1894</f>
        <v>-5.8252339250699947E-2</v>
      </c>
      <c r="E1894" s="2">
        <f>MACD!F1894</f>
        <v>6.8504520481566661E-4</v>
      </c>
      <c r="F1894" s="2">
        <f>'Moving Avg'!D1894</f>
        <v>7.3415800000000004</v>
      </c>
      <c r="G1894" s="2">
        <f>'Moving Avg'!F1894</f>
        <v>7.317124999999999</v>
      </c>
      <c r="H1894" s="2">
        <f>'Moving Avg'!G1894</f>
        <v>7.568159999999998</v>
      </c>
      <c r="I1894" s="2">
        <f>'Moving Avg'!H1894</f>
        <v>8.1513284999999964</v>
      </c>
      <c r="J1894" s="6" t="str">
        <f>OBV!F1894</f>
        <v>BEARISH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44770</v>
      </c>
      <c r="B1895" s="2">
        <f>RSI!B1895</f>
        <v>7.4089</v>
      </c>
      <c r="C1895" s="2">
        <f>RSI!I1895</f>
        <v>50.195656220403094</v>
      </c>
      <c r="D1895" s="2">
        <f>MACD!E1895</f>
        <v>-8.1137914281401713E-2</v>
      </c>
      <c r="E1895" s="2">
        <f>MACD!F1895</f>
        <v>-1.5679546692427809E-2</v>
      </c>
      <c r="F1895" s="2">
        <f>'Moving Avg'!D1895</f>
        <v>7.3800600000000003</v>
      </c>
      <c r="G1895" s="2">
        <f>'Moving Avg'!F1895</f>
        <v>7.3231199999999985</v>
      </c>
      <c r="H1895" s="2">
        <f>'Moving Avg'!G1895</f>
        <v>7.5594859999999997</v>
      </c>
      <c r="I1895" s="2">
        <f>'Moving Avg'!H1895</f>
        <v>8.1440464999999964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7.4089</v>
      </c>
      <c r="C1896" s="2">
        <f>RSI!I1896</f>
        <v>50.195656220403087</v>
      </c>
      <c r="D1896" s="2">
        <f>MACD!E1896</f>
        <v>-0.10765410082361537</v>
      </c>
      <c r="E1896" s="2">
        <f>MACD!F1896</f>
        <v>-3.4074457518665321E-2</v>
      </c>
      <c r="F1896" s="2">
        <f>'Moving Avg'!D1896</f>
        <v>7.4185400000000001</v>
      </c>
      <c r="G1896" s="2">
        <f>'Moving Avg'!F1896</f>
        <v>7.3291149999999989</v>
      </c>
      <c r="H1896" s="2">
        <f>'Moving Avg'!G1896</f>
        <v>7.5526580000000001</v>
      </c>
      <c r="I1896" s="2">
        <f>'Moving Avg'!H1896</f>
        <v>8.1367184999999953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</row>
    <row r="1897" spans="1:12" ht="13.5" x14ac:dyDescent="0.25">
      <c r="A1897" s="3">
        <f>RSI!A1897</f>
        <v>44774</v>
      </c>
      <c r="B1897" s="2">
        <f>RSI!B1897</f>
        <v>7.5052000000000003</v>
      </c>
      <c r="C1897" s="2">
        <f>RSI!I1897</f>
        <v>55.067872776431884</v>
      </c>
      <c r="D1897" s="2">
        <f>MACD!E1897</f>
        <v>-0.11381744810513794</v>
      </c>
      <c r="E1897" s="2">
        <f>MACD!F1897</f>
        <v>-5.0023055635959851E-2</v>
      </c>
      <c r="F1897" s="2">
        <f>'Moving Avg'!D1897</f>
        <v>7.4185400000000001</v>
      </c>
      <c r="G1897" s="2">
        <f>'Moving Avg'!F1897</f>
        <v>7.3353149999999996</v>
      </c>
      <c r="H1897" s="2">
        <f>'Moving Avg'!G1897</f>
        <v>7.5468340000000014</v>
      </c>
      <c r="I1897" s="2">
        <f>'Moving Avg'!H1897</f>
        <v>8.1298719999999953</v>
      </c>
      <c r="J1897" s="6" t="str">
        <f>OBV!F1897</f>
        <v>BULLISH</v>
      </c>
      <c r="K1897" s="6" t="str">
        <f>OBV!G1897</f>
        <v>NEUTRAL</v>
      </c>
      <c r="L1897" s="6" t="str">
        <f>OBV!H1897</f>
        <v>NEUTRAL</v>
      </c>
    </row>
    <row r="1898" spans="1:12" ht="13.5" x14ac:dyDescent="0.25">
      <c r="A1898" s="3">
        <f>RSI!A1898</f>
        <v>44775</v>
      </c>
      <c r="B1898" s="2">
        <f>RSI!B1898</f>
        <v>7.5052000000000003</v>
      </c>
      <c r="C1898" s="2">
        <f>RSI!I1898</f>
        <v>55.067872776431884</v>
      </c>
      <c r="D1898" s="2">
        <f>MACD!E1898</f>
        <v>-0.10337542733590244</v>
      </c>
      <c r="E1898" s="2">
        <f>MACD!F1898</f>
        <v>-6.0693529975948374E-2</v>
      </c>
      <c r="F1898" s="2">
        <f>'Moving Avg'!D1898</f>
        <v>7.447420000000001</v>
      </c>
      <c r="G1898" s="2">
        <f>'Moving Avg'!F1898</f>
        <v>7.3415149999999993</v>
      </c>
      <c r="H1898" s="2">
        <f>'Moving Avg'!G1898</f>
        <v>7.5382420000000012</v>
      </c>
      <c r="I1898" s="2">
        <f>'Moving Avg'!H1898</f>
        <v>8.122702999999996</v>
      </c>
      <c r="J1898" s="6" t="str">
        <f>OBV!F1898</f>
        <v>BULLISH</v>
      </c>
      <c r="K1898" s="6" t="str">
        <f>OBV!G1898</f>
        <v>NEUTRAL</v>
      </c>
      <c r="L1898" s="6" t="str">
        <f>OBV!H1898</f>
        <v>CONFIRMED BULLISH</v>
      </c>
    </row>
    <row r="1899" spans="1:12" ht="13.5" x14ac:dyDescent="0.25">
      <c r="A1899" s="3">
        <f>RSI!A1899</f>
        <v>44776</v>
      </c>
      <c r="B1899" s="2">
        <f>RSI!B1899</f>
        <v>7.5533000000000001</v>
      </c>
      <c r="C1899" s="2">
        <f>RSI!I1899</f>
        <v>57.477586354647144</v>
      </c>
      <c r="D1899" s="2">
        <f>MACD!E1899</f>
        <v>-9.867668824506648E-2</v>
      </c>
      <c r="E1899" s="2">
        <f>MACD!F1899</f>
        <v>-6.8290161629772E-2</v>
      </c>
      <c r="F1899" s="2">
        <f>'Moving Avg'!D1899</f>
        <v>7.4763000000000002</v>
      </c>
      <c r="G1899" s="2">
        <f>'Moving Avg'!F1899</f>
        <v>7.3501199999999995</v>
      </c>
      <c r="H1899" s="2">
        <f>'Moving Avg'!G1899</f>
        <v>7.529688000000001</v>
      </c>
      <c r="I1899" s="2">
        <f>'Moving Avg'!H1899</f>
        <v>8.1166499999999981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</row>
    <row r="1900" spans="1:12" ht="13.5" x14ac:dyDescent="0.25">
      <c r="A1900" s="3">
        <f>RSI!A1900</f>
        <v>44777</v>
      </c>
      <c r="B1900" s="2">
        <f>RSI!B1900</f>
        <v>7.6976000000000004</v>
      </c>
      <c r="C1900" s="2">
        <f>RSI!I1900</f>
        <v>63.757239449108113</v>
      </c>
      <c r="D1900" s="2">
        <f>MACD!E1900</f>
        <v>-0.13580529222523641</v>
      </c>
      <c r="E1900" s="2">
        <f>MACD!F1900</f>
        <v>-8.179318774886489E-2</v>
      </c>
      <c r="F1900" s="2">
        <f>'Moving Avg'!D1900</f>
        <v>7.5340400000000001</v>
      </c>
      <c r="G1900" s="2">
        <f>'Moving Avg'!F1900</f>
        <v>7.3659400000000002</v>
      </c>
      <c r="H1900" s="2">
        <f>'Moving Avg'!G1900</f>
        <v>7.5249440000000014</v>
      </c>
      <c r="I1900" s="2">
        <f>'Moving Avg'!H1900</f>
        <v>8.1109039999999961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</row>
    <row r="1901" spans="1:12" ht="13.5" x14ac:dyDescent="0.25">
      <c r="A1901" s="3">
        <f>RSI!A1901</f>
        <v>44778</v>
      </c>
      <c r="B1901" s="2">
        <f>RSI!B1901</f>
        <v>7.8516000000000004</v>
      </c>
      <c r="C1901" s="2">
        <f>RSI!I1901</f>
        <v>69.016112893767797</v>
      </c>
      <c r="D1901" s="2">
        <f>MACD!E1901</f>
        <v>-0.18023704415015374</v>
      </c>
      <c r="E1901" s="2">
        <f>MACD!F1901</f>
        <v>-0.10148195902912266</v>
      </c>
      <c r="F1901" s="2">
        <f>'Moving Avg'!D1901</f>
        <v>7.622580000000001</v>
      </c>
      <c r="G1901" s="2">
        <f>'Moving Avg'!F1901</f>
        <v>7.3894599999999997</v>
      </c>
      <c r="H1901" s="2">
        <f>'Moving Avg'!G1901</f>
        <v>7.5232800000000006</v>
      </c>
      <c r="I1901" s="2">
        <f>'Moving Avg'!H1901</f>
        <v>8.1060199999999956</v>
      </c>
      <c r="J1901" s="6" t="str">
        <f>OBV!F1901</f>
        <v>BULLISH</v>
      </c>
      <c r="K1901" s="6" t="str">
        <f>OBV!G1901</f>
        <v>NEUTRAL</v>
      </c>
      <c r="L1901" s="6" t="str">
        <f>OBV!H1901</f>
        <v>CONFIRMED BULLISH</v>
      </c>
    </row>
    <row r="1902" spans="1:12" ht="13.5" x14ac:dyDescent="0.25">
      <c r="A1902" s="3">
        <f>RSI!A1902</f>
        <v>44781</v>
      </c>
      <c r="B1902" s="2">
        <f>RSI!B1902</f>
        <v>7.9382000000000001</v>
      </c>
      <c r="C1902" s="2">
        <f>RSI!I1902</f>
        <v>71.518826654215061</v>
      </c>
      <c r="D1902" s="2">
        <f>MACD!E1902</f>
        <v>-0.18223129942864791</v>
      </c>
      <c r="E1902" s="2">
        <f>MACD!F1902</f>
        <v>-0.11763182710902771</v>
      </c>
      <c r="F1902" s="2">
        <f>'Moving Avg'!D1902</f>
        <v>7.7091800000000008</v>
      </c>
      <c r="G1902" s="2">
        <f>'Moving Avg'!F1902</f>
        <v>7.4219200000000001</v>
      </c>
      <c r="H1902" s="2">
        <f>'Moving Avg'!G1902</f>
        <v>7.527038000000001</v>
      </c>
      <c r="I1902" s="2">
        <f>'Moving Avg'!H1902</f>
        <v>8.1019374999999982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</row>
    <row r="1903" spans="1:12" ht="13.5" x14ac:dyDescent="0.25">
      <c r="A1903" s="3">
        <f>RSI!A1903</f>
        <v>44782</v>
      </c>
      <c r="B1903" s="2">
        <f>RSI!B1903</f>
        <v>8.0343999999999998</v>
      </c>
      <c r="C1903" s="2">
        <f>RSI!I1903</f>
        <v>74.028484077360019</v>
      </c>
      <c r="D1903" s="2">
        <f>MACD!E1903</f>
        <v>-0.21599282365620187</v>
      </c>
      <c r="E1903" s="2">
        <f>MACD!F1903</f>
        <v>-0.13730402641846254</v>
      </c>
      <c r="F1903" s="2">
        <f>'Moving Avg'!D1903</f>
        <v>7.8150199999999996</v>
      </c>
      <c r="G1903" s="2">
        <f>'Moving Avg'!F1903</f>
        <v>7.4638049999999989</v>
      </c>
      <c r="H1903" s="2">
        <f>'Moving Avg'!G1903</f>
        <v>7.5273680000000009</v>
      </c>
      <c r="I1903" s="2">
        <f>'Moving Avg'!H1903</f>
        <v>8.0983819999999973</v>
      </c>
      <c r="J1903" s="6" t="str">
        <f>OBV!F1903</f>
        <v>BULLISH</v>
      </c>
      <c r="K1903" s="6" t="str">
        <f>OBV!G1903</f>
        <v>NEUTRAL</v>
      </c>
      <c r="L1903" s="6" t="str">
        <f>OBV!H1903</f>
        <v>CONFIRMED BULLISH</v>
      </c>
    </row>
    <row r="1904" spans="1:12" ht="13.5" x14ac:dyDescent="0.25">
      <c r="A1904" s="3">
        <f>RSI!A1904</f>
        <v>44783</v>
      </c>
      <c r="B1904" s="2">
        <f>RSI!B1904</f>
        <v>8.0343999999999998</v>
      </c>
      <c r="C1904" s="2">
        <f>RSI!I1904</f>
        <v>74.028484077360019</v>
      </c>
      <c r="D1904" s="2">
        <f>MACD!E1904</f>
        <v>-0.24025905689823102</v>
      </c>
      <c r="E1904" s="2">
        <f>MACD!F1904</f>
        <v>-0.15789503251441622</v>
      </c>
      <c r="F1904" s="2">
        <f>'Moving Avg'!D1904</f>
        <v>7.9112399999999994</v>
      </c>
      <c r="G1904" s="2">
        <f>'Moving Avg'!F1904</f>
        <v>7.5056900000000013</v>
      </c>
      <c r="H1904" s="2">
        <f>'Moving Avg'!G1904</f>
        <v>7.5293600000000005</v>
      </c>
      <c r="I1904" s="2">
        <f>'Moving Avg'!H1904</f>
        <v>8.0944579999999977</v>
      </c>
      <c r="J1904" s="6" t="str">
        <f>OBV!F1904</f>
        <v>BULLISH</v>
      </c>
      <c r="K1904" s="6" t="str">
        <f>OBV!G1904</f>
        <v>NEUTRAL</v>
      </c>
      <c r="L1904" s="6" t="str">
        <f>OBV!H1904</f>
        <v>CONFIRMED BULLISH</v>
      </c>
    </row>
    <row r="1905" spans="1:12" ht="13.5" x14ac:dyDescent="0.25">
      <c r="A1905" s="3">
        <f>RSI!A1905</f>
        <v>44784</v>
      </c>
      <c r="B1905" s="2">
        <f>RSI!B1905</f>
        <v>8.1594999999999995</v>
      </c>
      <c r="C1905" s="2">
        <f>RSI!I1905</f>
        <v>77.075087074276553</v>
      </c>
      <c r="D1905" s="2">
        <f>MACD!E1905</f>
        <v>-0.27292793984400188</v>
      </c>
      <c r="E1905" s="2">
        <f>MACD!F1905</f>
        <v>-0.18090161398033339</v>
      </c>
      <c r="F1905" s="2">
        <f>'Moving Avg'!D1905</f>
        <v>8.0036199999999997</v>
      </c>
      <c r="G1905" s="2">
        <f>'Moving Avg'!F1905</f>
        <v>7.5538300000000005</v>
      </c>
      <c r="H1905" s="2">
        <f>'Moving Avg'!G1905</f>
        <v>7.5338539999999998</v>
      </c>
      <c r="I1905" s="2">
        <f>'Moving Avg'!H1905</f>
        <v>8.0915279999999985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</row>
    <row r="1906" spans="1:12" ht="13.5" x14ac:dyDescent="0.25">
      <c r="A1906" s="3">
        <f>RSI!A1906</f>
        <v>44785</v>
      </c>
      <c r="B1906" s="2">
        <f>RSI!B1906</f>
        <v>8.0824999999999996</v>
      </c>
      <c r="C1906" s="2">
        <f>RSI!I1906</f>
        <v>71.514379713871818</v>
      </c>
      <c r="D1906" s="2">
        <f>MACD!E1906</f>
        <v>-0.29826307104260863</v>
      </c>
      <c r="E1906" s="2">
        <f>MACD!F1906</f>
        <v>-0.20437390539278844</v>
      </c>
      <c r="F1906" s="2">
        <f>'Moving Avg'!D1906</f>
        <v>8.0497999999999994</v>
      </c>
      <c r="G1906" s="2">
        <f>'Moving Avg'!F1906</f>
        <v>7.6004250000000013</v>
      </c>
      <c r="H1906" s="2">
        <f>'Moving Avg'!G1906</f>
        <v>7.5368079999999997</v>
      </c>
      <c r="I1906" s="2">
        <f>'Moving Avg'!H1906</f>
        <v>8.0878904999999985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8.0824999999999996</v>
      </c>
      <c r="C1907" s="2">
        <f>RSI!I1907</f>
        <v>71.514379713871818</v>
      </c>
      <c r="D1907" s="2">
        <f>MACD!E1907</f>
        <v>-0.30757449211225651</v>
      </c>
      <c r="E1907" s="2">
        <f>MACD!F1907</f>
        <v>-0.22501402273668206</v>
      </c>
      <c r="F1907" s="2">
        <f>'Moving Avg'!D1907</f>
        <v>8.0786599999999993</v>
      </c>
      <c r="G1907" s="2">
        <f>'Moving Avg'!F1907</f>
        <v>7.6393950000000022</v>
      </c>
      <c r="H1907" s="2">
        <f>'Moving Avg'!G1907</f>
        <v>7.5397619999999996</v>
      </c>
      <c r="I1907" s="2">
        <f>'Moving Avg'!H1907</f>
        <v>8.0851284999999979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</row>
    <row r="1908" spans="1:12" ht="13.5" x14ac:dyDescent="0.25">
      <c r="A1908" s="3">
        <f>RSI!A1908</f>
        <v>44789</v>
      </c>
      <c r="B1908" s="2">
        <f>RSI!B1908</f>
        <v>8.0729000000000006</v>
      </c>
      <c r="C1908" s="2">
        <f>RSI!I1908</f>
        <v>70.776046861818983</v>
      </c>
      <c r="D1908" s="2">
        <f>MACD!E1908</f>
        <v>-0.3172324488806435</v>
      </c>
      <c r="E1908" s="2">
        <f>MACD!F1908</f>
        <v>-0.24345770796547433</v>
      </c>
      <c r="F1908" s="2">
        <f>'Moving Avg'!D1908</f>
        <v>8.0863599999999991</v>
      </c>
      <c r="G1908" s="2">
        <f>'Moving Avg'!F1908</f>
        <v>7.6725950000000012</v>
      </c>
      <c r="H1908" s="2">
        <f>'Moving Avg'!G1908</f>
        <v>7.5425239999999993</v>
      </c>
      <c r="I1908" s="2">
        <f>'Moving Avg'!H1908</f>
        <v>8.0813969999999991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7.89</v>
      </c>
      <c r="C1909" s="2">
        <f>RSI!I1909</f>
        <v>58.40430540147721</v>
      </c>
      <c r="D1909" s="2">
        <f>MACD!E1909</f>
        <v>-0.30670540704527038</v>
      </c>
      <c r="E1909" s="2">
        <f>MACD!F1909</f>
        <v>-0.25610724778143357</v>
      </c>
      <c r="F1909" s="2">
        <f>'Moving Avg'!D1909</f>
        <v>8.05748</v>
      </c>
      <c r="G1909" s="2">
        <f>'Moving Avg'!F1909</f>
        <v>7.6966500000000009</v>
      </c>
      <c r="H1909" s="2">
        <f>'Moving Avg'!G1909</f>
        <v>7.5416279999999993</v>
      </c>
      <c r="I1909" s="2">
        <f>'Moving Avg'!H1909</f>
        <v>8.0767509999999998</v>
      </c>
      <c r="J1909" s="6" t="str">
        <f>OBV!F1909</f>
        <v>BEARISH</v>
      </c>
      <c r="K1909" s="6" t="str">
        <f>OBV!G1909</f>
        <v>NEUTRAL</v>
      </c>
      <c r="L1909" s="6" t="str">
        <f>OBV!H1909</f>
        <v>CONFIRMED BEARISH</v>
      </c>
    </row>
    <row r="1910" spans="1:12" ht="13.5" x14ac:dyDescent="0.25">
      <c r="A1910" s="3">
        <f>RSI!A1910</f>
        <v>44791</v>
      </c>
      <c r="B1910" s="2">
        <f>RSI!B1910</f>
        <v>7.89</v>
      </c>
      <c r="C1910" s="2">
        <f>RSI!I1910</f>
        <v>58.40430540147721</v>
      </c>
      <c r="D1910" s="2">
        <f>MACD!E1910</f>
        <v>-0.27659954341874915</v>
      </c>
      <c r="E1910" s="2">
        <f>MACD!F1910</f>
        <v>-0.26020570690889666</v>
      </c>
      <c r="F1910" s="2">
        <f>'Moving Avg'!D1910</f>
        <v>8.0035799999999995</v>
      </c>
      <c r="G1910" s="2">
        <f>'Moving Avg'!F1910</f>
        <v>7.7303249999999988</v>
      </c>
      <c r="H1910" s="2">
        <f>'Moving Avg'!G1910</f>
        <v>7.5462679999999986</v>
      </c>
      <c r="I1910" s="2">
        <f>'Moving Avg'!H1910</f>
        <v>8.072197000000001</v>
      </c>
      <c r="J1910" s="6" t="str">
        <f>OBV!F1910</f>
        <v>BEARISH</v>
      </c>
      <c r="K1910" s="6" t="str">
        <f>OBV!G1910</f>
        <v>NEUTRAL</v>
      </c>
      <c r="L1910" s="6" t="str">
        <f>OBV!H1910</f>
        <v>CONFIRMED BEARISH</v>
      </c>
    </row>
    <row r="1911" spans="1:12" ht="13.5" x14ac:dyDescent="0.25">
      <c r="A1911" s="3">
        <f>RSI!A1911</f>
        <v>44792</v>
      </c>
      <c r="B1911" s="2">
        <f>RSI!B1911</f>
        <v>7.89</v>
      </c>
      <c r="C1911" s="2">
        <f>RSI!I1911</f>
        <v>58.40430540147721</v>
      </c>
      <c r="D1911" s="2">
        <f>MACD!E1911</f>
        <v>-0.22836048167809953</v>
      </c>
      <c r="E1911" s="2">
        <f>MACD!F1911</f>
        <v>-0.25383666186273723</v>
      </c>
      <c r="F1911" s="2">
        <f>'Moving Avg'!D1911</f>
        <v>7.9650800000000004</v>
      </c>
      <c r="G1911" s="2">
        <f>'Moving Avg'!F1911</f>
        <v>7.7639999999999976</v>
      </c>
      <c r="H1911" s="2">
        <f>'Moving Avg'!G1911</f>
        <v>7.5472159999999988</v>
      </c>
      <c r="I1911" s="2">
        <f>'Moving Avg'!H1911</f>
        <v>8.0676430000000021</v>
      </c>
      <c r="J1911" s="6" t="str">
        <f>OBV!F1911</f>
        <v>BEARISH</v>
      </c>
      <c r="K1911" s="6" t="str">
        <f>OBV!G1911</f>
        <v>NEUTRAL</v>
      </c>
      <c r="L1911" s="6" t="str">
        <f>OBV!H1911</f>
        <v>CONFIRMED BEARISH</v>
      </c>
    </row>
    <row r="1912" spans="1:12" ht="13.5" x14ac:dyDescent="0.25">
      <c r="A1912" s="3">
        <f>RSI!A1912</f>
        <v>44795</v>
      </c>
      <c r="B1912" s="2">
        <f>RSI!B1912</f>
        <v>7.89</v>
      </c>
      <c r="C1912" s="2">
        <f>RSI!I1912</f>
        <v>58.404305401477203</v>
      </c>
      <c r="D1912" s="2">
        <f>MACD!E1912</f>
        <v>-0.17507847624963446</v>
      </c>
      <c r="E1912" s="2">
        <f>MACD!F1912</f>
        <v>-0.2380850247401167</v>
      </c>
      <c r="F1912" s="2">
        <f>'Moving Avg'!D1912</f>
        <v>7.9265799999999995</v>
      </c>
      <c r="G1912" s="2">
        <f>'Moving Avg'!F1912</f>
        <v>7.7832399999999975</v>
      </c>
      <c r="H1912" s="2">
        <f>'Moving Avg'!G1912</f>
        <v>7.5518559999999981</v>
      </c>
      <c r="I1912" s="2">
        <f>'Moving Avg'!H1912</f>
        <v>8.0635500000000029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</row>
    <row r="1913" spans="1:12" ht="13.5" x14ac:dyDescent="0.25">
      <c r="A1913" s="3">
        <f>RSI!A1913</f>
        <v>44796</v>
      </c>
      <c r="B1913" s="2">
        <f>RSI!B1913</f>
        <v>7.8803999999999998</v>
      </c>
      <c r="C1913" s="2">
        <f>RSI!I1913</f>
        <v>57.692339902881962</v>
      </c>
      <c r="D1913" s="2">
        <f>MACD!E1913</f>
        <v>-0.11527772013047066</v>
      </c>
      <c r="E1913" s="2">
        <f>MACD!F1913</f>
        <v>-0.21352356381818752</v>
      </c>
      <c r="F1913" s="2">
        <f>'Moving Avg'!D1913</f>
        <v>7.8880799999999995</v>
      </c>
      <c r="G1913" s="2">
        <f>'Moving Avg'!F1913</f>
        <v>7.8092199999999989</v>
      </c>
      <c r="H1913" s="2">
        <f>'Moving Avg'!G1913</f>
        <v>7.5566719999999972</v>
      </c>
      <c r="I1913" s="2">
        <f>'Moving Avg'!H1913</f>
        <v>8.0598695000000014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</row>
    <row r="1914" spans="1:12" ht="13.5" x14ac:dyDescent="0.25">
      <c r="A1914" s="3">
        <f>RSI!A1914</f>
        <v>44797</v>
      </c>
      <c r="B1914" s="2">
        <f>RSI!B1914</f>
        <v>7.8803999999999998</v>
      </c>
      <c r="C1914" s="2">
        <f>RSI!I1914</f>
        <v>57.692339902881962</v>
      </c>
      <c r="D1914" s="2">
        <f>MACD!E1914</f>
        <v>-6.535658391026633E-2</v>
      </c>
      <c r="E1914" s="2">
        <f>MACD!F1914</f>
        <v>-0.18389016783660328</v>
      </c>
      <c r="F1914" s="2">
        <f>'Moving Avg'!D1914</f>
        <v>7.8861599999999994</v>
      </c>
      <c r="G1914" s="2">
        <f>'Moving Avg'!F1914</f>
        <v>7.832795</v>
      </c>
      <c r="H1914" s="2">
        <f>'Moving Avg'!G1914</f>
        <v>7.565179999999998</v>
      </c>
      <c r="I1914" s="2">
        <f>'Moving Avg'!H1914</f>
        <v>8.0561890000000016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</row>
    <row r="1915" spans="1:12" ht="13.5" x14ac:dyDescent="0.25">
      <c r="A1915" s="3">
        <f>RSI!A1915</f>
        <v>44798</v>
      </c>
      <c r="B1915" s="2">
        <f>RSI!B1915</f>
        <v>7.6976000000000004</v>
      </c>
      <c r="C1915" s="2">
        <f>RSI!I1915</f>
        <v>45.455376312120066</v>
      </c>
      <c r="D1915" s="2">
        <f>MACD!E1915</f>
        <v>9.0421021187863104E-3</v>
      </c>
      <c r="E1915" s="2">
        <f>MACD!F1915</f>
        <v>-0.14530371384552537</v>
      </c>
      <c r="F1915" s="2">
        <f>'Moving Avg'!D1915</f>
        <v>7.8476799999999995</v>
      </c>
      <c r="G1915" s="2">
        <f>'Moving Avg'!F1915</f>
        <v>7.8472300000000006</v>
      </c>
      <c r="H1915" s="2">
        <f>'Moving Avg'!G1915</f>
        <v>7.5700319999999985</v>
      </c>
      <c r="I1915" s="2">
        <f>'Moving Avg'!H1915</f>
        <v>8.0519635000000012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7.6879999999999997</v>
      </c>
      <c r="C1916" s="2">
        <f>RSI!I1916</f>
        <v>44.916558783808611</v>
      </c>
      <c r="D1916" s="2">
        <f>MACD!E1916</f>
        <v>6.1357401974952097E-2</v>
      </c>
      <c r="E1916" s="2">
        <f>MACD!F1916</f>
        <v>-0.10397149068142988</v>
      </c>
      <c r="F1916" s="2">
        <f>'Moving Avg'!D1916</f>
        <v>7.8072800000000004</v>
      </c>
      <c r="G1916" s="2">
        <f>'Moving Avg'!F1916</f>
        <v>7.861184999999999</v>
      </c>
      <c r="H1916" s="2">
        <f>'Moving Avg'!G1916</f>
        <v>7.570631999999998</v>
      </c>
      <c r="I1916" s="2">
        <f>'Moving Avg'!H1916</f>
        <v>8.0480125000000022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</row>
    <row r="1917" spans="1:12" ht="13.5" x14ac:dyDescent="0.25">
      <c r="A1917" s="3">
        <f>RSI!A1917</f>
        <v>44802</v>
      </c>
      <c r="B1917" s="2">
        <f>RSI!B1917</f>
        <v>7.4185999999999996</v>
      </c>
      <c r="C1917" s="2">
        <f>RSI!I1917</f>
        <v>33.069809595508843</v>
      </c>
      <c r="D1917" s="2">
        <f>MACD!E1917</f>
        <v>0.12609722491667785</v>
      </c>
      <c r="E1917" s="2">
        <f>MACD!F1917</f>
        <v>-5.795774756180834E-2</v>
      </c>
      <c r="F1917" s="2">
        <f>'Moving Avg'!D1917</f>
        <v>7.7129999999999992</v>
      </c>
      <c r="G1917" s="2">
        <f>'Moving Avg'!F1917</f>
        <v>7.8568549999999986</v>
      </c>
      <c r="H1917" s="2">
        <f>'Moving Avg'!G1917</f>
        <v>7.5658439999999985</v>
      </c>
      <c r="I1917" s="2">
        <f>'Moving Avg'!H1917</f>
        <v>8.0431750000000015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</row>
    <row r="1918" spans="1:12" ht="13.5" x14ac:dyDescent="0.25">
      <c r="A1918" s="3">
        <f>RSI!A1918</f>
        <v>44803</v>
      </c>
      <c r="B1918" s="2">
        <f>RSI!B1918</f>
        <v>7.5052000000000003</v>
      </c>
      <c r="C1918" s="2">
        <f>RSI!I1918</f>
        <v>38.669620405872202</v>
      </c>
      <c r="D1918" s="2">
        <f>MACD!E1918</f>
        <v>0.17505637707994914</v>
      </c>
      <c r="E1918" s="2">
        <f>MACD!F1918</f>
        <v>-1.1354922633456846E-2</v>
      </c>
      <c r="F1918" s="2">
        <f>'Moving Avg'!D1918</f>
        <v>7.6379599999999996</v>
      </c>
      <c r="G1918" s="2">
        <f>'Moving Avg'!F1918</f>
        <v>7.8568549999999986</v>
      </c>
      <c r="H1918" s="2">
        <f>'Moving Avg'!G1918</f>
        <v>7.5627879999999985</v>
      </c>
      <c r="I1918" s="2">
        <f>'Moving Avg'!H1918</f>
        <v>8.0396920000000023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</row>
    <row r="1919" spans="1:12" ht="13.5" x14ac:dyDescent="0.25">
      <c r="A1919" s="3">
        <f>RSI!A1919</f>
        <v>44804</v>
      </c>
      <c r="B1919" s="2">
        <f>RSI!B1919</f>
        <v>7.4667000000000003</v>
      </c>
      <c r="C1919" s="2">
        <f>RSI!I1919</f>
        <v>37.18028824657484</v>
      </c>
      <c r="D1919" s="2">
        <f>MACD!E1919</f>
        <v>0.19260264869413657</v>
      </c>
      <c r="E1919" s="2">
        <f>MACD!F1919</f>
        <v>2.9436591632061838E-2</v>
      </c>
      <c r="F1919" s="2">
        <f>'Moving Avg'!D1919</f>
        <v>7.5552200000000012</v>
      </c>
      <c r="G1919" s="2">
        <f>'Moving Avg'!F1919</f>
        <v>7.8525249999999982</v>
      </c>
      <c r="H1919" s="2">
        <f>'Moving Avg'!G1919</f>
        <v>7.5589619999999975</v>
      </c>
      <c r="I1919" s="2">
        <f>'Moving Avg'!H1919</f>
        <v>8.0344040000000021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</row>
    <row r="1920" spans="1:12" ht="13.5" x14ac:dyDescent="0.25">
      <c r="A1920" s="3">
        <f>RSI!A1920</f>
        <v>44805</v>
      </c>
      <c r="B1920" s="2">
        <f>RSI!B1920</f>
        <v>7.4667000000000003</v>
      </c>
      <c r="C1920" s="2">
        <f>RSI!I1920</f>
        <v>37.18028824657484</v>
      </c>
      <c r="D1920" s="2">
        <f>MACD!E1920</f>
        <v>0.20897875723865145</v>
      </c>
      <c r="E1920" s="2">
        <f>MACD!F1920</f>
        <v>6.5345024753379763E-2</v>
      </c>
      <c r="F1920" s="2">
        <f>'Moving Avg'!D1920</f>
        <v>7.5090400000000006</v>
      </c>
      <c r="G1920" s="2">
        <f>'Moving Avg'!F1920</f>
        <v>7.8409800000000001</v>
      </c>
      <c r="H1920" s="2">
        <f>'Moving Avg'!G1920</f>
        <v>7.5553199999999983</v>
      </c>
      <c r="I1920" s="2">
        <f>'Moving Avg'!H1920</f>
        <v>8.0302680000000013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</row>
    <row r="1921" spans="1:12" ht="13.5" x14ac:dyDescent="0.25">
      <c r="A1921" s="3">
        <f>RSI!A1921</f>
        <v>44806</v>
      </c>
      <c r="B1921" s="2">
        <f>RSI!B1921</f>
        <v>7.3897000000000004</v>
      </c>
      <c r="C1921" s="2">
        <f>RSI!I1921</f>
        <v>34.131183341802782</v>
      </c>
      <c r="D1921" s="2">
        <f>MACD!E1921</f>
        <v>0.22995515273947031</v>
      </c>
      <c r="E1921" s="2">
        <f>MACD!F1921</f>
        <v>9.8267050350597879E-2</v>
      </c>
      <c r="F1921" s="2">
        <f>'Moving Avg'!D1921</f>
        <v>7.4493799999999997</v>
      </c>
      <c r="G1921" s="2">
        <f>'Moving Avg'!F1921</f>
        <v>7.8178849999999995</v>
      </c>
      <c r="H1921" s="2">
        <f>'Moving Avg'!G1921</f>
        <v>7.5554899999999998</v>
      </c>
      <c r="I1921" s="2">
        <f>'Moving Avg'!H1921</f>
        <v>8.0266685000000013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</row>
    <row r="1922" spans="1:12" ht="13.5" x14ac:dyDescent="0.25">
      <c r="A1922" s="3">
        <f>RSI!A1922</f>
        <v>44809</v>
      </c>
      <c r="B1922" s="2">
        <f>RSI!B1922</f>
        <v>7.3608000000000002</v>
      </c>
      <c r="C1922" s="2">
        <f>RSI!I1922</f>
        <v>33.036117048646489</v>
      </c>
      <c r="D1922" s="2">
        <f>MACD!E1922</f>
        <v>0.25161124433994608</v>
      </c>
      <c r="E1922" s="2">
        <f>MACD!F1922</f>
        <v>0.12893588914846754</v>
      </c>
      <c r="F1922" s="2">
        <f>'Moving Avg'!D1922</f>
        <v>7.4378200000000003</v>
      </c>
      <c r="G1922" s="2">
        <f>'Moving Avg'!F1922</f>
        <v>7.7890150000000009</v>
      </c>
      <c r="H1922" s="2">
        <f>'Moving Avg'!G1922</f>
        <v>7.5550819999999996</v>
      </c>
      <c r="I1922" s="2">
        <f>'Moving Avg'!H1922</f>
        <v>8.022924500000002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</row>
    <row r="1923" spans="1:12" ht="13.5" x14ac:dyDescent="0.25">
      <c r="A1923" s="3">
        <f>RSI!A1923</f>
        <v>44810</v>
      </c>
      <c r="B1923" s="2">
        <f>RSI!B1923</f>
        <v>7.3415999999999997</v>
      </c>
      <c r="C1923" s="2">
        <f>RSI!I1923</f>
        <v>32.29479041158892</v>
      </c>
      <c r="D1923" s="2">
        <f>MACD!E1923</f>
        <v>0.27168697144185838</v>
      </c>
      <c r="E1923" s="2">
        <f>MACD!F1923</f>
        <v>0.15748610560714571</v>
      </c>
      <c r="F1923" s="2">
        <f>'Moving Avg'!D1923</f>
        <v>7.4051</v>
      </c>
      <c r="G1923" s="2">
        <f>'Moving Avg'!F1923</f>
        <v>7.7543750000000005</v>
      </c>
      <c r="H1923" s="2">
        <f>'Moving Avg'!G1923</f>
        <v>7.5542899999999982</v>
      </c>
      <c r="I1923" s="2">
        <f>'Moving Avg'!H1923</f>
        <v>8.0190845000000017</v>
      </c>
      <c r="J1923" s="6" t="str">
        <f>OBV!F1923</f>
        <v>BEARISH</v>
      </c>
      <c r="K1923" s="6" t="str">
        <f>OBV!G1923</f>
        <v>WEAK</v>
      </c>
      <c r="L1923" s="6" t="str">
        <f>OBV!H1923</f>
        <v>CONFIRMED BEARISH</v>
      </c>
    </row>
    <row r="1924" spans="1:12" ht="13.5" x14ac:dyDescent="0.25">
      <c r="A1924" s="3">
        <f>RSI!A1924</f>
        <v>44811</v>
      </c>
      <c r="B1924" s="2">
        <f>RSI!B1924</f>
        <v>7.3897000000000004</v>
      </c>
      <c r="C1924" s="2">
        <f>RSI!I1924</f>
        <v>36.159739610502065</v>
      </c>
      <c r="D1924" s="2">
        <f>MACD!E1924</f>
        <v>0.28689687761638272</v>
      </c>
      <c r="E1924" s="2">
        <f>MACD!F1924</f>
        <v>0.18336826000899312</v>
      </c>
      <c r="F1924" s="2">
        <f>'Moving Avg'!D1924</f>
        <v>7.3897000000000004</v>
      </c>
      <c r="G1924" s="2">
        <f>'Moving Avg'!F1924</f>
        <v>7.7221400000000004</v>
      </c>
      <c r="H1924" s="2">
        <f>'Moving Avg'!G1924</f>
        <v>7.5544600000000006</v>
      </c>
      <c r="I1924" s="2">
        <f>'Moving Avg'!H1924</f>
        <v>8.0154390000000024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</row>
    <row r="1925" spans="1:12" ht="13.5" x14ac:dyDescent="0.25">
      <c r="A1925" s="3">
        <f>RSI!A1925</f>
        <v>44812</v>
      </c>
      <c r="B1925" s="2">
        <f>RSI!B1925</f>
        <v>7.3800999999999997</v>
      </c>
      <c r="C1925" s="2">
        <f>RSI!I1925</f>
        <v>35.721449554831622</v>
      </c>
      <c r="D1925" s="2">
        <f>MACD!E1925</f>
        <v>0.27372404766632208</v>
      </c>
      <c r="E1925" s="2">
        <f>MACD!F1925</f>
        <v>0.20143941754045891</v>
      </c>
      <c r="F1925" s="2">
        <f>'Moving Avg'!D1925</f>
        <v>7.3723800000000015</v>
      </c>
      <c r="G1925" s="2">
        <f>'Moving Avg'!F1925</f>
        <v>7.6831700000000014</v>
      </c>
      <c r="H1925" s="2">
        <f>'Moving Avg'!G1925</f>
        <v>7.5562820000000013</v>
      </c>
      <c r="I1925" s="2">
        <f>'Moving Avg'!H1925</f>
        <v>8.0116995000000024</v>
      </c>
      <c r="J1925" s="6" t="str">
        <f>OBV!F1925</f>
        <v>BEARISH</v>
      </c>
      <c r="K1925" s="6" t="str">
        <f>OBV!G1925</f>
        <v>WEAK</v>
      </c>
      <c r="L1925" s="6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6.9855999999999998</v>
      </c>
      <c r="C1926" s="2">
        <f>RSI!I1926</f>
        <v>23.249947602808362</v>
      </c>
      <c r="D1926" s="2">
        <f>MACD!E1926</f>
        <v>0.29164762479757034</v>
      </c>
      <c r="E1926" s="2">
        <f>MACD!F1926</f>
        <v>0.21948105899188122</v>
      </c>
      <c r="F1926" s="2">
        <f>'Moving Avg'!D1926</f>
        <v>7.2915599999999996</v>
      </c>
      <c r="G1926" s="2">
        <f>'Moving Avg'!F1926</f>
        <v>7.6283250000000011</v>
      </c>
      <c r="H1926" s="2">
        <f>'Moving Avg'!G1926</f>
        <v>7.5502140000000004</v>
      </c>
      <c r="I1926" s="2">
        <f>'Moving Avg'!H1926</f>
        <v>8.0059875000000016</v>
      </c>
      <c r="J1926" s="6" t="str">
        <f>OBV!F1926</f>
        <v>BEARISH</v>
      </c>
      <c r="K1926" s="6" t="str">
        <f>OBV!G1926</f>
        <v>WEAK</v>
      </c>
      <c r="L1926" s="6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7.0240999999999998</v>
      </c>
      <c r="C1927" s="2">
        <f>RSI!I1927</f>
        <v>25.966489656656051</v>
      </c>
      <c r="D1927" s="2">
        <f>MACD!E1927</f>
        <v>0.26607324648390396</v>
      </c>
      <c r="E1927" s="2">
        <f>MACD!F1927</f>
        <v>0.22879949649028578</v>
      </c>
      <c r="F1927" s="2">
        <f>'Moving Avg'!D1927</f>
        <v>7.2242199999999999</v>
      </c>
      <c r="G1927" s="2">
        <f>'Moving Avg'!F1927</f>
        <v>7.5754050000000008</v>
      </c>
      <c r="H1927" s="2">
        <f>'Moving Avg'!G1927</f>
        <v>7.5430719999999996</v>
      </c>
      <c r="I1927" s="2">
        <f>'Moving Avg'!H1927</f>
        <v>8.0004680000000015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6.976</v>
      </c>
      <c r="C1928" s="2">
        <f>RSI!I1928</f>
        <v>24.786127021779848</v>
      </c>
      <c r="D1928" s="2">
        <f>MACD!E1928</f>
        <v>0.2643859330303604</v>
      </c>
      <c r="E1928" s="2">
        <f>MACD!F1928</f>
        <v>0.23591678379830069</v>
      </c>
      <c r="F1928" s="2">
        <f>'Moving Avg'!D1928</f>
        <v>7.1511000000000013</v>
      </c>
      <c r="G1928" s="2">
        <f>'Moving Avg'!F1928</f>
        <v>7.5205600000000015</v>
      </c>
      <c r="H1928" s="2">
        <f>'Moving Avg'!G1928</f>
        <v>7.534968000000001</v>
      </c>
      <c r="I1928" s="2">
        <f>'Moving Avg'!H1928</f>
        <v>7.9947080000000028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6.7354000000000003</v>
      </c>
      <c r="C1929" s="2">
        <f>RSI!I1929</f>
        <v>19.910598011342969</v>
      </c>
      <c r="D1929" s="2">
        <f>MACD!E1929</f>
        <v>0.27798093322453088</v>
      </c>
      <c r="E1929" s="2">
        <f>MACD!F1929</f>
        <v>0.24432961368354675</v>
      </c>
      <c r="F1929" s="2">
        <f>'Moving Avg'!D1929</f>
        <v>7.0202399999999994</v>
      </c>
      <c r="G1929" s="2">
        <f>'Moving Avg'!F1929</f>
        <v>7.4628300000000012</v>
      </c>
      <c r="H1929" s="2">
        <f>'Moving Avg'!G1929</f>
        <v>7.5220520000000013</v>
      </c>
      <c r="I1929" s="2">
        <f>'Moving Avg'!H1929</f>
        <v>7.9871460000000036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6.7545999999999999</v>
      </c>
      <c r="C1930" s="2">
        <f>RSI!I1930</f>
        <v>21.241966358503831</v>
      </c>
      <c r="D1930" s="2">
        <f>MACD!E1930</f>
        <v>0.29237609368179296</v>
      </c>
      <c r="E1930" s="2">
        <f>MACD!F1930</f>
        <v>0.25393890968319599</v>
      </c>
      <c r="F1930" s="2">
        <f>'Moving Avg'!D1930</f>
        <v>6.8951400000000005</v>
      </c>
      <c r="G1930" s="2">
        <f>'Moving Avg'!F1930</f>
        <v>7.4060600000000019</v>
      </c>
      <c r="H1930" s="2">
        <f>'Moving Avg'!G1930</f>
        <v>7.5095200000000002</v>
      </c>
      <c r="I1930" s="2">
        <f>'Moving Avg'!H1930</f>
        <v>7.9796800000000028</v>
      </c>
      <c r="J1930" s="6" t="str">
        <f>OBV!F1930</f>
        <v>BULLISH</v>
      </c>
      <c r="K1930" s="6" t="str">
        <f>OBV!G1930</f>
        <v>NEUTRAL</v>
      </c>
      <c r="L1930" s="6" t="str">
        <f>OBV!H1930</f>
        <v>BULLISH DIVERGENCE</v>
      </c>
    </row>
    <row r="1931" spans="1:12" ht="13.5" x14ac:dyDescent="0.25">
      <c r="A1931" s="3">
        <f>RSI!A1931</f>
        <v>44820</v>
      </c>
      <c r="B1931" s="2">
        <f>RSI!B1931</f>
        <v>6.8315999999999999</v>
      </c>
      <c r="C1931" s="2">
        <f>RSI!I1931</f>
        <v>26.517668681519211</v>
      </c>
      <c r="D1931" s="2">
        <f>MACD!E1931</f>
        <v>0.29088767416902961</v>
      </c>
      <c r="E1931" s="2">
        <f>MACD!F1931</f>
        <v>0.26132866258036275</v>
      </c>
      <c r="F1931" s="2">
        <f>'Moving Avg'!D1931</f>
        <v>6.8643400000000003</v>
      </c>
      <c r="G1931" s="2">
        <f>'Moving Avg'!F1931</f>
        <v>7.3531400000000016</v>
      </c>
      <c r="H1931" s="2">
        <f>'Moving Avg'!G1931</f>
        <v>7.4985279999999985</v>
      </c>
      <c r="I1931" s="2">
        <f>'Moving Avg'!H1931</f>
        <v>7.9725990000000033</v>
      </c>
      <c r="J1931" s="6" t="str">
        <f>OBV!F1931</f>
        <v>BULLISH</v>
      </c>
      <c r="K1931" s="6" t="str">
        <f>OBV!G1931</f>
        <v>NEUTRAL</v>
      </c>
      <c r="L1931" s="6" t="str">
        <f>OBV!H1931</f>
        <v>BULLISH DIVERGENCE</v>
      </c>
    </row>
    <row r="1932" spans="1:12" ht="13.5" x14ac:dyDescent="0.25">
      <c r="A1932" s="3">
        <f>RSI!A1932</f>
        <v>44823</v>
      </c>
      <c r="B1932" s="2">
        <f>RSI!B1932</f>
        <v>6.6776999999999997</v>
      </c>
      <c r="C1932" s="2">
        <f>RSI!I1932</f>
        <v>23.176046467497173</v>
      </c>
      <c r="D1932" s="2">
        <f>MACD!E1932</f>
        <v>0.29972053438929702</v>
      </c>
      <c r="E1932" s="2">
        <f>MACD!F1932</f>
        <v>0.26900703694214961</v>
      </c>
      <c r="F1932" s="2">
        <f>'Moving Avg'!D1932</f>
        <v>6.7950600000000012</v>
      </c>
      <c r="G1932" s="2">
        <f>'Moving Avg'!F1932</f>
        <v>7.2925250000000004</v>
      </c>
      <c r="H1932" s="2">
        <f>'Moving Avg'!G1932</f>
        <v>7.4863019999999993</v>
      </c>
      <c r="I1932" s="2">
        <f>'Moving Avg'!H1932</f>
        <v>7.9647945000000027</v>
      </c>
      <c r="J1932" s="6" t="str">
        <f>OBV!F1932</f>
        <v>BULLISH</v>
      </c>
      <c r="K1932" s="6" t="str">
        <f>OBV!G1932</f>
        <v>NEUTRAL</v>
      </c>
      <c r="L1932" s="6" t="str">
        <f>OBV!H1932</f>
        <v>BULLISH DIVERGENCE</v>
      </c>
    </row>
    <row r="1933" spans="1:12" ht="13.5" x14ac:dyDescent="0.25">
      <c r="A1933" s="3">
        <f>RSI!A1933</f>
        <v>44824</v>
      </c>
      <c r="B1933" s="2">
        <f>RSI!B1933</f>
        <v>6.7065000000000001</v>
      </c>
      <c r="C1933" s="2">
        <f>RSI!I1933</f>
        <v>25.078726289733225</v>
      </c>
      <c r="D1933" s="2">
        <f>MACD!E1933</f>
        <v>0.30592268374261877</v>
      </c>
      <c r="E1933" s="2">
        <f>MACD!F1933</f>
        <v>0.27639016630224345</v>
      </c>
      <c r="F1933" s="2">
        <f>'Moving Avg'!D1933</f>
        <v>6.7411599999999989</v>
      </c>
      <c r="G1933" s="2">
        <f>'Moving Avg'!F1933</f>
        <v>7.2338300000000002</v>
      </c>
      <c r="H1933" s="2">
        <f>'Moving Avg'!G1933</f>
        <v>7.4764980000000003</v>
      </c>
      <c r="I1933" s="2">
        <f>'Moving Avg'!H1933</f>
        <v>7.9571800000000028</v>
      </c>
      <c r="J1933" s="6" t="str">
        <f>OBV!F1933</f>
        <v>BULLISH</v>
      </c>
      <c r="K1933" s="6" t="str">
        <f>OBV!G1933</f>
        <v>NEUTRAL</v>
      </c>
      <c r="L1933" s="6" t="str">
        <f>OBV!H1933</f>
        <v>BULLISH DIVERGENCE</v>
      </c>
    </row>
    <row r="1934" spans="1:12" ht="13.5" x14ac:dyDescent="0.25">
      <c r="A1934" s="3">
        <f>RSI!A1934</f>
        <v>44825</v>
      </c>
      <c r="B1934" s="2">
        <f>RSI!B1934</f>
        <v>6.6680000000000001</v>
      </c>
      <c r="C1934" s="2">
        <f>RSI!I1934</f>
        <v>24.215325780066806</v>
      </c>
      <c r="D1934" s="2">
        <f>MACD!E1934</f>
        <v>0.3247850778656769</v>
      </c>
      <c r="E1934" s="2">
        <f>MACD!F1934</f>
        <v>0.28606914861493016</v>
      </c>
      <c r="F1934" s="2">
        <f>'Moving Avg'!D1934</f>
        <v>6.7276799999999994</v>
      </c>
      <c r="G1934" s="2">
        <f>'Moving Avg'!F1934</f>
        <v>7.1732100000000001</v>
      </c>
      <c r="H1934" s="2">
        <f>'Moving Avg'!G1934</f>
        <v>7.4659239999999985</v>
      </c>
      <c r="I1934" s="2">
        <f>'Moving Avg'!H1934</f>
        <v>7.9493730000000014</v>
      </c>
      <c r="J1934" s="6" t="str">
        <f>OBV!F1934</f>
        <v>BULLISH</v>
      </c>
      <c r="K1934" s="6" t="str">
        <f>OBV!G1934</f>
        <v>NEUTRAL</v>
      </c>
      <c r="L1934" s="6" t="str">
        <f>OBV!H1934</f>
        <v>BULLISH DIVERGENCE</v>
      </c>
    </row>
    <row r="1935" spans="1:12" ht="13.5" x14ac:dyDescent="0.25">
      <c r="A1935" s="3">
        <f>RSI!A1935</f>
        <v>44826</v>
      </c>
      <c r="B1935" s="2">
        <f>RSI!B1935</f>
        <v>6.6199000000000003</v>
      </c>
      <c r="C1935" s="2">
        <f>RSI!I1935</f>
        <v>23.143309646560283</v>
      </c>
      <c r="D1935" s="2">
        <f>MACD!E1935</f>
        <v>0.34617259374139753</v>
      </c>
      <c r="E1935" s="2">
        <f>MACD!F1935</f>
        <v>0.29808983764022362</v>
      </c>
      <c r="F1935" s="2">
        <f>'Moving Avg'!D1935</f>
        <v>6.7007400000000006</v>
      </c>
      <c r="G1935" s="2">
        <f>'Moving Avg'!F1935</f>
        <v>7.1193250000000008</v>
      </c>
      <c r="H1935" s="2">
        <f>'Moving Avg'!G1935</f>
        <v>7.4543879999999989</v>
      </c>
      <c r="I1935" s="2">
        <f>'Moving Avg'!H1935</f>
        <v>7.9413715000000016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</row>
    <row r="1936" spans="1:12" ht="13.5" x14ac:dyDescent="0.25">
      <c r="A1936" s="3">
        <f>RSI!A1936</f>
        <v>44827</v>
      </c>
      <c r="B1936" s="2">
        <f>RSI!B1936</f>
        <v>6.6584000000000003</v>
      </c>
      <c r="C1936" s="2">
        <f>RSI!I1936</f>
        <v>25.968375783317512</v>
      </c>
      <c r="D1936" s="2">
        <f>MACD!E1936</f>
        <v>0.30410329599455288</v>
      </c>
      <c r="E1936" s="2">
        <f>MACD!F1936</f>
        <v>0.29929252931108952</v>
      </c>
      <c r="F1936" s="2">
        <f>'Moving Avg'!D1936</f>
        <v>6.6661000000000001</v>
      </c>
      <c r="G1936" s="2">
        <f>'Moving Avg'!F1936</f>
        <v>7.0678450000000002</v>
      </c>
      <c r="H1936" s="2">
        <f>'Moving Avg'!G1936</f>
        <v>7.4445439999999987</v>
      </c>
      <c r="I1936" s="2">
        <f>'Moving Avg'!H1936</f>
        <v>7.9335165000000014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</row>
    <row r="1937" spans="1:12" ht="13.5" x14ac:dyDescent="0.25">
      <c r="A1937" s="3">
        <f>RSI!A1937</f>
        <v>44830</v>
      </c>
      <c r="B1937" s="2">
        <f>RSI!B1937</f>
        <v>6.5911</v>
      </c>
      <c r="C1937" s="2">
        <f>RSI!I1937</f>
        <v>24.287741962336582</v>
      </c>
      <c r="D1937" s="2">
        <f>MACD!E1937</f>
        <v>0.28231449239238682</v>
      </c>
      <c r="E1937" s="2">
        <f>MACD!F1937</f>
        <v>0.29589692192734901</v>
      </c>
      <c r="F1937" s="2">
        <f>'Moving Avg'!D1937</f>
        <v>6.6487800000000004</v>
      </c>
      <c r="G1937" s="2">
        <f>'Moving Avg'!F1937</f>
        <v>7.0264700000000015</v>
      </c>
      <c r="H1937" s="2">
        <f>'Moving Avg'!G1937</f>
        <v>7.4303039999999987</v>
      </c>
      <c r="I1937" s="2">
        <f>'Moving Avg'!H1937</f>
        <v>7.9254630000000024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6.4949000000000003</v>
      </c>
      <c r="C1938" s="2">
        <f>RSI!I1938</f>
        <v>22.087273668187123</v>
      </c>
      <c r="D1938" s="2">
        <f>MACD!E1938</f>
        <v>0.26668663210701649</v>
      </c>
      <c r="E1938" s="2">
        <f>MACD!F1938</f>
        <v>0.29005486396328251</v>
      </c>
      <c r="F1938" s="2">
        <f>'Moving Avg'!D1938</f>
        <v>6.6064600000000002</v>
      </c>
      <c r="G1938" s="2">
        <f>'Moving Avg'!F1938</f>
        <v>6.9759550000000008</v>
      </c>
      <c r="H1938" s="2">
        <f>'Moving Avg'!G1938</f>
        <v>7.4120239999999979</v>
      </c>
      <c r="I1938" s="2">
        <f>'Moving Avg'!H1938</f>
        <v>7.9169285000000027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</row>
    <row r="1939" spans="1:12" ht="13.5" x14ac:dyDescent="0.25">
      <c r="A1939" s="3">
        <f>RSI!A1939</f>
        <v>44832</v>
      </c>
      <c r="B1939" s="2">
        <f>RSI!B1939</f>
        <v>6.4756</v>
      </c>
      <c r="C1939" s="2">
        <f>RSI!I1939</f>
        <v>21.663222795127794</v>
      </c>
      <c r="D1939" s="2">
        <f>MACD!E1939</f>
        <v>0.22130028422409609</v>
      </c>
      <c r="E1939" s="2">
        <f>MACD!F1939</f>
        <v>0.27630394801544522</v>
      </c>
      <c r="F1939" s="2">
        <f>'Moving Avg'!D1939</f>
        <v>6.5679800000000004</v>
      </c>
      <c r="G1939" s="2">
        <f>'Moving Avg'!F1939</f>
        <v>6.926400000000001</v>
      </c>
      <c r="H1939" s="2">
        <f>'Moving Avg'!G1939</f>
        <v>7.3933579999999992</v>
      </c>
      <c r="I1939" s="2">
        <f>'Moving Avg'!H1939</f>
        <v>7.9085280000000013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6.3505000000000003</v>
      </c>
      <c r="C1940" s="2">
        <f>RSI!I1940</f>
        <v>19.103081358675126</v>
      </c>
      <c r="D1940" s="2">
        <f>MACD!E1940</f>
        <v>0.19840043577765876</v>
      </c>
      <c r="E1940" s="2">
        <f>MACD!F1940</f>
        <v>0.26072324556788795</v>
      </c>
      <c r="F1940" s="2">
        <f>'Moving Avg'!D1940</f>
        <v>6.5141000000000009</v>
      </c>
      <c r="G1940" s="2">
        <f>'Moving Avg'!F1940</f>
        <v>6.8705900000000018</v>
      </c>
      <c r="H1940" s="2">
        <f>'Moving Avg'!G1940</f>
        <v>7.3760379999999977</v>
      </c>
      <c r="I1940" s="2">
        <f>'Moving Avg'!H1940</f>
        <v>7.899548000000002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</row>
    <row r="1941" spans="1:12" ht="13.5" x14ac:dyDescent="0.25">
      <c r="A1941" s="3">
        <f>RSI!A1941</f>
        <v>44834</v>
      </c>
      <c r="B1941" s="2">
        <f>RSI!B1941</f>
        <v>6.2542999999999997</v>
      </c>
      <c r="C1941" s="2">
        <f>RSI!I1941</f>
        <v>17.400152901560148</v>
      </c>
      <c r="D1941" s="2">
        <f>MACD!E1941</f>
        <v>0.20177519342472117</v>
      </c>
      <c r="E1941" s="2">
        <f>MACD!F1941</f>
        <v>0.24893363513925459</v>
      </c>
      <c r="F1941" s="2">
        <f>'Moving Avg'!D1941</f>
        <v>6.433279999999999</v>
      </c>
      <c r="G1941" s="2">
        <f>'Moving Avg'!F1941</f>
        <v>6.8138199999999998</v>
      </c>
      <c r="H1941" s="2">
        <f>'Moving Avg'!G1941</f>
        <v>7.3567939999999972</v>
      </c>
      <c r="I1941" s="2">
        <f>'Moving Avg'!H1941</f>
        <v>7.8900870000000021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6.2542999999999997</v>
      </c>
      <c r="C1942" s="2">
        <f>RSI!I1942</f>
        <v>17.400152901560148</v>
      </c>
      <c r="D1942" s="2">
        <f>MACD!E1942</f>
        <v>0.18502179621458748</v>
      </c>
      <c r="E1942" s="2">
        <f>MACD!F1942</f>
        <v>0.23615126735432118</v>
      </c>
      <c r="F1942" s="2">
        <f>'Moving Avg'!D1942</f>
        <v>6.3659200000000009</v>
      </c>
      <c r="G1942" s="2">
        <f>'Moving Avg'!F1942</f>
        <v>6.758494999999999</v>
      </c>
      <c r="H1942" s="2">
        <f>'Moving Avg'!G1942</f>
        <v>7.3317759999999987</v>
      </c>
      <c r="I1942" s="2">
        <f>'Moving Avg'!H1942</f>
        <v>7.880626000000003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6.3023999999999996</v>
      </c>
      <c r="C1943" s="2">
        <f>RSI!I1943</f>
        <v>21.460120603873619</v>
      </c>
      <c r="D1943" s="2">
        <f>MACD!E1943</f>
        <v>0.17548028220420342</v>
      </c>
      <c r="E1943" s="2">
        <f>MACD!F1943</f>
        <v>0.22401707032429763</v>
      </c>
      <c r="F1943" s="2">
        <f>'Moving Avg'!D1943</f>
        <v>6.32742</v>
      </c>
      <c r="G1943" s="2">
        <f>'Moving Avg'!F1943</f>
        <v>6.7065350000000006</v>
      </c>
      <c r="H1943" s="2">
        <f>'Moving Avg'!G1943</f>
        <v>7.3106079999999976</v>
      </c>
      <c r="I1943" s="2">
        <f>'Moving Avg'!H1943</f>
        <v>7.8720505000000038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6.3505000000000003</v>
      </c>
      <c r="C1944" s="2">
        <f>RSI!I1944</f>
        <v>25.408486896643495</v>
      </c>
      <c r="D1944" s="2">
        <f>MACD!E1944</f>
        <v>0.16112405006268649</v>
      </c>
      <c r="E1944" s="2">
        <f>MACD!F1944</f>
        <v>0.21143846627197541</v>
      </c>
      <c r="F1944" s="2">
        <f>'Moving Avg'!D1944</f>
        <v>6.3024000000000004</v>
      </c>
      <c r="G1944" s="2">
        <f>'Moving Avg'!F1944</f>
        <v>6.6545750000000012</v>
      </c>
      <c r="H1944" s="2">
        <f>'Moving Avg'!G1944</f>
        <v>7.2894399999999999</v>
      </c>
      <c r="I1944" s="2">
        <f>'Moving Avg'!H1944</f>
        <v>7.8640385000000039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6.3409000000000004</v>
      </c>
      <c r="C1945" s="2">
        <f>RSI!I1945</f>
        <v>25.136874664046942</v>
      </c>
      <c r="D1945" s="2">
        <f>MACD!E1945</f>
        <v>0.14496946305651015</v>
      </c>
      <c r="E1945" s="2">
        <f>MACD!F1945</f>
        <v>0.19814466562888236</v>
      </c>
      <c r="F1945" s="2">
        <f>'Moving Avg'!D1945</f>
        <v>6.3004800000000003</v>
      </c>
      <c r="G1945" s="2">
        <f>'Moving Avg'!F1945</f>
        <v>6.6026150000000001</v>
      </c>
      <c r="H1945" s="2">
        <f>'Moving Avg'!G1945</f>
        <v>7.2680799999999985</v>
      </c>
      <c r="I1945" s="2">
        <f>'Moving Avg'!H1945</f>
        <v>7.8561165000000042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6.3505000000000003</v>
      </c>
      <c r="C1946" s="2">
        <f>RSI!I1946</f>
        <v>25.988899137766765</v>
      </c>
      <c r="D1946" s="2">
        <f>MACD!E1946</f>
        <v>0.13905211468350576</v>
      </c>
      <c r="E1946" s="2">
        <f>MACD!F1946</f>
        <v>0.18632615543980707</v>
      </c>
      <c r="F1946" s="2">
        <f>'Moving Avg'!D1946</f>
        <v>6.3197200000000002</v>
      </c>
      <c r="G1946" s="2">
        <f>'Moving Avg'!F1946</f>
        <v>6.5708600000000006</v>
      </c>
      <c r="H1946" s="2">
        <f>'Moving Avg'!G1946</f>
        <v>7.2469119999999982</v>
      </c>
      <c r="I1946" s="2">
        <f>'Moving Avg'!H1946</f>
        <v>7.8477815000000035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</row>
    <row r="1947" spans="1:12" ht="13.5" x14ac:dyDescent="0.25">
      <c r="A1947" s="3">
        <f>RSI!A1947</f>
        <v>44844</v>
      </c>
      <c r="B1947" s="2">
        <f>RSI!B1947</f>
        <v>6.3505000000000003</v>
      </c>
      <c r="C1947" s="2">
        <f>RSI!I1947</f>
        <v>25.988899137766765</v>
      </c>
      <c r="D1947" s="2">
        <f>MACD!E1947</f>
        <v>0.12598636180227984</v>
      </c>
      <c r="E1947" s="2">
        <f>MACD!F1947</f>
        <v>0.17425819671230164</v>
      </c>
      <c r="F1947" s="2">
        <f>'Moving Avg'!D1947</f>
        <v>6.3389600000000002</v>
      </c>
      <c r="G1947" s="2">
        <f>'Moving Avg'!F1947</f>
        <v>6.5371800000000011</v>
      </c>
      <c r="H1947" s="2">
        <f>'Moving Avg'!G1947</f>
        <v>7.2238179999999996</v>
      </c>
      <c r="I1947" s="2">
        <f>'Moving Avg'!H1947</f>
        <v>7.8394465000000038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</row>
    <row r="1948" spans="1:12" ht="13.5" x14ac:dyDescent="0.25">
      <c r="A1948" s="3">
        <f>RSI!A1948</f>
        <v>44845</v>
      </c>
      <c r="B1948" s="2">
        <f>RSI!B1948</f>
        <v>6.5621999999999998</v>
      </c>
      <c r="C1948" s="2">
        <f>RSI!I1948</f>
        <v>42.674771053765625</v>
      </c>
      <c r="D1948" s="2">
        <f>MACD!E1948</f>
        <v>8.657431767251822E-2</v>
      </c>
      <c r="E1948" s="2">
        <f>MACD!F1948</f>
        <v>0.15672142090434496</v>
      </c>
      <c r="F1948" s="2">
        <f>'Moving Avg'!D1948</f>
        <v>6.3909200000000004</v>
      </c>
      <c r="G1948" s="2">
        <f>'Moving Avg'!F1948</f>
        <v>6.5164899999999992</v>
      </c>
      <c r="H1948" s="2">
        <f>'Moving Avg'!G1948</f>
        <v>7.2049579999999995</v>
      </c>
      <c r="I1948" s="2">
        <f>'Moving Avg'!H1948</f>
        <v>7.8317095000000041</v>
      </c>
      <c r="J1948" s="6" t="str">
        <f>OBV!F1948</f>
        <v>BULLISH</v>
      </c>
      <c r="K1948" s="6" t="str">
        <f>OBV!G1948</f>
        <v>NEUTRAL</v>
      </c>
      <c r="L1948" s="6" t="str">
        <f>OBV!H1948</f>
        <v>CONFIRMED BULLISH</v>
      </c>
    </row>
    <row r="1949" spans="1:12" ht="13.5" x14ac:dyDescent="0.25">
      <c r="A1949" s="3">
        <f>RSI!A1949</f>
        <v>44846</v>
      </c>
      <c r="B1949" s="2">
        <f>RSI!B1949</f>
        <v>6.5526</v>
      </c>
      <c r="C1949" s="2">
        <f>RSI!I1949</f>
        <v>42.2100387614854</v>
      </c>
      <c r="D1949" s="2">
        <f>MACD!E1949</f>
        <v>5.1684262383702162E-2</v>
      </c>
      <c r="E1949" s="2">
        <f>MACD!F1949</f>
        <v>0.13571398920021641</v>
      </c>
      <c r="F1949" s="2">
        <f>'Moving Avg'!D1949</f>
        <v>6.4313400000000005</v>
      </c>
      <c r="G1949" s="2">
        <f>'Moving Avg'!F1949</f>
        <v>6.5073499999999997</v>
      </c>
      <c r="H1949" s="2">
        <f>'Moving Avg'!G1949</f>
        <v>7.184943999999998</v>
      </c>
      <c r="I1949" s="2">
        <f>'Moving Avg'!H1949</f>
        <v>7.8239245000000039</v>
      </c>
      <c r="J1949" s="6" t="str">
        <f>OBV!F1949</f>
        <v>BEARISH</v>
      </c>
      <c r="K1949" s="6" t="str">
        <f>OBV!G1949</f>
        <v>NEUTRAL</v>
      </c>
      <c r="L1949" s="6" t="str">
        <f>OBV!H1949</f>
        <v>BEARISH DIVERGENCE</v>
      </c>
    </row>
    <row r="1950" spans="1:12" ht="13.5" x14ac:dyDescent="0.25">
      <c r="A1950" s="3">
        <f>RSI!A1950</f>
        <v>44847</v>
      </c>
      <c r="B1950" s="2">
        <f>RSI!B1950</f>
        <v>6.3986000000000001</v>
      </c>
      <c r="C1950" s="2">
        <f>RSI!I1950</f>
        <v>35.526347483622445</v>
      </c>
      <c r="D1950" s="2">
        <f>MACD!E1950</f>
        <v>1.5043515221424997E-2</v>
      </c>
      <c r="E1950" s="2">
        <f>MACD!F1950</f>
        <v>0.11157989440445812</v>
      </c>
      <c r="F1950" s="2">
        <f>'Moving Avg'!D1950</f>
        <v>6.4428800000000006</v>
      </c>
      <c r="G1950" s="2">
        <f>'Moving Avg'!F1950</f>
        <v>6.4895499999999995</v>
      </c>
      <c r="H1950" s="2">
        <f>'Moving Avg'!G1950</f>
        <v>7.1589639999999983</v>
      </c>
      <c r="I1950" s="2">
        <f>'Moving Avg'!H1950</f>
        <v>7.8153695000000036</v>
      </c>
      <c r="J1950" s="6" t="str">
        <f>OBV!F1950</f>
        <v>BEARISH</v>
      </c>
      <c r="K1950" s="6" t="str">
        <f>OBV!G1950</f>
        <v>NEUTRAL</v>
      </c>
      <c r="L1950" s="6" t="str">
        <f>OBV!H1950</f>
        <v>BEARISH DIVERGENCE</v>
      </c>
    </row>
    <row r="1951" spans="1:12" ht="13.5" x14ac:dyDescent="0.25">
      <c r="A1951" s="3">
        <f>RSI!A1951</f>
        <v>44848</v>
      </c>
      <c r="B1951" s="2">
        <f>RSI!B1951</f>
        <v>6.5526</v>
      </c>
      <c r="C1951" s="2">
        <f>RSI!I1951</f>
        <v>44.918979202313508</v>
      </c>
      <c r="D1951" s="2">
        <f>MACD!E1951</f>
        <v>-4.0590614495132904E-2</v>
      </c>
      <c r="E1951" s="2">
        <f>MACD!F1951</f>
        <v>8.1145792624539914E-2</v>
      </c>
      <c r="F1951" s="2">
        <f>'Moving Avg'!D1951</f>
        <v>6.4832999999999998</v>
      </c>
      <c r="G1951" s="2">
        <f>'Moving Avg'!F1951</f>
        <v>6.4756</v>
      </c>
      <c r="H1951" s="2">
        <f>'Moving Avg'!G1951</f>
        <v>7.1329839999999987</v>
      </c>
      <c r="I1951" s="2">
        <f>'Moving Avg'!H1951</f>
        <v>7.8075845000000026</v>
      </c>
      <c r="J1951" s="6" t="str">
        <f>OBV!F1951</f>
        <v>BEARISH</v>
      </c>
      <c r="K1951" s="6" t="str">
        <f>OBV!G1951</f>
        <v>NEUTRAL</v>
      </c>
      <c r="L1951" s="6" t="str">
        <f>OBV!H1951</f>
        <v>BEARISH DIVERGENCE</v>
      </c>
    </row>
    <row r="1952" spans="1:12" ht="13.5" x14ac:dyDescent="0.25">
      <c r="A1952" s="3">
        <f>RSI!A1952</f>
        <v>44851</v>
      </c>
      <c r="B1952" s="2">
        <f>RSI!B1952</f>
        <v>6.5332999999999997</v>
      </c>
      <c r="C1952" s="2">
        <f>RSI!I1952</f>
        <v>44.052815536069239</v>
      </c>
      <c r="D1952" s="2">
        <f>MACD!E1952</f>
        <v>-8.5685837327249104E-2</v>
      </c>
      <c r="E1952" s="2">
        <f>MACD!F1952</f>
        <v>4.7779466634182102E-2</v>
      </c>
      <c r="F1952" s="2">
        <f>'Moving Avg'!D1952</f>
        <v>6.5198599999999987</v>
      </c>
      <c r="G1952" s="2">
        <f>'Moving Avg'!F1952</f>
        <v>6.4683800000000007</v>
      </c>
      <c r="H1952" s="2">
        <f>'Moving Avg'!G1952</f>
        <v>7.1048859999999987</v>
      </c>
      <c r="I1952" s="2">
        <f>'Moving Avg'!H1952</f>
        <v>7.7994725000000029</v>
      </c>
      <c r="J1952" s="6" t="str">
        <f>OBV!F1952</f>
        <v>BEARISH</v>
      </c>
      <c r="K1952" s="6" t="str">
        <f>OBV!G1952</f>
        <v>NEUTRAL</v>
      </c>
      <c r="L1952" s="6" t="str">
        <f>OBV!H1952</f>
        <v>BEARISH DIVERGENCE</v>
      </c>
    </row>
    <row r="1953" spans="1:12" ht="13.5" x14ac:dyDescent="0.25">
      <c r="A1953" s="3">
        <f>RSI!A1953</f>
        <v>44852</v>
      </c>
      <c r="B1953" s="2">
        <f>RSI!B1953</f>
        <v>6.4466999999999999</v>
      </c>
      <c r="C1953" s="2">
        <f>RSI!I1953</f>
        <v>40.297919039607436</v>
      </c>
      <c r="D1953" s="2">
        <f>MACD!E1953</f>
        <v>-0.10940504795267181</v>
      </c>
      <c r="E1953" s="2">
        <f>MACD!F1953</f>
        <v>1.6342563716811323E-2</v>
      </c>
      <c r="F1953" s="2">
        <f>'Moving Avg'!D1953</f>
        <v>6.4967600000000001</v>
      </c>
      <c r="G1953" s="2">
        <f>'Moving Avg'!F1953</f>
        <v>6.4553899999999995</v>
      </c>
      <c r="H1953" s="2">
        <f>'Moving Avg'!G1953</f>
        <v>7.0731320000000002</v>
      </c>
      <c r="I1953" s="2">
        <f>'Moving Avg'!H1953</f>
        <v>7.7909275000000022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6.4466999999999999</v>
      </c>
      <c r="C1954" s="2">
        <f>RSI!I1954</f>
        <v>40.297919039607436</v>
      </c>
      <c r="D1954" s="2">
        <f>MACD!E1954</f>
        <v>-0.12098613835204564</v>
      </c>
      <c r="E1954" s="2">
        <f>MACD!F1954</f>
        <v>-1.112317669696007E-2</v>
      </c>
      <c r="F1954" s="2">
        <f>'Moving Avg'!D1954</f>
        <v>6.475579999999999</v>
      </c>
      <c r="G1954" s="2">
        <f>'Moving Avg'!F1954</f>
        <v>6.4443249999999992</v>
      </c>
      <c r="H1954" s="2">
        <f>'Moving Avg'!G1954</f>
        <v>7.0413780000000008</v>
      </c>
      <c r="I1954" s="2">
        <f>'Moving Avg'!H1954</f>
        <v>7.781737500000002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</row>
    <row r="1955" spans="1:12" ht="13.5" x14ac:dyDescent="0.25">
      <c r="A1955" s="3">
        <f>RSI!A1955</f>
        <v>44854</v>
      </c>
      <c r="B1955" s="2">
        <f>RSI!B1955</f>
        <v>6.3312999999999997</v>
      </c>
      <c r="C1955" s="2">
        <f>RSI!I1955</f>
        <v>35.607390998171951</v>
      </c>
      <c r="D1955" s="2">
        <f>MACD!E1955</f>
        <v>-0.12270595403985141</v>
      </c>
      <c r="E1955" s="2">
        <f>MACD!F1955</f>
        <v>-3.343973216553834E-2</v>
      </c>
      <c r="F1955" s="2">
        <f>'Moving Avg'!D1955</f>
        <v>6.4621200000000005</v>
      </c>
      <c r="G1955" s="2">
        <f>'Moving Avg'!F1955</f>
        <v>6.4298949999999992</v>
      </c>
      <c r="H1955" s="2">
        <f>'Moving Avg'!G1955</f>
        <v>7.0048140000000014</v>
      </c>
      <c r="I1955" s="2">
        <f>'Moving Avg'!H1955</f>
        <v>7.7719705000000019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6.3505000000000003</v>
      </c>
      <c r="C1956" s="2">
        <f>RSI!I1956</f>
        <v>36.922891436337189</v>
      </c>
      <c r="D1956" s="2">
        <f>MACD!E1956</f>
        <v>-0.12249092696858899</v>
      </c>
      <c r="E1956" s="2">
        <f>MACD!F1956</f>
        <v>-5.1249971126148472E-2</v>
      </c>
      <c r="F1956" s="2">
        <f>'Moving Avg'!D1956</f>
        <v>6.4216999999999995</v>
      </c>
      <c r="G1956" s="2">
        <f>'Moving Avg'!F1956</f>
        <v>6.4144999999999994</v>
      </c>
      <c r="H1956" s="2">
        <f>'Moving Avg'!G1956</f>
        <v>6.9701740000000019</v>
      </c>
      <c r="I1956" s="2">
        <f>'Moving Avg'!H1956</f>
        <v>7.7622995000000028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6.3505000000000003</v>
      </c>
      <c r="C1957" s="2">
        <f>RSI!I1957</f>
        <v>36.922891436337196</v>
      </c>
      <c r="D1957" s="2">
        <f>MACD!E1957</f>
        <v>-0.12092655046582124</v>
      </c>
      <c r="E1957" s="2">
        <f>MACD!F1957</f>
        <v>-6.5185286994083019E-2</v>
      </c>
      <c r="F1957" s="2">
        <f>'Moving Avg'!D1957</f>
        <v>6.3851399999999998</v>
      </c>
      <c r="G1957" s="2">
        <f>'Moving Avg'!F1957</f>
        <v>6.4024699999999992</v>
      </c>
      <c r="H1957" s="2">
        <f>'Moving Avg'!G1957</f>
        <v>6.9355340000000014</v>
      </c>
      <c r="I1957" s="2">
        <f>'Moving Avg'!H1957</f>
        <v>7.7525825000000017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</row>
    <row r="1958" spans="1:12" ht="13.5" x14ac:dyDescent="0.25">
      <c r="A1958" s="3">
        <f>RSI!A1958</f>
        <v>44859</v>
      </c>
      <c r="B1958" s="2">
        <f>RSI!B1958</f>
        <v>6.3409000000000004</v>
      </c>
      <c r="C1958" s="2">
        <f>RSI!I1958</f>
        <v>36.490601260725136</v>
      </c>
      <c r="D1958" s="2">
        <f>MACD!E1958</f>
        <v>-8.5042477132134309E-2</v>
      </c>
      <c r="E1958" s="2">
        <f>MACD!F1958</f>
        <v>-6.9156725021693274E-2</v>
      </c>
      <c r="F1958" s="2">
        <f>'Moving Avg'!D1958</f>
        <v>6.3639799999999997</v>
      </c>
      <c r="G1958" s="2">
        <f>'Moving Avg'!F1958</f>
        <v>6.3947699999999994</v>
      </c>
      <c r="H1958" s="2">
        <f>'Moving Avg'!G1958</f>
        <v>6.9008940000000027</v>
      </c>
      <c r="I1958" s="2">
        <f>'Moving Avg'!H1958</f>
        <v>7.7428175000000019</v>
      </c>
      <c r="J1958" s="6" t="str">
        <f>OBV!F1958</f>
        <v>BULLISH</v>
      </c>
      <c r="K1958" s="6" t="str">
        <f>OBV!G1958</f>
        <v>NEUTRAL</v>
      </c>
      <c r="L1958" s="6" t="str">
        <f>OBV!H1958</f>
        <v>BULLISH DIVERGENCE</v>
      </c>
    </row>
    <row r="1959" spans="1:12" ht="13.5" x14ac:dyDescent="0.25">
      <c r="A1959" s="3">
        <f>RSI!A1959</f>
        <v>44860</v>
      </c>
      <c r="B1959" s="2">
        <f>RSI!B1959</f>
        <v>6.3505000000000003</v>
      </c>
      <c r="C1959" s="2">
        <f>RSI!I1959</f>
        <v>37.281390528821305</v>
      </c>
      <c r="D1959" s="2">
        <f>MACD!E1959</f>
        <v>-5.5625126490275179E-2</v>
      </c>
      <c r="E1959" s="2">
        <f>MACD!F1959</f>
        <v>-6.6450405315409661E-2</v>
      </c>
      <c r="F1959" s="2">
        <f>'Moving Avg'!D1959</f>
        <v>6.3447399999999998</v>
      </c>
      <c r="G1959" s="2">
        <f>'Moving Avg'!F1959</f>
        <v>6.3885149999999991</v>
      </c>
      <c r="H1959" s="2">
        <f>'Moving Avg'!G1959</f>
        <v>6.8701040000000022</v>
      </c>
      <c r="I1959" s="2">
        <f>'Moving Avg'!H1959</f>
        <v>7.7331005000000017</v>
      </c>
      <c r="J1959" s="6" t="str">
        <f>OBV!F1959</f>
        <v>BULLISH</v>
      </c>
      <c r="K1959" s="6" t="str">
        <f>OBV!G1959</f>
        <v>NEUTRAL</v>
      </c>
      <c r="L1959" s="6" t="str">
        <f>OBV!H1959</f>
        <v>BULLISH DIVERGENCE</v>
      </c>
    </row>
    <row r="1960" spans="1:12" ht="13.5" x14ac:dyDescent="0.25">
      <c r="A1960" s="3">
        <f>RSI!A1960</f>
        <v>44861</v>
      </c>
      <c r="B1960" s="2">
        <f>RSI!B1960</f>
        <v>6.3505000000000003</v>
      </c>
      <c r="C1960" s="2">
        <f>RSI!I1960</f>
        <v>37.281390528821305</v>
      </c>
      <c r="D1960" s="2">
        <f>MACD!E1960</f>
        <v>-5.3332613862148825E-2</v>
      </c>
      <c r="E1960" s="2">
        <f>MACD!F1960</f>
        <v>-6.3826847024757494E-2</v>
      </c>
      <c r="F1960" s="2">
        <f>'Moving Avg'!D1960</f>
        <v>6.3485800000000001</v>
      </c>
      <c r="G1960" s="2">
        <f>'Moving Avg'!F1960</f>
        <v>6.3885149999999999</v>
      </c>
      <c r="H1960" s="2">
        <f>'Moving Avg'!G1960</f>
        <v>6.8393140000000026</v>
      </c>
      <c r="I1960" s="2">
        <f>'Moving Avg'!H1960</f>
        <v>7.7238440000000015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</row>
    <row r="1961" spans="1:12" ht="13.5" x14ac:dyDescent="0.25">
      <c r="A1961" s="3">
        <f>RSI!A1961</f>
        <v>44862</v>
      </c>
      <c r="B1961" s="2">
        <f>RSI!B1961</f>
        <v>6.2542999999999997</v>
      </c>
      <c r="C1961" s="2">
        <f>RSI!I1961</f>
        <v>32.568439553864977</v>
      </c>
      <c r="D1961" s="2">
        <f>MACD!E1961</f>
        <v>-1.9562324892965499E-2</v>
      </c>
      <c r="E1961" s="2">
        <f>MACD!F1961</f>
        <v>-5.4973942598399099E-2</v>
      </c>
      <c r="F1961" s="2">
        <f>'Moving Avg'!D1961</f>
        <v>6.3293400000000002</v>
      </c>
      <c r="G1961" s="2">
        <f>'Moving Avg'!F1961</f>
        <v>6.3885149999999999</v>
      </c>
      <c r="H1961" s="2">
        <f>'Moving Avg'!G1961</f>
        <v>6.8066000000000031</v>
      </c>
      <c r="I1961" s="2">
        <f>'Moving Avg'!H1961</f>
        <v>7.7141065000000024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6.3409000000000004</v>
      </c>
      <c r="C1962" s="2">
        <f>RSI!I1962</f>
        <v>39.930242701874988</v>
      </c>
      <c r="D1962" s="2">
        <f>MACD!E1962</f>
        <v>1.1341958081665382E-3</v>
      </c>
      <c r="E1962" s="2">
        <f>MACD!F1962</f>
        <v>-4.375231491708597E-2</v>
      </c>
      <c r="F1962" s="2">
        <f>'Moving Avg'!D1962</f>
        <v>6.3274200000000009</v>
      </c>
      <c r="G1962" s="2">
        <f>'Moving Avg'!F1962</f>
        <v>6.3928449999999994</v>
      </c>
      <c r="H1962" s="2">
        <f>'Moving Avg'!G1962</f>
        <v>6.7756180000000015</v>
      </c>
      <c r="I1962" s="2">
        <f>'Moving Avg'!H1962</f>
        <v>7.7048020000000017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6.2542999999999997</v>
      </c>
      <c r="C1963" s="2">
        <f>RSI!I1963</f>
        <v>35.729443473515502</v>
      </c>
      <c r="D1963" s="2">
        <f>MACD!E1963</f>
        <v>1.2620823755685073E-2</v>
      </c>
      <c r="E1963" s="2">
        <f>MACD!F1963</f>
        <v>-3.2477687182531759E-2</v>
      </c>
      <c r="F1963" s="2">
        <f>'Moving Avg'!D1963</f>
        <v>6.3101000000000003</v>
      </c>
      <c r="G1963" s="2">
        <f>'Moving Avg'!F1963</f>
        <v>6.3904399999999999</v>
      </c>
      <c r="H1963" s="2">
        <f>'Moving Avg'!G1963</f>
        <v>6.7430960000000013</v>
      </c>
      <c r="I1963" s="2">
        <f>'Moving Avg'!H1963</f>
        <v>7.6946040000000027</v>
      </c>
      <c r="J1963" s="6" t="str">
        <f>OBV!F1963</f>
        <v>BEARISH</v>
      </c>
      <c r="K1963" s="6" t="str">
        <f>OBV!G1963</f>
        <v>NEUTRAL</v>
      </c>
      <c r="L1963" s="6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6.2542999999999997</v>
      </c>
      <c r="C1964" s="2">
        <f>RSI!I1964</f>
        <v>35.729443473515502</v>
      </c>
      <c r="D1964" s="2">
        <f>MACD!E1964</f>
        <v>2.3669084127606155E-2</v>
      </c>
      <c r="E1964" s="2">
        <f>MACD!F1964</f>
        <v>-2.1248332920504175E-2</v>
      </c>
      <c r="F1964" s="2">
        <f>'Moving Avg'!D1964</f>
        <v>6.2908600000000003</v>
      </c>
      <c r="G1964" s="2">
        <f>'Moving Avg'!F1964</f>
        <v>6.3856299999999999</v>
      </c>
      <c r="H1964" s="2">
        <f>'Moving Avg'!G1964</f>
        <v>6.7105740000000029</v>
      </c>
      <c r="I1964" s="2">
        <f>'Moving Avg'!H1964</f>
        <v>7.682609000000002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6.0522</v>
      </c>
      <c r="C1965" s="2">
        <f>RSI!I1965</f>
        <v>27.810651606256386</v>
      </c>
      <c r="D1965" s="2">
        <f>MACD!E1965</f>
        <v>3.1464512235207742E-2</v>
      </c>
      <c r="E1965" s="2">
        <f>MACD!F1965</f>
        <v>-1.0705763889361793E-2</v>
      </c>
      <c r="F1965" s="2">
        <f>'Moving Avg'!D1965</f>
        <v>6.2311999999999994</v>
      </c>
      <c r="G1965" s="2">
        <f>'Moving Avg'!F1965</f>
        <v>6.3711950000000002</v>
      </c>
      <c r="H1965" s="2">
        <f>'Moving Avg'!G1965</f>
        <v>6.677666000000003</v>
      </c>
      <c r="I1965" s="2">
        <f>'Moving Avg'!H1965</f>
        <v>7.670939500000002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6.0618999999999996</v>
      </c>
      <c r="C1966" s="2">
        <f>RSI!I1966</f>
        <v>28.628266931896448</v>
      </c>
      <c r="D1966" s="2">
        <f>MACD!E1966</f>
        <v>4.2629425855292169E-2</v>
      </c>
      <c r="E1966" s="2">
        <f>MACD!F1966</f>
        <v>-3.8725940431000305E-5</v>
      </c>
      <c r="F1966" s="2">
        <f>'Moving Avg'!D1966</f>
        <v>6.1927199999999996</v>
      </c>
      <c r="G1966" s="2">
        <f>'Moving Avg'!F1966</f>
        <v>6.3567649999999993</v>
      </c>
      <c r="H1966" s="2">
        <f>'Moving Avg'!G1966</f>
        <v>6.645144000000001</v>
      </c>
      <c r="I1966" s="2">
        <f>'Moving Avg'!H1966</f>
        <v>7.6588580000000013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6.2061999999999999</v>
      </c>
      <c r="C1967" s="2">
        <f>RSI!I1967</f>
        <v>39.589675175777117</v>
      </c>
      <c r="D1967" s="2">
        <f>MACD!E1967</f>
        <v>4.3491059878374649E-2</v>
      </c>
      <c r="E1967" s="2">
        <f>MACD!F1967</f>
        <v>8.6672312233301296E-3</v>
      </c>
      <c r="F1967" s="2">
        <f>'Moving Avg'!D1967</f>
        <v>6.1657799999999998</v>
      </c>
      <c r="G1967" s="2">
        <f>'Moving Avg'!F1967</f>
        <v>6.3495499999999989</v>
      </c>
      <c r="H1967" s="2">
        <f>'Moving Avg'!G1967</f>
        <v>6.620896000000001</v>
      </c>
      <c r="I1967" s="2">
        <f>'Moving Avg'!H1967</f>
        <v>7.647452000000003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6.1581000000000001</v>
      </c>
      <c r="C1968" s="2">
        <f>RSI!I1968</f>
        <v>37.521064823378794</v>
      </c>
      <c r="D1968" s="2">
        <f>MACD!E1968</f>
        <v>4.7400988986164627E-2</v>
      </c>
      <c r="E1968" s="2">
        <f>MACD!F1968</f>
        <v>1.6413982775897031E-2</v>
      </c>
      <c r="F1968" s="2">
        <f>'Moving Avg'!D1968</f>
        <v>6.1465399999999999</v>
      </c>
      <c r="G1968" s="2">
        <f>'Moving Avg'!F1968</f>
        <v>6.329345</v>
      </c>
      <c r="H1968" s="2">
        <f>'Moving Avg'!G1968</f>
        <v>6.593954000000001</v>
      </c>
      <c r="I1968" s="2">
        <f>'Moving Avg'!H1968</f>
        <v>7.6350680000000049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6.1581000000000001</v>
      </c>
      <c r="C1969" s="2">
        <f>RSI!I1969</f>
        <v>37.521064823378794</v>
      </c>
      <c r="D1969" s="2">
        <f>MACD!E1969</f>
        <v>5.3484255506671019E-2</v>
      </c>
      <c r="E1969" s="2">
        <f>MACD!F1969</f>
        <v>2.3828037322051833E-2</v>
      </c>
      <c r="F1969" s="2">
        <f>'Moving Avg'!D1969</f>
        <v>6.1273</v>
      </c>
      <c r="G1969" s="2">
        <f>'Moving Avg'!F1969</f>
        <v>6.3096199999999998</v>
      </c>
      <c r="H1969" s="2">
        <f>'Moving Avg'!G1969</f>
        <v>6.567782000000002</v>
      </c>
      <c r="I1969" s="2">
        <f>'Moving Avg'!H1969</f>
        <v>7.6230065000000051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6.1581000000000001</v>
      </c>
      <c r="C1970" s="2">
        <f>RSI!I1970</f>
        <v>37.521064823378794</v>
      </c>
      <c r="D1970" s="2">
        <f>MACD!E1970</f>
        <v>5.9833432917248075E-2</v>
      </c>
      <c r="E1970" s="2">
        <f>MACD!F1970</f>
        <v>3.1029116441091083E-2</v>
      </c>
      <c r="F1970" s="2">
        <f>'Moving Avg'!D1970</f>
        <v>6.1484800000000011</v>
      </c>
      <c r="G1970" s="2">
        <f>'Moving Avg'!F1970</f>
        <v>6.2975950000000003</v>
      </c>
      <c r="H1970" s="2">
        <f>'Moving Avg'!G1970</f>
        <v>6.5416100000000021</v>
      </c>
      <c r="I1970" s="2">
        <f>'Moving Avg'!H1970</f>
        <v>7.6109910000000038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</row>
    <row r="1971" spans="1:12" ht="13.5" x14ac:dyDescent="0.25">
      <c r="A1971" s="3">
        <f>RSI!A1971</f>
        <v>44876</v>
      </c>
      <c r="B1971" s="2">
        <f>RSI!B1971</f>
        <v>6.1485000000000003</v>
      </c>
      <c r="C1971" s="2">
        <f>RSI!I1971</f>
        <v>37.038637426114221</v>
      </c>
      <c r="D1971" s="2">
        <f>MACD!E1971</f>
        <v>5.2229700883741792E-2</v>
      </c>
      <c r="E1971" s="2">
        <f>MACD!F1971</f>
        <v>3.526923332962123E-2</v>
      </c>
      <c r="F1971" s="2">
        <f>'Moving Avg'!D1971</f>
        <v>6.1657999999999999</v>
      </c>
      <c r="G1971" s="2">
        <f>'Moving Avg'!F1971</f>
        <v>6.2773900000000005</v>
      </c>
      <c r="H1971" s="2">
        <f>'Moving Avg'!G1971</f>
        <v>6.5167860000000006</v>
      </c>
      <c r="I1971" s="2">
        <f>'Moving Avg'!H1971</f>
        <v>7.5988815000000045</v>
      </c>
      <c r="J1971" s="6" t="str">
        <f>OBV!F1971</f>
        <v>BEARISH</v>
      </c>
      <c r="K1971" s="6" t="str">
        <f>OBV!G1971</f>
        <v>NEUTRAL</v>
      </c>
      <c r="L1971" s="6" t="str">
        <f>OBV!H1971</f>
        <v>BEARISH DIVERGENCE</v>
      </c>
    </row>
    <row r="1972" spans="1:12" ht="13.5" x14ac:dyDescent="0.25">
      <c r="A1972" s="3">
        <f>RSI!A1972</f>
        <v>44879</v>
      </c>
      <c r="B1972" s="2">
        <f>RSI!B1972</f>
        <v>6.1485000000000003</v>
      </c>
      <c r="C1972" s="2">
        <f>RSI!I1972</f>
        <v>37.038637426114221</v>
      </c>
      <c r="D1972" s="2">
        <f>MACD!E1972</f>
        <v>6.0205925633743718E-2</v>
      </c>
      <c r="E1972" s="2">
        <f>MACD!F1972</f>
        <v>4.0256571790445728E-2</v>
      </c>
      <c r="F1972" s="2">
        <f>'Moving Avg'!D1972</f>
        <v>6.154259999999999</v>
      </c>
      <c r="G1972" s="2">
        <f>'Moving Avg'!F1972</f>
        <v>6.2581499999999988</v>
      </c>
      <c r="H1972" s="2">
        <f>'Moving Avg'!G1972</f>
        <v>6.4925400000000018</v>
      </c>
      <c r="I1972" s="2">
        <f>'Moving Avg'!H1972</f>
        <v>7.5867720000000043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6.1485000000000003</v>
      </c>
      <c r="C1973" s="2">
        <f>RSI!I1973</f>
        <v>37.038637426114221</v>
      </c>
      <c r="D1973" s="2">
        <f>MACD!E1973</f>
        <v>5.4638512823816932E-2</v>
      </c>
      <c r="E1973" s="2">
        <f>MACD!F1973</f>
        <v>4.3132959997119968E-2</v>
      </c>
      <c r="F1973" s="2">
        <f>'Moving Avg'!D1973</f>
        <v>6.1523399999999997</v>
      </c>
      <c r="G1973" s="2">
        <f>'Moving Avg'!F1973</f>
        <v>6.2432399999999992</v>
      </c>
      <c r="H1973" s="2">
        <f>'Moving Avg'!G1973</f>
        <v>6.4686780000000024</v>
      </c>
      <c r="I1973" s="2">
        <f>'Moving Avg'!H1973</f>
        <v>7.5737410000000036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5.9656000000000002</v>
      </c>
      <c r="C1974" s="2">
        <f>RSI!I1974</f>
        <v>28.361407411168031</v>
      </c>
      <c r="D1974" s="2">
        <f>MACD!E1974</f>
        <v>6.4407764749671692E-2</v>
      </c>
      <c r="E1974" s="2">
        <f>MACD!F1974</f>
        <v>4.7387920947630315E-2</v>
      </c>
      <c r="F1974" s="2">
        <f>'Moving Avg'!D1974</f>
        <v>6.1138400000000006</v>
      </c>
      <c r="G1974" s="2">
        <f>'Moving Avg'!F1974</f>
        <v>6.2191850000000004</v>
      </c>
      <c r="H1974" s="2">
        <f>'Moving Avg'!G1974</f>
        <v>6.440196000000002</v>
      </c>
      <c r="I1974" s="2">
        <f>'Moving Avg'!H1974</f>
        <v>7.5597955000000034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</row>
    <row r="1975" spans="1:12" ht="13.5" x14ac:dyDescent="0.25">
      <c r="A1975" s="3">
        <f>RSI!A1975</f>
        <v>44882</v>
      </c>
      <c r="B1975" s="2">
        <f>RSI!B1975</f>
        <v>5.9656000000000002</v>
      </c>
      <c r="C1975" s="2">
        <f>RSI!I1975</f>
        <v>28.361407411168031</v>
      </c>
      <c r="D1975" s="2">
        <f>MACD!E1975</f>
        <v>4.352546623289566E-2</v>
      </c>
      <c r="E1975" s="2">
        <f>MACD!F1975</f>
        <v>4.6615430004683392E-2</v>
      </c>
      <c r="F1975" s="2">
        <f>'Moving Avg'!D1975</f>
        <v>6.0753400000000015</v>
      </c>
      <c r="G1975" s="2">
        <f>'Moving Avg'!F1975</f>
        <v>6.200899999999999</v>
      </c>
      <c r="H1975" s="2">
        <f>'Moving Avg'!G1975</f>
        <v>6.411906000000001</v>
      </c>
      <c r="I1975" s="2">
        <f>'Moving Avg'!H1975</f>
        <v>7.5476930000000042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5.9656000000000002</v>
      </c>
      <c r="C1976" s="2">
        <f>RSI!I1976</f>
        <v>28.361407411168031</v>
      </c>
      <c r="D1976" s="2">
        <f>MACD!E1976</f>
        <v>2.9147876611683721E-2</v>
      </c>
      <c r="E1976" s="2">
        <f>MACD!F1976</f>
        <v>4.312191932608346E-2</v>
      </c>
      <c r="F1976" s="2">
        <f>'Moving Avg'!D1976</f>
        <v>6.0387600000000008</v>
      </c>
      <c r="G1976" s="2">
        <f>'Moving Avg'!F1976</f>
        <v>6.1816550000000001</v>
      </c>
      <c r="H1976" s="2">
        <f>'Moving Avg'!G1976</f>
        <v>6.3915060000000015</v>
      </c>
      <c r="I1976" s="2">
        <f>'Moving Avg'!H1976</f>
        <v>7.535590500000005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5.7732000000000001</v>
      </c>
      <c r="C1977" s="2">
        <f>RSI!I1977</f>
        <v>21.686315001679617</v>
      </c>
      <c r="D1977" s="2">
        <f>MACD!E1977</f>
        <v>5.5100501533963175E-2</v>
      </c>
      <c r="E1977" s="2">
        <f>MACD!F1977</f>
        <v>4.5517635767659409E-2</v>
      </c>
      <c r="F1977" s="2">
        <f>'Moving Avg'!D1977</f>
        <v>5.9637000000000011</v>
      </c>
      <c r="G1977" s="2">
        <f>'Moving Avg'!F1977</f>
        <v>6.1527900000000004</v>
      </c>
      <c r="H1977" s="2">
        <f>'Moving Avg'!G1977</f>
        <v>6.3664880000000004</v>
      </c>
      <c r="I1977" s="2">
        <f>'Moving Avg'!H1977</f>
        <v>7.5225260000000045</v>
      </c>
      <c r="J1977" s="6" t="str">
        <f>OBV!F1977</f>
        <v>BEARISH</v>
      </c>
      <c r="K1977" s="6" t="str">
        <f>OBV!G1977</f>
        <v>WEAK</v>
      </c>
      <c r="L1977" s="6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5.9175000000000004</v>
      </c>
      <c r="C1978" s="2">
        <f>RSI!I1978</f>
        <v>34.195549104225734</v>
      </c>
      <c r="D1978" s="2">
        <f>MACD!E1978</f>
        <v>6.1651412780375558E-2</v>
      </c>
      <c r="E1978" s="2">
        <f>MACD!F1978</f>
        <v>4.8744391170202642E-2</v>
      </c>
      <c r="F1978" s="2">
        <f>'Moving Avg'!D1978</f>
        <v>5.9174999999999995</v>
      </c>
      <c r="G1978" s="2">
        <f>'Moving Avg'!F1978</f>
        <v>6.1316199999999998</v>
      </c>
      <c r="H1978" s="2">
        <f>'Moving Avg'!G1978</f>
        <v>6.3453180000000007</v>
      </c>
      <c r="I1978" s="2">
        <f>'Moving Avg'!H1978</f>
        <v>7.5092615000000054</v>
      </c>
      <c r="J1978" s="6" t="str">
        <f>OBV!F1978</f>
        <v>BEARISH</v>
      </c>
      <c r="K1978" s="6" t="str">
        <f>OBV!G1978</f>
        <v>WEAK</v>
      </c>
      <c r="L1978" s="6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5.9656000000000002</v>
      </c>
      <c r="C1979" s="2">
        <f>RSI!I1979</f>
        <v>37.764143271141677</v>
      </c>
      <c r="D1979" s="2">
        <f>MACD!E1979</f>
        <v>6.5260230277931264E-2</v>
      </c>
      <c r="E1979" s="2">
        <f>MACD!F1979</f>
        <v>5.2047558991748372E-2</v>
      </c>
      <c r="F1979" s="2">
        <f>'Moving Avg'!D1979</f>
        <v>5.9174999999999995</v>
      </c>
      <c r="G1979" s="2">
        <f>'Moving Avg'!F1979</f>
        <v>6.1123749999999992</v>
      </c>
      <c r="H1979" s="2">
        <f>'Moving Avg'!G1979</f>
        <v>6.3299219999999998</v>
      </c>
      <c r="I1979" s="2">
        <f>'Moving Avg'!H1979</f>
        <v>7.4962375000000065</v>
      </c>
      <c r="J1979" s="6" t="str">
        <f>OBV!F1979</f>
        <v>BEARISH</v>
      </c>
      <c r="K1979" s="6" t="str">
        <f>OBV!G1979</f>
        <v>WEAK</v>
      </c>
      <c r="L1979" s="6" t="str">
        <f>OBV!H1979</f>
        <v>NEUTRAL</v>
      </c>
    </row>
    <row r="1980" spans="1:12" ht="13.5" x14ac:dyDescent="0.25">
      <c r="A1980" s="3">
        <f>RSI!A1980</f>
        <v>44889</v>
      </c>
      <c r="B1980" s="2">
        <f>RSI!B1980</f>
        <v>5.9656000000000002</v>
      </c>
      <c r="C1980" s="2">
        <f>RSI!I1980</f>
        <v>37.764143271141677</v>
      </c>
      <c r="D1980" s="2">
        <f>MACD!E1980</f>
        <v>6.9537677260028019E-2</v>
      </c>
      <c r="E1980" s="2">
        <f>MACD!F1980</f>
        <v>5.5545582645404303E-2</v>
      </c>
      <c r="F1980" s="2">
        <f>'Moving Avg'!D1980</f>
        <v>5.9175000000000013</v>
      </c>
      <c r="G1980" s="2">
        <f>'Moving Avg'!F1980</f>
        <v>6.0931299999999986</v>
      </c>
      <c r="H1980" s="2">
        <f>'Moving Avg'!G1980</f>
        <v>6.3141420000000004</v>
      </c>
      <c r="I1980" s="2">
        <f>'Moving Avg'!H1980</f>
        <v>7.483213500000006</v>
      </c>
      <c r="J1980" s="6" t="str">
        <f>OBV!F1980</f>
        <v>BEARISH</v>
      </c>
      <c r="K1980" s="6" t="str">
        <f>OBV!G1980</f>
        <v>WEAK</v>
      </c>
      <c r="L1980" s="6" t="str">
        <f>OBV!H1980</f>
        <v>NEUTRAL</v>
      </c>
    </row>
    <row r="1981" spans="1:12" ht="13.5" x14ac:dyDescent="0.25">
      <c r="A1981" s="3">
        <f>RSI!A1981</f>
        <v>44890</v>
      </c>
      <c r="B1981" s="2">
        <f>RSI!B1981</f>
        <v>6.3216999999999999</v>
      </c>
      <c r="C1981" s="2">
        <f>RSI!I1981</f>
        <v>57.536360400072425</v>
      </c>
      <c r="D1981" s="2">
        <f>MACD!E1981</f>
        <v>4.6435532562127513E-2</v>
      </c>
      <c r="E1981" s="2">
        <f>MACD!F1981</f>
        <v>5.3723572628748946E-2</v>
      </c>
      <c r="F1981" s="2">
        <f>'Moving Avg'!D1981</f>
        <v>5.9887200000000007</v>
      </c>
      <c r="G1981" s="2">
        <f>'Moving Avg'!F1981</f>
        <v>6.0964999999999989</v>
      </c>
      <c r="H1981" s="2">
        <f>'Moving Avg'!G1981</f>
        <v>6.3039440000000004</v>
      </c>
      <c r="I1981" s="2">
        <f>'Moving Avg'!H1981</f>
        <v>7.4724310000000047</v>
      </c>
      <c r="J1981" s="6" t="str">
        <f>OBV!F1981</f>
        <v>BEARISH</v>
      </c>
      <c r="K1981" s="6" t="str">
        <f>OBV!G1981</f>
        <v>WEAK</v>
      </c>
      <c r="L1981" s="6" t="str">
        <f>OBV!H1981</f>
        <v>BEARISH DIVERGENCE</v>
      </c>
    </row>
    <row r="1982" spans="1:12" ht="13.5" x14ac:dyDescent="0.25">
      <c r="A1982" s="3">
        <f>RSI!A1982</f>
        <v>44893</v>
      </c>
      <c r="B1982" s="2">
        <f>RSI!B1982</f>
        <v>6.3986000000000001</v>
      </c>
      <c r="C1982" s="2">
        <f>RSI!I1982</f>
        <v>60.457910655114709</v>
      </c>
      <c r="D1982" s="2">
        <f>MACD!E1982</f>
        <v>2.0136296316625391E-2</v>
      </c>
      <c r="E1982" s="2">
        <f>MACD!F1982</f>
        <v>4.7006117366324235E-2</v>
      </c>
      <c r="F1982" s="2">
        <f>'Moving Avg'!D1982</f>
        <v>6.1138000000000003</v>
      </c>
      <c r="G1982" s="2">
        <f>'Moving Avg'!F1982</f>
        <v>6.0993849999999989</v>
      </c>
      <c r="H1982" s="2">
        <f>'Moving Avg'!G1982</f>
        <v>6.2983620000000009</v>
      </c>
      <c r="I1982" s="2">
        <f>'Moving Avg'!H1982</f>
        <v>7.4620330000000035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</row>
    <row r="1983" spans="1:12" ht="13.5" x14ac:dyDescent="0.25">
      <c r="A1983" s="3">
        <f>RSI!A1983</f>
        <v>44894</v>
      </c>
      <c r="B1983" s="2">
        <f>RSI!B1983</f>
        <v>6.2735000000000003</v>
      </c>
      <c r="C1983" s="2">
        <f>RSI!I1983</f>
        <v>53.954522808002103</v>
      </c>
      <c r="D1983" s="2">
        <f>MACD!E1983</f>
        <v>5.7185323485926531E-3</v>
      </c>
      <c r="E1983" s="2">
        <f>MACD!F1983</f>
        <v>3.874860036277792E-2</v>
      </c>
      <c r="F1983" s="2">
        <f>'Moving Avg'!D1983</f>
        <v>6.1849999999999996</v>
      </c>
      <c r="G1983" s="2">
        <f>'Moving Avg'!F1983</f>
        <v>6.100344999999999</v>
      </c>
      <c r="H1983" s="2">
        <f>'Moving Avg'!G1983</f>
        <v>6.289702000000001</v>
      </c>
      <c r="I1983" s="2">
        <f>'Moving Avg'!H1983</f>
        <v>7.4510095000000032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</row>
    <row r="1984" spans="1:12" ht="13.5" x14ac:dyDescent="0.25">
      <c r="A1984" s="3">
        <f>RSI!A1984</f>
        <v>44895</v>
      </c>
      <c r="B1984" s="2">
        <f>RSI!B1984</f>
        <v>6.3986000000000001</v>
      </c>
      <c r="C1984" s="2">
        <f>RSI!I1984</f>
        <v>58.734820495655079</v>
      </c>
      <c r="D1984" s="2">
        <f>MACD!E1984</f>
        <v>-4.4472234661673937E-2</v>
      </c>
      <c r="E1984" s="2">
        <f>MACD!F1984</f>
        <v>2.2104433357887553E-2</v>
      </c>
      <c r="F1984" s="2">
        <f>'Moving Avg'!D1984</f>
        <v>6.2716000000000012</v>
      </c>
      <c r="G1984" s="2">
        <f>'Moving Avg'!F1984</f>
        <v>6.1075600000000003</v>
      </c>
      <c r="H1984" s="2">
        <f>'Moving Avg'!G1984</f>
        <v>6.2843140000000002</v>
      </c>
      <c r="I1984" s="2">
        <f>'Moving Avg'!H1984</f>
        <v>7.4406115000000037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</row>
    <row r="1985" spans="1:12" ht="13.5" x14ac:dyDescent="0.25">
      <c r="A1985" s="3">
        <f>RSI!A1985</f>
        <v>44896</v>
      </c>
      <c r="B1985" s="2">
        <f>RSI!B1985</f>
        <v>6.3986000000000001</v>
      </c>
      <c r="C1985" s="2">
        <f>RSI!I1985</f>
        <v>58.734820495655079</v>
      </c>
      <c r="D1985" s="2">
        <f>MACD!E1985</f>
        <v>-8.8223152009755168E-2</v>
      </c>
      <c r="E1985" s="2">
        <f>MACD!F1985</f>
        <v>3.8916284359008513E-5</v>
      </c>
      <c r="F1985" s="2">
        <f>'Moving Avg'!D1985</f>
        <v>6.358200000000001</v>
      </c>
      <c r="G1985" s="2">
        <f>'Moving Avg'!F1985</f>
        <v>6.1248800000000001</v>
      </c>
      <c r="H1985" s="2">
        <f>'Moving Avg'!G1985</f>
        <v>6.2798880000000006</v>
      </c>
      <c r="I1985" s="2">
        <f>'Moving Avg'!H1985</f>
        <v>7.4302135000000042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</row>
    <row r="1986" spans="1:12" ht="13.5" x14ac:dyDescent="0.25">
      <c r="A1986" s="3">
        <f>RSI!A1986</f>
        <v>44897</v>
      </c>
      <c r="B1986" s="2">
        <f>RSI!B1986</f>
        <v>6.2446999999999999</v>
      </c>
      <c r="C1986" s="2">
        <f>RSI!I1986</f>
        <v>51.157313119083994</v>
      </c>
      <c r="D1986" s="2">
        <f>MACD!E1986</f>
        <v>-0.11503001714560579</v>
      </c>
      <c r="E1986" s="2">
        <f>MACD!F1986</f>
        <v>-2.2974870401633953E-2</v>
      </c>
      <c r="F1986" s="2">
        <f>'Moving Avg'!D1986</f>
        <v>6.3428000000000013</v>
      </c>
      <c r="G1986" s="2">
        <f>'Moving Avg'!F1986</f>
        <v>6.1340199999999996</v>
      </c>
      <c r="H1986" s="2">
        <f>'Moving Avg'!G1986</f>
        <v>6.2716140000000005</v>
      </c>
      <c r="I1986" s="2">
        <f>'Moving Avg'!H1986</f>
        <v>7.4194145000000038</v>
      </c>
      <c r="J1986" s="6" t="str">
        <f>OBV!F1986</f>
        <v>BULLISH</v>
      </c>
      <c r="K1986" s="6" t="str">
        <f>OBV!G1986</f>
        <v>NEUTRAL</v>
      </c>
      <c r="L1986" s="6" t="str">
        <f>OBV!H1986</f>
        <v>BULLISH DIVERGENCE</v>
      </c>
    </row>
    <row r="1987" spans="1:12" ht="13.5" x14ac:dyDescent="0.25">
      <c r="A1987" s="3">
        <f>RSI!A1987</f>
        <v>44900</v>
      </c>
      <c r="B1987" s="2">
        <f>RSI!B1987</f>
        <v>6.3890000000000002</v>
      </c>
      <c r="C1987" s="2">
        <f>RSI!I1987</f>
        <v>56.78669372242819</v>
      </c>
      <c r="D1987" s="2">
        <f>MACD!E1987</f>
        <v>-0.17819117909368654</v>
      </c>
      <c r="E1987" s="2">
        <f>MACD!F1987</f>
        <v>-5.4018132140044473E-2</v>
      </c>
      <c r="F1987" s="2">
        <f>'Moving Avg'!D1987</f>
        <v>6.3408800000000003</v>
      </c>
      <c r="G1987" s="2">
        <f>'Moving Avg'!F1987</f>
        <v>6.14316</v>
      </c>
      <c r="H1987" s="2">
        <f>'Moving Avg'!G1987</f>
        <v>6.2675720000000013</v>
      </c>
      <c r="I1987" s="2">
        <f>'Moving Avg'!H1987</f>
        <v>7.4085995000000029</v>
      </c>
      <c r="J1987" s="6" t="str">
        <f>OBV!F1987</f>
        <v>BEARISH</v>
      </c>
      <c r="K1987" s="6" t="str">
        <f>OBV!G1987</f>
        <v>NEUTRAL</v>
      </c>
      <c r="L1987" s="6" t="str">
        <f>OBV!H1987</f>
        <v>CONFIRMED BEARISH</v>
      </c>
    </row>
    <row r="1988" spans="1:12" ht="13.5" x14ac:dyDescent="0.25">
      <c r="A1988" s="3">
        <f>RSI!A1988</f>
        <v>44901</v>
      </c>
      <c r="B1988" s="2">
        <f>RSI!B1988</f>
        <v>6.0137999999999998</v>
      </c>
      <c r="C1988" s="2">
        <f>RSI!I1988</f>
        <v>42.931362334120656</v>
      </c>
      <c r="D1988" s="2">
        <f>MACD!E1988</f>
        <v>-0.18267082245365085</v>
      </c>
      <c r="E1988" s="2">
        <f>MACD!F1988</f>
        <v>-7.9748670202765756E-2</v>
      </c>
      <c r="F1988" s="2">
        <f>'Moving Avg'!D1988</f>
        <v>6.2889399999999993</v>
      </c>
      <c r="G1988" s="2">
        <f>'Moving Avg'!F1988</f>
        <v>6.1359450000000004</v>
      </c>
      <c r="H1988" s="2">
        <f>'Moving Avg'!G1988</f>
        <v>6.257950000000001</v>
      </c>
      <c r="I1988" s="2">
        <f>'Moving Avg'!H1988</f>
        <v>7.3971990000000014</v>
      </c>
      <c r="J1988" s="6" t="str">
        <f>OBV!F1988</f>
        <v>BEARISH</v>
      </c>
      <c r="K1988" s="6" t="str">
        <f>OBV!G1988</f>
        <v>WEAK</v>
      </c>
      <c r="L1988" s="6" t="str">
        <f>OBV!H1988</f>
        <v>CONFIRMED BEARISH</v>
      </c>
    </row>
    <row r="1989" spans="1:12" ht="13.5" x14ac:dyDescent="0.25">
      <c r="A1989" s="3">
        <f>RSI!A1989</f>
        <v>44902</v>
      </c>
      <c r="B1989" s="2">
        <f>RSI!B1989</f>
        <v>6.2542999999999997</v>
      </c>
      <c r="C1989" s="2">
        <f>RSI!I1989</f>
        <v>51.15764882385615</v>
      </c>
      <c r="D1989" s="2">
        <f>MACD!E1989</f>
        <v>-0.19561104648264216</v>
      </c>
      <c r="E1989" s="2">
        <f>MACD!F1989</f>
        <v>-0.10292114545874104</v>
      </c>
      <c r="F1989" s="2">
        <f>'Moving Avg'!D1989</f>
        <v>6.2600800000000003</v>
      </c>
      <c r="G1989" s="2">
        <f>'Moving Avg'!F1989</f>
        <v>6.1407550000000004</v>
      </c>
      <c r="H1989" s="2">
        <f>'Moving Avg'!G1989</f>
        <v>6.2535239999999996</v>
      </c>
      <c r="I1989" s="2">
        <f>'Moving Avg'!H1989</f>
        <v>7.3861255000000021</v>
      </c>
      <c r="J1989" s="6" t="str">
        <f>OBV!F1989</f>
        <v>BEARISH</v>
      </c>
      <c r="K1989" s="6" t="str">
        <f>OBV!G1989</f>
        <v>WEAK</v>
      </c>
      <c r="L1989" s="6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6.3216999999999999</v>
      </c>
      <c r="C1990" s="2">
        <f>RSI!I1990</f>
        <v>53.193931147561678</v>
      </c>
      <c r="D1990" s="2">
        <f>MACD!E1990</f>
        <v>-0.21180283400982702</v>
      </c>
      <c r="E1990" s="2">
        <f>MACD!F1990</f>
        <v>-0.12469748316895823</v>
      </c>
      <c r="F1990" s="2">
        <f>'Moving Avg'!D1990</f>
        <v>6.2446999999999999</v>
      </c>
      <c r="G1990" s="2">
        <f>'Moving Avg'!F1990</f>
        <v>6.1489350000000016</v>
      </c>
      <c r="H1990" s="2">
        <f>'Moving Avg'!G1990</f>
        <v>6.252948</v>
      </c>
      <c r="I1990" s="2">
        <f>'Moving Avg'!H1990</f>
        <v>7.3754350000000013</v>
      </c>
      <c r="J1990" s="6" t="str">
        <f>OBV!F1990</f>
        <v>BEARISH</v>
      </c>
      <c r="K1990" s="6" t="str">
        <f>OBV!G1990</f>
        <v>WEAK</v>
      </c>
      <c r="L1990" s="6" t="str">
        <f>OBV!H1990</f>
        <v>CONFIRMED BEARISH</v>
      </c>
    </row>
    <row r="1991" spans="1:12" ht="13.5" x14ac:dyDescent="0.25">
      <c r="A1991" s="3">
        <f>RSI!A1991</f>
        <v>44904</v>
      </c>
      <c r="B1991" s="2">
        <f>RSI!B1991</f>
        <v>6.0618999999999996</v>
      </c>
      <c r="C1991" s="2">
        <f>RSI!I1991</f>
        <v>45.346166944575579</v>
      </c>
      <c r="D1991" s="2">
        <f>MACD!E1991</f>
        <v>-0.15210405974753716</v>
      </c>
      <c r="E1991" s="2">
        <f>MACD!F1991</f>
        <v>-0.13017879848467404</v>
      </c>
      <c r="F1991" s="2">
        <f>'Moving Avg'!D1991</f>
        <v>6.2081400000000002</v>
      </c>
      <c r="G1991" s="2">
        <f>'Moving Avg'!F1991</f>
        <v>6.1446049999999994</v>
      </c>
      <c r="H1991" s="2">
        <f>'Moving Avg'!G1991</f>
        <v>6.2490999999999994</v>
      </c>
      <c r="I1991" s="2">
        <f>'Moving Avg'!H1991</f>
        <v>7.363445500000001</v>
      </c>
      <c r="J1991" s="6" t="str">
        <f>OBV!F1991</f>
        <v>BEARISH</v>
      </c>
      <c r="K1991" s="6" t="str">
        <f>OBV!G1991</f>
        <v>WEAK</v>
      </c>
      <c r="L1991" s="6" t="str">
        <f>OBV!H1991</f>
        <v>CONFIRMED BEARISH</v>
      </c>
    </row>
    <row r="1992" spans="1:12" ht="13.5" x14ac:dyDescent="0.25">
      <c r="A1992" s="3">
        <f>RSI!A1992</f>
        <v>44907</v>
      </c>
      <c r="B1992" s="2">
        <f>RSI!B1992</f>
        <v>6.0618999999999996</v>
      </c>
      <c r="C1992" s="2">
        <f>RSI!I1992</f>
        <v>45.346166944575579</v>
      </c>
      <c r="D1992" s="2">
        <f>MACD!E1992</f>
        <v>-8.8806683220131077E-2</v>
      </c>
      <c r="E1992" s="2">
        <f>MACD!F1992</f>
        <v>-0.12190437543176544</v>
      </c>
      <c r="F1992" s="2">
        <f>'Moving Avg'!D1992</f>
        <v>6.1427199999999997</v>
      </c>
      <c r="G1992" s="2">
        <f>'Moving Avg'!F1992</f>
        <v>6.1402749999999999</v>
      </c>
      <c r="H1992" s="2">
        <f>'Moving Avg'!G1992</f>
        <v>6.2452519999999989</v>
      </c>
      <c r="I1992" s="2">
        <f>'Moving Avg'!H1992</f>
        <v>7.3522855000000016</v>
      </c>
      <c r="J1992" s="6" t="str">
        <f>OBV!F1992</f>
        <v>BEARISH</v>
      </c>
      <c r="K1992" s="6" t="str">
        <f>OBV!G1992</f>
        <v>WEAK</v>
      </c>
      <c r="L1992" s="6" t="str">
        <f>OBV!H1992</f>
        <v>CONFIRMED BEARISH</v>
      </c>
    </row>
    <row r="1993" spans="1:12" ht="13.5" x14ac:dyDescent="0.25">
      <c r="A1993" s="3">
        <f>RSI!A1993</f>
        <v>44908</v>
      </c>
      <c r="B1993" s="2">
        <f>RSI!B1993</f>
        <v>6.2446999999999999</v>
      </c>
      <c r="C1993" s="2">
        <f>RSI!I1993</f>
        <v>51.218919299109913</v>
      </c>
      <c r="D1993" s="2">
        <f>MACD!E1993</f>
        <v>-6.7152537129198109E-2</v>
      </c>
      <c r="E1993" s="2">
        <f>MACD!F1993</f>
        <v>-0.11095400777125197</v>
      </c>
      <c r="F1993" s="2">
        <f>'Moving Avg'!D1993</f>
        <v>6.1889000000000012</v>
      </c>
      <c r="G1993" s="2">
        <f>'Moving Avg'!F1993</f>
        <v>6.145084999999999</v>
      </c>
      <c r="H1993" s="2">
        <f>'Moving Avg'!G1993</f>
        <v>6.2440980000000001</v>
      </c>
      <c r="I1993" s="2">
        <f>'Moving Avg'!H1993</f>
        <v>7.342270000000001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</row>
    <row r="1994" spans="1:12" ht="13.5" x14ac:dyDescent="0.25">
      <c r="A1994" s="3">
        <f>RSI!A1994</f>
        <v>44909</v>
      </c>
      <c r="B1994" s="2">
        <f>RSI!B1994</f>
        <v>6.0618999999999996</v>
      </c>
      <c r="C1994" s="2">
        <f>RSI!I1994</f>
        <v>45.906636144106955</v>
      </c>
      <c r="D1994" s="2">
        <f>MACD!E1994</f>
        <v>-1.6306667261610563E-2</v>
      </c>
      <c r="E1994" s="2">
        <f>MACD!F1994</f>
        <v>-9.2024539669323696E-2</v>
      </c>
      <c r="F1994" s="2">
        <f>'Moving Avg'!D1994</f>
        <v>6.1504199999999996</v>
      </c>
      <c r="G1994" s="2">
        <f>'Moving Avg'!F1994</f>
        <v>6.1498999999999988</v>
      </c>
      <c r="H1994" s="2">
        <f>'Moving Avg'!G1994</f>
        <v>6.2383259999999998</v>
      </c>
      <c r="I1994" s="2">
        <f>'Moving Avg'!H1994</f>
        <v>7.3304650000000002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6.2351000000000001</v>
      </c>
      <c r="C1995" s="2">
        <f>RSI!I1995</f>
        <v>51.083454902261522</v>
      </c>
      <c r="D1995" s="2">
        <f>MACD!E1995</f>
        <v>1.4723078842757253E-2</v>
      </c>
      <c r="E1995" s="2">
        <f>MACD!F1995</f>
        <v>-7.0675015966907506E-2</v>
      </c>
      <c r="F1995" s="2">
        <f>'Moving Avg'!D1995</f>
        <v>6.1330999999999998</v>
      </c>
      <c r="G1995" s="2">
        <f>'Moving Avg'!F1995</f>
        <v>6.1633749999999994</v>
      </c>
      <c r="H1995" s="2">
        <f>'Moving Avg'!G1995</f>
        <v>6.2362099999999989</v>
      </c>
      <c r="I1995" s="2">
        <f>'Moving Avg'!H1995</f>
        <v>7.3197099999999997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6.0618999999999996</v>
      </c>
      <c r="C1996" s="2">
        <f>RSI!I1996</f>
        <v>46.310541910023346</v>
      </c>
      <c r="D1996" s="2">
        <f>MACD!E1996</f>
        <v>2.9882303524608744E-2</v>
      </c>
      <c r="E1996" s="2">
        <f>MACD!F1996</f>
        <v>-5.0563552068604259E-2</v>
      </c>
      <c r="F1996" s="2">
        <f>'Moving Avg'!D1996</f>
        <v>6.1330999999999989</v>
      </c>
      <c r="G1996" s="2">
        <f>'Moving Avg'!F1996</f>
        <v>6.1681899999999992</v>
      </c>
      <c r="H1996" s="2">
        <f>'Moving Avg'!G1996</f>
        <v>6.2304379999999977</v>
      </c>
      <c r="I1996" s="2">
        <f>'Moving Avg'!H1996</f>
        <v>7.3080889999999998</v>
      </c>
      <c r="J1996" s="6" t="str">
        <f>OBV!F1996</f>
        <v>BEARISH</v>
      </c>
      <c r="K1996" s="6" t="str">
        <f>OBV!G1996</f>
        <v>NEUTRAL</v>
      </c>
      <c r="L1996" s="6" t="str">
        <f>OBV!H1996</f>
        <v>NEUTRAL</v>
      </c>
    </row>
    <row r="1997" spans="1:12" ht="13.5" x14ac:dyDescent="0.25">
      <c r="A1997" s="3">
        <f>RSI!A1997</f>
        <v>44914</v>
      </c>
      <c r="B1997" s="2">
        <f>RSI!B1997</f>
        <v>5.9848999999999997</v>
      </c>
      <c r="C1997" s="2">
        <f>RSI!I1997</f>
        <v>44.327621839858416</v>
      </c>
      <c r="D1997" s="2">
        <f>MACD!E1997</f>
        <v>7.1405544474496985E-2</v>
      </c>
      <c r="E1997" s="2">
        <f>MACD!F1997</f>
        <v>-2.6169732759984014E-2</v>
      </c>
      <c r="F1997" s="2">
        <f>'Moving Avg'!D1997</f>
        <v>6.1177000000000001</v>
      </c>
      <c r="G1997" s="2">
        <f>'Moving Avg'!F1997</f>
        <v>6.178774999999999</v>
      </c>
      <c r="H1997" s="2">
        <f>'Moving Avg'!G1997</f>
        <v>6.223125999999997</v>
      </c>
      <c r="I1997" s="2">
        <f>'Moving Avg'!H1997</f>
        <v>7.2969584999999988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6.1581000000000001</v>
      </c>
      <c r="C1998" s="2">
        <f>RSI!I1998</f>
        <v>49.559379423537173</v>
      </c>
      <c r="D1998" s="2">
        <f>MACD!E1998</f>
        <v>3.7176681464017314E-2</v>
      </c>
      <c r="E1998" s="2">
        <f>MACD!F1998</f>
        <v>-1.3500449915183749E-2</v>
      </c>
      <c r="F1998" s="2">
        <f>'Moving Avg'!D1998</f>
        <v>6.1003799999999995</v>
      </c>
      <c r="G1998" s="2">
        <f>'Moving Avg'!F1998</f>
        <v>6.1908049999999992</v>
      </c>
      <c r="H1998" s="2">
        <f>'Moving Avg'!G1998</f>
        <v>6.215043999999998</v>
      </c>
      <c r="I1998" s="2">
        <f>'Moving Avg'!H1998</f>
        <v>7.2858184999999995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5.9656000000000002</v>
      </c>
      <c r="C1999" s="2">
        <f>RSI!I1999</f>
        <v>44.548557026683149</v>
      </c>
      <c r="D1999" s="2">
        <f>MACD!E1999</f>
        <v>5.9550345128580595E-2</v>
      </c>
      <c r="E1999" s="2">
        <f>MACD!F1999</f>
        <v>1.1097090935691181E-3</v>
      </c>
      <c r="F1999" s="2">
        <f>'Moving Avg'!D1999</f>
        <v>6.0811200000000003</v>
      </c>
      <c r="G1999" s="2">
        <f>'Moving Avg'!F1999</f>
        <v>6.1908049999999992</v>
      </c>
      <c r="H1999" s="2">
        <f>'Moving Avg'!G1999</f>
        <v>6.2033039999999975</v>
      </c>
      <c r="I1999" s="2">
        <f>'Moving Avg'!H1999</f>
        <v>7.2737159999999994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</row>
    <row r="2000" spans="1:12" ht="13.5" x14ac:dyDescent="0.25">
      <c r="A2000" s="3">
        <f>RSI!A2000</f>
        <v>44917</v>
      </c>
      <c r="B2000" s="2">
        <f>RSI!B2000</f>
        <v>6.0137999999999998</v>
      </c>
      <c r="C2000" s="2">
        <f>RSI!I2000</f>
        <v>46.020242711932333</v>
      </c>
      <c r="D2000" s="2">
        <f>MACD!E2000</f>
        <v>8.6489821274565948E-2</v>
      </c>
      <c r="E2000" s="2">
        <f>MACD!F2000</f>
        <v>1.8185731529768486E-2</v>
      </c>
      <c r="F2000" s="2">
        <f>'Moving Avg'!D2000</f>
        <v>6.036859999999999</v>
      </c>
      <c r="G2000" s="2">
        <f>'Moving Avg'!F2000</f>
        <v>6.1932149999999995</v>
      </c>
      <c r="H2000" s="2">
        <f>'Moving Avg'!G2000</f>
        <v>6.1956079999999982</v>
      </c>
      <c r="I2000" s="2">
        <f>'Moving Avg'!H2000</f>
        <v>7.2619469999999993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6.0137999999999998</v>
      </c>
      <c r="C2001" s="2">
        <f>RSI!I2001</f>
        <v>46.020242711932333</v>
      </c>
      <c r="D2001" s="2">
        <f>MACD!E2001</f>
        <v>7.015021060518567E-2</v>
      </c>
      <c r="E2001" s="2">
        <f>MACD!F2001</f>
        <v>2.8578627344851924E-2</v>
      </c>
      <c r="F2001" s="2">
        <f>'Moving Avg'!D2001</f>
        <v>6.0272400000000008</v>
      </c>
      <c r="G2001" s="2">
        <f>'Moving Avg'!F2001</f>
        <v>6.1778199999999996</v>
      </c>
      <c r="H2001" s="2">
        <f>'Moving Avg'!G2001</f>
        <v>6.1848319999999974</v>
      </c>
      <c r="I2001" s="2">
        <f>'Moving Avg'!H2001</f>
        <v>7.2501779999999973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6.0137999999999998</v>
      </c>
      <c r="C2002" s="2">
        <f>RSI!I2002</f>
        <v>46.020242711932333</v>
      </c>
      <c r="D2002" s="2">
        <f>MACD!E2002</f>
        <v>5.7097236882961866E-2</v>
      </c>
      <c r="E2002" s="2">
        <f>MACD!F2002</f>
        <v>3.4282349252473913E-2</v>
      </c>
      <c r="F2002" s="2">
        <f>'Moving Avg'!D2002</f>
        <v>6.0330199999999996</v>
      </c>
      <c r="G2002" s="2">
        <f>'Moving Avg'!F2002</f>
        <v>6.1585799999999997</v>
      </c>
      <c r="H2002" s="2">
        <f>'Moving Avg'!G2002</f>
        <v>6.1744419999999982</v>
      </c>
      <c r="I2002" s="2">
        <f>'Moving Avg'!H2002</f>
        <v>7.2384089999999981</v>
      </c>
      <c r="J2002" s="6" t="str">
        <f>OBV!F2002</f>
        <v>BEARISH</v>
      </c>
      <c r="K2002" s="6" t="str">
        <f>OBV!G2002</f>
        <v>NEUTRAL</v>
      </c>
      <c r="L2002" s="6" t="str">
        <f>OBV!H2002</f>
        <v>BEARISH DIVERGENCE</v>
      </c>
    </row>
    <row r="2003" spans="1:12" ht="13.5" x14ac:dyDescent="0.25">
      <c r="A2003" s="3">
        <f>RSI!A2003</f>
        <v>44922</v>
      </c>
      <c r="B2003" s="2">
        <f>RSI!B2003</f>
        <v>6.0137999999999998</v>
      </c>
      <c r="C2003" s="2">
        <f>RSI!I2003</f>
        <v>46.020242711932333</v>
      </c>
      <c r="D2003" s="2">
        <f>MACD!E2003</f>
        <v>7.4891092378280177E-2</v>
      </c>
      <c r="E2003" s="2">
        <f>MACD!F2003</f>
        <v>4.2404097877635168E-2</v>
      </c>
      <c r="F2003" s="2">
        <f>'Moving Avg'!D2003</f>
        <v>6.0041600000000006</v>
      </c>
      <c r="G2003" s="2">
        <f>'Moving Avg'!F2003</f>
        <v>6.1455950000000001</v>
      </c>
      <c r="H2003" s="2">
        <f>'Moving Avg'!G2003</f>
        <v>6.1657839999999986</v>
      </c>
      <c r="I2003" s="2">
        <f>'Moving Avg'!H2003</f>
        <v>7.2266399999999988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5.9272</v>
      </c>
      <c r="C2004" s="2">
        <f>RSI!I2004</f>
        <v>43.24652045449011</v>
      </c>
      <c r="D2004" s="2">
        <f>MACD!E2004</f>
        <v>6.89017644344041E-2</v>
      </c>
      <c r="E2004" s="2">
        <f>MACD!F2004</f>
        <v>4.770363118898896E-2</v>
      </c>
      <c r="F2004" s="2">
        <f>'Moving Avg'!D2004</f>
        <v>5.99648</v>
      </c>
      <c r="G2004" s="2">
        <f>'Moving Avg'!F2004</f>
        <v>6.1220250000000007</v>
      </c>
      <c r="H2004" s="2">
        <f>'Moving Avg'!G2004</f>
        <v>6.1553939999999985</v>
      </c>
      <c r="I2004" s="2">
        <f>'Moving Avg'!H2004</f>
        <v>7.2144379999999986</v>
      </c>
      <c r="J2004" s="6" t="str">
        <f>OBV!F2004</f>
        <v>BULLISH</v>
      </c>
      <c r="K2004" s="6" t="str">
        <f>OBV!G2004</f>
        <v>NEUTRAL</v>
      </c>
      <c r="L2004" s="6" t="str">
        <f>OBV!H2004</f>
        <v>BULLISH DIVERGENCE</v>
      </c>
    </row>
    <row r="2005" spans="1:12" ht="13.5" x14ac:dyDescent="0.25">
      <c r="A2005" s="3">
        <f>RSI!A2005</f>
        <v>44924</v>
      </c>
      <c r="B2005" s="2">
        <f>RSI!B2005</f>
        <v>6.0137999999999998</v>
      </c>
      <c r="C2005" s="2">
        <f>RSI!I2005</f>
        <v>46.705747930000598</v>
      </c>
      <c r="D2005" s="2">
        <f>MACD!E2005</f>
        <v>8.5190447504764677E-2</v>
      </c>
      <c r="E2005" s="2">
        <f>MACD!F2005</f>
        <v>5.5200994452144103E-2</v>
      </c>
      <c r="F2005" s="2">
        <f>'Moving Avg'!D2005</f>
        <v>5.99648</v>
      </c>
      <c r="G2005" s="2">
        <f>'Moving Avg'!F2005</f>
        <v>6.1027850000000008</v>
      </c>
      <c r="H2005" s="2">
        <f>'Moving Avg'!G2005</f>
        <v>6.149044</v>
      </c>
      <c r="I2005" s="2">
        <f>'Moving Avg'!H2005</f>
        <v>7.2026689999999984</v>
      </c>
      <c r="J2005" s="6" t="str">
        <f>OBV!F2005</f>
        <v>BEARISH</v>
      </c>
      <c r="K2005" s="6" t="str">
        <f>OBV!G2005</f>
        <v>NEUTRAL</v>
      </c>
      <c r="L2005" s="6" t="str">
        <f>OBV!H2005</f>
        <v>NEUTRAL</v>
      </c>
    </row>
    <row r="2006" spans="1:12" ht="13.5" x14ac:dyDescent="0.25">
      <c r="A2006" s="3">
        <f>RSI!A2006</f>
        <v>44925</v>
      </c>
      <c r="B2006" s="2">
        <f>RSI!B2006</f>
        <v>5.9272</v>
      </c>
      <c r="C2006" s="2">
        <f>RSI!I2006</f>
        <v>43.828806897500172</v>
      </c>
      <c r="D2006" s="2">
        <f>MACD!E2006</f>
        <v>7.9272003215105968E-2</v>
      </c>
      <c r="E2006" s="2">
        <f>MACD!F2006</f>
        <v>6.0015196204736485E-2</v>
      </c>
      <c r="F2006" s="2">
        <f>'Moving Avg'!D2006</f>
        <v>5.9791599999999994</v>
      </c>
      <c r="G2006" s="2">
        <f>'Moving Avg'!F2006</f>
        <v>6.0869100000000014</v>
      </c>
      <c r="H2006" s="2">
        <f>'Moving Avg'!G2006</f>
        <v>6.1405780000000005</v>
      </c>
      <c r="I2006" s="2">
        <f>'Moving Avg'!H2006</f>
        <v>7.1904669999999991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</row>
    <row r="2007" spans="1:12" ht="13.5" x14ac:dyDescent="0.25">
      <c r="A2007" s="3">
        <f>RSI!A2007</f>
        <v>44928</v>
      </c>
      <c r="B2007" s="2">
        <f>RSI!B2007</f>
        <v>6.11</v>
      </c>
      <c r="C2007" s="2">
        <f>RSI!I2007</f>
        <v>50.728076676485223</v>
      </c>
      <c r="D2007" s="2">
        <f>MACD!E2007</f>
        <v>4.9879808934432113E-2</v>
      </c>
      <c r="E2007" s="2">
        <f>MACD!F2007</f>
        <v>5.798811875067561E-2</v>
      </c>
      <c r="F2007" s="2">
        <f>'Moving Avg'!D2007</f>
        <v>5.9983999999999993</v>
      </c>
      <c r="G2007" s="2">
        <f>'Moving Avg'!F2007</f>
        <v>6.072960000000001</v>
      </c>
      <c r="H2007" s="2">
        <f>'Moving Avg'!G2007</f>
        <v>6.1357680000000014</v>
      </c>
      <c r="I2007" s="2">
        <f>'Moving Avg'!H2007</f>
        <v>7.1791789999999978</v>
      </c>
      <c r="J2007" s="6" t="str">
        <f>OBV!F2007</f>
        <v>BEARISH</v>
      </c>
      <c r="K2007" s="6" t="str">
        <f>OBV!G2007</f>
        <v>NEUTRAL</v>
      </c>
      <c r="L2007" s="6" t="str">
        <f>OBV!H2007</f>
        <v>BEARISH DIVERGENCE</v>
      </c>
    </row>
    <row r="2008" spans="1:12" ht="13.5" x14ac:dyDescent="0.25">
      <c r="A2008" s="3">
        <f>RSI!A2008</f>
        <v>44929</v>
      </c>
      <c r="B2008" s="2">
        <f>RSI!B2008</f>
        <v>6.1002999999999998</v>
      </c>
      <c r="C2008" s="2">
        <f>RSI!I2008</f>
        <v>50.374502551350076</v>
      </c>
      <c r="D2008" s="2">
        <f>MACD!E2008</f>
        <v>5.2222336960292992E-2</v>
      </c>
      <c r="E2008" s="2">
        <f>MACD!F2008</f>
        <v>5.6834962392599088E-2</v>
      </c>
      <c r="F2008" s="2">
        <f>'Moving Avg'!D2008</f>
        <v>6.0156999999999998</v>
      </c>
      <c r="G2008" s="2">
        <f>'Moving Avg'!F2008</f>
        <v>6.0772850000000016</v>
      </c>
      <c r="H2008" s="2">
        <f>'Moving Avg'!G2008</f>
        <v>6.1309560000000012</v>
      </c>
      <c r="I2008" s="2">
        <f>'Moving Avg'!H2008</f>
        <v>7.1678424999999981</v>
      </c>
      <c r="J2008" s="6" t="str">
        <f>OBV!F2008</f>
        <v>BEARISH</v>
      </c>
      <c r="K2008" s="6" t="str">
        <f>OBV!G2008</f>
        <v>NEUTRAL</v>
      </c>
      <c r="L2008" s="6" t="str">
        <f>OBV!H2008</f>
        <v>BEARISH DIVERGENCE</v>
      </c>
    </row>
    <row r="2009" spans="1:12" ht="13.5" x14ac:dyDescent="0.25">
      <c r="A2009" s="3">
        <f>RSI!A2009</f>
        <v>44930</v>
      </c>
      <c r="B2009" s="2">
        <f>RSI!B2009</f>
        <v>5.8212999999999999</v>
      </c>
      <c r="C2009" s="2">
        <f>RSI!I2009</f>
        <v>41.429864961328974</v>
      </c>
      <c r="D2009" s="2">
        <f>MACD!E2009</f>
        <v>4.5172496103513815E-2</v>
      </c>
      <c r="E2009" s="2">
        <f>MACD!F2009</f>
        <v>5.4502469134782038E-2</v>
      </c>
      <c r="F2009" s="2">
        <f>'Moving Avg'!D2009</f>
        <v>5.9945199999999996</v>
      </c>
      <c r="G2009" s="2">
        <f>'Moving Avg'!F2009</f>
        <v>6.0556350000000005</v>
      </c>
      <c r="H2009" s="2">
        <f>'Moving Avg'!G2009</f>
        <v>6.1203720000000006</v>
      </c>
      <c r="I2009" s="2">
        <f>'Moving Avg'!H2009</f>
        <v>7.1552489999999977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5.7732000000000001</v>
      </c>
      <c r="C2010" s="2">
        <f>RSI!I2010</f>
        <v>40.107642088500803</v>
      </c>
      <c r="D2010" s="2">
        <f>MACD!E2010</f>
        <v>5.1757122257279242E-2</v>
      </c>
      <c r="E2010" s="2">
        <f>MACD!F2010</f>
        <v>5.3953399759281484E-2</v>
      </c>
      <c r="F2010" s="2">
        <f>'Moving Avg'!D2010</f>
        <v>5.9463999999999997</v>
      </c>
      <c r="G2010" s="2">
        <f>'Moving Avg'!F2010</f>
        <v>6.0282100000000005</v>
      </c>
      <c r="H2010" s="2">
        <f>'Moving Avg'!G2010</f>
        <v>6.1088260000000005</v>
      </c>
      <c r="I2010" s="2">
        <f>'Moving Avg'!H2010</f>
        <v>7.1424149999999988</v>
      </c>
      <c r="J2010" s="6" t="str">
        <f>OBV!F2010</f>
        <v>BEARISH</v>
      </c>
      <c r="K2010" s="6" t="str">
        <f>OBV!G2010</f>
        <v>WEAK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5.7636000000000003</v>
      </c>
      <c r="C2011" s="2">
        <f>RSI!I2011</f>
        <v>39.834392081549758</v>
      </c>
      <c r="D2011" s="2">
        <f>MACD!E2011</f>
        <v>5.9779184089918225E-2</v>
      </c>
      <c r="E2011" s="2">
        <f>MACD!F2011</f>
        <v>5.5118556625408835E-2</v>
      </c>
      <c r="F2011" s="2">
        <f>'Moving Avg'!D2011</f>
        <v>5.9136800000000003</v>
      </c>
      <c r="G2011" s="2">
        <f>'Moving Avg'!F2011</f>
        <v>6.0132950000000003</v>
      </c>
      <c r="H2011" s="2">
        <f>'Moving Avg'!G2011</f>
        <v>6.0990120000000001</v>
      </c>
      <c r="I2011" s="2">
        <f>'Moving Avg'!H2011</f>
        <v>7.1295329999999977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5.7636000000000003</v>
      </c>
      <c r="C2012" s="2">
        <f>RSI!I2012</f>
        <v>39.834392081549758</v>
      </c>
      <c r="D2012" s="2">
        <f>MACD!E2012</f>
        <v>6.8234313057486062E-2</v>
      </c>
      <c r="E2012" s="2">
        <f>MACD!F2012</f>
        <v>5.7741707911824286E-2</v>
      </c>
      <c r="F2012" s="2">
        <f>'Moving Avg'!D2012</f>
        <v>5.8444000000000003</v>
      </c>
      <c r="G2012" s="2">
        <f>'Moving Avg'!F2012</f>
        <v>5.99838</v>
      </c>
      <c r="H2012" s="2">
        <f>'Moving Avg'!G2012</f>
        <v>6.0874660000000009</v>
      </c>
      <c r="I2012" s="2">
        <f>'Moving Avg'!H2012</f>
        <v>7.1166509999999974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5.6962000000000002</v>
      </c>
      <c r="C2013" s="2">
        <f>RSI!I2013</f>
        <v>37.740753797067242</v>
      </c>
      <c r="D2013" s="2">
        <f>MACD!E2013</f>
        <v>8.1924977484412409E-2</v>
      </c>
      <c r="E2013" s="2">
        <f>MACD!F2013</f>
        <v>6.2578361826341911E-2</v>
      </c>
      <c r="F2013" s="2">
        <f>'Moving Avg'!D2013</f>
        <v>5.7635800000000001</v>
      </c>
      <c r="G2013" s="2">
        <f>'Moving Avg'!F2013</f>
        <v>5.9709550000000009</v>
      </c>
      <c r="H2013" s="2">
        <f>'Moving Avg'!G2013</f>
        <v>6.0763039999999986</v>
      </c>
      <c r="I2013" s="2">
        <f>'Moving Avg'!H2013</f>
        <v>7.1036624999999978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5.5808</v>
      </c>
      <c r="C2014" s="2">
        <f>RSI!I2014</f>
        <v>34.406388746763767</v>
      </c>
      <c r="D2014" s="2">
        <f>MACD!E2014</f>
        <v>9.0562107990016294E-2</v>
      </c>
      <c r="E2014" s="2">
        <f>MACD!F2014</f>
        <v>6.8175111059076796E-2</v>
      </c>
      <c r="F2014" s="2">
        <f>'Moving Avg'!D2014</f>
        <v>5.7154800000000003</v>
      </c>
      <c r="G2014" s="2">
        <f>'Moving Avg'!F2014</f>
        <v>5.9469000000000003</v>
      </c>
      <c r="H2014" s="2">
        <f>'Moving Avg'!G2014</f>
        <v>6.0628340000000005</v>
      </c>
      <c r="I2014" s="2">
        <f>'Moving Avg'!H2014</f>
        <v>7.0900969999999974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5.7732000000000001</v>
      </c>
      <c r="C2015" s="2">
        <f>RSI!I2015</f>
        <v>43.386942698198077</v>
      </c>
      <c r="D2015" s="2">
        <f>MACD!E2015</f>
        <v>9.9315847183978789E-2</v>
      </c>
      <c r="E2015" s="2">
        <f>MACD!F2015</f>
        <v>7.4403258284057194E-2</v>
      </c>
      <c r="F2015" s="2">
        <f>'Moving Avg'!D2015</f>
        <v>5.7154800000000003</v>
      </c>
      <c r="G2015" s="2">
        <f>'Moving Avg'!F2015</f>
        <v>5.9238049999999998</v>
      </c>
      <c r="H2015" s="2">
        <f>'Moving Avg'!G2015</f>
        <v>6.0572539999999995</v>
      </c>
      <c r="I2015" s="2">
        <f>'Moving Avg'!H2015</f>
        <v>7.0774934999999974</v>
      </c>
      <c r="J2015" s="6" t="str">
        <f>OBV!F2015</f>
        <v>BEARISH</v>
      </c>
      <c r="K2015" s="6" t="str">
        <f>OBV!G2015</f>
        <v>NEUTRAL</v>
      </c>
      <c r="L2015" s="6" t="str">
        <f>OBV!H2015</f>
        <v>NEUTRAL</v>
      </c>
    </row>
    <row r="2016" spans="1:12" ht="13.5" x14ac:dyDescent="0.25">
      <c r="A2016" s="3">
        <f>RSI!A2016</f>
        <v>44939</v>
      </c>
      <c r="B2016" s="2">
        <f>RSI!B2016</f>
        <v>6.0618999999999996</v>
      </c>
      <c r="C2016" s="2">
        <f>RSI!I2016</f>
        <v>53.643055465779952</v>
      </c>
      <c r="D2016" s="2">
        <f>MACD!E2016</f>
        <v>7.3076003564616521E-2</v>
      </c>
      <c r="E2016" s="2">
        <f>MACD!F2016</f>
        <v>7.413780734016906E-2</v>
      </c>
      <c r="F2016" s="2">
        <f>'Moving Avg'!D2016</f>
        <v>5.7751400000000004</v>
      </c>
      <c r="G2016" s="2">
        <f>'Moving Avg'!F2016</f>
        <v>5.9238049999999998</v>
      </c>
      <c r="H2016" s="2">
        <f>'Moving Avg'!G2016</f>
        <v>6.0572539999999995</v>
      </c>
      <c r="I2016" s="2">
        <f>'Moving Avg'!H2016</f>
        <v>7.0663334999999972</v>
      </c>
      <c r="J2016" s="6" t="str">
        <f>OBV!F2016</f>
        <v>BEARISH</v>
      </c>
      <c r="K2016" s="6" t="str">
        <f>OBV!G2016</f>
        <v>NEUTRAL</v>
      </c>
      <c r="L2016" s="6" t="str">
        <f>OBV!H2016</f>
        <v>BEARISH DIVERGENCE</v>
      </c>
    </row>
    <row r="2017" spans="1:12" ht="13.5" x14ac:dyDescent="0.25">
      <c r="A2017" s="3">
        <f>RSI!A2017</f>
        <v>44942</v>
      </c>
      <c r="B2017" s="2">
        <f>RSI!B2017</f>
        <v>5.8693999999999997</v>
      </c>
      <c r="C2017" s="2">
        <f>RSI!I2017</f>
        <v>47.468064386569758</v>
      </c>
      <c r="D2017" s="2">
        <f>MACD!E2017</f>
        <v>9.2532240004551625E-2</v>
      </c>
      <c r="E2017" s="2">
        <f>MACD!F2017</f>
        <v>7.7816693873045573E-2</v>
      </c>
      <c r="F2017" s="2">
        <f>'Moving Avg'!D2017</f>
        <v>5.7962999999999996</v>
      </c>
      <c r="G2017" s="2">
        <f>'Moving Avg'!F2017</f>
        <v>5.9180299999999999</v>
      </c>
      <c r="H2017" s="2">
        <f>'Moving Avg'!G2017</f>
        <v>6.0505179999999985</v>
      </c>
      <c r="I2017" s="2">
        <f>'Moving Avg'!H2017</f>
        <v>7.0542109999999969</v>
      </c>
      <c r="J2017" s="6" t="str">
        <f>OBV!F2017</f>
        <v>BEARISH</v>
      </c>
      <c r="K2017" s="6" t="str">
        <f>OBV!G2017</f>
        <v>NEUTRAL</v>
      </c>
      <c r="L2017" s="6" t="str">
        <f>OBV!H2017</f>
        <v>BEARISH DIVERGENCE</v>
      </c>
    </row>
    <row r="2018" spans="1:12" ht="13.5" x14ac:dyDescent="0.25">
      <c r="A2018" s="3">
        <f>RSI!A2018</f>
        <v>44943</v>
      </c>
      <c r="B2018" s="2">
        <f>RSI!B2018</f>
        <v>5.8693999999999997</v>
      </c>
      <c r="C2018" s="2">
        <f>RSI!I2018</f>
        <v>47.468064386569758</v>
      </c>
      <c r="D2018" s="2">
        <f>MACD!E2018</f>
        <v>0.10797080428080186</v>
      </c>
      <c r="E2018" s="2">
        <f>MACD!F2018</f>
        <v>8.384751595459683E-2</v>
      </c>
      <c r="F2018" s="2">
        <f>'Moving Avg'!D2018</f>
        <v>5.83094</v>
      </c>
      <c r="G2018" s="2">
        <f>'Moving Avg'!F2018</f>
        <v>5.9035949999999993</v>
      </c>
      <c r="H2018" s="2">
        <f>'Moving Avg'!G2018</f>
        <v>6.0447439999999997</v>
      </c>
      <c r="I2018" s="2">
        <f>'Moving Avg'!H2018</f>
        <v>7.0439314999999976</v>
      </c>
      <c r="J2018" s="6" t="str">
        <f>OBV!F2018</f>
        <v>BEARISH</v>
      </c>
      <c r="K2018" s="6" t="str">
        <f>OBV!G2018</f>
        <v>NEUTRAL</v>
      </c>
      <c r="L2018" s="6" t="str">
        <f>OBV!H2018</f>
        <v>BEARISH DIVERGENCE</v>
      </c>
    </row>
    <row r="2019" spans="1:12" ht="13.5" x14ac:dyDescent="0.25">
      <c r="A2019" s="3">
        <f>RSI!A2019</f>
        <v>44944</v>
      </c>
      <c r="B2019" s="2">
        <f>RSI!B2019</f>
        <v>5.7923999999999998</v>
      </c>
      <c r="C2019" s="2">
        <f>RSI!I2019</f>
        <v>45.061708594694657</v>
      </c>
      <c r="D2019" s="2">
        <f>MACD!E2019</f>
        <v>8.4248074818823682E-2</v>
      </c>
      <c r="E2019" s="2">
        <f>MACD!F2019</f>
        <v>8.3927627727442194E-2</v>
      </c>
      <c r="F2019" s="2">
        <f>'Moving Avg'!D2019</f>
        <v>5.8732600000000001</v>
      </c>
      <c r="G2019" s="2">
        <f>'Moving Avg'!F2019</f>
        <v>5.8949349999999994</v>
      </c>
      <c r="H2019" s="2">
        <f>'Moving Avg'!G2019</f>
        <v>6.0374299999999996</v>
      </c>
      <c r="I2019" s="2">
        <f>'Moving Avg'!H2019</f>
        <v>7.0314699999999979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5.7732000000000001</v>
      </c>
      <c r="C2020" s="2">
        <f>RSI!I2020</f>
        <v>44.456522428670482</v>
      </c>
      <c r="D2020" s="2">
        <f>MACD!E2020</f>
        <v>5.9053365698255256E-2</v>
      </c>
      <c r="E2020" s="2">
        <f>MACD!F2020</f>
        <v>7.8952775321604801E-2</v>
      </c>
      <c r="F2020" s="2">
        <f>'Moving Avg'!D2020</f>
        <v>5.8732600000000001</v>
      </c>
      <c r="G2020" s="2">
        <f>'Moving Avg'!F2020</f>
        <v>5.8829049999999992</v>
      </c>
      <c r="H2020" s="2">
        <f>'Moving Avg'!G2020</f>
        <v>6.0297319999999992</v>
      </c>
      <c r="I2020" s="2">
        <f>'Moving Avg'!H2020</f>
        <v>7.018912499999999</v>
      </c>
      <c r="J2020" s="6" t="str">
        <f>OBV!F2020</f>
        <v>BEARISH</v>
      </c>
      <c r="K2020" s="6" t="str">
        <f>OBV!G2020</f>
        <v>NEUTRAL</v>
      </c>
      <c r="L2020" s="6" t="str">
        <f>OBV!H2020</f>
        <v>NEUTRAL</v>
      </c>
    </row>
    <row r="2021" spans="1:12" ht="13.5" x14ac:dyDescent="0.25">
      <c r="A2021" s="3">
        <f>RSI!A2021</f>
        <v>44946</v>
      </c>
      <c r="B2021" s="2">
        <f>RSI!B2021</f>
        <v>5.9560000000000004</v>
      </c>
      <c r="C2021" s="2">
        <f>RSI!I2021</f>
        <v>51.179248879769816</v>
      </c>
      <c r="D2021" s="2">
        <f>MACD!E2021</f>
        <v>2.3623284584440185E-2</v>
      </c>
      <c r="E2021" s="2">
        <f>MACD!F2021</f>
        <v>6.788687717417187E-2</v>
      </c>
      <c r="F2021" s="2">
        <f>'Moving Avg'!D2021</f>
        <v>5.8520799999999991</v>
      </c>
      <c r="G2021" s="2">
        <f>'Moving Avg'!F2021</f>
        <v>5.8800150000000002</v>
      </c>
      <c r="H2021" s="2">
        <f>'Moving Avg'!G2021</f>
        <v>6.0258819999999984</v>
      </c>
      <c r="I2021" s="2">
        <f>'Moving Avg'!H2021</f>
        <v>7.0072689999999991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5.8597999999999999</v>
      </c>
      <c r="C2022" s="2">
        <f>RSI!I2022</f>
        <v>47.893937911815065</v>
      </c>
      <c r="D2022" s="2">
        <f>MACD!E2022</f>
        <v>5.2879613818124227E-4</v>
      </c>
      <c r="E2022" s="2">
        <f>MACD!F2022</f>
        <v>5.4415260966973744E-2</v>
      </c>
      <c r="F2022" s="2">
        <f>'Moving Avg'!D2022</f>
        <v>5.8501599999999998</v>
      </c>
      <c r="G2022" s="2">
        <f>'Moving Avg'!F2022</f>
        <v>5.8723150000000004</v>
      </c>
      <c r="H2022" s="2">
        <f>'Moving Avg'!G2022</f>
        <v>6.0201079999999987</v>
      </c>
      <c r="I2022" s="2">
        <f>'Moving Avg'!H2022</f>
        <v>6.9969414999999984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5.7732000000000001</v>
      </c>
      <c r="C2023" s="2">
        <f>RSI!I2023</f>
        <v>45.088042615390997</v>
      </c>
      <c r="D2023" s="2">
        <f>MACD!E2023</f>
        <v>-2.2621914708754076E-2</v>
      </c>
      <c r="E2023" s="2">
        <f>MACD!F2023</f>
        <v>3.9007825831828179E-2</v>
      </c>
      <c r="F2023" s="2">
        <f>'Moving Avg'!D2023</f>
        <v>5.8309199999999999</v>
      </c>
      <c r="G2023" s="2">
        <f>'Moving Avg'!F2023</f>
        <v>5.8602850000000002</v>
      </c>
      <c r="H2023" s="2">
        <f>'Moving Avg'!G2023</f>
        <v>6.0126019999999993</v>
      </c>
      <c r="I2023" s="2">
        <f>'Moving Avg'!H2023</f>
        <v>6.9847984999999984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5.7732000000000001</v>
      </c>
      <c r="C2024" s="2">
        <f>RSI!I2024</f>
        <v>45.088042615390997</v>
      </c>
      <c r="D2024" s="2">
        <f>MACD!E2024</f>
        <v>-5.9133475461096374E-2</v>
      </c>
      <c r="E2024" s="2">
        <f>MACD!F2024</f>
        <v>1.937956557324327E-2</v>
      </c>
      <c r="F2024" s="2">
        <f>'Moving Avg'!D2024</f>
        <v>5.8270799999999996</v>
      </c>
      <c r="G2024" s="2">
        <f>'Moving Avg'!F2024</f>
        <v>5.8525850000000004</v>
      </c>
      <c r="H2024" s="2">
        <f>'Moving Avg'!G2024</f>
        <v>6.0087539999999988</v>
      </c>
      <c r="I2024" s="2">
        <f>'Moving Avg'!H2024</f>
        <v>6.9722409999999995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5.6384999999999996</v>
      </c>
      <c r="C2025" s="2">
        <f>RSI!I2025</f>
        <v>40.778409789632001</v>
      </c>
      <c r="D2025" s="2">
        <f>MACD!E2025</f>
        <v>-4.9680328182034827E-2</v>
      </c>
      <c r="E2025" s="2">
        <f>MACD!F2025</f>
        <v>5.5675868221876507E-3</v>
      </c>
      <c r="F2025" s="2">
        <f>'Moving Avg'!D2025</f>
        <v>5.8001399999999999</v>
      </c>
      <c r="G2025" s="2">
        <f>'Moving Avg'!F2025</f>
        <v>5.8338200000000002</v>
      </c>
      <c r="H2025" s="2">
        <f>'Moving Avg'!G2025</f>
        <v>6.002212000000001</v>
      </c>
      <c r="I2025" s="2">
        <f>'Moving Avg'!H2025</f>
        <v>6.9590099999999984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5.6769999999999996</v>
      </c>
      <c r="C2026" s="2">
        <f>RSI!I2026</f>
        <v>42.470968599785607</v>
      </c>
      <c r="D2026" s="2">
        <f>MACD!E2026</f>
        <v>1.3907168734350606E-3</v>
      </c>
      <c r="E2026" s="2">
        <f>MACD!F2026</f>
        <v>4.7322128324371326E-3</v>
      </c>
      <c r="F2026" s="2">
        <f>'Moving Avg'!D2026</f>
        <v>5.7443399999999993</v>
      </c>
      <c r="G2026" s="2">
        <f>'Moving Avg'!F2026</f>
        <v>5.8213099999999995</v>
      </c>
      <c r="H2026" s="2">
        <f>'Moving Avg'!G2026</f>
        <v>5.9964400000000015</v>
      </c>
      <c r="I2026" s="2">
        <f>'Moving Avg'!H2026</f>
        <v>6.9459714999999971</v>
      </c>
      <c r="J2026" s="6" t="str">
        <f>OBV!F2026</f>
        <v>BULLISH</v>
      </c>
      <c r="K2026" s="6" t="str">
        <f>OBV!G2026</f>
        <v>NEUTRAL</v>
      </c>
      <c r="L2026" s="6" t="str">
        <f>OBV!H2026</f>
        <v>BULLISH DIVERGENCE</v>
      </c>
    </row>
    <row r="2027" spans="1:12" ht="13.5" x14ac:dyDescent="0.25">
      <c r="A2027" s="3">
        <f>RSI!A2027</f>
        <v>44956</v>
      </c>
      <c r="B2027" s="2">
        <f>RSI!B2027</f>
        <v>5.7539999999999996</v>
      </c>
      <c r="C2027" s="2">
        <f>RSI!I2027</f>
        <v>45.806938099091454</v>
      </c>
      <c r="D2027" s="2">
        <f>MACD!E2027</f>
        <v>1.0455031753094701E-2</v>
      </c>
      <c r="E2027" s="2">
        <f>MACD!F2027</f>
        <v>5.8767766165686471E-3</v>
      </c>
      <c r="F2027" s="2">
        <f>'Moving Avg'!D2027</f>
        <v>5.7231799999999993</v>
      </c>
      <c r="G2027" s="2">
        <f>'Moving Avg'!F2027</f>
        <v>5.8035100000000011</v>
      </c>
      <c r="H2027" s="2">
        <f>'Moving Avg'!G2027</f>
        <v>5.9960560000000012</v>
      </c>
      <c r="I2027" s="2">
        <f>'Moving Avg'!H2027</f>
        <v>6.9333179999999972</v>
      </c>
      <c r="J2027" s="6" t="str">
        <f>OBV!F2027</f>
        <v>BULLISH</v>
      </c>
      <c r="K2027" s="6" t="str">
        <f>OBV!G2027</f>
        <v>NEUTRAL</v>
      </c>
      <c r="L2027" s="6" t="str">
        <f>OBV!H2027</f>
        <v>BULLISH DIVERGENCE</v>
      </c>
    </row>
    <row r="2028" spans="1:12" ht="13.5" x14ac:dyDescent="0.25">
      <c r="A2028" s="3">
        <f>RSI!A2028</f>
        <v>44957</v>
      </c>
      <c r="B2028" s="2">
        <f>RSI!B2028</f>
        <v>5.5903999999999998</v>
      </c>
      <c r="C2028" s="2">
        <f>RSI!I2028</f>
        <v>40.44112550372239</v>
      </c>
      <c r="D2028" s="2">
        <f>MACD!E2028</f>
        <v>3.0871175527720673E-2</v>
      </c>
      <c r="E2028" s="2">
        <f>MACD!F2028</f>
        <v>1.0875656398799054E-2</v>
      </c>
      <c r="F2028" s="2">
        <f>'Moving Avg'!D2028</f>
        <v>5.6866199999999996</v>
      </c>
      <c r="G2028" s="2">
        <f>'Moving Avg'!F2028</f>
        <v>5.7780150000000008</v>
      </c>
      <c r="H2028" s="2">
        <f>'Moving Avg'!G2028</f>
        <v>5.9895140000000016</v>
      </c>
      <c r="I2028" s="2">
        <f>'Moving Avg'!H2028</f>
        <v>6.9199384999999962</v>
      </c>
      <c r="J2028" s="6" t="str">
        <f>OBV!F2028</f>
        <v>BULLISH</v>
      </c>
      <c r="K2028" s="6" t="str">
        <f>OBV!G2028</f>
        <v>NEUTRAL</v>
      </c>
      <c r="L2028" s="6" t="str">
        <f>OBV!H2028</f>
        <v>BULLISH DIVERGENCE</v>
      </c>
    </row>
    <row r="2029" spans="1:12" ht="13.5" x14ac:dyDescent="0.25">
      <c r="A2029" s="3">
        <f>RSI!A2029</f>
        <v>44958</v>
      </c>
      <c r="B2029" s="2">
        <f>RSI!B2029</f>
        <v>5.7539999999999996</v>
      </c>
      <c r="C2029" s="2">
        <f>RSI!I2029</f>
        <v>47.112863383674629</v>
      </c>
      <c r="D2029" s="2">
        <f>MACD!E2029</f>
        <v>2.5729736313793161E-2</v>
      </c>
      <c r="E2029" s="2">
        <f>MACD!F2029</f>
        <v>1.3846472381797875E-2</v>
      </c>
      <c r="F2029" s="2">
        <f>'Moving Avg'!D2029</f>
        <v>5.6827799999999993</v>
      </c>
      <c r="G2029" s="2">
        <f>'Moving Avg'!F2029</f>
        <v>5.7746500000000003</v>
      </c>
      <c r="H2029" s="2">
        <f>'Moving Avg'!G2029</f>
        <v>5.9852820000000007</v>
      </c>
      <c r="I2029" s="2">
        <f>'Moving Avg'!H2029</f>
        <v>6.9073769999999941</v>
      </c>
      <c r="J2029" s="6" t="str">
        <f>OBV!F2029</f>
        <v>BULLISH</v>
      </c>
      <c r="K2029" s="6" t="str">
        <f>OBV!G2029</f>
        <v>NEUTRAL</v>
      </c>
      <c r="L2029" s="6" t="str">
        <f>OBV!H2029</f>
        <v>BULLISH DIVERGENCE</v>
      </c>
    </row>
    <row r="2030" spans="1:12" ht="13.5" x14ac:dyDescent="0.25">
      <c r="A2030" s="3">
        <f>RSI!A2030</f>
        <v>44959</v>
      </c>
      <c r="B2030" s="2">
        <f>RSI!B2030</f>
        <v>5.7539999999999996</v>
      </c>
      <c r="C2030" s="2">
        <f>RSI!I2030</f>
        <v>47.112863383674622</v>
      </c>
      <c r="D2030" s="2">
        <f>MACD!E2030</f>
        <v>1.8892087512980105E-2</v>
      </c>
      <c r="E2030" s="2">
        <f>MACD!F2030</f>
        <v>1.4855595408034323E-2</v>
      </c>
      <c r="F2030" s="2">
        <f>'Moving Avg'!D2030</f>
        <v>5.7058799999999987</v>
      </c>
      <c r="G2030" s="2">
        <f>'Moving Avg'!F2030</f>
        <v>5.7736900000000002</v>
      </c>
      <c r="H2030" s="2">
        <f>'Moving Avg'!G2030</f>
        <v>5.9810500000000024</v>
      </c>
      <c r="I2030" s="2">
        <f>'Moving Avg'!H2030</f>
        <v>6.8948154999999938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5.5808</v>
      </c>
      <c r="C2031" s="2">
        <f>RSI!I2031</f>
        <v>41.416475126593767</v>
      </c>
      <c r="D2031" s="2">
        <f>MACD!E2031</f>
        <v>5.4491170788549148E-2</v>
      </c>
      <c r="E2031" s="2">
        <f>MACD!F2031</f>
        <v>2.278271048413729E-2</v>
      </c>
      <c r="F2031" s="2">
        <f>'Moving Avg'!D2031</f>
        <v>5.6866399999999988</v>
      </c>
      <c r="G2031" s="2">
        <f>'Moving Avg'!F2031</f>
        <v>5.7645500000000007</v>
      </c>
      <c r="H2031" s="2">
        <f>'Moving Avg'!G2031</f>
        <v>5.9662320000000033</v>
      </c>
      <c r="I2031" s="2">
        <f>'Moving Avg'!H2031</f>
        <v>6.8813879999999941</v>
      </c>
      <c r="J2031" s="6" t="str">
        <f>OBV!F2031</f>
        <v>BULLISH</v>
      </c>
      <c r="K2031" s="6" t="str">
        <f>OBV!G2031</f>
        <v>NEUTRAL</v>
      </c>
      <c r="L2031" s="6" t="str">
        <f>OBV!H2031</f>
        <v>BULLISH DIVERGENCE</v>
      </c>
    </row>
    <row r="2032" spans="1:12" ht="13.5" x14ac:dyDescent="0.25">
      <c r="A2032" s="3">
        <f>RSI!A2032</f>
        <v>44963</v>
      </c>
      <c r="B2032" s="2">
        <f>RSI!B2032</f>
        <v>5.7636000000000003</v>
      </c>
      <c r="C2032" s="2">
        <f>RSI!I2032</f>
        <v>48.494709092428238</v>
      </c>
      <c r="D2032" s="2">
        <f>MACD!E2032</f>
        <v>5.7696251180649583E-2</v>
      </c>
      <c r="E2032" s="2">
        <f>MACD!F2032</f>
        <v>2.9765418623439753E-2</v>
      </c>
      <c r="F2032" s="2">
        <f>'Moving Avg'!D2032</f>
        <v>5.6885599999999998</v>
      </c>
      <c r="G2032" s="2">
        <f>'Moving Avg'!F2032</f>
        <v>5.7645500000000007</v>
      </c>
      <c r="H2032" s="2">
        <f>'Moving Avg'!G2032</f>
        <v>5.9535320000000027</v>
      </c>
      <c r="I2032" s="2">
        <f>'Moving Avg'!H2032</f>
        <v>6.8690589999999956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6.0522</v>
      </c>
      <c r="C2033" s="2">
        <f>RSI!I2033</f>
        <v>57.272105730388802</v>
      </c>
      <c r="D2033" s="2">
        <f>MACD!E2033</f>
        <v>2.5945288511432629E-2</v>
      </c>
      <c r="E2033" s="2">
        <f>MACD!F2033</f>
        <v>2.9001392601038331E-2</v>
      </c>
      <c r="F2033" s="2">
        <f>'Moving Avg'!D2033</f>
        <v>5.7809200000000001</v>
      </c>
      <c r="G2033" s="2">
        <f>'Moving Avg'!F2033</f>
        <v>5.7823500000000001</v>
      </c>
      <c r="H2033" s="2">
        <f>'Moving Avg'!G2033</f>
        <v>5.9491060000000031</v>
      </c>
      <c r="I2033" s="2">
        <f>'Moving Avg'!H2033</f>
        <v>6.8581729999999963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</row>
    <row r="2034" spans="1:12" ht="13.5" x14ac:dyDescent="0.25">
      <c r="A2034" s="3">
        <f>RSI!A2034</f>
        <v>44965</v>
      </c>
      <c r="B2034" s="2">
        <f>RSI!B2034</f>
        <v>6.1966000000000001</v>
      </c>
      <c r="C2034" s="2">
        <f>RSI!I2034</f>
        <v>60.865684518635653</v>
      </c>
      <c r="D2034" s="2">
        <f>MACD!E2034</f>
        <v>-1.3102278121274402E-2</v>
      </c>
      <c r="E2034" s="2">
        <f>MACD!F2034</f>
        <v>2.0580658456575786E-2</v>
      </c>
      <c r="F2034" s="2">
        <f>'Moving Avg'!D2034</f>
        <v>5.8694399999999991</v>
      </c>
      <c r="G2034" s="2">
        <f>'Moving Avg'!F2034</f>
        <v>5.8131400000000015</v>
      </c>
      <c r="H2034" s="2">
        <f>'Moving Avg'!G2034</f>
        <v>5.9450660000000024</v>
      </c>
      <c r="I2034" s="2">
        <f>'Moving Avg'!H2034</f>
        <v>6.8481469999999947</v>
      </c>
      <c r="J2034" s="6" t="str">
        <f>OBV!F2034</f>
        <v>BULLISH</v>
      </c>
      <c r="K2034" s="6" t="str">
        <f>OBV!G2034</f>
        <v>NEUTRAL</v>
      </c>
      <c r="L2034" s="6" t="str">
        <f>OBV!H2034</f>
        <v>CONFIRMED BULLISH</v>
      </c>
    </row>
    <row r="2035" spans="1:12" ht="13.5" x14ac:dyDescent="0.25">
      <c r="A2035" s="3">
        <f>RSI!A2035</f>
        <v>44966</v>
      </c>
      <c r="B2035" s="2">
        <f>RSI!B2035</f>
        <v>6.2351000000000001</v>
      </c>
      <c r="C2035" s="2">
        <f>RSI!I2035</f>
        <v>61.788444221927399</v>
      </c>
      <c r="D2035" s="2">
        <f>MACD!E2035</f>
        <v>-7.1945787270874639E-2</v>
      </c>
      <c r="E2035" s="2">
        <f>MACD!F2035</f>
        <v>2.0753693110857011E-3</v>
      </c>
      <c r="F2035" s="2">
        <f>'Moving Avg'!D2035</f>
        <v>5.9656599999999997</v>
      </c>
      <c r="G2035" s="2">
        <f>'Moving Avg'!F2035</f>
        <v>5.8362350000000012</v>
      </c>
      <c r="H2035" s="2">
        <f>'Moving Avg'!G2035</f>
        <v>5.9417960000000019</v>
      </c>
      <c r="I2035" s="2">
        <f>'Moving Avg'!H2035</f>
        <v>6.8383134999999937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</row>
    <row r="2036" spans="1:12" ht="13.5" x14ac:dyDescent="0.25">
      <c r="A2036" s="3">
        <f>RSI!A2036</f>
        <v>44967</v>
      </c>
      <c r="B2036" s="2">
        <f>RSI!B2036</f>
        <v>6.2351000000000001</v>
      </c>
      <c r="C2036" s="2">
        <f>RSI!I2036</f>
        <v>61.788444221927399</v>
      </c>
      <c r="D2036" s="2">
        <f>MACD!E2036</f>
        <v>-0.11810414016847126</v>
      </c>
      <c r="E2036" s="2">
        <f>MACD!F2036</f>
        <v>-2.1960532584825693E-2</v>
      </c>
      <c r="F2036" s="2">
        <f>'Moving Avg'!D2036</f>
        <v>6.0965199999999999</v>
      </c>
      <c r="G2036" s="2">
        <f>'Moving Avg'!F2036</f>
        <v>5.8448950000000002</v>
      </c>
      <c r="H2036" s="2">
        <f>'Moving Avg'!G2036</f>
        <v>5.9416040000000008</v>
      </c>
      <c r="I2036" s="2">
        <f>'Moving Avg'!H2036</f>
        <v>6.8291714999999957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</row>
    <row r="2037" spans="1:12" ht="13.5" x14ac:dyDescent="0.25">
      <c r="A2037" s="3">
        <f>RSI!A2037</f>
        <v>44970</v>
      </c>
      <c r="B2037" s="2">
        <f>RSI!B2037</f>
        <v>6.2351000000000001</v>
      </c>
      <c r="C2037" s="2">
        <f>RSI!I2037</f>
        <v>61.788444221927406</v>
      </c>
      <c r="D2037" s="2">
        <f>MACD!E2037</f>
        <v>-0.14743613585555071</v>
      </c>
      <c r="E2037" s="2">
        <f>MACD!F2037</f>
        <v>-4.70556532389707E-2</v>
      </c>
      <c r="F2037" s="2">
        <f>'Moving Avg'!D2037</f>
        <v>6.1908199999999995</v>
      </c>
      <c r="G2037" s="2">
        <f>'Moving Avg'!F2037</f>
        <v>5.8631800000000007</v>
      </c>
      <c r="H2037" s="2">
        <f>'Moving Avg'!G2037</f>
        <v>5.9385259999999995</v>
      </c>
      <c r="I2037" s="2">
        <f>'Moving Avg'!H2037</f>
        <v>6.8207204999999957</v>
      </c>
      <c r="J2037" s="6" t="str">
        <f>OBV!F2037</f>
        <v>BULLISH</v>
      </c>
      <c r="K2037" s="6" t="str">
        <f>OBV!G2037</f>
        <v>NEUTRAL</v>
      </c>
      <c r="L2037" s="6" t="str">
        <f>OBV!H2037</f>
        <v>CONFIRMED BULLISH</v>
      </c>
    </row>
    <row r="2038" spans="1:12" ht="13.5" x14ac:dyDescent="0.25">
      <c r="A2038" s="3">
        <f>RSI!A2038</f>
        <v>44971</v>
      </c>
      <c r="B2038" s="2">
        <f>RSI!B2038</f>
        <v>6.1772999999999998</v>
      </c>
      <c r="C2038" s="2">
        <f>RSI!I2038</f>
        <v>59.172249196388549</v>
      </c>
      <c r="D2038" s="2">
        <f>MACD!E2038</f>
        <v>-0.19510723064337121</v>
      </c>
      <c r="E2038" s="2">
        <f>MACD!F2038</f>
        <v>-7.6665968719850819E-2</v>
      </c>
      <c r="F2038" s="2">
        <f>'Moving Avg'!D2038</f>
        <v>6.2158399999999991</v>
      </c>
      <c r="G2038" s="2">
        <f>'Moving Avg'!F2038</f>
        <v>5.8785749999999997</v>
      </c>
      <c r="H2038" s="2">
        <f>'Moving Avg'!G2038</f>
        <v>5.9417960000000001</v>
      </c>
      <c r="I2038" s="2">
        <f>'Moving Avg'!H2038</f>
        <v>6.8129019999999958</v>
      </c>
      <c r="J2038" s="6" t="str">
        <f>OBV!F2038</f>
        <v>BULLISH</v>
      </c>
      <c r="K2038" s="6" t="str">
        <f>OBV!G2038</f>
        <v>NEUTRAL</v>
      </c>
      <c r="L2038" s="6" t="str">
        <f>OBV!H2038</f>
        <v>CONFIRMED BULLISH</v>
      </c>
    </row>
    <row r="2039" spans="1:12" ht="13.5" x14ac:dyDescent="0.25">
      <c r="A2039" s="3">
        <f>RSI!A2039</f>
        <v>44972</v>
      </c>
      <c r="B2039" s="2">
        <f>RSI!B2039</f>
        <v>6.2351000000000001</v>
      </c>
      <c r="C2039" s="2">
        <f>RSI!I2039</f>
        <v>60.952733601482052</v>
      </c>
      <c r="D2039" s="2">
        <f>MACD!E2039</f>
        <v>-0.21603350455812009</v>
      </c>
      <c r="E2039" s="2">
        <f>MACD!F2039</f>
        <v>-0.10453947588750467</v>
      </c>
      <c r="F2039" s="2">
        <f>'Moving Avg'!D2039</f>
        <v>6.2235399999999998</v>
      </c>
      <c r="G2039" s="2">
        <f>'Moving Avg'!F2039</f>
        <v>5.9007100000000001</v>
      </c>
      <c r="H2039" s="2">
        <f>'Moving Avg'!G2039</f>
        <v>5.9414119999999988</v>
      </c>
      <c r="I2039" s="2">
        <f>'Moving Avg'!H2039</f>
        <v>6.8051419999999965</v>
      </c>
      <c r="J2039" s="6" t="str">
        <f>OBV!F2039</f>
        <v>BEARISH</v>
      </c>
      <c r="K2039" s="6" t="str">
        <f>OBV!G2039</f>
        <v>NEUTRAL</v>
      </c>
      <c r="L2039" s="6" t="str">
        <f>OBV!H2039</f>
        <v>BEARISH DIVERGENCE</v>
      </c>
    </row>
    <row r="2040" spans="1:12" ht="13.5" x14ac:dyDescent="0.25">
      <c r="A2040" s="3">
        <f>RSI!A2040</f>
        <v>44973</v>
      </c>
      <c r="B2040" s="2">
        <f>RSI!B2040</f>
        <v>6.2542999999999997</v>
      </c>
      <c r="C2040" s="2">
        <f>RSI!I2040</f>
        <v>61.552536398841738</v>
      </c>
      <c r="D2040" s="2">
        <f>MACD!E2040</f>
        <v>-0.23687165643368679</v>
      </c>
      <c r="E2040" s="2">
        <f>MACD!F2040</f>
        <v>-0.13100591199674111</v>
      </c>
      <c r="F2040" s="2">
        <f>'Moving Avg'!D2040</f>
        <v>6.2273800000000001</v>
      </c>
      <c r="G2040" s="2">
        <f>'Moving Avg'!F2040</f>
        <v>5.9247650000000007</v>
      </c>
      <c r="H2040" s="2">
        <f>'Moving Avg'!G2040</f>
        <v>5.9400639999999996</v>
      </c>
      <c r="I2040" s="2">
        <f>'Moving Avg'!H2040</f>
        <v>6.7972479999999971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</row>
    <row r="2041" spans="1:12" ht="13.5" x14ac:dyDescent="0.25">
      <c r="A2041" s="3">
        <f>RSI!A2041</f>
        <v>44974</v>
      </c>
      <c r="B2041" s="2">
        <f>RSI!B2041</f>
        <v>6.2542999999999997</v>
      </c>
      <c r="C2041" s="2">
        <f>RSI!I2041</f>
        <v>61.552536398841738</v>
      </c>
      <c r="D2041" s="2">
        <f>MACD!E2041</f>
        <v>-0.28284603005205167</v>
      </c>
      <c r="E2041" s="2">
        <f>MACD!F2041</f>
        <v>-0.16137393560780322</v>
      </c>
      <c r="F2041" s="2">
        <f>'Moving Avg'!D2041</f>
        <v>6.2312200000000004</v>
      </c>
      <c r="G2041" s="2">
        <f>'Moving Avg'!F2041</f>
        <v>5.939680000000001</v>
      </c>
      <c r="H2041" s="2">
        <f>'Moving Avg'!G2041</f>
        <v>5.9439119999999992</v>
      </c>
      <c r="I2041" s="2">
        <f>'Moving Avg'!H2041</f>
        <v>6.7893539999999977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</row>
    <row r="2042" spans="1:12" ht="13.5" x14ac:dyDescent="0.25">
      <c r="A2042" s="3">
        <f>RSI!A2042</f>
        <v>44977</v>
      </c>
      <c r="B2042" s="2">
        <f>RSI!B2042</f>
        <v>6.3409000000000004</v>
      </c>
      <c r="C2042" s="2">
        <f>RSI!I2042</f>
        <v>64.4121395102691</v>
      </c>
      <c r="D2042" s="2">
        <f>MACD!E2042</f>
        <v>-0.30160947342766953</v>
      </c>
      <c r="E2042" s="2">
        <f>MACD!F2042</f>
        <v>-0.18942104317177649</v>
      </c>
      <c r="F2042" s="2">
        <f>'Moving Avg'!D2042</f>
        <v>6.2523800000000005</v>
      </c>
      <c r="G2042" s="2">
        <f>'Moving Avg'!F2042</f>
        <v>5.9637350000000007</v>
      </c>
      <c r="H2042" s="2">
        <f>'Moving Avg'!G2042</f>
        <v>5.9494919999999993</v>
      </c>
      <c r="I2042" s="2">
        <f>'Moving Avg'!H2042</f>
        <v>6.7800924999999976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</row>
    <row r="2043" spans="1:12" ht="13.5" x14ac:dyDescent="0.25">
      <c r="A2043" s="3">
        <f>RSI!A2043</f>
        <v>44978</v>
      </c>
      <c r="B2043" s="2">
        <f>RSI!B2043</f>
        <v>6.4371</v>
      </c>
      <c r="C2043" s="2">
        <f>RSI!I2043</f>
        <v>67.319928746830385</v>
      </c>
      <c r="D2043" s="2">
        <f>MACD!E2043</f>
        <v>-0.28217787523560212</v>
      </c>
      <c r="E2043" s="2">
        <f>MACD!F2043</f>
        <v>-0.20797240958454163</v>
      </c>
      <c r="F2043" s="2">
        <f>'Moving Avg'!D2043</f>
        <v>6.3043400000000007</v>
      </c>
      <c r="G2043" s="2">
        <f>'Moving Avg'!F2043</f>
        <v>5.9969300000000008</v>
      </c>
      <c r="H2043" s="2">
        <f>'Moving Avg'!G2043</f>
        <v>5.9533399999999981</v>
      </c>
      <c r="I2043" s="2">
        <f>'Moving Avg'!H2043</f>
        <v>6.7721424999999984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6.2638999999999996</v>
      </c>
      <c r="C2044" s="2">
        <f>RSI!I2044</f>
        <v>58.11341983965584</v>
      </c>
      <c r="D2044" s="2">
        <f>MACD!E2044</f>
        <v>-0.23307929687730766</v>
      </c>
      <c r="E2044" s="2">
        <f>MACD!F2044</f>
        <v>-0.21299378704309485</v>
      </c>
      <c r="F2044" s="2">
        <f>'Moving Avg'!D2044</f>
        <v>6.3101000000000003</v>
      </c>
      <c r="G2044" s="2">
        <f>'Moving Avg'!F2044</f>
        <v>6.021465000000001</v>
      </c>
      <c r="H2044" s="2">
        <f>'Moving Avg'!G2044</f>
        <v>5.957379999999997</v>
      </c>
      <c r="I2044" s="2">
        <f>'Moving Avg'!H2044</f>
        <v>6.7633264999999971</v>
      </c>
      <c r="J2044" s="6" t="str">
        <f>OBV!F2044</f>
        <v>BULLISH</v>
      </c>
      <c r="K2044" s="6" t="str">
        <f>OBV!G2044</f>
        <v>NEUTRAL</v>
      </c>
      <c r="L2044" s="6" t="str">
        <f>OBV!H2044</f>
        <v>CONFIRMED BULLISH</v>
      </c>
    </row>
    <row r="2045" spans="1:12" ht="13.5" x14ac:dyDescent="0.25">
      <c r="A2045" s="3">
        <f>RSI!A2045</f>
        <v>44980</v>
      </c>
      <c r="B2045" s="2">
        <f>RSI!B2045</f>
        <v>6.3505000000000003</v>
      </c>
      <c r="C2045" s="2">
        <f>RSI!I2045</f>
        <v>60.986334797465275</v>
      </c>
      <c r="D2045" s="2">
        <f>MACD!E2045</f>
        <v>-0.19321426486579796</v>
      </c>
      <c r="E2045" s="2">
        <f>MACD!F2045</f>
        <v>-0.20903788260763548</v>
      </c>
      <c r="F2045" s="2">
        <f>'Moving Avg'!D2045</f>
        <v>6.3293400000000002</v>
      </c>
      <c r="G2045" s="2">
        <f>'Moving Avg'!F2045</f>
        <v>6.0570650000000006</v>
      </c>
      <c r="H2045" s="2">
        <f>'Moving Avg'!G2045</f>
        <v>5.9596879999999972</v>
      </c>
      <c r="I2045" s="2">
        <f>'Moving Avg'!H2045</f>
        <v>6.7558659999999975</v>
      </c>
      <c r="J2045" s="6" t="str">
        <f>OBV!F2045</f>
        <v>BULLISH</v>
      </c>
      <c r="K2045" s="6" t="str">
        <f>OBV!G2045</f>
        <v>NEUTRAL</v>
      </c>
      <c r="L2045" s="6" t="str">
        <f>OBV!H2045</f>
        <v>CONFIRMED BULLISH</v>
      </c>
    </row>
    <row r="2046" spans="1:12" ht="13.5" x14ac:dyDescent="0.25">
      <c r="A2046" s="3">
        <f>RSI!A2046</f>
        <v>44981</v>
      </c>
      <c r="B2046" s="2">
        <f>RSI!B2046</f>
        <v>6.2542999999999997</v>
      </c>
      <c r="C2046" s="2">
        <f>RSI!I2046</f>
        <v>56.361735708902181</v>
      </c>
      <c r="D2046" s="2">
        <f>MACD!E2046</f>
        <v>-0.15396827950218395</v>
      </c>
      <c r="E2046" s="2">
        <f>MACD!F2046</f>
        <v>-0.19802396198654518</v>
      </c>
      <c r="F2046" s="2">
        <f>'Moving Avg'!D2046</f>
        <v>6.3293400000000002</v>
      </c>
      <c r="G2046" s="2">
        <f>'Moving Avg'!F2046</f>
        <v>6.0859300000000012</v>
      </c>
      <c r="H2046" s="2">
        <f>'Moving Avg'!G2046</f>
        <v>5.9635359999999968</v>
      </c>
      <c r="I2046" s="2">
        <f>'Moving Avg'!H2046</f>
        <v>6.7483859999999982</v>
      </c>
      <c r="J2046" s="6" t="str">
        <f>OBV!F2046</f>
        <v>BULLISH</v>
      </c>
      <c r="K2046" s="6" t="str">
        <f>OBV!G2046</f>
        <v>NEUTRAL</v>
      </c>
      <c r="L2046" s="6" t="str">
        <f>OBV!H2046</f>
        <v>NEUTRAL</v>
      </c>
    </row>
    <row r="2047" spans="1:12" ht="13.5" x14ac:dyDescent="0.25">
      <c r="A2047" s="3">
        <f>RSI!A2047</f>
        <v>44984</v>
      </c>
      <c r="B2047" s="2">
        <f>RSI!B2047</f>
        <v>6.3505000000000003</v>
      </c>
      <c r="C2047" s="2">
        <f>RSI!I2047</f>
        <v>59.656327897766928</v>
      </c>
      <c r="D2047" s="2">
        <f>MACD!E2047</f>
        <v>-0.12881010544804639</v>
      </c>
      <c r="E2047" s="2">
        <f>MACD!F2047</f>
        <v>-0.18418119067884545</v>
      </c>
      <c r="F2047" s="2">
        <f>'Moving Avg'!D2047</f>
        <v>6.3312600000000003</v>
      </c>
      <c r="G2047" s="2">
        <f>'Moving Avg'!F2047</f>
        <v>6.1157550000000001</v>
      </c>
      <c r="H2047" s="2">
        <f>'Moving Avg'!G2047</f>
        <v>5.9708479999999966</v>
      </c>
      <c r="I2047" s="2">
        <f>'Moving Avg'!H2047</f>
        <v>6.7411564999999998</v>
      </c>
      <c r="J2047" s="6" t="str">
        <f>OBV!F2047</f>
        <v>BULLISH</v>
      </c>
      <c r="K2047" s="6" t="str">
        <f>OBV!G2047</f>
        <v>NEUTRAL</v>
      </c>
      <c r="L2047" s="6" t="str">
        <f>OBV!H2047</f>
        <v>CONFIRMED BULLISH</v>
      </c>
    </row>
    <row r="2048" spans="1:12" ht="13.5" x14ac:dyDescent="0.25">
      <c r="A2048" s="3">
        <f>RSI!A2048</f>
        <v>44985</v>
      </c>
      <c r="B2048" s="2">
        <f>RSI!B2048</f>
        <v>6.4371</v>
      </c>
      <c r="C2048" s="2">
        <f>RSI!I2048</f>
        <v>62.407766518181916</v>
      </c>
      <c r="D2048" s="2">
        <f>MACD!E2048</f>
        <v>-0.12425358611277559</v>
      </c>
      <c r="E2048" s="2">
        <f>MACD!F2048</f>
        <v>-0.1721956697656315</v>
      </c>
      <c r="F2048" s="2">
        <f>'Moving Avg'!D2048</f>
        <v>6.3312600000000003</v>
      </c>
      <c r="G2048" s="2">
        <f>'Moving Avg'!F2048</f>
        <v>6.1580900000000005</v>
      </c>
      <c r="H2048" s="2">
        <f>'Moving Avg'!G2048</f>
        <v>5.9764279999999976</v>
      </c>
      <c r="I2048" s="2">
        <f>'Moving Avg'!H2048</f>
        <v>6.7336679999999998</v>
      </c>
      <c r="J2048" s="6" t="str">
        <f>OBV!F2048</f>
        <v>BULLISH</v>
      </c>
      <c r="K2048" s="6" t="str">
        <f>OBV!G2048</f>
        <v>NEUTRAL</v>
      </c>
      <c r="L2048" s="6" t="str">
        <f>OBV!H2048</f>
        <v>NEUTRAL</v>
      </c>
    </row>
    <row r="2049" spans="1:12" ht="13.5" x14ac:dyDescent="0.25">
      <c r="A2049" s="3">
        <f>RSI!A2049</f>
        <v>44986</v>
      </c>
      <c r="B2049" s="2">
        <f>RSI!B2049</f>
        <v>6.4082999999999997</v>
      </c>
      <c r="C2049" s="2">
        <f>RSI!I2049</f>
        <v>60.919769924148518</v>
      </c>
      <c r="D2049" s="2">
        <f>MACD!E2049</f>
        <v>-0.11120271100835843</v>
      </c>
      <c r="E2049" s="2">
        <f>MACD!F2049</f>
        <v>-0.1599970780141769</v>
      </c>
      <c r="F2049" s="2">
        <f>'Moving Avg'!D2049</f>
        <v>6.3601400000000003</v>
      </c>
      <c r="G2049" s="2">
        <f>'Moving Avg'!F2049</f>
        <v>6.1908049999999992</v>
      </c>
      <c r="H2049" s="2">
        <f>'Moving Avg'!G2049</f>
        <v>5.9852819999999971</v>
      </c>
      <c r="I2049" s="2">
        <f>'Moving Avg'!H2049</f>
        <v>6.7258045000000006</v>
      </c>
      <c r="J2049" s="6" t="str">
        <f>OBV!F2049</f>
        <v>BULLISH</v>
      </c>
      <c r="K2049" s="6" t="str">
        <f>OBV!G2049</f>
        <v>NEUTRAL</v>
      </c>
      <c r="L2049" s="6" t="str">
        <f>OBV!H2049</f>
        <v>CONFIRMED BULLISH</v>
      </c>
    </row>
    <row r="2050" spans="1:12" ht="13.5" x14ac:dyDescent="0.25">
      <c r="A2050" s="3">
        <f>RSI!A2050</f>
        <v>44987</v>
      </c>
      <c r="B2050" s="2">
        <f>RSI!B2050</f>
        <v>6.3505000000000003</v>
      </c>
      <c r="C2050" s="2">
        <f>RSI!I2050</f>
        <v>57.934258195983318</v>
      </c>
      <c r="D2050" s="2">
        <f>MACD!E2050</f>
        <v>-9.4448860587422523E-2</v>
      </c>
      <c r="E2050" s="2">
        <f>MACD!F2050</f>
        <v>-0.14688743452882602</v>
      </c>
      <c r="F2050" s="2">
        <f>'Moving Avg'!D2050</f>
        <v>6.3601400000000003</v>
      </c>
      <c r="G2050" s="2">
        <f>'Moving Avg'!F2050</f>
        <v>6.2206299999999999</v>
      </c>
      <c r="H2050" s="2">
        <f>'Moving Avg'!G2050</f>
        <v>5.9920159999999978</v>
      </c>
      <c r="I2050" s="2">
        <f>'Moving Avg'!H2050</f>
        <v>6.7178830000000014</v>
      </c>
      <c r="J2050" s="6" t="str">
        <f>OBV!F2050</f>
        <v>BULLISH</v>
      </c>
      <c r="K2050" s="6" t="str">
        <f>OBV!G2050</f>
        <v>NEUTRAL</v>
      </c>
      <c r="L2050" s="6" t="str">
        <f>OBV!H2050</f>
        <v>NEUTRAL</v>
      </c>
    </row>
    <row r="2051" spans="1:12" ht="13.5" x14ac:dyDescent="0.25">
      <c r="A2051" s="3">
        <f>RSI!A2051</f>
        <v>44988</v>
      </c>
      <c r="B2051" s="2">
        <f>RSI!B2051</f>
        <v>6.1772999999999998</v>
      </c>
      <c r="C2051" s="2">
        <f>RSI!I2051</f>
        <v>50.023166173148425</v>
      </c>
      <c r="D2051" s="2">
        <f>MACD!E2051</f>
        <v>-6.851295087771625E-2</v>
      </c>
      <c r="E2051" s="2">
        <f>MACD!F2051</f>
        <v>-0.13121253779860409</v>
      </c>
      <c r="F2051" s="2">
        <f>'Moving Avg'!D2051</f>
        <v>6.3447399999999998</v>
      </c>
      <c r="G2051" s="2">
        <f>'Moving Avg'!F2051</f>
        <v>6.2504549999999997</v>
      </c>
      <c r="H2051" s="2">
        <f>'Moving Avg'!G2051</f>
        <v>5.9952859999999983</v>
      </c>
      <c r="I2051" s="2">
        <f>'Moving Avg'!H2051</f>
        <v>6.7090955000000019</v>
      </c>
      <c r="J2051" s="6" t="str">
        <f>OBV!F2051</f>
        <v>BULLISH</v>
      </c>
      <c r="K2051" s="6" t="str">
        <f>OBV!G2051</f>
        <v>NEUTRAL</v>
      </c>
      <c r="L2051" s="6" t="str">
        <f>OBV!H2051</f>
        <v>BULLISH DIVERGENCE</v>
      </c>
    </row>
    <row r="2052" spans="1:12" ht="13.5" x14ac:dyDescent="0.25">
      <c r="A2052" s="3">
        <f>RSI!A2052</f>
        <v>44991</v>
      </c>
      <c r="B2052" s="2">
        <f>RSI!B2052</f>
        <v>6.3505000000000003</v>
      </c>
      <c r="C2052" s="2">
        <f>RSI!I2052</f>
        <v>56.430382874146773</v>
      </c>
      <c r="D2052" s="2">
        <f>MACD!E2052</f>
        <v>-4.6041079157830289E-2</v>
      </c>
      <c r="E2052" s="2">
        <f>MACD!F2052</f>
        <v>-0.11417824607044934</v>
      </c>
      <c r="F2052" s="2">
        <f>'Moving Avg'!D2052</f>
        <v>6.3447399999999998</v>
      </c>
      <c r="G2052" s="2">
        <f>'Moving Avg'!F2052</f>
        <v>6.2797999999999998</v>
      </c>
      <c r="H2052" s="2">
        <f>'Moving Avg'!G2052</f>
        <v>6.002019999999999</v>
      </c>
      <c r="I2052" s="2">
        <f>'Moving Avg'!H2052</f>
        <v>6.7020965000000023</v>
      </c>
      <c r="J2052" s="6" t="str">
        <f>OBV!F2052</f>
        <v>BEARISH</v>
      </c>
      <c r="K2052" s="6" t="str">
        <f>OBV!G2052</f>
        <v>NEUTRAL</v>
      </c>
      <c r="L2052" s="6" t="str">
        <f>OBV!H2052</f>
        <v>NEUTRAL</v>
      </c>
    </row>
    <row r="2053" spans="1:12" ht="13.5" x14ac:dyDescent="0.25">
      <c r="A2053" s="3">
        <f>RSI!A2053</f>
        <v>44992</v>
      </c>
      <c r="B2053" s="2">
        <f>RSI!B2053</f>
        <v>6.1581000000000001</v>
      </c>
      <c r="C2053" s="2">
        <f>RSI!I2053</f>
        <v>48.926490415676874</v>
      </c>
      <c r="D2053" s="2">
        <f>MACD!E2053</f>
        <v>1.032222949292283E-3</v>
      </c>
      <c r="E2053" s="2">
        <f>MACD!F2053</f>
        <v>-9.1136152266501028E-2</v>
      </c>
      <c r="F2053" s="2">
        <f>'Moving Avg'!D2053</f>
        <v>6.2889400000000002</v>
      </c>
      <c r="G2053" s="2">
        <f>'Moving Avg'!F2053</f>
        <v>6.2850950000000001</v>
      </c>
      <c r="H2053" s="2">
        <f>'Moving Avg'!G2053</f>
        <v>6.0049059999999983</v>
      </c>
      <c r="I2053" s="2">
        <f>'Moving Avg'!H2053</f>
        <v>6.6927975000000037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6.2542999999999997</v>
      </c>
      <c r="C2054" s="2">
        <f>RSI!I2054</f>
        <v>52.33912878147077</v>
      </c>
      <c r="D2054" s="2">
        <f>MACD!E2054</f>
        <v>7.3086593813753709E-3</v>
      </c>
      <c r="E2054" s="2">
        <f>MACD!F2054</f>
        <v>-7.1447189936925753E-2</v>
      </c>
      <c r="F2054" s="2">
        <f>'Moving Avg'!D2054</f>
        <v>6.25814</v>
      </c>
      <c r="G2054" s="2">
        <f>'Moving Avg'!F2054</f>
        <v>6.2879799999999992</v>
      </c>
      <c r="H2054" s="2">
        <f>'Moving Avg'!G2054</f>
        <v>6.0114479999999979</v>
      </c>
      <c r="I2054" s="2">
        <f>'Moving Avg'!H2054</f>
        <v>6.684395000000003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6.2061999999999999</v>
      </c>
      <c r="C2055" s="2">
        <f>RSI!I2055</f>
        <v>50.521417987960788</v>
      </c>
      <c r="D2055" s="2">
        <f>MACD!E2055</f>
        <v>2.9138247362280545E-2</v>
      </c>
      <c r="E2055" s="2">
        <f>MACD!F2055</f>
        <v>-5.1330102477084499E-2</v>
      </c>
      <c r="F2055" s="2">
        <f>'Moving Avg'!D2055</f>
        <v>6.2292800000000002</v>
      </c>
      <c r="G2055" s="2">
        <f>'Moving Avg'!F2055</f>
        <v>6.2865349999999989</v>
      </c>
      <c r="H2055" s="2">
        <f>'Moving Avg'!G2055</f>
        <v>6.0152959999999993</v>
      </c>
      <c r="I2055" s="2">
        <f>'Moving Avg'!H2055</f>
        <v>6.6757520000000037</v>
      </c>
      <c r="J2055" s="6" t="str">
        <f>OBV!F2055</f>
        <v>BULLISH</v>
      </c>
      <c r="K2055" s="6" t="str">
        <f>OBV!G2055</f>
        <v>NEUTRAL</v>
      </c>
      <c r="L2055" s="6" t="str">
        <f>OBV!H2055</f>
        <v>BULLISH DIVERGENCE</v>
      </c>
    </row>
    <row r="2056" spans="1:12" ht="13.5" x14ac:dyDescent="0.25">
      <c r="A2056" s="3">
        <f>RSI!A2056</f>
        <v>44995</v>
      </c>
      <c r="B2056" s="2">
        <f>RSI!B2056</f>
        <v>6.1966000000000001</v>
      </c>
      <c r="C2056" s="2">
        <f>RSI!I2056</f>
        <v>50.14708779850654</v>
      </c>
      <c r="D2056" s="2">
        <f>MACD!E2056</f>
        <v>3.3464696665129523E-2</v>
      </c>
      <c r="E2056" s="2">
        <f>MACD!F2056</f>
        <v>-3.4371142648641696E-2</v>
      </c>
      <c r="F2056" s="2">
        <f>'Moving Avg'!D2056</f>
        <v>6.2331400000000006</v>
      </c>
      <c r="G2056" s="2">
        <f>'Moving Avg'!F2056</f>
        <v>6.2846099999999998</v>
      </c>
      <c r="H2056" s="2">
        <f>'Moving Avg'!G2056</f>
        <v>6.0206840000000001</v>
      </c>
      <c r="I2056" s="2">
        <f>'Moving Avg'!H2056</f>
        <v>6.667061000000003</v>
      </c>
      <c r="J2056" s="6" t="str">
        <f>OBV!F2056</f>
        <v>BULLISH</v>
      </c>
      <c r="K2056" s="6" t="str">
        <f>OBV!G2056</f>
        <v>NEUTRAL</v>
      </c>
      <c r="L2056" s="6" t="str">
        <f>OBV!H2056</f>
        <v>CONFIRMED BULLISH</v>
      </c>
    </row>
    <row r="2057" spans="1:12" ht="13.5" x14ac:dyDescent="0.25">
      <c r="A2057" s="3">
        <f>RSI!A2057</f>
        <v>44998</v>
      </c>
      <c r="B2057" s="2">
        <f>RSI!B2057</f>
        <v>6.1292</v>
      </c>
      <c r="C2057" s="2">
        <f>RSI!I2057</f>
        <v>47.486817682141599</v>
      </c>
      <c r="D2057" s="2">
        <f>MACD!E2057</f>
        <v>5.6923143307929358E-2</v>
      </c>
      <c r="E2057" s="2">
        <f>MACD!F2057</f>
        <v>-1.6112285457327485E-2</v>
      </c>
      <c r="F2057" s="2">
        <f>'Moving Avg'!D2057</f>
        <v>6.1888800000000002</v>
      </c>
      <c r="G2057" s="2">
        <f>'Moving Avg'!F2057</f>
        <v>6.2793149999999995</v>
      </c>
      <c r="H2057" s="2">
        <f>'Moving Avg'!G2057</f>
        <v>6.0210680000000005</v>
      </c>
      <c r="I2057" s="2">
        <f>'Moving Avg'!H2057</f>
        <v>6.6580330000000041</v>
      </c>
      <c r="J2057" s="6" t="str">
        <f>OBV!F2057</f>
        <v>BULLISH</v>
      </c>
      <c r="K2057" s="6" t="str">
        <f>OBV!G2057</f>
        <v>NEUTRAL</v>
      </c>
      <c r="L2057" s="6" t="str">
        <f>OBV!H2057</f>
        <v>BULLISH DIVERGENCE</v>
      </c>
    </row>
    <row r="2058" spans="1:12" ht="13.5" x14ac:dyDescent="0.25">
      <c r="A2058" s="3">
        <f>RSI!A2058</f>
        <v>44999</v>
      </c>
      <c r="B2058" s="2">
        <f>RSI!B2058</f>
        <v>6.1581000000000001</v>
      </c>
      <c r="C2058" s="2">
        <f>RSI!I2058</f>
        <v>48.742444375945787</v>
      </c>
      <c r="D2058" s="2">
        <f>MACD!E2058</f>
        <v>8.8357844884961345E-2</v>
      </c>
      <c r="E2058" s="2">
        <f>MACD!F2058</f>
        <v>4.7817406111302814E-3</v>
      </c>
      <c r="F2058" s="2">
        <f>'Moving Avg'!D2058</f>
        <v>6.1888800000000002</v>
      </c>
      <c r="G2058" s="2">
        <f>'Moving Avg'!F2058</f>
        <v>6.2783549999999995</v>
      </c>
      <c r="H2058" s="2">
        <f>'Moving Avg'!G2058</f>
        <v>6.0222239999999996</v>
      </c>
      <c r="I2058" s="2">
        <f>'Moving Avg'!H2058</f>
        <v>6.6491495000000045</v>
      </c>
      <c r="J2058" s="6" t="str">
        <f>OBV!F2058</f>
        <v>BULLISH</v>
      </c>
      <c r="K2058" s="6" t="str">
        <f>OBV!G2058</f>
        <v>NEUTRAL</v>
      </c>
      <c r="L2058" s="6" t="str">
        <f>OBV!H2058</f>
        <v>NEUTRAL</v>
      </c>
    </row>
    <row r="2059" spans="1:12" ht="13.5" x14ac:dyDescent="0.25">
      <c r="A2059" s="3">
        <f>RSI!A2059</f>
        <v>45000</v>
      </c>
      <c r="B2059" s="2">
        <f>RSI!B2059</f>
        <v>6.1581000000000001</v>
      </c>
      <c r="C2059" s="2">
        <f>RSI!I2059</f>
        <v>48.74244437594578</v>
      </c>
      <c r="D2059" s="2">
        <f>MACD!E2059</f>
        <v>0.1107279632728364</v>
      </c>
      <c r="E2059" s="2">
        <f>MACD!F2059</f>
        <v>2.5970985143471507E-2</v>
      </c>
      <c r="F2059" s="2">
        <f>'Moving Avg'!D2059</f>
        <v>6.1696400000000002</v>
      </c>
      <c r="G2059" s="2">
        <f>'Moving Avg'!F2059</f>
        <v>6.2745049999999996</v>
      </c>
      <c r="H2059" s="2">
        <f>'Moving Avg'!G2059</f>
        <v>6.0289599999999997</v>
      </c>
      <c r="I2059" s="2">
        <f>'Moving Avg'!H2059</f>
        <v>6.640266000000004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6.1581000000000001</v>
      </c>
      <c r="C2060" s="2">
        <f>RSI!I2060</f>
        <v>48.74244437594578</v>
      </c>
      <c r="D2060" s="2">
        <f>MACD!E2060</f>
        <v>0.1209515265308827</v>
      </c>
      <c r="E2060" s="2">
        <f>MACD!F2060</f>
        <v>4.4967093420953744E-2</v>
      </c>
      <c r="F2060" s="2">
        <f>'Moving Avg'!D2060</f>
        <v>6.1600200000000012</v>
      </c>
      <c r="G2060" s="2">
        <f>'Moving Avg'!F2060</f>
        <v>6.2696950000000005</v>
      </c>
      <c r="H2060" s="2">
        <f>'Moving Avg'!G2060</f>
        <v>6.0366580000000001</v>
      </c>
      <c r="I2060" s="2">
        <f>'Moving Avg'!H2060</f>
        <v>6.6327665000000033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6.1581000000000001</v>
      </c>
      <c r="C2061" s="2">
        <f>RSI!I2061</f>
        <v>48.74244437594578</v>
      </c>
      <c r="D2061" s="2">
        <f>MACD!E2061</f>
        <v>0.10312951453612307</v>
      </c>
      <c r="E2061" s="2">
        <f>MACD!F2061</f>
        <v>5.6599577643987611E-2</v>
      </c>
      <c r="F2061" s="2">
        <f>'Moving Avg'!D2061</f>
        <v>6.1523200000000005</v>
      </c>
      <c r="G2061" s="2">
        <f>'Moving Avg'!F2061</f>
        <v>6.2648850000000014</v>
      </c>
      <c r="H2061" s="2">
        <f>'Moving Avg'!G2061</f>
        <v>6.0445479999999998</v>
      </c>
      <c r="I2061" s="2">
        <f>'Moving Avg'!H2061</f>
        <v>6.6243440000000042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6.1581000000000001</v>
      </c>
      <c r="C2062" s="2">
        <f>RSI!I2062</f>
        <v>48.74244437594578</v>
      </c>
      <c r="D2062" s="2">
        <f>MACD!E2062</f>
        <v>0.11485609186745283</v>
      </c>
      <c r="E2062" s="2">
        <f>MACD!F2062</f>
        <v>6.8250880488680665E-2</v>
      </c>
      <c r="F2062" s="2">
        <f>'Moving Avg'!D2062</f>
        <v>6.1581000000000001</v>
      </c>
      <c r="G2062" s="2">
        <f>'Moving Avg'!F2062</f>
        <v>6.255745000000001</v>
      </c>
      <c r="H2062" s="2">
        <f>'Moving Avg'!G2062</f>
        <v>6.0524379999999995</v>
      </c>
      <c r="I2062" s="2">
        <f>'Moving Avg'!H2062</f>
        <v>6.6168445000000045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</row>
    <row r="2063" spans="1:12" ht="13.5" x14ac:dyDescent="0.25">
      <c r="A2063" s="3">
        <f>RSI!A2063</f>
        <v>45007</v>
      </c>
      <c r="B2063" s="2">
        <f>RSI!B2063</f>
        <v>6.4082999999999997</v>
      </c>
      <c r="C2063" s="2">
        <f>RSI!I2063</f>
        <v>60.566582593744386</v>
      </c>
      <c r="D2063" s="2">
        <f>MACD!E2063</f>
        <v>7.6793939157041358E-2</v>
      </c>
      <c r="E2063" s="2">
        <f>MACD!F2063</f>
        <v>6.9959492222352801E-2</v>
      </c>
      <c r="F2063" s="2">
        <f>'Moving Avg'!D2063</f>
        <v>6.2081400000000002</v>
      </c>
      <c r="G2063" s="2">
        <f>'Moving Avg'!F2063</f>
        <v>6.2543050000000004</v>
      </c>
      <c r="H2063" s="2">
        <f>'Moving Avg'!G2063</f>
        <v>6.066679999999999</v>
      </c>
      <c r="I2063" s="2">
        <f>'Moving Avg'!H2063</f>
        <v>6.610688000000005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</row>
    <row r="2064" spans="1:12" ht="13.5" x14ac:dyDescent="0.25">
      <c r="A2064" s="3">
        <f>RSI!A2064</f>
        <v>45008</v>
      </c>
      <c r="B2064" s="2">
        <f>RSI!B2064</f>
        <v>6.4082999999999997</v>
      </c>
      <c r="C2064" s="2">
        <f>RSI!I2064</f>
        <v>60.566582593744386</v>
      </c>
      <c r="D2064" s="2">
        <f>MACD!E2064</f>
        <v>5.8046737584415808E-2</v>
      </c>
      <c r="E2064" s="2">
        <f>MACD!F2064</f>
        <v>6.7576941294765408E-2</v>
      </c>
      <c r="F2064" s="2">
        <f>'Moving Avg'!D2064</f>
        <v>6.2581800000000003</v>
      </c>
      <c r="G2064" s="2">
        <f>'Moving Avg'!F2064</f>
        <v>6.2615250000000007</v>
      </c>
      <c r="H2064" s="2">
        <f>'Moving Avg'!G2064</f>
        <v>6.0832299999999995</v>
      </c>
      <c r="I2064" s="2">
        <f>'Moving Avg'!H2064</f>
        <v>6.605454500000004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6.4466999999999999</v>
      </c>
      <c r="C2065" s="2">
        <f>RSI!I2065</f>
        <v>62.121879517346017</v>
      </c>
      <c r="D2065" s="2">
        <f>MACD!E2065</f>
        <v>3.0697827661881227E-2</v>
      </c>
      <c r="E2065" s="2">
        <f>MACD!F2065</f>
        <v>6.0201118568188577E-2</v>
      </c>
      <c r="F2065" s="2">
        <f>'Moving Avg'!D2065</f>
        <v>6.3159000000000001</v>
      </c>
      <c r="G2065" s="2">
        <f>'Moving Avg'!F2065</f>
        <v>6.2663350000000007</v>
      </c>
      <c r="H2065" s="2">
        <f>'Moving Avg'!G2065</f>
        <v>6.0966999999999993</v>
      </c>
      <c r="I2065" s="2">
        <f>'Moving Avg'!H2065</f>
        <v>6.6004130000000041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6.4275000000000002</v>
      </c>
      <c r="C2066" s="2">
        <f>RSI!I2066</f>
        <v>60.830001780558128</v>
      </c>
      <c r="D2066" s="2">
        <f>MACD!E2066</f>
        <v>6.1253446438067627E-3</v>
      </c>
      <c r="E2066" s="2">
        <f>MACD!F2066</f>
        <v>4.9385963783312219E-2</v>
      </c>
      <c r="F2066" s="2">
        <f>'Moving Avg'!D2066</f>
        <v>6.3697800000000004</v>
      </c>
      <c r="G2066" s="2">
        <f>'Moving Avg'!F2066</f>
        <v>6.2749950000000005</v>
      </c>
      <c r="H2066" s="2">
        <f>'Moving Avg'!G2066</f>
        <v>6.104012</v>
      </c>
      <c r="I2066" s="2">
        <f>'Moving Avg'!H2066</f>
        <v>6.5942605000000034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6.3505000000000003</v>
      </c>
      <c r="C2067" s="2">
        <f>RSI!I2067</f>
        <v>55.816791990199476</v>
      </c>
      <c r="D2067" s="2">
        <f>MACD!E2067</f>
        <v>-2.0493271334957264E-2</v>
      </c>
      <c r="E2067" s="2">
        <f>MACD!F2067</f>
        <v>3.5410116759658328E-2</v>
      </c>
      <c r="F2067" s="2">
        <f>'Moving Avg'!D2067</f>
        <v>6.4082600000000012</v>
      </c>
      <c r="G2067" s="2">
        <f>'Moving Avg'!F2067</f>
        <v>6.2749949999999997</v>
      </c>
      <c r="H2067" s="2">
        <f>'Moving Avg'!G2067</f>
        <v>6.1136340000000011</v>
      </c>
      <c r="I2067" s="2">
        <f>'Moving Avg'!H2067</f>
        <v>6.587723000000004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6.3505000000000003</v>
      </c>
      <c r="C2068" s="2">
        <f>RSI!I2068</f>
        <v>55.816791990199476</v>
      </c>
      <c r="D2068" s="2">
        <f>MACD!E2068</f>
        <v>-3.9190554266068212E-2</v>
      </c>
      <c r="E2068" s="2">
        <f>MACD!F2068</f>
        <v>2.0489982554513023E-2</v>
      </c>
      <c r="F2068" s="2">
        <f>'Moving Avg'!D2068</f>
        <v>6.3967000000000001</v>
      </c>
      <c r="G2068" s="2">
        <f>'Moving Avg'!F2068</f>
        <v>6.2706649999999993</v>
      </c>
      <c r="H2068" s="2">
        <f>'Moving Avg'!G2068</f>
        <v>6.1232560000000005</v>
      </c>
      <c r="I2068" s="2">
        <f>'Moving Avg'!H2068</f>
        <v>6.5811855000000037</v>
      </c>
      <c r="J2068" s="6" t="str">
        <f>OBV!F2068</f>
        <v>BEARISH</v>
      </c>
      <c r="K2068" s="6" t="str">
        <f>OBV!G2068</f>
        <v>NEUTRAL</v>
      </c>
      <c r="L2068" s="6" t="str">
        <f>OBV!H2068</f>
        <v>CONFIRMED BEARISH</v>
      </c>
    </row>
    <row r="2069" spans="1:12" ht="13.5" x14ac:dyDescent="0.25">
      <c r="A2069" s="3">
        <f>RSI!A2069</f>
        <v>45015</v>
      </c>
      <c r="B2069" s="2">
        <f>RSI!B2069</f>
        <v>6.2542999999999997</v>
      </c>
      <c r="C2069" s="2">
        <f>RSI!I2069</f>
        <v>49.862552850419654</v>
      </c>
      <c r="D2069" s="2">
        <f>MACD!E2069</f>
        <v>-4.8459473323023694E-2</v>
      </c>
      <c r="E2069" s="2">
        <f>MACD!F2069</f>
        <v>6.7000913790056793E-3</v>
      </c>
      <c r="F2069" s="2">
        <f>'Moving Avg'!D2069</f>
        <v>6.3658999999999999</v>
      </c>
      <c r="G2069" s="2">
        <f>'Moving Avg'!F2069</f>
        <v>6.2629649999999994</v>
      </c>
      <c r="H2069" s="2">
        <f>'Moving Avg'!G2069</f>
        <v>6.1324940000000003</v>
      </c>
      <c r="I2069" s="2">
        <f>'Moving Avg'!H2069</f>
        <v>6.5741670000000045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</row>
    <row r="2070" spans="1:12" ht="13.5" x14ac:dyDescent="0.25">
      <c r="A2070" s="3">
        <f>RSI!A2070</f>
        <v>45016</v>
      </c>
      <c r="B2070" s="2">
        <f>RSI!B2070</f>
        <v>6.3505000000000003</v>
      </c>
      <c r="C2070" s="2">
        <f>RSI!I2070</f>
        <v>55.028857425696927</v>
      </c>
      <c r="D2070" s="2">
        <f>MACD!E2070</f>
        <v>-6.339142445513346E-2</v>
      </c>
      <c r="E2070" s="2">
        <f>MACD!F2070</f>
        <v>-7.3182117878221493E-3</v>
      </c>
      <c r="F2070" s="2">
        <f>'Moving Avg'!D2070</f>
        <v>6.3466600000000009</v>
      </c>
      <c r="G2070" s="2">
        <f>'Moving Avg'!F2070</f>
        <v>6.2629649999999986</v>
      </c>
      <c r="H2070" s="2">
        <f>'Moving Avg'!G2070</f>
        <v>6.1440400000000013</v>
      </c>
      <c r="I2070" s="2">
        <f>'Moving Avg'!H2070</f>
        <v>6.5676755000000036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6.3505000000000003</v>
      </c>
      <c r="C2071" s="2">
        <f>RSI!I2071</f>
        <v>55.028857425696927</v>
      </c>
      <c r="D2071" s="2">
        <f>MACD!E2071</f>
        <v>-7.6560429764278126E-2</v>
      </c>
      <c r="E2071" s="2">
        <f>MACD!F2071</f>
        <v>-2.1166655383113346E-2</v>
      </c>
      <c r="F2071" s="2">
        <f>'Moving Avg'!D2071</f>
        <v>6.3312600000000003</v>
      </c>
      <c r="G2071" s="2">
        <f>'Moving Avg'!F2071</f>
        <v>6.2716249999999985</v>
      </c>
      <c r="H2071" s="2">
        <f>'Moving Avg'!G2071</f>
        <v>6.151930000000001</v>
      </c>
      <c r="I2071" s="2">
        <f>'Moving Avg'!H2071</f>
        <v>6.562522000000004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</row>
    <row r="2072" spans="1:12" ht="13.5" x14ac:dyDescent="0.25">
      <c r="A2072" s="3">
        <f>RSI!A2072</f>
        <v>45020</v>
      </c>
      <c r="B2072" s="2">
        <f>RSI!B2072</f>
        <v>6.4466999999999999</v>
      </c>
      <c r="C2072" s="2">
        <f>RSI!I2072</f>
        <v>59.829450835035672</v>
      </c>
      <c r="D2072" s="2">
        <f>MACD!E2072</f>
        <v>-9.5324061504898694E-2</v>
      </c>
      <c r="E2072" s="2">
        <f>MACD!F2072</f>
        <v>-3.5998136607470421E-2</v>
      </c>
      <c r="F2072" s="2">
        <f>'Moving Avg'!D2072</f>
        <v>6.3505000000000003</v>
      </c>
      <c r="G2072" s="2">
        <f>'Moving Avg'!F2072</f>
        <v>6.2764349999999993</v>
      </c>
      <c r="H2072" s="2">
        <f>'Moving Avg'!G2072</f>
        <v>6.1636680000000013</v>
      </c>
      <c r="I2072" s="2">
        <f>'Moving Avg'!H2072</f>
        <v>6.5578495000000041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6.5332999999999997</v>
      </c>
      <c r="C2073" s="2">
        <f>RSI!I2073</f>
        <v>63.596738641139758</v>
      </c>
      <c r="D2073" s="2">
        <f>MACD!E2073</f>
        <v>-8.0149994503903699E-2</v>
      </c>
      <c r="E2073" s="2">
        <f>MACD!F2073</f>
        <v>-4.4828508186757085E-2</v>
      </c>
      <c r="F2073" s="2">
        <f>'Moving Avg'!D2073</f>
        <v>6.38706</v>
      </c>
      <c r="G2073" s="2">
        <f>'Moving Avg'!F2073</f>
        <v>6.2951949999999979</v>
      </c>
      <c r="H2073" s="2">
        <f>'Moving Avg'!G2073</f>
        <v>6.1788700000000008</v>
      </c>
      <c r="I2073" s="2">
        <f>'Moving Avg'!H2073</f>
        <v>6.5536100000000044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6.4466999999999999</v>
      </c>
      <c r="C2074" s="2">
        <f>RSI!I2074</f>
        <v>57.762896455389885</v>
      </c>
      <c r="D2074" s="2">
        <f>MACD!E2074</f>
        <v>-6.235777683071575E-2</v>
      </c>
      <c r="E2074" s="2">
        <f>MACD!F2074</f>
        <v>-4.8334361915548824E-2</v>
      </c>
      <c r="F2074" s="2">
        <f>'Moving Avg'!D2074</f>
        <v>6.4255400000000007</v>
      </c>
      <c r="G2074" s="2">
        <f>'Moving Avg'!F2074</f>
        <v>6.3048149999999978</v>
      </c>
      <c r="H2074" s="2">
        <f>'Moving Avg'!G2074</f>
        <v>6.1923400000000006</v>
      </c>
      <c r="I2074" s="2">
        <f>'Moving Avg'!H2074</f>
        <v>6.5489375000000054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6.3505000000000003</v>
      </c>
      <c r="C2075" s="2">
        <f>RSI!I2075</f>
        <v>52.050876187939757</v>
      </c>
      <c r="D2075" s="2">
        <f>MACD!E2075</f>
        <v>-3.5111363818037589E-2</v>
      </c>
      <c r="E2075" s="2">
        <f>MACD!F2075</f>
        <v>-4.5689762296046585E-2</v>
      </c>
      <c r="F2075" s="2">
        <f>'Moving Avg'!D2075</f>
        <v>6.4255400000000007</v>
      </c>
      <c r="G2075" s="2">
        <f>'Moving Avg'!F2075</f>
        <v>6.3120299999999983</v>
      </c>
      <c r="H2075" s="2">
        <f>'Moving Avg'!G2075</f>
        <v>6.2065799999999998</v>
      </c>
      <c r="I2075" s="2">
        <f>'Moving Avg'!H2075</f>
        <v>6.5442450000000054</v>
      </c>
      <c r="J2075" s="6" t="str">
        <f>OBV!F2075</f>
        <v>BEARISH</v>
      </c>
      <c r="K2075" s="6" t="str">
        <f>OBV!G2075</f>
        <v>NEUTRAL</v>
      </c>
      <c r="L2075" s="6" t="str">
        <f>OBV!H2075</f>
        <v>NEUTRAL</v>
      </c>
    </row>
    <row r="2076" spans="1:12" ht="13.5" x14ac:dyDescent="0.25">
      <c r="A2076" s="3">
        <f>RSI!A2076</f>
        <v>45026</v>
      </c>
      <c r="B2076" s="2">
        <f>RSI!B2076</f>
        <v>6.3505000000000003</v>
      </c>
      <c r="C2076" s="2">
        <f>RSI!I2076</f>
        <v>52.050876187939764</v>
      </c>
      <c r="D2076" s="2">
        <f>MACD!E2076</f>
        <v>-1.5221879391375204E-2</v>
      </c>
      <c r="E2076" s="2">
        <f>MACD!F2076</f>
        <v>-3.9596185715112309E-2</v>
      </c>
      <c r="F2076" s="2">
        <f>'Moving Avg'!D2076</f>
        <v>6.4255400000000007</v>
      </c>
      <c r="G2076" s="2">
        <f>'Moving Avg'!F2076</f>
        <v>6.3197249999999983</v>
      </c>
      <c r="H2076" s="2">
        <f>'Moving Avg'!G2076</f>
        <v>6.2200500000000014</v>
      </c>
      <c r="I2076" s="2">
        <f>'Moving Avg'!H2076</f>
        <v>6.5395525000000063</v>
      </c>
      <c r="J2076" s="6" t="str">
        <f>OBV!F2076</f>
        <v>BEARISH</v>
      </c>
      <c r="K2076" s="6" t="str">
        <f>OBV!G2076</f>
        <v>NEUTRAL</v>
      </c>
      <c r="L2076" s="6" t="str">
        <f>OBV!H2076</f>
        <v>NEUTRAL</v>
      </c>
    </row>
    <row r="2077" spans="1:12" ht="13.5" x14ac:dyDescent="0.25">
      <c r="A2077" s="3">
        <f>RSI!A2077</f>
        <v>45027</v>
      </c>
      <c r="B2077" s="2">
        <f>RSI!B2077</f>
        <v>6.2542999999999997</v>
      </c>
      <c r="C2077" s="2">
        <f>RSI!I2077</f>
        <v>46.695553199321445</v>
      </c>
      <c r="D2077" s="2">
        <f>MACD!E2077</f>
        <v>-3.3082163289890332E-3</v>
      </c>
      <c r="E2077" s="2">
        <f>MACD!F2077</f>
        <v>-3.2338591837887655E-2</v>
      </c>
      <c r="F2077" s="2">
        <f>'Moving Avg'!D2077</f>
        <v>6.38706</v>
      </c>
      <c r="G2077" s="2">
        <f>'Moving Avg'!F2077</f>
        <v>6.3259799999999986</v>
      </c>
      <c r="H2077" s="2">
        <f>'Moving Avg'!G2077</f>
        <v>6.2300560000000011</v>
      </c>
      <c r="I2077" s="2">
        <f>'Moving Avg'!H2077</f>
        <v>6.533918000000007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6.3505000000000003</v>
      </c>
      <c r="C2078" s="2">
        <f>RSI!I2078</f>
        <v>52.01258947386313</v>
      </c>
      <c r="D2078" s="2">
        <f>MACD!E2078</f>
        <v>3.3921014237492386E-5</v>
      </c>
      <c r="E2078" s="2">
        <f>MACD!F2078</f>
        <v>-2.5864089267462628E-2</v>
      </c>
      <c r="F2078" s="2">
        <f>'Moving Avg'!D2078</f>
        <v>6.3505000000000003</v>
      </c>
      <c r="G2078" s="2">
        <f>'Moving Avg'!F2078</f>
        <v>6.3355999999999986</v>
      </c>
      <c r="H2078" s="2">
        <f>'Moving Avg'!G2078</f>
        <v>6.2452580000000015</v>
      </c>
      <c r="I2078" s="2">
        <f>'Moving Avg'!H2078</f>
        <v>6.5287645000000065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6.3505000000000003</v>
      </c>
      <c r="C2079" s="2">
        <f>RSI!I2079</f>
        <v>52.01258947386313</v>
      </c>
      <c r="D2079" s="2">
        <f>MACD!E2079</f>
        <v>-1.2147981876560188E-2</v>
      </c>
      <c r="E2079" s="2">
        <f>MACD!F2079</f>
        <v>-2.3120867789282143E-2</v>
      </c>
      <c r="F2079" s="2">
        <f>'Moving Avg'!D2079</f>
        <v>6.3312600000000003</v>
      </c>
      <c r="G2079" s="2">
        <f>'Moving Avg'!F2079</f>
        <v>6.3452199999999994</v>
      </c>
      <c r="H2079" s="2">
        <f>'Moving Avg'!G2079</f>
        <v>6.2571880000000011</v>
      </c>
      <c r="I2079" s="2">
        <f>'Moving Avg'!H2079</f>
        <v>6.523611000000006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6.3409000000000004</v>
      </c>
      <c r="C2080" s="2">
        <f>RSI!I2080</f>
        <v>51.418987642372507</v>
      </c>
      <c r="D2080" s="2">
        <f>MACD!E2080</f>
        <v>-7.1389544334348187E-3</v>
      </c>
      <c r="E2080" s="2">
        <f>MACD!F2080</f>
        <v>-1.9924485118112682E-2</v>
      </c>
      <c r="F2080" s="2">
        <f>'Moving Avg'!D2080</f>
        <v>6.3293400000000002</v>
      </c>
      <c r="G2080" s="2">
        <f>'Moving Avg'!F2080</f>
        <v>6.354359999999998</v>
      </c>
      <c r="H2080" s="2">
        <f>'Moving Avg'!G2080</f>
        <v>6.2689260000000004</v>
      </c>
      <c r="I2080" s="2">
        <f>'Moving Avg'!H2080</f>
        <v>6.5184095000000051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6.4466999999999999</v>
      </c>
      <c r="C2081" s="2">
        <f>RSI!I2081</f>
        <v>57.214390110659394</v>
      </c>
      <c r="D2081" s="2">
        <f>MACD!E2081</f>
        <v>-1.086078245453681E-2</v>
      </c>
      <c r="E2081" s="2">
        <f>MACD!F2081</f>
        <v>-1.8111744585397507E-2</v>
      </c>
      <c r="F2081" s="2">
        <f>'Moving Avg'!D2081</f>
        <v>6.3485800000000001</v>
      </c>
      <c r="G2081" s="2">
        <f>'Moving Avg'!F2081</f>
        <v>6.3687899999999988</v>
      </c>
      <c r="H2081" s="2">
        <f>'Moving Avg'!G2081</f>
        <v>6.2862439999999999</v>
      </c>
      <c r="I2081" s="2">
        <f>'Moving Avg'!H2081</f>
        <v>6.5137370000000043</v>
      </c>
      <c r="J2081" s="6" t="str">
        <f>OBV!F2081</f>
        <v>BEARISH</v>
      </c>
      <c r="K2081" s="6" t="str">
        <f>OBV!G2081</f>
        <v>NEUTRAL</v>
      </c>
      <c r="L2081" s="6" t="str">
        <f>OBV!H2081</f>
        <v>BEARISH DIVERGENCE</v>
      </c>
    </row>
    <row r="2082" spans="1:12" ht="13.5" x14ac:dyDescent="0.25">
      <c r="A2082" s="3">
        <f>RSI!A2082</f>
        <v>45034</v>
      </c>
      <c r="B2082" s="2">
        <f>RSI!B2082</f>
        <v>6.5236999999999998</v>
      </c>
      <c r="C2082" s="2">
        <f>RSI!I2082</f>
        <v>60.872747535880833</v>
      </c>
      <c r="D2082" s="2">
        <f>MACD!E2082</f>
        <v>-5.6529749787115335E-3</v>
      </c>
      <c r="E2082" s="2">
        <f>MACD!F2082</f>
        <v>-1.5619990664060314E-2</v>
      </c>
      <c r="F2082" s="2">
        <f>'Moving Avg'!D2082</f>
        <v>6.4024600000000005</v>
      </c>
      <c r="G2082" s="2">
        <f>'Moving Avg'!F2082</f>
        <v>6.3870699999999996</v>
      </c>
      <c r="H2082" s="2">
        <f>'Moving Avg'!G2082</f>
        <v>6.3014460000000012</v>
      </c>
      <c r="I2082" s="2">
        <f>'Moving Avg'!H2082</f>
        <v>6.5099105000000028</v>
      </c>
      <c r="J2082" s="6" t="str">
        <f>OBV!F2082</f>
        <v>BEARISH</v>
      </c>
      <c r="K2082" s="6" t="str">
        <f>OBV!G2082</f>
        <v>NEUTRAL</v>
      </c>
      <c r="L2082" s="6" t="str">
        <f>OBV!H2082</f>
        <v>BEARISH DIVERGENCE</v>
      </c>
    </row>
    <row r="2083" spans="1:12" ht="13.5" x14ac:dyDescent="0.25">
      <c r="A2083" s="3">
        <f>RSI!A2083</f>
        <v>45035</v>
      </c>
      <c r="B2083" s="2">
        <f>RSI!B2083</f>
        <v>6.4466999999999999</v>
      </c>
      <c r="C2083" s="2">
        <f>RSI!I2083</f>
        <v>55.740106577153107</v>
      </c>
      <c r="D2083" s="2">
        <f>MACD!E2083</f>
        <v>1.6640925180168686E-2</v>
      </c>
      <c r="E2083" s="2">
        <f>MACD!F2083</f>
        <v>-9.1678074952145135E-3</v>
      </c>
      <c r="F2083" s="2">
        <f>'Moving Avg'!D2083</f>
        <v>6.4216999999999995</v>
      </c>
      <c r="G2083" s="2">
        <f>'Moving Avg'!F2083</f>
        <v>6.3889899999999997</v>
      </c>
      <c r="H2083" s="2">
        <f>'Moving Avg'!G2083</f>
        <v>6.3093360000000009</v>
      </c>
      <c r="I2083" s="2">
        <f>'Moving Avg'!H2083</f>
        <v>6.5061605000000018</v>
      </c>
      <c r="J2083" s="6" t="str">
        <f>OBV!F2083</f>
        <v>BEARISH</v>
      </c>
      <c r="K2083" s="6" t="str">
        <f>OBV!G2083</f>
        <v>NEUTRAL</v>
      </c>
      <c r="L2083" s="6" t="str">
        <f>OBV!H2083</f>
        <v>BEARISH DIVERGENCE</v>
      </c>
    </row>
    <row r="2084" spans="1:12" ht="13.5" x14ac:dyDescent="0.25">
      <c r="A2084" s="3">
        <f>RSI!A2084</f>
        <v>45036</v>
      </c>
      <c r="B2084" s="2">
        <f>RSI!B2084</f>
        <v>6.6391999999999998</v>
      </c>
      <c r="C2084" s="2">
        <f>RSI!I2084</f>
        <v>63.928625614098813</v>
      </c>
      <c r="D2084" s="2">
        <f>MACD!E2084</f>
        <v>7.3225743054443626E-3</v>
      </c>
      <c r="E2084" s="2">
        <f>MACD!F2084</f>
        <v>-5.869731135082738E-3</v>
      </c>
      <c r="F2084" s="2">
        <f>'Moving Avg'!D2084</f>
        <v>6.4794400000000012</v>
      </c>
      <c r="G2084" s="2">
        <f>'Moving Avg'!F2084</f>
        <v>6.4005349999999996</v>
      </c>
      <c r="H2084" s="2">
        <f>'Moving Avg'!G2084</f>
        <v>6.318188000000001</v>
      </c>
      <c r="I2084" s="2">
        <f>'Moving Avg'!H2084</f>
        <v>6.5033730000000016</v>
      </c>
      <c r="J2084" s="6" t="str">
        <f>OBV!F2084</f>
        <v>BULLISH</v>
      </c>
      <c r="K2084" s="6" t="str">
        <f>OBV!G2084</f>
        <v>NEUTRAL</v>
      </c>
      <c r="L2084" s="6" t="str">
        <f>OBV!H2084</f>
        <v>CONFIRMED BULLISH</v>
      </c>
    </row>
    <row r="2085" spans="1:12" ht="13.5" x14ac:dyDescent="0.25">
      <c r="A2085" s="3">
        <f>RSI!A2085</f>
        <v>45040</v>
      </c>
      <c r="B2085" s="2">
        <f>RSI!B2085</f>
        <v>6.9085999999999999</v>
      </c>
      <c r="C2085" s="2">
        <f>RSI!I2085</f>
        <v>71.793555930118373</v>
      </c>
      <c r="D2085" s="2">
        <f>MACD!E2085</f>
        <v>-3.7010863836353103E-2</v>
      </c>
      <c r="E2085" s="2">
        <f>MACD!F2085</f>
        <v>-1.209795767533681E-2</v>
      </c>
      <c r="F2085" s="2">
        <f>'Moving Avg'!D2085</f>
        <v>6.5929799999999998</v>
      </c>
      <c r="G2085" s="2">
        <f>'Moving Avg'!F2085</f>
        <v>6.4236300000000002</v>
      </c>
      <c r="H2085" s="2">
        <f>'Moving Avg'!G2085</f>
        <v>6.331658</v>
      </c>
      <c r="I2085" s="2">
        <f>'Moving Avg'!H2085</f>
        <v>6.5019325000000014</v>
      </c>
      <c r="J2085" s="6" t="str">
        <f>OBV!F2085</f>
        <v>BULLISH</v>
      </c>
      <c r="K2085" s="6" t="str">
        <f>OBV!G2085</f>
        <v>NEUTRAL</v>
      </c>
      <c r="L2085" s="6" t="str">
        <f>OBV!H2085</f>
        <v>CONFIRMED BULLISH</v>
      </c>
    </row>
    <row r="2086" spans="1:12" ht="13.5" x14ac:dyDescent="0.25">
      <c r="A2086" s="3">
        <f>RSI!A2086</f>
        <v>45041</v>
      </c>
      <c r="B2086" s="2">
        <f>RSI!B2086</f>
        <v>6.8796999999999997</v>
      </c>
      <c r="C2086" s="2">
        <f>RSI!I2086</f>
        <v>70.029556265310077</v>
      </c>
      <c r="D2086" s="2">
        <f>MACD!E2086</f>
        <v>-7.5542636011991959E-2</v>
      </c>
      <c r="E2086" s="2">
        <f>MACD!F2086</f>
        <v>-2.4786893342667843E-2</v>
      </c>
      <c r="F2086" s="2">
        <f>'Moving Avg'!D2086</f>
        <v>6.6795799999999996</v>
      </c>
      <c r="G2086" s="2">
        <f>'Moving Avg'!F2086</f>
        <v>6.4462400000000004</v>
      </c>
      <c r="H2086" s="2">
        <f>'Moving Avg'!G2086</f>
        <v>6.3445500000000017</v>
      </c>
      <c r="I2086" s="2">
        <f>'Moving Avg'!H2086</f>
        <v>6.5005780000000017</v>
      </c>
      <c r="J2086" s="6" t="str">
        <f>OBV!F2086</f>
        <v>BULLISH</v>
      </c>
      <c r="K2086" s="6" t="str">
        <f>OBV!G2086</f>
        <v>NEUTRAL</v>
      </c>
      <c r="L2086" s="6" t="str">
        <f>OBV!H2086</f>
        <v>CONFIRMED BULLISH</v>
      </c>
    </row>
    <row r="2087" spans="1:12" ht="13.5" x14ac:dyDescent="0.25">
      <c r="A2087" s="3">
        <f>RSI!A2087</f>
        <v>45042</v>
      </c>
      <c r="B2087" s="2">
        <f>RSI!B2087</f>
        <v>6.6391999999999998</v>
      </c>
      <c r="C2087" s="2">
        <f>RSI!I2087</f>
        <v>57.391923393374384</v>
      </c>
      <c r="D2087" s="2">
        <f>MACD!E2087</f>
        <v>-0.10788641608108751</v>
      </c>
      <c r="E2087" s="2">
        <f>MACD!F2087</f>
        <v>-4.1406797890351781E-2</v>
      </c>
      <c r="F2087" s="2">
        <f>'Moving Avg'!D2087</f>
        <v>6.7026799999999991</v>
      </c>
      <c r="G2087" s="2">
        <f>'Moving Avg'!F2087</f>
        <v>6.4606750000000002</v>
      </c>
      <c r="H2087" s="2">
        <f>'Moving Avg'!G2087</f>
        <v>6.3526320000000007</v>
      </c>
      <c r="I2087" s="2">
        <f>'Moving Avg'!H2087</f>
        <v>6.4972585000000018</v>
      </c>
      <c r="J2087" s="6" t="str">
        <f>OBV!F2087</f>
        <v>BULLISH</v>
      </c>
      <c r="K2087" s="6" t="str">
        <f>OBV!G2087</f>
        <v>NEUTRAL</v>
      </c>
      <c r="L2087" s="6" t="str">
        <f>OBV!H2087</f>
        <v>CONFIRMED BULLISH</v>
      </c>
    </row>
    <row r="2088" spans="1:12" ht="13.5" x14ac:dyDescent="0.25">
      <c r="A2088" s="3">
        <f>RSI!A2088</f>
        <v>45043</v>
      </c>
      <c r="B2088" s="2">
        <f>RSI!B2088</f>
        <v>6.7354000000000003</v>
      </c>
      <c r="C2088" s="2">
        <f>RSI!I2088</f>
        <v>60.465245509235785</v>
      </c>
      <c r="D2088" s="2">
        <f>MACD!E2088</f>
        <v>-0.12870976039640691</v>
      </c>
      <c r="E2088" s="2">
        <f>MACD!F2088</f>
        <v>-5.8867390391562809E-2</v>
      </c>
      <c r="F2088" s="2">
        <f>'Moving Avg'!D2088</f>
        <v>6.760419999999999</v>
      </c>
      <c r="G2088" s="2">
        <f>'Moving Avg'!F2088</f>
        <v>6.4799199999999999</v>
      </c>
      <c r="H2088" s="2">
        <f>'Moving Avg'!G2088</f>
        <v>6.3637940000000022</v>
      </c>
      <c r="I2088" s="2">
        <f>'Moving Avg'!H2088</f>
        <v>6.4938910000000023</v>
      </c>
      <c r="J2088" s="6" t="str">
        <f>OBV!F2088</f>
        <v>BULLISH</v>
      </c>
      <c r="K2088" s="6" t="str">
        <f>OBV!G2088</f>
        <v>NEUTRAL</v>
      </c>
      <c r="L2088" s="6" t="str">
        <f>OBV!H2088</f>
        <v>CONFIRMED BULLISH</v>
      </c>
    </row>
    <row r="2089" spans="1:12" ht="13.5" x14ac:dyDescent="0.25">
      <c r="A2089" s="3">
        <f>RSI!A2089</f>
        <v>45044</v>
      </c>
      <c r="B2089" s="2">
        <f>RSI!B2089</f>
        <v>6.7354000000000003</v>
      </c>
      <c r="C2089" s="2">
        <f>RSI!I2089</f>
        <v>60.465245509235785</v>
      </c>
      <c r="D2089" s="2">
        <f>MACD!E2089</f>
        <v>-0.14794389328850599</v>
      </c>
      <c r="E2089" s="2">
        <f>MACD!F2089</f>
        <v>-7.6682690970951442E-2</v>
      </c>
      <c r="F2089" s="2">
        <f>'Moving Avg'!D2089</f>
        <v>6.7796599999999998</v>
      </c>
      <c r="G2089" s="2">
        <f>'Moving Avg'!F2089</f>
        <v>6.5039749999999996</v>
      </c>
      <c r="H2089" s="2">
        <f>'Moving Avg'!G2089</f>
        <v>6.3738000000000037</v>
      </c>
      <c r="I2089" s="2">
        <f>'Moving Avg'!H2089</f>
        <v>6.4905235000000019</v>
      </c>
      <c r="J2089" s="6" t="str">
        <f>OBV!F2089</f>
        <v>BEARISH</v>
      </c>
      <c r="K2089" s="6" t="str">
        <f>OBV!G2089</f>
        <v>NEUTRAL</v>
      </c>
      <c r="L2089" s="6" t="str">
        <f>OBV!H2089</f>
        <v>BEARISH DIVERGENCE</v>
      </c>
    </row>
    <row r="2090" spans="1:12" ht="13.5" x14ac:dyDescent="0.25">
      <c r="A2090" s="3">
        <f>RSI!A2090</f>
        <v>45048</v>
      </c>
      <c r="B2090" s="2">
        <f>RSI!B2090</f>
        <v>6.6391999999999998</v>
      </c>
      <c r="C2090" s="2">
        <f>RSI!I2090</f>
        <v>55.797568543372577</v>
      </c>
      <c r="D2090" s="2">
        <f>MACD!E2090</f>
        <v>-0.16006472226905721</v>
      </c>
      <c r="E2090" s="2">
        <f>MACD!F2090</f>
        <v>-9.3359097230572591E-2</v>
      </c>
      <c r="F2090" s="2">
        <f>'Moving Avg'!D2090</f>
        <v>6.7257800000000003</v>
      </c>
      <c r="G2090" s="2">
        <f>'Moving Avg'!F2090</f>
        <v>6.5184099999999985</v>
      </c>
      <c r="H2090" s="2">
        <f>'Moving Avg'!G2090</f>
        <v>6.3814980000000041</v>
      </c>
      <c r="I2090" s="2">
        <f>'Moving Avg'!H2090</f>
        <v>6.4876370000000021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6.5911</v>
      </c>
      <c r="C2091" s="2">
        <f>RSI!I2091</f>
        <v>53.570786640463417</v>
      </c>
      <c r="D2091" s="2">
        <f>MACD!E2091</f>
        <v>-0.15129654301143791</v>
      </c>
      <c r="E2091" s="2">
        <f>MACD!F2091</f>
        <v>-0.10494658638674566</v>
      </c>
      <c r="F2091" s="2">
        <f>'Moving Avg'!D2091</f>
        <v>6.6680599999999997</v>
      </c>
      <c r="G2091" s="2">
        <f>'Moving Avg'!F2091</f>
        <v>6.5304400000000005</v>
      </c>
      <c r="H2091" s="2">
        <f>'Moving Avg'!G2091</f>
        <v>6.3882340000000033</v>
      </c>
      <c r="I2091" s="2">
        <f>'Moving Avg'!H2091</f>
        <v>6.4845100000000011</v>
      </c>
      <c r="J2091" s="6" t="str">
        <f>OBV!F2091</f>
        <v>BEARISH</v>
      </c>
      <c r="K2091" s="6" t="str">
        <f>OBV!G2091</f>
        <v>NEUTRAL</v>
      </c>
      <c r="L2091" s="6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6.4564000000000004</v>
      </c>
      <c r="C2092" s="2">
        <f>RSI!I2092</f>
        <v>47.815838818870148</v>
      </c>
      <c r="D2092" s="2">
        <f>MACD!E2092</f>
        <v>-0.12252436219123553</v>
      </c>
      <c r="E2092" s="2">
        <f>MACD!F2092</f>
        <v>-0.10846214154764364</v>
      </c>
      <c r="F2092" s="2">
        <f>'Moving Avg'!D2092</f>
        <v>6.6315</v>
      </c>
      <c r="G2092" s="2">
        <f>'Moving Avg'!F2092</f>
        <v>6.5309250000000008</v>
      </c>
      <c r="H2092" s="2">
        <f>'Moving Avg'!G2092</f>
        <v>6.3905440000000029</v>
      </c>
      <c r="I2092" s="2">
        <f>'Moving Avg'!H2092</f>
        <v>6.4792660000000026</v>
      </c>
      <c r="J2092" s="6" t="str">
        <f>OBV!F2092</f>
        <v>BEARISH</v>
      </c>
      <c r="K2092" s="6" t="str">
        <f>OBV!G2092</f>
        <v>NEUTRAL</v>
      </c>
      <c r="L2092" s="6" t="str">
        <f>OBV!H2092</f>
        <v>CONFIRMED BEARISH</v>
      </c>
    </row>
    <row r="2093" spans="1:12" ht="13.5" x14ac:dyDescent="0.25">
      <c r="A2093" s="3">
        <f>RSI!A2093</f>
        <v>45051</v>
      </c>
      <c r="B2093" s="2">
        <f>RSI!B2093</f>
        <v>6.6006999999999998</v>
      </c>
      <c r="C2093" s="2">
        <f>RSI!I2093</f>
        <v>53.570158512933602</v>
      </c>
      <c r="D2093" s="2">
        <f>MACD!E2093</f>
        <v>-0.12035385742109206</v>
      </c>
      <c r="E2093" s="2">
        <f>MACD!F2093</f>
        <v>-0.11084048472233332</v>
      </c>
      <c r="F2093" s="2">
        <f>'Moving Avg'!D2093</f>
        <v>6.6045600000000011</v>
      </c>
      <c r="G2093" s="2">
        <f>'Moving Avg'!F2093</f>
        <v>6.5342949999999984</v>
      </c>
      <c r="H2093" s="2">
        <f>'Moving Avg'!G2093</f>
        <v>6.3938160000000028</v>
      </c>
      <c r="I2093" s="2">
        <f>'Moving Avg'!H2093</f>
        <v>6.4754655000000021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6.4949000000000003</v>
      </c>
      <c r="C2094" s="2">
        <f>RSI!I2094</f>
        <v>49.279485084669147</v>
      </c>
      <c r="D2094" s="2">
        <f>MACD!E2094</f>
        <v>-8.1584329667604649E-2</v>
      </c>
      <c r="E2094" s="2">
        <f>MACD!F2094</f>
        <v>-0.10498925371138759</v>
      </c>
      <c r="F2094" s="2">
        <f>'Moving Avg'!D2094</f>
        <v>6.5564599999999995</v>
      </c>
      <c r="G2094" s="2">
        <f>'Moving Avg'!F2094</f>
        <v>6.5367049999999995</v>
      </c>
      <c r="H2094" s="2">
        <f>'Moving Avg'!G2094</f>
        <v>6.3984360000000029</v>
      </c>
      <c r="I2094" s="2">
        <f>'Moving Avg'!H2094</f>
        <v>6.470895500000001</v>
      </c>
      <c r="J2094" s="6" t="str">
        <f>OBV!F2094</f>
        <v>BEARISH</v>
      </c>
      <c r="K2094" s="6" t="str">
        <f>OBV!G2094</f>
        <v>NEUTRAL</v>
      </c>
      <c r="L2094" s="6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6.4275000000000002</v>
      </c>
      <c r="C2095" s="2">
        <f>RSI!I2095</f>
        <v>46.712661316066281</v>
      </c>
      <c r="D2095" s="2">
        <f>MACD!E2095</f>
        <v>-2.1964167021355507E-3</v>
      </c>
      <c r="E2095" s="2">
        <f>MACD!F2095</f>
        <v>-8.4430686309537192E-2</v>
      </c>
      <c r="F2095" s="2">
        <f>'Moving Avg'!D2095</f>
        <v>6.5141200000000001</v>
      </c>
      <c r="G2095" s="2">
        <f>'Moving Avg'!F2095</f>
        <v>6.5405550000000003</v>
      </c>
      <c r="H2095" s="2">
        <f>'Moving Avg'!G2095</f>
        <v>6.3999760000000023</v>
      </c>
      <c r="I2095" s="2">
        <f>'Moving Avg'!H2095</f>
        <v>6.4659885000000008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</row>
    <row r="2096" spans="1:12" ht="13.5" x14ac:dyDescent="0.25">
      <c r="A2096" s="3">
        <f>RSI!A2096</f>
        <v>45056</v>
      </c>
      <c r="B2096" s="2">
        <f>RSI!B2096</f>
        <v>6.4371</v>
      </c>
      <c r="C2096" s="2">
        <f>RSI!I2096</f>
        <v>47.135032113390061</v>
      </c>
      <c r="D2096" s="2">
        <f>MACD!E2096</f>
        <v>6.0352477122115999E-2</v>
      </c>
      <c r="E2096" s="2">
        <f>MACD!F2096</f>
        <v>-5.5474053623206558E-2</v>
      </c>
      <c r="F2096" s="2">
        <f>'Moving Avg'!D2096</f>
        <v>6.4833200000000009</v>
      </c>
      <c r="G2096" s="2">
        <f>'Moving Avg'!F2096</f>
        <v>6.5448850000000007</v>
      </c>
      <c r="H2096" s="2">
        <f>'Moving Avg'!G2096</f>
        <v>6.4036320000000009</v>
      </c>
      <c r="I2096" s="2">
        <f>'Moving Avg'!H2096</f>
        <v>6.4611295000000011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6.6872999999999996</v>
      </c>
      <c r="C2097" s="2">
        <f>RSI!I2097</f>
        <v>56.755595933044688</v>
      </c>
      <c r="D2097" s="2">
        <f>MACD!E2097</f>
        <v>5.8180784510096117E-2</v>
      </c>
      <c r="E2097" s="2">
        <f>MACD!F2097</f>
        <v>-3.2743085996546024E-2</v>
      </c>
      <c r="F2097" s="2">
        <f>'Moving Avg'!D2097</f>
        <v>6.5295000000000005</v>
      </c>
      <c r="G2097" s="2">
        <f>'Moving Avg'!F2097</f>
        <v>6.566535</v>
      </c>
      <c r="H2097" s="2">
        <f>'Moving Avg'!G2097</f>
        <v>6.4103680000000001</v>
      </c>
      <c r="I2097" s="2">
        <f>'Moving Avg'!H2097</f>
        <v>6.4570400000000019</v>
      </c>
      <c r="J2097" s="6" t="str">
        <f>OBV!F2097</f>
        <v>BEARISH</v>
      </c>
      <c r="K2097" s="6" t="str">
        <f>OBV!G2097</f>
        <v>NEUTRAL</v>
      </c>
      <c r="L2097" s="6" t="str">
        <f>OBV!H2097</f>
        <v>BEARISH DIVERGENCE</v>
      </c>
    </row>
    <row r="2098" spans="1:12" ht="13.5" x14ac:dyDescent="0.25">
      <c r="A2098" s="3">
        <f>RSI!A2098</f>
        <v>45058</v>
      </c>
      <c r="B2098" s="2">
        <f>RSI!B2098</f>
        <v>6.6295999999999999</v>
      </c>
      <c r="C2098" s="2">
        <f>RSI!I2098</f>
        <v>54.301359244502109</v>
      </c>
      <c r="D2098" s="2">
        <f>MACD!E2098</f>
        <v>7.4342212982044131E-2</v>
      </c>
      <c r="E2098" s="2">
        <f>MACD!F2098</f>
        <v>-1.1326026200827993E-2</v>
      </c>
      <c r="F2098" s="2">
        <f>'Moving Avg'!D2098</f>
        <v>6.5352800000000002</v>
      </c>
      <c r="G2098" s="2">
        <f>'Moving Avg'!F2098</f>
        <v>6.5804900000000002</v>
      </c>
      <c r="H2098" s="2">
        <f>'Moving Avg'!G2098</f>
        <v>6.4142179999999982</v>
      </c>
      <c r="I2098" s="2">
        <f>'Moving Avg'!H2098</f>
        <v>6.4526620000000001</v>
      </c>
      <c r="J2098" s="6" t="str">
        <f>OBV!F2098</f>
        <v>BEARISH</v>
      </c>
      <c r="K2098" s="6" t="str">
        <f>OBV!G2098</f>
        <v>NEUTRAL</v>
      </c>
      <c r="L2098" s="6" t="str">
        <f>OBV!H2098</f>
        <v>BEARISH DIVERGENCE</v>
      </c>
    </row>
    <row r="2099" spans="1:12" ht="13.5" x14ac:dyDescent="0.25">
      <c r="A2099" s="3">
        <f>RSI!A2099</f>
        <v>45061</v>
      </c>
      <c r="B2099" s="2">
        <f>RSI!B2099</f>
        <v>6.6295999999999999</v>
      </c>
      <c r="C2099" s="2">
        <f>RSI!I2099</f>
        <v>54.301359244502109</v>
      </c>
      <c r="D2099" s="2">
        <f>MACD!E2099</f>
        <v>8.7362794115541931E-2</v>
      </c>
      <c r="E2099" s="2">
        <f>MACD!F2099</f>
        <v>8.4117378624459921E-3</v>
      </c>
      <c r="F2099" s="2">
        <f>'Moving Avg'!D2099</f>
        <v>6.5622199999999991</v>
      </c>
      <c r="G2099" s="2">
        <f>'Moving Avg'!F2099</f>
        <v>6.5944450000000003</v>
      </c>
      <c r="H2099" s="2">
        <f>'Moving Avg'!G2099</f>
        <v>6.4186439999999969</v>
      </c>
      <c r="I2099" s="2">
        <f>'Moving Avg'!H2099</f>
        <v>6.4480434999999998</v>
      </c>
      <c r="J2099" s="6" t="str">
        <f>OBV!F2099</f>
        <v>BEARISH</v>
      </c>
      <c r="K2099" s="6" t="str">
        <f>OBV!G2099</f>
        <v>NEUTRAL</v>
      </c>
      <c r="L2099" s="6" t="str">
        <f>OBV!H2099</f>
        <v>BEARISH DIVERGENCE</v>
      </c>
    </row>
    <row r="2100" spans="1:12" ht="13.5" x14ac:dyDescent="0.25">
      <c r="A2100" s="3">
        <f>RSI!A2100</f>
        <v>45062</v>
      </c>
      <c r="B2100" s="2">
        <f>RSI!B2100</f>
        <v>6.2351000000000001</v>
      </c>
      <c r="C2100" s="2">
        <f>RSI!I2100</f>
        <v>40.436347608206972</v>
      </c>
      <c r="D2100" s="2">
        <f>MACD!E2100</f>
        <v>0.11219643695101134</v>
      </c>
      <c r="E2100" s="2">
        <f>MACD!F2100</f>
        <v>2.9168677680159062E-2</v>
      </c>
      <c r="F2100" s="2">
        <f>'Moving Avg'!D2100</f>
        <v>6.5237399999999992</v>
      </c>
      <c r="G2100" s="2">
        <f>'Moving Avg'!F2100</f>
        <v>6.5891549999999999</v>
      </c>
      <c r="H2100" s="2">
        <f>'Moving Avg'!G2100</f>
        <v>6.4163359999999967</v>
      </c>
      <c r="I2100" s="2">
        <f>'Moving Avg'!H2100</f>
        <v>6.4407309999999995</v>
      </c>
      <c r="J2100" s="6" t="str">
        <f>OBV!F2100</f>
        <v>BEARISH</v>
      </c>
      <c r="K2100" s="6" t="str">
        <f>OBV!G2100</f>
        <v>NEUTRAL</v>
      </c>
      <c r="L2100" s="6" t="str">
        <f>OBV!H2100</f>
        <v>CONFIRMED BEARISH</v>
      </c>
    </row>
    <row r="2101" spans="1:12" ht="13.5" x14ac:dyDescent="0.25">
      <c r="A2101" s="3">
        <f>RSI!A2101</f>
        <v>45063</v>
      </c>
      <c r="B2101" s="2">
        <f>RSI!B2101</f>
        <v>5.9848999999999997</v>
      </c>
      <c r="C2101" s="2">
        <f>RSI!I2101</f>
        <v>34.431635727515456</v>
      </c>
      <c r="D2101" s="2">
        <f>MACD!E2101</f>
        <v>0.14611286439246385</v>
      </c>
      <c r="E2101" s="2">
        <f>MACD!F2101</f>
        <v>5.2557515022620016E-2</v>
      </c>
      <c r="F2101" s="2">
        <f>'Moving Avg'!D2101</f>
        <v>6.4333</v>
      </c>
      <c r="G2101" s="2">
        <f>'Moving Avg'!F2101</f>
        <v>6.566065</v>
      </c>
      <c r="H2101" s="2">
        <f>'Moving Avg'!G2101</f>
        <v>6.4124879999999962</v>
      </c>
      <c r="I2101" s="2">
        <f>'Moving Avg'!H2101</f>
        <v>6.4313974999999983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</row>
    <row r="2102" spans="1:12" ht="13.5" x14ac:dyDescent="0.25">
      <c r="A2102" s="3">
        <f>RSI!A2102</f>
        <v>45064</v>
      </c>
      <c r="B2102" s="2">
        <f>RSI!B2102</f>
        <v>5.7732000000000001</v>
      </c>
      <c r="C2102" s="2">
        <f>RSI!I2102</f>
        <v>30.327887992200701</v>
      </c>
      <c r="D2102" s="2">
        <f>MACD!E2102</f>
        <v>0.17288712675380147</v>
      </c>
      <c r="E2102" s="2">
        <f>MACD!F2102</f>
        <v>7.6623437368856323E-2</v>
      </c>
      <c r="F2102" s="2">
        <f>'Moving Avg'!D2102</f>
        <v>6.2504799999999996</v>
      </c>
      <c r="G2102" s="2">
        <f>'Moving Avg'!F2102</f>
        <v>6.5285399999999978</v>
      </c>
      <c r="H2102" s="2">
        <f>'Moving Avg'!G2102</f>
        <v>6.4009419999999979</v>
      </c>
      <c r="I2102" s="2">
        <f>'Moving Avg'!H2102</f>
        <v>6.4205724999999987</v>
      </c>
      <c r="J2102" s="6" t="str">
        <f>OBV!F2102</f>
        <v>BEARISH</v>
      </c>
      <c r="K2102" s="6" t="str">
        <f>OBV!G2102</f>
        <v>WEAK</v>
      </c>
      <c r="L2102" s="6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5.7732000000000001</v>
      </c>
      <c r="C2103" s="2">
        <f>RSI!I2103</f>
        <v>30.327887992200701</v>
      </c>
      <c r="D2103" s="2">
        <f>MACD!E2103</f>
        <v>0.22187964425338169</v>
      </c>
      <c r="E2103" s="2">
        <f>MACD!F2103</f>
        <v>0.10567467874576141</v>
      </c>
      <c r="F2103" s="2">
        <f>'Moving Avg'!D2103</f>
        <v>6.0791999999999993</v>
      </c>
      <c r="G2103" s="2">
        <f>'Moving Avg'!F2103</f>
        <v>6.494864999999999</v>
      </c>
      <c r="H2103" s="2">
        <f>'Moving Avg'!G2103</f>
        <v>6.3932439999999966</v>
      </c>
      <c r="I2103" s="2">
        <f>'Moving Avg'!H2103</f>
        <v>6.4092664999999984</v>
      </c>
      <c r="J2103" s="6" t="str">
        <f>OBV!F2103</f>
        <v>BEARISH</v>
      </c>
      <c r="K2103" s="6" t="str">
        <f>OBV!G2103</f>
        <v>WEAK</v>
      </c>
      <c r="L2103" s="6" t="str">
        <f>OBV!H2103</f>
        <v>CONFIRMED BEARISH</v>
      </c>
    </row>
    <row r="2104" spans="1:12" ht="13.5" x14ac:dyDescent="0.25">
      <c r="A2104" s="3">
        <f>RSI!A2104</f>
        <v>45068</v>
      </c>
      <c r="B2104" s="2">
        <f>RSI!B2104</f>
        <v>5.7636000000000003</v>
      </c>
      <c r="C2104" s="2">
        <f>RSI!I2104</f>
        <v>30.138970939050353</v>
      </c>
      <c r="D2104" s="2">
        <f>MACD!E2104</f>
        <v>0.25159993979574935</v>
      </c>
      <c r="E2104" s="2">
        <f>MACD!F2104</f>
        <v>0.13485973095575901</v>
      </c>
      <c r="F2104" s="2">
        <f>'Moving Avg'!D2104</f>
        <v>5.9059999999999997</v>
      </c>
      <c r="G2104" s="2">
        <f>'Moving Avg'!F2104</f>
        <v>6.4510849999999991</v>
      </c>
      <c r="H2104" s="2">
        <f>'Moving Avg'!G2104</f>
        <v>6.3834299999999962</v>
      </c>
      <c r="I2104" s="2">
        <f>'Moving Avg'!H2104</f>
        <v>6.3979124999999986</v>
      </c>
      <c r="J2104" s="6" t="str">
        <f>OBV!F2104</f>
        <v>BEARISH</v>
      </c>
      <c r="K2104" s="6" t="str">
        <f>OBV!G2104</f>
        <v>WEAK</v>
      </c>
      <c r="L2104" s="6" t="str">
        <f>OBV!H2104</f>
        <v>CONFIRMED BEARISH</v>
      </c>
    </row>
    <row r="2105" spans="1:12" ht="13.5" x14ac:dyDescent="0.25">
      <c r="A2105" s="3">
        <f>RSI!A2105</f>
        <v>45069</v>
      </c>
      <c r="B2105" s="2">
        <f>RSI!B2105</f>
        <v>5.9656000000000002</v>
      </c>
      <c r="C2105" s="2">
        <f>RSI!I2105</f>
        <v>38.780377915375595</v>
      </c>
      <c r="D2105" s="2">
        <f>MACD!E2105</f>
        <v>0.25501954525149984</v>
      </c>
      <c r="E2105" s="2">
        <f>MACD!F2105</f>
        <v>0.1588916938149072</v>
      </c>
      <c r="F2105" s="2">
        <f>'Moving Avg'!D2105</f>
        <v>5.8521000000000001</v>
      </c>
      <c r="G2105" s="2">
        <f>'Moving Avg'!F2105</f>
        <v>6.4039349999999997</v>
      </c>
      <c r="H2105" s="2">
        <f>'Moving Avg'!G2105</f>
        <v>6.3786179999999959</v>
      </c>
      <c r="I2105" s="2">
        <f>'Moving Avg'!H2105</f>
        <v>6.3869429999999987</v>
      </c>
      <c r="J2105" s="6" t="str">
        <f>OBV!F2105</f>
        <v>BEARISH</v>
      </c>
      <c r="K2105" s="6" t="str">
        <f>OBV!G2105</f>
        <v>WEAK</v>
      </c>
      <c r="L2105" s="6" t="str">
        <f>OBV!H2105</f>
        <v>CONFIRMED BEARISH</v>
      </c>
    </row>
    <row r="2106" spans="1:12" ht="13.5" x14ac:dyDescent="0.25">
      <c r="A2106" s="3">
        <f>RSI!A2106</f>
        <v>45070</v>
      </c>
      <c r="B2106" s="2">
        <f>RSI!B2106</f>
        <v>6.0137999999999998</v>
      </c>
      <c r="C2106" s="2">
        <f>RSI!I2106</f>
        <v>40.666331641310116</v>
      </c>
      <c r="D2106" s="2">
        <f>MACD!E2106</f>
        <v>0.25796288804160028</v>
      </c>
      <c r="E2106" s="2">
        <f>MACD!F2106</f>
        <v>0.17870593266024581</v>
      </c>
      <c r="F2106" s="2">
        <f>'Moving Avg'!D2106</f>
        <v>5.8578800000000006</v>
      </c>
      <c r="G2106" s="2">
        <f>'Moving Avg'!F2106</f>
        <v>6.3606399999999992</v>
      </c>
      <c r="H2106" s="2">
        <f>'Moving Avg'!G2106</f>
        <v>6.3749619999999956</v>
      </c>
      <c r="I2106" s="2">
        <f>'Moving Avg'!H2106</f>
        <v>6.3765994999999984</v>
      </c>
      <c r="J2106" s="6" t="str">
        <f>OBV!F2106</f>
        <v>BEARISH</v>
      </c>
      <c r="K2106" s="6" t="str">
        <f>OBV!G2106</f>
        <v>NEUTRAL</v>
      </c>
      <c r="L2106" s="6" t="str">
        <f>OBV!H2106</f>
        <v>BEARISH DIVERGENCE</v>
      </c>
    </row>
    <row r="2107" spans="1:12" ht="13.5" x14ac:dyDescent="0.25">
      <c r="A2107" s="3">
        <f>RSI!A2107</f>
        <v>45071</v>
      </c>
      <c r="B2107" s="2">
        <f>RSI!B2107</f>
        <v>6.0233999999999996</v>
      </c>
      <c r="C2107" s="2">
        <f>RSI!I2107</f>
        <v>41.05581618248042</v>
      </c>
      <c r="D2107" s="2">
        <f>MACD!E2107</f>
        <v>0.29993430603336968</v>
      </c>
      <c r="E2107" s="2">
        <f>MACD!F2107</f>
        <v>0.20295160733487058</v>
      </c>
      <c r="F2107" s="2">
        <f>'Moving Avg'!D2107</f>
        <v>5.9079199999999998</v>
      </c>
      <c r="G2107" s="2">
        <f>'Moving Avg'!F2107</f>
        <v>6.3298499999999995</v>
      </c>
      <c r="H2107" s="2">
        <f>'Moving Avg'!G2107</f>
        <v>6.3728459999999965</v>
      </c>
      <c r="I2107" s="2">
        <f>'Moving Avg'!H2107</f>
        <v>6.3663039999999986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5.9752999999999998</v>
      </c>
      <c r="C2108" s="2">
        <f>RSI!I2108</f>
        <v>39.651367978644977</v>
      </c>
      <c r="D2108" s="2">
        <f>MACD!E2108</f>
        <v>0.33165169271030148</v>
      </c>
      <c r="E2108" s="2">
        <f>MACD!F2108</f>
        <v>0.22869162440995677</v>
      </c>
      <c r="F2108" s="2">
        <f>'Moving Avg'!D2108</f>
        <v>5.94834</v>
      </c>
      <c r="G2108" s="2">
        <f>'Moving Avg'!F2108</f>
        <v>6.2918450000000004</v>
      </c>
      <c r="H2108" s="2">
        <f>'Moving Avg'!G2108</f>
        <v>6.3691899999999952</v>
      </c>
      <c r="I2108" s="2">
        <f>'Moving Avg'!H2108</f>
        <v>6.355815999999999</v>
      </c>
      <c r="J2108" s="6" t="str">
        <f>OBV!F2108</f>
        <v>BEARISH</v>
      </c>
      <c r="K2108" s="6" t="str">
        <f>OBV!G2108</f>
        <v>NEUTRAL</v>
      </c>
      <c r="L2108" s="6" t="str">
        <f>OBV!H2108</f>
        <v>BEARISH DIVERGENCE</v>
      </c>
    </row>
    <row r="2109" spans="1:12" ht="13.5" x14ac:dyDescent="0.25">
      <c r="A2109" s="3">
        <f>RSI!A2109</f>
        <v>45075</v>
      </c>
      <c r="B2109" s="2">
        <f>RSI!B2109</f>
        <v>6.0618999999999996</v>
      </c>
      <c r="C2109" s="2">
        <f>RSI!I2109</f>
        <v>43.405120811545181</v>
      </c>
      <c r="D2109" s="2">
        <f>MACD!E2109</f>
        <v>0.35376358605877734</v>
      </c>
      <c r="E2109" s="2">
        <f>MACD!F2109</f>
        <v>0.25370601673972093</v>
      </c>
      <c r="F2109" s="2">
        <f>'Moving Avg'!D2109</f>
        <v>6.008</v>
      </c>
      <c r="G2109" s="2">
        <f>'Moving Avg'!F2109</f>
        <v>6.2581699999999998</v>
      </c>
      <c r="H2109" s="2">
        <f>'Moving Avg'!G2109</f>
        <v>6.3672659999999963</v>
      </c>
      <c r="I2109" s="2">
        <f>'Moving Avg'!H2109</f>
        <v>6.346675499999999</v>
      </c>
      <c r="J2109" s="6" t="str">
        <f>OBV!F2109</f>
        <v>BEARISH</v>
      </c>
      <c r="K2109" s="6" t="str">
        <f>OBV!G2109</f>
        <v>NEUTRAL</v>
      </c>
      <c r="L2109" s="6" t="str">
        <f>OBV!H2109</f>
        <v>BEARISH DIVERGENCE</v>
      </c>
    </row>
    <row r="2110" spans="1:12" ht="13.5" x14ac:dyDescent="0.25">
      <c r="A2110" s="3">
        <f>RSI!A2110</f>
        <v>45076</v>
      </c>
      <c r="B2110" s="2">
        <f>RSI!B2110</f>
        <v>6.1581000000000001</v>
      </c>
      <c r="C2110" s="2">
        <f>RSI!I2110</f>
        <v>47.324764521930739</v>
      </c>
      <c r="D2110" s="2">
        <f>MACD!E2110</f>
        <v>0.30570750721717044</v>
      </c>
      <c r="E2110" s="2">
        <f>MACD!F2110</f>
        <v>0.26410631483521085</v>
      </c>
      <c r="F2110" s="2">
        <f>'Moving Avg'!D2110</f>
        <v>6.0465</v>
      </c>
      <c r="G2110" s="2">
        <f>'Moving Avg'!F2110</f>
        <v>6.2341150000000001</v>
      </c>
      <c r="H2110" s="2">
        <f>'Moving Avg'!G2110</f>
        <v>6.3672659999999963</v>
      </c>
      <c r="I2110" s="2">
        <f>'Moving Avg'!H2110</f>
        <v>6.3380159999999997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6.1581000000000001</v>
      </c>
      <c r="C2111" s="2">
        <f>RSI!I2111</f>
        <v>47.324764521930739</v>
      </c>
      <c r="D2111" s="2">
        <f>MACD!E2111</f>
        <v>0.22695807214506036</v>
      </c>
      <c r="E2111" s="2">
        <f>MACD!F2111</f>
        <v>0.25667666629718078</v>
      </c>
      <c r="F2111" s="2">
        <f>'Moving Avg'!D2111</f>
        <v>6.0753600000000008</v>
      </c>
      <c r="G2111" s="2">
        <f>'Moving Avg'!F2111</f>
        <v>6.2124649999999999</v>
      </c>
      <c r="H2111" s="2">
        <f>'Moving Avg'!G2111</f>
        <v>6.3672659999999963</v>
      </c>
      <c r="I2111" s="2">
        <f>'Moving Avg'!H2111</f>
        <v>6.3293565000000012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6.2542999999999997</v>
      </c>
      <c r="C2112" s="2">
        <f>RSI!I2112</f>
        <v>51.24120713096395</v>
      </c>
      <c r="D2112" s="2">
        <f>MACD!E2112</f>
        <v>0.12100443415813533</v>
      </c>
      <c r="E2112" s="2">
        <f>MACD!F2112</f>
        <v>0.22954221986937171</v>
      </c>
      <c r="F2112" s="2">
        <f>'Moving Avg'!D2112</f>
        <v>6.1215400000000004</v>
      </c>
      <c r="G2112" s="2">
        <f>'Moving Avg'!F2112</f>
        <v>6.2023600000000005</v>
      </c>
      <c r="H2112" s="2">
        <f>'Moving Avg'!G2112</f>
        <v>6.3691899999999979</v>
      </c>
      <c r="I2112" s="2">
        <f>'Moving Avg'!H2112</f>
        <v>6.3211780000000006</v>
      </c>
      <c r="J2112" s="6" t="str">
        <f>OBV!F2112</f>
        <v>BULLISH</v>
      </c>
      <c r="K2112" s="6" t="str">
        <f>OBV!G2112</f>
        <v>NEUTRAL</v>
      </c>
      <c r="L2112" s="6" t="str">
        <f>OBV!H2112</f>
        <v>CONFIRMED BULLISH</v>
      </c>
    </row>
    <row r="2113" spans="1:12" ht="13.5" x14ac:dyDescent="0.25">
      <c r="A2113" s="3">
        <f>RSI!A2113</f>
        <v>45079</v>
      </c>
      <c r="B2113" s="2">
        <f>RSI!B2113</f>
        <v>6.1581000000000001</v>
      </c>
      <c r="C2113" s="2">
        <f>RSI!I2113</f>
        <v>47.442486081223414</v>
      </c>
      <c r="D2113" s="2">
        <f>MACD!E2113</f>
        <v>3.8256661556891558E-2</v>
      </c>
      <c r="E2113" s="2">
        <f>MACD!F2113</f>
        <v>0.19128510820687569</v>
      </c>
      <c r="F2113" s="2">
        <f>'Moving Avg'!D2113</f>
        <v>6.1581000000000001</v>
      </c>
      <c r="G2113" s="2">
        <f>'Moving Avg'!F2113</f>
        <v>6.1802299999999999</v>
      </c>
      <c r="H2113" s="2">
        <f>'Moving Avg'!G2113</f>
        <v>6.3641859999999975</v>
      </c>
      <c r="I2113" s="2">
        <f>'Moving Avg'!H2113</f>
        <v>6.3125665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6.3023999999999996</v>
      </c>
      <c r="C2114" s="2">
        <f>RSI!I2114</f>
        <v>53.063384813134363</v>
      </c>
      <c r="D2114" s="2">
        <f>MACD!E2114</f>
        <v>-4.3562324515955986E-2</v>
      </c>
      <c r="E2114" s="2">
        <f>MACD!F2114</f>
        <v>0.14431562166230938</v>
      </c>
      <c r="F2114" s="2">
        <f>'Moving Avg'!D2114</f>
        <v>6.2061999999999999</v>
      </c>
      <c r="G2114" s="2">
        <f>'Moving Avg'!F2114</f>
        <v>6.1706050000000001</v>
      </c>
      <c r="H2114" s="2">
        <f>'Moving Avg'!G2114</f>
        <v>6.3620679999999981</v>
      </c>
      <c r="I2114" s="2">
        <f>'Moving Avg'!H2114</f>
        <v>6.304676500000002</v>
      </c>
      <c r="J2114" s="6" t="str">
        <f>OBV!F2114</f>
        <v>BULLISH</v>
      </c>
      <c r="K2114" s="6" t="str">
        <f>OBV!G2114</f>
        <v>NEUTRAL</v>
      </c>
      <c r="L2114" s="6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6.2831999999999999</v>
      </c>
      <c r="C2115" s="2">
        <f>RSI!I2115</f>
        <v>52.262480656244598</v>
      </c>
      <c r="D2115" s="2">
        <f>MACD!E2115</f>
        <v>-8.0810107626979821E-2</v>
      </c>
      <c r="E2115" s="2">
        <f>MACD!F2115</f>
        <v>9.929047580445155E-2</v>
      </c>
      <c r="F2115" s="2">
        <f>'Moving Avg'!D2115</f>
        <v>6.2312199999999995</v>
      </c>
      <c r="G2115" s="2">
        <f>'Moving Avg'!F2115</f>
        <v>6.1633900000000006</v>
      </c>
      <c r="H2115" s="2">
        <f>'Moving Avg'!G2115</f>
        <v>6.3587979999999993</v>
      </c>
      <c r="I2115" s="2">
        <f>'Moving Avg'!H2115</f>
        <v>6.2976045000000012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6.2542999999999997</v>
      </c>
      <c r="C2116" s="2">
        <f>RSI!I2116</f>
        <v>51.014352235969064</v>
      </c>
      <c r="D2116" s="2">
        <f>MACD!E2116</f>
        <v>-0.10313517863844357</v>
      </c>
      <c r="E2116" s="2">
        <f>MACD!F2116</f>
        <v>5.8805344915872526E-2</v>
      </c>
      <c r="F2116" s="2">
        <f>'Moving Avg'!D2116</f>
        <v>6.2504600000000003</v>
      </c>
      <c r="G2116" s="2">
        <f>'Moving Avg'!F2116</f>
        <v>6.1542500000000002</v>
      </c>
      <c r="H2116" s="2">
        <f>'Moving Avg'!G2116</f>
        <v>6.3553339999999983</v>
      </c>
      <c r="I2116" s="2">
        <f>'Moving Avg'!H2116</f>
        <v>6.2904360000000006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</row>
    <row r="2117" spans="1:12" ht="13.5" x14ac:dyDescent="0.25">
      <c r="A2117" s="3">
        <f>RSI!A2117</f>
        <v>45085</v>
      </c>
      <c r="B2117" s="2">
        <f>RSI!B2117</f>
        <v>6.2542999999999997</v>
      </c>
      <c r="C2117" s="2">
        <f>RSI!I2117</f>
        <v>51.014352235969064</v>
      </c>
      <c r="D2117" s="2">
        <f>MACD!E2117</f>
        <v>-0.12071481913302673</v>
      </c>
      <c r="E2117" s="2">
        <f>MACD!F2117</f>
        <v>2.290131210609268E-2</v>
      </c>
      <c r="F2117" s="2">
        <f>'Moving Avg'!D2117</f>
        <v>6.2504600000000003</v>
      </c>
      <c r="G2117" s="2">
        <f>'Moving Avg'!F2117</f>
        <v>6.1326000000000001</v>
      </c>
      <c r="H2117" s="2">
        <f>'Moving Avg'!G2117</f>
        <v>6.3534099999999993</v>
      </c>
      <c r="I2117" s="2">
        <f>'Moving Avg'!H2117</f>
        <v>6.2846145000000009</v>
      </c>
      <c r="J2117" s="6" t="str">
        <f>OBV!F2117</f>
        <v>BULLISH</v>
      </c>
      <c r="K2117" s="6" t="str">
        <f>OBV!G2117</f>
        <v>NEUTRAL</v>
      </c>
      <c r="L2117" s="6" t="str">
        <f>OBV!H2117</f>
        <v>NEUTRAL</v>
      </c>
    </row>
    <row r="2118" spans="1:12" ht="13.5" x14ac:dyDescent="0.25">
      <c r="A2118" s="3">
        <f>RSI!A2118</f>
        <v>45086</v>
      </c>
      <c r="B2118" s="2">
        <f>RSI!B2118</f>
        <v>6.1581000000000001</v>
      </c>
      <c r="C2118" s="2">
        <f>RSI!I2118</f>
        <v>46.708022059170077</v>
      </c>
      <c r="D2118" s="2">
        <f>MACD!E2118</f>
        <v>-0.13601778739364789</v>
      </c>
      <c r="E2118" s="2">
        <f>MACD!F2118</f>
        <v>-8.8825077938554341E-3</v>
      </c>
      <c r="F2118" s="2">
        <f>'Moving Avg'!D2118</f>
        <v>6.2504600000000003</v>
      </c>
      <c r="G2118" s="2">
        <f>'Moving Avg'!F2118</f>
        <v>6.1090250000000008</v>
      </c>
      <c r="H2118" s="2">
        <f>'Moving Avg'!G2118</f>
        <v>6.3495619999999997</v>
      </c>
      <c r="I2118" s="2">
        <f>'Moving Avg'!H2118</f>
        <v>6.2778790000000022</v>
      </c>
      <c r="J2118" s="6" t="str">
        <f>OBV!F2118</f>
        <v>BULLISH</v>
      </c>
      <c r="K2118" s="6" t="str">
        <f>OBV!G2118</f>
        <v>NEUTRAL</v>
      </c>
      <c r="L2118" s="6" t="str">
        <f>OBV!H2118</f>
        <v>NEUTRAL</v>
      </c>
    </row>
    <row r="2119" spans="1:12" ht="13.5" x14ac:dyDescent="0.25">
      <c r="A2119" s="3">
        <f>RSI!A2119</f>
        <v>45089</v>
      </c>
      <c r="B2119" s="2">
        <f>RSI!B2119</f>
        <v>6.2446999999999999</v>
      </c>
      <c r="C2119" s="2">
        <f>RSI!I2119</f>
        <v>50.739302478547408</v>
      </c>
      <c r="D2119" s="2">
        <f>MACD!E2119</f>
        <v>-0.14163216096087439</v>
      </c>
      <c r="E2119" s="2">
        <f>MACD!F2119</f>
        <v>-3.5432438427259225E-2</v>
      </c>
      <c r="F2119" s="2">
        <f>'Moving Avg'!D2119</f>
        <v>6.2389200000000002</v>
      </c>
      <c r="G2119" s="2">
        <f>'Moving Avg'!F2119</f>
        <v>6.0897800000000002</v>
      </c>
      <c r="H2119" s="2">
        <f>'Moving Avg'!G2119</f>
        <v>6.3493700000000004</v>
      </c>
      <c r="I2119" s="2">
        <f>'Moving Avg'!H2119</f>
        <v>6.2717690000000026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6.2351000000000001</v>
      </c>
      <c r="C2120" s="2">
        <f>RSI!I2120</f>
        <v>50.285194296954472</v>
      </c>
      <c r="D2120" s="2">
        <f>MACD!E2120</f>
        <v>-0.13098892474191004</v>
      </c>
      <c r="E2120" s="2">
        <f>MACD!F2120</f>
        <v>-5.4543735690189388E-2</v>
      </c>
      <c r="F2120" s="2">
        <f>'Moving Avg'!D2120</f>
        <v>6.2293000000000003</v>
      </c>
      <c r="G2120" s="2">
        <f>'Moving Avg'!F2120</f>
        <v>6.0897800000000002</v>
      </c>
      <c r="H2120" s="2">
        <f>'Moving Avg'!G2120</f>
        <v>6.3470619999999993</v>
      </c>
      <c r="I2120" s="2">
        <f>'Moving Avg'!H2120</f>
        <v>6.2656110000000025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</row>
    <row r="2121" spans="1:12" ht="13.5" x14ac:dyDescent="0.25">
      <c r="A2121" s="3">
        <f>RSI!A2121</f>
        <v>45091</v>
      </c>
      <c r="B2121" s="2">
        <f>RSI!B2121</f>
        <v>6.2351000000000001</v>
      </c>
      <c r="C2121" s="2">
        <f>RSI!I2121</f>
        <v>50.285194296954472</v>
      </c>
      <c r="D2121" s="2">
        <f>MACD!E2121</f>
        <v>-0.12203494850492191</v>
      </c>
      <c r="E2121" s="2">
        <f>MACD!F2121</f>
        <v>-6.8041978253135904E-2</v>
      </c>
      <c r="F2121" s="2">
        <f>'Moving Avg'!D2121</f>
        <v>6.22546</v>
      </c>
      <c r="G2121" s="2">
        <f>'Moving Avg'!F2121</f>
        <v>6.10229</v>
      </c>
      <c r="H2121" s="2">
        <f>'Moving Avg'!G2121</f>
        <v>6.3447539999999991</v>
      </c>
      <c r="I2121" s="2">
        <f>'Moving Avg'!H2121</f>
        <v>6.2598380000000029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6.2157999999999998</v>
      </c>
      <c r="C2122" s="2">
        <f>RSI!I2122</f>
        <v>49.257317566962733</v>
      </c>
      <c r="D2122" s="2">
        <f>MACD!E2122</f>
        <v>-9.8276876541413927E-2</v>
      </c>
      <c r="E2122" s="2">
        <f>MACD!F2122</f>
        <v>-7.4088957910791509E-2</v>
      </c>
      <c r="F2122" s="2">
        <f>'Moving Avg'!D2122</f>
        <v>6.2177600000000002</v>
      </c>
      <c r="G2122" s="2">
        <f>'Moving Avg'!F2122</f>
        <v>6.1244199999999998</v>
      </c>
      <c r="H2122" s="2">
        <f>'Moving Avg'!G2122</f>
        <v>6.3401360000000002</v>
      </c>
      <c r="I2122" s="2">
        <f>'Moving Avg'!H2122</f>
        <v>6.2541130000000029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</row>
    <row r="2123" spans="1:12" ht="13.5" x14ac:dyDescent="0.25">
      <c r="A2123" s="3">
        <f>RSI!A2123</f>
        <v>45093</v>
      </c>
      <c r="B2123" s="2">
        <f>RSI!B2123</f>
        <v>6.2446999999999999</v>
      </c>
      <c r="C2123" s="2">
        <f>RSI!I2123</f>
        <v>50.876570880481815</v>
      </c>
      <c r="D2123" s="2">
        <f>MACD!E2123</f>
        <v>-9.5045032392894413E-2</v>
      </c>
      <c r="E2123" s="2">
        <f>MACD!F2123</f>
        <v>-7.8280172807212098E-2</v>
      </c>
      <c r="F2123" s="2">
        <f>'Moving Avg'!D2123</f>
        <v>6.2350800000000008</v>
      </c>
      <c r="G2123" s="2">
        <f>'Moving Avg'!F2123</f>
        <v>6.1479949999999999</v>
      </c>
      <c r="H2123" s="2">
        <f>'Moving Avg'!G2123</f>
        <v>6.3343640000000008</v>
      </c>
      <c r="I2123" s="2">
        <f>'Moving Avg'!H2123</f>
        <v>6.2486285000000024</v>
      </c>
      <c r="J2123" s="6" t="str">
        <f>OBV!F2123</f>
        <v>BEARISH</v>
      </c>
      <c r="K2123" s="6" t="str">
        <f>OBV!G2123</f>
        <v>NEUTRAL</v>
      </c>
      <c r="L2123" s="6" t="str">
        <f>OBV!H2123</f>
        <v>BEARISH DIVERGENCE</v>
      </c>
    </row>
    <row r="2124" spans="1:12" ht="13.5" x14ac:dyDescent="0.25">
      <c r="A2124" s="3">
        <f>RSI!A2124</f>
        <v>45096</v>
      </c>
      <c r="B2124" s="2">
        <f>RSI!B2124</f>
        <v>6.2446999999999999</v>
      </c>
      <c r="C2124" s="2">
        <f>RSI!I2124</f>
        <v>50.876570880481815</v>
      </c>
      <c r="D2124" s="2">
        <f>MACD!E2124</f>
        <v>-7.0216721081172828E-2</v>
      </c>
      <c r="E2124" s="2">
        <f>MACD!F2124</f>
        <v>-7.6667482462004249E-2</v>
      </c>
      <c r="F2124" s="2">
        <f>'Moving Avg'!D2124</f>
        <v>6.2350800000000008</v>
      </c>
      <c r="G2124" s="2">
        <f>'Moving Avg'!F2124</f>
        <v>6.1720499999999996</v>
      </c>
      <c r="H2124" s="2">
        <f>'Moving Avg'!G2124</f>
        <v>6.330324000000001</v>
      </c>
      <c r="I2124" s="2">
        <f>'Moving Avg'!H2124</f>
        <v>6.2429035000000024</v>
      </c>
      <c r="J2124" s="6" t="str">
        <f>OBV!F2124</f>
        <v>BEARISH</v>
      </c>
      <c r="K2124" s="6" t="str">
        <f>OBV!G2124</f>
        <v>NEUTRAL</v>
      </c>
      <c r="L2124" s="6" t="str">
        <f>OBV!H2124</f>
        <v>NEUTRAL</v>
      </c>
    </row>
    <row r="2125" spans="1:12" ht="13.5" x14ac:dyDescent="0.25">
      <c r="A2125" s="3">
        <f>RSI!A2125</f>
        <v>45097</v>
      </c>
      <c r="B2125" s="2">
        <f>RSI!B2125</f>
        <v>6.2446999999999999</v>
      </c>
      <c r="C2125" s="2">
        <f>RSI!I2125</f>
        <v>50.876570880481815</v>
      </c>
      <c r="D2125" s="2">
        <f>MACD!E2125</f>
        <v>-5.2260446166505936E-2</v>
      </c>
      <c r="E2125" s="2">
        <f>MACD!F2125</f>
        <v>-7.1786075202904587E-2</v>
      </c>
      <c r="F2125" s="2">
        <f>'Moving Avg'!D2125</f>
        <v>6.2370000000000001</v>
      </c>
      <c r="G2125" s="2">
        <f>'Moving Avg'!F2125</f>
        <v>6.1860049999999998</v>
      </c>
      <c r="H2125" s="2">
        <f>'Moving Avg'!G2125</f>
        <v>6.3282080000000009</v>
      </c>
      <c r="I2125" s="2">
        <f>'Moving Avg'!H2125</f>
        <v>6.2372265000000029</v>
      </c>
      <c r="J2125" s="6" t="str">
        <f>OBV!F2125</f>
        <v>BEARISH</v>
      </c>
      <c r="K2125" s="6" t="str">
        <f>OBV!G2125</f>
        <v>NEUTRAL</v>
      </c>
      <c r="L2125" s="6" t="str">
        <f>OBV!H2125</f>
        <v>BEARISH DIVERGENCE</v>
      </c>
    </row>
    <row r="2126" spans="1:12" ht="13.5" x14ac:dyDescent="0.25">
      <c r="A2126" s="3">
        <f>RSI!A2126</f>
        <v>45098</v>
      </c>
      <c r="B2126" s="2">
        <f>RSI!B2126</f>
        <v>5.8982999999999999</v>
      </c>
      <c r="C2126" s="2">
        <f>RSI!I2126</f>
        <v>34.429048556636317</v>
      </c>
      <c r="D2126" s="2">
        <f>MACD!E2126</f>
        <v>-1.5944727117503277E-2</v>
      </c>
      <c r="E2126" s="2">
        <f>MACD!F2126</f>
        <v>-6.061780558582433E-2</v>
      </c>
      <c r="F2126" s="2">
        <f>'Moving Avg'!D2126</f>
        <v>6.1696399999999993</v>
      </c>
      <c r="G2126" s="2">
        <f>'Moving Avg'!F2126</f>
        <v>6.1802299999999999</v>
      </c>
      <c r="H2126" s="2">
        <f>'Moving Avg'!G2126</f>
        <v>6.3191640000000016</v>
      </c>
      <c r="I2126" s="2">
        <f>'Moving Avg'!H2126</f>
        <v>6.2317900000000019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</row>
    <row r="2127" spans="1:12" ht="13.5" x14ac:dyDescent="0.25">
      <c r="A2127" s="3">
        <f>RSI!A2127</f>
        <v>45099</v>
      </c>
      <c r="B2127" s="2">
        <f>RSI!B2127</f>
        <v>5.8982999999999999</v>
      </c>
      <c r="C2127" s="2">
        <f>RSI!I2127</f>
        <v>34.429048556636317</v>
      </c>
      <c r="D2127" s="2">
        <f>MACD!E2127</f>
        <v>1.6746445665817511E-2</v>
      </c>
      <c r="E2127" s="2">
        <f>MACD!F2127</f>
        <v>-4.5144955335495965E-2</v>
      </c>
      <c r="F2127" s="2">
        <f>'Moving Avg'!D2127</f>
        <v>6.106139999999999</v>
      </c>
      <c r="G2127" s="2">
        <f>'Moving Avg'!F2127</f>
        <v>6.1739750000000004</v>
      </c>
      <c r="H2127" s="2">
        <f>'Moving Avg'!G2127</f>
        <v>6.312044000000002</v>
      </c>
      <c r="I2127" s="2">
        <f>'Moving Avg'!H2127</f>
        <v>6.2261610000000021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</row>
    <row r="2128" spans="1:12" ht="13.5" x14ac:dyDescent="0.25">
      <c r="A2128" s="3">
        <f>RSI!A2128</f>
        <v>45100</v>
      </c>
      <c r="B2128" s="2">
        <f>RSI!B2128</f>
        <v>6.0618999999999996</v>
      </c>
      <c r="C2128" s="2">
        <f>RSI!I2128</f>
        <v>44.293314153524634</v>
      </c>
      <c r="D2128" s="2">
        <f>MACD!E2128</f>
        <v>1.9306806727782622E-2</v>
      </c>
      <c r="E2128" s="2">
        <f>MACD!F2128</f>
        <v>-3.2254602922840249E-2</v>
      </c>
      <c r="F2128" s="2">
        <f>'Moving Avg'!D2128</f>
        <v>6.0695799999999993</v>
      </c>
      <c r="G2128" s="2">
        <f>'Moving Avg'!F2128</f>
        <v>6.1783049999999999</v>
      </c>
      <c r="H2128" s="2">
        <f>'Moving Avg'!G2128</f>
        <v>6.3062720000000017</v>
      </c>
      <c r="I2128" s="2">
        <f>'Moving Avg'!H2128</f>
        <v>6.2215905000000031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</row>
    <row r="2129" spans="1:12" ht="13.5" x14ac:dyDescent="0.25">
      <c r="A2129" s="3">
        <f>RSI!A2129</f>
        <v>45103</v>
      </c>
      <c r="B2129" s="2">
        <f>RSI!B2129</f>
        <v>6.0522</v>
      </c>
      <c r="C2129" s="2">
        <f>RSI!I2129</f>
        <v>43.871896428819312</v>
      </c>
      <c r="D2129" s="2">
        <f>MACD!E2129</f>
        <v>3.623065876518794E-2</v>
      </c>
      <c r="E2129" s="2">
        <f>MACD!F2129</f>
        <v>-1.855755058523461E-2</v>
      </c>
      <c r="F2129" s="2">
        <f>'Moving Avg'!D2129</f>
        <v>6.0310800000000002</v>
      </c>
      <c r="G2129" s="2">
        <f>'Moving Avg'!F2129</f>
        <v>6.1778199999999996</v>
      </c>
      <c r="H2129" s="2">
        <f>'Moving Avg'!G2129</f>
        <v>6.3003060000000017</v>
      </c>
      <c r="I2129" s="2">
        <f>'Moving Avg'!H2129</f>
        <v>6.2181745000000035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</row>
    <row r="2130" spans="1:12" ht="13.5" x14ac:dyDescent="0.25">
      <c r="A2130" s="3">
        <f>RSI!A2130</f>
        <v>45104</v>
      </c>
      <c r="B2130" s="2">
        <f>RSI!B2130</f>
        <v>6.0426000000000002</v>
      </c>
      <c r="C2130" s="2">
        <f>RSI!I2130</f>
        <v>43.431480079008288</v>
      </c>
      <c r="D2130" s="2">
        <f>MACD!E2130</f>
        <v>5.0505122227370691E-2</v>
      </c>
      <c r="E2130" s="2">
        <f>MACD!F2130</f>
        <v>-4.7450160227135493E-3</v>
      </c>
      <c r="F2130" s="2">
        <f>'Moving Avg'!D2130</f>
        <v>5.9906600000000001</v>
      </c>
      <c r="G2130" s="2">
        <f>'Moving Avg'!F2130</f>
        <v>6.1720449999999998</v>
      </c>
      <c r="H2130" s="2">
        <f>'Moving Avg'!G2130</f>
        <v>6.2943400000000009</v>
      </c>
      <c r="I2130" s="2">
        <f>'Moving Avg'!H2130</f>
        <v>6.2146145000000033</v>
      </c>
      <c r="J2130" s="6" t="str">
        <f>OBV!F2130</f>
        <v>BEARISH</v>
      </c>
      <c r="K2130" s="6" t="str">
        <f>OBV!G2130</f>
        <v>WEAK</v>
      </c>
      <c r="L2130" s="6" t="str">
        <f>OBV!H2130</f>
        <v>CONFIRMED BEARISH</v>
      </c>
    </row>
    <row r="2131" spans="1:12" ht="13.5" x14ac:dyDescent="0.25">
      <c r="A2131" s="3">
        <f>RSI!A2131</f>
        <v>45107</v>
      </c>
      <c r="B2131" s="2">
        <f>RSI!B2131</f>
        <v>5.8982999999999999</v>
      </c>
      <c r="C2131" s="2">
        <f>RSI!I2131</f>
        <v>37.36037158784832</v>
      </c>
      <c r="D2131" s="2">
        <f>MACD!E2131</f>
        <v>7.3995882806261015E-2</v>
      </c>
      <c r="E2131" s="2">
        <f>MACD!F2131</f>
        <v>1.1003163743081364E-2</v>
      </c>
      <c r="F2131" s="2">
        <f>'Moving Avg'!D2131</f>
        <v>5.9906600000000001</v>
      </c>
      <c r="G2131" s="2">
        <f>'Moving Avg'!F2131</f>
        <v>6.1590549999999995</v>
      </c>
      <c r="H2131" s="2">
        <f>'Moving Avg'!G2131</f>
        <v>6.2833720000000008</v>
      </c>
      <c r="I2131" s="2">
        <f>'Moving Avg'!H2131</f>
        <v>6.2099480000000025</v>
      </c>
      <c r="J2131" s="6" t="str">
        <f>OBV!F2131</f>
        <v>BEARISH</v>
      </c>
      <c r="K2131" s="6" t="str">
        <f>OBV!G2131</f>
        <v>NEUTRAL</v>
      </c>
      <c r="L2131" s="6" t="str">
        <f>OBV!H2131</f>
        <v>NEUTRAL</v>
      </c>
    </row>
    <row r="2132" spans="1:12" ht="13.5" x14ac:dyDescent="0.25">
      <c r="A2132" s="3">
        <f>RSI!A2132</f>
        <v>45110</v>
      </c>
      <c r="B2132" s="2">
        <f>RSI!B2132</f>
        <v>6.0426000000000002</v>
      </c>
      <c r="C2132" s="2">
        <f>RSI!I2132</f>
        <v>45.556259376444302</v>
      </c>
      <c r="D2132" s="2">
        <f>MACD!E2132</f>
        <v>8.1737123911588938E-2</v>
      </c>
      <c r="E2132" s="2">
        <f>MACD!F2132</f>
        <v>2.5149955776782883E-2</v>
      </c>
      <c r="F2132" s="2">
        <f>'Moving Avg'!D2132</f>
        <v>6.01952</v>
      </c>
      <c r="G2132" s="2">
        <f>'Moving Avg'!F2132</f>
        <v>6.1484700000000005</v>
      </c>
      <c r="H2132" s="2">
        <f>'Moving Avg'!G2132</f>
        <v>6.2737499999999997</v>
      </c>
      <c r="I2132" s="2">
        <f>'Moving Avg'!H2132</f>
        <v>6.2067725000000031</v>
      </c>
      <c r="J2132" s="6" t="str">
        <f>OBV!F2132</f>
        <v>BEARISH</v>
      </c>
      <c r="K2132" s="6" t="str">
        <f>OBV!G2132</f>
        <v>NEUTRAL</v>
      </c>
      <c r="L2132" s="6" t="str">
        <f>OBV!H2132</f>
        <v>BEARISH DIVERGENCE</v>
      </c>
    </row>
    <row r="2133" spans="1:12" ht="13.5" x14ac:dyDescent="0.25">
      <c r="A2133" s="3">
        <f>RSI!A2133</f>
        <v>45111</v>
      </c>
      <c r="B2133" s="2">
        <f>RSI!B2133</f>
        <v>5.7732000000000001</v>
      </c>
      <c r="C2133" s="2">
        <f>RSI!I2133</f>
        <v>36.068029623646815</v>
      </c>
      <c r="D2133" s="2">
        <f>MACD!E2133</f>
        <v>0.11324622023158426</v>
      </c>
      <c r="E2133" s="2">
        <f>MACD!F2133</f>
        <v>4.2769208667743155E-2</v>
      </c>
      <c r="F2133" s="2">
        <f>'Moving Avg'!D2133</f>
        <v>5.9617799999999992</v>
      </c>
      <c r="G2133" s="2">
        <f>'Moving Avg'!F2133</f>
        <v>6.1292250000000008</v>
      </c>
      <c r="H2133" s="2">
        <f>'Moving Avg'!G2133</f>
        <v>6.260279999999999</v>
      </c>
      <c r="I2133" s="2">
        <f>'Moving Avg'!H2133</f>
        <v>6.2021060000000032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6.0522</v>
      </c>
      <c r="C2134" s="2">
        <f>RSI!I2134</f>
        <v>48.119332148602389</v>
      </c>
      <c r="D2134" s="2">
        <f>MACD!E2134</f>
        <v>0.12134883164774557</v>
      </c>
      <c r="E2134" s="2">
        <f>MACD!F2134</f>
        <v>5.848513326374364E-2</v>
      </c>
      <c r="F2134" s="2">
        <f>'Moving Avg'!D2134</f>
        <v>5.9617799999999992</v>
      </c>
      <c r="G2134" s="2">
        <f>'Moving Avg'!F2134</f>
        <v>6.116715000000001</v>
      </c>
      <c r="H2134" s="2">
        <f>'Moving Avg'!G2134</f>
        <v>6.2485399999999993</v>
      </c>
      <c r="I2134" s="2">
        <f>'Moving Avg'!H2134</f>
        <v>6.1990270000000045</v>
      </c>
      <c r="J2134" s="6" t="str">
        <f>OBV!F2134</f>
        <v>BEARISH</v>
      </c>
      <c r="K2134" s="6" t="str">
        <f>OBV!G2134</f>
        <v>NEUTRAL</v>
      </c>
      <c r="L2134" s="6" t="str">
        <f>OBV!H2134</f>
        <v>NEUTRAL</v>
      </c>
    </row>
    <row r="2135" spans="1:12" ht="13.5" x14ac:dyDescent="0.25">
      <c r="A2135" s="3">
        <f>RSI!A2135</f>
        <v>45113</v>
      </c>
      <c r="B2135" s="2">
        <f>RSI!B2135</f>
        <v>6.0426000000000002</v>
      </c>
      <c r="C2135" s="2">
        <f>RSI!I2135</f>
        <v>47.785549163986474</v>
      </c>
      <c r="D2135" s="2">
        <f>MACD!E2135</f>
        <v>0.12921898211171623</v>
      </c>
      <c r="E2135" s="2">
        <f>MACD!F2135</f>
        <v>7.2631903033338163E-2</v>
      </c>
      <c r="F2135" s="2">
        <f>'Moving Avg'!D2135</f>
        <v>5.9617799999999992</v>
      </c>
      <c r="G2135" s="2">
        <f>'Moving Avg'!F2135</f>
        <v>6.1046850000000008</v>
      </c>
      <c r="H2135" s="2">
        <f>'Moving Avg'!G2135</f>
        <v>6.2312199999999986</v>
      </c>
      <c r="I2135" s="2">
        <f>'Moving Avg'!H2135</f>
        <v>6.1961405000000038</v>
      </c>
      <c r="J2135" s="6" t="str">
        <f>OBV!F2135</f>
        <v>BEARISH</v>
      </c>
      <c r="K2135" s="6" t="str">
        <f>OBV!G2135</f>
        <v>NEUTRAL</v>
      </c>
      <c r="L2135" s="6" t="str">
        <f>OBV!H2135</f>
        <v>NEUTRAL</v>
      </c>
    </row>
    <row r="2136" spans="1:12" ht="13.5" x14ac:dyDescent="0.25">
      <c r="A2136" s="3">
        <f>RSI!A2136</f>
        <v>45114</v>
      </c>
      <c r="B2136" s="2">
        <f>RSI!B2136</f>
        <v>5.9656000000000002</v>
      </c>
      <c r="C2136" s="2">
        <f>RSI!I2136</f>
        <v>45.08424446446071</v>
      </c>
      <c r="D2136" s="2">
        <f>MACD!E2136</f>
        <v>8.8627003334350363E-2</v>
      </c>
      <c r="E2136" s="2">
        <f>MACD!F2136</f>
        <v>7.58309230935406E-2</v>
      </c>
      <c r="F2136" s="2">
        <f>'Moving Avg'!D2136</f>
        <v>5.9752399999999994</v>
      </c>
      <c r="G2136" s="2">
        <f>'Moving Avg'!F2136</f>
        <v>6.0902499999999993</v>
      </c>
      <c r="H2136" s="2">
        <f>'Moving Avg'!G2136</f>
        <v>6.2129379999999976</v>
      </c>
      <c r="I2136" s="2">
        <f>'Moving Avg'!H2136</f>
        <v>6.1926765000000019</v>
      </c>
      <c r="J2136" s="6" t="str">
        <f>OBV!F2136</f>
        <v>BEARISH</v>
      </c>
      <c r="K2136" s="6" t="str">
        <f>OBV!G2136</f>
        <v>NEUTRAL</v>
      </c>
      <c r="L2136" s="6" t="str">
        <f>OBV!H2136</f>
        <v>BEARISH DIVERGENCE</v>
      </c>
    </row>
    <row r="2137" spans="1:12" ht="13.5" x14ac:dyDescent="0.25">
      <c r="A2137" s="3">
        <f>RSI!A2137</f>
        <v>45117</v>
      </c>
      <c r="B2137" s="2">
        <f>RSI!B2137</f>
        <v>5.9656000000000002</v>
      </c>
      <c r="C2137" s="2">
        <f>RSI!I2137</f>
        <v>45.08424446446071</v>
      </c>
      <c r="D2137" s="2">
        <f>MACD!E2137</f>
        <v>5.5047225051977122E-2</v>
      </c>
      <c r="E2137" s="2">
        <f>MACD!F2137</f>
        <v>7.1674183485227902E-2</v>
      </c>
      <c r="F2137" s="2">
        <f>'Moving Avg'!D2137</f>
        <v>5.9598400000000016</v>
      </c>
      <c r="G2137" s="2">
        <f>'Moving Avg'!F2137</f>
        <v>6.0758149999999986</v>
      </c>
      <c r="H2137" s="2">
        <f>'Moving Avg'!G2137</f>
        <v>6.1994659999999984</v>
      </c>
      <c r="I2137" s="2">
        <f>'Moving Avg'!H2137</f>
        <v>6.1895490000000031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</row>
    <row r="2138" spans="1:12" ht="13.5" x14ac:dyDescent="0.25">
      <c r="A2138" s="3">
        <f>RSI!A2138</f>
        <v>45118</v>
      </c>
      <c r="B2138" s="2">
        <f>RSI!B2138</f>
        <v>5.7732000000000001</v>
      </c>
      <c r="C2138" s="2">
        <f>RSI!I2138</f>
        <v>38.738237310799569</v>
      </c>
      <c r="D2138" s="2">
        <f>MACD!E2138</f>
        <v>6.6765094203371511E-2</v>
      </c>
      <c r="E2138" s="2">
        <f>MACD!F2138</f>
        <v>7.0692365628856627E-2</v>
      </c>
      <c r="F2138" s="2">
        <f>'Moving Avg'!D2138</f>
        <v>5.9598400000000007</v>
      </c>
      <c r="G2138" s="2">
        <f>'Moving Avg'!F2138</f>
        <v>6.0565699999999989</v>
      </c>
      <c r="H2138" s="2">
        <f>'Moving Avg'!G2138</f>
        <v>6.1802219999999979</v>
      </c>
      <c r="I2138" s="2">
        <f>'Moving Avg'!H2138</f>
        <v>6.1859405000000027</v>
      </c>
      <c r="J2138" s="6" t="str">
        <f>OBV!F2138</f>
        <v>BEARISH</v>
      </c>
      <c r="K2138" s="6" t="str">
        <f>OBV!G2138</f>
        <v>NEUTRAL</v>
      </c>
      <c r="L2138" s="6" t="str">
        <f>OBV!H2138</f>
        <v>NEUTRAL</v>
      </c>
    </row>
    <row r="2139" spans="1:12" ht="13.5" x14ac:dyDescent="0.25">
      <c r="A2139" s="3">
        <f>RSI!A2139</f>
        <v>45119</v>
      </c>
      <c r="B2139" s="2">
        <f>RSI!B2139</f>
        <v>5.9078999999999997</v>
      </c>
      <c r="C2139" s="2">
        <f>RSI!I2139</f>
        <v>44.615941802703681</v>
      </c>
      <c r="D2139" s="2">
        <f>MACD!E2139</f>
        <v>6.7004848162972586E-2</v>
      </c>
      <c r="E2139" s="2">
        <f>MACD!F2139</f>
        <v>6.9954862135679821E-2</v>
      </c>
      <c r="F2139" s="2">
        <f>'Moving Avg'!D2139</f>
        <v>5.9309799999999999</v>
      </c>
      <c r="G2139" s="2">
        <f>'Moving Avg'!F2139</f>
        <v>6.0397299999999996</v>
      </c>
      <c r="H2139" s="2">
        <f>'Moving Avg'!G2139</f>
        <v>6.1636719999999965</v>
      </c>
      <c r="I2139" s="2">
        <f>'Moving Avg'!H2139</f>
        <v>6.1831020000000025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</row>
    <row r="2140" spans="1:12" ht="13.5" x14ac:dyDescent="0.25">
      <c r="A2140" s="3">
        <f>RSI!A2140</f>
        <v>45120</v>
      </c>
      <c r="B2140" s="2">
        <f>RSI!B2140</f>
        <v>5.9078999999999997</v>
      </c>
      <c r="C2140" s="2">
        <f>RSI!I2140</f>
        <v>44.615941802703681</v>
      </c>
      <c r="D2140" s="2">
        <f>MACD!E2140</f>
        <v>6.6596622938580374E-2</v>
      </c>
      <c r="E2140" s="2">
        <f>MACD!F2140</f>
        <v>6.9283214296259929E-2</v>
      </c>
      <c r="F2140" s="2">
        <f>'Moving Avg'!D2140</f>
        <v>5.9040399999999993</v>
      </c>
      <c r="G2140" s="2">
        <f>'Moving Avg'!F2140</f>
        <v>6.0233699999999999</v>
      </c>
      <c r="H2140" s="2">
        <f>'Moving Avg'!G2140</f>
        <v>6.1490459999999976</v>
      </c>
      <c r="I2140" s="2">
        <f>'Moving Avg'!H2140</f>
        <v>6.1808890000000023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5.9078999999999997</v>
      </c>
      <c r="C2141" s="2">
        <f>RSI!I2141</f>
        <v>44.615941802703674</v>
      </c>
      <c r="D2141" s="2">
        <f>MACD!E2141</f>
        <v>4.4852895222164513E-2</v>
      </c>
      <c r="E2141" s="2">
        <f>MACD!F2141</f>
        <v>6.4397150481440846E-2</v>
      </c>
      <c r="F2141" s="2">
        <f>'Moving Avg'!D2141</f>
        <v>5.8925000000000001</v>
      </c>
      <c r="G2141" s="2">
        <f>'Moving Avg'!F2141</f>
        <v>6.0070099999999993</v>
      </c>
      <c r="H2141" s="2">
        <f>'Moving Avg'!G2141</f>
        <v>6.1353819999999972</v>
      </c>
      <c r="I2141" s="2">
        <f>'Moving Avg'!H2141</f>
        <v>6.179157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5.9078999999999997</v>
      </c>
      <c r="C2142" s="2">
        <f>RSI!I2142</f>
        <v>44.615941802703674</v>
      </c>
      <c r="D2142" s="2">
        <f>MACD!E2142</f>
        <v>4.9396665299363818E-2</v>
      </c>
      <c r="E2142" s="2">
        <f>MACD!F2142</f>
        <v>6.139705344502544E-2</v>
      </c>
      <c r="F2142" s="2">
        <f>'Moving Avg'!D2142</f>
        <v>5.8809599999999991</v>
      </c>
      <c r="G2142" s="2">
        <f>'Moving Avg'!F2142</f>
        <v>5.9916149999999986</v>
      </c>
      <c r="H2142" s="2">
        <f>'Moving Avg'!G2142</f>
        <v>6.1244119999999977</v>
      </c>
      <c r="I2142" s="2">
        <f>'Moving Avg'!H2142</f>
        <v>6.1774250000000004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5.9078999999999997</v>
      </c>
      <c r="C2143" s="2">
        <f>RSI!I2143</f>
        <v>44.615941802703674</v>
      </c>
      <c r="D2143" s="2">
        <f>MACD!E2143</f>
        <v>1.2482563048743067E-2</v>
      </c>
      <c r="E2143" s="2">
        <f>MACD!F2143</f>
        <v>5.1614155365768966E-2</v>
      </c>
      <c r="F2143" s="2">
        <f>'Moving Avg'!D2143</f>
        <v>5.9078999999999997</v>
      </c>
      <c r="G2143" s="2">
        <f>'Moving Avg'!F2143</f>
        <v>5.9747749999999993</v>
      </c>
      <c r="H2143" s="2">
        <f>'Moving Avg'!G2143</f>
        <v>6.1105559999999972</v>
      </c>
      <c r="I2143" s="2">
        <f>'Moving Avg'!H2143</f>
        <v>6.1754525000000005</v>
      </c>
      <c r="J2143" s="6" t="str">
        <f>OBV!F2143</f>
        <v>BULLISH</v>
      </c>
      <c r="K2143" s="6" t="str">
        <f>OBV!G2143</f>
        <v>NEUTRAL</v>
      </c>
      <c r="L2143" s="6" t="str">
        <f>OBV!H2143</f>
        <v>CONFIRMED BULLISH</v>
      </c>
    </row>
    <row r="2144" spans="1:12" ht="13.5" x14ac:dyDescent="0.25">
      <c r="A2144" s="3">
        <f>RSI!A2144</f>
        <v>45127</v>
      </c>
      <c r="B2144" s="2">
        <f>RSI!B2144</f>
        <v>5.8982999999999999</v>
      </c>
      <c r="C2144" s="2">
        <f>RSI!I2144</f>
        <v>44.178364339996065</v>
      </c>
      <c r="D2144" s="2">
        <f>MACD!E2144</f>
        <v>2.5518151735023586E-2</v>
      </c>
      <c r="E2144" s="2">
        <f>MACD!F2144</f>
        <v>4.6394954639619887E-2</v>
      </c>
      <c r="F2144" s="2">
        <f>'Moving Avg'!D2144</f>
        <v>5.9059799999999996</v>
      </c>
      <c r="G2144" s="2">
        <f>'Moving Avg'!F2144</f>
        <v>5.9574549999999995</v>
      </c>
      <c r="H2144" s="2">
        <f>'Moving Avg'!G2144</f>
        <v>6.0986239999999974</v>
      </c>
      <c r="I2144" s="2">
        <f>'Moving Avg'!H2144</f>
        <v>6.1731915000000006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5.9656000000000002</v>
      </c>
      <c r="C2145" s="2">
        <f>RSI!I2145</f>
        <v>48.026706130052588</v>
      </c>
      <c r="D2145" s="2">
        <f>MACD!E2145</f>
        <v>3.0732152537835233E-2</v>
      </c>
      <c r="E2145" s="2">
        <f>MACD!F2145</f>
        <v>4.3262394219262958E-2</v>
      </c>
      <c r="F2145" s="2">
        <f>'Moving Avg'!D2145</f>
        <v>5.9175200000000006</v>
      </c>
      <c r="G2145" s="2">
        <f>'Moving Avg'!F2145</f>
        <v>5.9434999999999993</v>
      </c>
      <c r="H2145" s="2">
        <f>'Moving Avg'!G2145</f>
        <v>6.0893859999999975</v>
      </c>
      <c r="I2145" s="2">
        <f>'Moving Avg'!H2145</f>
        <v>6.1713149999999999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</row>
    <row r="2146" spans="1:12" ht="13.5" x14ac:dyDescent="0.25">
      <c r="A2146" s="3">
        <f>RSI!A2146</f>
        <v>45131</v>
      </c>
      <c r="B2146" s="2">
        <f>RSI!B2146</f>
        <v>6.0137999999999998</v>
      </c>
      <c r="C2146" s="2">
        <f>RSI!I2146</f>
        <v>50.650733946032226</v>
      </c>
      <c r="D2146" s="2">
        <f>MACD!E2146</f>
        <v>1.9927940602285865E-2</v>
      </c>
      <c r="E2146" s="2">
        <f>MACD!F2146</f>
        <v>3.8595503495867538E-2</v>
      </c>
      <c r="F2146" s="2">
        <f>'Moving Avg'!D2146</f>
        <v>5.938699999999999</v>
      </c>
      <c r="G2146" s="2">
        <f>'Moving Avg'!F2146</f>
        <v>5.9492750000000001</v>
      </c>
      <c r="H2146" s="2">
        <f>'Moving Avg'!G2146</f>
        <v>6.0809199999999972</v>
      </c>
      <c r="I2146" s="2">
        <f>'Moving Avg'!H2146</f>
        <v>6.1696314999999977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</row>
    <row r="2147" spans="1:12" ht="13.5" x14ac:dyDescent="0.25">
      <c r="A2147" s="3">
        <f>RSI!A2147</f>
        <v>45133</v>
      </c>
      <c r="B2147" s="2">
        <f>RSI!B2147</f>
        <v>5.9175000000000004</v>
      </c>
      <c r="C2147" s="2">
        <f>RSI!I2147</f>
        <v>45.687656965213037</v>
      </c>
      <c r="D2147" s="2">
        <f>MACD!E2147</f>
        <v>1.7820048737084981E-2</v>
      </c>
      <c r="E2147" s="2">
        <f>MACD!F2147</f>
        <v>3.4440412544111024E-2</v>
      </c>
      <c r="F2147" s="2">
        <f>'Moving Avg'!D2147</f>
        <v>5.94062</v>
      </c>
      <c r="G2147" s="2">
        <f>'Moving Avg'!F2147</f>
        <v>5.9502350000000002</v>
      </c>
      <c r="H2147" s="2">
        <f>'Moving Avg'!G2147</f>
        <v>6.065523999999999</v>
      </c>
      <c r="I2147" s="2">
        <f>'Moving Avg'!H2147</f>
        <v>6.167466499999998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</row>
    <row r="2148" spans="1:12" ht="13.5" x14ac:dyDescent="0.25">
      <c r="A2148" s="3">
        <f>RSI!A2148</f>
        <v>45134</v>
      </c>
      <c r="B2148" s="2">
        <f>RSI!B2148</f>
        <v>6.0041000000000002</v>
      </c>
      <c r="C2148" s="2">
        <f>RSI!I2148</f>
        <v>50.394912521736138</v>
      </c>
      <c r="D2148" s="2">
        <f>MACD!E2148</f>
        <v>-1.9501177638638012E-2</v>
      </c>
      <c r="E2148" s="2">
        <f>MACD!F2148</f>
        <v>2.3652094507561217E-2</v>
      </c>
      <c r="F2148" s="2">
        <f>'Moving Avg'!D2148</f>
        <v>5.9598600000000008</v>
      </c>
      <c r="G2148" s="2">
        <f>'Moving Avg'!F2148</f>
        <v>5.9473450000000003</v>
      </c>
      <c r="H2148" s="2">
        <f>'Moving Avg'!G2148</f>
        <v>6.0530139999999992</v>
      </c>
      <c r="I2148" s="2">
        <f>'Moving Avg'!H2148</f>
        <v>6.1646759999999983</v>
      </c>
      <c r="J2148" s="6" t="str">
        <f>OBV!F2148</f>
        <v>BULLISH</v>
      </c>
      <c r="K2148" s="6" t="str">
        <f>OBV!G2148</f>
        <v>NEUTRAL</v>
      </c>
      <c r="L2148" s="6" t="str">
        <f>OBV!H2148</f>
        <v>CONFIRMED BULLISH</v>
      </c>
    </row>
    <row r="2149" spans="1:12" ht="13.5" x14ac:dyDescent="0.25">
      <c r="A2149" s="3">
        <f>RSI!A2149</f>
        <v>45135</v>
      </c>
      <c r="B2149" s="2">
        <f>RSI!B2149</f>
        <v>6.0041000000000002</v>
      </c>
      <c r="C2149" s="2">
        <f>RSI!I2149</f>
        <v>50.394912521736138</v>
      </c>
      <c r="D2149" s="2">
        <f>MACD!E2149</f>
        <v>-3.0427481179290616E-2</v>
      </c>
      <c r="E2149" s="2">
        <f>MACD!F2149</f>
        <v>1.283617937019085E-2</v>
      </c>
      <c r="F2149" s="2">
        <f>'Moving Avg'!D2149</f>
        <v>5.9810200000000009</v>
      </c>
      <c r="G2149" s="2">
        <f>'Moving Avg'!F2149</f>
        <v>5.9449399999999999</v>
      </c>
      <c r="H2149" s="2">
        <f>'Moving Avg'!G2149</f>
        <v>6.0405039999999994</v>
      </c>
      <c r="I2149" s="2">
        <f>'Moving Avg'!H2149</f>
        <v>6.1619334999999991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</row>
    <row r="2150" spans="1:12" ht="13.5" x14ac:dyDescent="0.25">
      <c r="A2150" s="3">
        <f>RSI!A2150</f>
        <v>45138</v>
      </c>
      <c r="B2150" s="2">
        <f>RSI!B2150</f>
        <v>5.9656000000000002</v>
      </c>
      <c r="C2150" s="2">
        <f>RSI!I2150</f>
        <v>48.23924421219558</v>
      </c>
      <c r="D2150" s="2">
        <f>MACD!E2150</f>
        <v>-3.6885667928471477E-2</v>
      </c>
      <c r="E2150" s="2">
        <f>MACD!F2150</f>
        <v>2.8918099104583844E-3</v>
      </c>
      <c r="F2150" s="2">
        <f>'Moving Avg'!D2150</f>
        <v>5.9810200000000009</v>
      </c>
      <c r="G2150" s="2">
        <f>'Moving Avg'!F2150</f>
        <v>5.9410899999999991</v>
      </c>
      <c r="H2150" s="2">
        <f>'Moving Avg'!G2150</f>
        <v>6.035114000000001</v>
      </c>
      <c r="I2150" s="2">
        <f>'Moving Avg'!H2150</f>
        <v>6.1597684999999993</v>
      </c>
      <c r="J2150" s="6" t="str">
        <f>OBV!F2150</f>
        <v>BEARISH</v>
      </c>
      <c r="K2150" s="6" t="str">
        <f>OBV!G2150</f>
        <v>NEUTRAL</v>
      </c>
      <c r="L2150" s="6" t="str">
        <f>OBV!H2150</f>
        <v>NEUTRAL</v>
      </c>
    </row>
    <row r="2151" spans="1:12" ht="13.5" x14ac:dyDescent="0.25">
      <c r="A2151" s="3">
        <f>RSI!A2151</f>
        <v>45139</v>
      </c>
      <c r="B2151" s="2">
        <f>RSI!B2151</f>
        <v>5.9560000000000004</v>
      </c>
      <c r="C2151" s="2">
        <f>RSI!I2151</f>
        <v>47.691433145111581</v>
      </c>
      <c r="D2151" s="2">
        <f>MACD!E2151</f>
        <v>-4.1471590105994771E-2</v>
      </c>
      <c r="E2151" s="2">
        <f>MACD!F2151</f>
        <v>-5.9808700928322463E-3</v>
      </c>
      <c r="F2151" s="2">
        <f>'Moving Avg'!D2151</f>
        <v>5.9694599999999998</v>
      </c>
      <c r="G2151" s="2">
        <f>'Moving Avg'!F2151</f>
        <v>5.943975</v>
      </c>
      <c r="H2151" s="2">
        <f>'Moving Avg'!G2151</f>
        <v>6.0345360000000001</v>
      </c>
      <c r="I2151" s="2">
        <f>'Moving Avg'!H2151</f>
        <v>6.1567854999999971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5.9560000000000004</v>
      </c>
      <c r="C2152" s="2">
        <f>RSI!I2152</f>
        <v>47.691433145111581</v>
      </c>
      <c r="D2152" s="2">
        <f>MACD!E2152</f>
        <v>-4.5140086511678668E-2</v>
      </c>
      <c r="E2152" s="2">
        <f>MACD!F2152</f>
        <v>-1.3812713376601532E-2</v>
      </c>
      <c r="F2152" s="2">
        <f>'Moving Avg'!D2152</f>
        <v>5.9771599999999996</v>
      </c>
      <c r="G2152" s="2">
        <f>'Moving Avg'!F2152</f>
        <v>5.9396450000000005</v>
      </c>
      <c r="H2152" s="2">
        <f>'Moving Avg'!G2152</f>
        <v>6.0381920000000022</v>
      </c>
      <c r="I2152" s="2">
        <f>'Moving Avg'!H2152</f>
        <v>6.1538989999999965</v>
      </c>
      <c r="J2152" s="6" t="str">
        <f>OBV!F2152</f>
        <v>BEARISH</v>
      </c>
      <c r="K2152" s="6" t="str">
        <f>OBV!G2152</f>
        <v>NEUTRAL</v>
      </c>
      <c r="L2152" s="6" t="str">
        <f>OBV!H2152</f>
        <v>BEARISH DIVERGENCE</v>
      </c>
    </row>
    <row r="2153" spans="1:12" ht="13.5" x14ac:dyDescent="0.25">
      <c r="A2153" s="3">
        <f>RSI!A2153</f>
        <v>45141</v>
      </c>
      <c r="B2153" s="2">
        <f>RSI!B2153</f>
        <v>5.9560000000000004</v>
      </c>
      <c r="C2153" s="2">
        <f>RSI!I2153</f>
        <v>47.691433145111581</v>
      </c>
      <c r="D2153" s="2">
        <f>MACD!E2153</f>
        <v>-4.8047995815144517E-2</v>
      </c>
      <c r="E2153" s="2">
        <f>MACD!F2153</f>
        <v>-2.0659769864310132E-2</v>
      </c>
      <c r="F2153" s="2">
        <f>'Moving Avg'!D2153</f>
        <v>5.9675399999999996</v>
      </c>
      <c r="G2153" s="2">
        <f>'Moving Avg'!F2153</f>
        <v>5.9487849999999991</v>
      </c>
      <c r="H2153" s="2">
        <f>'Moving Avg'!G2153</f>
        <v>6.0418480000000025</v>
      </c>
      <c r="I2153" s="2">
        <f>'Moving Avg'!H2153</f>
        <v>6.1514454999999968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5.9560000000000004</v>
      </c>
      <c r="C2154" s="2">
        <f>RSI!I2154</f>
        <v>47.691433145111581</v>
      </c>
      <c r="D2154" s="2">
        <f>MACD!E2154</f>
        <v>-5.1803788052160016E-2</v>
      </c>
      <c r="E2154" s="2">
        <f>MACD!F2154</f>
        <v>-2.6888573501880113E-2</v>
      </c>
      <c r="F2154" s="2">
        <f>'Moving Avg'!D2154</f>
        <v>5.9579199999999997</v>
      </c>
      <c r="G2154" s="2">
        <f>'Moving Avg'!F2154</f>
        <v>5.943975</v>
      </c>
      <c r="H2154" s="2">
        <f>'Moving Avg'!G2154</f>
        <v>6.0456960000000031</v>
      </c>
      <c r="I2154" s="2">
        <f>'Moving Avg'!H2154</f>
        <v>6.1489919999999954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5.9175000000000004</v>
      </c>
      <c r="C2155" s="2">
        <f>RSI!I2155</f>
        <v>44.938610830971911</v>
      </c>
      <c r="D2155" s="2">
        <f>MACD!E2155</f>
        <v>-4.1607855610480193E-2</v>
      </c>
      <c r="E2155" s="2">
        <f>MACD!F2155</f>
        <v>-2.9832429923600134E-2</v>
      </c>
      <c r="F2155" s="2">
        <f>'Moving Avg'!D2155</f>
        <v>5.9483000000000006</v>
      </c>
      <c r="G2155" s="2">
        <f>'Moving Avg'!F2155</f>
        <v>5.9377199999999997</v>
      </c>
      <c r="H2155" s="2">
        <f>'Moving Avg'!G2155</f>
        <v>6.0447340000000018</v>
      </c>
      <c r="I2155" s="2">
        <f>'Moving Avg'!H2155</f>
        <v>6.1469229999999948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5.9175000000000004</v>
      </c>
      <c r="C2156" s="2">
        <f>RSI!I2156</f>
        <v>44.938610830971911</v>
      </c>
      <c r="D2156" s="2">
        <f>MACD!E2156</f>
        <v>-2.5181893092236507E-2</v>
      </c>
      <c r="E2156" s="2">
        <f>MACD!F2156</f>
        <v>-2.8902322557327411E-2</v>
      </c>
      <c r="F2156" s="2">
        <f>'Moving Avg'!D2156</f>
        <v>5.9406000000000008</v>
      </c>
      <c r="G2156" s="2">
        <f>'Moving Avg'!F2156</f>
        <v>5.9353150000000001</v>
      </c>
      <c r="H2156" s="2">
        <f>'Moving Avg'!G2156</f>
        <v>6.0428080000000026</v>
      </c>
      <c r="I2156" s="2">
        <f>'Moving Avg'!H2156</f>
        <v>6.1447579999999959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5.9175000000000004</v>
      </c>
      <c r="C2157" s="2">
        <f>RSI!I2157</f>
        <v>44.938610830971911</v>
      </c>
      <c r="D2157" s="2">
        <f>MACD!E2157</f>
        <v>-2.5743524816206786E-2</v>
      </c>
      <c r="E2157" s="2">
        <f>MACD!F2157</f>
        <v>-2.827056300910329E-2</v>
      </c>
      <c r="F2157" s="2">
        <f>'Moving Avg'!D2157</f>
        <v>5.932900000000001</v>
      </c>
      <c r="G2157" s="2">
        <f>'Moving Avg'!F2157</f>
        <v>5.9329100000000006</v>
      </c>
      <c r="H2157" s="2">
        <f>'Moving Avg'!G2157</f>
        <v>6.0406900000000032</v>
      </c>
      <c r="I2157" s="2">
        <f>'Moving Avg'!H2157</f>
        <v>6.1425929999999962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5.9175000000000004</v>
      </c>
      <c r="C2158" s="2">
        <f>RSI!I2158</f>
        <v>44.938610830971911</v>
      </c>
      <c r="D2158" s="2">
        <f>MACD!E2158</f>
        <v>-1.256709924591437E-2</v>
      </c>
      <c r="E2158" s="2">
        <f>MACD!F2158</f>
        <v>-2.5129870256465507E-2</v>
      </c>
      <c r="F2158" s="2">
        <f>'Moving Avg'!D2158</f>
        <v>5.9252000000000002</v>
      </c>
      <c r="G2158" s="2">
        <f>'Moving Avg'!F2158</f>
        <v>5.940125000000001</v>
      </c>
      <c r="H2158" s="2">
        <f>'Moving Avg'!G2158</f>
        <v>6.0395340000000033</v>
      </c>
      <c r="I2158" s="2">
        <f>'Moving Avg'!H2158</f>
        <v>6.1404759999999952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5.9175000000000004</v>
      </c>
      <c r="C2159" s="2">
        <f>RSI!I2159</f>
        <v>44.938610830971903</v>
      </c>
      <c r="D2159" s="2">
        <f>MACD!E2159</f>
        <v>-1.1135795057031217E-3</v>
      </c>
      <c r="E2159" s="2">
        <f>MACD!F2159</f>
        <v>-2.0326612106313032E-2</v>
      </c>
      <c r="F2159" s="2">
        <f>'Moving Avg'!D2159</f>
        <v>5.9175000000000004</v>
      </c>
      <c r="G2159" s="2">
        <f>'Moving Avg'!F2159</f>
        <v>5.9406050000000015</v>
      </c>
      <c r="H2159" s="2">
        <f>'Moving Avg'!G2159</f>
        <v>6.0366460000000028</v>
      </c>
      <c r="I2159" s="2">
        <f>'Moving Avg'!H2159</f>
        <v>6.1383109999999954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5.9175000000000004</v>
      </c>
      <c r="C2160" s="2">
        <f>RSI!I2160</f>
        <v>44.938610830971911</v>
      </c>
      <c r="D2160" s="2">
        <f>MACD!E2160</f>
        <v>2.9364838748691113E-3</v>
      </c>
      <c r="E2160" s="2">
        <f>MACD!F2160</f>
        <v>-1.5673992910076606E-2</v>
      </c>
      <c r="F2160" s="2">
        <f>'Moving Avg'!D2160</f>
        <v>5.9175000000000004</v>
      </c>
      <c r="G2160" s="2">
        <f>'Moving Avg'!F2160</f>
        <v>5.9410850000000019</v>
      </c>
      <c r="H2160" s="2">
        <f>'Moving Avg'!G2160</f>
        <v>6.0318340000000026</v>
      </c>
      <c r="I2160" s="2">
        <f>'Moving Avg'!H2160</f>
        <v>6.1361459999999939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</row>
    <row r="2161" spans="1:12" ht="13.5" x14ac:dyDescent="0.25">
      <c r="A2161" s="3">
        <f>RSI!A2161</f>
        <v>45153</v>
      </c>
      <c r="B2161" s="2">
        <f>RSI!B2161</f>
        <v>5.9078999999999997</v>
      </c>
      <c r="C2161" s="2">
        <f>RSI!I2161</f>
        <v>43.951801847396283</v>
      </c>
      <c r="D2161" s="2">
        <f>MACD!E2161</f>
        <v>5.8584824337239993E-3</v>
      </c>
      <c r="E2161" s="2">
        <f>MACD!F2161</f>
        <v>-1.1367497841316484E-2</v>
      </c>
      <c r="F2161" s="2">
        <f>'Moving Avg'!D2161</f>
        <v>5.9155800000000003</v>
      </c>
      <c r="G2161" s="2">
        <f>'Moving Avg'!F2161</f>
        <v>5.9410850000000019</v>
      </c>
      <c r="H2161" s="2">
        <f>'Moving Avg'!G2161</f>
        <v>6.0268300000000012</v>
      </c>
      <c r="I2161" s="2">
        <f>'Moving Avg'!H2161</f>
        <v>6.1344139999999934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5.8693999999999997</v>
      </c>
      <c r="C2162" s="2">
        <f>RSI!I2162</f>
        <v>40.1445290276382</v>
      </c>
      <c r="D2162" s="2">
        <f>MACD!E2162</f>
        <v>1.1481034211360708E-2</v>
      </c>
      <c r="E2162" s="2">
        <f>MACD!F2162</f>
        <v>-6.7977914307810472E-3</v>
      </c>
      <c r="F2162" s="2">
        <f>'Moving Avg'!D2162</f>
        <v>5.9059600000000003</v>
      </c>
      <c r="G2162" s="2">
        <f>'Moving Avg'!F2162</f>
        <v>5.939160000000002</v>
      </c>
      <c r="H2162" s="2">
        <f>'Moving Avg'!G2162</f>
        <v>6.0191320000000008</v>
      </c>
      <c r="I2162" s="2">
        <f>'Moving Avg'!H2162</f>
        <v>6.1320564999999938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</row>
    <row r="2163" spans="1:12" ht="13.5" x14ac:dyDescent="0.25">
      <c r="A2163" s="3">
        <f>RSI!A2163</f>
        <v>45155</v>
      </c>
      <c r="B2163" s="2">
        <f>RSI!B2163</f>
        <v>5.8982999999999999</v>
      </c>
      <c r="C2163" s="2">
        <f>RSI!I2163</f>
        <v>44.061664993927693</v>
      </c>
      <c r="D2163" s="2">
        <f>MACD!E2163</f>
        <v>1.460148321992083E-2</v>
      </c>
      <c r="E2163" s="2">
        <f>MACD!F2163</f>
        <v>-2.5179365006406718E-3</v>
      </c>
      <c r="F2163" s="2">
        <f>'Moving Avg'!D2163</f>
        <v>5.9021199999999991</v>
      </c>
      <c r="G2163" s="2">
        <f>'Moving Avg'!F2163</f>
        <v>5.9386800000000024</v>
      </c>
      <c r="H2163" s="2">
        <f>'Moving Avg'!G2163</f>
        <v>6.0139360000000011</v>
      </c>
      <c r="I2163" s="2">
        <f>'Moving Avg'!H2163</f>
        <v>6.1302764999999946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</row>
    <row r="2164" spans="1:12" ht="13.5" x14ac:dyDescent="0.25">
      <c r="A2164" s="3">
        <f>RSI!A2164</f>
        <v>45156</v>
      </c>
      <c r="B2164" s="2">
        <f>RSI!B2164</f>
        <v>5.8887</v>
      </c>
      <c r="C2164" s="2">
        <f>RSI!I2164</f>
        <v>43.053727443898019</v>
      </c>
      <c r="D2164" s="2">
        <f>MACD!E2164</f>
        <v>1.8248541751185954E-2</v>
      </c>
      <c r="E2164" s="2">
        <f>MACD!F2164</f>
        <v>1.6353591497246535E-3</v>
      </c>
      <c r="F2164" s="2">
        <f>'Moving Avg'!D2164</f>
        <v>5.8963599999999996</v>
      </c>
      <c r="G2164" s="2">
        <f>'Moving Avg'!F2164</f>
        <v>5.9382000000000019</v>
      </c>
      <c r="H2164" s="2">
        <f>'Moving Avg'!G2164</f>
        <v>6.0056620000000001</v>
      </c>
      <c r="I2164" s="2">
        <f>'Moving Avg'!H2164</f>
        <v>6.128448499999994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5.8887</v>
      </c>
      <c r="C2165" s="2">
        <f>RSI!I2165</f>
        <v>43.053727443898019</v>
      </c>
      <c r="D2165" s="2">
        <f>MACD!E2165</f>
        <v>1.5741837845467899E-2</v>
      </c>
      <c r="E2165" s="2">
        <f>MACD!F2165</f>
        <v>4.4566548888733031E-3</v>
      </c>
      <c r="F2165" s="2">
        <f>'Moving Avg'!D2165</f>
        <v>5.8906000000000001</v>
      </c>
      <c r="G2165" s="2">
        <f>'Moving Avg'!F2165</f>
        <v>5.9343550000000018</v>
      </c>
      <c r="H2165" s="2">
        <f>'Moving Avg'!G2165</f>
        <v>5.9977720000000003</v>
      </c>
      <c r="I2165" s="2">
        <f>'Moving Avg'!H2165</f>
        <v>6.1276309999999929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</row>
    <row r="2166" spans="1:12" ht="13.5" x14ac:dyDescent="0.25">
      <c r="A2166" s="3">
        <f>RSI!A2166</f>
        <v>45160</v>
      </c>
      <c r="B2166" s="2">
        <f>RSI!B2166</f>
        <v>5.8887</v>
      </c>
      <c r="C2166" s="2">
        <f>RSI!I2166</f>
        <v>43.053727443898019</v>
      </c>
      <c r="D2166" s="2">
        <f>MACD!E2166</f>
        <v>1.3926707003717453E-2</v>
      </c>
      <c r="E2166" s="2">
        <f>MACD!F2166</f>
        <v>6.3506653118421338E-3</v>
      </c>
      <c r="F2166" s="2">
        <f>'Moving Avg'!D2166</f>
        <v>5.8867599999999998</v>
      </c>
      <c r="G2166" s="2">
        <f>'Moving Avg'!F2166</f>
        <v>5.9281000000000015</v>
      </c>
      <c r="H2166" s="2">
        <f>'Moving Avg'!G2166</f>
        <v>5.9904599999999979</v>
      </c>
      <c r="I2166" s="2">
        <f>'Moving Avg'!H2166</f>
        <v>6.1267649999999936</v>
      </c>
      <c r="J2166" s="6" t="str">
        <f>OBV!F2166</f>
        <v>BULLISH</v>
      </c>
      <c r="K2166" s="6" t="str">
        <f>OBV!G2166</f>
        <v>NEUTRAL</v>
      </c>
      <c r="L2166" s="6" t="str">
        <f>OBV!H2166</f>
        <v>BULLISH DIVERGENCE</v>
      </c>
    </row>
    <row r="2167" spans="1:12" ht="13.5" x14ac:dyDescent="0.25">
      <c r="A2167" s="3">
        <f>RSI!A2167</f>
        <v>45161</v>
      </c>
      <c r="B2167" s="2">
        <f>RSI!B2167</f>
        <v>5.7732000000000001</v>
      </c>
      <c r="C2167" s="2">
        <f>RSI!I2167</f>
        <v>32.040081065460683</v>
      </c>
      <c r="D2167" s="2">
        <f>MACD!E2167</f>
        <v>2.1229647717404099E-2</v>
      </c>
      <c r="E2167" s="2">
        <f>MACD!F2167</f>
        <v>9.3264617929545279E-3</v>
      </c>
      <c r="F2167" s="2">
        <f>'Moving Avg'!D2167</f>
        <v>5.8675199999999998</v>
      </c>
      <c r="G2167" s="2">
        <f>'Moving Avg'!F2167</f>
        <v>5.9208850000000011</v>
      </c>
      <c r="H2167" s="2">
        <f>'Moving Avg'!G2167</f>
        <v>5.9808379999999968</v>
      </c>
      <c r="I2167" s="2">
        <f>'Moving Avg'!H2167</f>
        <v>6.1245999999999921</v>
      </c>
      <c r="J2167" s="6" t="str">
        <f>OBV!F2167</f>
        <v>BULLISH</v>
      </c>
      <c r="K2167" s="6" t="str">
        <f>OBV!G2167</f>
        <v>NEUTRAL</v>
      </c>
      <c r="L2167" s="6" t="str">
        <f>OBV!H2167</f>
        <v>BULLISH DIVERGENCE</v>
      </c>
    </row>
    <row r="2168" spans="1:12" ht="13.5" x14ac:dyDescent="0.25">
      <c r="A2168" s="3">
        <f>RSI!A2168</f>
        <v>45162</v>
      </c>
      <c r="B2168" s="2">
        <f>RSI!B2168</f>
        <v>5.7347000000000001</v>
      </c>
      <c r="C2168" s="2">
        <f>RSI!I2168</f>
        <v>29.345306443101961</v>
      </c>
      <c r="D2168" s="2">
        <f>MACD!E2168</f>
        <v>3.1205687903712587E-2</v>
      </c>
      <c r="E2168" s="2">
        <f>MACD!F2168</f>
        <v>1.3702307015106139E-2</v>
      </c>
      <c r="F2168" s="2">
        <f>'Moving Avg'!D2168</f>
        <v>5.8347999999999995</v>
      </c>
      <c r="G2168" s="2">
        <f>'Moving Avg'!F2168</f>
        <v>5.9074150000000021</v>
      </c>
      <c r="H2168" s="2">
        <f>'Moving Avg'!G2168</f>
        <v>5.9723699999999962</v>
      </c>
      <c r="I2168" s="2">
        <f>'Moving Avg'!H2168</f>
        <v>6.1224829999999928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5.7251000000000003</v>
      </c>
      <c r="C2169" s="2">
        <f>RSI!I2169</f>
        <v>28.697174876676783</v>
      </c>
      <c r="D2169" s="2">
        <f>MACD!E2169</f>
        <v>4.1460355423997619E-2</v>
      </c>
      <c r="E2169" s="2">
        <f>MACD!F2169</f>
        <v>1.9253916696884435E-2</v>
      </c>
      <c r="F2169" s="2">
        <f>'Moving Avg'!D2169</f>
        <v>5.8020800000000001</v>
      </c>
      <c r="G2169" s="2">
        <f>'Moving Avg'!F2169</f>
        <v>5.8934650000000008</v>
      </c>
      <c r="H2169" s="2">
        <f>'Moving Avg'!G2169</f>
        <v>5.9619779999999967</v>
      </c>
      <c r="I2169" s="2">
        <f>'Moving Avg'!H2169</f>
        <v>6.1203179999999939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</row>
    <row r="2170" spans="1:12" ht="13.5" x14ac:dyDescent="0.25">
      <c r="A2170" s="3">
        <f>RSI!A2170</f>
        <v>45166</v>
      </c>
      <c r="B2170" s="2">
        <f>RSI!B2170</f>
        <v>5.7732000000000001</v>
      </c>
      <c r="C2170" s="2">
        <f>RSI!I2170</f>
        <v>36.28980097095446</v>
      </c>
      <c r="D2170" s="2">
        <f>MACD!E2170</f>
        <v>4.7651786040471933E-2</v>
      </c>
      <c r="E2170" s="2">
        <f>MACD!F2170</f>
        <v>2.4933490565601936E-2</v>
      </c>
      <c r="F2170" s="2">
        <f>'Moving Avg'!D2170</f>
        <v>5.7789799999999998</v>
      </c>
      <c r="G2170" s="2">
        <f>'Moving Avg'!F2170</f>
        <v>5.8838450000000018</v>
      </c>
      <c r="H2170" s="2">
        <f>'Moving Avg'!G2170</f>
        <v>5.9527399999999941</v>
      </c>
      <c r="I2170" s="2">
        <f>'Moving Avg'!H2170</f>
        <v>6.1183934999999954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</row>
    <row r="2171" spans="1:12" ht="13.5" x14ac:dyDescent="0.25">
      <c r="A2171" s="3">
        <f>RSI!A2171</f>
        <v>45167</v>
      </c>
      <c r="B2171" s="2">
        <f>RSI!B2171</f>
        <v>5.7732000000000001</v>
      </c>
      <c r="C2171" s="2">
        <f>RSI!I2171</f>
        <v>36.28980097095446</v>
      </c>
      <c r="D2171" s="2">
        <f>MACD!E2171</f>
        <v>5.2127103064313118E-2</v>
      </c>
      <c r="E2171" s="2">
        <f>MACD!F2171</f>
        <v>3.0372213065344177E-2</v>
      </c>
      <c r="F2171" s="2">
        <f>'Moving Avg'!D2171</f>
        <v>5.7558799999999994</v>
      </c>
      <c r="G2171" s="2">
        <f>'Moving Avg'!F2171</f>
        <v>5.8747050000000014</v>
      </c>
      <c r="H2171" s="2">
        <f>'Moving Avg'!G2171</f>
        <v>5.9435019999999943</v>
      </c>
      <c r="I2171" s="2">
        <f>'Moving Avg'!H2171</f>
        <v>6.1165169999999947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</row>
    <row r="2172" spans="1:12" ht="13.5" x14ac:dyDescent="0.25">
      <c r="A2172" s="3">
        <f>RSI!A2172</f>
        <v>45168</v>
      </c>
      <c r="B2172" s="2">
        <f>RSI!B2172</f>
        <v>5.8887</v>
      </c>
      <c r="C2172" s="2">
        <f>RSI!I2172</f>
        <v>50.861584176463815</v>
      </c>
      <c r="D2172" s="2">
        <f>MACD!E2172</f>
        <v>4.2095774771717664E-2</v>
      </c>
      <c r="E2172" s="2">
        <f>MACD!F2172</f>
        <v>3.2716925406618871E-2</v>
      </c>
      <c r="F2172" s="2">
        <f>'Moving Avg'!D2172</f>
        <v>5.7789799999999998</v>
      </c>
      <c r="G2172" s="2">
        <f>'Moving Avg'!F2172</f>
        <v>5.8713400000000018</v>
      </c>
      <c r="H2172" s="2">
        <f>'Moving Avg'!G2172</f>
        <v>5.9369599999999947</v>
      </c>
      <c r="I2172" s="2">
        <f>'Moving Avg'!H2172</f>
        <v>6.1152179999999943</v>
      </c>
      <c r="J2172" s="6" t="str">
        <f>OBV!F2172</f>
        <v>BEARISH</v>
      </c>
      <c r="K2172" s="6" t="str">
        <f>OBV!G2172</f>
        <v>NEUTRAL</v>
      </c>
      <c r="L2172" s="6" t="str">
        <f>OBV!H2172</f>
        <v>BEARISH DIVERGENCE</v>
      </c>
    </row>
    <row r="2173" spans="1:12" ht="13.5" x14ac:dyDescent="0.25">
      <c r="A2173" s="3">
        <f>RSI!A2173</f>
        <v>45169</v>
      </c>
      <c r="B2173" s="2">
        <f>RSI!B2173</f>
        <v>5.7732000000000001</v>
      </c>
      <c r="C2173" s="2">
        <f>RSI!I2173</f>
        <v>40.809619228230396</v>
      </c>
      <c r="D2173" s="2">
        <f>MACD!E2173</f>
        <v>4.6538514431118116E-2</v>
      </c>
      <c r="E2173" s="2">
        <f>MACD!F2173</f>
        <v>3.5481243211518722E-2</v>
      </c>
      <c r="F2173" s="2">
        <f>'Moving Avg'!D2173</f>
        <v>5.7866799999999996</v>
      </c>
      <c r="G2173" s="2">
        <f>'Moving Avg'!F2173</f>
        <v>5.8621999999999996</v>
      </c>
      <c r="H2173" s="2">
        <f>'Moving Avg'!G2173</f>
        <v>5.9275299999999946</v>
      </c>
      <c r="I2173" s="2">
        <f>'Moving Avg'!H2173</f>
        <v>6.1133414999999953</v>
      </c>
      <c r="J2173" s="6" t="str">
        <f>OBV!F2173</f>
        <v>BEARISH</v>
      </c>
      <c r="K2173" s="6" t="str">
        <f>OBV!G2173</f>
        <v>NEUTRAL</v>
      </c>
      <c r="L2173" s="6" t="str">
        <f>OBV!H2173</f>
        <v>BEARISH DIVERGENCE</v>
      </c>
    </row>
    <row r="2174" spans="1:12" ht="13.5" x14ac:dyDescent="0.25">
      <c r="A2174" s="3">
        <f>RSI!A2174</f>
        <v>45170</v>
      </c>
      <c r="B2174" s="2">
        <f>RSI!B2174</f>
        <v>5.6866000000000003</v>
      </c>
      <c r="C2174" s="2">
        <f>RSI!I2174</f>
        <v>35.193412855155671</v>
      </c>
      <c r="D2174" s="2">
        <f>MACD!E2174</f>
        <v>5.5852472689267962E-2</v>
      </c>
      <c r="E2174" s="2">
        <f>MACD!F2174</f>
        <v>3.9555489107068569E-2</v>
      </c>
      <c r="F2174" s="2">
        <f>'Moving Avg'!D2174</f>
        <v>5.7789799999999998</v>
      </c>
      <c r="G2174" s="2">
        <f>'Moving Avg'!F2174</f>
        <v>5.8487300000000007</v>
      </c>
      <c r="H2174" s="2">
        <f>'Moving Avg'!G2174</f>
        <v>5.916367999999995</v>
      </c>
      <c r="I2174" s="2">
        <f>'Moving Avg'!H2174</f>
        <v>6.1119464999999966</v>
      </c>
      <c r="J2174" s="6" t="str">
        <f>OBV!F2174</f>
        <v>BULLISH</v>
      </c>
      <c r="K2174" s="6" t="str">
        <f>OBV!G2174</f>
        <v>NEUTRAL</v>
      </c>
      <c r="L2174" s="6" t="str">
        <f>OBV!H2174</f>
        <v>BULLISH DIVERGENCE</v>
      </c>
    </row>
    <row r="2175" spans="1:12" ht="13.5" x14ac:dyDescent="0.25">
      <c r="A2175" s="3">
        <f>RSI!A2175</f>
        <v>45173</v>
      </c>
      <c r="B2175" s="2">
        <f>RSI!B2175</f>
        <v>5.7732000000000001</v>
      </c>
      <c r="C2175" s="2">
        <f>RSI!I2175</f>
        <v>43.558387208084177</v>
      </c>
      <c r="D2175" s="2">
        <f>MACD!E2175</f>
        <v>5.8401557105888457E-2</v>
      </c>
      <c r="E2175" s="2">
        <f>MACD!F2175</f>
        <v>4.3324702706832544E-2</v>
      </c>
      <c r="F2175" s="2">
        <f>'Moving Avg'!D2175</f>
        <v>5.7789799999999989</v>
      </c>
      <c r="G2175" s="2">
        <f>'Moving Avg'!F2175</f>
        <v>5.8415150000000011</v>
      </c>
      <c r="H2175" s="2">
        <f>'Moving Avg'!G2175</f>
        <v>5.9069379999999958</v>
      </c>
      <c r="I2175" s="2">
        <f>'Moving Avg'!H2175</f>
        <v>6.110984499999998</v>
      </c>
      <c r="J2175" s="6" t="str">
        <f>OBV!F2175</f>
        <v>BULLISH</v>
      </c>
      <c r="K2175" s="6" t="str">
        <f>OBV!G2175</f>
        <v>NEUTRAL</v>
      </c>
      <c r="L2175" s="6" t="str">
        <f>OBV!H2175</f>
        <v>NEUTRAL</v>
      </c>
    </row>
    <row r="2176" spans="1:12" ht="13.5" x14ac:dyDescent="0.25">
      <c r="A2176" s="3">
        <f>RSI!A2176</f>
        <v>45174</v>
      </c>
      <c r="B2176" s="2">
        <f>RSI!B2176</f>
        <v>5.7732000000000001</v>
      </c>
      <c r="C2176" s="2">
        <f>RSI!I2176</f>
        <v>43.558387208084184</v>
      </c>
      <c r="D2176" s="2">
        <f>MACD!E2176</f>
        <v>6.1049397522262794E-2</v>
      </c>
      <c r="E2176" s="2">
        <f>MACD!F2176</f>
        <v>4.6869641669918596E-2</v>
      </c>
      <c r="F2176" s="2">
        <f>'Moving Avg'!D2176</f>
        <v>5.7789799999999998</v>
      </c>
      <c r="G2176" s="2">
        <f>'Moving Avg'!F2176</f>
        <v>5.8343000000000007</v>
      </c>
      <c r="H2176" s="2">
        <f>'Moving Avg'!G2176</f>
        <v>5.904435999999996</v>
      </c>
      <c r="I2176" s="2">
        <f>'Moving Avg'!H2176</f>
        <v>6.1100224999999986</v>
      </c>
      <c r="J2176" s="6" t="str">
        <f>OBV!F2176</f>
        <v>BULLISH</v>
      </c>
      <c r="K2176" s="6" t="str">
        <f>OBV!G2176</f>
        <v>NEUTRAL</v>
      </c>
      <c r="L2176" s="6" t="str">
        <f>OBV!H2176</f>
        <v>NEUTRAL</v>
      </c>
    </row>
    <row r="2177" spans="1:12" ht="13.5" x14ac:dyDescent="0.25">
      <c r="A2177" s="3">
        <f>RSI!A2177</f>
        <v>45175</v>
      </c>
      <c r="B2177" s="2">
        <f>RSI!B2177</f>
        <v>5.7732000000000001</v>
      </c>
      <c r="C2177" s="2">
        <f>RSI!I2177</f>
        <v>43.558387208084184</v>
      </c>
      <c r="D2177" s="2">
        <f>MACD!E2177</f>
        <v>4.5975205284125131E-2</v>
      </c>
      <c r="E2177" s="2">
        <f>MACD!F2177</f>
        <v>4.6690754392759902E-2</v>
      </c>
      <c r="F2177" s="2">
        <f>'Moving Avg'!D2177</f>
        <v>5.7558799999999994</v>
      </c>
      <c r="G2177" s="2">
        <f>'Moving Avg'!F2177</f>
        <v>5.8270850000000012</v>
      </c>
      <c r="H2177" s="2">
        <f>'Moving Avg'!G2177</f>
        <v>5.9019339999999962</v>
      </c>
      <c r="I2177" s="2">
        <f>'Moving Avg'!H2177</f>
        <v>6.1100224999999986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5.7732000000000001</v>
      </c>
      <c r="C2178" s="2">
        <f>RSI!I2178</f>
        <v>43.558387208084184</v>
      </c>
      <c r="D2178" s="2">
        <f>MACD!E2178</f>
        <v>2.7717929823657173E-2</v>
      </c>
      <c r="E2178" s="2">
        <f>MACD!F2178</f>
        <v>4.2896189478939362E-2</v>
      </c>
      <c r="F2178" s="2">
        <f>'Moving Avg'!D2178</f>
        <v>5.7558799999999994</v>
      </c>
      <c r="G2178" s="2">
        <f>'Moving Avg'!F2178</f>
        <v>5.8198700000000008</v>
      </c>
      <c r="H2178" s="2">
        <f>'Moving Avg'!G2178</f>
        <v>5.8961599999999956</v>
      </c>
      <c r="I2178" s="2">
        <f>'Moving Avg'!H2178</f>
        <v>6.1093009999999994</v>
      </c>
      <c r="J2178" s="6" t="str">
        <f>OBV!F2178</f>
        <v>BULLISH</v>
      </c>
      <c r="K2178" s="6" t="str">
        <f>OBV!G2178</f>
        <v>NEUTRAL</v>
      </c>
      <c r="L2178" s="6" t="str">
        <f>OBV!H2178</f>
        <v>NEUTRAL</v>
      </c>
    </row>
    <row r="2179" spans="1:12" ht="13.5" x14ac:dyDescent="0.25">
      <c r="A2179" s="3">
        <f>RSI!A2179</f>
        <v>45177</v>
      </c>
      <c r="B2179" s="2">
        <f>RSI!B2179</f>
        <v>5.7732000000000001</v>
      </c>
      <c r="C2179" s="2">
        <f>RSI!I2179</f>
        <v>43.558387208084177</v>
      </c>
      <c r="D2179" s="2">
        <f>MACD!E2179</f>
        <v>1.1182253268319897E-2</v>
      </c>
      <c r="E2179" s="2">
        <f>MACD!F2179</f>
        <v>3.6553402236815469E-2</v>
      </c>
      <c r="F2179" s="2">
        <f>'Moving Avg'!D2179</f>
        <v>5.7732000000000001</v>
      </c>
      <c r="G2179" s="2">
        <f>'Moving Avg'!F2179</f>
        <v>5.8126550000000012</v>
      </c>
      <c r="H2179" s="2">
        <f>'Moving Avg'!G2179</f>
        <v>5.8905799999999955</v>
      </c>
      <c r="I2179" s="2">
        <f>'Moving Avg'!H2179</f>
        <v>6.108339</v>
      </c>
      <c r="J2179" s="6" t="str">
        <f>OBV!F2179</f>
        <v>BULLISH</v>
      </c>
      <c r="K2179" s="6" t="str">
        <f>OBV!G2179</f>
        <v>NEUTRAL</v>
      </c>
      <c r="L2179" s="6" t="str">
        <f>OBV!H2179</f>
        <v>CONFIRMED BULLISH</v>
      </c>
    </row>
    <row r="2180" spans="1:12" ht="13.5" x14ac:dyDescent="0.25">
      <c r="A2180" s="3">
        <f>RSI!A2180</f>
        <v>45180</v>
      </c>
      <c r="B2180" s="2">
        <f>RSI!B2180</f>
        <v>5.6577000000000002</v>
      </c>
      <c r="C2180" s="2">
        <f>RSI!I2180</f>
        <v>34.864461361764185</v>
      </c>
      <c r="D2180" s="2">
        <f>MACD!E2180</f>
        <v>1.3506925445553541E-2</v>
      </c>
      <c r="E2180" s="2">
        <f>MACD!F2180</f>
        <v>3.1944106878563083E-2</v>
      </c>
      <c r="F2180" s="2">
        <f>'Moving Avg'!D2180</f>
        <v>5.7501000000000007</v>
      </c>
      <c r="G2180" s="2">
        <f>'Moving Avg'!F2180</f>
        <v>5.7996650000000018</v>
      </c>
      <c r="H2180" s="2">
        <f>'Moving Avg'!G2180</f>
        <v>5.8828819999999959</v>
      </c>
      <c r="I2180" s="2">
        <f>'Moving Avg'!H2180</f>
        <v>6.1067994999999993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5.3209999999999997</v>
      </c>
      <c r="C2181" s="2">
        <f>RSI!I2181</f>
        <v>21.433957212491848</v>
      </c>
      <c r="D2181" s="2">
        <f>MACD!E2181</f>
        <v>4.143130478161261E-2</v>
      </c>
      <c r="E2181" s="2">
        <f>MACD!F2181</f>
        <v>3.3841546459172991E-2</v>
      </c>
      <c r="F2181" s="2">
        <f>'Moving Avg'!D2181</f>
        <v>5.6596599999999997</v>
      </c>
      <c r="G2181" s="2">
        <f>'Moving Avg'!F2181</f>
        <v>5.7703200000000008</v>
      </c>
      <c r="H2181" s="2">
        <f>'Moving Avg'!G2181</f>
        <v>5.8713359999999968</v>
      </c>
      <c r="I2181" s="2">
        <f>'Moving Avg'!H2181</f>
        <v>6.1017959999999993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5.1959</v>
      </c>
      <c r="C2182" s="2">
        <f>RSI!I2182</f>
        <v>18.57140741995471</v>
      </c>
      <c r="D2182" s="2">
        <f>MACD!E2182</f>
        <v>9.5026401927738036E-2</v>
      </c>
      <c r="E2182" s="2">
        <f>MACD!F2182</f>
        <v>4.6078517552886E-2</v>
      </c>
      <c r="F2182" s="2">
        <f>'Moving Avg'!D2182</f>
        <v>5.5442000000000009</v>
      </c>
      <c r="G2182" s="2">
        <f>'Moving Avg'!F2182</f>
        <v>5.7366450000000011</v>
      </c>
      <c r="H2182" s="2">
        <f>'Moving Avg'!G2182</f>
        <v>5.8544019999999977</v>
      </c>
      <c r="I2182" s="2">
        <f>'Moving Avg'!H2182</f>
        <v>6.0957824999999977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5.4844999999999997</v>
      </c>
      <c r="C2183" s="2">
        <f>RSI!I2183</f>
        <v>38.858172713025517</v>
      </c>
      <c r="D2183" s="2">
        <f>MACD!E2183</f>
        <v>0.10468208884361729</v>
      </c>
      <c r="E2183" s="2">
        <f>MACD!F2183</f>
        <v>5.7799231811032262E-2</v>
      </c>
      <c r="F2183" s="2">
        <f>'Moving Avg'!D2183</f>
        <v>5.4864600000000001</v>
      </c>
      <c r="G2183" s="2">
        <f>'Moving Avg'!F2183</f>
        <v>5.7159550000000001</v>
      </c>
      <c r="H2183" s="2">
        <f>'Moving Avg'!G2183</f>
        <v>5.8486279999999988</v>
      </c>
      <c r="I2183" s="2">
        <f>'Moving Avg'!H2183</f>
        <v>6.0918374999999978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5.4844999999999997</v>
      </c>
      <c r="C2184" s="2">
        <f>RSI!I2184</f>
        <v>38.858172713025517</v>
      </c>
      <c r="D2184" s="2">
        <f>MACD!E2184</f>
        <v>0.10102107900456403</v>
      </c>
      <c r="E2184" s="2">
        <f>MACD!F2184</f>
        <v>6.644360124973861E-2</v>
      </c>
      <c r="F2184" s="2">
        <f>'Moving Avg'!D2184</f>
        <v>5.4287200000000002</v>
      </c>
      <c r="G2184" s="2">
        <f>'Moving Avg'!F2184</f>
        <v>5.6957450000000005</v>
      </c>
      <c r="H2184" s="2">
        <f>'Moving Avg'!G2184</f>
        <v>5.8372739999999999</v>
      </c>
      <c r="I2184" s="2">
        <f>'Moving Avg'!H2184</f>
        <v>6.087266999999998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5.3305999999999996</v>
      </c>
      <c r="C2185" s="2">
        <f>RSI!I2185</f>
        <v>33.670246072117436</v>
      </c>
      <c r="D2185" s="2">
        <f>MACD!E2185</f>
        <v>0.12402773991123706</v>
      </c>
      <c r="E2185" s="2">
        <f>MACD!F2185</f>
        <v>7.796042898203831E-2</v>
      </c>
      <c r="F2185" s="2">
        <f>'Moving Avg'!D2185</f>
        <v>5.3633000000000006</v>
      </c>
      <c r="G2185" s="2">
        <f>'Moving Avg'!F2185</f>
        <v>5.66784</v>
      </c>
      <c r="H2185" s="2">
        <f>'Moving Avg'!G2185</f>
        <v>5.8230340000000016</v>
      </c>
      <c r="I2185" s="2">
        <f>'Moving Avg'!H2185</f>
        <v>6.0819269999999985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5.4557000000000002</v>
      </c>
      <c r="C2186" s="2">
        <f>RSI!I2186</f>
        <v>40.611203058825133</v>
      </c>
      <c r="D2186" s="2">
        <f>MACD!E2186</f>
        <v>0.13641668803001217</v>
      </c>
      <c r="E2186" s="2">
        <f>MACD!F2186</f>
        <v>8.9651680791633076E-2</v>
      </c>
      <c r="F2186" s="2">
        <f>'Moving Avg'!D2186</f>
        <v>5.3902400000000004</v>
      </c>
      <c r="G2186" s="2">
        <f>'Moving Avg'!F2186</f>
        <v>5.6461899999999998</v>
      </c>
      <c r="H2186" s="2">
        <f>'Moving Avg'!G2186</f>
        <v>5.8128360000000017</v>
      </c>
      <c r="I2186" s="2">
        <f>'Moving Avg'!H2186</f>
        <v>6.0779819999999996</v>
      </c>
      <c r="J2186" s="6" t="str">
        <f>OBV!F2186</f>
        <v>BEARISH</v>
      </c>
      <c r="K2186" s="6" t="str">
        <f>OBV!G2186</f>
        <v>NEUTRAL</v>
      </c>
      <c r="L2186" s="6" t="str">
        <f>OBV!H2186</f>
        <v>BEARISH DIVERGENCE</v>
      </c>
    </row>
    <row r="2187" spans="1:12" ht="13.5" x14ac:dyDescent="0.25">
      <c r="A2187" s="3">
        <f>RSI!A2187</f>
        <v>45189</v>
      </c>
      <c r="B2187" s="2">
        <f>RSI!B2187</f>
        <v>5.4363999999999999</v>
      </c>
      <c r="C2187" s="2">
        <f>RSI!I2187</f>
        <v>39.917208897898071</v>
      </c>
      <c r="D2187" s="2">
        <f>MACD!E2187</f>
        <v>0.14961638598027704</v>
      </c>
      <c r="E2187" s="2">
        <f>MACD!F2187</f>
        <v>0.10164462182936188</v>
      </c>
      <c r="F2187" s="2">
        <f>'Moving Avg'!D2187</f>
        <v>5.4383399999999993</v>
      </c>
      <c r="G2187" s="2">
        <f>'Moving Avg'!F2187</f>
        <v>5.6293500000000005</v>
      </c>
      <c r="H2187" s="2">
        <f>'Moving Avg'!G2187</f>
        <v>5.802252000000002</v>
      </c>
      <c r="I2187" s="2">
        <f>'Moving Avg'!H2187</f>
        <v>6.0732189999999999</v>
      </c>
      <c r="J2187" s="6" t="str">
        <f>OBV!F2187</f>
        <v>BEARISH</v>
      </c>
      <c r="K2187" s="6" t="str">
        <f>OBV!G2187</f>
        <v>NEUTRAL</v>
      </c>
      <c r="L2187" s="6" t="str">
        <f>OBV!H2187</f>
        <v>BEARISH DIVERGENCE</v>
      </c>
    </row>
    <row r="2188" spans="1:12" ht="13.5" x14ac:dyDescent="0.25">
      <c r="A2188" s="3">
        <f>RSI!A2188</f>
        <v>45190</v>
      </c>
      <c r="B2188" s="2">
        <f>RSI!B2188</f>
        <v>5.4172000000000002</v>
      </c>
      <c r="C2188" s="2">
        <f>RSI!I2188</f>
        <v>39.199547449000789</v>
      </c>
      <c r="D2188" s="2">
        <f>MACD!E2188</f>
        <v>0.16351339849424207</v>
      </c>
      <c r="E2188" s="2">
        <f>MACD!F2188</f>
        <v>0.11401837716233792</v>
      </c>
      <c r="F2188" s="2">
        <f>'Moving Avg'!D2188</f>
        <v>5.4248799999999999</v>
      </c>
      <c r="G2188" s="2">
        <f>'Moving Avg'!F2188</f>
        <v>5.6134749999999993</v>
      </c>
      <c r="H2188" s="2">
        <f>'Moving Avg'!G2188</f>
        <v>5.7951320000000024</v>
      </c>
      <c r="I2188" s="2">
        <f>'Moving Avg'!H2188</f>
        <v>6.0702360000000013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5.4268000000000001</v>
      </c>
      <c r="C2189" s="2">
        <f>RSI!I2189</f>
        <v>39.782504855960148</v>
      </c>
      <c r="D2189" s="2">
        <f>MACD!E2189</f>
        <v>0.17588383965482191</v>
      </c>
      <c r="E2189" s="2">
        <f>MACD!F2189</f>
        <v>0.12639146966083473</v>
      </c>
      <c r="F2189" s="2">
        <f>'Moving Avg'!D2189</f>
        <v>5.4133399999999998</v>
      </c>
      <c r="G2189" s="2">
        <f>'Moving Avg'!F2189</f>
        <v>5.59856</v>
      </c>
      <c r="H2189" s="2">
        <f>'Moving Avg'!G2189</f>
        <v>5.7855100000000013</v>
      </c>
      <c r="I2189" s="2">
        <f>'Moving Avg'!H2189</f>
        <v>6.0660985000000007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5.2920999999999996</v>
      </c>
      <c r="C2190" s="2">
        <f>RSI!I2190</f>
        <v>34.748160912714624</v>
      </c>
      <c r="D2190" s="2">
        <f>MACD!E2190</f>
        <v>0.1797275318500926</v>
      </c>
      <c r="E2190" s="2">
        <f>MACD!F2190</f>
        <v>0.13705868209868632</v>
      </c>
      <c r="F2190" s="2">
        <f>'Moving Avg'!D2190</f>
        <v>5.40564</v>
      </c>
      <c r="G2190" s="2">
        <f>'Moving Avg'!F2190</f>
        <v>5.5745050000000003</v>
      </c>
      <c r="H2190" s="2">
        <f>'Moving Avg'!G2190</f>
        <v>5.773194000000001</v>
      </c>
      <c r="I2190" s="2">
        <f>'Moving Avg'!H2190</f>
        <v>6.0609505000000006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5.3402000000000003</v>
      </c>
      <c r="C2191" s="2">
        <f>RSI!I2191</f>
        <v>37.776253027515125</v>
      </c>
      <c r="D2191" s="2">
        <f>MACD!E2191</f>
        <v>0.12949421340650069</v>
      </c>
      <c r="E2191" s="2">
        <f>MACD!F2191</f>
        <v>0.13554578836024919</v>
      </c>
      <c r="F2191" s="2">
        <f>'Moving Avg'!D2191</f>
        <v>5.3825399999999997</v>
      </c>
      <c r="G2191" s="2">
        <f>'Moving Avg'!F2191</f>
        <v>5.552855000000001</v>
      </c>
      <c r="H2191" s="2">
        <f>'Moving Avg'!G2191</f>
        <v>5.7618400000000012</v>
      </c>
      <c r="I2191" s="2">
        <f>'Moving Avg'!H2191</f>
        <v>6.0573420000000002</v>
      </c>
      <c r="J2191" s="6" t="str">
        <f>OBV!F2191</f>
        <v>BULLISH</v>
      </c>
      <c r="K2191" s="6" t="str">
        <f>OBV!G2191</f>
        <v>NEUTRAL</v>
      </c>
      <c r="L2191" s="6" t="str">
        <f>OBV!H2191</f>
        <v>BULLISH DIVERGENCE</v>
      </c>
    </row>
    <row r="2192" spans="1:12" ht="13.5" x14ac:dyDescent="0.25">
      <c r="A2192" s="3">
        <f>RSI!A2192</f>
        <v>45197</v>
      </c>
      <c r="B2192" s="2">
        <f>RSI!B2192</f>
        <v>5.2920999999999996</v>
      </c>
      <c r="C2192" s="2">
        <f>RSI!I2192</f>
        <v>35.978208102395257</v>
      </c>
      <c r="D2192" s="2">
        <f>MACD!E2192</f>
        <v>7.2759913048626501E-2</v>
      </c>
      <c r="E2192" s="2">
        <f>MACD!F2192</f>
        <v>0.12298861329792467</v>
      </c>
      <c r="F2192" s="2">
        <f>'Moving Avg'!D2192</f>
        <v>5.3536799999999998</v>
      </c>
      <c r="G2192" s="2">
        <f>'Moving Avg'!F2192</f>
        <v>5.5230249999999996</v>
      </c>
      <c r="H2192" s="2">
        <f>'Moving Avg'!G2192</f>
        <v>5.749524000000001</v>
      </c>
      <c r="I2192" s="2">
        <f>'Moving Avg'!H2192</f>
        <v>6.0534929999999996</v>
      </c>
      <c r="J2192" s="6" t="str">
        <f>OBV!F2192</f>
        <v>BULLISH</v>
      </c>
      <c r="K2192" s="6" t="str">
        <f>OBV!G2192</f>
        <v>NEUTRAL</v>
      </c>
      <c r="L2192" s="6" t="str">
        <f>OBV!H2192</f>
        <v>BULLISH DIVERGENCE</v>
      </c>
    </row>
    <row r="2193" spans="1:12" ht="13.5" x14ac:dyDescent="0.25">
      <c r="A2193" s="3">
        <f>RSI!A2193</f>
        <v>45198</v>
      </c>
      <c r="B2193" s="2">
        <f>RSI!B2193</f>
        <v>5.2920999999999996</v>
      </c>
      <c r="C2193" s="2">
        <f>RSI!I2193</f>
        <v>35.978208102395257</v>
      </c>
      <c r="D2193" s="2">
        <f>MACD!E2193</f>
        <v>7.0784493531219184E-2</v>
      </c>
      <c r="E2193" s="2">
        <f>MACD!F2193</f>
        <v>0.11254778934458358</v>
      </c>
      <c r="F2193" s="2">
        <f>'Moving Avg'!D2193</f>
        <v>5.3286599999999993</v>
      </c>
      <c r="G2193" s="2">
        <f>'Moving Avg'!F2193</f>
        <v>5.4989699999999999</v>
      </c>
      <c r="H2193" s="2">
        <f>'Moving Avg'!G2193</f>
        <v>5.7372080000000016</v>
      </c>
      <c r="I2193" s="2">
        <f>'Moving Avg'!H2193</f>
        <v>6.0487299999999991</v>
      </c>
      <c r="J2193" s="6" t="str">
        <f>OBV!F2193</f>
        <v>BULLISH</v>
      </c>
      <c r="K2193" s="6" t="str">
        <f>OBV!G2193</f>
        <v>NEUTRAL</v>
      </c>
      <c r="L2193" s="6" t="str">
        <f>OBV!H2193</f>
        <v>BULLISH DIVERGENCE</v>
      </c>
    </row>
    <row r="2194" spans="1:12" ht="13.5" x14ac:dyDescent="0.25">
      <c r="A2194" s="3">
        <f>RSI!A2194</f>
        <v>45201</v>
      </c>
      <c r="B2194" s="2">
        <f>RSI!B2194</f>
        <v>5.2920999999999996</v>
      </c>
      <c r="C2194" s="2">
        <f>RSI!I2194</f>
        <v>35.978208102395257</v>
      </c>
      <c r="D2194" s="2">
        <f>MACD!E2194</f>
        <v>7.0622731874776079E-2</v>
      </c>
      <c r="E2194" s="2">
        <f>MACD!F2194</f>
        <v>0.10416277785062208</v>
      </c>
      <c r="F2194" s="2">
        <f>'Moving Avg'!D2194</f>
        <v>5.3017200000000004</v>
      </c>
      <c r="G2194" s="2">
        <f>'Moving Avg'!F2194</f>
        <v>5.4792450000000006</v>
      </c>
      <c r="H2194" s="2">
        <f>'Moving Avg'!G2194</f>
        <v>5.7250840000000016</v>
      </c>
      <c r="I2194" s="2">
        <f>'Moving Avg'!H2194</f>
        <v>6.0448809999999993</v>
      </c>
      <c r="J2194" s="6" t="str">
        <f>OBV!F2194</f>
        <v>BULLISH</v>
      </c>
      <c r="K2194" s="6" t="str">
        <f>OBV!G2194</f>
        <v>NEUTRAL</v>
      </c>
      <c r="L2194" s="6" t="str">
        <f>OBV!H2194</f>
        <v>BULLISH DIVERGENCE</v>
      </c>
    </row>
    <row r="2195" spans="1:12" ht="13.5" x14ac:dyDescent="0.25">
      <c r="A2195" s="3">
        <f>RSI!A2195</f>
        <v>45202</v>
      </c>
      <c r="B2195" s="2">
        <f>RSI!B2195</f>
        <v>5.2920999999999996</v>
      </c>
      <c r="C2195" s="2">
        <f>RSI!I2195</f>
        <v>35.978208102395257</v>
      </c>
      <c r="D2195" s="2">
        <f>MACD!E2195</f>
        <v>4.8206847592664914E-2</v>
      </c>
      <c r="E2195" s="2">
        <f>MACD!F2195</f>
        <v>9.2971591799030667E-2</v>
      </c>
      <c r="F2195" s="2">
        <f>'Moving Avg'!D2195</f>
        <v>5.3017200000000004</v>
      </c>
      <c r="G2195" s="2">
        <f>'Moving Avg'!F2195</f>
        <v>5.45519</v>
      </c>
      <c r="H2195" s="2">
        <f>'Moving Avg'!G2195</f>
        <v>5.7116140000000017</v>
      </c>
      <c r="I2195" s="2">
        <f>'Moving Avg'!H2195</f>
        <v>6.0401659999999984</v>
      </c>
      <c r="J2195" s="6" t="str">
        <f>OBV!F2195</f>
        <v>BULLISH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45203</v>
      </c>
      <c r="B2196" s="2">
        <f>RSI!B2196</f>
        <v>5.2054999999999998</v>
      </c>
      <c r="C2196" s="2">
        <f>RSI!I2196</f>
        <v>32.259816682610307</v>
      </c>
      <c r="D2196" s="2">
        <f>MACD!E2196</f>
        <v>5.6194894407617824E-2</v>
      </c>
      <c r="E2196" s="2">
        <f>MACD!F2196</f>
        <v>8.5616252320748099E-2</v>
      </c>
      <c r="F2196" s="2">
        <f>'Moving Avg'!D2196</f>
        <v>5.2747799999999998</v>
      </c>
      <c r="G2196" s="2">
        <f>'Moving Avg'!F2196</f>
        <v>5.4268049999999999</v>
      </c>
      <c r="H2196" s="2">
        <f>'Moving Avg'!G2196</f>
        <v>5.6954479999999998</v>
      </c>
      <c r="I2196" s="2">
        <f>'Moving Avg'!H2196</f>
        <v>6.0358839999999985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</row>
    <row r="2197" spans="1:12" ht="13.5" x14ac:dyDescent="0.25">
      <c r="A2197" s="3">
        <f>RSI!A2197</f>
        <v>45204</v>
      </c>
      <c r="B2197" s="2">
        <f>RSI!B2197</f>
        <v>5.3787000000000003</v>
      </c>
      <c r="C2197" s="2">
        <f>RSI!I2197</f>
        <v>44.59345766551634</v>
      </c>
      <c r="D2197" s="2">
        <f>MACD!E2197</f>
        <v>4.8865359639759909E-2</v>
      </c>
      <c r="E2197" s="2">
        <f>MACD!F2197</f>
        <v>7.8266073784550472E-2</v>
      </c>
      <c r="F2197" s="2">
        <f>'Moving Avg'!D2197</f>
        <v>5.2920999999999996</v>
      </c>
      <c r="G2197" s="2">
        <f>'Moving Avg'!F2197</f>
        <v>5.4070800000000006</v>
      </c>
      <c r="H2197" s="2">
        <f>'Moving Avg'!G2197</f>
        <v>5.6846720000000008</v>
      </c>
      <c r="I2197" s="2">
        <f>'Moving Avg'!H2197</f>
        <v>6.0328529999999976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</row>
    <row r="2198" spans="1:12" ht="13.5" x14ac:dyDescent="0.25">
      <c r="A2198" s="3">
        <f>RSI!A2198</f>
        <v>45205</v>
      </c>
      <c r="B2198" s="2">
        <f>RSI!B2198</f>
        <v>5.3691000000000004</v>
      </c>
      <c r="C2198" s="2">
        <f>RSI!I2198</f>
        <v>44.114022785484799</v>
      </c>
      <c r="D2198" s="2">
        <f>MACD!E2198</f>
        <v>4.0980791264487948E-2</v>
      </c>
      <c r="E2198" s="2">
        <f>MACD!F2198</f>
        <v>7.080901728053797E-2</v>
      </c>
      <c r="F2198" s="2">
        <f>'Moving Avg'!D2198</f>
        <v>5.3074999999999992</v>
      </c>
      <c r="G2198" s="2">
        <f>'Moving Avg'!F2198</f>
        <v>5.3868750000000007</v>
      </c>
      <c r="H2198" s="2">
        <f>'Moving Avg'!G2198</f>
        <v>5.6719720000000002</v>
      </c>
      <c r="I2198" s="2">
        <f>'Moving Avg'!H2198</f>
        <v>6.0289079999999977</v>
      </c>
      <c r="J2198" s="6" t="str">
        <f>OBV!F2198</f>
        <v>BEARISH</v>
      </c>
      <c r="K2198" s="6" t="str">
        <f>OBV!G2198</f>
        <v>NEUTRAL</v>
      </c>
      <c r="L2198" s="6" t="str">
        <f>OBV!H2198</f>
        <v>BEARISH DIVERGENCE</v>
      </c>
    </row>
    <row r="2199" spans="1:12" ht="13.5" x14ac:dyDescent="0.25">
      <c r="A2199" s="3">
        <f>RSI!A2199</f>
        <v>45208</v>
      </c>
      <c r="B2199" s="2">
        <f>RSI!B2199</f>
        <v>5.3691000000000004</v>
      </c>
      <c r="C2199" s="2">
        <f>RSI!I2199</f>
        <v>44.114022785484799</v>
      </c>
      <c r="D2199" s="2">
        <f>MACD!E2199</f>
        <v>3.6361476540109017E-2</v>
      </c>
      <c r="E2199" s="2">
        <f>MACD!F2199</f>
        <v>6.3919509132452187E-2</v>
      </c>
      <c r="F2199" s="2">
        <f>'Moving Avg'!D2199</f>
        <v>5.3228999999999997</v>
      </c>
      <c r="G2199" s="2">
        <f>'Moving Avg'!F2199</f>
        <v>5.3666700000000009</v>
      </c>
      <c r="H2199" s="2">
        <f>'Moving Avg'!G2199</f>
        <v>5.6592719999999996</v>
      </c>
      <c r="I2199" s="2">
        <f>'Moving Avg'!H2199</f>
        <v>6.0259254999999969</v>
      </c>
      <c r="J2199" s="6" t="str">
        <f>OBV!F2199</f>
        <v>BEARISH</v>
      </c>
      <c r="K2199" s="6" t="str">
        <f>OBV!G2199</f>
        <v>NEUTRAL</v>
      </c>
      <c r="L2199" s="6" t="str">
        <f>OBV!H2199</f>
        <v>BEARISH DIVERGENCE</v>
      </c>
    </row>
    <row r="2200" spans="1:12" ht="13.5" x14ac:dyDescent="0.25">
      <c r="A2200" s="3">
        <f>RSI!A2200</f>
        <v>45209</v>
      </c>
      <c r="B2200" s="2">
        <f>RSI!B2200</f>
        <v>5.3691000000000004</v>
      </c>
      <c r="C2200" s="2">
        <f>RSI!I2200</f>
        <v>44.114022785484799</v>
      </c>
      <c r="D2200" s="2">
        <f>MACD!E2200</f>
        <v>1.2262452450750416E-2</v>
      </c>
      <c r="E2200" s="2">
        <f>MACD!F2200</f>
        <v>5.3588097796111837E-2</v>
      </c>
      <c r="F2200" s="2">
        <f>'Moving Avg'!D2200</f>
        <v>5.3382999999999994</v>
      </c>
      <c r="G2200" s="2">
        <f>'Moving Avg'!F2200</f>
        <v>5.352240000000001</v>
      </c>
      <c r="H2200" s="2">
        <f>'Moving Avg'!G2200</f>
        <v>5.6473420000000019</v>
      </c>
      <c r="I2200" s="2">
        <f>'Moving Avg'!H2200</f>
        <v>6.0227019999999971</v>
      </c>
      <c r="J2200" s="6" t="str">
        <f>OBV!F2200</f>
        <v>BEARISH</v>
      </c>
      <c r="K2200" s="6" t="str">
        <f>OBV!G2200</f>
        <v>NEUTRAL</v>
      </c>
      <c r="L2200" s="6" t="str">
        <f>OBV!H2200</f>
        <v>BEARISH DIVERGENCE</v>
      </c>
    </row>
    <row r="2201" spans="1:12" ht="13.5" x14ac:dyDescent="0.25">
      <c r="A2201" s="3">
        <f>RSI!A2201</f>
        <v>45210</v>
      </c>
      <c r="B2201" s="2">
        <f>RSI!B2201</f>
        <v>5.3402000000000003</v>
      </c>
      <c r="C2201" s="2">
        <f>RSI!I2201</f>
        <v>42.400043985049074</v>
      </c>
      <c r="D2201" s="2">
        <f>MACD!E2201</f>
        <v>1.9049554867143215E-3</v>
      </c>
      <c r="E2201" s="2">
        <f>MACD!F2201</f>
        <v>4.3251469334232337E-2</v>
      </c>
      <c r="F2201" s="2">
        <f>'Moving Avg'!D2201</f>
        <v>5.36524</v>
      </c>
      <c r="G2201" s="2">
        <f>'Moving Avg'!F2201</f>
        <v>5.3532000000000002</v>
      </c>
      <c r="H2201" s="2">
        <f>'Moving Avg'!G2201</f>
        <v>5.6350260000000016</v>
      </c>
      <c r="I2201" s="2">
        <f>'Moving Avg'!H2201</f>
        <v>6.019333999999998</v>
      </c>
      <c r="J2201" s="6" t="str">
        <f>OBV!F2201</f>
        <v>BEARISH</v>
      </c>
      <c r="K2201" s="6" t="str">
        <f>OBV!G2201</f>
        <v>NEUTRAL</v>
      </c>
      <c r="L2201" s="6" t="str">
        <f>OBV!H2201</f>
        <v>BEARISH DIVERGENCE</v>
      </c>
    </row>
    <row r="2202" spans="1:12" ht="13.5" x14ac:dyDescent="0.25">
      <c r="A2202" s="3">
        <f>RSI!A2202</f>
        <v>45211</v>
      </c>
      <c r="B2202" s="2">
        <f>RSI!B2202</f>
        <v>5.3402000000000003</v>
      </c>
      <c r="C2202" s="2">
        <f>RSI!I2202</f>
        <v>42.400043985049074</v>
      </c>
      <c r="D2202" s="2">
        <f>MACD!E2202</f>
        <v>-1.3631601456467024E-2</v>
      </c>
      <c r="E2202" s="2">
        <f>MACD!F2202</f>
        <v>3.1874855176092468E-2</v>
      </c>
      <c r="F2202" s="2">
        <f>'Moving Avg'!D2202</f>
        <v>5.3575400000000002</v>
      </c>
      <c r="G2202" s="2">
        <f>'Moving Avg'!F2202</f>
        <v>5.3604149999999997</v>
      </c>
      <c r="H2202" s="2">
        <f>'Moving Avg'!G2202</f>
        <v>5.6227100000000005</v>
      </c>
      <c r="I2202" s="2">
        <f>'Moving Avg'!H2202</f>
        <v>6.015965999999997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5.3305999999999996</v>
      </c>
      <c r="C2203" s="2">
        <f>RSI!I2203</f>
        <v>41.774748370999653</v>
      </c>
      <c r="D2203" s="2">
        <f>MACD!E2203</f>
        <v>-2.548580873153572E-2</v>
      </c>
      <c r="E2203" s="2">
        <f>MACD!F2203</f>
        <v>2.0402722394566832E-2</v>
      </c>
      <c r="F2203" s="2">
        <f>'Moving Avg'!D2203</f>
        <v>5.3498400000000004</v>
      </c>
      <c r="G2203" s="2">
        <f>'Moving Avg'!F2203</f>
        <v>5.3527199999999997</v>
      </c>
      <c r="H2203" s="2">
        <f>'Moving Avg'!G2203</f>
        <v>5.6102020000000001</v>
      </c>
      <c r="I2203" s="2">
        <f>'Moving Avg'!H2203</f>
        <v>6.0125499999999974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5.2439999999999998</v>
      </c>
      <c r="C2204" s="2">
        <f>RSI!I2204</f>
        <v>36.539755920604144</v>
      </c>
      <c r="D2204" s="2">
        <f>MACD!E2204</f>
        <v>-2.8506788121045012E-2</v>
      </c>
      <c r="E2204" s="2">
        <f>MACD!F2204</f>
        <v>1.0620820291444464E-2</v>
      </c>
      <c r="F2204" s="2">
        <f>'Moving Avg'!D2204</f>
        <v>5.3248200000000008</v>
      </c>
      <c r="G2204" s="2">
        <f>'Moving Avg'!F2204</f>
        <v>5.3406949999999993</v>
      </c>
      <c r="H2204" s="2">
        <f>'Moving Avg'!G2204</f>
        <v>5.5959619999999992</v>
      </c>
      <c r="I2204" s="2">
        <f>'Moving Avg'!H2204</f>
        <v>6.0091339999999969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5.5518999999999998</v>
      </c>
      <c r="C2205" s="2">
        <f>RSI!I2205</f>
        <v>57.116252346928611</v>
      </c>
      <c r="D2205" s="2">
        <f>MACD!E2205</f>
        <v>-5.280804789207405E-2</v>
      </c>
      <c r="E2205" s="2">
        <f>MACD!F2205</f>
        <v>-2.0649533452592392E-3</v>
      </c>
      <c r="F2205" s="2">
        <f>'Moving Avg'!D2205</f>
        <v>5.3613799999999996</v>
      </c>
      <c r="G2205" s="2">
        <f>'Moving Avg'!F2205</f>
        <v>5.3517600000000005</v>
      </c>
      <c r="H2205" s="2">
        <f>'Moving Avg'!G2205</f>
        <v>5.5886500000000012</v>
      </c>
      <c r="I2205" s="2">
        <f>'Moving Avg'!H2205</f>
        <v>6.006824499999996</v>
      </c>
      <c r="J2205" s="6" t="str">
        <f>OBV!F2205</f>
        <v>BULLISH</v>
      </c>
      <c r="K2205" s="6" t="str">
        <f>OBV!G2205</f>
        <v>NEUTRAL</v>
      </c>
      <c r="L2205" s="6" t="str">
        <f>OBV!H2205</f>
        <v>CONFIRMED BULLISH</v>
      </c>
    </row>
    <row r="2206" spans="1:12" ht="13.5" x14ac:dyDescent="0.25">
      <c r="A2206" s="3">
        <f>RSI!A2206</f>
        <v>45217</v>
      </c>
      <c r="B2206" s="2">
        <f>RSI!B2206</f>
        <v>5.5614999999999997</v>
      </c>
      <c r="C2206" s="2">
        <f>RSI!I2206</f>
        <v>57.578107672552505</v>
      </c>
      <c r="D2206" s="2">
        <f>MACD!E2206</f>
        <v>-8.8240567109921564E-2</v>
      </c>
      <c r="E2206" s="2">
        <f>MACD!F2206</f>
        <v>-1.9300076098191704E-2</v>
      </c>
      <c r="F2206" s="2">
        <f>'Moving Avg'!D2206</f>
        <v>5.40564</v>
      </c>
      <c r="G2206" s="2">
        <f>'Moving Avg'!F2206</f>
        <v>5.3570499999999992</v>
      </c>
      <c r="H2206" s="2">
        <f>'Moving Avg'!G2206</f>
        <v>5.5815300000000017</v>
      </c>
      <c r="I2206" s="2">
        <f>'Moving Avg'!H2206</f>
        <v>6.0049959999999967</v>
      </c>
      <c r="J2206" s="6" t="str">
        <f>OBV!F2206</f>
        <v>BULLISH</v>
      </c>
      <c r="K2206" s="6" t="str">
        <f>OBV!G2206</f>
        <v>NEUTRAL</v>
      </c>
      <c r="L2206" s="6" t="str">
        <f>OBV!H2206</f>
        <v>CONFIRMED BULLISH</v>
      </c>
    </row>
    <row r="2207" spans="1:12" ht="13.5" x14ac:dyDescent="0.25">
      <c r="A2207" s="3">
        <f>RSI!A2207</f>
        <v>45218</v>
      </c>
      <c r="B2207" s="2">
        <f>RSI!B2207</f>
        <v>5.5518999999999998</v>
      </c>
      <c r="C2207" s="2">
        <f>RSI!I2207</f>
        <v>56.917950778249448</v>
      </c>
      <c r="D2207" s="2">
        <f>MACD!E2207</f>
        <v>-9.1695212455985775E-2</v>
      </c>
      <c r="E2207" s="2">
        <f>MACD!F2207</f>
        <v>-3.377910336975052E-2</v>
      </c>
      <c r="F2207" s="2">
        <f>'Moving Avg'!D2207</f>
        <v>5.4479799999999994</v>
      </c>
      <c r="G2207" s="2">
        <f>'Moving Avg'!F2207</f>
        <v>5.362825</v>
      </c>
      <c r="H2207" s="2">
        <f>'Moving Avg'!G2207</f>
        <v>5.574218000000001</v>
      </c>
      <c r="I2207" s="2">
        <f>'Moving Avg'!H2207</f>
        <v>6.0022054999999952</v>
      </c>
      <c r="J2207" s="6" t="str">
        <f>OBV!F2207</f>
        <v>BULLISH</v>
      </c>
      <c r="K2207" s="6" t="str">
        <f>OBV!G2207</f>
        <v>NEUTRAL</v>
      </c>
      <c r="L2207" s="6" t="str">
        <f>OBV!H2207</f>
        <v>CONFIRMED BULLISH</v>
      </c>
    </row>
    <row r="2208" spans="1:12" ht="13.5" x14ac:dyDescent="0.25">
      <c r="A2208" s="3">
        <f>RSI!A2208</f>
        <v>45219</v>
      </c>
      <c r="B2208" s="2">
        <f>RSI!B2208</f>
        <v>5.6577000000000002</v>
      </c>
      <c r="C2208" s="2">
        <f>RSI!I2208</f>
        <v>62.078274885870115</v>
      </c>
      <c r="D2208" s="2">
        <f>MACD!E2208</f>
        <v>-0.10464463302676474</v>
      </c>
      <c r="E2208" s="2">
        <f>MACD!F2208</f>
        <v>-4.7952209301153362E-2</v>
      </c>
      <c r="F2208" s="2">
        <f>'Moving Avg'!D2208</f>
        <v>5.5133999999999999</v>
      </c>
      <c r="G2208" s="2">
        <f>'Moving Avg'!F2208</f>
        <v>5.3748500000000003</v>
      </c>
      <c r="H2208" s="2">
        <f>'Moving Avg'!G2208</f>
        <v>5.5690220000000021</v>
      </c>
      <c r="I2208" s="2">
        <f>'Moving Avg'!H2208</f>
        <v>5.999992499999995</v>
      </c>
      <c r="J2208" s="6" t="str">
        <f>OBV!F2208</f>
        <v>BULLISH</v>
      </c>
      <c r="K2208" s="6" t="str">
        <f>OBV!G2208</f>
        <v>NEUTRAL</v>
      </c>
      <c r="L2208" s="6" t="str">
        <f>OBV!H2208</f>
        <v>CONFIRMED BULLISH</v>
      </c>
    </row>
    <row r="2209" spans="1:12" ht="13.5" x14ac:dyDescent="0.25">
      <c r="A2209" s="3">
        <f>RSI!A2209</f>
        <v>45222</v>
      </c>
      <c r="B2209" s="2">
        <f>RSI!B2209</f>
        <v>5.6577000000000002</v>
      </c>
      <c r="C2209" s="2">
        <f>RSI!I2209</f>
        <v>62.078274885870115</v>
      </c>
      <c r="D2209" s="2">
        <f>MACD!E2209</f>
        <v>-0.11688654791239816</v>
      </c>
      <c r="E2209" s="2">
        <f>MACD!F2209</f>
        <v>-6.1739077023402325E-2</v>
      </c>
      <c r="F2209" s="2">
        <f>'Moving Avg'!D2209</f>
        <v>5.5961400000000001</v>
      </c>
      <c r="G2209" s="2">
        <f>'Moving Avg'!F2209</f>
        <v>5.386395000000002</v>
      </c>
      <c r="H2209" s="2">
        <f>'Moving Avg'!G2209</f>
        <v>5.5638260000000015</v>
      </c>
      <c r="I2209" s="2">
        <f>'Moving Avg'!H2209</f>
        <v>5.9991744999999943</v>
      </c>
      <c r="J2209" s="6" t="str">
        <f>OBV!F2209</f>
        <v>BULLISH</v>
      </c>
      <c r="K2209" s="6" t="str">
        <f>OBV!G2209</f>
        <v>NEUTRAL</v>
      </c>
      <c r="L2209" s="6" t="str">
        <f>OBV!H2209</f>
        <v>CONFIRMED BULLISH</v>
      </c>
    </row>
    <row r="2210" spans="1:12" ht="13.5" x14ac:dyDescent="0.25">
      <c r="A2210" s="3">
        <f>RSI!A2210</f>
        <v>45223</v>
      </c>
      <c r="B2210" s="2">
        <f>RSI!B2210</f>
        <v>5.6769999999999996</v>
      </c>
      <c r="C2210" s="2">
        <f>RSI!I2210</f>
        <v>63.015494673385611</v>
      </c>
      <c r="D2210" s="2">
        <f>MACD!E2210</f>
        <v>-0.12986426985513155</v>
      </c>
      <c r="E2210" s="2">
        <f>MACD!F2210</f>
        <v>-7.5364115589748176E-2</v>
      </c>
      <c r="F2210" s="2">
        <f>'Moving Avg'!D2210</f>
        <v>5.6211599999999988</v>
      </c>
      <c r="G2210" s="2">
        <f>'Moving Avg'!F2210</f>
        <v>5.4056400000000009</v>
      </c>
      <c r="H2210" s="2">
        <f>'Moving Avg'!G2210</f>
        <v>5.5590160000000015</v>
      </c>
      <c r="I2210" s="2">
        <f>'Moving Avg'!H2210</f>
        <v>5.9986934999999937</v>
      </c>
      <c r="J2210" s="6" t="str">
        <f>OBV!F2210</f>
        <v>BULLISH</v>
      </c>
      <c r="K2210" s="6" t="str">
        <f>OBV!G2210</f>
        <v>NEUTRAL</v>
      </c>
      <c r="L2210" s="6" t="str">
        <f>OBV!H2210</f>
        <v>CONFIRMED BULLISH</v>
      </c>
    </row>
    <row r="2211" spans="1:12" ht="13.5" x14ac:dyDescent="0.25">
      <c r="A2211" s="3">
        <f>RSI!A2211</f>
        <v>45224</v>
      </c>
      <c r="B2211" s="2">
        <f>RSI!B2211</f>
        <v>5.6769999999999996</v>
      </c>
      <c r="C2211" s="2">
        <f>RSI!I2211</f>
        <v>63.015494673385611</v>
      </c>
      <c r="D2211" s="2">
        <f>MACD!E2211</f>
        <v>-0.1465070517777276</v>
      </c>
      <c r="E2211" s="2">
        <f>MACD!F2211</f>
        <v>-8.9592702827344065E-2</v>
      </c>
      <c r="F2211" s="2">
        <f>'Moving Avg'!D2211</f>
        <v>5.6442600000000001</v>
      </c>
      <c r="G2211" s="2">
        <f>'Moving Avg'!F2211</f>
        <v>5.4224800000000002</v>
      </c>
      <c r="H2211" s="2">
        <f>'Moving Avg'!G2211</f>
        <v>5.5543980000000026</v>
      </c>
      <c r="I2211" s="2">
        <f>'Moving Avg'!H2211</f>
        <v>5.9982604999999918</v>
      </c>
      <c r="J2211" s="6" t="str">
        <f>OBV!F2211</f>
        <v>BULLISH</v>
      </c>
      <c r="K2211" s="6" t="str">
        <f>OBV!G2211</f>
        <v>NEUTRAL</v>
      </c>
      <c r="L2211" s="6" t="str">
        <f>OBV!H2211</f>
        <v>CONFIRMED BULLISH</v>
      </c>
    </row>
    <row r="2212" spans="1:12" ht="13.5" x14ac:dyDescent="0.25">
      <c r="A2212" s="3">
        <f>RSI!A2212</f>
        <v>45225</v>
      </c>
      <c r="B2212" s="2">
        <f>RSI!B2212</f>
        <v>5.6769999999999996</v>
      </c>
      <c r="C2212" s="2">
        <f>RSI!I2212</f>
        <v>63.015494673385611</v>
      </c>
      <c r="D2212" s="2">
        <f>MACD!E2212</f>
        <v>-0.16171484899027178</v>
      </c>
      <c r="E2212" s="2">
        <f>MACD!F2212</f>
        <v>-0.10401713205992962</v>
      </c>
      <c r="F2212" s="2">
        <f>'Moving Avg'!D2212</f>
        <v>5.6692799999999997</v>
      </c>
      <c r="G2212" s="2">
        <f>'Moving Avg'!F2212</f>
        <v>5.4417249999999999</v>
      </c>
      <c r="H2212" s="2">
        <f>'Moving Avg'!G2212</f>
        <v>5.5505500000000021</v>
      </c>
      <c r="I2212" s="2">
        <f>'Moving Avg'!H2212</f>
        <v>5.9978274999999917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</row>
    <row r="2213" spans="1:12" ht="13.5" x14ac:dyDescent="0.25">
      <c r="A2213" s="3">
        <f>RSI!A2213</f>
        <v>45226</v>
      </c>
      <c r="B2213" s="2">
        <f>RSI!B2213</f>
        <v>5.6384999999999996</v>
      </c>
      <c r="C2213" s="2">
        <f>RSI!I2213</f>
        <v>59.360328469443019</v>
      </c>
      <c r="D2213" s="2">
        <f>MACD!E2213</f>
        <v>-0.17425013342756124</v>
      </c>
      <c r="E2213" s="2">
        <f>MACD!F2213</f>
        <v>-0.11806373233345595</v>
      </c>
      <c r="F2213" s="2">
        <f>'Moving Avg'!D2213</f>
        <v>5.6654399999999994</v>
      </c>
      <c r="G2213" s="2">
        <f>'Moving Avg'!F2213</f>
        <v>5.4590449999999988</v>
      </c>
      <c r="H2213" s="2">
        <f>'Moving Avg'!G2213</f>
        <v>5.5453540000000023</v>
      </c>
      <c r="I2213" s="2">
        <f>'Moving Avg'!H2213</f>
        <v>5.9975389999999917</v>
      </c>
      <c r="J2213" s="6" t="str">
        <f>OBV!F2213</f>
        <v>BULLISH</v>
      </c>
      <c r="K2213" s="6" t="str">
        <f>OBV!G2213</f>
        <v>NEUTRAL</v>
      </c>
      <c r="L2213" s="6" t="str">
        <f>OBV!H2213</f>
        <v>BULLISH DIVERGENCE</v>
      </c>
    </row>
    <row r="2214" spans="1:12" ht="13.5" x14ac:dyDescent="0.25">
      <c r="A2214" s="3">
        <f>RSI!A2214</f>
        <v>45229</v>
      </c>
      <c r="B2214" s="2">
        <f>RSI!B2214</f>
        <v>5.6384999999999996</v>
      </c>
      <c r="C2214" s="2">
        <f>RSI!I2214</f>
        <v>59.360328469443019</v>
      </c>
      <c r="D2214" s="2">
        <f>MACD!E2214</f>
        <v>-0.19891737754876981</v>
      </c>
      <c r="E2214" s="2">
        <f>MACD!F2214</f>
        <v>-0.13423446137651873</v>
      </c>
      <c r="F2214" s="2">
        <f>'Moving Avg'!D2214</f>
        <v>5.6616</v>
      </c>
      <c r="G2214" s="2">
        <f>'Moving Avg'!F2214</f>
        <v>5.4763649999999986</v>
      </c>
      <c r="H2214" s="2">
        <f>'Moving Avg'!G2214</f>
        <v>5.5403500000000028</v>
      </c>
      <c r="I2214" s="2">
        <f>'Moving Avg'!H2214</f>
        <v>5.9978274999999925</v>
      </c>
      <c r="J2214" s="6" t="str">
        <f>OBV!F2214</f>
        <v>BULLISH</v>
      </c>
      <c r="K2214" s="6" t="str">
        <f>OBV!G2214</f>
        <v>NEUTRAL</v>
      </c>
      <c r="L2214" s="6" t="str">
        <f>OBV!H2214</f>
        <v>BULLISH DIVERGENCE</v>
      </c>
    </row>
    <row r="2215" spans="1:12" ht="13.5" x14ac:dyDescent="0.25">
      <c r="A2215" s="3">
        <f>RSI!A2215</f>
        <v>45230</v>
      </c>
      <c r="B2215" s="2">
        <f>RSI!B2215</f>
        <v>5.6384999999999996</v>
      </c>
      <c r="C2215" s="2">
        <f>RSI!I2215</f>
        <v>59.360328469443019</v>
      </c>
      <c r="D2215" s="2">
        <f>MACD!E2215</f>
        <v>-0.1731031969879071</v>
      </c>
      <c r="E2215" s="2">
        <f>MACD!F2215</f>
        <v>-0.14200820849879642</v>
      </c>
      <c r="F2215" s="2">
        <f>'Moving Avg'!D2215</f>
        <v>5.6539000000000001</v>
      </c>
      <c r="G2215" s="2">
        <f>'Moving Avg'!F2215</f>
        <v>5.4936849999999993</v>
      </c>
      <c r="H2215" s="2">
        <f>'Moving Avg'!G2215</f>
        <v>5.5353460000000014</v>
      </c>
      <c r="I2215" s="2">
        <f>'Moving Avg'!H2215</f>
        <v>5.9971539999999921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5.6192000000000002</v>
      </c>
      <c r="C2216" s="2">
        <f>RSI!I2216</f>
        <v>57.280085481676181</v>
      </c>
      <c r="D2216" s="2">
        <f>MACD!E2216</f>
        <v>-0.14898606752298171</v>
      </c>
      <c r="E2216" s="2">
        <f>MACD!F2216</f>
        <v>-0.14340378030363349</v>
      </c>
      <c r="F2216" s="2">
        <f>'Moving Avg'!D2216</f>
        <v>5.6423399999999999</v>
      </c>
      <c r="G2216" s="2">
        <f>'Moving Avg'!F2216</f>
        <v>5.5143699999999995</v>
      </c>
      <c r="H2216" s="2">
        <f>'Moving Avg'!G2216</f>
        <v>5.5299560000000021</v>
      </c>
      <c r="I2216" s="2">
        <f>'Moving Avg'!H2216</f>
        <v>5.9949404999999931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5.6192000000000002</v>
      </c>
      <c r="C2217" s="2">
        <f>RSI!I2217</f>
        <v>57.280085481676181</v>
      </c>
      <c r="D2217" s="2">
        <f>MACD!E2217</f>
        <v>-0.13052750663139712</v>
      </c>
      <c r="E2217" s="2">
        <f>MACD!F2217</f>
        <v>-0.14082852556918624</v>
      </c>
      <c r="F2217" s="2">
        <f>'Moving Avg'!D2217</f>
        <v>5.6307799999999997</v>
      </c>
      <c r="G2217" s="2">
        <f>'Moving Avg'!F2217</f>
        <v>5.5263949999999982</v>
      </c>
      <c r="H2217" s="2">
        <f>'Moving Avg'!G2217</f>
        <v>5.5268759999999997</v>
      </c>
      <c r="I2217" s="2">
        <f>'Moving Avg'!H2217</f>
        <v>5.9936894999999932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5.6096000000000004</v>
      </c>
      <c r="C2218" s="2">
        <f>RSI!I2218</f>
        <v>56.145042066214096</v>
      </c>
      <c r="D2218" s="2">
        <f>MACD!E2218</f>
        <v>-9.8357095600880129E-2</v>
      </c>
      <c r="E2218" s="2">
        <f>MACD!F2218</f>
        <v>-0.13233423957552501</v>
      </c>
      <c r="F2218" s="2">
        <f>'Moving Avg'!D2218</f>
        <v>5.625</v>
      </c>
      <c r="G2218" s="2">
        <f>'Moving Avg'!F2218</f>
        <v>5.5384199999999995</v>
      </c>
      <c r="H2218" s="2">
        <f>'Moving Avg'!G2218</f>
        <v>5.524373999999999</v>
      </c>
      <c r="I2218" s="2">
        <f>'Moving Avg'!H2218</f>
        <v>5.9923904999999937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5.6096000000000004</v>
      </c>
      <c r="C2219" s="2">
        <f>RSI!I2219</f>
        <v>56.145042066214096</v>
      </c>
      <c r="D2219" s="2">
        <f>MACD!E2219</f>
        <v>-7.1483330883514107E-2</v>
      </c>
      <c r="E2219" s="2">
        <f>MACD!F2219</f>
        <v>-0.12016405783712283</v>
      </c>
      <c r="F2219" s="2">
        <f>'Moving Avg'!D2219</f>
        <v>5.6192200000000003</v>
      </c>
      <c r="G2219" s="2">
        <f>'Moving Avg'!F2219</f>
        <v>5.550444999999999</v>
      </c>
      <c r="H2219" s="2">
        <f>'Moving Avg'!G2219</f>
        <v>5.5220639999999994</v>
      </c>
      <c r="I2219" s="2">
        <f>'Moving Avg'!H2219</f>
        <v>5.991476499999993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5.6096000000000004</v>
      </c>
      <c r="C2220" s="2">
        <f>RSI!I2220</f>
        <v>56.145042066214096</v>
      </c>
      <c r="D2220" s="2">
        <f>MACD!E2220</f>
        <v>-4.6096383245879835E-2</v>
      </c>
      <c r="E2220" s="2">
        <f>MACD!F2220</f>
        <v>-0.10535052291887423</v>
      </c>
      <c r="F2220" s="2">
        <f>'Moving Avg'!D2220</f>
        <v>5.6134399999999998</v>
      </c>
      <c r="G2220" s="2">
        <f>'Moving Avg'!F2220</f>
        <v>5.5624699999999994</v>
      </c>
      <c r="H2220" s="2">
        <f>'Moving Avg'!G2220</f>
        <v>5.5187919999999995</v>
      </c>
      <c r="I2220" s="2">
        <f>'Moving Avg'!H2220</f>
        <v>5.9906584999999923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5.6096000000000004</v>
      </c>
      <c r="C2221" s="2">
        <f>RSI!I2221</f>
        <v>56.145042066214081</v>
      </c>
      <c r="D2221" s="2">
        <f>MACD!E2221</f>
        <v>-2.4912918478548818E-2</v>
      </c>
      <c r="E2221" s="2">
        <f>MACD!F2221</f>
        <v>-8.9263002030809155E-2</v>
      </c>
      <c r="F2221" s="2">
        <f>'Moving Avg'!D2221</f>
        <v>5.6115200000000005</v>
      </c>
      <c r="G2221" s="2">
        <f>'Moving Avg'!F2221</f>
        <v>5.5759400000000001</v>
      </c>
      <c r="H2221" s="2">
        <f>'Moving Avg'!G2221</f>
        <v>5.5155200000000013</v>
      </c>
      <c r="I2221" s="2">
        <f>'Moving Avg'!H2221</f>
        <v>5.9889264999999936</v>
      </c>
      <c r="J2221" s="6" t="str">
        <f>OBV!F2221</f>
        <v>BEARISH</v>
      </c>
      <c r="K2221" s="6" t="str">
        <f>OBV!G2221</f>
        <v>NEUTRAL</v>
      </c>
      <c r="L2221" s="6" t="str">
        <f>OBV!H2221</f>
        <v>CONFIRMED BEARISH</v>
      </c>
    </row>
    <row r="2222" spans="1:12" ht="13.5" x14ac:dyDescent="0.25">
      <c r="A2222" s="3">
        <f>RSI!A2222</f>
        <v>45239</v>
      </c>
      <c r="B2222" s="2">
        <f>RSI!B2222</f>
        <v>5.7732000000000001</v>
      </c>
      <c r="C2222" s="2">
        <f>RSI!I2222</f>
        <v>69.842824835890085</v>
      </c>
      <c r="D2222" s="2">
        <f>MACD!E2222</f>
        <v>-1.9382706270770989E-2</v>
      </c>
      <c r="E2222" s="2">
        <f>MACD!F2222</f>
        <v>-7.5286942878801527E-2</v>
      </c>
      <c r="F2222" s="2">
        <f>'Moving Avg'!D2222</f>
        <v>5.6423199999999998</v>
      </c>
      <c r="G2222" s="2">
        <f>'Moving Avg'!F2222</f>
        <v>5.5975900000000003</v>
      </c>
      <c r="H2222" s="2">
        <f>'Moving Avg'!G2222</f>
        <v>5.5132099999999991</v>
      </c>
      <c r="I2222" s="2">
        <f>'Moving Avg'!H2222</f>
        <v>5.9884934999999935</v>
      </c>
      <c r="J2222" s="6" t="str">
        <f>OBV!F2222</f>
        <v>BEARISH</v>
      </c>
      <c r="K2222" s="6" t="str">
        <f>OBV!G2222</f>
        <v>NEUTRAL</v>
      </c>
      <c r="L2222" s="6" t="str">
        <f>OBV!H2222</f>
        <v>BEARISH DIVERGENCE</v>
      </c>
    </row>
    <row r="2223" spans="1:12" ht="13.5" x14ac:dyDescent="0.25">
      <c r="A2223" s="3">
        <f>RSI!A2223</f>
        <v>45240</v>
      </c>
      <c r="B2223" s="2">
        <f>RSI!B2223</f>
        <v>5.7732000000000001</v>
      </c>
      <c r="C2223" s="2">
        <f>RSI!I2223</f>
        <v>69.842824835890085</v>
      </c>
      <c r="D2223" s="2">
        <f>MACD!E2223</f>
        <v>-2.1848406606319593E-2</v>
      </c>
      <c r="E2223" s="2">
        <f>MACD!F2223</f>
        <v>-6.459923562430514E-2</v>
      </c>
      <c r="F2223" s="2">
        <f>'Moving Avg'!D2223</f>
        <v>5.6750400000000001</v>
      </c>
      <c r="G2223" s="2">
        <f>'Moving Avg'!F2223</f>
        <v>5.6197200000000009</v>
      </c>
      <c r="H2223" s="2">
        <f>'Moving Avg'!G2223</f>
        <v>5.5132099999999991</v>
      </c>
      <c r="I2223" s="2">
        <f>'Moving Avg'!H2223</f>
        <v>5.9884934999999935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5.7732000000000001</v>
      </c>
      <c r="C2224" s="2">
        <f>RSI!I2224</f>
        <v>69.842824835890085</v>
      </c>
      <c r="D2224" s="2">
        <f>MACD!E2224</f>
        <v>-2.5066281152904324E-2</v>
      </c>
      <c r="E2224" s="2">
        <f>MACD!F2224</f>
        <v>-5.6692644730024985E-2</v>
      </c>
      <c r="F2224" s="2">
        <f>'Moving Avg'!D2224</f>
        <v>5.7077599999999995</v>
      </c>
      <c r="G2224" s="2">
        <f>'Moving Avg'!F2224</f>
        <v>5.6461800000000011</v>
      </c>
      <c r="H2224" s="2">
        <f>'Moving Avg'!G2224</f>
        <v>5.5149419999999987</v>
      </c>
      <c r="I2224" s="2">
        <f>'Moving Avg'!H2224</f>
        <v>5.9884934999999953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5.9656000000000002</v>
      </c>
      <c r="C2225" s="2">
        <f>RSI!I2225</f>
        <v>79.327169650616753</v>
      </c>
      <c r="D2225" s="2">
        <f>MACD!E2225</f>
        <v>-4.308864689563574E-2</v>
      </c>
      <c r="E2225" s="2">
        <f>MACD!F2225</f>
        <v>-5.3971845163147139E-2</v>
      </c>
      <c r="F2225" s="2">
        <f>'Moving Avg'!D2225</f>
        <v>5.7789599999999997</v>
      </c>
      <c r="G2225" s="2">
        <f>'Moving Avg'!F2225</f>
        <v>5.6668649999999996</v>
      </c>
      <c r="H2225" s="2">
        <f>'Moving Avg'!G2225</f>
        <v>5.5187899999999983</v>
      </c>
      <c r="I2225" s="2">
        <f>'Moving Avg'!H2225</f>
        <v>5.9901289999999952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</row>
    <row r="2226" spans="1:12" ht="13.5" x14ac:dyDescent="0.25">
      <c r="A2226" s="3">
        <f>RSI!A2226</f>
        <v>45245</v>
      </c>
      <c r="B2226" s="2">
        <f>RSI!B2226</f>
        <v>5.9175000000000004</v>
      </c>
      <c r="C2226" s="2">
        <f>RSI!I2226</f>
        <v>73.134687303245897</v>
      </c>
      <c r="D2226" s="2">
        <f>MACD!E2226</f>
        <v>-5.9851598438852349E-2</v>
      </c>
      <c r="E2226" s="2">
        <f>MACD!F2226</f>
        <v>-5.5147795818288187E-2</v>
      </c>
      <c r="F2226" s="2">
        <f>'Moving Avg'!D2226</f>
        <v>5.8405400000000007</v>
      </c>
      <c r="G2226" s="2">
        <f>'Moving Avg'!F2226</f>
        <v>5.6846650000000007</v>
      </c>
      <c r="H2226" s="2">
        <f>'Moving Avg'!G2226</f>
        <v>5.5216759999999985</v>
      </c>
      <c r="I2226" s="2">
        <f>'Moving Avg'!H2226</f>
        <v>5.9913314999999958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5.9175000000000004</v>
      </c>
      <c r="C2227" s="2">
        <f>RSI!I2227</f>
        <v>73.134687303245911</v>
      </c>
      <c r="D2227" s="2">
        <f>MACD!E2227</f>
        <v>-7.5702325734091858E-2</v>
      </c>
      <c r="E2227" s="2">
        <f>MACD!F2227</f>
        <v>-5.9258701801448918E-2</v>
      </c>
      <c r="F2227" s="2">
        <f>'Moving Avg'!D2227</f>
        <v>5.8694000000000006</v>
      </c>
      <c r="G2227" s="2">
        <f>'Moving Avg'!F2227</f>
        <v>5.7029450000000006</v>
      </c>
      <c r="H2227" s="2">
        <f>'Moving Avg'!G2227</f>
        <v>5.5245620000000004</v>
      </c>
      <c r="I2227" s="2">
        <f>'Moving Avg'!H2227</f>
        <v>5.992148999999996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6.1387999999999998</v>
      </c>
      <c r="C2228" s="2">
        <f>RSI!I2228</f>
        <v>81.034448953524219</v>
      </c>
      <c r="D2228" s="2">
        <f>MACD!E2228</f>
        <v>-0.10852722802256576</v>
      </c>
      <c r="E2228" s="2">
        <f>MACD!F2228</f>
        <v>-6.9112407045672286E-2</v>
      </c>
      <c r="F2228" s="2">
        <f>'Moving Avg'!D2228</f>
        <v>5.94252</v>
      </c>
      <c r="G2228" s="2">
        <f>'Moving Avg'!F2228</f>
        <v>5.7270000000000012</v>
      </c>
      <c r="H2228" s="2">
        <f>'Moving Avg'!G2228</f>
        <v>5.5318740000000002</v>
      </c>
      <c r="I2228" s="2">
        <f>'Moving Avg'!H2228</f>
        <v>5.9948909999999964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</row>
    <row r="2229" spans="1:12" ht="13.5" x14ac:dyDescent="0.25">
      <c r="A2229" s="3">
        <f>RSI!A2229</f>
        <v>45250</v>
      </c>
      <c r="B2229" s="2">
        <f>RSI!B2229</f>
        <v>6.0618999999999996</v>
      </c>
      <c r="C2229" s="2">
        <f>RSI!I2229</f>
        <v>73.001358794556467</v>
      </c>
      <c r="D2229" s="2">
        <f>MACD!E2229</f>
        <v>-0.13334243946769408</v>
      </c>
      <c r="E2229" s="2">
        <f>MACD!F2229</f>
        <v>-8.1958413530076657E-2</v>
      </c>
      <c r="F2229" s="2">
        <f>'Moving Avg'!D2229</f>
        <v>6.0002599999999999</v>
      </c>
      <c r="G2229" s="2">
        <f>'Moving Avg'!F2229</f>
        <v>5.7472100000000008</v>
      </c>
      <c r="H2229" s="2">
        <f>'Moving Avg'!G2229</f>
        <v>5.537647999999999</v>
      </c>
      <c r="I2229" s="2">
        <f>'Moving Avg'!H2229</f>
        <v>5.9964304999999953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5.7923999999999998</v>
      </c>
      <c r="C2230" s="2">
        <f>RSI!I2230</f>
        <v>53.125260234489339</v>
      </c>
      <c r="D2230" s="2">
        <f>MACD!E2230</f>
        <v>-0.13645643772848981</v>
      </c>
      <c r="E2230" s="2">
        <f>MACD!F2230</f>
        <v>-9.2858018369759293E-2</v>
      </c>
      <c r="F2230" s="2">
        <f>'Moving Avg'!D2230</f>
        <v>5.9656199999999995</v>
      </c>
      <c r="G2230" s="2">
        <f>'Moving Avg'!F2230</f>
        <v>5.75298</v>
      </c>
      <c r="H2230" s="2">
        <f>'Moving Avg'!G2230</f>
        <v>5.5403419999999981</v>
      </c>
      <c r="I2230" s="2">
        <f>'Moving Avg'!H2230</f>
        <v>5.9966224999999973</v>
      </c>
      <c r="J2230" s="6" t="str">
        <f>OBV!F2230</f>
        <v>BEARISH</v>
      </c>
      <c r="K2230" s="6" t="str">
        <f>OBV!G2230</f>
        <v>NEUTRAL</v>
      </c>
      <c r="L2230" s="6" t="str">
        <f>OBV!H2230</f>
        <v>CONFIRMED BEARISH</v>
      </c>
    </row>
    <row r="2231" spans="1:12" ht="13.5" x14ac:dyDescent="0.25">
      <c r="A2231" s="3">
        <f>RSI!A2231</f>
        <v>45252</v>
      </c>
      <c r="B2231" s="2">
        <f>RSI!B2231</f>
        <v>6.0137999999999998</v>
      </c>
      <c r="C2231" s="2">
        <f>RSI!I2231</f>
        <v>62.224649273440335</v>
      </c>
      <c r="D2231" s="2">
        <f>MACD!E2231</f>
        <v>-0.15582431171938627</v>
      </c>
      <c r="E2231" s="2">
        <f>MACD!F2231</f>
        <v>-0.10545127703968468</v>
      </c>
      <c r="F2231" s="2">
        <f>'Moving Avg'!D2231</f>
        <v>5.9848800000000004</v>
      </c>
      <c r="G2231" s="2">
        <f>'Moving Avg'!F2231</f>
        <v>5.7698200000000011</v>
      </c>
      <c r="H2231" s="2">
        <f>'Moving Avg'!G2231</f>
        <v>5.5541979999999977</v>
      </c>
      <c r="I2231" s="2">
        <f>'Moving Avg'!H2231</f>
        <v>5.9987874999999971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6.1196000000000002</v>
      </c>
      <c r="C2232" s="2">
        <f>RSI!I2232</f>
        <v>65.655654234956017</v>
      </c>
      <c r="D2232" s="2">
        <f>MACD!E2232</f>
        <v>-0.15649687041060911</v>
      </c>
      <c r="E2232" s="2">
        <f>MACD!F2232</f>
        <v>-0.11566039571386957</v>
      </c>
      <c r="F2232" s="2">
        <f>'Moving Avg'!D2232</f>
        <v>6.0252999999999997</v>
      </c>
      <c r="G2232" s="2">
        <f>'Moving Avg'!F2232</f>
        <v>5.7919500000000008</v>
      </c>
      <c r="H2232" s="2">
        <f>'Moving Avg'!G2232</f>
        <v>5.572671999999999</v>
      </c>
      <c r="I2232" s="2">
        <f>'Moving Avg'!H2232</f>
        <v>6.0005674999999963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6.0618999999999996</v>
      </c>
      <c r="C2233" s="2">
        <f>RSI!I2233</f>
        <v>62.330670913085292</v>
      </c>
      <c r="D2233" s="2">
        <f>MACD!E2233</f>
        <v>-0.15491386801301399</v>
      </c>
      <c r="E2233" s="2">
        <f>MACD!F2233</f>
        <v>-0.12351109017369846</v>
      </c>
      <c r="F2233" s="2">
        <f>'Moving Avg'!D2233</f>
        <v>6.0099199999999993</v>
      </c>
      <c r="G2233" s="2">
        <f>'Moving Avg'!F2233</f>
        <v>5.8131200000000005</v>
      </c>
      <c r="H2233" s="2">
        <f>'Moving Avg'!G2233</f>
        <v>5.5842199999999993</v>
      </c>
      <c r="I2233" s="2">
        <f>'Moving Avg'!H2233</f>
        <v>6.0006159999999955</v>
      </c>
      <c r="J2233" s="6" t="str">
        <f>OBV!F2233</f>
        <v>BULLISH</v>
      </c>
      <c r="K2233" s="6" t="str">
        <f>OBV!G2233</f>
        <v>NEUTRAL</v>
      </c>
      <c r="L2233" s="6" t="str">
        <f>OBV!H2233</f>
        <v>BULLISH DIVERGENCE</v>
      </c>
    </row>
    <row r="2234" spans="1:12" ht="13.5" x14ac:dyDescent="0.25">
      <c r="A2234" s="3">
        <f>RSI!A2234</f>
        <v>45257</v>
      </c>
      <c r="B2234" s="2">
        <f>RSI!B2234</f>
        <v>6.11</v>
      </c>
      <c r="C2234" s="2">
        <f>RSI!I2234</f>
        <v>63.968806815499271</v>
      </c>
      <c r="D2234" s="2">
        <f>MACD!E2234</f>
        <v>-0.15876121521702924</v>
      </c>
      <c r="E2234" s="2">
        <f>MACD!F2234</f>
        <v>-0.13056111518236463</v>
      </c>
      <c r="F2234" s="2">
        <f>'Moving Avg'!D2234</f>
        <v>6.019540000000001</v>
      </c>
      <c r="G2234" s="2">
        <f>'Moving Avg'!F2234</f>
        <v>5.8366950000000006</v>
      </c>
      <c r="H2234" s="2">
        <f>'Moving Avg'!G2234</f>
        <v>5.5967299999999991</v>
      </c>
      <c r="I2234" s="2">
        <f>'Moving Avg'!H2234</f>
        <v>6.0001829999999954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</row>
    <row r="2235" spans="1:12" ht="13.5" x14ac:dyDescent="0.25">
      <c r="A2235" s="3">
        <f>RSI!A2235</f>
        <v>45258</v>
      </c>
      <c r="B2235" s="2">
        <f>RSI!B2235</f>
        <v>6.11</v>
      </c>
      <c r="C2235" s="2">
        <f>RSI!I2235</f>
        <v>63.968806815499264</v>
      </c>
      <c r="D2235" s="2">
        <f>MACD!E2235</f>
        <v>-0.13420445060231767</v>
      </c>
      <c r="E2235" s="2">
        <f>MACD!F2235</f>
        <v>-0.13128978226635524</v>
      </c>
      <c r="F2235" s="2">
        <f>'Moving Avg'!D2235</f>
        <v>6.0830599999999997</v>
      </c>
      <c r="G2235" s="2">
        <f>'Moving Avg'!F2235</f>
        <v>5.8602700000000008</v>
      </c>
      <c r="H2235" s="2">
        <f>'Moving Avg'!G2235</f>
        <v>5.6123179999999993</v>
      </c>
      <c r="I2235" s="2">
        <f>'Moving Avg'!H2235</f>
        <v>5.9995574999999954</v>
      </c>
      <c r="J2235" s="6" t="str">
        <f>OBV!F2235</f>
        <v>BULLISH</v>
      </c>
      <c r="K2235" s="6" t="str">
        <f>OBV!G2235</f>
        <v>NEUTRAL</v>
      </c>
      <c r="L2235" s="6" t="str">
        <f>OBV!H2235</f>
        <v>CONFIRMED BULLISH</v>
      </c>
    </row>
    <row r="2236" spans="1:12" ht="13.5" x14ac:dyDescent="0.25">
      <c r="A2236" s="3">
        <f>RSI!A2236</f>
        <v>45259</v>
      </c>
      <c r="B2236" s="2">
        <f>RSI!B2236</f>
        <v>6.1002999999999998</v>
      </c>
      <c r="C2236" s="2">
        <f>RSI!I2236</f>
        <v>63.324739177842829</v>
      </c>
      <c r="D2236" s="2">
        <f>MACD!E2236</f>
        <v>-0.12176249028478114</v>
      </c>
      <c r="E2236" s="2">
        <f>MACD!F2236</f>
        <v>-0.12938432387004042</v>
      </c>
      <c r="F2236" s="2">
        <f>'Moving Avg'!D2236</f>
        <v>6.1003600000000002</v>
      </c>
      <c r="G2236" s="2">
        <f>'Moving Avg'!F2236</f>
        <v>5.8843250000000014</v>
      </c>
      <c r="H2236" s="2">
        <f>'Moving Avg'!G2236</f>
        <v>5.6252099999999992</v>
      </c>
      <c r="I2236" s="2">
        <f>'Moving Avg'!H2236</f>
        <v>5.9988834999999963</v>
      </c>
      <c r="J2236" s="6" t="str">
        <f>OBV!F2236</f>
        <v>BULLISH</v>
      </c>
      <c r="K2236" s="6" t="str">
        <f>OBV!G2236</f>
        <v>NEUTRAL</v>
      </c>
      <c r="L2236" s="6" t="str">
        <f>OBV!H2236</f>
        <v>CONFIRMED BULLISH</v>
      </c>
    </row>
    <row r="2237" spans="1:12" ht="13.5" x14ac:dyDescent="0.25">
      <c r="A2237" s="3">
        <f>RSI!A2237</f>
        <v>45260</v>
      </c>
      <c r="B2237" s="2">
        <f>RSI!B2237</f>
        <v>6.1002999999999998</v>
      </c>
      <c r="C2237" s="2">
        <f>RSI!I2237</f>
        <v>63.324739177842829</v>
      </c>
      <c r="D2237" s="2">
        <f>MACD!E2237</f>
        <v>-0.1127100998333237</v>
      </c>
      <c r="E2237" s="2">
        <f>MACD!F2237</f>
        <v>-0.12604947906269709</v>
      </c>
      <c r="F2237" s="2">
        <f>'Moving Avg'!D2237</f>
        <v>6.0965000000000007</v>
      </c>
      <c r="G2237" s="2">
        <f>'Moving Avg'!F2237</f>
        <v>5.9083800000000011</v>
      </c>
      <c r="H2237" s="2">
        <f>'Moving Avg'!G2237</f>
        <v>5.6384879999999997</v>
      </c>
      <c r="I2237" s="2">
        <f>'Moving Avg'!H2237</f>
        <v>5.9982094999999971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6.0618999999999996</v>
      </c>
      <c r="C2238" s="2">
        <f>RSI!I2238</f>
        <v>60.526790585709726</v>
      </c>
      <c r="D2238" s="2">
        <f>MACD!E2238</f>
        <v>-6.952591814248521E-2</v>
      </c>
      <c r="E2238" s="2">
        <f>MACD!F2238</f>
        <v>-0.11474476687865473</v>
      </c>
      <c r="F2238" s="2">
        <f>'Moving Avg'!D2238</f>
        <v>6.0965000000000007</v>
      </c>
      <c r="G2238" s="2">
        <f>'Moving Avg'!F2238</f>
        <v>5.9309950000000011</v>
      </c>
      <c r="H2238" s="2">
        <f>'Moving Avg'!G2238</f>
        <v>5.6513819999999999</v>
      </c>
      <c r="I2238" s="2">
        <f>'Moving Avg'!H2238</f>
        <v>5.9976324999999973</v>
      </c>
      <c r="J2238" s="6" t="str">
        <f>OBV!F2238</f>
        <v>BEARISH</v>
      </c>
      <c r="K2238" s="6" t="str">
        <f>OBV!G2238</f>
        <v>NEUTRAL</v>
      </c>
      <c r="L2238" s="6" t="str">
        <f>OBV!H2238</f>
        <v>NEUTRAL</v>
      </c>
    </row>
    <row r="2239" spans="1:12" ht="13.5" x14ac:dyDescent="0.25">
      <c r="A2239" s="3">
        <f>RSI!A2239</f>
        <v>45264</v>
      </c>
      <c r="B2239" s="2">
        <f>RSI!B2239</f>
        <v>6.0618999999999996</v>
      </c>
      <c r="C2239" s="2">
        <f>RSI!I2239</f>
        <v>60.526790585709726</v>
      </c>
      <c r="D2239" s="2">
        <f>MACD!E2239</f>
        <v>-4.5854255357441254E-2</v>
      </c>
      <c r="E2239" s="2">
        <f>MACD!F2239</f>
        <v>-0.10096666457441204</v>
      </c>
      <c r="F2239" s="2">
        <f>'Moving Avg'!D2239</f>
        <v>6.0868800000000007</v>
      </c>
      <c r="G2239" s="2">
        <f>'Moving Avg'!F2239</f>
        <v>5.9536099999999994</v>
      </c>
      <c r="H2239" s="2">
        <f>'Moving Avg'!G2239</f>
        <v>5.664083999999999</v>
      </c>
      <c r="I2239" s="2">
        <f>'Moving Avg'!H2239</f>
        <v>5.9967664999999979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5.8693999999999997</v>
      </c>
      <c r="C2240" s="2">
        <f>RSI!I2240</f>
        <v>48.156268601149513</v>
      </c>
      <c r="D2240" s="2">
        <f>MACD!E2240</f>
        <v>-5.3987804396424366E-2</v>
      </c>
      <c r="E2240" s="2">
        <f>MACD!F2240</f>
        <v>-9.1570892538814522E-2</v>
      </c>
      <c r="F2240" s="2">
        <f>'Moving Avg'!D2240</f>
        <v>6.038759999999999</v>
      </c>
      <c r="G2240" s="2">
        <f>'Moving Avg'!F2240</f>
        <v>5.9665999999999997</v>
      </c>
      <c r="H2240" s="2">
        <f>'Moving Avg'!G2240</f>
        <v>5.6756299999999991</v>
      </c>
      <c r="I2240" s="2">
        <f>'Moving Avg'!H2240</f>
        <v>5.9948419999999984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</row>
    <row r="2241" spans="1:12" ht="13.5" x14ac:dyDescent="0.25">
      <c r="A2241" s="3">
        <f>RSI!A2241</f>
        <v>45266</v>
      </c>
      <c r="B2241" s="2">
        <f>RSI!B2241</f>
        <v>5.8693999999999997</v>
      </c>
      <c r="C2241" s="2">
        <f>RSI!I2241</f>
        <v>48.156268601149513</v>
      </c>
      <c r="D2241" s="2">
        <f>MACD!E2241</f>
        <v>-2.6560951883987549E-2</v>
      </c>
      <c r="E2241" s="2">
        <f>MACD!F2241</f>
        <v>-7.8568904407849124E-2</v>
      </c>
      <c r="F2241" s="2">
        <f>'Moving Avg'!D2241</f>
        <v>5.9925799999999994</v>
      </c>
      <c r="G2241" s="2">
        <f>'Moving Avg'!F2241</f>
        <v>5.97959</v>
      </c>
      <c r="H2241" s="2">
        <f>'Moving Avg'!G2241</f>
        <v>5.6862139999999988</v>
      </c>
      <c r="I2241" s="2">
        <f>'Moving Avg'!H2241</f>
        <v>5.992917499999999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</row>
    <row r="2242" spans="1:12" ht="13.5" x14ac:dyDescent="0.25">
      <c r="A2242" s="3">
        <f>RSI!A2242</f>
        <v>45267</v>
      </c>
      <c r="B2242" s="2">
        <f>RSI!B2242</f>
        <v>6.0522</v>
      </c>
      <c r="C2242" s="2">
        <f>RSI!I2242</f>
        <v>57.68167785226106</v>
      </c>
      <c r="D2242" s="2">
        <f>MACD!E2242</f>
        <v>-3.8822183140663213E-4</v>
      </c>
      <c r="E2242" s="2">
        <f>MACD!F2242</f>
        <v>-6.2932767892560623E-2</v>
      </c>
      <c r="F2242" s="2">
        <f>'Moving Avg'!D2242</f>
        <v>5.9829599999999994</v>
      </c>
      <c r="G2242" s="2">
        <f>'Moving Avg'!F2242</f>
        <v>5.9935399999999994</v>
      </c>
      <c r="H2242" s="2">
        <f>'Moving Avg'!G2242</f>
        <v>5.7014159999999992</v>
      </c>
      <c r="I2242" s="2">
        <f>'Moving Avg'!H2242</f>
        <v>5.9914739999999993</v>
      </c>
      <c r="J2242" s="6" t="str">
        <f>OBV!F2242</f>
        <v>BULLISH</v>
      </c>
      <c r="K2242" s="6" t="str">
        <f>OBV!G2242</f>
        <v>NEUTRAL</v>
      </c>
      <c r="L2242" s="6" t="str">
        <f>OBV!H2242</f>
        <v>BULLISH DIVERGENCE</v>
      </c>
    </row>
    <row r="2243" spans="1:12" ht="13.5" x14ac:dyDescent="0.25">
      <c r="A2243" s="3">
        <f>RSI!A2243</f>
        <v>45268</v>
      </c>
      <c r="B2243" s="2">
        <f>RSI!B2243</f>
        <v>6.0522</v>
      </c>
      <c r="C2243" s="2">
        <f>RSI!I2243</f>
        <v>57.68167785226106</v>
      </c>
      <c r="D2243" s="2">
        <f>MACD!E2243</f>
        <v>1.2013070623822841E-2</v>
      </c>
      <c r="E2243" s="2">
        <f>MACD!F2243</f>
        <v>-4.7943600189283932E-2</v>
      </c>
      <c r="F2243" s="2">
        <f>'Moving Avg'!D2243</f>
        <v>5.9810199999999991</v>
      </c>
      <c r="G2243" s="2">
        <f>'Moving Avg'!F2243</f>
        <v>6.0074899999999998</v>
      </c>
      <c r="H2243" s="2">
        <f>'Moving Avg'!G2243</f>
        <v>5.7166180000000004</v>
      </c>
      <c r="I2243" s="2">
        <f>'Moving Avg'!H2243</f>
        <v>5.9895495000000007</v>
      </c>
      <c r="J2243" s="6" t="str">
        <f>OBV!F2243</f>
        <v>BULLISH</v>
      </c>
      <c r="K2243" s="6" t="str">
        <f>OBV!G2243</f>
        <v>NEUTRAL</v>
      </c>
      <c r="L2243" s="6" t="str">
        <f>OBV!H2243</f>
        <v>BULLISH DIVERGENCE</v>
      </c>
    </row>
    <row r="2244" spans="1:12" ht="13.5" x14ac:dyDescent="0.25">
      <c r="A2244" s="3">
        <f>RSI!A2244</f>
        <v>45271</v>
      </c>
      <c r="B2244" s="2">
        <f>RSI!B2244</f>
        <v>6.0522</v>
      </c>
      <c r="C2244" s="2">
        <f>RSI!I2244</f>
        <v>57.68167785226106</v>
      </c>
      <c r="D2244" s="2">
        <f>MACD!E2244</f>
        <v>2.9102823167106884E-2</v>
      </c>
      <c r="E2244" s="2">
        <f>MACD!F2244</f>
        <v>-3.2534315518005771E-2</v>
      </c>
      <c r="F2244" s="2">
        <f>'Moving Avg'!D2244</f>
        <v>5.9790799999999997</v>
      </c>
      <c r="G2244" s="2">
        <f>'Moving Avg'!F2244</f>
        <v>6.0214400000000001</v>
      </c>
      <c r="H2244" s="2">
        <f>'Moving Avg'!G2244</f>
        <v>5.7318200000000017</v>
      </c>
      <c r="I2244" s="2">
        <f>'Moving Avg'!H2244</f>
        <v>5.9884910000000016</v>
      </c>
      <c r="J2244" s="6" t="str">
        <f>OBV!F2244</f>
        <v>BULLISH</v>
      </c>
      <c r="K2244" s="6" t="str">
        <f>OBV!G2244</f>
        <v>NEUTRAL</v>
      </c>
      <c r="L2244" s="6" t="str">
        <f>OBV!H2244</f>
        <v>BULLISH DIVERGENCE</v>
      </c>
    </row>
    <row r="2245" spans="1:12" ht="13.5" x14ac:dyDescent="0.25">
      <c r="A2245" s="3">
        <f>RSI!A2245</f>
        <v>45272</v>
      </c>
      <c r="B2245" s="2">
        <f>RSI!B2245</f>
        <v>6.0522</v>
      </c>
      <c r="C2245" s="2">
        <f>RSI!I2245</f>
        <v>57.68167785226106</v>
      </c>
      <c r="D2245" s="2">
        <f>MACD!E2245</f>
        <v>4.2819263784585004E-2</v>
      </c>
      <c r="E2245" s="2">
        <f>MACD!F2245</f>
        <v>-1.7463599657487616E-2</v>
      </c>
      <c r="F2245" s="2">
        <f>'Moving Avg'!D2245</f>
        <v>6.0156399999999994</v>
      </c>
      <c r="G2245" s="2">
        <f>'Moving Avg'!F2245</f>
        <v>6.0257699999999996</v>
      </c>
      <c r="H2245" s="2">
        <f>'Moving Avg'!G2245</f>
        <v>5.747022000000003</v>
      </c>
      <c r="I2245" s="2">
        <f>'Moving Avg'!H2245</f>
        <v>5.9869995000000014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</row>
    <row r="2246" spans="1:12" ht="13.5" x14ac:dyDescent="0.25">
      <c r="A2246" s="3">
        <f>RSI!A2246</f>
        <v>45273</v>
      </c>
      <c r="B2246" s="2">
        <f>RSI!B2246</f>
        <v>5.9175000000000004</v>
      </c>
      <c r="C2246" s="2">
        <f>RSI!I2246</f>
        <v>48.795806346237391</v>
      </c>
      <c r="D2246" s="2">
        <f>MACD!E2246</f>
        <v>6.2221953569964406E-2</v>
      </c>
      <c r="E2246" s="2">
        <f>MACD!F2246</f>
        <v>-1.5264890119972112E-3</v>
      </c>
      <c r="F2246" s="2">
        <f>'Moving Avg'!D2246</f>
        <v>6.0252600000000003</v>
      </c>
      <c r="G2246" s="2">
        <f>'Moving Avg'!F2246</f>
        <v>6.0257699999999996</v>
      </c>
      <c r="H2246" s="2">
        <f>'Moving Avg'!G2246</f>
        <v>5.7612620000000039</v>
      </c>
      <c r="I2246" s="2">
        <f>'Moving Avg'!H2246</f>
        <v>5.9853155000000013</v>
      </c>
      <c r="J2246" s="6" t="str">
        <f>OBV!F2246</f>
        <v>BEARISH</v>
      </c>
      <c r="K2246" s="6" t="str">
        <f>OBV!G2246</f>
        <v>NEUTRAL</v>
      </c>
      <c r="L2246" s="6" t="str">
        <f>OBV!H2246</f>
        <v>BEARISH DIVERGENCE</v>
      </c>
    </row>
    <row r="2247" spans="1:12" ht="13.5" x14ac:dyDescent="0.25">
      <c r="A2247" s="3">
        <f>RSI!A2247</f>
        <v>45274</v>
      </c>
      <c r="B2247" s="2">
        <f>RSI!B2247</f>
        <v>5.8693999999999997</v>
      </c>
      <c r="C2247" s="2">
        <f>RSI!I2247</f>
        <v>46.066753680763071</v>
      </c>
      <c r="D2247" s="2">
        <f>MACD!E2247</f>
        <v>8.2360562905289925E-2</v>
      </c>
      <c r="E2247" s="2">
        <f>MACD!F2247</f>
        <v>1.5250921371460217E-2</v>
      </c>
      <c r="F2247" s="2">
        <f>'Moving Avg'!D2247</f>
        <v>5.9886999999999997</v>
      </c>
      <c r="G2247" s="2">
        <f>'Moving Avg'!F2247</f>
        <v>6.0233649999999992</v>
      </c>
      <c r="H2247" s="2">
        <f>'Moving Avg'!G2247</f>
        <v>5.7710760000000025</v>
      </c>
      <c r="I2247" s="2">
        <f>'Moving Avg'!H2247</f>
        <v>5.9829100000000013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</row>
    <row r="2248" spans="1:12" ht="13.5" x14ac:dyDescent="0.25">
      <c r="A2248" s="3">
        <f>RSI!A2248</f>
        <v>45275</v>
      </c>
      <c r="B2248" s="2">
        <f>RSI!B2248</f>
        <v>5.8693999999999997</v>
      </c>
      <c r="C2248" s="2">
        <f>RSI!I2248</f>
        <v>46.066753680763064</v>
      </c>
      <c r="D2248" s="2">
        <f>MACD!E2248</f>
        <v>9.3923740442592774E-2</v>
      </c>
      <c r="E2248" s="2">
        <f>MACD!F2248</f>
        <v>3.098548518568673E-2</v>
      </c>
      <c r="F2248" s="2">
        <f>'Moving Avg'!D2248</f>
        <v>5.95214</v>
      </c>
      <c r="G2248" s="2">
        <f>'Moving Avg'!F2248</f>
        <v>6.0098949999999993</v>
      </c>
      <c r="H2248" s="2">
        <f>'Moving Avg'!G2248</f>
        <v>5.7810820000000023</v>
      </c>
      <c r="I2248" s="2">
        <f>'Moving Avg'!H2248</f>
        <v>5.9800715000000011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</row>
    <row r="2249" spans="1:12" ht="13.5" x14ac:dyDescent="0.25">
      <c r="A2249" s="3">
        <f>RSI!A2249</f>
        <v>45278</v>
      </c>
      <c r="B2249" s="2">
        <f>RSI!B2249</f>
        <v>5.9175000000000004</v>
      </c>
      <c r="C2249" s="2">
        <f>RSI!I2249</f>
        <v>49.35195132236742</v>
      </c>
      <c r="D2249" s="2">
        <f>MACD!E2249</f>
        <v>0.1005436232374306</v>
      </c>
      <c r="E2249" s="2">
        <f>MACD!F2249</f>
        <v>4.4897112796035504E-2</v>
      </c>
      <c r="F2249" s="2">
        <f>'Moving Avg'!D2249</f>
        <v>5.9251999999999994</v>
      </c>
      <c r="G2249" s="2">
        <f>'Moving Avg'!F2249</f>
        <v>6.002675</v>
      </c>
      <c r="H2249" s="2">
        <f>'Moving Avg'!G2249</f>
        <v>5.7920500000000015</v>
      </c>
      <c r="I2249" s="2">
        <f>'Moving Avg'!H2249</f>
        <v>5.9776175000000009</v>
      </c>
      <c r="J2249" s="6" t="str">
        <f>OBV!F2249</f>
        <v>BULLISH</v>
      </c>
      <c r="K2249" s="6" t="str">
        <f>OBV!G2249</f>
        <v>NEUTRAL</v>
      </c>
      <c r="L2249" s="6" t="str">
        <f>OBV!H2249</f>
        <v>BULLISH DIVERGENCE</v>
      </c>
    </row>
    <row r="2250" spans="1:12" ht="13.5" x14ac:dyDescent="0.25">
      <c r="A2250" s="3">
        <f>RSI!A2250</f>
        <v>45279</v>
      </c>
      <c r="B2250" s="2">
        <f>RSI!B2250</f>
        <v>5.9175000000000004</v>
      </c>
      <c r="C2250" s="2">
        <f>RSI!I2250</f>
        <v>49.35195132236742</v>
      </c>
      <c r="D2250" s="2">
        <f>MACD!E2250</f>
        <v>7.6614544250623418E-2</v>
      </c>
      <c r="E2250" s="2">
        <f>MACD!F2250</f>
        <v>5.1240599086953088E-2</v>
      </c>
      <c r="F2250" s="2">
        <f>'Moving Avg'!D2250</f>
        <v>5.8982599999999996</v>
      </c>
      <c r="G2250" s="2">
        <f>'Moving Avg'!F2250</f>
        <v>6.0089300000000003</v>
      </c>
      <c r="H2250" s="2">
        <f>'Moving Avg'!G2250</f>
        <v>5.8030180000000016</v>
      </c>
      <c r="I2250" s="2">
        <f>'Moving Avg'!H2250</f>
        <v>5.9754525000000012</v>
      </c>
      <c r="J2250" s="6" t="str">
        <f>OBV!F2250</f>
        <v>BULLISH</v>
      </c>
      <c r="K2250" s="6" t="str">
        <f>OBV!G2250</f>
        <v>NEUTRAL</v>
      </c>
      <c r="L2250" s="6" t="str">
        <f>OBV!H2250</f>
        <v>BULLISH DIVERGENCE</v>
      </c>
    </row>
    <row r="2251" spans="1:12" ht="13.5" x14ac:dyDescent="0.25">
      <c r="A2251" s="3">
        <f>RSI!A2251</f>
        <v>45280</v>
      </c>
      <c r="B2251" s="2">
        <f>RSI!B2251</f>
        <v>5.8693999999999997</v>
      </c>
      <c r="C2251" s="2">
        <f>RSI!I2251</f>
        <v>46.095582313181019</v>
      </c>
      <c r="D2251" s="2">
        <f>MACD!E2251</f>
        <v>6.0008404939015492E-2</v>
      </c>
      <c r="E2251" s="2">
        <f>MACD!F2251</f>
        <v>5.2994160257365572E-2</v>
      </c>
      <c r="F2251" s="2">
        <f>'Moving Avg'!D2251</f>
        <v>5.8886400000000005</v>
      </c>
      <c r="G2251" s="2">
        <f>'Moving Avg'!F2251</f>
        <v>6.001710000000001</v>
      </c>
      <c r="H2251" s="2">
        <f>'Moving Avg'!G2251</f>
        <v>5.8136020000000004</v>
      </c>
      <c r="I2251" s="2">
        <f>'Moving Avg'!H2251</f>
        <v>5.9739130000000014</v>
      </c>
      <c r="J2251" s="6" t="str">
        <f>OBV!F2251</f>
        <v>BEARISH</v>
      </c>
      <c r="K2251" s="6" t="str">
        <f>OBV!G2251</f>
        <v>NEUTRAL</v>
      </c>
      <c r="L2251" s="6" t="str">
        <f>OBV!H2251</f>
        <v>CONFIRMED BEARISH</v>
      </c>
    </row>
    <row r="2252" spans="1:12" ht="13.5" x14ac:dyDescent="0.25">
      <c r="A2252" s="3">
        <f>RSI!A2252</f>
        <v>45281</v>
      </c>
      <c r="B2252" s="2">
        <f>RSI!B2252</f>
        <v>5.7732000000000001</v>
      </c>
      <c r="C2252" s="2">
        <f>RSI!I2252</f>
        <v>40.359796437371287</v>
      </c>
      <c r="D2252" s="2">
        <f>MACD!E2252</f>
        <v>8.1563043313806816E-2</v>
      </c>
      <c r="E2252" s="2">
        <f>MACD!F2252</f>
        <v>5.8707936868653818E-2</v>
      </c>
      <c r="F2252" s="2">
        <f>'Moving Avg'!D2252</f>
        <v>5.8693999999999997</v>
      </c>
      <c r="G2252" s="2">
        <f>'Moving Avg'!F2252</f>
        <v>5.9843900000000003</v>
      </c>
      <c r="H2252" s="2">
        <f>'Moving Avg'!G2252</f>
        <v>5.8222620000000003</v>
      </c>
      <c r="I2252" s="2">
        <f>'Moving Avg'!H2252</f>
        <v>5.9710265000000016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5.7732000000000001</v>
      </c>
      <c r="C2253" s="2">
        <f>RSI!I2253</f>
        <v>40.35979643737128</v>
      </c>
      <c r="D2253" s="2">
        <f>MACD!E2253</f>
        <v>0.10070057431042301</v>
      </c>
      <c r="E2253" s="2">
        <f>MACD!F2253</f>
        <v>6.7106464357007664E-2</v>
      </c>
      <c r="F2253" s="2">
        <f>'Moving Avg'!D2253</f>
        <v>5.8501599999999998</v>
      </c>
      <c r="G2253" s="2">
        <f>'Moving Avg'!F2253</f>
        <v>5.9699550000000006</v>
      </c>
      <c r="H2253" s="2">
        <f>'Moving Avg'!G2253</f>
        <v>5.8311140000000004</v>
      </c>
      <c r="I2253" s="2">
        <f>'Moving Avg'!H2253</f>
        <v>5.9691020000000012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5.9175000000000004</v>
      </c>
      <c r="C2254" s="2">
        <f>RSI!I2254</f>
        <v>50.972660006567061</v>
      </c>
      <c r="D2254" s="2">
        <f>MACD!E2254</f>
        <v>0.10703737979996042</v>
      </c>
      <c r="E2254" s="2">
        <f>MACD!F2254</f>
        <v>7.5092647445598223E-2</v>
      </c>
      <c r="F2254" s="2">
        <f>'Moving Avg'!D2254</f>
        <v>5.8501599999999998</v>
      </c>
      <c r="G2254" s="2">
        <f>'Moving Avg'!F2254</f>
        <v>5.9603300000000008</v>
      </c>
      <c r="H2254" s="2">
        <f>'Moving Avg'!G2254</f>
        <v>5.844584000000002</v>
      </c>
      <c r="I2254" s="2">
        <f>'Moving Avg'!H2254</f>
        <v>5.9674180000000012</v>
      </c>
      <c r="J2254" s="6" t="str">
        <f>OBV!F2254</f>
        <v>BEARISH</v>
      </c>
      <c r="K2254" s="6" t="str">
        <f>OBV!G2254</f>
        <v>NEUTRAL</v>
      </c>
      <c r="L2254" s="6" t="str">
        <f>OBV!H2254</f>
        <v>NEUTRAL</v>
      </c>
    </row>
    <row r="2255" spans="1:12" ht="13.5" x14ac:dyDescent="0.25">
      <c r="A2255" s="3">
        <f>RSI!A2255</f>
        <v>45286</v>
      </c>
      <c r="B2255" s="2">
        <f>RSI!B2255</f>
        <v>5.9175000000000004</v>
      </c>
      <c r="C2255" s="2">
        <f>RSI!I2255</f>
        <v>50.972660006567061</v>
      </c>
      <c r="D2255" s="2">
        <f>MACD!E2255</f>
        <v>0.11231735698065215</v>
      </c>
      <c r="E2255" s="2">
        <f>MACD!F2255</f>
        <v>8.253758935260902E-2</v>
      </c>
      <c r="F2255" s="2">
        <f>'Moving Avg'!D2255</f>
        <v>5.8501600000000007</v>
      </c>
      <c r="G2255" s="2">
        <f>'Moving Avg'!F2255</f>
        <v>5.950705000000001</v>
      </c>
      <c r="H2255" s="2">
        <f>'Moving Avg'!G2255</f>
        <v>5.8518960000000018</v>
      </c>
      <c r="I2255" s="2">
        <f>'Moving Avg'!H2255</f>
        <v>5.9659745000000006</v>
      </c>
      <c r="J2255" s="6" t="str">
        <f>OBV!F2255</f>
        <v>BEARISH</v>
      </c>
      <c r="K2255" s="6" t="str">
        <f>OBV!G2255</f>
        <v>NEUTRAL</v>
      </c>
      <c r="L2255" s="6" t="str">
        <f>OBV!H2255</f>
        <v>NEUTRAL</v>
      </c>
    </row>
    <row r="2256" spans="1:12" ht="13.5" x14ac:dyDescent="0.25">
      <c r="A2256" s="3">
        <f>RSI!A2256</f>
        <v>45287</v>
      </c>
      <c r="B2256" s="2">
        <f>RSI!B2256</f>
        <v>5.8982999999999999</v>
      </c>
      <c r="C2256" s="2">
        <f>RSI!I2256</f>
        <v>49.610368095349152</v>
      </c>
      <c r="D2256" s="2">
        <f>MACD!E2256</f>
        <v>9.7408309393096637E-2</v>
      </c>
      <c r="E2256" s="2">
        <f>MACD!F2256</f>
        <v>8.5511733360706541E-2</v>
      </c>
      <c r="F2256" s="2">
        <f>'Moving Avg'!D2256</f>
        <v>5.8559400000000004</v>
      </c>
      <c r="G2256" s="2">
        <f>'Moving Avg'!F2256</f>
        <v>5.9406050000000006</v>
      </c>
      <c r="H2256" s="2">
        <f>'Moving Avg'!G2256</f>
        <v>5.858632000000001</v>
      </c>
      <c r="I2256" s="2">
        <f>'Moving Avg'!H2256</f>
        <v>5.9644830000000022</v>
      </c>
      <c r="J2256" s="6" t="str">
        <f>OBV!F2256</f>
        <v>BEARISH</v>
      </c>
      <c r="K2256" s="6" t="str">
        <f>OBV!G2256</f>
        <v>NEUTRAL</v>
      </c>
      <c r="L2256" s="6" t="str">
        <f>OBV!H2256</f>
        <v>BEARISH DIVERGENCE</v>
      </c>
    </row>
    <row r="2257" spans="1:12" ht="13.5" x14ac:dyDescent="0.25">
      <c r="A2257" s="3">
        <f>RSI!A2257</f>
        <v>45288</v>
      </c>
      <c r="B2257" s="2">
        <f>RSI!B2257</f>
        <v>5.8502000000000001</v>
      </c>
      <c r="C2257" s="2">
        <f>RSI!I2257</f>
        <v>46.273824481591923</v>
      </c>
      <c r="D2257" s="2">
        <f>MACD!E2257</f>
        <v>8.0999131831414495E-2</v>
      </c>
      <c r="E2257" s="2">
        <f>MACD!F2257</f>
        <v>8.4609213054848142E-2</v>
      </c>
      <c r="F2257" s="2">
        <f>'Moving Avg'!D2257</f>
        <v>5.87134</v>
      </c>
      <c r="G2257" s="2">
        <f>'Moving Avg'!F2257</f>
        <v>5.9281000000000015</v>
      </c>
      <c r="H2257" s="2">
        <f>'Moving Avg'!G2257</f>
        <v>5.8645980000000009</v>
      </c>
      <c r="I2257" s="2">
        <f>'Moving Avg'!H2257</f>
        <v>5.9630880000000026</v>
      </c>
      <c r="J2257" s="6" t="str">
        <f>OBV!F2257</f>
        <v>BEARISH</v>
      </c>
      <c r="K2257" s="6" t="str">
        <f>OBV!G2257</f>
        <v>NEUTRAL</v>
      </c>
      <c r="L2257" s="6" t="str">
        <f>OBV!H2257</f>
        <v>BEARISH DIVERGENCE</v>
      </c>
    </row>
    <row r="2258" spans="1:12" ht="13.5" x14ac:dyDescent="0.25">
      <c r="A2258" s="3">
        <f>RSI!A2258</f>
        <v>45289</v>
      </c>
      <c r="B2258" s="2">
        <f>RSI!B2258</f>
        <v>5.7732000000000001</v>
      </c>
      <c r="C2258" s="2">
        <f>RSI!I2258</f>
        <v>41.466017581786794</v>
      </c>
      <c r="D2258" s="2">
        <f>MACD!E2258</f>
        <v>7.3142378678172193E-2</v>
      </c>
      <c r="E2258" s="2">
        <f>MACD!F2258</f>
        <v>8.2315846179512958E-2</v>
      </c>
      <c r="F2258" s="2">
        <f>'Moving Avg'!D2258</f>
        <v>5.87134</v>
      </c>
      <c r="G2258" s="2">
        <f>'Moving Avg'!F2258</f>
        <v>5.9136650000000008</v>
      </c>
      <c r="H2258" s="2">
        <f>'Moving Avg'!G2258</f>
        <v>5.8669080000000005</v>
      </c>
      <c r="I2258" s="2">
        <f>'Moving Avg'!H2258</f>
        <v>5.9611635000000023</v>
      </c>
      <c r="J2258" s="6" t="str">
        <f>OBV!F2258</f>
        <v>BEARISH</v>
      </c>
      <c r="K2258" s="6" t="str">
        <f>OBV!G2258</f>
        <v>NEUTRAL</v>
      </c>
      <c r="L2258" s="6" t="str">
        <f>OBV!H2258</f>
        <v>NEUTRAL</v>
      </c>
    </row>
    <row r="2259" spans="1:12" ht="13.5" x14ac:dyDescent="0.25">
      <c r="A2259" s="3">
        <f>RSI!A2259</f>
        <v>45293</v>
      </c>
      <c r="B2259" s="2">
        <f>RSI!B2259</f>
        <v>5.8212999999999999</v>
      </c>
      <c r="C2259" s="2">
        <f>RSI!I2259</f>
        <v>45.290012212790614</v>
      </c>
      <c r="D2259" s="2">
        <f>MACD!E2259</f>
        <v>7.1086604798245467E-2</v>
      </c>
      <c r="E2259" s="2">
        <f>MACD!F2259</f>
        <v>8.0069997903259471E-2</v>
      </c>
      <c r="F2259" s="2">
        <f>'Moving Avg'!D2259</f>
        <v>5.8521000000000001</v>
      </c>
      <c r="G2259" s="2">
        <f>'Moving Avg'!F2259</f>
        <v>5.9016350000000006</v>
      </c>
      <c r="H2259" s="2">
        <f>'Moving Avg'!G2259</f>
        <v>5.8701800000000013</v>
      </c>
      <c r="I2259" s="2">
        <f>'Moving Avg'!H2259</f>
        <v>5.9594795000000031</v>
      </c>
      <c r="J2259" s="6" t="str">
        <f>OBV!F2259</f>
        <v>BEARISH</v>
      </c>
      <c r="K2259" s="6" t="str">
        <f>OBV!G2259</f>
        <v>NEUTRAL</v>
      </c>
      <c r="L2259" s="6" t="str">
        <f>OBV!H2259</f>
        <v>CONFIRMED BEARISH</v>
      </c>
    </row>
    <row r="2260" spans="1:12" ht="13.5" x14ac:dyDescent="0.25">
      <c r="A2260" s="3">
        <f>RSI!A2260</f>
        <v>45294</v>
      </c>
      <c r="B2260" s="2">
        <f>RSI!B2260</f>
        <v>5.7732000000000001</v>
      </c>
      <c r="C2260" s="2">
        <f>RSI!I2260</f>
        <v>42.313082702432233</v>
      </c>
      <c r="D2260" s="2">
        <f>MACD!E2260</f>
        <v>7.3325111247894981E-2</v>
      </c>
      <c r="E2260" s="2">
        <f>MACD!F2260</f>
        <v>7.8721020572186579E-2</v>
      </c>
      <c r="F2260" s="2">
        <f>'Moving Avg'!D2260</f>
        <v>5.8232400000000002</v>
      </c>
      <c r="G2260" s="2">
        <f>'Moving Avg'!F2260</f>
        <v>5.8968250000000015</v>
      </c>
      <c r="H2260" s="2">
        <f>'Moving Avg'!G2260</f>
        <v>5.872104000000002</v>
      </c>
      <c r="I2260" s="2">
        <f>'Moving Avg'!H2260</f>
        <v>5.9575550000000028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</row>
    <row r="2261" spans="1:12" ht="13.5" x14ac:dyDescent="0.25">
      <c r="A2261" s="3">
        <f>RSI!A2261</f>
        <v>45295</v>
      </c>
      <c r="B2261" s="2">
        <f>RSI!B2261</f>
        <v>5.7732000000000001</v>
      </c>
      <c r="C2261" s="2">
        <f>RSI!I2261</f>
        <v>42.313082702432233</v>
      </c>
      <c r="D2261" s="2">
        <f>MACD!E2261</f>
        <v>6.8487757483398859E-2</v>
      </c>
      <c r="E2261" s="2">
        <f>MACD!F2261</f>
        <v>7.6674367954429029E-2</v>
      </c>
      <c r="F2261" s="2">
        <f>'Moving Avg'!D2261</f>
        <v>5.7982199999999997</v>
      </c>
      <c r="G2261" s="2">
        <f>'Moving Avg'!F2261</f>
        <v>5.8920150000000016</v>
      </c>
      <c r="H2261" s="2">
        <f>'Moving Avg'!G2261</f>
        <v>5.8740279999999991</v>
      </c>
      <c r="I2261" s="2">
        <f>'Moving Avg'!H2261</f>
        <v>5.9556305000000034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5.7636000000000003</v>
      </c>
      <c r="C2262" s="2">
        <f>RSI!I2262</f>
        <v>41.678952508553046</v>
      </c>
      <c r="D2262" s="2">
        <f>MACD!E2262</f>
        <v>5.0924728095450789E-2</v>
      </c>
      <c r="E2262" s="2">
        <f>MACD!F2262</f>
        <v>7.1524439982633387E-2</v>
      </c>
      <c r="F2262" s="2">
        <f>'Moving Avg'!D2262</f>
        <v>5.7808999999999999</v>
      </c>
      <c r="G2262" s="2">
        <f>'Moving Avg'!F2262</f>
        <v>5.8775850000000016</v>
      </c>
      <c r="H2262" s="2">
        <f>'Moving Avg'!G2262</f>
        <v>5.8757599999999988</v>
      </c>
      <c r="I2262" s="2">
        <f>'Moving Avg'!H2262</f>
        <v>5.9536580000000052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5.7636000000000003</v>
      </c>
      <c r="C2263" s="2">
        <f>RSI!I2263</f>
        <v>41.678952508553046</v>
      </c>
      <c r="D2263" s="2">
        <f>MACD!E2263</f>
        <v>3.6693582813206227E-2</v>
      </c>
      <c r="E2263" s="2">
        <f>MACD!F2263</f>
        <v>6.4558268548747952E-2</v>
      </c>
      <c r="F2263" s="2">
        <f>'Moving Avg'!D2263</f>
        <v>5.7789799999999998</v>
      </c>
      <c r="G2263" s="2">
        <f>'Moving Avg'!F2263</f>
        <v>5.8631550000000008</v>
      </c>
      <c r="H2263" s="2">
        <f>'Moving Avg'!G2263</f>
        <v>5.8782619999999994</v>
      </c>
      <c r="I2263" s="2">
        <f>'Moving Avg'!H2263</f>
        <v>5.9504345000000054</v>
      </c>
      <c r="J2263" s="6" t="str">
        <f>OBV!F2263</f>
        <v>BULLISH</v>
      </c>
      <c r="K2263" s="6" t="str">
        <f>OBV!G2263</f>
        <v>NEUTRAL</v>
      </c>
      <c r="L2263" s="6" t="str">
        <f>OBV!H2263</f>
        <v>BULLISH DIVERGENCE</v>
      </c>
    </row>
    <row r="2264" spans="1:12" ht="13.5" x14ac:dyDescent="0.25">
      <c r="A2264" s="3">
        <f>RSI!A2264</f>
        <v>45300</v>
      </c>
      <c r="B2264" s="2">
        <f>RSI!B2264</f>
        <v>5.6769999999999996</v>
      </c>
      <c r="C2264" s="2">
        <f>RSI!I2264</f>
        <v>36.02981862888582</v>
      </c>
      <c r="D2264" s="2">
        <f>MACD!E2264</f>
        <v>5.384988114975986E-2</v>
      </c>
      <c r="E2264" s="2">
        <f>MACD!F2264</f>
        <v>6.2416591068950339E-2</v>
      </c>
      <c r="F2264" s="2">
        <f>'Moving Avg'!D2264</f>
        <v>5.7501200000000008</v>
      </c>
      <c r="G2264" s="2">
        <f>'Moving Avg'!F2264</f>
        <v>5.8443950000000005</v>
      </c>
      <c r="H2264" s="2">
        <f>'Moving Avg'!G2264</f>
        <v>5.8790320000000005</v>
      </c>
      <c r="I2264" s="2">
        <f>'Moving Avg'!H2264</f>
        <v>5.9467780000000054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5.3883000000000001</v>
      </c>
      <c r="C2265" s="2">
        <f>RSI!I2265</f>
        <v>24.236271336529526</v>
      </c>
      <c r="D2265" s="2">
        <f>MACD!E2265</f>
        <v>9.0803677497204305E-2</v>
      </c>
      <c r="E2265" s="2">
        <f>MACD!F2265</f>
        <v>6.8094008354601138E-2</v>
      </c>
      <c r="F2265" s="2">
        <f>'Moving Avg'!D2265</f>
        <v>5.6731400000000001</v>
      </c>
      <c r="G2265" s="2">
        <f>'Moving Avg'!F2265</f>
        <v>5.8112000000000004</v>
      </c>
      <c r="H2265" s="2">
        <f>'Moving Avg'!G2265</f>
        <v>5.8740280000000009</v>
      </c>
      <c r="I2265" s="2">
        <f>'Moving Avg'!H2265</f>
        <v>5.9414860000000056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5.6577000000000002</v>
      </c>
      <c r="C2266" s="2">
        <f>RSI!I2266</f>
        <v>42.989391755936545</v>
      </c>
      <c r="D2266" s="2">
        <f>MACD!E2266</f>
        <v>0.10184264982073277</v>
      </c>
      <c r="E2266" s="2">
        <f>MACD!F2266</f>
        <v>7.4843736647827466E-2</v>
      </c>
      <c r="F2266" s="2">
        <f>'Moving Avg'!D2266</f>
        <v>5.6500399999999997</v>
      </c>
      <c r="G2266" s="2">
        <f>'Moving Avg'!F2266</f>
        <v>5.7982099999999992</v>
      </c>
      <c r="H2266" s="2">
        <f>'Moving Avg'!G2266</f>
        <v>5.8747980000000011</v>
      </c>
      <c r="I2266" s="2">
        <f>'Moving Avg'!H2266</f>
        <v>5.9376370000000058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5.7443</v>
      </c>
      <c r="C2267" s="2">
        <f>RSI!I2267</f>
        <v>47.488931018144477</v>
      </c>
      <c r="D2267" s="2">
        <f>MACD!E2267</f>
        <v>9.8257882839784649E-2</v>
      </c>
      <c r="E2267" s="2">
        <f>MACD!F2267</f>
        <v>7.9526565886218911E-2</v>
      </c>
      <c r="F2267" s="2">
        <f>'Moving Avg'!D2267</f>
        <v>5.6461800000000002</v>
      </c>
      <c r="G2267" s="2">
        <f>'Moving Avg'!F2267</f>
        <v>5.7919549999999997</v>
      </c>
      <c r="H2267" s="2">
        <f>'Moving Avg'!G2267</f>
        <v>5.8773000000000017</v>
      </c>
      <c r="I2267" s="2">
        <f>'Moving Avg'!H2267</f>
        <v>5.9346060000000058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5.7732000000000001</v>
      </c>
      <c r="C2268" s="2">
        <f>RSI!I2268</f>
        <v>48.937305074763131</v>
      </c>
      <c r="D2268" s="2">
        <f>MACD!E2268</f>
        <v>8.1549499788160951E-2</v>
      </c>
      <c r="E2268" s="2">
        <f>MACD!F2268</f>
        <v>7.993115266660733E-2</v>
      </c>
      <c r="F2268" s="2">
        <f>'Moving Avg'!D2268</f>
        <v>5.6480999999999995</v>
      </c>
      <c r="G2268" s="2">
        <f>'Moving Avg'!F2268</f>
        <v>5.7871450000000006</v>
      </c>
      <c r="H2268" s="2">
        <f>'Moving Avg'!G2268</f>
        <v>5.8805720000000008</v>
      </c>
      <c r="I2268" s="2">
        <f>'Moving Avg'!H2268</f>
        <v>5.931719500000006</v>
      </c>
      <c r="J2268" s="6" t="str">
        <f>OBV!F2268</f>
        <v>BULLISH</v>
      </c>
      <c r="K2268" s="6" t="str">
        <f>OBV!G2268</f>
        <v>NEUTRAL</v>
      </c>
      <c r="L2268" s="6" t="str">
        <f>OBV!H2268</f>
        <v>CONFIRMED BULLISH</v>
      </c>
    </row>
    <row r="2269" spans="1:12" ht="13.5" x14ac:dyDescent="0.25">
      <c r="A2269" s="3">
        <f>RSI!A2269</f>
        <v>45307</v>
      </c>
      <c r="B2269" s="2">
        <f>RSI!B2269</f>
        <v>5.8982999999999999</v>
      </c>
      <c r="C2269" s="2">
        <f>RSI!I2269</f>
        <v>54.754924949879822</v>
      </c>
      <c r="D2269" s="2">
        <f>MACD!E2269</f>
        <v>6.5662880590585893E-2</v>
      </c>
      <c r="E2269" s="2">
        <f>MACD!F2269</f>
        <v>7.7077498251403045E-2</v>
      </c>
      <c r="F2269" s="2">
        <f>'Moving Avg'!D2269</f>
        <v>5.692359999999999</v>
      </c>
      <c r="G2269" s="2">
        <f>'Moving Avg'!F2269</f>
        <v>5.7861850000000006</v>
      </c>
      <c r="H2269" s="2">
        <f>'Moving Avg'!G2269</f>
        <v>5.8863460000000005</v>
      </c>
      <c r="I2269" s="2">
        <f>'Moving Avg'!H2269</f>
        <v>5.9299395000000068</v>
      </c>
      <c r="J2269" s="6" t="str">
        <f>OBV!F2269</f>
        <v>BULLISH</v>
      </c>
      <c r="K2269" s="6" t="str">
        <f>OBV!G2269</f>
        <v>NEUTRAL</v>
      </c>
      <c r="L2269" s="6" t="str">
        <f>OBV!H2269</f>
        <v>CONFIRMED BULLISH</v>
      </c>
    </row>
    <row r="2270" spans="1:12" ht="13.5" x14ac:dyDescent="0.25">
      <c r="A2270" s="3">
        <f>RSI!A2270</f>
        <v>45308</v>
      </c>
      <c r="B2270" s="2">
        <f>RSI!B2270</f>
        <v>5.9560000000000004</v>
      </c>
      <c r="C2270" s="2">
        <f>RSI!I2270</f>
        <v>57.178236987552232</v>
      </c>
      <c r="D2270" s="2">
        <f>MACD!E2270</f>
        <v>3.9916237280911204E-2</v>
      </c>
      <c r="E2270" s="2">
        <f>MACD!F2270</f>
        <v>6.9645246057304683E-2</v>
      </c>
      <c r="F2270" s="2">
        <f>'Moving Avg'!D2270</f>
        <v>5.8058999999999994</v>
      </c>
      <c r="G2270" s="2">
        <f>'Moving Avg'!F2270</f>
        <v>5.7881100000000014</v>
      </c>
      <c r="H2270" s="2">
        <f>'Moving Avg'!G2270</f>
        <v>5.8932739999999999</v>
      </c>
      <c r="I2270" s="2">
        <f>'Moving Avg'!H2270</f>
        <v>5.927967000000006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</row>
    <row r="2271" spans="1:12" ht="13.5" x14ac:dyDescent="0.25">
      <c r="A2271" s="3">
        <f>RSI!A2271</f>
        <v>45309</v>
      </c>
      <c r="B2271" s="2">
        <f>RSI!B2271</f>
        <v>5.9656000000000002</v>
      </c>
      <c r="C2271" s="2">
        <f>RSI!I2271</f>
        <v>57.585274829682085</v>
      </c>
      <c r="D2271" s="2">
        <f>MACD!E2271</f>
        <v>1.6495177852750231E-2</v>
      </c>
      <c r="E2271" s="2">
        <f>MACD!F2271</f>
        <v>5.9015232416393795E-2</v>
      </c>
      <c r="F2271" s="2">
        <f>'Moving Avg'!D2271</f>
        <v>5.8674800000000005</v>
      </c>
      <c r="G2271" s="2">
        <f>'Moving Avg'!F2271</f>
        <v>5.7929200000000005</v>
      </c>
      <c r="H2271" s="2">
        <f>'Moving Avg'!G2271</f>
        <v>5.9003940000000004</v>
      </c>
      <c r="I2271" s="2">
        <f>'Moving Avg'!H2271</f>
        <v>5.9260425000000057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</row>
    <row r="2272" spans="1:12" ht="13.5" x14ac:dyDescent="0.25">
      <c r="A2272" s="3">
        <f>RSI!A2272</f>
        <v>45310</v>
      </c>
      <c r="B2272" s="2">
        <f>RSI!B2272</f>
        <v>5.9656000000000002</v>
      </c>
      <c r="C2272" s="2">
        <f>RSI!I2272</f>
        <v>57.585274829682078</v>
      </c>
      <c r="D2272" s="2">
        <f>MACD!E2272</f>
        <v>-5.7121499368655293E-3</v>
      </c>
      <c r="E2272" s="2">
        <f>MACD!F2272</f>
        <v>4.6069755945741933E-2</v>
      </c>
      <c r="F2272" s="2">
        <f>'Moving Avg'!D2272</f>
        <v>5.91174</v>
      </c>
      <c r="G2272" s="2">
        <f>'Moving Avg'!F2272</f>
        <v>5.8025399999999996</v>
      </c>
      <c r="H2272" s="2">
        <f>'Moving Avg'!G2272</f>
        <v>5.9042419999999991</v>
      </c>
      <c r="I2272" s="2">
        <f>'Moving Avg'!H2272</f>
        <v>5.9236370000000047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</row>
    <row r="2273" spans="1:12" ht="13.5" x14ac:dyDescent="0.25">
      <c r="A2273" s="3">
        <f>RSI!A2273</f>
        <v>45313</v>
      </c>
      <c r="B2273" s="2">
        <f>RSI!B2273</f>
        <v>5.9656000000000002</v>
      </c>
      <c r="C2273" s="2">
        <f>RSI!I2273</f>
        <v>57.585274829682085</v>
      </c>
      <c r="D2273" s="2">
        <f>MACD!E2273</f>
        <v>-2.5347952051955502E-2</v>
      </c>
      <c r="E2273" s="2">
        <f>MACD!F2273</f>
        <v>3.1786214346202449E-2</v>
      </c>
      <c r="F2273" s="2">
        <f>'Moving Avg'!D2273</f>
        <v>5.9502199999999998</v>
      </c>
      <c r="G2273" s="2">
        <f>'Moving Avg'!F2273</f>
        <v>5.8121599999999995</v>
      </c>
      <c r="H2273" s="2">
        <f>'Moving Avg'!G2273</f>
        <v>5.9080899999999996</v>
      </c>
      <c r="I2273" s="2">
        <f>'Moving Avg'!H2273</f>
        <v>5.9207985000000045</v>
      </c>
      <c r="J2273" s="6" t="str">
        <f>OBV!F2273</f>
        <v>BULLISH</v>
      </c>
      <c r="K2273" s="6" t="str">
        <f>OBV!G2273</f>
        <v>NEUTRAL</v>
      </c>
      <c r="L2273" s="6" t="str">
        <f>OBV!H2273</f>
        <v>CONFIRMED BULLISH</v>
      </c>
    </row>
    <row r="2274" spans="1:12" ht="13.5" x14ac:dyDescent="0.25">
      <c r="A2274" s="3">
        <f>RSI!A2274</f>
        <v>45314</v>
      </c>
      <c r="B2274" s="2">
        <f>RSI!B2274</f>
        <v>5.8212999999999999</v>
      </c>
      <c r="C2274" s="2">
        <f>RSI!I2274</f>
        <v>48.865219412255307</v>
      </c>
      <c r="D2274" s="2">
        <f>MACD!E2274</f>
        <v>-4.5379444283982551E-2</v>
      </c>
      <c r="E2274" s="2">
        <f>MACD!F2274</f>
        <v>1.6353082620165452E-2</v>
      </c>
      <c r="F2274" s="2">
        <f>'Moving Avg'!D2274</f>
        <v>5.9348200000000002</v>
      </c>
      <c r="G2274" s="2">
        <f>'Moving Avg'!F2274</f>
        <v>5.8073499999999996</v>
      </c>
      <c r="H2274" s="2">
        <f>'Moving Avg'!G2274</f>
        <v>5.909052</v>
      </c>
      <c r="I2274" s="2">
        <f>'Moving Avg'!H2274</f>
        <v>5.9176715000000044</v>
      </c>
      <c r="J2274" s="6" t="str">
        <f>OBV!F2274</f>
        <v>BULLISH</v>
      </c>
      <c r="K2274" s="6" t="str">
        <f>OBV!G2274</f>
        <v>NEUTRAL</v>
      </c>
      <c r="L2274" s="6" t="str">
        <f>OBV!H2274</f>
        <v>BULLISH DIVERGENCE</v>
      </c>
    </row>
    <row r="2275" spans="1:12" ht="13.5" x14ac:dyDescent="0.25">
      <c r="A2275" s="3">
        <f>RSI!A2275</f>
        <v>45315</v>
      </c>
      <c r="B2275" s="2">
        <f>RSI!B2275</f>
        <v>5.8212999999999999</v>
      </c>
      <c r="C2275" s="2">
        <f>RSI!I2275</f>
        <v>48.8652194122553</v>
      </c>
      <c r="D2275" s="2">
        <f>MACD!E2275</f>
        <v>-0.10661631775028368</v>
      </c>
      <c r="E2275" s="2">
        <f>MACD!F2275</f>
        <v>-8.2407974539243766E-3</v>
      </c>
      <c r="F2275" s="2">
        <f>'Moving Avg'!D2275</f>
        <v>5.9078800000000005</v>
      </c>
      <c r="G2275" s="2">
        <f>'Moving Avg'!F2275</f>
        <v>5.8025399999999987</v>
      </c>
      <c r="H2275" s="2">
        <f>'Moving Avg'!G2275</f>
        <v>5.9061660000000007</v>
      </c>
      <c r="I2275" s="2">
        <f>'Moving Avg'!H2275</f>
        <v>5.9150255000000049</v>
      </c>
      <c r="J2275" s="6" t="str">
        <f>OBV!F2275</f>
        <v>BULLISH</v>
      </c>
      <c r="K2275" s="6" t="str">
        <f>OBV!G2275</f>
        <v>NEUTRAL</v>
      </c>
      <c r="L2275" s="6" t="str">
        <f>OBV!H2275</f>
        <v>BULLISH DIVERGENCE</v>
      </c>
    </row>
    <row r="2276" spans="1:12" ht="13.5" x14ac:dyDescent="0.25">
      <c r="A2276" s="3">
        <f>RSI!A2276</f>
        <v>45316</v>
      </c>
      <c r="B2276" s="2">
        <f>RSI!B2276</f>
        <v>5.8212999999999999</v>
      </c>
      <c r="C2276" s="2">
        <f>RSI!I2276</f>
        <v>48.8652194122553</v>
      </c>
      <c r="D2276" s="2">
        <f>MACD!E2276</f>
        <v>-0.11686724348313771</v>
      </c>
      <c r="E2276" s="2">
        <f>MACD!F2276</f>
        <v>-2.9966086659767042E-2</v>
      </c>
      <c r="F2276" s="2">
        <f>'Moving Avg'!D2276</f>
        <v>5.8790200000000006</v>
      </c>
      <c r="G2276" s="2">
        <f>'Moving Avg'!F2276</f>
        <v>5.7986899999999988</v>
      </c>
      <c r="H2276" s="2">
        <f>'Moving Avg'!G2276</f>
        <v>5.904242</v>
      </c>
      <c r="I2276" s="2">
        <f>'Moving Avg'!H2276</f>
        <v>5.9123795000000055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5.7732000000000001</v>
      </c>
      <c r="C2277" s="2">
        <f>RSI!I2277</f>
        <v>45.967279363976495</v>
      </c>
      <c r="D2277" s="2">
        <f>MACD!E2277</f>
        <v>-0.10854512269283134</v>
      </c>
      <c r="E2277" s="2">
        <f>MACD!F2277</f>
        <v>-4.56818938663799E-2</v>
      </c>
      <c r="F2277" s="2">
        <f>'Moving Avg'!D2277</f>
        <v>5.8405399999999998</v>
      </c>
      <c r="G2277" s="2">
        <f>'Moving Avg'!F2277</f>
        <v>5.7948399999999989</v>
      </c>
      <c r="H2277" s="2">
        <f>'Moving Avg'!G2277</f>
        <v>5.9013559999999998</v>
      </c>
      <c r="I2277" s="2">
        <f>'Moving Avg'!H2277</f>
        <v>5.9099740000000054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5.9175000000000004</v>
      </c>
      <c r="C2278" s="2">
        <f>RSI!I2278</f>
        <v>54.655319655184307</v>
      </c>
      <c r="D2278" s="2">
        <f>MACD!E2278</f>
        <v>-0.10736004090335705</v>
      </c>
      <c r="E2278" s="2">
        <f>MACD!F2278</f>
        <v>-5.801752327377533E-2</v>
      </c>
      <c r="F2278" s="2">
        <f>'Moving Avg'!D2278</f>
        <v>5.8309199999999999</v>
      </c>
      <c r="G2278" s="2">
        <f>'Moving Avg'!F2278</f>
        <v>5.8020549999999984</v>
      </c>
      <c r="H2278" s="2">
        <f>'Moving Avg'!G2278</f>
        <v>5.8969300000000002</v>
      </c>
      <c r="I2278" s="2">
        <f>'Moving Avg'!H2278</f>
        <v>5.9078090000000056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5.9463999999999997</v>
      </c>
      <c r="C2279" s="2">
        <f>RSI!I2279</f>
        <v>56.175172027922265</v>
      </c>
      <c r="D2279" s="2">
        <f>MACD!E2279</f>
        <v>-8.9747113109285515E-2</v>
      </c>
      <c r="E2279" s="2">
        <f>MACD!F2279</f>
        <v>-6.4363441240877367E-2</v>
      </c>
      <c r="F2279" s="2">
        <f>'Moving Avg'!D2279</f>
        <v>5.8559400000000004</v>
      </c>
      <c r="G2279" s="2">
        <f>'Moving Avg'!F2279</f>
        <v>5.8083099999999988</v>
      </c>
      <c r="H2279" s="2">
        <f>'Moving Avg'!G2279</f>
        <v>5.8946199999999997</v>
      </c>
      <c r="I2279" s="2">
        <f>'Moving Avg'!H2279</f>
        <v>5.9057885000000052</v>
      </c>
      <c r="J2279" s="6" t="str">
        <f>OBV!F2279</f>
        <v>BULLISH</v>
      </c>
      <c r="K2279" s="6" t="str">
        <f>OBV!G2279</f>
        <v>NEUTRAL</v>
      </c>
      <c r="L2279" s="6" t="str">
        <f>OBV!H2279</f>
        <v>CONFIRMED BULLISH</v>
      </c>
    </row>
    <row r="2280" spans="1:12" ht="13.5" x14ac:dyDescent="0.25">
      <c r="A2280" s="3">
        <f>RSI!A2280</f>
        <v>45322</v>
      </c>
      <c r="B2280" s="2">
        <f>RSI!B2280</f>
        <v>5.9463999999999997</v>
      </c>
      <c r="C2280" s="2">
        <f>RSI!I2280</f>
        <v>56.175172027922251</v>
      </c>
      <c r="D2280" s="2">
        <f>MACD!E2280</f>
        <v>-6.6596276653995368E-2</v>
      </c>
      <c r="E2280" s="2">
        <f>MACD!F2280</f>
        <v>-6.4810008323500964E-2</v>
      </c>
      <c r="F2280" s="2">
        <f>'Moving Avg'!D2280</f>
        <v>5.88096</v>
      </c>
      <c r="G2280" s="2">
        <f>'Moving Avg'!F2280</f>
        <v>5.8169699999999995</v>
      </c>
      <c r="H2280" s="2">
        <f>'Moving Avg'!G2280</f>
        <v>5.8976999999999986</v>
      </c>
      <c r="I2280" s="2">
        <f>'Moving Avg'!H2280</f>
        <v>5.9038160000000053</v>
      </c>
      <c r="J2280" s="6" t="str">
        <f>OBV!F2280</f>
        <v>BULLISH</v>
      </c>
      <c r="K2280" s="6" t="str">
        <f>OBV!G2280</f>
        <v>NEUTRAL</v>
      </c>
      <c r="L2280" s="6" t="str">
        <f>OBV!H2280</f>
        <v>CONFIRMED BULLISH</v>
      </c>
    </row>
    <row r="2281" spans="1:12" ht="13.5" x14ac:dyDescent="0.25">
      <c r="A2281" s="3">
        <f>RSI!A2281</f>
        <v>45323</v>
      </c>
      <c r="B2281" s="2">
        <f>RSI!B2281</f>
        <v>5.7732000000000001</v>
      </c>
      <c r="C2281" s="2">
        <f>RSI!I2281</f>
        <v>45.560968317663615</v>
      </c>
      <c r="D2281" s="2">
        <f>MACD!E2281</f>
        <v>-3.3283270580432678E-2</v>
      </c>
      <c r="E2281" s="2">
        <f>MACD!F2281</f>
        <v>-5.8504660774887307E-2</v>
      </c>
      <c r="F2281" s="2">
        <f>'Moving Avg'!D2281</f>
        <v>5.87134</v>
      </c>
      <c r="G2281" s="2">
        <f>'Moving Avg'!F2281</f>
        <v>5.8169699999999995</v>
      </c>
      <c r="H2281" s="2">
        <f>'Moving Avg'!G2281</f>
        <v>5.8928879999999983</v>
      </c>
      <c r="I2281" s="2">
        <f>'Moving Avg'!H2281</f>
        <v>5.9004485000000049</v>
      </c>
      <c r="J2281" s="6" t="str">
        <f>OBV!F2281</f>
        <v>BULLISH</v>
      </c>
      <c r="K2281" s="6" t="str">
        <f>OBV!G2281</f>
        <v>NEUTRAL</v>
      </c>
      <c r="L2281" s="6" t="str">
        <f>OBV!H2281</f>
        <v>BULLISH DIVERGENCE</v>
      </c>
    </row>
    <row r="2282" spans="1:12" ht="13.5" x14ac:dyDescent="0.25">
      <c r="A2282" s="3">
        <f>RSI!A2282</f>
        <v>45324</v>
      </c>
      <c r="B2282" s="2">
        <f>RSI!B2282</f>
        <v>5.8693999999999997</v>
      </c>
      <c r="C2282" s="2">
        <f>RSI!I2282</f>
        <v>51.08889586167583</v>
      </c>
      <c r="D2282" s="2">
        <f>MACD!E2282</f>
        <v>-1.1737373849515897E-2</v>
      </c>
      <c r="E2282" s="2">
        <f>MACD!F2282</f>
        <v>-4.9151203389813027E-2</v>
      </c>
      <c r="F2282" s="2">
        <f>'Moving Avg'!D2282</f>
        <v>5.8905799999999999</v>
      </c>
      <c r="G2282" s="2">
        <f>'Moving Avg'!F2282</f>
        <v>5.82226</v>
      </c>
      <c r="H2282" s="2">
        <f>'Moving Avg'!G2282</f>
        <v>5.8878839999999979</v>
      </c>
      <c r="I2282" s="2">
        <f>'Moving Avg'!H2282</f>
        <v>5.8971770000000046</v>
      </c>
      <c r="J2282" s="6" t="str">
        <f>OBV!F2282</f>
        <v>BULLISH</v>
      </c>
      <c r="K2282" s="6" t="str">
        <f>OBV!G2282</f>
        <v>NEUTRAL</v>
      </c>
      <c r="L2282" s="6" t="str">
        <f>OBV!H2282</f>
        <v>CONFIRMED BULLISH</v>
      </c>
    </row>
    <row r="2283" spans="1:12" ht="13.5" x14ac:dyDescent="0.25">
      <c r="A2283" s="3">
        <f>RSI!A2283</f>
        <v>45327</v>
      </c>
      <c r="B2283" s="2">
        <f>RSI!B2283</f>
        <v>5.7732000000000001</v>
      </c>
      <c r="C2283" s="2">
        <f>RSI!I2283</f>
        <v>46.052813738167508</v>
      </c>
      <c r="D2283" s="2">
        <f>MACD!E2283</f>
        <v>1.3499295940796685E-2</v>
      </c>
      <c r="E2283" s="2">
        <f>MACD!F2283</f>
        <v>-3.6621103523691093E-2</v>
      </c>
      <c r="F2283" s="2">
        <f>'Moving Avg'!D2283</f>
        <v>5.86172</v>
      </c>
      <c r="G2283" s="2">
        <f>'Moving Avg'!F2283</f>
        <v>5.8227400000000005</v>
      </c>
      <c r="H2283" s="2">
        <f>'Moving Avg'!G2283</f>
        <v>5.8821099999999991</v>
      </c>
      <c r="I2283" s="2">
        <f>'Moving Avg'!H2283</f>
        <v>5.8938095000000041</v>
      </c>
      <c r="J2283" s="6" t="str">
        <f>OBV!F2283</f>
        <v>BULLISH</v>
      </c>
      <c r="K2283" s="6" t="str">
        <f>OBV!G2283</f>
        <v>NEUTRAL</v>
      </c>
      <c r="L2283" s="6" t="str">
        <f>OBV!H2283</f>
        <v>BULLISH DIVERGENCE</v>
      </c>
    </row>
    <row r="2284" spans="1:12" ht="13.5" x14ac:dyDescent="0.25">
      <c r="A2284" s="3">
        <f>RSI!A2284</f>
        <v>45328</v>
      </c>
      <c r="B2284" s="2">
        <f>RSI!B2284</f>
        <v>5.7732000000000001</v>
      </c>
      <c r="C2284" s="2">
        <f>RSI!I2284</f>
        <v>46.052813738167508</v>
      </c>
      <c r="D2284" s="2">
        <f>MACD!E2284</f>
        <v>1.3110370039295383E-2</v>
      </c>
      <c r="E2284" s="2">
        <f>MACD!F2284</f>
        <v>-2.6674808811093798E-2</v>
      </c>
      <c r="F2284" s="2">
        <f>'Moving Avg'!D2284</f>
        <v>5.8270799999999996</v>
      </c>
      <c r="G2284" s="2">
        <f>'Moving Avg'!F2284</f>
        <v>5.8275500000000005</v>
      </c>
      <c r="H2284" s="2">
        <f>'Moving Avg'!G2284</f>
        <v>5.8753739999999981</v>
      </c>
      <c r="I2284" s="2">
        <f>'Moving Avg'!H2284</f>
        <v>5.8894795000000046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5.7732000000000001</v>
      </c>
      <c r="C2285" s="2">
        <f>RSI!I2285</f>
        <v>46.052813738167508</v>
      </c>
      <c r="D2285" s="2">
        <f>MACD!E2285</f>
        <v>1.3204398235676429E-2</v>
      </c>
      <c r="E2285" s="2">
        <f>MACD!F2285</f>
        <v>-1.8698967401739753E-2</v>
      </c>
      <c r="F2285" s="2">
        <f>'Moving Avg'!D2285</f>
        <v>5.79244</v>
      </c>
      <c r="G2285" s="2">
        <f>'Moving Avg'!F2285</f>
        <v>5.8467950000000011</v>
      </c>
      <c r="H2285" s="2">
        <f>'Moving Avg'!G2285</f>
        <v>5.8686379999999971</v>
      </c>
      <c r="I2285" s="2">
        <f>'Moving Avg'!H2285</f>
        <v>5.8838025000000043</v>
      </c>
      <c r="J2285" s="6" t="str">
        <f>OBV!F2285</f>
        <v>BEARISH</v>
      </c>
      <c r="K2285" s="6" t="str">
        <f>OBV!G2285</f>
        <v>NEUTRAL</v>
      </c>
      <c r="L2285" s="6" t="str">
        <f>OBV!H2285</f>
        <v>CONFIRMED BEARISH</v>
      </c>
    </row>
    <row r="2286" spans="1:12" ht="13.5" x14ac:dyDescent="0.25">
      <c r="A2286" s="3">
        <f>RSI!A2286</f>
        <v>45330</v>
      </c>
      <c r="B2286" s="2">
        <f>RSI!B2286</f>
        <v>5.7732000000000001</v>
      </c>
      <c r="C2286" s="2">
        <f>RSI!I2286</f>
        <v>46.052813738167515</v>
      </c>
      <c r="D2286" s="2">
        <f>MACD!E2286</f>
        <v>1.3675737725882264E-2</v>
      </c>
      <c r="E2286" s="2">
        <f>MACD!F2286</f>
        <v>-1.2224026376215349E-2</v>
      </c>
      <c r="F2286" s="2">
        <f>'Moving Avg'!D2286</f>
        <v>5.79244</v>
      </c>
      <c r="G2286" s="2">
        <f>'Moving Avg'!F2286</f>
        <v>5.8525700000000009</v>
      </c>
      <c r="H2286" s="2">
        <f>'Moving Avg'!G2286</f>
        <v>5.8620959999999975</v>
      </c>
      <c r="I2286" s="2">
        <f>'Moving Avg'!H2286</f>
        <v>5.8782700000000041</v>
      </c>
      <c r="J2286" s="6" t="str">
        <f>OBV!F2286</f>
        <v>BEARISH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45331</v>
      </c>
      <c r="B2287" s="2">
        <f>RSI!B2287</f>
        <v>5.8982999999999999</v>
      </c>
      <c r="C2287" s="2">
        <f>RSI!I2287</f>
        <v>53.986461118441852</v>
      </c>
      <c r="D2287" s="2">
        <f>MACD!E2287</f>
        <v>-2.2293465792371236E-3</v>
      </c>
      <c r="E2287" s="2">
        <f>MACD!F2287</f>
        <v>-1.0225090416819705E-2</v>
      </c>
      <c r="F2287" s="2">
        <f>'Moving Avg'!D2287</f>
        <v>5.7982199999999997</v>
      </c>
      <c r="G2287" s="2">
        <f>'Moving Avg'!F2287</f>
        <v>5.8602700000000016</v>
      </c>
      <c r="H2287" s="2">
        <f>'Moving Avg'!G2287</f>
        <v>5.8580559999999977</v>
      </c>
      <c r="I2287" s="2">
        <f>'Moving Avg'!H2287</f>
        <v>5.8745655000000045</v>
      </c>
      <c r="J2287" s="6" t="str">
        <f>OBV!F2287</f>
        <v>BEARISH</v>
      </c>
      <c r="K2287" s="6" t="str">
        <f>OBV!G2287</f>
        <v>NEUTRAL</v>
      </c>
      <c r="L2287" s="6" t="str">
        <f>OBV!H2287</f>
        <v>BEARISH DIVERGENCE</v>
      </c>
    </row>
    <row r="2288" spans="1:12" ht="13.5" x14ac:dyDescent="0.25">
      <c r="A2288" s="3">
        <f>RSI!A2288</f>
        <v>45334</v>
      </c>
      <c r="B2288" s="2">
        <f>RSI!B2288</f>
        <v>5.8597999999999999</v>
      </c>
      <c r="C2288" s="2">
        <f>RSI!I2288</f>
        <v>51.477413429290323</v>
      </c>
      <c r="D2288" s="2">
        <f>MACD!E2288</f>
        <v>8.9610215187949649E-3</v>
      </c>
      <c r="E2288" s="2">
        <f>MACD!F2288</f>
        <v>-6.3878680296967716E-3</v>
      </c>
      <c r="F2288" s="2">
        <f>'Moving Avg'!D2288</f>
        <v>5.8155400000000004</v>
      </c>
      <c r="G2288" s="2">
        <f>'Moving Avg'!F2288</f>
        <v>5.8646000000000011</v>
      </c>
      <c r="H2288" s="2">
        <f>'Moving Avg'!G2288</f>
        <v>5.8540139999999985</v>
      </c>
      <c r="I2288" s="2">
        <f>'Moving Avg'!H2288</f>
        <v>5.8701875000000037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</row>
    <row r="2289" spans="1:12" ht="13.5" x14ac:dyDescent="0.25">
      <c r="A2289" s="3">
        <f>RSI!A2289</f>
        <v>45335</v>
      </c>
      <c r="B2289" s="2">
        <f>RSI!B2289</f>
        <v>5.8597999999999999</v>
      </c>
      <c r="C2289" s="2">
        <f>RSI!I2289</f>
        <v>51.477413429290323</v>
      </c>
      <c r="D2289" s="2">
        <f>MACD!E2289</f>
        <v>2.2729987732138746E-2</v>
      </c>
      <c r="E2289" s="2">
        <f>MACD!F2289</f>
        <v>-5.642968773296687E-4</v>
      </c>
      <c r="F2289" s="2">
        <f>'Moving Avg'!D2289</f>
        <v>5.8328600000000002</v>
      </c>
      <c r="G2289" s="2">
        <f>'Moving Avg'!F2289</f>
        <v>5.8626750000000012</v>
      </c>
      <c r="H2289" s="2">
        <f>'Moving Avg'!G2289</f>
        <v>5.8499719999999993</v>
      </c>
      <c r="I2289" s="2">
        <f>'Moving Avg'!H2289</f>
        <v>5.8658095000000037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5.8597999999999999</v>
      </c>
      <c r="C2290" s="2">
        <f>RSI!I2290</f>
        <v>51.477413429290323</v>
      </c>
      <c r="D2290" s="2">
        <f>MACD!E2290</f>
        <v>3.4245502711457654E-2</v>
      </c>
      <c r="E2290" s="2">
        <f>MACD!F2290</f>
        <v>6.3976630404277961E-3</v>
      </c>
      <c r="F2290" s="2">
        <f>'Moving Avg'!D2290</f>
        <v>5.8501799999999999</v>
      </c>
      <c r="G2290" s="2">
        <f>'Moving Avg'!F2290</f>
        <v>5.8578650000000012</v>
      </c>
      <c r="H2290" s="2">
        <f>'Moving Avg'!G2290</f>
        <v>5.8497800000000009</v>
      </c>
      <c r="I2290" s="2">
        <f>'Moving Avg'!H2290</f>
        <v>5.8619125000000034</v>
      </c>
      <c r="J2290" s="6" t="str">
        <f>OBV!F2290</f>
        <v>BULLISH</v>
      </c>
      <c r="K2290" s="6" t="str">
        <f>OBV!G2290</f>
        <v>NEUTRAL</v>
      </c>
      <c r="L2290" s="6" t="str">
        <f>OBV!H2290</f>
        <v>CONFIRMED BULLISH</v>
      </c>
    </row>
    <row r="2291" spans="1:12" ht="13.5" x14ac:dyDescent="0.25">
      <c r="A2291" s="3">
        <f>RSI!A2291</f>
        <v>45337</v>
      </c>
      <c r="B2291" s="2">
        <f>RSI!B2291</f>
        <v>5.8597999999999999</v>
      </c>
      <c r="C2291" s="2">
        <f>RSI!I2291</f>
        <v>51.477413429290308</v>
      </c>
      <c r="D2291" s="2">
        <f>MACD!E2291</f>
        <v>1.72181084335854E-2</v>
      </c>
      <c r="E2291" s="2">
        <f>MACD!F2291</f>
        <v>8.5617521190593168E-3</v>
      </c>
      <c r="F2291" s="2">
        <f>'Moving Avg'!D2291</f>
        <v>5.8674999999999997</v>
      </c>
      <c r="G2291" s="2">
        <f>'Moving Avg'!F2291</f>
        <v>5.8525750000000016</v>
      </c>
      <c r="H2291" s="2">
        <f>'Moving Avg'!G2291</f>
        <v>5.8495880000000007</v>
      </c>
      <c r="I2291" s="2">
        <f>'Moving Avg'!H2291</f>
        <v>5.8582560000000035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</row>
    <row r="2292" spans="1:12" ht="13.5" x14ac:dyDescent="0.25">
      <c r="A2292" s="3">
        <f>RSI!A2292</f>
        <v>45338</v>
      </c>
      <c r="B2292" s="2">
        <f>RSI!B2292</f>
        <v>5.7732000000000001</v>
      </c>
      <c r="C2292" s="2">
        <f>RSI!I2292</f>
        <v>45.131428554267252</v>
      </c>
      <c r="D2292" s="2">
        <f>MACD!E2292</f>
        <v>2.390925982917036E-2</v>
      </c>
      <c r="E2292" s="2">
        <f>MACD!F2292</f>
        <v>1.1631253661081527E-2</v>
      </c>
      <c r="F2292" s="2">
        <f>'Moving Avg'!D2292</f>
        <v>5.8424800000000001</v>
      </c>
      <c r="G2292" s="2">
        <f>'Moving Avg'!F2292</f>
        <v>5.8429550000000017</v>
      </c>
      <c r="H2292" s="2">
        <f>'Moving Avg'!G2292</f>
        <v>5.8440080000000014</v>
      </c>
      <c r="I2292" s="2">
        <f>'Moving Avg'!H2292</f>
        <v>5.8548400000000029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</row>
    <row r="2293" spans="1:12" ht="13.5" x14ac:dyDescent="0.25">
      <c r="A2293" s="3">
        <f>RSI!A2293</f>
        <v>45341</v>
      </c>
      <c r="B2293" s="2">
        <f>RSI!B2293</f>
        <v>5.6577000000000002</v>
      </c>
      <c r="C2293" s="2">
        <f>RSI!I2293</f>
        <v>38.34236348282171</v>
      </c>
      <c r="D2293" s="2">
        <f>MACD!E2293</f>
        <v>2.3730996565550555E-2</v>
      </c>
      <c r="E2293" s="2">
        <f>MACD!F2293</f>
        <v>1.4051202241975334E-2</v>
      </c>
      <c r="F2293" s="2">
        <f>'Moving Avg'!D2293</f>
        <v>5.80206</v>
      </c>
      <c r="G2293" s="2">
        <f>'Moving Avg'!F2293</f>
        <v>5.8275600000000027</v>
      </c>
      <c r="H2293" s="2">
        <f>'Moving Avg'!G2293</f>
        <v>5.8361180000000017</v>
      </c>
      <c r="I2293" s="2">
        <f>'Moving Avg'!H2293</f>
        <v>5.850125000000002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</row>
    <row r="2294" spans="1:12" ht="13.5" x14ac:dyDescent="0.25">
      <c r="A2294" s="3">
        <f>RSI!A2294</f>
        <v>45342</v>
      </c>
      <c r="B2294" s="2">
        <f>RSI!B2294</f>
        <v>5.6577000000000002</v>
      </c>
      <c r="C2294" s="2">
        <f>RSI!I2294</f>
        <v>38.34236348282171</v>
      </c>
      <c r="D2294" s="2">
        <f>MACD!E2294</f>
        <v>2.4637132224359704E-2</v>
      </c>
      <c r="E2294" s="2">
        <f>MACD!F2294</f>
        <v>1.6168388238452208E-2</v>
      </c>
      <c r="F2294" s="2">
        <f>'Moving Avg'!D2294</f>
        <v>5.7616399999999999</v>
      </c>
      <c r="G2294" s="2">
        <f>'Moving Avg'!F2294</f>
        <v>5.8193800000000024</v>
      </c>
      <c r="H2294" s="2">
        <f>'Moving Avg'!G2294</f>
        <v>5.8282280000000002</v>
      </c>
      <c r="I2294" s="2">
        <f>'Moving Avg'!H2294</f>
        <v>5.8459390000000022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</row>
    <row r="2295" spans="1:12" ht="13.5" x14ac:dyDescent="0.25">
      <c r="A2295" s="3">
        <f>RSI!A2295</f>
        <v>45343</v>
      </c>
      <c r="B2295" s="2">
        <f>RSI!B2295</f>
        <v>5.6577000000000002</v>
      </c>
      <c r="C2295" s="2">
        <f>RSI!I2295</f>
        <v>38.34236348282171</v>
      </c>
      <c r="D2295" s="2">
        <f>MACD!E2295</f>
        <v>2.6382541846227348E-2</v>
      </c>
      <c r="E2295" s="2">
        <f>MACD!F2295</f>
        <v>1.8211218960007238E-2</v>
      </c>
      <c r="F2295" s="2">
        <f>'Moving Avg'!D2295</f>
        <v>5.7212199999999998</v>
      </c>
      <c r="G2295" s="2">
        <f>'Moving Avg'!F2295</f>
        <v>5.8112000000000021</v>
      </c>
      <c r="H2295" s="2">
        <f>'Moving Avg'!G2295</f>
        <v>5.8203379999999996</v>
      </c>
      <c r="I2295" s="2">
        <f>'Moving Avg'!H2295</f>
        <v>5.8420900000000016</v>
      </c>
      <c r="J2295" s="6" t="str">
        <f>OBV!F2295</f>
        <v>BEARISH</v>
      </c>
      <c r="K2295" s="6" t="str">
        <f>OBV!G2295</f>
        <v>NEUTRAL</v>
      </c>
      <c r="L2295" s="6" t="str">
        <f>OBV!H2295</f>
        <v>CONFIRMED BEARISH</v>
      </c>
    </row>
    <row r="2296" spans="1:12" ht="13.5" x14ac:dyDescent="0.25">
      <c r="A2296" s="3">
        <f>RSI!A2296</f>
        <v>45344</v>
      </c>
      <c r="B2296" s="2">
        <f>RSI!B2296</f>
        <v>5.6577000000000002</v>
      </c>
      <c r="C2296" s="2">
        <f>RSI!I2296</f>
        <v>38.34236348282171</v>
      </c>
      <c r="D2296" s="2">
        <f>MACD!E2296</f>
        <v>2.8765611585908957E-2</v>
      </c>
      <c r="E2296" s="2">
        <f>MACD!F2296</f>
        <v>2.0322097485187582E-2</v>
      </c>
      <c r="F2296" s="2">
        <f>'Moving Avg'!D2296</f>
        <v>5.6807999999999996</v>
      </c>
      <c r="G2296" s="2">
        <f>'Moving Avg'!F2296</f>
        <v>5.8030200000000036</v>
      </c>
      <c r="H2296" s="2">
        <f>'Moving Avg'!G2296</f>
        <v>5.815141999999998</v>
      </c>
      <c r="I2296" s="2">
        <f>'Moving Avg'!H2296</f>
        <v>5.8381930000000022</v>
      </c>
      <c r="J2296" s="6" t="str">
        <f>OBV!F2296</f>
        <v>BEARISH</v>
      </c>
      <c r="K2296" s="6" t="str">
        <f>OBV!G2296</f>
        <v>NEUTRAL</v>
      </c>
      <c r="L2296" s="6" t="str">
        <f>OBV!H2296</f>
        <v>CONFIRMED BEARISH</v>
      </c>
    </row>
    <row r="2297" spans="1:12" ht="13.5" x14ac:dyDescent="0.25">
      <c r="A2297" s="3">
        <f>RSI!A2297</f>
        <v>45345</v>
      </c>
      <c r="B2297" s="2">
        <f>RSI!B2297</f>
        <v>5.6769999999999996</v>
      </c>
      <c r="C2297" s="2">
        <f>RSI!I2297</f>
        <v>40.358830397459307</v>
      </c>
      <c r="D2297" s="2">
        <f>MACD!E2297</f>
        <v>4.9437639312602144E-2</v>
      </c>
      <c r="E2297" s="2">
        <f>MACD!F2297</f>
        <v>2.6145205850670497E-2</v>
      </c>
      <c r="F2297" s="2">
        <f>'Moving Avg'!D2297</f>
        <v>5.6615599999999997</v>
      </c>
      <c r="G2297" s="2">
        <f>'Moving Avg'!F2297</f>
        <v>5.7982100000000019</v>
      </c>
      <c r="H2297" s="2">
        <f>'Moving Avg'!G2297</f>
        <v>5.8112939999999993</v>
      </c>
      <c r="I2297" s="2">
        <f>'Moving Avg'!H2297</f>
        <v>5.8331415000000018</v>
      </c>
      <c r="J2297" s="6" t="str">
        <f>OBV!F2297</f>
        <v>BEARISH</v>
      </c>
      <c r="K2297" s="6" t="str">
        <f>OBV!G2297</f>
        <v>NEUTRAL</v>
      </c>
      <c r="L2297" s="6" t="str">
        <f>OBV!H2297</f>
        <v>CONFIRMED BEARISH</v>
      </c>
    </row>
    <row r="2298" spans="1:12" ht="13.5" x14ac:dyDescent="0.25">
      <c r="A2298" s="3">
        <f>RSI!A2298</f>
        <v>45348</v>
      </c>
      <c r="B2298" s="2">
        <f>RSI!B2298</f>
        <v>5.6673999999999998</v>
      </c>
      <c r="C2298" s="2">
        <f>RSI!I2298</f>
        <v>39.663967711431383</v>
      </c>
      <c r="D2298" s="2">
        <f>MACD!E2298</f>
        <v>6.238025204077946E-2</v>
      </c>
      <c r="E2298" s="2">
        <f>MACD!F2298</f>
        <v>3.3392215088692292E-2</v>
      </c>
      <c r="F2298" s="2">
        <f>'Moving Avg'!D2298</f>
        <v>5.6635000000000009</v>
      </c>
      <c r="G2298" s="2">
        <f>'Moving Avg'!F2298</f>
        <v>5.7857050000000019</v>
      </c>
      <c r="H2298" s="2">
        <f>'Moving Avg'!G2298</f>
        <v>5.8072540000000004</v>
      </c>
      <c r="I2298" s="2">
        <f>'Moving Avg'!H2298</f>
        <v>5.8283305000000007</v>
      </c>
      <c r="J2298" s="6" t="str">
        <f>OBV!F2298</f>
        <v>BEARISH</v>
      </c>
      <c r="K2298" s="6" t="str">
        <f>OBV!G2298</f>
        <v>NEUTRAL</v>
      </c>
      <c r="L2298" s="6" t="str">
        <f>OBV!H2298</f>
        <v>BEARISH DIVERGENCE</v>
      </c>
    </row>
    <row r="2299" spans="1:12" ht="13.5" x14ac:dyDescent="0.25">
      <c r="A2299" s="3">
        <f>RSI!A2299</f>
        <v>45349</v>
      </c>
      <c r="B2299" s="2">
        <f>RSI!B2299</f>
        <v>5.6577000000000002</v>
      </c>
      <c r="C2299" s="2">
        <f>RSI!I2299</f>
        <v>38.934542649237564</v>
      </c>
      <c r="D2299" s="2">
        <f>MACD!E2299</f>
        <v>7.4720700736179424E-2</v>
      </c>
      <c r="E2299" s="2">
        <f>MACD!F2299</f>
        <v>4.1657912218189722E-2</v>
      </c>
      <c r="F2299" s="2">
        <f>'Moving Avg'!D2299</f>
        <v>5.6635000000000009</v>
      </c>
      <c r="G2299" s="2">
        <f>'Moving Avg'!F2299</f>
        <v>5.7712700000000021</v>
      </c>
      <c r="H2299" s="2">
        <f>'Moving Avg'!G2299</f>
        <v>5.8020580000000006</v>
      </c>
      <c r="I2299" s="2">
        <f>'Moving Avg'!H2299</f>
        <v>5.8234710000000005</v>
      </c>
      <c r="J2299" s="6" t="str">
        <f>OBV!F2299</f>
        <v>BEARISH</v>
      </c>
      <c r="K2299" s="6" t="str">
        <f>OBV!G2299</f>
        <v>NEUTRAL</v>
      </c>
      <c r="L2299" s="6" t="str">
        <f>OBV!H2299</f>
        <v>NEUTRAL</v>
      </c>
    </row>
    <row r="2300" spans="1:12" ht="13.5" x14ac:dyDescent="0.25">
      <c r="A2300" s="3">
        <f>RSI!A2300</f>
        <v>45350</v>
      </c>
      <c r="B2300" s="2">
        <f>RSI!B2300</f>
        <v>5.6577000000000002</v>
      </c>
      <c r="C2300" s="2">
        <f>RSI!I2300</f>
        <v>38.934542649237564</v>
      </c>
      <c r="D2300" s="2">
        <f>MACD!E2300</f>
        <v>8.5840759392277199E-2</v>
      </c>
      <c r="E2300" s="2">
        <f>MACD!F2300</f>
        <v>5.0494481653007219E-2</v>
      </c>
      <c r="F2300" s="2">
        <f>'Moving Avg'!D2300</f>
        <v>5.6634999999999991</v>
      </c>
      <c r="G2300" s="2">
        <f>'Moving Avg'!F2300</f>
        <v>5.7568350000000015</v>
      </c>
      <c r="H2300" s="2">
        <f>'Moving Avg'!G2300</f>
        <v>5.7968620000000008</v>
      </c>
      <c r="I2300" s="2">
        <f>'Moving Avg'!H2300</f>
        <v>5.8205840000000002</v>
      </c>
      <c r="J2300" s="6" t="str">
        <f>OBV!F2300</f>
        <v>BEARISH</v>
      </c>
      <c r="K2300" s="6" t="str">
        <f>OBV!G2300</f>
        <v>NEUTRAL</v>
      </c>
      <c r="L2300" s="6" t="str">
        <f>OBV!H2300</f>
        <v>NEUTRAL</v>
      </c>
    </row>
    <row r="2301" spans="1:12" ht="13.5" x14ac:dyDescent="0.25">
      <c r="A2301" s="3">
        <f>RSI!A2301</f>
        <v>45351</v>
      </c>
      <c r="B2301" s="2">
        <f>RSI!B2301</f>
        <v>5.6577000000000002</v>
      </c>
      <c r="C2301" s="2">
        <f>RSI!I2301</f>
        <v>38.934542649237564</v>
      </c>
      <c r="D2301" s="2">
        <f>MACD!E2301</f>
        <v>9.5877947691016985E-2</v>
      </c>
      <c r="E2301" s="2">
        <f>MACD!F2301</f>
        <v>5.9571174860609179E-2</v>
      </c>
      <c r="F2301" s="2">
        <f>'Moving Avg'!D2301</f>
        <v>5.6634999999999991</v>
      </c>
      <c r="G2301" s="2">
        <f>'Moving Avg'!F2301</f>
        <v>5.7510600000000016</v>
      </c>
      <c r="H2301" s="2">
        <f>'Moving Avg'!G2301</f>
        <v>5.7926280000000006</v>
      </c>
      <c r="I2301" s="2">
        <f>'Moving Avg'!H2301</f>
        <v>5.8189479999999989</v>
      </c>
      <c r="J2301" s="6" t="str">
        <f>OBV!F2301</f>
        <v>BEARISH</v>
      </c>
      <c r="K2301" s="6" t="str">
        <f>OBV!G2301</f>
        <v>NEUTRAL</v>
      </c>
      <c r="L2301" s="6" t="str">
        <f>OBV!H2301</f>
        <v>NEUTRAL</v>
      </c>
    </row>
    <row r="2302" spans="1:12" ht="13.5" x14ac:dyDescent="0.25">
      <c r="A2302" s="3">
        <f>RSI!A2302</f>
        <v>45352</v>
      </c>
      <c r="B2302" s="2">
        <f>RSI!B2302</f>
        <v>5.5903999999999998</v>
      </c>
      <c r="C2302" s="2">
        <f>RSI!I2302</f>
        <v>33.582761872502061</v>
      </c>
      <c r="D2302" s="2">
        <f>MACD!E2302</f>
        <v>9.6614457637995699E-2</v>
      </c>
      <c r="E2302" s="2">
        <f>MACD!F2302</f>
        <v>6.6979831416086488E-2</v>
      </c>
      <c r="F2302" s="2">
        <f>'Moving Avg'!D2302</f>
        <v>5.6461799999999993</v>
      </c>
      <c r="G2302" s="2">
        <f>'Moving Avg'!F2302</f>
        <v>5.7371100000000013</v>
      </c>
      <c r="H2302" s="2">
        <f>'Moving Avg'!G2302</f>
        <v>5.7889720000000002</v>
      </c>
      <c r="I2302" s="2">
        <f>'Moving Avg'!H2302</f>
        <v>5.818033999999999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</row>
    <row r="2303" spans="1:12" ht="13.5" x14ac:dyDescent="0.25">
      <c r="A2303" s="3">
        <f>RSI!A2303</f>
        <v>45355</v>
      </c>
      <c r="B2303" s="2">
        <f>RSI!B2303</f>
        <v>5.5808</v>
      </c>
      <c r="C2303" s="2">
        <f>RSI!I2303</f>
        <v>32.888304528473924</v>
      </c>
      <c r="D2303" s="2">
        <f>MACD!E2303</f>
        <v>8.1115547110551134E-2</v>
      </c>
      <c r="E2303" s="2">
        <f>MACD!F2303</f>
        <v>6.9806974554979417E-2</v>
      </c>
      <c r="F2303" s="2">
        <f>'Moving Avg'!D2303</f>
        <v>5.6288600000000004</v>
      </c>
      <c r="G2303" s="2">
        <f>'Moving Avg'!F2303</f>
        <v>5.7274900000000013</v>
      </c>
      <c r="H2303" s="2">
        <f>'Moving Avg'!G2303</f>
        <v>5.7851239999999997</v>
      </c>
      <c r="I2303" s="2">
        <f>'Moving Avg'!H2303</f>
        <v>5.8170719999999996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</row>
    <row r="2304" spans="1:12" ht="13.5" x14ac:dyDescent="0.25">
      <c r="A2304" s="3">
        <f>RSI!A2304</f>
        <v>45356</v>
      </c>
      <c r="B2304" s="2">
        <f>RSI!B2304</f>
        <v>5.5711000000000004</v>
      </c>
      <c r="C2304" s="2">
        <f>RSI!I2304</f>
        <v>32.164549127547559</v>
      </c>
      <c r="D2304" s="2">
        <f>MACD!E2304</f>
        <v>6.9643004137646791E-2</v>
      </c>
      <c r="E2304" s="2">
        <f>MACD!F2304</f>
        <v>6.9774180471512903E-2</v>
      </c>
      <c r="F2304" s="2">
        <f>'Moving Avg'!D2304</f>
        <v>5.6115399999999998</v>
      </c>
      <c r="G2304" s="2">
        <f>'Moving Avg'!F2304</f>
        <v>5.717385000000001</v>
      </c>
      <c r="H2304" s="2">
        <f>'Moving Avg'!G2304</f>
        <v>5.7781960000000003</v>
      </c>
      <c r="I2304" s="2">
        <f>'Moving Avg'!H2304</f>
        <v>5.8161094999999987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5.5711000000000004</v>
      </c>
      <c r="C2305" s="2">
        <f>RSI!I2305</f>
        <v>32.164549127547559</v>
      </c>
      <c r="D2305" s="2">
        <f>MACD!E2305</f>
        <v>6.0847786661581083E-2</v>
      </c>
      <c r="E2305" s="2">
        <f>MACD!F2305</f>
        <v>6.7988901709526539E-2</v>
      </c>
      <c r="F2305" s="2">
        <f>'Moving Avg'!D2305</f>
        <v>5.5942200000000009</v>
      </c>
      <c r="G2305" s="2">
        <f>'Moving Avg'!F2305</f>
        <v>5.7072800000000008</v>
      </c>
      <c r="H2305" s="2">
        <f>'Moving Avg'!G2305</f>
        <v>5.771268000000001</v>
      </c>
      <c r="I2305" s="2">
        <f>'Moving Avg'!H2305</f>
        <v>5.814136999999997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5.5327000000000002</v>
      </c>
      <c r="C2306" s="2">
        <f>RSI!I2306</f>
        <v>29.212967089511665</v>
      </c>
      <c r="D2306" s="2">
        <f>MACD!E2306</f>
        <v>5.7094863719801658E-2</v>
      </c>
      <c r="E2306" s="2">
        <f>MACD!F2306</f>
        <v>6.5810094111581563E-2</v>
      </c>
      <c r="F2306" s="2">
        <f>'Moving Avg'!D2306</f>
        <v>5.5692199999999996</v>
      </c>
      <c r="G2306" s="2">
        <f>'Moving Avg'!F2306</f>
        <v>5.6952550000000013</v>
      </c>
      <c r="H2306" s="2">
        <f>'Moving Avg'!G2306</f>
        <v>5.7639560000000003</v>
      </c>
      <c r="I2306" s="2">
        <f>'Moving Avg'!H2306</f>
        <v>5.8117314999999969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</row>
    <row r="2307" spans="1:12" ht="13.5" x14ac:dyDescent="0.25">
      <c r="A2307" s="3">
        <f>RSI!A2307</f>
        <v>45359</v>
      </c>
      <c r="B2307" s="2">
        <f>RSI!B2307</f>
        <v>5.4844999999999997</v>
      </c>
      <c r="C2307" s="2">
        <f>RSI!I2307</f>
        <v>25.989152835810515</v>
      </c>
      <c r="D2307" s="2">
        <f>MACD!E2307</f>
        <v>6.1467988324165113E-2</v>
      </c>
      <c r="E2307" s="2">
        <f>MACD!F2307</f>
        <v>6.4941672954098278E-2</v>
      </c>
      <c r="F2307" s="2">
        <f>'Moving Avg'!D2307</f>
        <v>5.5480400000000012</v>
      </c>
      <c r="G2307" s="2">
        <f>'Moving Avg'!F2307</f>
        <v>5.6745650000000003</v>
      </c>
      <c r="H2307" s="2">
        <f>'Moving Avg'!G2307</f>
        <v>5.756642000000002</v>
      </c>
      <c r="I2307" s="2">
        <f>'Moving Avg'!H2307</f>
        <v>5.8090369999999973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</row>
    <row r="2308" spans="1:12" ht="13.5" x14ac:dyDescent="0.25">
      <c r="A2308" s="3">
        <f>RSI!A2308</f>
        <v>45362</v>
      </c>
      <c r="B2308" s="2">
        <f>RSI!B2308</f>
        <v>5.4844999999999997</v>
      </c>
      <c r="C2308" s="2">
        <f>RSI!I2308</f>
        <v>25.989152835810515</v>
      </c>
      <c r="D2308" s="2">
        <f>MACD!E2308</f>
        <v>6.4910544771183076E-2</v>
      </c>
      <c r="E2308" s="2">
        <f>MACD!F2308</f>
        <v>6.4935447317515244E-2</v>
      </c>
      <c r="F2308" s="2">
        <f>'Moving Avg'!D2308</f>
        <v>5.5287800000000002</v>
      </c>
      <c r="G2308" s="2">
        <f>'Moving Avg'!F2308</f>
        <v>5.6558000000000002</v>
      </c>
      <c r="H2308" s="2">
        <f>'Moving Avg'!G2308</f>
        <v>5.7508680000000014</v>
      </c>
      <c r="I2308" s="2">
        <f>'Moving Avg'!H2308</f>
        <v>5.8065829999999972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5.4748999999999999</v>
      </c>
      <c r="C2309" s="2">
        <f>RSI!I2309</f>
        <v>25.343129586964835</v>
      </c>
      <c r="D2309" s="2">
        <f>MACD!E2309</f>
        <v>6.8171116975870305E-2</v>
      </c>
      <c r="E2309" s="2">
        <f>MACD!F2309</f>
        <v>6.5582581249186256E-2</v>
      </c>
      <c r="F2309" s="2">
        <f>'Moving Avg'!D2309</f>
        <v>5.5095399999999994</v>
      </c>
      <c r="G2309" s="2">
        <f>'Moving Avg'!F2309</f>
        <v>5.6365549999999995</v>
      </c>
      <c r="H2309" s="2">
        <f>'Moving Avg'!G2309</f>
        <v>5.7439400000000012</v>
      </c>
      <c r="I2309" s="2">
        <f>'Moving Avg'!H2309</f>
        <v>5.8036479999999964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5.4748999999999999</v>
      </c>
      <c r="C2310" s="2">
        <f>RSI!I2310</f>
        <v>25.343129586964835</v>
      </c>
      <c r="D2310" s="2">
        <f>MACD!E2310</f>
        <v>7.2032008395771285E-2</v>
      </c>
      <c r="E2310" s="2">
        <f>MACD!F2310</f>
        <v>6.6872466678503259E-2</v>
      </c>
      <c r="F2310" s="2">
        <f>'Moving Avg'!D2310</f>
        <v>5.4902999999999995</v>
      </c>
      <c r="G2310" s="2">
        <f>'Moving Avg'!F2310</f>
        <v>5.6173099999999998</v>
      </c>
      <c r="H2310" s="2">
        <f>'Moving Avg'!G2310</f>
        <v>5.7379740000000004</v>
      </c>
      <c r="I2310" s="2">
        <f>'Moving Avg'!H2310</f>
        <v>5.8002319999999941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</row>
    <row r="2311" spans="1:12" ht="13.5" x14ac:dyDescent="0.25">
      <c r="A2311" s="3">
        <f>RSI!A2311</f>
        <v>45365</v>
      </c>
      <c r="B2311" s="2">
        <f>RSI!B2311</f>
        <v>5.4748999999999999</v>
      </c>
      <c r="C2311" s="2">
        <f>RSI!I2311</f>
        <v>25.343129586964835</v>
      </c>
      <c r="D2311" s="2">
        <f>MACD!E2311</f>
        <v>7.6319236620528308E-2</v>
      </c>
      <c r="E2311" s="2">
        <f>MACD!F2311</f>
        <v>6.876182066690828E-2</v>
      </c>
      <c r="F2311" s="2">
        <f>'Moving Avg'!D2311</f>
        <v>5.4787399999999993</v>
      </c>
      <c r="G2311" s="2">
        <f>'Moving Avg'!F2311</f>
        <v>5.5980650000000001</v>
      </c>
      <c r="H2311" s="2">
        <f>'Moving Avg'!G2311</f>
        <v>5.7320080000000022</v>
      </c>
      <c r="I2311" s="2">
        <f>'Moving Avg'!H2311</f>
        <v>5.7968159999999935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5.5229999999999997</v>
      </c>
      <c r="C2312" s="2">
        <f>RSI!I2312</f>
        <v>35.393060702581607</v>
      </c>
      <c r="D2312" s="2">
        <f>MACD!E2312</f>
        <v>6.6974822988979277E-2</v>
      </c>
      <c r="E2312" s="2">
        <f>MACD!F2312</f>
        <v>6.8404421131322474E-2</v>
      </c>
      <c r="F2312" s="2">
        <f>'Moving Avg'!D2312</f>
        <v>5.48644</v>
      </c>
      <c r="G2312" s="2">
        <f>'Moving Avg'!F2312</f>
        <v>5.5855550000000012</v>
      </c>
      <c r="H2312" s="2">
        <f>'Moving Avg'!G2312</f>
        <v>5.7271960000000028</v>
      </c>
      <c r="I2312" s="2">
        <f>'Moving Avg'!H2312</f>
        <v>5.7931594999999927</v>
      </c>
      <c r="J2312" s="6" t="str">
        <f>OBV!F2312</f>
        <v>BEARISH</v>
      </c>
      <c r="K2312" s="6" t="str">
        <f>OBV!G2312</f>
        <v>NEUTRAL</v>
      </c>
      <c r="L2312" s="6" t="str">
        <f>OBV!H2312</f>
        <v>BEARISH DIVERGENCE</v>
      </c>
    </row>
    <row r="2313" spans="1:12" ht="13.5" x14ac:dyDescent="0.25">
      <c r="A2313" s="3">
        <f>RSI!A2313</f>
        <v>45369</v>
      </c>
      <c r="B2313" s="2">
        <f>RSI!B2313</f>
        <v>5.4844999999999997</v>
      </c>
      <c r="C2313" s="2">
        <f>RSI!I2313</f>
        <v>31.713182323387656</v>
      </c>
      <c r="D2313" s="2">
        <f>MACD!E2313</f>
        <v>6.1033475294871131E-2</v>
      </c>
      <c r="E2313" s="2">
        <f>MACD!F2313</f>
        <v>6.6930231964032208E-2</v>
      </c>
      <c r="F2313" s="2">
        <f>'Moving Avg'!D2313</f>
        <v>5.48644</v>
      </c>
      <c r="G2313" s="2">
        <f>'Moving Avg'!F2313</f>
        <v>5.5768950000000004</v>
      </c>
      <c r="H2313" s="2">
        <f>'Moving Avg'!G2313</f>
        <v>5.7216140000000015</v>
      </c>
      <c r="I2313" s="2">
        <f>'Moving Avg'!H2313</f>
        <v>5.7897914999999935</v>
      </c>
      <c r="J2313" s="6" t="str">
        <f>OBV!F2313</f>
        <v>BEARISH</v>
      </c>
      <c r="K2313" s="6" t="str">
        <f>OBV!G2313</f>
        <v>NEUTRAL</v>
      </c>
      <c r="L2313" s="6" t="str">
        <f>OBV!H2313</f>
        <v>NEUTRAL</v>
      </c>
    </row>
    <row r="2314" spans="1:12" ht="13.5" x14ac:dyDescent="0.25">
      <c r="A2314" s="3">
        <f>RSI!A2314</f>
        <v>45370</v>
      </c>
      <c r="B2314" s="2">
        <f>RSI!B2314</f>
        <v>5.4748999999999999</v>
      </c>
      <c r="C2314" s="2">
        <f>RSI!I2314</f>
        <v>30.851809486686349</v>
      </c>
      <c r="D2314" s="2">
        <f>MACD!E2314</f>
        <v>5.5999274391568044E-2</v>
      </c>
      <c r="E2314" s="2">
        <f>MACD!F2314</f>
        <v>6.4744040449539381E-2</v>
      </c>
      <c r="F2314" s="2">
        <f>'Moving Avg'!D2314</f>
        <v>5.48644</v>
      </c>
      <c r="G2314" s="2">
        <f>'Moving Avg'!F2314</f>
        <v>5.5677550000000009</v>
      </c>
      <c r="H2314" s="2">
        <f>'Moving Avg'!G2314</f>
        <v>5.7175720000000023</v>
      </c>
      <c r="I2314" s="2">
        <f>'Moving Avg'!H2314</f>
        <v>5.785653999999993</v>
      </c>
      <c r="J2314" s="6" t="str">
        <f>OBV!F2314</f>
        <v>BEARISH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45372</v>
      </c>
      <c r="B2315" s="2">
        <f>RSI!B2315</f>
        <v>5.3883000000000001</v>
      </c>
      <c r="C2315" s="2">
        <f>RSI!I2315</f>
        <v>24.410673688300008</v>
      </c>
      <c r="D2315" s="2">
        <f>MACD!E2315</f>
        <v>5.8928042636654965E-2</v>
      </c>
      <c r="E2315" s="2">
        <f>MACD!F2315</f>
        <v>6.3580840886962503E-2</v>
      </c>
      <c r="F2315" s="2">
        <f>'Moving Avg'!D2315</f>
        <v>5.4691199999999993</v>
      </c>
      <c r="G2315" s="2">
        <f>'Moving Avg'!F2315</f>
        <v>5.554285000000001</v>
      </c>
      <c r="H2315" s="2">
        <f>'Moving Avg'!G2315</f>
        <v>5.7175720000000023</v>
      </c>
      <c r="I2315" s="2">
        <f>'Moving Avg'!H2315</f>
        <v>5.7811794999999924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5.4844999999999997</v>
      </c>
      <c r="C2316" s="2">
        <f>RSI!I2316</f>
        <v>39.51694825097092</v>
      </c>
      <c r="D2316" s="2">
        <f>MACD!E2316</f>
        <v>4.9600689636234208E-2</v>
      </c>
      <c r="E2316" s="2">
        <f>MACD!F2316</f>
        <v>6.0784810636816851E-2</v>
      </c>
      <c r="F2316" s="2">
        <f>'Moving Avg'!D2316</f>
        <v>5.4710400000000003</v>
      </c>
      <c r="G2316" s="2">
        <f>'Moving Avg'!F2316</f>
        <v>5.5456250000000002</v>
      </c>
      <c r="H2316" s="2">
        <f>'Moving Avg'!G2316</f>
        <v>5.7141080000000022</v>
      </c>
      <c r="I2316" s="2">
        <f>'Moving Avg'!H2316</f>
        <v>5.7773304999999926</v>
      </c>
      <c r="J2316" s="6" t="str">
        <f>OBV!F2316</f>
        <v>BEARISH</v>
      </c>
      <c r="K2316" s="6" t="str">
        <f>OBV!G2316</f>
        <v>NEUTRAL</v>
      </c>
      <c r="L2316" s="6" t="str">
        <f>OBV!H2316</f>
        <v>BEARISH DIVERGENCE</v>
      </c>
    </row>
    <row r="2317" spans="1:12" ht="13.5" x14ac:dyDescent="0.25">
      <c r="A2317" s="3">
        <f>RSI!A2317</f>
        <v>45376</v>
      </c>
      <c r="B2317" s="2">
        <f>RSI!B2317</f>
        <v>5.5327000000000002</v>
      </c>
      <c r="C2317" s="2">
        <f>RSI!I2317</f>
        <v>45.40420214783115</v>
      </c>
      <c r="D2317" s="2">
        <f>MACD!E2317</f>
        <v>3.1291217175661856E-2</v>
      </c>
      <c r="E2317" s="2">
        <f>MACD!F2317</f>
        <v>5.4886091944585852E-2</v>
      </c>
      <c r="F2317" s="2">
        <f>'Moving Avg'!D2317</f>
        <v>5.4729799999999997</v>
      </c>
      <c r="G2317" s="2">
        <f>'Moving Avg'!F2317</f>
        <v>5.5384100000000007</v>
      </c>
      <c r="H2317" s="2">
        <f>'Moving Avg'!G2317</f>
        <v>5.7098760000000013</v>
      </c>
      <c r="I2317" s="2">
        <f>'Moving Avg'!H2317</f>
        <v>5.773722499999991</v>
      </c>
      <c r="J2317" s="6" t="str">
        <f>OBV!F2317</f>
        <v>BEARISH</v>
      </c>
      <c r="K2317" s="6" t="str">
        <f>OBV!G2317</f>
        <v>NEUTRAL</v>
      </c>
      <c r="L2317" s="6" t="str">
        <f>OBV!H2317</f>
        <v>BEARISH DIVERGENCE</v>
      </c>
    </row>
    <row r="2318" spans="1:12" ht="13.5" x14ac:dyDescent="0.25">
      <c r="A2318" s="3">
        <f>RSI!A2318</f>
        <v>45377</v>
      </c>
      <c r="B2318" s="2">
        <f>RSI!B2318</f>
        <v>5.5327000000000002</v>
      </c>
      <c r="C2318" s="2">
        <f>RSI!I2318</f>
        <v>45.40420214783115</v>
      </c>
      <c r="D2318" s="2">
        <f>MACD!E2318</f>
        <v>1.6040306077770516E-2</v>
      </c>
      <c r="E2318" s="2">
        <f>MACD!F2318</f>
        <v>4.7116934771222786E-2</v>
      </c>
      <c r="F2318" s="2">
        <f>'Moving Avg'!D2318</f>
        <v>5.4826199999999998</v>
      </c>
      <c r="G2318" s="2">
        <f>'Moving Avg'!F2318</f>
        <v>5.5316750000000008</v>
      </c>
      <c r="H2318" s="2">
        <f>'Moving Avg'!G2318</f>
        <v>5.7050660000000004</v>
      </c>
      <c r="I2318" s="2">
        <f>'Moving Avg'!H2318</f>
        <v>5.7705954999999918</v>
      </c>
      <c r="J2318" s="6" t="str">
        <f>OBV!F2318</f>
        <v>BEARISH</v>
      </c>
      <c r="K2318" s="6" t="str">
        <f>OBV!G2318</f>
        <v>NEUTRAL</v>
      </c>
      <c r="L2318" s="6" t="str">
        <f>OBV!H2318</f>
        <v>BEARISH DIVERGENCE</v>
      </c>
    </row>
    <row r="2319" spans="1:12" ht="13.5" x14ac:dyDescent="0.25">
      <c r="A2319" s="3">
        <f>RSI!A2319</f>
        <v>45378</v>
      </c>
      <c r="B2319" s="2">
        <f>RSI!B2319</f>
        <v>5.5327000000000002</v>
      </c>
      <c r="C2319" s="2">
        <f>RSI!I2319</f>
        <v>45.40420214783115</v>
      </c>
      <c r="D2319" s="2">
        <f>MACD!E2319</f>
        <v>1.8825802195623353E-3</v>
      </c>
      <c r="E2319" s="2">
        <f>MACD!F2319</f>
        <v>3.8070063860890693E-2</v>
      </c>
      <c r="F2319" s="2">
        <f>'Moving Avg'!D2319</f>
        <v>5.4941800000000001</v>
      </c>
      <c r="G2319" s="2">
        <f>'Moving Avg'!F2319</f>
        <v>5.5254250000000003</v>
      </c>
      <c r="H2319" s="2">
        <f>'Moving Avg'!G2319</f>
        <v>5.6977539999999998</v>
      </c>
      <c r="I2319" s="2">
        <f>'Moving Avg'!H2319</f>
        <v>5.7670354999999915</v>
      </c>
      <c r="J2319" s="6" t="str">
        <f>OBV!F2319</f>
        <v>BULLISH</v>
      </c>
      <c r="K2319" s="6" t="str">
        <f>OBV!G2319</f>
        <v>NEUTRAL</v>
      </c>
      <c r="L2319" s="6" t="str">
        <f>OBV!H2319</f>
        <v>CONFIRMED BULLISH</v>
      </c>
    </row>
    <row r="2320" spans="1:12" ht="13.5" x14ac:dyDescent="0.25">
      <c r="A2320" s="3">
        <f>RSI!A2320</f>
        <v>45379</v>
      </c>
      <c r="B2320" s="2">
        <f>RSI!B2320</f>
        <v>5.7732000000000001</v>
      </c>
      <c r="C2320" s="2">
        <f>RSI!I2320</f>
        <v>66.017766168632278</v>
      </c>
      <c r="D2320" s="2">
        <f>MACD!E2320</f>
        <v>-2.7704613318573656E-2</v>
      </c>
      <c r="E2320" s="2">
        <f>MACD!F2320</f>
        <v>2.4915128424997823E-2</v>
      </c>
      <c r="F2320" s="2">
        <f>'Moving Avg'!D2320</f>
        <v>5.5711599999999999</v>
      </c>
      <c r="G2320" s="2">
        <f>'Moving Avg'!F2320</f>
        <v>5.5312000000000001</v>
      </c>
      <c r="H2320" s="2">
        <f>'Moving Avg'!G2320</f>
        <v>5.6940979999999994</v>
      </c>
      <c r="I2320" s="2">
        <f>'Moving Avg'!H2320</f>
        <v>5.7647259999999916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</row>
    <row r="2321" spans="1:12" ht="13.5" x14ac:dyDescent="0.25">
      <c r="A2321" s="3">
        <f>RSI!A2321</f>
        <v>45380</v>
      </c>
      <c r="B2321" s="2">
        <f>RSI!B2321</f>
        <v>5.8693999999999997</v>
      </c>
      <c r="C2321" s="2">
        <f>RSI!I2321</f>
        <v>70.771596132318308</v>
      </c>
      <c r="D2321" s="2">
        <f>MACD!E2321</f>
        <v>-6.1095096992969111E-2</v>
      </c>
      <c r="E2321" s="2">
        <f>MACD!F2321</f>
        <v>7.7130833414044385E-3</v>
      </c>
      <c r="F2321" s="2">
        <f>'Moving Avg'!D2321</f>
        <v>5.6481399999999997</v>
      </c>
      <c r="G2321" s="2">
        <f>'Moving Avg'!F2321</f>
        <v>5.541785</v>
      </c>
      <c r="H2321" s="2">
        <f>'Moving Avg'!G2321</f>
        <v>5.6921739999999978</v>
      </c>
      <c r="I2321" s="2">
        <f>'Moving Avg'!H2321</f>
        <v>5.7628974999999913</v>
      </c>
      <c r="J2321" s="6" t="str">
        <f>OBV!F2321</f>
        <v>BULLISH</v>
      </c>
      <c r="K2321" s="6" t="str">
        <f>OBV!G2321</f>
        <v>NEUTRAL</v>
      </c>
      <c r="L2321" s="6" t="str">
        <f>OBV!H2321</f>
        <v>CONFIRMED BULLISH</v>
      </c>
    </row>
    <row r="2322" spans="1:12" ht="13.5" x14ac:dyDescent="0.25">
      <c r="A2322" s="3">
        <f>RSI!A2322</f>
        <v>45383</v>
      </c>
      <c r="B2322" s="2">
        <f>RSI!B2322</f>
        <v>5.8693999999999997</v>
      </c>
      <c r="C2322" s="2">
        <f>RSI!I2322</f>
        <v>70.771596132318308</v>
      </c>
      <c r="D2322" s="2">
        <f>MACD!E2322</f>
        <v>-8.3655218424556033E-2</v>
      </c>
      <c r="E2322" s="2">
        <f>MACD!F2322</f>
        <v>-1.0560577011787657E-2</v>
      </c>
      <c r="F2322" s="2">
        <f>'Moving Avg'!D2322</f>
        <v>5.7154799999999994</v>
      </c>
      <c r="G2322" s="2">
        <f>'Moving Avg'!F2322</f>
        <v>5.5557350000000003</v>
      </c>
      <c r="H2322" s="2">
        <f>'Moving Avg'!G2322</f>
        <v>5.6902499999999989</v>
      </c>
      <c r="I2322" s="2">
        <f>'Moving Avg'!H2322</f>
        <v>5.7611654999999926</v>
      </c>
      <c r="J2322" s="6" t="str">
        <f>OBV!F2322</f>
        <v>BULLISH</v>
      </c>
      <c r="K2322" s="6" t="str">
        <f>OBV!G2322</f>
        <v>NEUTRAL</v>
      </c>
      <c r="L2322" s="6" t="str">
        <f>OBV!H2322</f>
        <v>CONFIRMED BULLISH</v>
      </c>
    </row>
    <row r="2323" spans="1:12" ht="13.5" x14ac:dyDescent="0.25">
      <c r="A2323" s="3">
        <f>RSI!A2323</f>
        <v>45384</v>
      </c>
      <c r="B2323" s="2">
        <f>RSI!B2323</f>
        <v>5.8597999999999999</v>
      </c>
      <c r="C2323" s="2">
        <f>RSI!I2323</f>
        <v>69.644032252062459</v>
      </c>
      <c r="D2323" s="2">
        <f>MACD!E2323</f>
        <v>-0.10953673557551991</v>
      </c>
      <c r="E2323" s="2">
        <f>MACD!F2323</f>
        <v>-3.0355808724534111E-2</v>
      </c>
      <c r="F2323" s="2">
        <f>'Moving Avg'!D2323</f>
        <v>5.7808999999999999</v>
      </c>
      <c r="G2323" s="2">
        <f>'Moving Avg'!F2323</f>
        <v>5.5696849999999998</v>
      </c>
      <c r="H2323" s="2">
        <f>'Moving Avg'!G2323</f>
        <v>5.6881339999999989</v>
      </c>
      <c r="I2323" s="2">
        <f>'Moving Avg'!H2323</f>
        <v>5.7592409999999923</v>
      </c>
      <c r="J2323" s="6" t="str">
        <f>OBV!F2323</f>
        <v>BULLISH</v>
      </c>
      <c r="K2323" s="6" t="str">
        <f>OBV!G2323</f>
        <v>NEUTRAL</v>
      </c>
      <c r="L2323" s="6" t="str">
        <f>OBV!H2323</f>
        <v>CONFIRMED BULLISH</v>
      </c>
    </row>
    <row r="2324" spans="1:12" ht="13.5" x14ac:dyDescent="0.25">
      <c r="A2324" s="3">
        <f>RSI!A2324</f>
        <v>45385</v>
      </c>
      <c r="B2324" s="2">
        <f>RSI!B2324</f>
        <v>5.8597999999999999</v>
      </c>
      <c r="C2324" s="2">
        <f>RSI!I2324</f>
        <v>69.644032252062459</v>
      </c>
      <c r="D2324" s="2">
        <f>MACD!E2324</f>
        <v>-0.13431984176985878</v>
      </c>
      <c r="E2324" s="2">
        <f>MACD!F2324</f>
        <v>-5.1148615333599046E-2</v>
      </c>
      <c r="F2324" s="2">
        <f>'Moving Avg'!D2324</f>
        <v>5.8463200000000004</v>
      </c>
      <c r="G2324" s="2">
        <f>'Moving Avg'!F2324</f>
        <v>5.5841200000000013</v>
      </c>
      <c r="H2324" s="2">
        <f>'Moving Avg'!G2324</f>
        <v>5.688904</v>
      </c>
      <c r="I2324" s="2">
        <f>'Moving Avg'!H2324</f>
        <v>5.7573164999999911</v>
      </c>
      <c r="J2324" s="6" t="str">
        <f>OBV!F2324</f>
        <v>BULLISH</v>
      </c>
      <c r="K2324" s="6" t="str">
        <f>OBV!G2324</f>
        <v>NEUTRAL</v>
      </c>
      <c r="L2324" s="6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5.9560000000000004</v>
      </c>
      <c r="C2325" s="2">
        <f>RSI!I2325</f>
        <v>74.386683471533331</v>
      </c>
      <c r="D2325" s="2">
        <f>MACD!E2325</f>
        <v>-0.17704142250023924</v>
      </c>
      <c r="E2325" s="2">
        <f>MACD!F2325</f>
        <v>-7.6327176766927088E-2</v>
      </c>
      <c r="F2325" s="2">
        <f>'Moving Avg'!D2325</f>
        <v>5.8828799999999992</v>
      </c>
      <c r="G2325" s="2">
        <f>'Moving Avg'!F2325</f>
        <v>5.6033650000000002</v>
      </c>
      <c r="H2325" s="2">
        <f>'Moving Avg'!G2325</f>
        <v>5.6915979999999999</v>
      </c>
      <c r="I2325" s="2">
        <f>'Moving Avg'!H2325</f>
        <v>5.7558729999999922</v>
      </c>
      <c r="J2325" s="6" t="str">
        <f>OBV!F2325</f>
        <v>BULLISH</v>
      </c>
      <c r="K2325" s="6" t="str">
        <f>OBV!G2325</f>
        <v>NEUTRAL</v>
      </c>
      <c r="L2325" s="6" t="str">
        <f>OBV!H2325</f>
        <v>CONFIRMED BULLISH</v>
      </c>
    </row>
    <row r="2326" spans="1:12" ht="13.5" x14ac:dyDescent="0.25">
      <c r="A2326" s="3">
        <f>RSI!A2326</f>
        <v>45387</v>
      </c>
      <c r="B2326" s="2">
        <f>RSI!B2326</f>
        <v>6.0715000000000003</v>
      </c>
      <c r="C2326" s="2">
        <f>RSI!I2326</f>
        <v>78.691227322934253</v>
      </c>
      <c r="D2326" s="2">
        <f>MACD!E2326</f>
        <v>-0.20872025159099206</v>
      </c>
      <c r="E2326" s="2">
        <f>MACD!F2326</f>
        <v>-0.10280579173174009</v>
      </c>
      <c r="F2326" s="2">
        <f>'Moving Avg'!D2326</f>
        <v>5.9232999999999993</v>
      </c>
      <c r="G2326" s="2">
        <f>'Moving Avg'!F2326</f>
        <v>5.6303049999999999</v>
      </c>
      <c r="H2326" s="2">
        <f>'Moving Avg'!G2326</f>
        <v>5.6966020000000013</v>
      </c>
      <c r="I2326" s="2">
        <f>'Moving Avg'!H2326</f>
        <v>5.7567389999999925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6.2061999999999999</v>
      </c>
      <c r="C2327" s="2">
        <f>RSI!I2327</f>
        <v>82.405039324115393</v>
      </c>
      <c r="D2327" s="2">
        <f>MACD!E2327</f>
        <v>-0.24041312051860686</v>
      </c>
      <c r="E2327" s="2">
        <f>MACD!F2327</f>
        <v>-0.13032725748911345</v>
      </c>
      <c r="F2327" s="2">
        <f>'Moving Avg'!D2327</f>
        <v>5.9906600000000001</v>
      </c>
      <c r="G2327" s="2">
        <f>'Moving Avg'!F2327</f>
        <v>5.6663899999999998</v>
      </c>
      <c r="H2327" s="2">
        <f>'Moving Avg'!G2327</f>
        <v>5.7052620000000012</v>
      </c>
      <c r="I2327" s="2">
        <f>'Moving Avg'!H2327</f>
        <v>5.7582784999999932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</row>
    <row r="2328" spans="1:12" ht="13.5" x14ac:dyDescent="0.25">
      <c r="A2328" s="3">
        <f>RSI!A2328</f>
        <v>45394</v>
      </c>
      <c r="B2328" s="2">
        <f>RSI!B2328</f>
        <v>6.1387999999999998</v>
      </c>
      <c r="C2328" s="2">
        <f>RSI!I2328</f>
        <v>75.330333987450302</v>
      </c>
      <c r="D2328" s="2">
        <f>MACD!E2328</f>
        <v>-0.26518658625370595</v>
      </c>
      <c r="E2328" s="2">
        <f>MACD!F2328</f>
        <v>-0.15729912324203194</v>
      </c>
      <c r="F2328" s="2">
        <f>'Moving Avg'!D2328</f>
        <v>6.0464599999999997</v>
      </c>
      <c r="G2328" s="2">
        <f>'Moving Avg'!F2328</f>
        <v>5.6991050000000003</v>
      </c>
      <c r="H2328" s="2">
        <f>'Moving Avg'!G2328</f>
        <v>5.7096880000000025</v>
      </c>
      <c r="I2328" s="2">
        <f>'Moving Avg'!H2328</f>
        <v>5.7586629999999932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5.8406000000000002</v>
      </c>
      <c r="C2329" s="2">
        <f>RSI!I2329</f>
        <v>53.461409830146778</v>
      </c>
      <c r="D2329" s="2">
        <f>MACD!E2329</f>
        <v>-0.26639216098913998</v>
      </c>
      <c r="E2329" s="2">
        <f>MACD!F2329</f>
        <v>-0.17911773079145354</v>
      </c>
      <c r="F2329" s="2">
        <f>'Moving Avg'!D2329</f>
        <v>6.0426199999999994</v>
      </c>
      <c r="G2329" s="2">
        <f>'Moving Avg'!F2329</f>
        <v>5.71739</v>
      </c>
      <c r="H2329" s="2">
        <f>'Moving Avg'!G2329</f>
        <v>5.7075720000000025</v>
      </c>
      <c r="I2329" s="2">
        <f>'Moving Avg'!H2329</f>
        <v>5.7576049999999928</v>
      </c>
      <c r="J2329" s="6" t="str">
        <f>OBV!F2329</f>
        <v>BULLISH</v>
      </c>
      <c r="K2329" s="6" t="str">
        <f>OBV!G2329</f>
        <v>NEUTRAL</v>
      </c>
      <c r="L2329" s="6" t="str">
        <f>OBV!H2329</f>
        <v>BULLISH DIVERGENCE</v>
      </c>
    </row>
    <row r="2330" spans="1:12" ht="13.5" x14ac:dyDescent="0.25">
      <c r="A2330" s="3">
        <f>RSI!A2330</f>
        <v>45398</v>
      </c>
      <c r="B2330" s="2">
        <f>RSI!B2330</f>
        <v>6.1868999999999996</v>
      </c>
      <c r="C2330" s="2">
        <f>RSI!I2330</f>
        <v>65.857450847126813</v>
      </c>
      <c r="D2330" s="2">
        <f>MACD!E2330</f>
        <v>-0.25646157525776658</v>
      </c>
      <c r="E2330" s="2">
        <f>MACD!F2330</f>
        <v>-0.19458649968471617</v>
      </c>
      <c r="F2330" s="2">
        <f>'Moving Avg'!D2330</f>
        <v>6.0888000000000009</v>
      </c>
      <c r="G2330" s="2">
        <f>'Moving Avg'!F2330</f>
        <v>5.7529899999999987</v>
      </c>
      <c r="H2330" s="2">
        <f>'Moving Avg'!G2330</f>
        <v>5.7123820000000016</v>
      </c>
      <c r="I2330" s="2">
        <f>'Moving Avg'!H2330</f>
        <v>5.7583264999999928</v>
      </c>
      <c r="J2330" s="6" t="str">
        <f>OBV!F2330</f>
        <v>BULLISH</v>
      </c>
      <c r="K2330" s="6" t="str">
        <f>OBV!G2330</f>
        <v>NEUTRAL</v>
      </c>
      <c r="L2330" s="6" t="str">
        <f>OBV!H2330</f>
        <v>CONFIRMED BULLISH</v>
      </c>
    </row>
    <row r="2331" spans="1:12" ht="13.5" x14ac:dyDescent="0.25">
      <c r="A2331" s="3">
        <f>RSI!A2331</f>
        <v>45399</v>
      </c>
      <c r="B2331" s="2">
        <f>RSI!B2331</f>
        <v>6.5236999999999998</v>
      </c>
      <c r="C2331" s="2">
        <f>RSI!I2331</f>
        <v>73.304874013178647</v>
      </c>
      <c r="D2331" s="2">
        <f>MACD!E2331</f>
        <v>-0.26062124084990668</v>
      </c>
      <c r="E2331" s="2">
        <f>MACD!F2331</f>
        <v>-0.20779344791775428</v>
      </c>
      <c r="F2331" s="2">
        <f>'Moving Avg'!D2331</f>
        <v>6.1792400000000001</v>
      </c>
      <c r="G2331" s="2">
        <f>'Moving Avg'!F2331</f>
        <v>5.8054299999999994</v>
      </c>
      <c r="H2331" s="2">
        <f>'Moving Avg'!G2331</f>
        <v>5.7273920000000009</v>
      </c>
      <c r="I2331" s="2">
        <f>'Moving Avg'!H2331</f>
        <v>5.7614534999999929</v>
      </c>
      <c r="J2331" s="6" t="str">
        <f>OBV!F2331</f>
        <v>BULLISH</v>
      </c>
      <c r="K2331" s="6" t="str">
        <f>OBV!G2331</f>
        <v>NEUTRAL</v>
      </c>
      <c r="L2331" s="6" t="str">
        <f>OBV!H2331</f>
        <v>CONFIRMED BULLISH</v>
      </c>
    </row>
    <row r="2332" spans="1:12" ht="13.5" x14ac:dyDescent="0.25">
      <c r="A2332" s="3">
        <f>RSI!A2332</f>
        <v>45400</v>
      </c>
      <c r="B2332" s="2">
        <f>RSI!B2332</f>
        <v>6.7354000000000003</v>
      </c>
      <c r="C2332" s="2">
        <f>RSI!I2332</f>
        <v>76.739383826537534</v>
      </c>
      <c r="D2332" s="2">
        <f>MACD!E2332</f>
        <v>-0.28404808721582953</v>
      </c>
      <c r="E2332" s="2">
        <f>MACD!F2332</f>
        <v>-0.22304437577736932</v>
      </c>
      <c r="F2332" s="2">
        <f>'Moving Avg'!D2332</f>
        <v>6.2850799999999989</v>
      </c>
      <c r="G2332" s="2">
        <f>'Moving Avg'!F2332</f>
        <v>5.8660499999999995</v>
      </c>
      <c r="H2332" s="2">
        <f>'Moving Avg'!G2332</f>
        <v>5.7447119999999998</v>
      </c>
      <c r="I2332" s="2">
        <f>'Moving Avg'!H2332</f>
        <v>5.7649174999999948</v>
      </c>
      <c r="J2332" s="6" t="str">
        <f>OBV!F2332</f>
        <v>BULLISH</v>
      </c>
      <c r="K2332" s="6" t="str">
        <f>OBV!G2332</f>
        <v>NEUTRAL</v>
      </c>
      <c r="L2332" s="6" t="str">
        <f>OBV!H2332</f>
        <v>CONFIRMED BULLISH</v>
      </c>
    </row>
    <row r="2333" spans="1:12" ht="13.5" x14ac:dyDescent="0.25">
      <c r="A2333" s="3">
        <f>RSI!A2333</f>
        <v>45401</v>
      </c>
      <c r="B2333" s="2">
        <f>RSI!B2333</f>
        <v>6.7835000000000001</v>
      </c>
      <c r="C2333" s="2">
        <f>RSI!I2333</f>
        <v>77.449291514420011</v>
      </c>
      <c r="D2333" s="2">
        <f>MACD!E2333</f>
        <v>-0.31407427069664262</v>
      </c>
      <c r="E2333" s="2">
        <f>MACD!F2333</f>
        <v>-0.241250354761224</v>
      </c>
      <c r="F2333" s="2">
        <f>'Moving Avg'!D2333</f>
        <v>6.4140199999999989</v>
      </c>
      <c r="G2333" s="2">
        <f>'Moving Avg'!F2333</f>
        <v>5.9309999999999992</v>
      </c>
      <c r="H2333" s="2">
        <f>'Moving Avg'!G2333</f>
        <v>5.7649179999999998</v>
      </c>
      <c r="I2333" s="2">
        <f>'Moving Avg'!H2333</f>
        <v>5.7699689999999952</v>
      </c>
      <c r="J2333" s="6" t="str">
        <f>OBV!F2333</f>
        <v>BULLISH</v>
      </c>
      <c r="K2333" s="6" t="str">
        <f>OBV!G2333</f>
        <v>NEUTRAL</v>
      </c>
      <c r="L2333" s="6" t="str">
        <f>OBV!H2333</f>
        <v>CONFIRMED BULLISH</v>
      </c>
    </row>
    <row r="2334" spans="1:12" ht="13.5" x14ac:dyDescent="0.25">
      <c r="A2334" s="3">
        <f>RSI!A2334</f>
        <v>45404</v>
      </c>
      <c r="B2334" s="2">
        <f>RSI!B2334</f>
        <v>6.7545999999999999</v>
      </c>
      <c r="C2334" s="2">
        <f>RSI!I2334</f>
        <v>75.949458883290191</v>
      </c>
      <c r="D2334" s="2">
        <f>MACD!E2334</f>
        <v>-0.34240561934176217</v>
      </c>
      <c r="E2334" s="2">
        <f>MACD!F2334</f>
        <v>-0.26148140767733163</v>
      </c>
      <c r="F2334" s="2">
        <f>'Moving Avg'!D2334</f>
        <v>6.5968199999999992</v>
      </c>
      <c r="G2334" s="2">
        <f>'Moving Avg'!F2334</f>
        <v>5.9949849999999998</v>
      </c>
      <c r="H2334" s="2">
        <f>'Moving Avg'!G2334</f>
        <v>5.7845460000000015</v>
      </c>
      <c r="I2334" s="2">
        <f>'Moving Avg'!H2334</f>
        <v>5.7734809999999959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6.6872999999999996</v>
      </c>
      <c r="C2335" s="2">
        <f>RSI!I2335</f>
        <v>72.431778300612592</v>
      </c>
      <c r="D2335" s="2">
        <f>MACD!E2335</f>
        <v>-0.35111245239031152</v>
      </c>
      <c r="E2335" s="2">
        <f>MACD!F2335</f>
        <v>-0.27940761661992763</v>
      </c>
      <c r="F2335" s="2">
        <f>'Moving Avg'!D2335</f>
        <v>6.6968999999999994</v>
      </c>
      <c r="G2335" s="2">
        <f>'Moving Avg'!F2335</f>
        <v>6.0599349999999994</v>
      </c>
      <c r="H2335" s="2">
        <f>'Moving Avg'!G2335</f>
        <v>5.8028280000000008</v>
      </c>
      <c r="I2335" s="2">
        <f>'Moving Avg'!H2335</f>
        <v>5.7767044999999975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</row>
    <row r="2336" spans="1:12" ht="13.5" x14ac:dyDescent="0.25">
      <c r="A2336" s="3">
        <f>RSI!A2336</f>
        <v>45406</v>
      </c>
      <c r="B2336" s="2">
        <f>RSI!B2336</f>
        <v>6.6391999999999998</v>
      </c>
      <c r="C2336" s="2">
        <f>RSI!I2336</f>
        <v>69.93854451677332</v>
      </c>
      <c r="D2336" s="2">
        <f>MACD!E2336</f>
        <v>-0.34093447312760361</v>
      </c>
      <c r="E2336" s="2">
        <f>MACD!F2336</f>
        <v>-0.29171298792146283</v>
      </c>
      <c r="F2336" s="2">
        <f>'Moving Avg'!D2336</f>
        <v>6.7200000000000006</v>
      </c>
      <c r="G2336" s="2">
        <f>'Moving Avg'!F2336</f>
        <v>6.1176699999999995</v>
      </c>
      <c r="H2336" s="2">
        <f>'Moving Avg'!G2336</f>
        <v>5.8201480000000014</v>
      </c>
      <c r="I2336" s="2">
        <f>'Moving Avg'!H2336</f>
        <v>5.7800724999999975</v>
      </c>
      <c r="J2336" s="6" t="str">
        <f>OBV!F2336</f>
        <v>BULLISH</v>
      </c>
      <c r="K2336" s="6" t="str">
        <f>OBV!G2336</f>
        <v>NEUTRAL</v>
      </c>
      <c r="L2336" s="6" t="str">
        <f>OBV!H2336</f>
        <v>CONFIRMED BULLISH</v>
      </c>
    </row>
    <row r="2337" spans="1:12" ht="13.5" x14ac:dyDescent="0.25">
      <c r="A2337" s="3">
        <f>RSI!A2337</f>
        <v>45407</v>
      </c>
      <c r="B2337" s="2">
        <f>RSI!B2337</f>
        <v>6.8220000000000001</v>
      </c>
      <c r="C2337" s="2">
        <f>RSI!I2337</f>
        <v>73.650644390049024</v>
      </c>
      <c r="D2337" s="2">
        <f>MACD!E2337</f>
        <v>-0.32836215919667922</v>
      </c>
      <c r="E2337" s="2">
        <f>MACD!F2337</f>
        <v>-0.29904282217650613</v>
      </c>
      <c r="F2337" s="2">
        <f>'Moving Avg'!D2337</f>
        <v>6.7373199999999995</v>
      </c>
      <c r="G2337" s="2">
        <f>'Moving Avg'!F2337</f>
        <v>6.1821349999999997</v>
      </c>
      <c r="H2337" s="2">
        <f>'Moving Avg'!G2337</f>
        <v>5.838622</v>
      </c>
      <c r="I2337" s="2">
        <f>'Moving Avg'!H2337</f>
        <v>5.7843544999999956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</row>
    <row r="2338" spans="1:12" ht="13.5" x14ac:dyDescent="0.25">
      <c r="A2338" s="3">
        <f>RSI!A2338</f>
        <v>45408</v>
      </c>
      <c r="B2338" s="2">
        <f>RSI!B2338</f>
        <v>6.8220000000000001</v>
      </c>
      <c r="C2338" s="2">
        <f>RSI!I2338</f>
        <v>73.650644390049038</v>
      </c>
      <c r="D2338" s="2">
        <f>MACD!E2338</f>
        <v>-0.332156931368214</v>
      </c>
      <c r="E2338" s="2">
        <f>MACD!F2338</f>
        <v>-0.30566564401484769</v>
      </c>
      <c r="F2338" s="2">
        <f>'Moving Avg'!D2338</f>
        <v>6.7450199999999993</v>
      </c>
      <c r="G2338" s="2">
        <f>'Moving Avg'!F2338</f>
        <v>6.2465999999999999</v>
      </c>
      <c r="H2338" s="2">
        <f>'Moving Avg'!G2338</f>
        <v>5.8578660000000005</v>
      </c>
      <c r="I2338" s="2">
        <f>'Moving Avg'!H2338</f>
        <v>5.7895984999999959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6.8124000000000002</v>
      </c>
      <c r="C2339" s="2">
        <f>RSI!I2339</f>
        <v>73.100854800450549</v>
      </c>
      <c r="D2339" s="2">
        <f>MACD!E2339</f>
        <v>-0.38429634624485054</v>
      </c>
      <c r="E2339" s="2">
        <f>MACD!F2339</f>
        <v>-0.32139178446084826</v>
      </c>
      <c r="F2339" s="2">
        <f>'Moving Avg'!D2339</f>
        <v>6.7565799999999996</v>
      </c>
      <c r="G2339" s="2">
        <f>'Moving Avg'!F2339</f>
        <v>6.3105850000000006</v>
      </c>
      <c r="H2339" s="2">
        <f>'Moving Avg'!G2339</f>
        <v>5.8769180000000008</v>
      </c>
      <c r="I2339" s="2">
        <f>'Moving Avg'!H2339</f>
        <v>5.794120999999997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6.7739000000000003</v>
      </c>
      <c r="C2340" s="2">
        <f>RSI!I2340</f>
        <v>70.817696941196019</v>
      </c>
      <c r="D2340" s="2">
        <f>MACD!E2340</f>
        <v>-0.37571273856990928</v>
      </c>
      <c r="E2340" s="2">
        <f>MACD!F2340</f>
        <v>-0.33225597528266049</v>
      </c>
      <c r="F2340" s="2">
        <f>'Moving Avg'!D2340</f>
        <v>6.7739000000000003</v>
      </c>
      <c r="G2340" s="2">
        <f>'Moving Avg'!F2340</f>
        <v>6.3606199999999999</v>
      </c>
      <c r="H2340" s="2">
        <f>'Moving Avg'!G2340</f>
        <v>5.8952000000000018</v>
      </c>
      <c r="I2340" s="2">
        <f>'Moving Avg'!H2340</f>
        <v>5.7984509999999956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7.1779999999999999</v>
      </c>
      <c r="C2341" s="2">
        <f>RSI!I2341</f>
        <v>78.432077818758103</v>
      </c>
      <c r="D2341" s="2">
        <f>MACD!E2341</f>
        <v>-0.34951347057877324</v>
      </c>
      <c r="E2341" s="2">
        <f>MACD!F2341</f>
        <v>-0.33570747434188308</v>
      </c>
      <c r="F2341" s="2">
        <f>'Moving Avg'!D2341</f>
        <v>6.881660000000001</v>
      </c>
      <c r="G2341" s="2">
        <f>'Moving Avg'!F2341</f>
        <v>6.4260500000000009</v>
      </c>
      <c r="H2341" s="2">
        <f>'Moving Avg'!G2341</f>
        <v>5.9215640000000018</v>
      </c>
      <c r="I2341" s="2">
        <f>'Moving Avg'!H2341</f>
        <v>5.8048014999999964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</row>
    <row r="2342" spans="1:12" ht="13.5" x14ac:dyDescent="0.25">
      <c r="A2342" s="3">
        <f>RSI!A2342</f>
        <v>45415</v>
      </c>
      <c r="B2342" s="2">
        <f>RSI!B2342</f>
        <v>7.4763000000000002</v>
      </c>
      <c r="C2342" s="2">
        <f>RSI!I2342</f>
        <v>82.137278582559844</v>
      </c>
      <c r="D2342" s="2">
        <f>MACD!E2342</f>
        <v>-0.32198739485262617</v>
      </c>
      <c r="E2342" s="2">
        <f>MACD!F2342</f>
        <v>-0.33296345844403169</v>
      </c>
      <c r="F2342" s="2">
        <f>'Moving Avg'!D2342</f>
        <v>7.0125200000000003</v>
      </c>
      <c r="G2342" s="2">
        <f>'Moving Avg'!F2342</f>
        <v>6.5063949999999995</v>
      </c>
      <c r="H2342" s="2">
        <f>'Moving Avg'!G2342</f>
        <v>5.9556260000000023</v>
      </c>
      <c r="I2342" s="2">
        <f>'Moving Avg'!H2342</f>
        <v>5.8126434999999956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</row>
    <row r="2343" spans="1:12" ht="13.5" x14ac:dyDescent="0.25">
      <c r="A2343" s="3">
        <f>RSI!A2343</f>
        <v>45418</v>
      </c>
      <c r="B2343" s="2">
        <f>RSI!B2343</f>
        <v>7.6013999999999999</v>
      </c>
      <c r="C2343" s="2">
        <f>RSI!I2343</f>
        <v>83.42341556616671</v>
      </c>
      <c r="D2343" s="2">
        <f>MACD!E2343</f>
        <v>-0.30706198059592893</v>
      </c>
      <c r="E2343" s="2">
        <f>MACD!F2343</f>
        <v>-0.32778316287441117</v>
      </c>
      <c r="F2343" s="2">
        <f>'Moving Avg'!D2343</f>
        <v>7.1684000000000001</v>
      </c>
      <c r="G2343" s="2">
        <f>'Moving Avg'!F2343</f>
        <v>6.5934749999999998</v>
      </c>
      <c r="H2343" s="2">
        <f>'Moving Avg'!G2343</f>
        <v>5.9945000000000013</v>
      </c>
      <c r="I2343" s="2">
        <f>'Moving Avg'!H2343</f>
        <v>5.8211109999999966</v>
      </c>
      <c r="J2343" s="6" t="str">
        <f>OBV!F2343</f>
        <v>BULLISH</v>
      </c>
      <c r="K2343" s="6" t="str">
        <f>OBV!G2343</f>
        <v>STRONG</v>
      </c>
      <c r="L2343" s="6" t="str">
        <f>OBV!H2343</f>
        <v>CONFIRMED BULLISH</v>
      </c>
    </row>
    <row r="2344" spans="1:12" ht="13.5" x14ac:dyDescent="0.25">
      <c r="A2344" s="3">
        <f>RSI!A2344</f>
        <v>45419</v>
      </c>
      <c r="B2344" s="2">
        <f>RSI!B2344</f>
        <v>7.5052000000000003</v>
      </c>
      <c r="C2344" s="2">
        <f>RSI!I2344</f>
        <v>78.729048451611419</v>
      </c>
      <c r="D2344" s="2">
        <f>MACD!E2344</f>
        <v>-0.29851002377833513</v>
      </c>
      <c r="E2344" s="2">
        <f>MACD!F2344</f>
        <v>-0.32192853505519603</v>
      </c>
      <c r="F2344" s="2">
        <f>'Moving Avg'!D2344</f>
        <v>7.306960000000001</v>
      </c>
      <c r="G2344" s="2">
        <f>'Moving Avg'!F2344</f>
        <v>6.6757449999999992</v>
      </c>
      <c r="H2344" s="2">
        <f>'Moving Avg'!G2344</f>
        <v>6.0314500000000022</v>
      </c>
      <c r="I2344" s="2">
        <f>'Moving Avg'!H2344</f>
        <v>5.8291454999999965</v>
      </c>
      <c r="J2344" s="6" t="str">
        <f>OBV!F2344</f>
        <v>BULLISH</v>
      </c>
      <c r="K2344" s="6" t="str">
        <f>OBV!G2344</f>
        <v>STRONG</v>
      </c>
      <c r="L2344" s="6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7.6494999999999997</v>
      </c>
      <c r="C2345" s="2">
        <f>RSI!I2345</f>
        <v>80.501469531929359</v>
      </c>
      <c r="D2345" s="2">
        <f>MACD!E2345</f>
        <v>-0.31800453027419895</v>
      </c>
      <c r="E2345" s="2">
        <f>MACD!F2345</f>
        <v>-0.32114373409899666</v>
      </c>
      <c r="F2345" s="2">
        <f>'Moving Avg'!D2345</f>
        <v>7.482079999999999</v>
      </c>
      <c r="G2345" s="2">
        <f>'Moving Avg'!F2345</f>
        <v>6.760419999999999</v>
      </c>
      <c r="H2345" s="2">
        <f>'Moving Avg'!G2345</f>
        <v>6.0712860000000015</v>
      </c>
      <c r="I2345" s="2">
        <f>'Moving Avg'!H2345</f>
        <v>5.8375649999999961</v>
      </c>
      <c r="J2345" s="6" t="str">
        <f>OBV!F2345</f>
        <v>BULLISH</v>
      </c>
      <c r="K2345" s="6" t="str">
        <f>OBV!G2345</f>
        <v>STRONG</v>
      </c>
      <c r="L2345" s="6" t="str">
        <f>OBV!H2345</f>
        <v>CONFIRMED BULLISH</v>
      </c>
    </row>
    <row r="2346" spans="1:12" ht="13.5" x14ac:dyDescent="0.25">
      <c r="A2346" s="3">
        <f>RSI!A2346</f>
        <v>45421</v>
      </c>
      <c r="B2346" s="2">
        <f>RSI!B2346</f>
        <v>7.6013999999999999</v>
      </c>
      <c r="C2346" s="2">
        <f>RSI!I2346</f>
        <v>78.163455215783188</v>
      </c>
      <c r="D2346" s="2">
        <f>MACD!E2346</f>
        <v>-0.3444562999758114</v>
      </c>
      <c r="E2346" s="2">
        <f>MACD!F2346</f>
        <v>-0.32580624727435958</v>
      </c>
      <c r="F2346" s="2">
        <f>'Moving Avg'!D2346</f>
        <v>7.5667600000000004</v>
      </c>
      <c r="G2346" s="2">
        <f>'Moving Avg'!F2346</f>
        <v>6.8369149999999994</v>
      </c>
      <c r="H2346" s="2">
        <f>'Moving Avg'!G2346</f>
        <v>6.1101600000000005</v>
      </c>
      <c r="I2346" s="2">
        <f>'Moving Avg'!H2346</f>
        <v>5.8455029999999963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</row>
    <row r="2347" spans="1:12" ht="13.5" x14ac:dyDescent="0.25">
      <c r="A2347" s="3">
        <f>RSI!A2347</f>
        <v>45422</v>
      </c>
      <c r="B2347" s="2">
        <f>RSI!B2347</f>
        <v>7.6013999999999999</v>
      </c>
      <c r="C2347" s="2">
        <f>RSI!I2347</f>
        <v>78.163455215783188</v>
      </c>
      <c r="D2347" s="2">
        <f>MACD!E2347</f>
        <v>-0.34409735828931609</v>
      </c>
      <c r="E2347" s="2">
        <f>MACD!F2347</f>
        <v>-0.32946446947735092</v>
      </c>
      <c r="F2347" s="2">
        <f>'Moving Avg'!D2347</f>
        <v>7.59178</v>
      </c>
      <c r="G2347" s="2">
        <f>'Moving Avg'!F2347</f>
        <v>6.9066749999999999</v>
      </c>
      <c r="H2347" s="2">
        <f>'Moving Avg'!G2347</f>
        <v>6.1486480000000006</v>
      </c>
      <c r="I2347" s="2">
        <f>'Moving Avg'!H2347</f>
        <v>5.8539224999999968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</row>
    <row r="2348" spans="1:12" ht="13.5" x14ac:dyDescent="0.25">
      <c r="A2348" s="3">
        <f>RSI!A2348</f>
        <v>45425</v>
      </c>
      <c r="B2348" s="2">
        <f>RSI!B2348</f>
        <v>7.6013999999999999</v>
      </c>
      <c r="C2348" s="2">
        <f>RSI!I2348</f>
        <v>78.163455215783188</v>
      </c>
      <c r="D2348" s="2">
        <f>MACD!E2348</f>
        <v>-0.34877685003591541</v>
      </c>
      <c r="E2348" s="2">
        <f>MACD!F2348</f>
        <v>-0.33332694558906384</v>
      </c>
      <c r="F2348" s="2">
        <f>'Moving Avg'!D2348</f>
        <v>7.59178</v>
      </c>
      <c r="G2348" s="2">
        <f>'Moving Avg'!F2348</f>
        <v>6.9798050000000007</v>
      </c>
      <c r="H2348" s="2">
        <f>'Moving Avg'!G2348</f>
        <v>6.1873280000000008</v>
      </c>
      <c r="I2348" s="2">
        <f>'Moving Avg'!H2348</f>
        <v>5.8619089999999971</v>
      </c>
      <c r="J2348" s="6" t="str">
        <f>OBV!F2348</f>
        <v>BULLISH</v>
      </c>
      <c r="K2348" s="6" t="str">
        <f>OBV!G2348</f>
        <v>NEUTRAL</v>
      </c>
      <c r="L2348" s="6" t="str">
        <f>OBV!H2348</f>
        <v>NEUTRAL</v>
      </c>
    </row>
    <row r="2349" spans="1:12" ht="13.5" x14ac:dyDescent="0.25">
      <c r="A2349" s="3">
        <f>RSI!A2349</f>
        <v>45426</v>
      </c>
      <c r="B2349" s="2">
        <f>RSI!B2349</f>
        <v>7.4570999999999996</v>
      </c>
      <c r="C2349" s="2">
        <f>RSI!I2349</f>
        <v>70.492306799190487</v>
      </c>
      <c r="D2349" s="2">
        <f>MACD!E2349</f>
        <v>-0.34813853901076275</v>
      </c>
      <c r="E2349" s="2">
        <f>MACD!F2349</f>
        <v>-0.33628926427340361</v>
      </c>
      <c r="F2349" s="2">
        <f>'Moving Avg'!D2349</f>
        <v>7.5821599999999991</v>
      </c>
      <c r="G2349" s="2">
        <f>'Moving Avg'!F2349</f>
        <v>7.0606300000000006</v>
      </c>
      <c r="H2349" s="2">
        <f>'Moving Avg'!G2349</f>
        <v>6.2233160000000005</v>
      </c>
      <c r="I2349" s="2">
        <f>'Moving Avg'!H2349</f>
        <v>5.8691739999999974</v>
      </c>
      <c r="J2349" s="6" t="str">
        <f>OBV!F2349</f>
        <v>BULLISH</v>
      </c>
      <c r="K2349" s="6" t="str">
        <f>OBV!G2349</f>
        <v>NEUTRAL</v>
      </c>
      <c r="L2349" s="6" t="str">
        <f>OBV!H2349</f>
        <v>BULLISH DIVERGENCE</v>
      </c>
    </row>
    <row r="2350" spans="1:12" ht="13.5" x14ac:dyDescent="0.25">
      <c r="A2350" s="3">
        <f>RSI!A2350</f>
        <v>45427</v>
      </c>
      <c r="B2350" s="2">
        <f>RSI!B2350</f>
        <v>7.3608000000000002</v>
      </c>
      <c r="C2350" s="2">
        <f>RSI!I2350</f>
        <v>65.847770608325277</v>
      </c>
      <c r="D2350" s="2">
        <f>MACD!E2350</f>
        <v>-0.34980779915902449</v>
      </c>
      <c r="E2350" s="2">
        <f>MACD!F2350</f>
        <v>-0.3389929712505278</v>
      </c>
      <c r="F2350" s="2">
        <f>'Moving Avg'!D2350</f>
        <v>7.524420000000001</v>
      </c>
      <c r="G2350" s="2">
        <f>'Moving Avg'!F2350</f>
        <v>7.1193250000000008</v>
      </c>
      <c r="H2350" s="2">
        <f>'Moving Avg'!G2350</f>
        <v>6.2573780000000001</v>
      </c>
      <c r="I2350" s="2">
        <f>'Moving Avg'!H2350</f>
        <v>5.8761499999999964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7.3127000000000004</v>
      </c>
      <c r="C2351" s="2">
        <f>RSI!I2351</f>
        <v>63.593947210031715</v>
      </c>
      <c r="D2351" s="2">
        <f>MACD!E2351</f>
        <v>-0.28808533575200368</v>
      </c>
      <c r="E2351" s="2">
        <f>MACD!F2351</f>
        <v>-0.32881144415082297</v>
      </c>
      <c r="F2351" s="2">
        <f>'Moving Avg'!D2351</f>
        <v>7.4666800000000011</v>
      </c>
      <c r="G2351" s="2">
        <f>'Moving Avg'!F2351</f>
        <v>7.1587750000000012</v>
      </c>
      <c r="H2351" s="2">
        <f>'Moving Avg'!G2351</f>
        <v>6.2904780000000002</v>
      </c>
      <c r="I2351" s="2">
        <f>'Moving Avg'!H2351</f>
        <v>5.8829334999999956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7.2645999999999997</v>
      </c>
      <c r="C2352" s="2">
        <f>RSI!I2352</f>
        <v>61.333164296445041</v>
      </c>
      <c r="D2352" s="2">
        <f>MACD!E2352</f>
        <v>-0.1885240286866523</v>
      </c>
      <c r="E2352" s="2">
        <f>MACD!F2352</f>
        <v>-0.30075396105798885</v>
      </c>
      <c r="F2352" s="2">
        <f>'Moving Avg'!D2352</f>
        <v>7.3993200000000003</v>
      </c>
      <c r="G2352" s="2">
        <f>'Moving Avg'!F2352</f>
        <v>7.1852350000000005</v>
      </c>
      <c r="H2352" s="2">
        <f>'Moving Avg'!G2352</f>
        <v>6.3239619999999999</v>
      </c>
      <c r="I2352" s="2">
        <f>'Moving Avg'!H2352</f>
        <v>5.8894764999999962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7.3608000000000002</v>
      </c>
      <c r="C2353" s="2">
        <f>RSI!I2353</f>
        <v>64.08330036521275</v>
      </c>
      <c r="D2353" s="2">
        <f>MACD!E2353</f>
        <v>-9.3838970117652742E-2</v>
      </c>
      <c r="E2353" s="2">
        <f>MACD!F2353</f>
        <v>-0.25937096286992167</v>
      </c>
      <c r="F2353" s="2">
        <f>'Moving Avg'!D2353</f>
        <v>7.3512000000000004</v>
      </c>
      <c r="G2353" s="2">
        <f>'Moving Avg'!F2353</f>
        <v>7.2141000000000002</v>
      </c>
      <c r="H2353" s="2">
        <f>'Moving Avg'!G2353</f>
        <v>6.3595620000000004</v>
      </c>
      <c r="I2353" s="2">
        <f>'Moving Avg'!H2353</f>
        <v>5.8965004999999948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</row>
    <row r="2354" spans="1:12" ht="13.5" x14ac:dyDescent="0.25">
      <c r="A2354" s="3">
        <f>RSI!A2354</f>
        <v>45433</v>
      </c>
      <c r="B2354" s="2">
        <f>RSI!B2354</f>
        <v>7.4954999999999998</v>
      </c>
      <c r="C2354" s="2">
        <f>RSI!I2354</f>
        <v>67.56221626388745</v>
      </c>
      <c r="D2354" s="2">
        <f>MACD!E2354</f>
        <v>-4.0622027134903149E-2</v>
      </c>
      <c r="E2354" s="2">
        <f>MACD!F2354</f>
        <v>-0.21562117572291797</v>
      </c>
      <c r="F2354" s="2">
        <f>'Moving Avg'!D2354</f>
        <v>7.3588799999999992</v>
      </c>
      <c r="G2354" s="2">
        <f>'Moving Avg'!F2354</f>
        <v>7.2511449999999993</v>
      </c>
      <c r="H2354" s="2">
        <f>'Moving Avg'!G2354</f>
        <v>6.3980500000000005</v>
      </c>
      <c r="I2354" s="2">
        <f>'Moving Avg'!H2354</f>
        <v>5.9041979999999956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7.9284999999999997</v>
      </c>
      <c r="C2355" s="2">
        <f>RSI!I2355</f>
        <v>75.70775964202231</v>
      </c>
      <c r="D2355" s="2">
        <f>MACD!E2355</f>
        <v>-8.2284447166820485E-3</v>
      </c>
      <c r="E2355" s="2">
        <f>MACD!F2355</f>
        <v>-0.17414262952167081</v>
      </c>
      <c r="F2355" s="2">
        <f>'Moving Avg'!D2355</f>
        <v>7.4724199999999996</v>
      </c>
      <c r="G2355" s="2">
        <f>'Moving Avg'!F2355</f>
        <v>7.3132049999999991</v>
      </c>
      <c r="H2355" s="2">
        <f>'Moving Avg'!G2355</f>
        <v>6.4451979999999995</v>
      </c>
      <c r="I2355" s="2">
        <f>'Moving Avg'!H2355</f>
        <v>5.9142529999999969</v>
      </c>
      <c r="J2355" s="6" t="str">
        <f>OBV!F2355</f>
        <v>BULLISH</v>
      </c>
      <c r="K2355" s="6" t="str">
        <f>OBV!G2355</f>
        <v>STRONG</v>
      </c>
      <c r="L2355" s="6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8.0343999999999998</v>
      </c>
      <c r="C2356" s="2">
        <f>RSI!I2356</f>
        <v>77.214766137969121</v>
      </c>
      <c r="D2356" s="2">
        <f>MACD!E2356</f>
        <v>-1.1790175261481295E-3</v>
      </c>
      <c r="E2356" s="2">
        <f>MACD!F2356</f>
        <v>-0.13954990712256626</v>
      </c>
      <c r="F2356" s="2">
        <f>'Moving Avg'!D2356</f>
        <v>7.6167599999999993</v>
      </c>
      <c r="G2356" s="2">
        <f>'Moving Avg'!F2356</f>
        <v>7.3829650000000013</v>
      </c>
      <c r="H2356" s="2">
        <f>'Moving Avg'!G2356</f>
        <v>6.4952319999999997</v>
      </c>
      <c r="I2356" s="2">
        <f>'Moving Avg'!H2356</f>
        <v>5.9248374999999962</v>
      </c>
      <c r="J2356" s="6" t="str">
        <f>OBV!F2356</f>
        <v>BULLISH</v>
      </c>
      <c r="K2356" s="6" t="str">
        <f>OBV!G2356</f>
        <v>STRONG</v>
      </c>
      <c r="L2356" s="6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8.1402000000000001</v>
      </c>
      <c r="C2357" s="2">
        <f>RSI!I2357</f>
        <v>78.640421722087197</v>
      </c>
      <c r="D2357" s="2">
        <f>MACD!E2357</f>
        <v>-8.4140359093343164E-3</v>
      </c>
      <c r="E2357" s="2">
        <f>MACD!F2357</f>
        <v>-0.11332273287991988</v>
      </c>
      <c r="F2357" s="2">
        <f>'Moving Avg'!D2357</f>
        <v>7.7918800000000008</v>
      </c>
      <c r="G2357" s="2">
        <f>'Moving Avg'!F2357</f>
        <v>7.448875000000001</v>
      </c>
      <c r="H2357" s="2">
        <f>'Moving Avg'!G2357</f>
        <v>6.5483459999999987</v>
      </c>
      <c r="I2357" s="2">
        <f>'Moving Avg'!H2357</f>
        <v>5.9359509999999966</v>
      </c>
      <c r="J2357" s="6" t="str">
        <f>OBV!F2357</f>
        <v>BULLISH</v>
      </c>
      <c r="K2357" s="6" t="str">
        <f>OBV!G2357</f>
        <v>STRONG</v>
      </c>
      <c r="L2357" s="6" t="str">
        <f>OBV!H2357</f>
        <v>CONFIRMED BULLISH</v>
      </c>
    </row>
    <row r="2358" spans="1:12" ht="13.5" x14ac:dyDescent="0.25">
      <c r="A2358" s="3">
        <f>RSI!A2358</f>
        <v>45439</v>
      </c>
      <c r="B2358" s="2">
        <f>RSI!B2358</f>
        <v>8.1402000000000001</v>
      </c>
      <c r="C2358" s="2">
        <f>RSI!I2358</f>
        <v>78.640421722087197</v>
      </c>
      <c r="D2358" s="2">
        <f>MACD!E2358</f>
        <v>-2.0126782096625107E-2</v>
      </c>
      <c r="E2358" s="2">
        <f>MACD!F2358</f>
        <v>-9.4683542723260933E-2</v>
      </c>
      <c r="F2358" s="2">
        <f>'Moving Avg'!D2358</f>
        <v>7.9477599999999997</v>
      </c>
      <c r="G2358" s="2">
        <f>'Moving Avg'!F2358</f>
        <v>7.5147849999999989</v>
      </c>
      <c r="H2358" s="2">
        <f>'Moving Avg'!G2358</f>
        <v>6.6014599999999994</v>
      </c>
      <c r="I2358" s="2">
        <f>'Moving Avg'!H2358</f>
        <v>5.9470644999999971</v>
      </c>
      <c r="J2358" s="6" t="str">
        <f>OBV!F2358</f>
        <v>BULLISH</v>
      </c>
      <c r="K2358" s="6" t="str">
        <f>OBV!G2358</f>
        <v>STRONG</v>
      </c>
      <c r="L2358" s="6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8.1594999999999995</v>
      </c>
      <c r="C2359" s="2">
        <f>RSI!I2359</f>
        <v>78.919472736942254</v>
      </c>
      <c r="D2359" s="2">
        <f>MACD!E2359</f>
        <v>-5.8843870624028405E-2</v>
      </c>
      <c r="E2359" s="2">
        <f>MACD!F2359</f>
        <v>-8.7515608303414427E-2</v>
      </c>
      <c r="F2359" s="2">
        <f>'Moving Avg'!D2359</f>
        <v>8.0805600000000002</v>
      </c>
      <c r="G2359" s="2">
        <f>'Moving Avg'!F2359</f>
        <v>7.5821400000000008</v>
      </c>
      <c r="H2359" s="2">
        <f>'Moving Avg'!G2359</f>
        <v>6.6551519999999993</v>
      </c>
      <c r="I2359" s="2">
        <f>'Moving Avg'!H2359</f>
        <v>5.9582744999999964</v>
      </c>
      <c r="J2359" s="6" t="str">
        <f>OBV!F2359</f>
        <v>BULLISH</v>
      </c>
      <c r="K2359" s="6" t="str">
        <f>OBV!G2359</f>
        <v>STRONG</v>
      </c>
      <c r="L2359" s="6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8.1786999999999992</v>
      </c>
      <c r="C2360" s="2">
        <f>RSI!I2360</f>
        <v>79.210453680379175</v>
      </c>
      <c r="D2360" s="2">
        <f>MACD!E2360</f>
        <v>-0.11274935171388467</v>
      </c>
      <c r="E2360" s="2">
        <f>MACD!F2360</f>
        <v>-9.2562356985508479E-2</v>
      </c>
      <c r="F2360" s="2">
        <f>'Moving Avg'!D2360</f>
        <v>8.1305999999999994</v>
      </c>
      <c r="G2360" s="2">
        <f>'Moving Avg'!F2360</f>
        <v>7.6523799999999991</v>
      </c>
      <c r="H2360" s="2">
        <f>'Moving Avg'!G2360</f>
        <v>6.7092279999999986</v>
      </c>
      <c r="I2360" s="2">
        <f>'Moving Avg'!H2360</f>
        <v>5.9695804999999957</v>
      </c>
      <c r="J2360" s="6" t="str">
        <f>OBV!F2360</f>
        <v>BULLISH</v>
      </c>
      <c r="K2360" s="6" t="str">
        <f>OBV!G2360</f>
        <v>STRONG</v>
      </c>
      <c r="L2360" s="6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8.0824999999999996</v>
      </c>
      <c r="C2361" s="2">
        <f>RSI!I2361</f>
        <v>73.719779976422615</v>
      </c>
      <c r="D2361" s="2">
        <f>MACD!E2361</f>
        <v>-0.16329296964224582</v>
      </c>
      <c r="E2361" s="2">
        <f>MACD!F2361</f>
        <v>-0.10670847951685596</v>
      </c>
      <c r="F2361" s="2">
        <f>'Moving Avg'!D2361</f>
        <v>8.1402199999999993</v>
      </c>
      <c r="G2361" s="2">
        <f>'Moving Avg'!F2361</f>
        <v>7.6976050000000011</v>
      </c>
      <c r="H2361" s="2">
        <f>'Moving Avg'!G2361</f>
        <v>6.7613799999999982</v>
      </c>
      <c r="I2361" s="2">
        <f>'Moving Avg'!H2361</f>
        <v>5.9804534999999968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8.2461000000000002</v>
      </c>
      <c r="C2362" s="2">
        <f>RSI!I2362</f>
        <v>76.680245570662706</v>
      </c>
      <c r="D2362" s="2">
        <f>MACD!E2362</f>
        <v>-0.22932294984660651</v>
      </c>
      <c r="E2362" s="2">
        <f>MACD!F2362</f>
        <v>-0.13123137358280607</v>
      </c>
      <c r="F2362" s="2">
        <f>'Moving Avg'!D2362</f>
        <v>8.1614000000000004</v>
      </c>
      <c r="G2362" s="2">
        <f>'Moving Avg'!F2362</f>
        <v>7.7360950000000015</v>
      </c>
      <c r="H2362" s="2">
        <f>'Moving Avg'!G2362</f>
        <v>6.8158419999999991</v>
      </c>
      <c r="I2362" s="2">
        <f>'Moving Avg'!H2362</f>
        <v>5.9923369999999974</v>
      </c>
      <c r="J2362" s="6" t="str">
        <f>OBV!F2362</f>
        <v>BULLISH</v>
      </c>
      <c r="K2362" s="6" t="str">
        <f>OBV!G2362</f>
        <v>STRONG</v>
      </c>
      <c r="L2362" s="6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8.2749000000000006</v>
      </c>
      <c r="C2363" s="2">
        <f>RSI!I2363</f>
        <v>77.167854463067343</v>
      </c>
      <c r="D2363" s="2">
        <f>MACD!E2363</f>
        <v>-0.27696099188880829</v>
      </c>
      <c r="E2363" s="2">
        <f>MACD!F2363</f>
        <v>-0.16037729724400651</v>
      </c>
      <c r="F2363" s="2">
        <f>'Moving Avg'!D2363</f>
        <v>8.1883400000000002</v>
      </c>
      <c r="G2363" s="2">
        <f>'Moving Avg'!F2363</f>
        <v>7.7697700000000012</v>
      </c>
      <c r="H2363" s="2">
        <f>'Moving Avg'!G2363</f>
        <v>6.8716499999999998</v>
      </c>
      <c r="I2363" s="2">
        <f>'Moving Avg'!H2363</f>
        <v>6.0042199999999966</v>
      </c>
      <c r="J2363" s="6" t="str">
        <f>OBV!F2363</f>
        <v>BULLISH</v>
      </c>
      <c r="K2363" s="6" t="str">
        <f>OBV!G2363</f>
        <v>STRONG</v>
      </c>
      <c r="L2363" s="6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8.2749000000000006</v>
      </c>
      <c r="C2364" s="2">
        <f>RSI!I2364</f>
        <v>77.167854463067343</v>
      </c>
      <c r="D2364" s="2">
        <f>MACD!E2364</f>
        <v>-0.30082201067527592</v>
      </c>
      <c r="E2364" s="2">
        <f>MACD!F2364</f>
        <v>-0.1884662399302604</v>
      </c>
      <c r="F2364" s="2">
        <f>'Moving Avg'!D2364</f>
        <v>8.2114200000000004</v>
      </c>
      <c r="G2364" s="2">
        <f>'Moving Avg'!F2364</f>
        <v>7.8082550000000008</v>
      </c>
      <c r="H2364" s="2">
        <f>'Moving Avg'!G2364</f>
        <v>6.9276499999999999</v>
      </c>
      <c r="I2364" s="2">
        <f>'Moving Avg'!H2364</f>
        <v>6.0161509999999963</v>
      </c>
      <c r="J2364" s="6" t="str">
        <f>OBV!F2364</f>
        <v>BULLISH</v>
      </c>
      <c r="K2364" s="6" t="str">
        <f>OBV!G2364</f>
        <v>STRONG</v>
      </c>
      <c r="L2364" s="6" t="str">
        <f>OBV!H2364</f>
        <v>CONFIRMED BULLISH</v>
      </c>
    </row>
    <row r="2365" spans="1:12" ht="13.5" x14ac:dyDescent="0.25">
      <c r="A2365" s="3">
        <f>RSI!A2365</f>
        <v>45448</v>
      </c>
      <c r="B2365" s="2">
        <f>RSI!B2365</f>
        <v>8.3711000000000002</v>
      </c>
      <c r="C2365" s="2">
        <f>RSI!I2365</f>
        <v>78.878734399293961</v>
      </c>
      <c r="D2365" s="2">
        <f>MACD!E2365</f>
        <v>-0.26548096259429954</v>
      </c>
      <c r="E2365" s="2">
        <f>MACD!F2365</f>
        <v>-0.20386918446306826</v>
      </c>
      <c r="F2365" s="2">
        <f>'Moving Avg'!D2365</f>
        <v>8.2499000000000002</v>
      </c>
      <c r="G2365" s="2">
        <f>'Moving Avg'!F2365</f>
        <v>7.8443350000000009</v>
      </c>
      <c r="H2365" s="2">
        <f>'Moving Avg'!G2365</f>
        <v>6.9873060000000011</v>
      </c>
      <c r="I2365" s="2">
        <f>'Moving Avg'!H2365</f>
        <v>6.0285629999999957</v>
      </c>
      <c r="J2365" s="6" t="str">
        <f>OBV!F2365</f>
        <v>BULLISH</v>
      </c>
      <c r="K2365" s="6" t="str">
        <f>OBV!G2365</f>
        <v>STRONG</v>
      </c>
      <c r="L2365" s="6" t="str">
        <f>OBV!H2365</f>
        <v>CONFIRMED BULLISH</v>
      </c>
    </row>
    <row r="2366" spans="1:12" ht="13.5" x14ac:dyDescent="0.25">
      <c r="A2366" s="3">
        <f>RSI!A2366</f>
        <v>45449</v>
      </c>
      <c r="B2366" s="2">
        <f>RSI!B2366</f>
        <v>8.4192999999999998</v>
      </c>
      <c r="C2366" s="2">
        <f>RSI!I2366</f>
        <v>79.699530965735207</v>
      </c>
      <c r="D2366" s="2">
        <f>MACD!E2366</f>
        <v>-0.22708862050698997</v>
      </c>
      <c r="E2366" s="2">
        <f>MACD!F2366</f>
        <v>-0.20851307167185262</v>
      </c>
      <c r="F2366" s="2">
        <f>'Moving Avg'!D2366</f>
        <v>8.317260000000001</v>
      </c>
      <c r="G2366" s="2">
        <f>'Moving Avg'!F2366</f>
        <v>7.88523</v>
      </c>
      <c r="H2366" s="2">
        <f>'Moving Avg'!G2366</f>
        <v>7.0460020000000005</v>
      </c>
      <c r="I2366" s="2">
        <f>'Moving Avg'!H2366</f>
        <v>6.0412159999999959</v>
      </c>
      <c r="J2366" s="6" t="str">
        <f>OBV!F2366</f>
        <v>BULLISH</v>
      </c>
      <c r="K2366" s="6" t="str">
        <f>OBV!G2366</f>
        <v>STRONG</v>
      </c>
      <c r="L2366" s="6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8.4673999999999996</v>
      </c>
      <c r="C2367" s="2">
        <f>RSI!I2367</f>
        <v>80.513363771925398</v>
      </c>
      <c r="D2367" s="2">
        <f>MACD!E2367</f>
        <v>-0.18609361037582772</v>
      </c>
      <c r="E2367" s="2">
        <f>MACD!F2367</f>
        <v>-0.20402917941264767</v>
      </c>
      <c r="F2367" s="2">
        <f>'Moving Avg'!D2367</f>
        <v>8.3615200000000005</v>
      </c>
      <c r="G2367" s="2">
        <f>'Moving Avg'!F2367</f>
        <v>7.9285299999999994</v>
      </c>
      <c r="H2367" s="2">
        <f>'Moving Avg'!G2367</f>
        <v>7.1046960000000015</v>
      </c>
      <c r="I2367" s="2">
        <f>'Moving Avg'!H2367</f>
        <v>6.0546869999999959</v>
      </c>
      <c r="J2367" s="6" t="str">
        <f>OBV!F2367</f>
        <v>BULLISH</v>
      </c>
      <c r="K2367" s="6" t="str">
        <f>OBV!G2367</f>
        <v>NEUTRAL</v>
      </c>
      <c r="L2367" s="6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8.2749000000000006</v>
      </c>
      <c r="C2368" s="2">
        <f>RSI!I2368</f>
        <v>68.651580115254546</v>
      </c>
      <c r="D2368" s="2">
        <f>MACD!E2368</f>
        <v>-0.14132380345966578</v>
      </c>
      <c r="E2368" s="2">
        <f>MACD!F2368</f>
        <v>-0.19148810422205129</v>
      </c>
      <c r="F2368" s="2">
        <f>'Moving Avg'!D2368</f>
        <v>8.3615200000000005</v>
      </c>
      <c r="G2368" s="2">
        <f>'Moving Avg'!F2368</f>
        <v>7.962205</v>
      </c>
      <c r="H2368" s="2">
        <f>'Moving Avg'!G2368</f>
        <v>7.1595400000000016</v>
      </c>
      <c r="I2368" s="2">
        <f>'Moving Avg'!H2368</f>
        <v>6.0673879999999949</v>
      </c>
      <c r="J2368" s="6" t="str">
        <f>OBV!F2368</f>
        <v>BULLISH</v>
      </c>
      <c r="K2368" s="6" t="str">
        <f>OBV!G2368</f>
        <v>NEUTRAL</v>
      </c>
      <c r="L2368" s="6" t="str">
        <f>OBV!H2368</f>
        <v>NEUTRAL</v>
      </c>
    </row>
    <row r="2369" spans="1:12" ht="13.5" x14ac:dyDescent="0.25">
      <c r="A2369" s="3">
        <f>RSI!A2369</f>
        <v>45454</v>
      </c>
      <c r="B2369" s="2">
        <f>RSI!B2369</f>
        <v>8.1305999999999994</v>
      </c>
      <c r="C2369" s="2">
        <f>RSI!I2369</f>
        <v>61.354505784266841</v>
      </c>
      <c r="D2369" s="2">
        <f>MACD!E2369</f>
        <v>-9.2514139312134702E-2</v>
      </c>
      <c r="E2369" s="2">
        <f>MACD!F2369</f>
        <v>-0.17169331124006798</v>
      </c>
      <c r="F2369" s="2">
        <f>'Moving Avg'!D2369</f>
        <v>8.3326600000000006</v>
      </c>
      <c r="G2369" s="2">
        <f>'Moving Avg'!F2369</f>
        <v>7.9958799999999997</v>
      </c>
      <c r="H2369" s="2">
        <f>'Moving Avg'!G2369</f>
        <v>7.2114980000000015</v>
      </c>
      <c r="I2369" s="2">
        <f>'Moving Avg'!H2369</f>
        <v>6.0794154999999943</v>
      </c>
      <c r="J2369" s="6" t="str">
        <f>OBV!F2369</f>
        <v>BEARISH</v>
      </c>
      <c r="K2369" s="6" t="str">
        <f>OBV!G2369</f>
        <v>NEUTRAL</v>
      </c>
      <c r="L2369" s="6" t="str">
        <f>OBV!H2369</f>
        <v>CONFIRMED BEARISH</v>
      </c>
    </row>
    <row r="2370" spans="1:12" ht="13.5" x14ac:dyDescent="0.25">
      <c r="A2370" s="3">
        <f>RSI!A2370</f>
        <v>45455</v>
      </c>
      <c r="B2370" s="2">
        <f>RSI!B2370</f>
        <v>8.2268000000000008</v>
      </c>
      <c r="C2370" s="2">
        <f>RSI!I2370</f>
        <v>64.094517525135302</v>
      </c>
      <c r="D2370" s="2">
        <f>MACD!E2370</f>
        <v>-5.7061392309799785E-2</v>
      </c>
      <c r="E2370" s="2">
        <f>MACD!F2370</f>
        <v>-0.14876692745401435</v>
      </c>
      <c r="F2370" s="2">
        <f>'Moving Avg'!D2370</f>
        <v>8.3038000000000007</v>
      </c>
      <c r="G2370" s="2">
        <f>'Moving Avg'!F2370</f>
        <v>8.0391799999999982</v>
      </c>
      <c r="H2370" s="2">
        <f>'Moving Avg'!G2370</f>
        <v>7.2605700000000022</v>
      </c>
      <c r="I2370" s="2">
        <f>'Moving Avg'!H2370</f>
        <v>6.0916834999999949</v>
      </c>
      <c r="J2370" s="6" t="str">
        <f>OBV!F2370</f>
        <v>BEARISH</v>
      </c>
      <c r="K2370" s="6" t="str">
        <f>OBV!G2370</f>
        <v>NEUTRAL</v>
      </c>
      <c r="L2370" s="6" t="str">
        <f>OBV!H2370</f>
        <v>CONFIRMED BEARISH</v>
      </c>
    </row>
    <row r="2371" spans="1:12" ht="13.5" x14ac:dyDescent="0.25">
      <c r="A2371" s="3">
        <f>RSI!A2371</f>
        <v>45456</v>
      </c>
      <c r="B2371" s="2">
        <f>RSI!B2371</f>
        <v>8.1305999999999994</v>
      </c>
      <c r="C2371" s="2">
        <f>RSI!I2371</f>
        <v>59.547741747070937</v>
      </c>
      <c r="D2371" s="2">
        <f>MACD!E2371</f>
        <v>-3.6856973520964509E-2</v>
      </c>
      <c r="E2371" s="2">
        <f>MACD!F2371</f>
        <v>-0.12638493666740439</v>
      </c>
      <c r="F2371" s="2">
        <f>'Moving Avg'!D2371</f>
        <v>8.2460599999999999</v>
      </c>
      <c r="G2371" s="2">
        <f>'Moving Avg'!F2371</f>
        <v>8.0800749999999972</v>
      </c>
      <c r="H2371" s="2">
        <f>'Moving Avg'!G2371</f>
        <v>7.3057940000000032</v>
      </c>
      <c r="I2371" s="2">
        <f>'Moving Avg'!H2371</f>
        <v>6.103470499999994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</row>
    <row r="2372" spans="1:12" ht="13.5" x14ac:dyDescent="0.25">
      <c r="A2372" s="3">
        <f>RSI!A2372</f>
        <v>45457</v>
      </c>
      <c r="B2372" s="2">
        <f>RSI!B2372</f>
        <v>8.1305999999999994</v>
      </c>
      <c r="C2372" s="2">
        <f>RSI!I2372</f>
        <v>59.547741747070937</v>
      </c>
      <c r="D2372" s="2">
        <f>MACD!E2372</f>
        <v>4.0138044306408105E-3</v>
      </c>
      <c r="E2372" s="2">
        <f>MACD!F2372</f>
        <v>-0.10030518844779536</v>
      </c>
      <c r="F2372" s="2">
        <f>'Moving Avg'!D2372</f>
        <v>8.178700000000001</v>
      </c>
      <c r="G2372" s="2">
        <f>'Moving Avg'!F2372</f>
        <v>8.1233749999999993</v>
      </c>
      <c r="H2372" s="2">
        <f>'Moving Avg'!G2372</f>
        <v>7.3510180000000025</v>
      </c>
      <c r="I2372" s="2">
        <f>'Moving Avg'!H2372</f>
        <v>6.1146799999999937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</row>
    <row r="2373" spans="1:12" ht="13.5" x14ac:dyDescent="0.25">
      <c r="A2373" s="3">
        <f>RSI!A2373</f>
        <v>45461</v>
      </c>
      <c r="B2373" s="2">
        <f>RSI!B2373</f>
        <v>8.3133999999999997</v>
      </c>
      <c r="C2373" s="2">
        <f>RSI!I2373</f>
        <v>65.016801359542882</v>
      </c>
      <c r="D2373" s="2">
        <f>MACD!E2373</f>
        <v>2.8195595652774408E-2</v>
      </c>
      <c r="E2373" s="2">
        <f>MACD!F2373</f>
        <v>-7.4605031627681409E-2</v>
      </c>
      <c r="F2373" s="2">
        <f>'Moving Avg'!D2373</f>
        <v>8.1864000000000008</v>
      </c>
      <c r="G2373" s="2">
        <f>'Moving Avg'!F2373</f>
        <v>8.1710049999999974</v>
      </c>
      <c r="H2373" s="2">
        <f>'Moving Avg'!G2373</f>
        <v>7.4000900000000032</v>
      </c>
      <c r="I2373" s="2">
        <f>'Moving Avg'!H2373</f>
        <v>6.1273809999999935</v>
      </c>
      <c r="J2373" s="6" t="str">
        <f>OBV!F2373</f>
        <v>BEARISH</v>
      </c>
      <c r="K2373" s="6" t="str">
        <f>OBV!G2373</f>
        <v>NEUTRAL</v>
      </c>
      <c r="L2373" s="6" t="str">
        <f>OBV!H2373</f>
        <v>BEARISH DIVERGENCE</v>
      </c>
    </row>
    <row r="2374" spans="1:12" ht="13.5" x14ac:dyDescent="0.25">
      <c r="A2374" s="3">
        <f>RSI!A2374</f>
        <v>45462</v>
      </c>
      <c r="B2374" s="2">
        <f>RSI!B2374</f>
        <v>8.3711000000000002</v>
      </c>
      <c r="C2374" s="2">
        <f>RSI!I2374</f>
        <v>66.553893017990333</v>
      </c>
      <c r="D2374" s="2">
        <f>MACD!E2374</f>
        <v>4.2107305634186964E-2</v>
      </c>
      <c r="E2374" s="2">
        <f>MACD!F2374</f>
        <v>-5.1262564175307737E-2</v>
      </c>
      <c r="F2374" s="2">
        <f>'Moving Avg'!D2374</f>
        <v>8.2345000000000006</v>
      </c>
      <c r="G2374" s="2">
        <f>'Moving Avg'!F2374</f>
        <v>8.2147850000000009</v>
      </c>
      <c r="H2374" s="2">
        <f>'Moving Avg'!G2374</f>
        <v>7.4503160000000035</v>
      </c>
      <c r="I2374" s="2">
        <f>'Moving Avg'!H2374</f>
        <v>6.1408034999999934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8.4384999999999994</v>
      </c>
      <c r="C2375" s="2">
        <f>RSI!I2375</f>
        <v>68.30571501394283</v>
      </c>
      <c r="D2375" s="2">
        <f>MACD!E2375</f>
        <v>6.1238049287611673E-2</v>
      </c>
      <c r="E2375" s="2">
        <f>MACD!F2375</f>
        <v>-2.8762441482723854E-2</v>
      </c>
      <c r="F2375" s="2">
        <f>'Moving Avg'!D2375</f>
        <v>8.2768399999999982</v>
      </c>
      <c r="G2375" s="2">
        <f>'Moving Avg'!F2375</f>
        <v>8.2402850000000001</v>
      </c>
      <c r="H2375" s="2">
        <f>'Moving Avg'!G2375</f>
        <v>7.4999660000000032</v>
      </c>
      <c r="I2375" s="2">
        <f>'Moving Avg'!H2375</f>
        <v>6.1541299999999941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8.4384999999999994</v>
      </c>
      <c r="C2376" s="2">
        <f>RSI!I2376</f>
        <v>68.30571501394283</v>
      </c>
      <c r="D2376" s="2">
        <f>MACD!E2376</f>
        <v>8.2175947599694155E-2</v>
      </c>
      <c r="E2376" s="2">
        <f>MACD!F2376</f>
        <v>-6.5747636662402548E-3</v>
      </c>
      <c r="F2376" s="2">
        <f>'Moving Avg'!D2376</f>
        <v>8.3384199999999993</v>
      </c>
      <c r="G2376" s="2">
        <f>'Moving Avg'!F2376</f>
        <v>8.2604900000000008</v>
      </c>
      <c r="H2376" s="2">
        <f>'Moving Avg'!G2376</f>
        <v>7.5473060000000025</v>
      </c>
      <c r="I2376" s="2">
        <f>'Moving Avg'!H2376</f>
        <v>6.1674564999999948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8.3711000000000002</v>
      </c>
      <c r="C2377" s="2">
        <f>RSI!I2377</f>
        <v>64.39406823914959</v>
      </c>
      <c r="D2377" s="2">
        <f>MACD!E2377</f>
        <v>0.1098175950225535</v>
      </c>
      <c r="E2377" s="2">
        <f>MACD!F2377</f>
        <v>1.6703708071518497E-2</v>
      </c>
      <c r="F2377" s="2">
        <f>'Moving Avg'!D2377</f>
        <v>8.3865199999999991</v>
      </c>
      <c r="G2377" s="2">
        <f>'Moving Avg'!F2377</f>
        <v>8.2720350000000007</v>
      </c>
      <c r="H2377" s="2">
        <f>'Moving Avg'!G2377</f>
        <v>7.5906040000000026</v>
      </c>
      <c r="I2377" s="2">
        <f>'Moving Avg'!H2377</f>
        <v>6.1804459999999963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</row>
    <row r="2378" spans="1:12" ht="13.5" x14ac:dyDescent="0.25">
      <c r="A2378" s="3">
        <f>RSI!A2378</f>
        <v>45468</v>
      </c>
      <c r="B2378" s="2">
        <f>RSI!B2378</f>
        <v>8.4865999999999993</v>
      </c>
      <c r="C2378" s="2">
        <f>RSI!I2378</f>
        <v>67.797371726777271</v>
      </c>
      <c r="D2378" s="2">
        <f>MACD!E2378</f>
        <v>9.3149169555875488E-2</v>
      </c>
      <c r="E2378" s="2">
        <f>MACD!F2378</f>
        <v>3.1992800368389897E-2</v>
      </c>
      <c r="F2378" s="2">
        <f>'Moving Avg'!D2378</f>
        <v>8.4211600000000004</v>
      </c>
      <c r="G2378" s="2">
        <f>'Moving Avg'!F2378</f>
        <v>8.2893550000000022</v>
      </c>
      <c r="H2378" s="2">
        <f>'Moving Avg'!G2378</f>
        <v>7.6375600000000032</v>
      </c>
      <c r="I2378" s="2">
        <f>'Moving Avg'!H2378</f>
        <v>6.1940129999999956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8.2749000000000006</v>
      </c>
      <c r="C2379" s="2">
        <f>RSI!I2379</f>
        <v>57.036347959379668</v>
      </c>
      <c r="D2379" s="2">
        <f>MACD!E2379</f>
        <v>7.0097278725221202E-2</v>
      </c>
      <c r="E2379" s="2">
        <f>MACD!F2379</f>
        <v>3.961369603975616E-2</v>
      </c>
      <c r="F2379" s="2">
        <f>'Moving Avg'!D2379</f>
        <v>8.4019200000000005</v>
      </c>
      <c r="G2379" s="2">
        <f>'Moving Avg'!F2379</f>
        <v>8.2951250000000023</v>
      </c>
      <c r="H2379" s="2">
        <f>'Moving Avg'!G2379</f>
        <v>7.6862460000000032</v>
      </c>
      <c r="I2379" s="2">
        <f>'Moving Avg'!H2379</f>
        <v>6.2065214999999947</v>
      </c>
      <c r="J2379" s="6" t="str">
        <f>OBV!F2379</f>
        <v>BULLISH</v>
      </c>
      <c r="K2379" s="6" t="str">
        <f>OBV!G2379</f>
        <v>NEUTRAL</v>
      </c>
      <c r="L2379" s="6" t="str">
        <f>OBV!H2379</f>
        <v>BULLISH DIVERGENCE</v>
      </c>
    </row>
    <row r="2380" spans="1:12" ht="13.5" x14ac:dyDescent="0.25">
      <c r="A2380" s="3">
        <f>RSI!A2380</f>
        <v>45470</v>
      </c>
      <c r="B2380" s="2">
        <f>RSI!B2380</f>
        <v>8.4673999999999996</v>
      </c>
      <c r="C2380" s="2">
        <f>RSI!I2380</f>
        <v>62.815881427370705</v>
      </c>
      <c r="D2380" s="2">
        <f>MACD!E2380</f>
        <v>5.0134147405190177E-2</v>
      </c>
      <c r="E2380" s="2">
        <f>MACD!F2380</f>
        <v>4.1717786312842967E-2</v>
      </c>
      <c r="F2380" s="2">
        <f>'Moving Avg'!D2380</f>
        <v>8.4077000000000002</v>
      </c>
      <c r="G2380" s="2">
        <f>'Moving Avg'!F2380</f>
        <v>8.3095600000000012</v>
      </c>
      <c r="H2380" s="2">
        <f>'Moving Avg'!G2380</f>
        <v>7.7318560000000023</v>
      </c>
      <c r="I2380" s="2">
        <f>'Moving Avg'!H2380</f>
        <v>6.2205699999999959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8.4481000000000002</v>
      </c>
      <c r="C2381" s="2">
        <f>RSI!I2381</f>
        <v>61.916570757982591</v>
      </c>
      <c r="D2381" s="2">
        <f>MACD!E2381</f>
        <v>1.7809937426187972E-2</v>
      </c>
      <c r="E2381" s="2">
        <f>MACD!F2381</f>
        <v>3.6936216535511969E-2</v>
      </c>
      <c r="F2381" s="2">
        <f>'Moving Avg'!D2381</f>
        <v>8.4096200000000003</v>
      </c>
      <c r="G2381" s="2">
        <f>'Moving Avg'!F2381</f>
        <v>8.3278400000000019</v>
      </c>
      <c r="H2381" s="2">
        <f>'Moving Avg'!G2381</f>
        <v>7.7703440000000032</v>
      </c>
      <c r="I2381" s="2">
        <f>'Moving Avg'!H2381</f>
        <v>6.2362054999999952</v>
      </c>
      <c r="J2381" s="6" t="str">
        <f>OBV!F2381</f>
        <v>BEARISH</v>
      </c>
      <c r="K2381" s="6" t="str">
        <f>OBV!G2381</f>
        <v>NEUTRAL</v>
      </c>
      <c r="L2381" s="6" t="str">
        <f>OBV!H2381</f>
        <v>BEARISH DIVERGENCE</v>
      </c>
    </row>
    <row r="2382" spans="1:12" ht="13.5" x14ac:dyDescent="0.25">
      <c r="A2382" s="3">
        <f>RSI!A2382</f>
        <v>45474</v>
      </c>
      <c r="B2382" s="2">
        <f>RSI!B2382</f>
        <v>8.4673999999999996</v>
      </c>
      <c r="C2382" s="2">
        <f>RSI!I2382</f>
        <v>62.494821512007846</v>
      </c>
      <c r="D2382" s="2">
        <f>MACD!E2382</f>
        <v>-1.2766123810079577E-2</v>
      </c>
      <c r="E2382" s="2">
        <f>MACD!F2382</f>
        <v>2.699574846639366E-2</v>
      </c>
      <c r="F2382" s="2">
        <f>'Moving Avg'!D2382</f>
        <v>8.4288799999999977</v>
      </c>
      <c r="G2382" s="2">
        <f>'Moving Avg'!F2382</f>
        <v>8.3389050000000005</v>
      </c>
      <c r="H2382" s="2">
        <f>'Moving Avg'!G2382</f>
        <v>7.8049840000000028</v>
      </c>
      <c r="I2382" s="2">
        <f>'Moving Avg'!H2382</f>
        <v>6.2525629999999959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8.4673999999999996</v>
      </c>
      <c r="C2383" s="2">
        <f>RSI!I2383</f>
        <v>62.494821512007846</v>
      </c>
      <c r="D2383" s="2">
        <f>MACD!E2383</f>
        <v>-1.229134416544575E-2</v>
      </c>
      <c r="E2383" s="2">
        <f>MACD!F2383</f>
        <v>1.9138329940025779E-2</v>
      </c>
      <c r="F2383" s="2">
        <f>'Moving Avg'!D2383</f>
        <v>8.4250399999999992</v>
      </c>
      <c r="G2383" s="2">
        <f>'Moving Avg'!F2383</f>
        <v>8.3485300000000002</v>
      </c>
      <c r="H2383" s="2">
        <f>'Moving Avg'!G2383</f>
        <v>7.8386620000000029</v>
      </c>
      <c r="I2383" s="2">
        <f>'Moving Avg'!H2383</f>
        <v>6.2674774999999956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</row>
    <row r="2384" spans="1:12" ht="13.5" x14ac:dyDescent="0.25">
      <c r="A2384" s="3">
        <f>RSI!A2384</f>
        <v>45476</v>
      </c>
      <c r="B2384" s="2">
        <f>RSI!B2384</f>
        <v>8.3711000000000002</v>
      </c>
      <c r="C2384" s="2">
        <f>RSI!I2384</f>
        <v>57.447193716267833</v>
      </c>
      <c r="D2384" s="2">
        <f>MACD!E2384</f>
        <v>2.4759771420654886E-3</v>
      </c>
      <c r="E2384" s="2">
        <f>MACD!F2384</f>
        <v>1.5805859380433721E-2</v>
      </c>
      <c r="F2384" s="2">
        <f>'Moving Avg'!D2384</f>
        <v>8.4442799999999991</v>
      </c>
      <c r="G2384" s="2">
        <f>'Moving Avg'!F2384</f>
        <v>8.3533400000000011</v>
      </c>
      <c r="H2384" s="2">
        <f>'Moving Avg'!G2384</f>
        <v>7.8709920000000011</v>
      </c>
      <c r="I2384" s="2">
        <f>'Moving Avg'!H2384</f>
        <v>6.281910499999996</v>
      </c>
      <c r="J2384" s="6" t="str">
        <f>OBV!F2384</f>
        <v>BEARISH</v>
      </c>
      <c r="K2384" s="6" t="str">
        <f>OBV!G2384</f>
        <v>NEUTRAL</v>
      </c>
      <c r="L2384" s="6" t="str">
        <f>OBV!H2384</f>
        <v>BEARISH DIVERGENCE</v>
      </c>
    </row>
    <row r="2385" spans="1:12" ht="13.5" x14ac:dyDescent="0.25">
      <c r="A2385" s="3">
        <f>RSI!A2385</f>
        <v>45477</v>
      </c>
      <c r="B2385" s="2">
        <f>RSI!B2385</f>
        <v>8.3711000000000002</v>
      </c>
      <c r="C2385" s="2">
        <f>RSI!I2385</f>
        <v>57.44719371626784</v>
      </c>
      <c r="D2385" s="2">
        <f>MACD!E2385</f>
        <v>2.4386830278809057E-2</v>
      </c>
      <c r="E2385" s="2">
        <f>MACD!F2385</f>
        <v>1.7522053560108788E-2</v>
      </c>
      <c r="F2385" s="2">
        <f>'Moving Avg'!D2385</f>
        <v>8.42502</v>
      </c>
      <c r="G2385" s="2">
        <f>'Moving Avg'!F2385</f>
        <v>8.3533400000000011</v>
      </c>
      <c r="H2385" s="2">
        <f>'Moving Avg'!G2385</f>
        <v>7.9046680000000018</v>
      </c>
      <c r="I2385" s="2">
        <f>'Moving Avg'!H2385</f>
        <v>6.297112999999996</v>
      </c>
      <c r="J2385" s="6" t="str">
        <f>OBV!F2385</f>
        <v>BEARISH</v>
      </c>
      <c r="K2385" s="6" t="str">
        <f>OBV!G2385</f>
        <v>NEUTRAL</v>
      </c>
      <c r="L2385" s="6" t="str">
        <f>OBV!H2385</f>
        <v>CONFIRMED BEARISH</v>
      </c>
    </row>
    <row r="2386" spans="1:12" ht="13.5" x14ac:dyDescent="0.25">
      <c r="A2386" s="3">
        <f>RSI!A2386</f>
        <v>45478</v>
      </c>
      <c r="B2386" s="2">
        <f>RSI!B2386</f>
        <v>8.4577000000000009</v>
      </c>
      <c r="C2386" s="2">
        <f>RSI!I2386</f>
        <v>60.75323398366622</v>
      </c>
      <c r="D2386" s="2">
        <f>MACD!E2386</f>
        <v>3.5628816864250012E-2</v>
      </c>
      <c r="E2386" s="2">
        <f>MACD!F2386</f>
        <v>2.1143406220937036E-2</v>
      </c>
      <c r="F2386" s="2">
        <f>'Moving Avg'!D2386</f>
        <v>8.4269400000000001</v>
      </c>
      <c r="G2386" s="2">
        <f>'Moving Avg'!F2386</f>
        <v>8.3552600000000012</v>
      </c>
      <c r="H2386" s="2">
        <f>'Moving Avg'!G2386</f>
        <v>7.9410380000000025</v>
      </c>
      <c r="I2386" s="2">
        <f>'Moving Avg'!H2386</f>
        <v>6.312122999999997</v>
      </c>
      <c r="J2386" s="6" t="str">
        <f>OBV!F2386</f>
        <v>BEARISH</v>
      </c>
      <c r="K2386" s="6" t="str">
        <f>OBV!G2386</f>
        <v>NEUTRAL</v>
      </c>
      <c r="L2386" s="6" t="str">
        <f>OBV!H2386</f>
        <v>BEARISH DIVERGENCE</v>
      </c>
    </row>
    <row r="2387" spans="1:12" ht="13.5" x14ac:dyDescent="0.25">
      <c r="A2387" s="3">
        <f>RSI!A2387</f>
        <v>45481</v>
      </c>
      <c r="B2387" s="2">
        <f>RSI!B2387</f>
        <v>8.2942</v>
      </c>
      <c r="C2387" s="2">
        <f>RSI!I2387</f>
        <v>52.46545889513547</v>
      </c>
      <c r="D2387" s="2">
        <f>MACD!E2387</f>
        <v>4.555369163216838E-2</v>
      </c>
      <c r="E2387" s="2">
        <f>MACD!F2387</f>
        <v>2.6025463303183304E-2</v>
      </c>
      <c r="F2387" s="2">
        <f>'Moving Avg'!D2387</f>
        <v>8.3923000000000005</v>
      </c>
      <c r="G2387" s="2">
        <f>'Moving Avg'!F2387</f>
        <v>8.3466000000000005</v>
      </c>
      <c r="H2387" s="2">
        <f>'Moving Avg'!G2387</f>
        <v>7.9704820000000014</v>
      </c>
      <c r="I2387" s="2">
        <f>'Moving Avg'!H2387</f>
        <v>6.3264119999999977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</row>
    <row r="2388" spans="1:12" ht="13.5" x14ac:dyDescent="0.25">
      <c r="A2388" s="3">
        <f>RSI!A2388</f>
        <v>45482</v>
      </c>
      <c r="B2388" s="2">
        <f>RSI!B2388</f>
        <v>8.3711000000000002</v>
      </c>
      <c r="C2388" s="2">
        <f>RSI!I2388</f>
        <v>55.537689751341688</v>
      </c>
      <c r="D2388" s="2">
        <f>MACD!E2388</f>
        <v>6.5759748027177878E-2</v>
      </c>
      <c r="E2388" s="2">
        <f>MACD!F2388</f>
        <v>3.3972320247982218E-2</v>
      </c>
      <c r="F2388" s="2">
        <f>'Moving Avg'!D2388</f>
        <v>8.3730399999999996</v>
      </c>
      <c r="G2388" s="2">
        <f>'Moving Avg'!F2388</f>
        <v>8.3514099999999996</v>
      </c>
      <c r="H2388" s="2">
        <f>'Moving Avg'!G2388</f>
        <v>8.0014640000000004</v>
      </c>
      <c r="I2388" s="2">
        <f>'Moving Avg'!H2388</f>
        <v>6.3411814999999976</v>
      </c>
      <c r="J2388" s="6" t="str">
        <f>OBV!F2388</f>
        <v>BULLISH</v>
      </c>
      <c r="K2388" s="6" t="str">
        <f>OBV!G2388</f>
        <v>NEUTRAL</v>
      </c>
      <c r="L2388" s="6" t="str">
        <f>OBV!H2388</f>
        <v>BULLISH DIVERGENCE</v>
      </c>
    </row>
    <row r="2389" spans="1:12" ht="13.5" x14ac:dyDescent="0.25">
      <c r="A2389" s="3">
        <f>RSI!A2389</f>
        <v>45483</v>
      </c>
      <c r="B2389" s="2">
        <f>RSI!B2389</f>
        <v>8.3711000000000002</v>
      </c>
      <c r="C2389" s="2">
        <f>RSI!I2389</f>
        <v>55.537689751341688</v>
      </c>
      <c r="D2389" s="2">
        <f>MACD!E2389</f>
        <v>4.958831360130489E-2</v>
      </c>
      <c r="E2389" s="2">
        <f>MACD!F2389</f>
        <v>3.7095518918646757E-2</v>
      </c>
      <c r="F2389" s="2">
        <f>'Moving Avg'!D2389</f>
        <v>8.3730399999999996</v>
      </c>
      <c r="G2389" s="2">
        <f>'Moving Avg'!F2389</f>
        <v>8.3634349999999991</v>
      </c>
      <c r="H2389" s="2">
        <f>'Moving Avg'!G2389</f>
        <v>8.0326380000000004</v>
      </c>
      <c r="I2389" s="2">
        <f>'Moving Avg'!H2389</f>
        <v>6.3559029999999987</v>
      </c>
      <c r="J2389" s="6" t="str">
        <f>OBV!F2389</f>
        <v>BULLISH</v>
      </c>
      <c r="K2389" s="6" t="str">
        <f>OBV!G2389</f>
        <v>NEUTRAL</v>
      </c>
      <c r="L2389" s="6" t="str">
        <f>OBV!H2389</f>
        <v>NEUTRAL</v>
      </c>
    </row>
    <row r="2390" spans="1:12" ht="13.5" x14ac:dyDescent="0.25">
      <c r="A2390" s="3">
        <f>RSI!A2390</f>
        <v>45484</v>
      </c>
      <c r="B2390" s="2">
        <f>RSI!B2390</f>
        <v>8.3614999999999995</v>
      </c>
      <c r="C2390" s="2">
        <f>RSI!I2390</f>
        <v>55.022814986796206</v>
      </c>
      <c r="D2390" s="2">
        <f>MACD!E2390</f>
        <v>6.5583476787859141E-2</v>
      </c>
      <c r="E2390" s="2">
        <f>MACD!F2390</f>
        <v>4.2793110492489239E-2</v>
      </c>
      <c r="F2390" s="2">
        <f>'Moving Avg'!D2390</f>
        <v>8.3711199999999995</v>
      </c>
      <c r="G2390" s="2">
        <f>'Moving Avg'!F2390</f>
        <v>8.3701699999999999</v>
      </c>
      <c r="H2390" s="2">
        <f>'Moving Avg'!G2390</f>
        <v>8.0643899999999995</v>
      </c>
      <c r="I2390" s="2">
        <f>'Moving Avg'!H2390</f>
        <v>6.3712499999999981</v>
      </c>
      <c r="J2390" s="6" t="str">
        <f>OBV!F2390</f>
        <v>BULLISH</v>
      </c>
      <c r="K2390" s="6" t="str">
        <f>OBV!G2390</f>
        <v>NEUTRAL</v>
      </c>
      <c r="L2390" s="6" t="str">
        <f>OBV!H2390</f>
        <v>BULLISH DIVERGENCE</v>
      </c>
    </row>
    <row r="2391" spans="1:12" ht="13.5" x14ac:dyDescent="0.25">
      <c r="A2391" s="3">
        <f>RSI!A2391</f>
        <v>45485</v>
      </c>
      <c r="B2391" s="2">
        <f>RSI!B2391</f>
        <v>8.3519000000000005</v>
      </c>
      <c r="C2391" s="2">
        <f>RSI!I2391</f>
        <v>54.478905227520514</v>
      </c>
      <c r="D2391" s="2">
        <f>MACD!E2391</f>
        <v>7.631662769712122E-2</v>
      </c>
      <c r="E2391" s="2">
        <f>MACD!F2391</f>
        <v>4.9497813933415638E-2</v>
      </c>
      <c r="F2391" s="2">
        <f>'Moving Avg'!D2391</f>
        <v>8.3499599999999994</v>
      </c>
      <c r="G2391" s="2">
        <f>'Moving Avg'!F2391</f>
        <v>8.3812350000000002</v>
      </c>
      <c r="H2391" s="2">
        <f>'Moving Avg'!G2391</f>
        <v>8.0878680000000003</v>
      </c>
      <c r="I2391" s="2">
        <f>'Moving Avg'!H2391</f>
        <v>6.3863084999999975</v>
      </c>
      <c r="J2391" s="6" t="str">
        <f>OBV!F2391</f>
        <v>BULLISH</v>
      </c>
      <c r="K2391" s="6" t="str">
        <f>OBV!G2391</f>
        <v>NEUTRAL</v>
      </c>
      <c r="L2391" s="6" t="str">
        <f>OBV!H2391</f>
        <v>BULLISH DIVERGENCE</v>
      </c>
    </row>
    <row r="2392" spans="1:12" ht="13.5" x14ac:dyDescent="0.25">
      <c r="A2392" s="3">
        <f>RSI!A2392</f>
        <v>45488</v>
      </c>
      <c r="B2392" s="2">
        <f>RSI!B2392</f>
        <v>8.4577000000000009</v>
      </c>
      <c r="C2392" s="2">
        <f>RSI!I2392</f>
        <v>59.258786651340401</v>
      </c>
      <c r="D2392" s="2">
        <f>MACD!E2392</f>
        <v>8.0084576384466644E-2</v>
      </c>
      <c r="E2392" s="2">
        <f>MACD!F2392</f>
        <v>5.561516642362585E-2</v>
      </c>
      <c r="F2392" s="2">
        <f>'Moving Avg'!D2392</f>
        <v>8.3826600000000013</v>
      </c>
      <c r="G2392" s="2">
        <f>'Moving Avg'!F2392</f>
        <v>8.3975899999999992</v>
      </c>
      <c r="H2392" s="2">
        <f>'Moving Avg'!G2392</f>
        <v>8.1074959999999994</v>
      </c>
      <c r="I2392" s="2">
        <f>'Moving Avg'!H2392</f>
        <v>6.4021364999999966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8.4673999999999996</v>
      </c>
      <c r="C2393" s="2">
        <f>RSI!I2393</f>
        <v>59.676838120585607</v>
      </c>
      <c r="D2393" s="2">
        <f>MACD!E2393</f>
        <v>8.151605098128023E-2</v>
      </c>
      <c r="E2393" s="2">
        <f>MACD!F2393</f>
        <v>6.0795343335156737E-2</v>
      </c>
      <c r="F2393" s="2">
        <f>'Moving Avg'!D2393</f>
        <v>8.4019200000000005</v>
      </c>
      <c r="G2393" s="2">
        <f>'Moving Avg'!F2393</f>
        <v>8.405289999999999</v>
      </c>
      <c r="H2393" s="2">
        <f>'Moving Avg'!G2393</f>
        <v>8.1248160000000009</v>
      </c>
      <c r="I2393" s="2">
        <f>'Moving Avg'!H2393</f>
        <v>6.4180129999999966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8.6501999999999999</v>
      </c>
      <c r="C2394" s="2">
        <f>RSI!I2394</f>
        <v>66.626804824843106</v>
      </c>
      <c r="D2394" s="2">
        <f>MACD!E2394</f>
        <v>5.3352493460479877E-2</v>
      </c>
      <c r="E2394" s="2">
        <f>MACD!F2394</f>
        <v>5.9306773360221374E-2</v>
      </c>
      <c r="F2394" s="2">
        <f>'Moving Avg'!D2394</f>
        <v>8.4577399999999994</v>
      </c>
      <c r="G2394" s="2">
        <f>'Moving Avg'!F2394</f>
        <v>8.4192450000000001</v>
      </c>
      <c r="H2394" s="2">
        <f>'Moving Avg'!G2394</f>
        <v>8.1477160000000008</v>
      </c>
      <c r="I2394" s="2">
        <f>'Moving Avg'!H2394</f>
        <v>6.4348034999999983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8.8714999999999993</v>
      </c>
      <c r="C2395" s="2">
        <f>RSI!I2395</f>
        <v>72.750074306713373</v>
      </c>
      <c r="D2395" s="2">
        <f>MACD!E2395</f>
        <v>1.1105803169705553E-2</v>
      </c>
      <c r="E2395" s="2">
        <f>MACD!F2395</f>
        <v>4.9666579322118209E-2</v>
      </c>
      <c r="F2395" s="2">
        <f>'Moving Avg'!D2395</f>
        <v>8.5597399999999997</v>
      </c>
      <c r="G2395" s="2">
        <f>'Moving Avg'!F2395</f>
        <v>8.4408949999999994</v>
      </c>
      <c r="H2395" s="2">
        <f>'Moving Avg'!G2395</f>
        <v>8.1721559999999993</v>
      </c>
      <c r="I2395" s="2">
        <f>'Moving Avg'!H2395</f>
        <v>6.4527004999999971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8.8714999999999993</v>
      </c>
      <c r="C2396" s="2">
        <f>RSI!I2396</f>
        <v>72.750074306713373</v>
      </c>
      <c r="D2396" s="2">
        <f>MACD!E2396</f>
        <v>-1.4499504644089001E-2</v>
      </c>
      <c r="E2396" s="2">
        <f>MACD!F2396</f>
        <v>3.683336252887677E-2</v>
      </c>
      <c r="F2396" s="2">
        <f>'Moving Avg'!D2396</f>
        <v>8.6636599999999984</v>
      </c>
      <c r="G2396" s="2">
        <f>'Moving Avg'!F2396</f>
        <v>8.4625450000000004</v>
      </c>
      <c r="H2396" s="2">
        <f>'Moving Avg'!G2396</f>
        <v>8.1975580000000008</v>
      </c>
      <c r="I2396" s="2">
        <f>'Moving Avg'!H2396</f>
        <v>6.4710304999999968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8.8714999999999993</v>
      </c>
      <c r="C2397" s="2">
        <f>RSI!I2397</f>
        <v>72.750074306713373</v>
      </c>
      <c r="D2397" s="2">
        <f>MACD!E2397</f>
        <v>-6.4264922393995505E-2</v>
      </c>
      <c r="E2397" s="2">
        <f>MACD!F2397</f>
        <v>1.6613705544302314E-2</v>
      </c>
      <c r="F2397" s="2">
        <f>'Moving Avg'!D2397</f>
        <v>8.7464199999999988</v>
      </c>
      <c r="G2397" s="2">
        <f>'Moving Avg'!F2397</f>
        <v>8.487565</v>
      </c>
      <c r="H2397" s="2">
        <f>'Moving Avg'!G2397</f>
        <v>8.2229600000000005</v>
      </c>
      <c r="I2397" s="2">
        <f>'Moving Avg'!H2397</f>
        <v>6.4884944999999981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8.9484999999999992</v>
      </c>
      <c r="C2398" s="2">
        <f>RSI!I2398</f>
        <v>74.762394534732465</v>
      </c>
      <c r="D2398" s="2">
        <f>MACD!E2398</f>
        <v>-0.10297441011949005</v>
      </c>
      <c r="E2398" s="2">
        <f>MACD!F2398</f>
        <v>-7.3039175884561588E-3</v>
      </c>
      <c r="F2398" s="2">
        <f>'Moving Avg'!D2398</f>
        <v>8.8426399999999994</v>
      </c>
      <c r="G2398" s="2">
        <f>'Moving Avg'!F2398</f>
        <v>8.5106599999999979</v>
      </c>
      <c r="H2398" s="2">
        <f>'Moving Avg'!G2398</f>
        <v>8.2499020000000023</v>
      </c>
      <c r="I2398" s="2">
        <f>'Moving Avg'!H2398</f>
        <v>6.5063914999999959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</row>
    <row r="2399" spans="1:12" ht="13.5" x14ac:dyDescent="0.25">
      <c r="A2399" s="3">
        <f>RSI!A2399</f>
        <v>45497</v>
      </c>
      <c r="B2399" s="2">
        <f>RSI!B2399</f>
        <v>8.9388000000000005</v>
      </c>
      <c r="C2399" s="2">
        <f>RSI!I2399</f>
        <v>74.020825837922473</v>
      </c>
      <c r="D2399" s="2">
        <f>MACD!E2399</f>
        <v>-0.13799039725348727</v>
      </c>
      <c r="E2399" s="2">
        <f>MACD!F2399</f>
        <v>-3.3441213521462385E-2</v>
      </c>
      <c r="F2399" s="2">
        <f>'Moving Avg'!D2399</f>
        <v>8.9003600000000009</v>
      </c>
      <c r="G2399" s="2">
        <f>'Moving Avg'!F2399</f>
        <v>8.5438549999999989</v>
      </c>
      <c r="H2399" s="2">
        <f>'Moving Avg'!G2399</f>
        <v>8.279536000000002</v>
      </c>
      <c r="I2399" s="2">
        <f>'Moving Avg'!H2399</f>
        <v>6.5242399999999963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</row>
    <row r="2400" spans="1:12" ht="13.5" x14ac:dyDescent="0.25">
      <c r="A2400" s="3">
        <f>RSI!A2400</f>
        <v>45499</v>
      </c>
      <c r="B2400" s="2">
        <f>RSI!B2400</f>
        <v>8.9484999999999992</v>
      </c>
      <c r="C2400" s="2">
        <f>RSI!I2400</f>
        <v>74.295402535180841</v>
      </c>
      <c r="D2400" s="2">
        <f>MACD!E2400</f>
        <v>-0.17251699233278828</v>
      </c>
      <c r="E2400" s="2">
        <f>MACD!F2400</f>
        <v>-6.1256369283727567E-2</v>
      </c>
      <c r="F2400" s="2">
        <f>'Moving Avg'!D2400</f>
        <v>8.9157600000000006</v>
      </c>
      <c r="G2400" s="2">
        <f>'Moving Avg'!F2400</f>
        <v>8.5679099999999995</v>
      </c>
      <c r="H2400" s="2">
        <f>'Moving Avg'!G2400</f>
        <v>8.3112900000000032</v>
      </c>
      <c r="I2400" s="2">
        <f>'Moving Avg'!H2400</f>
        <v>6.5421369999999968</v>
      </c>
      <c r="J2400" s="6" t="str">
        <f>OBV!F2400</f>
        <v>BULLISH</v>
      </c>
      <c r="K2400" s="6" t="str">
        <f>OBV!G2400</f>
        <v>NEUTRAL</v>
      </c>
      <c r="L2400" s="6" t="str">
        <f>OBV!H2400</f>
        <v>CONFIRMED BULLISH</v>
      </c>
    </row>
    <row r="2401" spans="1:12" ht="13.5" x14ac:dyDescent="0.25">
      <c r="A2401" s="3">
        <f>RSI!A2401</f>
        <v>45502</v>
      </c>
      <c r="B2401" s="2">
        <f>RSI!B2401</f>
        <v>8.9581</v>
      </c>
      <c r="C2401" s="2">
        <f>RSI!I2401</f>
        <v>74.581733584541269</v>
      </c>
      <c r="D2401" s="2">
        <f>MACD!E2401</f>
        <v>-0.20647923073015839</v>
      </c>
      <c r="E2401" s="2">
        <f>MACD!F2401</f>
        <v>-9.0300941573013743E-2</v>
      </c>
      <c r="F2401" s="2">
        <f>'Moving Avg'!D2401</f>
        <v>8.9330800000000004</v>
      </c>
      <c r="G2401" s="2">
        <f>'Moving Avg'!F2401</f>
        <v>8.5934099999999987</v>
      </c>
      <c r="H2401" s="2">
        <f>'Moving Avg'!G2401</f>
        <v>8.3441980000000022</v>
      </c>
      <c r="I2401" s="2">
        <f>'Moving Avg'!H2401</f>
        <v>6.5602264999999962</v>
      </c>
      <c r="J2401" s="6" t="str">
        <f>OBV!F2401</f>
        <v>BULLISH</v>
      </c>
      <c r="K2401" s="6" t="str">
        <f>OBV!G2401</f>
        <v>NEUTRAL</v>
      </c>
      <c r="L2401" s="6" t="str">
        <f>OBV!H2401</f>
        <v>CONFIRMED BULLISH</v>
      </c>
    </row>
    <row r="2402" spans="1:12" ht="13.5" x14ac:dyDescent="0.25">
      <c r="A2402" s="3">
        <f>RSI!A2402</f>
        <v>45503</v>
      </c>
      <c r="B2402" s="2">
        <f>RSI!B2402</f>
        <v>8.9966000000000008</v>
      </c>
      <c r="C2402" s="2">
        <f>RSI!I2402</f>
        <v>75.748465405382063</v>
      </c>
      <c r="D2402" s="2">
        <f>MACD!E2402</f>
        <v>-0.2242179732838796</v>
      </c>
      <c r="E2402" s="2">
        <f>MACD!F2402</f>
        <v>-0.11708434791518692</v>
      </c>
      <c r="F2402" s="2">
        <f>'Moving Avg'!D2402</f>
        <v>8.9581</v>
      </c>
      <c r="G2402" s="2">
        <f>'Moving Avg'!F2402</f>
        <v>8.6198699999999988</v>
      </c>
      <c r="H2402" s="2">
        <f>'Moving Avg'!G2402</f>
        <v>8.3788380000000036</v>
      </c>
      <c r="I2402" s="2">
        <f>'Moving Avg'!H2402</f>
        <v>6.5785084999999981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</row>
    <row r="2403" spans="1:12" ht="13.5" x14ac:dyDescent="0.25">
      <c r="A2403" s="3">
        <f>RSI!A2403</f>
        <v>45504</v>
      </c>
      <c r="B2403" s="2">
        <f>RSI!B2403</f>
        <v>9.0061999999999998</v>
      </c>
      <c r="C2403" s="2">
        <f>RSI!I2403</f>
        <v>76.043748891169599</v>
      </c>
      <c r="D2403" s="2">
        <f>MACD!E2403</f>
        <v>-0.24092077188541339</v>
      </c>
      <c r="E2403" s="2">
        <f>MACD!F2403</f>
        <v>-0.14185163270923223</v>
      </c>
      <c r="F2403" s="2">
        <f>'Moving Avg'!D2403</f>
        <v>8.9696400000000001</v>
      </c>
      <c r="G2403" s="2">
        <f>'Moving Avg'!F2403</f>
        <v>8.6468099999999986</v>
      </c>
      <c r="H2403" s="2">
        <f>'Moving Avg'!G2403</f>
        <v>8.4117460000000008</v>
      </c>
      <c r="I2403" s="2">
        <f>'Moving Avg'!H2403</f>
        <v>6.5968864999999992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</row>
    <row r="2404" spans="1:12" ht="13.5" x14ac:dyDescent="0.25">
      <c r="A2404" s="3">
        <f>RSI!A2404</f>
        <v>45505</v>
      </c>
      <c r="B2404" s="2">
        <f>RSI!B2404</f>
        <v>9.0639000000000003</v>
      </c>
      <c r="C2404" s="2">
        <f>RSI!I2404</f>
        <v>77.793847483980954</v>
      </c>
      <c r="D2404" s="2">
        <f>MACD!E2404</f>
        <v>-0.23355264233521389</v>
      </c>
      <c r="E2404" s="2">
        <f>MACD!F2404</f>
        <v>-0.16019183463442857</v>
      </c>
      <c r="F2404" s="2">
        <f>'Moving Avg'!D2404</f>
        <v>8.9946599999999997</v>
      </c>
      <c r="G2404" s="2">
        <f>'Moving Avg'!F2404</f>
        <v>8.6814499999999981</v>
      </c>
      <c r="H2404" s="2">
        <f>'Moving Avg'!G2404</f>
        <v>8.4431140000000031</v>
      </c>
      <c r="I2404" s="2">
        <f>'Moving Avg'!H2404</f>
        <v>6.6159859999999995</v>
      </c>
      <c r="J2404" s="6" t="str">
        <f>OBV!F2404</f>
        <v>BULLISH</v>
      </c>
      <c r="K2404" s="6" t="str">
        <f>OBV!G2404</f>
        <v>NEUTRAL</v>
      </c>
      <c r="L2404" s="6" t="str">
        <f>OBV!H2404</f>
        <v>CONFIRMED BULLISH</v>
      </c>
    </row>
    <row r="2405" spans="1:12" ht="13.5" x14ac:dyDescent="0.25">
      <c r="A2405" s="3">
        <f>RSI!A2405</f>
        <v>45506</v>
      </c>
      <c r="B2405" s="2">
        <f>RSI!B2405</f>
        <v>9.0734999999999992</v>
      </c>
      <c r="C2405" s="2">
        <f>RSI!I2405</f>
        <v>78.080759843570988</v>
      </c>
      <c r="D2405" s="2">
        <f>MACD!E2405</f>
        <v>-0.19649780986898513</v>
      </c>
      <c r="E2405" s="2">
        <f>MACD!F2405</f>
        <v>-0.16745302968133988</v>
      </c>
      <c r="F2405" s="2">
        <f>'Moving Avg'!D2405</f>
        <v>9.0196599999999982</v>
      </c>
      <c r="G2405" s="2">
        <f>'Moving Avg'!F2405</f>
        <v>8.716569999999999</v>
      </c>
      <c r="H2405" s="2">
        <f>'Moving Avg'!G2405</f>
        <v>8.466014000000003</v>
      </c>
      <c r="I2405" s="2">
        <f>'Moving Avg'!H2405</f>
        <v>6.6335939999999995</v>
      </c>
      <c r="J2405" s="6" t="str">
        <f>OBV!F2405</f>
        <v>BULLISH</v>
      </c>
      <c r="K2405" s="6" t="str">
        <f>OBV!G2405</f>
        <v>NEUTRAL</v>
      </c>
      <c r="L2405" s="6" t="str">
        <f>OBV!H2405</f>
        <v>CONFIRMED BULLISH</v>
      </c>
    </row>
    <row r="2406" spans="1:12" ht="13.5" x14ac:dyDescent="0.25">
      <c r="A2406" s="3">
        <f>RSI!A2406</f>
        <v>45509</v>
      </c>
      <c r="B2406" s="2">
        <f>RSI!B2406</f>
        <v>9.1023999999999994</v>
      </c>
      <c r="C2406" s="2">
        <f>RSI!I2406</f>
        <v>78.961994943808691</v>
      </c>
      <c r="D2406" s="2">
        <f>MACD!E2406</f>
        <v>-0.16966968973311936</v>
      </c>
      <c r="E2406" s="2">
        <f>MACD!F2406</f>
        <v>-0.16789636169169581</v>
      </c>
      <c r="F2406" s="2">
        <f>'Moving Avg'!D2406</f>
        <v>9.0485199999999999</v>
      </c>
      <c r="G2406" s="2">
        <f>'Moving Avg'!F2406</f>
        <v>8.7488049999999991</v>
      </c>
      <c r="H2406" s="2">
        <f>'Moving Avg'!G2406</f>
        <v>8.4873740000000026</v>
      </c>
      <c r="I2406" s="2">
        <f>'Moving Avg'!H2406</f>
        <v>6.6512985000000002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</row>
    <row r="2407" spans="1:12" ht="13.5" x14ac:dyDescent="0.25">
      <c r="A2407" s="3">
        <f>RSI!A2407</f>
        <v>45510</v>
      </c>
      <c r="B2407" s="2">
        <f>RSI!B2407</f>
        <v>9.1023999999999994</v>
      </c>
      <c r="C2407" s="2">
        <f>RSI!I2407</f>
        <v>78.961994943808691</v>
      </c>
      <c r="D2407" s="2">
        <f>MACD!E2407</f>
        <v>-0.14934828860407201</v>
      </c>
      <c r="E2407" s="2">
        <f>MACD!F2407</f>
        <v>-0.16418674707417105</v>
      </c>
      <c r="F2407" s="2">
        <f>'Moving Avg'!D2407</f>
        <v>9.06968</v>
      </c>
      <c r="G2407" s="2">
        <f>'Moving Avg'!F2407</f>
        <v>8.7892149999999987</v>
      </c>
      <c r="H2407" s="2">
        <f>'Moving Avg'!G2407</f>
        <v>8.5066180000000013</v>
      </c>
      <c r="I2407" s="2">
        <f>'Moving Avg'!H2407</f>
        <v>6.6690510000000005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</row>
    <row r="2408" spans="1:12" ht="13.5" x14ac:dyDescent="0.25">
      <c r="A2408" s="3">
        <f>RSI!A2408</f>
        <v>45511</v>
      </c>
      <c r="B2408" s="2">
        <f>RSI!B2408</f>
        <v>9.0928000000000004</v>
      </c>
      <c r="C2408" s="2">
        <f>RSI!I2408</f>
        <v>77.757646498379174</v>
      </c>
      <c r="D2408" s="2">
        <f>MACD!E2408</f>
        <v>-0.12179906220833381</v>
      </c>
      <c r="E2408" s="2">
        <f>MACD!F2408</f>
        <v>-0.15570921010100361</v>
      </c>
      <c r="F2408" s="2">
        <f>'Moving Avg'!D2408</f>
        <v>9.0869999999999997</v>
      </c>
      <c r="G2408" s="2">
        <f>'Moving Avg'!F2408</f>
        <v>8.8252999999999986</v>
      </c>
      <c r="H2408" s="2">
        <f>'Moving Avg'!G2408</f>
        <v>8.5256700000000016</v>
      </c>
      <c r="I2408" s="2">
        <f>'Moving Avg'!H2408</f>
        <v>6.6862264999999992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</row>
    <row r="2409" spans="1:12" ht="13.5" x14ac:dyDescent="0.25">
      <c r="A2409" s="3">
        <f>RSI!A2409</f>
        <v>45512</v>
      </c>
      <c r="B2409" s="2">
        <f>RSI!B2409</f>
        <v>8.9966000000000008</v>
      </c>
      <c r="C2409" s="2">
        <f>RSI!I2409</f>
        <v>66.767843311193502</v>
      </c>
      <c r="D2409" s="2">
        <f>MACD!E2409</f>
        <v>-9.4837713183657968E-2</v>
      </c>
      <c r="E2409" s="2">
        <f>MACD!F2409</f>
        <v>-0.14353491071753449</v>
      </c>
      <c r="F2409" s="2">
        <f>'Moving Avg'!D2409</f>
        <v>9.0735399999999995</v>
      </c>
      <c r="G2409" s="2">
        <f>'Moving Avg'!F2409</f>
        <v>8.8565749999999976</v>
      </c>
      <c r="H2409" s="2">
        <f>'Moving Avg'!G2409</f>
        <v>8.5424120000000023</v>
      </c>
      <c r="I2409" s="2">
        <f>'Moving Avg'!H2409</f>
        <v>6.7029209999999981</v>
      </c>
      <c r="J2409" s="6" t="str">
        <f>OBV!F2409</f>
        <v>BULLISH</v>
      </c>
      <c r="K2409" s="6" t="str">
        <f>OBV!G2409</f>
        <v>NEUTRAL</v>
      </c>
      <c r="L2409" s="6" t="str">
        <f>OBV!H2409</f>
        <v>BULLISH DIVERGENCE</v>
      </c>
    </row>
    <row r="2410" spans="1:12" ht="13.5" x14ac:dyDescent="0.25">
      <c r="A2410" s="3">
        <f>RSI!A2410</f>
        <v>45513</v>
      </c>
      <c r="B2410" s="2">
        <f>RSI!B2410</f>
        <v>8.9966000000000008</v>
      </c>
      <c r="C2410" s="2">
        <f>RSI!I2410</f>
        <v>66.767843311193502</v>
      </c>
      <c r="D2410" s="2">
        <f>MACD!E2410</f>
        <v>-7.1799759239153715E-2</v>
      </c>
      <c r="E2410" s="2">
        <f>MACD!F2410</f>
        <v>-0.12918788042185833</v>
      </c>
      <c r="F2410" s="2">
        <f>'Moving Avg'!D2410</f>
        <v>9.0581600000000009</v>
      </c>
      <c r="G2410" s="2">
        <f>'Moving Avg'!F2410</f>
        <v>8.8883299999999998</v>
      </c>
      <c r="H2410" s="2">
        <f>'Moving Avg'!G2410</f>
        <v>8.5587700000000027</v>
      </c>
      <c r="I2410" s="2">
        <f>'Moving Avg'!H2410</f>
        <v>6.7195189999999991</v>
      </c>
      <c r="J2410" s="6" t="str">
        <f>OBV!F2410</f>
        <v>BULLISH</v>
      </c>
      <c r="K2410" s="6" t="str">
        <f>OBV!G2410</f>
        <v>NEUTRAL</v>
      </c>
      <c r="L2410" s="6" t="str">
        <f>OBV!H2410</f>
        <v>BULLISH DIVERGENCE</v>
      </c>
    </row>
    <row r="2411" spans="1:12" ht="13.5" x14ac:dyDescent="0.25">
      <c r="A2411" s="3">
        <f>RSI!A2411</f>
        <v>45516</v>
      </c>
      <c r="B2411" s="2">
        <f>RSI!B2411</f>
        <v>8.9966000000000008</v>
      </c>
      <c r="C2411" s="2">
        <f>RSI!I2411</f>
        <v>66.767843311193502</v>
      </c>
      <c r="D2411" s="2">
        <f>MACD!E2411</f>
        <v>-5.2003074419511464E-2</v>
      </c>
      <c r="E2411" s="2">
        <f>MACD!F2411</f>
        <v>-0.11375091922138897</v>
      </c>
      <c r="F2411" s="2">
        <f>'Moving Avg'!D2411</f>
        <v>9.0370000000000008</v>
      </c>
      <c r="G2411" s="2">
        <f>'Moving Avg'!F2411</f>
        <v>8.9205649999999999</v>
      </c>
      <c r="H2411" s="2">
        <f>'Moving Avg'!G2411</f>
        <v>8.5770520000000037</v>
      </c>
      <c r="I2411" s="2">
        <f>'Moving Avg'!H2411</f>
        <v>6.7361169999999984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8.9869000000000003</v>
      </c>
      <c r="C2412" s="2">
        <f>RSI!I2412</f>
        <v>65.600219844572649</v>
      </c>
      <c r="D2412" s="2">
        <f>MACD!E2412</f>
        <v>-2.9697374638656626E-2</v>
      </c>
      <c r="E2412" s="2">
        <f>MACD!F2412</f>
        <v>-9.6940210304842497E-2</v>
      </c>
      <c r="F2412" s="2">
        <f>'Moving Avg'!D2412</f>
        <v>9.0138999999999996</v>
      </c>
      <c r="G2412" s="2">
        <f>'Moving Avg'!F2412</f>
        <v>8.947025</v>
      </c>
      <c r="H2412" s="2">
        <f>'Moving Avg'!G2412</f>
        <v>8.5918680000000034</v>
      </c>
      <c r="I2412" s="2">
        <f>'Moving Avg'!H2412</f>
        <v>6.7526664999999984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</row>
    <row r="2413" spans="1:12" ht="13.5" x14ac:dyDescent="0.25">
      <c r="A2413" s="3">
        <f>RSI!A2413</f>
        <v>45519</v>
      </c>
      <c r="B2413" s="2">
        <f>RSI!B2413</f>
        <v>8.9003999999999994</v>
      </c>
      <c r="C2413" s="2">
        <f>RSI!I2413</f>
        <v>56.167264170874752</v>
      </c>
      <c r="D2413" s="2">
        <f>MACD!E2413</f>
        <v>-3.8880956121918331E-3</v>
      </c>
      <c r="E2413" s="2">
        <f>MACD!F2413</f>
        <v>-7.8329787366312381E-2</v>
      </c>
      <c r="F2413" s="2">
        <f>'Moving Avg'!D2413</f>
        <v>8.9754199999999997</v>
      </c>
      <c r="G2413" s="2">
        <f>'Moving Avg'!F2413</f>
        <v>8.9686749999999993</v>
      </c>
      <c r="H2413" s="2">
        <f>'Moving Avg'!G2413</f>
        <v>8.6043780000000023</v>
      </c>
      <c r="I2413" s="2">
        <f>'Moving Avg'!H2413</f>
        <v>6.7689759999999977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</row>
    <row r="2414" spans="1:12" ht="13.5" x14ac:dyDescent="0.25">
      <c r="A2414" s="3">
        <f>RSI!A2414</f>
        <v>45520</v>
      </c>
      <c r="B2414" s="2">
        <f>RSI!B2414</f>
        <v>8.8907000000000007</v>
      </c>
      <c r="C2414" s="2">
        <f>RSI!I2414</f>
        <v>55.2085499930851</v>
      </c>
      <c r="D2414" s="2">
        <f>MACD!E2414</f>
        <v>2.7178297877059165E-2</v>
      </c>
      <c r="E2414" s="2">
        <f>MACD!F2414</f>
        <v>-5.722817031763807E-2</v>
      </c>
      <c r="F2414" s="2">
        <f>'Moving Avg'!D2414</f>
        <v>8.9542400000000004</v>
      </c>
      <c r="G2414" s="2">
        <f>'Moving Avg'!F2414</f>
        <v>8.9807000000000006</v>
      </c>
      <c r="H2414" s="2">
        <f>'Moving Avg'!G2414</f>
        <v>8.6166940000000025</v>
      </c>
      <c r="I2414" s="2">
        <f>'Moving Avg'!H2414</f>
        <v>6.7852369999999977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</row>
    <row r="2415" spans="1:12" ht="13.5" x14ac:dyDescent="0.25">
      <c r="A2415" s="3">
        <f>RSI!A2415</f>
        <v>45523</v>
      </c>
      <c r="B2415" s="2">
        <f>RSI!B2415</f>
        <v>8.8907000000000007</v>
      </c>
      <c r="C2415" s="2">
        <f>RSI!I2415</f>
        <v>55.2085499930851</v>
      </c>
      <c r="D2415" s="2">
        <f>MACD!E2415</f>
        <v>5.4659052914198369E-2</v>
      </c>
      <c r="E2415" s="2">
        <f>MACD!F2415</f>
        <v>-3.4850725671270788E-2</v>
      </c>
      <c r="F2415" s="2">
        <f>'Moving Avg'!D2415</f>
        <v>8.9330600000000011</v>
      </c>
      <c r="G2415" s="2">
        <f>'Moving Avg'!F2415</f>
        <v>8.9816600000000015</v>
      </c>
      <c r="H2415" s="2">
        <f>'Moving Avg'!G2415</f>
        <v>8.627086000000002</v>
      </c>
      <c r="I2415" s="2">
        <f>'Moving Avg'!H2415</f>
        <v>6.8014979999999969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</row>
    <row r="2416" spans="1:12" ht="13.5" x14ac:dyDescent="0.25">
      <c r="A2416" s="3">
        <f>RSI!A2416</f>
        <v>45524</v>
      </c>
      <c r="B2416" s="2">
        <f>RSI!B2416</f>
        <v>8.8907000000000007</v>
      </c>
      <c r="C2416" s="2">
        <f>RSI!I2416</f>
        <v>55.2085499930851</v>
      </c>
      <c r="D2416" s="2">
        <f>MACD!E2416</f>
        <v>8.2096008536865384E-2</v>
      </c>
      <c r="E2416" s="2">
        <f>MACD!F2416</f>
        <v>-1.1461378829643553E-2</v>
      </c>
      <c r="F2416" s="2">
        <f>'Moving Avg'!D2416</f>
        <v>8.91188</v>
      </c>
      <c r="G2416" s="2">
        <f>'Moving Avg'!F2416</f>
        <v>8.9826200000000007</v>
      </c>
      <c r="H2416" s="2">
        <f>'Moving Avg'!G2416</f>
        <v>8.636514</v>
      </c>
      <c r="I2416" s="2">
        <f>'Moving Avg'!H2416</f>
        <v>6.8178554999999958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8.9484999999999992</v>
      </c>
      <c r="C2417" s="2">
        <f>RSI!I2417</f>
        <v>60.257192059864749</v>
      </c>
      <c r="D2417" s="2">
        <f>MACD!E2417</f>
        <v>0.10078768592172693</v>
      </c>
      <c r="E2417" s="2">
        <f>MACD!F2417</f>
        <v>1.0988434120630547E-2</v>
      </c>
      <c r="F2417" s="2">
        <f>'Moving Avg'!D2417</f>
        <v>8.9041999999999994</v>
      </c>
      <c r="G2417" s="2">
        <f>'Moving Avg'!F2417</f>
        <v>8.9864700000000006</v>
      </c>
      <c r="H2417" s="2">
        <f>'Moving Avg'!G2417</f>
        <v>8.6461360000000003</v>
      </c>
      <c r="I2417" s="2">
        <f>'Moving Avg'!H2417</f>
        <v>6.8345019999999952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8.9484999999999992</v>
      </c>
      <c r="C2418" s="2">
        <f>RSI!I2418</f>
        <v>60.257192059864749</v>
      </c>
      <c r="D2418" s="2">
        <f>MACD!E2418</f>
        <v>0.11456050796488881</v>
      </c>
      <c r="E2418" s="2">
        <f>MACD!F2418</f>
        <v>3.1702848889482202E-2</v>
      </c>
      <c r="F2418" s="2">
        <f>'Moving Avg'!D2418</f>
        <v>8.9138199999999976</v>
      </c>
      <c r="G2418" s="2">
        <f>'Moving Avg'!F2418</f>
        <v>8.9864700000000006</v>
      </c>
      <c r="H2418" s="2">
        <f>'Moving Avg'!G2418</f>
        <v>8.6596079999999986</v>
      </c>
      <c r="I2418" s="2">
        <f>'Moving Avg'!H2418</f>
        <v>6.8511964999999968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</row>
    <row r="2419" spans="1:12" ht="13.5" x14ac:dyDescent="0.25">
      <c r="A2419" s="3">
        <f>RSI!A2419</f>
        <v>45527</v>
      </c>
      <c r="B2419" s="2">
        <f>RSI!B2419</f>
        <v>8.9388000000000005</v>
      </c>
      <c r="C2419" s="2">
        <f>RSI!I2419</f>
        <v>58.963660120637812</v>
      </c>
      <c r="D2419" s="2">
        <f>MACD!E2419</f>
        <v>0.1116086106144909</v>
      </c>
      <c r="E2419" s="2">
        <f>MACD!F2419</f>
        <v>4.7684001234483943E-2</v>
      </c>
      <c r="F2419" s="2">
        <f>'Moving Avg'!D2419</f>
        <v>8.9234399999999994</v>
      </c>
      <c r="G2419" s="2">
        <f>'Moving Avg'!F2419</f>
        <v>8.9864700000000006</v>
      </c>
      <c r="H2419" s="2">
        <f>'Moving Avg'!G2419</f>
        <v>8.6757720000000003</v>
      </c>
      <c r="I2419" s="2">
        <f>'Moving Avg'!H2419</f>
        <v>6.8678424999999974</v>
      </c>
      <c r="J2419" s="6" t="str">
        <f>OBV!F2419</f>
        <v>BULLISH</v>
      </c>
      <c r="K2419" s="6" t="str">
        <f>OBV!G2419</f>
        <v>NEUTRAL</v>
      </c>
      <c r="L2419" s="6" t="str">
        <f>OBV!H2419</f>
        <v>CONFIRMED BULLISH</v>
      </c>
    </row>
    <row r="2420" spans="1:12" ht="13.5" x14ac:dyDescent="0.25">
      <c r="A2420" s="3">
        <f>RSI!A2420</f>
        <v>45530</v>
      </c>
      <c r="B2420" s="2">
        <f>RSI!B2420</f>
        <v>8.9291999999999998</v>
      </c>
      <c r="C2420" s="2">
        <f>RSI!I2420</f>
        <v>57.644758883427485</v>
      </c>
      <c r="D2420" s="2">
        <f>MACD!E2420</f>
        <v>0.10939377809649109</v>
      </c>
      <c r="E2420" s="2">
        <f>MACD!F2420</f>
        <v>6.0025956606885381E-2</v>
      </c>
      <c r="F2420" s="2">
        <f>'Moving Avg'!D2420</f>
        <v>8.931140000000001</v>
      </c>
      <c r="G2420" s="2">
        <f>'Moving Avg'!F2420</f>
        <v>8.9855050000000016</v>
      </c>
      <c r="H2420" s="2">
        <f>'Moving Avg'!G2420</f>
        <v>8.6898199999999992</v>
      </c>
      <c r="I2420" s="2">
        <f>'Moving Avg'!H2420</f>
        <v>6.8844404999999957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</row>
    <row r="2421" spans="1:12" ht="13.5" x14ac:dyDescent="0.25">
      <c r="A2421" s="3">
        <f>RSI!A2421</f>
        <v>45531</v>
      </c>
      <c r="B2421" s="2">
        <f>RSI!B2421</f>
        <v>8.9291999999999998</v>
      </c>
      <c r="C2421" s="2">
        <f>RSI!I2421</f>
        <v>57.644758883427485</v>
      </c>
      <c r="D2421" s="2">
        <f>MACD!E2421</f>
        <v>0.10717994888043592</v>
      </c>
      <c r="E2421" s="2">
        <f>MACD!F2421</f>
        <v>6.9456755061595488E-2</v>
      </c>
      <c r="F2421" s="2">
        <f>'Moving Avg'!D2421</f>
        <v>8.9388400000000008</v>
      </c>
      <c r="G2421" s="2">
        <f>'Moving Avg'!F2421</f>
        <v>8.9840599999999995</v>
      </c>
      <c r="H2421" s="2">
        <f>'Moving Avg'!G2421</f>
        <v>8.7057919999999989</v>
      </c>
      <c r="I2421" s="2">
        <f>'Moving Avg'!H2421</f>
        <v>6.901038499999995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</row>
    <row r="2422" spans="1:12" ht="13.5" x14ac:dyDescent="0.25">
      <c r="A2422" s="3">
        <f>RSI!A2422</f>
        <v>45532</v>
      </c>
      <c r="B2422" s="2">
        <f>RSI!B2422</f>
        <v>8.9291999999999998</v>
      </c>
      <c r="C2422" s="2">
        <f>RSI!I2422</f>
        <v>57.644758883427478</v>
      </c>
      <c r="D2422" s="2">
        <f>MACD!E2422</f>
        <v>0.10349982685782244</v>
      </c>
      <c r="E2422" s="2">
        <f>MACD!F2422</f>
        <v>7.6265369420840889E-2</v>
      </c>
      <c r="F2422" s="2">
        <f>'Moving Avg'!D2422</f>
        <v>8.9349799999999995</v>
      </c>
      <c r="G2422" s="2">
        <f>'Moving Avg'!F2422</f>
        <v>8.9806899999999992</v>
      </c>
      <c r="H2422" s="2">
        <f>'Moving Avg'!G2422</f>
        <v>8.7217639999999967</v>
      </c>
      <c r="I2422" s="2">
        <f>'Moving Avg'!H2422</f>
        <v>6.9168184999999944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8.8521999999999998</v>
      </c>
      <c r="C2423" s="2">
        <f>RSI!I2423</f>
        <v>47.092347300209582</v>
      </c>
      <c r="D2423" s="2">
        <f>MACD!E2423</f>
        <v>9.2490616420072058E-2</v>
      </c>
      <c r="E2423" s="2">
        <f>MACD!F2423</f>
        <v>7.9510418820687129E-2</v>
      </c>
      <c r="F2423" s="2">
        <f>'Moving Avg'!D2423</f>
        <v>8.9157200000000021</v>
      </c>
      <c r="G2423" s="2">
        <f>'Moving Avg'!F2423</f>
        <v>8.9729900000000011</v>
      </c>
      <c r="H2423" s="2">
        <f>'Moving Avg'!G2423</f>
        <v>8.7325399999999984</v>
      </c>
      <c r="I2423" s="2">
        <f>'Moving Avg'!H2423</f>
        <v>6.9322134999999943</v>
      </c>
      <c r="J2423" s="6" t="str">
        <f>OBV!F2423</f>
        <v>BEARISH</v>
      </c>
      <c r="K2423" s="6" t="str">
        <f>OBV!G2423</f>
        <v>NEUTRAL</v>
      </c>
      <c r="L2423" s="6" t="str">
        <f>OBV!H2423</f>
        <v>CONFIRMED BEARISH</v>
      </c>
    </row>
    <row r="2424" spans="1:12" ht="13.5" x14ac:dyDescent="0.25">
      <c r="A2424" s="3">
        <f>RSI!A2424</f>
        <v>45534</v>
      </c>
      <c r="B2424" s="2">
        <f>RSI!B2424</f>
        <v>9.0639000000000003</v>
      </c>
      <c r="C2424" s="2">
        <f>RSI!I2424</f>
        <v>65.689147359261511</v>
      </c>
      <c r="D2424" s="2">
        <f>MACD!E2424</f>
        <v>6.6186641103659127E-2</v>
      </c>
      <c r="E2424" s="2">
        <f>MACD!F2424</f>
        <v>7.684566327728154E-2</v>
      </c>
      <c r="F2424" s="2">
        <f>'Moving Avg'!D2424</f>
        <v>8.9407399999999999</v>
      </c>
      <c r="G2424" s="2">
        <f>'Moving Avg'!F2424</f>
        <v>8.9729900000000011</v>
      </c>
      <c r="H2424" s="2">
        <f>'Moving Avg'!G2424</f>
        <v>8.7463959999999972</v>
      </c>
      <c r="I2424" s="2">
        <f>'Moving Avg'!H2424</f>
        <v>6.948666999999995</v>
      </c>
      <c r="J2424" s="6" t="str">
        <f>OBV!F2424</f>
        <v>BEARISH</v>
      </c>
      <c r="K2424" s="6" t="str">
        <f>OBV!G2424</f>
        <v>NEUTRAL</v>
      </c>
      <c r="L2424" s="6" t="str">
        <f>OBV!H2424</f>
        <v>BEARISH DIVERGENCE</v>
      </c>
    </row>
    <row r="2425" spans="1:12" ht="13.5" x14ac:dyDescent="0.25">
      <c r="A2425" s="3">
        <f>RSI!A2425</f>
        <v>45537</v>
      </c>
      <c r="B2425" s="2">
        <f>RSI!B2425</f>
        <v>9.0639000000000003</v>
      </c>
      <c r="C2425" s="2">
        <f>RSI!I2425</f>
        <v>65.689147359261511</v>
      </c>
      <c r="D2425" s="2">
        <f>MACD!E2425</f>
        <v>4.2850060544033397E-2</v>
      </c>
      <c r="E2425" s="2">
        <f>MACD!F2425</f>
        <v>7.0046542730631906E-2</v>
      </c>
      <c r="F2425" s="2">
        <f>'Moving Avg'!D2425</f>
        <v>8.9676800000000014</v>
      </c>
      <c r="G2425" s="2">
        <f>'Moving Avg'!F2425</f>
        <v>8.9725099999999998</v>
      </c>
      <c r="H2425" s="2">
        <f>'Moving Avg'!G2425</f>
        <v>8.7589039999999976</v>
      </c>
      <c r="I2425" s="2">
        <f>'Moving Avg'!H2425</f>
        <v>6.9641584999999955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9.3621999999999996</v>
      </c>
      <c r="C2426" s="2">
        <f>RSI!I2426</f>
        <v>78.207158799642144</v>
      </c>
      <c r="D2426" s="2">
        <f>MACD!E2426</f>
        <v>8.0095580710093373E-6</v>
      </c>
      <c r="E2426" s="2">
        <f>MACD!F2426</f>
        <v>5.6038836096119732E-2</v>
      </c>
      <c r="F2426" s="2">
        <f>'Moving Avg'!D2426</f>
        <v>9.0542800000000003</v>
      </c>
      <c r="G2426" s="2">
        <f>'Moving Avg'!F2426</f>
        <v>8.9854999999999983</v>
      </c>
      <c r="H2426" s="2">
        <f>'Moving Avg'!G2426</f>
        <v>8.777377999999997</v>
      </c>
      <c r="I2426" s="2">
        <f>'Moving Avg'!H2426</f>
        <v>6.9813819999999955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9.3332999999999995</v>
      </c>
      <c r="C2427" s="2">
        <f>RSI!I2427</f>
        <v>75.339319579032022</v>
      </c>
      <c r="D2427" s="2">
        <f>MACD!E2427</f>
        <v>-2.7897962121052444E-2</v>
      </c>
      <c r="E2427" s="2">
        <f>MACD!F2427</f>
        <v>3.9251476452685299E-2</v>
      </c>
      <c r="F2427" s="2">
        <f>'Moving Avg'!D2427</f>
        <v>9.1350999999999996</v>
      </c>
      <c r="G2427" s="2">
        <f>'Moving Avg'!F2427</f>
        <v>8.9970449999999982</v>
      </c>
      <c r="H2427" s="2">
        <f>'Moving Avg'!G2427</f>
        <v>8.7966219999999975</v>
      </c>
      <c r="I2427" s="2">
        <f>'Moving Avg'!H2427</f>
        <v>6.9984609999999954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9.3718000000000004</v>
      </c>
      <c r="C2428" s="2">
        <f>RSI!I2428</f>
        <v>76.571839781889068</v>
      </c>
      <c r="D2428" s="2">
        <f>MACD!E2428</f>
        <v>-5.6680726688785654E-2</v>
      </c>
      <c r="E2428" s="2">
        <f>MACD!F2428</f>
        <v>2.0065035824391106E-2</v>
      </c>
      <c r="F2428" s="2">
        <f>'Moving Avg'!D2428</f>
        <v>9.23902</v>
      </c>
      <c r="G2428" s="2">
        <f>'Moving Avg'!F2428</f>
        <v>9.0109949999999976</v>
      </c>
      <c r="H2428" s="2">
        <f>'Moving Avg'!G2428</f>
        <v>8.8143259999999959</v>
      </c>
      <c r="I2428" s="2">
        <f>'Moving Avg'!H2428</f>
        <v>7.0146259999999936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</row>
    <row r="2429" spans="1:12" ht="13.5" x14ac:dyDescent="0.25">
      <c r="A2429" s="3">
        <f>RSI!A2429</f>
        <v>45541</v>
      </c>
      <c r="B2429" s="2">
        <f>RSI!B2429</f>
        <v>9.4199000000000002</v>
      </c>
      <c r="C2429" s="2">
        <f>RSI!I2429</f>
        <v>78.04799560089117</v>
      </c>
      <c r="D2429" s="2">
        <f>MACD!E2429</f>
        <v>-8.8464593781013789E-2</v>
      </c>
      <c r="E2429" s="2">
        <f>MACD!F2429</f>
        <v>-1.6408900966898739E-3</v>
      </c>
      <c r="F2429" s="2">
        <f>'Moving Avg'!D2429</f>
        <v>9.3102199999999993</v>
      </c>
      <c r="G2429" s="2">
        <f>'Moving Avg'!F2429</f>
        <v>9.0321600000000011</v>
      </c>
      <c r="H2429" s="2">
        <f>'Moving Avg'!G2429</f>
        <v>8.8372259999999958</v>
      </c>
      <c r="I2429" s="2">
        <f>'Moving Avg'!H2429</f>
        <v>7.0314159999999957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9.5642999999999994</v>
      </c>
      <c r="C2430" s="2">
        <f>RSI!I2430</f>
        <v>81.762963639498849</v>
      </c>
      <c r="D2430" s="2">
        <f>MACD!E2430</f>
        <v>-0.13001418088995464</v>
      </c>
      <c r="E2430" s="2">
        <f>MACD!F2430</f>
        <v>-2.7315548255342829E-2</v>
      </c>
      <c r="F2430" s="2">
        <f>'Moving Avg'!D2430</f>
        <v>9.4103000000000012</v>
      </c>
      <c r="G2430" s="2">
        <f>'Moving Avg'!F2430</f>
        <v>9.0605450000000012</v>
      </c>
      <c r="H2430" s="2">
        <f>'Moving Avg'!G2430</f>
        <v>8.859163999999998</v>
      </c>
      <c r="I2430" s="2">
        <f>'Moving Avg'!H2430</f>
        <v>7.0502754999999944</v>
      </c>
      <c r="J2430" s="6" t="str">
        <f>OBV!F2430</f>
        <v>BULLISH</v>
      </c>
      <c r="K2430" s="6" t="str">
        <f>OBV!G2430</f>
        <v>NEUTRAL</v>
      </c>
      <c r="L2430" s="6" t="str">
        <f>OBV!H2430</f>
        <v>CONFIRMED BULLISH</v>
      </c>
    </row>
    <row r="2431" spans="1:12" ht="13.5" x14ac:dyDescent="0.25">
      <c r="A2431" s="3">
        <f>RSI!A2431</f>
        <v>45545</v>
      </c>
      <c r="B2431" s="2">
        <f>RSI!B2431</f>
        <v>9.5258000000000003</v>
      </c>
      <c r="C2431" s="2">
        <f>RSI!I2431</f>
        <v>77.974095710146656</v>
      </c>
      <c r="D2431" s="2">
        <f>MACD!E2431</f>
        <v>-0.16547138810191875</v>
      </c>
      <c r="E2431" s="2">
        <f>MACD!F2431</f>
        <v>-5.4946716224658014E-2</v>
      </c>
      <c r="F2431" s="2">
        <f>'Moving Avg'!D2431</f>
        <v>9.4430200000000006</v>
      </c>
      <c r="G2431" s="2">
        <f>'Moving Avg'!F2431</f>
        <v>9.0870050000000013</v>
      </c>
      <c r="H2431" s="2">
        <f>'Moving Avg'!G2431</f>
        <v>8.8807179999999963</v>
      </c>
      <c r="I2431" s="2">
        <f>'Moving Avg'!H2431</f>
        <v>7.0678354999999957</v>
      </c>
      <c r="J2431" s="6" t="str">
        <f>OBV!F2431</f>
        <v>BULLISH</v>
      </c>
      <c r="K2431" s="6" t="str">
        <f>OBV!G2431</f>
        <v>NEUTRAL</v>
      </c>
      <c r="L2431" s="6" t="str">
        <f>OBV!H2431</f>
        <v>CONFIRMED BULLISH</v>
      </c>
    </row>
    <row r="2432" spans="1:12" ht="13.5" x14ac:dyDescent="0.25">
      <c r="A2432" s="3">
        <f>RSI!A2432</f>
        <v>45546</v>
      </c>
      <c r="B2432" s="2">
        <f>RSI!B2432</f>
        <v>9.4296000000000006</v>
      </c>
      <c r="C2432" s="2">
        <f>RSI!I2432</f>
        <v>69.329053124720076</v>
      </c>
      <c r="D2432" s="2">
        <f>MACD!E2432</f>
        <v>-0.19103847195058599</v>
      </c>
      <c r="E2432" s="2">
        <f>MACD!F2432</f>
        <v>-8.2165067369843608E-2</v>
      </c>
      <c r="F2432" s="2">
        <f>'Moving Avg'!D2432</f>
        <v>9.4622799999999998</v>
      </c>
      <c r="G2432" s="2">
        <f>'Moving Avg'!F2432</f>
        <v>9.10914</v>
      </c>
      <c r="H2432" s="2">
        <f>'Moving Avg'!G2432</f>
        <v>8.8999619999999968</v>
      </c>
      <c r="I2432" s="2">
        <f>'Moving Avg'!H2432</f>
        <v>7.0843854999999927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</row>
    <row r="2433" spans="1:12" ht="13.5" x14ac:dyDescent="0.25">
      <c r="A2433" s="3">
        <f>RSI!A2433</f>
        <v>45547</v>
      </c>
      <c r="B2433" s="2">
        <f>RSI!B2433</f>
        <v>9.4296000000000006</v>
      </c>
      <c r="C2433" s="2">
        <f>RSI!I2433</f>
        <v>69.329053124720076</v>
      </c>
      <c r="D2433" s="2">
        <f>MACD!E2433</f>
        <v>-0.22644130434540344</v>
      </c>
      <c r="E2433" s="2">
        <f>MACD!F2433</f>
        <v>-0.11102031476495558</v>
      </c>
      <c r="F2433" s="2">
        <f>'Moving Avg'!D2433</f>
        <v>9.4738399999999992</v>
      </c>
      <c r="G2433" s="2">
        <f>'Moving Avg'!F2433</f>
        <v>9.1356000000000002</v>
      </c>
      <c r="H2433" s="2">
        <f>'Moving Avg'!G2433</f>
        <v>8.9192059999999973</v>
      </c>
      <c r="I2433" s="2">
        <f>'Moving Avg'!H2433</f>
        <v>7.101223999999994</v>
      </c>
      <c r="J2433" s="6" t="str">
        <f>OBV!F2433</f>
        <v>BULLISH</v>
      </c>
      <c r="K2433" s="6" t="str">
        <f>OBV!G2433</f>
        <v>NEUTRAL</v>
      </c>
      <c r="L2433" s="6" t="str">
        <f>OBV!H2433</f>
        <v>CONFIRMED BULLISH</v>
      </c>
    </row>
    <row r="2434" spans="1:12" ht="13.5" x14ac:dyDescent="0.25">
      <c r="A2434" s="3">
        <f>RSI!A2434</f>
        <v>45548</v>
      </c>
      <c r="B2434" s="2">
        <f>RSI!B2434</f>
        <v>9.5258000000000003</v>
      </c>
      <c r="C2434" s="2">
        <f>RSI!I2434</f>
        <v>72.823508830804968</v>
      </c>
      <c r="D2434" s="2">
        <f>MACD!E2434</f>
        <v>-0.23273479064510028</v>
      </c>
      <c r="E2434" s="2">
        <f>MACD!F2434</f>
        <v>-0.13536320994098452</v>
      </c>
      <c r="F2434" s="2">
        <f>'Moving Avg'!D2434</f>
        <v>9.4950200000000002</v>
      </c>
      <c r="G2434" s="2">
        <f>'Moving Avg'!F2434</f>
        <v>9.1673550000000006</v>
      </c>
      <c r="H2434" s="2">
        <f>'Moving Avg'!G2434</f>
        <v>8.9422999999999959</v>
      </c>
      <c r="I2434" s="2">
        <f>'Moving Avg'!H2434</f>
        <v>7.1183029999999929</v>
      </c>
      <c r="J2434" s="6" t="str">
        <f>OBV!F2434</f>
        <v>BEARISH</v>
      </c>
      <c r="K2434" s="6" t="str">
        <f>OBV!G2434</f>
        <v>NEUTRAL</v>
      </c>
      <c r="L2434" s="6" t="str">
        <f>OBV!H2434</f>
        <v>BEARISH DIVERGENCE</v>
      </c>
    </row>
    <row r="2435" spans="1:12" ht="13.5" x14ac:dyDescent="0.25">
      <c r="A2435" s="3">
        <f>RSI!A2435</f>
        <v>45551</v>
      </c>
      <c r="B2435" s="2">
        <f>RSI!B2435</f>
        <v>9.5258000000000003</v>
      </c>
      <c r="C2435" s="2">
        <f>RSI!I2435</f>
        <v>72.823508830804968</v>
      </c>
      <c r="D2435" s="2">
        <f>MACD!E2435</f>
        <v>-0.24027715409192751</v>
      </c>
      <c r="E2435" s="2">
        <f>MACD!F2435</f>
        <v>-0.15634599877117314</v>
      </c>
      <c r="F2435" s="2">
        <f>'Moving Avg'!D2435</f>
        <v>9.4873200000000004</v>
      </c>
      <c r="G2435" s="2">
        <f>'Moving Avg'!F2435</f>
        <v>9.199110000000001</v>
      </c>
      <c r="H2435" s="2">
        <f>'Moving Avg'!G2435</f>
        <v>8.9653939999999981</v>
      </c>
      <c r="I2435" s="2">
        <f>'Moving Avg'!H2435</f>
        <v>7.1353819999999919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9.3332999999999995</v>
      </c>
      <c r="C2436" s="2">
        <f>RSI!I2436</f>
        <v>57.594867220649071</v>
      </c>
      <c r="D2436" s="2">
        <f>MACD!E2436</f>
        <v>-0.18856046272870586</v>
      </c>
      <c r="E2436" s="2">
        <f>MACD!F2436</f>
        <v>-0.1627888915626797</v>
      </c>
      <c r="F2436" s="2">
        <f>'Moving Avg'!D2436</f>
        <v>9.4488200000000013</v>
      </c>
      <c r="G2436" s="2">
        <f>'Moving Avg'!F2436</f>
        <v>9.2212399999999999</v>
      </c>
      <c r="H2436" s="2">
        <f>'Moving Avg'!G2436</f>
        <v>8.9829059999999981</v>
      </c>
      <c r="I2436" s="2">
        <f>'Moving Avg'!H2436</f>
        <v>7.1515469999999928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9.3332999999999995</v>
      </c>
      <c r="C2437" s="2">
        <f>RSI!I2437</f>
        <v>57.594867220649071</v>
      </c>
      <c r="D2437" s="2">
        <f>MACD!E2437</f>
        <v>-0.15000965937884558</v>
      </c>
      <c r="E2437" s="2">
        <f>MACD!F2437</f>
        <v>-0.16023304512591291</v>
      </c>
      <c r="F2437" s="2">
        <f>'Moving Avg'!D2437</f>
        <v>9.4295600000000004</v>
      </c>
      <c r="G2437" s="2">
        <f>'Moving Avg'!F2437</f>
        <v>9.2404800000000016</v>
      </c>
      <c r="H2437" s="2">
        <f>'Moving Avg'!G2437</f>
        <v>9.0036879999999986</v>
      </c>
      <c r="I2437" s="2">
        <f>'Moving Avg'!H2437</f>
        <v>7.1677119999999919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9.3332999999999995</v>
      </c>
      <c r="C2438" s="2">
        <f>RSI!I2438</f>
        <v>57.594867220649071</v>
      </c>
      <c r="D2438" s="2">
        <f>MACD!E2438</f>
        <v>-0.11217344980982347</v>
      </c>
      <c r="E2438" s="2">
        <f>MACD!F2438</f>
        <v>-0.15062112606269501</v>
      </c>
      <c r="F2438" s="2">
        <f>'Moving Avg'!D2438</f>
        <v>9.4103000000000012</v>
      </c>
      <c r="G2438" s="2">
        <f>'Moving Avg'!F2438</f>
        <v>9.2597200000000033</v>
      </c>
      <c r="H2438" s="2">
        <f>'Moving Avg'!G2438</f>
        <v>9.0229319999999991</v>
      </c>
      <c r="I2438" s="2">
        <f>'Moving Avg'!H2438</f>
        <v>7.1840689999999938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9.3332999999999995</v>
      </c>
      <c r="C2439" s="2">
        <f>RSI!I2439</f>
        <v>57.594867220649071</v>
      </c>
      <c r="D2439" s="2">
        <f>MACD!E2439</f>
        <v>-7.3412619522869704E-2</v>
      </c>
      <c r="E2439" s="2">
        <f>MACD!F2439</f>
        <v>-0.13517942475472997</v>
      </c>
      <c r="F2439" s="2">
        <f>'Moving Avg'!D2439</f>
        <v>9.3718000000000004</v>
      </c>
      <c r="G2439" s="2">
        <f>'Moving Avg'!F2439</f>
        <v>9.2794450000000026</v>
      </c>
      <c r="H2439" s="2">
        <f>'Moving Avg'!G2439</f>
        <v>9.0421759999999978</v>
      </c>
      <c r="I2439" s="2">
        <f>'Moving Avg'!H2439</f>
        <v>7.2004259999999931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9.3332999999999995</v>
      </c>
      <c r="C2440" s="2">
        <f>RSI!I2440</f>
        <v>57.594867220649071</v>
      </c>
      <c r="D2440" s="2">
        <f>MACD!E2440</f>
        <v>-1.9005557394654815E-2</v>
      </c>
      <c r="E2440" s="2">
        <f>MACD!F2440</f>
        <v>-0.11194465128271494</v>
      </c>
      <c r="F2440" s="2">
        <f>'Moving Avg'!D2440</f>
        <v>9.3332999999999995</v>
      </c>
      <c r="G2440" s="2">
        <f>'Moving Avg'!F2440</f>
        <v>9.2996500000000033</v>
      </c>
      <c r="H2440" s="2">
        <f>'Moving Avg'!G2440</f>
        <v>9.0616119999999984</v>
      </c>
      <c r="I2440" s="2">
        <f>'Moving Avg'!H2440</f>
        <v>7.2177454999999942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</row>
    <row r="2441" spans="1:12" ht="13.5" x14ac:dyDescent="0.25">
      <c r="A2441" s="3">
        <f>RSI!A2441</f>
        <v>45559</v>
      </c>
      <c r="B2441" s="2">
        <f>RSI!B2441</f>
        <v>9.3332999999999995</v>
      </c>
      <c r="C2441" s="2">
        <f>RSI!I2441</f>
        <v>57.594867220649071</v>
      </c>
      <c r="D2441" s="2">
        <f>MACD!E2441</f>
        <v>2.0547047490923731E-2</v>
      </c>
      <c r="E2441" s="2">
        <f>MACD!F2441</f>
        <v>-8.5446311527987207E-2</v>
      </c>
      <c r="F2441" s="2">
        <f>'Moving Avg'!D2441</f>
        <v>9.3332999999999995</v>
      </c>
      <c r="G2441" s="2">
        <f>'Moving Avg'!F2441</f>
        <v>9.3198550000000022</v>
      </c>
      <c r="H2441" s="2">
        <f>'Moving Avg'!G2441</f>
        <v>9.0812399999999975</v>
      </c>
      <c r="I2441" s="2">
        <f>'Moving Avg'!H2441</f>
        <v>7.2350649999999952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</row>
    <row r="2442" spans="1:12" ht="13.5" x14ac:dyDescent="0.25">
      <c r="A2442" s="3">
        <f>RSI!A2442</f>
        <v>45560</v>
      </c>
      <c r="B2442" s="2">
        <f>RSI!B2442</f>
        <v>9.3332999999999995</v>
      </c>
      <c r="C2442" s="2">
        <f>RSI!I2442</f>
        <v>57.594867220649071</v>
      </c>
      <c r="D2442" s="2">
        <f>MACD!E2442</f>
        <v>3.8695133398531922E-2</v>
      </c>
      <c r="E2442" s="2">
        <f>MACD!F2442</f>
        <v>-6.0618022542683378E-2</v>
      </c>
      <c r="F2442" s="2">
        <f>'Moving Avg'!D2442</f>
        <v>9.3332999999999995</v>
      </c>
      <c r="G2442" s="2">
        <f>'Moving Avg'!F2442</f>
        <v>9.3400600000000047</v>
      </c>
      <c r="H2442" s="2">
        <f>'Moving Avg'!G2442</f>
        <v>9.0987519999999993</v>
      </c>
      <c r="I2442" s="2">
        <f>'Moving Avg'!H2442</f>
        <v>7.2514704999999946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</row>
    <row r="2443" spans="1:12" ht="13.5" x14ac:dyDescent="0.25">
      <c r="A2443" s="3">
        <f>RSI!A2443</f>
        <v>45561</v>
      </c>
      <c r="B2443" s="2">
        <f>RSI!B2443</f>
        <v>9.3910999999999998</v>
      </c>
      <c r="C2443" s="2">
        <f>RSI!I2443</f>
        <v>61.641055621913807</v>
      </c>
      <c r="D2443" s="2">
        <f>MACD!E2443</f>
        <v>4.9288703458355343E-2</v>
      </c>
      <c r="E2443" s="2">
        <f>MACD!F2443</f>
        <v>-3.8636677342475632E-2</v>
      </c>
      <c r="F2443" s="2">
        <f>'Moving Avg'!D2443</f>
        <v>9.3448600000000006</v>
      </c>
      <c r="G2443" s="2">
        <f>'Moving Avg'!F2443</f>
        <v>9.3670050000000025</v>
      </c>
      <c r="H2443" s="2">
        <f>'Moving Avg'!G2443</f>
        <v>9.1172259999999987</v>
      </c>
      <c r="I2443" s="2">
        <f>'Moving Avg'!H2443</f>
        <v>7.2681649999999953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9.3621999999999996</v>
      </c>
      <c r="C2444" s="2">
        <f>RSI!I2444</f>
        <v>58.628789822432744</v>
      </c>
      <c r="D2444" s="2">
        <f>MACD!E2444</f>
        <v>7.4406301613962E-2</v>
      </c>
      <c r="E2444" s="2">
        <f>MACD!F2444</f>
        <v>-1.6028081551188105E-2</v>
      </c>
      <c r="F2444" s="2">
        <f>'Moving Avg'!D2444</f>
        <v>9.3506400000000003</v>
      </c>
      <c r="G2444" s="2">
        <f>'Moving Avg'!F2444</f>
        <v>9.3819200000000009</v>
      </c>
      <c r="H2444" s="2">
        <f>'Moving Avg'!G2444</f>
        <v>9.1314659999999996</v>
      </c>
      <c r="I2444" s="2">
        <f>'Moving Avg'!H2444</f>
        <v>7.2847149999999949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9.3621999999999996</v>
      </c>
      <c r="C2445" s="2">
        <f>RSI!I2445</f>
        <v>58.628789822432736</v>
      </c>
      <c r="D2445" s="2">
        <f>MACD!E2445</f>
        <v>9.5101783911216486E-2</v>
      </c>
      <c r="E2445" s="2">
        <f>MACD!F2445</f>
        <v>6.1978915412928149E-3</v>
      </c>
      <c r="F2445" s="2">
        <f>'Moving Avg'!D2445</f>
        <v>9.35642</v>
      </c>
      <c r="G2445" s="2">
        <f>'Moving Avg'!F2445</f>
        <v>9.3968349999999994</v>
      </c>
      <c r="H2445" s="2">
        <f>'Moving Avg'!G2445</f>
        <v>9.1412800000000001</v>
      </c>
      <c r="I2445" s="2">
        <f>'Moving Avg'!H2445</f>
        <v>7.3012649999999955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9.2851999999999997</v>
      </c>
      <c r="C2446" s="2">
        <f>RSI!I2446</f>
        <v>50.937131915909319</v>
      </c>
      <c r="D2446" s="2">
        <f>MACD!E2446</f>
        <v>8.8185118657939654E-2</v>
      </c>
      <c r="E2446" s="2">
        <f>MACD!F2446</f>
        <v>2.2595336964622181E-2</v>
      </c>
      <c r="F2446" s="2">
        <f>'Moving Avg'!D2446</f>
        <v>9.3467999999999982</v>
      </c>
      <c r="G2446" s="2">
        <f>'Moving Avg'!F2446</f>
        <v>9.3929849999999995</v>
      </c>
      <c r="H2446" s="2">
        <f>'Moving Avg'!G2446</f>
        <v>9.1495540000000002</v>
      </c>
      <c r="I2446" s="2">
        <f>'Moving Avg'!H2446</f>
        <v>7.318103499999995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</row>
    <row r="2447" spans="1:12" ht="13.5" x14ac:dyDescent="0.25">
      <c r="A2447" s="3">
        <f>RSI!A2447</f>
        <v>45567</v>
      </c>
      <c r="B2447" s="2">
        <f>RSI!B2447</f>
        <v>9.1890000000000001</v>
      </c>
      <c r="C2447" s="2">
        <f>RSI!I2447</f>
        <v>43.294980935426409</v>
      </c>
      <c r="D2447" s="2">
        <f>MACD!E2447</f>
        <v>8.9435194386476624E-2</v>
      </c>
      <c r="E2447" s="2">
        <f>MACD!F2447</f>
        <v>3.5963308448993071E-2</v>
      </c>
      <c r="F2447" s="2">
        <f>'Moving Avg'!D2447</f>
        <v>9.3179400000000001</v>
      </c>
      <c r="G2447" s="2">
        <f>'Moving Avg'!F2447</f>
        <v>9.3857699999999991</v>
      </c>
      <c r="H2447" s="2">
        <f>'Moving Avg'!G2447</f>
        <v>9.1559039999999996</v>
      </c>
      <c r="I2447" s="2">
        <f>'Moving Avg'!H2447</f>
        <v>7.3347014999999951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</row>
    <row r="2448" spans="1:12" ht="13.5" x14ac:dyDescent="0.25">
      <c r="A2448" s="3">
        <f>RSI!A2448</f>
        <v>45568</v>
      </c>
      <c r="B2448" s="2">
        <f>RSI!B2448</f>
        <v>9.0447000000000006</v>
      </c>
      <c r="C2448" s="2">
        <f>RSI!I2448</f>
        <v>34.849042393749301</v>
      </c>
      <c r="D2448" s="2">
        <f>MACD!E2448</f>
        <v>0.10172872728619708</v>
      </c>
      <c r="E2448" s="2">
        <f>MACD!F2448</f>
        <v>4.911639221643388E-2</v>
      </c>
      <c r="F2448" s="2">
        <f>'Moving Avg'!D2448</f>
        <v>9.2486599999999992</v>
      </c>
      <c r="G2448" s="2">
        <f>'Moving Avg'!F2448</f>
        <v>9.3694149999999983</v>
      </c>
      <c r="H2448" s="2">
        <f>'Moving Avg'!G2448</f>
        <v>9.1578280000000003</v>
      </c>
      <c r="I2448" s="2">
        <f>'Moving Avg'!H2448</f>
        <v>7.3505779999999961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9.0928000000000004</v>
      </c>
      <c r="C2449" s="2">
        <f>RSI!I2449</f>
        <v>39.112866872484361</v>
      </c>
      <c r="D2449" s="2">
        <f>MACD!E2449</f>
        <v>0.1099270367969627</v>
      </c>
      <c r="E2449" s="2">
        <f>MACD!F2449</f>
        <v>6.1278521132539648E-2</v>
      </c>
      <c r="F2449" s="2">
        <f>'Moving Avg'!D2449</f>
        <v>9.1947799999999997</v>
      </c>
      <c r="G2449" s="2">
        <f>'Moving Avg'!F2449</f>
        <v>9.3530599999999993</v>
      </c>
      <c r="H2449" s="2">
        <f>'Moving Avg'!G2449</f>
        <v>9.1609079999999992</v>
      </c>
      <c r="I2449" s="2">
        <f>'Moving Avg'!H2449</f>
        <v>7.3664544999999961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9.1409000000000002</v>
      </c>
      <c r="C2450" s="2">
        <f>RSI!I2450</f>
        <v>43.121629529001254</v>
      </c>
      <c r="D2450" s="2">
        <f>MACD!E2450</f>
        <v>0.1142752617777969</v>
      </c>
      <c r="E2450" s="2">
        <f>MACD!F2450</f>
        <v>7.1877869261591093E-2</v>
      </c>
      <c r="F2450" s="2">
        <f>'Moving Avg'!D2450</f>
        <v>9.1505200000000002</v>
      </c>
      <c r="G2450" s="2">
        <f>'Moving Avg'!F2450</f>
        <v>9.3318899999999978</v>
      </c>
      <c r="H2450" s="2">
        <f>'Moving Avg'!G2450</f>
        <v>9.1647560000000006</v>
      </c>
      <c r="I2450" s="2">
        <f>'Moving Avg'!H2450</f>
        <v>7.3825714999999956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9.1409000000000002</v>
      </c>
      <c r="C2451" s="2">
        <f>RSI!I2451</f>
        <v>43.121629529001254</v>
      </c>
      <c r="D2451" s="2">
        <f>MACD!E2451</f>
        <v>0.1185723011584745</v>
      </c>
      <c r="E2451" s="2">
        <f>MACD!F2451</f>
        <v>8.121675564096778E-2</v>
      </c>
      <c r="F2451" s="2">
        <f>'Moving Avg'!D2451</f>
        <v>9.1216600000000003</v>
      </c>
      <c r="G2451" s="2">
        <f>'Moving Avg'!F2451</f>
        <v>9.3126449999999981</v>
      </c>
      <c r="H2451" s="2">
        <f>'Moving Avg'!G2451</f>
        <v>9.168412</v>
      </c>
      <c r="I2451" s="2">
        <f>'Moving Avg'!H2451</f>
        <v>7.3989289999999972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9.1890000000000001</v>
      </c>
      <c r="C2452" s="2">
        <f>RSI!I2452</f>
        <v>47.156639508586309</v>
      </c>
      <c r="D2452" s="2">
        <f>MACD!E2452</f>
        <v>0.1192173057882524</v>
      </c>
      <c r="E2452" s="2">
        <f>MACD!F2452</f>
        <v>8.8816865670424711E-2</v>
      </c>
      <c r="F2452" s="2">
        <f>'Moving Avg'!D2452</f>
        <v>9.1216600000000021</v>
      </c>
      <c r="G2452" s="2">
        <f>'Moving Avg'!F2452</f>
        <v>9.300614999999997</v>
      </c>
      <c r="H2452" s="2">
        <f>'Moving Avg'!G2452</f>
        <v>9.1722599999999996</v>
      </c>
      <c r="I2452" s="2">
        <f>'Moving Avg'!H2452</f>
        <v>7.416007999999997</v>
      </c>
      <c r="J2452" s="6" t="str">
        <f>OBV!F2452</f>
        <v>BEARISH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45575</v>
      </c>
      <c r="B2453" s="2">
        <f>RSI!B2453</f>
        <v>9.2179000000000002</v>
      </c>
      <c r="C2453" s="2">
        <f>RSI!I2453</f>
        <v>49.475818171410104</v>
      </c>
      <c r="D2453" s="2">
        <f>MACD!E2453</f>
        <v>0.12676006091655978</v>
      </c>
      <c r="E2453" s="2">
        <f>MACD!F2453</f>
        <v>9.640550471965173E-2</v>
      </c>
      <c r="F2453" s="2">
        <f>'Moving Avg'!D2453</f>
        <v>9.1562999999999999</v>
      </c>
      <c r="G2453" s="2">
        <f>'Moving Avg'!F2453</f>
        <v>9.290029999999998</v>
      </c>
      <c r="H2453" s="2">
        <f>'Moving Avg'!G2453</f>
        <v>9.1764939999999999</v>
      </c>
      <c r="I2453" s="2">
        <f>'Moving Avg'!H2453</f>
        <v>7.4332314999999971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9.1793999999999993</v>
      </c>
      <c r="C2454" s="2">
        <f>RSI!I2454</f>
        <v>46.545155489522251</v>
      </c>
      <c r="D2454" s="2">
        <f>MACD!E2454</f>
        <v>0.13160455498100099</v>
      </c>
      <c r="E2454" s="2">
        <f>MACD!F2454</f>
        <v>0.10344531477192158</v>
      </c>
      <c r="F2454" s="2">
        <f>'Moving Avg'!D2454</f>
        <v>9.1736199999999997</v>
      </c>
      <c r="G2454" s="2">
        <f>'Moving Avg'!F2454</f>
        <v>9.2727099999999982</v>
      </c>
      <c r="H2454" s="2">
        <f>'Moving Avg'!G2454</f>
        <v>9.1788039999999995</v>
      </c>
      <c r="I2454" s="2">
        <f>'Moving Avg'!H2454</f>
        <v>7.4495409999999973</v>
      </c>
      <c r="J2454" s="6" t="str">
        <f>OBV!F2454</f>
        <v>BEARISH</v>
      </c>
      <c r="K2454" s="6" t="str">
        <f>OBV!G2454</f>
        <v>NEUTRAL</v>
      </c>
      <c r="L2454" s="6" t="str">
        <f>OBV!H2454</f>
        <v>BEARISH DIVERGENCE</v>
      </c>
    </row>
    <row r="2455" spans="1:12" ht="13.5" x14ac:dyDescent="0.25">
      <c r="A2455" s="3">
        <f>RSI!A2455</f>
        <v>45579</v>
      </c>
      <c r="B2455" s="2">
        <f>RSI!B2455</f>
        <v>9.2179000000000002</v>
      </c>
      <c r="C2455" s="2">
        <f>RSI!I2455</f>
        <v>49.750601041011109</v>
      </c>
      <c r="D2455" s="2">
        <f>MACD!E2455</f>
        <v>0.13313167078669075</v>
      </c>
      <c r="E2455" s="2">
        <f>MACD!F2455</f>
        <v>0.10938258597487541</v>
      </c>
      <c r="F2455" s="2">
        <f>'Moving Avg'!D2455</f>
        <v>9.1890200000000011</v>
      </c>
      <c r="G2455" s="2">
        <f>'Moving Avg'!F2455</f>
        <v>9.2573149999999966</v>
      </c>
      <c r="H2455" s="2">
        <f>'Moving Avg'!G2455</f>
        <v>9.181692</v>
      </c>
      <c r="I2455" s="2">
        <f>'Moving Avg'!H2455</f>
        <v>7.4660429999999982</v>
      </c>
      <c r="J2455" s="6" t="str">
        <f>OBV!F2455</f>
        <v>BEARISH</v>
      </c>
      <c r="K2455" s="6" t="str">
        <f>OBV!G2455</f>
        <v>NEUTRAL</v>
      </c>
      <c r="L2455" s="6" t="str">
        <f>OBV!H2455</f>
        <v>BEARISH DIVERGENCE</v>
      </c>
    </row>
    <row r="2456" spans="1:12" ht="13.5" x14ac:dyDescent="0.25">
      <c r="A2456" s="3">
        <f>RSI!A2456</f>
        <v>45581</v>
      </c>
      <c r="B2456" s="2">
        <f>RSI!B2456</f>
        <v>9.1600999999999999</v>
      </c>
      <c r="C2456" s="2">
        <f>RSI!I2456</f>
        <v>45.353523181629662</v>
      </c>
      <c r="D2456" s="2">
        <f>MACD!E2456</f>
        <v>0.12689073108132831</v>
      </c>
      <c r="E2456" s="2">
        <f>MACD!F2456</f>
        <v>0.11288421499616599</v>
      </c>
      <c r="F2456" s="2">
        <f>'Moving Avg'!D2456</f>
        <v>9.1928599999999996</v>
      </c>
      <c r="G2456" s="2">
        <f>'Moving Avg'!F2456</f>
        <v>9.2486549999999994</v>
      </c>
      <c r="H2456" s="2">
        <f>'Moving Avg'!G2456</f>
        <v>9.1828459999999978</v>
      </c>
      <c r="I2456" s="2">
        <f>'Moving Avg'!H2456</f>
        <v>7.4823519999999988</v>
      </c>
      <c r="J2456" s="6" t="str">
        <f>OBV!F2456</f>
        <v>BEARISH</v>
      </c>
      <c r="K2456" s="6" t="str">
        <f>OBV!G2456</f>
        <v>NEUTRAL</v>
      </c>
      <c r="L2456" s="6" t="str">
        <f>OBV!H2456</f>
        <v>BEARISH DIVERGENCE</v>
      </c>
    </row>
    <row r="2457" spans="1:12" ht="13.5" x14ac:dyDescent="0.25">
      <c r="A2457" s="3">
        <f>RSI!A2457</f>
        <v>45582</v>
      </c>
      <c r="B2457" s="2">
        <f>RSI!B2457</f>
        <v>8.9484999999999992</v>
      </c>
      <c r="C2457" s="2">
        <f>RSI!I2457</f>
        <v>33.633861722593252</v>
      </c>
      <c r="D2457" s="2">
        <f>MACD!E2457</f>
        <v>0.12285477283830915</v>
      </c>
      <c r="E2457" s="2">
        <f>MACD!F2457</f>
        <v>0.11487832656459462</v>
      </c>
      <c r="F2457" s="2">
        <f>'Moving Avg'!D2457</f>
        <v>9.1447599999999998</v>
      </c>
      <c r="G2457" s="2">
        <f>'Moving Avg'!F2457</f>
        <v>9.2294149999999995</v>
      </c>
      <c r="H2457" s="2">
        <f>'Moving Avg'!G2457</f>
        <v>9.1797679999999993</v>
      </c>
      <c r="I2457" s="2">
        <f>'Moving Avg'!H2457</f>
        <v>7.4978434999999983</v>
      </c>
      <c r="J2457" s="6" t="str">
        <f>OBV!F2457</f>
        <v>BEARISH</v>
      </c>
      <c r="K2457" s="6" t="str">
        <f>OBV!G2457</f>
        <v>NEUTRAL</v>
      </c>
      <c r="L2457" s="6" t="str">
        <f>OBV!H2457</f>
        <v>CONFIRMED BEARISH</v>
      </c>
    </row>
    <row r="2458" spans="1:12" ht="13.5" x14ac:dyDescent="0.25">
      <c r="A2458" s="3">
        <f>RSI!A2458</f>
        <v>45583</v>
      </c>
      <c r="B2458" s="2">
        <f>RSI!B2458</f>
        <v>8.9966000000000008</v>
      </c>
      <c r="C2458" s="2">
        <f>RSI!I2458</f>
        <v>37.582304627491844</v>
      </c>
      <c r="D2458" s="2">
        <f>MACD!E2458</f>
        <v>9.5270420678243539E-2</v>
      </c>
      <c r="E2458" s="2">
        <f>MACD!F2458</f>
        <v>0.11095674538732442</v>
      </c>
      <c r="F2458" s="2">
        <f>'Moving Avg'!D2458</f>
        <v>9.1005000000000003</v>
      </c>
      <c r="G2458" s="2">
        <f>'Moving Avg'!F2458</f>
        <v>9.2125799999999991</v>
      </c>
      <c r="H2458" s="2">
        <f>'Moving Avg'!G2458</f>
        <v>9.1778439999999986</v>
      </c>
      <c r="I2458" s="2">
        <f>'Moving Avg'!H2458</f>
        <v>7.5139604999999987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</row>
    <row r="2459" spans="1:12" ht="13.5" x14ac:dyDescent="0.25">
      <c r="A2459" s="3">
        <f>RSI!A2459</f>
        <v>45586</v>
      </c>
      <c r="B2459" s="2">
        <f>RSI!B2459</f>
        <v>9.1890000000000001</v>
      </c>
      <c r="C2459" s="2">
        <f>RSI!I2459</f>
        <v>50.31567528075292</v>
      </c>
      <c r="D2459" s="2">
        <f>MACD!E2459</f>
        <v>6.6269342254507535E-2</v>
      </c>
      <c r="E2459" s="2">
        <f>MACD!F2459</f>
        <v>0.10201926476076105</v>
      </c>
      <c r="F2459" s="2">
        <f>'Moving Avg'!D2459</f>
        <v>9.1024199999999986</v>
      </c>
      <c r="G2459" s="2">
        <f>'Moving Avg'!F2459</f>
        <v>9.2053649999999969</v>
      </c>
      <c r="H2459" s="2">
        <f>'Moving Avg'!G2459</f>
        <v>9.181692</v>
      </c>
      <c r="I2459" s="2">
        <f>'Moving Avg'!H2459</f>
        <v>7.5307989999999982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</row>
    <row r="2460" spans="1:12" ht="13.5" x14ac:dyDescent="0.25">
      <c r="A2460" s="3">
        <f>RSI!A2460</f>
        <v>45587</v>
      </c>
      <c r="B2460" s="2">
        <f>RSI!B2460</f>
        <v>9.2851999999999997</v>
      </c>
      <c r="C2460" s="2">
        <f>RSI!I2460</f>
        <v>55.233198359535365</v>
      </c>
      <c r="D2460" s="2">
        <f>MACD!E2460</f>
        <v>4.1970271213067178E-2</v>
      </c>
      <c r="E2460" s="2">
        <f>MACD!F2460</f>
        <v>9.0009466051222287E-2</v>
      </c>
      <c r="F2460" s="2">
        <f>'Moving Avg'!D2460</f>
        <v>9.1158800000000006</v>
      </c>
      <c r="G2460" s="2">
        <f>'Moving Avg'!F2460</f>
        <v>9.2029600000000009</v>
      </c>
      <c r="H2460" s="2">
        <f>'Moving Avg'!G2460</f>
        <v>9.1874639999999985</v>
      </c>
      <c r="I2460" s="2">
        <f>'Moving Avg'!H2460</f>
        <v>7.5483589999999978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</row>
    <row r="2461" spans="1:12" ht="13.5" x14ac:dyDescent="0.25">
      <c r="A2461" s="3">
        <f>RSI!A2461</f>
        <v>45588</v>
      </c>
      <c r="B2461" s="2">
        <f>RSI!B2461</f>
        <v>9.266</v>
      </c>
      <c r="C2461" s="2">
        <f>RSI!I2461</f>
        <v>54.082673498524287</v>
      </c>
      <c r="D2461" s="2">
        <f>MACD!E2461</f>
        <v>2.2232021579879913E-2</v>
      </c>
      <c r="E2461" s="2">
        <f>MACD!F2461</f>
        <v>7.6453977156953817E-2</v>
      </c>
      <c r="F2461" s="2">
        <f>'Moving Avg'!D2461</f>
        <v>9.13706</v>
      </c>
      <c r="G2461" s="2">
        <f>'Moving Avg'!F2461</f>
        <v>9.1995949999999986</v>
      </c>
      <c r="H2461" s="2">
        <f>'Moving Avg'!G2461</f>
        <v>9.1928519999999985</v>
      </c>
      <c r="I2461" s="2">
        <f>'Moving Avg'!H2461</f>
        <v>7.5658229999999991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</row>
    <row r="2462" spans="1:12" ht="13.5" x14ac:dyDescent="0.25">
      <c r="A2462" s="3">
        <f>RSI!A2462</f>
        <v>45589</v>
      </c>
      <c r="B2462" s="2">
        <f>RSI!B2462</f>
        <v>9.2563999999999993</v>
      </c>
      <c r="C2462" s="2">
        <f>RSI!I2462</f>
        <v>53.482793221036594</v>
      </c>
      <c r="D2462" s="2">
        <f>MACD!E2462</f>
        <v>1.3199694698268871E-2</v>
      </c>
      <c r="E2462" s="2">
        <f>MACD!F2462</f>
        <v>6.3803120665216831E-2</v>
      </c>
      <c r="F2462" s="2">
        <f>'Moving Avg'!D2462</f>
        <v>9.198640000000001</v>
      </c>
      <c r="G2462" s="2">
        <f>'Moving Avg'!F2462</f>
        <v>9.1957499999999985</v>
      </c>
      <c r="H2462" s="2">
        <f>'Moving Avg'!G2462</f>
        <v>9.1982419999999987</v>
      </c>
      <c r="I2462" s="2">
        <f>'Moving Avg'!H2462</f>
        <v>7.5832869999999994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</row>
    <row r="2463" spans="1:12" ht="13.5" x14ac:dyDescent="0.25">
      <c r="A2463" s="3">
        <f>RSI!A2463</f>
        <v>45590</v>
      </c>
      <c r="B2463" s="2">
        <f>RSI!B2463</f>
        <v>9.3045000000000009</v>
      </c>
      <c r="C2463" s="2">
        <f>RSI!I2463</f>
        <v>56.109636345584107</v>
      </c>
      <c r="D2463" s="2">
        <f>MACD!E2463</f>
        <v>6.0877611619840621E-3</v>
      </c>
      <c r="E2463" s="2">
        <f>MACD!F2463</f>
        <v>5.2260048764570279E-2</v>
      </c>
      <c r="F2463" s="2">
        <f>'Moving Avg'!D2463</f>
        <v>9.2602200000000003</v>
      </c>
      <c r="G2463" s="2">
        <f>'Moving Avg'!F2463</f>
        <v>9.1914200000000008</v>
      </c>
      <c r="H2463" s="2">
        <f>'Moving Avg'!G2463</f>
        <v>9.2063240000000004</v>
      </c>
      <c r="I2463" s="2">
        <f>'Moving Avg'!H2463</f>
        <v>7.6009914999999992</v>
      </c>
      <c r="J2463" s="6" t="str">
        <f>OBV!F2463</f>
        <v>BULLISH</v>
      </c>
      <c r="K2463" s="6" t="str">
        <f>OBV!G2463</f>
        <v>NEUTRAL</v>
      </c>
      <c r="L2463" s="6" t="str">
        <f>OBV!H2463</f>
        <v>CONFIRMED BULLISH</v>
      </c>
    </row>
    <row r="2464" spans="1:12" ht="13.5" x14ac:dyDescent="0.25">
      <c r="A2464" s="3">
        <f>RSI!A2464</f>
        <v>45593</v>
      </c>
      <c r="B2464" s="2">
        <f>RSI!B2464</f>
        <v>9.1890000000000001</v>
      </c>
      <c r="C2464" s="2">
        <f>RSI!I2464</f>
        <v>48.960006372794311</v>
      </c>
      <c r="D2464" s="2">
        <f>MACD!E2464</f>
        <v>2.0919413126208042E-3</v>
      </c>
      <c r="E2464" s="2">
        <f>MACD!F2464</f>
        <v>4.2226427274180384E-2</v>
      </c>
      <c r="F2464" s="2">
        <f>'Moving Avg'!D2464</f>
        <v>9.2602200000000003</v>
      </c>
      <c r="G2464" s="2">
        <f>'Moving Avg'!F2464</f>
        <v>9.1827599999999983</v>
      </c>
      <c r="H2464" s="2">
        <f>'Moving Avg'!G2464</f>
        <v>9.2122900000000012</v>
      </c>
      <c r="I2464" s="2">
        <f>'Moving Avg'!H2464</f>
        <v>7.6185514999999997</v>
      </c>
      <c r="J2464" s="6" t="str">
        <f>OBV!F2464</f>
        <v>BULLISH</v>
      </c>
      <c r="K2464" s="6" t="str">
        <f>OBV!G2464</f>
        <v>NEUTRAL</v>
      </c>
      <c r="L2464" s="6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9.3045000000000009</v>
      </c>
      <c r="C2465" s="2">
        <f>RSI!I2465</f>
        <v>55.118795055619074</v>
      </c>
      <c r="D2465" s="2">
        <f>MACD!E2465</f>
        <v>-3.8044069034040007E-3</v>
      </c>
      <c r="E2465" s="2">
        <f>MACD!F2465</f>
        <v>3.3020260438663511E-2</v>
      </c>
      <c r="F2465" s="2">
        <f>'Moving Avg'!D2465</f>
        <v>9.2640800000000016</v>
      </c>
      <c r="G2465" s="2">
        <f>'Moving Avg'!F2465</f>
        <v>9.1798749999999991</v>
      </c>
      <c r="H2465" s="2">
        <f>'Moving Avg'!G2465</f>
        <v>9.2205660000000016</v>
      </c>
      <c r="I2465" s="2">
        <f>'Moving Avg'!H2465</f>
        <v>7.6381324999999993</v>
      </c>
      <c r="J2465" s="6" t="str">
        <f>OBV!F2465</f>
        <v>BEARISH</v>
      </c>
      <c r="K2465" s="6" t="str">
        <f>OBV!G2465</f>
        <v>NEUTRAL</v>
      </c>
      <c r="L2465" s="6" t="str">
        <f>OBV!H2465</f>
        <v>BEARISH DIVERGENCE</v>
      </c>
    </row>
    <row r="2466" spans="1:12" ht="13.5" x14ac:dyDescent="0.25">
      <c r="A2466" s="3">
        <f>RSI!A2466</f>
        <v>45595</v>
      </c>
      <c r="B2466" s="2">
        <f>RSI!B2466</f>
        <v>9.1120000000000001</v>
      </c>
      <c r="C2466" s="2">
        <f>RSI!I2466</f>
        <v>45.306350700478504</v>
      </c>
      <c r="D2466" s="2">
        <f>MACD!E2466</f>
        <v>-4.0006408971198226E-3</v>
      </c>
      <c r="E2466" s="2">
        <f>MACD!F2466</f>
        <v>2.5616080171506843E-2</v>
      </c>
      <c r="F2466" s="2">
        <f>'Moving Avg'!D2466</f>
        <v>9.2332800000000006</v>
      </c>
      <c r="G2466" s="2">
        <f>'Moving Avg'!F2466</f>
        <v>9.1712149999999983</v>
      </c>
      <c r="H2466" s="2">
        <f>'Moving Avg'!G2466</f>
        <v>9.2249920000000003</v>
      </c>
      <c r="I2466" s="2">
        <f>'Moving Avg'!H2466</f>
        <v>7.6554039999999999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</row>
    <row r="2467" spans="1:12" ht="13.5" x14ac:dyDescent="0.25">
      <c r="A2467" s="3">
        <f>RSI!A2467</f>
        <v>45596</v>
      </c>
      <c r="B2467" s="2">
        <f>RSI!B2467</f>
        <v>9.1890000000000001</v>
      </c>
      <c r="C2467" s="2">
        <f>RSI!I2467</f>
        <v>49.201907752024297</v>
      </c>
      <c r="D2467" s="2">
        <f>MACD!E2467</f>
        <v>-4.1818195839237404E-2</v>
      </c>
      <c r="E2467" s="2">
        <f>MACD!F2467</f>
        <v>1.2129224969357994E-2</v>
      </c>
      <c r="F2467" s="2">
        <f>'Moving Avg'!D2467</f>
        <v>9.2198000000000011</v>
      </c>
      <c r="G2467" s="2">
        <f>'Moving Avg'!F2467</f>
        <v>9.1712149999999966</v>
      </c>
      <c r="H2467" s="2">
        <f>'Moving Avg'!G2467</f>
        <v>9.2298020000000012</v>
      </c>
      <c r="I2467" s="2">
        <f>'Moving Avg'!H2467</f>
        <v>7.6726274999999999</v>
      </c>
      <c r="J2467" s="6" t="str">
        <f>OBV!F2467</f>
        <v>BULLISH</v>
      </c>
      <c r="K2467" s="6" t="str">
        <f>OBV!G2467</f>
        <v>NEUTRAL</v>
      </c>
      <c r="L2467" s="6" t="str">
        <f>OBV!H2467</f>
        <v>BULLISH DIVERGENCE</v>
      </c>
    </row>
    <row r="2468" spans="1:12" ht="13.5" x14ac:dyDescent="0.25">
      <c r="A2468" s="3">
        <f>RSI!A2468</f>
        <v>45597</v>
      </c>
      <c r="B2468" s="2">
        <f>RSI!B2468</f>
        <v>9.3045000000000009</v>
      </c>
      <c r="C2468" s="2">
        <f>RSI!I2468</f>
        <v>54.443453753715524</v>
      </c>
      <c r="D2468" s="2">
        <f>MACD!E2468</f>
        <v>-7.486706998660253E-2</v>
      </c>
      <c r="E2468" s="2">
        <f>MACD!F2468</f>
        <v>-5.2700340218341107E-3</v>
      </c>
      <c r="F2468" s="2">
        <f>'Moving Avg'!D2468</f>
        <v>9.2198000000000011</v>
      </c>
      <c r="G2468" s="2">
        <f>'Moving Avg'!F2468</f>
        <v>9.1842049999999968</v>
      </c>
      <c r="H2468" s="2">
        <f>'Moving Avg'!G2468</f>
        <v>9.2369220000000034</v>
      </c>
      <c r="I2468" s="2">
        <f>'Moving Avg'!H2468</f>
        <v>7.6902839999999992</v>
      </c>
      <c r="J2468" s="6" t="str">
        <f>OBV!F2468</f>
        <v>BULLISH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9.2949000000000002</v>
      </c>
      <c r="C2469" s="2">
        <f>RSI!I2469</f>
        <v>53.945213459462984</v>
      </c>
      <c r="D2469" s="2">
        <f>MACD!E2469</f>
        <v>-7.3104597367169788E-2</v>
      </c>
      <c r="E2469" s="2">
        <f>MACD!F2469</f>
        <v>-1.8836946690901246E-2</v>
      </c>
      <c r="F2469" s="2">
        <f>'Moving Avg'!D2469</f>
        <v>9.2409799999999986</v>
      </c>
      <c r="G2469" s="2">
        <f>'Moving Avg'!F2469</f>
        <v>9.194309999999998</v>
      </c>
      <c r="H2469" s="2">
        <f>'Moving Avg'!G2469</f>
        <v>9.2440440000000041</v>
      </c>
      <c r="I2469" s="2">
        <f>'Moving Avg'!H2469</f>
        <v>7.707266999999999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</row>
    <row r="2470" spans="1:12" ht="13.5" x14ac:dyDescent="0.25">
      <c r="A2470" s="3">
        <f>RSI!A2470</f>
        <v>45601</v>
      </c>
      <c r="B2470" s="2">
        <f>RSI!B2470</f>
        <v>9.8432999999999993</v>
      </c>
      <c r="C2470" s="2">
        <f>RSI!I2470</f>
        <v>70.534260066630594</v>
      </c>
      <c r="D2470" s="2">
        <f>MACD!E2470</f>
        <v>-9.7919701755166955E-2</v>
      </c>
      <c r="E2470" s="2">
        <f>MACD!F2470</f>
        <v>-3.4653497703754386E-2</v>
      </c>
      <c r="F2470" s="2">
        <f>'Moving Avg'!D2470</f>
        <v>9.3487400000000012</v>
      </c>
      <c r="G2470" s="2">
        <f>'Moving Avg'!F2470</f>
        <v>9.2294300000000007</v>
      </c>
      <c r="H2470" s="2">
        <f>'Moving Avg'!G2470</f>
        <v>9.2623260000000034</v>
      </c>
      <c r="I2470" s="2">
        <f>'Moving Avg'!H2470</f>
        <v>7.7267035000000002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</row>
    <row r="2471" spans="1:12" ht="13.5" x14ac:dyDescent="0.25">
      <c r="A2471" s="3">
        <f>RSI!A2471</f>
        <v>45602</v>
      </c>
      <c r="B2471" s="2">
        <f>RSI!B2471</f>
        <v>10.3918</v>
      </c>
      <c r="C2471" s="2">
        <f>RSI!I2471</f>
        <v>78.770791021620397</v>
      </c>
      <c r="D2471" s="2">
        <f>MACD!E2471</f>
        <v>-0.16618943081408055</v>
      </c>
      <c r="E2471" s="2">
        <f>MACD!F2471</f>
        <v>-6.0960684325819622E-2</v>
      </c>
      <c r="F2471" s="2">
        <f>'Moving Avg'!D2471</f>
        <v>9.6046999999999993</v>
      </c>
      <c r="G2471" s="2">
        <f>'Moving Avg'!F2471</f>
        <v>9.291974999999999</v>
      </c>
      <c r="H2471" s="2">
        <f>'Moving Avg'!G2471</f>
        <v>9.291578000000003</v>
      </c>
      <c r="I2471" s="2">
        <f>'Moving Avg'!H2471</f>
        <v>7.7488345000000001</v>
      </c>
      <c r="J2471" s="6" t="str">
        <f>OBV!F2471</f>
        <v>BULLISH</v>
      </c>
      <c r="K2471" s="6" t="str">
        <f>OBV!G2471</f>
        <v>STRONG</v>
      </c>
      <c r="L2471" s="6" t="str">
        <f>OBV!H2471</f>
        <v>CONFIRMED BULLISH</v>
      </c>
    </row>
    <row r="2472" spans="1:12" ht="13.5" x14ac:dyDescent="0.25">
      <c r="A2472" s="3">
        <f>RSI!A2472</f>
        <v>45603</v>
      </c>
      <c r="B2472" s="2">
        <f>RSI!B2472</f>
        <v>10.584199999999999</v>
      </c>
      <c r="C2472" s="2">
        <f>RSI!I2472</f>
        <v>80.798371772525343</v>
      </c>
      <c r="D2472" s="2">
        <f>MACD!E2472</f>
        <v>-0.24634161818714517</v>
      </c>
      <c r="E2472" s="2">
        <f>MACD!F2472</f>
        <v>-9.8036871098084732E-2</v>
      </c>
      <c r="F2472" s="2">
        <f>'Moving Avg'!D2472</f>
        <v>9.8837399999999995</v>
      </c>
      <c r="G2472" s="2">
        <f>'Moving Avg'!F2472</f>
        <v>9.3617349999999995</v>
      </c>
      <c r="H2472" s="2">
        <f>'Moving Avg'!G2472</f>
        <v>9.324678000000004</v>
      </c>
      <c r="I2472" s="2">
        <f>'Moving Avg'!H2472</f>
        <v>7.7719275000000003</v>
      </c>
      <c r="J2472" s="6" t="str">
        <f>OBV!F2472</f>
        <v>BULLISH</v>
      </c>
      <c r="K2472" s="6" t="str">
        <f>OBV!G2472</f>
        <v>STRONG</v>
      </c>
      <c r="L2472" s="6" t="str">
        <f>OBV!H2472</f>
        <v>CONFIRMED BULLISH</v>
      </c>
    </row>
    <row r="2473" spans="1:12" ht="13.5" x14ac:dyDescent="0.25">
      <c r="A2473" s="3">
        <f>RSI!A2473</f>
        <v>45604</v>
      </c>
      <c r="B2473" s="2">
        <f>RSI!B2473</f>
        <v>10.584199999999999</v>
      </c>
      <c r="C2473" s="2">
        <f>RSI!I2473</f>
        <v>80.798371772525343</v>
      </c>
      <c r="D2473" s="2">
        <f>MACD!E2473</f>
        <v>-0.31406322803000464</v>
      </c>
      <c r="E2473" s="2">
        <f>MACD!F2473</f>
        <v>-0.1412421424844687</v>
      </c>
      <c r="F2473" s="2">
        <f>'Moving Avg'!D2473</f>
        <v>10.139679999999998</v>
      </c>
      <c r="G2473" s="2">
        <f>'Moving Avg'!F2473</f>
        <v>9.4300500000000014</v>
      </c>
      <c r="H2473" s="2">
        <f>'Moving Avg'!G2473</f>
        <v>9.3593180000000036</v>
      </c>
      <c r="I2473" s="2">
        <f>'Moving Avg'!H2473</f>
        <v>7.7950205000000015</v>
      </c>
      <c r="J2473" s="6" t="str">
        <f>OBV!F2473</f>
        <v>BULLISH</v>
      </c>
      <c r="K2473" s="6" t="str">
        <f>OBV!G2473</f>
        <v>STRONG</v>
      </c>
      <c r="L2473" s="6" t="str">
        <f>OBV!H2473</f>
        <v>CONFIRMED BULLISH</v>
      </c>
    </row>
    <row r="2474" spans="1:12" ht="13.5" x14ac:dyDescent="0.25">
      <c r="A2474" s="3">
        <f>RSI!A2474</f>
        <v>45607</v>
      </c>
      <c r="B2474" s="2">
        <f>RSI!B2474</f>
        <v>10.565</v>
      </c>
      <c r="C2474" s="2">
        <f>RSI!I2474</f>
        <v>79.915010740404796</v>
      </c>
      <c r="D2474" s="2">
        <f>MACD!E2474</f>
        <v>-0.39447288556466731</v>
      </c>
      <c r="E2474" s="2">
        <f>MACD!F2474</f>
        <v>-0.19188829110050842</v>
      </c>
      <c r="F2474" s="2">
        <f>'Moving Avg'!D2474</f>
        <v>10.393699999999999</v>
      </c>
      <c r="G2474" s="2">
        <f>'Moving Avg'!F2474</f>
        <v>9.4993300000000005</v>
      </c>
      <c r="H2474" s="2">
        <f>'Moving Avg'!G2474</f>
        <v>9.3893400000000025</v>
      </c>
      <c r="I2474" s="2">
        <f>'Moving Avg'!H2474</f>
        <v>7.8187390000000017</v>
      </c>
      <c r="J2474" s="6" t="str">
        <f>OBV!F2474</f>
        <v>BULLISH</v>
      </c>
      <c r="K2474" s="6" t="str">
        <f>OBV!G2474</f>
        <v>NEUTRAL</v>
      </c>
      <c r="L2474" s="6" t="str">
        <f>OBV!H2474</f>
        <v>CONFIRMED BULLISH</v>
      </c>
    </row>
    <row r="2475" spans="1:12" ht="13.5" x14ac:dyDescent="0.25">
      <c r="A2475" s="3">
        <f>RSI!A2475</f>
        <v>45608</v>
      </c>
      <c r="B2475" s="2">
        <f>RSI!B2475</f>
        <v>10.536099999999999</v>
      </c>
      <c r="C2475" s="2">
        <f>RSI!I2475</f>
        <v>78.523405511274461</v>
      </c>
      <c r="D2475" s="2">
        <f>MACD!E2475</f>
        <v>-0.44874742767228426</v>
      </c>
      <c r="E2475" s="2">
        <f>MACD!F2475</f>
        <v>-0.24326011841486361</v>
      </c>
      <c r="F2475" s="2">
        <f>'Moving Avg'!D2475</f>
        <v>10.532259999999999</v>
      </c>
      <c r="G2475" s="2">
        <f>'Moving Avg'!F2475</f>
        <v>9.5652400000000011</v>
      </c>
      <c r="H2475" s="2">
        <f>'Moving Avg'!G2475</f>
        <v>9.4187840000000023</v>
      </c>
      <c r="I2475" s="2">
        <f>'Moving Avg'!H2475</f>
        <v>7.8423130000000016</v>
      </c>
      <c r="J2475" s="6" t="str">
        <f>OBV!F2475</f>
        <v>BULLISH</v>
      </c>
      <c r="K2475" s="6" t="str">
        <f>OBV!G2475</f>
        <v>NEUTRAL</v>
      </c>
      <c r="L2475" s="6" t="str">
        <f>OBV!H2475</f>
        <v>CONFIRMED BULLISH</v>
      </c>
    </row>
    <row r="2476" spans="1:12" ht="13.5" x14ac:dyDescent="0.25">
      <c r="A2476" s="3">
        <f>RSI!A2476</f>
        <v>45609</v>
      </c>
      <c r="B2476" s="2">
        <f>RSI!B2476</f>
        <v>10.478400000000001</v>
      </c>
      <c r="C2476" s="2">
        <f>RSI!I2476</f>
        <v>75.689496137282703</v>
      </c>
      <c r="D2476" s="2">
        <f>MACD!E2476</f>
        <v>-0.52553292444979149</v>
      </c>
      <c r="E2476" s="2">
        <f>MACD!F2476</f>
        <v>-0.29971467962184917</v>
      </c>
      <c r="F2476" s="2">
        <f>'Moving Avg'!D2476</f>
        <v>10.549579999999999</v>
      </c>
      <c r="G2476" s="2">
        <f>'Moving Avg'!F2476</f>
        <v>9.6311550000000015</v>
      </c>
      <c r="H2476" s="2">
        <f>'Moving Avg'!G2476</f>
        <v>9.4411080000000016</v>
      </c>
      <c r="I2476" s="2">
        <f>'Moving Avg'!H2476</f>
        <v>7.8655985000000017</v>
      </c>
      <c r="J2476" s="6" t="str">
        <f>OBV!F2476</f>
        <v>BEARISH</v>
      </c>
      <c r="K2476" s="6" t="str">
        <f>OBV!G2476</f>
        <v>NEUTRAL</v>
      </c>
      <c r="L2476" s="6" t="str">
        <f>OBV!H2476</f>
        <v>BEARISH DIVERGENCE</v>
      </c>
    </row>
    <row r="2477" spans="1:12" ht="13.5" x14ac:dyDescent="0.25">
      <c r="A2477" s="3">
        <f>RSI!A2477</f>
        <v>45610</v>
      </c>
      <c r="B2477" s="2">
        <f>RSI!B2477</f>
        <v>10.4206</v>
      </c>
      <c r="C2477" s="2">
        <f>RSI!I2477</f>
        <v>72.853070510514272</v>
      </c>
      <c r="D2477" s="2">
        <f>MACD!E2477</f>
        <v>-0.57914739714499142</v>
      </c>
      <c r="E2477" s="2">
        <f>MACD!F2477</f>
        <v>-0.35560122312647763</v>
      </c>
      <c r="F2477" s="2">
        <f>'Moving Avg'!D2477</f>
        <v>10.516859999999999</v>
      </c>
      <c r="G2477" s="2">
        <f>'Moving Avg'!F2477</f>
        <v>9.7047600000000021</v>
      </c>
      <c r="H2477" s="2">
        <f>'Moving Avg'!G2477</f>
        <v>9.4628540000000001</v>
      </c>
      <c r="I2477" s="2">
        <f>'Moving Avg'!H2477</f>
        <v>7.8888355000000017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10.334</v>
      </c>
      <c r="C2478" s="2">
        <f>RSI!I2478</f>
        <v>68.699116579657542</v>
      </c>
      <c r="D2478" s="2">
        <f>MACD!E2478</f>
        <v>-0.60440434985895308</v>
      </c>
      <c r="E2478" s="2">
        <f>MACD!F2478</f>
        <v>-0.40536184847297274</v>
      </c>
      <c r="F2478" s="2">
        <f>'Moving Avg'!D2478</f>
        <v>10.466820000000002</v>
      </c>
      <c r="G2478" s="2">
        <f>'Moving Avg'!F2478</f>
        <v>9.77163</v>
      </c>
      <c r="H2478" s="2">
        <f>'Moving Avg'!G2478</f>
        <v>9.4820980000000006</v>
      </c>
      <c r="I2478" s="2">
        <f>'Moving Avg'!H2478</f>
        <v>7.9109180000000014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</row>
    <row r="2479" spans="1:12" ht="13.5" x14ac:dyDescent="0.25">
      <c r="A2479" s="3">
        <f>RSI!A2479</f>
        <v>45614</v>
      </c>
      <c r="B2479" s="2">
        <f>RSI!B2479</f>
        <v>10.295500000000001</v>
      </c>
      <c r="C2479" s="2">
        <f>RSI!I2479</f>
        <v>66.873558028552253</v>
      </c>
      <c r="D2479" s="2">
        <f>MACD!E2479</f>
        <v>-0.6276620267732067</v>
      </c>
      <c r="E2479" s="2">
        <f>MACD!F2479</f>
        <v>-0.4498218841330196</v>
      </c>
      <c r="F2479" s="2">
        <f>'Moving Avg'!D2479</f>
        <v>10.41292</v>
      </c>
      <c r="G2479" s="2">
        <f>'Moving Avg'!F2479</f>
        <v>9.8269550000000017</v>
      </c>
      <c r="H2479" s="2">
        <f>'Moving Avg'!G2479</f>
        <v>9.4996100000000006</v>
      </c>
      <c r="I2479" s="2">
        <f>'Moving Avg'!H2479</f>
        <v>7.9326635000000012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</row>
    <row r="2480" spans="1:12" ht="13.5" x14ac:dyDescent="0.25">
      <c r="A2480" s="3">
        <f>RSI!A2480</f>
        <v>45615</v>
      </c>
      <c r="B2480" s="2">
        <f>RSI!B2480</f>
        <v>10.170500000000001</v>
      </c>
      <c r="C2480" s="2">
        <f>RSI!I2480</f>
        <v>61.188338469584046</v>
      </c>
      <c r="D2480" s="2">
        <f>MACD!E2480</f>
        <v>-0.55650536877983825</v>
      </c>
      <c r="E2480" s="2">
        <f>MACD!F2480</f>
        <v>-0.47115858106238334</v>
      </c>
      <c r="F2480" s="2">
        <f>'Moving Avg'!D2480</f>
        <v>10.3398</v>
      </c>
      <c r="G2480" s="2">
        <f>'Moving Avg'!F2480</f>
        <v>9.871220000000001</v>
      </c>
      <c r="H2480" s="2">
        <f>'Moving Avg'!G2480</f>
        <v>9.5117340000000006</v>
      </c>
      <c r="I2480" s="2">
        <f>'Moving Avg'!H2480</f>
        <v>7.9537840000000006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10.1031</v>
      </c>
      <c r="C2481" s="2">
        <f>RSI!I2481</f>
        <v>58.309819632537803</v>
      </c>
      <c r="D2481" s="2">
        <f>MACD!E2481</f>
        <v>-0.40876547583597578</v>
      </c>
      <c r="E2481" s="2">
        <f>MACD!F2481</f>
        <v>-0.45867996001710182</v>
      </c>
      <c r="F2481" s="2">
        <f>'Moving Avg'!D2481</f>
        <v>10.26474</v>
      </c>
      <c r="G2481" s="2">
        <f>'Moving Avg'!F2481</f>
        <v>9.913075000000001</v>
      </c>
      <c r="H2481" s="2">
        <f>'Moving Avg'!G2481</f>
        <v>9.5232799999999997</v>
      </c>
      <c r="I2481" s="2">
        <f>'Moving Avg'!H2481</f>
        <v>7.9754335000000003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10.093500000000001</v>
      </c>
      <c r="C2482" s="2">
        <f>RSI!I2482</f>
        <v>57.892070537340359</v>
      </c>
      <c r="D2482" s="2">
        <f>MACD!E2482</f>
        <v>-0.25475541183909201</v>
      </c>
      <c r="E2482" s="2">
        <f>MACD!F2482</f>
        <v>-0.41789505038149988</v>
      </c>
      <c r="F2482" s="2">
        <f>'Moving Avg'!D2482</f>
        <v>10.19932</v>
      </c>
      <c r="G2482" s="2">
        <f>'Moving Avg'!F2482</f>
        <v>9.9549300000000009</v>
      </c>
      <c r="H2482" s="2">
        <f>'Moving Avg'!G2482</f>
        <v>9.5365579999999994</v>
      </c>
      <c r="I2482" s="2">
        <f>'Moving Avg'!H2482</f>
        <v>7.9965539999999997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10.0261</v>
      </c>
      <c r="C2483" s="2">
        <f>RSI!I2483</f>
        <v>54.917281336457101</v>
      </c>
      <c r="D2483" s="2">
        <f>MACD!E2483</f>
        <v>-0.12060444532484915</v>
      </c>
      <c r="E2483" s="2">
        <f>MACD!F2483</f>
        <v>-0.35843692937016974</v>
      </c>
      <c r="F2483" s="2">
        <f>'Moving Avg'!D2483</f>
        <v>10.137739999999999</v>
      </c>
      <c r="G2483" s="2">
        <f>'Moving Avg'!F2483</f>
        <v>9.9910100000000028</v>
      </c>
      <c r="H2483" s="2">
        <f>'Moving Avg'!G2483</f>
        <v>9.548487999999999</v>
      </c>
      <c r="I2483" s="2">
        <f>'Moving Avg'!H2483</f>
        <v>8.0178185000000006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10.1031</v>
      </c>
      <c r="C2484" s="2">
        <f>RSI!I2484</f>
        <v>57.597928763211549</v>
      </c>
      <c r="D2484" s="2">
        <f>MACD!E2484</f>
        <v>-1.6423437995172208E-2</v>
      </c>
      <c r="E2484" s="2">
        <f>MACD!F2484</f>
        <v>-0.29003423109517024</v>
      </c>
      <c r="F2484" s="2">
        <f>'Moving Avg'!D2484</f>
        <v>10.099259999999999</v>
      </c>
      <c r="G2484" s="2">
        <f>'Moving Avg'!F2484</f>
        <v>10.036715000000003</v>
      </c>
      <c r="H2484" s="2">
        <f>'Moving Avg'!G2484</f>
        <v>9.5600339999999999</v>
      </c>
      <c r="I2484" s="2">
        <f>'Moving Avg'!H2484</f>
        <v>8.0394680000000012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10.1031</v>
      </c>
      <c r="C2485" s="2">
        <f>RSI!I2485</f>
        <v>57.597928763211549</v>
      </c>
      <c r="D2485" s="2">
        <f>MACD!E2485</f>
        <v>6.6204683849960588E-2</v>
      </c>
      <c r="E2485" s="2">
        <f>MACD!F2485</f>
        <v>-0.21878644810614409</v>
      </c>
      <c r="F2485" s="2">
        <f>'Moving Avg'!D2485</f>
        <v>10.08578</v>
      </c>
      <c r="G2485" s="2">
        <f>'Moving Avg'!F2485</f>
        <v>10.076645000000003</v>
      </c>
      <c r="H2485" s="2">
        <f>'Moving Avg'!G2485</f>
        <v>9.5715799999999991</v>
      </c>
      <c r="I2485" s="2">
        <f>'Moving Avg'!H2485</f>
        <v>8.0611175000000017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</row>
    <row r="2486" spans="1:12" ht="13.5" x14ac:dyDescent="0.25">
      <c r="A2486" s="3">
        <f>RSI!A2486</f>
        <v>45623</v>
      </c>
      <c r="B2486" s="2">
        <f>RSI!B2486</f>
        <v>10.0069</v>
      </c>
      <c r="C2486" s="2">
        <f>RSI!I2486</f>
        <v>53.029170821698521</v>
      </c>
      <c r="D2486" s="2">
        <f>MACD!E2486</f>
        <v>0.13337082280156132</v>
      </c>
      <c r="E2486" s="2">
        <f>MACD!F2486</f>
        <v>-0.14835499392460302</v>
      </c>
      <c r="F2486" s="2">
        <f>'Moving Avg'!D2486</f>
        <v>10.06654</v>
      </c>
      <c r="G2486" s="2">
        <f>'Moving Avg'!F2486</f>
        <v>10.121390000000003</v>
      </c>
      <c r="H2486" s="2">
        <f>'Moving Avg'!G2486</f>
        <v>9.5850519999999975</v>
      </c>
      <c r="I2486" s="2">
        <f>'Moving Avg'!H2486</f>
        <v>8.0822860000000016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</row>
    <row r="2487" spans="1:12" ht="13.5" x14ac:dyDescent="0.25">
      <c r="A2487" s="3">
        <f>RSI!A2487</f>
        <v>45624</v>
      </c>
      <c r="B2487" s="2">
        <f>RSI!B2487</f>
        <v>9.8626000000000005</v>
      </c>
      <c r="C2487" s="2">
        <f>RSI!I2487</f>
        <v>47.006057272607904</v>
      </c>
      <c r="D2487" s="2">
        <f>MACD!E2487</f>
        <v>0.19164377129296639</v>
      </c>
      <c r="E2487" s="2">
        <f>MACD!F2487</f>
        <v>-8.0355240881089141E-2</v>
      </c>
      <c r="F2487" s="2">
        <f>'Moving Avg'!D2487</f>
        <v>10.02036</v>
      </c>
      <c r="G2487" s="2">
        <f>'Moving Avg'!F2487</f>
        <v>10.155070000000004</v>
      </c>
      <c r="H2487" s="2">
        <f>'Moving Avg'!G2487</f>
        <v>9.5956379999999974</v>
      </c>
      <c r="I2487" s="2">
        <f>'Moving Avg'!H2487</f>
        <v>8.1021075000000007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</row>
    <row r="2488" spans="1:12" ht="13.5" x14ac:dyDescent="0.25">
      <c r="A2488" s="3">
        <f>RSI!A2488</f>
        <v>45625</v>
      </c>
      <c r="B2488" s="2">
        <f>RSI!B2488</f>
        <v>10.0069</v>
      </c>
      <c r="C2488" s="2">
        <f>RSI!I2488</f>
        <v>52.78171095069392</v>
      </c>
      <c r="D2488" s="2">
        <f>MACD!E2488</f>
        <v>0.21746224921309398</v>
      </c>
      <c r="E2488" s="2">
        <f>MACD!F2488</f>
        <v>-2.0791742862252521E-2</v>
      </c>
      <c r="F2488" s="2">
        <f>'Moving Avg'!D2488</f>
        <v>10.01652</v>
      </c>
      <c r="G2488" s="2">
        <f>'Moving Avg'!F2488</f>
        <v>10.190190000000003</v>
      </c>
      <c r="H2488" s="2">
        <f>'Moving Avg'!G2488</f>
        <v>9.6091099999999958</v>
      </c>
      <c r="I2488" s="2">
        <f>'Moving Avg'!H2488</f>
        <v>8.1228429999999996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</row>
    <row r="2489" spans="1:12" ht="13.5" x14ac:dyDescent="0.25">
      <c r="A2489" s="3">
        <f>RSI!A2489</f>
        <v>45628</v>
      </c>
      <c r="B2489" s="2">
        <f>RSI!B2489</f>
        <v>10.1031</v>
      </c>
      <c r="C2489" s="2">
        <f>RSI!I2489</f>
        <v>56.208286232579255</v>
      </c>
      <c r="D2489" s="2">
        <f>MACD!E2489</f>
        <v>0.2258908316381163</v>
      </c>
      <c r="E2489" s="2">
        <f>MACD!F2489</f>
        <v>2.8544772037821242E-2</v>
      </c>
      <c r="F2489" s="2">
        <f>'Moving Avg'!D2489</f>
        <v>10.01652</v>
      </c>
      <c r="G2489" s="2">
        <f>'Moving Avg'!F2489</f>
        <v>10.230600000000001</v>
      </c>
      <c r="H2489" s="2">
        <f>'Moving Avg'!G2489</f>
        <v>9.6245059999999949</v>
      </c>
      <c r="I2489" s="2">
        <f>'Moving Avg'!H2489</f>
        <v>8.1440595000000009</v>
      </c>
      <c r="J2489" s="6" t="str">
        <f>OBV!F2489</f>
        <v>BEARISH</v>
      </c>
      <c r="K2489" s="6" t="str">
        <f>OBV!G2489</f>
        <v>NEUTRAL</v>
      </c>
      <c r="L2489" s="6" t="str">
        <f>OBV!H2489</f>
        <v>NEUTRAL</v>
      </c>
    </row>
    <row r="2490" spans="1:12" ht="13.5" x14ac:dyDescent="0.25">
      <c r="A2490" s="3">
        <f>RSI!A2490</f>
        <v>45629</v>
      </c>
      <c r="B2490" s="2">
        <f>RSI!B2490</f>
        <v>10.1031</v>
      </c>
      <c r="C2490" s="2">
        <f>RSI!I2490</f>
        <v>56.208286232579255</v>
      </c>
      <c r="D2490" s="2">
        <f>MACD!E2490</f>
        <v>0.21288199072737335</v>
      </c>
      <c r="E2490" s="2">
        <f>MACD!F2490</f>
        <v>6.5412215775731669E-2</v>
      </c>
      <c r="F2490" s="2">
        <f>'Moving Avg'!D2490</f>
        <v>10.01652</v>
      </c>
      <c r="G2490" s="2">
        <f>'Moving Avg'!F2490</f>
        <v>10.243590000000005</v>
      </c>
      <c r="H2490" s="2">
        <f>'Moving Avg'!G2490</f>
        <v>9.6399019999999958</v>
      </c>
      <c r="I2490" s="2">
        <f>'Moving Avg'!H2490</f>
        <v>8.1652760000000004</v>
      </c>
      <c r="J2490" s="6" t="str">
        <f>OBV!F2490</f>
        <v>BEARISH</v>
      </c>
      <c r="K2490" s="6" t="str">
        <f>OBV!G2490</f>
        <v>NEUTRAL</v>
      </c>
      <c r="L2490" s="6" t="str">
        <f>OBV!H2490</f>
        <v>NEUTRAL</v>
      </c>
    </row>
    <row r="2491" spans="1:12" ht="13.5" x14ac:dyDescent="0.25">
      <c r="A2491" s="3">
        <f>RSI!A2491</f>
        <v>45630</v>
      </c>
      <c r="B2491" s="2">
        <f>RSI!B2491</f>
        <v>10.295500000000001</v>
      </c>
      <c r="C2491" s="2">
        <f>RSI!I2491</f>
        <v>62.517533586240141</v>
      </c>
      <c r="D2491" s="2">
        <f>MACD!E2491</f>
        <v>0.17641088185739306</v>
      </c>
      <c r="E2491" s="2">
        <f>MACD!F2491</f>
        <v>8.7611948992063954E-2</v>
      </c>
      <c r="F2491" s="2">
        <f>'Moving Avg'!D2491</f>
        <v>10.07424</v>
      </c>
      <c r="G2491" s="2">
        <f>'Moving Avg'!F2491</f>
        <v>10.238775000000002</v>
      </c>
      <c r="H2491" s="2">
        <f>'Moving Avg'!G2491</f>
        <v>9.6591459999999945</v>
      </c>
      <c r="I2491" s="2">
        <f>'Moving Avg'!H2491</f>
        <v>8.187454500000003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10.276300000000001</v>
      </c>
      <c r="C2492" s="2">
        <f>RSI!I2492</f>
        <v>61.564308500661305</v>
      </c>
      <c r="D2492" s="2">
        <f>MACD!E2492</f>
        <v>0.14357897739393088</v>
      </c>
      <c r="E2492" s="2">
        <f>MACD!F2492</f>
        <v>9.880535467243734E-2</v>
      </c>
      <c r="F2492" s="2">
        <f>'Moving Avg'!D2492</f>
        <v>10.156980000000001</v>
      </c>
      <c r="G2492" s="2">
        <f>'Moving Avg'!F2492</f>
        <v>10.223380000000002</v>
      </c>
      <c r="H2492" s="2">
        <f>'Moving Avg'!G2492</f>
        <v>9.6780059999999963</v>
      </c>
      <c r="I2492" s="2">
        <f>'Moving Avg'!H2492</f>
        <v>8.209970000000002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</row>
    <row r="2493" spans="1:12" ht="13.5" x14ac:dyDescent="0.25">
      <c r="A2493" s="3">
        <f>RSI!A2493</f>
        <v>45632</v>
      </c>
      <c r="B2493" s="2">
        <f>RSI!B2493</f>
        <v>10.1031</v>
      </c>
      <c r="C2493" s="2">
        <f>RSI!I2493</f>
        <v>53.621661905456975</v>
      </c>
      <c r="D2493" s="2">
        <f>MACD!E2493</f>
        <v>0.11659695563601602</v>
      </c>
      <c r="E2493" s="2">
        <f>MACD!F2493</f>
        <v>0.10236367486515308</v>
      </c>
      <c r="F2493" s="2">
        <f>'Moving Avg'!D2493</f>
        <v>10.176219999999999</v>
      </c>
      <c r="G2493" s="2">
        <f>'Moving Avg'!F2493</f>
        <v>10.199325000000002</v>
      </c>
      <c r="H2493" s="2">
        <f>'Moving Avg'!G2493</f>
        <v>9.6922459999999973</v>
      </c>
      <c r="I2493" s="2">
        <f>'Moving Avg'!H2493</f>
        <v>8.2321970000000029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10.1031</v>
      </c>
      <c r="C2494" s="2">
        <f>RSI!I2494</f>
        <v>53.621661905456975</v>
      </c>
      <c r="D2494" s="2">
        <f>MACD!E2494</f>
        <v>0.10509711573296521</v>
      </c>
      <c r="E2494" s="2">
        <f>MACD!F2494</f>
        <v>0.10291036303871551</v>
      </c>
      <c r="F2494" s="2">
        <f>'Moving Avg'!D2494</f>
        <v>10.176219999999999</v>
      </c>
      <c r="G2494" s="2">
        <f>'Moving Avg'!F2494</f>
        <v>10.176230000000002</v>
      </c>
      <c r="H2494" s="2">
        <f>'Moving Avg'!G2494</f>
        <v>9.7070639999999955</v>
      </c>
      <c r="I2494" s="2">
        <f>'Moving Avg'!H2494</f>
        <v>8.254424000000002</v>
      </c>
      <c r="J2494" s="6" t="str">
        <f>OBV!F2494</f>
        <v>BULLISH</v>
      </c>
      <c r="K2494" s="6" t="str">
        <f>OBV!G2494</f>
        <v>NEUTRAL</v>
      </c>
      <c r="L2494" s="6" t="str">
        <f>OBV!H2494</f>
        <v>NEUTRAL</v>
      </c>
    </row>
    <row r="2495" spans="1:12" ht="13.5" x14ac:dyDescent="0.25">
      <c r="A2495" s="3">
        <f>RSI!A2495</f>
        <v>45636</v>
      </c>
      <c r="B2495" s="2">
        <f>RSI!B2495</f>
        <v>10.1031</v>
      </c>
      <c r="C2495" s="2">
        <f>RSI!I2495</f>
        <v>53.621661905456975</v>
      </c>
      <c r="D2495" s="2">
        <f>MACD!E2495</f>
        <v>9.488958172649653E-2</v>
      </c>
      <c r="E2495" s="2">
        <f>MACD!F2495</f>
        <v>0.10130620677627172</v>
      </c>
      <c r="F2495" s="2">
        <f>'Moving Avg'!D2495</f>
        <v>10.176219999999999</v>
      </c>
      <c r="G2495" s="2">
        <f>'Moving Avg'!F2495</f>
        <v>10.154580000000003</v>
      </c>
      <c r="H2495" s="2">
        <f>'Moving Avg'!G2495</f>
        <v>9.7218819999999955</v>
      </c>
      <c r="I2495" s="2">
        <f>'Moving Avg'!H2495</f>
        <v>8.2766510000000011</v>
      </c>
      <c r="J2495" s="6" t="str">
        <f>OBV!F2495</f>
        <v>BULLISH</v>
      </c>
      <c r="K2495" s="6" t="str">
        <f>OBV!G2495</f>
        <v>NEUTRAL</v>
      </c>
      <c r="L2495" s="6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10.228199999999999</v>
      </c>
      <c r="C2496" s="2">
        <f>RSI!I2496</f>
        <v>58.456707950395057</v>
      </c>
      <c r="D2496" s="2">
        <f>MACD!E2496</f>
        <v>6.174419660203867E-2</v>
      </c>
      <c r="E2496" s="2">
        <f>MACD!F2496</f>
        <v>9.3393804741425113E-2</v>
      </c>
      <c r="F2496" s="2">
        <f>'Moving Avg'!D2496</f>
        <v>10.16276</v>
      </c>
      <c r="G2496" s="2">
        <f>'Moving Avg'!F2496</f>
        <v>10.14207</v>
      </c>
      <c r="H2496" s="2">
        <f>'Moving Avg'!G2496</f>
        <v>9.7407419999999956</v>
      </c>
      <c r="I2496" s="2">
        <f>'Moving Avg'!H2496</f>
        <v>8.2995035000000037</v>
      </c>
      <c r="J2496" s="6" t="str">
        <f>OBV!F2496</f>
        <v>BULLISH</v>
      </c>
      <c r="K2496" s="6" t="str">
        <f>OBV!G2496</f>
        <v>NEUTRAL</v>
      </c>
      <c r="L2496" s="6" t="str">
        <f>OBV!H2496</f>
        <v>BULLISH DIVERGENCE</v>
      </c>
    </row>
    <row r="2497" spans="1:12" ht="13.5" x14ac:dyDescent="0.25">
      <c r="A2497" s="3">
        <f>RSI!A2497</f>
        <v>45638</v>
      </c>
      <c r="B2497" s="2">
        <f>RSI!B2497</f>
        <v>10.1897</v>
      </c>
      <c r="C2497" s="2">
        <f>RSI!I2497</f>
        <v>56.504367497205607</v>
      </c>
      <c r="D2497" s="2">
        <f>MACD!E2497</f>
        <v>1.320186698484882E-2</v>
      </c>
      <c r="E2497" s="2">
        <f>MACD!F2497</f>
        <v>7.7355417190109854E-2</v>
      </c>
      <c r="F2497" s="2">
        <f>'Moving Avg'!D2497</f>
        <v>10.145440000000001</v>
      </c>
      <c r="G2497" s="2">
        <f>'Moving Avg'!F2497</f>
        <v>10.130525</v>
      </c>
      <c r="H2497" s="2">
        <f>'Moving Avg'!G2497</f>
        <v>9.7607559999999953</v>
      </c>
      <c r="I2497" s="2">
        <f>'Moving Avg'!H2497</f>
        <v>8.3220670000000023</v>
      </c>
      <c r="J2497" s="6" t="str">
        <f>OBV!F2497</f>
        <v>BULLISH</v>
      </c>
      <c r="K2497" s="6" t="str">
        <f>OBV!G2497</f>
        <v>NEUTRAL</v>
      </c>
      <c r="L2497" s="6" t="str">
        <f>OBV!H2497</f>
        <v>BULLISH DIVERGENCE</v>
      </c>
    </row>
    <row r="2498" spans="1:12" ht="13.5" x14ac:dyDescent="0.25">
      <c r="A2498" s="3">
        <f>RSI!A2498</f>
        <v>45639</v>
      </c>
      <c r="B2498" s="2">
        <f>RSI!B2498</f>
        <v>10.1897</v>
      </c>
      <c r="C2498" s="2">
        <f>RSI!I2498</f>
        <v>56.504367497205607</v>
      </c>
      <c r="D2498" s="2">
        <f>MACD!E2498</f>
        <v>-6.5079566979626691E-3</v>
      </c>
      <c r="E2498" s="2">
        <f>MACD!F2498</f>
        <v>6.0582742412495352E-2</v>
      </c>
      <c r="F2498" s="2">
        <f>'Moving Avg'!D2498</f>
        <v>10.16276</v>
      </c>
      <c r="G2498" s="2">
        <f>'Moving Avg'!F2498</f>
        <v>10.12331</v>
      </c>
      <c r="H2498" s="2">
        <f>'Moving Avg'!G2498</f>
        <v>9.783655999999997</v>
      </c>
      <c r="I2498" s="2">
        <f>'Moving Avg'!H2498</f>
        <v>8.3446785000000023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</row>
    <row r="2499" spans="1:12" ht="13.5" x14ac:dyDescent="0.25">
      <c r="A2499" s="3">
        <f>RSI!A2499</f>
        <v>45642</v>
      </c>
      <c r="B2499" s="2">
        <f>RSI!B2499</f>
        <v>10.199299999999999</v>
      </c>
      <c r="C2499" s="2">
        <f>RSI!I2499</f>
        <v>56.92044314367827</v>
      </c>
      <c r="D2499" s="2">
        <f>MACD!E2499</f>
        <v>-9.8702634956300273E-3</v>
      </c>
      <c r="E2499" s="2">
        <f>MACD!F2499</f>
        <v>4.6492141230870282E-2</v>
      </c>
      <c r="F2499" s="2">
        <f>'Moving Avg'!D2499</f>
        <v>10.182</v>
      </c>
      <c r="G2499" s="2">
        <f>'Moving Avg'!F2499</f>
        <v>10.118499999999999</v>
      </c>
      <c r="H2499" s="2">
        <f>'Moving Avg'!G2499</f>
        <v>9.8057859999999959</v>
      </c>
      <c r="I2499" s="2">
        <f>'Moving Avg'!H2499</f>
        <v>8.3673865000000021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</row>
    <row r="2500" spans="1:12" ht="13.5" x14ac:dyDescent="0.25">
      <c r="A2500" s="3">
        <f>RSI!A2500</f>
        <v>45644</v>
      </c>
      <c r="B2500" s="2">
        <f>RSI!B2500</f>
        <v>10.0069</v>
      </c>
      <c r="C2500" s="2">
        <f>RSI!I2500</f>
        <v>47.179546670827399</v>
      </c>
      <c r="D2500" s="2">
        <f>MACD!E2500</f>
        <v>7.6348774261703056E-4</v>
      </c>
      <c r="E2500" s="2">
        <f>MACD!F2500</f>
        <v>3.7346410533219632E-2</v>
      </c>
      <c r="F2500" s="2">
        <f>'Moving Avg'!D2500</f>
        <v>10.16276</v>
      </c>
      <c r="G2500" s="2">
        <f>'Moving Avg'!F2500</f>
        <v>10.11032</v>
      </c>
      <c r="H2500" s="2">
        <f>'Moving Avg'!G2500</f>
        <v>9.8231059999999975</v>
      </c>
      <c r="I2500" s="2">
        <f>'Moving Avg'!H2500</f>
        <v>8.3891325000000041</v>
      </c>
      <c r="J2500" s="6" t="str">
        <f>OBV!F2500</f>
        <v>BULLISH</v>
      </c>
      <c r="K2500" s="6" t="str">
        <f>OBV!G2500</f>
        <v>NEUTRAL</v>
      </c>
      <c r="L2500" s="6" t="str">
        <f>OBV!H2500</f>
        <v>BULLISH DIVERGENCE</v>
      </c>
    </row>
    <row r="2501" spans="1:12" ht="13.5" x14ac:dyDescent="0.25">
      <c r="A2501" s="3">
        <f>RSI!A2501</f>
        <v>45645</v>
      </c>
      <c r="B2501" s="2">
        <f>RSI!B2501</f>
        <v>10.1031</v>
      </c>
      <c r="C2501" s="2">
        <f>RSI!I2501</f>
        <v>51.636170933922585</v>
      </c>
      <c r="D2501" s="2">
        <f>MACD!E2501</f>
        <v>3.2656443980640049E-2</v>
      </c>
      <c r="E2501" s="2">
        <f>MACD!F2501</f>
        <v>3.6408417222703715E-2</v>
      </c>
      <c r="F2501" s="2">
        <f>'Moving Avg'!D2501</f>
        <v>10.137739999999999</v>
      </c>
      <c r="G2501" s="2">
        <f>'Moving Avg'!F2501</f>
        <v>10.110319999999998</v>
      </c>
      <c r="H2501" s="2">
        <f>'Moving Avg'!G2501</f>
        <v>9.8423499999999962</v>
      </c>
      <c r="I2501" s="2">
        <f>'Moving Avg'!H2501</f>
        <v>8.411359500000005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</row>
    <row r="2502" spans="1:12" ht="13.5" x14ac:dyDescent="0.25">
      <c r="A2502" s="3">
        <f>RSI!A2502</f>
        <v>45646</v>
      </c>
      <c r="B2502" s="2">
        <f>RSI!B2502</f>
        <v>10.1031</v>
      </c>
      <c r="C2502" s="2">
        <f>RSI!I2502</f>
        <v>51.636170933922585</v>
      </c>
      <c r="D2502" s="2">
        <f>MACD!E2502</f>
        <v>5.6510396087574577E-2</v>
      </c>
      <c r="E2502" s="2">
        <f>MACD!F2502</f>
        <v>4.0428812995677889E-2</v>
      </c>
      <c r="F2502" s="2">
        <f>'Moving Avg'!D2502</f>
        <v>10.120419999999999</v>
      </c>
      <c r="G2502" s="2">
        <f>'Moving Avg'!F2502</f>
        <v>10.110799999999999</v>
      </c>
      <c r="H2502" s="2">
        <f>'Moving Avg'!G2502</f>
        <v>9.8606319999999954</v>
      </c>
      <c r="I2502" s="2">
        <f>'Moving Avg'!H2502</f>
        <v>8.4339230000000036</v>
      </c>
      <c r="J2502" s="6" t="str">
        <f>OBV!F2502</f>
        <v>BULLISH</v>
      </c>
      <c r="K2502" s="6" t="str">
        <f>OBV!G2502</f>
        <v>NEUTRAL</v>
      </c>
      <c r="L2502" s="6" t="str">
        <f>OBV!H2502</f>
        <v>BULLISH DIVERGENCE</v>
      </c>
    </row>
    <row r="2503" spans="1:12" ht="13.5" x14ac:dyDescent="0.25">
      <c r="A2503" s="3">
        <f>RSI!A2503</f>
        <v>45649</v>
      </c>
      <c r="B2503" s="2">
        <f>RSI!B2503</f>
        <v>10.0069</v>
      </c>
      <c r="C2503" s="2">
        <f>RSI!I2503</f>
        <v>47.033783467100818</v>
      </c>
      <c r="D2503" s="2">
        <f>MACD!E2503</f>
        <v>5.7008958039302726E-2</v>
      </c>
      <c r="E2503" s="2">
        <f>MACD!F2503</f>
        <v>4.3744842004402859E-2</v>
      </c>
      <c r="F2503" s="2">
        <f>'Moving Avg'!D2503</f>
        <v>10.08386</v>
      </c>
      <c r="G2503" s="2">
        <f>'Moving Avg'!F2503</f>
        <v>10.10984</v>
      </c>
      <c r="H2503" s="2">
        <f>'Moving Avg'!G2503</f>
        <v>9.8764119999999949</v>
      </c>
      <c r="I2503" s="2">
        <f>'Moving Avg'!H2503</f>
        <v>8.4560535000000066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</row>
    <row r="2504" spans="1:12" ht="13.5" x14ac:dyDescent="0.25">
      <c r="A2504" s="3">
        <f>RSI!A2504</f>
        <v>45650</v>
      </c>
      <c r="B2504" s="2">
        <f>RSI!B2504</f>
        <v>10.0069</v>
      </c>
      <c r="C2504" s="2">
        <f>RSI!I2504</f>
        <v>47.033783467100818</v>
      </c>
      <c r="D2504" s="2">
        <f>MACD!E2504</f>
        <v>5.7846190815853404E-2</v>
      </c>
      <c r="E2504" s="2">
        <f>MACD!F2504</f>
        <v>4.6565111766692972E-2</v>
      </c>
      <c r="F2504" s="2">
        <f>'Moving Avg'!D2504</f>
        <v>10.04538</v>
      </c>
      <c r="G2504" s="2">
        <f>'Moving Avg'!F2504</f>
        <v>10.105030000000001</v>
      </c>
      <c r="H2504" s="2">
        <f>'Moving Avg'!G2504</f>
        <v>9.8929619999999954</v>
      </c>
      <c r="I2504" s="2">
        <f>'Moving Avg'!H2504</f>
        <v>8.4782325000000078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10.0069</v>
      </c>
      <c r="C2505" s="2">
        <f>RSI!I2505</f>
        <v>47.033783467100818</v>
      </c>
      <c r="D2505" s="2">
        <f>MACD!E2505</f>
        <v>5.8939222867955721E-2</v>
      </c>
      <c r="E2505" s="2">
        <f>MACD!F2505</f>
        <v>4.9039933986945526E-2</v>
      </c>
      <c r="F2505" s="2">
        <f>'Moving Avg'!D2505</f>
        <v>10.04538</v>
      </c>
      <c r="G2505" s="2">
        <f>'Moving Avg'!F2505</f>
        <v>10.100220000000002</v>
      </c>
      <c r="H2505" s="2">
        <f>'Moving Avg'!G2505</f>
        <v>9.9087419999999948</v>
      </c>
      <c r="I2505" s="2">
        <f>'Moving Avg'!H2505</f>
        <v>8.5004115000000073</v>
      </c>
      <c r="J2505" s="6" t="str">
        <f>OBV!F2505</f>
        <v>BEARISH</v>
      </c>
      <c r="K2505" s="6" t="str">
        <f>OBV!G2505</f>
        <v>NEUTRAL</v>
      </c>
      <c r="L2505" s="6" t="str">
        <f>OBV!H2505</f>
        <v>NEUTRAL</v>
      </c>
    </row>
    <row r="2506" spans="1:12" ht="13.5" x14ac:dyDescent="0.25">
      <c r="A2506" s="3">
        <f>RSI!A2506</f>
        <v>45652</v>
      </c>
      <c r="B2506" s="2">
        <f>RSI!B2506</f>
        <v>9.9972999999999992</v>
      </c>
      <c r="C2506" s="2">
        <f>RSI!I2506</f>
        <v>46.517020657574221</v>
      </c>
      <c r="D2506" s="2">
        <f>MACD!E2506</f>
        <v>8.0177476209424725E-2</v>
      </c>
      <c r="E2506" s="2">
        <f>MACD!F2506</f>
        <v>5.5267442431441369E-2</v>
      </c>
      <c r="F2506" s="2">
        <f>'Moving Avg'!D2506</f>
        <v>10.02422</v>
      </c>
      <c r="G2506" s="2">
        <f>'Moving Avg'!F2506</f>
        <v>10.099740000000001</v>
      </c>
      <c r="H2506" s="2">
        <f>'Moving Avg'!G2506</f>
        <v>9.9254859999999958</v>
      </c>
      <c r="I2506" s="2">
        <f>'Moving Avg'!H2506</f>
        <v>8.5227345000000074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</row>
    <row r="2507" spans="1:12" ht="13.5" x14ac:dyDescent="0.25">
      <c r="A2507" s="3">
        <f>RSI!A2507</f>
        <v>45653</v>
      </c>
      <c r="B2507" s="2">
        <f>RSI!B2507</f>
        <v>9.9972999999999992</v>
      </c>
      <c r="C2507" s="2">
        <f>RSI!I2507</f>
        <v>46.517020657574214</v>
      </c>
      <c r="D2507" s="2">
        <f>MACD!E2507</f>
        <v>9.2611692061463913E-2</v>
      </c>
      <c r="E2507" s="2">
        <f>MACD!F2507</f>
        <v>6.2736292357445878E-2</v>
      </c>
      <c r="F2507" s="2">
        <f>'Moving Avg'!D2507</f>
        <v>10.00306</v>
      </c>
      <c r="G2507" s="2">
        <f>'Moving Avg'!F2507</f>
        <v>10.106475</v>
      </c>
      <c r="H2507" s="2">
        <f>'Moving Avg'!G2507</f>
        <v>9.946461999999995</v>
      </c>
      <c r="I2507" s="2">
        <f>'Moving Avg'!H2507</f>
        <v>8.5452985000000066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</row>
    <row r="2508" spans="1:12" ht="13.5" x14ac:dyDescent="0.25">
      <c r="A2508" s="3">
        <f>RSI!A2508</f>
        <v>45656</v>
      </c>
      <c r="B2508" s="2">
        <f>RSI!B2508</f>
        <v>9.9972999999999992</v>
      </c>
      <c r="C2508" s="2">
        <f>RSI!I2508</f>
        <v>46.517020657574214</v>
      </c>
      <c r="D2508" s="2">
        <f>MACD!E2508</f>
        <v>0.10349078776250309</v>
      </c>
      <c r="E2508" s="2">
        <f>MACD!F2508</f>
        <v>7.0887191438457328E-2</v>
      </c>
      <c r="F2508" s="2">
        <f>'Moving Avg'!D2508</f>
        <v>10.001139999999998</v>
      </c>
      <c r="G2508" s="2">
        <f>'Moving Avg'!F2508</f>
        <v>10.105995</v>
      </c>
      <c r="H2508" s="2">
        <f>'Moving Avg'!G2508</f>
        <v>9.9664759999999948</v>
      </c>
      <c r="I2508" s="2">
        <f>'Moving Avg'!H2508</f>
        <v>8.5678625000000075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</row>
    <row r="2509" spans="1:12" ht="13.5" x14ac:dyDescent="0.25">
      <c r="A2509" s="3">
        <f>RSI!A2509</f>
        <v>45657</v>
      </c>
      <c r="B2509" s="2">
        <f>RSI!B2509</f>
        <v>9.9588000000000001</v>
      </c>
      <c r="C2509" s="2">
        <f>RSI!I2509</f>
        <v>44.090574601915776</v>
      </c>
      <c r="D2509" s="2">
        <f>MACD!E2509</f>
        <v>0.11735628111502905</v>
      </c>
      <c r="E2509" s="2">
        <f>MACD!F2509</f>
        <v>8.0181009373771678E-2</v>
      </c>
      <c r="F2509" s="2">
        <f>'Moving Avg'!D2509</f>
        <v>9.9915199999999995</v>
      </c>
      <c r="G2509" s="2">
        <f>'Moving Avg'!F2509</f>
        <v>10.09878</v>
      </c>
      <c r="H2509" s="2">
        <f>'Moving Avg'!G2509</f>
        <v>9.9818719999999956</v>
      </c>
      <c r="I2509" s="2">
        <f>'Moving Avg'!H2509</f>
        <v>8.5902820000000073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</row>
    <row r="2510" spans="1:12" ht="13.5" x14ac:dyDescent="0.25">
      <c r="A2510" s="3">
        <f>RSI!A2510</f>
        <v>45659</v>
      </c>
      <c r="B2510" s="2">
        <f>RSI!B2510</f>
        <v>10.055</v>
      </c>
      <c r="C2510" s="2">
        <f>RSI!I2510</f>
        <v>50.972327185908362</v>
      </c>
      <c r="D2510" s="2">
        <f>MACD!E2510</f>
        <v>9.2896980680510666E-2</v>
      </c>
      <c r="E2510" s="2">
        <f>MACD!F2510</f>
        <v>8.2724203635119481E-2</v>
      </c>
      <c r="F2510" s="2">
        <f>'Moving Avg'!D2510</f>
        <v>10.001139999999999</v>
      </c>
      <c r="G2510" s="2">
        <f>'Moving Avg'!F2510</f>
        <v>10.096374999999998</v>
      </c>
      <c r="H2510" s="2">
        <f>'Moving Avg'!G2510</f>
        <v>9.9972679999999965</v>
      </c>
      <c r="I2510" s="2">
        <f>'Moving Avg'!H2510</f>
        <v>8.6131825000000077</v>
      </c>
      <c r="J2510" s="6" t="str">
        <f>OBV!F2510</f>
        <v>BEARISH</v>
      </c>
      <c r="K2510" s="6" t="str">
        <f>OBV!G2510</f>
        <v>NEUTRAL</v>
      </c>
      <c r="L2510" s="6" t="str">
        <f>OBV!H2510</f>
        <v>BEARISH DIVERGENCE</v>
      </c>
    </row>
    <row r="2511" spans="1:12" ht="13.5" x14ac:dyDescent="0.25">
      <c r="A2511" s="3">
        <f>RSI!A2511</f>
        <v>45660</v>
      </c>
      <c r="B2511" s="2">
        <f>RSI!B2511</f>
        <v>9.7951999999999995</v>
      </c>
      <c r="C2511" s="2">
        <f>RSI!I2511</f>
        <v>37.535311864115762</v>
      </c>
      <c r="D2511" s="2">
        <f>MACD!E2511</f>
        <v>0.10617135235511377</v>
      </c>
      <c r="E2511" s="2">
        <f>MACD!F2511</f>
        <v>8.7413633379118338E-2</v>
      </c>
      <c r="F2511" s="2">
        <f>'Moving Avg'!D2511</f>
        <v>9.9607199999999985</v>
      </c>
      <c r="G2511" s="2">
        <f>'Moving Avg'!F2511</f>
        <v>10.071359999999999</v>
      </c>
      <c r="H2511" s="2">
        <f>'Moving Avg'!G2511</f>
        <v>10.007851999999996</v>
      </c>
      <c r="I2511" s="2">
        <f>'Moving Avg'!H2511</f>
        <v>8.6347840000000087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9.9588000000000001</v>
      </c>
      <c r="C2512" s="2">
        <f>RSI!I2512</f>
        <v>47.008633916432103</v>
      </c>
      <c r="D2512" s="2">
        <f>MACD!E2512</f>
        <v>0.1067518845519686</v>
      </c>
      <c r="E2512" s="2">
        <f>MACD!F2512</f>
        <v>9.1281283613688396E-2</v>
      </c>
      <c r="F2512" s="2">
        <f>'Moving Avg'!D2512</f>
        <v>9.9530200000000004</v>
      </c>
      <c r="G2512" s="2">
        <f>'Moving Avg'!F2512</f>
        <v>10.055484999999999</v>
      </c>
      <c r="H2512" s="2">
        <f>'Moving Avg'!G2512</f>
        <v>10.021899999999997</v>
      </c>
      <c r="I2512" s="2">
        <f>'Moving Avg'!H2512</f>
        <v>8.65696300000001</v>
      </c>
      <c r="J2512" s="6" t="str">
        <f>OBV!F2512</f>
        <v>BULLISH</v>
      </c>
      <c r="K2512" s="6" t="str">
        <f>OBV!G2512</f>
        <v>NEUTRAL</v>
      </c>
      <c r="L2512" s="6" t="str">
        <f>OBV!H2512</f>
        <v>BULLISH DIVERGENCE</v>
      </c>
    </row>
    <row r="2513" spans="1:12" ht="13.5" x14ac:dyDescent="0.25">
      <c r="A2513" s="3">
        <f>RSI!A2513</f>
        <v>45664</v>
      </c>
      <c r="B2513" s="2">
        <f>RSI!B2513</f>
        <v>9.9588000000000001</v>
      </c>
      <c r="C2513" s="2">
        <f>RSI!I2513</f>
        <v>47.008633916432103</v>
      </c>
      <c r="D2513" s="2">
        <f>MACD!E2513</f>
        <v>9.2834616221274757E-2</v>
      </c>
      <c r="E2513" s="2">
        <f>MACD!F2513</f>
        <v>9.1591950135205671E-2</v>
      </c>
      <c r="F2513" s="2">
        <f>'Moving Avg'!D2513</f>
        <v>9.9453199999999988</v>
      </c>
      <c r="G2513" s="2">
        <f>'Moving Avg'!F2513</f>
        <v>10.048269999999999</v>
      </c>
      <c r="H2513" s="2">
        <f>'Moving Avg'!G2513</f>
        <v>10.034985999999998</v>
      </c>
      <c r="I2513" s="2">
        <f>'Moving Avg'!H2513</f>
        <v>8.6793345000000102</v>
      </c>
      <c r="J2513" s="6" t="str">
        <f>OBV!F2513</f>
        <v>BULLISH</v>
      </c>
      <c r="K2513" s="6" t="str">
        <f>OBV!G2513</f>
        <v>NEUTRAL</v>
      </c>
      <c r="L2513" s="6" t="str">
        <f>OBV!H2513</f>
        <v>BULLISH DIVERGENCE</v>
      </c>
    </row>
    <row r="2514" spans="1:12" ht="13.5" x14ac:dyDescent="0.25">
      <c r="A2514" s="3">
        <f>RSI!A2514</f>
        <v>45665</v>
      </c>
      <c r="B2514" s="2">
        <f>RSI!B2514</f>
        <v>10.055</v>
      </c>
      <c r="C2514" s="2">
        <f>RSI!I2514</f>
        <v>51.975596043618609</v>
      </c>
      <c r="D2514" s="2">
        <f>MACD!E2514</f>
        <v>7.4295051389862365E-2</v>
      </c>
      <c r="E2514" s="2">
        <f>MACD!F2514</f>
        <v>8.8132570386137005E-2</v>
      </c>
      <c r="F2514" s="2">
        <f>'Moving Avg'!D2514</f>
        <v>9.9645600000000005</v>
      </c>
      <c r="G2514" s="2">
        <f>'Moving Avg'!F2514</f>
        <v>10.045865000000001</v>
      </c>
      <c r="H2514" s="2">
        <f>'Moving Avg'!G2514</f>
        <v>10.052305999999998</v>
      </c>
      <c r="I2514" s="2">
        <f>'Moving Avg'!H2514</f>
        <v>8.7022350000000106</v>
      </c>
      <c r="J2514" s="6" t="str">
        <f>OBV!F2514</f>
        <v>BULLISH</v>
      </c>
      <c r="K2514" s="6" t="str">
        <f>OBV!G2514</f>
        <v>NEUTRAL</v>
      </c>
      <c r="L2514" s="6" t="str">
        <f>OBV!H2514</f>
        <v>CONFIRMED BULLISH</v>
      </c>
    </row>
    <row r="2515" spans="1:12" ht="13.5" x14ac:dyDescent="0.25">
      <c r="A2515" s="3">
        <f>RSI!A2515</f>
        <v>45666</v>
      </c>
      <c r="B2515" s="2">
        <f>RSI!B2515</f>
        <v>10.3437</v>
      </c>
      <c r="C2515" s="2">
        <f>RSI!I2515</f>
        <v>63.141221721500465</v>
      </c>
      <c r="D2515" s="2">
        <f>MACD!E2515</f>
        <v>3.6989750722632664E-2</v>
      </c>
      <c r="E2515" s="2">
        <f>MACD!F2515</f>
        <v>7.7904006453436134E-2</v>
      </c>
      <c r="F2515" s="2">
        <f>'Moving Avg'!D2515</f>
        <v>10.022299999999998</v>
      </c>
      <c r="G2515" s="2">
        <f>'Moving Avg'!F2515</f>
        <v>10.057895</v>
      </c>
      <c r="H2515" s="2">
        <f>'Moving Avg'!G2515</f>
        <v>10.073089999999999</v>
      </c>
      <c r="I2515" s="2">
        <f>'Moving Avg'!H2515</f>
        <v>8.7270120000000091</v>
      </c>
      <c r="J2515" s="6" t="str">
        <f>OBV!F2515</f>
        <v>BULLISH</v>
      </c>
      <c r="K2515" s="6" t="str">
        <f>OBV!G2515</f>
        <v>NEUTRAL</v>
      </c>
      <c r="L2515" s="6" t="str">
        <f>OBV!H2515</f>
        <v>CONFIRMED BULLISH</v>
      </c>
    </row>
    <row r="2516" spans="1:12" ht="13.5" x14ac:dyDescent="0.25">
      <c r="A2516" s="3">
        <f>RSI!A2516</f>
        <v>45667</v>
      </c>
      <c r="B2516" s="2">
        <f>RSI!B2516</f>
        <v>10.488</v>
      </c>
      <c r="C2516" s="2">
        <f>RSI!I2516</f>
        <v>67.240962893507003</v>
      </c>
      <c r="D2516" s="2">
        <f>MACD!E2516</f>
        <v>-8.6635731701871777E-3</v>
      </c>
      <c r="E2516" s="2">
        <f>MACD!F2516</f>
        <v>6.0590490528711474E-2</v>
      </c>
      <c r="F2516" s="2">
        <f>'Moving Avg'!D2516</f>
        <v>10.16086</v>
      </c>
      <c r="G2516" s="2">
        <f>'Moving Avg'!F2516</f>
        <v>10.070885000000001</v>
      </c>
      <c r="H2516" s="2">
        <f>'Moving Avg'!G2516</f>
        <v>10.10061</v>
      </c>
      <c r="I2516" s="2">
        <f>'Moving Avg'!H2516</f>
        <v>8.7520295000000097</v>
      </c>
      <c r="J2516" s="6" t="str">
        <f>OBV!F2516</f>
        <v>BULLISH</v>
      </c>
      <c r="K2516" s="6" t="str">
        <f>OBV!G2516</f>
        <v>NEUTRAL</v>
      </c>
      <c r="L2516" s="6" t="str">
        <f>OBV!H2516</f>
        <v>CONFIRMED BULLISH</v>
      </c>
    </row>
    <row r="2517" spans="1:12" ht="13.5" x14ac:dyDescent="0.25">
      <c r="A2517" s="3">
        <f>RSI!A2517</f>
        <v>45670</v>
      </c>
      <c r="B2517" s="2">
        <f>RSI!B2517</f>
        <v>10.488</v>
      </c>
      <c r="C2517" s="2">
        <f>RSI!I2517</f>
        <v>67.240962893507003</v>
      </c>
      <c r="D2517" s="2">
        <f>MACD!E2517</f>
        <v>-4.9925139488832926E-2</v>
      </c>
      <c r="E2517" s="2">
        <f>MACD!F2517</f>
        <v>3.84873645252026E-2</v>
      </c>
      <c r="F2517" s="2">
        <f>'Moving Avg'!D2517</f>
        <v>10.2667</v>
      </c>
      <c r="G2517" s="2">
        <f>'Moving Avg'!F2517</f>
        <v>10.085799999999999</v>
      </c>
      <c r="H2517" s="2">
        <f>'Moving Avg'!G2517</f>
        <v>10.12659</v>
      </c>
      <c r="I2517" s="2">
        <f>'Moving Avg'!H2517</f>
        <v>8.7768060000000112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10.488</v>
      </c>
      <c r="C2518" s="2">
        <f>RSI!I2518</f>
        <v>67.240962893507003</v>
      </c>
      <c r="D2518" s="2">
        <f>MACD!E2518</f>
        <v>-8.7275652821231731E-2</v>
      </c>
      <c r="E2518" s="2">
        <f>MACD!F2518</f>
        <v>1.3334761055915734E-2</v>
      </c>
      <c r="F2518" s="2">
        <f>'Moving Avg'!D2518</f>
        <v>10.372539999999999</v>
      </c>
      <c r="G2518" s="2">
        <f>'Moving Avg'!F2518</f>
        <v>10.100714999999999</v>
      </c>
      <c r="H2518" s="2">
        <f>'Moving Avg'!G2518</f>
        <v>10.150259999999999</v>
      </c>
      <c r="I2518" s="2">
        <f>'Moving Avg'!H2518</f>
        <v>8.801582500000011</v>
      </c>
      <c r="J2518" s="6" t="str">
        <f>OBV!F2518</f>
        <v>BULLISH</v>
      </c>
      <c r="K2518" s="6" t="str">
        <f>OBV!G2518</f>
        <v>NEUTRAL</v>
      </c>
      <c r="L2518" s="6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10.478400000000001</v>
      </c>
      <c r="C2519" s="2">
        <f>RSI!I2519</f>
        <v>66.625200749014084</v>
      </c>
      <c r="D2519" s="2">
        <f>MACD!E2519</f>
        <v>-0.12634826978739966</v>
      </c>
      <c r="E2519" s="2">
        <f>MACD!F2519</f>
        <v>-1.4601845112747343E-2</v>
      </c>
      <c r="F2519" s="2">
        <f>'Moving Avg'!D2519</f>
        <v>10.45722</v>
      </c>
      <c r="G2519" s="2">
        <f>'Moving Avg'!F2519</f>
        <v>10.11467</v>
      </c>
      <c r="H2519" s="2">
        <f>'Moving Avg'!G2519</f>
        <v>10.17393</v>
      </c>
      <c r="I2519" s="2">
        <f>'Moving Avg'!H2519</f>
        <v>8.8263110000000111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10.4687</v>
      </c>
      <c r="C2520" s="2">
        <f>RSI!I2520</f>
        <v>65.967850877401332</v>
      </c>
      <c r="D2520" s="2">
        <f>MACD!E2520</f>
        <v>-0.14592370165790136</v>
      </c>
      <c r="E2520" s="2">
        <f>MACD!F2520</f>
        <v>-4.0866216421778151E-2</v>
      </c>
      <c r="F2520" s="2">
        <f>'Moving Avg'!D2520</f>
        <v>10.48222</v>
      </c>
      <c r="G2520" s="2">
        <f>'Moving Avg'!F2520</f>
        <v>10.13776</v>
      </c>
      <c r="H2520" s="2">
        <f>'Moving Avg'!G2520</f>
        <v>10.186438000000003</v>
      </c>
      <c r="I2520" s="2">
        <f>'Moving Avg'!H2520</f>
        <v>8.8497885000000096</v>
      </c>
      <c r="J2520" s="6" t="str">
        <f>OBV!F2520</f>
        <v>BEARISH</v>
      </c>
      <c r="K2520" s="6" t="str">
        <f>OBV!G2520</f>
        <v>NEUTRAL</v>
      </c>
      <c r="L2520" s="6" t="str">
        <f>OBV!H2520</f>
        <v>BEARISH DIVERGENCE</v>
      </c>
    </row>
    <row r="2521" spans="1:12" ht="13.5" x14ac:dyDescent="0.25">
      <c r="A2521" s="3">
        <f>RSI!A2521</f>
        <v>45674</v>
      </c>
      <c r="B2521" s="2">
        <f>RSI!B2521</f>
        <v>10.4206</v>
      </c>
      <c r="C2521" s="2">
        <f>RSI!I2521</f>
        <v>62.666067913838233</v>
      </c>
      <c r="D2521" s="2">
        <f>MACD!E2521</f>
        <v>-0.20071842803327478</v>
      </c>
      <c r="E2521" s="2">
        <f>MACD!F2521</f>
        <v>-7.2836658744077493E-2</v>
      </c>
      <c r="F2521" s="2">
        <f>'Moving Avg'!D2521</f>
        <v>10.46874</v>
      </c>
      <c r="G2521" s="2">
        <f>'Moving Avg'!F2521</f>
        <v>10.153635</v>
      </c>
      <c r="H2521" s="2">
        <f>'Moving Avg'!G2521</f>
        <v>10.187014</v>
      </c>
      <c r="I2521" s="2">
        <f>'Moving Avg'!H2521</f>
        <v>8.8725445000000107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</row>
    <row r="2522" spans="1:12" ht="13.5" x14ac:dyDescent="0.25">
      <c r="A2522" s="3">
        <f>RSI!A2522</f>
        <v>45677</v>
      </c>
      <c r="B2522" s="2">
        <f>RSI!B2522</f>
        <v>10.411</v>
      </c>
      <c r="C2522" s="2">
        <f>RSI!I2522</f>
        <v>61.99908864958369</v>
      </c>
      <c r="D2522" s="2">
        <f>MACD!E2522</f>
        <v>-0.22260810336403125</v>
      </c>
      <c r="E2522" s="2">
        <f>MACD!F2522</f>
        <v>-0.10279094766806825</v>
      </c>
      <c r="F2522" s="2">
        <f>'Moving Avg'!D2522</f>
        <v>10.453340000000001</v>
      </c>
      <c r="G2522" s="2">
        <f>'Moving Avg'!F2522</f>
        <v>10.169030000000001</v>
      </c>
      <c r="H2522" s="2">
        <f>'Moving Avg'!G2522</f>
        <v>10.183549999999999</v>
      </c>
      <c r="I2522" s="2">
        <f>'Moving Avg'!H2522</f>
        <v>8.8952525000000104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10.295500000000001</v>
      </c>
      <c r="C2523" s="2">
        <f>RSI!I2523</f>
        <v>54.485365478329051</v>
      </c>
      <c r="D2523" s="2">
        <f>MACD!E2523</f>
        <v>-0.23381901020876406</v>
      </c>
      <c r="E2523" s="2">
        <f>MACD!F2523</f>
        <v>-0.12899656017620742</v>
      </c>
      <c r="F2523" s="2">
        <f>'Moving Avg'!D2523</f>
        <v>10.414840000000002</v>
      </c>
      <c r="G2523" s="2">
        <f>'Moving Avg'!F2523</f>
        <v>10.18346</v>
      </c>
      <c r="H2523" s="2">
        <f>'Moving Avg'!G2523</f>
        <v>10.177776</v>
      </c>
      <c r="I2523" s="2">
        <f>'Moving Avg'!H2523</f>
        <v>8.9174310000000112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10.276300000000001</v>
      </c>
      <c r="C2524" s="2">
        <f>RSI!I2524</f>
        <v>53.328368799780712</v>
      </c>
      <c r="D2524" s="2">
        <f>MACD!E2524</f>
        <v>-0.22755269494228614</v>
      </c>
      <c r="E2524" s="2">
        <f>MACD!F2524</f>
        <v>-0.14870778712942317</v>
      </c>
      <c r="F2524" s="2">
        <f>'Moving Avg'!D2524</f>
        <v>10.374419999999999</v>
      </c>
      <c r="G2524" s="2">
        <f>'Moving Avg'!F2524</f>
        <v>10.19693</v>
      </c>
      <c r="H2524" s="2">
        <f>'Moving Avg'!G2524</f>
        <v>10.172001999999999</v>
      </c>
      <c r="I2524" s="2">
        <f>'Moving Avg'!H2524</f>
        <v>8.939513500000011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10.2667</v>
      </c>
      <c r="C2525" s="2">
        <f>RSI!I2525</f>
        <v>52.725493371055492</v>
      </c>
      <c r="D2525" s="2">
        <f>MACD!E2525</f>
        <v>-0.17744543717006422</v>
      </c>
      <c r="E2525" s="2">
        <f>MACD!F2525</f>
        <v>-0.1544553171375514</v>
      </c>
      <c r="F2525" s="2">
        <f>'Moving Avg'!D2525</f>
        <v>10.334020000000001</v>
      </c>
      <c r="G2525" s="2">
        <f>'Moving Avg'!F2525</f>
        <v>10.20992</v>
      </c>
      <c r="H2525" s="2">
        <f>'Moving Avg'!G2525</f>
        <v>10.166613999999999</v>
      </c>
      <c r="I2525" s="2">
        <f>'Moving Avg'!H2525</f>
        <v>8.9610670000000088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</row>
    <row r="2526" spans="1:12" ht="13.5" x14ac:dyDescent="0.25">
      <c r="A2526" s="3">
        <f>RSI!A2526</f>
        <v>45681</v>
      </c>
      <c r="B2526" s="2">
        <f>RSI!B2526</f>
        <v>10.382099999999999</v>
      </c>
      <c r="C2526" s="2">
        <f>RSI!I2526</f>
        <v>58.760793154090862</v>
      </c>
      <c r="D2526" s="2">
        <f>MACD!E2526</f>
        <v>-0.12163609917564422</v>
      </c>
      <c r="E2526" s="2">
        <f>MACD!F2526</f>
        <v>-0.14789147354516996</v>
      </c>
      <c r="F2526" s="2">
        <f>'Moving Avg'!D2526</f>
        <v>10.326319999999999</v>
      </c>
      <c r="G2526" s="2">
        <f>'Moving Avg'!F2526</f>
        <v>10.22916</v>
      </c>
      <c r="H2526" s="2">
        <f>'Moving Avg'!G2526</f>
        <v>10.164687999999998</v>
      </c>
      <c r="I2526" s="2">
        <f>'Moving Avg'!H2526</f>
        <v>8.9826200000000096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10.411</v>
      </c>
      <c r="C2527" s="2">
        <f>RSI!I2527</f>
        <v>60.133435434365211</v>
      </c>
      <c r="D2527" s="2">
        <f>MACD!E2527</f>
        <v>-7.7458571126733489E-2</v>
      </c>
      <c r="E2527" s="2">
        <f>MACD!F2527</f>
        <v>-0.13380489306148266</v>
      </c>
      <c r="F2527" s="2">
        <f>'Moving Avg'!D2527</f>
        <v>10.326320000000001</v>
      </c>
      <c r="G2527" s="2">
        <f>'Moving Avg'!F2527</f>
        <v>10.249845000000001</v>
      </c>
      <c r="H2527" s="2">
        <f>'Moving Avg'!G2527</f>
        <v>10.164496</v>
      </c>
      <c r="I2527" s="2">
        <f>'Moving Avg'!H2527</f>
        <v>9.0036440000000102</v>
      </c>
      <c r="J2527" s="6" t="str">
        <f>OBV!F2527</f>
        <v>BULLISH</v>
      </c>
      <c r="K2527" s="6" t="str">
        <f>OBV!G2527</f>
        <v>NEUTRAL</v>
      </c>
      <c r="L2527" s="6" t="str">
        <f>OBV!H2527</f>
        <v>NEUTRAL</v>
      </c>
    </row>
    <row r="2528" spans="1:12" ht="13.5" x14ac:dyDescent="0.25">
      <c r="A2528" s="3">
        <f>RSI!A2528</f>
        <v>45685</v>
      </c>
      <c r="B2528" s="2">
        <f>RSI!B2528</f>
        <v>10.3437</v>
      </c>
      <c r="C2528" s="2">
        <f>RSI!I2528</f>
        <v>55.500602191592222</v>
      </c>
      <c r="D2528" s="2">
        <f>MACD!E2528</f>
        <v>-3.6101150904631396E-2</v>
      </c>
      <c r="E2528" s="2">
        <f>MACD!F2528</f>
        <v>-0.11426414463011242</v>
      </c>
      <c r="F2528" s="2">
        <f>'Moving Avg'!D2528</f>
        <v>10.33596</v>
      </c>
      <c r="G2528" s="2">
        <f>'Moving Avg'!F2528</f>
        <v>10.267165000000002</v>
      </c>
      <c r="H2528" s="2">
        <f>'Moving Avg'!G2528</f>
        <v>10.16469</v>
      </c>
      <c r="I2528" s="2">
        <f>'Moving Avg'!H2528</f>
        <v>9.0246685000000095</v>
      </c>
      <c r="J2528" s="6" t="str">
        <f>OBV!F2528</f>
        <v>BEARISH</v>
      </c>
      <c r="K2528" s="6" t="str">
        <f>OBV!G2528</f>
        <v>NEUTRAL</v>
      </c>
      <c r="L2528" s="6" t="str">
        <f>OBV!H2528</f>
        <v>BEARISH DIVERGENCE</v>
      </c>
    </row>
    <row r="2529" spans="1:12" ht="13.5" x14ac:dyDescent="0.25">
      <c r="A2529" s="3">
        <f>RSI!A2529</f>
        <v>45686</v>
      </c>
      <c r="B2529" s="2">
        <f>RSI!B2529</f>
        <v>10.199299999999999</v>
      </c>
      <c r="C2529" s="2">
        <f>RSI!I2529</f>
        <v>47.113485267781222</v>
      </c>
      <c r="D2529" s="2">
        <f>MACD!E2529</f>
        <v>7.5766130973526913E-3</v>
      </c>
      <c r="E2529" s="2">
        <f>MACD!F2529</f>
        <v>-8.9895993084619402E-2</v>
      </c>
      <c r="F2529" s="2">
        <f>'Moving Avg'!D2529</f>
        <v>10.32056</v>
      </c>
      <c r="G2529" s="2">
        <f>'Moving Avg'!F2529</f>
        <v>10.279190000000002</v>
      </c>
      <c r="H2529" s="2">
        <f>'Moving Avg'!G2529</f>
        <v>10.162766</v>
      </c>
      <c r="I2529" s="2">
        <f>'Moving Avg'!H2529</f>
        <v>9.0464620000000089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</row>
    <row r="2530" spans="1:12" ht="13.5" x14ac:dyDescent="0.25">
      <c r="A2530" s="3">
        <f>RSI!A2530</f>
        <v>45687</v>
      </c>
      <c r="B2530" s="2">
        <f>RSI!B2530</f>
        <v>10.382099999999999</v>
      </c>
      <c r="C2530" s="2">
        <f>RSI!I2530</f>
        <v>56.147883720398688</v>
      </c>
      <c r="D2530" s="2">
        <f>MACD!E2530</f>
        <v>2.9858318647656645E-2</v>
      </c>
      <c r="E2530" s="2">
        <f>MACD!F2530</f>
        <v>-6.5945130738164201E-2</v>
      </c>
      <c r="F2530" s="2">
        <f>'Moving Avg'!D2530</f>
        <v>10.343640000000001</v>
      </c>
      <c r="G2530" s="2">
        <f>'Moving Avg'!F2530</f>
        <v>10.295545000000001</v>
      </c>
      <c r="H2530" s="2">
        <f>'Moving Avg'!G2530</f>
        <v>10.166998000000001</v>
      </c>
      <c r="I2530" s="2">
        <f>'Moving Avg'!H2530</f>
        <v>9.0674380000000099</v>
      </c>
      <c r="J2530" s="6" t="str">
        <f>OBV!F2530</f>
        <v>BULLISH</v>
      </c>
      <c r="K2530" s="6" t="str">
        <f>OBV!G2530</f>
        <v>NEUTRAL</v>
      </c>
      <c r="L2530" s="6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10.3725</v>
      </c>
      <c r="C2531" s="2">
        <f>RSI!I2531</f>
        <v>55.610614804763138</v>
      </c>
      <c r="D2531" s="2">
        <f>MACD!E2531</f>
        <v>4.1273235319289725E-2</v>
      </c>
      <c r="E2531" s="2">
        <f>MACD!F2531</f>
        <v>-4.4501457526673421E-2</v>
      </c>
      <c r="F2531" s="2">
        <f>'Moving Avg'!D2531</f>
        <v>10.34172</v>
      </c>
      <c r="G2531" s="2">
        <f>'Moving Avg'!F2531</f>
        <v>10.32441</v>
      </c>
      <c r="H2531" s="2">
        <f>'Moving Avg'!G2531</f>
        <v>10.172385999999999</v>
      </c>
      <c r="I2531" s="2">
        <f>'Moving Avg'!H2531</f>
        <v>9.0866820000000086</v>
      </c>
      <c r="J2531" s="6" t="str">
        <f>OBV!F2531</f>
        <v>BEARISH</v>
      </c>
      <c r="K2531" s="6" t="str">
        <f>OBV!G2531</f>
        <v>NEUTRAL</v>
      </c>
      <c r="L2531" s="6" t="str">
        <f>OBV!H2531</f>
        <v>CONFIRMED BEARISH</v>
      </c>
    </row>
    <row r="2532" spans="1:12" ht="13.5" x14ac:dyDescent="0.25">
      <c r="A2532" s="3">
        <f>RSI!A2532</f>
        <v>45691</v>
      </c>
      <c r="B2532" s="2">
        <f>RSI!B2532</f>
        <v>10.2859</v>
      </c>
      <c r="C2532" s="2">
        <f>RSI!I2532</f>
        <v>50.880805381406098</v>
      </c>
      <c r="D2532" s="2">
        <f>MACD!E2532</f>
        <v>5.523223572789604E-2</v>
      </c>
      <c r="E2532" s="2">
        <f>MACD!F2532</f>
        <v>-2.4554718875759531E-2</v>
      </c>
      <c r="F2532" s="2">
        <f>'Moving Avg'!D2532</f>
        <v>10.316700000000001</v>
      </c>
      <c r="G2532" s="2">
        <f>'Moving Avg'!F2532</f>
        <v>10.340765000000001</v>
      </c>
      <c r="H2532" s="2">
        <f>'Moving Avg'!G2532</f>
        <v>10.176234000000001</v>
      </c>
      <c r="I2532" s="2">
        <f>'Moving Avg'!H2532</f>
        <v>9.1044345000000089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10.401400000000001</v>
      </c>
      <c r="C2533" s="2">
        <f>RSI!I2533</f>
        <v>56.228056185151814</v>
      </c>
      <c r="D2533" s="2">
        <f>MACD!E2533</f>
        <v>4.0640202022641958E-2</v>
      </c>
      <c r="E2533" s="2">
        <f>MACD!F2533</f>
        <v>-1.1515734696079234E-2</v>
      </c>
      <c r="F2533" s="2">
        <f>'Moving Avg'!D2533</f>
        <v>10.328239999999999</v>
      </c>
      <c r="G2533" s="2">
        <f>'Moving Avg'!F2533</f>
        <v>10.362895000000002</v>
      </c>
      <c r="H2533" s="2">
        <f>'Moving Avg'!G2533</f>
        <v>10.183740000000002</v>
      </c>
      <c r="I2533" s="2">
        <f>'Moving Avg'!H2533</f>
        <v>9.1225240000000092</v>
      </c>
      <c r="J2533" s="6" t="str">
        <f>OBV!F2533</f>
        <v>BEARISH</v>
      </c>
      <c r="K2533" s="6" t="str">
        <f>OBV!G2533</f>
        <v>NEUTRAL</v>
      </c>
      <c r="L2533" s="6" t="str">
        <f>OBV!H2533</f>
        <v>BEARISH DIVERGENCE</v>
      </c>
    </row>
    <row r="2534" spans="1:12" ht="13.5" x14ac:dyDescent="0.25">
      <c r="A2534" s="3">
        <f>RSI!A2534</f>
        <v>45693</v>
      </c>
      <c r="B2534" s="2">
        <f>RSI!B2534</f>
        <v>10.295500000000001</v>
      </c>
      <c r="C2534" s="2">
        <f>RSI!I2534</f>
        <v>50.770599834794346</v>
      </c>
      <c r="D2534" s="2">
        <f>MACD!E2534</f>
        <v>3.2428321461287268E-2</v>
      </c>
      <c r="E2534" s="2">
        <f>MACD!F2534</f>
        <v>-2.7269234646059336E-3</v>
      </c>
      <c r="F2534" s="2">
        <f>'Moving Avg'!D2534</f>
        <v>10.347480000000001</v>
      </c>
      <c r="G2534" s="2">
        <f>'Moving Avg'!F2534</f>
        <v>10.374919999999999</v>
      </c>
      <c r="H2534" s="2">
        <f>'Moving Avg'!G2534</f>
        <v>10.187588000000002</v>
      </c>
      <c r="I2534" s="2">
        <f>'Moving Avg'!H2534</f>
        <v>9.1402285000000081</v>
      </c>
      <c r="J2534" s="6" t="str">
        <f>OBV!F2534</f>
        <v>BEARISH</v>
      </c>
      <c r="K2534" s="6" t="str">
        <f>OBV!G2534</f>
        <v>NEUTRAL</v>
      </c>
      <c r="L2534" s="6" t="str">
        <f>OBV!H2534</f>
        <v>BEARISH DIVERGENCE</v>
      </c>
    </row>
    <row r="2535" spans="1:12" ht="13.5" x14ac:dyDescent="0.25">
      <c r="A2535" s="3">
        <f>RSI!A2535</f>
        <v>45694</v>
      </c>
      <c r="B2535" s="2">
        <f>RSI!B2535</f>
        <v>10.2859</v>
      </c>
      <c r="C2535" s="2">
        <f>RSI!I2535</f>
        <v>50.294044083548023</v>
      </c>
      <c r="D2535" s="2">
        <f>MACD!E2535</f>
        <v>2.464034299912754E-2</v>
      </c>
      <c r="E2535" s="2">
        <f>MACD!F2535</f>
        <v>2.7465298281407614E-3</v>
      </c>
      <c r="F2535" s="2">
        <f>'Moving Avg'!D2535</f>
        <v>10.328239999999999</v>
      </c>
      <c r="G2535" s="2">
        <f>'Moving Avg'!F2535</f>
        <v>10.372030000000001</v>
      </c>
      <c r="H2535" s="2">
        <f>'Moving Avg'!G2535</f>
        <v>10.191244000000003</v>
      </c>
      <c r="I2535" s="2">
        <f>'Moving Avg'!H2535</f>
        <v>9.1582215000000069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10.2859</v>
      </c>
      <c r="C2536" s="2">
        <f>RSI!I2536</f>
        <v>50.294044083548016</v>
      </c>
      <c r="D2536" s="2">
        <f>MACD!E2536</f>
        <v>3.57928915772181E-2</v>
      </c>
      <c r="E2536" s="2">
        <f>MACD!F2536</f>
        <v>9.3558021779562295E-3</v>
      </c>
      <c r="F2536" s="2">
        <f>'Moving Avg'!D2536</f>
        <v>10.310919999999999</v>
      </c>
      <c r="G2536" s="2">
        <f>'Moving Avg'!F2536</f>
        <v>10.361925000000001</v>
      </c>
      <c r="H2536" s="2">
        <f>'Moving Avg'!G2536</f>
        <v>10.196824000000003</v>
      </c>
      <c r="I2536" s="2">
        <f>'Moving Avg'!H2536</f>
        <v>9.1764550000000096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</row>
    <row r="2537" spans="1:12" ht="13.5" x14ac:dyDescent="0.25">
      <c r="A2537" s="3">
        <f>RSI!A2537</f>
        <v>45698</v>
      </c>
      <c r="B2537" s="2">
        <f>RSI!B2537</f>
        <v>10.324400000000001</v>
      </c>
      <c r="C2537" s="2">
        <f>RSI!I2537</f>
        <v>52.373312976612944</v>
      </c>
      <c r="D2537" s="2">
        <f>MACD!E2537</f>
        <v>4.6813345402476614E-2</v>
      </c>
      <c r="E2537" s="2">
        <f>MACD!F2537</f>
        <v>1.6847310822860305E-2</v>
      </c>
      <c r="F2537" s="2">
        <f>'Moving Avg'!D2537</f>
        <v>10.318619999999999</v>
      </c>
      <c r="G2537" s="2">
        <f>'Moving Avg'!F2537</f>
        <v>10.353745</v>
      </c>
      <c r="H2537" s="2">
        <f>'Moving Avg'!G2537</f>
        <v>10.206060000000003</v>
      </c>
      <c r="I2537" s="2">
        <f>'Moving Avg'!H2537</f>
        <v>9.1939670000000095</v>
      </c>
      <c r="J2537" s="6" t="str">
        <f>OBV!F2537</f>
        <v>BEARISH</v>
      </c>
      <c r="K2537" s="6" t="str">
        <f>OBV!G2537</f>
        <v>NEUTRAL</v>
      </c>
      <c r="L2537" s="6" t="str">
        <f>OBV!H2537</f>
        <v>BEARISH DIVERGENCE</v>
      </c>
    </row>
    <row r="2538" spans="1:12" ht="13.5" x14ac:dyDescent="0.25">
      <c r="A2538" s="3">
        <f>RSI!A2538</f>
        <v>45699</v>
      </c>
      <c r="B2538" s="2">
        <f>RSI!B2538</f>
        <v>10.1031</v>
      </c>
      <c r="C2538" s="2">
        <f>RSI!I2538</f>
        <v>41.600952689322803</v>
      </c>
      <c r="D2538" s="2">
        <f>MACD!E2538</f>
        <v>6.1939759705428088E-2</v>
      </c>
      <c r="E2538" s="2">
        <f>MACD!F2538</f>
        <v>2.5865800599373864E-2</v>
      </c>
      <c r="F2538" s="2">
        <f>'Moving Avg'!D2538</f>
        <v>10.258959999999998</v>
      </c>
      <c r="G2538" s="2">
        <f>'Moving Avg'!F2538</f>
        <v>10.334499999999998</v>
      </c>
      <c r="H2538" s="2">
        <f>'Moving Avg'!G2538</f>
        <v>10.207984000000003</v>
      </c>
      <c r="I2538" s="2">
        <f>'Moving Avg'!H2538</f>
        <v>9.210372500000009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10.1031</v>
      </c>
      <c r="C2539" s="2">
        <f>RSI!I2539</f>
        <v>41.600952689322803</v>
      </c>
      <c r="D2539" s="2">
        <f>MACD!E2539</f>
        <v>5.3611568521640507E-2</v>
      </c>
      <c r="E2539" s="2">
        <f>MACD!F2539</f>
        <v>3.1414954183827191E-2</v>
      </c>
      <c r="F2539" s="2">
        <f>'Moving Avg'!D2539</f>
        <v>10.220479999999998</v>
      </c>
      <c r="G2539" s="2">
        <f>'Moving Avg'!F2539</f>
        <v>10.315735</v>
      </c>
      <c r="H2539" s="2">
        <f>'Moving Avg'!G2539</f>
        <v>10.207984000000002</v>
      </c>
      <c r="I2539" s="2">
        <f>'Moving Avg'!H2539</f>
        <v>9.2268260000000097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</row>
    <row r="2540" spans="1:12" ht="13.5" x14ac:dyDescent="0.25">
      <c r="A2540" s="3">
        <f>RSI!A2540</f>
        <v>45701</v>
      </c>
      <c r="B2540" s="2">
        <f>RSI!B2540</f>
        <v>10.1031</v>
      </c>
      <c r="C2540" s="2">
        <f>RSI!I2540</f>
        <v>41.600952689322803</v>
      </c>
      <c r="D2540" s="2">
        <f>MACD!E2540</f>
        <v>7.5695047582527764E-2</v>
      </c>
      <c r="E2540" s="2">
        <f>MACD!F2540</f>
        <v>4.027097286356731E-2</v>
      </c>
      <c r="F2540" s="2">
        <f>'Moving Avg'!D2540</f>
        <v>10.183919999999999</v>
      </c>
      <c r="G2540" s="2">
        <f>'Moving Avg'!F2540</f>
        <v>10.297455000000001</v>
      </c>
      <c r="H2540" s="2">
        <f>'Moving Avg'!G2540</f>
        <v>10.207984000000002</v>
      </c>
      <c r="I2540" s="2">
        <f>'Moving Avg'!H2540</f>
        <v>9.2434720000000095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</row>
    <row r="2541" spans="1:12" ht="13.5" x14ac:dyDescent="0.25">
      <c r="A2541" s="3">
        <f>RSI!A2541</f>
        <v>45702</v>
      </c>
      <c r="B2541" s="2">
        <f>RSI!B2541</f>
        <v>10.257099999999999</v>
      </c>
      <c r="C2541" s="2">
        <f>RSI!I2541</f>
        <v>50.457632372294874</v>
      </c>
      <c r="D2541" s="2">
        <f>MACD!E2541</f>
        <v>8.2429453711911904E-2</v>
      </c>
      <c r="E2541" s="2">
        <f>MACD!F2541</f>
        <v>4.870266903323623E-2</v>
      </c>
      <c r="F2541" s="2">
        <f>'Moving Avg'!D2541</f>
        <v>10.17816</v>
      </c>
      <c r="G2541" s="2">
        <f>'Moving Avg'!F2541</f>
        <v>10.289280000000002</v>
      </c>
      <c r="H2541" s="2">
        <f>'Moving Avg'!G2541</f>
        <v>10.207216000000001</v>
      </c>
      <c r="I2541" s="2">
        <f>'Moving Avg'!H2541</f>
        <v>9.258867500000008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</row>
    <row r="2542" spans="1:12" ht="13.5" x14ac:dyDescent="0.25">
      <c r="A2542" s="3">
        <f>RSI!A2542</f>
        <v>45705</v>
      </c>
      <c r="B2542" s="2">
        <f>RSI!B2542</f>
        <v>10.247400000000001</v>
      </c>
      <c r="C2542" s="2">
        <f>RSI!I2542</f>
        <v>49.94384567868962</v>
      </c>
      <c r="D2542" s="2">
        <f>MACD!E2542</f>
        <v>7.5476872147049789E-2</v>
      </c>
      <c r="E2542" s="2">
        <f>MACD!F2542</f>
        <v>5.4057509655998946E-2</v>
      </c>
      <c r="F2542" s="2">
        <f>'Moving Avg'!D2542</f>
        <v>10.16276</v>
      </c>
      <c r="G2542" s="2">
        <f>'Moving Avg'!F2542</f>
        <v>10.281100000000002</v>
      </c>
      <c r="H2542" s="2">
        <f>'Moving Avg'!G2542</f>
        <v>10.206638000000002</v>
      </c>
      <c r="I2542" s="2">
        <f>'Moving Avg'!H2542</f>
        <v>9.272723000000008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</row>
    <row r="2543" spans="1:12" ht="13.5" x14ac:dyDescent="0.25">
      <c r="A2543" s="3">
        <f>RSI!A2543</f>
        <v>45706</v>
      </c>
      <c r="B2543" s="2">
        <f>RSI!B2543</f>
        <v>9.9972999999999992</v>
      </c>
      <c r="C2543" s="2">
        <f>RSI!I2543</f>
        <v>38.935375060767171</v>
      </c>
      <c r="D2543" s="2">
        <f>MACD!E2543</f>
        <v>0.1059034606971192</v>
      </c>
      <c r="E2543" s="2">
        <f>MACD!F2543</f>
        <v>6.4426699864223003E-2</v>
      </c>
      <c r="F2543" s="2">
        <f>'Moving Avg'!D2543</f>
        <v>10.1416</v>
      </c>
      <c r="G2543" s="2">
        <f>'Moving Avg'!F2543</f>
        <v>10.266190000000002</v>
      </c>
      <c r="H2543" s="2">
        <f>'Moving Avg'!G2543</f>
        <v>10.204522000000003</v>
      </c>
      <c r="I2543" s="2">
        <f>'Moving Avg'!H2543</f>
        <v>9.2847025000000087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10.180099999999999</v>
      </c>
      <c r="C2544" s="2">
        <f>RSI!I2544</f>
        <v>47.963547972334737</v>
      </c>
      <c r="D2544" s="2">
        <f>MACD!E2544</f>
        <v>0.10330715872697915</v>
      </c>
      <c r="E2544" s="2">
        <f>MACD!F2544</f>
        <v>7.2202791636774233E-2</v>
      </c>
      <c r="F2544" s="2">
        <f>'Moving Avg'!D2544</f>
        <v>10.157</v>
      </c>
      <c r="G2544" s="2">
        <f>'Moving Avg'!F2544</f>
        <v>10.261380000000003</v>
      </c>
      <c r="H2544" s="2">
        <f>'Moving Avg'!G2544</f>
        <v>10.206062000000001</v>
      </c>
      <c r="I2544" s="2">
        <f>'Moving Avg'!H2544</f>
        <v>9.2980770000000081</v>
      </c>
      <c r="J2544" s="6" t="str">
        <f>OBV!F2544</f>
        <v>BULLISH</v>
      </c>
      <c r="K2544" s="6" t="str">
        <f>OBV!G2544</f>
        <v>NEUTRAL</v>
      </c>
      <c r="L2544" s="6" t="str">
        <f>OBV!H2544</f>
        <v>CONFIRMED BULLISH</v>
      </c>
    </row>
    <row r="2545" spans="1:12" ht="13.5" x14ac:dyDescent="0.25">
      <c r="A2545" s="3">
        <f>RSI!A2545</f>
        <v>45708</v>
      </c>
      <c r="B2545" s="2">
        <f>RSI!B2545</f>
        <v>10.180099999999999</v>
      </c>
      <c r="C2545" s="2">
        <f>RSI!I2545</f>
        <v>47.963547972334737</v>
      </c>
      <c r="D2545" s="2">
        <f>MACD!E2545</f>
        <v>9.993390608681807E-2</v>
      </c>
      <c r="E2545" s="2">
        <f>MACD!F2545</f>
        <v>7.7749014526783011E-2</v>
      </c>
      <c r="F2545" s="2">
        <f>'Moving Avg'!D2545</f>
        <v>10.1724</v>
      </c>
      <c r="G2545" s="2">
        <f>'Moving Avg'!F2545</f>
        <v>10.257050000000003</v>
      </c>
      <c r="H2545" s="2">
        <f>'Moving Avg'!G2545</f>
        <v>10.207602000000001</v>
      </c>
      <c r="I2545" s="2">
        <f>'Moving Avg'!H2545</f>
        <v>9.3107300000000084</v>
      </c>
      <c r="J2545" s="6" t="str">
        <f>OBV!F2545</f>
        <v>BULLISH</v>
      </c>
      <c r="K2545" s="6" t="str">
        <f>OBV!G2545</f>
        <v>NEUTRAL</v>
      </c>
      <c r="L2545" s="6" t="str">
        <f>OBV!H2545</f>
        <v>CONFIRMED BULLISH</v>
      </c>
    </row>
    <row r="2546" spans="1:12" ht="13.5" x14ac:dyDescent="0.25">
      <c r="A2546" s="3">
        <f>RSI!A2546</f>
        <v>45709</v>
      </c>
      <c r="B2546" s="2">
        <f>RSI!B2546</f>
        <v>10.199299999999999</v>
      </c>
      <c r="C2546" s="2">
        <f>RSI!I2546</f>
        <v>48.884125509280224</v>
      </c>
      <c r="D2546" s="2">
        <f>MACD!E2546</f>
        <v>9.5935672182568155E-2</v>
      </c>
      <c r="E2546" s="2">
        <f>MACD!F2546</f>
        <v>8.138634605794004E-2</v>
      </c>
      <c r="F2546" s="2">
        <f>'Moving Avg'!D2546</f>
        <v>10.16084</v>
      </c>
      <c r="G2546" s="2">
        <f>'Moving Avg'!F2546</f>
        <v>10.247910000000001</v>
      </c>
      <c r="H2546" s="2">
        <f>'Moving Avg'!G2546</f>
        <v>10.207024000000001</v>
      </c>
      <c r="I2546" s="2">
        <f>'Moving Avg'!H2546</f>
        <v>9.3237195000000082</v>
      </c>
      <c r="J2546" s="6" t="str">
        <f>OBV!F2546</f>
        <v>BULLISH</v>
      </c>
      <c r="K2546" s="6" t="str">
        <f>OBV!G2546</f>
        <v>NEUTRAL</v>
      </c>
      <c r="L2546" s="6" t="str">
        <f>OBV!H2546</f>
        <v>BULLISH DIVERGENCE</v>
      </c>
    </row>
    <row r="2547" spans="1:12" ht="13.5" x14ac:dyDescent="0.25">
      <c r="A2547" s="3">
        <f>RSI!A2547</f>
        <v>45712</v>
      </c>
      <c r="B2547" s="2">
        <f>RSI!B2547</f>
        <v>10.199299999999999</v>
      </c>
      <c r="C2547" s="2">
        <f>RSI!I2547</f>
        <v>48.884125509280217</v>
      </c>
      <c r="D2547" s="2">
        <f>MACD!E2547</f>
        <v>9.8619840238411527E-2</v>
      </c>
      <c r="E2547" s="2">
        <f>MACD!F2547</f>
        <v>8.4833044894034343E-2</v>
      </c>
      <c r="F2547" s="2">
        <f>'Moving Avg'!D2547</f>
        <v>10.151219999999999</v>
      </c>
      <c r="G2547" s="2">
        <f>'Moving Avg'!F2547</f>
        <v>10.237325</v>
      </c>
      <c r="H2547" s="2">
        <f>'Moving Avg'!G2547</f>
        <v>10.207215999999999</v>
      </c>
      <c r="I2547" s="2">
        <f>'Moving Avg'!H2547</f>
        <v>9.3367090000000079</v>
      </c>
      <c r="J2547" s="6" t="str">
        <f>OBV!F2547</f>
        <v>BULLISH</v>
      </c>
      <c r="K2547" s="6" t="str">
        <f>OBV!G2547</f>
        <v>NEUTRAL</v>
      </c>
      <c r="L2547" s="6" t="str">
        <f>OBV!H2547</f>
        <v>BULLISH DIVERGENCE</v>
      </c>
    </row>
    <row r="2548" spans="1:12" ht="13.5" x14ac:dyDescent="0.25">
      <c r="A2548" s="3">
        <f>RSI!A2548</f>
        <v>45713</v>
      </c>
      <c r="B2548" s="2">
        <f>RSI!B2548</f>
        <v>10.199299999999999</v>
      </c>
      <c r="C2548" s="2">
        <f>RSI!I2548</f>
        <v>48.884125509280217</v>
      </c>
      <c r="D2548" s="2">
        <f>MACD!E2548</f>
        <v>6.6978435265202307E-2</v>
      </c>
      <c r="E2548" s="2">
        <f>MACD!F2548</f>
        <v>8.1262122968267944E-2</v>
      </c>
      <c r="F2548" s="2">
        <f>'Moving Avg'!D2548</f>
        <v>10.19162</v>
      </c>
      <c r="G2548" s="2">
        <f>'Moving Avg'!F2548</f>
        <v>10.230104999999998</v>
      </c>
      <c r="H2548" s="2">
        <f>'Moving Avg'!G2548</f>
        <v>10.207408000000001</v>
      </c>
      <c r="I2548" s="2">
        <f>'Moving Avg'!H2548</f>
        <v>9.3496985000000095</v>
      </c>
      <c r="J2548" s="6" t="str">
        <f>OBV!F2548</f>
        <v>BULLISH</v>
      </c>
      <c r="K2548" s="6" t="str">
        <f>OBV!G2548</f>
        <v>NEUTRAL</v>
      </c>
      <c r="L2548" s="6" t="str">
        <f>OBV!H2548</f>
        <v>CONFIRMED BULLISH</v>
      </c>
    </row>
    <row r="2549" spans="1:12" ht="13.5" x14ac:dyDescent="0.25">
      <c r="A2549" s="3">
        <f>RSI!A2549</f>
        <v>45714</v>
      </c>
      <c r="B2549" s="2">
        <f>RSI!B2549</f>
        <v>10.1031</v>
      </c>
      <c r="C2549" s="2">
        <f>RSI!I2549</f>
        <v>44.011664394212652</v>
      </c>
      <c r="D2549" s="2">
        <f>MACD!E2549</f>
        <v>4.7454503331602282E-2</v>
      </c>
      <c r="E2549" s="2">
        <f>MACD!F2549</f>
        <v>7.4500599040934812E-2</v>
      </c>
      <c r="F2549" s="2">
        <f>'Moving Avg'!D2549</f>
        <v>10.176219999999999</v>
      </c>
      <c r="G2549" s="2">
        <f>'Moving Avg'!F2549</f>
        <v>10.225294999999999</v>
      </c>
      <c r="H2549" s="2">
        <f>'Moving Avg'!G2549</f>
        <v>10.205484</v>
      </c>
      <c r="I2549" s="2">
        <f>'Moving Avg'!H2549</f>
        <v>9.3629285000000078</v>
      </c>
      <c r="J2549" s="6" t="str">
        <f>OBV!F2549</f>
        <v>BULLISH</v>
      </c>
      <c r="K2549" s="6" t="str">
        <f>OBV!G2549</f>
        <v>NEUTRAL</v>
      </c>
      <c r="L2549" s="6" t="str">
        <f>OBV!H2549</f>
        <v>BULLISH DIVERGENCE</v>
      </c>
    </row>
    <row r="2550" spans="1:12" ht="13.5" x14ac:dyDescent="0.25">
      <c r="A2550" s="3">
        <f>RSI!A2550</f>
        <v>45715</v>
      </c>
      <c r="B2550" s="2">
        <f>RSI!B2550</f>
        <v>10.1031</v>
      </c>
      <c r="C2550" s="2">
        <f>RSI!I2550</f>
        <v>44.011664394212659</v>
      </c>
      <c r="D2550" s="2">
        <f>MACD!E2550</f>
        <v>3.161718340263775E-2</v>
      </c>
      <c r="E2550" s="2">
        <f>MACD!F2550</f>
        <v>6.5923915913275399E-2</v>
      </c>
      <c r="F2550" s="2">
        <f>'Moving Avg'!D2550</f>
        <v>10.160819999999998</v>
      </c>
      <c r="G2550" s="2">
        <f>'Moving Avg'!F2550</f>
        <v>10.211345</v>
      </c>
      <c r="H2550" s="2">
        <f>'Moving Avg'!G2550</f>
        <v>10.207407999999999</v>
      </c>
      <c r="I2550" s="2">
        <f>'Moving Avg'!H2550</f>
        <v>9.3766400000000072</v>
      </c>
      <c r="J2550" s="6" t="str">
        <f>OBV!F2550</f>
        <v>BULLISH</v>
      </c>
      <c r="K2550" s="6" t="str">
        <f>OBV!G2550</f>
        <v>NEUTRAL</v>
      </c>
      <c r="L2550" s="6" t="str">
        <f>OBV!H2550</f>
        <v>BULLISH DIVERGENCE</v>
      </c>
    </row>
    <row r="2551" spans="1:12" ht="13.5" x14ac:dyDescent="0.25">
      <c r="A2551" s="3">
        <f>RSI!A2551</f>
        <v>45716</v>
      </c>
      <c r="B2551" s="2">
        <f>RSI!B2551</f>
        <v>10.199299999999999</v>
      </c>
      <c r="C2551" s="2">
        <f>RSI!I2551</f>
        <v>49.813157387758039</v>
      </c>
      <c r="D2551" s="2">
        <f>MACD!E2551</f>
        <v>3.5415098747151319E-2</v>
      </c>
      <c r="E2551" s="2">
        <f>MACD!F2551</f>
        <v>5.9822152480050586E-2</v>
      </c>
      <c r="F2551" s="2">
        <f>'Moving Avg'!D2551</f>
        <v>10.160819999999999</v>
      </c>
      <c r="G2551" s="2">
        <f>'Moving Avg'!F2551</f>
        <v>10.202684999999999</v>
      </c>
      <c r="H2551" s="2">
        <f>'Moving Avg'!G2551</f>
        <v>10.209332</v>
      </c>
      <c r="I2551" s="2">
        <f>'Moving Avg'!H2551</f>
        <v>9.3910730000000076</v>
      </c>
      <c r="J2551" s="6" t="str">
        <f>OBV!F2551</f>
        <v>BEARISH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45719</v>
      </c>
      <c r="B2552" s="2">
        <f>RSI!B2552</f>
        <v>10.180099999999999</v>
      </c>
      <c r="C2552" s="2">
        <f>RSI!I2552</f>
        <v>48.72790489077564</v>
      </c>
      <c r="D2552" s="2">
        <f>MACD!E2552</f>
        <v>3.8575686566959533E-2</v>
      </c>
      <c r="E2552" s="2">
        <f>MACD!F2552</f>
        <v>5.557285929743238E-2</v>
      </c>
      <c r="F2552" s="2">
        <f>'Moving Avg'!D2552</f>
        <v>10.156979999999999</v>
      </c>
      <c r="G2552" s="2">
        <f>'Moving Avg'!F2552</f>
        <v>10.197394999999998</v>
      </c>
      <c r="H2552" s="2">
        <f>'Moving Avg'!G2552</f>
        <v>10.210872</v>
      </c>
      <c r="I2552" s="2">
        <f>'Moving Avg'!H2552</f>
        <v>9.405650500000009</v>
      </c>
      <c r="J2552" s="6" t="str">
        <f>OBV!F2552</f>
        <v>BEARISH</v>
      </c>
      <c r="K2552" s="6" t="str">
        <f>OBV!G2552</f>
        <v>NEUTRAL</v>
      </c>
      <c r="L2552" s="6" t="str">
        <f>OBV!H2552</f>
        <v>CONFIRMED BEARISH</v>
      </c>
    </row>
    <row r="2553" spans="1:12" ht="13.5" x14ac:dyDescent="0.25">
      <c r="A2553" s="3">
        <f>RSI!A2553</f>
        <v>45720</v>
      </c>
      <c r="B2553" s="2">
        <f>RSI!B2553</f>
        <v>10.180099999999999</v>
      </c>
      <c r="C2553" s="2">
        <f>RSI!I2553</f>
        <v>48.727904890775648</v>
      </c>
      <c r="D2553" s="2">
        <f>MACD!E2553</f>
        <v>2.9023501116292039E-3</v>
      </c>
      <c r="E2553" s="2">
        <f>MACD!F2553</f>
        <v>4.503875746027175E-2</v>
      </c>
      <c r="F2553" s="2">
        <f>'Moving Avg'!D2553</f>
        <v>10.153139999999999</v>
      </c>
      <c r="G2553" s="2">
        <f>'Moving Avg'!F2553</f>
        <v>10.18633</v>
      </c>
      <c r="H2553" s="2">
        <f>'Moving Avg'!G2553</f>
        <v>10.214335999999999</v>
      </c>
      <c r="I2553" s="2">
        <f>'Moving Avg'!H2553</f>
        <v>9.4197470000000063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</row>
    <row r="2554" spans="1:12" ht="13.5" x14ac:dyDescent="0.25">
      <c r="A2554" s="3">
        <f>RSI!A2554</f>
        <v>45721</v>
      </c>
      <c r="B2554" s="2">
        <f>RSI!B2554</f>
        <v>10.151199999999999</v>
      </c>
      <c r="C2554" s="2">
        <f>RSI!I2554</f>
        <v>46.942570497280229</v>
      </c>
      <c r="D2554" s="2">
        <f>MACD!E2554</f>
        <v>3.1007064487731384E-3</v>
      </c>
      <c r="E2554" s="2">
        <f>MACD!F2554</f>
        <v>3.6651147257972028E-2</v>
      </c>
      <c r="F2554" s="2">
        <f>'Moving Avg'!D2554</f>
        <v>10.16276</v>
      </c>
      <c r="G2554" s="2">
        <f>'Moving Avg'!F2554</f>
        <v>10.179114999999999</v>
      </c>
      <c r="H2554" s="2">
        <f>'Moving Avg'!G2554</f>
        <v>10.217222</v>
      </c>
      <c r="I2554" s="2">
        <f>'Moving Avg'!H2554</f>
        <v>9.4330255000000083</v>
      </c>
      <c r="J2554" s="6" t="str">
        <f>OBV!F2554</f>
        <v>BEARISH</v>
      </c>
      <c r="K2554" s="6" t="str">
        <f>OBV!G2554</f>
        <v>NEUTRAL</v>
      </c>
      <c r="L2554" s="6" t="str">
        <f>OBV!H2554</f>
        <v>BEARISH DIVERGENCE</v>
      </c>
    </row>
    <row r="2555" spans="1:12" ht="13.5" x14ac:dyDescent="0.25">
      <c r="A2555" s="3">
        <f>RSI!A2555</f>
        <v>45722</v>
      </c>
      <c r="B2555" s="2">
        <f>RSI!B2555</f>
        <v>10.1897</v>
      </c>
      <c r="C2555" s="2">
        <f>RSI!I2555</f>
        <v>49.592211566289066</v>
      </c>
      <c r="D2555" s="2">
        <f>MACD!E2555</f>
        <v>6.9827102689323794E-4</v>
      </c>
      <c r="E2555" s="2">
        <f>MACD!F2555</f>
        <v>2.946057201175627E-2</v>
      </c>
      <c r="F2555" s="2">
        <f>'Moving Avg'!D2555</f>
        <v>10.18008</v>
      </c>
      <c r="G2555" s="2">
        <f>'Moving Avg'!F2555</f>
        <v>10.174305</v>
      </c>
      <c r="H2555" s="2">
        <f>'Moving Avg'!G2555</f>
        <v>10.220878000000001</v>
      </c>
      <c r="I2555" s="2">
        <f>'Moving Avg'!H2555</f>
        <v>9.4443315000000059</v>
      </c>
      <c r="J2555" s="6" t="str">
        <f>OBV!F2555</f>
        <v>BEARISH</v>
      </c>
      <c r="K2555" s="6" t="str">
        <f>OBV!G2555</f>
        <v>NEUTRAL</v>
      </c>
      <c r="L2555" s="6" t="str">
        <f>OBV!H2555</f>
        <v>BEARISH DIVERGENCE</v>
      </c>
    </row>
    <row r="2556" spans="1:12" ht="13.5" x14ac:dyDescent="0.25">
      <c r="A2556" s="3">
        <f>RSI!A2556</f>
        <v>45723</v>
      </c>
      <c r="B2556" s="2">
        <f>RSI!B2556</f>
        <v>10.257099999999999</v>
      </c>
      <c r="C2556" s="2">
        <f>RSI!I2556</f>
        <v>53.9297675656019</v>
      </c>
      <c r="D2556" s="2">
        <f>MACD!E2556</f>
        <v>-3.3400846002429319E-3</v>
      </c>
      <c r="E2556" s="2">
        <f>MACD!F2556</f>
        <v>2.2900440689356431E-2</v>
      </c>
      <c r="F2556" s="2">
        <f>'Moving Avg'!D2556</f>
        <v>10.19164</v>
      </c>
      <c r="G2556" s="2">
        <f>'Moving Avg'!F2556</f>
        <v>10.172864999999998</v>
      </c>
      <c r="H2556" s="2">
        <f>'Moving Avg'!G2556</f>
        <v>10.226074000000001</v>
      </c>
      <c r="I2556" s="2">
        <f>'Moving Avg'!H2556</f>
        <v>9.4554450000000045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</row>
    <row r="2557" spans="1:12" ht="13.5" x14ac:dyDescent="0.25">
      <c r="A2557" s="3">
        <f>RSI!A2557</f>
        <v>45726</v>
      </c>
      <c r="B2557" s="2">
        <f>RSI!B2557</f>
        <v>10.459099999999999</v>
      </c>
      <c r="C2557" s="2">
        <f>RSI!I2557</f>
        <v>63.943701965205115</v>
      </c>
      <c r="D2557" s="2">
        <f>MACD!E2557</f>
        <v>-2.2087627218651207E-2</v>
      </c>
      <c r="E2557" s="2">
        <f>MACD!F2557</f>
        <v>1.3902827107754902E-2</v>
      </c>
      <c r="F2557" s="2">
        <f>'Moving Avg'!D2557</f>
        <v>10.247440000000001</v>
      </c>
      <c r="G2557" s="2">
        <f>'Moving Avg'!F2557</f>
        <v>10.179599999999999</v>
      </c>
      <c r="H2557" s="2">
        <f>'Moving Avg'!G2557</f>
        <v>10.23531</v>
      </c>
      <c r="I2557" s="2">
        <f>'Moving Avg'!H2557</f>
        <v>9.4670395000000056</v>
      </c>
      <c r="J2557" s="6" t="str">
        <f>OBV!F2557</f>
        <v>BULLISH</v>
      </c>
      <c r="K2557" s="6" t="str">
        <f>OBV!G2557</f>
        <v>NEUTRAL</v>
      </c>
      <c r="L2557" s="6" t="str">
        <f>OBV!H2557</f>
        <v>CONFIRMED BULLISH</v>
      </c>
    </row>
    <row r="2558" spans="1:12" ht="13.5" x14ac:dyDescent="0.25">
      <c r="A2558" s="3">
        <f>RSI!A2558</f>
        <v>45727</v>
      </c>
      <c r="B2558" s="2">
        <f>RSI!B2558</f>
        <v>10.459099999999999</v>
      </c>
      <c r="C2558" s="2">
        <f>RSI!I2558</f>
        <v>63.943701965205115</v>
      </c>
      <c r="D2558" s="2">
        <f>MACD!E2558</f>
        <v>-3.9484845769045762E-2</v>
      </c>
      <c r="E2558" s="2">
        <f>MACD!F2558</f>
        <v>3.2252925323947683E-3</v>
      </c>
      <c r="F2558" s="2">
        <f>'Moving Avg'!D2558</f>
        <v>10.303239999999999</v>
      </c>
      <c r="G2558" s="2">
        <f>'Moving Avg'!F2558</f>
        <v>10.197399999999998</v>
      </c>
      <c r="H2558" s="2">
        <f>'Moving Avg'!G2558</f>
        <v>10.244545999999998</v>
      </c>
      <c r="I2558" s="2">
        <f>'Moving Avg'!H2558</f>
        <v>9.4786340000000067</v>
      </c>
      <c r="J2558" s="6" t="str">
        <f>OBV!F2558</f>
        <v>BULLISH</v>
      </c>
      <c r="K2558" s="6" t="str">
        <f>OBV!G2558</f>
        <v>NEUTRAL</v>
      </c>
      <c r="L2558" s="6" t="str">
        <f>OBV!H2558</f>
        <v>CONFIRMED BULLISH</v>
      </c>
    </row>
    <row r="2559" spans="1:12" ht="13.5" x14ac:dyDescent="0.25">
      <c r="A2559" s="3">
        <f>RSI!A2559</f>
        <v>45728</v>
      </c>
      <c r="B2559" s="2">
        <f>RSI!B2559</f>
        <v>10.565</v>
      </c>
      <c r="C2559" s="2">
        <f>RSI!I2559</f>
        <v>68.152633162515244</v>
      </c>
      <c r="D2559" s="2">
        <f>MACD!E2559</f>
        <v>-7.827030365588783E-2</v>
      </c>
      <c r="E2559" s="2">
        <f>MACD!F2559</f>
        <v>-1.3073826705261752E-2</v>
      </c>
      <c r="F2559" s="2">
        <f>'Moving Avg'!D2559</f>
        <v>10.385999999999999</v>
      </c>
      <c r="G2559" s="2">
        <f>'Moving Avg'!F2559</f>
        <v>10.220494999999998</v>
      </c>
      <c r="H2559" s="2">
        <f>'Moving Avg'!G2559</f>
        <v>10.25667</v>
      </c>
      <c r="I2559" s="2">
        <f>'Moving Avg'!H2559</f>
        <v>9.490661500000007</v>
      </c>
      <c r="J2559" s="6" t="str">
        <f>OBV!F2559</f>
        <v>BULLISH</v>
      </c>
      <c r="K2559" s="6" t="str">
        <f>OBV!G2559</f>
        <v>NEUTRAL</v>
      </c>
      <c r="L2559" s="6" t="str">
        <f>OBV!H2559</f>
        <v>CONFIRMED BULLISH</v>
      </c>
    </row>
    <row r="2560" spans="1:12" ht="13.5" x14ac:dyDescent="0.25">
      <c r="A2560" s="3">
        <f>RSI!A2560</f>
        <v>45729</v>
      </c>
      <c r="B2560" s="2">
        <f>RSI!B2560</f>
        <v>10.4976</v>
      </c>
      <c r="C2560" s="2">
        <f>RSI!I2560</f>
        <v>63.103759051993492</v>
      </c>
      <c r="D2560" s="2">
        <f>MACD!E2560</f>
        <v>-0.10803702646004254</v>
      </c>
      <c r="E2560" s="2">
        <f>MACD!F2560</f>
        <v>-3.2066466656217915E-2</v>
      </c>
      <c r="F2560" s="2">
        <f>'Moving Avg'!D2560</f>
        <v>10.447579999999999</v>
      </c>
      <c r="G2560" s="2">
        <f>'Moving Avg'!F2560</f>
        <v>10.240219999999999</v>
      </c>
      <c r="H2560" s="2">
        <f>'Moving Avg'!G2560</f>
        <v>10.265521999999999</v>
      </c>
      <c r="I2560" s="2">
        <f>'Moving Avg'!H2560</f>
        <v>9.5022560000000063</v>
      </c>
      <c r="J2560" s="6" t="str">
        <f>OBV!F2560</f>
        <v>BEARISH</v>
      </c>
      <c r="K2560" s="6" t="str">
        <f>OBV!G2560</f>
        <v>NEUTRAL</v>
      </c>
      <c r="L2560" s="6" t="str">
        <f>OBV!H2560</f>
        <v>BEARISH DIVERGENCE</v>
      </c>
    </row>
    <row r="2561" spans="1:12" ht="13.5" x14ac:dyDescent="0.25">
      <c r="A2561" s="3">
        <f>RSI!A2561</f>
        <v>45730</v>
      </c>
      <c r="B2561" s="2">
        <f>RSI!B2561</f>
        <v>11.0557</v>
      </c>
      <c r="C2561" s="2">
        <f>RSI!I2561</f>
        <v>77.781586064232002</v>
      </c>
      <c r="D2561" s="2">
        <f>MACD!E2561</f>
        <v>-0.16116380898227156</v>
      </c>
      <c r="E2561" s="2">
        <f>MACD!F2561</f>
        <v>-5.7885935121428644E-2</v>
      </c>
      <c r="F2561" s="2">
        <f>'Moving Avg'!D2561</f>
        <v>10.607299999999999</v>
      </c>
      <c r="G2561" s="2">
        <f>'Moving Avg'!F2561</f>
        <v>10.280149999999999</v>
      </c>
      <c r="H2561" s="2">
        <f>'Moving Avg'!G2561</f>
        <v>10.290731999999997</v>
      </c>
      <c r="I2561" s="2">
        <f>'Moving Avg'!H2561</f>
        <v>9.5171220000000059</v>
      </c>
      <c r="J2561" s="6" t="str">
        <f>OBV!F2561</f>
        <v>BULLISH</v>
      </c>
      <c r="K2561" s="6" t="str">
        <f>OBV!G2561</f>
        <v>NEUTRAL</v>
      </c>
      <c r="L2561" s="6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10.911300000000001</v>
      </c>
      <c r="C2562" s="2">
        <f>RSI!I2562</f>
        <v>70.020142763595985</v>
      </c>
      <c r="D2562" s="2">
        <f>MACD!E2562</f>
        <v>-0.20296782595572971</v>
      </c>
      <c r="E2562" s="2">
        <f>MACD!F2562</f>
        <v>-8.690231328828886E-2</v>
      </c>
      <c r="F2562" s="2">
        <f>'Moving Avg'!D2562</f>
        <v>10.69774</v>
      </c>
      <c r="G2562" s="2">
        <f>'Moving Avg'!F2562</f>
        <v>10.313345000000002</v>
      </c>
      <c r="H2562" s="2">
        <f>'Moving Avg'!G2562</f>
        <v>10.309781999999995</v>
      </c>
      <c r="I2562" s="2">
        <f>'Moving Avg'!H2562</f>
        <v>9.5304480000000051</v>
      </c>
      <c r="J2562" s="6" t="str">
        <f>OBV!F2562</f>
        <v>BULLISH</v>
      </c>
      <c r="K2562" s="6" t="str">
        <f>OBV!G2562</f>
        <v>NEUTRAL</v>
      </c>
      <c r="L2562" s="6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10.8729</v>
      </c>
      <c r="C2563" s="2">
        <f>RSI!I2563</f>
        <v>68.07477975290513</v>
      </c>
      <c r="D2563" s="2">
        <f>MACD!E2563</f>
        <v>-0.23889555633714821</v>
      </c>
      <c r="E2563" s="2">
        <f>MACD!F2563</f>
        <v>-0.11730096189806073</v>
      </c>
      <c r="F2563" s="2">
        <f>'Moving Avg'!D2563</f>
        <v>10.7805</v>
      </c>
      <c r="G2563" s="2">
        <f>'Moving Avg'!F2563</f>
        <v>10.357125</v>
      </c>
      <c r="H2563" s="2">
        <f>'Moving Avg'!G2563</f>
        <v>10.328063999999994</v>
      </c>
      <c r="I2563" s="2">
        <f>'Moving Avg'!H2563</f>
        <v>9.5434380000000054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10.911300000000001</v>
      </c>
      <c r="C2564" s="2">
        <f>RSI!I2564</f>
        <v>69.002234511168169</v>
      </c>
      <c r="D2564" s="2">
        <f>MACD!E2564</f>
        <v>-0.27950736154951805</v>
      </c>
      <c r="E2564" s="2">
        <f>MACD!F2564</f>
        <v>-0.14974224182835222</v>
      </c>
      <c r="F2564" s="2">
        <f>'Moving Avg'!D2564</f>
        <v>10.84976</v>
      </c>
      <c r="G2564" s="2">
        <f>'Moving Avg'!F2564</f>
        <v>10.393685000000001</v>
      </c>
      <c r="H2564" s="2">
        <f>'Moving Avg'!G2564</f>
        <v>10.345189999999995</v>
      </c>
      <c r="I2564" s="2">
        <f>'Moving Avg'!H2564</f>
        <v>9.5566200000000059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10.8248</v>
      </c>
      <c r="C2565" s="2">
        <f>RSI!I2565</f>
        <v>64.45951979450291</v>
      </c>
      <c r="D2565" s="2">
        <f>MACD!E2565</f>
        <v>-0.30447208231078271</v>
      </c>
      <c r="E2565" s="2">
        <f>MACD!F2565</f>
        <v>-0.18068820992483831</v>
      </c>
      <c r="F2565" s="2">
        <f>'Moving Avg'!D2565</f>
        <v>10.915199999999999</v>
      </c>
      <c r="G2565" s="2">
        <f>'Moving Avg'!F2565</f>
        <v>10.425920000000001</v>
      </c>
      <c r="H2565" s="2">
        <f>'Moving Avg'!G2565</f>
        <v>10.354811999999997</v>
      </c>
      <c r="I2565" s="2">
        <f>'Moving Avg'!H2565</f>
        <v>9.568888500000007</v>
      </c>
      <c r="J2565" s="6" t="str">
        <f>OBV!F2565</f>
        <v>BULLISH</v>
      </c>
      <c r="K2565" s="6" t="str">
        <f>OBV!G2565</f>
        <v>NEUTRAL</v>
      </c>
      <c r="L2565" s="6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10.863200000000001</v>
      </c>
      <c r="C2566" s="2">
        <f>RSI!I2566</f>
        <v>65.543988715404851</v>
      </c>
      <c r="D2566" s="2">
        <f>MACD!E2566</f>
        <v>-0.32027438966150612</v>
      </c>
      <c r="E2566" s="2">
        <f>MACD!F2566</f>
        <v>-0.20860544587217189</v>
      </c>
      <c r="F2566" s="2">
        <f>'Moving Avg'!D2566</f>
        <v>10.876699999999998</v>
      </c>
      <c r="G2566" s="2">
        <f>'Moving Avg'!F2566</f>
        <v>10.459115000000001</v>
      </c>
      <c r="H2566" s="2">
        <f>'Moving Avg'!G2566</f>
        <v>10.362315999999996</v>
      </c>
      <c r="I2566" s="2">
        <f>'Moving Avg'!H2566</f>
        <v>9.5811080000000057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10.863200000000001</v>
      </c>
      <c r="C2567" s="2">
        <f>RSI!I2567</f>
        <v>65.543988715404851</v>
      </c>
      <c r="D2567" s="2">
        <f>MACD!E2567</f>
        <v>-0.30483546362960645</v>
      </c>
      <c r="E2567" s="2">
        <f>MACD!F2567</f>
        <v>-0.22785144942365881</v>
      </c>
      <c r="F2567" s="2">
        <f>'Moving Avg'!D2567</f>
        <v>10.867079999999998</v>
      </c>
      <c r="G2567" s="2">
        <f>'Moving Avg'!F2567</f>
        <v>10.492310000000002</v>
      </c>
      <c r="H2567" s="2">
        <f>'Moving Avg'!G2567</f>
        <v>10.369819999999995</v>
      </c>
      <c r="I2567" s="2">
        <f>'Moving Avg'!H2567</f>
        <v>9.5930870000000059</v>
      </c>
      <c r="J2567" s="6" t="str">
        <f>OBV!F2567</f>
        <v>BEARISH</v>
      </c>
      <c r="K2567" s="6" t="str">
        <f>OBV!G2567</f>
        <v>NEUTRAL</v>
      </c>
      <c r="L2567" s="6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10.8729</v>
      </c>
      <c r="C2568" s="2">
        <f>RSI!I2568</f>
        <v>65.849272443045734</v>
      </c>
      <c r="D2568" s="2">
        <f>MACD!E2568</f>
        <v>-0.2945891772669551</v>
      </c>
      <c r="E2568" s="2">
        <f>MACD!F2568</f>
        <v>-0.24119899499231809</v>
      </c>
      <c r="F2568" s="2">
        <f>'Moving Avg'!D2568</f>
        <v>10.86708</v>
      </c>
      <c r="G2568" s="2">
        <f>'Moving Avg'!F2568</f>
        <v>10.525990000000002</v>
      </c>
      <c r="H2568" s="2">
        <f>'Moving Avg'!G2568</f>
        <v>10.377517999999995</v>
      </c>
      <c r="I2568" s="2">
        <f>'Moving Avg'!H2568</f>
        <v>9.6060770000000044</v>
      </c>
      <c r="J2568" s="6" t="str">
        <f>OBV!F2568</f>
        <v>BULLISH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45743</v>
      </c>
      <c r="B2569" s="2">
        <f>RSI!B2569</f>
        <v>10.969099999999999</v>
      </c>
      <c r="C2569" s="2">
        <f>RSI!I2569</f>
        <v>68.801565581590665</v>
      </c>
      <c r="D2569" s="2">
        <f>MACD!E2569</f>
        <v>-0.27875360615927036</v>
      </c>
      <c r="E2569" s="2">
        <f>MACD!F2569</f>
        <v>-0.24870991722570854</v>
      </c>
      <c r="F2569" s="2">
        <f>'Moving Avg'!D2569</f>
        <v>10.878640000000001</v>
      </c>
      <c r="G2569" s="2">
        <f>'Moving Avg'!F2569</f>
        <v>10.569290000000001</v>
      </c>
      <c r="H2569" s="2">
        <f>'Moving Avg'!G2569</f>
        <v>10.387331999999997</v>
      </c>
      <c r="I2569" s="2">
        <f>'Moving Avg'!H2569</f>
        <v>9.6202695000000045</v>
      </c>
      <c r="J2569" s="6" t="str">
        <f>OBV!F2569</f>
        <v>BULLISH</v>
      </c>
      <c r="K2569" s="6" t="str">
        <f>OBV!G2569</f>
        <v>NEUTRAL</v>
      </c>
      <c r="L2569" s="6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11.0749</v>
      </c>
      <c r="C2570" s="2">
        <f>RSI!I2570</f>
        <v>71.699260018187516</v>
      </c>
      <c r="D2570" s="2">
        <f>MACD!E2570</f>
        <v>-0.28598153641781643</v>
      </c>
      <c r="E2570" s="2">
        <f>MACD!F2570</f>
        <v>-0.25616424106413016</v>
      </c>
      <c r="F2570" s="2">
        <f>'Moving Avg'!D2570</f>
        <v>10.928659999999999</v>
      </c>
      <c r="G2570" s="2">
        <f>'Moving Avg'!F2570</f>
        <v>10.617880000000003</v>
      </c>
      <c r="H2570" s="2">
        <f>'Moving Avg'!G2570</f>
        <v>10.399455999999997</v>
      </c>
      <c r="I2570" s="2">
        <f>'Moving Avg'!H2570</f>
        <v>9.6345100000000041</v>
      </c>
      <c r="J2570" s="6" t="str">
        <f>OBV!F2570</f>
        <v>BULLISH</v>
      </c>
      <c r="K2570" s="6" t="str">
        <f>OBV!G2570</f>
        <v>NEUTRAL</v>
      </c>
      <c r="L2570" s="6" t="str">
        <f>OBV!H2570</f>
        <v>CONFIRMED BULLISH</v>
      </c>
    </row>
    <row r="2571" spans="1:12" ht="13.5" x14ac:dyDescent="0.25">
      <c r="A2571" s="3">
        <f>RSI!A2571</f>
        <v>45749</v>
      </c>
      <c r="B2571" s="2">
        <f>RSI!B2571</f>
        <v>11.0749</v>
      </c>
      <c r="C2571" s="2">
        <f>RSI!I2571</f>
        <v>71.699260018187516</v>
      </c>
      <c r="D2571" s="2">
        <f>MACD!E2571</f>
        <v>-0.20910277480935235</v>
      </c>
      <c r="E2571" s="2">
        <f>MACD!F2571</f>
        <v>-0.24675194781317461</v>
      </c>
      <c r="F2571" s="2">
        <f>'Moving Avg'!D2571</f>
        <v>10.971</v>
      </c>
      <c r="G2571" s="2">
        <f>'Moving Avg'!F2571</f>
        <v>10.661660000000001</v>
      </c>
      <c r="H2571" s="2">
        <f>'Moving Avg'!G2571</f>
        <v>10.412541999999998</v>
      </c>
      <c r="I2571" s="2">
        <f>'Moving Avg'!H2571</f>
        <v>9.6492315000000062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11.0749</v>
      </c>
      <c r="C2572" s="2">
        <f>RSI!I2572</f>
        <v>71.699260018187516</v>
      </c>
      <c r="D2572" s="2">
        <f>MACD!E2572</f>
        <v>-0.16892137725503531</v>
      </c>
      <c r="E2572" s="2">
        <f>MACD!F2572</f>
        <v>-0.23118583370154677</v>
      </c>
      <c r="F2572" s="2">
        <f>'Moving Avg'!D2572</f>
        <v>11.013339999999999</v>
      </c>
      <c r="G2572" s="2">
        <f>'Moving Avg'!F2572</f>
        <v>10.706400000000002</v>
      </c>
      <c r="H2572" s="2">
        <f>'Moving Avg'!G2572</f>
        <v>10.425819999999998</v>
      </c>
      <c r="I2572" s="2">
        <f>'Moving Avg'!H2572</f>
        <v>9.6639530000000047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11.142300000000001</v>
      </c>
      <c r="C2573" s="2">
        <f>RSI!I2573</f>
        <v>73.646779290812518</v>
      </c>
      <c r="D2573" s="2">
        <f>MACD!E2573</f>
        <v>-0.14827986774945856</v>
      </c>
      <c r="E2573" s="2">
        <f>MACD!F2573</f>
        <v>-0.21460464051112915</v>
      </c>
      <c r="F2573" s="2">
        <f>'Moving Avg'!D2573</f>
        <v>11.067219999999999</v>
      </c>
      <c r="G2573" s="2">
        <f>'Moving Avg'!F2573</f>
        <v>10.75451</v>
      </c>
      <c r="H2573" s="2">
        <f>'Moving Avg'!G2573</f>
        <v>10.442755999999999</v>
      </c>
      <c r="I2573" s="2">
        <f>'Moving Avg'!H2573</f>
        <v>9.6780975000000051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10.565</v>
      </c>
      <c r="C2574" s="2">
        <f>RSI!I2574</f>
        <v>45.050483781481617</v>
      </c>
      <c r="D2574" s="2">
        <f>MACD!E2574</f>
        <v>-8.4817376054212801E-2</v>
      </c>
      <c r="E2574" s="2">
        <f>MACD!F2574</f>
        <v>-0.18864718761974592</v>
      </c>
      <c r="F2574" s="2">
        <f>'Moving Avg'!D2574</f>
        <v>10.9864</v>
      </c>
      <c r="G2574" s="2">
        <f>'Moving Avg'!F2574</f>
        <v>10.7752</v>
      </c>
      <c r="H2574" s="2">
        <f>'Moving Avg'!G2574</f>
        <v>10.44853</v>
      </c>
      <c r="I2574" s="2">
        <f>'Moving Avg'!H2574</f>
        <v>9.689067000000005</v>
      </c>
      <c r="J2574" s="6" t="str">
        <f>OBV!F2574</f>
        <v>BULLISH</v>
      </c>
      <c r="K2574" s="6" t="str">
        <f>OBV!G2574</f>
        <v>NEUTRAL</v>
      </c>
      <c r="L2574" s="6" t="str">
        <f>OBV!H2574</f>
        <v>BULLISH DIVERGENCE</v>
      </c>
    </row>
    <row r="2575" spans="1:12" ht="13.5" x14ac:dyDescent="0.25">
      <c r="A2575" s="3">
        <f>RSI!A2575</f>
        <v>45755</v>
      </c>
      <c r="B2575" s="2">
        <f>RSI!B2575</f>
        <v>10.8729</v>
      </c>
      <c r="C2575" s="2">
        <f>RSI!I2575</f>
        <v>55.070726249040774</v>
      </c>
      <c r="D2575" s="2">
        <f>MACD!E2575</f>
        <v>-6.6298131836523666E-2</v>
      </c>
      <c r="E2575" s="2">
        <f>MACD!F2575</f>
        <v>-0.16417737646310149</v>
      </c>
      <c r="F2575" s="2">
        <f>'Moving Avg'!D2575</f>
        <v>10.946</v>
      </c>
      <c r="G2575" s="2">
        <f>'Moving Avg'!F2575</f>
        <v>10.809360000000002</v>
      </c>
      <c r="H2575" s="2">
        <f>'Moving Avg'!G2575</f>
        <v>10.460654</v>
      </c>
      <c r="I2575" s="2">
        <f>'Moving Avg'!H2575</f>
        <v>9.7012390000000064</v>
      </c>
      <c r="J2575" s="6" t="str">
        <f>OBV!F2575</f>
        <v>BULLISH</v>
      </c>
      <c r="K2575" s="6" t="str">
        <f>OBV!G2575</f>
        <v>NEUTRAL</v>
      </c>
      <c r="L2575" s="6" t="str">
        <f>OBV!H2575</f>
        <v>BULLISH DIVERGENCE</v>
      </c>
    </row>
    <row r="2576" spans="1:12" ht="13.5" x14ac:dyDescent="0.25">
      <c r="A2576" s="3">
        <f>RSI!A2576</f>
        <v>45757</v>
      </c>
      <c r="B2576" s="2">
        <f>RSI!B2576</f>
        <v>10.7766</v>
      </c>
      <c r="C2576" s="2">
        <f>RSI!I2576</f>
        <v>51.883970052205498</v>
      </c>
      <c r="D2576" s="2">
        <f>MACD!E2576</f>
        <v>-3.8540340704868115E-2</v>
      </c>
      <c r="E2576" s="2">
        <f>MACD!F2576</f>
        <v>-0.13904996931145483</v>
      </c>
      <c r="F2576" s="2">
        <f>'Moving Avg'!D2576</f>
        <v>10.886340000000001</v>
      </c>
      <c r="G2576" s="2">
        <f>'Moving Avg'!F2576</f>
        <v>10.835335000000002</v>
      </c>
      <c r="H2576" s="2">
        <f>'Moving Avg'!G2576</f>
        <v>10.468544</v>
      </c>
      <c r="I2576" s="2">
        <f>'Moving Avg'!H2576</f>
        <v>9.7129295000000049</v>
      </c>
      <c r="J2576" s="6" t="str">
        <f>OBV!F2576</f>
        <v>BULLISH</v>
      </c>
      <c r="K2576" s="6" t="str">
        <f>OBV!G2576</f>
        <v>NEUTRAL</v>
      </c>
      <c r="L2576" s="6" t="str">
        <f>OBV!H2576</f>
        <v>BULLISH DIVERGENCE</v>
      </c>
    </row>
    <row r="2577" spans="1:12" ht="13.5" x14ac:dyDescent="0.25">
      <c r="A2577" s="3">
        <f>RSI!A2577</f>
        <v>45758</v>
      </c>
      <c r="B2577" s="2">
        <f>RSI!B2577</f>
        <v>10.766999999999999</v>
      </c>
      <c r="C2577" s="2">
        <f>RSI!I2577</f>
        <v>51.563637399476541</v>
      </c>
      <c r="D2577" s="2">
        <f>MACD!E2577</f>
        <v>-1.465557169055387E-2</v>
      </c>
      <c r="E2577" s="2">
        <f>MACD!F2577</f>
        <v>-0.11417108978727464</v>
      </c>
      <c r="F2577" s="2">
        <f>'Moving Avg'!D2577</f>
        <v>10.824760000000001</v>
      </c>
      <c r="G2577" s="2">
        <f>'Moving Avg'!F2577</f>
        <v>10.85073</v>
      </c>
      <c r="H2577" s="2">
        <f>'Moving Avg'!G2577</f>
        <v>10.475664000000002</v>
      </c>
      <c r="I2577" s="2">
        <f>'Moving Avg'!H2577</f>
        <v>9.7249090000000056</v>
      </c>
      <c r="J2577" s="6" t="str">
        <f>OBV!F2577</f>
        <v>BEARISH</v>
      </c>
      <c r="K2577" s="6" t="str">
        <f>OBV!G2577</f>
        <v>NEUTRAL</v>
      </c>
      <c r="L2577" s="6" t="str">
        <f>OBV!H2577</f>
        <v>CONFIRMED BEARISH</v>
      </c>
    </row>
    <row r="2578" spans="1:12" ht="13.5" x14ac:dyDescent="0.25">
      <c r="A2578" s="3">
        <f>RSI!A2578</f>
        <v>45761</v>
      </c>
      <c r="B2578" s="2">
        <f>RSI!B2578</f>
        <v>10.680400000000001</v>
      </c>
      <c r="C2578" s="2">
        <f>RSI!I2578</f>
        <v>48.645903846704726</v>
      </c>
      <c r="D2578" s="2">
        <f>MACD!E2578</f>
        <v>1.3228000291494624E-2</v>
      </c>
      <c r="E2578" s="2">
        <f>MACD!F2578</f>
        <v>-8.8691271771520794E-2</v>
      </c>
      <c r="F2578" s="2">
        <f>'Moving Avg'!D2578</f>
        <v>10.732379999999999</v>
      </c>
      <c r="G2578" s="2">
        <f>'Moving Avg'!F2578</f>
        <v>10.861795000000001</v>
      </c>
      <c r="H2578" s="2">
        <f>'Moving Avg'!G2578</f>
        <v>10.482397999999998</v>
      </c>
      <c r="I2578" s="2">
        <f>'Moving Avg'!H2578</f>
        <v>9.7358780000000049</v>
      </c>
      <c r="J2578" s="6" t="str">
        <f>OBV!F2578</f>
        <v>BEARISH</v>
      </c>
      <c r="K2578" s="6" t="str">
        <f>OBV!G2578</f>
        <v>NEUTRAL</v>
      </c>
      <c r="L2578" s="6" t="str">
        <f>OBV!H2578</f>
        <v>CONFIRMED BEARISH</v>
      </c>
    </row>
    <row r="2579" spans="1:12" ht="13.5" x14ac:dyDescent="0.25">
      <c r="A2579" s="3">
        <f>RSI!A2579</f>
        <v>45762</v>
      </c>
      <c r="B2579" s="2">
        <f>RSI!B2579</f>
        <v>10.680400000000001</v>
      </c>
      <c r="C2579" s="2">
        <f>RSI!I2579</f>
        <v>48.645903846704726</v>
      </c>
      <c r="D2579" s="2">
        <f>MACD!E2579</f>
        <v>5.1917089447899301E-2</v>
      </c>
      <c r="E2579" s="2">
        <f>MACD!F2579</f>
        <v>-6.0569599527636783E-2</v>
      </c>
      <c r="F2579" s="2">
        <f>'Moving Avg'!D2579</f>
        <v>10.755459999999999</v>
      </c>
      <c r="G2579" s="2">
        <f>'Moving Avg'!F2579</f>
        <v>10.867565000000001</v>
      </c>
      <c r="H2579" s="2">
        <f>'Moving Avg'!G2579</f>
        <v>10.492019999999998</v>
      </c>
      <c r="I2579" s="2">
        <f>'Moving Avg'!H2579</f>
        <v>9.7479055000000052</v>
      </c>
      <c r="J2579" s="6" t="str">
        <f>OBV!F2579</f>
        <v>BEARISH</v>
      </c>
      <c r="K2579" s="6" t="str">
        <f>OBV!G2579</f>
        <v>NEUTRAL</v>
      </c>
      <c r="L2579" s="6" t="str">
        <f>OBV!H2579</f>
        <v>BEARISH DIVERGENCE</v>
      </c>
    </row>
    <row r="2580" spans="1:12" ht="13.5" x14ac:dyDescent="0.25">
      <c r="A2580" s="3">
        <f>RSI!A2580</f>
        <v>45763</v>
      </c>
      <c r="B2580" s="2">
        <f>RSI!B2580</f>
        <v>10.488</v>
      </c>
      <c r="C2580" s="2">
        <f>RSI!I2580</f>
        <v>42.455828360116627</v>
      </c>
      <c r="D2580" s="2">
        <f>MACD!E2580</f>
        <v>0.1154562095624847</v>
      </c>
      <c r="E2580" s="2">
        <f>MACD!F2580</f>
        <v>-2.5364437709612487E-2</v>
      </c>
      <c r="F2580" s="2">
        <f>'Moving Avg'!D2580</f>
        <v>10.678479999999999</v>
      </c>
      <c r="G2580" s="2">
        <f>'Moving Avg'!F2580</f>
        <v>10.867084999999999</v>
      </c>
      <c r="H2580" s="2">
        <f>'Moving Avg'!G2580</f>
        <v>10.494137999999998</v>
      </c>
      <c r="I2580" s="2">
        <f>'Moving Avg'!H2580</f>
        <v>9.7580085000000061</v>
      </c>
      <c r="J2580" s="6" t="str">
        <f>OBV!F2580</f>
        <v>BEARISH</v>
      </c>
      <c r="K2580" s="6" t="str">
        <f>OBV!G2580</f>
        <v>NEUTRAL</v>
      </c>
      <c r="L2580" s="6" t="str">
        <f>OBV!H2580</f>
        <v>CONFIRMED BEARISH</v>
      </c>
    </row>
    <row r="2581" spans="1:12" ht="13.5" x14ac:dyDescent="0.25">
      <c r="A2581" s="3">
        <f>RSI!A2581</f>
        <v>45764</v>
      </c>
      <c r="B2581" s="2">
        <f>RSI!B2581</f>
        <v>10.1031</v>
      </c>
      <c r="C2581" s="2">
        <f>RSI!I2581</f>
        <v>33.321085347505161</v>
      </c>
      <c r="D2581" s="2">
        <f>MACD!E2581</f>
        <v>0.19912126139513653</v>
      </c>
      <c r="E2581" s="2">
        <f>MACD!F2581</f>
        <v>1.9532702111337313E-2</v>
      </c>
      <c r="F2581" s="2">
        <f>'Moving Avg'!D2581</f>
        <v>10.54378</v>
      </c>
      <c r="G2581" s="2">
        <f>'Moving Avg'!F2581</f>
        <v>10.819454999999998</v>
      </c>
      <c r="H2581" s="2">
        <f>'Moving Avg'!G2581</f>
        <v>10.48875</v>
      </c>
      <c r="I2581" s="2">
        <f>'Moving Avg'!H2581</f>
        <v>9.7662835000000054</v>
      </c>
      <c r="J2581" s="6" t="str">
        <f>OBV!F2581</f>
        <v>BEARISH</v>
      </c>
      <c r="K2581" s="6" t="str">
        <f>OBV!G2581</f>
        <v>NEUTRAL</v>
      </c>
      <c r="L2581" s="6" t="str">
        <f>OBV!H2581</f>
        <v>CONFIRMED BEARISH</v>
      </c>
    </row>
    <row r="2582" spans="1:12" ht="13.5" x14ac:dyDescent="0.25">
      <c r="A2582" s="3">
        <f>RSI!A2582</f>
        <v>45765</v>
      </c>
      <c r="B2582" s="2">
        <f>RSI!B2582</f>
        <v>10.1031</v>
      </c>
      <c r="C2582" s="2">
        <f>RSI!I2582</f>
        <v>33.321085347505161</v>
      </c>
      <c r="D2582" s="2">
        <f>MACD!E2582</f>
        <v>0.27347625913986207</v>
      </c>
      <c r="E2582" s="2">
        <f>MACD!F2582</f>
        <v>7.0321413517042269E-2</v>
      </c>
      <c r="F2582" s="2">
        <f>'Moving Avg'!D2582</f>
        <v>10.411</v>
      </c>
      <c r="G2582" s="2">
        <f>'Moving Avg'!F2582</f>
        <v>10.779045</v>
      </c>
      <c r="H2582" s="2">
        <f>'Moving Avg'!G2582</f>
        <v>10.485094000000002</v>
      </c>
      <c r="I2582" s="2">
        <f>'Moving Avg'!H2582</f>
        <v>9.7744620000000051</v>
      </c>
      <c r="J2582" s="6" t="str">
        <f>OBV!F2582</f>
        <v>BEARISH</v>
      </c>
      <c r="K2582" s="6" t="str">
        <f>OBV!G2582</f>
        <v>NEUTRAL</v>
      </c>
      <c r="L2582" s="6" t="str">
        <f>OBV!H2582</f>
        <v>CONFIRMED BEARISH</v>
      </c>
    </row>
    <row r="2583" spans="1:12" ht="13.5" x14ac:dyDescent="0.25">
      <c r="A2583" s="3">
        <f>RSI!A2583</f>
        <v>45768</v>
      </c>
      <c r="B2583" s="2">
        <f>RSI!B2583</f>
        <v>10.0069</v>
      </c>
      <c r="C2583" s="2">
        <f>RSI!I2583</f>
        <v>31.364944736944182</v>
      </c>
      <c r="D2583" s="2">
        <f>MACD!E2583</f>
        <v>0.35718486125735538</v>
      </c>
      <c r="E2583" s="2">
        <f>MACD!F2583</f>
        <v>0.1276941030651049</v>
      </c>
      <c r="F2583" s="2">
        <f>'Moving Avg'!D2583</f>
        <v>10.276299999999999</v>
      </c>
      <c r="G2583" s="2">
        <f>'Moving Avg'!F2583</f>
        <v>10.735745</v>
      </c>
      <c r="H2583" s="2">
        <f>'Moving Avg'!G2583</f>
        <v>10.477203999999999</v>
      </c>
      <c r="I2583" s="2">
        <f>'Moving Avg'!H2583</f>
        <v>9.7821595000000059</v>
      </c>
      <c r="J2583" s="6" t="str">
        <f>OBV!F2583</f>
        <v>BEARISH</v>
      </c>
      <c r="K2583" s="6" t="str">
        <f>OBV!G2583</f>
        <v>NEUTRAL</v>
      </c>
      <c r="L2583" s="6" t="str">
        <f>OBV!H2583</f>
        <v>CONFIRMED BEARISH</v>
      </c>
    </row>
    <row r="2584" spans="1:12" ht="13.5" x14ac:dyDescent="0.25">
      <c r="A2584" s="3">
        <f>RSI!A2584</f>
        <v>45769</v>
      </c>
      <c r="B2584" s="2">
        <f>RSI!B2584</f>
        <v>10.0069</v>
      </c>
      <c r="C2584" s="2">
        <f>RSI!I2584</f>
        <v>31.364944736944182</v>
      </c>
      <c r="D2584" s="2">
        <f>MACD!E2584</f>
        <v>0.34282168785929557</v>
      </c>
      <c r="E2584" s="2">
        <f>MACD!F2584</f>
        <v>0.17071962002394303</v>
      </c>
      <c r="F2584" s="2">
        <f>'Moving Avg'!D2584</f>
        <v>10.1416</v>
      </c>
      <c r="G2584" s="2">
        <f>'Moving Avg'!F2584</f>
        <v>10.690524999999999</v>
      </c>
      <c r="H2584" s="2">
        <f>'Moving Avg'!G2584</f>
        <v>10.471432</v>
      </c>
      <c r="I2584" s="2">
        <f>'Moving Avg'!H2584</f>
        <v>9.7903385000000061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</row>
    <row r="2585" spans="1:12" ht="13.5" x14ac:dyDescent="0.25">
      <c r="A2585" s="3">
        <f>RSI!A2585</f>
        <v>45770</v>
      </c>
      <c r="B2585" s="2">
        <f>RSI!B2585</f>
        <v>10.2859</v>
      </c>
      <c r="C2585" s="2">
        <f>RSI!I2585</f>
        <v>42.682805640882016</v>
      </c>
      <c r="D2585" s="2">
        <f>MACD!E2585</f>
        <v>0.36072436752908565</v>
      </c>
      <c r="E2585" s="2">
        <f>MACD!F2585</f>
        <v>0.20872056952497156</v>
      </c>
      <c r="F2585" s="2">
        <f>'Moving Avg'!D2585</f>
        <v>10.101179999999999</v>
      </c>
      <c r="G2585" s="2">
        <f>'Moving Avg'!F2585</f>
        <v>10.66358</v>
      </c>
      <c r="H2585" s="2">
        <f>'Moving Avg'!G2585</f>
        <v>10.471432</v>
      </c>
      <c r="I2585" s="2">
        <f>'Moving Avg'!H2585</f>
        <v>9.7999125000000067</v>
      </c>
      <c r="J2585" s="6" t="str">
        <f>OBV!F2585</f>
        <v>BEARISH</v>
      </c>
      <c r="K2585" s="6" t="str">
        <f>OBV!G2585</f>
        <v>NEUTRAL</v>
      </c>
      <c r="L2585" s="6" t="str">
        <f>OBV!H2585</f>
        <v>CONFIRMED BEARISH</v>
      </c>
    </row>
    <row r="2586" spans="1:12" ht="13.5" x14ac:dyDescent="0.25">
      <c r="A2586" s="3">
        <f>RSI!A2586</f>
        <v>45771</v>
      </c>
      <c r="B2586" s="2">
        <f>RSI!B2586</f>
        <v>10.324400000000001</v>
      </c>
      <c r="C2586" s="2">
        <f>RSI!I2586</f>
        <v>44.053783051934282</v>
      </c>
      <c r="D2586" s="2">
        <f>MACD!E2586</f>
        <v>0.35966208672873279</v>
      </c>
      <c r="E2586" s="2">
        <f>MACD!F2586</f>
        <v>0.23890887296572383</v>
      </c>
      <c r="F2586" s="2">
        <f>'Moving Avg'!D2586</f>
        <v>10.145439999999999</v>
      </c>
      <c r="G2586" s="2">
        <f>'Moving Avg'!F2586</f>
        <v>10.636640000000002</v>
      </c>
      <c r="H2586" s="2">
        <f>'Moving Avg'!G2586</f>
        <v>10.472201999999998</v>
      </c>
      <c r="I2586" s="2">
        <f>'Moving Avg'!H2586</f>
        <v>9.809246000000007</v>
      </c>
      <c r="J2586" s="6" t="str">
        <f>OBV!F2586</f>
        <v>BEARISH</v>
      </c>
      <c r="K2586" s="6" t="str">
        <f>OBV!G2586</f>
        <v>NEUTRAL</v>
      </c>
      <c r="L2586" s="6" t="str">
        <f>OBV!H2586</f>
        <v>BEARISH DIVERGENCE</v>
      </c>
    </row>
    <row r="2587" spans="1:12" ht="13.5" x14ac:dyDescent="0.25">
      <c r="A2587" s="3">
        <f>RSI!A2587</f>
        <v>45772</v>
      </c>
      <c r="B2587" s="2">
        <f>RSI!B2587</f>
        <v>10.324400000000001</v>
      </c>
      <c r="C2587" s="2">
        <f>RSI!I2587</f>
        <v>44.053783051934282</v>
      </c>
      <c r="D2587" s="2">
        <f>MACD!E2587</f>
        <v>0.35840745548368425</v>
      </c>
      <c r="E2587" s="2">
        <f>MACD!F2587</f>
        <v>0.26280858946931596</v>
      </c>
      <c r="F2587" s="2">
        <f>'Moving Avg'!D2587</f>
        <v>10.189699999999998</v>
      </c>
      <c r="G2587" s="2">
        <f>'Moving Avg'!F2587</f>
        <v>10.6097</v>
      </c>
      <c r="H2587" s="2">
        <f>'Moving Avg'!G2587</f>
        <v>10.472201999999999</v>
      </c>
      <c r="I2587" s="2">
        <f>'Moving Avg'!H2587</f>
        <v>9.8193970000000075</v>
      </c>
      <c r="J2587" s="6" t="str">
        <f>OBV!F2587</f>
        <v>BEARISH</v>
      </c>
      <c r="K2587" s="6" t="str">
        <f>OBV!G2587</f>
        <v>NEUTRAL</v>
      </c>
      <c r="L2587" s="6" t="str">
        <f>OBV!H2587</f>
        <v>BEARISH DIVERGENCE</v>
      </c>
    </row>
    <row r="2588" spans="1:12" ht="13.5" x14ac:dyDescent="0.25">
      <c r="A2588" s="3">
        <f>RSI!A2588</f>
        <v>45775</v>
      </c>
      <c r="B2588" s="2">
        <f>RSI!B2588</f>
        <v>10.1031</v>
      </c>
      <c r="C2588" s="2">
        <f>RSI!I2588</f>
        <v>37.995283069719946</v>
      </c>
      <c r="D2588" s="2">
        <f>MACD!E2588</f>
        <v>0.36145345715227961</v>
      </c>
      <c r="E2588" s="2">
        <f>MACD!F2588</f>
        <v>0.28253756300590871</v>
      </c>
      <c r="F2588" s="2">
        <f>'Moving Avg'!D2588</f>
        <v>10.20894</v>
      </c>
      <c r="G2588" s="2">
        <f>'Moving Avg'!F2588</f>
        <v>10.571210000000002</v>
      </c>
      <c r="H2588" s="2">
        <f>'Moving Avg'!G2588</f>
        <v>10.472202000000003</v>
      </c>
      <c r="I2588" s="2">
        <f>'Moving Avg'!H2588</f>
        <v>9.8280570000000083</v>
      </c>
      <c r="J2588" s="6" t="str">
        <f>OBV!F2588</f>
        <v>BEARISH</v>
      </c>
      <c r="K2588" s="6" t="str">
        <f>OBV!G2588</f>
        <v>NEUTRAL</v>
      </c>
      <c r="L2588" s="6" t="str">
        <f>OBV!H2588</f>
        <v>BEARISH DIVERGENCE</v>
      </c>
    </row>
    <row r="2589" spans="1:12" ht="13.5" x14ac:dyDescent="0.25">
      <c r="A2589" s="3">
        <f>RSI!A2589</f>
        <v>45776</v>
      </c>
      <c r="B2589" s="2">
        <f>RSI!B2589</f>
        <v>10.295500000000001</v>
      </c>
      <c r="C2589" s="2">
        <f>RSI!I2589</f>
        <v>45.068423815574079</v>
      </c>
      <c r="D2589" s="2">
        <f>MACD!E2589</f>
        <v>0.35204786350628048</v>
      </c>
      <c r="E2589" s="2">
        <f>MACD!F2589</f>
        <v>0.2964396231059831</v>
      </c>
      <c r="F2589" s="2">
        <f>'Moving Avg'!D2589</f>
        <v>10.266660000000002</v>
      </c>
      <c r="G2589" s="2">
        <f>'Moving Avg'!F2589</f>
        <v>10.53753</v>
      </c>
      <c r="H2589" s="2">
        <f>'Moving Avg'!G2589</f>
        <v>10.476050000000001</v>
      </c>
      <c r="I2589" s="2">
        <f>'Moving Avg'!H2589</f>
        <v>9.8376790000000067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10.324400000000001</v>
      </c>
      <c r="C2590" s="2">
        <f>RSI!I2590</f>
        <v>46.063705778390485</v>
      </c>
      <c r="D2590" s="2">
        <f>MACD!E2590</f>
        <v>0.31331245123655194</v>
      </c>
      <c r="E2590" s="2">
        <f>MACD!F2590</f>
        <v>0.29981418873209686</v>
      </c>
      <c r="F2590" s="2">
        <f>'Moving Avg'!D2590</f>
        <v>10.274359999999998</v>
      </c>
      <c r="G2590" s="2">
        <f>'Moving Avg'!F2590</f>
        <v>10.500005</v>
      </c>
      <c r="H2590" s="2">
        <f>'Moving Avg'!G2590</f>
        <v>10.480476000000001</v>
      </c>
      <c r="I2590" s="2">
        <f>'Moving Avg'!H2590</f>
        <v>9.8474935000000059</v>
      </c>
      <c r="J2590" s="6" t="str">
        <f>OBV!F2590</f>
        <v>BULLISH</v>
      </c>
      <c r="K2590" s="6" t="str">
        <f>OBV!G2590</f>
        <v>NEUTRAL</v>
      </c>
      <c r="L2590" s="6" t="str">
        <f>OBV!H2590</f>
        <v>CONFIRMED BULLISH</v>
      </c>
    </row>
    <row r="2591" spans="1:12" ht="13.5" x14ac:dyDescent="0.25">
      <c r="A2591" s="3">
        <f>RSI!A2591</f>
        <v>45779</v>
      </c>
      <c r="B2591" s="2">
        <f>RSI!B2591</f>
        <v>10.295500000000001</v>
      </c>
      <c r="C2591" s="2">
        <f>RSI!I2591</f>
        <v>45.18209852527324</v>
      </c>
      <c r="D2591" s="2">
        <f>MACD!E2591</f>
        <v>0.22418342508520794</v>
      </c>
      <c r="E2591" s="2">
        <f>MACD!F2591</f>
        <v>0.28468803600271908</v>
      </c>
      <c r="F2591" s="2">
        <f>'Moving Avg'!D2591</f>
        <v>10.26858</v>
      </c>
      <c r="G2591" s="2">
        <f>'Moving Avg'!F2591</f>
        <v>10.461035000000001</v>
      </c>
      <c r="H2591" s="2">
        <f>'Moving Avg'!G2591</f>
        <v>10.481243999999998</v>
      </c>
      <c r="I2591" s="2">
        <f>'Moving Avg'!H2591</f>
        <v>9.8572115000000071</v>
      </c>
      <c r="J2591" s="6" t="str">
        <f>OBV!F2591</f>
        <v>BULLISH</v>
      </c>
      <c r="K2591" s="6" t="str">
        <f>OBV!G2591</f>
        <v>NEUTRAL</v>
      </c>
      <c r="L2591" s="6" t="str">
        <f>OBV!H2591</f>
        <v>BULLISH DIVERGENCE</v>
      </c>
    </row>
    <row r="2592" spans="1:12" ht="13.5" x14ac:dyDescent="0.25">
      <c r="A2592" s="3">
        <f>RSI!A2592</f>
        <v>45782</v>
      </c>
      <c r="B2592" s="2">
        <f>RSI!B2592</f>
        <v>10.2667</v>
      </c>
      <c r="C2592" s="2">
        <f>RSI!I2592</f>
        <v>44.272746426945098</v>
      </c>
      <c r="D2592" s="2">
        <f>MACD!E2592</f>
        <v>0.15173893536452532</v>
      </c>
      <c r="E2592" s="2">
        <f>MACD!F2592</f>
        <v>0.25809821587508036</v>
      </c>
      <c r="F2592" s="2">
        <f>'Moving Avg'!D2592</f>
        <v>10.25704</v>
      </c>
      <c r="G2592" s="2">
        <f>'Moving Avg'!F2592</f>
        <v>10.420625000000001</v>
      </c>
      <c r="H2592" s="2">
        <f>'Moving Avg'!G2592</f>
        <v>10.481630000000003</v>
      </c>
      <c r="I2592" s="2">
        <f>'Moving Avg'!H2592</f>
        <v>9.8662565000000058</v>
      </c>
      <c r="J2592" s="6" t="str">
        <f>OBV!F2592</f>
        <v>BULLISH</v>
      </c>
      <c r="K2592" s="6" t="str">
        <f>OBV!G2592</f>
        <v>NEUTRAL</v>
      </c>
      <c r="L2592" s="6" t="str">
        <f>OBV!H2592</f>
        <v>BULLISH DIVERGENCE</v>
      </c>
    </row>
    <row r="2593" spans="1:12" ht="13.5" x14ac:dyDescent="0.25">
      <c r="A2593" s="3">
        <f>RSI!A2593</f>
        <v>45783</v>
      </c>
      <c r="B2593" s="2">
        <f>RSI!B2593</f>
        <v>10.757400000000001</v>
      </c>
      <c r="C2593" s="2">
        <f>RSI!I2593</f>
        <v>59.302242221829857</v>
      </c>
      <c r="D2593" s="2">
        <f>MACD!E2593</f>
        <v>4.0238677772940434E-2</v>
      </c>
      <c r="E2593" s="2">
        <f>MACD!F2593</f>
        <v>0.21452630825465241</v>
      </c>
      <c r="F2593" s="2">
        <f>'Moving Avg'!D2593</f>
        <v>10.387900000000002</v>
      </c>
      <c r="G2593" s="2">
        <f>'Moving Avg'!F2593</f>
        <v>10.40138</v>
      </c>
      <c r="H2593" s="2">
        <f>'Moving Avg'!G2593</f>
        <v>10.496832000000001</v>
      </c>
      <c r="I2593" s="2">
        <f>'Moving Avg'!H2593</f>
        <v>9.8777065000000057</v>
      </c>
      <c r="J2593" s="6" t="str">
        <f>OBV!F2593</f>
        <v>BULLISH</v>
      </c>
      <c r="K2593" s="6" t="str">
        <f>OBV!G2593</f>
        <v>NEUTRAL</v>
      </c>
      <c r="L2593" s="6" t="str">
        <f>OBV!H2593</f>
        <v>CONFIRMED BULLISH</v>
      </c>
    </row>
    <row r="2594" spans="1:12" ht="13.5" x14ac:dyDescent="0.25">
      <c r="A2594" s="3">
        <f>RSI!A2594</f>
        <v>45784</v>
      </c>
      <c r="B2594" s="2">
        <f>RSI!B2594</f>
        <v>10.8536</v>
      </c>
      <c r="C2594" s="2">
        <f>RSI!I2594</f>
        <v>61.494746528873875</v>
      </c>
      <c r="D2594" s="2">
        <f>MACD!E2594</f>
        <v>-6.3256266810471473E-2</v>
      </c>
      <c r="E2594" s="2">
        <f>MACD!F2594</f>
        <v>0.15896979324162763</v>
      </c>
      <c r="F2594" s="2">
        <f>'Moving Avg'!D2594</f>
        <v>10.49952</v>
      </c>
      <c r="G2594" s="2">
        <f>'Moving Avg'!F2594</f>
        <v>10.415809999999999</v>
      </c>
      <c r="H2594" s="2">
        <f>'Moving Avg'!G2594</f>
        <v>10.510302000000001</v>
      </c>
      <c r="I2594" s="2">
        <f>'Moving Avg'!H2594</f>
        <v>9.8887235000000047</v>
      </c>
      <c r="J2594" s="6" t="str">
        <f>OBV!F2594</f>
        <v>BULLISH</v>
      </c>
      <c r="K2594" s="6" t="str">
        <f>OBV!G2594</f>
        <v>NEUTRAL</v>
      </c>
      <c r="L2594" s="6" t="str">
        <f>OBV!H2594</f>
        <v>CONFIRMED BULLISH</v>
      </c>
    </row>
    <row r="2595" spans="1:12" ht="13.5" x14ac:dyDescent="0.25">
      <c r="A2595" s="3">
        <f>RSI!A2595</f>
        <v>45785</v>
      </c>
      <c r="B2595" s="2">
        <f>RSI!B2595</f>
        <v>10.8248</v>
      </c>
      <c r="C2595" s="2">
        <f>RSI!I2595</f>
        <v>60.444885937276581</v>
      </c>
      <c r="D2595" s="2">
        <f>MACD!E2595</f>
        <v>-0.10821377305889435</v>
      </c>
      <c r="E2595" s="2">
        <f>MACD!F2595</f>
        <v>0.10553307998152325</v>
      </c>
      <c r="F2595" s="2">
        <f>'Moving Avg'!D2595</f>
        <v>10.599600000000001</v>
      </c>
      <c r="G2595" s="2">
        <f>'Moving Avg'!F2595</f>
        <v>10.413404999999999</v>
      </c>
      <c r="H2595" s="2">
        <f>'Moving Avg'!G2595</f>
        <v>10.523196</v>
      </c>
      <c r="I2595" s="2">
        <f>'Moving Avg'!H2595</f>
        <v>9.8984900000000042</v>
      </c>
      <c r="J2595" s="6" t="str">
        <f>OBV!F2595</f>
        <v>BULLISH</v>
      </c>
      <c r="K2595" s="6" t="str">
        <f>OBV!G2595</f>
        <v>NEUTRAL</v>
      </c>
      <c r="L2595" s="6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10.7959</v>
      </c>
      <c r="C2596" s="2">
        <f>RSI!I2596</f>
        <v>59.349912114370781</v>
      </c>
      <c r="D2596" s="2">
        <f>MACD!E2596</f>
        <v>-0.14028117797650275</v>
      </c>
      <c r="E2596" s="2">
        <f>MACD!F2596</f>
        <v>5.6370228389918058E-2</v>
      </c>
      <c r="F2596" s="2">
        <f>'Moving Avg'!D2596</f>
        <v>10.699680000000001</v>
      </c>
      <c r="G2596" s="2">
        <f>'Moving Avg'!F2596</f>
        <v>10.41437</v>
      </c>
      <c r="H2596" s="2">
        <f>'Moving Avg'!G2596</f>
        <v>10.535128</v>
      </c>
      <c r="I2596" s="2">
        <f>'Moving Avg'!H2596</f>
        <v>9.9081120000000062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10.786300000000001</v>
      </c>
      <c r="C2597" s="2">
        <f>RSI!I2597</f>
        <v>58.967776950108011</v>
      </c>
      <c r="D2597" s="2">
        <f>MACD!E2597</f>
        <v>-0.16846867552760258</v>
      </c>
      <c r="E2597" s="2">
        <f>MACD!F2597</f>
        <v>1.1402447606413929E-2</v>
      </c>
      <c r="F2597" s="2">
        <f>'Moving Avg'!D2597</f>
        <v>10.803599999999999</v>
      </c>
      <c r="G2597" s="2">
        <f>'Moving Avg'!F2597</f>
        <v>10.415335000000001</v>
      </c>
      <c r="H2597" s="2">
        <f>'Moving Avg'!G2597</f>
        <v>10.546868</v>
      </c>
      <c r="I2597" s="2">
        <f>'Moving Avg'!H2597</f>
        <v>9.9176860000000051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10.766999999999999</v>
      </c>
      <c r="C2598" s="2">
        <f>RSI!I2598</f>
        <v>58.157058392472976</v>
      </c>
      <c r="D2598" s="2">
        <f>MACD!E2598</f>
        <v>-0.22651336818983125</v>
      </c>
      <c r="E2598" s="2">
        <f>MACD!F2598</f>
        <v>-3.6180715552835106E-2</v>
      </c>
      <c r="F2598" s="2">
        <f>'Moving Avg'!D2598</f>
        <v>10.805519999999998</v>
      </c>
      <c r="G2598" s="2">
        <f>'Moving Avg'!F2598</f>
        <v>10.419664999999998</v>
      </c>
      <c r="H2598" s="2">
        <f>'Moving Avg'!G2598</f>
        <v>10.558222000000002</v>
      </c>
      <c r="I2598" s="2">
        <f>'Moving Avg'!H2598</f>
        <v>9.9267785000000046</v>
      </c>
      <c r="J2598" s="6" t="str">
        <f>OBV!F2598</f>
        <v>BEARISH</v>
      </c>
      <c r="K2598" s="6" t="str">
        <f>OBV!G2598</f>
        <v>NEUTRAL</v>
      </c>
      <c r="L2598" s="6" t="str">
        <f>OBV!H2598</f>
        <v>BEARISH DIVERGENCE</v>
      </c>
    </row>
    <row r="2599" spans="1:12" ht="13.5" x14ac:dyDescent="0.25">
      <c r="A2599" s="3">
        <f>RSI!A2599</f>
        <v>45791</v>
      </c>
      <c r="B2599" s="2">
        <f>RSI!B2599</f>
        <v>11.1134</v>
      </c>
      <c r="C2599" s="2">
        <f>RSI!I2599</f>
        <v>66.941973035711541</v>
      </c>
      <c r="D2599" s="2">
        <f>MACD!E2599</f>
        <v>-0.27303370154981543</v>
      </c>
      <c r="E2599" s="2">
        <f>MACD!F2599</f>
        <v>-8.3551312752231183E-2</v>
      </c>
      <c r="F2599" s="2">
        <f>'Moving Avg'!D2599</f>
        <v>10.857479999999999</v>
      </c>
      <c r="G2599" s="2">
        <f>'Moving Avg'!F2599</f>
        <v>10.441314999999999</v>
      </c>
      <c r="H2599" s="2">
        <f>'Moving Avg'!G2599</f>
        <v>10.578428000000001</v>
      </c>
      <c r="I2599" s="2">
        <f>'Moving Avg'!H2599</f>
        <v>9.9376515000000047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11.065300000000001</v>
      </c>
      <c r="C2600" s="2">
        <f>RSI!I2600</f>
        <v>64.904271858991763</v>
      </c>
      <c r="D2600" s="2">
        <f>MACD!E2600</f>
        <v>-0.30768144191390512</v>
      </c>
      <c r="E2600" s="2">
        <f>MACD!F2600</f>
        <v>-0.12837733858456596</v>
      </c>
      <c r="F2600" s="2">
        <f>'Moving Avg'!D2600</f>
        <v>10.905579999999999</v>
      </c>
      <c r="G2600" s="2">
        <f>'Moving Avg'!F2600</f>
        <v>10.470180000000001</v>
      </c>
      <c r="H2600" s="2">
        <f>'Moving Avg'!G2600</f>
        <v>10.597672000000003</v>
      </c>
      <c r="I2600" s="2">
        <f>'Moving Avg'!H2600</f>
        <v>9.9482355000000044</v>
      </c>
      <c r="J2600" s="6" t="str">
        <f>OBV!F2600</f>
        <v>BULLISH</v>
      </c>
      <c r="K2600" s="6" t="str">
        <f>OBV!G2600</f>
        <v>NEUTRAL</v>
      </c>
      <c r="L2600" s="6" t="str">
        <f>OBV!H2600</f>
        <v>CONFIRMED BULLISH</v>
      </c>
    </row>
    <row r="2601" spans="1:12" ht="13.5" x14ac:dyDescent="0.25">
      <c r="A2601" s="3">
        <f>RSI!A2601</f>
        <v>45793</v>
      </c>
      <c r="B2601" s="2">
        <f>RSI!B2601</f>
        <v>11.065300000000001</v>
      </c>
      <c r="C2601" s="2">
        <f>RSI!I2601</f>
        <v>64.904271858991734</v>
      </c>
      <c r="D2601" s="2">
        <f>MACD!E2601</f>
        <v>-0.34421022491239306</v>
      </c>
      <c r="E2601" s="2">
        <f>MACD!F2601</f>
        <v>-0.1715439158501314</v>
      </c>
      <c r="F2601" s="2">
        <f>'Moving Avg'!D2601</f>
        <v>10.95946</v>
      </c>
      <c r="G2601" s="2">
        <f>'Moving Avg'!F2601</f>
        <v>10.518290000000002</v>
      </c>
      <c r="H2601" s="2">
        <f>'Moving Avg'!G2601</f>
        <v>10.614992000000003</v>
      </c>
      <c r="I2601" s="2">
        <f>'Moving Avg'!H2601</f>
        <v>9.9587715000000046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11.065300000000001</v>
      </c>
      <c r="C2602" s="2">
        <f>RSI!I2602</f>
        <v>64.904271858991763</v>
      </c>
      <c r="D2602" s="2">
        <f>MACD!E2602</f>
        <v>-0.38211043694924385</v>
      </c>
      <c r="E2602" s="2">
        <f>MACD!F2602</f>
        <v>-0.21365722006995391</v>
      </c>
      <c r="F2602" s="2">
        <f>'Moving Avg'!D2602</f>
        <v>11.015260000000001</v>
      </c>
      <c r="G2602" s="2">
        <f>'Moving Avg'!F2602</f>
        <v>10.566400000000002</v>
      </c>
      <c r="H2602" s="2">
        <f>'Moving Avg'!G2602</f>
        <v>10.632696000000001</v>
      </c>
      <c r="I2602" s="2">
        <f>'Moving Avg'!H2602</f>
        <v>9.9691150000000039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11.0557</v>
      </c>
      <c r="C2603" s="2">
        <f>RSI!I2603</f>
        <v>64.415492870143851</v>
      </c>
      <c r="D2603" s="2">
        <f>MACD!E2603</f>
        <v>-0.34034723627214092</v>
      </c>
      <c r="E2603" s="2">
        <f>MACD!F2603</f>
        <v>-0.23899522331039136</v>
      </c>
      <c r="F2603" s="2">
        <f>'Moving Avg'!D2603</f>
        <v>11.073</v>
      </c>
      <c r="G2603" s="2">
        <f>'Moving Avg'!F2603</f>
        <v>10.618840000000002</v>
      </c>
      <c r="H2603" s="2">
        <f>'Moving Avg'!G2603</f>
        <v>10.650208000000003</v>
      </c>
      <c r="I2603" s="2">
        <f>'Moving Avg'!H2603</f>
        <v>9.9793625000000024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11.1615</v>
      </c>
      <c r="C2604" s="2">
        <f>RSI!I2604</f>
        <v>67.335070885056567</v>
      </c>
      <c r="D2604" s="2">
        <f>MACD!E2604</f>
        <v>-0.30018464615450036</v>
      </c>
      <c r="E2604" s="2">
        <f>MACD!F2604</f>
        <v>-0.25123310787921316</v>
      </c>
      <c r="F2604" s="2">
        <f>'Moving Avg'!D2604</f>
        <v>11.08262</v>
      </c>
      <c r="G2604" s="2">
        <f>'Moving Avg'!F2604</f>
        <v>10.676570000000002</v>
      </c>
      <c r="H2604" s="2">
        <f>'Moving Avg'!G2604</f>
        <v>10.670413999999999</v>
      </c>
      <c r="I2604" s="2">
        <f>'Moving Avg'!H2604</f>
        <v>9.9898505000000029</v>
      </c>
      <c r="J2604" s="6" t="str">
        <f>OBV!F2604</f>
        <v>BULLISH</v>
      </c>
      <c r="K2604" s="6" t="str">
        <f>OBV!G2604</f>
        <v>NEUTRAL</v>
      </c>
      <c r="L2604" s="6" t="str">
        <f>OBV!H2604</f>
        <v>CONFIRMED BULLISH</v>
      </c>
    </row>
    <row r="2605" spans="1:12" ht="13.5" x14ac:dyDescent="0.25">
      <c r="A2605" s="3">
        <f>RSI!A2605</f>
        <v>45799</v>
      </c>
      <c r="B2605" s="2">
        <f>RSI!B2605</f>
        <v>11.2577</v>
      </c>
      <c r="C2605" s="2">
        <f>RSI!I2605</f>
        <v>69.764221134101163</v>
      </c>
      <c r="D2605" s="2">
        <f>MACD!E2605</f>
        <v>-0.28036284881271101</v>
      </c>
      <c r="E2605" s="2">
        <f>MACD!F2605</f>
        <v>-0.25705905606591273</v>
      </c>
      <c r="F2605" s="2">
        <f>'Moving Avg'!D2605</f>
        <v>11.121100000000002</v>
      </c>
      <c r="G2605" s="2">
        <f>'Moving Avg'!F2605</f>
        <v>10.725160000000001</v>
      </c>
      <c r="H2605" s="2">
        <f>'Moving Avg'!G2605</f>
        <v>10.691774000000001</v>
      </c>
      <c r="I2605" s="2">
        <f>'Moving Avg'!H2605</f>
        <v>10.000771500000003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11.2385</v>
      </c>
      <c r="C2606" s="2">
        <f>RSI!I2606</f>
        <v>68.666658255003796</v>
      </c>
      <c r="D2606" s="2">
        <f>MACD!E2606</f>
        <v>-0.26959519734763049</v>
      </c>
      <c r="E2606" s="2">
        <f>MACD!F2606</f>
        <v>-0.25956628432225631</v>
      </c>
      <c r="F2606" s="2">
        <f>'Moving Avg'!D2606</f>
        <v>11.15574</v>
      </c>
      <c r="G2606" s="2">
        <f>'Moving Avg'!F2606</f>
        <v>10.770865000000001</v>
      </c>
      <c r="H2606" s="2">
        <f>'Moving Avg'!G2606</f>
        <v>10.711402</v>
      </c>
      <c r="I2606" s="2">
        <f>'Moving Avg'!H2606</f>
        <v>10.011452000000002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11.2193</v>
      </c>
      <c r="C2607" s="2">
        <f>RSI!I2607</f>
        <v>67.522645690691178</v>
      </c>
      <c r="D2607" s="2">
        <f>MACD!E2607</f>
        <v>-0.26318526873712322</v>
      </c>
      <c r="E2607" s="2">
        <f>MACD!F2607</f>
        <v>-0.26029008120522973</v>
      </c>
      <c r="F2607" s="2">
        <f>'Moving Avg'!D2607</f>
        <v>11.186539999999999</v>
      </c>
      <c r="G2607" s="2">
        <f>'Moving Avg'!F2607</f>
        <v>10.81561</v>
      </c>
      <c r="H2607" s="2">
        <f>'Moving Avg'!G2607</f>
        <v>10.726605999999999</v>
      </c>
      <c r="I2607" s="2">
        <f>'Moving Avg'!H2607</f>
        <v>10.0220365</v>
      </c>
      <c r="J2607" s="6" t="str">
        <f>OBV!F2607</f>
        <v>BULLISH</v>
      </c>
      <c r="K2607" s="6" t="str">
        <f>OBV!G2607</f>
        <v>NEUTRAL</v>
      </c>
      <c r="L2607" s="6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11.2096</v>
      </c>
      <c r="C2608" s="2">
        <f>RSI!I2608</f>
        <v>66.916090075211315</v>
      </c>
      <c r="D2608" s="2">
        <f>MACD!E2608</f>
        <v>-0.26234916776037664</v>
      </c>
      <c r="E2608" s="2">
        <f>MACD!F2608</f>
        <v>-0.26070189851625913</v>
      </c>
      <c r="F2608" s="2">
        <f>'Moving Avg'!D2608</f>
        <v>11.217319999999999</v>
      </c>
      <c r="G2608" s="2">
        <f>'Moving Avg'!F2608</f>
        <v>10.870934999999999</v>
      </c>
      <c r="H2608" s="2">
        <f>'Moving Avg'!G2608</f>
        <v>10.741616</v>
      </c>
      <c r="I2608" s="2">
        <f>'Moving Avg'!H2608</f>
        <v>10.0326205</v>
      </c>
      <c r="J2608" s="6" t="str">
        <f>OBV!F2608</f>
        <v>BULLISH</v>
      </c>
      <c r="K2608" s="6" t="str">
        <f>OBV!G2608</f>
        <v>NEUTRAL</v>
      </c>
      <c r="L2608" s="6" t="str">
        <f>OBV!H2608</f>
        <v>CONFIRMED BULLISH</v>
      </c>
    </row>
    <row r="2609" spans="1:12" ht="13.5" x14ac:dyDescent="0.25">
      <c r="A2609" s="3">
        <f>RSI!A2609</f>
        <v>45805</v>
      </c>
      <c r="B2609" s="2">
        <f>RSI!B2609</f>
        <v>11.065300000000001</v>
      </c>
      <c r="C2609" s="2">
        <f>RSI!I2609</f>
        <v>58.49752710557739</v>
      </c>
      <c r="D2609" s="2">
        <f>MACD!E2609</f>
        <v>-0.19976704684970237</v>
      </c>
      <c r="E2609" s="2">
        <f>MACD!F2609</f>
        <v>-0.24851492818294779</v>
      </c>
      <c r="F2609" s="2">
        <f>'Moving Avg'!D2609</f>
        <v>11.198080000000001</v>
      </c>
      <c r="G2609" s="2">
        <f>'Moving Avg'!F2609</f>
        <v>10.909425000000001</v>
      </c>
      <c r="H2609" s="2">
        <f>'Moving Avg'!G2609</f>
        <v>10.751622000000003</v>
      </c>
      <c r="I2609" s="2">
        <f>'Moving Avg'!H2609</f>
        <v>10.042964000000001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10.969099999999999</v>
      </c>
      <c r="C2610" s="2">
        <f>RSI!I2610</f>
        <v>53.651532119103827</v>
      </c>
      <c r="D2610" s="2">
        <f>MACD!E2610</f>
        <v>-0.14818484902111351</v>
      </c>
      <c r="E2610" s="2">
        <f>MACD!F2610</f>
        <v>-0.22844891235058096</v>
      </c>
      <c r="F2610" s="2">
        <f>'Moving Avg'!D2610</f>
        <v>11.140359999999999</v>
      </c>
      <c r="G2610" s="2">
        <f>'Moving Avg'!F2610</f>
        <v>10.941660000000001</v>
      </c>
      <c r="H2610" s="2">
        <f>'Moving Avg'!G2610</f>
        <v>10.761051999999999</v>
      </c>
      <c r="I2610" s="2">
        <f>'Moving Avg'!H2610</f>
        <v>10.052826500000002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</row>
    <row r="2611" spans="1:12" ht="13.5" x14ac:dyDescent="0.25">
      <c r="A2611" s="3">
        <f>RSI!A2611</f>
        <v>45807</v>
      </c>
      <c r="B2611" s="2">
        <f>RSI!B2611</f>
        <v>10.9595</v>
      </c>
      <c r="C2611" s="2">
        <f>RSI!I2611</f>
        <v>53.178098492239727</v>
      </c>
      <c r="D2611" s="2">
        <f>MACD!E2611</f>
        <v>-0.104275322528391</v>
      </c>
      <c r="E2611" s="2">
        <f>MACD!F2611</f>
        <v>-0.20361419438614298</v>
      </c>
      <c r="F2611" s="2">
        <f>'Moving Avg'!D2611</f>
        <v>11.08456</v>
      </c>
      <c r="G2611" s="2">
        <f>'Moving Avg'!F2611</f>
        <v>10.97486</v>
      </c>
      <c r="H2611" s="2">
        <f>'Moving Avg'!G2611</f>
        <v>10.759128000000002</v>
      </c>
      <c r="I2611" s="2">
        <f>'Moving Avg'!H2611</f>
        <v>10.062641000000001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10.9017</v>
      </c>
      <c r="C2612" s="2">
        <f>RSI!I2612</f>
        <v>50.300121636676522</v>
      </c>
      <c r="D2612" s="2">
        <f>MACD!E2612</f>
        <v>-6.3197769606416543E-2</v>
      </c>
      <c r="E2612" s="2">
        <f>MACD!F2612</f>
        <v>-0.1755309094301977</v>
      </c>
      <c r="F2612" s="2">
        <f>'Moving Avg'!D2612</f>
        <v>11.021039999999999</v>
      </c>
      <c r="G2612" s="2">
        <f>'Moving Avg'!F2612</f>
        <v>11.006609999999998</v>
      </c>
      <c r="H2612" s="2">
        <f>'Moving Avg'!G2612</f>
        <v>10.758935999999999</v>
      </c>
      <c r="I2612" s="2">
        <f>'Moving Avg'!H2612</f>
        <v>10.072215000000002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10.8729</v>
      </c>
      <c r="C2613" s="2">
        <f>RSI!I2613</f>
        <v>48.880605281167561</v>
      </c>
      <c r="D2613" s="2">
        <f>MACD!E2613</f>
        <v>-2.7773501424171343E-2</v>
      </c>
      <c r="E2613" s="2">
        <f>MACD!F2613</f>
        <v>-0.14597942782899243</v>
      </c>
      <c r="F2613" s="2">
        <f>'Moving Avg'!D2613</f>
        <v>10.9537</v>
      </c>
      <c r="G2613" s="2">
        <f>'Moving Avg'!F2613</f>
        <v>11.012384999999998</v>
      </c>
      <c r="H2613" s="2">
        <f>'Moving Avg'!G2613</f>
        <v>10.758935999999999</v>
      </c>
      <c r="I2613" s="2">
        <f>'Moving Avg'!H2613</f>
        <v>10.082077500000002</v>
      </c>
      <c r="J2613" s="6" t="str">
        <f>OBV!F2613</f>
        <v>BEARISH</v>
      </c>
      <c r="K2613" s="6" t="str">
        <f>OBV!G2613</f>
        <v>NEUTRAL</v>
      </c>
      <c r="L2613" s="6" t="str">
        <f>OBV!H2613</f>
        <v>CONFIRMED BEARISH</v>
      </c>
    </row>
    <row r="2614" spans="1:12" ht="13.5" x14ac:dyDescent="0.25">
      <c r="A2614" s="3">
        <f>RSI!A2614</f>
        <v>45812</v>
      </c>
      <c r="B2614" s="2">
        <f>RSI!B2614</f>
        <v>11.151899999999999</v>
      </c>
      <c r="C2614" s="2">
        <f>RSI!I2614</f>
        <v>60.507885763754075</v>
      </c>
      <c r="D2614" s="2">
        <f>MACD!E2614</f>
        <v>-2.0094907238448201E-3</v>
      </c>
      <c r="E2614" s="2">
        <f>MACD!F2614</f>
        <v>-0.1171854404079629</v>
      </c>
      <c r="F2614" s="2">
        <f>'Moving Avg'!D2614</f>
        <v>10.971019999999999</v>
      </c>
      <c r="G2614" s="2">
        <f>'Moving Avg'!F2614</f>
        <v>11.0273</v>
      </c>
      <c r="H2614" s="2">
        <f>'Moving Avg'!G2614</f>
        <v>10.763747999999998</v>
      </c>
      <c r="I2614" s="2">
        <f>'Moving Avg'!H2614</f>
        <v>10.093383500000002</v>
      </c>
      <c r="J2614" s="6" t="str">
        <f>OBV!F2614</f>
        <v>BULLISH</v>
      </c>
      <c r="K2614" s="6" t="str">
        <f>OBV!G2614</f>
        <v>NEUTRAL</v>
      </c>
      <c r="L2614" s="6" t="str">
        <f>OBV!H2614</f>
        <v>CONFIRMED BULLISH</v>
      </c>
    </row>
    <row r="2615" spans="1:12" ht="13.5" x14ac:dyDescent="0.25">
      <c r="A2615" s="3">
        <f>RSI!A2615</f>
        <v>45813</v>
      </c>
      <c r="B2615" s="2">
        <f>RSI!B2615</f>
        <v>11.017200000000001</v>
      </c>
      <c r="C2615" s="2">
        <f>RSI!I2615</f>
        <v>54.108925257901404</v>
      </c>
      <c r="D2615" s="2">
        <f>MACD!E2615</f>
        <v>4.3086067411440609E-2</v>
      </c>
      <c r="E2615" s="2">
        <f>MACD!F2615</f>
        <v>-8.5131138844082202E-2</v>
      </c>
      <c r="F2615" s="2">
        <f>'Moving Avg'!D2615</f>
        <v>10.980639999999999</v>
      </c>
      <c r="G2615" s="2">
        <f>'Moving Avg'!F2615</f>
        <v>11.03692</v>
      </c>
      <c r="H2615" s="2">
        <f>'Moving Avg'!G2615</f>
        <v>10.767595999999999</v>
      </c>
      <c r="I2615" s="2">
        <f>'Moving Avg'!H2615</f>
        <v>10.104016000000005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10.9787</v>
      </c>
      <c r="C2616" s="2">
        <f>RSI!I2616</f>
        <v>52.403108721935894</v>
      </c>
      <c r="D2616" s="2">
        <f>MACD!E2616</f>
        <v>8.0565082276276456E-2</v>
      </c>
      <c r="E2616" s="2">
        <f>MACD!F2616</f>
        <v>-5.1991894620010477E-2</v>
      </c>
      <c r="F2616" s="2">
        <f>'Moving Avg'!D2616</f>
        <v>10.98448</v>
      </c>
      <c r="G2616" s="2">
        <f>'Moving Avg'!F2616</f>
        <v>11.046060000000001</v>
      </c>
      <c r="H2616" s="2">
        <f>'Moving Avg'!G2616</f>
        <v>10.769906000000001</v>
      </c>
      <c r="I2616" s="2">
        <f>'Moving Avg'!H2616</f>
        <v>10.114456000000002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11.151899999999999</v>
      </c>
      <c r="C2617" s="2">
        <f>RSI!I2617</f>
        <v>58.709556470484422</v>
      </c>
      <c r="D2617" s="2">
        <f>MACD!E2617</f>
        <v>9.6188070192873454E-2</v>
      </c>
      <c r="E2617" s="2">
        <f>MACD!F2617</f>
        <v>-2.2355901657433695E-2</v>
      </c>
      <c r="F2617" s="2">
        <f>'Moving Avg'!D2617</f>
        <v>11.034520000000001</v>
      </c>
      <c r="G2617" s="2">
        <f>'Moving Avg'!F2617</f>
        <v>11.064340000000001</v>
      </c>
      <c r="H2617" s="2">
        <f>'Moving Avg'!G2617</f>
        <v>10.775679999999999</v>
      </c>
      <c r="I2617" s="2">
        <f>'Moving Avg'!H2617</f>
        <v>10.125473000000003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</row>
    <row r="2618" spans="1:12" ht="13.5" x14ac:dyDescent="0.25">
      <c r="A2618" s="3">
        <f>RSI!A2618</f>
        <v>45819</v>
      </c>
      <c r="B2618" s="2">
        <f>RSI!B2618</f>
        <v>11.065300000000001</v>
      </c>
      <c r="C2618" s="2">
        <f>RSI!I2618</f>
        <v>54.799882621413822</v>
      </c>
      <c r="D2618" s="2">
        <f>MACD!E2618</f>
        <v>0.11302274083758057</v>
      </c>
      <c r="E2618" s="2">
        <f>MACD!F2618</f>
        <v>4.719826841569158E-3</v>
      </c>
      <c r="F2618" s="2">
        <f>'Moving Avg'!D2618</f>
        <v>11.073</v>
      </c>
      <c r="G2618" s="2">
        <f>'Moving Avg'!F2618</f>
        <v>11.079255</v>
      </c>
      <c r="H2618" s="2">
        <f>'Moving Avg'!G2618</f>
        <v>10.779527999999997</v>
      </c>
      <c r="I2618" s="2">
        <f>'Moving Avg'!H2618</f>
        <v>10.136057000000003</v>
      </c>
      <c r="J2618" s="6" t="str">
        <f>OBV!F2618</f>
        <v>BULLISH</v>
      </c>
      <c r="K2618" s="6" t="str">
        <f>OBV!G2618</f>
        <v>NEUTRAL</v>
      </c>
      <c r="L2618" s="6" t="str">
        <f>OBV!H2618</f>
        <v>CONFIRMED BULLISH</v>
      </c>
    </row>
    <row r="2619" spans="1:12" ht="13.5" x14ac:dyDescent="0.25">
      <c r="A2619" s="3">
        <f>RSI!A2619</f>
        <v>45820</v>
      </c>
      <c r="B2619" s="2">
        <f>RSI!B2619</f>
        <v>10.969099999999999</v>
      </c>
      <c r="C2619" s="2">
        <f>RSI!I2619</f>
        <v>50.756323907845598</v>
      </c>
      <c r="D2619" s="2">
        <f>MACD!E2619</f>
        <v>0.11149465953827686</v>
      </c>
      <c r="E2619" s="2">
        <f>MACD!F2619</f>
        <v>2.6074793380910701E-2</v>
      </c>
      <c r="F2619" s="2">
        <f>'Moving Avg'!D2619</f>
        <v>11.036439999999999</v>
      </c>
      <c r="G2619" s="2">
        <f>'Moving Avg'!F2619</f>
        <v>11.072040000000001</v>
      </c>
      <c r="H2619" s="2">
        <f>'Moving Avg'!G2619</f>
        <v>10.779527999999997</v>
      </c>
      <c r="I2619" s="2">
        <f>'Moving Avg'!H2619</f>
        <v>10.146208500000004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10.8729</v>
      </c>
      <c r="C2620" s="2">
        <f>RSI!I2620</f>
        <v>47.019944890898991</v>
      </c>
      <c r="D2620" s="2">
        <f>MACD!E2620</f>
        <v>0.10244907265661851</v>
      </c>
      <c r="E2620" s="2">
        <f>MACD!F2620</f>
        <v>4.1349649236052263E-2</v>
      </c>
      <c r="F2620" s="2">
        <f>'Moving Avg'!D2620</f>
        <v>11.007580000000001</v>
      </c>
      <c r="G2620" s="2">
        <f>'Moving Avg'!F2620</f>
        <v>11.062419999999999</v>
      </c>
      <c r="H2620" s="2">
        <f>'Moving Avg'!G2620</f>
        <v>10.775487999999998</v>
      </c>
      <c r="I2620" s="2">
        <f>'Moving Avg'!H2620</f>
        <v>10.155927000000004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10.7766</v>
      </c>
      <c r="C2621" s="2">
        <f>RSI!I2621</f>
        <v>43.56283785227405</v>
      </c>
      <c r="D2621" s="2">
        <f>MACD!E2621</f>
        <v>0.10094727014071481</v>
      </c>
      <c r="E2621" s="2">
        <f>MACD!F2621</f>
        <v>5.3269173416984776E-2</v>
      </c>
      <c r="F2621" s="2">
        <f>'Moving Avg'!D2621</f>
        <v>10.96716</v>
      </c>
      <c r="G2621" s="2">
        <f>'Moving Avg'!F2621</f>
        <v>11.047985000000001</v>
      </c>
      <c r="H2621" s="2">
        <f>'Moving Avg'!G2621</f>
        <v>10.769522</v>
      </c>
      <c r="I2621" s="2">
        <f>'Moving Avg'!H2621</f>
        <v>10.165164000000003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10.8825</v>
      </c>
      <c r="C2622" s="2">
        <f>RSI!I2622</f>
        <v>48.083389138168748</v>
      </c>
      <c r="D2622" s="2">
        <f>MACD!E2622</f>
        <v>8.3967826344599317E-2</v>
      </c>
      <c r="E2622" s="2">
        <f>MACD!F2622</f>
        <v>5.9408904002507687E-2</v>
      </c>
      <c r="F2622" s="2">
        <f>'Moving Avg'!D2622</f>
        <v>10.91328</v>
      </c>
      <c r="G2622" s="2">
        <f>'Moving Avg'!F2622</f>
        <v>11.038845</v>
      </c>
      <c r="H2622" s="2">
        <f>'Moving Avg'!G2622</f>
        <v>10.765674000000001</v>
      </c>
      <c r="I2622" s="2">
        <f>'Moving Avg'!H2622</f>
        <v>10.174930500000002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10.8825</v>
      </c>
      <c r="C2623" s="2">
        <f>RSI!I2623</f>
        <v>48.083389138168748</v>
      </c>
      <c r="D2623" s="2">
        <f>MACD!E2623</f>
        <v>6.54959791955676E-2</v>
      </c>
      <c r="E2623" s="2">
        <f>MACD!F2623</f>
        <v>6.0626319041119675E-2</v>
      </c>
      <c r="F2623" s="2">
        <f>'Moving Avg'!D2623</f>
        <v>10.876720000000001</v>
      </c>
      <c r="G2623" s="2">
        <f>'Moving Avg'!F2623</f>
        <v>11.030184999999999</v>
      </c>
      <c r="H2623" s="2">
        <f>'Moving Avg'!G2623</f>
        <v>10.760478000000003</v>
      </c>
      <c r="I2623" s="2">
        <f>'Moving Avg'!H2623</f>
        <v>10.185082000000003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10.9595</v>
      </c>
      <c r="C2624" s="2">
        <f>RSI!I2624</f>
        <v>51.368202415315004</v>
      </c>
      <c r="D2624" s="2">
        <f>MACD!E2624</f>
        <v>8.7387312862901467E-2</v>
      </c>
      <c r="E2624" s="2">
        <f>MACD!F2624</f>
        <v>6.5978517805476034E-2</v>
      </c>
      <c r="F2624" s="2">
        <f>'Moving Avg'!D2624</f>
        <v>10.874799999999999</v>
      </c>
      <c r="G2624" s="2">
        <f>'Moving Avg'!F2624</f>
        <v>11.020085</v>
      </c>
      <c r="H2624" s="2">
        <f>'Moving Avg'!G2624</f>
        <v>10.768368000000001</v>
      </c>
      <c r="I2624" s="2">
        <f>'Moving Avg'!H2624</f>
        <v>10.194560000000003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10.7285</v>
      </c>
      <c r="C2625" s="2">
        <f>RSI!I2625</f>
        <v>42.649960345081873</v>
      </c>
      <c r="D2625" s="2">
        <f>MACD!E2625</f>
        <v>0.1021234026266189</v>
      </c>
      <c r="E2625" s="2">
        <f>MACD!F2625</f>
        <v>7.3207494769704617E-2</v>
      </c>
      <c r="F2625" s="2">
        <f>'Moving Avg'!D2625</f>
        <v>10.845920000000001</v>
      </c>
      <c r="G2625" s="2">
        <f>'Moving Avg'!F2625</f>
        <v>10.993624999999998</v>
      </c>
      <c r="H2625" s="2">
        <f>'Moving Avg'!G2625</f>
        <v>10.765480000000002</v>
      </c>
      <c r="I2625" s="2">
        <f>'Moving Avg'!H2625</f>
        <v>10.202883000000002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10.8344</v>
      </c>
      <c r="C2626" s="2">
        <f>RSI!I2626</f>
        <v>47.083911955616145</v>
      </c>
      <c r="D2626" s="2">
        <f>MACD!E2626</f>
        <v>0.10202747976199156</v>
      </c>
      <c r="E2626" s="2">
        <f>MACD!F2626</f>
        <v>7.8971491768162011E-2</v>
      </c>
      <c r="F2626" s="2">
        <f>'Moving Avg'!D2626</f>
        <v>10.857480000000001</v>
      </c>
      <c r="G2626" s="2">
        <f>'Moving Avg'!F2626</f>
        <v>10.973419999999997</v>
      </c>
      <c r="H2626" s="2">
        <f>'Moving Avg'!G2626</f>
        <v>10.766636</v>
      </c>
      <c r="I2626" s="2">
        <f>'Moving Avg'!H2626</f>
        <v>10.210244000000001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</row>
    <row r="2627" spans="1:12" ht="13.5" x14ac:dyDescent="0.25">
      <c r="A2627" s="3">
        <f>RSI!A2627</f>
        <v>45832</v>
      </c>
      <c r="B2627" s="2">
        <f>RSI!B2627</f>
        <v>10.843999999999999</v>
      </c>
      <c r="C2627" s="2">
        <f>RSI!I2627</f>
        <v>47.480317096622919</v>
      </c>
      <c r="D2627" s="2">
        <f>MACD!E2627</f>
        <v>0.12836910737789076</v>
      </c>
      <c r="E2627" s="2">
        <f>MACD!F2627</f>
        <v>8.8851014890107771E-2</v>
      </c>
      <c r="F2627" s="2">
        <f>'Moving Avg'!D2627</f>
        <v>10.849779999999999</v>
      </c>
      <c r="G2627" s="2">
        <f>'Moving Avg'!F2627</f>
        <v>10.954654999999997</v>
      </c>
      <c r="H2627" s="2">
        <f>'Moving Avg'!G2627</f>
        <v>10.768176</v>
      </c>
      <c r="I2627" s="2">
        <f>'Moving Avg'!H2627</f>
        <v>10.217797500000003</v>
      </c>
      <c r="J2627" s="6" t="str">
        <f>OBV!F2627</f>
        <v>BULLISH</v>
      </c>
      <c r="K2627" s="6" t="str">
        <f>OBV!G2627</f>
        <v>NEUTRAL</v>
      </c>
      <c r="L2627" s="6" t="str">
        <f>OBV!H2627</f>
        <v>BULLISH DIVERGENCE</v>
      </c>
    </row>
    <row r="2628" spans="1:12" ht="13.5" x14ac:dyDescent="0.25">
      <c r="A2628" s="3">
        <f>RSI!A2628</f>
        <v>45833</v>
      </c>
      <c r="B2628" s="2">
        <f>RSI!B2628</f>
        <v>10.920999999999999</v>
      </c>
      <c r="C2628" s="2">
        <f>RSI!I2628</f>
        <v>50.672203585027205</v>
      </c>
      <c r="D2628" s="2">
        <f>MACD!E2628</f>
        <v>0.13202629018376122</v>
      </c>
      <c r="E2628" s="2">
        <f>MACD!F2628</f>
        <v>9.7486069948838461E-2</v>
      </c>
      <c r="F2628" s="2">
        <f>'Moving Avg'!D2628</f>
        <v>10.857480000000001</v>
      </c>
      <c r="G2628" s="2">
        <f>'Moving Avg'!F2628</f>
        <v>10.940224999999996</v>
      </c>
      <c r="H2628" s="2">
        <f>'Moving Avg'!G2628</f>
        <v>10.772988000000003</v>
      </c>
      <c r="I2628" s="2">
        <f>'Moving Avg'!H2628</f>
        <v>10.225543500000004</v>
      </c>
      <c r="J2628" s="6" t="str">
        <f>OBV!F2628</f>
        <v>BULLISH</v>
      </c>
      <c r="K2628" s="6" t="str">
        <f>OBV!G2628</f>
        <v>NEUTRAL</v>
      </c>
      <c r="L2628" s="6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10.920999999999999</v>
      </c>
      <c r="C2629" s="2">
        <f>RSI!I2629</f>
        <v>50.672203585027205</v>
      </c>
      <c r="D2629" s="2">
        <f>MACD!E2629</f>
        <v>0.12023147568483949</v>
      </c>
      <c r="E2629" s="2">
        <f>MACD!F2629</f>
        <v>0.10203515109603868</v>
      </c>
      <c r="F2629" s="2">
        <f>'Moving Avg'!D2629</f>
        <v>10.849779999999999</v>
      </c>
      <c r="G2629" s="2">
        <f>'Moving Avg'!F2629</f>
        <v>10.933009999999996</v>
      </c>
      <c r="H2629" s="2">
        <f>'Moving Avg'!G2629</f>
        <v>10.777800000000004</v>
      </c>
      <c r="I2629" s="2">
        <f>'Moving Avg'!H2629</f>
        <v>10.233049000000001</v>
      </c>
      <c r="J2629" s="6" t="str">
        <f>OBV!F2629</f>
        <v>BULLISH</v>
      </c>
      <c r="K2629" s="6" t="str">
        <f>OBV!G2629</f>
        <v>NEUTRAL</v>
      </c>
      <c r="L2629" s="6" t="str">
        <f>OBV!H2629</f>
        <v>BULLISH DIVERGENCE</v>
      </c>
    </row>
    <row r="2630" spans="1:12" ht="13.5" x14ac:dyDescent="0.25">
      <c r="A2630" s="3">
        <f>RSI!A2630</f>
        <v>45838</v>
      </c>
      <c r="B2630" s="2">
        <f>RSI!B2630</f>
        <v>10.5746</v>
      </c>
      <c r="C2630" s="2">
        <f>RSI!I2630</f>
        <v>38.472862622178177</v>
      </c>
      <c r="D2630" s="2">
        <f>MACD!E2630</f>
        <v>0.12102777229468842</v>
      </c>
      <c r="E2630" s="2">
        <f>MACD!F2630</f>
        <v>0.10583367533576864</v>
      </c>
      <c r="F2630" s="2">
        <f>'Moving Avg'!D2630</f>
        <v>10.818999999999999</v>
      </c>
      <c r="G2630" s="2">
        <f>'Moving Avg'!F2630</f>
        <v>10.913284999999998</v>
      </c>
      <c r="H2630" s="2">
        <f>'Moving Avg'!G2630</f>
        <v>10.779532000000001</v>
      </c>
      <c r="I2630" s="2">
        <f>'Moving Avg'!H2630</f>
        <v>10.238100500000002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9.9490999999999996</v>
      </c>
      <c r="C2631" s="2">
        <f>RSI!I2631</f>
        <v>26.204693058170491</v>
      </c>
      <c r="D2631" s="2">
        <f>MACD!E2631</f>
        <v>0.15518979645004549</v>
      </c>
      <c r="E2631" s="2">
        <f>MACD!F2631</f>
        <v>0.11570489955862402</v>
      </c>
      <c r="F2631" s="2">
        <f>'Moving Avg'!D2631</f>
        <v>10.64194</v>
      </c>
      <c r="G2631" s="2">
        <f>'Moving Avg'!F2631</f>
        <v>10.862764999999998</v>
      </c>
      <c r="H2631" s="2">
        <f>'Moving Avg'!G2631</f>
        <v>10.776452000000004</v>
      </c>
      <c r="I2631" s="2">
        <f>'Moving Avg'!H2631</f>
        <v>10.240216999999999</v>
      </c>
      <c r="J2631" s="6" t="str">
        <f>OBV!F2631</f>
        <v>BEARISH</v>
      </c>
      <c r="K2631" s="6" t="str">
        <f>OBV!G2631</f>
        <v>NEUTRAL</v>
      </c>
      <c r="L2631" s="6" t="str">
        <f>OBV!H2631</f>
        <v>CONFIRMED BEARISH</v>
      </c>
    </row>
    <row r="2632" spans="1:12" ht="13.5" x14ac:dyDescent="0.25">
      <c r="A2632" s="3">
        <f>RSI!A2632</f>
        <v>45840</v>
      </c>
      <c r="B2632" s="2">
        <f>RSI!B2632</f>
        <v>10.1031</v>
      </c>
      <c r="C2632" s="2">
        <f>RSI!I2632</f>
        <v>31.95754666307397</v>
      </c>
      <c r="D2632" s="2">
        <f>MACD!E2632</f>
        <v>0.19450147011649221</v>
      </c>
      <c r="E2632" s="2">
        <f>MACD!F2632</f>
        <v>0.13146421367019767</v>
      </c>
      <c r="F2632" s="2">
        <f>'Moving Avg'!D2632</f>
        <v>10.49376</v>
      </c>
      <c r="G2632" s="2">
        <f>'Moving Avg'!F2632</f>
        <v>10.822834999999998</v>
      </c>
      <c r="H2632" s="2">
        <f>'Moving Avg'!G2632</f>
        <v>10.776452000000001</v>
      </c>
      <c r="I2632" s="2">
        <f>'Moving Avg'!H2632</f>
        <v>10.243584499999999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</row>
    <row r="2633" spans="1:12" ht="13.5" x14ac:dyDescent="0.25">
      <c r="A2633" s="3">
        <f>RSI!A2633</f>
        <v>45841</v>
      </c>
      <c r="B2633" s="2">
        <f>RSI!B2633</f>
        <v>10.0069</v>
      </c>
      <c r="C2633" s="2">
        <f>RSI!I2633</f>
        <v>30.36508803515926</v>
      </c>
      <c r="D2633" s="2">
        <f>MACD!E2633</f>
        <v>0.23909265068004615</v>
      </c>
      <c r="E2633" s="2">
        <f>MACD!F2633</f>
        <v>0.15298990107216737</v>
      </c>
      <c r="F2633" s="2">
        <f>'Moving Avg'!D2633</f>
        <v>10.310939999999999</v>
      </c>
      <c r="G2633" s="2">
        <f>'Moving Avg'!F2633</f>
        <v>10.779534999999999</v>
      </c>
      <c r="H2633" s="2">
        <f>'Moving Avg'!G2633</f>
        <v>10.776452000000001</v>
      </c>
      <c r="I2633" s="2">
        <f>'Moving Avg'!H2633</f>
        <v>10.246471000000001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9.9972999999999992</v>
      </c>
      <c r="C2634" s="2">
        <f>RSI!I2634</f>
        <v>30.203343138238083</v>
      </c>
      <c r="D2634" s="2">
        <f>MACD!E2634</f>
        <v>0.29383967077194484</v>
      </c>
      <c r="E2634" s="2">
        <f>MACD!F2634</f>
        <v>0.18115985501212287</v>
      </c>
      <c r="F2634" s="2">
        <f>'Moving Avg'!D2634</f>
        <v>10.126200000000001</v>
      </c>
      <c r="G2634" s="2">
        <f>'Moving Avg'!F2634</f>
        <v>10.721805</v>
      </c>
      <c r="H2634" s="2">
        <f>'Moving Avg'!G2634</f>
        <v>10.776260000000001</v>
      </c>
      <c r="I2634" s="2">
        <f>'Moving Avg'!H2634</f>
        <v>10.2488285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</row>
    <row r="2635" spans="1:12" ht="13.5" x14ac:dyDescent="0.25">
      <c r="A2635" s="3">
        <f>RSI!A2635</f>
        <v>45845</v>
      </c>
      <c r="B2635" s="2">
        <f>RSI!B2635</f>
        <v>9.9588000000000001</v>
      </c>
      <c r="C2635" s="2">
        <f>RSI!I2635</f>
        <v>29.524128083407021</v>
      </c>
      <c r="D2635" s="2">
        <f>MACD!E2635</f>
        <v>0.31166266747332649</v>
      </c>
      <c r="E2635" s="2">
        <f>MACD!F2635</f>
        <v>0.20726041750436361</v>
      </c>
      <c r="F2635" s="2">
        <f>'Moving Avg'!D2635</f>
        <v>10.003039999999999</v>
      </c>
      <c r="G2635" s="2">
        <f>'Moving Avg'!F2635</f>
        <v>10.668885</v>
      </c>
      <c r="H2635" s="2">
        <f>'Moving Avg'!G2635</f>
        <v>10.769718000000001</v>
      </c>
      <c r="I2635" s="2">
        <f>'Moving Avg'!H2635</f>
        <v>10.2509935</v>
      </c>
      <c r="J2635" s="6" t="str">
        <f>OBV!F2635</f>
        <v>BEARISH</v>
      </c>
      <c r="K2635" s="6" t="str">
        <f>OBV!G2635</f>
        <v>NEUTRAL</v>
      </c>
      <c r="L2635" s="6" t="str">
        <f>OBV!H2635</f>
        <v>CONFIRMED BEARISH</v>
      </c>
    </row>
    <row r="2636" spans="1:12" ht="13.5" x14ac:dyDescent="0.25">
      <c r="A2636" s="3">
        <f>RSI!A2636</f>
        <v>45846</v>
      </c>
      <c r="B2636" s="2">
        <f>RSI!B2636</f>
        <v>9.9684000000000008</v>
      </c>
      <c r="C2636" s="2">
        <f>RSI!I2636</f>
        <v>29.947160082717943</v>
      </c>
      <c r="D2636" s="2">
        <f>MACD!E2636</f>
        <v>0.34642754902029438</v>
      </c>
      <c r="E2636" s="2">
        <f>MACD!F2636</f>
        <v>0.23509384380754977</v>
      </c>
      <c r="F2636" s="2">
        <f>'Moving Avg'!D2636</f>
        <v>10.0069</v>
      </c>
      <c r="G2636" s="2">
        <f>'Moving Avg'!F2636</f>
        <v>10.618369999999999</v>
      </c>
      <c r="H2636" s="2">
        <f>'Moving Avg'!G2636</f>
        <v>10.762597999999999</v>
      </c>
      <c r="I2636" s="2">
        <f>'Moving Avg'!H2636</f>
        <v>10.254168999999999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9.9490999999999996</v>
      </c>
      <c r="C2637" s="2">
        <f>RSI!I2637</f>
        <v>29.562965254350374</v>
      </c>
      <c r="D2637" s="2">
        <f>MACD!E2637</f>
        <v>0.38249259810672065</v>
      </c>
      <c r="E2637" s="2">
        <f>MACD!F2637</f>
        <v>0.26457359466738395</v>
      </c>
      <c r="F2637" s="2">
        <f>'Moving Avg'!D2637</f>
        <v>9.9760999999999989</v>
      </c>
      <c r="G2637" s="2">
        <f>'Moving Avg'!F2637</f>
        <v>10.558229999999998</v>
      </c>
      <c r="H2637" s="2">
        <f>'Moving Avg'!G2637</f>
        <v>10.755091999999999</v>
      </c>
      <c r="I2637" s="2">
        <f>'Moving Avg'!H2637</f>
        <v>10.257247999999999</v>
      </c>
      <c r="J2637" s="6" t="str">
        <f>OBV!F2637</f>
        <v>BEARISH</v>
      </c>
      <c r="K2637" s="6" t="str">
        <f>OBV!G2637</f>
        <v>NEUTRAL</v>
      </c>
      <c r="L2637" s="6" t="str">
        <f>OBV!H2637</f>
        <v>CONFIRMED BEARISH</v>
      </c>
    </row>
    <row r="2638" spans="1:12" ht="13.5" x14ac:dyDescent="0.25">
      <c r="A2638" s="3">
        <f>RSI!A2638</f>
        <v>45848</v>
      </c>
      <c r="B2638" s="2">
        <f>RSI!B2638</f>
        <v>10.1031</v>
      </c>
      <c r="C2638" s="2">
        <f>RSI!I2638</f>
        <v>36.55699842164865</v>
      </c>
      <c r="D2638" s="2">
        <f>MACD!E2638</f>
        <v>0.41702683772592231</v>
      </c>
      <c r="E2638" s="2">
        <f>MACD!F2638</f>
        <v>0.29506424327909164</v>
      </c>
      <c r="F2638" s="2">
        <f>'Moving Avg'!D2638</f>
        <v>9.9953400000000006</v>
      </c>
      <c r="G2638" s="2">
        <f>'Moving Avg'!F2638</f>
        <v>10.510119999999999</v>
      </c>
      <c r="H2638" s="2">
        <f>'Moving Avg'!G2638</f>
        <v>10.755091999999999</v>
      </c>
      <c r="I2638" s="2">
        <f>'Moving Avg'!H2638</f>
        <v>10.261097000000001</v>
      </c>
      <c r="J2638" s="6" t="str">
        <f>OBV!F2638</f>
        <v>BEARISH</v>
      </c>
      <c r="K2638" s="6" t="str">
        <f>OBV!G2638</f>
        <v>NEUTRAL</v>
      </c>
      <c r="L2638" s="6" t="str">
        <f>OBV!H2638</f>
        <v>BEARISH DIVERGENCE</v>
      </c>
    </row>
    <row r="2639" spans="1:12" ht="13.5" x14ac:dyDescent="0.25">
      <c r="A2639" s="3">
        <f>RSI!A2639</f>
        <v>45849</v>
      </c>
      <c r="B2639" s="2">
        <f>RSI!B2639</f>
        <v>10.093500000000001</v>
      </c>
      <c r="C2639" s="2">
        <f>RSI!I2639</f>
        <v>36.314925076970788</v>
      </c>
      <c r="D2639" s="2">
        <f>MACD!E2639</f>
        <v>0.44936304440505914</v>
      </c>
      <c r="E2639" s="2">
        <f>MACD!F2639</f>
        <v>0.32592400350428519</v>
      </c>
      <c r="F2639" s="2">
        <f>'Moving Avg'!D2639</f>
        <v>10.014579999999999</v>
      </c>
      <c r="G2639" s="2">
        <f>'Moving Avg'!F2639</f>
        <v>10.466339999999999</v>
      </c>
      <c r="H2639" s="2">
        <f>'Moving Avg'!G2639</f>
        <v>10.751051999999998</v>
      </c>
      <c r="I2639" s="2">
        <f>'Moving Avg'!H2639</f>
        <v>10.264898000000001</v>
      </c>
      <c r="J2639" s="6" t="str">
        <f>OBV!F2639</f>
        <v>BEARISH</v>
      </c>
      <c r="K2639" s="6" t="str">
        <f>OBV!G2639</f>
        <v>NEUTRAL</v>
      </c>
      <c r="L2639" s="6" t="str">
        <f>OBV!H2639</f>
        <v>BEARISH DIVERGENCE</v>
      </c>
    </row>
    <row r="2640" spans="1:12" ht="13.5" x14ac:dyDescent="0.25">
      <c r="A2640" s="3">
        <f>RSI!A2640</f>
        <v>45852</v>
      </c>
      <c r="B2640" s="2">
        <f>RSI!B2640</f>
        <v>10.055</v>
      </c>
      <c r="C2640" s="2">
        <f>RSI!I2640</f>
        <v>35.305231295167331</v>
      </c>
      <c r="D2640" s="2">
        <f>MACD!E2640</f>
        <v>0.42856647648238955</v>
      </c>
      <c r="E2640" s="2">
        <f>MACD!F2640</f>
        <v>0.34645249809990608</v>
      </c>
      <c r="F2640" s="2">
        <f>'Moving Avg'!D2640</f>
        <v>10.03382</v>
      </c>
      <c r="G2640" s="2">
        <f>'Moving Avg'!F2640</f>
        <v>10.425445</v>
      </c>
      <c r="H2640" s="2">
        <f>'Moving Avg'!G2640</f>
        <v>10.745663999999994</v>
      </c>
      <c r="I2640" s="2">
        <f>'Moving Avg'!H2640</f>
        <v>10.268506499999999</v>
      </c>
      <c r="J2640" s="6" t="str">
        <f>OBV!F2640</f>
        <v>BEARISH</v>
      </c>
      <c r="K2640" s="6" t="str">
        <f>OBV!G2640</f>
        <v>NEUTRAL</v>
      </c>
      <c r="L2640" s="6" t="str">
        <f>OBV!H2640</f>
        <v>BEARISH DIVERGENCE</v>
      </c>
    </row>
    <row r="2641" spans="1:12" ht="13.5" x14ac:dyDescent="0.25">
      <c r="A2641" s="3">
        <f>RSI!A2641</f>
        <v>45853</v>
      </c>
      <c r="B2641" s="2">
        <f>RSI!B2641</f>
        <v>10.093500000000001</v>
      </c>
      <c r="C2641" s="2">
        <f>RSI!I2641</f>
        <v>37.186043195840831</v>
      </c>
      <c r="D2641" s="2">
        <f>MACD!E2641</f>
        <v>0.31422766712437245</v>
      </c>
      <c r="E2641" s="2">
        <f>MACD!F2641</f>
        <v>0.34000753190479938</v>
      </c>
      <c r="F2641" s="2">
        <f>'Moving Avg'!D2641</f>
        <v>10.05884</v>
      </c>
      <c r="G2641" s="2">
        <f>'Moving Avg'!F2641</f>
        <v>10.391290000000001</v>
      </c>
      <c r="H2641" s="2">
        <f>'Moving Avg'!G2641</f>
        <v>10.741623999999995</v>
      </c>
      <c r="I2641" s="2">
        <f>'Moving Avg'!H2641</f>
        <v>10.2723075</v>
      </c>
      <c r="J2641" s="6" t="str">
        <f>OBV!F2641</f>
        <v>BEARISH</v>
      </c>
      <c r="K2641" s="6" t="str">
        <f>OBV!G2641</f>
        <v>NEUTRAL</v>
      </c>
      <c r="L2641" s="6" t="str">
        <f>OBV!H2641</f>
        <v>BEARISH DIVERGENCE</v>
      </c>
    </row>
    <row r="2642" spans="1:12" ht="13.5" x14ac:dyDescent="0.25">
      <c r="A2642" s="3">
        <f>RSI!A2642</f>
        <v>45854</v>
      </c>
      <c r="B2642" s="2">
        <f>RSI!B2642</f>
        <v>10.151199999999999</v>
      </c>
      <c r="C2642" s="2">
        <f>RSI!I2642</f>
        <v>40.001298701947242</v>
      </c>
      <c r="D2642" s="2">
        <f>MACD!E2642</f>
        <v>0.23883768637806924</v>
      </c>
      <c r="E2642" s="2">
        <f>MACD!F2642</f>
        <v>0.31977356279945335</v>
      </c>
      <c r="F2642" s="2">
        <f>'Moving Avg'!D2642</f>
        <v>10.099260000000001</v>
      </c>
      <c r="G2642" s="2">
        <f>'Moving Avg'!F2642</f>
        <v>10.354725</v>
      </c>
      <c r="H2642" s="2">
        <f>'Moving Avg'!G2642</f>
        <v>10.739313999999995</v>
      </c>
      <c r="I2642" s="2">
        <f>'Moving Avg'!H2642</f>
        <v>10.276396999999999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10.199299999999999</v>
      </c>
      <c r="C2643" s="2">
        <f>RSI!I2643</f>
        <v>42.322033693966404</v>
      </c>
      <c r="D2643" s="2">
        <f>MACD!E2643</f>
        <v>0.15813855403976262</v>
      </c>
      <c r="E2643" s="2">
        <f>MACD!F2643</f>
        <v>0.2874465610475152</v>
      </c>
      <c r="F2643" s="2">
        <f>'Moving Avg'!D2643</f>
        <v>10.118499999999999</v>
      </c>
      <c r="G2643" s="2">
        <f>'Moving Avg'!F2643</f>
        <v>10.320565</v>
      </c>
      <c r="H2643" s="2">
        <f>'Moving Avg'!G2643</f>
        <v>10.728151999999996</v>
      </c>
      <c r="I2643" s="2">
        <f>'Moving Avg'!H2643</f>
        <v>10.280438000000002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10.180099999999999</v>
      </c>
      <c r="C2644" s="2">
        <f>RSI!I2644</f>
        <v>41.629837429495183</v>
      </c>
      <c r="D2644" s="2">
        <f>MACD!E2644</f>
        <v>9.0863295893910845E-2</v>
      </c>
      <c r="E2644" s="2">
        <f>MACD!F2644</f>
        <v>0.24812990801679433</v>
      </c>
      <c r="F2644" s="2">
        <f>'Moving Avg'!D2644</f>
        <v>10.135819999999999</v>
      </c>
      <c r="G2644" s="2">
        <f>'Moving Avg'!F2644</f>
        <v>10.281594999999999</v>
      </c>
      <c r="H2644" s="2">
        <f>'Moving Avg'!G2644</f>
        <v>10.714681999999998</v>
      </c>
      <c r="I2644" s="2">
        <f>'Moving Avg'!H2644</f>
        <v>10.284527499999999</v>
      </c>
      <c r="J2644" s="6" t="str">
        <f>OBV!F2644</f>
        <v>BULLISH</v>
      </c>
      <c r="K2644" s="6" t="str">
        <f>OBV!G2644</f>
        <v>NEUTRAL</v>
      </c>
      <c r="L2644" s="6" t="str">
        <f>OBV!H2644</f>
        <v>CONFIRMED BULLISH</v>
      </c>
    </row>
    <row r="2645" spans="1:12" ht="13.5" x14ac:dyDescent="0.25">
      <c r="A2645" s="3">
        <f>RSI!A2645</f>
        <v>45859</v>
      </c>
      <c r="B2645" s="2">
        <f>RSI!B2645</f>
        <v>10.25</v>
      </c>
      <c r="C2645" s="2">
        <f>RSI!I2645</f>
        <v>45.147238181364699</v>
      </c>
      <c r="D2645" s="2">
        <f>MACD!E2645</f>
        <v>2.393523557002375E-2</v>
      </c>
      <c r="E2645" s="2">
        <f>MACD!F2645</f>
        <v>0.20329097352744022</v>
      </c>
      <c r="F2645" s="2">
        <f>'Moving Avg'!D2645</f>
        <v>10.17482</v>
      </c>
      <c r="G2645" s="2">
        <f>'Moving Avg'!F2645</f>
        <v>10.257670000000001</v>
      </c>
      <c r="H2645" s="2">
        <f>'Moving Avg'!G2645</f>
        <v>10.703185999999999</v>
      </c>
      <c r="I2645" s="2">
        <f>'Moving Avg'!H2645</f>
        <v>10.288966500000001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9.9</v>
      </c>
      <c r="C2646" s="2">
        <f>RSI!I2646</f>
        <v>34.074866340902517</v>
      </c>
      <c r="D2646" s="2">
        <f>MACD!E2646</f>
        <v>-4.6897146617403962E-3</v>
      </c>
      <c r="E2646" s="2">
        <f>MACD!F2646</f>
        <v>0.16169483588960409</v>
      </c>
      <c r="F2646" s="2">
        <f>'Moving Avg'!D2646</f>
        <v>10.136119999999998</v>
      </c>
      <c r="G2646" s="2">
        <f>'Moving Avg'!F2646</f>
        <v>10.21095</v>
      </c>
      <c r="H2646" s="2">
        <f>'Moving Avg'!G2646</f>
        <v>10.685267999999997</v>
      </c>
      <c r="I2646" s="2">
        <f>'Moving Avg'!H2646</f>
        <v>10.292040500000001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10.15</v>
      </c>
      <c r="C2647" s="2">
        <f>RSI!I2647</f>
        <v>44.537997467966498</v>
      </c>
      <c r="D2647" s="2">
        <f>MACD!E2647</f>
        <v>-4.7771488038058862E-2</v>
      </c>
      <c r="E2647" s="2">
        <f>MACD!F2647</f>
        <v>0.11980157110407151</v>
      </c>
      <c r="F2647" s="2">
        <f>'Moving Avg'!D2647</f>
        <v>10.135879999999998</v>
      </c>
      <c r="G2647" s="2">
        <f>'Moving Avg'!F2647</f>
        <v>10.17625</v>
      </c>
      <c r="H2647" s="2">
        <f>'Moving Avg'!G2647</f>
        <v>10.672541999999996</v>
      </c>
      <c r="I2647" s="2">
        <f>'Moving Avg'!H2647</f>
        <v>10.2968455</v>
      </c>
      <c r="J2647" s="6" t="str">
        <f>OBV!F2647</f>
        <v>BULLISH</v>
      </c>
      <c r="K2647" s="6" t="str">
        <f>OBV!G2647</f>
        <v>NEUTRAL</v>
      </c>
      <c r="L2647" s="6" t="str">
        <f>OBV!H2647</f>
        <v>BULLISH DIVERGENCE</v>
      </c>
    </row>
    <row r="2648" spans="1:12" ht="13.5" x14ac:dyDescent="0.25">
      <c r="A2648" s="3">
        <f>RSI!A2648</f>
        <v>45862</v>
      </c>
      <c r="B2648" s="2">
        <f>RSI!B2648</f>
        <v>10.28</v>
      </c>
      <c r="C2648" s="2">
        <f>RSI!I2648</f>
        <v>49.06504067754269</v>
      </c>
      <c r="D2648" s="2">
        <f>MACD!E2648</f>
        <v>-6.9207390392293178E-2</v>
      </c>
      <c r="E2648" s="2">
        <f>MACD!F2648</f>
        <v>8.1999778804798584E-2</v>
      </c>
      <c r="F2648" s="2">
        <f>'Moving Avg'!D2648</f>
        <v>10.15202</v>
      </c>
      <c r="G2648" s="2">
        <f>'Moving Avg'!F2648</f>
        <v>10.144200000000001</v>
      </c>
      <c r="H2648" s="2">
        <f>'Moving Avg'!G2648</f>
        <v>10.662801999999997</v>
      </c>
      <c r="I2648" s="2">
        <f>'Moving Avg'!H2648</f>
        <v>10.303022</v>
      </c>
      <c r="J2648" s="6" t="str">
        <f>OBV!F2648</f>
        <v>BULLISH</v>
      </c>
      <c r="K2648" s="6" t="str">
        <f>OBV!G2648</f>
        <v>NEUTRAL</v>
      </c>
      <c r="L2648" s="6" t="str">
        <f>OBV!H2648</f>
        <v>BULLISH DIVERGENCE</v>
      </c>
    </row>
    <row r="2649" spans="1:12" ht="13.5" x14ac:dyDescent="0.25">
      <c r="A2649" s="3">
        <f>RSI!A2649</f>
        <v>45866</v>
      </c>
      <c r="B2649" s="2">
        <f>RSI!B2649</f>
        <v>10.15</v>
      </c>
      <c r="C2649" s="2">
        <f>RSI!I2649</f>
        <v>45.100564986512424</v>
      </c>
      <c r="D2649" s="2">
        <f>MACD!E2649</f>
        <v>-7.9076460437434548E-2</v>
      </c>
      <c r="E2649" s="2">
        <f>MACD!F2649</f>
        <v>4.9784530956351949E-2</v>
      </c>
      <c r="F2649" s="2">
        <f>'Moving Avg'!D2649</f>
        <v>10.145999999999999</v>
      </c>
      <c r="G2649" s="2">
        <f>'Moving Avg'!F2649</f>
        <v>10.105650000000001</v>
      </c>
      <c r="H2649" s="2">
        <f>'Moving Avg'!G2649</f>
        <v>10.643533999999995</v>
      </c>
      <c r="I2649" s="2">
        <f>'Moving Avg'!H2649</f>
        <v>10.308308</v>
      </c>
      <c r="J2649" s="6" t="str">
        <f>OBV!F2649</f>
        <v>BULLISH</v>
      </c>
      <c r="K2649" s="6" t="str">
        <f>OBV!G2649</f>
        <v>NEUTRAL</v>
      </c>
      <c r="L2649" s="6" t="str">
        <f>OBV!H2649</f>
        <v>BULLISH DIVERGENCE</v>
      </c>
    </row>
    <row r="2650" spans="1:12" ht="13.5" x14ac:dyDescent="0.25">
      <c r="A2650" s="3">
        <f>RSI!A2650</f>
        <v>45867</v>
      </c>
      <c r="B2650" s="2">
        <f>RSI!B2650</f>
        <v>10.14</v>
      </c>
      <c r="C2650" s="2">
        <f>RSI!I2650</f>
        <v>44.800690419440699</v>
      </c>
      <c r="D2650" s="2">
        <f>MACD!E2650</f>
        <v>-9.1733692405139067E-2</v>
      </c>
      <c r="E2650" s="2">
        <f>MACD!F2650</f>
        <v>2.1480886284053747E-2</v>
      </c>
      <c r="F2650" s="2">
        <f>'Moving Avg'!D2650</f>
        <v>10.123999999999999</v>
      </c>
      <c r="G2650" s="2">
        <f>'Moving Avg'!F2650</f>
        <v>10.083920000000003</v>
      </c>
      <c r="H2650" s="2">
        <f>'Moving Avg'!G2650</f>
        <v>10.625027999999995</v>
      </c>
      <c r="I2650" s="2">
        <f>'Moving Avg'!H2650</f>
        <v>10.3133035</v>
      </c>
      <c r="J2650" s="6" t="str">
        <f>OBV!F2650</f>
        <v>BULLISH</v>
      </c>
      <c r="K2650" s="6" t="str">
        <f>OBV!G2650</f>
        <v>NEUTRAL</v>
      </c>
      <c r="L2650" s="6" t="str">
        <f>OBV!H2650</f>
        <v>BULLISH DIVERGENCE</v>
      </c>
    </row>
    <row r="2651" spans="1:12" ht="13.5" x14ac:dyDescent="0.25">
      <c r="A2651" s="3">
        <f>RSI!A2651</f>
        <v>45868</v>
      </c>
      <c r="B2651" s="2">
        <f>RSI!B2651</f>
        <v>10.14</v>
      </c>
      <c r="C2651" s="2">
        <f>RSI!I2651</f>
        <v>44.800690419440706</v>
      </c>
      <c r="D2651" s="2">
        <f>MACD!E2651</f>
        <v>-9.5650512979206681E-2</v>
      </c>
      <c r="E2651" s="2">
        <f>MACD!F2651</f>
        <v>-1.9453935685983387E-3</v>
      </c>
      <c r="F2651" s="2">
        <f>'Moving Avg'!D2651</f>
        <v>10.172000000000001</v>
      </c>
      <c r="G2651" s="2">
        <f>'Moving Avg'!F2651</f>
        <v>10.093465</v>
      </c>
      <c r="H2651" s="2">
        <f>'Moving Avg'!G2651</f>
        <v>10.606521999999995</v>
      </c>
      <c r="I2651" s="2">
        <f>'Moving Avg'!H2651</f>
        <v>10.318299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10.14</v>
      </c>
      <c r="C2652" s="2">
        <f>RSI!I2652</f>
        <v>44.800690419440706</v>
      </c>
      <c r="D2652" s="2">
        <f>MACD!E2652</f>
        <v>-8.9282204164256029E-2</v>
      </c>
      <c r="E2652" s="2">
        <f>MACD!F2652</f>
        <v>-1.9412755687729877E-2</v>
      </c>
      <c r="F2652" s="2">
        <f>'Moving Avg'!D2652</f>
        <v>10.17</v>
      </c>
      <c r="G2652" s="2">
        <f>'Moving Avg'!F2652</f>
        <v>10.095310000000001</v>
      </c>
      <c r="H2652" s="2">
        <f>'Moving Avg'!G2652</f>
        <v>10.588015999999996</v>
      </c>
      <c r="I2652" s="2">
        <f>'Moving Avg'!H2652</f>
        <v>10.323054000000003</v>
      </c>
      <c r="J2652" s="6" t="str">
        <f>OBV!F2652</f>
        <v>BEARISH</v>
      </c>
      <c r="K2652" s="6" t="str">
        <f>OBV!G2652</f>
        <v>NEUTRAL</v>
      </c>
      <c r="L2652" s="6" t="str">
        <f>OBV!H2652</f>
        <v>CONFIRMED BEARISH</v>
      </c>
    </row>
    <row r="2653" spans="1:12" ht="13.5" x14ac:dyDescent="0.25">
      <c r="A2653" s="3">
        <f>RSI!A2653</f>
        <v>45870</v>
      </c>
      <c r="B2653" s="2">
        <f>RSI!B2653</f>
        <v>10.14</v>
      </c>
      <c r="C2653" s="2">
        <f>RSI!I2653</f>
        <v>44.800690419440699</v>
      </c>
      <c r="D2653" s="2">
        <f>MACD!E2653</f>
        <v>-7.5747692082293483E-2</v>
      </c>
      <c r="E2653" s="2">
        <f>MACD!F2653</f>
        <v>-3.0679742966642602E-2</v>
      </c>
      <c r="F2653" s="2">
        <f>'Moving Avg'!D2653</f>
        <v>10.141999999999999</v>
      </c>
      <c r="G2653" s="2">
        <f>'Moving Avg'!F2653</f>
        <v>10.101964999999998</v>
      </c>
      <c r="H2653" s="2">
        <f>'Moving Avg'!G2653</f>
        <v>10.569701999999996</v>
      </c>
      <c r="I2653" s="2">
        <f>'Moving Avg'!H2653</f>
        <v>10.327664500000001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9.98</v>
      </c>
      <c r="C2654" s="2">
        <f>RSI!I2654</f>
        <v>39.192538594973108</v>
      </c>
      <c r="D2654" s="2">
        <f>MACD!E2654</f>
        <v>-5.4706718888935413E-2</v>
      </c>
      <c r="E2654" s="2">
        <f>MACD!F2654</f>
        <v>-3.5485138151101166E-2</v>
      </c>
      <c r="F2654" s="2">
        <f>'Moving Avg'!D2654</f>
        <v>10.108000000000001</v>
      </c>
      <c r="G2654" s="2">
        <f>'Moving Avg'!F2654</f>
        <v>10.101099999999999</v>
      </c>
      <c r="H2654" s="2">
        <f>'Moving Avg'!G2654</f>
        <v>10.546071999999995</v>
      </c>
      <c r="I2654" s="2">
        <f>'Moving Avg'!H2654</f>
        <v>10.331667500000004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10</v>
      </c>
      <c r="C2655" s="2">
        <f>RSI!I2655</f>
        <v>40.200233904566751</v>
      </c>
      <c r="D2655" s="2">
        <f>MACD!E2655</f>
        <v>-2.6045480986573111E-2</v>
      </c>
      <c r="E2655" s="2">
        <f>MACD!F2655</f>
        <v>-3.3597206718195556E-2</v>
      </c>
      <c r="F2655" s="2">
        <f>'Moving Avg'!D2655</f>
        <v>10.080000000000002</v>
      </c>
      <c r="G2655" s="2">
        <f>'Moving Avg'!F2655</f>
        <v>10.103159999999999</v>
      </c>
      <c r="H2655" s="2">
        <f>'Moving Avg'!G2655</f>
        <v>10.520917999999993</v>
      </c>
      <c r="I2655" s="2">
        <f>'Moving Avg'!H2655</f>
        <v>10.335578000000003</v>
      </c>
      <c r="J2655" s="6" t="str">
        <f>OBV!F2655</f>
        <v>BULLISH</v>
      </c>
      <c r="K2655" s="6" t="str">
        <f>OBV!G2655</f>
        <v>NEUTRAL</v>
      </c>
      <c r="L2655" s="6" t="str">
        <f>OBV!H2655</f>
        <v>BULLISH DIVERGENCE</v>
      </c>
    </row>
    <row r="2656" spans="1:12" ht="13.5" x14ac:dyDescent="0.25">
      <c r="A2656" s="3">
        <f>RSI!A2656</f>
        <v>45875</v>
      </c>
      <c r="B2656" s="2">
        <f>RSI!B2656</f>
        <v>9.9700000000000006</v>
      </c>
      <c r="C2656" s="2">
        <f>RSI!I2656</f>
        <v>39.152131499936786</v>
      </c>
      <c r="D2656" s="2">
        <f>MACD!E2656</f>
        <v>-5.206820934242451E-2</v>
      </c>
      <c r="E2656" s="2">
        <f>MACD!F2656</f>
        <v>-3.729140724304135E-2</v>
      </c>
      <c r="F2656" s="2">
        <f>'Moving Avg'!D2656</f>
        <v>10.046000000000001</v>
      </c>
      <c r="G2656" s="2">
        <f>'Moving Avg'!F2656</f>
        <v>10.103239999999996</v>
      </c>
      <c r="H2656" s="2">
        <f>'Moving Avg'!G2656</f>
        <v>10.495547999999994</v>
      </c>
      <c r="I2656" s="2">
        <f>'Moving Avg'!H2656</f>
        <v>10.339627500000004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9.9700000000000006</v>
      </c>
      <c r="C2657" s="2">
        <f>RSI!I2657</f>
        <v>39.152131499936786</v>
      </c>
      <c r="D2657" s="2">
        <f>MACD!E2657</f>
        <v>-3.4199199258349466E-2</v>
      </c>
      <c r="E2657" s="2">
        <f>MACD!F2657</f>
        <v>-3.6672965646102972E-2</v>
      </c>
      <c r="F2657" s="2">
        <f>'Moving Avg'!D2657</f>
        <v>10.012</v>
      </c>
      <c r="G2657" s="2">
        <f>'Moving Avg'!F2657</f>
        <v>10.104285000000001</v>
      </c>
      <c r="H2657" s="2">
        <f>'Moving Avg'!G2657</f>
        <v>10.470561999999996</v>
      </c>
      <c r="I2657" s="2">
        <f>'Moving Avg'!H2657</f>
        <v>10.344735000000004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10.029999999999999</v>
      </c>
      <c r="C2658" s="2">
        <f>RSI!I2658</f>
        <v>42.622051906671828</v>
      </c>
      <c r="D2658" s="2">
        <f>MACD!E2658</f>
        <v>-2.2026905114724826E-3</v>
      </c>
      <c r="E2658" s="2">
        <f>MACD!F2658</f>
        <v>-2.9778910619176875E-2</v>
      </c>
      <c r="F2658" s="2">
        <f>'Moving Avg'!D2658</f>
        <v>9.99</v>
      </c>
      <c r="G2658" s="2">
        <f>'Moving Avg'!F2658</f>
        <v>10.100629999999999</v>
      </c>
      <c r="H2658" s="2">
        <f>'Moving Avg'!G2658</f>
        <v>10.446969999999995</v>
      </c>
      <c r="I2658" s="2">
        <f>'Moving Avg'!H2658</f>
        <v>10.349902000000002</v>
      </c>
      <c r="J2658" s="6" t="str">
        <f>OBV!F2658</f>
        <v>BEARISH</v>
      </c>
      <c r="K2658" s="6" t="str">
        <f>OBV!G2658</f>
        <v>NEUTRAL</v>
      </c>
      <c r="L2658" s="6" t="str">
        <f>OBV!H2658</f>
        <v>CONFIRMED BEARISH</v>
      </c>
    </row>
    <row r="2659" spans="1:12" ht="13.5" x14ac:dyDescent="0.25">
      <c r="A2659" s="3">
        <f>RSI!A2659</f>
        <v>45880</v>
      </c>
      <c r="B2659" s="2">
        <f>RSI!B2659</f>
        <v>9.9</v>
      </c>
      <c r="C2659" s="2">
        <f>RSI!I2659</f>
        <v>37.616730454963324</v>
      </c>
      <c r="D2659" s="2">
        <f>MACD!E2659</f>
        <v>1.5369533612281217E-2</v>
      </c>
      <c r="E2659" s="2">
        <f>MACD!F2659</f>
        <v>-2.0749221772885261E-2</v>
      </c>
      <c r="F2659" s="2">
        <f>'Moving Avg'!D2659</f>
        <v>9.9740000000000002</v>
      </c>
      <c r="G2659" s="2">
        <f>'Moving Avg'!F2659</f>
        <v>10.090955000000001</v>
      </c>
      <c r="H2659" s="2">
        <f>'Moving Avg'!G2659</f>
        <v>10.423663999999995</v>
      </c>
      <c r="I2659" s="2">
        <f>'Moving Avg'!H2659</f>
        <v>10.353457000000008</v>
      </c>
      <c r="J2659" s="6" t="str">
        <f>OBV!F2659</f>
        <v>BEARISH</v>
      </c>
      <c r="K2659" s="6" t="str">
        <f>OBV!G2659</f>
        <v>NEUTRAL</v>
      </c>
      <c r="L2659" s="6" t="str">
        <f>OBV!H2659</f>
        <v>CONFIRMED BEARISH</v>
      </c>
    </row>
    <row r="2660" spans="1:12" ht="13.5" x14ac:dyDescent="0.25">
      <c r="A2660" s="3">
        <f>RSI!A2660</f>
        <v>45881</v>
      </c>
      <c r="B2660" s="2">
        <f>RSI!B2660</f>
        <v>10</v>
      </c>
      <c r="C2660" s="2">
        <f>RSI!I2660</f>
        <v>43.147534301642224</v>
      </c>
      <c r="D2660" s="2">
        <f>MACD!E2660</f>
        <v>2.2864928197989798E-2</v>
      </c>
      <c r="E2660" s="2">
        <f>MACD!F2660</f>
        <v>-1.202639177871025E-2</v>
      </c>
      <c r="F2660" s="2">
        <f>'Moving Avg'!D2660</f>
        <v>9.9740000000000002</v>
      </c>
      <c r="G2660" s="2">
        <f>'Moving Avg'!F2660</f>
        <v>10.088205</v>
      </c>
      <c r="H2660" s="2">
        <f>'Moving Avg'!G2660</f>
        <v>10.404281999999997</v>
      </c>
      <c r="I2660" s="2">
        <f>'Moving Avg'!H2660</f>
        <v>10.357031000000006</v>
      </c>
      <c r="J2660" s="6" t="str">
        <f>OBV!F2660</f>
        <v>BEARISH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45883</v>
      </c>
      <c r="B2661" s="2">
        <f>RSI!B2661</f>
        <v>10.14</v>
      </c>
      <c r="C2661" s="2">
        <f>RSI!I2661</f>
        <v>49.850941842935413</v>
      </c>
      <c r="D2661" s="2">
        <f>MACD!E2661</f>
        <v>1.9701890586244275E-2</v>
      </c>
      <c r="E2661" s="2">
        <f>MACD!F2661</f>
        <v>-5.6807353057193458E-3</v>
      </c>
      <c r="F2661" s="2">
        <f>'Moving Avg'!D2661</f>
        <v>10.007999999999999</v>
      </c>
      <c r="G2661" s="2">
        <f>'Moving Avg'!F2661</f>
        <v>10.090530000000001</v>
      </c>
      <c r="H2661" s="2">
        <f>'Moving Avg'!G2661</f>
        <v>10.387891999999997</v>
      </c>
      <c r="I2661" s="2">
        <f>'Moving Avg'!H2661</f>
        <v>10.361401000000006</v>
      </c>
      <c r="J2661" s="6" t="str">
        <f>OBV!F2661</f>
        <v>BEARISH</v>
      </c>
      <c r="K2661" s="6" t="str">
        <f>OBV!G2661</f>
        <v>NEUTRAL</v>
      </c>
      <c r="L2661" s="6" t="str">
        <f>OBV!H2661</f>
        <v>BEARISH DIVERGENCE</v>
      </c>
    </row>
    <row r="2662" spans="1:12" ht="13.5" x14ac:dyDescent="0.25">
      <c r="A2662" s="3">
        <f>RSI!A2662</f>
        <v>45884</v>
      </c>
      <c r="B2662" s="2">
        <f>RSI!B2662</f>
        <v>10.1</v>
      </c>
      <c r="C2662" s="2">
        <f>RSI!I2662</f>
        <v>48.105684955528147</v>
      </c>
      <c r="D2662" s="2">
        <f>MACD!E2662</f>
        <v>1.9962167208538162E-2</v>
      </c>
      <c r="E2662" s="2">
        <f>MACD!F2662</f>
        <v>-5.5215480286784427E-4</v>
      </c>
      <c r="F2662" s="2">
        <f>'Moving Avg'!D2662</f>
        <v>10.034000000000001</v>
      </c>
      <c r="G2662" s="2">
        <f>'Moving Avg'!F2662</f>
        <v>10.08797</v>
      </c>
      <c r="H2662" s="2">
        <f>'Moving Avg'!G2662</f>
        <v>10.371857999999996</v>
      </c>
      <c r="I2662" s="2">
        <f>'Moving Avg'!H2662</f>
        <v>10.365619000000006</v>
      </c>
      <c r="J2662" s="6" t="str">
        <f>OBV!F2662</f>
        <v>BEARISH</v>
      </c>
      <c r="K2662" s="6" t="str">
        <f>OBV!G2662</f>
        <v>NEUTRAL</v>
      </c>
      <c r="L2662" s="6" t="str">
        <f>OBV!H2662</f>
        <v>BEARISH DIVERGENCE</v>
      </c>
    </row>
    <row r="2663" spans="1:12" ht="13.5" x14ac:dyDescent="0.25">
      <c r="A2663" s="3">
        <f>RSI!A2663</f>
        <v>45887</v>
      </c>
      <c r="B2663" s="2">
        <f>RSI!B2663</f>
        <v>10.08</v>
      </c>
      <c r="C2663" s="2">
        <f>RSI!I2663</f>
        <v>47.215610595431762</v>
      </c>
      <c r="D2663" s="2">
        <f>MACD!E2663</f>
        <v>2.1875920491433831E-2</v>
      </c>
      <c r="E2663" s="2">
        <f>MACD!F2663</f>
        <v>3.9334602559924908E-3</v>
      </c>
      <c r="F2663" s="2">
        <f>'Moving Avg'!D2663</f>
        <v>10.044</v>
      </c>
      <c r="G2663" s="2">
        <f>'Moving Avg'!F2663</f>
        <v>10.082005000000001</v>
      </c>
      <c r="H2663" s="2">
        <f>'Moving Avg'!G2663</f>
        <v>10.355999999999996</v>
      </c>
      <c r="I2663" s="2">
        <f>'Moving Avg'!H2663</f>
        <v>10.369496500000007</v>
      </c>
      <c r="J2663" s="6" t="str">
        <f>OBV!F2663</f>
        <v>BEARISH</v>
      </c>
      <c r="K2663" s="6" t="str">
        <f>OBV!G2663</f>
        <v>NEUTRAL</v>
      </c>
      <c r="L2663" s="6" t="str">
        <f>OBV!H2663</f>
        <v>BEARISH DIVERGENCE</v>
      </c>
    </row>
    <row r="2664" spans="1:12" ht="13.5" x14ac:dyDescent="0.25">
      <c r="A2664" s="3">
        <f>RSI!A2664</f>
        <v>45888</v>
      </c>
      <c r="B2664" s="2">
        <f>RSI!B2664</f>
        <v>10.08</v>
      </c>
      <c r="C2664" s="2">
        <f>RSI!I2664</f>
        <v>47.215610595431762</v>
      </c>
      <c r="D2664" s="2">
        <f>MACD!E2664</f>
        <v>-8.0562232671255174E-4</v>
      </c>
      <c r="E2664" s="2">
        <f>MACD!F2664</f>
        <v>2.9856437394514823E-3</v>
      </c>
      <c r="F2664" s="2">
        <f>'Moving Avg'!D2664</f>
        <v>10.08</v>
      </c>
      <c r="G2664" s="2">
        <f>'Moving Avg'!F2664</f>
        <v>10.077000000000002</v>
      </c>
      <c r="H2664" s="2">
        <f>'Moving Avg'!G2664</f>
        <v>10.334561999999996</v>
      </c>
      <c r="I2664" s="2">
        <f>'Moving Avg'!H2664</f>
        <v>10.373951500000006</v>
      </c>
      <c r="J2664" s="6" t="str">
        <f>OBV!F2664</f>
        <v>BULLISH</v>
      </c>
      <c r="K2664" s="6" t="str">
        <f>OBV!G2664</f>
        <v>NEUTRAL</v>
      </c>
      <c r="L2664" s="6" t="str">
        <f>OBV!H2664</f>
        <v>CONFIRMED BULLISH</v>
      </c>
    </row>
    <row r="2665" spans="1:12" ht="13.5" x14ac:dyDescent="0.25">
      <c r="A2665" s="3">
        <f>RSI!A2665</f>
        <v>45889</v>
      </c>
      <c r="B2665" s="2">
        <f>RSI!B2665</f>
        <v>10.1</v>
      </c>
      <c r="C2665" s="2">
        <f>RSI!I2665</f>
        <v>48.324489272331995</v>
      </c>
      <c r="D2665" s="2">
        <f>MACD!E2665</f>
        <v>-1.8111040519542598E-2</v>
      </c>
      <c r="E2665" s="2">
        <f>MACD!F2665</f>
        <v>-1.2336931123473338E-3</v>
      </c>
      <c r="F2665" s="2">
        <f>'Moving Avg'!D2665</f>
        <v>10.1</v>
      </c>
      <c r="G2665" s="2">
        <f>'Moving Avg'!F2665</f>
        <v>10.069500000000001</v>
      </c>
      <c r="H2665" s="2">
        <f>'Moving Avg'!G2665</f>
        <v>10.316217999999997</v>
      </c>
      <c r="I2665" s="2">
        <f>'Moving Avg'!H2665</f>
        <v>10.377929000000004</v>
      </c>
      <c r="J2665" s="6" t="str">
        <f>OBV!F2665</f>
        <v>BULLISH</v>
      </c>
      <c r="K2665" s="6" t="str">
        <f>OBV!G2665</f>
        <v>NEUTRAL</v>
      </c>
      <c r="L2665" s="6" t="str">
        <f>OBV!H2665</f>
        <v>CONFIRMED BULLISH</v>
      </c>
    </row>
    <row r="2666" spans="1:12" ht="13.5" x14ac:dyDescent="0.25">
      <c r="A2666" s="3">
        <f>RSI!A2666</f>
        <v>45890</v>
      </c>
      <c r="B2666" s="2">
        <f>RSI!B2666</f>
        <v>10</v>
      </c>
      <c r="C2666" s="2">
        <f>RSI!I2666</f>
        <v>43.413611414794438</v>
      </c>
      <c r="D2666" s="2">
        <f>MACD!E2666</f>
        <v>-2.9810601319971042E-2</v>
      </c>
      <c r="E2666" s="2">
        <f>MACD!F2666</f>
        <v>-6.9490747538720763E-3</v>
      </c>
      <c r="F2666" s="2">
        <f>'Moving Avg'!D2666</f>
        <v>10.071999999999999</v>
      </c>
      <c r="G2666" s="2">
        <f>'Moving Avg'!F2666</f>
        <v>10.0745</v>
      </c>
      <c r="H2666" s="2">
        <f>'Moving Avg'!G2666</f>
        <v>10.296643999999997</v>
      </c>
      <c r="I2666" s="2">
        <f>'Moving Avg'!H2666</f>
        <v>10.382369000000004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9.9600000000000009</v>
      </c>
      <c r="C2667" s="2">
        <f>RSI!I2667</f>
        <v>41.592841271866654</v>
      </c>
      <c r="D2667" s="2">
        <f>MACD!E2667</f>
        <v>-3.6016119310961159E-2</v>
      </c>
      <c r="E2667" s="2">
        <f>MACD!F2667</f>
        <v>-1.2762483665289894E-2</v>
      </c>
      <c r="F2667" s="2">
        <f>'Moving Avg'!D2667</f>
        <v>10.044</v>
      </c>
      <c r="G2667" s="2">
        <f>'Moving Avg'!F2667</f>
        <v>10.065000000000001</v>
      </c>
      <c r="H2667" s="2">
        <f>'Moving Avg'!G2667</f>
        <v>10.272805999999997</v>
      </c>
      <c r="I2667" s="2">
        <f>'Moving Avg'!H2667</f>
        <v>10.386224000000004</v>
      </c>
      <c r="J2667" s="6" t="str">
        <f>OBV!F2667</f>
        <v>BEARISH</v>
      </c>
      <c r="K2667" s="6" t="str">
        <f>OBV!G2667</f>
        <v>NEUTRAL</v>
      </c>
      <c r="L2667" s="6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10</v>
      </c>
      <c r="C2668" s="2">
        <f>RSI!I2668</f>
        <v>44.11687178535697</v>
      </c>
      <c r="D2668" s="2">
        <f>MACD!E2668</f>
        <v>-3.4085785892951748E-2</v>
      </c>
      <c r="E2668" s="2">
        <f>MACD!F2668</f>
        <v>-1.7027144110822266E-2</v>
      </c>
      <c r="F2668" s="2">
        <f>'Moving Avg'!D2668</f>
        <v>10.028</v>
      </c>
      <c r="G2668" s="2">
        <f>'Moving Avg'!F2668</f>
        <v>10.051</v>
      </c>
      <c r="H2668" s="2">
        <f>'Moving Avg'!G2668</f>
        <v>10.251499999999997</v>
      </c>
      <c r="I2668" s="2">
        <f>'Moving Avg'!H2668</f>
        <v>10.389701500000003</v>
      </c>
      <c r="J2668" s="6" t="str">
        <f>OBV!F2668</f>
        <v>BEARISH</v>
      </c>
      <c r="K2668" s="6" t="str">
        <f>OBV!G2668</f>
        <v>NEUTRAL</v>
      </c>
      <c r="L2668" s="6" t="str">
        <f>OBV!H2668</f>
        <v>CONFIRMED BEARISH</v>
      </c>
    </row>
    <row r="2669" spans="1:12" ht="13.5" x14ac:dyDescent="0.25">
      <c r="A2669" s="3">
        <f>RSI!A2669</f>
        <v>45895</v>
      </c>
      <c r="B2669" s="2">
        <f>RSI!B2669</f>
        <v>10.14</v>
      </c>
      <c r="C2669" s="2">
        <f>RSI!I2669</f>
        <v>51.944409466906301</v>
      </c>
      <c r="D2669" s="2">
        <f>MACD!E2669</f>
        <v>-6.2213464429920151E-2</v>
      </c>
      <c r="E2669" s="2">
        <f>MACD!F2669</f>
        <v>-2.6064408174641843E-2</v>
      </c>
      <c r="F2669" s="2">
        <f>'Moving Avg'!D2669</f>
        <v>10.040000000000001</v>
      </c>
      <c r="G2669" s="2">
        <f>'Moving Avg'!F2669</f>
        <v>10.050500000000003</v>
      </c>
      <c r="H2669" s="2">
        <f>'Moving Avg'!G2669</f>
        <v>10.234917999999997</v>
      </c>
      <c r="I2669" s="2">
        <f>'Moving Avg'!H2669</f>
        <v>10.393927000000003</v>
      </c>
      <c r="J2669" s="6" t="str">
        <f>OBV!F2669</f>
        <v>BEARISH</v>
      </c>
      <c r="K2669" s="6" t="str">
        <f>OBV!G2669</f>
        <v>NEUTRAL</v>
      </c>
      <c r="L2669" s="6" t="str">
        <f>OBV!H2669</f>
        <v>BEARISH DIVERGENCE</v>
      </c>
    </row>
    <row r="2670" spans="1:12" ht="13.5" x14ac:dyDescent="0.25">
      <c r="A2670" s="3">
        <f>RSI!A2670</f>
        <v>45896</v>
      </c>
      <c r="B2670" s="2">
        <f>RSI!B2670</f>
        <v>10.1</v>
      </c>
      <c r="C2670" s="2">
        <f>RSI!I2670</f>
        <v>49.798187511984494</v>
      </c>
      <c r="D2670" s="2">
        <f>MACD!E2670</f>
        <v>-6.7929298446861353E-2</v>
      </c>
      <c r="E2670" s="2">
        <f>MACD!F2670</f>
        <v>-3.4437386229085751E-2</v>
      </c>
      <c r="F2670" s="2">
        <f>'Moving Avg'!D2670</f>
        <v>10.040000000000001</v>
      </c>
      <c r="G2670" s="2">
        <f>'Moving Avg'!F2670</f>
        <v>10.048500000000001</v>
      </c>
      <c r="H2670" s="2">
        <f>'Moving Avg'!G2670</f>
        <v>10.219459999999998</v>
      </c>
      <c r="I2670" s="2">
        <f>'Moving Avg'!H2670</f>
        <v>10.395210500000003</v>
      </c>
      <c r="J2670" s="6" t="str">
        <f>OBV!F2670</f>
        <v>BEARISH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45897</v>
      </c>
      <c r="B2671" s="2">
        <f>RSI!B2671</f>
        <v>10.25</v>
      </c>
      <c r="C2671" s="2">
        <f>RSI!I2671</f>
        <v>56.976997901551826</v>
      </c>
      <c r="D2671" s="2">
        <f>MACD!E2671</f>
        <v>-6.2345643634529324E-2</v>
      </c>
      <c r="E2671" s="2">
        <f>MACD!F2671</f>
        <v>-4.0019037710174468E-2</v>
      </c>
      <c r="F2671" s="2">
        <f>'Moving Avg'!D2671</f>
        <v>10.09</v>
      </c>
      <c r="G2671" s="2">
        <f>'Moving Avg'!F2671</f>
        <v>10.054</v>
      </c>
      <c r="H2671" s="2">
        <f>'Moving Avg'!G2671</f>
        <v>10.208927999999997</v>
      </c>
      <c r="I2671" s="2">
        <f>'Moving Avg'!H2671</f>
        <v>10.394501500000001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10.44</v>
      </c>
      <c r="C2672" s="2">
        <f>RSI!I2672</f>
        <v>63.999456237948777</v>
      </c>
      <c r="D2672" s="2">
        <f>MACD!E2672</f>
        <v>-7.8741975121909391E-2</v>
      </c>
      <c r="E2672" s="2">
        <f>MACD!F2672</f>
        <v>-4.7763625192521461E-2</v>
      </c>
      <c r="F2672" s="2">
        <f>'Moving Avg'!D2672</f>
        <v>10.186</v>
      </c>
      <c r="G2672" s="2">
        <f>'Moving Avg'!F2672</f>
        <v>10.069000000000001</v>
      </c>
      <c r="H2672" s="2">
        <f>'Moving Avg'!G2672</f>
        <v>10.200077999999998</v>
      </c>
      <c r="I2672" s="2">
        <f>'Moving Avg'!H2672</f>
        <v>10.393780500000005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10.79</v>
      </c>
      <c r="C2673" s="2">
        <f>RSI!I2673</f>
        <v>72.805313522040763</v>
      </c>
      <c r="D2673" s="2">
        <f>MACD!E2673</f>
        <v>-0.12356825221177381</v>
      </c>
      <c r="E2673" s="2">
        <f>MACD!F2673</f>
        <v>-6.2924550596371934E-2</v>
      </c>
      <c r="F2673" s="2">
        <f>'Moving Avg'!D2673</f>
        <v>10.343999999999999</v>
      </c>
      <c r="G2673" s="2">
        <f>'Moving Avg'!F2673</f>
        <v>10.101499999999998</v>
      </c>
      <c r="H2673" s="2">
        <f>'Moving Avg'!G2673</f>
        <v>10.198227999999999</v>
      </c>
      <c r="I2673" s="2">
        <f>'Moving Avg'!H2673</f>
        <v>10.394809500000003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10.15</v>
      </c>
      <c r="C2674" s="2">
        <f>RSI!I2674</f>
        <v>49.136980903215211</v>
      </c>
      <c r="D2674" s="2">
        <f>MACD!E2674</f>
        <v>-0.117964130248426</v>
      </c>
      <c r="E2674" s="2">
        <f>MACD!F2674</f>
        <v>-7.3932466526782745E-2</v>
      </c>
      <c r="F2674" s="2">
        <f>'Moving Avg'!D2674</f>
        <v>10.346</v>
      </c>
      <c r="G2674" s="2">
        <f>'Moving Avg'!F2674</f>
        <v>10.109999999999998</v>
      </c>
      <c r="H2674" s="2">
        <f>'Moving Avg'!G2674</f>
        <v>10.182037999999999</v>
      </c>
      <c r="I2674" s="2">
        <f>'Moving Avg'!H2674</f>
        <v>10.392734500000001</v>
      </c>
      <c r="J2674" s="6" t="str">
        <f>OBV!F2674</f>
        <v>BEARISH</v>
      </c>
      <c r="K2674" s="6" t="str">
        <f>OBV!G2674</f>
        <v>NEUTRAL</v>
      </c>
      <c r="L2674" s="6" t="str">
        <f>OBV!H2674</f>
        <v>BEARISH DIVERGENCE</v>
      </c>
    </row>
    <row r="2675" spans="1:12" ht="13.5" x14ac:dyDescent="0.25">
      <c r="A2675" s="3">
        <f>RSI!A2675</f>
        <v>45903</v>
      </c>
      <c r="B2675" s="2">
        <f>RSI!B2675</f>
        <v>10.029999999999999</v>
      </c>
      <c r="C2675" s="2">
        <f>RSI!I2675</f>
        <v>46.110157072542442</v>
      </c>
      <c r="D2675" s="2">
        <f>MACD!E2675</f>
        <v>-0.10106102466177624</v>
      </c>
      <c r="E2675" s="2">
        <f>MACD!F2675</f>
        <v>-7.9358178153781447E-2</v>
      </c>
      <c r="F2675" s="2">
        <f>'Moving Avg'!D2675</f>
        <v>10.331999999999999</v>
      </c>
      <c r="G2675" s="2">
        <f>'Moving Avg'!F2675</f>
        <v>10.111499999999998</v>
      </c>
      <c r="H2675" s="2">
        <f>'Moving Avg'!G2675</f>
        <v>10.168068</v>
      </c>
      <c r="I2675" s="2">
        <f>'Moving Avg'!H2675</f>
        <v>10.390204000000006</v>
      </c>
      <c r="J2675" s="6" t="str">
        <f>OBV!F2675</f>
        <v>BEARISH</v>
      </c>
      <c r="K2675" s="6" t="str">
        <f>OBV!G2675</f>
        <v>NEUTRAL</v>
      </c>
      <c r="L2675" s="6" t="str">
        <f>OBV!H2675</f>
        <v>CONFIRMED BEARISH</v>
      </c>
    </row>
    <row r="2676" spans="1:12" ht="13.5" x14ac:dyDescent="0.25">
      <c r="A2676" s="3">
        <f>RSI!A2676</f>
        <v>45905</v>
      </c>
      <c r="B2676" s="2">
        <f>RSI!B2676</f>
        <v>9.98</v>
      </c>
      <c r="C2676" s="2">
        <f>RSI!I2676</f>
        <v>44.869912486574542</v>
      </c>
      <c r="D2676" s="2">
        <f>MACD!E2676</f>
        <v>-9.7549349063553947E-2</v>
      </c>
      <c r="E2676" s="2">
        <f>MACD!F2676</f>
        <v>-8.2996412335735945E-2</v>
      </c>
      <c r="F2676" s="2">
        <f>'Moving Avg'!D2676</f>
        <v>10.278</v>
      </c>
      <c r="G2676" s="2">
        <f>'Moving Avg'!F2676</f>
        <v>10.111999999999998</v>
      </c>
      <c r="H2676" s="2">
        <f>'Moving Avg'!G2676</f>
        <v>10.150979999999999</v>
      </c>
      <c r="I2676" s="2">
        <f>'Moving Avg'!H2676</f>
        <v>10.387712000000001</v>
      </c>
      <c r="J2676" s="6" t="str">
        <f>OBV!F2676</f>
        <v>BEARISH</v>
      </c>
      <c r="K2676" s="6" t="str">
        <f>OBV!G2676</f>
        <v>WEAK</v>
      </c>
      <c r="L2676" s="6" t="str">
        <f>OBV!H2676</f>
        <v>CONFIRMED BEARISH</v>
      </c>
    </row>
    <row r="2677" spans="1:12" ht="13.5" x14ac:dyDescent="0.25">
      <c r="A2677" s="3">
        <f>RSI!A2677</f>
        <v>45908</v>
      </c>
      <c r="B2677" s="2">
        <f>RSI!B2677</f>
        <v>9.9499999999999993</v>
      </c>
      <c r="C2677" s="2">
        <f>RSI!I2677</f>
        <v>44.103400851341789</v>
      </c>
      <c r="D2677" s="2">
        <f>MACD!E2677</f>
        <v>-9.7390066483026061E-2</v>
      </c>
      <c r="E2677" s="2">
        <f>MACD!F2677</f>
        <v>-8.5875143165193971E-2</v>
      </c>
      <c r="F2677" s="2">
        <f>'Moving Avg'!D2677</f>
        <v>10.180000000000001</v>
      </c>
      <c r="G2677" s="2">
        <f>'Moving Avg'!F2677</f>
        <v>10.110999999999999</v>
      </c>
      <c r="H2677" s="2">
        <f>'Moving Avg'!G2677</f>
        <v>10.133099999999999</v>
      </c>
      <c r="I2677" s="2">
        <f>'Moving Avg'!H2677</f>
        <v>10.385359000000001</v>
      </c>
      <c r="J2677" s="6" t="str">
        <f>OBV!F2677</f>
        <v>BEARISH</v>
      </c>
      <c r="K2677" s="6" t="str">
        <f>OBV!G2677</f>
        <v>WEAK</v>
      </c>
      <c r="L2677" s="6" t="str">
        <f>OBV!H2677</f>
        <v>CONFIRMED BEARISH</v>
      </c>
    </row>
    <row r="2678" spans="1:12" ht="13.5" x14ac:dyDescent="0.25">
      <c r="A2678" s="3">
        <f>RSI!A2678</f>
        <v>45909</v>
      </c>
      <c r="B2678" s="2">
        <f>RSI!B2678</f>
        <v>9.9</v>
      </c>
      <c r="C2678" s="2">
        <f>RSI!I2678</f>
        <v>42.791343308798062</v>
      </c>
      <c r="D2678" s="2">
        <f>MACD!E2678</f>
        <v>-8.6183904159444324E-2</v>
      </c>
      <c r="E2678" s="2">
        <f>MACD!F2678</f>
        <v>-8.5936895364044044E-2</v>
      </c>
      <c r="F2678" s="2">
        <f>'Moving Avg'!D2678</f>
        <v>10.001999999999999</v>
      </c>
      <c r="G2678" s="2">
        <f>'Moving Avg'!F2678</f>
        <v>10.104499999999998</v>
      </c>
      <c r="H2678" s="2">
        <f>'Moving Avg'!G2678</f>
        <v>10.112679999999999</v>
      </c>
      <c r="I2678" s="2">
        <f>'Moving Avg'!H2678</f>
        <v>10.383189000000002</v>
      </c>
      <c r="J2678" s="6" t="str">
        <f>OBV!F2678</f>
        <v>BEARISH</v>
      </c>
      <c r="K2678" s="6" t="str">
        <f>OBV!G2678</f>
        <v>WEAK</v>
      </c>
      <c r="L2678" s="6" t="str">
        <f>OBV!H2678</f>
        <v>CONFIRMED BEARISH</v>
      </c>
    </row>
    <row r="2679" spans="1:12" ht="13.5" x14ac:dyDescent="0.25">
      <c r="A2679" s="3">
        <f>RSI!A2679</f>
        <v>45910</v>
      </c>
      <c r="B2679" s="2">
        <f>RSI!B2679</f>
        <v>10.35</v>
      </c>
      <c r="C2679" s="2">
        <f>RSI!I2679</f>
        <v>55.595133846965659</v>
      </c>
      <c r="D2679" s="2">
        <f>MACD!E2679</f>
        <v>-8.7077265254537295E-2</v>
      </c>
      <c r="E2679" s="2">
        <f>MACD!F2679</f>
        <v>-8.6164969342142697E-2</v>
      </c>
      <c r="F2679" s="2">
        <f>'Moving Avg'!D2679</f>
        <v>10.042</v>
      </c>
      <c r="G2679" s="2">
        <f>'Moving Avg'!F2679</f>
        <v>10.126999999999999</v>
      </c>
      <c r="H2679" s="2">
        <f>'Moving Avg'!G2679</f>
        <v>10.10126</v>
      </c>
      <c r="I2679" s="2">
        <f>'Moving Avg'!H2679</f>
        <v>10.383461500000003</v>
      </c>
      <c r="J2679" s="6" t="str">
        <f>OBV!F2679</f>
        <v>BEARISH</v>
      </c>
      <c r="K2679" s="6" t="str">
        <f>OBV!G2679</f>
        <v>NEUTRAL</v>
      </c>
      <c r="L2679" s="6" t="str">
        <f>OBV!H2679</f>
        <v>BEARISH DIVERGENCE</v>
      </c>
    </row>
    <row r="2680" spans="1:12" ht="13.5" x14ac:dyDescent="0.25">
      <c r="A2680" s="3">
        <f>RSI!A2680</f>
        <v>45911</v>
      </c>
      <c r="B2680" s="2">
        <f>RSI!B2680</f>
        <v>10.19</v>
      </c>
      <c r="C2680" s="2">
        <f>RSI!I2680</f>
        <v>51.20682847859895</v>
      </c>
      <c r="D2680" s="2">
        <f>MACD!E2680</f>
        <v>-8.3480015226424342E-2</v>
      </c>
      <c r="E2680" s="2">
        <f>MACD!F2680</f>
        <v>-8.5627978518999032E-2</v>
      </c>
      <c r="F2680" s="2">
        <f>'Moving Avg'!D2680</f>
        <v>10.074</v>
      </c>
      <c r="G2680" s="2">
        <f>'Moving Avg'!F2680</f>
        <v>10.1365</v>
      </c>
      <c r="H2680" s="2">
        <f>'Moving Avg'!G2680</f>
        <v>10.093567999999999</v>
      </c>
      <c r="I2680" s="2">
        <f>'Moving Avg'!H2680</f>
        <v>10.383559000000002</v>
      </c>
      <c r="J2680" s="6" t="str">
        <f>OBV!F2680</f>
        <v>BEARISH</v>
      </c>
      <c r="K2680" s="6" t="str">
        <f>OBV!G2680</f>
        <v>NEUTRAL</v>
      </c>
      <c r="L2680" s="6" t="str">
        <f>OBV!H2680</f>
        <v>BEARISH DIVERGENCE</v>
      </c>
    </row>
    <row r="2681" spans="1:12" ht="13.5" x14ac:dyDescent="0.25">
      <c r="A2681" s="3">
        <f>RSI!A2681</f>
        <v>45912</v>
      </c>
      <c r="B2681" s="2">
        <f>RSI!B2681</f>
        <v>9.9499999999999993</v>
      </c>
      <c r="C2681" s="2">
        <f>RSI!I2681</f>
        <v>45.415950530544379</v>
      </c>
      <c r="D2681" s="2">
        <f>MACD!E2681</f>
        <v>-3.9881257908371381E-2</v>
      </c>
      <c r="E2681" s="2">
        <f>MACD!F2681</f>
        <v>-7.647863439687351E-2</v>
      </c>
      <c r="F2681" s="2">
        <f>'Moving Avg'!D2681</f>
        <v>10.068000000000001</v>
      </c>
      <c r="G2681" s="2">
        <f>'Moving Avg'!F2681</f>
        <v>10.126999999999999</v>
      </c>
      <c r="H2681" s="2">
        <f>'Moving Avg'!G2681</f>
        <v>10.093585999999998</v>
      </c>
      <c r="I2681" s="2">
        <f>'Moving Avg'!H2681</f>
        <v>10.382793500000005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</row>
    <row r="2682" spans="1:12" ht="13.5" x14ac:dyDescent="0.25">
      <c r="A2682" s="3">
        <f>RSI!A2682</f>
        <v>45915</v>
      </c>
      <c r="B2682" s="2">
        <f>RSI!B2682</f>
        <v>9.9</v>
      </c>
      <c r="C2682" s="2">
        <f>RSI!I2682</f>
        <v>44.292156287807295</v>
      </c>
      <c r="D2682" s="2">
        <f>MACD!E2682</f>
        <v>3.1085076262851175E-2</v>
      </c>
      <c r="E2682" s="2">
        <f>MACD!F2682</f>
        <v>-5.4965892264928574E-2</v>
      </c>
      <c r="F2682" s="2">
        <f>'Moving Avg'!D2682</f>
        <v>10.058</v>
      </c>
      <c r="G2682" s="2">
        <f>'Moving Avg'!F2682</f>
        <v>10.116999999999999</v>
      </c>
      <c r="H2682" s="2">
        <f>'Moving Avg'!G2682</f>
        <v>10.089523999999997</v>
      </c>
      <c r="I2682" s="2">
        <f>'Moving Avg'!H2682</f>
        <v>10.381826000000004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9.8000000000000007</v>
      </c>
      <c r="C2683" s="2">
        <f>RSI!I2683</f>
        <v>42.051013431411441</v>
      </c>
      <c r="D2683" s="2">
        <f>MACD!E2683</f>
        <v>0.15373864205212229</v>
      </c>
      <c r="E2683" s="2">
        <f>MACD!F2683</f>
        <v>-1.3224985401518403E-2</v>
      </c>
      <c r="F2683" s="2">
        <f>'Moving Avg'!D2683</f>
        <v>10.038</v>
      </c>
      <c r="G2683" s="2">
        <f>'Moving Avg'!F2683</f>
        <v>10.102999999999998</v>
      </c>
      <c r="H2683" s="2">
        <f>'Moving Avg'!G2683</f>
        <v>10.085385999999998</v>
      </c>
      <c r="I2683" s="2">
        <f>'Moving Avg'!H2683</f>
        <v>10.380695500000007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9.8000000000000007</v>
      </c>
      <c r="C2684" s="2">
        <f>RSI!I2684</f>
        <v>42.051013431411434</v>
      </c>
      <c r="D2684" s="2">
        <f>MACD!E2684</f>
        <v>0.16090324610864748</v>
      </c>
      <c r="E2684" s="2">
        <f>MACD!F2684</f>
        <v>2.1600660900514771E-2</v>
      </c>
      <c r="F2684" s="2">
        <f>'Moving Avg'!D2684</f>
        <v>9.9280000000000008</v>
      </c>
      <c r="G2684" s="2">
        <f>'Moving Avg'!F2684</f>
        <v>10.089000000000002</v>
      </c>
      <c r="H2684" s="2">
        <f>'Moving Avg'!G2684</f>
        <v>10.081439999999997</v>
      </c>
      <c r="I2684" s="2">
        <f>'Moving Avg'!H2684</f>
        <v>10.379180000000005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9.7100000000000009</v>
      </c>
      <c r="C2685" s="2">
        <f>RSI!I2685</f>
        <v>39.941515368848556</v>
      </c>
      <c r="D2685" s="2">
        <f>MACD!E2685</f>
        <v>0.15687661685255172</v>
      </c>
      <c r="E2685" s="2">
        <f>MACD!F2685</f>
        <v>4.8655852090922165E-2</v>
      </c>
      <c r="F2685" s="2">
        <f>'Moving Avg'!D2685</f>
        <v>9.8320000000000007</v>
      </c>
      <c r="G2685" s="2">
        <f>'Moving Avg'!F2685</f>
        <v>10.069500000000001</v>
      </c>
      <c r="H2685" s="2">
        <f>'Moving Avg'!G2685</f>
        <v>10.076463999999998</v>
      </c>
      <c r="I2685" s="2">
        <f>'Moving Avg'!H2685</f>
        <v>10.377214500000006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9.9</v>
      </c>
      <c r="C2686" s="2">
        <f>RSI!I2686</f>
        <v>46.089995920445205</v>
      </c>
      <c r="D2686" s="2">
        <f>MACD!E2686</f>
        <v>0.13381442450828729</v>
      </c>
      <c r="E2686" s="2">
        <f>MACD!F2686</f>
        <v>6.5687566574395201E-2</v>
      </c>
      <c r="F2686" s="2">
        <f>'Moving Avg'!D2686</f>
        <v>9.822000000000001</v>
      </c>
      <c r="G2686" s="2">
        <f>'Moving Avg'!F2686</f>
        <v>10.064500000000002</v>
      </c>
      <c r="H2686" s="2">
        <f>'Moving Avg'!G2686</f>
        <v>10.075095999999997</v>
      </c>
      <c r="I2686" s="2">
        <f>'Moving Avg'!H2686</f>
        <v>10.376680000000006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9.8000000000000007</v>
      </c>
      <c r="C2687" s="2">
        <f>RSI!I2687</f>
        <v>43.562242293383221</v>
      </c>
      <c r="D2687" s="2">
        <f>MACD!E2687</f>
        <v>0.11792450828975198</v>
      </c>
      <c r="E2687" s="2">
        <f>MACD!F2687</f>
        <v>7.6134954917466566E-2</v>
      </c>
      <c r="F2687" s="2">
        <f>'Moving Avg'!D2687</f>
        <v>9.8020000000000014</v>
      </c>
      <c r="G2687" s="2">
        <f>'Moving Avg'!F2687</f>
        <v>10.056500000000003</v>
      </c>
      <c r="H2687" s="2">
        <f>'Moving Avg'!G2687</f>
        <v>10.072113999999999</v>
      </c>
      <c r="I2687" s="2">
        <f>'Moving Avg'!H2687</f>
        <v>10.376367000000005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</row>
    <row r="2688" spans="1:12" ht="13.5" x14ac:dyDescent="0.35">
      <c r="A2688" s="3">
        <f>RSI!A2688</f>
        <v>45923</v>
      </c>
      <c r="B2688" s="4">
        <f>RSI!B2688</f>
        <v>9.9499999999999993</v>
      </c>
      <c r="C2688" s="2">
        <f>RSI!I2688</f>
        <v>48.155362943946031</v>
      </c>
      <c r="D2688" s="2">
        <f>MACD!E2688</f>
        <v>8.7037257596714213E-2</v>
      </c>
      <c r="E2688" s="2">
        <f>MACD!F2688</f>
        <v>7.8315415453316106E-2</v>
      </c>
      <c r="F2688" s="2">
        <f>'Moving Avg'!D2688</f>
        <v>9.8320000000000025</v>
      </c>
      <c r="G2688" s="2">
        <f>'Moving Avg'!F2688</f>
        <v>10.054000000000002</v>
      </c>
      <c r="H2688" s="2">
        <f>'Moving Avg'!G2688</f>
        <v>10.069051999999997</v>
      </c>
      <c r="I2688" s="2">
        <f>'Moving Avg'!H2688</f>
        <v>10.376082500000003</v>
      </c>
      <c r="J2688" s="6" t="str">
        <f>OBV!F2688</f>
        <v>BEARISH</v>
      </c>
      <c r="K2688" s="6" t="str">
        <f>OBV!G2688</f>
        <v>NEUTRAL</v>
      </c>
      <c r="L2688" s="6" t="str">
        <f>OBV!H2688</f>
        <v>BEARISH DIVERGENCE</v>
      </c>
    </row>
    <row r="2689" spans="1:12" ht="13.5" x14ac:dyDescent="0.35">
      <c r="A2689" s="3">
        <f>RSI!A2689</f>
        <v>45924</v>
      </c>
      <c r="B2689" s="4">
        <f>RSI!B2689</f>
        <v>9.8000000000000007</v>
      </c>
      <c r="C2689" s="2">
        <f>RSI!I2689</f>
        <v>44.274926004659982</v>
      </c>
      <c r="D2689" s="2">
        <f>MACD!E2689</f>
        <v>0.14161804685320512</v>
      </c>
      <c r="E2689" s="2">
        <f>MACD!F2689</f>
        <v>9.0975941733293902E-2</v>
      </c>
      <c r="F2689" s="2">
        <f>'Moving Avg'!D2689</f>
        <v>9.831999999999999</v>
      </c>
      <c r="G2689" s="2">
        <f>'Moving Avg'!F2689</f>
        <v>10.037000000000003</v>
      </c>
      <c r="H2689" s="2">
        <f>'Moving Avg'!G2689</f>
        <v>10.063181999999999</v>
      </c>
      <c r="I2689" s="2">
        <f>'Moving Avg'!H2689</f>
        <v>10.374567000000004</v>
      </c>
      <c r="J2689" s="6" t="str">
        <f>OBV!F2689</f>
        <v>BEARISH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45925</v>
      </c>
      <c r="B2690" s="4">
        <f>RSI!B2690</f>
        <v>9.75</v>
      </c>
      <c r="C2690" s="2">
        <f>RSI!I2690</f>
        <v>43.030202785209802</v>
      </c>
      <c r="D2690" s="2">
        <f>MACD!E2690</f>
        <v>0.16812301795896722</v>
      </c>
      <c r="E2690" s="2">
        <f>MACD!F2690</f>
        <v>0.10640535697842857</v>
      </c>
      <c r="F2690" s="2">
        <f>'Moving Avg'!D2690</f>
        <v>9.84</v>
      </c>
      <c r="G2690" s="2">
        <f>'Moving Avg'!F2690</f>
        <v>10.019500000000003</v>
      </c>
      <c r="H2690" s="2">
        <f>'Moving Avg'!G2690</f>
        <v>10.057081999999999</v>
      </c>
      <c r="I2690" s="2">
        <f>'Moving Avg'!H2690</f>
        <v>10.372801500000005</v>
      </c>
      <c r="J2690" s="6" t="str">
        <f>OBV!F2690</f>
        <v>BEARISH</v>
      </c>
      <c r="K2690" s="6" t="str">
        <f>OBV!G2690</f>
        <v>NEUTRAL</v>
      </c>
      <c r="L2690" s="6" t="str">
        <f>OBV!H2690</f>
        <v>BEARISH DIVERGENCE</v>
      </c>
    </row>
    <row r="2691" spans="1:12" ht="13.5" x14ac:dyDescent="0.35">
      <c r="A2691" s="3">
        <f>RSI!A2691</f>
        <v>45926</v>
      </c>
      <c r="B2691" s="4">
        <f>RSI!B2691</f>
        <v>9.89</v>
      </c>
      <c r="C2691" s="2">
        <f>RSI!I2691</f>
        <v>47.48228791197203</v>
      </c>
      <c r="D2691" s="2">
        <f>MACD!E2691</f>
        <v>0.14469388685426132</v>
      </c>
      <c r="E2691" s="2">
        <f>MACD!F2691</f>
        <v>0.11406306295359513</v>
      </c>
      <c r="F2691" s="2">
        <f>'Moving Avg'!D2691</f>
        <v>9.8379999999999992</v>
      </c>
      <c r="G2691" s="2">
        <f>'Moving Avg'!F2691</f>
        <v>10.001500000000002</v>
      </c>
      <c r="H2691" s="2">
        <f>'Moving Avg'!G2691</f>
        <v>10.053011999999999</v>
      </c>
      <c r="I2691" s="2">
        <f>'Moving Avg'!H2691</f>
        <v>10.370774000000004</v>
      </c>
      <c r="J2691" s="6" t="str">
        <f>OBV!F2691</f>
        <v>BEARISH</v>
      </c>
      <c r="K2691" s="6" t="str">
        <f>OBV!G2691</f>
        <v>NEUTRAL</v>
      </c>
      <c r="L2691" s="6" t="str">
        <f>OBV!H2691</f>
        <v>CONFIRMED BEARISH</v>
      </c>
    </row>
    <row r="2692" spans="1:12" ht="13.5" x14ac:dyDescent="0.35">
      <c r="A2692" s="3">
        <f>RSI!A2692</f>
        <v>45929</v>
      </c>
      <c r="B2692" s="4">
        <f>RSI!B2692</f>
        <v>9.94</v>
      </c>
      <c r="C2692" s="2">
        <f>RSI!I2692</f>
        <v>49.014750863741071</v>
      </c>
      <c r="D2692" s="2">
        <f>MACD!E2692</f>
        <v>0.11397654611007191</v>
      </c>
      <c r="E2692" s="2">
        <f>MACD!F2692</f>
        <v>0.11404575958489048</v>
      </c>
      <c r="F2692" s="2">
        <f>'Moving Avg'!D2692</f>
        <v>9.8659999999999997</v>
      </c>
      <c r="G2692" s="2">
        <f>'Moving Avg'!F2692</f>
        <v>9.9765000000000015</v>
      </c>
      <c r="H2692" s="2">
        <f>'Moving Avg'!G2692</f>
        <v>10.048788</v>
      </c>
      <c r="I2692" s="2">
        <f>'Moving Avg'!H2692</f>
        <v>10.369092500000001</v>
      </c>
      <c r="J2692" s="6" t="str">
        <f>OBV!F2692</f>
        <v>BULLISH</v>
      </c>
      <c r="K2692" s="6" t="str">
        <f>OBV!G2692</f>
        <v>NEUTRAL</v>
      </c>
      <c r="L2692" s="6" t="str">
        <f>OBV!H2692</f>
        <v>CONFIRMED BULLISH</v>
      </c>
    </row>
    <row r="2693" spans="1:12" ht="13.5" x14ac:dyDescent="0.35">
      <c r="A2693" s="3">
        <f>RSI!A2693</f>
        <v>45930</v>
      </c>
      <c r="B2693" s="4">
        <f>RSI!B2693</f>
        <v>9.94</v>
      </c>
      <c r="C2693" s="2">
        <f>RSI!I2693</f>
        <v>49.014750863741071</v>
      </c>
      <c r="D2693" s="2">
        <f>MACD!E2693</f>
        <v>7.277091964541782E-2</v>
      </c>
      <c r="E2693" s="2">
        <f>MACD!F2693</f>
        <v>0.10579079159699595</v>
      </c>
      <c r="F2693" s="2">
        <f>'Moving Avg'!D2693</f>
        <v>9.8640000000000008</v>
      </c>
      <c r="G2693" s="2">
        <f>'Moving Avg'!F2693</f>
        <v>9.9340000000000011</v>
      </c>
      <c r="H2693" s="2">
        <f>'Moving Avg'!G2693</f>
        <v>10.043602</v>
      </c>
      <c r="I2693" s="2">
        <f>'Moving Avg'!H2693</f>
        <v>10.368277000000004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</row>
    <row r="2694" spans="1:12" ht="13.5" x14ac:dyDescent="0.35">
      <c r="A2694" s="3">
        <f>RSI!A2694</f>
        <v>45931</v>
      </c>
      <c r="B2694" s="4">
        <f>RSI!B2694</f>
        <v>10.17</v>
      </c>
      <c r="C2694" s="2">
        <f>RSI!I2694</f>
        <v>55.88260749587824</v>
      </c>
      <c r="D2694" s="2">
        <f>MACD!E2694</f>
        <v>2.1025532305356975E-2</v>
      </c>
      <c r="E2694" s="2">
        <f>MACD!F2694</f>
        <v>8.8837739738668153E-2</v>
      </c>
      <c r="F2694" s="2">
        <f>'Moving Avg'!D2694</f>
        <v>9.9379999999999988</v>
      </c>
      <c r="G2694" s="2">
        <f>'Moving Avg'!F2694</f>
        <v>9.9350000000000005</v>
      </c>
      <c r="H2694" s="2">
        <f>'Moving Avg'!G2694</f>
        <v>10.0434</v>
      </c>
      <c r="I2694" s="2">
        <f>'Moving Avg'!H2694</f>
        <v>10.368611500000004</v>
      </c>
      <c r="J2694" s="6" t="str">
        <f>OBV!F2694</f>
        <v>BEARISH</v>
      </c>
      <c r="K2694" s="6" t="str">
        <f>OBV!G2694</f>
        <v>WEAK</v>
      </c>
      <c r="L2694" s="6" t="str">
        <f>OBV!H2694</f>
        <v>BEARISH DIVERGENCE</v>
      </c>
    </row>
    <row r="2695" spans="1:12" ht="13.5" x14ac:dyDescent="0.35">
      <c r="A2695" s="3">
        <f>RSI!A2695</f>
        <v>45932</v>
      </c>
      <c r="B2695" s="4">
        <f>RSI!B2695</f>
        <v>10</v>
      </c>
      <c r="C2695" s="2">
        <f>RSI!I2695</f>
        <v>50.471021793167587</v>
      </c>
      <c r="D2695" s="2">
        <f>MACD!E2695</f>
        <v>-2.5225418257997845E-2</v>
      </c>
      <c r="E2695" s="2">
        <f>MACD!F2695</f>
        <v>6.6025108139334959E-2</v>
      </c>
      <c r="F2695" s="2">
        <f>'Moving Avg'!D2695</f>
        <v>9.9879999999999995</v>
      </c>
      <c r="G2695" s="2">
        <f>'Moving Avg'!F2695</f>
        <v>9.9334999999999987</v>
      </c>
      <c r="H2695" s="2">
        <f>'Moving Avg'!G2695</f>
        <v>10.038399999999999</v>
      </c>
      <c r="I2695" s="2">
        <f>'Moving Avg'!H2695</f>
        <v>10.368096000000005</v>
      </c>
      <c r="J2695" s="6" t="str">
        <f>OBV!F2695</f>
        <v>BEARISH</v>
      </c>
      <c r="K2695" s="6" t="str">
        <f>OBV!G2695</f>
        <v>WEAK</v>
      </c>
      <c r="L2695" s="6" t="str">
        <f>OBV!H2695</f>
        <v>BEARISH DIVERGENCE</v>
      </c>
    </row>
    <row r="2696" spans="1:12" ht="13.5" x14ac:dyDescent="0.35">
      <c r="A2696" s="3">
        <f>RSI!A2696</f>
        <v>45933</v>
      </c>
      <c r="B2696" s="4">
        <f>RSI!B2696</f>
        <v>10.09</v>
      </c>
      <c r="C2696" s="2">
        <f>RSI!I2696</f>
        <v>53.062491762680111</v>
      </c>
      <c r="D2696" s="2">
        <f>MACD!E2696</f>
        <v>-4.1915189573925815E-2</v>
      </c>
      <c r="E2696" s="2">
        <f>MACD!F2696</f>
        <v>4.4437048596682807E-2</v>
      </c>
      <c r="F2696" s="2">
        <f>'Moving Avg'!D2696</f>
        <v>10.028</v>
      </c>
      <c r="G2696" s="2">
        <f>'Moving Avg'!F2696</f>
        <v>9.9390000000000018</v>
      </c>
      <c r="H2696" s="2">
        <f>'Moving Avg'!G2696</f>
        <v>10.042199999999999</v>
      </c>
      <c r="I2696" s="2">
        <f>'Moving Avg'!H2696</f>
        <v>10.367405000000005</v>
      </c>
      <c r="J2696" s="6" t="str">
        <f>OBV!F2696</f>
        <v>BEARISH</v>
      </c>
      <c r="K2696" s="6" t="str">
        <f>OBV!G2696</f>
        <v>WEAK</v>
      </c>
      <c r="L2696" s="6" t="str">
        <f>OBV!H2696</f>
        <v>BEARISH DIVERGENCE</v>
      </c>
    </row>
    <row r="2697" spans="1:12" ht="13.5" x14ac:dyDescent="0.35">
      <c r="A2697" s="3">
        <f>RSI!A2697</f>
        <v>45936</v>
      </c>
      <c r="B2697" s="4">
        <f>RSI!B2697</f>
        <v>10.4</v>
      </c>
      <c r="C2697" s="2">
        <f>RSI!I2697</f>
        <v>60.691633396341523</v>
      </c>
      <c r="D2697" s="2">
        <f>MACD!E2697</f>
        <v>-9.5026375766474658E-2</v>
      </c>
      <c r="E2697" s="2">
        <f>MACD!F2697</f>
        <v>1.6544363724051311E-2</v>
      </c>
      <c r="F2697" s="2">
        <f>'Moving Avg'!D2697</f>
        <v>10.120000000000001</v>
      </c>
      <c r="G2697" s="2">
        <f>'Moving Avg'!F2697</f>
        <v>9.9614999999999991</v>
      </c>
      <c r="H2697" s="2">
        <f>'Moving Avg'!G2697</f>
        <v>10.047199999999998</v>
      </c>
      <c r="I2697" s="2">
        <f>'Moving Avg'!H2697</f>
        <v>10.368456500000006</v>
      </c>
      <c r="J2697" s="6" t="str">
        <f>OBV!F2697</f>
        <v>BEARISH</v>
      </c>
      <c r="K2697" s="6" t="str">
        <f>OBV!G2697</f>
        <v>WEAK</v>
      </c>
      <c r="L2697" s="6" t="str">
        <f>OBV!H2697</f>
        <v>BEARISH DIVERGENCE</v>
      </c>
    </row>
    <row r="2698" spans="1:12" ht="13.5" x14ac:dyDescent="0.35">
      <c r="A2698" s="3">
        <f>RSI!A2698</f>
        <v>45937</v>
      </c>
      <c r="B2698" s="4">
        <f>RSI!B2698</f>
        <v>10.5</v>
      </c>
      <c r="C2698" s="2">
        <f>RSI!I2698</f>
        <v>62.792548763784829</v>
      </c>
      <c r="D2698" s="2">
        <f>MACD!E2698</f>
        <v>-0.12672287348694589</v>
      </c>
      <c r="E2698" s="2">
        <f>MACD!F2698</f>
        <v>-1.2109083718148129E-2</v>
      </c>
      <c r="F2698" s="2">
        <f>'Moving Avg'!D2698</f>
        <v>10.232000000000001</v>
      </c>
      <c r="G2698" s="2">
        <f>'Moving Avg'!F2698</f>
        <v>9.9914999999999985</v>
      </c>
      <c r="H2698" s="2">
        <f>'Moving Avg'!G2698</f>
        <v>10.051599999999997</v>
      </c>
      <c r="I2698" s="2">
        <f>'Moving Avg'!H2698</f>
        <v>10.370008000000006</v>
      </c>
      <c r="J2698" s="6" t="str">
        <f>OBV!F2698</f>
        <v>BULLISH</v>
      </c>
      <c r="K2698" s="6" t="str">
        <f>OBV!G2698</f>
        <v>STRONG</v>
      </c>
      <c r="L2698" s="6" t="str">
        <f>OBV!H2698</f>
        <v>CONFIRMED BULLISH</v>
      </c>
    </row>
    <row r="2699" spans="1:12" ht="13.5" x14ac:dyDescent="0.35">
      <c r="A2699" s="3">
        <f>RSI!A2699</f>
        <v>45938</v>
      </c>
      <c r="B2699" s="4">
        <f>RSI!B2699</f>
        <v>10.25</v>
      </c>
      <c r="C2699" s="2">
        <f>RSI!I2699</f>
        <v>54.893589369047987</v>
      </c>
      <c r="D2699" s="2">
        <f>MACD!E2699</f>
        <v>-0.16093838738774835</v>
      </c>
      <c r="E2699" s="2">
        <f>MACD!F2699</f>
        <v>-4.1874944452068172E-2</v>
      </c>
      <c r="F2699" s="2">
        <f>'Moving Avg'!D2699</f>
        <v>10.248000000000001</v>
      </c>
      <c r="G2699" s="2">
        <f>'Moving Avg'!F2699</f>
        <v>9.9864999999999995</v>
      </c>
      <c r="H2699" s="2">
        <f>'Moving Avg'!G2699</f>
        <v>10.053599999999999</v>
      </c>
      <c r="I2699" s="2">
        <f>'Moving Avg'!H2699</f>
        <v>10.370261500000002</v>
      </c>
      <c r="J2699" s="6" t="str">
        <f>OBV!F2699</f>
        <v>BULLISH</v>
      </c>
      <c r="K2699" s="6" t="str">
        <f>OBV!G2699</f>
        <v>STRONG</v>
      </c>
      <c r="L2699" s="6" t="str">
        <f>OBV!H2699</f>
        <v>CONFIRMED BULLISH</v>
      </c>
    </row>
    <row r="2700" spans="1:12" ht="13.5" x14ac:dyDescent="0.35">
      <c r="A2700" s="3">
        <f>RSI!A2700</f>
        <v>45939</v>
      </c>
      <c r="B2700" s="4">
        <f>RSI!B2700</f>
        <v>10.24</v>
      </c>
      <c r="C2700" s="2">
        <f>RSI!I2700</f>
        <v>54.597732910664817</v>
      </c>
      <c r="D2700" s="2">
        <f>MACD!E2700</f>
        <v>-0.19799113033125337</v>
      </c>
      <c r="E2700" s="2">
        <f>MACD!F2700</f>
        <v>-7.3098181627905212E-2</v>
      </c>
      <c r="F2700" s="2">
        <f>'Moving Avg'!D2700</f>
        <v>10.296000000000001</v>
      </c>
      <c r="G2700" s="2">
        <f>'Moving Avg'!F2700</f>
        <v>9.9890000000000008</v>
      </c>
      <c r="H2700" s="2">
        <f>'Moving Avg'!G2700</f>
        <v>10.055599999999998</v>
      </c>
      <c r="I2700" s="2">
        <f>'Moving Avg'!H2700</f>
        <v>10.371427000000004</v>
      </c>
      <c r="J2700" s="6" t="str">
        <f>OBV!F2700</f>
        <v>BEARISH</v>
      </c>
      <c r="K2700" s="6" t="str">
        <f>OBV!G2700</f>
        <v>NEUTRAL</v>
      </c>
      <c r="L2700" s="6" t="str">
        <f>OBV!H2700</f>
        <v>BEARISH DIVERGENCE</v>
      </c>
    </row>
    <row r="2701" spans="1:12" ht="13.5" x14ac:dyDescent="0.35">
      <c r="A2701" s="3">
        <f>RSI!A2701</f>
        <v>45940</v>
      </c>
      <c r="B2701" s="4">
        <f>RSI!B2701</f>
        <v>10.28</v>
      </c>
      <c r="C2701" s="2">
        <f>RSI!I2701</f>
        <v>55.627914862827595</v>
      </c>
      <c r="D2701" s="2">
        <f>MACD!E2701</f>
        <v>-0.21177329496982367</v>
      </c>
      <c r="E2701" s="2">
        <f>MACD!F2701</f>
        <v>-0.10083320429628891</v>
      </c>
      <c r="F2701" s="2">
        <f>'Moving Avg'!D2701</f>
        <v>10.334</v>
      </c>
      <c r="G2701" s="2">
        <f>'Moving Avg'!F2701</f>
        <v>10.005500000000001</v>
      </c>
      <c r="H2701" s="2">
        <f>'Moving Avg'!G2701</f>
        <v>10.058399999999999</v>
      </c>
      <c r="I2701" s="2">
        <f>'Moving Avg'!H2701</f>
        <v>10.372311500000002</v>
      </c>
      <c r="J2701" s="6" t="str">
        <f>OBV!F2701</f>
        <v>BULLISH</v>
      </c>
      <c r="K2701" s="6" t="str">
        <f>OBV!G2701</f>
        <v>STRONG</v>
      </c>
      <c r="L2701" s="6" t="str">
        <f>OBV!H2701</f>
        <v>CONFIRMED BULLISH</v>
      </c>
    </row>
    <row r="2702" spans="1:12" ht="13.5" x14ac:dyDescent="0.35">
      <c r="A2702" s="3">
        <f>RSI!A2702</f>
        <v>45943</v>
      </c>
      <c r="B2702" s="4">
        <f>RSI!B2702</f>
        <v>10</v>
      </c>
      <c r="C2702" s="2">
        <f>RSI!I2702</f>
        <v>47.502659064962749</v>
      </c>
      <c r="D2702" s="2">
        <f>MACD!E2702</f>
        <v>-0.19616931233656842</v>
      </c>
      <c r="E2702" s="2">
        <f>MACD!F2702</f>
        <v>-0.11990042590434483</v>
      </c>
      <c r="F2702" s="2">
        <f>'Moving Avg'!D2702</f>
        <v>10.254000000000001</v>
      </c>
      <c r="G2702" s="2">
        <f>'Moving Avg'!F2702</f>
        <v>10.0105</v>
      </c>
      <c r="H2702" s="2">
        <f>'Moving Avg'!G2702</f>
        <v>10.055599999999998</v>
      </c>
      <c r="I2702" s="2">
        <f>'Moving Avg'!H2702</f>
        <v>10.371796000000003</v>
      </c>
      <c r="J2702" s="6" t="str">
        <f>OBV!F2702</f>
        <v>BEARISH</v>
      </c>
      <c r="K2702" s="6" t="str">
        <f>OBV!G2702</f>
        <v>WEAK</v>
      </c>
      <c r="L2702" s="6" t="str">
        <f>OBV!H2702</f>
        <v>CONFIRMED BEARISH</v>
      </c>
    </row>
    <row r="2703" spans="1:12" ht="13.5" x14ac:dyDescent="0.35">
      <c r="A2703" s="3">
        <f>RSI!A2703</f>
        <v>45944</v>
      </c>
      <c r="B2703" s="4">
        <f>RSI!B2703</f>
        <v>10.19</v>
      </c>
      <c r="C2703" s="2">
        <f>RSI!I2703</f>
        <v>52.565758685772678</v>
      </c>
      <c r="D2703" s="2">
        <f>MACD!E2703</f>
        <v>-0.19646625685653518</v>
      </c>
      <c r="E2703" s="2">
        <f>MACD!F2703</f>
        <v>-0.1352135920947829</v>
      </c>
      <c r="F2703" s="2">
        <f>'Moving Avg'!D2703</f>
        <v>10.192</v>
      </c>
      <c r="G2703" s="2">
        <f>'Moving Avg'!F2703</f>
        <v>10.030000000000001</v>
      </c>
      <c r="H2703" s="2">
        <f>'Moving Avg'!G2703</f>
        <v>10.056599999999998</v>
      </c>
      <c r="I2703" s="2">
        <f>'Moving Avg'!H2703</f>
        <v>10.372711500000005</v>
      </c>
      <c r="J2703" s="6" t="str">
        <f>OBV!F2703</f>
        <v>BEARISH</v>
      </c>
      <c r="K2703" s="6" t="str">
        <f>OBV!G2703</f>
        <v>WEAK</v>
      </c>
      <c r="L2703" s="6" t="str">
        <f>OBV!H2703</f>
        <v>CONFIRMED BEARISH</v>
      </c>
    </row>
    <row r="2704" spans="1:12" ht="13.5" x14ac:dyDescent="0.35">
      <c r="A2704" s="3">
        <f>RSI!A2704</f>
        <v>45946</v>
      </c>
      <c r="B2704" s="4">
        <f>RSI!B2704</f>
        <v>9.9</v>
      </c>
      <c r="C2704" s="2">
        <f>RSI!I2704</f>
        <v>45.372853444796156</v>
      </c>
      <c r="D2704" s="2">
        <f>MACD!E2704</f>
        <v>-0.14044287997780103</v>
      </c>
      <c r="E2704" s="2">
        <f>MACD!F2704</f>
        <v>-0.13625944967138653</v>
      </c>
      <c r="F2704" s="2">
        <f>'Moving Avg'!D2704</f>
        <v>10.122</v>
      </c>
      <c r="G2704" s="2">
        <f>'Moving Avg'!F2704</f>
        <v>10.035</v>
      </c>
      <c r="H2704" s="2">
        <f>'Moving Avg'!G2704</f>
        <v>10.054999999999996</v>
      </c>
      <c r="I2704" s="2">
        <f>'Moving Avg'!H2704</f>
        <v>10.372177000000006</v>
      </c>
      <c r="J2704" s="6" t="str">
        <f>OBV!F2704</f>
        <v>BEARISH</v>
      </c>
      <c r="K2704" s="6" t="str">
        <f>OBV!G2704</f>
        <v>WEAK</v>
      </c>
      <c r="L2704" s="6" t="str">
        <f>OBV!H2704</f>
        <v>CONFIRMED BEARISH</v>
      </c>
    </row>
    <row r="2705" spans="1:12" ht="13.5" x14ac:dyDescent="0.35">
      <c r="A2705" s="3">
        <f>RSI!A2705</f>
        <v>45947</v>
      </c>
      <c r="B2705" s="4">
        <f>RSI!B2705</f>
        <v>10.18</v>
      </c>
      <c r="C2705" s="2">
        <f>RSI!I2705</f>
        <v>52.177127226680632</v>
      </c>
      <c r="D2705" s="2">
        <f>MACD!E2705</f>
        <v>-0.13876709604172532</v>
      </c>
      <c r="E2705" s="2">
        <f>MACD!F2705</f>
        <v>-0.1367609789454543</v>
      </c>
      <c r="F2705" s="2">
        <f>'Moving Avg'!D2705</f>
        <v>10.11</v>
      </c>
      <c r="G2705" s="2">
        <f>'Moving Avg'!F2705</f>
        <v>10.0585</v>
      </c>
      <c r="H2705" s="2">
        <f>'Moving Avg'!G2705</f>
        <v>10.058599999999997</v>
      </c>
      <c r="I2705" s="2">
        <f>'Moving Avg'!H2705</f>
        <v>10.373042500000002</v>
      </c>
      <c r="J2705" s="6" t="str">
        <f>OBV!F2705</f>
        <v>BEARISH</v>
      </c>
      <c r="K2705" s="6" t="str">
        <f>OBV!G2705</f>
        <v>NEUTRAL</v>
      </c>
      <c r="L2705" s="6" t="str">
        <f>OBV!H2705</f>
        <v>CONFIRMED BEARISH</v>
      </c>
    </row>
    <row r="2706" spans="1:12" ht="13.5" x14ac:dyDescent="0.35">
      <c r="A2706" s="3">
        <f>RSI!A2706</f>
        <v>45950</v>
      </c>
      <c r="B2706" s="4">
        <f>RSI!B2706</f>
        <v>10.19</v>
      </c>
      <c r="C2706" s="2">
        <f>RSI!I2706</f>
        <v>52.405140414299844</v>
      </c>
      <c r="D2706" s="2">
        <f>MACD!E2706</f>
        <v>-0.1248186374474578</v>
      </c>
      <c r="E2706" s="2">
        <f>MACD!F2706</f>
        <v>-0.13437251064585501</v>
      </c>
      <c r="F2706" s="2">
        <f>'Moving Avg'!D2706</f>
        <v>10.091999999999999</v>
      </c>
      <c r="G2706" s="2">
        <f>'Moving Avg'!F2706</f>
        <v>10.073000000000002</v>
      </c>
      <c r="H2706" s="2">
        <f>'Moving Avg'!G2706</f>
        <v>10.062999999999997</v>
      </c>
      <c r="I2706" s="2">
        <f>'Moving Avg'!H2706</f>
        <v>10.374006000000001</v>
      </c>
      <c r="J2706" s="6" t="str">
        <f>OBV!F2706</f>
        <v>BEARISH</v>
      </c>
      <c r="K2706" s="6" t="str">
        <f>OBV!G2706</f>
        <v>NEUTRAL</v>
      </c>
      <c r="L2706" s="6" t="str">
        <f>OBV!H2706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4.0917000000000003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4.0917000000000003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4.0917000000000003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4.0917000000000003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4.0917000000000003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50</v>
      </c>
      <c r="P5" s="8">
        <f t="shared" si="3"/>
        <v>33</v>
      </c>
      <c r="Q5" s="9">
        <f t="shared" si="4"/>
        <v>45.7</v>
      </c>
      <c r="R5" s="9">
        <f t="shared" si="5"/>
        <v>44.75</v>
      </c>
      <c r="S5" s="9">
        <f t="shared" si="6"/>
        <v>41.6</v>
      </c>
      <c r="T5" s="9">
        <f t="shared" si="7"/>
        <v>44.5</v>
      </c>
      <c r="U5" s="8">
        <f t="shared" si="8"/>
        <v>44.016666666666673</v>
      </c>
      <c r="V5" s="8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4.0917000000000003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4.0917000000000003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50</v>
      </c>
      <c r="P6" s="8">
        <f t="shared" si="3"/>
        <v>33</v>
      </c>
      <c r="Q6" s="9">
        <f t="shared" si="4"/>
        <v>45.7</v>
      </c>
      <c r="R6" s="9">
        <f t="shared" si="5"/>
        <v>44.75</v>
      </c>
      <c r="S6" s="9">
        <f t="shared" si="6"/>
        <v>41.6</v>
      </c>
      <c r="T6" s="9">
        <f t="shared" si="7"/>
        <v>44.5</v>
      </c>
      <c r="U6" s="8">
        <f t="shared" si="8"/>
        <v>44.016666666666673</v>
      </c>
      <c r="V6" s="8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4.0917000000000003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4.0917000000000003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NEUTRAL</v>
      </c>
      <c r="K7" s="6" t="e">
        <f>OBV!G7</f>
        <v>#DIV/0!</v>
      </c>
      <c r="L7" s="6" t="str">
        <f>OBV!H7</f>
        <v>NEUTRAL</v>
      </c>
      <c r="M7" s="8">
        <f t="shared" si="0"/>
        <v>50</v>
      </c>
      <c r="N7" s="8">
        <f t="shared" si="1"/>
        <v>45</v>
      </c>
      <c r="O7" s="8">
        <f t="shared" si="2"/>
        <v>50</v>
      </c>
      <c r="P7" s="8" t="e">
        <f t="shared" si="3"/>
        <v>#DIV/0!</v>
      </c>
      <c r="Q7" s="9" t="e">
        <f t="shared" si="4"/>
        <v>#DIV/0!</v>
      </c>
      <c r="R7" s="9" t="e">
        <f t="shared" si="5"/>
        <v>#DIV/0!</v>
      </c>
      <c r="S7" s="9" t="e">
        <f t="shared" si="6"/>
        <v>#DIV/0!</v>
      </c>
      <c r="T7" s="9" t="e">
        <f t="shared" si="7"/>
        <v>#DIV/0!</v>
      </c>
      <c r="U7" s="8" t="e">
        <f t="shared" si="8"/>
        <v>#DIV/0!</v>
      </c>
      <c r="V7" s="8" t="e">
        <f t="shared" si="9"/>
        <v>#DIV/0!</v>
      </c>
    </row>
    <row r="8" spans="1:22" ht="13.5" x14ac:dyDescent="0.25">
      <c r="A8" s="3">
        <f>RSI!A8</f>
        <v>42016</v>
      </c>
      <c r="B8" s="2">
        <f>RSI!B8</f>
        <v>4.0917000000000003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4.0917000000000003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e">
        <f>OBV!G8</f>
        <v>#DIV/0!</v>
      </c>
      <c r="L8" s="6" t="str">
        <f>OBV!H8</f>
        <v>NEUTRAL</v>
      </c>
      <c r="M8" s="8">
        <f t="shared" si="0"/>
        <v>50</v>
      </c>
      <c r="N8" s="8">
        <f t="shared" si="1"/>
        <v>45</v>
      </c>
      <c r="O8" s="8">
        <f t="shared" si="2"/>
        <v>50</v>
      </c>
      <c r="P8" s="8" t="e">
        <f t="shared" si="3"/>
        <v>#DIV/0!</v>
      </c>
      <c r="Q8" s="9" t="e">
        <f t="shared" si="4"/>
        <v>#DIV/0!</v>
      </c>
      <c r="R8" s="9" t="e">
        <f t="shared" si="5"/>
        <v>#DIV/0!</v>
      </c>
      <c r="S8" s="9" t="e">
        <f t="shared" si="6"/>
        <v>#DIV/0!</v>
      </c>
      <c r="T8" s="9" t="e">
        <f t="shared" si="7"/>
        <v>#DIV/0!</v>
      </c>
      <c r="U8" s="8" t="e">
        <f t="shared" si="8"/>
        <v>#DIV/0!</v>
      </c>
      <c r="V8" s="8" t="e">
        <f t="shared" si="9"/>
        <v>#DIV/0!</v>
      </c>
    </row>
    <row r="9" spans="1:22" ht="13.5" x14ac:dyDescent="0.25">
      <c r="A9" s="3">
        <f>RSI!A9</f>
        <v>42017</v>
      </c>
      <c r="B9" s="2">
        <f>RSI!B9</f>
        <v>4.0917000000000003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4.0917000000000003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e">
        <f>OBV!G9</f>
        <v>#DIV/0!</v>
      </c>
      <c r="L9" s="6" t="str">
        <f>OBV!H9</f>
        <v>NEUTRAL</v>
      </c>
      <c r="M9" s="8">
        <f t="shared" si="0"/>
        <v>50</v>
      </c>
      <c r="N9" s="8">
        <f t="shared" si="1"/>
        <v>45</v>
      </c>
      <c r="O9" s="8">
        <f t="shared" si="2"/>
        <v>50</v>
      </c>
      <c r="P9" s="8" t="e">
        <f t="shared" si="3"/>
        <v>#DIV/0!</v>
      </c>
      <c r="Q9" s="9" t="e">
        <f t="shared" si="4"/>
        <v>#DIV/0!</v>
      </c>
      <c r="R9" s="9" t="e">
        <f t="shared" si="5"/>
        <v>#DIV/0!</v>
      </c>
      <c r="S9" s="9" t="e">
        <f t="shared" si="6"/>
        <v>#DIV/0!</v>
      </c>
      <c r="T9" s="9" t="e">
        <f t="shared" si="7"/>
        <v>#DIV/0!</v>
      </c>
      <c r="U9" s="8" t="e">
        <f t="shared" si="8"/>
        <v>#DIV/0!</v>
      </c>
      <c r="V9" s="8" t="e">
        <f t="shared" si="9"/>
        <v>#DIV/0!</v>
      </c>
    </row>
    <row r="10" spans="1:22" ht="13.5" x14ac:dyDescent="0.25">
      <c r="A10" s="3">
        <f>RSI!A10</f>
        <v>42019</v>
      </c>
      <c r="B10" s="2">
        <f>RSI!B10</f>
        <v>4.0917000000000003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4.0917000000000003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e">
        <f>OBV!G10</f>
        <v>#DIV/0!</v>
      </c>
      <c r="L10" s="6" t="str">
        <f>OBV!H10</f>
        <v>NEUTRAL</v>
      </c>
      <c r="M10" s="8">
        <f t="shared" si="0"/>
        <v>50</v>
      </c>
      <c r="N10" s="8">
        <f t="shared" si="1"/>
        <v>45</v>
      </c>
      <c r="O10" s="8">
        <f t="shared" si="2"/>
        <v>50</v>
      </c>
      <c r="P10" s="8" t="e">
        <f t="shared" si="3"/>
        <v>#DIV/0!</v>
      </c>
      <c r="Q10" s="9" t="e">
        <f t="shared" si="4"/>
        <v>#DIV/0!</v>
      </c>
      <c r="R10" s="9" t="e">
        <f t="shared" si="5"/>
        <v>#DIV/0!</v>
      </c>
      <c r="S10" s="9" t="e">
        <f t="shared" si="6"/>
        <v>#DIV/0!</v>
      </c>
      <c r="T10" s="9" t="e">
        <f t="shared" si="7"/>
        <v>#DIV/0!</v>
      </c>
      <c r="U10" s="8" t="e">
        <f t="shared" si="8"/>
        <v>#DIV/0!</v>
      </c>
      <c r="V10" s="8" t="e">
        <f t="shared" si="9"/>
        <v>#DIV/0!</v>
      </c>
    </row>
    <row r="11" spans="1:22" ht="13.5" x14ac:dyDescent="0.25">
      <c r="A11" s="3">
        <f>RSI!A11</f>
        <v>42020</v>
      </c>
      <c r="B11" s="2">
        <f>RSI!B11</f>
        <v>4.0917000000000003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4.0917000000000003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e">
        <f>OBV!G11</f>
        <v>#DIV/0!</v>
      </c>
      <c r="L11" s="6" t="str">
        <f>OBV!H11</f>
        <v>NEUTRAL</v>
      </c>
      <c r="M11" s="8">
        <f t="shared" si="0"/>
        <v>50</v>
      </c>
      <c r="N11" s="8">
        <f t="shared" si="1"/>
        <v>45</v>
      </c>
      <c r="O11" s="8">
        <f t="shared" si="2"/>
        <v>50</v>
      </c>
      <c r="P11" s="8" t="e">
        <f t="shared" si="3"/>
        <v>#DIV/0!</v>
      </c>
      <c r="Q11" s="9" t="e">
        <f t="shared" si="4"/>
        <v>#DIV/0!</v>
      </c>
      <c r="R11" s="9" t="e">
        <f t="shared" si="5"/>
        <v>#DIV/0!</v>
      </c>
      <c r="S11" s="9" t="e">
        <f t="shared" si="6"/>
        <v>#DIV/0!</v>
      </c>
      <c r="T11" s="9" t="e">
        <f t="shared" si="7"/>
        <v>#DIV/0!</v>
      </c>
      <c r="U11" s="8" t="e">
        <f t="shared" si="8"/>
        <v>#DIV/0!</v>
      </c>
      <c r="V11" s="8" t="e">
        <f t="shared" si="9"/>
        <v>#DIV/0!</v>
      </c>
    </row>
    <row r="12" spans="1:22" ht="13.5" x14ac:dyDescent="0.25">
      <c r="A12" s="3">
        <f>RSI!A12</f>
        <v>42023</v>
      </c>
      <c r="B12" s="2">
        <f>RSI!B12</f>
        <v>4.0917000000000003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4.0917000000000003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e">
        <f>OBV!G12</f>
        <v>#DIV/0!</v>
      </c>
      <c r="L12" s="6" t="str">
        <f>OBV!H12</f>
        <v>NEUTRAL</v>
      </c>
      <c r="M12" s="8">
        <f t="shared" si="0"/>
        <v>50</v>
      </c>
      <c r="N12" s="8">
        <f t="shared" si="1"/>
        <v>45</v>
      </c>
      <c r="O12" s="8">
        <f t="shared" si="2"/>
        <v>50</v>
      </c>
      <c r="P12" s="8" t="e">
        <f t="shared" si="3"/>
        <v>#DIV/0!</v>
      </c>
      <c r="Q12" s="9" t="e">
        <f t="shared" si="4"/>
        <v>#DIV/0!</v>
      </c>
      <c r="R12" s="9" t="e">
        <f t="shared" si="5"/>
        <v>#DIV/0!</v>
      </c>
      <c r="S12" s="9" t="e">
        <f t="shared" si="6"/>
        <v>#DIV/0!</v>
      </c>
      <c r="T12" s="9" t="e">
        <f t="shared" si="7"/>
        <v>#DIV/0!</v>
      </c>
      <c r="U12" s="8" t="e">
        <f t="shared" si="8"/>
        <v>#DIV/0!</v>
      </c>
      <c r="V12" s="8" t="e">
        <f t="shared" si="9"/>
        <v>#DIV/0!</v>
      </c>
    </row>
    <row r="13" spans="1:22" ht="13.5" x14ac:dyDescent="0.25">
      <c r="A13" s="3">
        <f>RSI!A13</f>
        <v>42024</v>
      </c>
      <c r="B13" s="2">
        <f>RSI!B13</f>
        <v>4.0917000000000003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4.0917000000000003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e">
        <f>OBV!G13</f>
        <v>#DIV/0!</v>
      </c>
      <c r="L13" s="6" t="str">
        <f>OBV!H13</f>
        <v>NEUTRAL</v>
      </c>
      <c r="M13" s="8">
        <f t="shared" si="0"/>
        <v>50</v>
      </c>
      <c r="N13" s="8">
        <f t="shared" si="1"/>
        <v>45</v>
      </c>
      <c r="O13" s="8">
        <f t="shared" si="2"/>
        <v>50</v>
      </c>
      <c r="P13" s="8" t="e">
        <f t="shared" si="3"/>
        <v>#DIV/0!</v>
      </c>
      <c r="Q13" s="9" t="e">
        <f t="shared" si="4"/>
        <v>#DIV/0!</v>
      </c>
      <c r="R13" s="9" t="e">
        <f t="shared" si="5"/>
        <v>#DIV/0!</v>
      </c>
      <c r="S13" s="9" t="e">
        <f t="shared" si="6"/>
        <v>#DIV/0!</v>
      </c>
      <c r="T13" s="9" t="e">
        <f t="shared" si="7"/>
        <v>#DIV/0!</v>
      </c>
      <c r="U13" s="8" t="e">
        <f t="shared" si="8"/>
        <v>#DIV/0!</v>
      </c>
      <c r="V13" s="8" t="e">
        <f t="shared" si="9"/>
        <v>#DIV/0!</v>
      </c>
    </row>
    <row r="14" spans="1:22" ht="13.5" x14ac:dyDescent="0.25">
      <c r="A14" s="3">
        <f>RSI!A14</f>
        <v>42025</v>
      </c>
      <c r="B14" s="2">
        <f>RSI!B14</f>
        <v>4.0917000000000003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4.0917000000000003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e">
        <f>OBV!G14</f>
        <v>#DIV/0!</v>
      </c>
      <c r="L14" s="6" t="str">
        <f>OBV!H14</f>
        <v>NEUTRAL</v>
      </c>
      <c r="M14" s="8">
        <f t="shared" si="0"/>
        <v>50</v>
      </c>
      <c r="N14" s="8">
        <f t="shared" si="1"/>
        <v>45</v>
      </c>
      <c r="O14" s="8">
        <f t="shared" si="2"/>
        <v>50</v>
      </c>
      <c r="P14" s="8" t="e">
        <f t="shared" si="3"/>
        <v>#DIV/0!</v>
      </c>
      <c r="Q14" s="9" t="e">
        <f t="shared" si="4"/>
        <v>#DIV/0!</v>
      </c>
      <c r="R14" s="9" t="e">
        <f t="shared" si="5"/>
        <v>#DIV/0!</v>
      </c>
      <c r="S14" s="9" t="e">
        <f t="shared" si="6"/>
        <v>#DIV/0!</v>
      </c>
      <c r="T14" s="9" t="e">
        <f t="shared" si="7"/>
        <v>#DIV/0!</v>
      </c>
      <c r="U14" s="8" t="e">
        <f t="shared" si="8"/>
        <v>#DIV/0!</v>
      </c>
      <c r="V14" s="8" t="e">
        <f t="shared" si="9"/>
        <v>#DIV/0!</v>
      </c>
    </row>
    <row r="15" spans="1:22" ht="13.5" x14ac:dyDescent="0.25">
      <c r="A15" s="3">
        <f>RSI!A15</f>
        <v>42026</v>
      </c>
      <c r="B15" s="2">
        <f>RSI!B15</f>
        <v>4.2728999999999999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4.1279400000000006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e">
        <f>OBV!G15</f>
        <v>#DIV/0!</v>
      </c>
      <c r="L15" s="6" t="str">
        <f>OBV!H15</f>
        <v>NEUTRAL</v>
      </c>
      <c r="M15" s="8">
        <f t="shared" si="0"/>
        <v>50</v>
      </c>
      <c r="N15" s="8">
        <f t="shared" si="1"/>
        <v>45</v>
      </c>
      <c r="O15" s="8">
        <f t="shared" si="2"/>
        <v>50</v>
      </c>
      <c r="P15" s="8" t="e">
        <f t="shared" si="3"/>
        <v>#DIV/0!</v>
      </c>
      <c r="Q15" s="9" t="e">
        <f t="shared" si="4"/>
        <v>#DIV/0!</v>
      </c>
      <c r="R15" s="9" t="e">
        <f t="shared" si="5"/>
        <v>#DIV/0!</v>
      </c>
      <c r="S15" s="9" t="e">
        <f t="shared" si="6"/>
        <v>#DIV/0!</v>
      </c>
      <c r="T15" s="9" t="e">
        <f t="shared" si="7"/>
        <v>#DIV/0!</v>
      </c>
      <c r="U15" s="8" t="e">
        <f t="shared" si="8"/>
        <v>#DIV/0!</v>
      </c>
      <c r="V15" s="8" t="e">
        <f t="shared" si="9"/>
        <v>#DIV/0!</v>
      </c>
    </row>
    <row r="16" spans="1:22" ht="13.5" x14ac:dyDescent="0.25">
      <c r="A16" s="3">
        <f>RSI!A16</f>
        <v>42027</v>
      </c>
      <c r="B16" s="2">
        <f>RSI!B16</f>
        <v>4.4617000000000004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4.2019400000000005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NEUTRAL</v>
      </c>
      <c r="K16" s="6" t="e">
        <f>OBV!G16</f>
        <v>#DIV/0!</v>
      </c>
      <c r="L16" s="6" t="str">
        <f>OBV!H16</f>
        <v>NEUTRAL</v>
      </c>
      <c r="M16" s="8">
        <f t="shared" si="0"/>
        <v>0</v>
      </c>
      <c r="N16" s="8">
        <f t="shared" si="1"/>
        <v>45</v>
      </c>
      <c r="O16" s="8">
        <f t="shared" si="2"/>
        <v>50</v>
      </c>
      <c r="P16" s="8" t="e">
        <f t="shared" si="3"/>
        <v>#DIV/0!</v>
      </c>
      <c r="Q16" s="9" t="e">
        <f t="shared" si="4"/>
        <v>#DIV/0!</v>
      </c>
      <c r="R16" s="9" t="e">
        <f t="shared" si="5"/>
        <v>#DIV/0!</v>
      </c>
      <c r="S16" s="9" t="e">
        <f t="shared" si="6"/>
        <v>#DIV/0!</v>
      </c>
      <c r="T16" s="9" t="e">
        <f t="shared" si="7"/>
        <v>#DIV/0!</v>
      </c>
      <c r="U16" s="8" t="e">
        <f t="shared" si="8"/>
        <v>#DIV/0!</v>
      </c>
      <c r="V16" s="8" t="e">
        <f t="shared" si="9"/>
        <v>#DIV/0!</v>
      </c>
    </row>
    <row r="17" spans="1:22" ht="13.5" x14ac:dyDescent="0.25">
      <c r="A17" s="3">
        <f>RSI!A17</f>
        <v>42030</v>
      </c>
      <c r="B17" s="2">
        <f>RSI!B17</f>
        <v>4.7259000000000002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4.3287800000000001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e">
        <f>OBV!G17</f>
        <v>#DIV/0!</v>
      </c>
      <c r="L17" s="6" t="str">
        <f>OBV!H17</f>
        <v>CONFIRMED BULLISH</v>
      </c>
      <c r="M17" s="8">
        <f t="shared" si="0"/>
        <v>0</v>
      </c>
      <c r="N17" s="8">
        <f t="shared" si="1"/>
        <v>45</v>
      </c>
      <c r="O17" s="8">
        <f t="shared" si="2"/>
        <v>50</v>
      </c>
      <c r="P17" s="8" t="e">
        <f t="shared" si="3"/>
        <v>#DIV/0!</v>
      </c>
      <c r="Q17" s="9" t="e">
        <f t="shared" si="4"/>
        <v>#DIV/0!</v>
      </c>
      <c r="R17" s="9" t="e">
        <f t="shared" si="5"/>
        <v>#DIV/0!</v>
      </c>
      <c r="S17" s="9" t="e">
        <f t="shared" si="6"/>
        <v>#DIV/0!</v>
      </c>
      <c r="T17" s="9" t="e">
        <f t="shared" si="7"/>
        <v>#DIV/0!</v>
      </c>
      <c r="U17" s="8" t="e">
        <f t="shared" si="8"/>
        <v>#DIV/0!</v>
      </c>
      <c r="V17" s="8" t="e">
        <f t="shared" si="9"/>
        <v>#DIV/0!</v>
      </c>
    </row>
    <row r="18" spans="1:22" ht="13.5" x14ac:dyDescent="0.25">
      <c r="A18" s="3">
        <f>RSI!A18</f>
        <v>42031</v>
      </c>
      <c r="B18" s="2">
        <f>RSI!B18</f>
        <v>5.0128000000000004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4.5129999999999999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e">
        <f>OBV!G18</f>
        <v>#DIV/0!</v>
      </c>
      <c r="L18" s="6" t="str">
        <f>OBV!H18</f>
        <v>CONFIRMED BULLISH</v>
      </c>
      <c r="M18" s="8">
        <f t="shared" si="0"/>
        <v>0</v>
      </c>
      <c r="N18" s="8">
        <f t="shared" si="1"/>
        <v>45</v>
      </c>
      <c r="O18" s="8">
        <f t="shared" si="2"/>
        <v>50</v>
      </c>
      <c r="P18" s="8" t="e">
        <f t="shared" si="3"/>
        <v>#DIV/0!</v>
      </c>
      <c r="Q18" s="9" t="e">
        <f t="shared" si="4"/>
        <v>#DIV/0!</v>
      </c>
      <c r="R18" s="9" t="e">
        <f t="shared" si="5"/>
        <v>#DIV/0!</v>
      </c>
      <c r="S18" s="9" t="e">
        <f t="shared" si="6"/>
        <v>#DIV/0!</v>
      </c>
      <c r="T18" s="9" t="e">
        <f t="shared" si="7"/>
        <v>#DIV/0!</v>
      </c>
      <c r="U18" s="8" t="e">
        <f t="shared" si="8"/>
        <v>#DIV/0!</v>
      </c>
      <c r="V18" s="8" t="e">
        <f t="shared" si="9"/>
        <v>#DIV/0!</v>
      </c>
    </row>
    <row r="19" spans="1:22" ht="13.5" x14ac:dyDescent="0.25">
      <c r="A19" s="3">
        <f>RSI!A19</f>
        <v>42032</v>
      </c>
      <c r="B19" s="2">
        <f>RSI!B19</f>
        <v>5.0883000000000003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4.7123200000000001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e">
        <f>OBV!G19</f>
        <v>#DIV/0!</v>
      </c>
      <c r="L19" s="6" t="str">
        <f>OBV!H19</f>
        <v>CONFIRMED BULLISH</v>
      </c>
      <c r="M19" s="8">
        <f t="shared" si="0"/>
        <v>0</v>
      </c>
      <c r="N19" s="8">
        <f t="shared" si="1"/>
        <v>45</v>
      </c>
      <c r="O19" s="8">
        <f t="shared" si="2"/>
        <v>50</v>
      </c>
      <c r="P19" s="8" t="e">
        <f t="shared" si="3"/>
        <v>#DIV/0!</v>
      </c>
      <c r="Q19" s="9" t="e">
        <f t="shared" si="4"/>
        <v>#DIV/0!</v>
      </c>
      <c r="R19" s="9" t="e">
        <f t="shared" si="5"/>
        <v>#DIV/0!</v>
      </c>
      <c r="S19" s="9" t="e">
        <f t="shared" si="6"/>
        <v>#DIV/0!</v>
      </c>
      <c r="T19" s="9" t="e">
        <f t="shared" si="7"/>
        <v>#DIV/0!</v>
      </c>
      <c r="U19" s="8" t="e">
        <f t="shared" si="8"/>
        <v>#DIV/0!</v>
      </c>
      <c r="V19" s="8" t="e">
        <f t="shared" si="9"/>
        <v>#DIV/0!</v>
      </c>
    </row>
    <row r="20" spans="1:22" ht="13.5" x14ac:dyDescent="0.25">
      <c r="A20" s="3">
        <f>RSI!A20</f>
        <v>42033</v>
      </c>
      <c r="B20" s="2">
        <f>RSI!B20</f>
        <v>5.36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4.9297399999999998</v>
      </c>
      <c r="G20" s="2">
        <f>'Moving Avg'!F20</f>
        <v>4.3217736842105277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e">
        <f>OBV!G20</f>
        <v>#DIV/0!</v>
      </c>
      <c r="L20" s="6" t="str">
        <f>OBV!H20</f>
        <v>CONFIRMED BULLISH</v>
      </c>
      <c r="M20" s="8">
        <f t="shared" si="0"/>
        <v>0</v>
      </c>
      <c r="N20" s="8">
        <f t="shared" si="1"/>
        <v>45</v>
      </c>
      <c r="O20" s="8">
        <f t="shared" si="2"/>
        <v>50</v>
      </c>
      <c r="P20" s="8" t="e">
        <f t="shared" si="3"/>
        <v>#DIV/0!</v>
      </c>
      <c r="Q20" s="9" t="e">
        <f t="shared" si="4"/>
        <v>#DIV/0!</v>
      </c>
      <c r="R20" s="9" t="e">
        <f t="shared" si="5"/>
        <v>#DIV/0!</v>
      </c>
      <c r="S20" s="9" t="e">
        <f t="shared" si="6"/>
        <v>#DIV/0!</v>
      </c>
      <c r="T20" s="9" t="e">
        <f t="shared" si="7"/>
        <v>#DIV/0!</v>
      </c>
      <c r="U20" s="8" t="e">
        <f t="shared" si="8"/>
        <v>#DIV/0!</v>
      </c>
      <c r="V20" s="8" t="e">
        <f t="shared" si="9"/>
        <v>#DIV/0!</v>
      </c>
    </row>
    <row r="21" spans="1:22" ht="13.5" x14ac:dyDescent="0.25">
      <c r="A21" s="3">
        <f>RSI!A21</f>
        <v>42034</v>
      </c>
      <c r="B21" s="2">
        <f>RSI!B21</f>
        <v>5.2694000000000001</v>
      </c>
      <c r="C21" s="2">
        <f>RSI!I21</f>
        <v>91.684702266355302</v>
      </c>
      <c r="D21" s="2">
        <f>MACD!E21</f>
        <v>0</v>
      </c>
      <c r="E21" s="2">
        <f>MACD!F21</f>
        <v>0</v>
      </c>
      <c r="F21" s="2">
        <f>'Moving Avg'!D21</f>
        <v>5.0912800000000002</v>
      </c>
      <c r="G21" s="2">
        <f>'Moving Avg'!F21</f>
        <v>4.369155000000001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e">
        <f>OBV!G21</f>
        <v>#DIV/0!</v>
      </c>
      <c r="L21" s="6" t="str">
        <f>OBV!H21</f>
        <v>CONFIRMED BULLISH</v>
      </c>
      <c r="M21" s="8">
        <f t="shared" si="0"/>
        <v>0</v>
      </c>
      <c r="N21" s="8">
        <f t="shared" si="1"/>
        <v>45</v>
      </c>
      <c r="O21" s="8">
        <f t="shared" si="2"/>
        <v>75</v>
      </c>
      <c r="P21" s="8" t="e">
        <f t="shared" si="3"/>
        <v>#DIV/0!</v>
      </c>
      <c r="Q21" s="9" t="e">
        <f t="shared" si="4"/>
        <v>#DIV/0!</v>
      </c>
      <c r="R21" s="9" t="e">
        <f t="shared" si="5"/>
        <v>#DIV/0!</v>
      </c>
      <c r="S21" s="9" t="e">
        <f t="shared" si="6"/>
        <v>#DIV/0!</v>
      </c>
      <c r="T21" s="9" t="e">
        <f t="shared" si="7"/>
        <v>#DIV/0!</v>
      </c>
      <c r="U21" s="8" t="e">
        <f t="shared" si="8"/>
        <v>#DIV/0!</v>
      </c>
      <c r="V21" s="8" t="e">
        <f t="shared" si="9"/>
        <v>#DIV/0!</v>
      </c>
    </row>
    <row r="22" spans="1:22" ht="13.5" x14ac:dyDescent="0.25">
      <c r="A22" s="3">
        <f>RSI!A22</f>
        <v>42037</v>
      </c>
      <c r="B22" s="2">
        <f>RSI!B22</f>
        <v>5.0580999999999996</v>
      </c>
      <c r="C22" s="2">
        <f>RSI!I22</f>
        <v>75.844585794593741</v>
      </c>
      <c r="D22" s="2">
        <f>MACD!E22</f>
        <v>0</v>
      </c>
      <c r="E22" s="2">
        <f>MACD!F22</f>
        <v>0</v>
      </c>
      <c r="F22" s="2">
        <f>'Moving Avg'!D22</f>
        <v>5.1577200000000003</v>
      </c>
      <c r="G22" s="2">
        <f>'Moving Avg'!F22</f>
        <v>4.4174750000000014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CONFIRMED BULLISH</v>
      </c>
      <c r="M22" s="8">
        <f t="shared" si="0"/>
        <v>0</v>
      </c>
      <c r="N22" s="8">
        <f t="shared" si="1"/>
        <v>45</v>
      </c>
      <c r="O22" s="8">
        <f t="shared" si="2"/>
        <v>75</v>
      </c>
      <c r="P22" s="8">
        <f t="shared" si="3"/>
        <v>100</v>
      </c>
      <c r="Q22" s="9">
        <f t="shared" si="4"/>
        <v>42</v>
      </c>
      <c r="R22" s="9">
        <f t="shared" si="5"/>
        <v>60.25</v>
      </c>
      <c r="S22" s="9">
        <f t="shared" si="6"/>
        <v>70.5</v>
      </c>
      <c r="T22" s="9">
        <f t="shared" si="7"/>
        <v>55</v>
      </c>
      <c r="U22" s="8">
        <f t="shared" si="8"/>
        <v>57.583333333333336</v>
      </c>
      <c r="V22" s="8">
        <f t="shared" si="9"/>
        <v>56.9375</v>
      </c>
    </row>
    <row r="23" spans="1:22" ht="13.5" x14ac:dyDescent="0.25">
      <c r="A23" s="3">
        <f>RSI!A23</f>
        <v>42038</v>
      </c>
      <c r="B23" s="2">
        <f>RSI!B23</f>
        <v>5.0202999999999998</v>
      </c>
      <c r="C23" s="2">
        <f>RSI!I23</f>
        <v>73.401474443017321</v>
      </c>
      <c r="D23" s="2">
        <f>MACD!E23</f>
        <v>0</v>
      </c>
      <c r="E23" s="2">
        <f>MACD!F23</f>
        <v>0</v>
      </c>
      <c r="F23" s="2">
        <f>'Moving Avg'!D23</f>
        <v>5.1592199999999995</v>
      </c>
      <c r="G23" s="2">
        <f>'Moving Avg'!F23</f>
        <v>4.4639050000000013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CONFIRMED BULLISH</v>
      </c>
      <c r="M23" s="8">
        <f t="shared" si="0"/>
        <v>0</v>
      </c>
      <c r="N23" s="8">
        <f t="shared" si="1"/>
        <v>45</v>
      </c>
      <c r="O23" s="8">
        <f t="shared" si="2"/>
        <v>75</v>
      </c>
      <c r="P23" s="8">
        <f t="shared" si="3"/>
        <v>100</v>
      </c>
      <c r="Q23" s="9">
        <f t="shared" si="4"/>
        <v>42</v>
      </c>
      <c r="R23" s="9">
        <f t="shared" si="5"/>
        <v>60.25</v>
      </c>
      <c r="S23" s="9">
        <f t="shared" si="6"/>
        <v>70.5</v>
      </c>
      <c r="T23" s="9">
        <f t="shared" si="7"/>
        <v>55</v>
      </c>
      <c r="U23" s="8">
        <f t="shared" si="8"/>
        <v>57.583333333333336</v>
      </c>
      <c r="V23" s="8">
        <f t="shared" si="9"/>
        <v>56.9375</v>
      </c>
    </row>
    <row r="24" spans="1:22" ht="13.5" x14ac:dyDescent="0.25">
      <c r="A24" s="3">
        <f>RSI!A24</f>
        <v>42039</v>
      </c>
      <c r="B24" s="2">
        <f>RSI!B24</f>
        <v>4.9825999999999997</v>
      </c>
      <c r="C24" s="2">
        <f>RSI!I24</f>
        <v>70.946844675467673</v>
      </c>
      <c r="D24" s="2">
        <f>MACD!E24</f>
        <v>0</v>
      </c>
      <c r="E24" s="2">
        <f>MACD!F24</f>
        <v>0</v>
      </c>
      <c r="F24" s="2">
        <f>'Moving Avg'!D24</f>
        <v>5.1380799999999995</v>
      </c>
      <c r="G24" s="2">
        <f>'Moving Avg'!F24</f>
        <v>4.5084500000000016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BULLISH DIVERGENCE</v>
      </c>
      <c r="M24" s="8">
        <f t="shared" si="0"/>
        <v>0</v>
      </c>
      <c r="N24" s="8">
        <f t="shared" si="1"/>
        <v>45</v>
      </c>
      <c r="O24" s="8">
        <f t="shared" si="2"/>
        <v>75</v>
      </c>
      <c r="P24" s="8">
        <f t="shared" si="3"/>
        <v>83</v>
      </c>
      <c r="Q24" s="9">
        <f t="shared" si="4"/>
        <v>39.450000000000003</v>
      </c>
      <c r="R24" s="9">
        <f t="shared" si="5"/>
        <v>56</v>
      </c>
      <c r="S24" s="9">
        <f t="shared" si="6"/>
        <v>62.85</v>
      </c>
      <c r="T24" s="9">
        <f t="shared" si="7"/>
        <v>50.75</v>
      </c>
      <c r="U24" s="8">
        <f t="shared" si="8"/>
        <v>52.766666666666673</v>
      </c>
      <c r="V24" s="8">
        <f t="shared" si="9"/>
        <v>52.262500000000003</v>
      </c>
    </row>
    <row r="25" spans="1:22" ht="13.5" x14ac:dyDescent="0.25">
      <c r="A25" s="3">
        <f>RSI!A25</f>
        <v>42040</v>
      </c>
      <c r="B25" s="2">
        <f>RSI!B25</f>
        <v>4.8693</v>
      </c>
      <c r="C25" s="2">
        <f>RSI!I25</f>
        <v>64.018061440303285</v>
      </c>
      <c r="D25" s="2">
        <f>MACD!E25</f>
        <v>0</v>
      </c>
      <c r="E25" s="2">
        <f>MACD!F25</f>
        <v>0</v>
      </c>
      <c r="F25" s="2">
        <f>'Moving Avg'!D25</f>
        <v>5.0399399999999996</v>
      </c>
      <c r="G25" s="2">
        <f>'Moving Avg'!F25</f>
        <v>4.5473300000000005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WEAK</v>
      </c>
      <c r="L25" s="6" t="str">
        <f>OBV!H25</f>
        <v>CONFIRMED BEARISH</v>
      </c>
      <c r="M25" s="8">
        <f t="shared" si="0"/>
        <v>25</v>
      </c>
      <c r="N25" s="8">
        <f t="shared" si="1"/>
        <v>45</v>
      </c>
      <c r="O25" s="8">
        <f t="shared" si="2"/>
        <v>75</v>
      </c>
      <c r="P25" s="8">
        <f t="shared" si="3"/>
        <v>0</v>
      </c>
      <c r="Q25" s="9">
        <f t="shared" si="4"/>
        <v>35.75</v>
      </c>
      <c r="R25" s="9">
        <f t="shared" si="5"/>
        <v>40.25</v>
      </c>
      <c r="S25" s="9">
        <f t="shared" si="6"/>
        <v>29.25</v>
      </c>
      <c r="T25" s="9">
        <f t="shared" si="7"/>
        <v>36.25</v>
      </c>
      <c r="U25" s="8">
        <f t="shared" si="8"/>
        <v>35.083333333333336</v>
      </c>
      <c r="V25" s="8">
        <f t="shared" si="9"/>
        <v>35.375</v>
      </c>
    </row>
    <row r="26" spans="1:22" ht="13.5" x14ac:dyDescent="0.25">
      <c r="A26" s="3">
        <f>RSI!A26</f>
        <v>42041</v>
      </c>
      <c r="B26" s="2">
        <f>RSI!B26</f>
        <v>5.0128000000000004</v>
      </c>
      <c r="C26" s="2">
        <f>RSI!I26</f>
        <v>68.24772145710871</v>
      </c>
      <c r="D26" s="2">
        <f>MACD!E26</f>
        <v>0</v>
      </c>
      <c r="E26" s="2">
        <f>MACD!F26</f>
        <v>0</v>
      </c>
      <c r="F26" s="2">
        <f>'Moving Avg'!D26</f>
        <v>4.9886200000000001</v>
      </c>
      <c r="G26" s="2">
        <f>'Moving Avg'!F26</f>
        <v>4.5933850000000005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WEAK</v>
      </c>
      <c r="L26" s="6" t="str">
        <f>OBV!H26</f>
        <v>CONFIRMED BEARISH</v>
      </c>
      <c r="M26" s="8">
        <f t="shared" si="0"/>
        <v>25</v>
      </c>
      <c r="N26" s="8">
        <f t="shared" si="1"/>
        <v>45</v>
      </c>
      <c r="O26" s="8">
        <f t="shared" si="2"/>
        <v>50</v>
      </c>
      <c r="P26" s="8">
        <f t="shared" si="3"/>
        <v>0</v>
      </c>
      <c r="Q26" s="9">
        <f t="shared" si="4"/>
        <v>32</v>
      </c>
      <c r="R26" s="9">
        <f t="shared" si="5"/>
        <v>31.5</v>
      </c>
      <c r="S26" s="9">
        <f t="shared" si="6"/>
        <v>23</v>
      </c>
      <c r="T26" s="9">
        <f t="shared" si="7"/>
        <v>30</v>
      </c>
      <c r="U26" s="8">
        <f t="shared" si="8"/>
        <v>28.833333333333332</v>
      </c>
      <c r="V26" s="8">
        <f t="shared" si="9"/>
        <v>29.125</v>
      </c>
    </row>
    <row r="27" spans="1:22" ht="13.5" x14ac:dyDescent="0.25">
      <c r="A27" s="3">
        <f>RSI!A27</f>
        <v>42044</v>
      </c>
      <c r="B27" s="2">
        <f>RSI!B27</f>
        <v>4.9825999999999997</v>
      </c>
      <c r="C27" s="2">
        <f>RSI!I27</f>
        <v>66.476675147210187</v>
      </c>
      <c r="D27" s="2">
        <f>MACD!E27</f>
        <v>-0.25448279472007318</v>
      </c>
      <c r="E27" s="2">
        <f>MACD!F27</f>
        <v>0</v>
      </c>
      <c r="F27" s="2">
        <f>'Moving Avg'!D27</f>
        <v>4.9735199999999988</v>
      </c>
      <c r="G27" s="2">
        <f>'Moving Avg'!F27</f>
        <v>4.6379300000000008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WEAK</v>
      </c>
      <c r="L27" s="6" t="str">
        <f>OBV!H27</f>
        <v>CONFIRMED BEARISH</v>
      </c>
      <c r="M27" s="8">
        <f t="shared" si="0"/>
        <v>25</v>
      </c>
      <c r="N27" s="8">
        <f t="shared" si="1"/>
        <v>100</v>
      </c>
      <c r="O27" s="8">
        <f t="shared" si="2"/>
        <v>50</v>
      </c>
      <c r="P27" s="8">
        <f t="shared" si="3"/>
        <v>0</v>
      </c>
      <c r="Q27" s="9">
        <f t="shared" si="4"/>
        <v>51.25</v>
      </c>
      <c r="R27" s="9">
        <f t="shared" si="5"/>
        <v>42.5</v>
      </c>
      <c r="S27" s="9">
        <f t="shared" si="6"/>
        <v>31.25</v>
      </c>
      <c r="T27" s="9">
        <f t="shared" si="7"/>
        <v>43.75</v>
      </c>
      <c r="U27" s="8">
        <f t="shared" si="8"/>
        <v>41.666666666666664</v>
      </c>
      <c r="V27" s="8">
        <f t="shared" si="9"/>
        <v>42.1875</v>
      </c>
    </row>
    <row r="28" spans="1:22" ht="13.5" x14ac:dyDescent="0.25">
      <c r="A28" s="3">
        <f>RSI!A28</f>
        <v>42045</v>
      </c>
      <c r="B28" s="2">
        <f>RSI!B28</f>
        <v>4.8693</v>
      </c>
      <c r="C28" s="2">
        <f>RSI!I28</f>
        <v>60.168304730089062</v>
      </c>
      <c r="D28" s="2">
        <f>MACD!E28</f>
        <v>-0.16474229025075626</v>
      </c>
      <c r="E28" s="2">
        <f>MACD!F28</f>
        <v>0</v>
      </c>
      <c r="F28" s="2">
        <f>'Moving Avg'!D28</f>
        <v>4.9433199999999999</v>
      </c>
      <c r="G28" s="2">
        <f>'Moving Avg'!F28</f>
        <v>4.6768100000000006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WEAK</v>
      </c>
      <c r="L28" s="6" t="str">
        <f>OBV!H28</f>
        <v>CONFIRMED BEARISH</v>
      </c>
      <c r="M28" s="8">
        <f t="shared" si="0"/>
        <v>25</v>
      </c>
      <c r="N28" s="8">
        <f t="shared" si="1"/>
        <v>100</v>
      </c>
      <c r="O28" s="8">
        <f t="shared" si="2"/>
        <v>50</v>
      </c>
      <c r="P28" s="8">
        <f t="shared" si="3"/>
        <v>0</v>
      </c>
      <c r="Q28" s="9">
        <f t="shared" si="4"/>
        <v>51.25</v>
      </c>
      <c r="R28" s="9">
        <f t="shared" si="5"/>
        <v>42.5</v>
      </c>
      <c r="S28" s="9">
        <f t="shared" si="6"/>
        <v>31.25</v>
      </c>
      <c r="T28" s="9">
        <f t="shared" si="7"/>
        <v>43.75</v>
      </c>
      <c r="U28" s="8">
        <f t="shared" si="8"/>
        <v>41.666666666666664</v>
      </c>
      <c r="V28" s="8">
        <f t="shared" si="9"/>
        <v>42.1875</v>
      </c>
    </row>
    <row r="29" spans="1:22" ht="13.5" x14ac:dyDescent="0.25">
      <c r="A29" s="3">
        <f>RSI!A29</f>
        <v>42046</v>
      </c>
      <c r="B29" s="2">
        <f>RSI!B29</f>
        <v>4.9070999999999998</v>
      </c>
      <c r="C29" s="2">
        <f>RSI!I29</f>
        <v>61.481600961052415</v>
      </c>
      <c r="D29" s="2">
        <f>MACD!E29</f>
        <v>-8.210466093433233E-2</v>
      </c>
      <c r="E29" s="2">
        <f>MACD!F29</f>
        <v>0</v>
      </c>
      <c r="F29" s="2">
        <f>'Moving Avg'!D29</f>
        <v>4.9282200000000005</v>
      </c>
      <c r="G29" s="2">
        <f>'Moving Avg'!F29</f>
        <v>4.7175799999999999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WEAK</v>
      </c>
      <c r="L29" s="6" t="str">
        <f>OBV!H29</f>
        <v>CONFIRMED BEARISH</v>
      </c>
      <c r="M29" s="8">
        <f t="shared" si="0"/>
        <v>25</v>
      </c>
      <c r="N29" s="8">
        <f t="shared" si="1"/>
        <v>100</v>
      </c>
      <c r="O29" s="8">
        <f t="shared" si="2"/>
        <v>50</v>
      </c>
      <c r="P29" s="8">
        <f t="shared" si="3"/>
        <v>0</v>
      </c>
      <c r="Q29" s="9">
        <f t="shared" si="4"/>
        <v>51.25</v>
      </c>
      <c r="R29" s="9">
        <f t="shared" si="5"/>
        <v>42.5</v>
      </c>
      <c r="S29" s="9">
        <f t="shared" si="6"/>
        <v>31.25</v>
      </c>
      <c r="T29" s="9">
        <f t="shared" si="7"/>
        <v>43.75</v>
      </c>
      <c r="U29" s="8">
        <f t="shared" si="8"/>
        <v>41.666666666666664</v>
      </c>
      <c r="V29" s="8">
        <f t="shared" si="9"/>
        <v>42.1875</v>
      </c>
    </row>
    <row r="30" spans="1:22" ht="13.5" x14ac:dyDescent="0.25">
      <c r="A30" s="3">
        <f>RSI!A30</f>
        <v>42047</v>
      </c>
      <c r="B30" s="2">
        <f>RSI!B30</f>
        <v>4.9749999999999996</v>
      </c>
      <c r="C30" s="2">
        <f>RSI!I30</f>
        <v>63.791070559080268</v>
      </c>
      <c r="D30" s="2">
        <f>MACD!E30</f>
        <v>2.2410913725935622E-2</v>
      </c>
      <c r="E30" s="2">
        <f>MACD!F30</f>
        <v>0</v>
      </c>
      <c r="F30" s="2">
        <f>'Moving Avg'!D30</f>
        <v>4.9493600000000004</v>
      </c>
      <c r="G30" s="2">
        <f>'Moving Avg'!F30</f>
        <v>4.7617449999999995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NEUTRAL</v>
      </c>
      <c r="L30" s="6" t="str">
        <f>OBV!H30</f>
        <v>BEARISH DIVERGENCE</v>
      </c>
      <c r="M30" s="8">
        <f t="shared" si="0"/>
        <v>25</v>
      </c>
      <c r="N30" s="8">
        <f t="shared" si="1"/>
        <v>0</v>
      </c>
      <c r="O30" s="8">
        <f t="shared" si="2"/>
        <v>50</v>
      </c>
      <c r="P30" s="8">
        <f t="shared" si="3"/>
        <v>16.5</v>
      </c>
      <c r="Q30" s="9">
        <f t="shared" si="4"/>
        <v>18.725000000000001</v>
      </c>
      <c r="R30" s="9">
        <f t="shared" si="5"/>
        <v>26.625</v>
      </c>
      <c r="S30" s="9">
        <f t="shared" si="6"/>
        <v>23.675000000000001</v>
      </c>
      <c r="T30" s="9">
        <f t="shared" si="7"/>
        <v>22.875</v>
      </c>
      <c r="U30" s="8">
        <f t="shared" si="8"/>
        <v>23.008333333333336</v>
      </c>
      <c r="V30" s="8">
        <f t="shared" si="9"/>
        <v>22.975000000000001</v>
      </c>
    </row>
    <row r="31" spans="1:22" ht="13.5" x14ac:dyDescent="0.25">
      <c r="A31" s="3">
        <f>RSI!A31</f>
        <v>42048</v>
      </c>
      <c r="B31" s="2">
        <f>RSI!B31</f>
        <v>4.9901</v>
      </c>
      <c r="C31" s="2">
        <f>RSI!I31</f>
        <v>64.303648261718266</v>
      </c>
      <c r="D31" s="2">
        <f>MACD!E31</f>
        <v>9.3371424770579026E-2</v>
      </c>
      <c r="E31" s="2">
        <f>MACD!F31</f>
        <v>0</v>
      </c>
      <c r="F31" s="2">
        <f>'Moving Avg'!D31</f>
        <v>4.94482</v>
      </c>
      <c r="G31" s="2">
        <f>'Moving Avg'!F31</f>
        <v>4.8066649999999997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NEUTRAL</v>
      </c>
      <c r="L31" s="6" t="str">
        <f>OBV!H31</f>
        <v>CONFIRMED BEARISH</v>
      </c>
      <c r="M31" s="8">
        <f t="shared" si="0"/>
        <v>25</v>
      </c>
      <c r="N31" s="8">
        <f t="shared" si="1"/>
        <v>0</v>
      </c>
      <c r="O31" s="8">
        <f t="shared" si="2"/>
        <v>50</v>
      </c>
      <c r="P31" s="8">
        <f t="shared" si="3"/>
        <v>16.5</v>
      </c>
      <c r="Q31" s="9">
        <f t="shared" si="4"/>
        <v>18.725000000000001</v>
      </c>
      <c r="R31" s="9">
        <f t="shared" si="5"/>
        <v>26.625</v>
      </c>
      <c r="S31" s="9">
        <f t="shared" si="6"/>
        <v>23.675000000000001</v>
      </c>
      <c r="T31" s="9">
        <f t="shared" si="7"/>
        <v>22.875</v>
      </c>
      <c r="U31" s="8">
        <f t="shared" si="8"/>
        <v>23.008333333333336</v>
      </c>
      <c r="V31" s="8">
        <f t="shared" si="9"/>
        <v>22.975000000000001</v>
      </c>
    </row>
    <row r="32" spans="1:22" ht="13.5" x14ac:dyDescent="0.25">
      <c r="A32" s="3">
        <f>RSI!A32</f>
        <v>42051</v>
      </c>
      <c r="B32" s="2">
        <f>RSI!B32</f>
        <v>4.9825999999999997</v>
      </c>
      <c r="C32" s="2">
        <f>RSI!I32</f>
        <v>63.820397519086818</v>
      </c>
      <c r="D32" s="2">
        <f>MACD!E32</f>
        <v>0.11913397416714488</v>
      </c>
      <c r="E32" s="2">
        <f>MACD!F32</f>
        <v>0</v>
      </c>
      <c r="F32" s="2">
        <f>'Moving Avg'!D32</f>
        <v>4.94482</v>
      </c>
      <c r="G32" s="2">
        <f>'Moving Avg'!F32</f>
        <v>4.85121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NEUTRAL</v>
      </c>
      <c r="L32" s="6" t="str">
        <f>OBV!H32</f>
        <v>NEUTRAL</v>
      </c>
      <c r="M32" s="8">
        <f t="shared" si="0"/>
        <v>25</v>
      </c>
      <c r="N32" s="8">
        <f t="shared" si="1"/>
        <v>0</v>
      </c>
      <c r="O32" s="8">
        <f t="shared" si="2"/>
        <v>50</v>
      </c>
      <c r="P32" s="8">
        <f t="shared" si="3"/>
        <v>16.5</v>
      </c>
      <c r="Q32" s="9">
        <f t="shared" si="4"/>
        <v>18.725000000000001</v>
      </c>
      <c r="R32" s="9">
        <f t="shared" si="5"/>
        <v>26.625</v>
      </c>
      <c r="S32" s="9">
        <f t="shared" si="6"/>
        <v>23.675000000000001</v>
      </c>
      <c r="T32" s="9">
        <f t="shared" si="7"/>
        <v>22.875</v>
      </c>
      <c r="U32" s="8">
        <f t="shared" si="8"/>
        <v>23.008333333333336</v>
      </c>
      <c r="V32" s="8">
        <f t="shared" si="9"/>
        <v>22.975000000000001</v>
      </c>
    </row>
    <row r="33" spans="1:22" ht="13.5" x14ac:dyDescent="0.25">
      <c r="A33" s="3">
        <f>RSI!A33</f>
        <v>42052</v>
      </c>
      <c r="B33" s="2">
        <f>RSI!B33</f>
        <v>5.1260000000000003</v>
      </c>
      <c r="C33" s="2">
        <f>RSI!I33</f>
        <v>68.66868255902115</v>
      </c>
      <c r="D33" s="2">
        <f>MACD!E33</f>
        <v>0.12238344763548525</v>
      </c>
      <c r="E33" s="2">
        <f>MACD!F33</f>
        <v>0</v>
      </c>
      <c r="F33" s="2">
        <f>'Moving Avg'!D33</f>
        <v>4.9961599999999997</v>
      </c>
      <c r="G33" s="2">
        <f>'Moving Avg'!F33</f>
        <v>4.9029249999999998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STRONG</v>
      </c>
      <c r="L33" s="6" t="str">
        <f>OBV!H33</f>
        <v>CONFIRMED BULLISH</v>
      </c>
      <c r="M33" s="8">
        <f t="shared" si="0"/>
        <v>25</v>
      </c>
      <c r="N33" s="8">
        <f t="shared" si="1"/>
        <v>0</v>
      </c>
      <c r="O33" s="8">
        <f t="shared" si="2"/>
        <v>50</v>
      </c>
      <c r="P33" s="8">
        <f t="shared" si="3"/>
        <v>100</v>
      </c>
      <c r="Q33" s="9">
        <f t="shared" si="4"/>
        <v>31.25</v>
      </c>
      <c r="R33" s="9">
        <f t="shared" si="5"/>
        <v>47.5</v>
      </c>
      <c r="S33" s="9">
        <f t="shared" si="6"/>
        <v>61.25</v>
      </c>
      <c r="T33" s="9">
        <f t="shared" si="7"/>
        <v>43.75</v>
      </c>
      <c r="U33" s="8">
        <f t="shared" si="8"/>
        <v>46.666666666666664</v>
      </c>
      <c r="V33" s="8">
        <f t="shared" si="9"/>
        <v>45.9375</v>
      </c>
    </row>
    <row r="34" spans="1:22" ht="13.5" x14ac:dyDescent="0.25">
      <c r="A34" s="3">
        <f>RSI!A34</f>
        <v>42053</v>
      </c>
      <c r="B34" s="2">
        <f>RSI!B34</f>
        <v>5.1334999999999997</v>
      </c>
      <c r="C34" s="2">
        <f>RSI!I34</f>
        <v>68.903393936113119</v>
      </c>
      <c r="D34" s="2">
        <f>MACD!E34</f>
        <v>0.11597453428292503</v>
      </c>
      <c r="E34" s="2">
        <f>MACD!F34</f>
        <v>0</v>
      </c>
      <c r="F34" s="2">
        <f>'Moving Avg'!D34</f>
        <v>5.0414399999999997</v>
      </c>
      <c r="G34" s="2">
        <f>'Moving Avg'!F34</f>
        <v>4.9550149999999995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STRONG</v>
      </c>
      <c r="L34" s="6" t="str">
        <f>OBV!H34</f>
        <v>CONFIRMED BULLISH</v>
      </c>
      <c r="M34" s="8">
        <f t="shared" si="0"/>
        <v>25</v>
      </c>
      <c r="N34" s="8">
        <f t="shared" si="1"/>
        <v>0</v>
      </c>
      <c r="O34" s="8">
        <f t="shared" si="2"/>
        <v>75</v>
      </c>
      <c r="P34" s="8">
        <f t="shared" si="3"/>
        <v>100</v>
      </c>
      <c r="Q34" s="9">
        <f t="shared" si="4"/>
        <v>35</v>
      </c>
      <c r="R34" s="9">
        <f t="shared" si="5"/>
        <v>56.25</v>
      </c>
      <c r="S34" s="9">
        <f t="shared" si="6"/>
        <v>67.5</v>
      </c>
      <c r="T34" s="9">
        <f t="shared" si="7"/>
        <v>50</v>
      </c>
      <c r="U34" s="8">
        <f t="shared" si="8"/>
        <v>52.916666666666664</v>
      </c>
      <c r="V34" s="8">
        <f t="shared" si="9"/>
        <v>52.1875</v>
      </c>
    </row>
    <row r="35" spans="1:22" ht="13.5" x14ac:dyDescent="0.25">
      <c r="A35" s="3">
        <f>RSI!A35</f>
        <v>42054</v>
      </c>
      <c r="B35" s="2">
        <f>RSI!B35</f>
        <v>5.1334999999999997</v>
      </c>
      <c r="C35" s="2">
        <f>RSI!I35</f>
        <v>68.903393936113119</v>
      </c>
      <c r="D35" s="2">
        <f>MACD!E35</f>
        <v>9.048123140803721E-2</v>
      </c>
      <c r="E35" s="2">
        <f>MACD!F35</f>
        <v>6.9361977872161402E-3</v>
      </c>
      <c r="F35" s="2">
        <f>'Moving Avg'!D35</f>
        <v>5.0731399999999995</v>
      </c>
      <c r="G35" s="2">
        <f>'Moving Avg'!F35</f>
        <v>4.9980449999999994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STRONG</v>
      </c>
      <c r="L35" s="6" t="str">
        <f>OBV!H35</f>
        <v>CONFIRMED BULLISH</v>
      </c>
      <c r="M35" s="8">
        <f t="shared" si="0"/>
        <v>25</v>
      </c>
      <c r="N35" s="8">
        <f t="shared" si="1"/>
        <v>0</v>
      </c>
      <c r="O35" s="8">
        <f t="shared" si="2"/>
        <v>75</v>
      </c>
      <c r="P35" s="8">
        <f t="shared" si="3"/>
        <v>100</v>
      </c>
      <c r="Q35" s="9">
        <f t="shared" si="4"/>
        <v>35</v>
      </c>
      <c r="R35" s="9">
        <f t="shared" si="5"/>
        <v>56.25</v>
      </c>
      <c r="S35" s="9">
        <f t="shared" si="6"/>
        <v>67.5</v>
      </c>
      <c r="T35" s="9">
        <f t="shared" si="7"/>
        <v>50</v>
      </c>
      <c r="U35" s="8">
        <f t="shared" si="8"/>
        <v>52.916666666666664</v>
      </c>
      <c r="V35" s="8">
        <f t="shared" si="9"/>
        <v>52.1875</v>
      </c>
    </row>
    <row r="36" spans="1:22" ht="13.5" x14ac:dyDescent="0.25">
      <c r="A36" s="3">
        <f>RSI!A36</f>
        <v>42055</v>
      </c>
      <c r="B36" s="2">
        <f>RSI!B36</f>
        <v>4.9825999999999997</v>
      </c>
      <c r="C36" s="2">
        <f>RSI!I36</f>
        <v>58.650940439343316</v>
      </c>
      <c r="D36" s="2">
        <f>MACD!E36</f>
        <v>9.972059546437162E-2</v>
      </c>
      <c r="E36" s="2">
        <f>MACD!F36</f>
        <v>2.5493077322647238E-2</v>
      </c>
      <c r="F36" s="2">
        <f>'Moving Avg'!D36</f>
        <v>5.0716399999999995</v>
      </c>
      <c r="G36" s="2">
        <f>'Moving Avg'!F36</f>
        <v>5.0240900000000002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NEUTRAL</v>
      </c>
      <c r="L36" s="6" t="str">
        <f>OBV!H36</f>
        <v>BULLISH DIVERGENCE</v>
      </c>
      <c r="M36" s="8">
        <f t="shared" si="0"/>
        <v>25</v>
      </c>
      <c r="N36" s="8">
        <f t="shared" si="1"/>
        <v>0</v>
      </c>
      <c r="O36" s="8">
        <f t="shared" si="2"/>
        <v>75</v>
      </c>
      <c r="P36" s="8">
        <f t="shared" si="3"/>
        <v>66.5</v>
      </c>
      <c r="Q36" s="9">
        <f t="shared" si="4"/>
        <v>29.975000000000001</v>
      </c>
      <c r="R36" s="9">
        <f t="shared" si="5"/>
        <v>47.875</v>
      </c>
      <c r="S36" s="9">
        <f t="shared" si="6"/>
        <v>52.424999999999997</v>
      </c>
      <c r="T36" s="9">
        <f t="shared" si="7"/>
        <v>41.625</v>
      </c>
      <c r="U36" s="8">
        <f t="shared" si="8"/>
        <v>43.42499999999999</v>
      </c>
      <c r="V36" s="8">
        <f t="shared" si="9"/>
        <v>42.974999999999994</v>
      </c>
    </row>
    <row r="37" spans="1:22" ht="13.5" x14ac:dyDescent="0.25">
      <c r="A37" s="3">
        <f>RSI!A37</f>
        <v>42058</v>
      </c>
      <c r="B37" s="2">
        <f>RSI!B37</f>
        <v>4.9675000000000002</v>
      </c>
      <c r="C37" s="2">
        <f>RSI!I37</f>
        <v>57.72533468828675</v>
      </c>
      <c r="D37" s="2">
        <f>MACD!E37</f>
        <v>0.10263952063142234</v>
      </c>
      <c r="E37" s="2">
        <f>MACD!F37</f>
        <v>4.0922365984402256E-2</v>
      </c>
      <c r="F37" s="2">
        <f>'Moving Avg'!D37</f>
        <v>5.0686200000000001</v>
      </c>
      <c r="G37" s="2">
        <f>'Moving Avg'!F37</f>
        <v>5.0361700000000003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NEUTRAL</v>
      </c>
      <c r="L37" s="6" t="str">
        <f>OBV!H37</f>
        <v>BULLISH DIVERGENCE</v>
      </c>
      <c r="M37" s="8">
        <f t="shared" si="0"/>
        <v>25</v>
      </c>
      <c r="N37" s="8">
        <f t="shared" si="1"/>
        <v>0</v>
      </c>
      <c r="O37" s="8">
        <f t="shared" si="2"/>
        <v>75</v>
      </c>
      <c r="P37" s="8">
        <f t="shared" si="3"/>
        <v>66.5</v>
      </c>
      <c r="Q37" s="9">
        <f t="shared" si="4"/>
        <v>29.975000000000001</v>
      </c>
      <c r="R37" s="9">
        <f t="shared" si="5"/>
        <v>47.875</v>
      </c>
      <c r="S37" s="9">
        <f t="shared" si="6"/>
        <v>52.424999999999997</v>
      </c>
      <c r="T37" s="9">
        <f t="shared" si="7"/>
        <v>41.625</v>
      </c>
      <c r="U37" s="8">
        <f t="shared" si="8"/>
        <v>43.42499999999999</v>
      </c>
      <c r="V37" s="8">
        <f t="shared" si="9"/>
        <v>42.974999999999994</v>
      </c>
    </row>
    <row r="38" spans="1:22" ht="13.5" x14ac:dyDescent="0.25">
      <c r="A38" s="3">
        <f>RSI!A38</f>
        <v>42059</v>
      </c>
      <c r="B38" s="2">
        <f>RSI!B38</f>
        <v>5.0580999999999996</v>
      </c>
      <c r="C38" s="2">
        <f>RSI!I38</f>
        <v>61.637309550188995</v>
      </c>
      <c r="D38" s="2">
        <f>MACD!E38</f>
        <v>7.9786946096986888E-2</v>
      </c>
      <c r="E38" s="2">
        <f>MACD!F38</f>
        <v>4.8695282006919187E-2</v>
      </c>
      <c r="F38" s="2">
        <f>'Moving Avg'!D38</f>
        <v>5.05504</v>
      </c>
      <c r="G38" s="2">
        <f>'Moving Avg'!F38</f>
        <v>5.0384350000000007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STRONG</v>
      </c>
      <c r="L38" s="6" t="str">
        <f>OBV!H38</f>
        <v>BULLISH DIVERGENCE</v>
      </c>
      <c r="M38" s="8">
        <f t="shared" si="0"/>
        <v>25</v>
      </c>
      <c r="N38" s="8">
        <f t="shared" si="1"/>
        <v>0</v>
      </c>
      <c r="O38" s="8">
        <f t="shared" si="2"/>
        <v>75</v>
      </c>
      <c r="P38" s="8">
        <f t="shared" si="3"/>
        <v>83</v>
      </c>
      <c r="Q38" s="9">
        <f t="shared" si="4"/>
        <v>32.450000000000003</v>
      </c>
      <c r="R38" s="9">
        <f t="shared" si="5"/>
        <v>52</v>
      </c>
      <c r="S38" s="9">
        <f t="shared" si="6"/>
        <v>59.85</v>
      </c>
      <c r="T38" s="9">
        <f t="shared" si="7"/>
        <v>45.75</v>
      </c>
      <c r="U38" s="8">
        <f t="shared" si="8"/>
        <v>48.1</v>
      </c>
      <c r="V38" s="8">
        <f t="shared" si="9"/>
        <v>47.512500000000003</v>
      </c>
    </row>
    <row r="39" spans="1:22" ht="13.5" x14ac:dyDescent="0.25">
      <c r="A39" s="3">
        <f>RSI!A39</f>
        <v>42060</v>
      </c>
      <c r="B39" s="2">
        <f>RSI!B39</f>
        <v>4.9825999999999997</v>
      </c>
      <c r="C39" s="2">
        <f>RSI!I39</f>
        <v>56.911066628297363</v>
      </c>
      <c r="D39" s="2">
        <f>MACD!E39</f>
        <v>7.0229664668617353E-2</v>
      </c>
      <c r="E39" s="2">
        <f>MACD!F39</f>
        <v>5.3002158539258826E-2</v>
      </c>
      <c r="F39" s="2">
        <f>'Moving Avg'!D39</f>
        <v>5.0248599999999994</v>
      </c>
      <c r="G39" s="2">
        <f>'Moving Avg'!F39</f>
        <v>5.0331500000000009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NEUTRAL</v>
      </c>
      <c r="L39" s="6" t="str">
        <f>OBV!H39</f>
        <v>BULLISH DIVERGENCE</v>
      </c>
      <c r="M39" s="8">
        <f t="shared" si="0"/>
        <v>25</v>
      </c>
      <c r="N39" s="8">
        <f t="shared" si="1"/>
        <v>0</v>
      </c>
      <c r="O39" s="8">
        <f t="shared" si="2"/>
        <v>75</v>
      </c>
      <c r="P39" s="8">
        <f t="shared" si="3"/>
        <v>66.5</v>
      </c>
      <c r="Q39" s="9">
        <f t="shared" si="4"/>
        <v>29.975000000000001</v>
      </c>
      <c r="R39" s="9">
        <f t="shared" si="5"/>
        <v>47.875</v>
      </c>
      <c r="S39" s="9">
        <f t="shared" si="6"/>
        <v>52.424999999999997</v>
      </c>
      <c r="T39" s="9">
        <f t="shared" si="7"/>
        <v>41.625</v>
      </c>
      <c r="U39" s="8">
        <f t="shared" si="8"/>
        <v>43.42499999999999</v>
      </c>
      <c r="V39" s="8">
        <f t="shared" si="9"/>
        <v>42.974999999999994</v>
      </c>
    </row>
    <row r="40" spans="1:22" ht="13.5" x14ac:dyDescent="0.25">
      <c r="A40" s="3">
        <f>RSI!A40</f>
        <v>42061</v>
      </c>
      <c r="B40" s="2">
        <f>RSI!B40</f>
        <v>5.1185</v>
      </c>
      <c r="C40" s="2">
        <f>RSI!I40</f>
        <v>62.486930433509023</v>
      </c>
      <c r="D40" s="2">
        <f>MACD!E40</f>
        <v>6.1460516373813334E-2</v>
      </c>
      <c r="E40" s="2">
        <f>MACD!F40</f>
        <v>5.4693830106169732E-2</v>
      </c>
      <c r="F40" s="2">
        <f>'Moving Avg'!D40</f>
        <v>5.0218600000000002</v>
      </c>
      <c r="G40" s="2">
        <f>'Moving Avg'!F40</f>
        <v>5.0210749999999997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BULLISH DIVERGENCE</v>
      </c>
      <c r="M40" s="8">
        <f t="shared" si="0"/>
        <v>25</v>
      </c>
      <c r="N40" s="8">
        <f t="shared" si="1"/>
        <v>0</v>
      </c>
      <c r="O40" s="8">
        <f t="shared" si="2"/>
        <v>75</v>
      </c>
      <c r="P40" s="8">
        <f t="shared" si="3"/>
        <v>83</v>
      </c>
      <c r="Q40" s="9">
        <f t="shared" si="4"/>
        <v>32.450000000000003</v>
      </c>
      <c r="R40" s="9">
        <f t="shared" si="5"/>
        <v>52</v>
      </c>
      <c r="S40" s="9">
        <f t="shared" si="6"/>
        <v>59.85</v>
      </c>
      <c r="T40" s="9">
        <f t="shared" si="7"/>
        <v>45.75</v>
      </c>
      <c r="U40" s="8">
        <f t="shared" si="8"/>
        <v>48.1</v>
      </c>
      <c r="V40" s="8">
        <f t="shared" si="9"/>
        <v>47.512500000000003</v>
      </c>
    </row>
    <row r="41" spans="1:22" ht="13.5" x14ac:dyDescent="0.25">
      <c r="A41" s="3">
        <f>RSI!A41</f>
        <v>42062</v>
      </c>
      <c r="B41" s="2">
        <f>RSI!B41</f>
        <v>5.36</v>
      </c>
      <c r="C41" s="2">
        <f>RSI!I41</f>
        <v>69.932887089695427</v>
      </c>
      <c r="D41" s="2">
        <f>MACD!E41</f>
        <v>3.6688556696987007E-2</v>
      </c>
      <c r="E41" s="2">
        <f>MACD!F41</f>
        <v>5.1092775424333194E-2</v>
      </c>
      <c r="F41" s="2">
        <f>'Moving Avg'!D41</f>
        <v>5.09734</v>
      </c>
      <c r="G41" s="2">
        <f>'Moving Avg'!F41</f>
        <v>5.0256050000000005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CONFIRMED BULLISH</v>
      </c>
      <c r="M41" s="8">
        <f t="shared" si="0"/>
        <v>25</v>
      </c>
      <c r="N41" s="8">
        <f t="shared" si="1"/>
        <v>45</v>
      </c>
      <c r="O41" s="8">
        <f t="shared" si="2"/>
        <v>75</v>
      </c>
      <c r="P41" s="8">
        <f t="shared" si="3"/>
        <v>100</v>
      </c>
      <c r="Q41" s="9">
        <f t="shared" si="4"/>
        <v>50.75</v>
      </c>
      <c r="R41" s="9">
        <f t="shared" si="5"/>
        <v>65.25</v>
      </c>
      <c r="S41" s="9">
        <f t="shared" si="6"/>
        <v>74.25</v>
      </c>
      <c r="T41" s="9">
        <f t="shared" si="7"/>
        <v>61.25</v>
      </c>
      <c r="U41" s="8">
        <f t="shared" si="8"/>
        <v>63.416666666666664</v>
      </c>
      <c r="V41" s="8">
        <f t="shared" si="9"/>
        <v>62.875</v>
      </c>
    </row>
    <row r="42" spans="1:22" ht="13.5" x14ac:dyDescent="0.25">
      <c r="A42" s="3">
        <f>RSI!A42</f>
        <v>42065</v>
      </c>
      <c r="B42" s="2">
        <f>RSI!B42</f>
        <v>5.36</v>
      </c>
      <c r="C42" s="2">
        <f>RSI!I42</f>
        <v>69.932887089695427</v>
      </c>
      <c r="D42" s="2">
        <f>MACD!E42</f>
        <v>1.1492992201501906E-2</v>
      </c>
      <c r="E42" s="2">
        <f>MACD!F42</f>
        <v>4.3172818779766933E-2</v>
      </c>
      <c r="F42" s="2">
        <f>'Moving Avg'!D42</f>
        <v>5.1758399999999991</v>
      </c>
      <c r="G42" s="2">
        <f>'Moving Avg'!F42</f>
        <v>5.0406999999999993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  <c r="M42" s="8">
        <f t="shared" si="0"/>
        <v>25</v>
      </c>
      <c r="N42" s="8">
        <f t="shared" si="1"/>
        <v>100</v>
      </c>
      <c r="O42" s="8">
        <f t="shared" si="2"/>
        <v>75</v>
      </c>
      <c r="P42" s="8">
        <f t="shared" si="3"/>
        <v>100</v>
      </c>
      <c r="Q42" s="9">
        <f t="shared" si="4"/>
        <v>70</v>
      </c>
      <c r="R42" s="9">
        <f t="shared" si="5"/>
        <v>76.25</v>
      </c>
      <c r="S42" s="9">
        <f t="shared" si="6"/>
        <v>82.5</v>
      </c>
      <c r="T42" s="9">
        <f t="shared" si="7"/>
        <v>75</v>
      </c>
      <c r="U42" s="8">
        <f t="shared" si="8"/>
        <v>76.25</v>
      </c>
      <c r="V42" s="8">
        <f t="shared" si="9"/>
        <v>75.9375</v>
      </c>
    </row>
    <row r="43" spans="1:22" ht="13.5" x14ac:dyDescent="0.25">
      <c r="A43" s="3">
        <f>RSI!A43</f>
        <v>42066</v>
      </c>
      <c r="B43" s="2">
        <f>RSI!B43</f>
        <v>5.36</v>
      </c>
      <c r="C43" s="2">
        <f>RSI!I43</f>
        <v>69.932887089695427</v>
      </c>
      <c r="D43" s="2">
        <f>MACD!E43</f>
        <v>9.38258705886863E-3</v>
      </c>
      <c r="E43" s="2">
        <f>MACD!F43</f>
        <v>3.6414772435587273E-2</v>
      </c>
      <c r="F43" s="2">
        <f>'Moving Avg'!D43</f>
        <v>5.2362199999999994</v>
      </c>
      <c r="G43" s="2">
        <f>'Moving Avg'!F43</f>
        <v>5.0576849999999993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CONFIRMED BULLISH</v>
      </c>
      <c r="M43" s="8">
        <f t="shared" si="0"/>
        <v>25</v>
      </c>
      <c r="N43" s="8">
        <f t="shared" si="1"/>
        <v>100</v>
      </c>
      <c r="O43" s="8">
        <f t="shared" si="2"/>
        <v>75</v>
      </c>
      <c r="P43" s="8">
        <f t="shared" si="3"/>
        <v>100</v>
      </c>
      <c r="Q43" s="9">
        <f t="shared" si="4"/>
        <v>70</v>
      </c>
      <c r="R43" s="9">
        <f t="shared" si="5"/>
        <v>76.25</v>
      </c>
      <c r="S43" s="9">
        <f t="shared" si="6"/>
        <v>82.5</v>
      </c>
      <c r="T43" s="9">
        <f t="shared" si="7"/>
        <v>75</v>
      </c>
      <c r="U43" s="8">
        <f t="shared" si="8"/>
        <v>76.25</v>
      </c>
      <c r="V43" s="8">
        <f t="shared" si="9"/>
        <v>75.9375</v>
      </c>
    </row>
    <row r="44" spans="1:22" ht="13.5" x14ac:dyDescent="0.25">
      <c r="A44" s="3">
        <f>RSI!A44</f>
        <v>42067</v>
      </c>
      <c r="B44" s="2">
        <f>RSI!B44</f>
        <v>5.4355000000000002</v>
      </c>
      <c r="C44" s="2">
        <f>RSI!I44</f>
        <v>72.09557959101987</v>
      </c>
      <c r="D44" s="2">
        <f>MACD!E44</f>
        <v>5.1679856183284301E-4</v>
      </c>
      <c r="E44" s="2">
        <f>MACD!F44</f>
        <v>2.923517766083639E-2</v>
      </c>
      <c r="F44" s="2">
        <f>'Moving Avg'!D44</f>
        <v>5.3268000000000004</v>
      </c>
      <c r="G44" s="2">
        <f>'Moving Avg'!F44</f>
        <v>5.0803299999999991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CONFIRMED BULLISH</v>
      </c>
      <c r="M44" s="8">
        <f t="shared" si="0"/>
        <v>0</v>
      </c>
      <c r="N44" s="8">
        <f t="shared" si="1"/>
        <v>100</v>
      </c>
      <c r="O44" s="8">
        <f t="shared" si="2"/>
        <v>75</v>
      </c>
      <c r="P44" s="8">
        <f t="shared" si="3"/>
        <v>100</v>
      </c>
      <c r="Q44" s="9">
        <f t="shared" si="4"/>
        <v>61.25</v>
      </c>
      <c r="R44" s="9">
        <f t="shared" si="5"/>
        <v>71.25</v>
      </c>
      <c r="S44" s="9">
        <f t="shared" si="6"/>
        <v>78.75</v>
      </c>
      <c r="T44" s="9">
        <f t="shared" si="7"/>
        <v>68.75</v>
      </c>
      <c r="U44" s="8">
        <f t="shared" si="8"/>
        <v>70.416666666666671</v>
      </c>
      <c r="V44" s="8">
        <f t="shared" si="9"/>
        <v>70</v>
      </c>
    </row>
    <row r="45" spans="1:22" ht="13.5" x14ac:dyDescent="0.25">
      <c r="A45" s="3">
        <f>RSI!A45</f>
        <v>42068</v>
      </c>
      <c r="B45" s="2">
        <f>RSI!B45</f>
        <v>5.3071999999999999</v>
      </c>
      <c r="C45" s="2">
        <f>RSI!I45</f>
        <v>63.709284128954195</v>
      </c>
      <c r="D45" s="2">
        <f>MACD!E45</f>
        <v>-3.7311320720512242E-4</v>
      </c>
      <c r="E45" s="2">
        <f>MACD!F45</f>
        <v>2.3313519487228089E-2</v>
      </c>
      <c r="F45" s="2">
        <f>'Moving Avg'!D45</f>
        <v>5.3645400000000008</v>
      </c>
      <c r="G45" s="2">
        <f>'Moving Avg'!F45</f>
        <v>5.1022249999999989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CONFIRMED BULLISH</v>
      </c>
      <c r="M45" s="8">
        <f t="shared" si="0"/>
        <v>25</v>
      </c>
      <c r="N45" s="8">
        <f t="shared" si="1"/>
        <v>100</v>
      </c>
      <c r="O45" s="8">
        <f t="shared" si="2"/>
        <v>75</v>
      </c>
      <c r="P45" s="8">
        <f t="shared" si="3"/>
        <v>100</v>
      </c>
      <c r="Q45" s="9">
        <f t="shared" si="4"/>
        <v>70</v>
      </c>
      <c r="R45" s="9">
        <f t="shared" si="5"/>
        <v>76.25</v>
      </c>
      <c r="S45" s="9">
        <f t="shared" si="6"/>
        <v>82.5</v>
      </c>
      <c r="T45" s="9">
        <f t="shared" si="7"/>
        <v>75</v>
      </c>
      <c r="U45" s="8">
        <f t="shared" si="8"/>
        <v>76.25</v>
      </c>
      <c r="V45" s="8">
        <f t="shared" si="9"/>
        <v>75.9375</v>
      </c>
    </row>
    <row r="46" spans="1:22" ht="13.5" x14ac:dyDescent="0.25">
      <c r="A46" s="3">
        <f>RSI!A46</f>
        <v>42069</v>
      </c>
      <c r="B46" s="2">
        <f>RSI!B46</f>
        <v>5.2845000000000004</v>
      </c>
      <c r="C46" s="2">
        <f>RSI!I46</f>
        <v>62.327858181967088</v>
      </c>
      <c r="D46" s="2">
        <f>MACD!E46</f>
        <v>-2.4579475838706344E-2</v>
      </c>
      <c r="E46" s="2">
        <f>MACD!F46</f>
        <v>1.3734920422041202E-2</v>
      </c>
      <c r="F46" s="2">
        <f>'Moving Avg'!D46</f>
        <v>5.3494399999999995</v>
      </c>
      <c r="G46" s="2">
        <f>'Moving Avg'!F46</f>
        <v>5.1158099999999989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NEUTRAL</v>
      </c>
      <c r="L46" s="6" t="str">
        <f>OBV!H46</f>
        <v>CONFIRMED BEARISH</v>
      </c>
      <c r="M46" s="8">
        <f t="shared" si="0"/>
        <v>25</v>
      </c>
      <c r="N46" s="8">
        <f t="shared" si="1"/>
        <v>100</v>
      </c>
      <c r="O46" s="8">
        <f t="shared" si="2"/>
        <v>75</v>
      </c>
      <c r="P46" s="8">
        <f t="shared" si="3"/>
        <v>16.5</v>
      </c>
      <c r="Q46" s="9">
        <f t="shared" si="4"/>
        <v>57.475000000000001</v>
      </c>
      <c r="R46" s="9">
        <f t="shared" si="5"/>
        <v>55.375</v>
      </c>
      <c r="S46" s="9">
        <f t="shared" si="6"/>
        <v>44.924999999999997</v>
      </c>
      <c r="T46" s="9">
        <f t="shared" si="7"/>
        <v>54.125</v>
      </c>
      <c r="U46" s="8">
        <f t="shared" si="8"/>
        <v>52.591666666666661</v>
      </c>
      <c r="V46" s="8">
        <f t="shared" si="9"/>
        <v>52.974999999999994</v>
      </c>
    </row>
    <row r="47" spans="1:22" ht="13.5" x14ac:dyDescent="0.25">
      <c r="A47" s="3">
        <f>RSI!A47</f>
        <v>42072</v>
      </c>
      <c r="B47" s="2">
        <f>RSI!B47</f>
        <v>5.2089999999999996</v>
      </c>
      <c r="C47" s="2">
        <f>RSI!I47</f>
        <v>57.835972411455096</v>
      </c>
      <c r="D47" s="2">
        <f>MACD!E47</f>
        <v>-4.3435406950695032E-2</v>
      </c>
      <c r="E47" s="2">
        <f>MACD!F47</f>
        <v>2.3008549474939546E-3</v>
      </c>
      <c r="F47" s="2">
        <f>'Moving Avg'!D47</f>
        <v>5.3192399999999997</v>
      </c>
      <c r="G47" s="2">
        <f>'Moving Avg'!F47</f>
        <v>5.1271299999999993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NEUTRAL</v>
      </c>
      <c r="L47" s="6" t="str">
        <f>OBV!H47</f>
        <v>CONFIRMED BEARISH</v>
      </c>
      <c r="M47" s="8">
        <f t="shared" si="0"/>
        <v>25</v>
      </c>
      <c r="N47" s="8">
        <f t="shared" si="1"/>
        <v>100</v>
      </c>
      <c r="O47" s="8">
        <f t="shared" si="2"/>
        <v>75</v>
      </c>
      <c r="P47" s="8">
        <f t="shared" si="3"/>
        <v>16.5</v>
      </c>
      <c r="Q47" s="9">
        <f t="shared" si="4"/>
        <v>57.475000000000001</v>
      </c>
      <c r="R47" s="9">
        <f t="shared" si="5"/>
        <v>55.375</v>
      </c>
      <c r="S47" s="9">
        <f t="shared" si="6"/>
        <v>44.924999999999997</v>
      </c>
      <c r="T47" s="9">
        <f t="shared" si="7"/>
        <v>54.125</v>
      </c>
      <c r="U47" s="8">
        <f t="shared" si="8"/>
        <v>52.591666666666661</v>
      </c>
      <c r="V47" s="8">
        <f t="shared" si="9"/>
        <v>52.974999999999994</v>
      </c>
    </row>
    <row r="48" spans="1:22" ht="13.5" x14ac:dyDescent="0.25">
      <c r="A48" s="3">
        <f>RSI!A48</f>
        <v>42073</v>
      </c>
      <c r="B48" s="2">
        <f>RSI!B48</f>
        <v>5.1334999999999997</v>
      </c>
      <c r="C48" s="2">
        <f>RSI!I48</f>
        <v>53.670477191669654</v>
      </c>
      <c r="D48" s="2">
        <f>MACD!E48</f>
        <v>-4.0934664580307256E-2</v>
      </c>
      <c r="E48" s="2">
        <f>MACD!F48</f>
        <v>-6.3462489580662883E-3</v>
      </c>
      <c r="F48" s="2">
        <f>'Moving Avg'!D48</f>
        <v>5.2739400000000005</v>
      </c>
      <c r="G48" s="2">
        <f>'Moving Avg'!F48</f>
        <v>5.1403400000000001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WEAK</v>
      </c>
      <c r="L48" s="6" t="str">
        <f>OBV!H48</f>
        <v>CONFIRMED BEARISH</v>
      </c>
      <c r="M48" s="8">
        <f t="shared" si="0"/>
        <v>25</v>
      </c>
      <c r="N48" s="8">
        <f t="shared" si="1"/>
        <v>100</v>
      </c>
      <c r="O48" s="8">
        <f t="shared" si="2"/>
        <v>75</v>
      </c>
      <c r="P48" s="8">
        <f t="shared" si="3"/>
        <v>0</v>
      </c>
      <c r="Q48" s="9">
        <f t="shared" si="4"/>
        <v>55</v>
      </c>
      <c r="R48" s="9">
        <f t="shared" si="5"/>
        <v>51.25</v>
      </c>
      <c r="S48" s="9">
        <f t="shared" si="6"/>
        <v>37.5</v>
      </c>
      <c r="T48" s="9">
        <f t="shared" si="7"/>
        <v>50</v>
      </c>
      <c r="U48" s="8">
        <f t="shared" si="8"/>
        <v>47.916666666666664</v>
      </c>
      <c r="V48" s="8">
        <f t="shared" si="9"/>
        <v>48.4375</v>
      </c>
    </row>
    <row r="49" spans="1:22" ht="13.5" x14ac:dyDescent="0.25">
      <c r="A49" s="3">
        <f>RSI!A49</f>
        <v>42074</v>
      </c>
      <c r="B49" s="2">
        <f>RSI!B49</f>
        <v>5.2468000000000004</v>
      </c>
      <c r="C49" s="2">
        <f>RSI!I49</f>
        <v>58.500798101127486</v>
      </c>
      <c r="D49" s="2">
        <f>MACD!E49</f>
        <v>-5.9376138055583283E-2</v>
      </c>
      <c r="E49" s="2">
        <f>MACD!F49</f>
        <v>-1.695222677756969E-2</v>
      </c>
      <c r="F49" s="2">
        <f>'Moving Avg'!D49</f>
        <v>5.2361999999999993</v>
      </c>
      <c r="G49" s="2">
        <f>'Moving Avg'!F49</f>
        <v>5.1573250000000002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WEAK</v>
      </c>
      <c r="L49" s="6" t="str">
        <f>OBV!H49</f>
        <v>CONFIRMED BEARISH</v>
      </c>
      <c r="M49" s="8">
        <f t="shared" si="0"/>
        <v>25</v>
      </c>
      <c r="N49" s="8">
        <f t="shared" si="1"/>
        <v>100</v>
      </c>
      <c r="O49" s="8">
        <f t="shared" si="2"/>
        <v>75</v>
      </c>
      <c r="P49" s="8">
        <f t="shared" si="3"/>
        <v>0</v>
      </c>
      <c r="Q49" s="9">
        <f t="shared" si="4"/>
        <v>55</v>
      </c>
      <c r="R49" s="9">
        <f t="shared" si="5"/>
        <v>51.25</v>
      </c>
      <c r="S49" s="9">
        <f t="shared" si="6"/>
        <v>37.5</v>
      </c>
      <c r="T49" s="9">
        <f t="shared" si="7"/>
        <v>50</v>
      </c>
      <c r="U49" s="8">
        <f t="shared" si="8"/>
        <v>47.916666666666664</v>
      </c>
      <c r="V49" s="8">
        <f t="shared" si="9"/>
        <v>48.4375</v>
      </c>
    </row>
    <row r="50" spans="1:22" ht="13.5" x14ac:dyDescent="0.25">
      <c r="A50" s="3">
        <f>RSI!A50</f>
        <v>42075</v>
      </c>
      <c r="B50" s="2">
        <f>RSI!B50</f>
        <v>5.36</v>
      </c>
      <c r="C50" s="2">
        <f>RSI!I50</f>
        <v>62.686647760128473</v>
      </c>
      <c r="D50" s="2">
        <f>MACD!E50</f>
        <v>-6.3636253877460192E-2</v>
      </c>
      <c r="E50" s="2">
        <f>MACD!F50</f>
        <v>-2.6289032197547794E-2</v>
      </c>
      <c r="F50" s="2">
        <f>'Moving Avg'!D50</f>
        <v>5.2467600000000001</v>
      </c>
      <c r="G50" s="2">
        <f>'Moving Avg'!F50</f>
        <v>5.1765749999999988</v>
      </c>
      <c r="H50" s="2">
        <f>'Moving Avg'!G50</f>
        <v>4.8079938775510218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CONFIRMED BULLISH</v>
      </c>
      <c r="M50" s="8">
        <f t="shared" si="0"/>
        <v>25</v>
      </c>
      <c r="N50" s="8">
        <f t="shared" si="1"/>
        <v>100</v>
      </c>
      <c r="O50" s="8">
        <f t="shared" si="2"/>
        <v>75</v>
      </c>
      <c r="P50" s="8">
        <f t="shared" si="3"/>
        <v>100</v>
      </c>
      <c r="Q50" s="9">
        <f t="shared" si="4"/>
        <v>70</v>
      </c>
      <c r="R50" s="9">
        <f t="shared" si="5"/>
        <v>76.25</v>
      </c>
      <c r="S50" s="9">
        <f t="shared" si="6"/>
        <v>82.5</v>
      </c>
      <c r="T50" s="9">
        <f t="shared" si="7"/>
        <v>75</v>
      </c>
      <c r="U50" s="8">
        <f t="shared" si="8"/>
        <v>76.25</v>
      </c>
      <c r="V50" s="8">
        <f t="shared" si="9"/>
        <v>75.9375</v>
      </c>
    </row>
    <row r="51" spans="1:22" ht="13.5" x14ac:dyDescent="0.25">
      <c r="A51" s="3">
        <f>RSI!A51</f>
        <v>42076</v>
      </c>
      <c r="B51" s="2">
        <f>RSI!B51</f>
        <v>5.4279999999999999</v>
      </c>
      <c r="C51" s="2">
        <f>RSI!I51</f>
        <v>64.972263037999568</v>
      </c>
      <c r="D51" s="2">
        <f>MACD!E51</f>
        <v>-3.6884079619643018E-2</v>
      </c>
      <c r="E51" s="2">
        <f>MACD!F51</f>
        <v>-2.8408041681966839E-2</v>
      </c>
      <c r="F51" s="2">
        <f>'Moving Avg'!D51</f>
        <v>5.2754600000000007</v>
      </c>
      <c r="G51" s="2">
        <f>'Moving Avg'!F51</f>
        <v>5.1984699999999986</v>
      </c>
      <c r="H51" s="2">
        <f>'Moving Avg'!G51</f>
        <v>4.8203940000000021</v>
      </c>
      <c r="I51" s="2">
        <f>'Moving Avg'!H51</f>
        <v>0</v>
      </c>
      <c r="J51" s="6" t="str">
        <f>OBV!F51</f>
        <v>BULLISH</v>
      </c>
      <c r="K51" s="6" t="str">
        <f>OBV!G51</f>
        <v>STRONG</v>
      </c>
      <c r="L51" s="6" t="str">
        <f>OBV!H51</f>
        <v>CONFIRMED BULLISH</v>
      </c>
      <c r="M51" s="8">
        <f t="shared" si="0"/>
        <v>25</v>
      </c>
      <c r="N51" s="8">
        <f t="shared" si="1"/>
        <v>45</v>
      </c>
      <c r="O51" s="8">
        <f t="shared" si="2"/>
        <v>75</v>
      </c>
      <c r="P51" s="8">
        <f t="shared" si="3"/>
        <v>100</v>
      </c>
      <c r="Q51" s="9">
        <f t="shared" si="4"/>
        <v>50.75</v>
      </c>
      <c r="R51" s="9">
        <f t="shared" si="5"/>
        <v>65.25</v>
      </c>
      <c r="S51" s="9">
        <f t="shared" si="6"/>
        <v>74.25</v>
      </c>
      <c r="T51" s="9">
        <f t="shared" si="7"/>
        <v>61.25</v>
      </c>
      <c r="U51" s="8">
        <f t="shared" si="8"/>
        <v>63.416666666666664</v>
      </c>
      <c r="V51" s="8">
        <f t="shared" si="9"/>
        <v>62.875</v>
      </c>
    </row>
    <row r="52" spans="1:22" ht="13.5" x14ac:dyDescent="0.25">
      <c r="A52" s="3">
        <f>RSI!A52</f>
        <v>42079</v>
      </c>
      <c r="B52" s="2">
        <f>RSI!B52</f>
        <v>5.4355000000000002</v>
      </c>
      <c r="C52" s="2">
        <f>RSI!I52</f>
        <v>65.225274159256998</v>
      </c>
      <c r="D52" s="2">
        <f>MACD!E52</f>
        <v>-1.6834551872126902E-2</v>
      </c>
      <c r="E52" s="2">
        <f>MACD!F52</f>
        <v>-2.6093343719998854E-2</v>
      </c>
      <c r="F52" s="2">
        <f>'Moving Avg'!D52</f>
        <v>5.3207600000000008</v>
      </c>
      <c r="G52" s="2">
        <f>'Moving Avg'!F52</f>
        <v>5.2211149999999993</v>
      </c>
      <c r="H52" s="2">
        <f>'Moving Avg'!G52</f>
        <v>4.8472700000000009</v>
      </c>
      <c r="I52" s="2">
        <f>'Moving Avg'!H52</f>
        <v>0</v>
      </c>
      <c r="J52" s="6" t="str">
        <f>OBV!F52</f>
        <v>BULLISH</v>
      </c>
      <c r="K52" s="6" t="str">
        <f>OBV!G52</f>
        <v>STRONG</v>
      </c>
      <c r="L52" s="6" t="str">
        <f>OBV!H52</f>
        <v>CONFIRMED BULLISH</v>
      </c>
      <c r="M52" s="8">
        <f t="shared" si="0"/>
        <v>25</v>
      </c>
      <c r="N52" s="8">
        <f t="shared" si="1"/>
        <v>0</v>
      </c>
      <c r="O52" s="8">
        <f t="shared" si="2"/>
        <v>75</v>
      </c>
      <c r="P52" s="8">
        <f t="shared" si="3"/>
        <v>100</v>
      </c>
      <c r="Q52" s="9">
        <f t="shared" si="4"/>
        <v>35</v>
      </c>
      <c r="R52" s="9">
        <f t="shared" si="5"/>
        <v>56.25</v>
      </c>
      <c r="S52" s="9">
        <f t="shared" si="6"/>
        <v>67.5</v>
      </c>
      <c r="T52" s="9">
        <f t="shared" si="7"/>
        <v>50</v>
      </c>
      <c r="U52" s="8">
        <f t="shared" si="8"/>
        <v>52.916666666666664</v>
      </c>
      <c r="V52" s="8">
        <f t="shared" si="9"/>
        <v>52.1875</v>
      </c>
    </row>
    <row r="53" spans="1:22" ht="13.5" x14ac:dyDescent="0.25">
      <c r="A53" s="3">
        <f>RSI!A53</f>
        <v>42080</v>
      </c>
      <c r="B53" s="2">
        <f>RSI!B53</f>
        <v>5.4128999999999996</v>
      </c>
      <c r="C53" s="2">
        <f>RSI!I53</f>
        <v>63.731403917297747</v>
      </c>
      <c r="D53" s="2">
        <f>MACD!E53</f>
        <v>-1.2071045316552897E-4</v>
      </c>
      <c r="E53" s="2">
        <f>MACD!F53</f>
        <v>-2.0898817066632189E-2</v>
      </c>
      <c r="F53" s="2">
        <f>'Moving Avg'!D53</f>
        <v>5.3766400000000001</v>
      </c>
      <c r="G53" s="2">
        <f>'Moving Avg'!F53</f>
        <v>5.2354599999999998</v>
      </c>
      <c r="H53" s="2">
        <f>'Moving Avg'!G53</f>
        <v>4.8736940000000013</v>
      </c>
      <c r="I53" s="2">
        <f>'Moving Avg'!H53</f>
        <v>0</v>
      </c>
      <c r="J53" s="6" t="str">
        <f>OBV!F53</f>
        <v>BULLISH</v>
      </c>
      <c r="K53" s="6" t="str">
        <f>OBV!G53</f>
        <v>STRONG</v>
      </c>
      <c r="L53" s="6" t="str">
        <f>OBV!H53</f>
        <v>CONFIRMED BULLISH</v>
      </c>
      <c r="M53" s="8">
        <f t="shared" si="0"/>
        <v>25</v>
      </c>
      <c r="N53" s="8">
        <f t="shared" si="1"/>
        <v>0</v>
      </c>
      <c r="O53" s="8">
        <f t="shared" si="2"/>
        <v>75</v>
      </c>
      <c r="P53" s="8">
        <f t="shared" si="3"/>
        <v>100</v>
      </c>
      <c r="Q53" s="9">
        <f t="shared" si="4"/>
        <v>35</v>
      </c>
      <c r="R53" s="9">
        <f t="shared" si="5"/>
        <v>56.25</v>
      </c>
      <c r="S53" s="9">
        <f t="shared" si="6"/>
        <v>67.5</v>
      </c>
      <c r="T53" s="9">
        <f t="shared" si="7"/>
        <v>50</v>
      </c>
      <c r="U53" s="8">
        <f t="shared" si="8"/>
        <v>52.916666666666664</v>
      </c>
      <c r="V53" s="8">
        <f t="shared" si="9"/>
        <v>52.1875</v>
      </c>
    </row>
    <row r="54" spans="1:22" ht="13.5" x14ac:dyDescent="0.25">
      <c r="A54" s="3">
        <f>RSI!A54</f>
        <v>42081</v>
      </c>
      <c r="B54" s="2">
        <f>RSI!B54</f>
        <v>5.3071999999999999</v>
      </c>
      <c r="C54" s="2">
        <f>RSI!I54</f>
        <v>57.139857054634263</v>
      </c>
      <c r="D54" s="2">
        <f>MACD!E54</f>
        <v>3.1817720407310013E-2</v>
      </c>
      <c r="E54" s="2">
        <f>MACD!F54</f>
        <v>-1.0355509571843748E-2</v>
      </c>
      <c r="F54" s="2">
        <f>'Moving Avg'!D54</f>
        <v>5.3887200000000011</v>
      </c>
      <c r="G54" s="2">
        <f>'Moving Avg'!F54</f>
        <v>5.2441449999999996</v>
      </c>
      <c r="H54" s="2">
        <f>'Moving Avg'!G54</f>
        <v>4.8980040000000011</v>
      </c>
      <c r="I54" s="2">
        <f>'Moving Avg'!H54</f>
        <v>0</v>
      </c>
      <c r="J54" s="6" t="str">
        <f>OBV!F54</f>
        <v>BULLISH</v>
      </c>
      <c r="K54" s="6" t="str">
        <f>OBV!G54</f>
        <v>STRONG</v>
      </c>
      <c r="L54" s="6" t="str">
        <f>OBV!H54</f>
        <v>CONFIRMED BULLISH</v>
      </c>
      <c r="M54" s="8">
        <f t="shared" si="0"/>
        <v>25</v>
      </c>
      <c r="N54" s="8">
        <f t="shared" si="1"/>
        <v>0</v>
      </c>
      <c r="O54" s="8">
        <f t="shared" si="2"/>
        <v>75</v>
      </c>
      <c r="P54" s="8">
        <f t="shared" si="3"/>
        <v>100</v>
      </c>
      <c r="Q54" s="9">
        <f t="shared" si="4"/>
        <v>35</v>
      </c>
      <c r="R54" s="9">
        <f t="shared" si="5"/>
        <v>56.25</v>
      </c>
      <c r="S54" s="9">
        <f t="shared" si="6"/>
        <v>67.5</v>
      </c>
      <c r="T54" s="9">
        <f t="shared" si="7"/>
        <v>50</v>
      </c>
      <c r="U54" s="8">
        <f t="shared" si="8"/>
        <v>52.916666666666664</v>
      </c>
      <c r="V54" s="8">
        <f t="shared" si="9"/>
        <v>52.1875</v>
      </c>
    </row>
    <row r="55" spans="1:22" ht="13.5" x14ac:dyDescent="0.25">
      <c r="A55" s="3">
        <f>RSI!A55</f>
        <v>42082</v>
      </c>
      <c r="B55" s="2">
        <f>RSI!B55</f>
        <v>5.4581999999999997</v>
      </c>
      <c r="C55" s="2">
        <f>RSI!I55</f>
        <v>63.023499922542079</v>
      </c>
      <c r="D55" s="2">
        <f>MACD!E55</f>
        <v>2.7016573982812098E-2</v>
      </c>
      <c r="E55" s="2">
        <f>MACD!F55</f>
        <v>-2.8810928609125791E-3</v>
      </c>
      <c r="F55" s="2">
        <f>'Moving Avg'!D55</f>
        <v>5.4083599999999992</v>
      </c>
      <c r="G55" s="2">
        <f>'Moving Avg'!F55</f>
        <v>5.2603799999999996</v>
      </c>
      <c r="H55" s="2">
        <f>'Moving Avg'!G55</f>
        <v>4.9253340000000012</v>
      </c>
      <c r="I55" s="2">
        <f>'Moving Avg'!H55</f>
        <v>0</v>
      </c>
      <c r="J55" s="6" t="str">
        <f>OBV!F55</f>
        <v>BULLISH</v>
      </c>
      <c r="K55" s="6" t="str">
        <f>OBV!G55</f>
        <v>STRONG</v>
      </c>
      <c r="L55" s="6" t="str">
        <f>OBV!H55</f>
        <v>CONFIRMED BULLISH</v>
      </c>
      <c r="M55" s="8">
        <f t="shared" si="0"/>
        <v>25</v>
      </c>
      <c r="N55" s="8">
        <f t="shared" si="1"/>
        <v>0</v>
      </c>
      <c r="O55" s="8">
        <f t="shared" si="2"/>
        <v>75</v>
      </c>
      <c r="P55" s="8">
        <f t="shared" si="3"/>
        <v>100</v>
      </c>
      <c r="Q55" s="9">
        <f t="shared" si="4"/>
        <v>35</v>
      </c>
      <c r="R55" s="9">
        <f t="shared" si="5"/>
        <v>56.25</v>
      </c>
      <c r="S55" s="9">
        <f t="shared" si="6"/>
        <v>67.5</v>
      </c>
      <c r="T55" s="9">
        <f t="shared" si="7"/>
        <v>50</v>
      </c>
      <c r="U55" s="8">
        <f t="shared" si="8"/>
        <v>52.916666666666664</v>
      </c>
      <c r="V55" s="8">
        <f t="shared" si="9"/>
        <v>52.1875</v>
      </c>
    </row>
    <row r="56" spans="1:22" ht="13.5" x14ac:dyDescent="0.25">
      <c r="A56" s="3">
        <f>RSI!A56</f>
        <v>42086</v>
      </c>
      <c r="B56" s="2">
        <f>RSI!B56</f>
        <v>5.2995999999999999</v>
      </c>
      <c r="C56" s="2">
        <f>RSI!I56</f>
        <v>54.552777093831565</v>
      </c>
      <c r="D56" s="2">
        <f>MACD!E56</f>
        <v>2.9482153576351422E-2</v>
      </c>
      <c r="E56" s="2">
        <f>MACD!F56</f>
        <v>3.5915564265402216E-3</v>
      </c>
      <c r="F56" s="2">
        <f>'Moving Avg'!D56</f>
        <v>5.3826799999999988</v>
      </c>
      <c r="G56" s="2">
        <f>'Moving Avg'!F56</f>
        <v>5.2762299999999991</v>
      </c>
      <c r="H56" s="2">
        <f>'Moving Avg'!G56</f>
        <v>4.9494920000000011</v>
      </c>
      <c r="I56" s="2">
        <f>'Moving Avg'!H56</f>
        <v>0</v>
      </c>
      <c r="J56" s="6" t="str">
        <f>OBV!F56</f>
        <v>BEARISH</v>
      </c>
      <c r="K56" s="6" t="str">
        <f>OBV!G56</f>
        <v>NEUTRAL</v>
      </c>
      <c r="L56" s="6" t="str">
        <f>OBV!H56</f>
        <v>CONFIRMED BEARISH</v>
      </c>
      <c r="M56" s="8">
        <f t="shared" si="0"/>
        <v>25</v>
      </c>
      <c r="N56" s="8">
        <f t="shared" si="1"/>
        <v>0</v>
      </c>
      <c r="O56" s="8">
        <f t="shared" si="2"/>
        <v>75</v>
      </c>
      <c r="P56" s="8">
        <f t="shared" si="3"/>
        <v>16.5</v>
      </c>
      <c r="Q56" s="9">
        <f t="shared" si="4"/>
        <v>22.475000000000001</v>
      </c>
      <c r="R56" s="9">
        <f t="shared" si="5"/>
        <v>35.375</v>
      </c>
      <c r="S56" s="9">
        <f t="shared" si="6"/>
        <v>29.925000000000001</v>
      </c>
      <c r="T56" s="9">
        <f t="shared" si="7"/>
        <v>29.125</v>
      </c>
      <c r="U56" s="8">
        <f t="shared" si="8"/>
        <v>29.258333333333336</v>
      </c>
      <c r="V56" s="8">
        <f t="shared" si="9"/>
        <v>29.225000000000001</v>
      </c>
    </row>
    <row r="57" spans="1:22" ht="13.5" x14ac:dyDescent="0.25">
      <c r="A57" s="3">
        <f>RSI!A57</f>
        <v>42087</v>
      </c>
      <c r="B57" s="2">
        <f>RSI!B57</f>
        <v>5.2995999999999999</v>
      </c>
      <c r="C57" s="2">
        <f>RSI!I57</f>
        <v>54.552777093831565</v>
      </c>
      <c r="D57" s="2">
        <f>MACD!E57</f>
        <v>1.9290432134521751E-2</v>
      </c>
      <c r="E57" s="2">
        <f>MACD!F57</f>
        <v>6.7313315681365275E-3</v>
      </c>
      <c r="F57" s="2">
        <f>'Moving Avg'!D57</f>
        <v>5.3554999999999993</v>
      </c>
      <c r="G57" s="2">
        <f>'Moving Avg'!F57</f>
        <v>5.2928349999999993</v>
      </c>
      <c r="H57" s="2">
        <f>'Moving Avg'!G57</f>
        <v>4.973650000000001</v>
      </c>
      <c r="I57" s="2">
        <f>'Moving Avg'!H57</f>
        <v>0</v>
      </c>
      <c r="J57" s="6" t="str">
        <f>OBV!F57</f>
        <v>BEARISH</v>
      </c>
      <c r="K57" s="6" t="str">
        <f>OBV!G57</f>
        <v>NEUTRAL</v>
      </c>
      <c r="L57" s="6" t="str">
        <f>OBV!H57</f>
        <v>CONFIRMED BEARISH</v>
      </c>
      <c r="M57" s="8">
        <f t="shared" si="0"/>
        <v>25</v>
      </c>
      <c r="N57" s="8">
        <f t="shared" si="1"/>
        <v>0</v>
      </c>
      <c r="O57" s="8">
        <f t="shared" si="2"/>
        <v>75</v>
      </c>
      <c r="P57" s="8">
        <f t="shared" si="3"/>
        <v>16.5</v>
      </c>
      <c r="Q57" s="9">
        <f t="shared" si="4"/>
        <v>22.475000000000001</v>
      </c>
      <c r="R57" s="9">
        <f t="shared" si="5"/>
        <v>35.375</v>
      </c>
      <c r="S57" s="9">
        <f t="shared" si="6"/>
        <v>29.925000000000001</v>
      </c>
      <c r="T57" s="9">
        <f t="shared" si="7"/>
        <v>29.125</v>
      </c>
      <c r="U57" s="8">
        <f t="shared" si="8"/>
        <v>29.258333333333336</v>
      </c>
      <c r="V57" s="8">
        <f t="shared" si="9"/>
        <v>29.225000000000001</v>
      </c>
    </row>
    <row r="58" spans="1:22" ht="13.5" x14ac:dyDescent="0.25">
      <c r="A58" s="3">
        <f>RSI!A58</f>
        <v>42088</v>
      </c>
      <c r="B58" s="2">
        <f>RSI!B58</f>
        <v>5.36</v>
      </c>
      <c r="C58" s="2">
        <f>RSI!I58</f>
        <v>57.099509607643853</v>
      </c>
      <c r="D58" s="2">
        <f>MACD!E58</f>
        <v>-6.0363061134580676E-3</v>
      </c>
      <c r="E58" s="2">
        <f>MACD!F58</f>
        <v>4.1778040318176087E-3</v>
      </c>
      <c r="F58" s="2">
        <f>'Moving Avg'!D58</f>
        <v>5.3449199999999992</v>
      </c>
      <c r="G58" s="2">
        <f>'Moving Avg'!F58</f>
        <v>5.3079299999999998</v>
      </c>
      <c r="H58" s="2">
        <f>'Moving Avg'!G58</f>
        <v>4.999016000000001</v>
      </c>
      <c r="I58" s="2">
        <f>'Moving Avg'!H58</f>
        <v>0</v>
      </c>
      <c r="J58" s="6" t="str">
        <f>OBV!F58</f>
        <v>BULLISH</v>
      </c>
      <c r="K58" s="6" t="str">
        <f>OBV!G58</f>
        <v>NEUTRAL</v>
      </c>
      <c r="L58" s="6" t="str">
        <f>OBV!H58</f>
        <v>BULLISH DIVERGENCE</v>
      </c>
      <c r="M58" s="8">
        <f t="shared" si="0"/>
        <v>25</v>
      </c>
      <c r="N58" s="8">
        <f t="shared" si="1"/>
        <v>45</v>
      </c>
      <c r="O58" s="8">
        <f t="shared" si="2"/>
        <v>75</v>
      </c>
      <c r="P58" s="8">
        <f t="shared" si="3"/>
        <v>66.5</v>
      </c>
      <c r="Q58" s="9">
        <f t="shared" si="4"/>
        <v>45.725000000000001</v>
      </c>
      <c r="R58" s="9">
        <f t="shared" si="5"/>
        <v>56.875</v>
      </c>
      <c r="S58" s="9">
        <f t="shared" si="6"/>
        <v>59.174999999999997</v>
      </c>
      <c r="T58" s="9">
        <f t="shared" si="7"/>
        <v>52.875</v>
      </c>
      <c r="U58" s="8">
        <f t="shared" si="8"/>
        <v>53.92499999999999</v>
      </c>
      <c r="V58" s="8">
        <f t="shared" si="9"/>
        <v>53.662499999999994</v>
      </c>
    </row>
    <row r="59" spans="1:22" ht="13.5" x14ac:dyDescent="0.25">
      <c r="A59" s="3">
        <f>RSI!A59</f>
        <v>42089</v>
      </c>
      <c r="B59" s="2">
        <f>RSI!B59</f>
        <v>5.2845000000000004</v>
      </c>
      <c r="C59" s="2">
        <f>RSI!I59</f>
        <v>53.094357206283995</v>
      </c>
      <c r="D59" s="2">
        <f>MACD!E59</f>
        <v>-5.3682371497574266E-3</v>
      </c>
      <c r="E59" s="2">
        <f>MACD!F59</f>
        <v>2.2685957955026021E-3</v>
      </c>
      <c r="F59" s="2">
        <f>'Moving Avg'!D59</f>
        <v>5.3403800000000006</v>
      </c>
      <c r="G59" s="2">
        <f>'Moving Avg'!F59</f>
        <v>5.3230249999999995</v>
      </c>
      <c r="H59" s="2">
        <f>'Moving Avg'!G59</f>
        <v>5.0228720000000013</v>
      </c>
      <c r="I59" s="2">
        <f>'Moving Avg'!H59</f>
        <v>0</v>
      </c>
      <c r="J59" s="6" t="str">
        <f>OBV!F59</f>
        <v>BULLISH</v>
      </c>
      <c r="K59" s="6" t="str">
        <f>OBV!G59</f>
        <v>NEUTRAL</v>
      </c>
      <c r="L59" s="6" t="str">
        <f>OBV!H59</f>
        <v>BULLISH DIVERGENCE</v>
      </c>
      <c r="M59" s="8">
        <f t="shared" si="0"/>
        <v>25</v>
      </c>
      <c r="N59" s="8">
        <f t="shared" si="1"/>
        <v>45</v>
      </c>
      <c r="O59" s="8">
        <f t="shared" si="2"/>
        <v>75</v>
      </c>
      <c r="P59" s="8">
        <f t="shared" si="3"/>
        <v>66.5</v>
      </c>
      <c r="Q59" s="9">
        <f t="shared" si="4"/>
        <v>45.725000000000001</v>
      </c>
      <c r="R59" s="9">
        <f t="shared" si="5"/>
        <v>56.875</v>
      </c>
      <c r="S59" s="9">
        <f t="shared" si="6"/>
        <v>59.174999999999997</v>
      </c>
      <c r="T59" s="9">
        <f t="shared" si="7"/>
        <v>52.875</v>
      </c>
      <c r="U59" s="8">
        <f t="shared" si="8"/>
        <v>53.92499999999999</v>
      </c>
      <c r="V59" s="8">
        <f t="shared" si="9"/>
        <v>53.662499999999994</v>
      </c>
    </row>
    <row r="60" spans="1:22" ht="13.5" x14ac:dyDescent="0.25">
      <c r="A60" s="3">
        <f>RSI!A60</f>
        <v>42090</v>
      </c>
      <c r="B60" s="2">
        <f>RSI!B60</f>
        <v>5.2845000000000004</v>
      </c>
      <c r="C60" s="2">
        <f>RSI!I60</f>
        <v>53.094357206283995</v>
      </c>
      <c r="D60" s="2">
        <f>MACD!E60</f>
        <v>1.220211018248385E-2</v>
      </c>
      <c r="E60" s="2">
        <f>MACD!F60</f>
        <v>4.2552986728988523E-3</v>
      </c>
      <c r="F60" s="2">
        <f>'Moving Avg'!D60</f>
        <v>5.3056400000000004</v>
      </c>
      <c r="G60" s="2">
        <f>'Moving Avg'!F60</f>
        <v>5.3313249999999988</v>
      </c>
      <c r="H60" s="2">
        <f>'Moving Avg'!G60</f>
        <v>5.0467280000000008</v>
      </c>
      <c r="I60" s="2">
        <f>'Moving Avg'!H60</f>
        <v>0</v>
      </c>
      <c r="J60" s="6" t="str">
        <f>OBV!F60</f>
        <v>BULLISH</v>
      </c>
      <c r="K60" s="6" t="str">
        <f>OBV!G60</f>
        <v>NEUTRAL</v>
      </c>
      <c r="L60" s="6" t="str">
        <f>OBV!H60</f>
        <v>BULLISH DIVERGENCE</v>
      </c>
      <c r="M60" s="8">
        <f t="shared" si="0"/>
        <v>25</v>
      </c>
      <c r="N60" s="8">
        <f t="shared" si="1"/>
        <v>0</v>
      </c>
      <c r="O60" s="8">
        <f t="shared" si="2"/>
        <v>75</v>
      </c>
      <c r="P60" s="8">
        <f t="shared" si="3"/>
        <v>66.5</v>
      </c>
      <c r="Q60" s="9">
        <f t="shared" si="4"/>
        <v>29.975000000000001</v>
      </c>
      <c r="R60" s="9">
        <f t="shared" si="5"/>
        <v>47.875</v>
      </c>
      <c r="S60" s="9">
        <f t="shared" si="6"/>
        <v>52.424999999999997</v>
      </c>
      <c r="T60" s="9">
        <f t="shared" si="7"/>
        <v>41.625</v>
      </c>
      <c r="U60" s="8">
        <f t="shared" si="8"/>
        <v>43.42499999999999</v>
      </c>
      <c r="V60" s="8">
        <f t="shared" si="9"/>
        <v>42.974999999999994</v>
      </c>
    </row>
    <row r="61" spans="1:22" ht="13.5" x14ac:dyDescent="0.25">
      <c r="A61" s="3">
        <f>RSI!A61</f>
        <v>42093</v>
      </c>
      <c r="B61" s="2">
        <f>RSI!B61</f>
        <v>5.2468000000000004</v>
      </c>
      <c r="C61" s="2">
        <f>RSI!I61</f>
        <v>51.021801456024647</v>
      </c>
      <c r="D61" s="2">
        <f>MACD!E61</f>
        <v>3.9943526352389291E-2</v>
      </c>
      <c r="E61" s="2">
        <f>MACD!F61</f>
        <v>1.1392944208796942E-2</v>
      </c>
      <c r="F61" s="2">
        <f>'Moving Avg'!D61</f>
        <v>5.2950800000000005</v>
      </c>
      <c r="G61" s="2">
        <f>'Moving Avg'!F61</f>
        <v>5.325664999999999</v>
      </c>
      <c r="H61" s="2">
        <f>'Moving Avg'!G61</f>
        <v>5.0698300000000014</v>
      </c>
      <c r="I61" s="2">
        <f>'Moving Avg'!H61</f>
        <v>0</v>
      </c>
      <c r="J61" s="6" t="str">
        <f>OBV!F61</f>
        <v>BULLISH</v>
      </c>
      <c r="K61" s="6" t="str">
        <f>OBV!G61</f>
        <v>NEUTRAL</v>
      </c>
      <c r="L61" s="6" t="str">
        <f>OBV!H61</f>
        <v>BULLISH DIVERGENCE</v>
      </c>
      <c r="M61" s="8">
        <f t="shared" si="0"/>
        <v>25</v>
      </c>
      <c r="N61" s="8">
        <f t="shared" si="1"/>
        <v>0</v>
      </c>
      <c r="O61" s="8">
        <f t="shared" si="2"/>
        <v>75</v>
      </c>
      <c r="P61" s="8">
        <f t="shared" si="3"/>
        <v>66.5</v>
      </c>
      <c r="Q61" s="9">
        <f t="shared" si="4"/>
        <v>29.975000000000001</v>
      </c>
      <c r="R61" s="9">
        <f t="shared" si="5"/>
        <v>47.875</v>
      </c>
      <c r="S61" s="9">
        <f t="shared" si="6"/>
        <v>52.424999999999997</v>
      </c>
      <c r="T61" s="9">
        <f t="shared" si="7"/>
        <v>41.625</v>
      </c>
      <c r="U61" s="8">
        <f t="shared" si="8"/>
        <v>43.42499999999999</v>
      </c>
      <c r="V61" s="8">
        <f t="shared" si="9"/>
        <v>42.974999999999994</v>
      </c>
    </row>
    <row r="62" spans="1:22" ht="13.5" x14ac:dyDescent="0.25">
      <c r="A62" s="3">
        <f>RSI!A62</f>
        <v>42094</v>
      </c>
      <c r="B62" s="2">
        <f>RSI!B62</f>
        <v>5.2392000000000003</v>
      </c>
      <c r="C62" s="2">
        <f>RSI!I62</f>
        <v>50.593049967273942</v>
      </c>
      <c r="D62" s="2">
        <f>MACD!E62</f>
        <v>6.500482362109139E-2</v>
      </c>
      <c r="E62" s="2">
        <f>MACD!F62</f>
        <v>2.2115320091255834E-2</v>
      </c>
      <c r="F62" s="2">
        <f>'Moving Avg'!D62</f>
        <v>5.2830000000000004</v>
      </c>
      <c r="G62" s="2">
        <f>'Moving Avg'!F62</f>
        <v>5.3196249999999985</v>
      </c>
      <c r="H62" s="2">
        <f>'Moving Avg'!G62</f>
        <v>5.0927800000000021</v>
      </c>
      <c r="I62" s="2">
        <f>'Moving Avg'!H62</f>
        <v>0</v>
      </c>
      <c r="J62" s="6" t="str">
        <f>OBV!F62</f>
        <v>BEARISH</v>
      </c>
      <c r="K62" s="6" t="str">
        <f>OBV!G62</f>
        <v>NEUTRAL</v>
      </c>
      <c r="L62" s="6" t="str">
        <f>OBV!H62</f>
        <v>CONFIRMED BEARISH</v>
      </c>
      <c r="M62" s="8">
        <f t="shared" si="0"/>
        <v>25</v>
      </c>
      <c r="N62" s="8">
        <f t="shared" si="1"/>
        <v>0</v>
      </c>
      <c r="O62" s="8">
        <f t="shared" si="2"/>
        <v>75</v>
      </c>
      <c r="P62" s="8">
        <f t="shared" si="3"/>
        <v>16.5</v>
      </c>
      <c r="Q62" s="9">
        <f t="shared" si="4"/>
        <v>22.475000000000001</v>
      </c>
      <c r="R62" s="9">
        <f t="shared" si="5"/>
        <v>35.375</v>
      </c>
      <c r="S62" s="9">
        <f t="shared" si="6"/>
        <v>29.925000000000001</v>
      </c>
      <c r="T62" s="9">
        <f t="shared" si="7"/>
        <v>29.125</v>
      </c>
      <c r="U62" s="8">
        <f t="shared" si="8"/>
        <v>29.258333333333336</v>
      </c>
      <c r="V62" s="8">
        <f t="shared" si="9"/>
        <v>29.225000000000001</v>
      </c>
    </row>
    <row r="63" spans="1:22" ht="13.5" x14ac:dyDescent="0.25">
      <c r="A63" s="3">
        <f>RSI!A63</f>
        <v>42095</v>
      </c>
      <c r="B63" s="2">
        <f>RSI!B63</f>
        <v>5.2845000000000004</v>
      </c>
      <c r="C63" s="2">
        <f>RSI!I63</f>
        <v>53.121712556703784</v>
      </c>
      <c r="D63" s="2">
        <f>MACD!E63</f>
        <v>7.9303505827382992E-2</v>
      </c>
      <c r="E63" s="2">
        <f>MACD!F63</f>
        <v>3.3552957238481271E-2</v>
      </c>
      <c r="F63" s="2">
        <f>'Moving Avg'!D63</f>
        <v>5.2679</v>
      </c>
      <c r="G63" s="2">
        <f>'Moving Avg'!F63</f>
        <v>5.3158499999999993</v>
      </c>
      <c r="H63" s="2">
        <f>'Moving Avg'!G63</f>
        <v>5.1166360000000024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  <c r="M63" s="8">
        <f t="shared" si="0"/>
        <v>25</v>
      </c>
      <c r="N63" s="8">
        <f t="shared" si="1"/>
        <v>0</v>
      </c>
      <c r="O63" s="8">
        <f t="shared" si="2"/>
        <v>75</v>
      </c>
      <c r="P63" s="8">
        <f t="shared" si="3"/>
        <v>16.5</v>
      </c>
      <c r="Q63" s="9">
        <f t="shared" si="4"/>
        <v>22.475000000000001</v>
      </c>
      <c r="R63" s="9">
        <f t="shared" si="5"/>
        <v>35.375</v>
      </c>
      <c r="S63" s="9">
        <f t="shared" si="6"/>
        <v>29.925000000000001</v>
      </c>
      <c r="T63" s="9">
        <f t="shared" si="7"/>
        <v>29.125</v>
      </c>
      <c r="U63" s="8">
        <f t="shared" si="8"/>
        <v>29.258333333333336</v>
      </c>
      <c r="V63" s="8">
        <f t="shared" si="9"/>
        <v>29.225000000000001</v>
      </c>
    </row>
    <row r="64" spans="1:22" ht="13.5" x14ac:dyDescent="0.25">
      <c r="A64" s="3">
        <f>RSI!A64</f>
        <v>42096</v>
      </c>
      <c r="B64" s="2">
        <f>RSI!B64</f>
        <v>5.2770000000000001</v>
      </c>
      <c r="C64" s="2">
        <f>RSI!I64</f>
        <v>52.6413407339709</v>
      </c>
      <c r="D64" s="2">
        <f>MACD!E64</f>
        <v>7.5359698372740702E-2</v>
      </c>
      <c r="E64" s="2">
        <f>MACD!F64</f>
        <v>4.191430546533316E-2</v>
      </c>
      <c r="F64" s="2">
        <f>'Moving Avg'!D64</f>
        <v>5.2664000000000009</v>
      </c>
      <c r="G64" s="2">
        <f>'Moving Avg'!F64</f>
        <v>5.3079249999999982</v>
      </c>
      <c r="H64" s="2">
        <f>'Moving Avg'!G64</f>
        <v>5.1403420000000013</v>
      </c>
      <c r="I64" s="2">
        <f>'Moving Avg'!H64</f>
        <v>0</v>
      </c>
      <c r="J64" s="6" t="str">
        <f>OBV!F64</f>
        <v>BEARISH</v>
      </c>
      <c r="K64" s="6" t="str">
        <f>OBV!G64</f>
        <v>NEUTRAL</v>
      </c>
      <c r="L64" s="6" t="str">
        <f>OBV!H64</f>
        <v>CONFIRMED BEARISH</v>
      </c>
      <c r="M64" s="8">
        <f t="shared" si="0"/>
        <v>25</v>
      </c>
      <c r="N64" s="8">
        <f t="shared" si="1"/>
        <v>0</v>
      </c>
      <c r="O64" s="8">
        <f t="shared" si="2"/>
        <v>75</v>
      </c>
      <c r="P64" s="8">
        <f t="shared" si="3"/>
        <v>16.5</v>
      </c>
      <c r="Q64" s="9">
        <f t="shared" si="4"/>
        <v>22.475000000000001</v>
      </c>
      <c r="R64" s="9">
        <f t="shared" si="5"/>
        <v>35.375</v>
      </c>
      <c r="S64" s="9">
        <f t="shared" si="6"/>
        <v>29.925000000000001</v>
      </c>
      <c r="T64" s="9">
        <f t="shared" si="7"/>
        <v>29.125</v>
      </c>
      <c r="U64" s="8">
        <f t="shared" si="8"/>
        <v>29.258333333333336</v>
      </c>
      <c r="V64" s="8">
        <f t="shared" si="9"/>
        <v>29.225000000000001</v>
      </c>
    </row>
    <row r="65" spans="1:22" ht="13.5" x14ac:dyDescent="0.25">
      <c r="A65" s="3">
        <f>RSI!A65</f>
        <v>42097</v>
      </c>
      <c r="B65" s="2">
        <f>RSI!B65</f>
        <v>5.2089999999999996</v>
      </c>
      <c r="C65" s="2">
        <f>RSI!I65</f>
        <v>48.370454904402472</v>
      </c>
      <c r="D65" s="2">
        <f>MACD!E65</f>
        <v>0.10002298656784792</v>
      </c>
      <c r="E65" s="2">
        <f>MACD!F65</f>
        <v>5.3536041685836117E-2</v>
      </c>
      <c r="F65" s="2">
        <f>'Moving Avg'!D65</f>
        <v>5.2513000000000005</v>
      </c>
      <c r="G65" s="2">
        <f>'Moving Avg'!F65</f>
        <v>5.3030150000000003</v>
      </c>
      <c r="H65" s="2">
        <f>'Moving Avg'!G65</f>
        <v>5.1590640000000016</v>
      </c>
      <c r="I65" s="2">
        <f>'Moving Avg'!H65</f>
        <v>0</v>
      </c>
      <c r="J65" s="6" t="str">
        <f>OBV!F65</f>
        <v>BEARISH</v>
      </c>
      <c r="K65" s="6" t="str">
        <f>OBV!G65</f>
        <v>WEAK</v>
      </c>
      <c r="L65" s="6" t="str">
        <f>OBV!H65</f>
        <v>CONFIRMED BEARISH</v>
      </c>
      <c r="M65" s="8">
        <f t="shared" si="0"/>
        <v>25</v>
      </c>
      <c r="N65" s="8">
        <f t="shared" si="1"/>
        <v>0</v>
      </c>
      <c r="O65" s="8">
        <f t="shared" si="2"/>
        <v>75</v>
      </c>
      <c r="P65" s="8">
        <f t="shared" si="3"/>
        <v>0</v>
      </c>
      <c r="Q65" s="9">
        <f t="shared" si="4"/>
        <v>20</v>
      </c>
      <c r="R65" s="9">
        <f t="shared" si="5"/>
        <v>31.25</v>
      </c>
      <c r="S65" s="9">
        <f t="shared" si="6"/>
        <v>22.5</v>
      </c>
      <c r="T65" s="9">
        <f t="shared" si="7"/>
        <v>25</v>
      </c>
      <c r="U65" s="8">
        <f t="shared" si="8"/>
        <v>24.583333333333332</v>
      </c>
      <c r="V65" s="8">
        <f t="shared" si="9"/>
        <v>24.6875</v>
      </c>
    </row>
    <row r="66" spans="1:22" ht="13.5" x14ac:dyDescent="0.25">
      <c r="A66" s="3">
        <f>RSI!A66</f>
        <v>42100</v>
      </c>
      <c r="B66" s="2">
        <f>RSI!B66</f>
        <v>5.2089999999999996</v>
      </c>
      <c r="C66" s="2">
        <f>RSI!I66</f>
        <v>48.370454904402472</v>
      </c>
      <c r="D66" s="2">
        <f>MACD!E66</f>
        <v>9.6646098554694859E-2</v>
      </c>
      <c r="E66" s="2">
        <f>MACD!F66</f>
        <v>6.2158053059607865E-2</v>
      </c>
      <c r="F66" s="2">
        <f>'Moving Avg'!D66</f>
        <v>5.2437400000000007</v>
      </c>
      <c r="G66" s="2">
        <f>'Moving Avg'!F66</f>
        <v>5.2992399999999993</v>
      </c>
      <c r="H66" s="2">
        <f>'Moving Avg'!G66</f>
        <v>5.1740100000000018</v>
      </c>
      <c r="I66" s="2">
        <f>'Moving Avg'!H66</f>
        <v>0</v>
      </c>
      <c r="J66" s="6" t="str">
        <f>OBV!F66</f>
        <v>BEARISH</v>
      </c>
      <c r="K66" s="6" t="str">
        <f>OBV!G66</f>
        <v>NEUTRAL</v>
      </c>
      <c r="L66" s="6" t="str">
        <f>OBV!H66</f>
        <v>CONFIRMED BEARISH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0</v>
      </c>
      <c r="O66" s="8">
        <f t="shared" ref="O66:O129" si="12">IF(F66-I66&gt;10,100,IF(F66-I66&gt;5,75, IF(F66-I66&gt;0,50,0)))</f>
        <v>75</v>
      </c>
      <c r="P66" s="8">
        <f t="shared" ref="P66:P129" si="13">IF(L66="confirmed bullish", 34, IF(L66="bullish divergence",17, 0))+IF(J66="bullish",33,IF(J66="bearish",0,16.5))+IF(K66="strong",33,IF(K66="weak",0,16.5))</f>
        <v>16.5</v>
      </c>
      <c r="Q66" s="9">
        <f t="shared" si="4"/>
        <v>22.475000000000001</v>
      </c>
      <c r="R66" s="9">
        <f t="shared" si="5"/>
        <v>35.375</v>
      </c>
      <c r="S66" s="9">
        <f t="shared" si="6"/>
        <v>29.925000000000001</v>
      </c>
      <c r="T66" s="9">
        <f t="shared" si="7"/>
        <v>29.125</v>
      </c>
      <c r="U66" s="8">
        <f t="shared" si="8"/>
        <v>29.258333333333336</v>
      </c>
      <c r="V66" s="8">
        <f t="shared" si="9"/>
        <v>29.225000000000001</v>
      </c>
    </row>
    <row r="67" spans="1:22" ht="13.5" x14ac:dyDescent="0.25">
      <c r="A67" s="3">
        <f>RSI!A67</f>
        <v>42101</v>
      </c>
      <c r="B67" s="2">
        <f>RSI!B67</f>
        <v>5.2089999999999996</v>
      </c>
      <c r="C67" s="2">
        <f>RSI!I67</f>
        <v>48.370454904402472</v>
      </c>
      <c r="D67" s="2">
        <f>MACD!E67</f>
        <v>9.3931487164849337E-2</v>
      </c>
      <c r="E67" s="2">
        <f>MACD!F67</f>
        <v>6.8512739880656162E-2</v>
      </c>
      <c r="F67" s="2">
        <f>'Moving Avg'!D67</f>
        <v>5.2377000000000002</v>
      </c>
      <c r="G67" s="2">
        <f>'Moving Avg'!F67</f>
        <v>5.2992399999999993</v>
      </c>
      <c r="H67" s="2">
        <f>'Moving Avg'!G67</f>
        <v>5.1836720000000014</v>
      </c>
      <c r="I67" s="2">
        <f>'Moving Avg'!H67</f>
        <v>0</v>
      </c>
      <c r="J67" s="6" t="str">
        <f>OBV!F67</f>
        <v>BEARISH</v>
      </c>
      <c r="K67" s="6" t="str">
        <f>OBV!G67</f>
        <v>NEUTRAL</v>
      </c>
      <c r="L67" s="6" t="str">
        <f>OBV!H67</f>
        <v>CONFIRMED BEARISH</v>
      </c>
      <c r="M67" s="8">
        <f t="shared" si="10"/>
        <v>25</v>
      </c>
      <c r="N67" s="8">
        <f t="shared" si="11"/>
        <v>0</v>
      </c>
      <c r="O67" s="8">
        <f t="shared" si="12"/>
        <v>75</v>
      </c>
      <c r="P67" s="8">
        <f t="shared" si="13"/>
        <v>16.5</v>
      </c>
      <c r="Q67" s="9">
        <f t="shared" ref="Q67:Q130" si="14">0.35*M67+N67*0.35+O67*0.15+P67*0.15</f>
        <v>22.475000000000001</v>
      </c>
      <c r="R67" s="9">
        <f t="shared" ref="R67:R130" si="15">M67*0.2+N67*0.2+O67*0.35+P67*0.25</f>
        <v>35.375</v>
      </c>
      <c r="S67" s="9">
        <f t="shared" ref="S67:S130" si="16">M67*0.15+N67*0.15+O67*0.25+P67*0.45</f>
        <v>29.925000000000001</v>
      </c>
      <c r="T67" s="9">
        <f t="shared" ref="T67:T130" si="17">0.25*SUM(M67:P67)</f>
        <v>29.125</v>
      </c>
      <c r="U67" s="8">
        <f t="shared" ref="U67:U130" si="18">SUM(Q67:S67)/3</f>
        <v>29.258333333333336</v>
      </c>
      <c r="V67" s="8">
        <f t="shared" ref="V67:V130" si="19">SUM(Q67:T67)/4</f>
        <v>29.225000000000001</v>
      </c>
    </row>
    <row r="68" spans="1:22" ht="13.5" x14ac:dyDescent="0.25">
      <c r="A68" s="3">
        <f>RSI!A68</f>
        <v>42102</v>
      </c>
      <c r="B68" s="2">
        <f>RSI!B68</f>
        <v>5.2089999999999996</v>
      </c>
      <c r="C68" s="2">
        <f>RSI!I68</f>
        <v>48.370454904402472</v>
      </c>
      <c r="D68" s="2">
        <f>MACD!E68</f>
        <v>0.10105899690596853</v>
      </c>
      <c r="E68" s="2">
        <f>MACD!F68</f>
        <v>7.5021991285718639E-2</v>
      </c>
      <c r="F68" s="2">
        <f>'Moving Avg'!D68</f>
        <v>5.2225999999999999</v>
      </c>
      <c r="G68" s="2">
        <f>'Moving Avg'!F68</f>
        <v>5.3030150000000003</v>
      </c>
      <c r="H68" s="2">
        <f>'Moving Avg'!G68</f>
        <v>5.187596000000001</v>
      </c>
      <c r="I68" s="2">
        <f>'Moving Avg'!H68</f>
        <v>0</v>
      </c>
      <c r="J68" s="6" t="str">
        <f>OBV!F68</f>
        <v>BEARISH</v>
      </c>
      <c r="K68" s="6" t="str">
        <f>OBV!G68</f>
        <v>NEUTRAL</v>
      </c>
      <c r="L68" s="6" t="str">
        <f>OBV!H68</f>
        <v>CONFIRMED BEARISH</v>
      </c>
      <c r="M68" s="8">
        <f t="shared" si="10"/>
        <v>25</v>
      </c>
      <c r="N68" s="8">
        <f t="shared" si="11"/>
        <v>0</v>
      </c>
      <c r="O68" s="8">
        <f t="shared" si="12"/>
        <v>75</v>
      </c>
      <c r="P68" s="8">
        <f t="shared" si="13"/>
        <v>16.5</v>
      </c>
      <c r="Q68" s="9">
        <f t="shared" si="14"/>
        <v>22.475000000000001</v>
      </c>
      <c r="R68" s="9">
        <f t="shared" si="15"/>
        <v>35.375</v>
      </c>
      <c r="S68" s="9">
        <f t="shared" si="16"/>
        <v>29.925000000000001</v>
      </c>
      <c r="T68" s="9">
        <f t="shared" si="17"/>
        <v>29.125</v>
      </c>
      <c r="U68" s="8">
        <f t="shared" si="18"/>
        <v>29.258333333333336</v>
      </c>
      <c r="V68" s="8">
        <f t="shared" si="19"/>
        <v>29.225000000000001</v>
      </c>
    </row>
    <row r="69" spans="1:22" ht="13.5" x14ac:dyDescent="0.25">
      <c r="A69" s="3">
        <f>RSI!A69</f>
        <v>42104</v>
      </c>
      <c r="B69" s="2">
        <f>RSI!B69</f>
        <v>5.2089999999999996</v>
      </c>
      <c r="C69" s="2">
        <f>RSI!I69</f>
        <v>48.370454904402472</v>
      </c>
      <c r="D69" s="2">
        <f>MACD!E69</f>
        <v>9.5596971809626119E-2</v>
      </c>
      <c r="E69" s="2">
        <f>MACD!F69</f>
        <v>7.9136987390500138E-2</v>
      </c>
      <c r="F69" s="2">
        <f>'Moving Avg'!D69</f>
        <v>5.2089999999999996</v>
      </c>
      <c r="G69" s="2">
        <f>'Moving Avg'!F69</f>
        <v>5.3011250000000008</v>
      </c>
      <c r="H69" s="2">
        <f>'Moving Avg'!G69</f>
        <v>5.1900100000000018</v>
      </c>
      <c r="I69" s="2">
        <f>'Moving Avg'!H69</f>
        <v>0</v>
      </c>
      <c r="J69" s="6" t="str">
        <f>OBV!F69</f>
        <v>BEARISH</v>
      </c>
      <c r="K69" s="6" t="str">
        <f>OBV!G69</f>
        <v>NEUTRAL</v>
      </c>
      <c r="L69" s="6" t="str">
        <f>OBV!H69</f>
        <v>CONFIRMED BEARISH</v>
      </c>
      <c r="M69" s="8">
        <f t="shared" si="10"/>
        <v>25</v>
      </c>
      <c r="N69" s="8">
        <f t="shared" si="11"/>
        <v>0</v>
      </c>
      <c r="O69" s="8">
        <f t="shared" si="12"/>
        <v>75</v>
      </c>
      <c r="P69" s="8">
        <f t="shared" si="13"/>
        <v>16.5</v>
      </c>
      <c r="Q69" s="9">
        <f t="shared" si="14"/>
        <v>22.475000000000001</v>
      </c>
      <c r="R69" s="9">
        <f t="shared" si="15"/>
        <v>35.375</v>
      </c>
      <c r="S69" s="9">
        <f t="shared" si="16"/>
        <v>29.925000000000001</v>
      </c>
      <c r="T69" s="9">
        <f t="shared" si="17"/>
        <v>29.125</v>
      </c>
      <c r="U69" s="8">
        <f t="shared" si="18"/>
        <v>29.258333333333336</v>
      </c>
      <c r="V69" s="8">
        <f t="shared" si="19"/>
        <v>29.225000000000001</v>
      </c>
    </row>
    <row r="70" spans="1:22" ht="13.5" x14ac:dyDescent="0.25">
      <c r="A70" s="3">
        <f>RSI!A70</f>
        <v>42107</v>
      </c>
      <c r="B70" s="2">
        <f>RSI!B70</f>
        <v>5.1939000000000002</v>
      </c>
      <c r="C70" s="2">
        <f>RSI!I70</f>
        <v>47.140258561201598</v>
      </c>
      <c r="D70" s="2">
        <f>MACD!E70</f>
        <v>9.2207100616655602E-2</v>
      </c>
      <c r="E70" s="2">
        <f>MACD!F70</f>
        <v>8.1751010035731236E-2</v>
      </c>
      <c r="F70" s="2">
        <f>'Moving Avg'!D70</f>
        <v>5.2059799999999994</v>
      </c>
      <c r="G70" s="2">
        <f>'Moving Avg'!F70</f>
        <v>5.2928200000000007</v>
      </c>
      <c r="H70" s="2">
        <f>'Moving Avg'!G70</f>
        <v>5.1866880000000011</v>
      </c>
      <c r="I70" s="2">
        <f>'Moving Avg'!H70</f>
        <v>0</v>
      </c>
      <c r="J70" s="6" t="str">
        <f>OBV!F70</f>
        <v>BEARISH</v>
      </c>
      <c r="K70" s="6" t="str">
        <f>OBV!G70</f>
        <v>WEAK</v>
      </c>
      <c r="L70" s="6" t="str">
        <f>OBV!H70</f>
        <v>CONFIRMED BEARISH</v>
      </c>
      <c r="M70" s="8">
        <f t="shared" si="10"/>
        <v>25</v>
      </c>
      <c r="N70" s="8">
        <f t="shared" si="11"/>
        <v>0</v>
      </c>
      <c r="O70" s="8">
        <f t="shared" si="12"/>
        <v>75</v>
      </c>
      <c r="P70" s="8">
        <f t="shared" si="13"/>
        <v>0</v>
      </c>
      <c r="Q70" s="9">
        <f t="shared" si="14"/>
        <v>20</v>
      </c>
      <c r="R70" s="9">
        <f t="shared" si="15"/>
        <v>31.25</v>
      </c>
      <c r="S70" s="9">
        <f t="shared" si="16"/>
        <v>22.5</v>
      </c>
      <c r="T70" s="9">
        <f t="shared" si="17"/>
        <v>25</v>
      </c>
      <c r="U70" s="8">
        <f t="shared" si="18"/>
        <v>24.583333333333332</v>
      </c>
      <c r="V70" s="8">
        <f t="shared" si="19"/>
        <v>24.6875</v>
      </c>
    </row>
    <row r="71" spans="1:22" ht="13.5" x14ac:dyDescent="0.25">
      <c r="A71" s="3">
        <f>RSI!A71</f>
        <v>42108</v>
      </c>
      <c r="B71" s="2">
        <f>RSI!B71</f>
        <v>5.0430000000000001</v>
      </c>
      <c r="C71" s="2">
        <f>RSI!I71</f>
        <v>37.010186964587014</v>
      </c>
      <c r="D71" s="2">
        <f>MACD!E71</f>
        <v>9.4910681868696223E-2</v>
      </c>
      <c r="E71" s="2">
        <f>MACD!F71</f>
        <v>8.4382944402324231E-2</v>
      </c>
      <c r="F71" s="2">
        <f>'Moving Avg'!D71</f>
        <v>5.1727799999999995</v>
      </c>
      <c r="G71" s="2">
        <f>'Moving Avg'!F71</f>
        <v>5.2735700000000012</v>
      </c>
      <c r="H71" s="2">
        <f>'Moving Avg'!G71</f>
        <v>5.1821600000000014</v>
      </c>
      <c r="I71" s="2">
        <f>'Moving Avg'!H71</f>
        <v>0</v>
      </c>
      <c r="J71" s="6" t="str">
        <f>OBV!F71</f>
        <v>BEARISH</v>
      </c>
      <c r="K71" s="6" t="str">
        <f>OBV!G71</f>
        <v>WEAK</v>
      </c>
      <c r="L71" s="6" t="str">
        <f>OBV!H71</f>
        <v>CONFIRMED BEARISH</v>
      </c>
      <c r="M71" s="8">
        <f t="shared" si="10"/>
        <v>25</v>
      </c>
      <c r="N71" s="8">
        <f t="shared" si="11"/>
        <v>0</v>
      </c>
      <c r="O71" s="8">
        <f t="shared" si="12"/>
        <v>75</v>
      </c>
      <c r="P71" s="8">
        <f t="shared" si="13"/>
        <v>0</v>
      </c>
      <c r="Q71" s="9">
        <f t="shared" si="14"/>
        <v>20</v>
      </c>
      <c r="R71" s="9">
        <f t="shared" si="15"/>
        <v>31.25</v>
      </c>
      <c r="S71" s="9">
        <f t="shared" si="16"/>
        <v>22.5</v>
      </c>
      <c r="T71" s="9">
        <f t="shared" si="17"/>
        <v>25</v>
      </c>
      <c r="U71" s="8">
        <f t="shared" si="18"/>
        <v>24.583333333333332</v>
      </c>
      <c r="V71" s="8">
        <f t="shared" si="19"/>
        <v>24.6875</v>
      </c>
    </row>
    <row r="72" spans="1:22" ht="13.5" x14ac:dyDescent="0.25">
      <c r="A72" s="3">
        <f>RSI!A72</f>
        <v>42109</v>
      </c>
      <c r="B72" s="2">
        <f>RSI!B72</f>
        <v>5.0128000000000004</v>
      </c>
      <c r="C72" s="2">
        <f>RSI!I72</f>
        <v>35.371931171328285</v>
      </c>
      <c r="D72" s="2">
        <f>MACD!E72</f>
        <v>9.9337582486464626E-2</v>
      </c>
      <c r="E72" s="2">
        <f>MACD!F72</f>
        <v>8.7373872019152324E-2</v>
      </c>
      <c r="F72" s="2">
        <f>'Moving Avg'!D72</f>
        <v>5.1335399999999991</v>
      </c>
      <c r="G72" s="2">
        <f>'Moving Avg'!F72</f>
        <v>5.2524350000000002</v>
      </c>
      <c r="H72" s="2">
        <f>'Moving Avg'!G72</f>
        <v>5.1812540000000027</v>
      </c>
      <c r="I72" s="2">
        <f>'Moving Avg'!H72</f>
        <v>0</v>
      </c>
      <c r="J72" s="6" t="str">
        <f>OBV!F72</f>
        <v>BEARISH</v>
      </c>
      <c r="K72" s="6" t="str">
        <f>OBV!G72</f>
        <v>WEAK</v>
      </c>
      <c r="L72" s="6" t="str">
        <f>OBV!H72</f>
        <v>CONFIRMED BEARISH</v>
      </c>
      <c r="M72" s="8">
        <f t="shared" si="10"/>
        <v>25</v>
      </c>
      <c r="N72" s="8">
        <f t="shared" si="11"/>
        <v>0</v>
      </c>
      <c r="O72" s="8">
        <f t="shared" si="12"/>
        <v>75</v>
      </c>
      <c r="P72" s="8">
        <f t="shared" si="13"/>
        <v>0</v>
      </c>
      <c r="Q72" s="9">
        <f t="shared" si="14"/>
        <v>20</v>
      </c>
      <c r="R72" s="9">
        <f t="shared" si="15"/>
        <v>31.25</v>
      </c>
      <c r="S72" s="9">
        <f t="shared" si="16"/>
        <v>22.5</v>
      </c>
      <c r="T72" s="9">
        <f t="shared" si="17"/>
        <v>25</v>
      </c>
      <c r="U72" s="8">
        <f t="shared" si="18"/>
        <v>24.583333333333332</v>
      </c>
      <c r="V72" s="8">
        <f t="shared" si="19"/>
        <v>24.6875</v>
      </c>
    </row>
    <row r="73" spans="1:22" ht="13.5" x14ac:dyDescent="0.25">
      <c r="A73" s="3">
        <f>RSI!A73</f>
        <v>42110</v>
      </c>
      <c r="B73" s="2">
        <f>RSI!B73</f>
        <v>4.8693</v>
      </c>
      <c r="C73" s="2">
        <f>RSI!I73</f>
        <v>28.83946371229348</v>
      </c>
      <c r="D73" s="2">
        <f>MACD!E73</f>
        <v>0.12185281707318918</v>
      </c>
      <c r="E73" s="2">
        <f>MACD!F73</f>
        <v>9.4269661029959692E-2</v>
      </c>
      <c r="F73" s="2">
        <f>'Moving Avg'!D73</f>
        <v>5.0655999999999999</v>
      </c>
      <c r="G73" s="2">
        <f>'Moving Avg'!F73</f>
        <v>5.2252550000000006</v>
      </c>
      <c r="H73" s="2">
        <f>'Moving Avg'!G73</f>
        <v>5.1782340000000007</v>
      </c>
      <c r="I73" s="2">
        <f>'Moving Avg'!H73</f>
        <v>0</v>
      </c>
      <c r="J73" s="6" t="str">
        <f>OBV!F73</f>
        <v>BEARISH</v>
      </c>
      <c r="K73" s="6" t="str">
        <f>OBV!G73</f>
        <v>WEAK</v>
      </c>
      <c r="L73" s="6" t="str">
        <f>OBV!H73</f>
        <v>CONFIRMED BEARISH</v>
      </c>
      <c r="M73" s="8">
        <f t="shared" si="10"/>
        <v>50</v>
      </c>
      <c r="N73" s="8">
        <f t="shared" si="11"/>
        <v>0</v>
      </c>
      <c r="O73" s="8">
        <f t="shared" si="12"/>
        <v>75</v>
      </c>
      <c r="P73" s="8">
        <f t="shared" si="13"/>
        <v>0</v>
      </c>
      <c r="Q73" s="9">
        <f t="shared" si="14"/>
        <v>28.75</v>
      </c>
      <c r="R73" s="9">
        <f t="shared" si="15"/>
        <v>36.25</v>
      </c>
      <c r="S73" s="9">
        <f t="shared" si="16"/>
        <v>26.25</v>
      </c>
      <c r="T73" s="9">
        <f t="shared" si="17"/>
        <v>31.25</v>
      </c>
      <c r="U73" s="8">
        <f t="shared" si="18"/>
        <v>30.416666666666668</v>
      </c>
      <c r="V73" s="8">
        <f t="shared" si="19"/>
        <v>30.625</v>
      </c>
    </row>
    <row r="74" spans="1:22" ht="13.5" x14ac:dyDescent="0.25">
      <c r="A74" s="3">
        <f>RSI!A74</f>
        <v>42111</v>
      </c>
      <c r="B74" s="2">
        <f>RSI!B74</f>
        <v>4.8693</v>
      </c>
      <c r="C74" s="2">
        <f>RSI!I74</f>
        <v>28.83946371229348</v>
      </c>
      <c r="D74" s="2">
        <f>MACD!E74</f>
        <v>0.14168209981693902</v>
      </c>
      <c r="E74" s="2">
        <f>MACD!F74</f>
        <v>0.10375214878735556</v>
      </c>
      <c r="F74" s="2">
        <f>'Moving Avg'!D74</f>
        <v>4.9976599999999998</v>
      </c>
      <c r="G74" s="2">
        <f>'Moving Avg'!F74</f>
        <v>5.2033600000000009</v>
      </c>
      <c r="H74" s="2">
        <f>'Moving Avg'!G74</f>
        <v>5.175968000000001</v>
      </c>
      <c r="I74" s="2">
        <f>'Moving Avg'!H74</f>
        <v>0</v>
      </c>
      <c r="J74" s="6" t="str">
        <f>OBV!F74</f>
        <v>BEARISH</v>
      </c>
      <c r="K74" s="6" t="str">
        <f>OBV!G74</f>
        <v>WEAK</v>
      </c>
      <c r="L74" s="6" t="str">
        <f>OBV!H74</f>
        <v>CONFIRMED BEARISH</v>
      </c>
      <c r="M74" s="8">
        <f t="shared" si="10"/>
        <v>50</v>
      </c>
      <c r="N74" s="8">
        <f t="shared" si="11"/>
        <v>0</v>
      </c>
      <c r="O74" s="8">
        <f t="shared" si="12"/>
        <v>50</v>
      </c>
      <c r="P74" s="8">
        <f t="shared" si="13"/>
        <v>0</v>
      </c>
      <c r="Q74" s="9">
        <f t="shared" si="14"/>
        <v>25</v>
      </c>
      <c r="R74" s="9">
        <f t="shared" si="15"/>
        <v>27.5</v>
      </c>
      <c r="S74" s="9">
        <f t="shared" si="16"/>
        <v>20</v>
      </c>
      <c r="T74" s="9">
        <f t="shared" si="17"/>
        <v>25</v>
      </c>
      <c r="U74" s="8">
        <f t="shared" si="18"/>
        <v>24.166666666666668</v>
      </c>
      <c r="V74" s="8">
        <f t="shared" si="19"/>
        <v>24.375</v>
      </c>
    </row>
    <row r="75" spans="1:22" ht="13.5" x14ac:dyDescent="0.25">
      <c r="A75" s="3">
        <f>RSI!A75</f>
        <v>42114</v>
      </c>
      <c r="B75" s="2">
        <f>RSI!B75</f>
        <v>4.8844000000000003</v>
      </c>
      <c r="C75" s="2">
        <f>RSI!I75</f>
        <v>30.407921039095939</v>
      </c>
      <c r="D75" s="2">
        <f>MACD!E75</f>
        <v>0.1486693486923345</v>
      </c>
      <c r="E75" s="2">
        <f>MACD!F75</f>
        <v>0.11273558876835135</v>
      </c>
      <c r="F75" s="2">
        <f>'Moving Avg'!D75</f>
        <v>4.9357600000000001</v>
      </c>
      <c r="G75" s="2">
        <f>'Moving Avg'!F75</f>
        <v>5.1746700000000008</v>
      </c>
      <c r="H75" s="2">
        <f>'Moving Avg'!G75</f>
        <v>5.1762700000000015</v>
      </c>
      <c r="I75" s="2">
        <f>'Moving Avg'!H75</f>
        <v>0</v>
      </c>
      <c r="J75" s="6" t="str">
        <f>OBV!F75</f>
        <v>BEARISH</v>
      </c>
      <c r="K75" s="6" t="str">
        <f>OBV!G75</f>
        <v>NEUTRAL</v>
      </c>
      <c r="L75" s="6" t="str">
        <f>OBV!H75</f>
        <v>CONFIRMED BEARISH</v>
      </c>
      <c r="M75" s="8">
        <f t="shared" si="10"/>
        <v>25</v>
      </c>
      <c r="N75" s="8">
        <f t="shared" si="11"/>
        <v>0</v>
      </c>
      <c r="O75" s="8">
        <f t="shared" si="12"/>
        <v>50</v>
      </c>
      <c r="P75" s="8">
        <f t="shared" si="13"/>
        <v>16.5</v>
      </c>
      <c r="Q75" s="9">
        <f t="shared" si="14"/>
        <v>18.725000000000001</v>
      </c>
      <c r="R75" s="9">
        <f t="shared" si="15"/>
        <v>26.625</v>
      </c>
      <c r="S75" s="9">
        <f t="shared" si="16"/>
        <v>23.675000000000001</v>
      </c>
      <c r="T75" s="9">
        <f t="shared" si="17"/>
        <v>22.875</v>
      </c>
      <c r="U75" s="8">
        <f t="shared" si="18"/>
        <v>23.008333333333336</v>
      </c>
      <c r="V75" s="8">
        <f t="shared" si="19"/>
        <v>22.975000000000001</v>
      </c>
    </row>
    <row r="76" spans="1:22" ht="13.5" x14ac:dyDescent="0.25">
      <c r="A76" s="3">
        <f>RSI!A76</f>
        <v>42115</v>
      </c>
      <c r="B76" s="2">
        <f>RSI!B76</f>
        <v>4.9447999999999999</v>
      </c>
      <c r="C76" s="2">
        <f>RSI!I76</f>
        <v>36.442474637727251</v>
      </c>
      <c r="D76" s="2">
        <f>MACD!E76</f>
        <v>0.15167452261246162</v>
      </c>
      <c r="E76" s="2">
        <f>MACD!F76</f>
        <v>0.12052337553717341</v>
      </c>
      <c r="F76" s="2">
        <f>'Moving Avg'!D76</f>
        <v>4.9161200000000003</v>
      </c>
      <c r="G76" s="2">
        <f>'Moving Avg'!F76</f>
        <v>5.1569300000000009</v>
      </c>
      <c r="H76" s="2">
        <f>'Moving Avg'!G76</f>
        <v>5.1749100000000023</v>
      </c>
      <c r="I76" s="2">
        <f>'Moving Avg'!H76</f>
        <v>0</v>
      </c>
      <c r="J76" s="6" t="str">
        <f>OBV!F76</f>
        <v>BEARISH</v>
      </c>
      <c r="K76" s="6" t="str">
        <f>OBV!G76</f>
        <v>NEUTRAL</v>
      </c>
      <c r="L76" s="6" t="str">
        <f>OBV!H76</f>
        <v>CONFIRMED BEARISH</v>
      </c>
      <c r="M76" s="8">
        <f t="shared" si="10"/>
        <v>25</v>
      </c>
      <c r="N76" s="8">
        <f t="shared" si="11"/>
        <v>0</v>
      </c>
      <c r="O76" s="8">
        <f t="shared" si="12"/>
        <v>50</v>
      </c>
      <c r="P76" s="8">
        <f t="shared" si="13"/>
        <v>16.5</v>
      </c>
      <c r="Q76" s="9">
        <f t="shared" si="14"/>
        <v>18.725000000000001</v>
      </c>
      <c r="R76" s="9">
        <f t="shared" si="15"/>
        <v>26.625</v>
      </c>
      <c r="S76" s="9">
        <f t="shared" si="16"/>
        <v>23.675000000000001</v>
      </c>
      <c r="T76" s="9">
        <f t="shared" si="17"/>
        <v>22.875</v>
      </c>
      <c r="U76" s="8">
        <f t="shared" si="18"/>
        <v>23.008333333333336</v>
      </c>
      <c r="V76" s="8">
        <f t="shared" si="19"/>
        <v>22.975000000000001</v>
      </c>
    </row>
    <row r="77" spans="1:22" ht="13.5" x14ac:dyDescent="0.25">
      <c r="A77" s="3">
        <f>RSI!A77</f>
        <v>42116</v>
      </c>
      <c r="B77" s="2">
        <f>RSI!B77</f>
        <v>4.8014000000000001</v>
      </c>
      <c r="C77" s="2">
        <f>RSI!I77</f>
        <v>29.829109235337356</v>
      </c>
      <c r="D77" s="2">
        <f>MACD!E77</f>
        <v>0.1659335674488851</v>
      </c>
      <c r="E77" s="2">
        <f>MACD!F77</f>
        <v>0.12960541391951574</v>
      </c>
      <c r="F77" s="2">
        <f>'Moving Avg'!D77</f>
        <v>4.8738400000000004</v>
      </c>
      <c r="G77" s="2">
        <f>'Moving Avg'!F77</f>
        <v>5.1320200000000007</v>
      </c>
      <c r="H77" s="2">
        <f>'Moving Avg'!G77</f>
        <v>5.1712860000000012</v>
      </c>
      <c r="I77" s="2">
        <f>'Moving Avg'!H77</f>
        <v>0</v>
      </c>
      <c r="J77" s="6" t="str">
        <f>OBV!F77</f>
        <v>BEARISH</v>
      </c>
      <c r="K77" s="6" t="str">
        <f>OBV!G77</f>
        <v>WEAK</v>
      </c>
      <c r="L77" s="6" t="str">
        <f>OBV!H77</f>
        <v>CONFIRMED BEARISH</v>
      </c>
      <c r="M77" s="8">
        <f t="shared" si="10"/>
        <v>50</v>
      </c>
      <c r="N77" s="8">
        <f t="shared" si="11"/>
        <v>0</v>
      </c>
      <c r="O77" s="8">
        <f t="shared" si="12"/>
        <v>50</v>
      </c>
      <c r="P77" s="8">
        <f t="shared" si="13"/>
        <v>0</v>
      </c>
      <c r="Q77" s="9">
        <f t="shared" si="14"/>
        <v>25</v>
      </c>
      <c r="R77" s="9">
        <f t="shared" si="15"/>
        <v>27.5</v>
      </c>
      <c r="S77" s="9">
        <f t="shared" si="16"/>
        <v>20</v>
      </c>
      <c r="T77" s="9">
        <f t="shared" si="17"/>
        <v>25</v>
      </c>
      <c r="U77" s="8">
        <f t="shared" si="18"/>
        <v>24.166666666666668</v>
      </c>
      <c r="V77" s="8">
        <f t="shared" si="19"/>
        <v>24.375</v>
      </c>
    </row>
    <row r="78" spans="1:22" ht="13.5" x14ac:dyDescent="0.25">
      <c r="A78" s="3">
        <f>RSI!A78</f>
        <v>42117</v>
      </c>
      <c r="B78" s="2">
        <f>RSI!B78</f>
        <v>4.6578999999999997</v>
      </c>
      <c r="C78" s="2">
        <f>RSI!I78</f>
        <v>24.949698345560194</v>
      </c>
      <c r="D78" s="2">
        <f>MACD!E78</f>
        <v>0.19048884682273393</v>
      </c>
      <c r="E78" s="2">
        <f>MACD!F78</f>
        <v>0.14178210050015938</v>
      </c>
      <c r="F78" s="2">
        <f>'Moving Avg'!D78</f>
        <v>4.8315600000000005</v>
      </c>
      <c r="G78" s="2">
        <f>'Moving Avg'!F78</f>
        <v>5.096915000000001</v>
      </c>
      <c r="H78" s="2">
        <f>'Moving Avg'!G78</f>
        <v>5.1670580000000017</v>
      </c>
      <c r="I78" s="2">
        <f>'Moving Avg'!H78</f>
        <v>0</v>
      </c>
      <c r="J78" s="6" t="str">
        <f>OBV!F78</f>
        <v>BEARISH</v>
      </c>
      <c r="K78" s="6" t="str">
        <f>OBV!G78</f>
        <v>NEUTRAL</v>
      </c>
      <c r="L78" s="6" t="str">
        <f>OBV!H78</f>
        <v>CONFIRMED BEARISH</v>
      </c>
      <c r="M78" s="8">
        <f t="shared" si="10"/>
        <v>50</v>
      </c>
      <c r="N78" s="8">
        <f t="shared" si="11"/>
        <v>0</v>
      </c>
      <c r="O78" s="8">
        <f t="shared" si="12"/>
        <v>50</v>
      </c>
      <c r="P78" s="8">
        <f t="shared" si="13"/>
        <v>16.5</v>
      </c>
      <c r="Q78" s="9">
        <f t="shared" si="14"/>
        <v>27.475000000000001</v>
      </c>
      <c r="R78" s="9">
        <f t="shared" si="15"/>
        <v>31.625</v>
      </c>
      <c r="S78" s="9">
        <f t="shared" si="16"/>
        <v>27.425000000000001</v>
      </c>
      <c r="T78" s="9">
        <f t="shared" si="17"/>
        <v>29.125</v>
      </c>
      <c r="U78" s="8">
        <f t="shared" si="18"/>
        <v>28.841666666666669</v>
      </c>
      <c r="V78" s="8">
        <f t="shared" si="19"/>
        <v>28.912500000000001</v>
      </c>
    </row>
    <row r="79" spans="1:22" ht="13.5" x14ac:dyDescent="0.25">
      <c r="A79" s="3">
        <f>RSI!A79</f>
        <v>42118</v>
      </c>
      <c r="B79" s="2">
        <f>RSI!B79</f>
        <v>4.7107999999999999</v>
      </c>
      <c r="C79" s="2">
        <f>RSI!I79</f>
        <v>29.526295260212564</v>
      </c>
      <c r="D79" s="2">
        <f>MACD!E79</f>
        <v>0.20991832386124631</v>
      </c>
      <c r="E79" s="2">
        <f>MACD!F79</f>
        <v>0.15540934517237678</v>
      </c>
      <c r="F79" s="2">
        <f>'Moving Avg'!D79</f>
        <v>4.7998599999999998</v>
      </c>
      <c r="G79" s="2">
        <f>'Moving Avg'!F79</f>
        <v>5.0682300000000007</v>
      </c>
      <c r="H79" s="2">
        <f>'Moving Avg'!G79</f>
        <v>5.1631320000000018</v>
      </c>
      <c r="I79" s="2">
        <f>'Moving Avg'!H79</f>
        <v>0</v>
      </c>
      <c r="J79" s="6" t="str">
        <f>OBV!F79</f>
        <v>BEARISH</v>
      </c>
      <c r="K79" s="6" t="str">
        <f>OBV!G79</f>
        <v>NEUTRAL</v>
      </c>
      <c r="L79" s="6" t="str">
        <f>OBV!H79</f>
        <v>CONFIRMED BEARISH</v>
      </c>
      <c r="M79" s="8">
        <f t="shared" si="10"/>
        <v>50</v>
      </c>
      <c r="N79" s="8">
        <f t="shared" si="11"/>
        <v>0</v>
      </c>
      <c r="O79" s="8">
        <f t="shared" si="12"/>
        <v>50</v>
      </c>
      <c r="P79" s="8">
        <f t="shared" si="13"/>
        <v>16.5</v>
      </c>
      <c r="Q79" s="9">
        <f t="shared" si="14"/>
        <v>27.475000000000001</v>
      </c>
      <c r="R79" s="9">
        <f t="shared" si="15"/>
        <v>31.625</v>
      </c>
      <c r="S79" s="9">
        <f t="shared" si="16"/>
        <v>27.425000000000001</v>
      </c>
      <c r="T79" s="9">
        <f t="shared" si="17"/>
        <v>29.125</v>
      </c>
      <c r="U79" s="8">
        <f t="shared" si="18"/>
        <v>28.841666666666669</v>
      </c>
      <c r="V79" s="8">
        <f t="shared" si="19"/>
        <v>28.912500000000001</v>
      </c>
    </row>
    <row r="80" spans="1:22" ht="13.5" x14ac:dyDescent="0.25">
      <c r="A80" s="3">
        <f>RSI!A80</f>
        <v>42121</v>
      </c>
      <c r="B80" s="2">
        <f>RSI!B80</f>
        <v>4.7484999999999999</v>
      </c>
      <c r="C80" s="2">
        <f>RSI!I80</f>
        <v>32.677113224395299</v>
      </c>
      <c r="D80" s="2">
        <f>MACD!E80</f>
        <v>0.22331044035738756</v>
      </c>
      <c r="E80" s="2">
        <f>MACD!F80</f>
        <v>0.16898956420937894</v>
      </c>
      <c r="F80" s="2">
        <f>'Moving Avg'!D80</f>
        <v>4.7726799999999994</v>
      </c>
      <c r="G80" s="2">
        <f>'Moving Avg'!F80</f>
        <v>5.0414300000000001</v>
      </c>
      <c r="H80" s="2">
        <f>'Moving Avg'!G80</f>
        <v>5.158602000000001</v>
      </c>
      <c r="I80" s="2">
        <f>'Moving Avg'!H80</f>
        <v>0</v>
      </c>
      <c r="J80" s="6" t="str">
        <f>OBV!F80</f>
        <v>BEARISH</v>
      </c>
      <c r="K80" s="6" t="str">
        <f>OBV!G80</f>
        <v>NEUTRAL</v>
      </c>
      <c r="L80" s="6" t="str">
        <f>OBV!H80</f>
        <v>CONFIRMED BEARISH</v>
      </c>
      <c r="M80" s="8">
        <f t="shared" si="10"/>
        <v>25</v>
      </c>
      <c r="N80" s="8">
        <f t="shared" si="11"/>
        <v>0</v>
      </c>
      <c r="O80" s="8">
        <f t="shared" si="12"/>
        <v>50</v>
      </c>
      <c r="P80" s="8">
        <f t="shared" si="13"/>
        <v>16.5</v>
      </c>
      <c r="Q80" s="9">
        <f t="shared" si="14"/>
        <v>18.725000000000001</v>
      </c>
      <c r="R80" s="9">
        <f t="shared" si="15"/>
        <v>26.625</v>
      </c>
      <c r="S80" s="9">
        <f t="shared" si="16"/>
        <v>23.675000000000001</v>
      </c>
      <c r="T80" s="9">
        <f t="shared" si="17"/>
        <v>22.875</v>
      </c>
      <c r="U80" s="8">
        <f t="shared" si="18"/>
        <v>23.008333333333336</v>
      </c>
      <c r="V80" s="8">
        <f t="shared" si="19"/>
        <v>22.975000000000001</v>
      </c>
    </row>
    <row r="81" spans="1:22" ht="13.5" x14ac:dyDescent="0.25">
      <c r="A81" s="3">
        <f>RSI!A81</f>
        <v>42122</v>
      </c>
      <c r="B81" s="2">
        <f>RSI!B81</f>
        <v>4.8769</v>
      </c>
      <c r="C81" s="2">
        <f>RSI!I81</f>
        <v>42.161731380055002</v>
      </c>
      <c r="D81" s="2">
        <f>MACD!E81</f>
        <v>0.20360727874772877</v>
      </c>
      <c r="E81" s="2">
        <f>MACD!F81</f>
        <v>0.17591310711704891</v>
      </c>
      <c r="F81" s="2">
        <f>'Moving Avg'!D81</f>
        <v>4.7590999999999992</v>
      </c>
      <c r="G81" s="2">
        <f>'Moving Avg'!F81</f>
        <v>5.0229350000000013</v>
      </c>
      <c r="H81" s="2">
        <f>'Moving Avg'!G81</f>
        <v>5.1563380000000016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BULLISH DIVERGENCE</v>
      </c>
      <c r="M81" s="8">
        <f t="shared" si="10"/>
        <v>25</v>
      </c>
      <c r="N81" s="8">
        <f t="shared" si="11"/>
        <v>0</v>
      </c>
      <c r="O81" s="8">
        <f t="shared" si="12"/>
        <v>50</v>
      </c>
      <c r="P81" s="8">
        <f t="shared" si="13"/>
        <v>83</v>
      </c>
      <c r="Q81" s="9">
        <f t="shared" si="14"/>
        <v>28.7</v>
      </c>
      <c r="R81" s="9">
        <f t="shared" si="15"/>
        <v>43.25</v>
      </c>
      <c r="S81" s="9">
        <f t="shared" si="16"/>
        <v>53.6</v>
      </c>
      <c r="T81" s="9">
        <f t="shared" si="17"/>
        <v>39.5</v>
      </c>
      <c r="U81" s="8">
        <f t="shared" si="18"/>
        <v>41.85</v>
      </c>
      <c r="V81" s="8">
        <f t="shared" si="19"/>
        <v>41.262500000000003</v>
      </c>
    </row>
    <row r="82" spans="1:22" ht="13.5" x14ac:dyDescent="0.25">
      <c r="A82" s="3">
        <f>RSI!A82</f>
        <v>42123</v>
      </c>
      <c r="B82" s="2">
        <f>RSI!B82</f>
        <v>4.8769</v>
      </c>
      <c r="C82" s="2">
        <f>RSI!I82</f>
        <v>42.161731380055009</v>
      </c>
      <c r="D82" s="2">
        <f>MACD!E82</f>
        <v>0.18309674154645528</v>
      </c>
      <c r="E82" s="2">
        <f>MACD!F82</f>
        <v>0.1773498340029302</v>
      </c>
      <c r="F82" s="2">
        <f>'Moving Avg'!D82</f>
        <v>4.7741999999999996</v>
      </c>
      <c r="G82" s="2">
        <f>'Moving Avg'!F82</f>
        <v>5.0048200000000005</v>
      </c>
      <c r="H82" s="2">
        <f>'Moving Avg'!G82</f>
        <v>5.1542240000000019</v>
      </c>
      <c r="I82" s="2">
        <f>'Moving Avg'!H82</f>
        <v>0</v>
      </c>
      <c r="J82" s="6" t="str">
        <f>OBV!F82</f>
        <v>BULLISH</v>
      </c>
      <c r="K82" s="6" t="str">
        <f>OBV!G82</f>
        <v>STRONG</v>
      </c>
      <c r="L82" s="6" t="str">
        <f>OBV!H82</f>
        <v>CONFIRMED BULLISH</v>
      </c>
      <c r="M82" s="8">
        <f t="shared" si="10"/>
        <v>25</v>
      </c>
      <c r="N82" s="8">
        <f t="shared" si="11"/>
        <v>0</v>
      </c>
      <c r="O82" s="8">
        <f t="shared" si="12"/>
        <v>50</v>
      </c>
      <c r="P82" s="8">
        <f t="shared" si="13"/>
        <v>100</v>
      </c>
      <c r="Q82" s="9">
        <f t="shared" si="14"/>
        <v>31.25</v>
      </c>
      <c r="R82" s="9">
        <f t="shared" si="15"/>
        <v>47.5</v>
      </c>
      <c r="S82" s="9">
        <f t="shared" si="16"/>
        <v>61.25</v>
      </c>
      <c r="T82" s="9">
        <f t="shared" si="17"/>
        <v>43.75</v>
      </c>
      <c r="U82" s="8">
        <f t="shared" si="18"/>
        <v>46.666666666666664</v>
      </c>
      <c r="V82" s="8">
        <f t="shared" si="19"/>
        <v>45.9375</v>
      </c>
    </row>
    <row r="83" spans="1:22" ht="13.5" x14ac:dyDescent="0.25">
      <c r="A83" s="3">
        <f>RSI!A83</f>
        <v>42124</v>
      </c>
      <c r="B83" s="2">
        <f>RSI!B83</f>
        <v>4.8467000000000002</v>
      </c>
      <c r="C83" s="2">
        <f>RSI!I83</f>
        <v>40.601425694832692</v>
      </c>
      <c r="D83" s="2">
        <f>MACD!E83</f>
        <v>0.14664949169877328</v>
      </c>
      <c r="E83" s="2">
        <f>MACD!F83</f>
        <v>0.17120976554209882</v>
      </c>
      <c r="F83" s="2">
        <f>'Moving Avg'!D83</f>
        <v>4.8119599999999991</v>
      </c>
      <c r="G83" s="2">
        <f>'Moving Avg'!F83</f>
        <v>4.9829300000000005</v>
      </c>
      <c r="H83" s="2">
        <f>'Moving Avg'!G83</f>
        <v>5.1486380000000018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CONFIRMED BULLISH</v>
      </c>
      <c r="M83" s="8">
        <f t="shared" si="10"/>
        <v>25</v>
      </c>
      <c r="N83" s="8">
        <f t="shared" si="11"/>
        <v>100</v>
      </c>
      <c r="O83" s="8">
        <f t="shared" si="12"/>
        <v>50</v>
      </c>
      <c r="P83" s="8">
        <f t="shared" si="13"/>
        <v>100</v>
      </c>
      <c r="Q83" s="9">
        <f t="shared" si="14"/>
        <v>66.25</v>
      </c>
      <c r="R83" s="9">
        <f t="shared" si="15"/>
        <v>67.5</v>
      </c>
      <c r="S83" s="9">
        <f t="shared" si="16"/>
        <v>76.25</v>
      </c>
      <c r="T83" s="9">
        <f t="shared" si="17"/>
        <v>68.75</v>
      </c>
      <c r="U83" s="8">
        <f t="shared" si="18"/>
        <v>70</v>
      </c>
      <c r="V83" s="8">
        <f t="shared" si="19"/>
        <v>69.6875</v>
      </c>
    </row>
    <row r="84" spans="1:22" ht="13.5" x14ac:dyDescent="0.25">
      <c r="A84" s="3">
        <f>RSI!A84</f>
        <v>42128</v>
      </c>
      <c r="B84" s="2">
        <f>RSI!B84</f>
        <v>4.8164999999999996</v>
      </c>
      <c r="C84" s="2">
        <f>RSI!I84</f>
        <v>39.045299905275009</v>
      </c>
      <c r="D84" s="2">
        <f>MACD!E84</f>
        <v>0.1189173216847923</v>
      </c>
      <c r="E84" s="2">
        <f>MACD!F84</f>
        <v>0.16075127677063752</v>
      </c>
      <c r="F84" s="2">
        <f>'Moving Avg'!D84</f>
        <v>4.8330999999999991</v>
      </c>
      <c r="G84" s="2">
        <f>'Moving Avg'!F84</f>
        <v>4.9599050000000009</v>
      </c>
      <c r="H84" s="2">
        <f>'Moving Avg'!G84</f>
        <v>5.142298000000002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CONFIRMED BULLISH</v>
      </c>
      <c r="M84" s="8">
        <f t="shared" si="10"/>
        <v>25</v>
      </c>
      <c r="N84" s="8">
        <f t="shared" si="11"/>
        <v>100</v>
      </c>
      <c r="O84" s="8">
        <f t="shared" si="12"/>
        <v>50</v>
      </c>
      <c r="P84" s="8">
        <f t="shared" si="13"/>
        <v>100</v>
      </c>
      <c r="Q84" s="9">
        <f t="shared" si="14"/>
        <v>66.25</v>
      </c>
      <c r="R84" s="9">
        <f t="shared" si="15"/>
        <v>67.5</v>
      </c>
      <c r="S84" s="9">
        <f t="shared" si="16"/>
        <v>76.25</v>
      </c>
      <c r="T84" s="9">
        <f t="shared" si="17"/>
        <v>68.75</v>
      </c>
      <c r="U84" s="8">
        <f t="shared" si="18"/>
        <v>70</v>
      </c>
      <c r="V84" s="8">
        <f t="shared" si="19"/>
        <v>69.6875</v>
      </c>
    </row>
    <row r="85" spans="1:22" ht="13.5" x14ac:dyDescent="0.25">
      <c r="A85" s="3">
        <f>RSI!A85</f>
        <v>42129</v>
      </c>
      <c r="B85" s="2">
        <f>RSI!B85</f>
        <v>4.7484999999999999</v>
      </c>
      <c r="C85" s="2">
        <f>RSI!I85</f>
        <v>35.725104967358817</v>
      </c>
      <c r="D85" s="2">
        <f>MACD!E85</f>
        <v>0.10379647826432414</v>
      </c>
      <c r="E85" s="2">
        <f>MACD!F85</f>
        <v>0.14936031706937486</v>
      </c>
      <c r="F85" s="2">
        <f>'Moving Avg'!D85</f>
        <v>4.8331</v>
      </c>
      <c r="G85" s="2">
        <f>'Moving Avg'!F85</f>
        <v>4.9368800000000004</v>
      </c>
      <c r="H85" s="2">
        <f>'Moving Avg'!G85</f>
        <v>5.1345980000000004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NEUTRAL</v>
      </c>
      <c r="M85" s="8">
        <f t="shared" si="10"/>
        <v>25</v>
      </c>
      <c r="N85" s="8">
        <f t="shared" si="11"/>
        <v>100</v>
      </c>
      <c r="O85" s="8">
        <f t="shared" si="12"/>
        <v>50</v>
      </c>
      <c r="P85" s="8">
        <f t="shared" si="13"/>
        <v>66</v>
      </c>
      <c r="Q85" s="9">
        <f t="shared" si="14"/>
        <v>61.15</v>
      </c>
      <c r="R85" s="9">
        <f t="shared" si="15"/>
        <v>59</v>
      </c>
      <c r="S85" s="9">
        <f t="shared" si="16"/>
        <v>60.95</v>
      </c>
      <c r="T85" s="9">
        <f t="shared" si="17"/>
        <v>60.25</v>
      </c>
      <c r="U85" s="8">
        <f t="shared" si="18"/>
        <v>60.366666666666674</v>
      </c>
      <c r="V85" s="8">
        <f t="shared" si="19"/>
        <v>60.337500000000006</v>
      </c>
    </row>
    <row r="86" spans="1:22" ht="13.5" x14ac:dyDescent="0.25">
      <c r="A86" s="3">
        <f>RSI!A86</f>
        <v>42130</v>
      </c>
      <c r="B86" s="2">
        <f>RSI!B86</f>
        <v>4.673</v>
      </c>
      <c r="C86" s="2">
        <f>RSI!I86</f>
        <v>32.427966004836222</v>
      </c>
      <c r="D86" s="2">
        <f>MACD!E86</f>
        <v>0.10720041600310992</v>
      </c>
      <c r="E86" s="2">
        <f>MACD!F86</f>
        <v>0.14092833685612188</v>
      </c>
      <c r="F86" s="2">
        <f>'Moving Avg'!D86</f>
        <v>4.792320000000001</v>
      </c>
      <c r="G86" s="2">
        <f>'Moving Avg'!F86</f>
        <v>4.9100800000000007</v>
      </c>
      <c r="H86" s="2">
        <f>'Moving Avg'!G86</f>
        <v>5.1284060000000009</v>
      </c>
      <c r="I86" s="2">
        <f>'Moving Avg'!H86</f>
        <v>0</v>
      </c>
      <c r="J86" s="6" t="str">
        <f>OBV!F86</f>
        <v>BEARISH</v>
      </c>
      <c r="K86" s="6" t="str">
        <f>OBV!G86</f>
        <v>WEAK</v>
      </c>
      <c r="L86" s="6" t="str">
        <f>OBV!H86</f>
        <v>CONFIRMED BEARISH</v>
      </c>
      <c r="M86" s="8">
        <f t="shared" si="10"/>
        <v>25</v>
      </c>
      <c r="N86" s="8">
        <f t="shared" si="11"/>
        <v>100</v>
      </c>
      <c r="O86" s="8">
        <f t="shared" si="12"/>
        <v>50</v>
      </c>
      <c r="P86" s="8">
        <f t="shared" si="13"/>
        <v>0</v>
      </c>
      <c r="Q86" s="9">
        <f t="shared" si="14"/>
        <v>51.25</v>
      </c>
      <c r="R86" s="9">
        <f t="shared" si="15"/>
        <v>42.5</v>
      </c>
      <c r="S86" s="9">
        <f t="shared" si="16"/>
        <v>31.25</v>
      </c>
      <c r="T86" s="9">
        <f t="shared" si="17"/>
        <v>43.75</v>
      </c>
      <c r="U86" s="8">
        <f t="shared" si="18"/>
        <v>41.666666666666664</v>
      </c>
      <c r="V86" s="8">
        <f t="shared" si="19"/>
        <v>42.1875</v>
      </c>
    </row>
    <row r="87" spans="1:22" ht="13.5" x14ac:dyDescent="0.25">
      <c r="A87" s="3">
        <f>RSI!A87</f>
        <v>42131</v>
      </c>
      <c r="B87" s="2">
        <f>RSI!B87</f>
        <v>4.5372000000000003</v>
      </c>
      <c r="C87" s="2">
        <f>RSI!I87</f>
        <v>27.509939404115286</v>
      </c>
      <c r="D87" s="2">
        <f>MACD!E87</f>
        <v>9.9740818322636926E-2</v>
      </c>
      <c r="E87" s="2">
        <f>MACD!F87</f>
        <v>0.1326908331494249</v>
      </c>
      <c r="F87" s="2">
        <f>'Moving Avg'!D87</f>
        <v>4.7243799999999991</v>
      </c>
      <c r="G87" s="2">
        <f>'Moving Avg'!F87</f>
        <v>4.8764900000000004</v>
      </c>
      <c r="H87" s="2">
        <f>'Moving Avg'!G87</f>
        <v>5.1198000000000015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CONFIRMED BEARISH</v>
      </c>
      <c r="M87" s="8">
        <f t="shared" si="10"/>
        <v>50</v>
      </c>
      <c r="N87" s="8">
        <f t="shared" si="11"/>
        <v>100</v>
      </c>
      <c r="O87" s="8">
        <f t="shared" si="12"/>
        <v>50</v>
      </c>
      <c r="P87" s="8">
        <f t="shared" si="13"/>
        <v>0</v>
      </c>
      <c r="Q87" s="9">
        <f t="shared" si="14"/>
        <v>60</v>
      </c>
      <c r="R87" s="9">
        <f t="shared" si="15"/>
        <v>47.5</v>
      </c>
      <c r="S87" s="9">
        <f t="shared" si="16"/>
        <v>35</v>
      </c>
      <c r="T87" s="9">
        <f t="shared" si="17"/>
        <v>50</v>
      </c>
      <c r="U87" s="8">
        <f t="shared" si="18"/>
        <v>47.5</v>
      </c>
      <c r="V87" s="8">
        <f t="shared" si="19"/>
        <v>48.125</v>
      </c>
    </row>
    <row r="88" spans="1:22" ht="13.5" x14ac:dyDescent="0.25">
      <c r="A88" s="3">
        <f>RSI!A88</f>
        <v>42132</v>
      </c>
      <c r="B88" s="2">
        <f>RSI!B88</f>
        <v>4.5069999999999997</v>
      </c>
      <c r="C88" s="2">
        <f>RSI!I88</f>
        <v>26.545759284228325</v>
      </c>
      <c r="D88" s="2">
        <f>MACD!E88</f>
        <v>7.5930696854201507E-2</v>
      </c>
      <c r="E88" s="2">
        <f>MACD!F88</f>
        <v>0.12133880589038022</v>
      </c>
      <c r="F88" s="2">
        <f>'Moving Avg'!D88</f>
        <v>4.656439999999999</v>
      </c>
      <c r="G88" s="2">
        <f>'Moving Avg'!F88</f>
        <v>4.8413900000000005</v>
      </c>
      <c r="H88" s="2">
        <f>'Moving Avg'!G88</f>
        <v>5.1087780000000009</v>
      </c>
      <c r="I88" s="2">
        <f>'Moving Avg'!H88</f>
        <v>0</v>
      </c>
      <c r="J88" s="6" t="str">
        <f>OBV!F88</f>
        <v>BEARISH</v>
      </c>
      <c r="K88" s="6" t="str">
        <f>OBV!G88</f>
        <v>WEAK</v>
      </c>
      <c r="L88" s="6" t="str">
        <f>OBV!H88</f>
        <v>CONFIRMED BEARISH</v>
      </c>
      <c r="M88" s="8">
        <f t="shared" si="10"/>
        <v>50</v>
      </c>
      <c r="N88" s="8">
        <f t="shared" si="11"/>
        <v>100</v>
      </c>
      <c r="O88" s="8">
        <f t="shared" si="12"/>
        <v>50</v>
      </c>
      <c r="P88" s="8">
        <f t="shared" si="13"/>
        <v>0</v>
      </c>
      <c r="Q88" s="9">
        <f t="shared" si="14"/>
        <v>60</v>
      </c>
      <c r="R88" s="9">
        <f t="shared" si="15"/>
        <v>47.5</v>
      </c>
      <c r="S88" s="9">
        <f t="shared" si="16"/>
        <v>35</v>
      </c>
      <c r="T88" s="9">
        <f t="shared" si="17"/>
        <v>50</v>
      </c>
      <c r="U88" s="8">
        <f t="shared" si="18"/>
        <v>47.5</v>
      </c>
      <c r="V88" s="8">
        <f t="shared" si="19"/>
        <v>48.125</v>
      </c>
    </row>
    <row r="89" spans="1:22" ht="13.5" x14ac:dyDescent="0.25">
      <c r="A89" s="3">
        <f>RSI!A89</f>
        <v>42135</v>
      </c>
      <c r="B89" s="2">
        <f>RSI!B89</f>
        <v>4.4541000000000004</v>
      </c>
      <c r="C89" s="2">
        <f>RSI!I89</f>
        <v>24.8995201231576</v>
      </c>
      <c r="D89" s="2">
        <f>MACD!E89</f>
        <v>7.0187374372046918E-2</v>
      </c>
      <c r="E89" s="2">
        <f>MACD!F89</f>
        <v>0.11110851958671357</v>
      </c>
      <c r="F89" s="2">
        <f>'Moving Avg'!D89</f>
        <v>4.5839599999999994</v>
      </c>
      <c r="G89" s="2">
        <f>'Moving Avg'!F89</f>
        <v>4.8036450000000004</v>
      </c>
      <c r="H89" s="2">
        <f>'Moving Avg'!G89</f>
        <v>5.0982080000000014</v>
      </c>
      <c r="I89" s="2">
        <f>'Moving Avg'!H89</f>
        <v>0</v>
      </c>
      <c r="J89" s="6" t="str">
        <f>OBV!F89</f>
        <v>BEARISH</v>
      </c>
      <c r="K89" s="6" t="str">
        <f>OBV!G89</f>
        <v>WEAK</v>
      </c>
      <c r="L89" s="6" t="str">
        <f>OBV!H89</f>
        <v>CONFIRMED BEARISH</v>
      </c>
      <c r="M89" s="8">
        <f t="shared" si="10"/>
        <v>50</v>
      </c>
      <c r="N89" s="8">
        <f t="shared" si="11"/>
        <v>100</v>
      </c>
      <c r="O89" s="8">
        <f t="shared" si="12"/>
        <v>50</v>
      </c>
      <c r="P89" s="8">
        <f t="shared" si="13"/>
        <v>0</v>
      </c>
      <c r="Q89" s="9">
        <f t="shared" si="14"/>
        <v>60</v>
      </c>
      <c r="R89" s="9">
        <f t="shared" si="15"/>
        <v>47.5</v>
      </c>
      <c r="S89" s="9">
        <f t="shared" si="16"/>
        <v>35</v>
      </c>
      <c r="T89" s="9">
        <f t="shared" si="17"/>
        <v>50</v>
      </c>
      <c r="U89" s="8">
        <f t="shared" si="18"/>
        <v>47.5</v>
      </c>
      <c r="V89" s="8">
        <f t="shared" si="19"/>
        <v>48.125</v>
      </c>
    </row>
    <row r="90" spans="1:22" ht="13.5" x14ac:dyDescent="0.25">
      <c r="A90" s="3">
        <f>RSI!A90</f>
        <v>42136</v>
      </c>
      <c r="B90" s="2">
        <f>RSI!B90</f>
        <v>4.6051000000000002</v>
      </c>
      <c r="C90" s="2">
        <f>RSI!I90</f>
        <v>36.924036739272942</v>
      </c>
      <c r="D90" s="2">
        <f>MACD!E90</f>
        <v>6.242793511255762E-2</v>
      </c>
      <c r="E90" s="2">
        <f>MACD!F90</f>
        <v>0.10137240269188239</v>
      </c>
      <c r="F90" s="2">
        <f>'Moving Avg'!D90</f>
        <v>4.5552800000000007</v>
      </c>
      <c r="G90" s="2">
        <f>'Moving Avg'!F90</f>
        <v>4.7742049999999994</v>
      </c>
      <c r="H90" s="2">
        <f>'Moving Avg'!G90</f>
        <v>5.0879400000000006</v>
      </c>
      <c r="I90" s="2">
        <f>'Moving Avg'!H90</f>
        <v>0</v>
      </c>
      <c r="J90" s="6" t="str">
        <f>OBV!F90</f>
        <v>BEARISH</v>
      </c>
      <c r="K90" s="6" t="str">
        <f>OBV!G90</f>
        <v>WEAK</v>
      </c>
      <c r="L90" s="6" t="str">
        <f>OBV!H90</f>
        <v>CONFIRMED BEARISH</v>
      </c>
      <c r="M90" s="8">
        <f t="shared" si="10"/>
        <v>25</v>
      </c>
      <c r="N90" s="8">
        <f t="shared" si="11"/>
        <v>100</v>
      </c>
      <c r="O90" s="8">
        <f t="shared" si="12"/>
        <v>50</v>
      </c>
      <c r="P90" s="8">
        <f t="shared" si="13"/>
        <v>0</v>
      </c>
      <c r="Q90" s="9">
        <f t="shared" si="14"/>
        <v>51.25</v>
      </c>
      <c r="R90" s="9">
        <f t="shared" si="15"/>
        <v>42.5</v>
      </c>
      <c r="S90" s="9">
        <f t="shared" si="16"/>
        <v>31.25</v>
      </c>
      <c r="T90" s="9">
        <f t="shared" si="17"/>
        <v>43.75</v>
      </c>
      <c r="U90" s="8">
        <f t="shared" si="18"/>
        <v>41.666666666666664</v>
      </c>
      <c r="V90" s="8">
        <f t="shared" si="19"/>
        <v>42.1875</v>
      </c>
    </row>
    <row r="91" spans="1:22" ht="13.5" x14ac:dyDescent="0.25">
      <c r="A91" s="3">
        <f>RSI!A91</f>
        <v>42137</v>
      </c>
      <c r="B91" s="2">
        <f>RSI!B91</f>
        <v>4.5372000000000003</v>
      </c>
      <c r="C91" s="2">
        <f>RSI!I91</f>
        <v>34.267108159089801</v>
      </c>
      <c r="D91" s="2">
        <f>MACD!E91</f>
        <v>8.2054836717088797E-2</v>
      </c>
      <c r="E91" s="2">
        <f>MACD!F91</f>
        <v>9.7508889496923684E-2</v>
      </c>
      <c r="F91" s="2">
        <f>'Moving Avg'!D91</f>
        <v>4.5281199999999995</v>
      </c>
      <c r="G91" s="2">
        <f>'Moving Avg'!F91</f>
        <v>4.7489150000000002</v>
      </c>
      <c r="H91" s="2">
        <f>'Moving Avg'!G91</f>
        <v>5.0714840000000017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CONFIRMED BEARISH</v>
      </c>
      <c r="M91" s="8">
        <f t="shared" si="10"/>
        <v>25</v>
      </c>
      <c r="N91" s="8">
        <f t="shared" si="11"/>
        <v>45</v>
      </c>
      <c r="O91" s="8">
        <f t="shared" si="12"/>
        <v>50</v>
      </c>
      <c r="P91" s="8">
        <f t="shared" si="13"/>
        <v>0</v>
      </c>
      <c r="Q91" s="9">
        <f t="shared" si="14"/>
        <v>32</v>
      </c>
      <c r="R91" s="9">
        <f t="shared" si="15"/>
        <v>31.5</v>
      </c>
      <c r="S91" s="9">
        <f t="shared" si="16"/>
        <v>23</v>
      </c>
      <c r="T91" s="9">
        <f t="shared" si="17"/>
        <v>30</v>
      </c>
      <c r="U91" s="8">
        <f t="shared" si="18"/>
        <v>28.833333333333332</v>
      </c>
      <c r="V91" s="8">
        <f t="shared" si="19"/>
        <v>29.125</v>
      </c>
    </row>
    <row r="92" spans="1:22" ht="13.5" x14ac:dyDescent="0.25">
      <c r="A92" s="3">
        <f>RSI!A92</f>
        <v>42138</v>
      </c>
      <c r="B92" s="2">
        <f>RSI!B92</f>
        <v>4.4541000000000004</v>
      </c>
      <c r="C92" s="2">
        <f>RSI!I92</f>
        <v>31.298766663305031</v>
      </c>
      <c r="D92" s="2">
        <f>MACD!E92</f>
        <v>0.1065237216013557</v>
      </c>
      <c r="E92" s="2">
        <f>MACD!F92</f>
        <v>9.9311855917810096E-2</v>
      </c>
      <c r="F92" s="2">
        <f>'Moving Avg'!D92</f>
        <v>4.5114999999999998</v>
      </c>
      <c r="G92" s="2">
        <f>'Moving Avg'!F92</f>
        <v>4.72098</v>
      </c>
      <c r="H92" s="2">
        <f>'Moving Avg'!G92</f>
        <v>5.0533660000000014</v>
      </c>
      <c r="I92" s="2">
        <f>'Moving Avg'!H92</f>
        <v>0</v>
      </c>
      <c r="J92" s="6" t="str">
        <f>OBV!F92</f>
        <v>BEARISH</v>
      </c>
      <c r="K92" s="6" t="str">
        <f>OBV!G92</f>
        <v>NEUTRAL</v>
      </c>
      <c r="L92" s="6" t="str">
        <f>OBV!H92</f>
        <v>CONFIRMED BEARISH</v>
      </c>
      <c r="M92" s="8">
        <f t="shared" si="10"/>
        <v>25</v>
      </c>
      <c r="N92" s="8">
        <f t="shared" si="11"/>
        <v>0</v>
      </c>
      <c r="O92" s="8">
        <f t="shared" si="12"/>
        <v>50</v>
      </c>
      <c r="P92" s="8">
        <f t="shared" si="13"/>
        <v>16.5</v>
      </c>
      <c r="Q92" s="9">
        <f t="shared" si="14"/>
        <v>18.725000000000001</v>
      </c>
      <c r="R92" s="9">
        <f t="shared" si="15"/>
        <v>26.625</v>
      </c>
      <c r="S92" s="9">
        <f t="shared" si="16"/>
        <v>23.675000000000001</v>
      </c>
      <c r="T92" s="9">
        <f t="shared" si="17"/>
        <v>22.875</v>
      </c>
      <c r="U92" s="8">
        <f t="shared" si="18"/>
        <v>23.008333333333336</v>
      </c>
      <c r="V92" s="8">
        <f t="shared" si="19"/>
        <v>22.975000000000001</v>
      </c>
    </row>
    <row r="93" spans="1:22" ht="13.5" x14ac:dyDescent="0.25">
      <c r="A93" s="3">
        <f>RSI!A93</f>
        <v>42139</v>
      </c>
      <c r="B93" s="2">
        <f>RSI!B93</f>
        <v>4.5673000000000004</v>
      </c>
      <c r="C93" s="2">
        <f>RSI!I93</f>
        <v>39.044766660674242</v>
      </c>
      <c r="D93" s="2">
        <f>MACD!E93</f>
        <v>0.11626744939841505</v>
      </c>
      <c r="E93" s="2">
        <f>MACD!F93</f>
        <v>0.10270297461393109</v>
      </c>
      <c r="F93" s="2">
        <f>'Moving Avg'!D93</f>
        <v>4.5235599999999998</v>
      </c>
      <c r="G93" s="2">
        <f>'Moving Avg'!F93</f>
        <v>4.7058799999999996</v>
      </c>
      <c r="H93" s="2">
        <f>'Moving Avg'!G93</f>
        <v>5.0375120000000013</v>
      </c>
      <c r="I93" s="2">
        <f>'Moving Avg'!H93</f>
        <v>0</v>
      </c>
      <c r="J93" s="6" t="str">
        <f>OBV!F93</f>
        <v>BULLISH</v>
      </c>
      <c r="K93" s="6" t="str">
        <f>OBV!G93</f>
        <v>NEUTRAL</v>
      </c>
      <c r="L93" s="6" t="str">
        <f>OBV!H93</f>
        <v>CONFIRMED BULLISH</v>
      </c>
      <c r="M93" s="8">
        <f t="shared" si="10"/>
        <v>25</v>
      </c>
      <c r="N93" s="8">
        <f t="shared" si="11"/>
        <v>0</v>
      </c>
      <c r="O93" s="8">
        <f t="shared" si="12"/>
        <v>50</v>
      </c>
      <c r="P93" s="8">
        <f t="shared" si="13"/>
        <v>83.5</v>
      </c>
      <c r="Q93" s="9">
        <f t="shared" si="14"/>
        <v>28.774999999999999</v>
      </c>
      <c r="R93" s="9">
        <f t="shared" si="15"/>
        <v>43.375</v>
      </c>
      <c r="S93" s="9">
        <f t="shared" si="16"/>
        <v>53.825000000000003</v>
      </c>
      <c r="T93" s="9">
        <f t="shared" si="17"/>
        <v>39.625</v>
      </c>
      <c r="U93" s="8">
        <f t="shared" si="18"/>
        <v>41.991666666666667</v>
      </c>
      <c r="V93" s="8">
        <f t="shared" si="19"/>
        <v>41.400000000000006</v>
      </c>
    </row>
    <row r="94" spans="1:22" ht="13.5" x14ac:dyDescent="0.25">
      <c r="A94" s="3">
        <f>RSI!A94</f>
        <v>42142</v>
      </c>
      <c r="B94" s="2">
        <f>RSI!B94</f>
        <v>4.5446999999999997</v>
      </c>
      <c r="C94" s="2">
        <f>RSI!I94</f>
        <v>38.120664227318983</v>
      </c>
      <c r="D94" s="2">
        <f>MACD!E94</f>
        <v>0.12278840480182662</v>
      </c>
      <c r="E94" s="2">
        <f>MACD!F94</f>
        <v>0.1067200606515102</v>
      </c>
      <c r="F94" s="2">
        <f>'Moving Avg'!D94</f>
        <v>4.5416800000000004</v>
      </c>
      <c r="G94" s="2">
        <f>'Moving Avg'!F94</f>
        <v>4.6896499999999994</v>
      </c>
      <c r="H94" s="2">
        <f>'Moving Avg'!G94</f>
        <v>5.0196960000000015</v>
      </c>
      <c r="I94" s="2">
        <f>'Moving Avg'!H94</f>
        <v>0</v>
      </c>
      <c r="J94" s="6" t="str">
        <f>OBV!F94</f>
        <v>BULLISH</v>
      </c>
      <c r="K94" s="6" t="str">
        <f>OBV!G94</f>
        <v>NEUTRAL</v>
      </c>
      <c r="L94" s="6" t="str">
        <f>OBV!H94</f>
        <v>CONFIRMED BULLISH</v>
      </c>
      <c r="M94" s="8">
        <f t="shared" si="10"/>
        <v>25</v>
      </c>
      <c r="N94" s="8">
        <f t="shared" si="11"/>
        <v>0</v>
      </c>
      <c r="O94" s="8">
        <f t="shared" si="12"/>
        <v>50</v>
      </c>
      <c r="P94" s="8">
        <f t="shared" si="13"/>
        <v>83.5</v>
      </c>
      <c r="Q94" s="9">
        <f t="shared" si="14"/>
        <v>28.774999999999999</v>
      </c>
      <c r="R94" s="9">
        <f t="shared" si="15"/>
        <v>43.375</v>
      </c>
      <c r="S94" s="9">
        <f t="shared" si="16"/>
        <v>53.825000000000003</v>
      </c>
      <c r="T94" s="9">
        <f t="shared" si="17"/>
        <v>39.625</v>
      </c>
      <c r="U94" s="8">
        <f t="shared" si="18"/>
        <v>41.991666666666667</v>
      </c>
      <c r="V94" s="8">
        <f t="shared" si="19"/>
        <v>41.400000000000006</v>
      </c>
    </row>
    <row r="95" spans="1:22" ht="13.5" x14ac:dyDescent="0.25">
      <c r="A95" s="3">
        <f>RSI!A95</f>
        <v>42143</v>
      </c>
      <c r="B95" s="2">
        <f>RSI!B95</f>
        <v>4.4088000000000003</v>
      </c>
      <c r="C95" s="2">
        <f>RSI!I95</f>
        <v>33.054456391781741</v>
      </c>
      <c r="D95" s="2">
        <f>MACD!E95</f>
        <v>0.12920068148767072</v>
      </c>
      <c r="E95" s="2">
        <f>MACD!F95</f>
        <v>0.11121618481874232</v>
      </c>
      <c r="F95" s="2">
        <f>'Moving Avg'!D95</f>
        <v>4.5024199999999999</v>
      </c>
      <c r="G95" s="2">
        <f>'Moving Avg'!F95</f>
        <v>4.66587</v>
      </c>
      <c r="H95" s="2">
        <f>'Moving Avg'!G95</f>
        <v>5.0017280000000026</v>
      </c>
      <c r="I95" s="2">
        <f>'Moving Avg'!H95</f>
        <v>0</v>
      </c>
      <c r="J95" s="6" t="str">
        <f>OBV!F95</f>
        <v>BULLISH</v>
      </c>
      <c r="K95" s="6" t="str">
        <f>OBV!G95</f>
        <v>NEUTRAL</v>
      </c>
      <c r="L95" s="6" t="str">
        <f>OBV!H95</f>
        <v>BULLISH DIVERGENCE</v>
      </c>
      <c r="M95" s="8">
        <f t="shared" si="10"/>
        <v>25</v>
      </c>
      <c r="N95" s="8">
        <f t="shared" si="11"/>
        <v>0</v>
      </c>
      <c r="O95" s="8">
        <f t="shared" si="12"/>
        <v>50</v>
      </c>
      <c r="P95" s="8">
        <f t="shared" si="13"/>
        <v>66.5</v>
      </c>
      <c r="Q95" s="9">
        <f t="shared" si="14"/>
        <v>26.225000000000001</v>
      </c>
      <c r="R95" s="9">
        <f t="shared" si="15"/>
        <v>39.125</v>
      </c>
      <c r="S95" s="9">
        <f t="shared" si="16"/>
        <v>46.174999999999997</v>
      </c>
      <c r="T95" s="9">
        <f t="shared" si="17"/>
        <v>35.375</v>
      </c>
      <c r="U95" s="8">
        <f t="shared" si="18"/>
        <v>37.174999999999997</v>
      </c>
      <c r="V95" s="8">
        <f t="shared" si="19"/>
        <v>36.724999999999994</v>
      </c>
    </row>
    <row r="96" spans="1:22" ht="13.5" x14ac:dyDescent="0.25">
      <c r="A96" s="3">
        <f>RSI!A96</f>
        <v>42144</v>
      </c>
      <c r="B96" s="2">
        <f>RSI!B96</f>
        <v>4.2805</v>
      </c>
      <c r="C96" s="2">
        <f>RSI!I96</f>
        <v>29.119831911308552</v>
      </c>
      <c r="D96" s="2">
        <f>MACD!E96</f>
        <v>0.13451171670891426</v>
      </c>
      <c r="E96" s="2">
        <f>MACD!F96</f>
        <v>0.11587529119677673</v>
      </c>
      <c r="F96" s="2">
        <f>'Moving Avg'!D96</f>
        <v>4.4510799999999993</v>
      </c>
      <c r="G96" s="2">
        <f>'Moving Avg'!F96</f>
        <v>4.6326550000000006</v>
      </c>
      <c r="H96" s="2">
        <f>'Moving Avg'!G96</f>
        <v>4.9816480000000016</v>
      </c>
      <c r="I96" s="2">
        <f>'Moving Avg'!H96</f>
        <v>0</v>
      </c>
      <c r="J96" s="6" t="str">
        <f>OBV!F96</f>
        <v>BULLISH</v>
      </c>
      <c r="K96" s="6" t="str">
        <f>OBV!G96</f>
        <v>NEUTRAL</v>
      </c>
      <c r="L96" s="6" t="str">
        <f>OBV!H96</f>
        <v>BULLISH DIVERGENCE</v>
      </c>
      <c r="M96" s="8">
        <f t="shared" si="10"/>
        <v>50</v>
      </c>
      <c r="N96" s="8">
        <f t="shared" si="11"/>
        <v>0</v>
      </c>
      <c r="O96" s="8">
        <f t="shared" si="12"/>
        <v>50</v>
      </c>
      <c r="P96" s="8">
        <f t="shared" si="13"/>
        <v>66.5</v>
      </c>
      <c r="Q96" s="9">
        <f t="shared" si="14"/>
        <v>34.975000000000001</v>
      </c>
      <c r="R96" s="9">
        <f t="shared" si="15"/>
        <v>44.125</v>
      </c>
      <c r="S96" s="9">
        <f t="shared" si="16"/>
        <v>49.924999999999997</v>
      </c>
      <c r="T96" s="9">
        <f t="shared" si="17"/>
        <v>41.625</v>
      </c>
      <c r="U96" s="8">
        <f t="shared" si="18"/>
        <v>43.008333333333326</v>
      </c>
      <c r="V96" s="8">
        <f t="shared" si="19"/>
        <v>42.662499999999994</v>
      </c>
    </row>
    <row r="97" spans="1:22" ht="13.5" x14ac:dyDescent="0.25">
      <c r="A97" s="3">
        <f>RSI!A97</f>
        <v>42145</v>
      </c>
      <c r="B97" s="2">
        <f>RSI!B97</f>
        <v>4.4466000000000001</v>
      </c>
      <c r="C97" s="2">
        <f>RSI!I97</f>
        <v>39.208698345636961</v>
      </c>
      <c r="D97" s="2">
        <f>MACD!E97</f>
        <v>0.10841681021035665</v>
      </c>
      <c r="E97" s="2">
        <f>MACD!F97</f>
        <v>0.11438359499949272</v>
      </c>
      <c r="F97" s="2">
        <f>'Moving Avg'!D97</f>
        <v>4.4495800000000001</v>
      </c>
      <c r="G97" s="2">
        <f>'Moving Avg'!F97</f>
        <v>4.6149150000000008</v>
      </c>
      <c r="H97" s="2">
        <f>'Moving Avg'!G97</f>
        <v>4.9664000000000019</v>
      </c>
      <c r="I97" s="2">
        <f>'Moving Avg'!H97</f>
        <v>0</v>
      </c>
      <c r="J97" s="6" t="str">
        <f>OBV!F97</f>
        <v>BULLISH</v>
      </c>
      <c r="K97" s="6" t="str">
        <f>OBV!G97</f>
        <v>NEUTRAL</v>
      </c>
      <c r="L97" s="6" t="str">
        <f>OBV!H97</f>
        <v>BULLISH DIVERGENCE</v>
      </c>
      <c r="M97" s="8">
        <f t="shared" si="10"/>
        <v>25</v>
      </c>
      <c r="N97" s="8">
        <f t="shared" si="11"/>
        <v>45</v>
      </c>
      <c r="O97" s="8">
        <f t="shared" si="12"/>
        <v>50</v>
      </c>
      <c r="P97" s="8">
        <f t="shared" si="13"/>
        <v>66.5</v>
      </c>
      <c r="Q97" s="9">
        <f t="shared" si="14"/>
        <v>41.975000000000001</v>
      </c>
      <c r="R97" s="9">
        <f t="shared" si="15"/>
        <v>48.125</v>
      </c>
      <c r="S97" s="9">
        <f t="shared" si="16"/>
        <v>52.924999999999997</v>
      </c>
      <c r="T97" s="9">
        <f t="shared" si="17"/>
        <v>46.625</v>
      </c>
      <c r="U97" s="8">
        <f t="shared" si="18"/>
        <v>47.67499999999999</v>
      </c>
      <c r="V97" s="8">
        <f t="shared" si="19"/>
        <v>47.412499999999994</v>
      </c>
    </row>
    <row r="98" spans="1:22" ht="13.5" x14ac:dyDescent="0.25">
      <c r="A98" s="3">
        <f>RSI!A98</f>
        <v>42146</v>
      </c>
      <c r="B98" s="2">
        <f>RSI!B98</f>
        <v>4.2956000000000003</v>
      </c>
      <c r="C98" s="2">
        <f>RSI!I98</f>
        <v>34.413190842519384</v>
      </c>
      <c r="D98" s="2">
        <f>MACD!E98</f>
        <v>9.4308073663504466E-2</v>
      </c>
      <c r="E98" s="2">
        <f>MACD!F98</f>
        <v>0.11036849073229507</v>
      </c>
      <c r="F98" s="2">
        <f>'Moving Avg'!D98</f>
        <v>4.3952399999999994</v>
      </c>
      <c r="G98" s="2">
        <f>'Moving Avg'!F98</f>
        <v>4.5968</v>
      </c>
      <c r="H98" s="2">
        <f>'Moving Avg'!G98</f>
        <v>4.9496420000000017</v>
      </c>
      <c r="I98" s="2">
        <f>'Moving Avg'!H98</f>
        <v>0</v>
      </c>
      <c r="J98" s="6" t="str">
        <f>OBV!F98</f>
        <v>BEARISH</v>
      </c>
      <c r="K98" s="6" t="str">
        <f>OBV!G98</f>
        <v>WEAK</v>
      </c>
      <c r="L98" s="6" t="str">
        <f>OBV!H98</f>
        <v>CONFIRMED BEARISH</v>
      </c>
      <c r="M98" s="8">
        <f t="shared" si="10"/>
        <v>25</v>
      </c>
      <c r="N98" s="8">
        <f t="shared" si="11"/>
        <v>45</v>
      </c>
      <c r="O98" s="8">
        <f t="shared" si="12"/>
        <v>50</v>
      </c>
      <c r="P98" s="8">
        <f t="shared" si="13"/>
        <v>0</v>
      </c>
      <c r="Q98" s="9">
        <f t="shared" si="14"/>
        <v>32</v>
      </c>
      <c r="R98" s="9">
        <f t="shared" si="15"/>
        <v>31.5</v>
      </c>
      <c r="S98" s="9">
        <f t="shared" si="16"/>
        <v>23</v>
      </c>
      <c r="T98" s="9">
        <f t="shared" si="17"/>
        <v>30</v>
      </c>
      <c r="U98" s="8">
        <f t="shared" si="18"/>
        <v>28.833333333333332</v>
      </c>
      <c r="V98" s="8">
        <f t="shared" si="19"/>
        <v>29.125</v>
      </c>
    </row>
    <row r="99" spans="1:22" ht="13.5" x14ac:dyDescent="0.25">
      <c r="A99" s="3">
        <f>RSI!A99</f>
        <v>42149</v>
      </c>
      <c r="B99" s="2">
        <f>RSI!B99</f>
        <v>4.2805</v>
      </c>
      <c r="C99" s="2">
        <f>RSI!I99</f>
        <v>33.965808549868441</v>
      </c>
      <c r="D99" s="2">
        <f>MACD!E99</f>
        <v>7.7568658150575232E-2</v>
      </c>
      <c r="E99" s="2">
        <f>MACD!F99</f>
        <v>0.1038085242159511</v>
      </c>
      <c r="F99" s="2">
        <f>'Moving Avg'!D99</f>
        <v>4.3423999999999996</v>
      </c>
      <c r="G99" s="2">
        <f>'Moving Avg'!F99</f>
        <v>4.575285</v>
      </c>
      <c r="H99" s="2">
        <f>'Moving Avg'!G99</f>
        <v>4.9303160000000013</v>
      </c>
      <c r="I99" s="2">
        <f>'Moving Avg'!H99</f>
        <v>0</v>
      </c>
      <c r="J99" s="6" t="str">
        <f>OBV!F99</f>
        <v>BEARISH</v>
      </c>
      <c r="K99" s="6" t="str">
        <f>OBV!G99</f>
        <v>WEAK</v>
      </c>
      <c r="L99" s="6" t="str">
        <f>OBV!H99</f>
        <v>CONFIRMED BEARISH</v>
      </c>
      <c r="M99" s="8">
        <f t="shared" si="10"/>
        <v>25</v>
      </c>
      <c r="N99" s="8">
        <f t="shared" si="11"/>
        <v>100</v>
      </c>
      <c r="O99" s="8">
        <f t="shared" si="12"/>
        <v>50</v>
      </c>
      <c r="P99" s="8">
        <f t="shared" si="13"/>
        <v>0</v>
      </c>
      <c r="Q99" s="9">
        <f t="shared" si="14"/>
        <v>51.25</v>
      </c>
      <c r="R99" s="9">
        <f t="shared" si="15"/>
        <v>42.5</v>
      </c>
      <c r="S99" s="9">
        <f t="shared" si="16"/>
        <v>31.25</v>
      </c>
      <c r="T99" s="9">
        <f t="shared" si="17"/>
        <v>43.75</v>
      </c>
      <c r="U99" s="8">
        <f t="shared" si="18"/>
        <v>41.666666666666664</v>
      </c>
      <c r="V99" s="8">
        <f t="shared" si="19"/>
        <v>42.1875</v>
      </c>
    </row>
    <row r="100" spans="1:22" ht="13.5" x14ac:dyDescent="0.25">
      <c r="A100" s="3">
        <f>RSI!A100</f>
        <v>42150</v>
      </c>
      <c r="B100" s="2">
        <f>RSI!B100</f>
        <v>4.2728999999999999</v>
      </c>
      <c r="C100" s="2">
        <f>RSI!I100</f>
        <v>33.728142254244702</v>
      </c>
      <c r="D100" s="2">
        <f>MACD!E100</f>
        <v>8.9341837926479428E-2</v>
      </c>
      <c r="E100" s="2">
        <f>MACD!F100</f>
        <v>0.10091518695805678</v>
      </c>
      <c r="F100" s="2">
        <f>'Moving Avg'!D100</f>
        <v>4.3152200000000001</v>
      </c>
      <c r="G100" s="2">
        <f>'Moving Avg'!F100</f>
        <v>4.5515050000000015</v>
      </c>
      <c r="H100" s="2">
        <f>'Moving Avg'!G100</f>
        <v>4.9085740000000007</v>
      </c>
      <c r="I100" s="2">
        <f>'Moving Avg'!H100</f>
        <v>0</v>
      </c>
      <c r="J100" s="6" t="str">
        <f>OBV!F100</f>
        <v>BEARISH</v>
      </c>
      <c r="K100" s="6" t="str">
        <f>OBV!G100</f>
        <v>WEAK</v>
      </c>
      <c r="L100" s="6" t="str">
        <f>OBV!H100</f>
        <v>CONFIRMED BEARISH</v>
      </c>
      <c r="M100" s="8">
        <f t="shared" si="10"/>
        <v>25</v>
      </c>
      <c r="N100" s="8">
        <f t="shared" si="11"/>
        <v>45</v>
      </c>
      <c r="O100" s="8">
        <f t="shared" si="12"/>
        <v>50</v>
      </c>
      <c r="P100" s="8">
        <f t="shared" si="13"/>
        <v>0</v>
      </c>
      <c r="Q100" s="9">
        <f t="shared" si="14"/>
        <v>32</v>
      </c>
      <c r="R100" s="9">
        <f t="shared" si="15"/>
        <v>31.5</v>
      </c>
      <c r="S100" s="9">
        <f t="shared" si="16"/>
        <v>23</v>
      </c>
      <c r="T100" s="9">
        <f t="shared" si="17"/>
        <v>30</v>
      </c>
      <c r="U100" s="8">
        <f t="shared" si="18"/>
        <v>28.833333333333332</v>
      </c>
      <c r="V100" s="8">
        <f t="shared" si="19"/>
        <v>29.125</v>
      </c>
    </row>
    <row r="101" spans="1:22" ht="13.5" x14ac:dyDescent="0.25">
      <c r="A101" s="3">
        <f>RSI!A101</f>
        <v>42151</v>
      </c>
      <c r="B101" s="2">
        <f>RSI!B101</f>
        <v>4.2653999999999996</v>
      </c>
      <c r="C101" s="2">
        <f>RSI!I101</f>
        <v>33.479180398931277</v>
      </c>
      <c r="D101" s="2">
        <f>MACD!E101</f>
        <v>9.1442855267412249E-2</v>
      </c>
      <c r="E101" s="2">
        <f>MACD!F101</f>
        <v>9.9020720619927866E-2</v>
      </c>
      <c r="F101" s="2">
        <f>'Moving Avg'!D101</f>
        <v>4.3121999999999998</v>
      </c>
      <c r="G101" s="2">
        <f>'Moving Avg'!F101</f>
        <v>4.5209300000000017</v>
      </c>
      <c r="H101" s="2">
        <f>'Moving Avg'!G101</f>
        <v>4.8853220000000013</v>
      </c>
      <c r="I101" s="2">
        <f>'Moving Avg'!H101</f>
        <v>0</v>
      </c>
      <c r="J101" s="6" t="str">
        <f>OBV!F101</f>
        <v>BEARISH</v>
      </c>
      <c r="K101" s="6" t="str">
        <f>OBV!G101</f>
        <v>WEAK</v>
      </c>
      <c r="L101" s="6" t="str">
        <f>OBV!H101</f>
        <v>CONFIRMED BEARISH</v>
      </c>
      <c r="M101" s="8">
        <f t="shared" si="10"/>
        <v>25</v>
      </c>
      <c r="N101" s="8">
        <f t="shared" si="11"/>
        <v>45</v>
      </c>
      <c r="O101" s="8">
        <f t="shared" si="12"/>
        <v>50</v>
      </c>
      <c r="P101" s="8">
        <f t="shared" si="13"/>
        <v>0</v>
      </c>
      <c r="Q101" s="9">
        <f t="shared" si="14"/>
        <v>32</v>
      </c>
      <c r="R101" s="9">
        <f t="shared" si="15"/>
        <v>31.5</v>
      </c>
      <c r="S101" s="9">
        <f t="shared" si="16"/>
        <v>23</v>
      </c>
      <c r="T101" s="9">
        <f t="shared" si="17"/>
        <v>30</v>
      </c>
      <c r="U101" s="8">
        <f t="shared" si="18"/>
        <v>28.833333333333332</v>
      </c>
      <c r="V101" s="8">
        <f t="shared" si="19"/>
        <v>29.125</v>
      </c>
    </row>
    <row r="102" spans="1:22" ht="13.5" x14ac:dyDescent="0.25">
      <c r="A102" s="3">
        <f>RSI!A102</f>
        <v>42152</v>
      </c>
      <c r="B102" s="2">
        <f>RSI!B102</f>
        <v>4.2275999999999998</v>
      </c>
      <c r="C102" s="2">
        <f>RSI!I102</f>
        <v>32.189534998062925</v>
      </c>
      <c r="D102" s="2">
        <f>MACD!E102</f>
        <v>8.5159688166805303E-2</v>
      </c>
      <c r="E102" s="2">
        <f>MACD!F102</f>
        <v>9.6248514129303353E-2</v>
      </c>
      <c r="F102" s="2">
        <f>'Moving Avg'!D102</f>
        <v>4.2683999999999997</v>
      </c>
      <c r="G102" s="2">
        <f>'Moving Avg'!F102</f>
        <v>4.4884650000000006</v>
      </c>
      <c r="H102" s="2">
        <f>'Moving Avg'!G102</f>
        <v>4.8611640000000014</v>
      </c>
      <c r="I102" s="2">
        <f>'Moving Avg'!H102</f>
        <v>0</v>
      </c>
      <c r="J102" s="6" t="str">
        <f>OBV!F102</f>
        <v>BEARISH</v>
      </c>
      <c r="K102" s="6" t="str">
        <f>OBV!G102</f>
        <v>WEAK</v>
      </c>
      <c r="L102" s="6" t="str">
        <f>OBV!H102</f>
        <v>CONFIRMED BEARISH</v>
      </c>
      <c r="M102" s="8">
        <f t="shared" si="10"/>
        <v>25</v>
      </c>
      <c r="N102" s="8">
        <f t="shared" si="11"/>
        <v>45</v>
      </c>
      <c r="O102" s="8">
        <f t="shared" si="12"/>
        <v>50</v>
      </c>
      <c r="P102" s="8">
        <f t="shared" si="13"/>
        <v>0</v>
      </c>
      <c r="Q102" s="9">
        <f t="shared" si="14"/>
        <v>32</v>
      </c>
      <c r="R102" s="9">
        <f t="shared" si="15"/>
        <v>31.5</v>
      </c>
      <c r="S102" s="9">
        <f t="shared" si="16"/>
        <v>23</v>
      </c>
      <c r="T102" s="9">
        <f t="shared" si="17"/>
        <v>30</v>
      </c>
      <c r="U102" s="8">
        <f t="shared" si="18"/>
        <v>28.833333333333332</v>
      </c>
      <c r="V102" s="8">
        <f t="shared" si="19"/>
        <v>29.125</v>
      </c>
    </row>
    <row r="103" spans="1:22" ht="13.5" x14ac:dyDescent="0.25">
      <c r="A103" s="3">
        <f>RSI!A103</f>
        <v>42153</v>
      </c>
      <c r="B103" s="2">
        <f>RSI!B103</f>
        <v>4.1067999999999998</v>
      </c>
      <c r="C103" s="2">
        <f>RSI!I103</f>
        <v>28.421596668095532</v>
      </c>
      <c r="D103" s="2">
        <f>MACD!E103</f>
        <v>0.10821122746784795</v>
      </c>
      <c r="E103" s="2">
        <f>MACD!F103</f>
        <v>9.864105679701228E-2</v>
      </c>
      <c r="F103" s="2">
        <f>'Moving Avg'!D103</f>
        <v>4.2306399999999993</v>
      </c>
      <c r="G103" s="2">
        <f>'Moving Avg'!F103</f>
        <v>4.4514699999999987</v>
      </c>
      <c r="H103" s="2">
        <f>'Moving Avg'!G103</f>
        <v>4.8350420000000005</v>
      </c>
      <c r="I103" s="2">
        <f>'Moving Avg'!H103</f>
        <v>0</v>
      </c>
      <c r="J103" s="6" t="str">
        <f>OBV!F103</f>
        <v>BEARISH</v>
      </c>
      <c r="K103" s="6" t="str">
        <f>OBV!G103</f>
        <v>WEAK</v>
      </c>
      <c r="L103" s="6" t="str">
        <f>OBV!H103</f>
        <v>CONFIRMED BEARISH</v>
      </c>
      <c r="M103" s="8">
        <f t="shared" si="10"/>
        <v>50</v>
      </c>
      <c r="N103" s="8">
        <f t="shared" si="11"/>
        <v>0</v>
      </c>
      <c r="O103" s="8">
        <f t="shared" si="12"/>
        <v>50</v>
      </c>
      <c r="P103" s="8">
        <f t="shared" si="13"/>
        <v>0</v>
      </c>
      <c r="Q103" s="9">
        <f t="shared" si="14"/>
        <v>25</v>
      </c>
      <c r="R103" s="9">
        <f t="shared" si="15"/>
        <v>27.5</v>
      </c>
      <c r="S103" s="9">
        <f t="shared" si="16"/>
        <v>20</v>
      </c>
      <c r="T103" s="9">
        <f t="shared" si="17"/>
        <v>25</v>
      </c>
      <c r="U103" s="8">
        <f t="shared" si="18"/>
        <v>24.166666666666668</v>
      </c>
      <c r="V103" s="8">
        <f t="shared" si="19"/>
        <v>24.375</v>
      </c>
    </row>
    <row r="104" spans="1:22" ht="13.5" x14ac:dyDescent="0.25">
      <c r="A104" s="3">
        <f>RSI!A104</f>
        <v>42156</v>
      </c>
      <c r="B104" s="2">
        <f>RSI!B104</f>
        <v>4.2275999999999998</v>
      </c>
      <c r="C104" s="2">
        <f>RSI!I104</f>
        <v>36.434587339498854</v>
      </c>
      <c r="D104" s="2">
        <f>MACD!E104</f>
        <v>0.11786116592344698</v>
      </c>
      <c r="E104" s="2">
        <f>MACD!F104</f>
        <v>0.10248507862229923</v>
      </c>
      <c r="F104" s="2">
        <f>'Moving Avg'!D104</f>
        <v>4.2200599999999993</v>
      </c>
      <c r="G104" s="2">
        <f>'Moving Avg'!F104</f>
        <v>4.4220249999999997</v>
      </c>
      <c r="H104" s="2">
        <f>'Moving Avg'!G104</f>
        <v>4.8134500000000005</v>
      </c>
      <c r="I104" s="2">
        <f>'Moving Avg'!H104</f>
        <v>0</v>
      </c>
      <c r="J104" s="6" t="str">
        <f>OBV!F104</f>
        <v>BEARISH</v>
      </c>
      <c r="K104" s="6" t="str">
        <f>OBV!G104</f>
        <v>WEAK</v>
      </c>
      <c r="L104" s="6" t="str">
        <f>OBV!H104</f>
        <v>CONFIRMED BEARISH</v>
      </c>
      <c r="M104" s="8">
        <f t="shared" si="10"/>
        <v>25</v>
      </c>
      <c r="N104" s="8">
        <f t="shared" si="11"/>
        <v>0</v>
      </c>
      <c r="O104" s="8">
        <f t="shared" si="12"/>
        <v>50</v>
      </c>
      <c r="P104" s="8">
        <f t="shared" si="13"/>
        <v>0</v>
      </c>
      <c r="Q104" s="9">
        <f t="shared" si="14"/>
        <v>16.25</v>
      </c>
      <c r="R104" s="9">
        <f t="shared" si="15"/>
        <v>22.5</v>
      </c>
      <c r="S104" s="9">
        <f t="shared" si="16"/>
        <v>16.25</v>
      </c>
      <c r="T104" s="9">
        <f t="shared" si="17"/>
        <v>18.75</v>
      </c>
      <c r="U104" s="8">
        <f t="shared" si="18"/>
        <v>18.333333333333332</v>
      </c>
      <c r="V104" s="8">
        <f t="shared" si="19"/>
        <v>18.4375</v>
      </c>
    </row>
    <row r="105" spans="1:22" ht="13.5" x14ac:dyDescent="0.25">
      <c r="A105" s="3">
        <f>RSI!A105</f>
        <v>42157</v>
      </c>
      <c r="B105" s="2">
        <f>RSI!B105</f>
        <v>4.2275999999999998</v>
      </c>
      <c r="C105" s="2">
        <f>RSI!I105</f>
        <v>36.434587339498854</v>
      </c>
      <c r="D105" s="2">
        <f>MACD!E105</f>
        <v>0.10678449473141249</v>
      </c>
      <c r="E105" s="2">
        <f>MACD!F105</f>
        <v>0.10334496184412188</v>
      </c>
      <c r="F105" s="2">
        <f>'Moving Avg'!D105</f>
        <v>4.2109999999999994</v>
      </c>
      <c r="G105" s="2">
        <f>'Moving Avg'!F105</f>
        <v>4.3959799999999989</v>
      </c>
      <c r="H105" s="2">
        <f>'Moving Avg'!G105</f>
        <v>4.788838000000001</v>
      </c>
      <c r="I105" s="2">
        <f>'Moving Avg'!H105</f>
        <v>0</v>
      </c>
      <c r="J105" s="6" t="str">
        <f>OBV!F105</f>
        <v>BEARISH</v>
      </c>
      <c r="K105" s="6" t="str">
        <f>OBV!G105</f>
        <v>WEAK</v>
      </c>
      <c r="L105" s="6" t="str">
        <f>OBV!H105</f>
        <v>CONFIRMED BEARISH</v>
      </c>
      <c r="M105" s="8">
        <f t="shared" si="10"/>
        <v>25</v>
      </c>
      <c r="N105" s="8">
        <f t="shared" si="11"/>
        <v>0</v>
      </c>
      <c r="O105" s="8">
        <f t="shared" si="12"/>
        <v>50</v>
      </c>
      <c r="P105" s="8">
        <f t="shared" si="13"/>
        <v>0</v>
      </c>
      <c r="Q105" s="9">
        <f t="shared" si="14"/>
        <v>16.25</v>
      </c>
      <c r="R105" s="9">
        <f t="shared" si="15"/>
        <v>22.5</v>
      </c>
      <c r="S105" s="9">
        <f t="shared" si="16"/>
        <v>16.25</v>
      </c>
      <c r="T105" s="9">
        <f t="shared" si="17"/>
        <v>18.75</v>
      </c>
      <c r="U105" s="8">
        <f t="shared" si="18"/>
        <v>18.333333333333332</v>
      </c>
      <c r="V105" s="8">
        <f t="shared" si="19"/>
        <v>18.4375</v>
      </c>
    </row>
    <row r="106" spans="1:22" ht="13.5" x14ac:dyDescent="0.25">
      <c r="A106" s="3">
        <f>RSI!A106</f>
        <v>42158</v>
      </c>
      <c r="B106" s="2">
        <f>RSI!B106</f>
        <v>4.1067999999999998</v>
      </c>
      <c r="C106" s="2">
        <f>RSI!I106</f>
        <v>32.247789873604418</v>
      </c>
      <c r="D106" s="2">
        <f>MACD!E106</f>
        <v>8.8163917646697065E-2</v>
      </c>
      <c r="E106" s="2">
        <f>MACD!F106</f>
        <v>0.10030875300463693</v>
      </c>
      <c r="F106" s="2">
        <f>'Moving Avg'!D106</f>
        <v>4.1792799999999994</v>
      </c>
      <c r="G106" s="2">
        <f>'Moving Avg'!F106</f>
        <v>4.3676699999999986</v>
      </c>
      <c r="H106" s="2">
        <f>'Moving Avg'!G106</f>
        <v>4.7649820000000007</v>
      </c>
      <c r="I106" s="2">
        <f>'Moving Avg'!H106</f>
        <v>0</v>
      </c>
      <c r="J106" s="6" t="str">
        <f>OBV!F106</f>
        <v>BEARISH</v>
      </c>
      <c r="K106" s="6" t="str">
        <f>OBV!G106</f>
        <v>NEUTRAL</v>
      </c>
      <c r="L106" s="6" t="str">
        <f>OBV!H106</f>
        <v>CONFIRMED BEARISH</v>
      </c>
      <c r="M106" s="8">
        <f t="shared" si="10"/>
        <v>25</v>
      </c>
      <c r="N106" s="8">
        <f t="shared" si="11"/>
        <v>45</v>
      </c>
      <c r="O106" s="8">
        <f t="shared" si="12"/>
        <v>50</v>
      </c>
      <c r="P106" s="8">
        <f t="shared" si="13"/>
        <v>16.5</v>
      </c>
      <c r="Q106" s="9">
        <f t="shared" si="14"/>
        <v>34.475000000000001</v>
      </c>
      <c r="R106" s="9">
        <f t="shared" si="15"/>
        <v>35.625</v>
      </c>
      <c r="S106" s="9">
        <f t="shared" si="16"/>
        <v>30.425000000000001</v>
      </c>
      <c r="T106" s="9">
        <f t="shared" si="17"/>
        <v>34.125</v>
      </c>
      <c r="U106" s="8">
        <f t="shared" si="18"/>
        <v>33.508333333333333</v>
      </c>
      <c r="V106" s="8">
        <f t="shared" si="19"/>
        <v>33.662499999999994</v>
      </c>
    </row>
    <row r="107" spans="1:22" ht="13.5" x14ac:dyDescent="0.25">
      <c r="A107" s="3">
        <f>RSI!A107</f>
        <v>42159</v>
      </c>
      <c r="B107" s="2">
        <f>RSI!B107</f>
        <v>4.1143999999999998</v>
      </c>
      <c r="C107" s="2">
        <f>RSI!I107</f>
        <v>32.771215161279841</v>
      </c>
      <c r="D107" s="2">
        <f>MACD!E107</f>
        <v>9.9540799786630885E-2</v>
      </c>
      <c r="E107" s="2">
        <f>MACD!F107</f>
        <v>0.10015516236103572</v>
      </c>
      <c r="F107" s="2">
        <f>'Moving Avg'!D107</f>
        <v>4.1566399999999994</v>
      </c>
      <c r="G107" s="2">
        <f>'Moving Avg'!F107</f>
        <v>4.3465299999999996</v>
      </c>
      <c r="H107" s="2">
        <f>'Moving Avg'!G107</f>
        <v>4.7412780000000003</v>
      </c>
      <c r="I107" s="2">
        <f>'Moving Avg'!H107</f>
        <v>0</v>
      </c>
      <c r="J107" s="6" t="str">
        <f>OBV!F107</f>
        <v>BULLISH</v>
      </c>
      <c r="K107" s="6" t="str">
        <f>OBV!G107</f>
        <v>STRONG</v>
      </c>
      <c r="L107" s="6" t="str">
        <f>OBV!H107</f>
        <v>BULLISH DIVERGENCE</v>
      </c>
      <c r="M107" s="8">
        <f t="shared" si="10"/>
        <v>25</v>
      </c>
      <c r="N107" s="8">
        <f t="shared" si="11"/>
        <v>45</v>
      </c>
      <c r="O107" s="8">
        <f t="shared" si="12"/>
        <v>50</v>
      </c>
      <c r="P107" s="8">
        <f t="shared" si="13"/>
        <v>83</v>
      </c>
      <c r="Q107" s="9">
        <f t="shared" si="14"/>
        <v>44.45</v>
      </c>
      <c r="R107" s="9">
        <f t="shared" si="15"/>
        <v>52.25</v>
      </c>
      <c r="S107" s="9">
        <f t="shared" si="16"/>
        <v>60.35</v>
      </c>
      <c r="T107" s="9">
        <f t="shared" si="17"/>
        <v>50.75</v>
      </c>
      <c r="U107" s="8">
        <f t="shared" si="18"/>
        <v>52.35</v>
      </c>
      <c r="V107" s="8">
        <f t="shared" si="19"/>
        <v>51.95</v>
      </c>
    </row>
    <row r="108" spans="1:22" ht="13.5" x14ac:dyDescent="0.25">
      <c r="A108" s="3">
        <f>RSI!A108</f>
        <v>42160</v>
      </c>
      <c r="B108" s="2">
        <f>RSI!B108</f>
        <v>4.2125000000000004</v>
      </c>
      <c r="C108" s="2">
        <f>RSI!I108</f>
        <v>39.290879994040075</v>
      </c>
      <c r="D108" s="2">
        <f>MACD!E108</f>
        <v>8.0608262434308742E-2</v>
      </c>
      <c r="E108" s="2">
        <f>MACD!F108</f>
        <v>9.6245782375690328E-2</v>
      </c>
      <c r="F108" s="2">
        <f>'Moving Avg'!D108</f>
        <v>4.1777800000000003</v>
      </c>
      <c r="G108" s="2">
        <f>'Moving Avg'!F108</f>
        <v>4.3318049999999992</v>
      </c>
      <c r="H108" s="2">
        <f>'Moving Avg'!G108</f>
        <v>4.7183280000000005</v>
      </c>
      <c r="I108" s="2">
        <f>'Moving Avg'!H108</f>
        <v>0</v>
      </c>
      <c r="J108" s="6" t="str">
        <f>OBV!F108</f>
        <v>BULLISH</v>
      </c>
      <c r="K108" s="6" t="str">
        <f>OBV!G108</f>
        <v>STRONG</v>
      </c>
      <c r="L108" s="6" t="str">
        <f>OBV!H108</f>
        <v>CONFIRMED BULLISH</v>
      </c>
      <c r="M108" s="8">
        <f t="shared" si="10"/>
        <v>25</v>
      </c>
      <c r="N108" s="8">
        <f t="shared" si="11"/>
        <v>45</v>
      </c>
      <c r="O108" s="8">
        <f t="shared" si="12"/>
        <v>50</v>
      </c>
      <c r="P108" s="8">
        <f t="shared" si="13"/>
        <v>100</v>
      </c>
      <c r="Q108" s="9">
        <f t="shared" si="14"/>
        <v>47</v>
      </c>
      <c r="R108" s="9">
        <f t="shared" si="15"/>
        <v>56.5</v>
      </c>
      <c r="S108" s="9">
        <f t="shared" si="16"/>
        <v>68</v>
      </c>
      <c r="T108" s="9">
        <f t="shared" si="17"/>
        <v>55</v>
      </c>
      <c r="U108" s="8">
        <f t="shared" si="18"/>
        <v>57.166666666666664</v>
      </c>
      <c r="V108" s="8">
        <f t="shared" si="19"/>
        <v>56.625</v>
      </c>
    </row>
    <row r="109" spans="1:22" ht="13.5" x14ac:dyDescent="0.25">
      <c r="A109" s="3">
        <f>RSI!A109</f>
        <v>42163</v>
      </c>
      <c r="B109" s="2">
        <f>RSI!B109</f>
        <v>4.3030999999999997</v>
      </c>
      <c r="C109" s="2">
        <f>RSI!I109</f>
        <v>44.631331342934075</v>
      </c>
      <c r="D109" s="2">
        <f>MACD!E109</f>
        <v>5.6769285734520558E-2</v>
      </c>
      <c r="E109" s="2">
        <f>MACD!F109</f>
        <v>8.835048304745638E-2</v>
      </c>
      <c r="F109" s="2">
        <f>'Moving Avg'!D109</f>
        <v>4.1928799999999997</v>
      </c>
      <c r="G109" s="2">
        <f>'Moving Avg'!F109</f>
        <v>4.324255</v>
      </c>
      <c r="H109" s="2">
        <f>'Moving Avg'!G109</f>
        <v>4.6986999999999997</v>
      </c>
      <c r="I109" s="2">
        <f>'Moving Avg'!H109</f>
        <v>0</v>
      </c>
      <c r="J109" s="6" t="str">
        <f>OBV!F109</f>
        <v>BULLISH</v>
      </c>
      <c r="K109" s="6" t="str">
        <f>OBV!G109</f>
        <v>STRONG</v>
      </c>
      <c r="L109" s="6" t="str">
        <f>OBV!H109</f>
        <v>CONFIRMED BULLISH</v>
      </c>
      <c r="M109" s="8">
        <f t="shared" si="10"/>
        <v>25</v>
      </c>
      <c r="N109" s="8">
        <f t="shared" si="11"/>
        <v>100</v>
      </c>
      <c r="O109" s="8">
        <f t="shared" si="12"/>
        <v>50</v>
      </c>
      <c r="P109" s="8">
        <f t="shared" si="13"/>
        <v>100</v>
      </c>
      <c r="Q109" s="9">
        <f t="shared" si="14"/>
        <v>66.25</v>
      </c>
      <c r="R109" s="9">
        <f t="shared" si="15"/>
        <v>67.5</v>
      </c>
      <c r="S109" s="9">
        <f t="shared" si="16"/>
        <v>76.25</v>
      </c>
      <c r="T109" s="9">
        <f t="shared" si="17"/>
        <v>68.75</v>
      </c>
      <c r="U109" s="8">
        <f t="shared" si="18"/>
        <v>70</v>
      </c>
      <c r="V109" s="8">
        <f t="shared" si="19"/>
        <v>69.6875</v>
      </c>
    </row>
    <row r="110" spans="1:22" ht="13.5" x14ac:dyDescent="0.25">
      <c r="A110" s="3">
        <f>RSI!A110</f>
        <v>42164</v>
      </c>
      <c r="B110" s="2">
        <f>RSI!B110</f>
        <v>4.1748000000000003</v>
      </c>
      <c r="C110" s="2">
        <f>RSI!I110</f>
        <v>39.352052982288008</v>
      </c>
      <c r="D110" s="2">
        <f>MACD!E110</f>
        <v>4.5522004437141383E-2</v>
      </c>
      <c r="E110" s="2">
        <f>MACD!F110</f>
        <v>7.9784787325393389E-2</v>
      </c>
      <c r="F110" s="2">
        <f>'Moving Avg'!D110</f>
        <v>4.1823199999999998</v>
      </c>
      <c r="G110" s="2">
        <f>'Moving Avg'!F110</f>
        <v>4.3027400000000009</v>
      </c>
      <c r="H110" s="2">
        <f>'Moving Avg'!G110</f>
        <v>4.6765059999999998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BULLISH DIVERGENCE</v>
      </c>
      <c r="M110" s="8">
        <f t="shared" si="10"/>
        <v>25</v>
      </c>
      <c r="N110" s="8">
        <f t="shared" si="11"/>
        <v>100</v>
      </c>
      <c r="O110" s="8">
        <f t="shared" si="12"/>
        <v>50</v>
      </c>
      <c r="P110" s="8">
        <f t="shared" si="13"/>
        <v>83</v>
      </c>
      <c r="Q110" s="9">
        <f t="shared" si="14"/>
        <v>63.7</v>
      </c>
      <c r="R110" s="9">
        <f t="shared" si="15"/>
        <v>63.25</v>
      </c>
      <c r="S110" s="9">
        <f t="shared" si="16"/>
        <v>68.599999999999994</v>
      </c>
      <c r="T110" s="9">
        <f t="shared" si="17"/>
        <v>64.5</v>
      </c>
      <c r="U110" s="8">
        <f t="shared" si="18"/>
        <v>65.183333333333337</v>
      </c>
      <c r="V110" s="8">
        <f t="shared" si="19"/>
        <v>65.012500000000003</v>
      </c>
    </row>
    <row r="111" spans="1:22" ht="13.5" x14ac:dyDescent="0.25">
      <c r="A111" s="3">
        <f>RSI!A111</f>
        <v>42165</v>
      </c>
      <c r="B111" s="2">
        <f>RSI!B111</f>
        <v>4.1520999999999999</v>
      </c>
      <c r="C111" s="2">
        <f>RSI!I111</f>
        <v>38.484678840922911</v>
      </c>
      <c r="D111" s="2">
        <f>MACD!E111</f>
        <v>3.7836846674954572E-2</v>
      </c>
      <c r="E111" s="2">
        <f>MACD!F111</f>
        <v>7.1395199195305625E-2</v>
      </c>
      <c r="F111" s="2">
        <f>'Moving Avg'!D111</f>
        <v>4.1913800000000005</v>
      </c>
      <c r="G111" s="2">
        <f>'Moving Avg'!F111</f>
        <v>4.2834850000000007</v>
      </c>
      <c r="H111" s="2">
        <f>'Moving Avg'!G111</f>
        <v>4.6546120000000002</v>
      </c>
      <c r="I111" s="2">
        <f>'Moving Avg'!H111</f>
        <v>0</v>
      </c>
      <c r="J111" s="6" t="str">
        <f>OBV!F111</f>
        <v>BULLISH</v>
      </c>
      <c r="K111" s="6" t="str">
        <f>OBV!G111</f>
        <v>STRONG</v>
      </c>
      <c r="L111" s="6" t="str">
        <f>OBV!H111</f>
        <v>CONFIRMED BULLISH</v>
      </c>
      <c r="M111" s="8">
        <f t="shared" si="10"/>
        <v>25</v>
      </c>
      <c r="N111" s="8">
        <f t="shared" si="11"/>
        <v>100</v>
      </c>
      <c r="O111" s="8">
        <f t="shared" si="12"/>
        <v>50</v>
      </c>
      <c r="P111" s="8">
        <f t="shared" si="13"/>
        <v>100</v>
      </c>
      <c r="Q111" s="9">
        <f t="shared" si="14"/>
        <v>66.25</v>
      </c>
      <c r="R111" s="9">
        <f t="shared" si="15"/>
        <v>67.5</v>
      </c>
      <c r="S111" s="9">
        <f t="shared" si="16"/>
        <v>76.25</v>
      </c>
      <c r="T111" s="9">
        <f t="shared" si="17"/>
        <v>68.75</v>
      </c>
      <c r="U111" s="8">
        <f t="shared" si="18"/>
        <v>70</v>
      </c>
      <c r="V111" s="8">
        <f t="shared" si="19"/>
        <v>69.6875</v>
      </c>
    </row>
    <row r="112" spans="1:22" ht="13.5" x14ac:dyDescent="0.25">
      <c r="A112" s="3">
        <f>RSI!A112</f>
        <v>42166</v>
      </c>
      <c r="B112" s="2">
        <f>RSI!B112</f>
        <v>4.1520999999999999</v>
      </c>
      <c r="C112" s="2">
        <f>RSI!I112</f>
        <v>38.484678840922896</v>
      </c>
      <c r="D112" s="2">
        <f>MACD!E112</f>
        <v>2.6860306015977109E-2</v>
      </c>
      <c r="E112" s="2">
        <f>MACD!F112</f>
        <v>6.2488220559439929E-2</v>
      </c>
      <c r="F112" s="2">
        <f>'Moving Avg'!D112</f>
        <v>4.1989200000000002</v>
      </c>
      <c r="G112" s="2">
        <f>'Moving Avg'!F112</f>
        <v>4.2683850000000012</v>
      </c>
      <c r="H112" s="2">
        <f>'Moving Avg'!G112</f>
        <v>4.6328699999999996</v>
      </c>
      <c r="I112" s="2">
        <f>'Moving Avg'!H112</f>
        <v>0</v>
      </c>
      <c r="J112" s="6" t="str">
        <f>OBV!F112</f>
        <v>BULLISH</v>
      </c>
      <c r="K112" s="6" t="str">
        <f>OBV!G112</f>
        <v>NEUTRAL</v>
      </c>
      <c r="L112" s="6" t="str">
        <f>OBV!H112</f>
        <v>CONFIRMED BULLISH</v>
      </c>
      <c r="M112" s="8">
        <f t="shared" si="10"/>
        <v>25</v>
      </c>
      <c r="N112" s="8">
        <f t="shared" si="11"/>
        <v>100</v>
      </c>
      <c r="O112" s="8">
        <f t="shared" si="12"/>
        <v>50</v>
      </c>
      <c r="P112" s="8">
        <f t="shared" si="13"/>
        <v>83.5</v>
      </c>
      <c r="Q112" s="9">
        <f t="shared" si="14"/>
        <v>63.774999999999999</v>
      </c>
      <c r="R112" s="9">
        <f t="shared" si="15"/>
        <v>63.375</v>
      </c>
      <c r="S112" s="9">
        <f t="shared" si="16"/>
        <v>68.825000000000003</v>
      </c>
      <c r="T112" s="9">
        <f t="shared" si="17"/>
        <v>64.625</v>
      </c>
      <c r="U112" s="8">
        <f t="shared" si="18"/>
        <v>65.325000000000003</v>
      </c>
      <c r="V112" s="8">
        <f t="shared" si="19"/>
        <v>65.150000000000006</v>
      </c>
    </row>
    <row r="113" spans="1:22" ht="13.5" x14ac:dyDescent="0.25">
      <c r="A113" s="3">
        <f>RSI!A113</f>
        <v>42167</v>
      </c>
      <c r="B113" s="2">
        <f>RSI!B113</f>
        <v>4.1520999999999999</v>
      </c>
      <c r="C113" s="2">
        <f>RSI!I113</f>
        <v>38.484678840922896</v>
      </c>
      <c r="D113" s="2">
        <f>MACD!E113</f>
        <v>2.3013534565574645E-4</v>
      </c>
      <c r="E113" s="2">
        <f>MACD!F113</f>
        <v>5.0036603516683098E-2</v>
      </c>
      <c r="F113" s="2">
        <f>'Moving Avg'!D113</f>
        <v>4.1868400000000001</v>
      </c>
      <c r="G113" s="2">
        <f>'Moving Avg'!F113</f>
        <v>4.2476250000000011</v>
      </c>
      <c r="H113" s="2">
        <f>'Moving Avg'!G113</f>
        <v>4.6102219999999985</v>
      </c>
      <c r="I113" s="2">
        <f>'Moving Avg'!H113</f>
        <v>0</v>
      </c>
      <c r="J113" s="6" t="str">
        <f>OBV!F113</f>
        <v>BEARISH</v>
      </c>
      <c r="K113" s="6" t="str">
        <f>OBV!G113</f>
        <v>NEUTRAL</v>
      </c>
      <c r="L113" s="6" t="str">
        <f>OBV!H113</f>
        <v>CONFIRMED BEARISH</v>
      </c>
      <c r="M113" s="8">
        <f t="shared" si="10"/>
        <v>25</v>
      </c>
      <c r="N113" s="8">
        <f t="shared" si="11"/>
        <v>100</v>
      </c>
      <c r="O113" s="8">
        <f t="shared" si="12"/>
        <v>50</v>
      </c>
      <c r="P113" s="8">
        <f t="shared" si="13"/>
        <v>16.5</v>
      </c>
      <c r="Q113" s="9">
        <f t="shared" si="14"/>
        <v>53.725000000000001</v>
      </c>
      <c r="R113" s="9">
        <f t="shared" si="15"/>
        <v>46.625</v>
      </c>
      <c r="S113" s="9">
        <f t="shared" si="16"/>
        <v>38.674999999999997</v>
      </c>
      <c r="T113" s="9">
        <f t="shared" si="17"/>
        <v>47.875</v>
      </c>
      <c r="U113" s="8">
        <f t="shared" si="18"/>
        <v>46.341666666666661</v>
      </c>
      <c r="V113" s="8">
        <f t="shared" si="19"/>
        <v>46.724999999999994</v>
      </c>
    </row>
    <row r="114" spans="1:22" ht="13.5" x14ac:dyDescent="0.25">
      <c r="A114" s="3">
        <f>RSI!A114</f>
        <v>42170</v>
      </c>
      <c r="B114" s="2">
        <f>RSI!B114</f>
        <v>4.1520999999999999</v>
      </c>
      <c r="C114" s="2">
        <f>RSI!I114</f>
        <v>38.484678840922889</v>
      </c>
      <c r="D114" s="2">
        <f>MACD!E114</f>
        <v>-2.568205041013627E-3</v>
      </c>
      <c r="E114" s="2">
        <f>MACD!F114</f>
        <v>3.9515641805143754E-2</v>
      </c>
      <c r="F114" s="2">
        <f>'Moving Avg'!D114</f>
        <v>4.1566400000000003</v>
      </c>
      <c r="G114" s="2">
        <f>'Moving Avg'!F114</f>
        <v>4.2279950000000008</v>
      </c>
      <c r="H114" s="2">
        <f>'Moving Avg'!G114</f>
        <v>4.5877239999999988</v>
      </c>
      <c r="I114" s="2">
        <f>'Moving Avg'!H114</f>
        <v>0</v>
      </c>
      <c r="J114" s="6" t="str">
        <f>OBV!F114</f>
        <v>BEARISH</v>
      </c>
      <c r="K114" s="6" t="str">
        <f>OBV!G114</f>
        <v>NEUTRAL</v>
      </c>
      <c r="L114" s="6" t="str">
        <f>OBV!H114</f>
        <v>CONFIRMED BEARISH</v>
      </c>
      <c r="M114" s="8">
        <f t="shared" si="10"/>
        <v>25</v>
      </c>
      <c r="N114" s="8">
        <f t="shared" si="11"/>
        <v>100</v>
      </c>
      <c r="O114" s="8">
        <f t="shared" si="12"/>
        <v>50</v>
      </c>
      <c r="P114" s="8">
        <f t="shared" si="13"/>
        <v>16.5</v>
      </c>
      <c r="Q114" s="9">
        <f t="shared" si="14"/>
        <v>53.725000000000001</v>
      </c>
      <c r="R114" s="9">
        <f t="shared" si="15"/>
        <v>46.625</v>
      </c>
      <c r="S114" s="9">
        <f t="shared" si="16"/>
        <v>38.674999999999997</v>
      </c>
      <c r="T114" s="9">
        <f t="shared" si="17"/>
        <v>47.875</v>
      </c>
      <c r="U114" s="8">
        <f t="shared" si="18"/>
        <v>46.341666666666661</v>
      </c>
      <c r="V114" s="8">
        <f t="shared" si="19"/>
        <v>46.724999999999994</v>
      </c>
    </row>
    <row r="115" spans="1:22" ht="13.5" x14ac:dyDescent="0.25">
      <c r="A115" s="3">
        <f>RSI!A115</f>
        <v>42171</v>
      </c>
      <c r="B115" s="2">
        <f>RSI!B115</f>
        <v>4.2275999999999998</v>
      </c>
      <c r="C115" s="2">
        <f>RSI!I115</f>
        <v>44.005969769709345</v>
      </c>
      <c r="D115" s="2">
        <f>MACD!E115</f>
        <v>-9.4635634061708274E-3</v>
      </c>
      <c r="E115" s="2">
        <f>MACD!F115</f>
        <v>2.9719800762880839E-2</v>
      </c>
      <c r="F115" s="2">
        <f>'Moving Avg'!D115</f>
        <v>4.1671999999999993</v>
      </c>
      <c r="G115" s="2">
        <f>'Moving Avg'!F115</f>
        <v>4.2189350000000001</v>
      </c>
      <c r="H115" s="2">
        <f>'Moving Avg'!G115</f>
        <v>4.5680959999999979</v>
      </c>
      <c r="I115" s="2">
        <f>'Moving Avg'!H115</f>
        <v>0</v>
      </c>
      <c r="J115" s="6" t="str">
        <f>OBV!F115</f>
        <v>BULLISH</v>
      </c>
      <c r="K115" s="6" t="str">
        <f>OBV!G115</f>
        <v>NEUTRAL</v>
      </c>
      <c r="L115" s="6" t="str">
        <f>OBV!H115</f>
        <v>CONFIRMED BULLISH</v>
      </c>
      <c r="M115" s="8">
        <f t="shared" si="10"/>
        <v>25</v>
      </c>
      <c r="N115" s="8">
        <f t="shared" si="11"/>
        <v>100</v>
      </c>
      <c r="O115" s="8">
        <f t="shared" si="12"/>
        <v>50</v>
      </c>
      <c r="P115" s="8">
        <f t="shared" si="13"/>
        <v>83.5</v>
      </c>
      <c r="Q115" s="9">
        <f t="shared" si="14"/>
        <v>63.774999999999999</v>
      </c>
      <c r="R115" s="9">
        <f t="shared" si="15"/>
        <v>63.375</v>
      </c>
      <c r="S115" s="9">
        <f t="shared" si="16"/>
        <v>68.825000000000003</v>
      </c>
      <c r="T115" s="9">
        <f t="shared" si="17"/>
        <v>64.625</v>
      </c>
      <c r="U115" s="8">
        <f t="shared" si="18"/>
        <v>65.325000000000003</v>
      </c>
      <c r="V115" s="8">
        <f t="shared" si="19"/>
        <v>65.150000000000006</v>
      </c>
    </row>
    <row r="116" spans="1:22" ht="13.5" x14ac:dyDescent="0.25">
      <c r="A116" s="3">
        <f>RSI!A116</f>
        <v>42172</v>
      </c>
      <c r="B116" s="2">
        <f>RSI!B116</f>
        <v>4.2275999999999998</v>
      </c>
      <c r="C116" s="2">
        <f>RSI!I116</f>
        <v>44.005969769709345</v>
      </c>
      <c r="D116" s="2">
        <f>MACD!E116</f>
        <v>-3.3342678211850441E-2</v>
      </c>
      <c r="E116" s="2">
        <f>MACD!F116</f>
        <v>1.7107304967934587E-2</v>
      </c>
      <c r="F116" s="2">
        <f>'Moving Avg'!D116</f>
        <v>4.1822999999999997</v>
      </c>
      <c r="G116" s="2">
        <f>'Moving Avg'!F116</f>
        <v>4.216289999999999</v>
      </c>
      <c r="H116" s="2">
        <f>'Moving Avg'!G116</f>
        <v>4.548467999999998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CONFIRMED BULLISH</v>
      </c>
      <c r="M116" s="8">
        <f t="shared" si="10"/>
        <v>25</v>
      </c>
      <c r="N116" s="8">
        <f t="shared" si="11"/>
        <v>100</v>
      </c>
      <c r="O116" s="8">
        <f t="shared" si="12"/>
        <v>50</v>
      </c>
      <c r="P116" s="8">
        <f t="shared" si="13"/>
        <v>83.5</v>
      </c>
      <c r="Q116" s="9">
        <f t="shared" si="14"/>
        <v>63.774999999999999</v>
      </c>
      <c r="R116" s="9">
        <f t="shared" si="15"/>
        <v>63.375</v>
      </c>
      <c r="S116" s="9">
        <f t="shared" si="16"/>
        <v>68.825000000000003</v>
      </c>
      <c r="T116" s="9">
        <f t="shared" si="17"/>
        <v>64.625</v>
      </c>
      <c r="U116" s="8">
        <f t="shared" si="18"/>
        <v>65.325000000000003</v>
      </c>
      <c r="V116" s="8">
        <f t="shared" si="19"/>
        <v>65.150000000000006</v>
      </c>
    </row>
    <row r="117" spans="1:22" ht="13.5" x14ac:dyDescent="0.25">
      <c r="A117" s="3">
        <f>RSI!A117</f>
        <v>42173</v>
      </c>
      <c r="B117" s="2">
        <f>RSI!B117</f>
        <v>4.2577999999999996</v>
      </c>
      <c r="C117" s="2">
        <f>RSI!I117</f>
        <v>46.244235951863104</v>
      </c>
      <c r="D117" s="2">
        <f>MACD!E117</f>
        <v>-5.4115857296507031E-2</v>
      </c>
      <c r="E117" s="2">
        <f>MACD!F117</f>
        <v>2.8626725150462627E-3</v>
      </c>
      <c r="F117" s="2">
        <f>'Moving Avg'!D117</f>
        <v>4.2034399999999996</v>
      </c>
      <c r="G117" s="2">
        <f>'Moving Avg'!F117</f>
        <v>4.2068499999999993</v>
      </c>
      <c r="H117" s="2">
        <f>'Moving Avg'!G117</f>
        <v>4.529443999999998</v>
      </c>
      <c r="I117" s="2">
        <f>'Moving Avg'!H117</f>
        <v>0</v>
      </c>
      <c r="J117" s="6" t="str">
        <f>OBV!F117</f>
        <v>BULLISH</v>
      </c>
      <c r="K117" s="6" t="str">
        <f>OBV!G117</f>
        <v>NEUTRAL</v>
      </c>
      <c r="L117" s="6" t="str">
        <f>OBV!H117</f>
        <v>CONFIRMED BULLISH</v>
      </c>
      <c r="M117" s="8">
        <f t="shared" si="10"/>
        <v>25</v>
      </c>
      <c r="N117" s="8">
        <f t="shared" si="11"/>
        <v>100</v>
      </c>
      <c r="O117" s="8">
        <f t="shared" si="12"/>
        <v>50</v>
      </c>
      <c r="P117" s="8">
        <f t="shared" si="13"/>
        <v>83.5</v>
      </c>
      <c r="Q117" s="9">
        <f t="shared" si="14"/>
        <v>63.774999999999999</v>
      </c>
      <c r="R117" s="9">
        <f t="shared" si="15"/>
        <v>63.375</v>
      </c>
      <c r="S117" s="9">
        <f t="shared" si="16"/>
        <v>68.825000000000003</v>
      </c>
      <c r="T117" s="9">
        <f t="shared" si="17"/>
        <v>64.625</v>
      </c>
      <c r="U117" s="8">
        <f t="shared" si="18"/>
        <v>65.325000000000003</v>
      </c>
      <c r="V117" s="8">
        <f t="shared" si="19"/>
        <v>65.150000000000006</v>
      </c>
    </row>
    <row r="118" spans="1:22" ht="13.5" x14ac:dyDescent="0.25">
      <c r="A118" s="3">
        <f>RSI!A118</f>
        <v>42174</v>
      </c>
      <c r="B118" s="2">
        <f>RSI!B118</f>
        <v>4.1748000000000003</v>
      </c>
      <c r="C118" s="2">
        <f>RSI!I118</f>
        <v>41.351849277441055</v>
      </c>
      <c r="D118" s="2">
        <f>MACD!E118</f>
        <v>-5.0168167322417467E-2</v>
      </c>
      <c r="E118" s="2">
        <f>MACD!F118</f>
        <v>-7.7434954524464826E-3</v>
      </c>
      <c r="F118" s="2">
        <f>'Moving Avg'!D118</f>
        <v>4.2079800000000001</v>
      </c>
      <c r="G118" s="2">
        <f>'Moving Avg'!F118</f>
        <v>4.2008099999999988</v>
      </c>
      <c r="H118" s="2">
        <f>'Moving Avg'!G118</f>
        <v>4.5087599999999979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CONFIRMED BULLISH</v>
      </c>
      <c r="M118" s="8">
        <f t="shared" si="10"/>
        <v>25</v>
      </c>
      <c r="N118" s="8">
        <f t="shared" si="11"/>
        <v>100</v>
      </c>
      <c r="O118" s="8">
        <f t="shared" si="12"/>
        <v>50</v>
      </c>
      <c r="P118" s="8">
        <f t="shared" si="13"/>
        <v>83.5</v>
      </c>
      <c r="Q118" s="9">
        <f t="shared" si="14"/>
        <v>63.774999999999999</v>
      </c>
      <c r="R118" s="9">
        <f t="shared" si="15"/>
        <v>63.375</v>
      </c>
      <c r="S118" s="9">
        <f t="shared" si="16"/>
        <v>68.825000000000003</v>
      </c>
      <c r="T118" s="9">
        <f t="shared" si="17"/>
        <v>64.625</v>
      </c>
      <c r="U118" s="8">
        <f t="shared" si="18"/>
        <v>65.325000000000003</v>
      </c>
      <c r="V118" s="8">
        <f t="shared" si="19"/>
        <v>65.150000000000006</v>
      </c>
    </row>
    <row r="119" spans="1:22" ht="13.5" x14ac:dyDescent="0.25">
      <c r="A119" s="3">
        <f>RSI!A119</f>
        <v>42177</v>
      </c>
      <c r="B119" s="2">
        <f>RSI!B119</f>
        <v>4.2653999999999996</v>
      </c>
      <c r="C119" s="2">
        <f>RSI!I119</f>
        <v>47.838865493866543</v>
      </c>
      <c r="D119" s="2">
        <f>MACD!E119</f>
        <v>-3.8846550763545373E-2</v>
      </c>
      <c r="E119" s="2">
        <f>MACD!F119</f>
        <v>-1.3964106514666261E-2</v>
      </c>
      <c r="F119" s="2">
        <f>'Moving Avg'!D119</f>
        <v>4.2306399999999993</v>
      </c>
      <c r="G119" s="2">
        <f>'Moving Avg'!F119</f>
        <v>4.200054999999999</v>
      </c>
      <c r="H119" s="2">
        <f>'Moving Avg'!G119</f>
        <v>4.4898879999999988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CONFIRMED BULLISH</v>
      </c>
      <c r="M119" s="8">
        <f t="shared" si="10"/>
        <v>25</v>
      </c>
      <c r="N119" s="8">
        <f t="shared" si="11"/>
        <v>100</v>
      </c>
      <c r="O119" s="8">
        <f t="shared" si="12"/>
        <v>50</v>
      </c>
      <c r="P119" s="8">
        <f t="shared" si="13"/>
        <v>83.5</v>
      </c>
      <c r="Q119" s="9">
        <f t="shared" si="14"/>
        <v>63.774999999999999</v>
      </c>
      <c r="R119" s="9">
        <f t="shared" si="15"/>
        <v>63.375</v>
      </c>
      <c r="S119" s="9">
        <f t="shared" si="16"/>
        <v>68.825000000000003</v>
      </c>
      <c r="T119" s="9">
        <f t="shared" si="17"/>
        <v>64.625</v>
      </c>
      <c r="U119" s="8">
        <f t="shared" si="18"/>
        <v>65.325000000000003</v>
      </c>
      <c r="V119" s="8">
        <f t="shared" si="19"/>
        <v>65.150000000000006</v>
      </c>
    </row>
    <row r="120" spans="1:22" ht="13.5" x14ac:dyDescent="0.25">
      <c r="A120" s="3">
        <f>RSI!A120</f>
        <v>42178</v>
      </c>
      <c r="B120" s="2">
        <f>RSI!B120</f>
        <v>4.2956000000000003</v>
      </c>
      <c r="C120" s="2">
        <f>RSI!I120</f>
        <v>49.830871513026324</v>
      </c>
      <c r="D120" s="2">
        <f>MACD!E120</f>
        <v>-5.1079511570542024E-2</v>
      </c>
      <c r="E120" s="2">
        <f>MACD!F120</f>
        <v>-2.1387187525841414E-2</v>
      </c>
      <c r="F120" s="2">
        <f>'Moving Avg'!D120</f>
        <v>4.2442399999999996</v>
      </c>
      <c r="G120" s="2">
        <f>'Moving Avg'!F120</f>
        <v>4.2011899999999995</v>
      </c>
      <c r="H120" s="2">
        <f>'Moving Avg'!G120</f>
        <v>4.4719219999999984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CONFIRMED BULLISH</v>
      </c>
      <c r="M120" s="8">
        <f t="shared" si="10"/>
        <v>25</v>
      </c>
      <c r="N120" s="8">
        <f t="shared" si="11"/>
        <v>100</v>
      </c>
      <c r="O120" s="8">
        <f t="shared" si="12"/>
        <v>50</v>
      </c>
      <c r="P120" s="8">
        <f t="shared" si="13"/>
        <v>83.5</v>
      </c>
      <c r="Q120" s="9">
        <f t="shared" si="14"/>
        <v>63.774999999999999</v>
      </c>
      <c r="R120" s="9">
        <f t="shared" si="15"/>
        <v>63.375</v>
      </c>
      <c r="S120" s="9">
        <f t="shared" si="16"/>
        <v>68.825000000000003</v>
      </c>
      <c r="T120" s="9">
        <f t="shared" si="17"/>
        <v>64.625</v>
      </c>
      <c r="U120" s="8">
        <f t="shared" si="18"/>
        <v>65.325000000000003</v>
      </c>
      <c r="V120" s="8">
        <f t="shared" si="19"/>
        <v>65.150000000000006</v>
      </c>
    </row>
    <row r="121" spans="1:22" ht="13.5" x14ac:dyDescent="0.25">
      <c r="A121" s="3">
        <f>RSI!A121</f>
        <v>42179</v>
      </c>
      <c r="B121" s="2">
        <f>RSI!B121</f>
        <v>4.2956000000000003</v>
      </c>
      <c r="C121" s="2">
        <f>RSI!I121</f>
        <v>49.830871513026324</v>
      </c>
      <c r="D121" s="2">
        <f>MACD!E121</f>
        <v>-6.4950583296017328E-2</v>
      </c>
      <c r="E121" s="2">
        <f>MACD!F121</f>
        <v>-3.0099866679876599E-2</v>
      </c>
      <c r="F121" s="2">
        <f>'Moving Avg'!D121</f>
        <v>4.2578399999999998</v>
      </c>
      <c r="G121" s="2">
        <f>'Moving Avg'!F121</f>
        <v>4.2027000000000001</v>
      </c>
      <c r="H121" s="2">
        <f>'Moving Avg'!G121</f>
        <v>4.4569739999999989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  <c r="M121" s="8">
        <f t="shared" si="10"/>
        <v>25</v>
      </c>
      <c r="N121" s="8">
        <f t="shared" si="11"/>
        <v>100</v>
      </c>
      <c r="O121" s="8">
        <f t="shared" si="12"/>
        <v>50</v>
      </c>
      <c r="P121" s="8">
        <f t="shared" si="13"/>
        <v>83.5</v>
      </c>
      <c r="Q121" s="9">
        <f t="shared" si="14"/>
        <v>63.774999999999999</v>
      </c>
      <c r="R121" s="9">
        <f t="shared" si="15"/>
        <v>63.375</v>
      </c>
      <c r="S121" s="9">
        <f t="shared" si="16"/>
        <v>68.825000000000003</v>
      </c>
      <c r="T121" s="9">
        <f t="shared" si="17"/>
        <v>64.625</v>
      </c>
      <c r="U121" s="8">
        <f t="shared" si="18"/>
        <v>65.325000000000003</v>
      </c>
      <c r="V121" s="8">
        <f t="shared" si="19"/>
        <v>65.150000000000006</v>
      </c>
    </row>
    <row r="122" spans="1:22" ht="13.5" x14ac:dyDescent="0.25">
      <c r="A122" s="3">
        <f>RSI!A122</f>
        <v>42180</v>
      </c>
      <c r="B122" s="2">
        <f>RSI!B122</f>
        <v>4.2880000000000003</v>
      </c>
      <c r="C122" s="2">
        <f>RSI!I122</f>
        <v>49.28157828888979</v>
      </c>
      <c r="D122" s="2">
        <f>MACD!E122</f>
        <v>-7.6150419168729222E-2</v>
      </c>
      <c r="E122" s="2">
        <f>MACD!F122</f>
        <v>-3.9309977177647129E-2</v>
      </c>
      <c r="F122" s="2">
        <f>'Moving Avg'!D122</f>
        <v>4.2638800000000003</v>
      </c>
      <c r="G122" s="2">
        <f>'Moving Avg'!F122</f>
        <v>4.2057200000000003</v>
      </c>
      <c r="H122" s="2">
        <f>'Moving Avg'!G122</f>
        <v>4.4424779999999995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CONFIRMED BULLISH</v>
      </c>
      <c r="M122" s="8">
        <f t="shared" si="10"/>
        <v>25</v>
      </c>
      <c r="N122" s="8">
        <f t="shared" si="11"/>
        <v>100</v>
      </c>
      <c r="O122" s="8">
        <f t="shared" si="12"/>
        <v>50</v>
      </c>
      <c r="P122" s="8">
        <f t="shared" si="13"/>
        <v>83.5</v>
      </c>
      <c r="Q122" s="9">
        <f t="shared" si="14"/>
        <v>63.774999999999999</v>
      </c>
      <c r="R122" s="9">
        <f t="shared" si="15"/>
        <v>63.375</v>
      </c>
      <c r="S122" s="9">
        <f t="shared" si="16"/>
        <v>68.825000000000003</v>
      </c>
      <c r="T122" s="9">
        <f t="shared" si="17"/>
        <v>64.625</v>
      </c>
      <c r="U122" s="8">
        <f t="shared" si="18"/>
        <v>65.325000000000003</v>
      </c>
      <c r="V122" s="8">
        <f t="shared" si="19"/>
        <v>65.150000000000006</v>
      </c>
    </row>
    <row r="123" spans="1:22" ht="13.5" x14ac:dyDescent="0.25">
      <c r="A123" s="3">
        <f>RSI!A123</f>
        <v>42181</v>
      </c>
      <c r="B123" s="2">
        <f>RSI!B123</f>
        <v>4.2880000000000003</v>
      </c>
      <c r="C123" s="2">
        <f>RSI!I123</f>
        <v>49.28157828888979</v>
      </c>
      <c r="D123" s="2">
        <f>MACD!E123</f>
        <v>-8.5606126257961712E-2</v>
      </c>
      <c r="E123" s="2">
        <f>MACD!F123</f>
        <v>-4.8569206993710048E-2</v>
      </c>
      <c r="F123" s="2">
        <f>'Moving Avg'!D123</f>
        <v>4.2865200000000003</v>
      </c>
      <c r="G123" s="2">
        <f>'Moving Avg'!F123</f>
        <v>4.2147800000000002</v>
      </c>
      <c r="H123" s="2">
        <f>'Moving Avg'!G123</f>
        <v>4.4308519999999998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CONFIRMED BULLISH</v>
      </c>
      <c r="M123" s="8">
        <f t="shared" si="10"/>
        <v>25</v>
      </c>
      <c r="N123" s="8">
        <f t="shared" si="11"/>
        <v>100</v>
      </c>
      <c r="O123" s="8">
        <f t="shared" si="12"/>
        <v>50</v>
      </c>
      <c r="P123" s="8">
        <f t="shared" si="13"/>
        <v>83.5</v>
      </c>
      <c r="Q123" s="9">
        <f t="shared" si="14"/>
        <v>63.774999999999999</v>
      </c>
      <c r="R123" s="9">
        <f t="shared" si="15"/>
        <v>63.375</v>
      </c>
      <c r="S123" s="9">
        <f t="shared" si="16"/>
        <v>68.825000000000003</v>
      </c>
      <c r="T123" s="9">
        <f t="shared" si="17"/>
        <v>64.625</v>
      </c>
      <c r="U123" s="8">
        <f t="shared" si="18"/>
        <v>65.325000000000003</v>
      </c>
      <c r="V123" s="8">
        <f t="shared" si="19"/>
        <v>65.150000000000006</v>
      </c>
    </row>
    <row r="124" spans="1:22" ht="13.5" x14ac:dyDescent="0.25">
      <c r="A124" s="3">
        <f>RSI!A124</f>
        <v>42184</v>
      </c>
      <c r="B124" s="2">
        <f>RSI!B124</f>
        <v>4.1672000000000002</v>
      </c>
      <c r="C124" s="2">
        <f>RSI!I124</f>
        <v>40.958682670518499</v>
      </c>
      <c r="D124" s="2">
        <f>MACD!E124</f>
        <v>-8.4639445188182449E-2</v>
      </c>
      <c r="E124" s="2">
        <f>MACD!F124</f>
        <v>-5.5783254632604529E-2</v>
      </c>
      <c r="F124" s="2">
        <f>'Moving Avg'!D124</f>
        <v>4.2668800000000005</v>
      </c>
      <c r="G124" s="2">
        <f>'Moving Avg'!F124</f>
        <v>4.2117599999999991</v>
      </c>
      <c r="H124" s="2">
        <f>'Moving Avg'!G124</f>
        <v>4.4168099999999999</v>
      </c>
      <c r="I124" s="2">
        <f>'Moving Avg'!H124</f>
        <v>0</v>
      </c>
      <c r="J124" s="6" t="str">
        <f>OBV!F124</f>
        <v>BULLISH</v>
      </c>
      <c r="K124" s="6" t="str">
        <f>OBV!G124</f>
        <v>NEUTRAL</v>
      </c>
      <c r="L124" s="6" t="str">
        <f>OBV!H124</f>
        <v>BULLISH DIVERGENCE</v>
      </c>
      <c r="M124" s="8">
        <f t="shared" si="10"/>
        <v>25</v>
      </c>
      <c r="N124" s="8">
        <f t="shared" si="11"/>
        <v>100</v>
      </c>
      <c r="O124" s="8">
        <f t="shared" si="12"/>
        <v>50</v>
      </c>
      <c r="P124" s="8">
        <f t="shared" si="13"/>
        <v>66.5</v>
      </c>
      <c r="Q124" s="9">
        <f t="shared" si="14"/>
        <v>61.225000000000001</v>
      </c>
      <c r="R124" s="9">
        <f t="shared" si="15"/>
        <v>59.125</v>
      </c>
      <c r="S124" s="9">
        <f t="shared" si="16"/>
        <v>61.174999999999997</v>
      </c>
      <c r="T124" s="9">
        <f t="shared" si="17"/>
        <v>60.375</v>
      </c>
      <c r="U124" s="8">
        <f t="shared" si="18"/>
        <v>60.508333333333326</v>
      </c>
      <c r="V124" s="8">
        <f t="shared" si="19"/>
        <v>60.474999999999994</v>
      </c>
    </row>
    <row r="125" spans="1:22" ht="13.5" x14ac:dyDescent="0.25">
      <c r="A125" s="3">
        <f>RSI!A125</f>
        <v>42185</v>
      </c>
      <c r="B125" s="2">
        <f>RSI!B125</f>
        <v>4.2880000000000003</v>
      </c>
      <c r="C125" s="2">
        <f>RSI!I125</f>
        <v>50.044390824462965</v>
      </c>
      <c r="D125" s="2">
        <f>MACD!E125</f>
        <v>-8.0422365202592161E-2</v>
      </c>
      <c r="E125" s="2">
        <f>MACD!F125</f>
        <v>-6.0711076746602061E-2</v>
      </c>
      <c r="F125" s="2">
        <f>'Moving Avg'!D125</f>
        <v>4.2653600000000003</v>
      </c>
      <c r="G125" s="2">
        <f>'Moving Avg'!F125</f>
        <v>4.2147799999999993</v>
      </c>
      <c r="H125" s="2">
        <f>'Moving Avg'!G125</f>
        <v>4.4048819999999997</v>
      </c>
      <c r="I125" s="2">
        <f>'Moving Avg'!H125</f>
        <v>0</v>
      </c>
      <c r="J125" s="6" t="str">
        <f>OBV!F125</f>
        <v>BULLISH</v>
      </c>
      <c r="K125" s="6" t="str">
        <f>OBV!G125</f>
        <v>NEUTRAL</v>
      </c>
      <c r="L125" s="6" t="str">
        <f>OBV!H125</f>
        <v>BULLISH DIVERGENCE</v>
      </c>
      <c r="M125" s="8">
        <f t="shared" si="10"/>
        <v>25</v>
      </c>
      <c r="N125" s="8">
        <f t="shared" si="11"/>
        <v>45</v>
      </c>
      <c r="O125" s="8">
        <f t="shared" si="12"/>
        <v>50</v>
      </c>
      <c r="P125" s="8">
        <f t="shared" si="13"/>
        <v>66.5</v>
      </c>
      <c r="Q125" s="9">
        <f t="shared" si="14"/>
        <v>41.975000000000001</v>
      </c>
      <c r="R125" s="9">
        <f t="shared" si="15"/>
        <v>48.125</v>
      </c>
      <c r="S125" s="9">
        <f t="shared" si="16"/>
        <v>52.924999999999997</v>
      </c>
      <c r="T125" s="9">
        <f t="shared" si="17"/>
        <v>46.625</v>
      </c>
      <c r="U125" s="8">
        <f t="shared" si="18"/>
        <v>47.67499999999999</v>
      </c>
      <c r="V125" s="8">
        <f t="shared" si="19"/>
        <v>47.412499999999994</v>
      </c>
    </row>
    <row r="126" spans="1:22" ht="13.5" x14ac:dyDescent="0.25">
      <c r="A126" s="3">
        <f>RSI!A126</f>
        <v>42186</v>
      </c>
      <c r="B126" s="2">
        <f>RSI!B126</f>
        <v>4.4164000000000003</v>
      </c>
      <c r="C126" s="2">
        <f>RSI!I126</f>
        <v>57.526200101158928</v>
      </c>
      <c r="D126" s="2">
        <f>MACD!E126</f>
        <v>-8.6401321165988421E-2</v>
      </c>
      <c r="E126" s="2">
        <f>MACD!F126</f>
        <v>-6.584912563047933E-2</v>
      </c>
      <c r="F126" s="2">
        <f>'Moving Avg'!D126</f>
        <v>4.2895200000000004</v>
      </c>
      <c r="G126" s="2">
        <f>'Moving Avg'!F126</f>
        <v>4.2302599999999995</v>
      </c>
      <c r="H126" s="2">
        <f>'Moving Avg'!G126</f>
        <v>4.3943140000000005</v>
      </c>
      <c r="I126" s="2">
        <f>'Moving Avg'!H126</f>
        <v>0</v>
      </c>
      <c r="J126" s="6" t="str">
        <f>OBV!F126</f>
        <v>BULLISH</v>
      </c>
      <c r="K126" s="6" t="str">
        <f>OBV!G126</f>
        <v>NEUTRAL</v>
      </c>
      <c r="L126" s="6" t="str">
        <f>OBV!H126</f>
        <v>CONFIRMED BULLISH</v>
      </c>
      <c r="M126" s="8">
        <f t="shared" si="10"/>
        <v>25</v>
      </c>
      <c r="N126" s="8">
        <f t="shared" si="11"/>
        <v>100</v>
      </c>
      <c r="O126" s="8">
        <f t="shared" si="12"/>
        <v>50</v>
      </c>
      <c r="P126" s="8">
        <f t="shared" si="13"/>
        <v>83.5</v>
      </c>
      <c r="Q126" s="9">
        <f t="shared" si="14"/>
        <v>63.774999999999999</v>
      </c>
      <c r="R126" s="9">
        <f t="shared" si="15"/>
        <v>63.375</v>
      </c>
      <c r="S126" s="9">
        <f t="shared" si="16"/>
        <v>68.825000000000003</v>
      </c>
      <c r="T126" s="9">
        <f t="shared" si="17"/>
        <v>64.625</v>
      </c>
      <c r="U126" s="8">
        <f t="shared" si="18"/>
        <v>65.325000000000003</v>
      </c>
      <c r="V126" s="8">
        <f t="shared" si="19"/>
        <v>65.150000000000006</v>
      </c>
    </row>
    <row r="127" spans="1:22" ht="13.5" x14ac:dyDescent="0.25">
      <c r="A127" s="3">
        <f>RSI!A127</f>
        <v>42187</v>
      </c>
      <c r="B127" s="2">
        <f>RSI!B127</f>
        <v>4.4164000000000003</v>
      </c>
      <c r="C127" s="2">
        <f>RSI!I127</f>
        <v>57.526200101158928</v>
      </c>
      <c r="D127" s="2">
        <f>MACD!E127</f>
        <v>-8.7606471038553124E-2</v>
      </c>
      <c r="E127" s="2">
        <f>MACD!F127</f>
        <v>-7.0200594712094083E-2</v>
      </c>
      <c r="F127" s="2">
        <f>'Moving Avg'!D127</f>
        <v>4.3151999999999999</v>
      </c>
      <c r="G127" s="2">
        <f>'Moving Avg'!F127</f>
        <v>4.2453599999999998</v>
      </c>
      <c r="H127" s="2">
        <f>'Moving Avg'!G127</f>
        <v>4.3866140000000007</v>
      </c>
      <c r="I127" s="2">
        <f>'Moving Avg'!H127</f>
        <v>0</v>
      </c>
      <c r="J127" s="6" t="str">
        <f>OBV!F127</f>
        <v>BULLISH</v>
      </c>
      <c r="K127" s="6" t="str">
        <f>OBV!G127</f>
        <v>NEUTRAL</v>
      </c>
      <c r="L127" s="6" t="str">
        <f>OBV!H127</f>
        <v>CONFIRMED BULLISH</v>
      </c>
      <c r="M127" s="8">
        <f t="shared" si="10"/>
        <v>25</v>
      </c>
      <c r="N127" s="8">
        <f t="shared" si="11"/>
        <v>45</v>
      </c>
      <c r="O127" s="8">
        <f t="shared" si="12"/>
        <v>50</v>
      </c>
      <c r="P127" s="8">
        <f t="shared" si="13"/>
        <v>83.5</v>
      </c>
      <c r="Q127" s="9">
        <f t="shared" si="14"/>
        <v>44.524999999999999</v>
      </c>
      <c r="R127" s="9">
        <f t="shared" si="15"/>
        <v>52.375</v>
      </c>
      <c r="S127" s="9">
        <f t="shared" si="16"/>
        <v>60.575000000000003</v>
      </c>
      <c r="T127" s="9">
        <f t="shared" si="17"/>
        <v>50.875</v>
      </c>
      <c r="U127" s="8">
        <f t="shared" si="18"/>
        <v>52.491666666666674</v>
      </c>
      <c r="V127" s="8">
        <f t="shared" si="19"/>
        <v>52.087500000000006</v>
      </c>
    </row>
    <row r="128" spans="1:22" ht="13.5" x14ac:dyDescent="0.25">
      <c r="A128" s="3">
        <f>RSI!A128</f>
        <v>42188</v>
      </c>
      <c r="B128" s="2">
        <f>RSI!B128</f>
        <v>4.2880000000000003</v>
      </c>
      <c r="C128" s="2">
        <f>RSI!I128</f>
        <v>49.012829897340453</v>
      </c>
      <c r="D128" s="2">
        <f>MACD!E128</f>
        <v>-9.2617839502374011E-2</v>
      </c>
      <c r="E128" s="2">
        <f>MACD!F128</f>
        <v>-7.468404367015008E-2</v>
      </c>
      <c r="F128" s="2">
        <f>'Moving Avg'!D128</f>
        <v>4.3151999999999999</v>
      </c>
      <c r="G128" s="2">
        <f>'Moving Avg'!F128</f>
        <v>4.249134999999999</v>
      </c>
      <c r="H128" s="2">
        <f>'Moving Avg'!G128</f>
        <v>4.3792160000000004</v>
      </c>
      <c r="I128" s="2">
        <f>'Moving Avg'!H128</f>
        <v>0</v>
      </c>
      <c r="J128" s="6" t="str">
        <f>OBV!F128</f>
        <v>BULLISH</v>
      </c>
      <c r="K128" s="6" t="str">
        <f>OBV!G128</f>
        <v>NEUTRAL</v>
      </c>
      <c r="L128" s="6" t="str">
        <f>OBV!H128</f>
        <v>NEUTRAL</v>
      </c>
      <c r="M128" s="8">
        <f t="shared" si="10"/>
        <v>25</v>
      </c>
      <c r="N128" s="8">
        <f t="shared" si="11"/>
        <v>45</v>
      </c>
      <c r="O128" s="8">
        <f t="shared" si="12"/>
        <v>50</v>
      </c>
      <c r="P128" s="8">
        <f t="shared" si="13"/>
        <v>49.5</v>
      </c>
      <c r="Q128" s="9">
        <f t="shared" si="14"/>
        <v>39.424999999999997</v>
      </c>
      <c r="R128" s="9">
        <f t="shared" si="15"/>
        <v>43.875</v>
      </c>
      <c r="S128" s="9">
        <f t="shared" si="16"/>
        <v>45.275000000000006</v>
      </c>
      <c r="T128" s="9">
        <f t="shared" si="17"/>
        <v>42.375</v>
      </c>
      <c r="U128" s="8">
        <f t="shared" si="18"/>
        <v>42.858333333333327</v>
      </c>
      <c r="V128" s="8">
        <f t="shared" si="19"/>
        <v>42.737499999999997</v>
      </c>
    </row>
    <row r="129" spans="1:22" ht="13.5" x14ac:dyDescent="0.25">
      <c r="A129" s="3">
        <f>RSI!A129</f>
        <v>42191</v>
      </c>
      <c r="B129" s="2">
        <f>RSI!B129</f>
        <v>4.1898999999999997</v>
      </c>
      <c r="C129" s="2">
        <f>RSI!I129</f>
        <v>43.692578290008157</v>
      </c>
      <c r="D129" s="2">
        <f>MACD!E129</f>
        <v>-7.5573551666308525E-2</v>
      </c>
      <c r="E129" s="2">
        <f>MACD!F129</f>
        <v>-7.486194526938178E-2</v>
      </c>
      <c r="F129" s="2">
        <f>'Moving Avg'!D129</f>
        <v>4.3197400000000004</v>
      </c>
      <c r="G129" s="2">
        <f>'Moving Avg'!F129</f>
        <v>4.2434749999999992</v>
      </c>
      <c r="H129" s="2">
        <f>'Moving Avg'!G129</f>
        <v>4.3687980000000008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CONFIRMED BULLISH</v>
      </c>
      <c r="M129" s="8">
        <f t="shared" si="10"/>
        <v>25</v>
      </c>
      <c r="N129" s="8">
        <f t="shared" si="11"/>
        <v>45</v>
      </c>
      <c r="O129" s="8">
        <f t="shared" si="12"/>
        <v>50</v>
      </c>
      <c r="P129" s="8">
        <f t="shared" si="13"/>
        <v>83.5</v>
      </c>
      <c r="Q129" s="9">
        <f t="shared" si="14"/>
        <v>44.524999999999999</v>
      </c>
      <c r="R129" s="9">
        <f t="shared" si="15"/>
        <v>52.375</v>
      </c>
      <c r="S129" s="9">
        <f t="shared" si="16"/>
        <v>60.575000000000003</v>
      </c>
      <c r="T129" s="9">
        <f t="shared" si="17"/>
        <v>50.875</v>
      </c>
      <c r="U129" s="8">
        <f t="shared" si="18"/>
        <v>52.491666666666674</v>
      </c>
      <c r="V129" s="8">
        <f t="shared" si="19"/>
        <v>52.087500000000006</v>
      </c>
    </row>
    <row r="130" spans="1:22" ht="13.5" x14ac:dyDescent="0.25">
      <c r="A130" s="3">
        <f>RSI!A130</f>
        <v>42192</v>
      </c>
      <c r="B130" s="2">
        <f>RSI!B130</f>
        <v>4.1672000000000002</v>
      </c>
      <c r="C130" s="2">
        <f>RSI!I130</f>
        <v>42.541830629813553</v>
      </c>
      <c r="D130" s="2">
        <f>MACD!E130</f>
        <v>-5.4170493656100938E-2</v>
      </c>
      <c r="E130" s="2">
        <f>MACD!F130</f>
        <v>-7.0723654946725611E-2</v>
      </c>
      <c r="F130" s="2">
        <f>'Moving Avg'!D130</f>
        <v>4.2955800000000002</v>
      </c>
      <c r="G130" s="2">
        <f>'Moving Avg'!F130</f>
        <v>4.2430949999999985</v>
      </c>
      <c r="H130" s="2">
        <f>'Moving Avg'!G130</f>
        <v>4.3571720000000012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16.5</v>
      </c>
      <c r="Q130" s="9">
        <f t="shared" si="14"/>
        <v>18.725000000000001</v>
      </c>
      <c r="R130" s="9">
        <f t="shared" si="15"/>
        <v>26.625</v>
      </c>
      <c r="S130" s="9">
        <f t="shared" si="16"/>
        <v>23.675000000000001</v>
      </c>
      <c r="T130" s="9">
        <f t="shared" si="17"/>
        <v>22.875</v>
      </c>
      <c r="U130" s="8">
        <f t="shared" si="18"/>
        <v>23.008333333333336</v>
      </c>
      <c r="V130" s="8">
        <f t="shared" si="19"/>
        <v>22.975000000000001</v>
      </c>
    </row>
    <row r="131" spans="1:22" ht="13.5" x14ac:dyDescent="0.25">
      <c r="A131" s="3">
        <f>RSI!A131</f>
        <v>42193</v>
      </c>
      <c r="B131" s="2">
        <f>RSI!B131</f>
        <v>4.0766</v>
      </c>
      <c r="C131" s="2">
        <f>RSI!I131</f>
        <v>38.215685313763544</v>
      </c>
      <c r="D131" s="2">
        <f>MACD!E131</f>
        <v>-2.8610029475383492E-2</v>
      </c>
      <c r="E131" s="2">
        <f>MACD!F131</f>
        <v>-6.2300929852457193E-2</v>
      </c>
      <c r="F131" s="2">
        <f>'Moving Avg'!D131</f>
        <v>4.2276199999999999</v>
      </c>
      <c r="G131" s="2">
        <f>'Moving Avg'!F131</f>
        <v>4.2393199999999993</v>
      </c>
      <c r="H131" s="2">
        <f>'Moving Avg'!G131</f>
        <v>4.3411660000000012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  <c r="M131" s="8">
        <f t="shared" si="20"/>
        <v>25</v>
      </c>
      <c r="N131" s="8">
        <f t="shared" si="21"/>
        <v>0</v>
      </c>
      <c r="O131" s="8">
        <f t="shared" si="22"/>
        <v>50</v>
      </c>
      <c r="P131" s="8">
        <f t="shared" si="23"/>
        <v>16.5</v>
      </c>
      <c r="Q131" s="9">
        <f t="shared" ref="Q131:Q194" si="24">0.35*M131+N131*0.35+O131*0.15+P131*0.15</f>
        <v>18.725000000000001</v>
      </c>
      <c r="R131" s="9">
        <f t="shared" ref="R131:R194" si="25">M131*0.2+N131*0.2+O131*0.35+P131*0.25</f>
        <v>26.625</v>
      </c>
      <c r="S131" s="9">
        <f t="shared" ref="S131:S194" si="26">M131*0.15+N131*0.15+O131*0.25+P131*0.45</f>
        <v>23.675000000000001</v>
      </c>
      <c r="T131" s="9">
        <f t="shared" ref="T131:T194" si="27">0.25*SUM(M131:P131)</f>
        <v>22.875</v>
      </c>
      <c r="U131" s="8">
        <f t="shared" ref="U131:U194" si="28">SUM(Q131:S131)/3</f>
        <v>23.008333333333336</v>
      </c>
      <c r="V131" s="8">
        <f t="shared" ref="V131:V194" si="29">SUM(Q131:T131)/4</f>
        <v>22.975000000000001</v>
      </c>
    </row>
    <row r="132" spans="1:22" ht="13.5" x14ac:dyDescent="0.25">
      <c r="A132" s="3">
        <f>RSI!A132</f>
        <v>42194</v>
      </c>
      <c r="B132" s="2">
        <f>RSI!B132</f>
        <v>4.0614999999999997</v>
      </c>
      <c r="C132" s="2">
        <f>RSI!I132</f>
        <v>37.530663185343023</v>
      </c>
      <c r="D132" s="2">
        <f>MACD!E132</f>
        <v>-5.8129703084350837E-3</v>
      </c>
      <c r="E132" s="2">
        <f>MACD!F132</f>
        <v>-5.1003337943652777E-2</v>
      </c>
      <c r="F132" s="2">
        <f>'Moving Avg'!D132</f>
        <v>4.1566399999999994</v>
      </c>
      <c r="G132" s="2">
        <f>'Moving Avg'!F132</f>
        <v>4.2347899999999994</v>
      </c>
      <c r="H132" s="2">
        <f>'Moving Avg'!G132</f>
        <v>4.3248580000000016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  <c r="M132" s="8">
        <f t="shared" si="20"/>
        <v>25</v>
      </c>
      <c r="N132" s="8">
        <f t="shared" si="21"/>
        <v>0</v>
      </c>
      <c r="O132" s="8">
        <f t="shared" si="22"/>
        <v>50</v>
      </c>
      <c r="P132" s="8">
        <f t="shared" si="23"/>
        <v>16.5</v>
      </c>
      <c r="Q132" s="9">
        <f t="shared" si="24"/>
        <v>18.725000000000001</v>
      </c>
      <c r="R132" s="9">
        <f t="shared" si="25"/>
        <v>26.625</v>
      </c>
      <c r="S132" s="9">
        <f t="shared" si="26"/>
        <v>23.675000000000001</v>
      </c>
      <c r="T132" s="9">
        <f t="shared" si="27"/>
        <v>22.875</v>
      </c>
      <c r="U132" s="8">
        <f t="shared" si="28"/>
        <v>23.008333333333336</v>
      </c>
      <c r="V132" s="8">
        <f t="shared" si="29"/>
        <v>22.975000000000001</v>
      </c>
    </row>
    <row r="133" spans="1:22" ht="13.5" x14ac:dyDescent="0.25">
      <c r="A133" s="3">
        <f>RSI!A133</f>
        <v>42195</v>
      </c>
      <c r="B133" s="2">
        <f>RSI!B133</f>
        <v>4.0614999999999997</v>
      </c>
      <c r="C133" s="2">
        <f>RSI!I133</f>
        <v>37.530663185343023</v>
      </c>
      <c r="D133" s="2">
        <f>MACD!E133</f>
        <v>1.4695414740408808E-2</v>
      </c>
      <c r="E133" s="2">
        <f>MACD!F133</f>
        <v>-3.7863587406840461E-2</v>
      </c>
      <c r="F133" s="2">
        <f>'Moving Avg'!D133</f>
        <v>4.1113399999999993</v>
      </c>
      <c r="G133" s="2">
        <f>'Moving Avg'!F133</f>
        <v>4.2302599999999995</v>
      </c>
      <c r="H133" s="2">
        <f>'Moving Avg'!G133</f>
        <v>4.3091540000000013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  <c r="M133" s="8">
        <f t="shared" si="20"/>
        <v>25</v>
      </c>
      <c r="N133" s="8">
        <f t="shared" si="21"/>
        <v>0</v>
      </c>
      <c r="O133" s="8">
        <f t="shared" si="22"/>
        <v>50</v>
      </c>
      <c r="P133" s="8">
        <f t="shared" si="23"/>
        <v>16.5</v>
      </c>
      <c r="Q133" s="9">
        <f t="shared" si="24"/>
        <v>18.725000000000001</v>
      </c>
      <c r="R133" s="9">
        <f t="shared" si="25"/>
        <v>26.625</v>
      </c>
      <c r="S133" s="9">
        <f t="shared" si="26"/>
        <v>23.675000000000001</v>
      </c>
      <c r="T133" s="9">
        <f t="shared" si="27"/>
        <v>22.875</v>
      </c>
      <c r="U133" s="8">
        <f t="shared" si="28"/>
        <v>23.008333333333336</v>
      </c>
      <c r="V133" s="8">
        <f t="shared" si="29"/>
        <v>22.975000000000001</v>
      </c>
    </row>
    <row r="134" spans="1:22" ht="13.5" x14ac:dyDescent="0.25">
      <c r="A134" s="3">
        <f>RSI!A134</f>
        <v>42198</v>
      </c>
      <c r="B134" s="2">
        <f>RSI!B134</f>
        <v>4.0614999999999997</v>
      </c>
      <c r="C134" s="2">
        <f>RSI!I134</f>
        <v>37.530663185343023</v>
      </c>
      <c r="D134" s="2">
        <f>MACD!E134</f>
        <v>1.4592349867105447E-2</v>
      </c>
      <c r="E134" s="2">
        <f>MACD!F134</f>
        <v>-2.737239995205128E-2</v>
      </c>
      <c r="F134" s="2">
        <f>'Moving Avg'!D134</f>
        <v>4.085659999999999</v>
      </c>
      <c r="G134" s="2">
        <f>'Moving Avg'!F134</f>
        <v>4.2257299999999987</v>
      </c>
      <c r="H134" s="2">
        <f>'Moving Avg'!G134</f>
        <v>4.2940540000000018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CONFIRMED BEARISH</v>
      </c>
      <c r="M134" s="8">
        <f t="shared" si="20"/>
        <v>25</v>
      </c>
      <c r="N134" s="8">
        <f t="shared" si="21"/>
        <v>0</v>
      </c>
      <c r="O134" s="8">
        <f t="shared" si="22"/>
        <v>50</v>
      </c>
      <c r="P134" s="8">
        <f t="shared" si="23"/>
        <v>16.5</v>
      </c>
      <c r="Q134" s="9">
        <f t="shared" si="24"/>
        <v>18.725000000000001</v>
      </c>
      <c r="R134" s="9">
        <f t="shared" si="25"/>
        <v>26.625</v>
      </c>
      <c r="S134" s="9">
        <f t="shared" si="26"/>
        <v>23.675000000000001</v>
      </c>
      <c r="T134" s="9">
        <f t="shared" si="27"/>
        <v>22.875</v>
      </c>
      <c r="U134" s="8">
        <f t="shared" si="28"/>
        <v>23.008333333333336</v>
      </c>
      <c r="V134" s="8">
        <f t="shared" si="29"/>
        <v>22.975000000000001</v>
      </c>
    </row>
    <row r="135" spans="1:22" ht="13.5" x14ac:dyDescent="0.25">
      <c r="A135" s="3">
        <f>RSI!A135</f>
        <v>42199</v>
      </c>
      <c r="B135" s="2">
        <f>RSI!B135</f>
        <v>4.0540000000000003</v>
      </c>
      <c r="C135" s="2">
        <f>RSI!I135</f>
        <v>37.117915267615139</v>
      </c>
      <c r="D135" s="2">
        <f>MACD!E135</f>
        <v>3.4690035794095131E-2</v>
      </c>
      <c r="E135" s="2">
        <f>MACD!F135</f>
        <v>-1.4959912802821999E-2</v>
      </c>
      <c r="F135" s="2">
        <f>'Moving Avg'!D135</f>
        <v>4.0630199999999999</v>
      </c>
      <c r="G135" s="2">
        <f>'Moving Avg'!F135</f>
        <v>4.2170499999999995</v>
      </c>
      <c r="H135" s="2">
        <f>'Moving Avg'!G135</f>
        <v>4.2801640000000019</v>
      </c>
      <c r="I135" s="2">
        <f>'Moving Avg'!H135</f>
        <v>0</v>
      </c>
      <c r="J135" s="6" t="str">
        <f>OBV!F135</f>
        <v>BEARISH</v>
      </c>
      <c r="K135" s="6" t="str">
        <f>OBV!G135</f>
        <v>NEUTRAL</v>
      </c>
      <c r="L135" s="6" t="str">
        <f>OBV!H135</f>
        <v>CONFIRMED BEARISH</v>
      </c>
      <c r="M135" s="8">
        <f t="shared" si="20"/>
        <v>25</v>
      </c>
      <c r="N135" s="8">
        <f t="shared" si="21"/>
        <v>0</v>
      </c>
      <c r="O135" s="8">
        <f t="shared" si="22"/>
        <v>50</v>
      </c>
      <c r="P135" s="8">
        <f t="shared" si="23"/>
        <v>16.5</v>
      </c>
      <c r="Q135" s="9">
        <f t="shared" si="24"/>
        <v>18.725000000000001</v>
      </c>
      <c r="R135" s="9">
        <f t="shared" si="25"/>
        <v>26.625</v>
      </c>
      <c r="S135" s="9">
        <f t="shared" si="26"/>
        <v>23.675000000000001</v>
      </c>
      <c r="T135" s="9">
        <f t="shared" si="27"/>
        <v>22.875</v>
      </c>
      <c r="U135" s="8">
        <f t="shared" si="28"/>
        <v>23.008333333333336</v>
      </c>
      <c r="V135" s="8">
        <f t="shared" si="29"/>
        <v>22.975000000000001</v>
      </c>
    </row>
    <row r="136" spans="1:22" ht="13.5" x14ac:dyDescent="0.25">
      <c r="A136" s="3">
        <f>RSI!A136</f>
        <v>42200</v>
      </c>
      <c r="B136" s="2">
        <f>RSI!B136</f>
        <v>3.9331999999999998</v>
      </c>
      <c r="C136" s="2">
        <f>RSI!I136</f>
        <v>31.171598046722963</v>
      </c>
      <c r="D136" s="2">
        <f>MACD!E136</f>
        <v>8.1409418947217205E-2</v>
      </c>
      <c r="E136" s="2">
        <f>MACD!F136</f>
        <v>4.3139535471858424E-3</v>
      </c>
      <c r="F136" s="2">
        <f>'Moving Avg'!D136</f>
        <v>4.0343400000000003</v>
      </c>
      <c r="G136" s="2">
        <f>'Moving Avg'!F136</f>
        <v>4.2023299999999999</v>
      </c>
      <c r="H136" s="2">
        <f>'Moving Avg'!G136</f>
        <v>4.2653680000000023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  <c r="M136" s="8">
        <f t="shared" si="20"/>
        <v>25</v>
      </c>
      <c r="N136" s="8">
        <f t="shared" si="21"/>
        <v>0</v>
      </c>
      <c r="O136" s="8">
        <f t="shared" si="22"/>
        <v>50</v>
      </c>
      <c r="P136" s="8">
        <f t="shared" si="23"/>
        <v>16.5</v>
      </c>
      <c r="Q136" s="9">
        <f t="shared" si="24"/>
        <v>18.725000000000001</v>
      </c>
      <c r="R136" s="9">
        <f t="shared" si="25"/>
        <v>26.625</v>
      </c>
      <c r="S136" s="9">
        <f t="shared" si="26"/>
        <v>23.675000000000001</v>
      </c>
      <c r="T136" s="9">
        <f t="shared" si="27"/>
        <v>22.875</v>
      </c>
      <c r="U136" s="8">
        <f t="shared" si="28"/>
        <v>23.008333333333336</v>
      </c>
      <c r="V136" s="8">
        <f t="shared" si="29"/>
        <v>22.975000000000001</v>
      </c>
    </row>
    <row r="137" spans="1:22" ht="13.5" x14ac:dyDescent="0.25">
      <c r="A137" s="3">
        <f>RSI!A137</f>
        <v>42201</v>
      </c>
      <c r="B137" s="2">
        <f>RSI!B137</f>
        <v>3.9331999999999998</v>
      </c>
      <c r="C137" s="2">
        <f>RSI!I137</f>
        <v>31.171598046722949</v>
      </c>
      <c r="D137" s="2">
        <f>MACD!E137</f>
        <v>0.12259173430710124</v>
      </c>
      <c r="E137" s="2">
        <f>MACD!F137</f>
        <v>2.7969509699168924E-2</v>
      </c>
      <c r="F137" s="2">
        <f>'Moving Avg'!D137</f>
        <v>4.00868</v>
      </c>
      <c r="G137" s="2">
        <f>'Moving Avg'!F137</f>
        <v>4.1861000000000006</v>
      </c>
      <c r="H137" s="2">
        <f>'Moving Avg'!G137</f>
        <v>4.2532880000000013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  <c r="M137" s="8">
        <f t="shared" si="20"/>
        <v>25</v>
      </c>
      <c r="N137" s="8">
        <f t="shared" si="21"/>
        <v>0</v>
      </c>
      <c r="O137" s="8">
        <f t="shared" si="22"/>
        <v>50</v>
      </c>
      <c r="P137" s="8">
        <f t="shared" si="23"/>
        <v>16.5</v>
      </c>
      <c r="Q137" s="9">
        <f t="shared" si="24"/>
        <v>18.725000000000001</v>
      </c>
      <c r="R137" s="9">
        <f t="shared" si="25"/>
        <v>26.625</v>
      </c>
      <c r="S137" s="9">
        <f t="shared" si="26"/>
        <v>23.675000000000001</v>
      </c>
      <c r="T137" s="9">
        <f t="shared" si="27"/>
        <v>22.875</v>
      </c>
      <c r="U137" s="8">
        <f t="shared" si="28"/>
        <v>23.008333333333336</v>
      </c>
      <c r="V137" s="8">
        <f t="shared" si="29"/>
        <v>22.975000000000001</v>
      </c>
    </row>
    <row r="138" spans="1:22" ht="13.5" x14ac:dyDescent="0.25">
      <c r="A138" s="3">
        <f>RSI!A138</f>
        <v>42205</v>
      </c>
      <c r="B138" s="2">
        <f>RSI!B138</f>
        <v>3.9331999999999998</v>
      </c>
      <c r="C138" s="2">
        <f>RSI!I138</f>
        <v>31.171598046722949</v>
      </c>
      <c r="D138" s="2">
        <f>MACD!E138</f>
        <v>0.13921273085051933</v>
      </c>
      <c r="E138" s="2">
        <f>MACD!F138</f>
        <v>5.0218153929439013E-2</v>
      </c>
      <c r="F138" s="2">
        <f>'Moving Avg'!D138</f>
        <v>3.9830199999999998</v>
      </c>
      <c r="G138" s="2">
        <f>'Moving Avg'!F138</f>
        <v>4.1740200000000005</v>
      </c>
      <c r="H138" s="2">
        <f>'Moving Avg'!G138</f>
        <v>4.2418120000000012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  <c r="M138" s="8">
        <f t="shared" si="20"/>
        <v>25</v>
      </c>
      <c r="N138" s="8">
        <f t="shared" si="21"/>
        <v>0</v>
      </c>
      <c r="O138" s="8">
        <f t="shared" si="22"/>
        <v>50</v>
      </c>
      <c r="P138" s="8">
        <f t="shared" si="23"/>
        <v>16.5</v>
      </c>
      <c r="Q138" s="9">
        <f t="shared" si="24"/>
        <v>18.725000000000001</v>
      </c>
      <c r="R138" s="9">
        <f t="shared" si="25"/>
        <v>26.625</v>
      </c>
      <c r="S138" s="9">
        <f t="shared" si="26"/>
        <v>23.675000000000001</v>
      </c>
      <c r="T138" s="9">
        <f t="shared" si="27"/>
        <v>22.875</v>
      </c>
      <c r="U138" s="8">
        <f t="shared" si="28"/>
        <v>23.008333333333336</v>
      </c>
      <c r="V138" s="8">
        <f t="shared" si="29"/>
        <v>22.975000000000001</v>
      </c>
    </row>
    <row r="139" spans="1:22" ht="13.5" x14ac:dyDescent="0.25">
      <c r="A139" s="3">
        <f>RSI!A139</f>
        <v>42206</v>
      </c>
      <c r="B139" s="2">
        <f>RSI!B139</f>
        <v>3.9634</v>
      </c>
      <c r="C139" s="2">
        <f>RSI!I139</f>
        <v>34.450496473963099</v>
      </c>
      <c r="D139" s="2">
        <f>MACD!E139</f>
        <v>0.13736236938623936</v>
      </c>
      <c r="E139" s="2">
        <f>MACD!F139</f>
        <v>6.7646997020799085E-2</v>
      </c>
      <c r="F139" s="2">
        <f>'Moving Avg'!D139</f>
        <v>3.9634</v>
      </c>
      <c r="G139" s="2">
        <f>'Moving Avg'!F139</f>
        <v>4.1589200000000002</v>
      </c>
      <c r="H139" s="2">
        <f>'Moving Avg'!G139</f>
        <v>4.2319980000000026</v>
      </c>
      <c r="I139" s="2">
        <f>'Moving Avg'!H139</f>
        <v>0</v>
      </c>
      <c r="J139" s="6" t="str">
        <f>OBV!F139</f>
        <v>BULLISH</v>
      </c>
      <c r="K139" s="6" t="str">
        <f>OBV!G139</f>
        <v>NEUTRAL</v>
      </c>
      <c r="L139" s="6" t="str">
        <f>OBV!H139</f>
        <v>BULLISH DIVERGENCE</v>
      </c>
      <c r="M139" s="8">
        <f t="shared" si="20"/>
        <v>25</v>
      </c>
      <c r="N139" s="8">
        <f t="shared" si="21"/>
        <v>0</v>
      </c>
      <c r="O139" s="8">
        <f t="shared" si="22"/>
        <v>50</v>
      </c>
      <c r="P139" s="8">
        <f t="shared" si="23"/>
        <v>66.5</v>
      </c>
      <c r="Q139" s="9">
        <f t="shared" si="24"/>
        <v>26.225000000000001</v>
      </c>
      <c r="R139" s="9">
        <f t="shared" si="25"/>
        <v>39.125</v>
      </c>
      <c r="S139" s="9">
        <f t="shared" si="26"/>
        <v>46.174999999999997</v>
      </c>
      <c r="T139" s="9">
        <f t="shared" si="27"/>
        <v>35.375</v>
      </c>
      <c r="U139" s="8">
        <f t="shared" si="28"/>
        <v>37.174999999999997</v>
      </c>
      <c r="V139" s="8">
        <f t="shared" si="29"/>
        <v>36.724999999999994</v>
      </c>
    </row>
    <row r="140" spans="1:22" ht="13.5" x14ac:dyDescent="0.25">
      <c r="A140" s="3">
        <f>RSI!A140</f>
        <v>42207</v>
      </c>
      <c r="B140" s="2">
        <f>RSI!B140</f>
        <v>3.82</v>
      </c>
      <c r="C140" s="2">
        <f>RSI!I140</f>
        <v>27.702109099786227</v>
      </c>
      <c r="D140" s="2">
        <f>MACD!E140</f>
        <v>0.14405838397250204</v>
      </c>
      <c r="E140" s="2">
        <f>MACD!F140</f>
        <v>8.2929274411139675E-2</v>
      </c>
      <c r="F140" s="2">
        <f>'Moving Avg'!D140</f>
        <v>3.9165999999999999</v>
      </c>
      <c r="G140" s="2">
        <f>'Moving Avg'!F140</f>
        <v>4.1351399999999998</v>
      </c>
      <c r="H140" s="2">
        <f>'Moving Avg'!G140</f>
        <v>4.2162960000000025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BULLISH DIVERGENCE</v>
      </c>
      <c r="M140" s="8">
        <f t="shared" si="20"/>
        <v>50</v>
      </c>
      <c r="N140" s="8">
        <f t="shared" si="21"/>
        <v>0</v>
      </c>
      <c r="O140" s="8">
        <f t="shared" si="22"/>
        <v>50</v>
      </c>
      <c r="P140" s="8">
        <f t="shared" si="23"/>
        <v>66.5</v>
      </c>
      <c r="Q140" s="9">
        <f t="shared" si="24"/>
        <v>34.975000000000001</v>
      </c>
      <c r="R140" s="9">
        <f t="shared" si="25"/>
        <v>44.125</v>
      </c>
      <c r="S140" s="9">
        <f t="shared" si="26"/>
        <v>49.924999999999997</v>
      </c>
      <c r="T140" s="9">
        <f t="shared" si="27"/>
        <v>41.625</v>
      </c>
      <c r="U140" s="8">
        <f t="shared" si="28"/>
        <v>43.008333333333326</v>
      </c>
      <c r="V140" s="8">
        <f t="shared" si="29"/>
        <v>42.662499999999994</v>
      </c>
    </row>
    <row r="141" spans="1:22" ht="13.5" x14ac:dyDescent="0.25">
      <c r="A141" s="3">
        <f>RSI!A141</f>
        <v>42208</v>
      </c>
      <c r="B141" s="2">
        <f>RSI!B141</f>
        <v>3.9257</v>
      </c>
      <c r="C141" s="2">
        <f>RSI!I141</f>
        <v>37.431211695339208</v>
      </c>
      <c r="D141" s="2">
        <f>MACD!E141</f>
        <v>0.12985146224980237</v>
      </c>
      <c r="E141" s="2">
        <f>MACD!F141</f>
        <v>9.2313711978872226E-2</v>
      </c>
      <c r="F141" s="2">
        <f>'Moving Avg'!D141</f>
        <v>3.9150999999999998</v>
      </c>
      <c r="G141" s="2">
        <f>'Moving Avg'!F141</f>
        <v>4.116645000000001</v>
      </c>
      <c r="H141" s="2">
        <f>'Moving Avg'!G141</f>
        <v>4.2040660000000027</v>
      </c>
      <c r="I141" s="2">
        <f>'Moving Avg'!H141</f>
        <v>0</v>
      </c>
      <c r="J141" s="6" t="str">
        <f>OBV!F141</f>
        <v>BULLISH</v>
      </c>
      <c r="K141" s="6" t="str">
        <f>OBV!G141</f>
        <v>NEUTRAL</v>
      </c>
      <c r="L141" s="6" t="str">
        <f>OBV!H141</f>
        <v>BULLISH DIVERGENCE</v>
      </c>
      <c r="M141" s="8">
        <f t="shared" si="20"/>
        <v>25</v>
      </c>
      <c r="N141" s="8">
        <f t="shared" si="21"/>
        <v>0</v>
      </c>
      <c r="O141" s="8">
        <f t="shared" si="22"/>
        <v>50</v>
      </c>
      <c r="P141" s="8">
        <f t="shared" si="23"/>
        <v>66.5</v>
      </c>
      <c r="Q141" s="9">
        <f t="shared" si="24"/>
        <v>26.225000000000001</v>
      </c>
      <c r="R141" s="9">
        <f t="shared" si="25"/>
        <v>39.125</v>
      </c>
      <c r="S141" s="9">
        <f t="shared" si="26"/>
        <v>46.174999999999997</v>
      </c>
      <c r="T141" s="9">
        <f t="shared" si="27"/>
        <v>35.375</v>
      </c>
      <c r="U141" s="8">
        <f t="shared" si="28"/>
        <v>37.174999999999997</v>
      </c>
      <c r="V141" s="8">
        <f t="shared" si="29"/>
        <v>36.724999999999994</v>
      </c>
    </row>
    <row r="142" spans="1:22" ht="13.5" x14ac:dyDescent="0.25">
      <c r="A142" s="3">
        <f>RSI!A142</f>
        <v>42209</v>
      </c>
      <c r="B142" s="2">
        <f>RSI!B142</f>
        <v>3.9257</v>
      </c>
      <c r="C142" s="2">
        <f>RSI!I142</f>
        <v>37.431211695339208</v>
      </c>
      <c r="D142" s="2">
        <f>MACD!E142</f>
        <v>0.11663747557532389</v>
      </c>
      <c r="E142" s="2">
        <f>MACD!F142</f>
        <v>9.7178464698162562E-2</v>
      </c>
      <c r="F142" s="2">
        <f>'Moving Avg'!D142</f>
        <v>3.9135999999999997</v>
      </c>
      <c r="G142" s="2">
        <f>'Moving Avg'!F142</f>
        <v>4.0985300000000011</v>
      </c>
      <c r="H142" s="2">
        <f>'Moving Avg'!G142</f>
        <v>4.1934980000000017</v>
      </c>
      <c r="I142" s="2">
        <f>'Moving Avg'!H142</f>
        <v>0</v>
      </c>
      <c r="J142" s="6" t="str">
        <f>OBV!F142</f>
        <v>BULLISH</v>
      </c>
      <c r="K142" s="6" t="str">
        <f>OBV!G142</f>
        <v>NEUTRAL</v>
      </c>
      <c r="L142" s="6" t="str">
        <f>OBV!H142</f>
        <v>BULLISH DIVERGENCE</v>
      </c>
      <c r="M142" s="8">
        <f t="shared" si="20"/>
        <v>25</v>
      </c>
      <c r="N142" s="8">
        <f t="shared" si="21"/>
        <v>0</v>
      </c>
      <c r="O142" s="8">
        <f t="shared" si="22"/>
        <v>50</v>
      </c>
      <c r="P142" s="8">
        <f t="shared" si="23"/>
        <v>66.5</v>
      </c>
      <c r="Q142" s="9">
        <f t="shared" si="24"/>
        <v>26.225000000000001</v>
      </c>
      <c r="R142" s="9">
        <f t="shared" si="25"/>
        <v>39.125</v>
      </c>
      <c r="S142" s="9">
        <f t="shared" si="26"/>
        <v>46.174999999999997</v>
      </c>
      <c r="T142" s="9">
        <f t="shared" si="27"/>
        <v>35.375</v>
      </c>
      <c r="U142" s="8">
        <f t="shared" si="28"/>
        <v>37.174999999999997</v>
      </c>
      <c r="V142" s="8">
        <f t="shared" si="29"/>
        <v>36.724999999999994</v>
      </c>
    </row>
    <row r="143" spans="1:22" ht="13.5" x14ac:dyDescent="0.25">
      <c r="A143" s="3">
        <f>RSI!A143</f>
        <v>42212</v>
      </c>
      <c r="B143" s="2">
        <f>RSI!B143</f>
        <v>3.9257</v>
      </c>
      <c r="C143" s="2">
        <f>RSI!I143</f>
        <v>37.431211695339208</v>
      </c>
      <c r="D143" s="2">
        <f>MACD!E143</f>
        <v>0.10650301335941847</v>
      </c>
      <c r="E143" s="2">
        <f>MACD!F143</f>
        <v>9.904337443041375E-2</v>
      </c>
      <c r="F143" s="2">
        <f>'Moving Avg'!D143</f>
        <v>3.9120999999999997</v>
      </c>
      <c r="G143" s="2">
        <f>'Moving Avg'!F143</f>
        <v>4.0804150000000003</v>
      </c>
      <c r="H143" s="2">
        <f>'Moving Avg'!G143</f>
        <v>4.1806660000000022</v>
      </c>
      <c r="I143" s="2">
        <f>'Moving Avg'!H143</f>
        <v>0</v>
      </c>
      <c r="J143" s="6" t="str">
        <f>OBV!F143</f>
        <v>BULLISH</v>
      </c>
      <c r="K143" s="6" t="str">
        <f>OBV!G143</f>
        <v>NEUTRAL</v>
      </c>
      <c r="L143" s="6" t="str">
        <f>OBV!H143</f>
        <v>BULLISH DIVERGENCE</v>
      </c>
      <c r="M143" s="8">
        <f t="shared" si="20"/>
        <v>25</v>
      </c>
      <c r="N143" s="8">
        <f t="shared" si="21"/>
        <v>0</v>
      </c>
      <c r="O143" s="8">
        <f t="shared" si="22"/>
        <v>50</v>
      </c>
      <c r="P143" s="8">
        <f t="shared" si="23"/>
        <v>66.5</v>
      </c>
      <c r="Q143" s="9">
        <f t="shared" si="24"/>
        <v>26.225000000000001</v>
      </c>
      <c r="R143" s="9">
        <f t="shared" si="25"/>
        <v>39.125</v>
      </c>
      <c r="S143" s="9">
        <f t="shared" si="26"/>
        <v>46.174999999999997</v>
      </c>
      <c r="T143" s="9">
        <f t="shared" si="27"/>
        <v>35.375</v>
      </c>
      <c r="U143" s="8">
        <f t="shared" si="28"/>
        <v>37.174999999999997</v>
      </c>
      <c r="V143" s="8">
        <f t="shared" si="29"/>
        <v>36.724999999999994</v>
      </c>
    </row>
    <row r="144" spans="1:22" ht="13.5" x14ac:dyDescent="0.25">
      <c r="A144" s="3">
        <f>RSI!A144</f>
        <v>42213</v>
      </c>
      <c r="B144" s="2">
        <f>RSI!B144</f>
        <v>3.903</v>
      </c>
      <c r="C144" s="2">
        <f>RSI!I144</f>
        <v>36.127185823171281</v>
      </c>
      <c r="D144" s="2">
        <f>MACD!E144</f>
        <v>0.10057825790981312</v>
      </c>
      <c r="E144" s="2">
        <f>MACD!F144</f>
        <v>9.9350351126293632E-2</v>
      </c>
      <c r="F144" s="2">
        <f>'Moving Avg'!D144</f>
        <v>3.9000199999999992</v>
      </c>
      <c r="G144" s="2">
        <f>'Moving Avg'!F144</f>
        <v>4.0672050000000013</v>
      </c>
      <c r="H144" s="2">
        <f>'Moving Avg'!G144</f>
        <v>4.1678320000000006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BULLISH DIVERGENCE</v>
      </c>
      <c r="M144" s="8">
        <f t="shared" si="20"/>
        <v>25</v>
      </c>
      <c r="N144" s="8">
        <f t="shared" si="21"/>
        <v>0</v>
      </c>
      <c r="O144" s="8">
        <f t="shared" si="22"/>
        <v>50</v>
      </c>
      <c r="P144" s="8">
        <f t="shared" si="23"/>
        <v>66.5</v>
      </c>
      <c r="Q144" s="9">
        <f t="shared" si="24"/>
        <v>26.225000000000001</v>
      </c>
      <c r="R144" s="9">
        <f t="shared" si="25"/>
        <v>39.125</v>
      </c>
      <c r="S144" s="9">
        <f t="shared" si="26"/>
        <v>46.174999999999997</v>
      </c>
      <c r="T144" s="9">
        <f t="shared" si="27"/>
        <v>35.375</v>
      </c>
      <c r="U144" s="8">
        <f t="shared" si="28"/>
        <v>37.174999999999997</v>
      </c>
      <c r="V144" s="8">
        <f t="shared" si="29"/>
        <v>36.724999999999994</v>
      </c>
    </row>
    <row r="145" spans="1:22" ht="13.5" x14ac:dyDescent="0.25">
      <c r="A145" s="3">
        <f>RSI!A145</f>
        <v>42214</v>
      </c>
      <c r="B145" s="2">
        <f>RSI!B145</f>
        <v>3.903</v>
      </c>
      <c r="C145" s="2">
        <f>RSI!I145</f>
        <v>36.127185823171281</v>
      </c>
      <c r="D145" s="2">
        <f>MACD!E145</f>
        <v>9.544258617112078E-2</v>
      </c>
      <c r="E145" s="2">
        <f>MACD!F145</f>
        <v>9.8568798135259067E-2</v>
      </c>
      <c r="F145" s="2">
        <f>'Moving Avg'!D145</f>
        <v>3.9166200000000004</v>
      </c>
      <c r="G145" s="2">
        <f>'Moving Avg'!F145</f>
        <v>4.0479550000000017</v>
      </c>
      <c r="H145" s="2">
        <f>'Moving Avg'!G145</f>
        <v>4.1577160000000006</v>
      </c>
      <c r="I145" s="2">
        <f>'Moving Avg'!H145</f>
        <v>0</v>
      </c>
      <c r="J145" s="6" t="str">
        <f>OBV!F145</f>
        <v>BULLISH</v>
      </c>
      <c r="K145" s="6" t="str">
        <f>OBV!G145</f>
        <v>NEUTRAL</v>
      </c>
      <c r="L145" s="6" t="str">
        <f>OBV!H145</f>
        <v>CONFIRMED BULLISH</v>
      </c>
      <c r="M145" s="8">
        <f t="shared" si="20"/>
        <v>25</v>
      </c>
      <c r="N145" s="8">
        <f t="shared" si="21"/>
        <v>45</v>
      </c>
      <c r="O145" s="8">
        <f t="shared" si="22"/>
        <v>50</v>
      </c>
      <c r="P145" s="8">
        <f t="shared" si="23"/>
        <v>83.5</v>
      </c>
      <c r="Q145" s="9">
        <f t="shared" si="24"/>
        <v>44.524999999999999</v>
      </c>
      <c r="R145" s="9">
        <f t="shared" si="25"/>
        <v>52.375</v>
      </c>
      <c r="S145" s="9">
        <f t="shared" si="26"/>
        <v>60.575000000000003</v>
      </c>
      <c r="T145" s="9">
        <f t="shared" si="27"/>
        <v>50.875</v>
      </c>
      <c r="U145" s="8">
        <f t="shared" si="28"/>
        <v>52.491666666666674</v>
      </c>
      <c r="V145" s="8">
        <f t="shared" si="29"/>
        <v>52.087500000000006</v>
      </c>
    </row>
    <row r="146" spans="1:22" ht="13.5" x14ac:dyDescent="0.25">
      <c r="A146" s="3">
        <f>RSI!A146</f>
        <v>42215</v>
      </c>
      <c r="B146" s="2">
        <f>RSI!B146</f>
        <v>3.7747000000000002</v>
      </c>
      <c r="C146" s="2">
        <f>RSI!I146</f>
        <v>29.410879448298616</v>
      </c>
      <c r="D146" s="2">
        <f>MACD!E146</f>
        <v>8.2971132972190276E-2</v>
      </c>
      <c r="E146" s="2">
        <f>MACD!F146</f>
        <v>9.5449265102645314E-2</v>
      </c>
      <c r="F146" s="2">
        <f>'Moving Avg'!D146</f>
        <v>3.8864200000000002</v>
      </c>
      <c r="G146" s="2">
        <f>'Moving Avg'!F146</f>
        <v>4.0158700000000005</v>
      </c>
      <c r="H146" s="2">
        <f>'Moving Avg'!G146</f>
        <v>4.1475999999999997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CONFIRMED BEARISH</v>
      </c>
      <c r="M146" s="8">
        <f t="shared" si="20"/>
        <v>50</v>
      </c>
      <c r="N146" s="8">
        <f t="shared" si="21"/>
        <v>45</v>
      </c>
      <c r="O146" s="8">
        <f t="shared" si="22"/>
        <v>50</v>
      </c>
      <c r="P146" s="8">
        <f t="shared" si="23"/>
        <v>16.5</v>
      </c>
      <c r="Q146" s="9">
        <f t="shared" si="24"/>
        <v>43.225000000000001</v>
      </c>
      <c r="R146" s="9">
        <f t="shared" si="25"/>
        <v>40.625</v>
      </c>
      <c r="S146" s="9">
        <f t="shared" si="26"/>
        <v>34.174999999999997</v>
      </c>
      <c r="T146" s="9">
        <f t="shared" si="27"/>
        <v>40.375</v>
      </c>
      <c r="U146" s="8">
        <f t="shared" si="28"/>
        <v>39.341666666666661</v>
      </c>
      <c r="V146" s="8">
        <f t="shared" si="29"/>
        <v>39.599999999999994</v>
      </c>
    </row>
    <row r="147" spans="1:22" ht="13.5" x14ac:dyDescent="0.25">
      <c r="A147" s="3">
        <f>RSI!A147</f>
        <v>42216</v>
      </c>
      <c r="B147" s="2">
        <f>RSI!B147</f>
        <v>3.8803999999999998</v>
      </c>
      <c r="C147" s="2">
        <f>RSI!I147</f>
        <v>39.405426430011659</v>
      </c>
      <c r="D147" s="2">
        <f>MACD!E147</f>
        <v>6.623114960582388E-2</v>
      </c>
      <c r="E147" s="2">
        <f>MACD!F147</f>
        <v>8.9605642003281041E-2</v>
      </c>
      <c r="F147" s="2">
        <f>'Moving Avg'!D147</f>
        <v>3.8773600000000004</v>
      </c>
      <c r="G147" s="2">
        <f>'Moving Avg'!F147</f>
        <v>3.9890699999999994</v>
      </c>
      <c r="H147" s="2">
        <f>'Moving Avg'!G147</f>
        <v>4.1362759999999996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  <c r="M147" s="8">
        <f t="shared" si="20"/>
        <v>25</v>
      </c>
      <c r="N147" s="8">
        <f t="shared" si="21"/>
        <v>100</v>
      </c>
      <c r="O147" s="8">
        <f t="shared" si="22"/>
        <v>50</v>
      </c>
      <c r="P147" s="8">
        <f t="shared" si="23"/>
        <v>16.5</v>
      </c>
      <c r="Q147" s="9">
        <f t="shared" si="24"/>
        <v>53.725000000000001</v>
      </c>
      <c r="R147" s="9">
        <f t="shared" si="25"/>
        <v>46.625</v>
      </c>
      <c r="S147" s="9">
        <f t="shared" si="26"/>
        <v>38.674999999999997</v>
      </c>
      <c r="T147" s="9">
        <f t="shared" si="27"/>
        <v>47.875</v>
      </c>
      <c r="U147" s="8">
        <f t="shared" si="28"/>
        <v>46.341666666666661</v>
      </c>
      <c r="V147" s="8">
        <f t="shared" si="29"/>
        <v>46.724999999999994</v>
      </c>
    </row>
    <row r="148" spans="1:22" ht="13.5" x14ac:dyDescent="0.25">
      <c r="A148" s="3">
        <f>RSI!A148</f>
        <v>42219</v>
      </c>
      <c r="B148" s="2">
        <f>RSI!B148</f>
        <v>3.7671000000000001</v>
      </c>
      <c r="C148" s="2">
        <f>RSI!I148</f>
        <v>33.869681606266397</v>
      </c>
      <c r="D148" s="2">
        <f>MACD!E148</f>
        <v>6.1355309081110754E-2</v>
      </c>
      <c r="E148" s="2">
        <f>MACD!F148</f>
        <v>8.3955575418846989E-2</v>
      </c>
      <c r="F148" s="2">
        <f>'Moving Avg'!D148</f>
        <v>3.8456400000000004</v>
      </c>
      <c r="G148" s="2">
        <f>'Moving Avg'!F148</f>
        <v>3.9630249999999991</v>
      </c>
      <c r="H148" s="2">
        <f>'Moving Avg'!G148</f>
        <v>4.1257059999999992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  <c r="M148" s="8">
        <f t="shared" si="20"/>
        <v>25</v>
      </c>
      <c r="N148" s="8">
        <f t="shared" si="21"/>
        <v>100</v>
      </c>
      <c r="O148" s="8">
        <f t="shared" si="22"/>
        <v>50</v>
      </c>
      <c r="P148" s="8">
        <f t="shared" si="23"/>
        <v>16.5</v>
      </c>
      <c r="Q148" s="9">
        <f t="shared" si="24"/>
        <v>53.725000000000001</v>
      </c>
      <c r="R148" s="9">
        <f t="shared" si="25"/>
        <v>46.625</v>
      </c>
      <c r="S148" s="9">
        <f t="shared" si="26"/>
        <v>38.674999999999997</v>
      </c>
      <c r="T148" s="9">
        <f t="shared" si="27"/>
        <v>47.875</v>
      </c>
      <c r="U148" s="8">
        <f t="shared" si="28"/>
        <v>46.341666666666661</v>
      </c>
      <c r="V148" s="8">
        <f t="shared" si="29"/>
        <v>46.724999999999994</v>
      </c>
    </row>
    <row r="149" spans="1:22" ht="13.5" x14ac:dyDescent="0.25">
      <c r="A149" s="3">
        <f>RSI!A149</f>
        <v>42220</v>
      </c>
      <c r="B149" s="2">
        <f>RSI!B149</f>
        <v>3.8879000000000001</v>
      </c>
      <c r="C149" s="2">
        <f>RSI!I149</f>
        <v>43.055056842215173</v>
      </c>
      <c r="D149" s="2">
        <f>MACD!E149</f>
        <v>5.4426883495297673E-2</v>
      </c>
      <c r="E149" s="2">
        <f>MACD!F149</f>
        <v>7.8049837034137134E-2</v>
      </c>
      <c r="F149" s="2">
        <f>'Moving Avg'!D149</f>
        <v>3.8426199999999993</v>
      </c>
      <c r="G149" s="2">
        <f>'Moving Avg'!F149</f>
        <v>3.9479249999999992</v>
      </c>
      <c r="H149" s="2">
        <f>'Moving Avg'!G149</f>
        <v>4.1178539999999995</v>
      </c>
      <c r="I149" s="2">
        <f>'Moving Avg'!H149</f>
        <v>0</v>
      </c>
      <c r="J149" s="6" t="str">
        <f>OBV!F149</f>
        <v>BULLISH</v>
      </c>
      <c r="K149" s="6" t="str">
        <f>OBV!G149</f>
        <v>NEUTRAL</v>
      </c>
      <c r="L149" s="6" t="str">
        <f>OBV!H149</f>
        <v>BULLISH DIVERGENCE</v>
      </c>
      <c r="M149" s="8">
        <f t="shared" si="20"/>
        <v>25</v>
      </c>
      <c r="N149" s="8">
        <f t="shared" si="21"/>
        <v>100</v>
      </c>
      <c r="O149" s="8">
        <f t="shared" si="22"/>
        <v>50</v>
      </c>
      <c r="P149" s="8">
        <f t="shared" si="23"/>
        <v>66.5</v>
      </c>
      <c r="Q149" s="9">
        <f t="shared" si="24"/>
        <v>61.225000000000001</v>
      </c>
      <c r="R149" s="9">
        <f t="shared" si="25"/>
        <v>59.125</v>
      </c>
      <c r="S149" s="9">
        <f t="shared" si="26"/>
        <v>61.174999999999997</v>
      </c>
      <c r="T149" s="9">
        <f t="shared" si="27"/>
        <v>60.375</v>
      </c>
      <c r="U149" s="8">
        <f t="shared" si="28"/>
        <v>60.508333333333326</v>
      </c>
      <c r="V149" s="8">
        <f t="shared" si="29"/>
        <v>60.474999999999994</v>
      </c>
    </row>
    <row r="150" spans="1:22" ht="13.5" x14ac:dyDescent="0.25">
      <c r="A150" s="3">
        <f>RSI!A150</f>
        <v>42221</v>
      </c>
      <c r="B150" s="2">
        <f>RSI!B150</f>
        <v>3.8879000000000001</v>
      </c>
      <c r="C150" s="2">
        <f>RSI!I150</f>
        <v>43.055056842215173</v>
      </c>
      <c r="D150" s="2">
        <f>MACD!E150</f>
        <v>2.717724084549733E-2</v>
      </c>
      <c r="E150" s="2">
        <f>MACD!F150</f>
        <v>6.7875317796409179E-2</v>
      </c>
      <c r="F150" s="2">
        <f>'Moving Avg'!D150</f>
        <v>3.8395999999999999</v>
      </c>
      <c r="G150" s="2">
        <f>'Moving Avg'!F150</f>
        <v>3.9339599999999999</v>
      </c>
      <c r="H150" s="2">
        <f>'Moving Avg'!G150</f>
        <v>4.1101539999999996</v>
      </c>
      <c r="I150" s="2">
        <f>'Moving Avg'!H150</f>
        <v>0</v>
      </c>
      <c r="J150" s="6" t="str">
        <f>OBV!F150</f>
        <v>BULLISH</v>
      </c>
      <c r="K150" s="6" t="str">
        <f>OBV!G150</f>
        <v>NEUTRAL</v>
      </c>
      <c r="L150" s="6" t="str">
        <f>OBV!H150</f>
        <v>BULLISH DIVERGENCE</v>
      </c>
      <c r="M150" s="8">
        <f t="shared" si="20"/>
        <v>25</v>
      </c>
      <c r="N150" s="8">
        <f t="shared" si="21"/>
        <v>100</v>
      </c>
      <c r="O150" s="8">
        <f t="shared" si="22"/>
        <v>50</v>
      </c>
      <c r="P150" s="8">
        <f t="shared" si="23"/>
        <v>66.5</v>
      </c>
      <c r="Q150" s="9">
        <f t="shared" si="24"/>
        <v>61.225000000000001</v>
      </c>
      <c r="R150" s="9">
        <f t="shared" si="25"/>
        <v>59.125</v>
      </c>
      <c r="S150" s="9">
        <f t="shared" si="26"/>
        <v>61.174999999999997</v>
      </c>
      <c r="T150" s="9">
        <f t="shared" si="27"/>
        <v>60.375</v>
      </c>
      <c r="U150" s="8">
        <f t="shared" si="28"/>
        <v>60.508333333333326</v>
      </c>
      <c r="V150" s="8">
        <f t="shared" si="29"/>
        <v>60.474999999999994</v>
      </c>
    </row>
    <row r="151" spans="1:22" ht="13.5" x14ac:dyDescent="0.25">
      <c r="A151" s="3">
        <f>RSI!A151</f>
        <v>42222</v>
      </c>
      <c r="B151" s="2">
        <f>RSI!B151</f>
        <v>3.7747000000000002</v>
      </c>
      <c r="C151" s="2">
        <f>RSI!I151</f>
        <v>37.408141460012033</v>
      </c>
      <c r="D151" s="2">
        <f>MACD!E151</f>
        <v>2.9391028047557555E-2</v>
      </c>
      <c r="E151" s="2">
        <f>MACD!F151</f>
        <v>6.017845984663886E-2</v>
      </c>
      <c r="F151" s="2">
        <f>'Moving Avg'!D151</f>
        <v>3.8395999999999999</v>
      </c>
      <c r="G151" s="2">
        <f>'Moving Avg'!F151</f>
        <v>3.9188650000000003</v>
      </c>
      <c r="H151" s="2">
        <f>'Moving Avg'!G151</f>
        <v>4.1003399999999992</v>
      </c>
      <c r="I151" s="2">
        <f>'Moving Avg'!H151</f>
        <v>0</v>
      </c>
      <c r="J151" s="6" t="str">
        <f>OBV!F151</f>
        <v>BULLISH</v>
      </c>
      <c r="K151" s="6" t="str">
        <f>OBV!G151</f>
        <v>NEUTRAL</v>
      </c>
      <c r="L151" s="6" t="str">
        <f>OBV!H151</f>
        <v>NEUTRAL</v>
      </c>
      <c r="M151" s="8">
        <f t="shared" si="20"/>
        <v>25</v>
      </c>
      <c r="N151" s="8">
        <f t="shared" si="21"/>
        <v>100</v>
      </c>
      <c r="O151" s="8">
        <f t="shared" si="22"/>
        <v>50</v>
      </c>
      <c r="P151" s="8">
        <f t="shared" si="23"/>
        <v>49.5</v>
      </c>
      <c r="Q151" s="9">
        <f t="shared" si="24"/>
        <v>58.674999999999997</v>
      </c>
      <c r="R151" s="9">
        <f t="shared" si="25"/>
        <v>54.875</v>
      </c>
      <c r="S151" s="9">
        <f t="shared" si="26"/>
        <v>53.525000000000006</v>
      </c>
      <c r="T151" s="9">
        <f t="shared" si="27"/>
        <v>56.125</v>
      </c>
      <c r="U151" s="8">
        <f t="shared" si="28"/>
        <v>55.691666666666663</v>
      </c>
      <c r="V151" s="8">
        <f t="shared" si="29"/>
        <v>55.8</v>
      </c>
    </row>
    <row r="152" spans="1:22" ht="13.5" x14ac:dyDescent="0.25">
      <c r="A152" s="3">
        <f>RSI!A152</f>
        <v>42223</v>
      </c>
      <c r="B152" s="2">
        <f>RSI!B152</f>
        <v>3.7747000000000002</v>
      </c>
      <c r="C152" s="2">
        <f>RSI!I152</f>
        <v>37.408141460012033</v>
      </c>
      <c r="D152" s="2">
        <f>MACD!E152</f>
        <v>3.2511333940367315E-2</v>
      </c>
      <c r="E152" s="2">
        <f>MACD!F152</f>
        <v>5.4645034665384548E-2</v>
      </c>
      <c r="F152" s="2">
        <f>'Moving Avg'!D152</f>
        <v>3.8184599999999995</v>
      </c>
      <c r="G152" s="2">
        <f>'Moving Avg'!F152</f>
        <v>3.9045249999999996</v>
      </c>
      <c r="H152" s="2">
        <f>'Moving Avg'!G152</f>
        <v>4.0912819999999996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BULLISH DIVERGENCE</v>
      </c>
      <c r="M152" s="8">
        <f t="shared" si="20"/>
        <v>25</v>
      </c>
      <c r="N152" s="8">
        <f t="shared" si="21"/>
        <v>100</v>
      </c>
      <c r="O152" s="8">
        <f t="shared" si="22"/>
        <v>50</v>
      </c>
      <c r="P152" s="8">
        <f t="shared" si="23"/>
        <v>66.5</v>
      </c>
      <c r="Q152" s="9">
        <f t="shared" si="24"/>
        <v>61.225000000000001</v>
      </c>
      <c r="R152" s="9">
        <f t="shared" si="25"/>
        <v>59.125</v>
      </c>
      <c r="S152" s="9">
        <f t="shared" si="26"/>
        <v>61.174999999999997</v>
      </c>
      <c r="T152" s="9">
        <f t="shared" si="27"/>
        <v>60.375</v>
      </c>
      <c r="U152" s="8">
        <f t="shared" si="28"/>
        <v>60.508333333333326</v>
      </c>
      <c r="V152" s="8">
        <f t="shared" si="29"/>
        <v>60.474999999999994</v>
      </c>
    </row>
    <row r="153" spans="1:22" ht="13.5" x14ac:dyDescent="0.25">
      <c r="A153" s="3">
        <f>RSI!A153</f>
        <v>42226</v>
      </c>
      <c r="B153" s="2">
        <f>RSI!B153</f>
        <v>3.9257</v>
      </c>
      <c r="C153" s="2">
        <f>RSI!I153</f>
        <v>47.965967140204469</v>
      </c>
      <c r="D153" s="2">
        <f>MACD!E153</f>
        <v>2.512113104794933E-2</v>
      </c>
      <c r="E153" s="2">
        <f>MACD!F153</f>
        <v>4.8740253941897509E-2</v>
      </c>
      <c r="F153" s="2">
        <f>'Moving Avg'!D153</f>
        <v>3.8501799999999995</v>
      </c>
      <c r="G153" s="2">
        <f>'Moving Avg'!F153</f>
        <v>3.8977349999999999</v>
      </c>
      <c r="H153" s="2">
        <f>'Moving Avg'!G153</f>
        <v>4.0876599999999996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  <c r="M153" s="8">
        <f t="shared" si="20"/>
        <v>25</v>
      </c>
      <c r="N153" s="8">
        <f t="shared" si="21"/>
        <v>100</v>
      </c>
      <c r="O153" s="8">
        <f t="shared" si="22"/>
        <v>50</v>
      </c>
      <c r="P153" s="8">
        <f t="shared" si="23"/>
        <v>83.5</v>
      </c>
      <c r="Q153" s="9">
        <f t="shared" si="24"/>
        <v>63.774999999999999</v>
      </c>
      <c r="R153" s="9">
        <f t="shared" si="25"/>
        <v>63.375</v>
      </c>
      <c r="S153" s="9">
        <f t="shared" si="26"/>
        <v>68.825000000000003</v>
      </c>
      <c r="T153" s="9">
        <f t="shared" si="27"/>
        <v>64.625</v>
      </c>
      <c r="U153" s="8">
        <f t="shared" si="28"/>
        <v>65.325000000000003</v>
      </c>
      <c r="V153" s="8">
        <f t="shared" si="29"/>
        <v>65.150000000000006</v>
      </c>
    </row>
    <row r="154" spans="1:22" ht="13.5" x14ac:dyDescent="0.25">
      <c r="A154" s="3">
        <f>RSI!A154</f>
        <v>42227</v>
      </c>
      <c r="B154" s="2">
        <f>RSI!B154</f>
        <v>4.0388999999999999</v>
      </c>
      <c r="C154" s="2">
        <f>RSI!I154</f>
        <v>54.202618291572456</v>
      </c>
      <c r="D154" s="2">
        <f>MACD!E154</f>
        <v>7.1673124735709415E-3</v>
      </c>
      <c r="E154" s="2">
        <f>MACD!F154</f>
        <v>4.0425665648232197E-2</v>
      </c>
      <c r="F154" s="2">
        <f>'Moving Avg'!D154</f>
        <v>3.8803799999999997</v>
      </c>
      <c r="G154" s="2">
        <f>'Moving Avg'!F154</f>
        <v>3.8966050000000001</v>
      </c>
      <c r="H154" s="2">
        <f>'Moving Avg'!G154</f>
        <v>4.0838859999999988</v>
      </c>
      <c r="I154" s="2">
        <f>'Moving Avg'!H154</f>
        <v>0</v>
      </c>
      <c r="J154" s="6" t="str">
        <f>OBV!F154</f>
        <v>BULLISH</v>
      </c>
      <c r="K154" s="6" t="str">
        <f>OBV!G154</f>
        <v>STRONG</v>
      </c>
      <c r="L154" s="6" t="str">
        <f>OBV!H154</f>
        <v>CONFIRMED BULLISH</v>
      </c>
      <c r="M154" s="8">
        <f t="shared" si="20"/>
        <v>25</v>
      </c>
      <c r="N154" s="8">
        <f t="shared" si="21"/>
        <v>100</v>
      </c>
      <c r="O154" s="8">
        <f t="shared" si="22"/>
        <v>50</v>
      </c>
      <c r="P154" s="8">
        <f t="shared" si="23"/>
        <v>100</v>
      </c>
      <c r="Q154" s="9">
        <f t="shared" si="24"/>
        <v>66.25</v>
      </c>
      <c r="R154" s="9">
        <f t="shared" si="25"/>
        <v>67.5</v>
      </c>
      <c r="S154" s="9">
        <f t="shared" si="26"/>
        <v>76.25</v>
      </c>
      <c r="T154" s="9">
        <f t="shared" si="27"/>
        <v>68.75</v>
      </c>
      <c r="U154" s="8">
        <f t="shared" si="28"/>
        <v>70</v>
      </c>
      <c r="V154" s="8">
        <f t="shared" si="29"/>
        <v>69.6875</v>
      </c>
    </row>
    <row r="155" spans="1:22" ht="13.5" x14ac:dyDescent="0.25">
      <c r="A155" s="3">
        <f>RSI!A155</f>
        <v>42228</v>
      </c>
      <c r="B155" s="2">
        <f>RSI!B155</f>
        <v>4.1369999999999996</v>
      </c>
      <c r="C155" s="2">
        <f>RSI!I155</f>
        <v>58.810084229472594</v>
      </c>
      <c r="D155" s="2">
        <f>MACD!E155</f>
        <v>-1.579613299038396E-2</v>
      </c>
      <c r="E155" s="2">
        <f>MACD!F155</f>
        <v>2.9181305920508965E-2</v>
      </c>
      <c r="F155" s="2">
        <f>'Moving Avg'!D155</f>
        <v>3.9302000000000001</v>
      </c>
      <c r="G155" s="2">
        <f>'Moving Avg'!F155</f>
        <v>3.9007550000000002</v>
      </c>
      <c r="H155" s="2">
        <f>'Moving Avg'!G155</f>
        <v>4.0820739999999995</v>
      </c>
      <c r="I155" s="2">
        <f>'Moving Avg'!H155</f>
        <v>0</v>
      </c>
      <c r="J155" s="6" t="str">
        <f>OBV!F155</f>
        <v>BULLISH</v>
      </c>
      <c r="K155" s="6" t="str">
        <f>OBV!G155</f>
        <v>STRONG</v>
      </c>
      <c r="L155" s="6" t="str">
        <f>OBV!H155</f>
        <v>CONFIRMED BULLISH</v>
      </c>
      <c r="M155" s="8">
        <f t="shared" si="20"/>
        <v>25</v>
      </c>
      <c r="N155" s="8">
        <f t="shared" si="21"/>
        <v>100</v>
      </c>
      <c r="O155" s="8">
        <f t="shared" si="22"/>
        <v>50</v>
      </c>
      <c r="P155" s="8">
        <f t="shared" si="23"/>
        <v>100</v>
      </c>
      <c r="Q155" s="9">
        <f t="shared" si="24"/>
        <v>66.25</v>
      </c>
      <c r="R155" s="9">
        <f t="shared" si="25"/>
        <v>67.5</v>
      </c>
      <c r="S155" s="9">
        <f t="shared" si="26"/>
        <v>76.25</v>
      </c>
      <c r="T155" s="9">
        <f t="shared" si="27"/>
        <v>68.75</v>
      </c>
      <c r="U155" s="8">
        <f t="shared" si="28"/>
        <v>70</v>
      </c>
      <c r="V155" s="8">
        <f t="shared" si="29"/>
        <v>69.6875</v>
      </c>
    </row>
    <row r="156" spans="1:22" ht="13.5" x14ac:dyDescent="0.25">
      <c r="A156" s="3">
        <f>RSI!A156</f>
        <v>42230</v>
      </c>
      <c r="B156" s="2">
        <f>RSI!B156</f>
        <v>4.0162000000000004</v>
      </c>
      <c r="C156" s="2">
        <f>RSI!I156</f>
        <v>51.887519805996448</v>
      </c>
      <c r="D156" s="2">
        <f>MACD!E156</f>
        <v>-4.706440356196806E-2</v>
      </c>
      <c r="E156" s="2">
        <f>MACD!F156</f>
        <v>1.3932164024013561E-2</v>
      </c>
      <c r="F156" s="2">
        <f>'Moving Avg'!D156</f>
        <v>3.9785000000000004</v>
      </c>
      <c r="G156" s="2">
        <f>'Moving Avg'!F156</f>
        <v>3.9049050000000003</v>
      </c>
      <c r="H156" s="2">
        <f>'Moving Avg'!G156</f>
        <v>4.0802619999999994</v>
      </c>
      <c r="I156" s="2">
        <f>'Moving Avg'!H156</f>
        <v>0</v>
      </c>
      <c r="J156" s="6" t="str">
        <f>OBV!F156</f>
        <v>BULLISH</v>
      </c>
      <c r="K156" s="6" t="str">
        <f>OBV!G156</f>
        <v>STRONG</v>
      </c>
      <c r="L156" s="6" t="str">
        <f>OBV!H156</f>
        <v>CONFIRMED BULLISH</v>
      </c>
      <c r="M156" s="8">
        <f t="shared" si="20"/>
        <v>25</v>
      </c>
      <c r="N156" s="8">
        <f t="shared" si="21"/>
        <v>100</v>
      </c>
      <c r="O156" s="8">
        <f t="shared" si="22"/>
        <v>50</v>
      </c>
      <c r="P156" s="8">
        <f t="shared" si="23"/>
        <v>100</v>
      </c>
      <c r="Q156" s="9">
        <f t="shared" si="24"/>
        <v>66.25</v>
      </c>
      <c r="R156" s="9">
        <f t="shared" si="25"/>
        <v>67.5</v>
      </c>
      <c r="S156" s="9">
        <f t="shared" si="26"/>
        <v>76.25</v>
      </c>
      <c r="T156" s="9">
        <f t="shared" si="27"/>
        <v>68.75</v>
      </c>
      <c r="U156" s="8">
        <f t="shared" si="28"/>
        <v>70</v>
      </c>
      <c r="V156" s="8">
        <f t="shared" si="29"/>
        <v>69.6875</v>
      </c>
    </row>
    <row r="157" spans="1:22" ht="13.5" x14ac:dyDescent="0.25">
      <c r="A157" s="3">
        <f>RSI!A157</f>
        <v>42233</v>
      </c>
      <c r="B157" s="2">
        <f>RSI!B157</f>
        <v>4.0766</v>
      </c>
      <c r="C157" s="2">
        <f>RSI!I157</f>
        <v>54.755248734983873</v>
      </c>
      <c r="D157" s="2">
        <f>MACD!E157</f>
        <v>-6.1990662231306448E-2</v>
      </c>
      <c r="E157" s="2">
        <f>MACD!F157</f>
        <v>-1.2524012270504412E-3</v>
      </c>
      <c r="F157" s="2">
        <f>'Moving Avg'!D157</f>
        <v>4.0388799999999998</v>
      </c>
      <c r="G157" s="2">
        <f>'Moving Avg'!F157</f>
        <v>3.9120750000000002</v>
      </c>
      <c r="H157" s="2">
        <f>'Moving Avg'!G157</f>
        <v>4.0795060000000003</v>
      </c>
      <c r="I157" s="2">
        <f>'Moving Avg'!H157</f>
        <v>0</v>
      </c>
      <c r="J157" s="6" t="str">
        <f>OBV!F157</f>
        <v>BULLISH</v>
      </c>
      <c r="K157" s="6" t="str">
        <f>OBV!G157</f>
        <v>STRONG</v>
      </c>
      <c r="L157" s="6" t="str">
        <f>OBV!H157</f>
        <v>CONFIRMED BULLISH</v>
      </c>
      <c r="M157" s="8">
        <f t="shared" si="20"/>
        <v>25</v>
      </c>
      <c r="N157" s="8">
        <f t="shared" si="21"/>
        <v>100</v>
      </c>
      <c r="O157" s="8">
        <f t="shared" si="22"/>
        <v>50</v>
      </c>
      <c r="P157" s="8">
        <f t="shared" si="23"/>
        <v>100</v>
      </c>
      <c r="Q157" s="9">
        <f t="shared" si="24"/>
        <v>66.25</v>
      </c>
      <c r="R157" s="9">
        <f t="shared" si="25"/>
        <v>67.5</v>
      </c>
      <c r="S157" s="9">
        <f t="shared" si="26"/>
        <v>76.25</v>
      </c>
      <c r="T157" s="9">
        <f t="shared" si="27"/>
        <v>68.75</v>
      </c>
      <c r="U157" s="8">
        <f t="shared" si="28"/>
        <v>70</v>
      </c>
      <c r="V157" s="8">
        <f t="shared" si="29"/>
        <v>69.6875</v>
      </c>
    </row>
    <row r="158" spans="1:22" ht="13.5" x14ac:dyDescent="0.25">
      <c r="A158" s="3">
        <f>RSI!A158</f>
        <v>42234</v>
      </c>
      <c r="B158" s="2">
        <f>RSI!B158</f>
        <v>3.8955000000000002</v>
      </c>
      <c r="C158" s="2">
        <f>RSI!I158</f>
        <v>45.917787854480707</v>
      </c>
      <c r="D158" s="2">
        <f>MACD!E158</f>
        <v>-7.9230429995246432E-2</v>
      </c>
      <c r="E158" s="2">
        <f>MACD!F158</f>
        <v>-1.6848006980689639E-2</v>
      </c>
      <c r="F158" s="2">
        <f>'Moving Avg'!D158</f>
        <v>4.0328400000000002</v>
      </c>
      <c r="G158" s="2">
        <f>'Moving Avg'!F158</f>
        <v>3.9101899999999992</v>
      </c>
      <c r="H158" s="2">
        <f>'Moving Avg'!G158</f>
        <v>4.0731659999999996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BULLISH DIVERGENCE</v>
      </c>
      <c r="M158" s="8">
        <f t="shared" si="20"/>
        <v>25</v>
      </c>
      <c r="N158" s="8">
        <f t="shared" si="21"/>
        <v>100</v>
      </c>
      <c r="O158" s="8">
        <f t="shared" si="22"/>
        <v>50</v>
      </c>
      <c r="P158" s="8">
        <f t="shared" si="23"/>
        <v>66.5</v>
      </c>
      <c r="Q158" s="9">
        <f t="shared" si="24"/>
        <v>61.225000000000001</v>
      </c>
      <c r="R158" s="9">
        <f t="shared" si="25"/>
        <v>59.125</v>
      </c>
      <c r="S158" s="9">
        <f t="shared" si="26"/>
        <v>61.174999999999997</v>
      </c>
      <c r="T158" s="9">
        <f t="shared" si="27"/>
        <v>60.375</v>
      </c>
      <c r="U158" s="8">
        <f t="shared" si="28"/>
        <v>60.508333333333326</v>
      </c>
      <c r="V158" s="8">
        <f t="shared" si="29"/>
        <v>60.474999999999994</v>
      </c>
    </row>
    <row r="159" spans="1:22" ht="13.5" x14ac:dyDescent="0.25">
      <c r="A159" s="3">
        <f>RSI!A159</f>
        <v>42235</v>
      </c>
      <c r="B159" s="2">
        <f>RSI!B159</f>
        <v>4.0011000000000001</v>
      </c>
      <c r="C159" s="2">
        <f>RSI!I159</f>
        <v>50.894703055380027</v>
      </c>
      <c r="D159" s="2">
        <f>MACD!E159</f>
        <v>-8.2535314368757717E-2</v>
      </c>
      <c r="E159" s="2">
        <f>MACD!F159</f>
        <v>-2.9985468458303254E-2</v>
      </c>
      <c r="F159" s="2">
        <f>'Moving Avg'!D159</f>
        <v>4.0252800000000004</v>
      </c>
      <c r="G159" s="2">
        <f>'Moving Avg'!F159</f>
        <v>3.9120749999999993</v>
      </c>
      <c r="H159" s="2">
        <f>'Moving Avg'!G159</f>
        <v>4.067126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BULLISH DIVERGENCE</v>
      </c>
      <c r="M159" s="8">
        <f t="shared" si="20"/>
        <v>25</v>
      </c>
      <c r="N159" s="8">
        <f t="shared" si="21"/>
        <v>100</v>
      </c>
      <c r="O159" s="8">
        <f t="shared" si="22"/>
        <v>50</v>
      </c>
      <c r="P159" s="8">
        <f t="shared" si="23"/>
        <v>66.5</v>
      </c>
      <c r="Q159" s="9">
        <f t="shared" si="24"/>
        <v>61.225000000000001</v>
      </c>
      <c r="R159" s="9">
        <f t="shared" si="25"/>
        <v>59.125</v>
      </c>
      <c r="S159" s="9">
        <f t="shared" si="26"/>
        <v>61.174999999999997</v>
      </c>
      <c r="T159" s="9">
        <f t="shared" si="27"/>
        <v>60.375</v>
      </c>
      <c r="U159" s="8">
        <f t="shared" si="28"/>
        <v>60.508333333333326</v>
      </c>
      <c r="V159" s="8">
        <f t="shared" si="29"/>
        <v>60.474999999999994</v>
      </c>
    </row>
    <row r="160" spans="1:22" ht="13.5" x14ac:dyDescent="0.25">
      <c r="A160" s="3">
        <f>RSI!A160</f>
        <v>42236</v>
      </c>
      <c r="B160" s="2">
        <f>RSI!B160</f>
        <v>4.0766</v>
      </c>
      <c r="C160" s="2">
        <f>RSI!I160</f>
        <v>54.143862203891096</v>
      </c>
      <c r="D160" s="2">
        <f>MACD!E160</f>
        <v>-9.1066658942092538E-2</v>
      </c>
      <c r="E160" s="2">
        <f>MACD!F160</f>
        <v>-4.2201706555061114E-2</v>
      </c>
      <c r="F160" s="2">
        <f>'Moving Avg'!D160</f>
        <v>4.0131999999999994</v>
      </c>
      <c r="G160" s="2">
        <f>'Moving Avg'!F160</f>
        <v>3.9249049999999999</v>
      </c>
      <c r="H160" s="2">
        <f>'Moving Avg'!G160</f>
        <v>4.0651619999999999</v>
      </c>
      <c r="I160" s="2">
        <f>'Moving Avg'!H160</f>
        <v>0</v>
      </c>
      <c r="J160" s="6" t="str">
        <f>OBV!F160</f>
        <v>BULLISH</v>
      </c>
      <c r="K160" s="6" t="str">
        <f>OBV!G160</f>
        <v>NEUTRAL</v>
      </c>
      <c r="L160" s="6" t="str">
        <f>OBV!H160</f>
        <v>BULLISH DIVERGENCE</v>
      </c>
      <c r="M160" s="8">
        <f t="shared" si="20"/>
        <v>25</v>
      </c>
      <c r="N160" s="8">
        <f t="shared" si="21"/>
        <v>100</v>
      </c>
      <c r="O160" s="8">
        <f t="shared" si="22"/>
        <v>50</v>
      </c>
      <c r="P160" s="8">
        <f t="shared" si="23"/>
        <v>66.5</v>
      </c>
      <c r="Q160" s="9">
        <f t="shared" si="24"/>
        <v>61.225000000000001</v>
      </c>
      <c r="R160" s="9">
        <f t="shared" si="25"/>
        <v>59.125</v>
      </c>
      <c r="S160" s="9">
        <f t="shared" si="26"/>
        <v>61.174999999999997</v>
      </c>
      <c r="T160" s="9">
        <f t="shared" si="27"/>
        <v>60.375</v>
      </c>
      <c r="U160" s="8">
        <f t="shared" si="28"/>
        <v>60.508333333333326</v>
      </c>
      <c r="V160" s="8">
        <f t="shared" si="29"/>
        <v>60.474999999999994</v>
      </c>
    </row>
    <row r="161" spans="1:22" ht="13.5" x14ac:dyDescent="0.25">
      <c r="A161" s="3">
        <f>RSI!A161</f>
        <v>42237</v>
      </c>
      <c r="B161" s="2">
        <f>RSI!B161</f>
        <v>4.0011000000000001</v>
      </c>
      <c r="C161" s="2">
        <f>RSI!I161</f>
        <v>50.542366518694337</v>
      </c>
      <c r="D161" s="2">
        <f>MACD!E161</f>
        <v>-0.11068618350590675</v>
      </c>
      <c r="E161" s="2">
        <f>MACD!F161</f>
        <v>-5.5898601945230247E-2</v>
      </c>
      <c r="F161" s="2">
        <f>'Moving Avg'!D161</f>
        <v>4.0101800000000001</v>
      </c>
      <c r="G161" s="2">
        <f>'Moving Avg'!F161</f>
        <v>3.9286749999999997</v>
      </c>
      <c r="H161" s="2">
        <f>'Moving Avg'!G161</f>
        <v>4.0621420000000006</v>
      </c>
      <c r="I161" s="2">
        <f>'Moving Avg'!H161</f>
        <v>0</v>
      </c>
      <c r="J161" s="6" t="str">
        <f>OBV!F161</f>
        <v>BULLISH</v>
      </c>
      <c r="K161" s="6" t="str">
        <f>OBV!G161</f>
        <v>NEUTRAL</v>
      </c>
      <c r="L161" s="6" t="str">
        <f>OBV!H161</f>
        <v>BULLISH DIVERGENCE</v>
      </c>
      <c r="M161" s="8">
        <f t="shared" si="20"/>
        <v>25</v>
      </c>
      <c r="N161" s="8">
        <f t="shared" si="21"/>
        <v>100</v>
      </c>
      <c r="O161" s="8">
        <f t="shared" si="22"/>
        <v>50</v>
      </c>
      <c r="P161" s="8">
        <f t="shared" si="23"/>
        <v>66.5</v>
      </c>
      <c r="Q161" s="9">
        <f t="shared" si="24"/>
        <v>61.225000000000001</v>
      </c>
      <c r="R161" s="9">
        <f t="shared" si="25"/>
        <v>59.125</v>
      </c>
      <c r="S161" s="9">
        <f t="shared" si="26"/>
        <v>61.174999999999997</v>
      </c>
      <c r="T161" s="9">
        <f t="shared" si="27"/>
        <v>60.375</v>
      </c>
      <c r="U161" s="8">
        <f t="shared" si="28"/>
        <v>60.508333333333326</v>
      </c>
      <c r="V161" s="8">
        <f t="shared" si="29"/>
        <v>60.474999999999994</v>
      </c>
    </row>
    <row r="162" spans="1:22" ht="13.5" x14ac:dyDescent="0.25">
      <c r="A162" s="3">
        <f>RSI!A162</f>
        <v>42240</v>
      </c>
      <c r="B162" s="2">
        <f>RSI!B162</f>
        <v>3.8879000000000001</v>
      </c>
      <c r="C162" s="2">
        <f>RSI!I162</f>
        <v>45.640431321137363</v>
      </c>
      <c r="D162" s="2">
        <f>MACD!E162</f>
        <v>-0.1189910966712211</v>
      </c>
      <c r="E162" s="2">
        <f>MACD!F162</f>
        <v>-6.8517100890428423E-2</v>
      </c>
      <c r="F162" s="2">
        <f>'Moving Avg'!D162</f>
        <v>3.9724400000000002</v>
      </c>
      <c r="G162" s="2">
        <f>'Moving Avg'!F162</f>
        <v>3.9267849999999997</v>
      </c>
      <c r="H162" s="2">
        <f>'Moving Avg'!G162</f>
        <v>4.056858000000001</v>
      </c>
      <c r="I162" s="2">
        <f>'Moving Avg'!H162</f>
        <v>0</v>
      </c>
      <c r="J162" s="6" t="str">
        <f>OBV!F162</f>
        <v>BEARISH</v>
      </c>
      <c r="K162" s="6" t="str">
        <f>OBV!G162</f>
        <v>WEAK</v>
      </c>
      <c r="L162" s="6" t="str">
        <f>OBV!H162</f>
        <v>CONFIRMED BEARISH</v>
      </c>
      <c r="M162" s="8">
        <f t="shared" si="20"/>
        <v>25</v>
      </c>
      <c r="N162" s="8">
        <f t="shared" si="21"/>
        <v>100</v>
      </c>
      <c r="O162" s="8">
        <f t="shared" si="22"/>
        <v>50</v>
      </c>
      <c r="P162" s="8">
        <f t="shared" si="23"/>
        <v>0</v>
      </c>
      <c r="Q162" s="9">
        <f t="shared" si="24"/>
        <v>51.25</v>
      </c>
      <c r="R162" s="9">
        <f t="shared" si="25"/>
        <v>42.5</v>
      </c>
      <c r="S162" s="9">
        <f t="shared" si="26"/>
        <v>31.25</v>
      </c>
      <c r="T162" s="9">
        <f t="shared" si="27"/>
        <v>43.75</v>
      </c>
      <c r="U162" s="8">
        <f t="shared" si="28"/>
        <v>41.666666666666664</v>
      </c>
      <c r="V162" s="8">
        <f t="shared" si="29"/>
        <v>42.1875</v>
      </c>
    </row>
    <row r="163" spans="1:22" ht="13.5" x14ac:dyDescent="0.25">
      <c r="A163" s="3">
        <f>RSI!A163</f>
        <v>42241</v>
      </c>
      <c r="B163" s="2">
        <f>RSI!B163</f>
        <v>3.9634</v>
      </c>
      <c r="C163" s="2">
        <f>RSI!I163</f>
        <v>49.180621176877317</v>
      </c>
      <c r="D163" s="2">
        <f>MACD!E163</f>
        <v>-0.10779362297827655</v>
      </c>
      <c r="E163" s="2">
        <f>MACD!F163</f>
        <v>-7.6372405307998048E-2</v>
      </c>
      <c r="F163" s="2">
        <f>'Moving Avg'!D163</f>
        <v>3.9860200000000008</v>
      </c>
      <c r="G163" s="2">
        <f>'Moving Avg'!F163</f>
        <v>3.9286699999999994</v>
      </c>
      <c r="H163" s="2">
        <f>'Moving Avg'!G163</f>
        <v>4.053084000000001</v>
      </c>
      <c r="I163" s="2">
        <f>'Moving Avg'!H163</f>
        <v>0</v>
      </c>
      <c r="J163" s="6" t="str">
        <f>OBV!F163</f>
        <v>BEARISH</v>
      </c>
      <c r="K163" s="6" t="str">
        <f>OBV!G163</f>
        <v>WEAK</v>
      </c>
      <c r="L163" s="6" t="str">
        <f>OBV!H163</f>
        <v>BEARISH DIVERGENCE</v>
      </c>
      <c r="M163" s="8">
        <f t="shared" si="20"/>
        <v>25</v>
      </c>
      <c r="N163" s="8">
        <f t="shared" si="21"/>
        <v>100</v>
      </c>
      <c r="O163" s="8">
        <f t="shared" si="22"/>
        <v>50</v>
      </c>
      <c r="P163" s="8">
        <f t="shared" si="23"/>
        <v>0</v>
      </c>
      <c r="Q163" s="9">
        <f t="shared" si="24"/>
        <v>51.25</v>
      </c>
      <c r="R163" s="9">
        <f t="shared" si="25"/>
        <v>42.5</v>
      </c>
      <c r="S163" s="9">
        <f t="shared" si="26"/>
        <v>31.25</v>
      </c>
      <c r="T163" s="9">
        <f t="shared" si="27"/>
        <v>43.75</v>
      </c>
      <c r="U163" s="8">
        <f t="shared" si="28"/>
        <v>41.666666666666664</v>
      </c>
      <c r="V163" s="8">
        <f t="shared" si="29"/>
        <v>42.1875</v>
      </c>
    </row>
    <row r="164" spans="1:22" ht="13.5" x14ac:dyDescent="0.25">
      <c r="A164" s="3">
        <f>RSI!A164</f>
        <v>42242</v>
      </c>
      <c r="B164" s="2">
        <f>RSI!B164</f>
        <v>4.0312999999999999</v>
      </c>
      <c r="C164" s="2">
        <f>RSI!I164</f>
        <v>52.195872085514658</v>
      </c>
      <c r="D164" s="2">
        <f>MACD!E164</f>
        <v>-8.5836130791744125E-2</v>
      </c>
      <c r="E164" s="2">
        <f>MACD!F164</f>
        <v>-7.8265150404747269E-2</v>
      </c>
      <c r="F164" s="2">
        <f>'Moving Avg'!D164</f>
        <v>3.9920599999999999</v>
      </c>
      <c r="G164" s="2">
        <f>'Moving Avg'!F164</f>
        <v>3.9350849999999999</v>
      </c>
      <c r="H164" s="2">
        <f>'Moving Avg'!G164</f>
        <v>4.0506680000000008</v>
      </c>
      <c r="I164" s="2">
        <f>'Moving Avg'!H164</f>
        <v>0</v>
      </c>
      <c r="J164" s="6" t="str">
        <f>OBV!F164</f>
        <v>BEARISH</v>
      </c>
      <c r="K164" s="6" t="str">
        <f>OBV!G164</f>
        <v>WEAK</v>
      </c>
      <c r="L164" s="6" t="str">
        <f>OBV!H164</f>
        <v>BEARISH DIVERGENCE</v>
      </c>
      <c r="M164" s="8">
        <f t="shared" si="20"/>
        <v>25</v>
      </c>
      <c r="N164" s="8">
        <f t="shared" si="21"/>
        <v>45</v>
      </c>
      <c r="O164" s="8">
        <f t="shared" si="22"/>
        <v>50</v>
      </c>
      <c r="P164" s="8">
        <f t="shared" si="23"/>
        <v>0</v>
      </c>
      <c r="Q164" s="9">
        <f t="shared" si="24"/>
        <v>32</v>
      </c>
      <c r="R164" s="9">
        <f t="shared" si="25"/>
        <v>31.5</v>
      </c>
      <c r="S164" s="9">
        <f t="shared" si="26"/>
        <v>23</v>
      </c>
      <c r="T164" s="9">
        <f t="shared" si="27"/>
        <v>30</v>
      </c>
      <c r="U164" s="8">
        <f t="shared" si="28"/>
        <v>28.833333333333332</v>
      </c>
      <c r="V164" s="8">
        <f t="shared" si="29"/>
        <v>29.125</v>
      </c>
    </row>
    <row r="165" spans="1:22" ht="13.5" x14ac:dyDescent="0.25">
      <c r="A165" s="3">
        <f>RSI!A165</f>
        <v>42243</v>
      </c>
      <c r="B165" s="2">
        <f>RSI!B165</f>
        <v>4.0388999999999999</v>
      </c>
      <c r="C165" s="2">
        <f>RSI!I165</f>
        <v>52.53533553594135</v>
      </c>
      <c r="D165" s="2">
        <f>MACD!E165</f>
        <v>-5.3038823457090878E-2</v>
      </c>
      <c r="E165" s="2">
        <f>MACD!F165</f>
        <v>-7.3219885015215994E-2</v>
      </c>
      <c r="F165" s="2">
        <f>'Moving Avg'!D165</f>
        <v>3.9845199999999998</v>
      </c>
      <c r="G165" s="2">
        <f>'Moving Avg'!F165</f>
        <v>3.9418799999999989</v>
      </c>
      <c r="H165" s="2">
        <f>'Moving Avg'!G165</f>
        <v>4.0468940000000018</v>
      </c>
      <c r="I165" s="2">
        <f>'Moving Avg'!H165</f>
        <v>0</v>
      </c>
      <c r="J165" s="6" t="str">
        <f>OBV!F165</f>
        <v>BEARISH</v>
      </c>
      <c r="K165" s="6" t="str">
        <f>OBV!G165</f>
        <v>WEAK</v>
      </c>
      <c r="L165" s="6" t="str">
        <f>OBV!H165</f>
        <v>CONFIRMED BEARISH</v>
      </c>
      <c r="M165" s="8">
        <f t="shared" si="20"/>
        <v>25</v>
      </c>
      <c r="N165" s="8">
        <f t="shared" si="21"/>
        <v>0</v>
      </c>
      <c r="O165" s="8">
        <f t="shared" si="22"/>
        <v>50</v>
      </c>
      <c r="P165" s="8">
        <f t="shared" si="23"/>
        <v>0</v>
      </c>
      <c r="Q165" s="9">
        <f t="shared" si="24"/>
        <v>16.25</v>
      </c>
      <c r="R165" s="9">
        <f t="shared" si="25"/>
        <v>22.5</v>
      </c>
      <c r="S165" s="9">
        <f t="shared" si="26"/>
        <v>16.25</v>
      </c>
      <c r="T165" s="9">
        <f t="shared" si="27"/>
        <v>18.75</v>
      </c>
      <c r="U165" s="8">
        <f t="shared" si="28"/>
        <v>18.333333333333332</v>
      </c>
      <c r="V165" s="8">
        <f t="shared" si="29"/>
        <v>18.4375</v>
      </c>
    </row>
    <row r="166" spans="1:22" ht="13.5" x14ac:dyDescent="0.25">
      <c r="A166" s="3">
        <f>RSI!A166</f>
        <v>42244</v>
      </c>
      <c r="B166" s="2">
        <f>RSI!B166</f>
        <v>4.0388999999999999</v>
      </c>
      <c r="C166" s="2">
        <f>RSI!I166</f>
        <v>52.53533553594135</v>
      </c>
      <c r="D166" s="2">
        <f>MACD!E166</f>
        <v>-4.4205163027295491E-2</v>
      </c>
      <c r="E166" s="2">
        <f>MACD!F166</f>
        <v>-6.7416940617631899E-2</v>
      </c>
      <c r="F166" s="2">
        <f>'Moving Avg'!D166</f>
        <v>3.9920800000000001</v>
      </c>
      <c r="G166" s="2">
        <f>'Moving Avg'!F166</f>
        <v>3.9550899999999998</v>
      </c>
      <c r="H166" s="2">
        <f>'Moving Avg'!G166</f>
        <v>4.0431200000000018</v>
      </c>
      <c r="I166" s="2">
        <f>'Moving Avg'!H166</f>
        <v>0</v>
      </c>
      <c r="J166" s="6" t="str">
        <f>OBV!F166</f>
        <v>BEARISH</v>
      </c>
      <c r="K166" s="6" t="str">
        <f>OBV!G166</f>
        <v>WEAK</v>
      </c>
      <c r="L166" s="6" t="str">
        <f>OBV!H166</f>
        <v>BEARISH DIVERGENCE</v>
      </c>
      <c r="M166" s="8">
        <f t="shared" si="20"/>
        <v>25</v>
      </c>
      <c r="N166" s="8">
        <f t="shared" si="21"/>
        <v>0</v>
      </c>
      <c r="O166" s="8">
        <f t="shared" si="22"/>
        <v>50</v>
      </c>
      <c r="P166" s="8">
        <f t="shared" si="23"/>
        <v>0</v>
      </c>
      <c r="Q166" s="9">
        <f t="shared" si="24"/>
        <v>16.25</v>
      </c>
      <c r="R166" s="9">
        <f t="shared" si="25"/>
        <v>22.5</v>
      </c>
      <c r="S166" s="9">
        <f t="shared" si="26"/>
        <v>16.25</v>
      </c>
      <c r="T166" s="9">
        <f t="shared" si="27"/>
        <v>18.75</v>
      </c>
      <c r="U166" s="8">
        <f t="shared" si="28"/>
        <v>18.333333333333332</v>
      </c>
      <c r="V166" s="8">
        <f t="shared" si="29"/>
        <v>18.4375</v>
      </c>
    </row>
    <row r="167" spans="1:22" ht="13.5" x14ac:dyDescent="0.25">
      <c r="A167" s="3">
        <f>RSI!A167</f>
        <v>42247</v>
      </c>
      <c r="B167" s="2">
        <f>RSI!B167</f>
        <v>3.9180999999999999</v>
      </c>
      <c r="C167" s="2">
        <f>RSI!I167</f>
        <v>46.454315982974769</v>
      </c>
      <c r="D167" s="2">
        <f>MACD!E167</f>
        <v>-1.8798675077714488E-2</v>
      </c>
      <c r="E167" s="2">
        <f>MACD!F167</f>
        <v>-5.7693287509648424E-2</v>
      </c>
      <c r="F167" s="2">
        <f>'Moving Avg'!D167</f>
        <v>3.9981199999999992</v>
      </c>
      <c r="G167" s="2">
        <f>'Moving Avg'!F167</f>
        <v>3.956974999999999</v>
      </c>
      <c r="H167" s="2">
        <f>'Moving Avg'!G167</f>
        <v>4.0363260000000016</v>
      </c>
      <c r="I167" s="2">
        <f>'Moving Avg'!H167</f>
        <v>0</v>
      </c>
      <c r="J167" s="6" t="str">
        <f>OBV!F167</f>
        <v>BULLISH</v>
      </c>
      <c r="K167" s="6" t="str">
        <f>OBV!G167</f>
        <v>NEUTRAL</v>
      </c>
      <c r="L167" s="6" t="str">
        <f>OBV!H167</f>
        <v>CONFIRMED BULLISH</v>
      </c>
      <c r="M167" s="8">
        <f t="shared" si="20"/>
        <v>25</v>
      </c>
      <c r="N167" s="8">
        <f t="shared" si="21"/>
        <v>0</v>
      </c>
      <c r="O167" s="8">
        <f t="shared" si="22"/>
        <v>50</v>
      </c>
      <c r="P167" s="8">
        <f t="shared" si="23"/>
        <v>83.5</v>
      </c>
      <c r="Q167" s="9">
        <f t="shared" si="24"/>
        <v>28.774999999999999</v>
      </c>
      <c r="R167" s="9">
        <f t="shared" si="25"/>
        <v>43.375</v>
      </c>
      <c r="S167" s="9">
        <f t="shared" si="26"/>
        <v>53.825000000000003</v>
      </c>
      <c r="T167" s="9">
        <f t="shared" si="27"/>
        <v>39.625</v>
      </c>
      <c r="U167" s="8">
        <f t="shared" si="28"/>
        <v>41.991666666666667</v>
      </c>
      <c r="V167" s="8">
        <f t="shared" si="29"/>
        <v>41.400000000000006</v>
      </c>
    </row>
    <row r="168" spans="1:22" ht="13.5" x14ac:dyDescent="0.25">
      <c r="A168" s="3">
        <f>RSI!A168</f>
        <v>42248</v>
      </c>
      <c r="B168" s="2">
        <f>RSI!B168</f>
        <v>3.7747000000000002</v>
      </c>
      <c r="C168" s="2">
        <f>RSI!I168</f>
        <v>40.466271944406763</v>
      </c>
      <c r="D168" s="2">
        <f>MACD!E168</f>
        <v>-1.4112125543681575E-2</v>
      </c>
      <c r="E168" s="2">
        <f>MACD!F168</f>
        <v>-4.8977055116455059E-2</v>
      </c>
      <c r="F168" s="2">
        <f>'Moving Avg'!D168</f>
        <v>3.9603799999999998</v>
      </c>
      <c r="G168" s="2">
        <f>'Moving Avg'!F168</f>
        <v>3.9573549999999997</v>
      </c>
      <c r="H168" s="2">
        <f>'Moving Avg'!G168</f>
        <v>4.0283240000000013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  <c r="M168" s="8">
        <f t="shared" si="20"/>
        <v>25</v>
      </c>
      <c r="N168" s="8">
        <f t="shared" si="21"/>
        <v>0</v>
      </c>
      <c r="O168" s="8">
        <f t="shared" si="22"/>
        <v>50</v>
      </c>
      <c r="P168" s="8">
        <f t="shared" si="23"/>
        <v>16.5</v>
      </c>
      <c r="Q168" s="9">
        <f t="shared" si="24"/>
        <v>18.725000000000001</v>
      </c>
      <c r="R168" s="9">
        <f t="shared" si="25"/>
        <v>26.625</v>
      </c>
      <c r="S168" s="9">
        <f t="shared" si="26"/>
        <v>23.675000000000001</v>
      </c>
      <c r="T168" s="9">
        <f t="shared" si="27"/>
        <v>22.875</v>
      </c>
      <c r="U168" s="8">
        <f t="shared" si="28"/>
        <v>23.008333333333336</v>
      </c>
      <c r="V168" s="8">
        <f t="shared" si="29"/>
        <v>22.975000000000001</v>
      </c>
    </row>
    <row r="169" spans="1:22" ht="13.5" x14ac:dyDescent="0.25">
      <c r="A169" s="3">
        <f>RSI!A169</f>
        <v>42249</v>
      </c>
      <c r="B169" s="2">
        <f>RSI!B169</f>
        <v>3.7671000000000001</v>
      </c>
      <c r="C169" s="2">
        <f>RSI!I169</f>
        <v>40.17073092007174</v>
      </c>
      <c r="D169" s="2">
        <f>MACD!E169</f>
        <v>7.9062494535659944E-3</v>
      </c>
      <c r="E169" s="2">
        <f>MACD!F169</f>
        <v>-3.760039420245085E-2</v>
      </c>
      <c r="F169" s="2">
        <f>'Moving Avg'!D169</f>
        <v>3.9075399999999996</v>
      </c>
      <c r="G169" s="2">
        <f>'Moving Avg'!F169</f>
        <v>3.9513149999999997</v>
      </c>
      <c r="H169" s="2">
        <f>'Moving Avg'!G169</f>
        <v>4.0183580000000028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  <c r="M169" s="8">
        <f t="shared" si="20"/>
        <v>25</v>
      </c>
      <c r="N169" s="8">
        <f t="shared" si="21"/>
        <v>0</v>
      </c>
      <c r="O169" s="8">
        <f t="shared" si="22"/>
        <v>50</v>
      </c>
      <c r="P169" s="8">
        <f t="shared" si="23"/>
        <v>16.5</v>
      </c>
      <c r="Q169" s="9">
        <f t="shared" si="24"/>
        <v>18.725000000000001</v>
      </c>
      <c r="R169" s="9">
        <f t="shared" si="25"/>
        <v>26.625</v>
      </c>
      <c r="S169" s="9">
        <f t="shared" si="26"/>
        <v>23.675000000000001</v>
      </c>
      <c r="T169" s="9">
        <f t="shared" si="27"/>
        <v>22.875</v>
      </c>
      <c r="U169" s="8">
        <f t="shared" si="28"/>
        <v>23.008333333333336</v>
      </c>
      <c r="V169" s="8">
        <f t="shared" si="29"/>
        <v>22.975000000000001</v>
      </c>
    </row>
    <row r="170" spans="1:22" ht="13.5" x14ac:dyDescent="0.25">
      <c r="A170" s="3">
        <f>RSI!A170</f>
        <v>42250</v>
      </c>
      <c r="B170" s="2">
        <f>RSI!B170</f>
        <v>3.5935000000000001</v>
      </c>
      <c r="C170" s="2">
        <f>RSI!I170</f>
        <v>34.052875838584242</v>
      </c>
      <c r="D170" s="2">
        <f>MACD!E170</f>
        <v>5.2208323887835917E-2</v>
      </c>
      <c r="E170" s="2">
        <f>MACD!F170</f>
        <v>-1.9638650584393496E-2</v>
      </c>
      <c r="F170" s="2">
        <f>'Moving Avg'!D170</f>
        <v>3.8184599999999995</v>
      </c>
      <c r="G170" s="2">
        <f>'Moving Avg'!F170</f>
        <v>3.9365949999999996</v>
      </c>
      <c r="H170" s="2">
        <f>'Moving Avg'!G170</f>
        <v>4.004316000000002</v>
      </c>
      <c r="I170" s="2">
        <f>'Moving Avg'!H170</f>
        <v>0</v>
      </c>
      <c r="J170" s="6" t="str">
        <f>OBV!F170</f>
        <v>BEARISH</v>
      </c>
      <c r="K170" s="6" t="str">
        <f>OBV!G170</f>
        <v>WEAK</v>
      </c>
      <c r="L170" s="6" t="str">
        <f>OBV!H170</f>
        <v>CONFIRMED BEARISH</v>
      </c>
      <c r="M170" s="8">
        <f t="shared" si="20"/>
        <v>25</v>
      </c>
      <c r="N170" s="8">
        <f t="shared" si="21"/>
        <v>0</v>
      </c>
      <c r="O170" s="8">
        <f t="shared" si="22"/>
        <v>50</v>
      </c>
      <c r="P170" s="8">
        <f t="shared" si="23"/>
        <v>0</v>
      </c>
      <c r="Q170" s="9">
        <f t="shared" si="24"/>
        <v>16.25</v>
      </c>
      <c r="R170" s="9">
        <f t="shared" si="25"/>
        <v>22.5</v>
      </c>
      <c r="S170" s="9">
        <f t="shared" si="26"/>
        <v>16.25</v>
      </c>
      <c r="T170" s="9">
        <f t="shared" si="27"/>
        <v>18.75</v>
      </c>
      <c r="U170" s="8">
        <f t="shared" si="28"/>
        <v>18.333333333333332</v>
      </c>
      <c r="V170" s="8">
        <f t="shared" si="29"/>
        <v>18.4375</v>
      </c>
    </row>
    <row r="171" spans="1:22" ht="13.5" x14ac:dyDescent="0.25">
      <c r="A171" s="3">
        <f>RSI!A171</f>
        <v>42251</v>
      </c>
      <c r="B171" s="2">
        <f>RSI!B171</f>
        <v>3.4878</v>
      </c>
      <c r="C171" s="2">
        <f>RSI!I171</f>
        <v>30.961049613933213</v>
      </c>
      <c r="D171" s="2">
        <f>MACD!E171</f>
        <v>8.8042617830493608E-2</v>
      </c>
      <c r="E171" s="2">
        <f>MACD!F171</f>
        <v>1.8976030985839235E-3</v>
      </c>
      <c r="F171" s="2">
        <f>'Moving Avg'!D171</f>
        <v>3.7082400000000009</v>
      </c>
      <c r="G171" s="2">
        <f>'Moving Avg'!F171</f>
        <v>3.9222500000000009</v>
      </c>
      <c r="H171" s="2">
        <f>'Moving Avg'!G171</f>
        <v>3.9881600000000019</v>
      </c>
      <c r="I171" s="2">
        <f>'Moving Avg'!H171</f>
        <v>0</v>
      </c>
      <c r="J171" s="6" t="str">
        <f>OBV!F171</f>
        <v>BEARISH</v>
      </c>
      <c r="K171" s="6" t="str">
        <f>OBV!G171</f>
        <v>WEAK</v>
      </c>
      <c r="L171" s="6" t="str">
        <f>OBV!H171</f>
        <v>CONFIRMED BEARISH</v>
      </c>
      <c r="M171" s="8">
        <f t="shared" si="20"/>
        <v>25</v>
      </c>
      <c r="N171" s="8">
        <f t="shared" si="21"/>
        <v>0</v>
      </c>
      <c r="O171" s="8">
        <f t="shared" si="22"/>
        <v>50</v>
      </c>
      <c r="P171" s="8">
        <f t="shared" si="23"/>
        <v>0</v>
      </c>
      <c r="Q171" s="9">
        <f t="shared" si="24"/>
        <v>16.25</v>
      </c>
      <c r="R171" s="9">
        <f t="shared" si="25"/>
        <v>22.5</v>
      </c>
      <c r="S171" s="9">
        <f t="shared" si="26"/>
        <v>16.25</v>
      </c>
      <c r="T171" s="9">
        <f t="shared" si="27"/>
        <v>18.75</v>
      </c>
      <c r="U171" s="8">
        <f t="shared" si="28"/>
        <v>18.333333333333332</v>
      </c>
      <c r="V171" s="8">
        <f t="shared" si="29"/>
        <v>18.4375</v>
      </c>
    </row>
    <row r="172" spans="1:22" ht="13.5" x14ac:dyDescent="0.25">
      <c r="A172" s="3">
        <f>RSI!A172</f>
        <v>42254</v>
      </c>
      <c r="B172" s="2">
        <f>RSI!B172</f>
        <v>3.3896999999999999</v>
      </c>
      <c r="C172" s="2">
        <f>RSI!I172</f>
        <v>28.385137794248962</v>
      </c>
      <c r="D172" s="2">
        <f>MACD!E172</f>
        <v>0.1108154393772427</v>
      </c>
      <c r="E172" s="2">
        <f>MACD!F172</f>
        <v>2.3681170354315679E-2</v>
      </c>
      <c r="F172" s="2">
        <f>'Moving Avg'!D172</f>
        <v>3.6025600000000004</v>
      </c>
      <c r="G172" s="2">
        <f>'Moving Avg'!F172</f>
        <v>3.9030000000000014</v>
      </c>
      <c r="H172" s="2">
        <f>'Moving Avg'!G172</f>
        <v>3.970194000000002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  <c r="M172" s="8">
        <f t="shared" si="20"/>
        <v>50</v>
      </c>
      <c r="N172" s="8">
        <f t="shared" si="21"/>
        <v>0</v>
      </c>
      <c r="O172" s="8">
        <f t="shared" si="22"/>
        <v>50</v>
      </c>
      <c r="P172" s="8">
        <f t="shared" si="23"/>
        <v>16.5</v>
      </c>
      <c r="Q172" s="9">
        <f t="shared" si="24"/>
        <v>27.475000000000001</v>
      </c>
      <c r="R172" s="9">
        <f t="shared" si="25"/>
        <v>31.625</v>
      </c>
      <c r="S172" s="9">
        <f t="shared" si="26"/>
        <v>27.425000000000001</v>
      </c>
      <c r="T172" s="9">
        <f t="shared" si="27"/>
        <v>29.125</v>
      </c>
      <c r="U172" s="8">
        <f t="shared" si="28"/>
        <v>28.841666666666669</v>
      </c>
      <c r="V172" s="8">
        <f t="shared" si="29"/>
        <v>28.912500000000001</v>
      </c>
    </row>
    <row r="173" spans="1:22" ht="13.5" x14ac:dyDescent="0.25">
      <c r="A173" s="3">
        <f>RSI!A173</f>
        <v>42255</v>
      </c>
      <c r="B173" s="2">
        <f>RSI!B173</f>
        <v>3.3746</v>
      </c>
      <c r="C173" s="2">
        <f>RSI!I173</f>
        <v>27.9989928531174</v>
      </c>
      <c r="D173" s="2">
        <f>MACD!E173</f>
        <v>0.14580593558193522</v>
      </c>
      <c r="E173" s="2">
        <f>MACD!F173</f>
        <v>4.8106123399839593E-2</v>
      </c>
      <c r="F173" s="2">
        <f>'Moving Avg'!D173</f>
        <v>3.5225400000000002</v>
      </c>
      <c r="G173" s="2">
        <f>'Moving Avg'!F173</f>
        <v>3.8754450000000014</v>
      </c>
      <c r="H173" s="2">
        <f>'Moving Avg'!G173</f>
        <v>3.9519260000000016</v>
      </c>
      <c r="I173" s="2">
        <f>'Moving Avg'!H173</f>
        <v>0</v>
      </c>
      <c r="J173" s="6" t="str">
        <f>OBV!F173</f>
        <v>BEARISH</v>
      </c>
      <c r="K173" s="6" t="str">
        <f>OBV!G173</f>
        <v>WEAK</v>
      </c>
      <c r="L173" s="6" t="str">
        <f>OBV!H173</f>
        <v>CONFIRMED BEARISH</v>
      </c>
      <c r="M173" s="8">
        <f t="shared" si="20"/>
        <v>50</v>
      </c>
      <c r="N173" s="8">
        <f t="shared" si="21"/>
        <v>0</v>
      </c>
      <c r="O173" s="8">
        <f t="shared" si="22"/>
        <v>50</v>
      </c>
      <c r="P173" s="8">
        <f t="shared" si="23"/>
        <v>0</v>
      </c>
      <c r="Q173" s="9">
        <f t="shared" si="24"/>
        <v>25</v>
      </c>
      <c r="R173" s="9">
        <f t="shared" si="25"/>
        <v>27.5</v>
      </c>
      <c r="S173" s="9">
        <f t="shared" si="26"/>
        <v>20</v>
      </c>
      <c r="T173" s="9">
        <f t="shared" si="27"/>
        <v>25</v>
      </c>
      <c r="U173" s="8">
        <f t="shared" si="28"/>
        <v>24.166666666666668</v>
      </c>
      <c r="V173" s="8">
        <f t="shared" si="29"/>
        <v>24.375</v>
      </c>
    </row>
    <row r="174" spans="1:22" ht="13.5" x14ac:dyDescent="0.25">
      <c r="A174" s="3">
        <f>RSI!A174</f>
        <v>42256</v>
      </c>
      <c r="B174" s="2">
        <f>RSI!B174</f>
        <v>3.2235999999999998</v>
      </c>
      <c r="C174" s="2">
        <f>RSI!I174</f>
        <v>24.421229932994095</v>
      </c>
      <c r="D174" s="2">
        <f>MACD!E174</f>
        <v>0.1998998464479258</v>
      </c>
      <c r="E174" s="2">
        <f>MACD!F174</f>
        <v>7.8464868009456845E-2</v>
      </c>
      <c r="F174" s="2">
        <f>'Moving Avg'!D174</f>
        <v>3.4138400000000004</v>
      </c>
      <c r="G174" s="2">
        <f>'Moving Avg'!F174</f>
        <v>3.834680000000001</v>
      </c>
      <c r="H174" s="2">
        <f>'Moving Avg'!G174</f>
        <v>3.933054000000002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  <c r="M174" s="8">
        <f t="shared" si="20"/>
        <v>50</v>
      </c>
      <c r="N174" s="8">
        <f t="shared" si="21"/>
        <v>0</v>
      </c>
      <c r="O174" s="8">
        <f t="shared" si="22"/>
        <v>50</v>
      </c>
      <c r="P174" s="8">
        <f t="shared" si="23"/>
        <v>16.5</v>
      </c>
      <c r="Q174" s="9">
        <f t="shared" si="24"/>
        <v>27.475000000000001</v>
      </c>
      <c r="R174" s="9">
        <f t="shared" si="25"/>
        <v>31.625</v>
      </c>
      <c r="S174" s="9">
        <f t="shared" si="26"/>
        <v>27.425000000000001</v>
      </c>
      <c r="T174" s="9">
        <f t="shared" si="27"/>
        <v>29.125</v>
      </c>
      <c r="U174" s="8">
        <f t="shared" si="28"/>
        <v>28.841666666666669</v>
      </c>
      <c r="V174" s="8">
        <f t="shared" si="29"/>
        <v>28.912500000000001</v>
      </c>
    </row>
    <row r="175" spans="1:22" ht="13.5" x14ac:dyDescent="0.25">
      <c r="A175" s="3">
        <f>RSI!A175</f>
        <v>42257</v>
      </c>
      <c r="B175" s="2">
        <f>RSI!B175</f>
        <v>3.2612999999999999</v>
      </c>
      <c r="C175" s="2">
        <f>RSI!I175</f>
        <v>26.931656359294891</v>
      </c>
      <c r="D175" s="2">
        <f>MACD!E175</f>
        <v>0.24758425129794182</v>
      </c>
      <c r="E175" s="2">
        <f>MACD!F175</f>
        <v>0.11228874466715384</v>
      </c>
      <c r="F175" s="2">
        <f>'Moving Avg'!D175</f>
        <v>3.3473999999999995</v>
      </c>
      <c r="G175" s="2">
        <f>'Moving Avg'!F175</f>
        <v>3.7908950000000003</v>
      </c>
      <c r="H175" s="2">
        <f>'Moving Avg'!G175</f>
        <v>3.912520000000002</v>
      </c>
      <c r="I175" s="2">
        <f>'Moving Avg'!H175</f>
        <v>0</v>
      </c>
      <c r="J175" s="6" t="str">
        <f>OBV!F175</f>
        <v>BEARISH</v>
      </c>
      <c r="K175" s="6" t="str">
        <f>OBV!G175</f>
        <v>NEUTRAL</v>
      </c>
      <c r="L175" s="6" t="str">
        <f>OBV!H175</f>
        <v>CONFIRMED BEARISH</v>
      </c>
      <c r="M175" s="8">
        <f t="shared" si="20"/>
        <v>50</v>
      </c>
      <c r="N175" s="8">
        <f t="shared" si="21"/>
        <v>0</v>
      </c>
      <c r="O175" s="8">
        <f t="shared" si="22"/>
        <v>50</v>
      </c>
      <c r="P175" s="8">
        <f t="shared" si="23"/>
        <v>16.5</v>
      </c>
      <c r="Q175" s="9">
        <f t="shared" si="24"/>
        <v>27.475000000000001</v>
      </c>
      <c r="R175" s="9">
        <f t="shared" si="25"/>
        <v>31.625</v>
      </c>
      <c r="S175" s="9">
        <f t="shared" si="26"/>
        <v>27.425000000000001</v>
      </c>
      <c r="T175" s="9">
        <f t="shared" si="27"/>
        <v>29.125</v>
      </c>
      <c r="U175" s="8">
        <f t="shared" si="28"/>
        <v>28.841666666666669</v>
      </c>
      <c r="V175" s="8">
        <f t="shared" si="29"/>
        <v>28.912500000000001</v>
      </c>
    </row>
    <row r="176" spans="1:22" ht="13.5" x14ac:dyDescent="0.25">
      <c r="A176" s="3">
        <f>RSI!A176</f>
        <v>42258</v>
      </c>
      <c r="B176" s="2">
        <f>RSI!B176</f>
        <v>3.1179000000000001</v>
      </c>
      <c r="C176" s="2">
        <f>RSI!I176</f>
        <v>23.706128505499066</v>
      </c>
      <c r="D176" s="2">
        <f>MACD!E176</f>
        <v>0.30160611548188099</v>
      </c>
      <c r="E176" s="2">
        <f>MACD!F176</f>
        <v>0.15015221883009927</v>
      </c>
      <c r="F176" s="2">
        <f>'Moving Avg'!D176</f>
        <v>3.2734200000000002</v>
      </c>
      <c r="G176" s="2">
        <f>'Moving Avg'!F176</f>
        <v>3.7459800000000008</v>
      </c>
      <c r="H176" s="2">
        <f>'Moving Avg'!G176</f>
        <v>3.8865500000000011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  <c r="M176" s="8">
        <f t="shared" si="20"/>
        <v>50</v>
      </c>
      <c r="N176" s="8">
        <f t="shared" si="21"/>
        <v>0</v>
      </c>
      <c r="O176" s="8">
        <f t="shared" si="22"/>
        <v>50</v>
      </c>
      <c r="P176" s="8">
        <f t="shared" si="23"/>
        <v>16.5</v>
      </c>
      <c r="Q176" s="9">
        <f t="shared" si="24"/>
        <v>27.475000000000001</v>
      </c>
      <c r="R176" s="9">
        <f t="shared" si="25"/>
        <v>31.625</v>
      </c>
      <c r="S176" s="9">
        <f t="shared" si="26"/>
        <v>27.425000000000001</v>
      </c>
      <c r="T176" s="9">
        <f t="shared" si="27"/>
        <v>29.125</v>
      </c>
      <c r="U176" s="8">
        <f t="shared" si="28"/>
        <v>28.841666666666669</v>
      </c>
      <c r="V176" s="8">
        <f t="shared" si="29"/>
        <v>28.912500000000001</v>
      </c>
    </row>
    <row r="177" spans="1:22" ht="13.5" x14ac:dyDescent="0.25">
      <c r="A177" s="3">
        <f>RSI!A177</f>
        <v>42261</v>
      </c>
      <c r="B177" s="2">
        <f>RSI!B177</f>
        <v>3.0045999999999999</v>
      </c>
      <c r="C177" s="2">
        <f>RSI!I177</f>
        <v>21.513732791689222</v>
      </c>
      <c r="D177" s="2">
        <f>MACD!E177</f>
        <v>0.34079753482278052</v>
      </c>
      <c r="E177" s="2">
        <f>MACD!F177</f>
        <v>0.18828128202863553</v>
      </c>
      <c r="F177" s="2">
        <f>'Moving Avg'!D177</f>
        <v>3.1964000000000001</v>
      </c>
      <c r="G177" s="2">
        <f>'Moving Avg'!F177</f>
        <v>3.6923800000000009</v>
      </c>
      <c r="H177" s="2">
        <f>'Moving Avg'!G177</f>
        <v>3.8583140000000005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  <c r="M177" s="8">
        <f t="shared" si="20"/>
        <v>50</v>
      </c>
      <c r="N177" s="8">
        <f t="shared" si="21"/>
        <v>0</v>
      </c>
      <c r="O177" s="8">
        <f t="shared" si="22"/>
        <v>50</v>
      </c>
      <c r="P177" s="8">
        <f t="shared" si="23"/>
        <v>0</v>
      </c>
      <c r="Q177" s="9">
        <f t="shared" si="24"/>
        <v>25</v>
      </c>
      <c r="R177" s="9">
        <f t="shared" si="25"/>
        <v>27.5</v>
      </c>
      <c r="S177" s="9">
        <f t="shared" si="26"/>
        <v>20</v>
      </c>
      <c r="T177" s="9">
        <f t="shared" si="27"/>
        <v>25</v>
      </c>
      <c r="U177" s="8">
        <f t="shared" si="28"/>
        <v>24.166666666666668</v>
      </c>
      <c r="V177" s="8">
        <f t="shared" si="29"/>
        <v>24.375</v>
      </c>
    </row>
    <row r="178" spans="1:22" ht="13.5" x14ac:dyDescent="0.25">
      <c r="A178" s="3">
        <f>RSI!A178</f>
        <v>42262</v>
      </c>
      <c r="B178" s="2">
        <f>RSI!B178</f>
        <v>2.8763000000000001</v>
      </c>
      <c r="C178" s="2">
        <f>RSI!I178</f>
        <v>19.333286350848667</v>
      </c>
      <c r="D178" s="2">
        <f>MACD!E178</f>
        <v>0.36547175185826841</v>
      </c>
      <c r="E178" s="2">
        <f>MACD!F178</f>
        <v>0.22371937599456213</v>
      </c>
      <c r="F178" s="2">
        <f>'Moving Avg'!D178</f>
        <v>3.09674</v>
      </c>
      <c r="G178" s="2">
        <f>'Moving Avg'!F178</f>
        <v>3.6414200000000001</v>
      </c>
      <c r="H178" s="2">
        <f>'Moving Avg'!G178</f>
        <v>3.8300799999999997</v>
      </c>
      <c r="I178" s="2">
        <f>'Moving Avg'!H178</f>
        <v>0</v>
      </c>
      <c r="J178" s="6" t="str">
        <f>OBV!F178</f>
        <v>BEARISH</v>
      </c>
      <c r="K178" s="6" t="str">
        <f>OBV!G178</f>
        <v>WEAK</v>
      </c>
      <c r="L178" s="6" t="str">
        <f>OBV!H178</f>
        <v>CONFIRMED BEARISH</v>
      </c>
      <c r="M178" s="8">
        <f t="shared" si="20"/>
        <v>50</v>
      </c>
      <c r="N178" s="8">
        <f t="shared" si="21"/>
        <v>0</v>
      </c>
      <c r="O178" s="8">
        <f t="shared" si="22"/>
        <v>50</v>
      </c>
      <c r="P178" s="8">
        <f t="shared" si="23"/>
        <v>0</v>
      </c>
      <c r="Q178" s="9">
        <f t="shared" si="24"/>
        <v>25</v>
      </c>
      <c r="R178" s="9">
        <f t="shared" si="25"/>
        <v>27.5</v>
      </c>
      <c r="S178" s="9">
        <f t="shared" si="26"/>
        <v>20</v>
      </c>
      <c r="T178" s="9">
        <f t="shared" si="27"/>
        <v>25</v>
      </c>
      <c r="U178" s="8">
        <f t="shared" si="28"/>
        <v>24.166666666666668</v>
      </c>
      <c r="V178" s="8">
        <f t="shared" si="29"/>
        <v>24.375</v>
      </c>
    </row>
    <row r="179" spans="1:22" ht="13.5" x14ac:dyDescent="0.25">
      <c r="A179" s="3">
        <f>RSI!A179</f>
        <v>42263</v>
      </c>
      <c r="B179" s="2">
        <f>RSI!B179</f>
        <v>3.0424000000000002</v>
      </c>
      <c r="C179" s="2">
        <f>RSI!I179</f>
        <v>29.32062977526256</v>
      </c>
      <c r="D179" s="2">
        <f>MACD!E179</f>
        <v>0.37740372529794408</v>
      </c>
      <c r="E179" s="2">
        <f>MACD!F179</f>
        <v>0.25445624585523852</v>
      </c>
      <c r="F179" s="2">
        <f>'Moving Avg'!D179</f>
        <v>3.0605000000000002</v>
      </c>
      <c r="G179" s="2">
        <f>'Moving Avg'!F179</f>
        <v>3.5934849999999998</v>
      </c>
      <c r="H179" s="2">
        <f>'Moving Avg'!G179</f>
        <v>3.807129999999999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CONFIRMED BEARISH</v>
      </c>
      <c r="M179" s="8">
        <f t="shared" si="20"/>
        <v>50</v>
      </c>
      <c r="N179" s="8">
        <f t="shared" si="21"/>
        <v>0</v>
      </c>
      <c r="O179" s="8">
        <f t="shared" si="22"/>
        <v>50</v>
      </c>
      <c r="P179" s="8">
        <f t="shared" si="23"/>
        <v>16.5</v>
      </c>
      <c r="Q179" s="9">
        <f t="shared" si="24"/>
        <v>27.475000000000001</v>
      </c>
      <c r="R179" s="9">
        <f t="shared" si="25"/>
        <v>31.625</v>
      </c>
      <c r="S179" s="9">
        <f t="shared" si="26"/>
        <v>27.425000000000001</v>
      </c>
      <c r="T179" s="9">
        <f t="shared" si="27"/>
        <v>29.125</v>
      </c>
      <c r="U179" s="8">
        <f t="shared" si="28"/>
        <v>28.841666666666669</v>
      </c>
      <c r="V179" s="8">
        <f t="shared" si="29"/>
        <v>28.912500000000001</v>
      </c>
    </row>
    <row r="180" spans="1:22" ht="13.5" x14ac:dyDescent="0.25">
      <c r="A180" s="3">
        <f>RSI!A180</f>
        <v>42264</v>
      </c>
      <c r="B180" s="2">
        <f>RSI!B180</f>
        <v>2.9441999999999999</v>
      </c>
      <c r="C180" s="2">
        <f>RSI!I180</f>
        <v>27.17821713372706</v>
      </c>
      <c r="D180" s="2">
        <f>MACD!E180</f>
        <v>0.37127631160768448</v>
      </c>
      <c r="E180" s="2">
        <f>MACD!F180</f>
        <v>0.27782025900572771</v>
      </c>
      <c r="F180" s="2">
        <f>'Moving Avg'!D180</f>
        <v>2.9970800000000004</v>
      </c>
      <c r="G180" s="2">
        <f>'Moving Avg'!F180</f>
        <v>3.5368649999999997</v>
      </c>
      <c r="H180" s="2">
        <f>'Moving Avg'!G180</f>
        <v>3.7826699999999995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CONFIRMED BEARISH</v>
      </c>
      <c r="M180" s="8">
        <f t="shared" si="20"/>
        <v>50</v>
      </c>
      <c r="N180" s="8">
        <f t="shared" si="21"/>
        <v>0</v>
      </c>
      <c r="O180" s="8">
        <f t="shared" si="22"/>
        <v>50</v>
      </c>
      <c r="P180" s="8">
        <f t="shared" si="23"/>
        <v>0</v>
      </c>
      <c r="Q180" s="9">
        <f t="shared" si="24"/>
        <v>25</v>
      </c>
      <c r="R180" s="9">
        <f t="shared" si="25"/>
        <v>27.5</v>
      </c>
      <c r="S180" s="9">
        <f t="shared" si="26"/>
        <v>20</v>
      </c>
      <c r="T180" s="9">
        <f t="shared" si="27"/>
        <v>25</v>
      </c>
      <c r="U180" s="8">
        <f t="shared" si="28"/>
        <v>24.166666666666668</v>
      </c>
      <c r="V180" s="8">
        <f t="shared" si="29"/>
        <v>24.375</v>
      </c>
    </row>
    <row r="181" spans="1:22" ht="13.5" x14ac:dyDescent="0.25">
      <c r="A181" s="3">
        <f>RSI!A181</f>
        <v>42265</v>
      </c>
      <c r="B181" s="2">
        <f>RSI!B181</f>
        <v>3.1027999999999998</v>
      </c>
      <c r="C181" s="2">
        <f>RSI!I181</f>
        <v>35.389471404043292</v>
      </c>
      <c r="D181" s="2">
        <f>MACD!E181</f>
        <v>0.34163430587762189</v>
      </c>
      <c r="E181" s="2">
        <f>MACD!F181</f>
        <v>0.29058306838010656</v>
      </c>
      <c r="F181" s="2">
        <f>'Moving Avg'!D181</f>
        <v>2.9940600000000002</v>
      </c>
      <c r="G181" s="2">
        <f>'Moving Avg'!F181</f>
        <v>3.4919499999999992</v>
      </c>
      <c r="H181" s="2">
        <f>'Moving Avg'!G181</f>
        <v>3.7631939999999999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CONFIRMED BEARISH</v>
      </c>
      <c r="M181" s="8">
        <f t="shared" si="20"/>
        <v>25</v>
      </c>
      <c r="N181" s="8">
        <f t="shared" si="21"/>
        <v>0</v>
      </c>
      <c r="O181" s="8">
        <f t="shared" si="22"/>
        <v>50</v>
      </c>
      <c r="P181" s="8">
        <f t="shared" si="23"/>
        <v>16.5</v>
      </c>
      <c r="Q181" s="9">
        <f t="shared" si="24"/>
        <v>18.725000000000001</v>
      </c>
      <c r="R181" s="9">
        <f t="shared" si="25"/>
        <v>26.625</v>
      </c>
      <c r="S181" s="9">
        <f t="shared" si="26"/>
        <v>23.675000000000001</v>
      </c>
      <c r="T181" s="9">
        <f t="shared" si="27"/>
        <v>22.875</v>
      </c>
      <c r="U181" s="8">
        <f t="shared" si="28"/>
        <v>23.008333333333336</v>
      </c>
      <c r="V181" s="8">
        <f t="shared" si="29"/>
        <v>22.975000000000001</v>
      </c>
    </row>
    <row r="182" spans="1:22" ht="13.5" x14ac:dyDescent="0.25">
      <c r="A182" s="3">
        <f>RSI!A182</f>
        <v>42268</v>
      </c>
      <c r="B182" s="2">
        <f>RSI!B182</f>
        <v>3.1027999999999998</v>
      </c>
      <c r="C182" s="2">
        <f>RSI!I182</f>
        <v>35.389471404043292</v>
      </c>
      <c r="D182" s="2">
        <f>MACD!E182</f>
        <v>0.30381240046657476</v>
      </c>
      <c r="E182" s="2">
        <f>MACD!F182</f>
        <v>0.2932289347974002</v>
      </c>
      <c r="F182" s="2">
        <f>'Moving Avg'!D182</f>
        <v>3.0137</v>
      </c>
      <c r="G182" s="2">
        <f>'Moving Avg'!F182</f>
        <v>3.4526949999999994</v>
      </c>
      <c r="H182" s="2">
        <f>'Moving Avg'!G182</f>
        <v>3.7440199999999995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CONFIRMED BULLISH</v>
      </c>
      <c r="M182" s="8">
        <f t="shared" si="20"/>
        <v>25</v>
      </c>
      <c r="N182" s="8">
        <f t="shared" si="21"/>
        <v>0</v>
      </c>
      <c r="O182" s="8">
        <f t="shared" si="22"/>
        <v>50</v>
      </c>
      <c r="P182" s="8">
        <f t="shared" si="23"/>
        <v>83.5</v>
      </c>
      <c r="Q182" s="9">
        <f t="shared" si="24"/>
        <v>28.774999999999999</v>
      </c>
      <c r="R182" s="9">
        <f t="shared" si="25"/>
        <v>43.375</v>
      </c>
      <c r="S182" s="9">
        <f t="shared" si="26"/>
        <v>53.825000000000003</v>
      </c>
      <c r="T182" s="9">
        <f t="shared" si="27"/>
        <v>39.625</v>
      </c>
      <c r="U182" s="8">
        <f t="shared" si="28"/>
        <v>41.991666666666667</v>
      </c>
      <c r="V182" s="8">
        <f t="shared" si="29"/>
        <v>41.400000000000006</v>
      </c>
    </row>
    <row r="183" spans="1:22" ht="13.5" x14ac:dyDescent="0.25">
      <c r="A183" s="3">
        <f>RSI!A183</f>
        <v>42269</v>
      </c>
      <c r="B183" s="2">
        <f>RSI!B183</f>
        <v>3.0122</v>
      </c>
      <c r="C183" s="2">
        <f>RSI!I183</f>
        <v>32.929512372249448</v>
      </c>
      <c r="D183" s="2">
        <f>MACD!E183</f>
        <v>0.27837515377169098</v>
      </c>
      <c r="E183" s="2">
        <f>MACD!F183</f>
        <v>0.29025817859225839</v>
      </c>
      <c r="F183" s="2">
        <f>'Moving Avg'!D183</f>
        <v>3.04088</v>
      </c>
      <c r="G183" s="2">
        <f>'Moving Avg'!F183</f>
        <v>3.405135</v>
      </c>
      <c r="H183" s="2">
        <f>'Moving Avg'!G183</f>
        <v>3.7230339999999997</v>
      </c>
      <c r="I183" s="2">
        <f>'Moving Avg'!H183</f>
        <v>0</v>
      </c>
      <c r="J183" s="6" t="str">
        <f>OBV!F183</f>
        <v>BULLISH</v>
      </c>
      <c r="K183" s="6" t="str">
        <f>OBV!G183</f>
        <v>NEUTRAL</v>
      </c>
      <c r="L183" s="6" t="str">
        <f>OBV!H183</f>
        <v>CONFIRMED BULLISH</v>
      </c>
      <c r="M183" s="8">
        <f t="shared" si="20"/>
        <v>25</v>
      </c>
      <c r="N183" s="8">
        <f t="shared" si="21"/>
        <v>45</v>
      </c>
      <c r="O183" s="8">
        <f t="shared" si="22"/>
        <v>50</v>
      </c>
      <c r="P183" s="8">
        <f t="shared" si="23"/>
        <v>83.5</v>
      </c>
      <c r="Q183" s="9">
        <f t="shared" si="24"/>
        <v>44.524999999999999</v>
      </c>
      <c r="R183" s="9">
        <f t="shared" si="25"/>
        <v>52.375</v>
      </c>
      <c r="S183" s="9">
        <f t="shared" si="26"/>
        <v>60.575000000000003</v>
      </c>
      <c r="T183" s="9">
        <f t="shared" si="27"/>
        <v>50.875</v>
      </c>
      <c r="U183" s="8">
        <f t="shared" si="28"/>
        <v>52.491666666666674</v>
      </c>
      <c r="V183" s="8">
        <f t="shared" si="29"/>
        <v>52.087500000000006</v>
      </c>
    </row>
    <row r="184" spans="1:22" ht="13.5" x14ac:dyDescent="0.25">
      <c r="A184" s="3">
        <f>RSI!A184</f>
        <v>42270</v>
      </c>
      <c r="B184" s="2">
        <f>RSI!B184</f>
        <v>2.9820000000000002</v>
      </c>
      <c r="C184" s="2">
        <f>RSI!I184</f>
        <v>32.127836688680347</v>
      </c>
      <c r="D184" s="2">
        <f>MACD!E184</f>
        <v>0.23840950289938334</v>
      </c>
      <c r="E184" s="2">
        <f>MACD!F184</f>
        <v>0.27988844345368336</v>
      </c>
      <c r="F184" s="2">
        <f>'Moving Avg'!D184</f>
        <v>3.0287999999999995</v>
      </c>
      <c r="G184" s="2">
        <f>'Moving Avg'!F184</f>
        <v>3.3526699999999998</v>
      </c>
      <c r="H184" s="2">
        <f>'Moving Avg'!G184</f>
        <v>3.7014439999999991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  <c r="M184" s="8">
        <f t="shared" si="20"/>
        <v>25</v>
      </c>
      <c r="N184" s="8">
        <f t="shared" si="21"/>
        <v>100</v>
      </c>
      <c r="O184" s="8">
        <f t="shared" si="22"/>
        <v>50</v>
      </c>
      <c r="P184" s="8">
        <f t="shared" si="23"/>
        <v>16.5</v>
      </c>
      <c r="Q184" s="9">
        <f t="shared" si="24"/>
        <v>53.725000000000001</v>
      </c>
      <c r="R184" s="9">
        <f t="shared" si="25"/>
        <v>46.625</v>
      </c>
      <c r="S184" s="9">
        <f t="shared" si="26"/>
        <v>38.674999999999997</v>
      </c>
      <c r="T184" s="9">
        <f t="shared" si="27"/>
        <v>47.875</v>
      </c>
      <c r="U184" s="8">
        <f t="shared" si="28"/>
        <v>46.341666666666661</v>
      </c>
      <c r="V184" s="8">
        <f t="shared" si="29"/>
        <v>46.724999999999994</v>
      </c>
    </row>
    <row r="185" spans="1:22" ht="13.5" x14ac:dyDescent="0.25">
      <c r="A185" s="3">
        <f>RSI!A185</f>
        <v>42275</v>
      </c>
      <c r="B185" s="2">
        <f>RSI!B185</f>
        <v>2.8687</v>
      </c>
      <c r="C185" s="2">
        <f>RSI!I185</f>
        <v>29.250719120069348</v>
      </c>
      <c r="D185" s="2">
        <f>MACD!E185</f>
        <v>0.22132633480399289</v>
      </c>
      <c r="E185" s="2">
        <f>MACD!F185</f>
        <v>0.26817602172374527</v>
      </c>
      <c r="F185" s="2">
        <f>'Moving Avg'!D185</f>
        <v>3.0137</v>
      </c>
      <c r="G185" s="2">
        <f>'Moving Avg'!F185</f>
        <v>3.2941600000000002</v>
      </c>
      <c r="H185" s="2">
        <f>'Moving Avg'!G185</f>
        <v>3.6777379999999988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  <c r="M185" s="8">
        <f t="shared" si="20"/>
        <v>50</v>
      </c>
      <c r="N185" s="8">
        <f t="shared" si="21"/>
        <v>100</v>
      </c>
      <c r="O185" s="8">
        <f t="shared" si="22"/>
        <v>50</v>
      </c>
      <c r="P185" s="8">
        <f t="shared" si="23"/>
        <v>16.5</v>
      </c>
      <c r="Q185" s="9">
        <f t="shared" si="24"/>
        <v>62.475000000000001</v>
      </c>
      <c r="R185" s="9">
        <f t="shared" si="25"/>
        <v>51.625</v>
      </c>
      <c r="S185" s="9">
        <f t="shared" si="26"/>
        <v>42.424999999999997</v>
      </c>
      <c r="T185" s="9">
        <f t="shared" si="27"/>
        <v>54.125</v>
      </c>
      <c r="U185" s="8">
        <f t="shared" si="28"/>
        <v>52.17499999999999</v>
      </c>
      <c r="V185" s="8">
        <f t="shared" si="29"/>
        <v>52.662499999999994</v>
      </c>
    </row>
    <row r="186" spans="1:22" ht="13.5" x14ac:dyDescent="0.25">
      <c r="A186" s="3">
        <f>RSI!A186</f>
        <v>42276</v>
      </c>
      <c r="B186" s="2">
        <f>RSI!B186</f>
        <v>2.8687</v>
      </c>
      <c r="C186" s="2">
        <f>RSI!I186</f>
        <v>29.250719120069348</v>
      </c>
      <c r="D186" s="2">
        <f>MACD!E186</f>
        <v>0.18783238447507999</v>
      </c>
      <c r="E186" s="2">
        <f>MACD!F186</f>
        <v>0.25210729427401224</v>
      </c>
      <c r="F186" s="2">
        <f>'Moving Avg'!D186</f>
        <v>2.9668800000000006</v>
      </c>
      <c r="G186" s="2">
        <f>'Moving Avg'!F186</f>
        <v>3.2356500000000006</v>
      </c>
      <c r="H186" s="2">
        <f>'Moving Avg'!G186</f>
        <v>3.6564479999999988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  <c r="M186" s="8">
        <f t="shared" si="20"/>
        <v>50</v>
      </c>
      <c r="N186" s="8">
        <f t="shared" si="21"/>
        <v>100</v>
      </c>
      <c r="O186" s="8">
        <f t="shared" si="22"/>
        <v>50</v>
      </c>
      <c r="P186" s="8">
        <f t="shared" si="23"/>
        <v>16.5</v>
      </c>
      <c r="Q186" s="9">
        <f t="shared" si="24"/>
        <v>62.475000000000001</v>
      </c>
      <c r="R186" s="9">
        <f t="shared" si="25"/>
        <v>51.625</v>
      </c>
      <c r="S186" s="9">
        <f t="shared" si="26"/>
        <v>42.424999999999997</v>
      </c>
      <c r="T186" s="9">
        <f t="shared" si="27"/>
        <v>54.125</v>
      </c>
      <c r="U186" s="8">
        <f t="shared" si="28"/>
        <v>52.17499999999999</v>
      </c>
      <c r="V186" s="8">
        <f t="shared" si="29"/>
        <v>52.662499999999994</v>
      </c>
    </row>
    <row r="187" spans="1:22" ht="13.5" x14ac:dyDescent="0.25">
      <c r="A187" s="3">
        <f>RSI!A187</f>
        <v>42277</v>
      </c>
      <c r="B187" s="2">
        <f>RSI!B187</f>
        <v>2.8612000000000002</v>
      </c>
      <c r="C187" s="2">
        <f>RSI!I187</f>
        <v>29.050991647090314</v>
      </c>
      <c r="D187" s="2">
        <f>MACD!E187</f>
        <v>0.14541481787009047</v>
      </c>
      <c r="E187" s="2">
        <f>MACD!F187</f>
        <v>0.23076879899322791</v>
      </c>
      <c r="F187" s="2">
        <f>'Moving Avg'!D187</f>
        <v>2.9185600000000003</v>
      </c>
      <c r="G187" s="2">
        <f>'Moving Avg'!F187</f>
        <v>3.1828049999999997</v>
      </c>
      <c r="H187" s="2">
        <f>'Moving Avg'!G187</f>
        <v>3.6350079999999987</v>
      </c>
      <c r="I187" s="2">
        <f>'Moving Avg'!H187</f>
        <v>0</v>
      </c>
      <c r="J187" s="6" t="str">
        <f>OBV!F187</f>
        <v>BEARISH</v>
      </c>
      <c r="K187" s="6" t="str">
        <f>OBV!G187</f>
        <v>NEUTRAL</v>
      </c>
      <c r="L187" s="6" t="str">
        <f>OBV!H187</f>
        <v>CONFIRMED BEARISH</v>
      </c>
      <c r="M187" s="8">
        <f t="shared" si="20"/>
        <v>50</v>
      </c>
      <c r="N187" s="8">
        <f t="shared" si="21"/>
        <v>100</v>
      </c>
      <c r="O187" s="8">
        <f t="shared" si="22"/>
        <v>50</v>
      </c>
      <c r="P187" s="8">
        <f t="shared" si="23"/>
        <v>16.5</v>
      </c>
      <c r="Q187" s="9">
        <f t="shared" si="24"/>
        <v>62.475000000000001</v>
      </c>
      <c r="R187" s="9">
        <f t="shared" si="25"/>
        <v>51.625</v>
      </c>
      <c r="S187" s="9">
        <f t="shared" si="26"/>
        <v>42.424999999999997</v>
      </c>
      <c r="T187" s="9">
        <f t="shared" si="27"/>
        <v>54.125</v>
      </c>
      <c r="U187" s="8">
        <f t="shared" si="28"/>
        <v>52.17499999999999</v>
      </c>
      <c r="V187" s="8">
        <f t="shared" si="29"/>
        <v>52.662499999999994</v>
      </c>
    </row>
    <row r="188" spans="1:22" ht="13.5" x14ac:dyDescent="0.25">
      <c r="A188" s="3">
        <f>RSI!A188</f>
        <v>42278</v>
      </c>
      <c r="B188" s="2">
        <f>RSI!B188</f>
        <v>2.6951000000000001</v>
      </c>
      <c r="C188" s="2">
        <f>RSI!I188</f>
        <v>24.982525944803399</v>
      </c>
      <c r="D188" s="2">
        <f>MACD!E188</f>
        <v>0.10472396291894359</v>
      </c>
      <c r="E188" s="2">
        <f>MACD!F188</f>
        <v>0.20555983177837106</v>
      </c>
      <c r="F188" s="2">
        <f>'Moving Avg'!D188</f>
        <v>2.85514</v>
      </c>
      <c r="G188" s="2">
        <f>'Moving Avg'!F188</f>
        <v>3.128825</v>
      </c>
      <c r="H188" s="2">
        <f>'Moving Avg'!G188</f>
        <v>3.6102459999999983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  <c r="M188" s="8">
        <f t="shared" si="20"/>
        <v>50</v>
      </c>
      <c r="N188" s="8">
        <f t="shared" si="21"/>
        <v>100</v>
      </c>
      <c r="O188" s="8">
        <f t="shared" si="22"/>
        <v>50</v>
      </c>
      <c r="P188" s="8">
        <f t="shared" si="23"/>
        <v>16.5</v>
      </c>
      <c r="Q188" s="9">
        <f t="shared" si="24"/>
        <v>62.475000000000001</v>
      </c>
      <c r="R188" s="9">
        <f t="shared" si="25"/>
        <v>51.625</v>
      </c>
      <c r="S188" s="9">
        <f t="shared" si="26"/>
        <v>42.424999999999997</v>
      </c>
      <c r="T188" s="9">
        <f t="shared" si="27"/>
        <v>54.125</v>
      </c>
      <c r="U188" s="8">
        <f t="shared" si="28"/>
        <v>52.17499999999999</v>
      </c>
      <c r="V188" s="8">
        <f t="shared" si="29"/>
        <v>52.662499999999994</v>
      </c>
    </row>
    <row r="189" spans="1:22" ht="13.5" x14ac:dyDescent="0.25">
      <c r="A189" s="3">
        <f>RSI!A189</f>
        <v>42279</v>
      </c>
      <c r="B189" s="2">
        <f>RSI!B189</f>
        <v>2.5743</v>
      </c>
      <c r="C189" s="2">
        <f>RSI!I189</f>
        <v>22.513146235592032</v>
      </c>
      <c r="D189" s="2">
        <f>MACD!E189</f>
        <v>0.10821717954788612</v>
      </c>
      <c r="E189" s="2">
        <f>MACD!F189</f>
        <v>0.18609130133227408</v>
      </c>
      <c r="F189" s="2">
        <f>'Moving Avg'!D189</f>
        <v>2.7736000000000005</v>
      </c>
      <c r="G189" s="2">
        <f>'Moving Avg'!F189</f>
        <v>3.0691850000000001</v>
      </c>
      <c r="H189" s="2">
        <f>'Moving Avg'!G189</f>
        <v>3.5824639999999981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CONFIRMED BEARISH</v>
      </c>
      <c r="M189" s="8">
        <f t="shared" si="20"/>
        <v>50</v>
      </c>
      <c r="N189" s="8">
        <f t="shared" si="21"/>
        <v>100</v>
      </c>
      <c r="O189" s="8">
        <f t="shared" si="22"/>
        <v>50</v>
      </c>
      <c r="P189" s="8">
        <f t="shared" si="23"/>
        <v>16.5</v>
      </c>
      <c r="Q189" s="9">
        <f t="shared" si="24"/>
        <v>62.475000000000001</v>
      </c>
      <c r="R189" s="9">
        <f t="shared" si="25"/>
        <v>51.625</v>
      </c>
      <c r="S189" s="9">
        <f t="shared" si="26"/>
        <v>42.424999999999997</v>
      </c>
      <c r="T189" s="9">
        <f t="shared" si="27"/>
        <v>54.125</v>
      </c>
      <c r="U189" s="8">
        <f t="shared" si="28"/>
        <v>52.17499999999999</v>
      </c>
      <c r="V189" s="8">
        <f t="shared" si="29"/>
        <v>52.662499999999994</v>
      </c>
    </row>
    <row r="190" spans="1:22" ht="13.5" x14ac:dyDescent="0.25">
      <c r="A190" s="3">
        <f>RSI!A190</f>
        <v>42282</v>
      </c>
      <c r="B190" s="2">
        <f>RSI!B190</f>
        <v>2.5743</v>
      </c>
      <c r="C190" s="2">
        <f>RSI!I190</f>
        <v>22.513146235592032</v>
      </c>
      <c r="D190" s="2">
        <f>MACD!E190</f>
        <v>9.9947566598506121E-2</v>
      </c>
      <c r="E190" s="2">
        <f>MACD!F190</f>
        <v>0.1688625543855205</v>
      </c>
      <c r="F190" s="2">
        <f>'Moving Avg'!D190</f>
        <v>2.7147200000000007</v>
      </c>
      <c r="G190" s="2">
        <f>'Moving Avg'!F190</f>
        <v>3.0182249999999997</v>
      </c>
      <c r="H190" s="2">
        <f>'Moving Avg'!G190</f>
        <v>3.5575499999999982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  <c r="M190" s="8">
        <f t="shared" si="20"/>
        <v>50</v>
      </c>
      <c r="N190" s="8">
        <f t="shared" si="21"/>
        <v>100</v>
      </c>
      <c r="O190" s="8">
        <f t="shared" si="22"/>
        <v>50</v>
      </c>
      <c r="P190" s="8">
        <f t="shared" si="23"/>
        <v>16.5</v>
      </c>
      <c r="Q190" s="9">
        <f t="shared" si="24"/>
        <v>62.475000000000001</v>
      </c>
      <c r="R190" s="9">
        <f t="shared" si="25"/>
        <v>51.625</v>
      </c>
      <c r="S190" s="9">
        <f t="shared" si="26"/>
        <v>42.424999999999997</v>
      </c>
      <c r="T190" s="9">
        <f t="shared" si="27"/>
        <v>54.125</v>
      </c>
      <c r="U190" s="8">
        <f t="shared" si="28"/>
        <v>52.17499999999999</v>
      </c>
      <c r="V190" s="8">
        <f t="shared" si="29"/>
        <v>52.662499999999994</v>
      </c>
    </row>
    <row r="191" spans="1:22" ht="13.5" x14ac:dyDescent="0.25">
      <c r="A191" s="3">
        <f>RSI!A191</f>
        <v>42283</v>
      </c>
      <c r="B191" s="2">
        <f>RSI!B191</f>
        <v>2.4611000000000001</v>
      </c>
      <c r="C191" s="2">
        <f>RSI!I191</f>
        <v>20.329296568215725</v>
      </c>
      <c r="D191" s="2">
        <f>MACD!E191</f>
        <v>0.12933009130655826</v>
      </c>
      <c r="E191" s="2">
        <f>MACD!F191</f>
        <v>0.16095606176972807</v>
      </c>
      <c r="F191" s="2">
        <f>'Moving Avg'!D191</f>
        <v>2.6332000000000004</v>
      </c>
      <c r="G191" s="2">
        <f>'Moving Avg'!F191</f>
        <v>2.9668899999999994</v>
      </c>
      <c r="H191" s="2">
        <f>'Moving Avg'!G191</f>
        <v>3.5282579999999983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  <c r="M191" s="8">
        <f t="shared" si="20"/>
        <v>50</v>
      </c>
      <c r="N191" s="8">
        <f t="shared" si="21"/>
        <v>100</v>
      </c>
      <c r="O191" s="8">
        <f t="shared" si="22"/>
        <v>50</v>
      </c>
      <c r="P191" s="8">
        <f t="shared" si="23"/>
        <v>16.5</v>
      </c>
      <c r="Q191" s="9">
        <f t="shared" si="24"/>
        <v>62.475000000000001</v>
      </c>
      <c r="R191" s="9">
        <f t="shared" si="25"/>
        <v>51.625</v>
      </c>
      <c r="S191" s="9">
        <f t="shared" si="26"/>
        <v>42.424999999999997</v>
      </c>
      <c r="T191" s="9">
        <f t="shared" si="27"/>
        <v>54.125</v>
      </c>
      <c r="U191" s="8">
        <f t="shared" si="28"/>
        <v>52.17499999999999</v>
      </c>
      <c r="V191" s="8">
        <f t="shared" si="29"/>
        <v>52.662499999999994</v>
      </c>
    </row>
    <row r="192" spans="1:22" ht="13.5" x14ac:dyDescent="0.25">
      <c r="A192" s="3">
        <f>RSI!A192</f>
        <v>42284</v>
      </c>
      <c r="B192" s="2">
        <f>RSI!B192</f>
        <v>2.4460000000000002</v>
      </c>
      <c r="C192" s="2">
        <f>RSI!I192</f>
        <v>20.049904508756853</v>
      </c>
      <c r="D192" s="2">
        <f>MACD!E192</f>
        <v>0.15930807970965866</v>
      </c>
      <c r="E192" s="2">
        <f>MACD!F192</f>
        <v>0.16062646535771419</v>
      </c>
      <c r="F192" s="2">
        <f>'Moving Avg'!D192</f>
        <v>2.55016</v>
      </c>
      <c r="G192" s="2">
        <f>'Moving Avg'!F192</f>
        <v>2.9197049999999991</v>
      </c>
      <c r="H192" s="2">
        <f>'Moving Avg'!G192</f>
        <v>3.4986639999999989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  <c r="M192" s="8">
        <f t="shared" si="20"/>
        <v>50</v>
      </c>
      <c r="N192" s="8">
        <f t="shared" si="21"/>
        <v>45</v>
      </c>
      <c r="O192" s="8">
        <f t="shared" si="22"/>
        <v>50</v>
      </c>
      <c r="P192" s="8">
        <f t="shared" si="23"/>
        <v>16.5</v>
      </c>
      <c r="Q192" s="9">
        <f t="shared" si="24"/>
        <v>43.225000000000001</v>
      </c>
      <c r="R192" s="9">
        <f t="shared" si="25"/>
        <v>40.625</v>
      </c>
      <c r="S192" s="9">
        <f t="shared" si="26"/>
        <v>34.174999999999997</v>
      </c>
      <c r="T192" s="9">
        <f t="shared" si="27"/>
        <v>40.375</v>
      </c>
      <c r="U192" s="8">
        <f t="shared" si="28"/>
        <v>39.341666666666661</v>
      </c>
      <c r="V192" s="8">
        <f t="shared" si="29"/>
        <v>39.599999999999994</v>
      </c>
    </row>
    <row r="193" spans="1:22" ht="13.5" x14ac:dyDescent="0.25">
      <c r="A193" s="3">
        <f>RSI!A193</f>
        <v>42285</v>
      </c>
      <c r="B193" s="2">
        <f>RSI!B193</f>
        <v>2.4460000000000002</v>
      </c>
      <c r="C193" s="2">
        <f>RSI!I193</f>
        <v>20.049904508756853</v>
      </c>
      <c r="D193" s="2">
        <f>MACD!E193</f>
        <v>0.17452606971539675</v>
      </c>
      <c r="E193" s="2">
        <f>MACD!F193</f>
        <v>0.16340638622925072</v>
      </c>
      <c r="F193" s="2">
        <f>'Moving Avg'!D193</f>
        <v>2.50034</v>
      </c>
      <c r="G193" s="2">
        <f>'Moving Avg'!F193</f>
        <v>2.8732749999999996</v>
      </c>
      <c r="H193" s="2">
        <f>'Moving Avg'!G193</f>
        <v>3.4690699999999985</v>
      </c>
      <c r="I193" s="2">
        <f>'Moving Avg'!H193</f>
        <v>0</v>
      </c>
      <c r="J193" s="6" t="str">
        <f>OBV!F193</f>
        <v>BEARISH</v>
      </c>
      <c r="K193" s="6" t="str">
        <f>OBV!G193</f>
        <v>NEUTRAL</v>
      </c>
      <c r="L193" s="6" t="str">
        <f>OBV!H193</f>
        <v>CONFIRMED BEARISH</v>
      </c>
      <c r="M193" s="8">
        <f t="shared" si="20"/>
        <v>50</v>
      </c>
      <c r="N193" s="8">
        <f t="shared" si="21"/>
        <v>0</v>
      </c>
      <c r="O193" s="8">
        <f t="shared" si="22"/>
        <v>50</v>
      </c>
      <c r="P193" s="8">
        <f t="shared" si="23"/>
        <v>16.5</v>
      </c>
      <c r="Q193" s="9">
        <f t="shared" si="24"/>
        <v>27.475000000000001</v>
      </c>
      <c r="R193" s="9">
        <f t="shared" si="25"/>
        <v>31.625</v>
      </c>
      <c r="S193" s="9">
        <f t="shared" si="26"/>
        <v>27.425000000000001</v>
      </c>
      <c r="T193" s="9">
        <f t="shared" si="27"/>
        <v>29.125</v>
      </c>
      <c r="U193" s="8">
        <f t="shared" si="28"/>
        <v>28.841666666666669</v>
      </c>
      <c r="V193" s="8">
        <f t="shared" si="29"/>
        <v>28.912500000000001</v>
      </c>
    </row>
    <row r="194" spans="1:22" ht="13.5" x14ac:dyDescent="0.25">
      <c r="A194" s="3">
        <f>RSI!A194</f>
        <v>42286</v>
      </c>
      <c r="B194" s="2">
        <f>RSI!B194</f>
        <v>2.5139</v>
      </c>
      <c r="C194" s="2">
        <f>RSI!I194</f>
        <v>25.396911000225273</v>
      </c>
      <c r="D194" s="2">
        <f>MACD!E194</f>
        <v>0.18123673345532909</v>
      </c>
      <c r="E194" s="2">
        <f>MACD!F194</f>
        <v>0.16697245567446642</v>
      </c>
      <c r="F194" s="2">
        <f>'Moving Avg'!D194</f>
        <v>2.4882599999999999</v>
      </c>
      <c r="G194" s="2">
        <f>'Moving Avg'!F194</f>
        <v>2.8377899999999991</v>
      </c>
      <c r="H194" s="2">
        <f>'Moving Avg'!G194</f>
        <v>3.4412879999999988</v>
      </c>
      <c r="I194" s="2">
        <f>'Moving Avg'!H194</f>
        <v>0</v>
      </c>
      <c r="J194" s="6" t="str">
        <f>OBV!F194</f>
        <v>BULLISH</v>
      </c>
      <c r="K194" s="6" t="str">
        <f>OBV!G194</f>
        <v>STRONG</v>
      </c>
      <c r="L194" s="6" t="str">
        <f>OBV!H194</f>
        <v>BULLISH DIVERGENCE</v>
      </c>
      <c r="M194" s="8">
        <f t="shared" ref="M194:M257" si="30">IF(C194&lt;30,50, IF(C194&gt;70, 0, 25))</f>
        <v>50</v>
      </c>
      <c r="N194" s="8">
        <f t="shared" ref="N194:N257" si="31">IF(E194-D194&gt;0.02, 100, IF(E194-D194&lt;0,0,45))</f>
        <v>0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83</v>
      </c>
      <c r="Q194" s="9">
        <f t="shared" si="24"/>
        <v>37.450000000000003</v>
      </c>
      <c r="R194" s="9">
        <f t="shared" si="25"/>
        <v>48.25</v>
      </c>
      <c r="S194" s="9">
        <f t="shared" si="26"/>
        <v>57.35</v>
      </c>
      <c r="T194" s="9">
        <f t="shared" si="27"/>
        <v>45.75</v>
      </c>
      <c r="U194" s="8">
        <f t="shared" si="28"/>
        <v>47.683333333333337</v>
      </c>
      <c r="V194" s="8">
        <f t="shared" si="29"/>
        <v>47.2</v>
      </c>
    </row>
    <row r="195" spans="1:22" ht="13.5" x14ac:dyDescent="0.25">
      <c r="A195" s="3">
        <f>RSI!A195</f>
        <v>42289</v>
      </c>
      <c r="B195" s="2">
        <f>RSI!B195</f>
        <v>2.6648999999999998</v>
      </c>
      <c r="C195" s="2">
        <f>RSI!I195</f>
        <v>35.696465211658932</v>
      </c>
      <c r="D195" s="2">
        <f>MACD!E195</f>
        <v>0.16114751862530108</v>
      </c>
      <c r="E195" s="2">
        <f>MACD!F195</f>
        <v>0.16580746826463336</v>
      </c>
      <c r="F195" s="2">
        <f>'Moving Avg'!D195</f>
        <v>2.5063799999999996</v>
      </c>
      <c r="G195" s="2">
        <f>'Moving Avg'!F195</f>
        <v>2.8079700000000001</v>
      </c>
      <c r="H195" s="2">
        <f>'Moving Avg'!G195</f>
        <v>3.4165259999999988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CONFIRMED BULLISH</v>
      </c>
      <c r="M195" s="8">
        <f t="shared" si="30"/>
        <v>25</v>
      </c>
      <c r="N195" s="8">
        <f t="shared" si="31"/>
        <v>45</v>
      </c>
      <c r="O195" s="8">
        <f t="shared" si="32"/>
        <v>50</v>
      </c>
      <c r="P195" s="8">
        <f t="shared" si="33"/>
        <v>100</v>
      </c>
      <c r="Q195" s="9">
        <f t="shared" ref="Q195:Q258" si="34">0.35*M195+N195*0.35+O195*0.15+P195*0.15</f>
        <v>47</v>
      </c>
      <c r="R195" s="9">
        <f t="shared" ref="R195:R258" si="35">M195*0.2+N195*0.2+O195*0.35+P195*0.25</f>
        <v>56.5</v>
      </c>
      <c r="S195" s="9">
        <f t="shared" ref="S195:S258" si="36">M195*0.15+N195*0.15+O195*0.25+P195*0.45</f>
        <v>68</v>
      </c>
      <c r="T195" s="9">
        <f t="shared" ref="T195:T258" si="37">0.25*SUM(M195:P195)</f>
        <v>55</v>
      </c>
      <c r="U195" s="8">
        <f t="shared" ref="U195:U258" si="38">SUM(Q195:S195)/3</f>
        <v>57.166666666666664</v>
      </c>
      <c r="V195" s="8">
        <f t="shared" ref="V195:V258" si="39">SUM(Q195:T195)/4</f>
        <v>56.625</v>
      </c>
    </row>
    <row r="196" spans="1:22" ht="13.5" x14ac:dyDescent="0.25">
      <c r="A196" s="3">
        <f>RSI!A196</f>
        <v>42290</v>
      </c>
      <c r="B196" s="2">
        <f>RSI!B196</f>
        <v>2.8235000000000001</v>
      </c>
      <c r="C196" s="2">
        <f>RSI!I196</f>
        <v>44.381850208319072</v>
      </c>
      <c r="D196" s="2">
        <f>MACD!E196</f>
        <v>0.13414602531259723</v>
      </c>
      <c r="E196" s="2">
        <f>MACD!F196</f>
        <v>0.15947517967422614</v>
      </c>
      <c r="F196" s="2">
        <f>'Moving Avg'!D196</f>
        <v>2.5788600000000002</v>
      </c>
      <c r="G196" s="2">
        <f>'Moving Avg'!F196</f>
        <v>2.7932500000000005</v>
      </c>
      <c r="H196" s="2">
        <f>'Moving Avg'!G196</f>
        <v>3.3975019999999989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CONFIRMED BULLISH</v>
      </c>
      <c r="M196" s="8">
        <f t="shared" si="30"/>
        <v>25</v>
      </c>
      <c r="N196" s="8">
        <f t="shared" si="31"/>
        <v>100</v>
      </c>
      <c r="O196" s="8">
        <f t="shared" si="32"/>
        <v>50</v>
      </c>
      <c r="P196" s="8">
        <f t="shared" si="33"/>
        <v>100</v>
      </c>
      <c r="Q196" s="9">
        <f t="shared" si="34"/>
        <v>66.25</v>
      </c>
      <c r="R196" s="9">
        <f t="shared" si="35"/>
        <v>67.5</v>
      </c>
      <c r="S196" s="9">
        <f t="shared" si="36"/>
        <v>76.25</v>
      </c>
      <c r="T196" s="9">
        <f t="shared" si="37"/>
        <v>68.75</v>
      </c>
      <c r="U196" s="8">
        <f t="shared" si="38"/>
        <v>70</v>
      </c>
      <c r="V196" s="8">
        <f t="shared" si="39"/>
        <v>69.6875</v>
      </c>
    </row>
    <row r="197" spans="1:22" ht="13.5" x14ac:dyDescent="0.25">
      <c r="A197" s="3">
        <f>RSI!A197</f>
        <v>42293</v>
      </c>
      <c r="B197" s="2">
        <f>RSI!B197</f>
        <v>2.831</v>
      </c>
      <c r="C197" s="2">
        <f>RSI!I197</f>
        <v>44.761808948337148</v>
      </c>
      <c r="D197" s="2">
        <f>MACD!E197</f>
        <v>0.11026797755691709</v>
      </c>
      <c r="E197" s="2">
        <f>MACD!F197</f>
        <v>0.14963373925076434</v>
      </c>
      <c r="F197" s="2">
        <f>'Moving Avg'!D197</f>
        <v>2.6558599999999997</v>
      </c>
      <c r="G197" s="2">
        <f>'Moving Avg'!F197</f>
        <v>2.7845700000000004</v>
      </c>
      <c r="H197" s="2">
        <f>'Moving Avg'!G197</f>
        <v>3.3765139999999985</v>
      </c>
      <c r="I197" s="2">
        <f>'Moving Avg'!H197</f>
        <v>0</v>
      </c>
      <c r="J197" s="6" t="str">
        <f>OBV!F197</f>
        <v>BULLISH</v>
      </c>
      <c r="K197" s="6" t="str">
        <f>OBV!G197</f>
        <v>STRONG</v>
      </c>
      <c r="L197" s="6" t="str">
        <f>OBV!H197</f>
        <v>CONFIRMED BULLISH</v>
      </c>
      <c r="M197" s="8">
        <f t="shared" si="30"/>
        <v>25</v>
      </c>
      <c r="N197" s="8">
        <f t="shared" si="31"/>
        <v>100</v>
      </c>
      <c r="O197" s="8">
        <f t="shared" si="32"/>
        <v>50</v>
      </c>
      <c r="P197" s="8">
        <f t="shared" si="33"/>
        <v>100</v>
      </c>
      <c r="Q197" s="9">
        <f t="shared" si="34"/>
        <v>66.25</v>
      </c>
      <c r="R197" s="9">
        <f t="shared" si="35"/>
        <v>67.5</v>
      </c>
      <c r="S197" s="9">
        <f t="shared" si="36"/>
        <v>76.25</v>
      </c>
      <c r="T197" s="9">
        <f t="shared" si="37"/>
        <v>68.75</v>
      </c>
      <c r="U197" s="8">
        <f t="shared" si="38"/>
        <v>70</v>
      </c>
      <c r="V197" s="8">
        <f t="shared" si="39"/>
        <v>69.6875</v>
      </c>
    </row>
    <row r="198" spans="1:22" ht="13.5" x14ac:dyDescent="0.25">
      <c r="A198" s="3">
        <f>RSI!A198</f>
        <v>42296</v>
      </c>
      <c r="B198" s="2">
        <f>RSI!B198</f>
        <v>2.8763000000000001</v>
      </c>
      <c r="C198" s="2">
        <f>RSI!I198</f>
        <v>47.111976680296522</v>
      </c>
      <c r="D198" s="2">
        <f>MACD!E198</f>
        <v>6.1738248089566738E-2</v>
      </c>
      <c r="E198" s="2">
        <f>MACD!F198</f>
        <v>0.13205464101852482</v>
      </c>
      <c r="F198" s="2">
        <f>'Moving Avg'!D198</f>
        <v>2.7419199999999999</v>
      </c>
      <c r="G198" s="2">
        <f>'Moving Avg'!F198</f>
        <v>2.7845700000000004</v>
      </c>
      <c r="H198" s="2">
        <f>'Moving Avg'!G198</f>
        <v>3.3586979999999982</v>
      </c>
      <c r="I198" s="2">
        <f>'Moving Avg'!H198</f>
        <v>0</v>
      </c>
      <c r="J198" s="6" t="str">
        <f>OBV!F198</f>
        <v>BULLISH</v>
      </c>
      <c r="K198" s="6" t="str">
        <f>OBV!G198</f>
        <v>STRONG</v>
      </c>
      <c r="L198" s="6" t="str">
        <f>OBV!H198</f>
        <v>CONFIRMED BULLISH</v>
      </c>
      <c r="M198" s="8">
        <f t="shared" si="30"/>
        <v>25</v>
      </c>
      <c r="N198" s="8">
        <f t="shared" si="31"/>
        <v>100</v>
      </c>
      <c r="O198" s="8">
        <f t="shared" si="32"/>
        <v>50</v>
      </c>
      <c r="P198" s="8">
        <f t="shared" si="33"/>
        <v>100</v>
      </c>
      <c r="Q198" s="9">
        <f t="shared" si="34"/>
        <v>66.25</v>
      </c>
      <c r="R198" s="9">
        <f t="shared" si="35"/>
        <v>67.5</v>
      </c>
      <c r="S198" s="9">
        <f t="shared" si="36"/>
        <v>76.25</v>
      </c>
      <c r="T198" s="9">
        <f t="shared" si="37"/>
        <v>68.75</v>
      </c>
      <c r="U198" s="8">
        <f t="shared" si="38"/>
        <v>70</v>
      </c>
      <c r="V198" s="8">
        <f t="shared" si="39"/>
        <v>69.6875</v>
      </c>
    </row>
    <row r="199" spans="1:22" ht="13.5" x14ac:dyDescent="0.25">
      <c r="A199" s="3">
        <f>RSI!A199</f>
        <v>42297</v>
      </c>
      <c r="B199" s="2">
        <f>RSI!B199</f>
        <v>2.7932999999999999</v>
      </c>
      <c r="C199" s="2">
        <f>RSI!I199</f>
        <v>43.46321240386002</v>
      </c>
      <c r="D199" s="2">
        <f>MACD!E199</f>
        <v>8.5113859930436853E-3</v>
      </c>
      <c r="E199" s="2">
        <f>MACD!F199</f>
        <v>0.10734599001342861</v>
      </c>
      <c r="F199" s="2">
        <f>'Moving Avg'!D199</f>
        <v>2.7978000000000001</v>
      </c>
      <c r="G199" s="2">
        <f>'Moving Avg'!F199</f>
        <v>2.7721150000000003</v>
      </c>
      <c r="H199" s="2">
        <f>'Moving Avg'!G199</f>
        <v>3.3368059999999979</v>
      </c>
      <c r="I199" s="2">
        <f>'Moving Avg'!H199</f>
        <v>0</v>
      </c>
      <c r="J199" s="6" t="str">
        <f>OBV!F199</f>
        <v>BULLISH</v>
      </c>
      <c r="K199" s="6" t="str">
        <f>OBV!G199</f>
        <v>STRONG</v>
      </c>
      <c r="L199" s="6" t="str">
        <f>OBV!H199</f>
        <v>CONFIRMED BULLISH</v>
      </c>
      <c r="M199" s="8">
        <f t="shared" si="30"/>
        <v>25</v>
      </c>
      <c r="N199" s="8">
        <f t="shared" si="31"/>
        <v>100</v>
      </c>
      <c r="O199" s="8">
        <f t="shared" si="32"/>
        <v>50</v>
      </c>
      <c r="P199" s="8">
        <f t="shared" si="33"/>
        <v>100</v>
      </c>
      <c r="Q199" s="9">
        <f t="shared" si="34"/>
        <v>66.25</v>
      </c>
      <c r="R199" s="9">
        <f t="shared" si="35"/>
        <v>67.5</v>
      </c>
      <c r="S199" s="9">
        <f t="shared" si="36"/>
        <v>76.25</v>
      </c>
      <c r="T199" s="9">
        <f t="shared" si="37"/>
        <v>68.75</v>
      </c>
      <c r="U199" s="8">
        <f t="shared" si="38"/>
        <v>70</v>
      </c>
      <c r="V199" s="8">
        <f t="shared" si="39"/>
        <v>69.6875</v>
      </c>
    </row>
    <row r="200" spans="1:22" ht="13.5" x14ac:dyDescent="0.25">
      <c r="A200" s="3">
        <f>RSI!A200</f>
        <v>42298</v>
      </c>
      <c r="B200" s="2">
        <f>RSI!B200</f>
        <v>2.7932999999999999</v>
      </c>
      <c r="C200" s="2">
        <f>RSI!I200</f>
        <v>43.46321240386002</v>
      </c>
      <c r="D200" s="2">
        <f>MACD!E200</f>
        <v>-3.5783293837486241E-2</v>
      </c>
      <c r="E200" s="2">
        <f>MACD!F200</f>
        <v>7.8720133243245644E-2</v>
      </c>
      <c r="F200" s="2">
        <f>'Moving Avg'!D200</f>
        <v>2.8234800000000004</v>
      </c>
      <c r="G200" s="2">
        <f>'Moving Avg'!F200</f>
        <v>2.7645700000000004</v>
      </c>
      <c r="H200" s="2">
        <f>'Moving Avg'!G200</f>
        <v>3.3149139999999981</v>
      </c>
      <c r="I200" s="2">
        <f>'Moving Avg'!H200</f>
        <v>0</v>
      </c>
      <c r="J200" s="6" t="str">
        <f>OBV!F200</f>
        <v>BULLISH</v>
      </c>
      <c r="K200" s="6" t="str">
        <f>OBV!G200</f>
        <v>STRONG</v>
      </c>
      <c r="L200" s="6" t="str">
        <f>OBV!H200</f>
        <v>CONFIRMED BULLISH</v>
      </c>
      <c r="M200" s="8">
        <f t="shared" si="30"/>
        <v>25</v>
      </c>
      <c r="N200" s="8">
        <f t="shared" si="31"/>
        <v>100</v>
      </c>
      <c r="O200" s="8">
        <f t="shared" si="32"/>
        <v>50</v>
      </c>
      <c r="P200" s="8">
        <f t="shared" si="33"/>
        <v>100</v>
      </c>
      <c r="Q200" s="9">
        <f t="shared" si="34"/>
        <v>66.25</v>
      </c>
      <c r="R200" s="9">
        <f t="shared" si="35"/>
        <v>67.5</v>
      </c>
      <c r="S200" s="9">
        <f t="shared" si="36"/>
        <v>76.25</v>
      </c>
      <c r="T200" s="9">
        <f t="shared" si="37"/>
        <v>68.75</v>
      </c>
      <c r="U200" s="8">
        <f t="shared" si="38"/>
        <v>70</v>
      </c>
      <c r="V200" s="8">
        <f t="shared" si="39"/>
        <v>69.6875</v>
      </c>
    </row>
    <row r="201" spans="1:22" ht="13.5" x14ac:dyDescent="0.25">
      <c r="A201" s="3">
        <f>RSI!A201</f>
        <v>42299</v>
      </c>
      <c r="B201" s="2">
        <f>RSI!B201</f>
        <v>2.7856999999999998</v>
      </c>
      <c r="C201" s="2">
        <f>RSI!I201</f>
        <v>43.108657217217811</v>
      </c>
      <c r="D201" s="2">
        <f>MACD!E201</f>
        <v>-8.9427464145308555E-2</v>
      </c>
      <c r="E201" s="2">
        <f>MACD!F201</f>
        <v>4.5090613765534804E-2</v>
      </c>
      <c r="F201" s="2">
        <f>'Moving Avg'!D201</f>
        <v>2.8159200000000002</v>
      </c>
      <c r="G201" s="2">
        <f>'Moving Avg'!F201</f>
        <v>2.7487150000000011</v>
      </c>
      <c r="H201" s="2">
        <f>'Moving Avg'!G201</f>
        <v>3.2951339999999987</v>
      </c>
      <c r="I201" s="2">
        <f>'Moving Avg'!H201</f>
        <v>4.2752975000000015</v>
      </c>
      <c r="J201" s="6" t="str">
        <f>OBV!F201</f>
        <v>BULLISH</v>
      </c>
      <c r="K201" s="6" t="str">
        <f>OBV!G201</f>
        <v>STRONG</v>
      </c>
      <c r="L201" s="6" t="str">
        <f>OBV!H201</f>
        <v>BULLISH DIVERGENCE</v>
      </c>
      <c r="M201" s="8">
        <f t="shared" si="30"/>
        <v>25</v>
      </c>
      <c r="N201" s="8">
        <f t="shared" si="31"/>
        <v>100</v>
      </c>
      <c r="O201" s="8">
        <f t="shared" si="32"/>
        <v>0</v>
      </c>
      <c r="P201" s="8">
        <f t="shared" si="33"/>
        <v>83</v>
      </c>
      <c r="Q201" s="9">
        <f t="shared" si="34"/>
        <v>56.2</v>
      </c>
      <c r="R201" s="9">
        <f t="shared" si="35"/>
        <v>45.75</v>
      </c>
      <c r="S201" s="9">
        <f t="shared" si="36"/>
        <v>56.1</v>
      </c>
      <c r="T201" s="9">
        <f t="shared" si="37"/>
        <v>52</v>
      </c>
      <c r="U201" s="8">
        <f t="shared" si="38"/>
        <v>52.683333333333337</v>
      </c>
      <c r="V201" s="8">
        <f t="shared" si="39"/>
        <v>52.512500000000003</v>
      </c>
    </row>
    <row r="202" spans="1:22" ht="13.5" x14ac:dyDescent="0.25">
      <c r="A202" s="3">
        <f>RSI!A202</f>
        <v>42300</v>
      </c>
      <c r="B202" s="2">
        <f>RSI!B202</f>
        <v>2.8988999999999998</v>
      </c>
      <c r="C202" s="2">
        <f>RSI!I202</f>
        <v>49.691599511334502</v>
      </c>
      <c r="D202" s="2">
        <f>MACD!E202</f>
        <v>-0.14484466351302894</v>
      </c>
      <c r="E202" s="2">
        <f>MACD!F202</f>
        <v>7.1035583098220528E-3</v>
      </c>
      <c r="F202" s="2">
        <f>'Moving Avg'!D202</f>
        <v>2.8294999999999999</v>
      </c>
      <c r="G202" s="2">
        <f>'Moving Avg'!F202</f>
        <v>2.7385200000000007</v>
      </c>
      <c r="H202" s="2">
        <f>'Moving Avg'!G202</f>
        <v>3.2776179999999986</v>
      </c>
      <c r="I202" s="2">
        <f>'Moving Avg'!H202</f>
        <v>4.269333500000001</v>
      </c>
      <c r="J202" s="6" t="str">
        <f>OBV!F202</f>
        <v>BULLISH</v>
      </c>
      <c r="K202" s="6" t="str">
        <f>OBV!G202</f>
        <v>NEUTRAL</v>
      </c>
      <c r="L202" s="6" t="str">
        <f>OBV!H202</f>
        <v>CONFIRMED BULLISH</v>
      </c>
      <c r="M202" s="8">
        <f t="shared" si="30"/>
        <v>25</v>
      </c>
      <c r="N202" s="8">
        <f t="shared" si="31"/>
        <v>100</v>
      </c>
      <c r="O202" s="8">
        <f t="shared" si="32"/>
        <v>0</v>
      </c>
      <c r="P202" s="8">
        <f t="shared" si="33"/>
        <v>83.5</v>
      </c>
      <c r="Q202" s="9">
        <f t="shared" si="34"/>
        <v>56.274999999999999</v>
      </c>
      <c r="R202" s="9">
        <f t="shared" si="35"/>
        <v>45.875</v>
      </c>
      <c r="S202" s="9">
        <f t="shared" si="36"/>
        <v>56.325000000000003</v>
      </c>
      <c r="T202" s="9">
        <f t="shared" si="37"/>
        <v>52.125</v>
      </c>
      <c r="U202" s="8">
        <f t="shared" si="38"/>
        <v>52.82500000000001</v>
      </c>
      <c r="V202" s="8">
        <f t="shared" si="39"/>
        <v>52.650000000000006</v>
      </c>
    </row>
    <row r="203" spans="1:22" ht="13.5" x14ac:dyDescent="0.25">
      <c r="A203" s="3">
        <f>RSI!A203</f>
        <v>42303</v>
      </c>
      <c r="B203" s="2">
        <f>RSI!B203</f>
        <v>2.9140000000000001</v>
      </c>
      <c r="C203" s="2">
        <f>RSI!I203</f>
        <v>50.51416404214671</v>
      </c>
      <c r="D203" s="2">
        <f>MACD!E203</f>
        <v>-0.19289181784941389</v>
      </c>
      <c r="E203" s="2">
        <f>MACD!F203</f>
        <v>-3.2895516922025143E-2</v>
      </c>
      <c r="F203" s="2">
        <f>'Moving Avg'!D203</f>
        <v>2.8370399999999996</v>
      </c>
      <c r="G203" s="2">
        <f>'Moving Avg'!F203</f>
        <v>2.7336100000000005</v>
      </c>
      <c r="H203" s="2">
        <f>'Moving Avg'!G203</f>
        <v>3.2573839999999983</v>
      </c>
      <c r="I203" s="2">
        <f>'Moving Avg'!H203</f>
        <v>4.2634450000000017</v>
      </c>
      <c r="J203" s="6" t="str">
        <f>OBV!F203</f>
        <v>BULLISH</v>
      </c>
      <c r="K203" s="6" t="str">
        <f>OBV!G203</f>
        <v>NEUTRAL</v>
      </c>
      <c r="L203" s="6" t="str">
        <f>OBV!H203</f>
        <v>CONFIRMED BULLISH</v>
      </c>
      <c r="M203" s="8">
        <f t="shared" si="30"/>
        <v>25</v>
      </c>
      <c r="N203" s="8">
        <f t="shared" si="31"/>
        <v>100</v>
      </c>
      <c r="O203" s="8">
        <f t="shared" si="32"/>
        <v>0</v>
      </c>
      <c r="P203" s="8">
        <f t="shared" si="33"/>
        <v>83.5</v>
      </c>
      <c r="Q203" s="9">
        <f t="shared" si="34"/>
        <v>56.274999999999999</v>
      </c>
      <c r="R203" s="9">
        <f t="shared" si="35"/>
        <v>45.875</v>
      </c>
      <c r="S203" s="9">
        <f t="shared" si="36"/>
        <v>56.325000000000003</v>
      </c>
      <c r="T203" s="9">
        <f t="shared" si="37"/>
        <v>52.125</v>
      </c>
      <c r="U203" s="8">
        <f t="shared" si="38"/>
        <v>52.82500000000001</v>
      </c>
      <c r="V203" s="8">
        <f t="shared" si="39"/>
        <v>52.650000000000006</v>
      </c>
    </row>
    <row r="204" spans="1:22" ht="13.5" x14ac:dyDescent="0.25">
      <c r="A204" s="3">
        <f>RSI!A204</f>
        <v>42304</v>
      </c>
      <c r="B204" s="2">
        <f>RSI!B204</f>
        <v>2.831</v>
      </c>
      <c r="C204" s="2">
        <f>RSI!I204</f>
        <v>46.056510343853589</v>
      </c>
      <c r="D204" s="2">
        <f>MACD!E204</f>
        <v>-0.21707643372151653</v>
      </c>
      <c r="E204" s="2">
        <f>MACD!F204</f>
        <v>-6.9731700281923423E-2</v>
      </c>
      <c r="F204" s="2">
        <f>'Moving Avg'!D204</f>
        <v>2.8445799999999997</v>
      </c>
      <c r="G204" s="2">
        <f>'Moving Avg'!F204</f>
        <v>2.7260600000000008</v>
      </c>
      <c r="H204" s="2">
        <f>'Moving Avg'!G204</f>
        <v>3.2332259999999984</v>
      </c>
      <c r="I204" s="2">
        <f>'Moving Avg'!H204</f>
        <v>4.2571415000000012</v>
      </c>
      <c r="J204" s="6" t="str">
        <f>OBV!F204</f>
        <v>BULLISH</v>
      </c>
      <c r="K204" s="6" t="str">
        <f>OBV!G204</f>
        <v>NEUTRAL</v>
      </c>
      <c r="L204" s="6" t="str">
        <f>OBV!H204</f>
        <v>CONFIRMED BULLISH</v>
      </c>
      <c r="M204" s="8">
        <f t="shared" si="30"/>
        <v>25</v>
      </c>
      <c r="N204" s="8">
        <f t="shared" si="31"/>
        <v>100</v>
      </c>
      <c r="O204" s="8">
        <f t="shared" si="32"/>
        <v>0</v>
      </c>
      <c r="P204" s="8">
        <f t="shared" si="33"/>
        <v>83.5</v>
      </c>
      <c r="Q204" s="9">
        <f t="shared" si="34"/>
        <v>56.274999999999999</v>
      </c>
      <c r="R204" s="9">
        <f t="shared" si="35"/>
        <v>45.875</v>
      </c>
      <c r="S204" s="9">
        <f t="shared" si="36"/>
        <v>56.325000000000003</v>
      </c>
      <c r="T204" s="9">
        <f t="shared" si="37"/>
        <v>52.125</v>
      </c>
      <c r="U204" s="8">
        <f t="shared" si="38"/>
        <v>52.82500000000001</v>
      </c>
      <c r="V204" s="8">
        <f t="shared" si="39"/>
        <v>52.650000000000006</v>
      </c>
    </row>
    <row r="205" spans="1:22" ht="13.5" x14ac:dyDescent="0.25">
      <c r="A205" s="3">
        <f>RSI!A205</f>
        <v>42305</v>
      </c>
      <c r="B205" s="2">
        <f>RSI!B205</f>
        <v>2.7932999999999999</v>
      </c>
      <c r="C205" s="2">
        <f>RSI!I205</f>
        <v>44.150704159510063</v>
      </c>
      <c r="D205" s="2">
        <f>MACD!E205</f>
        <v>-0.21114100246779088</v>
      </c>
      <c r="E205" s="2">
        <f>MACD!F205</f>
        <v>-9.801356071909692E-2</v>
      </c>
      <c r="F205" s="2">
        <f>'Moving Avg'!D205</f>
        <v>2.8445799999999997</v>
      </c>
      <c r="G205" s="2">
        <f>'Moving Avg'!F205</f>
        <v>2.7222900000000001</v>
      </c>
      <c r="H205" s="2">
        <f>'Moving Avg'!G205</f>
        <v>3.2063519999999976</v>
      </c>
      <c r="I205" s="2">
        <f>'Moving Avg'!H205</f>
        <v>4.2506495000000015</v>
      </c>
      <c r="J205" s="6" t="str">
        <f>OBV!F205</f>
        <v>BULLISH</v>
      </c>
      <c r="K205" s="6" t="str">
        <f>OBV!G205</f>
        <v>NEUTRAL</v>
      </c>
      <c r="L205" s="6" t="str">
        <f>OBV!H205</f>
        <v>NEUTRAL</v>
      </c>
      <c r="M205" s="8">
        <f t="shared" si="30"/>
        <v>25</v>
      </c>
      <c r="N205" s="8">
        <f t="shared" si="31"/>
        <v>100</v>
      </c>
      <c r="O205" s="8">
        <f t="shared" si="32"/>
        <v>0</v>
      </c>
      <c r="P205" s="8">
        <f t="shared" si="33"/>
        <v>49.5</v>
      </c>
      <c r="Q205" s="9">
        <f t="shared" si="34"/>
        <v>51.174999999999997</v>
      </c>
      <c r="R205" s="9">
        <f t="shared" si="35"/>
        <v>37.375</v>
      </c>
      <c r="S205" s="9">
        <f t="shared" si="36"/>
        <v>41.025000000000006</v>
      </c>
      <c r="T205" s="9">
        <f t="shared" si="37"/>
        <v>43.625</v>
      </c>
      <c r="U205" s="8">
        <f t="shared" si="38"/>
        <v>43.191666666666663</v>
      </c>
      <c r="V205" s="8">
        <f t="shared" si="39"/>
        <v>43.3</v>
      </c>
    </row>
    <row r="206" spans="1:22" ht="13.5" x14ac:dyDescent="0.25">
      <c r="A206" s="3">
        <f>RSI!A206</f>
        <v>42306</v>
      </c>
      <c r="B206" s="2">
        <f>RSI!B206</f>
        <v>2.7706</v>
      </c>
      <c r="C206" s="2">
        <f>RSI!I206</f>
        <v>42.996998473782597</v>
      </c>
      <c r="D206" s="2">
        <f>MACD!E206</f>
        <v>-0.17946633692748915</v>
      </c>
      <c r="E206" s="2">
        <f>MACD!F206</f>
        <v>-0.11430411596077536</v>
      </c>
      <c r="F206" s="2">
        <f>'Moving Avg'!D206</f>
        <v>2.8415600000000003</v>
      </c>
      <c r="G206" s="2">
        <f>'Moving Avg'!F206</f>
        <v>2.7173850000000006</v>
      </c>
      <c r="H206" s="2">
        <f>'Moving Avg'!G206</f>
        <v>3.1814399999999985</v>
      </c>
      <c r="I206" s="2">
        <f>'Moving Avg'!H206</f>
        <v>4.2440440000000015</v>
      </c>
      <c r="J206" s="6" t="str">
        <f>OBV!F206</f>
        <v>BULLISH</v>
      </c>
      <c r="K206" s="6" t="str">
        <f>OBV!G206</f>
        <v>NEUTRAL</v>
      </c>
      <c r="L206" s="6" t="str">
        <f>OBV!H206</f>
        <v>BULLISH DIVERGENCE</v>
      </c>
      <c r="M206" s="8">
        <f t="shared" si="30"/>
        <v>25</v>
      </c>
      <c r="N206" s="8">
        <f t="shared" si="31"/>
        <v>100</v>
      </c>
      <c r="O206" s="8">
        <f t="shared" si="32"/>
        <v>0</v>
      </c>
      <c r="P206" s="8">
        <f t="shared" si="33"/>
        <v>66.5</v>
      </c>
      <c r="Q206" s="9">
        <f t="shared" si="34"/>
        <v>53.725000000000001</v>
      </c>
      <c r="R206" s="9">
        <f t="shared" si="35"/>
        <v>41.625</v>
      </c>
      <c r="S206" s="9">
        <f t="shared" si="36"/>
        <v>48.674999999999997</v>
      </c>
      <c r="T206" s="9">
        <f t="shared" si="37"/>
        <v>47.875</v>
      </c>
      <c r="U206" s="8">
        <f t="shared" si="38"/>
        <v>48.008333333333326</v>
      </c>
      <c r="V206" s="8">
        <f t="shared" si="39"/>
        <v>47.974999999999994</v>
      </c>
    </row>
    <row r="207" spans="1:22" ht="13.5" x14ac:dyDescent="0.25">
      <c r="A207" s="3">
        <f>RSI!A207</f>
        <v>42307</v>
      </c>
      <c r="B207" s="2">
        <f>RSI!B207</f>
        <v>2.7631000000000001</v>
      </c>
      <c r="C207" s="2">
        <f>RSI!I207</f>
        <v>42.60090624126736</v>
      </c>
      <c r="D207" s="2">
        <f>MACD!E207</f>
        <v>-0.15029255239389183</v>
      </c>
      <c r="E207" s="2">
        <f>MACD!F207</f>
        <v>-0.12150180324739865</v>
      </c>
      <c r="F207" s="2">
        <f>'Moving Avg'!D207</f>
        <v>2.8144</v>
      </c>
      <c r="G207" s="2">
        <f>'Moving Avg'!F207</f>
        <v>2.7124800000000002</v>
      </c>
      <c r="H207" s="2">
        <f>'Moving Avg'!G207</f>
        <v>3.1551699999999983</v>
      </c>
      <c r="I207" s="2">
        <f>'Moving Avg'!H207</f>
        <v>4.237401000000002</v>
      </c>
      <c r="J207" s="6" t="str">
        <f>OBV!F207</f>
        <v>BEARISH</v>
      </c>
      <c r="K207" s="6" t="str">
        <f>OBV!G207</f>
        <v>NEUTRAL</v>
      </c>
      <c r="L207" s="6" t="str">
        <f>OBV!H207</f>
        <v>CONFIRMED BEARISH</v>
      </c>
      <c r="M207" s="8">
        <f t="shared" si="30"/>
        <v>25</v>
      </c>
      <c r="N207" s="8">
        <f t="shared" si="31"/>
        <v>100</v>
      </c>
      <c r="O207" s="8">
        <f t="shared" si="32"/>
        <v>0</v>
      </c>
      <c r="P207" s="8">
        <f t="shared" si="33"/>
        <v>16.5</v>
      </c>
      <c r="Q207" s="9">
        <f t="shared" si="34"/>
        <v>46.225000000000001</v>
      </c>
      <c r="R207" s="9">
        <f t="shared" si="35"/>
        <v>29.125</v>
      </c>
      <c r="S207" s="9">
        <f t="shared" si="36"/>
        <v>26.175000000000001</v>
      </c>
      <c r="T207" s="9">
        <f t="shared" si="37"/>
        <v>35.375</v>
      </c>
      <c r="U207" s="8">
        <f t="shared" si="38"/>
        <v>33.841666666666661</v>
      </c>
      <c r="V207" s="8">
        <f t="shared" si="39"/>
        <v>34.224999999999994</v>
      </c>
    </row>
    <row r="208" spans="1:22" ht="13.5" x14ac:dyDescent="0.25">
      <c r="A208" s="3">
        <f>RSI!A208</f>
        <v>42310</v>
      </c>
      <c r="B208" s="2">
        <f>RSI!B208</f>
        <v>2.9140000000000001</v>
      </c>
      <c r="C208" s="2">
        <f>RSI!I208</f>
        <v>52.151661346833137</v>
      </c>
      <c r="D208" s="2">
        <f>MACD!E208</f>
        <v>-0.12915762089441873</v>
      </c>
      <c r="E208" s="2">
        <f>MACD!F208</f>
        <v>-0.12303296677680267</v>
      </c>
      <c r="F208" s="2">
        <f>'Moving Avg'!D208</f>
        <v>2.8144</v>
      </c>
      <c r="G208" s="2">
        <f>'Moving Avg'!F208</f>
        <v>2.7234250000000002</v>
      </c>
      <c r="H208" s="2">
        <f>'Moving Avg'!G208</f>
        <v>3.1355399999999984</v>
      </c>
      <c r="I208" s="2">
        <f>'Moving Avg'!H208</f>
        <v>4.2315125000000018</v>
      </c>
      <c r="J208" s="6" t="str">
        <f>OBV!F208</f>
        <v>BEARISH</v>
      </c>
      <c r="K208" s="6" t="str">
        <f>OBV!G208</f>
        <v>NEUTRAL</v>
      </c>
      <c r="L208" s="6" t="str">
        <f>OBV!H208</f>
        <v>NEUTRAL</v>
      </c>
      <c r="M208" s="8">
        <f t="shared" si="30"/>
        <v>25</v>
      </c>
      <c r="N208" s="8">
        <f t="shared" si="31"/>
        <v>45</v>
      </c>
      <c r="O208" s="8">
        <f t="shared" si="32"/>
        <v>0</v>
      </c>
      <c r="P208" s="8">
        <f t="shared" si="33"/>
        <v>16.5</v>
      </c>
      <c r="Q208" s="9">
        <f t="shared" si="34"/>
        <v>26.975000000000001</v>
      </c>
      <c r="R208" s="9">
        <f t="shared" si="35"/>
        <v>18.125</v>
      </c>
      <c r="S208" s="9">
        <f t="shared" si="36"/>
        <v>17.925000000000001</v>
      </c>
      <c r="T208" s="9">
        <f t="shared" si="37"/>
        <v>21.625</v>
      </c>
      <c r="U208" s="8">
        <f t="shared" si="38"/>
        <v>21.008333333333336</v>
      </c>
      <c r="V208" s="8">
        <f t="shared" si="39"/>
        <v>21.162500000000001</v>
      </c>
    </row>
    <row r="209" spans="1:22" ht="13.5" x14ac:dyDescent="0.25">
      <c r="A209" s="3">
        <f>RSI!A209</f>
        <v>42311</v>
      </c>
      <c r="B209" s="2">
        <f>RSI!B209</f>
        <v>3.0424000000000002</v>
      </c>
      <c r="C209" s="2">
        <f>RSI!I209</f>
        <v>58.482033156623451</v>
      </c>
      <c r="D209" s="2">
        <f>MACD!E209</f>
        <v>-0.1338370036695391</v>
      </c>
      <c r="E209" s="2">
        <f>MACD!F209</f>
        <v>-0.12519377415534996</v>
      </c>
      <c r="F209" s="2">
        <f>'Moving Avg'!D209</f>
        <v>2.8566799999999999</v>
      </c>
      <c r="G209" s="2">
        <f>'Moving Avg'!F209</f>
        <v>2.7468300000000001</v>
      </c>
      <c r="H209" s="2">
        <f>'Moving Avg'!G209</f>
        <v>3.1163659999999989</v>
      </c>
      <c r="I209" s="2">
        <f>'Moving Avg'!H209</f>
        <v>4.2262660000000016</v>
      </c>
      <c r="J209" s="6" t="str">
        <f>OBV!F209</f>
        <v>BEARISH</v>
      </c>
      <c r="K209" s="6" t="str">
        <f>OBV!G209</f>
        <v>NEUTRAL</v>
      </c>
      <c r="L209" s="6" t="str">
        <f>OBV!H209</f>
        <v>BEARISH DIVERGENCE</v>
      </c>
      <c r="M209" s="8">
        <f t="shared" si="30"/>
        <v>25</v>
      </c>
      <c r="N209" s="8">
        <f t="shared" si="31"/>
        <v>45</v>
      </c>
      <c r="O209" s="8">
        <f t="shared" si="32"/>
        <v>0</v>
      </c>
      <c r="P209" s="8">
        <f t="shared" si="33"/>
        <v>16.5</v>
      </c>
      <c r="Q209" s="9">
        <f t="shared" si="34"/>
        <v>26.975000000000001</v>
      </c>
      <c r="R209" s="9">
        <f t="shared" si="35"/>
        <v>18.125</v>
      </c>
      <c r="S209" s="9">
        <f t="shared" si="36"/>
        <v>17.925000000000001</v>
      </c>
      <c r="T209" s="9">
        <f t="shared" si="37"/>
        <v>21.625</v>
      </c>
      <c r="U209" s="8">
        <f t="shared" si="38"/>
        <v>21.008333333333336</v>
      </c>
      <c r="V209" s="8">
        <f t="shared" si="39"/>
        <v>21.162500000000001</v>
      </c>
    </row>
    <row r="210" spans="1:22" ht="13.5" x14ac:dyDescent="0.25">
      <c r="A210" s="3">
        <f>RSI!A210</f>
        <v>42312</v>
      </c>
      <c r="B210" s="2">
        <f>RSI!B210</f>
        <v>3.2008999999999999</v>
      </c>
      <c r="C210" s="2">
        <f>RSI!I210</f>
        <v>64.691940637360673</v>
      </c>
      <c r="D210" s="2">
        <f>MACD!E210</f>
        <v>-0.15055746591592056</v>
      </c>
      <c r="E210" s="2">
        <f>MACD!F210</f>
        <v>-0.1302665125074641</v>
      </c>
      <c r="F210" s="2">
        <f>'Moving Avg'!D210</f>
        <v>2.9381999999999997</v>
      </c>
      <c r="G210" s="2">
        <f>'Moving Avg'!F210</f>
        <v>2.7781600000000002</v>
      </c>
      <c r="H210" s="2">
        <f>'Moving Avg'!G210</f>
        <v>3.0988519999999982</v>
      </c>
      <c r="I210" s="2">
        <f>'Moving Avg'!H210</f>
        <v>4.2218120000000017</v>
      </c>
      <c r="J210" s="6" t="str">
        <f>OBV!F210</f>
        <v>BULLISH</v>
      </c>
      <c r="K210" s="6" t="str">
        <f>OBV!G210</f>
        <v>NEUTRAL</v>
      </c>
      <c r="L210" s="6" t="str">
        <f>OBV!H210</f>
        <v>CONFIRMED BULLISH</v>
      </c>
      <c r="M210" s="8">
        <f t="shared" si="30"/>
        <v>25</v>
      </c>
      <c r="N210" s="8">
        <f t="shared" si="31"/>
        <v>100</v>
      </c>
      <c r="O210" s="8">
        <f t="shared" si="32"/>
        <v>0</v>
      </c>
      <c r="P210" s="8">
        <f t="shared" si="33"/>
        <v>83.5</v>
      </c>
      <c r="Q210" s="9">
        <f t="shared" si="34"/>
        <v>56.274999999999999</v>
      </c>
      <c r="R210" s="9">
        <f t="shared" si="35"/>
        <v>45.875</v>
      </c>
      <c r="S210" s="9">
        <f t="shared" si="36"/>
        <v>56.325000000000003</v>
      </c>
      <c r="T210" s="9">
        <f t="shared" si="37"/>
        <v>52.125</v>
      </c>
      <c r="U210" s="8">
        <f t="shared" si="38"/>
        <v>52.82500000000001</v>
      </c>
      <c r="V210" s="8">
        <f t="shared" si="39"/>
        <v>52.650000000000006</v>
      </c>
    </row>
    <row r="211" spans="1:22" ht="13.5" x14ac:dyDescent="0.25">
      <c r="A211" s="3">
        <f>RSI!A211</f>
        <v>42313</v>
      </c>
      <c r="B211" s="2">
        <f>RSI!B211</f>
        <v>3.0122</v>
      </c>
      <c r="C211" s="2">
        <f>RSI!I211</f>
        <v>54.282322667115928</v>
      </c>
      <c r="D211" s="2">
        <f>MACD!E211</f>
        <v>-0.15377825581361648</v>
      </c>
      <c r="E211" s="2">
        <f>MACD!F211</f>
        <v>-0.13496886116869458</v>
      </c>
      <c r="F211" s="2">
        <f>'Moving Avg'!D211</f>
        <v>2.9865200000000001</v>
      </c>
      <c r="G211" s="2">
        <f>'Moving Avg'!F211</f>
        <v>2.8057150000000002</v>
      </c>
      <c r="H211" s="2">
        <f>'Moving Avg'!G211</f>
        <v>3.079073999999999</v>
      </c>
      <c r="I211" s="2">
        <f>'Moving Avg'!H211</f>
        <v>4.2164145000000017</v>
      </c>
      <c r="J211" s="6" t="str">
        <f>OBV!F211</f>
        <v>BULLISH</v>
      </c>
      <c r="K211" s="6" t="str">
        <f>OBV!G211</f>
        <v>NEUTRAL</v>
      </c>
      <c r="L211" s="6" t="str">
        <f>OBV!H211</f>
        <v>CONFIRMED BULLISH</v>
      </c>
      <c r="M211" s="8">
        <f t="shared" si="30"/>
        <v>25</v>
      </c>
      <c r="N211" s="8">
        <f t="shared" si="31"/>
        <v>45</v>
      </c>
      <c r="O211" s="8">
        <f t="shared" si="32"/>
        <v>0</v>
      </c>
      <c r="P211" s="8">
        <f t="shared" si="33"/>
        <v>83.5</v>
      </c>
      <c r="Q211" s="9">
        <f t="shared" si="34"/>
        <v>37.024999999999999</v>
      </c>
      <c r="R211" s="9">
        <f t="shared" si="35"/>
        <v>34.875</v>
      </c>
      <c r="S211" s="9">
        <f t="shared" si="36"/>
        <v>48.075000000000003</v>
      </c>
      <c r="T211" s="9">
        <f t="shared" si="37"/>
        <v>38.375</v>
      </c>
      <c r="U211" s="8">
        <f t="shared" si="38"/>
        <v>39.991666666666667</v>
      </c>
      <c r="V211" s="8">
        <f t="shared" si="39"/>
        <v>39.587500000000006</v>
      </c>
    </row>
    <row r="212" spans="1:22" ht="13.5" x14ac:dyDescent="0.25">
      <c r="A212" s="3">
        <f>RSI!A212</f>
        <v>42314</v>
      </c>
      <c r="B212" s="2">
        <f>RSI!B212</f>
        <v>3.0800999999999998</v>
      </c>
      <c r="C212" s="2">
        <f>RSI!I212</f>
        <v>56.965700963570107</v>
      </c>
      <c r="D212" s="2">
        <f>MACD!E212</f>
        <v>-0.14474464954185562</v>
      </c>
      <c r="E212" s="2">
        <f>MACD!F212</f>
        <v>-0.13692401884332678</v>
      </c>
      <c r="F212" s="2">
        <f>'Moving Avg'!D212</f>
        <v>3.0499199999999997</v>
      </c>
      <c r="G212" s="2">
        <f>'Moving Avg'!F212</f>
        <v>2.8374200000000003</v>
      </c>
      <c r="H212" s="2">
        <f>'Moving Avg'!G212</f>
        <v>3.0629179999999985</v>
      </c>
      <c r="I212" s="2">
        <f>'Moving Avg'!H212</f>
        <v>4.2113565000000026</v>
      </c>
      <c r="J212" s="6" t="str">
        <f>OBV!F212</f>
        <v>BULLISH</v>
      </c>
      <c r="K212" s="6" t="str">
        <f>OBV!G212</f>
        <v>NEUTRAL</v>
      </c>
      <c r="L212" s="6" t="str">
        <f>OBV!H212</f>
        <v>CONFIRMED BULLISH</v>
      </c>
      <c r="M212" s="8">
        <f t="shared" si="30"/>
        <v>25</v>
      </c>
      <c r="N212" s="8">
        <f t="shared" si="31"/>
        <v>45</v>
      </c>
      <c r="O212" s="8">
        <f t="shared" si="32"/>
        <v>0</v>
      </c>
      <c r="P212" s="8">
        <f t="shared" si="33"/>
        <v>83.5</v>
      </c>
      <c r="Q212" s="9">
        <f t="shared" si="34"/>
        <v>37.024999999999999</v>
      </c>
      <c r="R212" s="9">
        <f t="shared" si="35"/>
        <v>34.875</v>
      </c>
      <c r="S212" s="9">
        <f t="shared" si="36"/>
        <v>48.075000000000003</v>
      </c>
      <c r="T212" s="9">
        <f t="shared" si="37"/>
        <v>38.375</v>
      </c>
      <c r="U212" s="8">
        <f t="shared" si="38"/>
        <v>39.991666666666667</v>
      </c>
      <c r="V212" s="8">
        <f t="shared" si="39"/>
        <v>39.587500000000006</v>
      </c>
    </row>
    <row r="213" spans="1:22" ht="13.5" x14ac:dyDescent="0.25">
      <c r="A213" s="3">
        <f>RSI!A213</f>
        <v>42317</v>
      </c>
      <c r="B213" s="2">
        <f>RSI!B213</f>
        <v>3.0800999999999998</v>
      </c>
      <c r="C213" s="2">
        <f>RSI!I213</f>
        <v>56.965700963570107</v>
      </c>
      <c r="D213" s="2">
        <f>MACD!E213</f>
        <v>-0.13575940645666584</v>
      </c>
      <c r="E213" s="2">
        <f>MACD!F213</f>
        <v>-0.13669109636599458</v>
      </c>
      <c r="F213" s="2">
        <f>'Moving Avg'!D213</f>
        <v>3.0831399999999998</v>
      </c>
      <c r="G213" s="2">
        <f>'Moving Avg'!F213</f>
        <v>2.8691250000000004</v>
      </c>
      <c r="H213" s="2">
        <f>'Moving Avg'!G213</f>
        <v>3.0452519999999992</v>
      </c>
      <c r="I213" s="2">
        <f>'Moving Avg'!H213</f>
        <v>4.2062985000000017</v>
      </c>
      <c r="J213" s="6" t="str">
        <f>OBV!F213</f>
        <v>BULLISH</v>
      </c>
      <c r="K213" s="6" t="str">
        <f>OBV!G213</f>
        <v>NEUTRAL</v>
      </c>
      <c r="L213" s="6" t="str">
        <f>OBV!H213</f>
        <v>CONFIRMED BULLISH</v>
      </c>
      <c r="M213" s="8">
        <f t="shared" si="30"/>
        <v>25</v>
      </c>
      <c r="N213" s="8">
        <f t="shared" si="31"/>
        <v>0</v>
      </c>
      <c r="O213" s="8">
        <f t="shared" si="32"/>
        <v>0</v>
      </c>
      <c r="P213" s="8">
        <f t="shared" si="33"/>
        <v>83.5</v>
      </c>
      <c r="Q213" s="9">
        <f t="shared" si="34"/>
        <v>21.274999999999999</v>
      </c>
      <c r="R213" s="9">
        <f t="shared" si="35"/>
        <v>25.875</v>
      </c>
      <c r="S213" s="9">
        <f t="shared" si="36"/>
        <v>41.325000000000003</v>
      </c>
      <c r="T213" s="9">
        <f t="shared" si="37"/>
        <v>27.125</v>
      </c>
      <c r="U213" s="8">
        <f t="shared" si="38"/>
        <v>29.491666666666664</v>
      </c>
      <c r="V213" s="8">
        <f t="shared" si="39"/>
        <v>28.9</v>
      </c>
    </row>
    <row r="214" spans="1:22" ht="13.5" x14ac:dyDescent="0.25">
      <c r="A214" s="3">
        <f>RSI!A214</f>
        <v>42318</v>
      </c>
      <c r="B214" s="2">
        <f>RSI!B214</f>
        <v>2.9441999999999999</v>
      </c>
      <c r="C214" s="2">
        <f>RSI!I214</f>
        <v>50.135103261944955</v>
      </c>
      <c r="D214" s="2">
        <f>MACD!E214</f>
        <v>-0.1317680119431226</v>
      </c>
      <c r="E214" s="2">
        <f>MACD!F214</f>
        <v>-0.1357064794814202</v>
      </c>
      <c r="F214" s="2">
        <f>'Moving Avg'!D214</f>
        <v>3.0634999999999999</v>
      </c>
      <c r="G214" s="2">
        <f>'Moving Avg'!F214</f>
        <v>2.8906400000000003</v>
      </c>
      <c r="H214" s="2">
        <f>'Moving Avg'!G214</f>
        <v>3.023509999999999</v>
      </c>
      <c r="I214" s="2">
        <f>'Moving Avg'!H214</f>
        <v>4.2005610000000022</v>
      </c>
      <c r="J214" s="6" t="str">
        <f>OBV!F214</f>
        <v>BULLISH</v>
      </c>
      <c r="K214" s="6" t="str">
        <f>OBV!G214</f>
        <v>NEUTRAL</v>
      </c>
      <c r="L214" s="6" t="str">
        <f>OBV!H214</f>
        <v>BULLISH DIVERGENCE</v>
      </c>
      <c r="M214" s="8">
        <f t="shared" si="30"/>
        <v>25</v>
      </c>
      <c r="N214" s="8">
        <f t="shared" si="31"/>
        <v>0</v>
      </c>
      <c r="O214" s="8">
        <f t="shared" si="32"/>
        <v>0</v>
      </c>
      <c r="P214" s="8">
        <f t="shared" si="33"/>
        <v>66.5</v>
      </c>
      <c r="Q214" s="9">
        <f t="shared" si="34"/>
        <v>18.725000000000001</v>
      </c>
      <c r="R214" s="9">
        <f t="shared" si="35"/>
        <v>21.625</v>
      </c>
      <c r="S214" s="9">
        <f t="shared" si="36"/>
        <v>33.674999999999997</v>
      </c>
      <c r="T214" s="9">
        <f t="shared" si="37"/>
        <v>22.875</v>
      </c>
      <c r="U214" s="8">
        <f t="shared" si="38"/>
        <v>24.675000000000001</v>
      </c>
      <c r="V214" s="8">
        <f t="shared" si="39"/>
        <v>24.225000000000001</v>
      </c>
    </row>
    <row r="215" spans="1:22" ht="13.5" x14ac:dyDescent="0.25">
      <c r="A215" s="3">
        <f>RSI!A215</f>
        <v>42319</v>
      </c>
      <c r="B215" s="2">
        <f>RSI!B215</f>
        <v>2.8159000000000001</v>
      </c>
      <c r="C215" s="2">
        <f>RSI!I215</f>
        <v>44.687301733256554</v>
      </c>
      <c r="D215" s="2">
        <f>MACD!E215</f>
        <v>-0.12472554602005381</v>
      </c>
      <c r="E215" s="2">
        <f>MACD!F215</f>
        <v>-0.13351029278914694</v>
      </c>
      <c r="F215" s="2">
        <f>'Moving Avg'!D215</f>
        <v>2.9865000000000004</v>
      </c>
      <c r="G215" s="2">
        <f>'Moving Avg'!F215</f>
        <v>2.8981900000000005</v>
      </c>
      <c r="H215" s="2">
        <f>'Moving Avg'!G215</f>
        <v>2.9990499999999991</v>
      </c>
      <c r="I215" s="2">
        <f>'Moving Avg'!H215</f>
        <v>4.1932760000000018</v>
      </c>
      <c r="J215" s="6" t="str">
        <f>OBV!F215</f>
        <v>BULLISH</v>
      </c>
      <c r="K215" s="6" t="str">
        <f>OBV!G215</f>
        <v>NEUTRAL</v>
      </c>
      <c r="L215" s="6" t="str">
        <f>OBV!H215</f>
        <v>BULLISH DIVERGENCE</v>
      </c>
      <c r="M215" s="8">
        <f t="shared" si="30"/>
        <v>25</v>
      </c>
      <c r="N215" s="8">
        <f t="shared" si="31"/>
        <v>0</v>
      </c>
      <c r="O215" s="8">
        <f t="shared" si="32"/>
        <v>0</v>
      </c>
      <c r="P215" s="8">
        <f t="shared" si="33"/>
        <v>66.5</v>
      </c>
      <c r="Q215" s="9">
        <f t="shared" si="34"/>
        <v>18.725000000000001</v>
      </c>
      <c r="R215" s="9">
        <f t="shared" si="35"/>
        <v>21.625</v>
      </c>
      <c r="S215" s="9">
        <f t="shared" si="36"/>
        <v>33.674999999999997</v>
      </c>
      <c r="T215" s="9">
        <f t="shared" si="37"/>
        <v>22.875</v>
      </c>
      <c r="U215" s="8">
        <f t="shared" si="38"/>
        <v>24.675000000000001</v>
      </c>
      <c r="V215" s="8">
        <f t="shared" si="39"/>
        <v>24.225000000000001</v>
      </c>
    </row>
    <row r="216" spans="1:22" ht="13.5" x14ac:dyDescent="0.25">
      <c r="A216" s="3">
        <f>RSI!A216</f>
        <v>42320</v>
      </c>
      <c r="B216" s="2">
        <f>RSI!B216</f>
        <v>2.8988999999999998</v>
      </c>
      <c r="C216" s="2">
        <f>RSI!I216</f>
        <v>48.57997344778498</v>
      </c>
      <c r="D216" s="2">
        <f>MACD!E216</f>
        <v>-0.12768457646756337</v>
      </c>
      <c r="E216" s="2">
        <f>MACD!F216</f>
        <v>-0.13234514952483023</v>
      </c>
      <c r="F216" s="2">
        <f>'Moving Avg'!D216</f>
        <v>2.9638400000000003</v>
      </c>
      <c r="G216" s="2">
        <f>'Moving Avg'!F216</f>
        <v>2.9019599999999999</v>
      </c>
      <c r="H216" s="2">
        <f>'Moving Avg'!G216</f>
        <v>2.9762499999999994</v>
      </c>
      <c r="I216" s="2">
        <f>'Moving Avg'!H216</f>
        <v>4.185462000000002</v>
      </c>
      <c r="J216" s="6" t="str">
        <f>OBV!F216</f>
        <v>BULLISH</v>
      </c>
      <c r="K216" s="6" t="str">
        <f>OBV!G216</f>
        <v>NEUTRAL</v>
      </c>
      <c r="L216" s="6" t="str">
        <f>OBV!H216</f>
        <v>BULLISH DIVERGENCE</v>
      </c>
      <c r="M216" s="8">
        <f t="shared" si="30"/>
        <v>25</v>
      </c>
      <c r="N216" s="8">
        <f t="shared" si="31"/>
        <v>0</v>
      </c>
      <c r="O216" s="8">
        <f t="shared" si="32"/>
        <v>0</v>
      </c>
      <c r="P216" s="8">
        <f t="shared" si="33"/>
        <v>66.5</v>
      </c>
      <c r="Q216" s="9">
        <f t="shared" si="34"/>
        <v>18.725000000000001</v>
      </c>
      <c r="R216" s="9">
        <f t="shared" si="35"/>
        <v>21.625</v>
      </c>
      <c r="S216" s="9">
        <f t="shared" si="36"/>
        <v>33.674999999999997</v>
      </c>
      <c r="T216" s="9">
        <f t="shared" si="37"/>
        <v>22.875</v>
      </c>
      <c r="U216" s="8">
        <f t="shared" si="38"/>
        <v>24.675000000000001</v>
      </c>
      <c r="V216" s="8">
        <f t="shared" si="39"/>
        <v>24.225000000000001</v>
      </c>
    </row>
    <row r="217" spans="1:22" ht="13.5" x14ac:dyDescent="0.25">
      <c r="A217" s="3">
        <f>RSI!A217</f>
        <v>42321</v>
      </c>
      <c r="B217" s="2">
        <f>RSI!B217</f>
        <v>2.8159000000000001</v>
      </c>
      <c r="C217" s="2">
        <f>RSI!I217</f>
        <v>45.157518891271806</v>
      </c>
      <c r="D217" s="2">
        <f>MACD!E217</f>
        <v>-0.12501561654504156</v>
      </c>
      <c r="E217" s="2">
        <f>MACD!F217</f>
        <v>-0.13087924292887251</v>
      </c>
      <c r="F217" s="2">
        <f>'Moving Avg'!D217</f>
        <v>2.911</v>
      </c>
      <c r="G217" s="2">
        <f>'Moving Avg'!F217</f>
        <v>2.901205</v>
      </c>
      <c r="H217" s="2">
        <f>'Moving Avg'!G217</f>
        <v>2.9542059999999992</v>
      </c>
      <c r="I217" s="2">
        <f>'Moving Avg'!H217</f>
        <v>4.1759120000000021</v>
      </c>
      <c r="J217" s="6" t="str">
        <f>OBV!F217</f>
        <v>BEARISH</v>
      </c>
      <c r="K217" s="6" t="str">
        <f>OBV!G217</f>
        <v>NEUTRAL</v>
      </c>
      <c r="L217" s="6" t="str">
        <f>OBV!H217</f>
        <v>CONFIRMED BEARISH</v>
      </c>
      <c r="M217" s="8">
        <f t="shared" si="30"/>
        <v>25</v>
      </c>
      <c r="N217" s="8">
        <f t="shared" si="31"/>
        <v>0</v>
      </c>
      <c r="O217" s="8">
        <f t="shared" si="32"/>
        <v>0</v>
      </c>
      <c r="P217" s="8">
        <f t="shared" si="33"/>
        <v>16.5</v>
      </c>
      <c r="Q217" s="9">
        <f t="shared" si="34"/>
        <v>11.225</v>
      </c>
      <c r="R217" s="9">
        <f t="shared" si="35"/>
        <v>9.125</v>
      </c>
      <c r="S217" s="9">
        <f t="shared" si="36"/>
        <v>11.175000000000001</v>
      </c>
      <c r="T217" s="9">
        <f t="shared" si="37"/>
        <v>10.375</v>
      </c>
      <c r="U217" s="8">
        <f t="shared" si="38"/>
        <v>10.508333333333335</v>
      </c>
      <c r="V217" s="8">
        <f t="shared" si="39"/>
        <v>10.475000000000001</v>
      </c>
    </row>
    <row r="218" spans="1:22" ht="13.5" x14ac:dyDescent="0.25">
      <c r="A218" s="3">
        <f>RSI!A218</f>
        <v>42324</v>
      </c>
      <c r="B218" s="2">
        <f>RSI!B218</f>
        <v>2.9367000000000001</v>
      </c>
      <c r="C218" s="2">
        <f>RSI!I218</f>
        <v>50.611117182647817</v>
      </c>
      <c r="D218" s="2">
        <f>MACD!E218</f>
        <v>-0.10783434462232533</v>
      </c>
      <c r="E218" s="2">
        <f>MACD!F218</f>
        <v>-0.12627026326756308</v>
      </c>
      <c r="F218" s="2">
        <f>'Moving Avg'!D218</f>
        <v>2.8823199999999995</v>
      </c>
      <c r="G218" s="2">
        <f>'Moving Avg'!F218</f>
        <v>2.9042249999999998</v>
      </c>
      <c r="H218" s="2">
        <f>'Moving Avg'!G218</f>
        <v>2.9374459999999996</v>
      </c>
      <c r="I218" s="2">
        <f>'Moving Avg'!H218</f>
        <v>4.1655315000000019</v>
      </c>
      <c r="J218" s="6" t="str">
        <f>OBV!F218</f>
        <v>BEARISH</v>
      </c>
      <c r="K218" s="6" t="str">
        <f>OBV!G218</f>
        <v>NEUTRAL</v>
      </c>
      <c r="L218" s="6" t="str">
        <f>OBV!H218</f>
        <v>CONFIRMED BEARISH</v>
      </c>
      <c r="M218" s="8">
        <f t="shared" si="30"/>
        <v>25</v>
      </c>
      <c r="N218" s="8">
        <f t="shared" si="31"/>
        <v>0</v>
      </c>
      <c r="O218" s="8">
        <f t="shared" si="32"/>
        <v>0</v>
      </c>
      <c r="P218" s="8">
        <f t="shared" si="33"/>
        <v>16.5</v>
      </c>
      <c r="Q218" s="9">
        <f t="shared" si="34"/>
        <v>11.225</v>
      </c>
      <c r="R218" s="9">
        <f t="shared" si="35"/>
        <v>9.125</v>
      </c>
      <c r="S218" s="9">
        <f t="shared" si="36"/>
        <v>11.175000000000001</v>
      </c>
      <c r="T218" s="9">
        <f t="shared" si="37"/>
        <v>10.375</v>
      </c>
      <c r="U218" s="8">
        <f t="shared" si="38"/>
        <v>10.508333333333335</v>
      </c>
      <c r="V218" s="8">
        <f t="shared" si="39"/>
        <v>10.475000000000001</v>
      </c>
    </row>
    <row r="219" spans="1:22" ht="13.5" x14ac:dyDescent="0.25">
      <c r="A219" s="3">
        <f>RSI!A219</f>
        <v>42325</v>
      </c>
      <c r="B219" s="2">
        <f>RSI!B219</f>
        <v>3.0122</v>
      </c>
      <c r="C219" s="2">
        <f>RSI!I219</f>
        <v>53.709416735077959</v>
      </c>
      <c r="D219" s="2">
        <f>MACD!E219</f>
        <v>-7.9241788618802822E-2</v>
      </c>
      <c r="E219" s="2">
        <f>MACD!F219</f>
        <v>-0.11686456833781103</v>
      </c>
      <c r="F219" s="2">
        <f>'Moving Avg'!D219</f>
        <v>2.8959199999999998</v>
      </c>
      <c r="G219" s="2">
        <f>'Moving Avg'!F219</f>
        <v>2.9151700000000007</v>
      </c>
      <c r="H219" s="2">
        <f>'Moving Avg'!G219</f>
        <v>2.9223480000000008</v>
      </c>
      <c r="I219" s="2">
        <f>'Moving Avg'!H219</f>
        <v>4.1551510000000027</v>
      </c>
      <c r="J219" s="6" t="str">
        <f>OBV!F219</f>
        <v>BULLISH</v>
      </c>
      <c r="K219" s="6" t="str">
        <f>OBV!G219</f>
        <v>NEUTRAL</v>
      </c>
      <c r="L219" s="6" t="str">
        <f>OBV!H219</f>
        <v>CONFIRMED BULLISH</v>
      </c>
      <c r="M219" s="8">
        <f t="shared" si="30"/>
        <v>25</v>
      </c>
      <c r="N219" s="8">
        <f t="shared" si="31"/>
        <v>0</v>
      </c>
      <c r="O219" s="8">
        <f t="shared" si="32"/>
        <v>0</v>
      </c>
      <c r="P219" s="8">
        <f t="shared" si="33"/>
        <v>83.5</v>
      </c>
      <c r="Q219" s="9">
        <f t="shared" si="34"/>
        <v>21.274999999999999</v>
      </c>
      <c r="R219" s="9">
        <f t="shared" si="35"/>
        <v>25.875</v>
      </c>
      <c r="S219" s="9">
        <f t="shared" si="36"/>
        <v>41.325000000000003</v>
      </c>
      <c r="T219" s="9">
        <f t="shared" si="37"/>
        <v>27.125</v>
      </c>
      <c r="U219" s="8">
        <f t="shared" si="38"/>
        <v>29.491666666666664</v>
      </c>
      <c r="V219" s="8">
        <f t="shared" si="39"/>
        <v>28.9</v>
      </c>
    </row>
    <row r="220" spans="1:22" ht="13.5" x14ac:dyDescent="0.25">
      <c r="A220" s="3">
        <f>RSI!A220</f>
        <v>42326</v>
      </c>
      <c r="B220" s="2">
        <f>RSI!B220</f>
        <v>2.9216000000000002</v>
      </c>
      <c r="C220" s="2">
        <f>RSI!I220</f>
        <v>49.681720076115703</v>
      </c>
      <c r="D220" s="2">
        <f>MACD!E220</f>
        <v>-2.4497287036341575E-2</v>
      </c>
      <c r="E220" s="2">
        <f>MACD!F220</f>
        <v>-9.8391112077517148E-2</v>
      </c>
      <c r="F220" s="2">
        <f>'Moving Avg'!D220</f>
        <v>2.9170600000000002</v>
      </c>
      <c r="G220" s="2">
        <f>'Moving Avg'!F220</f>
        <v>2.9215849999999999</v>
      </c>
      <c r="H220" s="2">
        <f>'Moving Avg'!G220</f>
        <v>2.9089100000000006</v>
      </c>
      <c r="I220" s="2">
        <f>'Moving Avg'!H220</f>
        <v>4.1429590000000021</v>
      </c>
      <c r="J220" s="6" t="str">
        <f>OBV!F220</f>
        <v>BULLISH</v>
      </c>
      <c r="K220" s="6" t="str">
        <f>OBV!G220</f>
        <v>NEUTRAL</v>
      </c>
      <c r="L220" s="6" t="str">
        <f>OBV!H220</f>
        <v>CONFIRMED BULLISH</v>
      </c>
      <c r="M220" s="8">
        <f t="shared" si="30"/>
        <v>25</v>
      </c>
      <c r="N220" s="8">
        <f t="shared" si="31"/>
        <v>0</v>
      </c>
      <c r="O220" s="8">
        <f t="shared" si="32"/>
        <v>0</v>
      </c>
      <c r="P220" s="8">
        <f t="shared" si="33"/>
        <v>83.5</v>
      </c>
      <c r="Q220" s="9">
        <f t="shared" si="34"/>
        <v>21.274999999999999</v>
      </c>
      <c r="R220" s="9">
        <f t="shared" si="35"/>
        <v>25.875</v>
      </c>
      <c r="S220" s="9">
        <f t="shared" si="36"/>
        <v>41.325000000000003</v>
      </c>
      <c r="T220" s="9">
        <f t="shared" si="37"/>
        <v>27.125</v>
      </c>
      <c r="U220" s="8">
        <f t="shared" si="38"/>
        <v>29.491666666666664</v>
      </c>
      <c r="V220" s="8">
        <f t="shared" si="39"/>
        <v>28.9</v>
      </c>
    </row>
    <row r="221" spans="1:22" ht="13.5" x14ac:dyDescent="0.25">
      <c r="A221" s="3">
        <f>RSI!A221</f>
        <v>42327</v>
      </c>
      <c r="B221" s="2">
        <f>RSI!B221</f>
        <v>2.9820000000000002</v>
      </c>
      <c r="C221" s="2">
        <f>RSI!I221</f>
        <v>52.252418445853358</v>
      </c>
      <c r="D221" s="2">
        <f>MACD!E221</f>
        <v>-1.1649061727730725E-2</v>
      </c>
      <c r="E221" s="2">
        <f>MACD!F221</f>
        <v>-8.1042702007559878E-2</v>
      </c>
      <c r="F221" s="2">
        <f>'Moving Avg'!D221</f>
        <v>2.9336800000000003</v>
      </c>
      <c r="G221" s="2">
        <f>'Moving Avg'!F221</f>
        <v>2.9314</v>
      </c>
      <c r="H221" s="2">
        <f>'Moving Avg'!G221</f>
        <v>2.8987940000000005</v>
      </c>
      <c r="I221" s="2">
        <f>'Moving Avg'!H221</f>
        <v>4.1315220000000021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  <c r="M221" s="8">
        <f t="shared" si="30"/>
        <v>25</v>
      </c>
      <c r="N221" s="8">
        <f t="shared" si="31"/>
        <v>0</v>
      </c>
      <c r="O221" s="8">
        <f t="shared" si="32"/>
        <v>0</v>
      </c>
      <c r="P221" s="8">
        <f t="shared" si="33"/>
        <v>83.5</v>
      </c>
      <c r="Q221" s="9">
        <f t="shared" si="34"/>
        <v>21.274999999999999</v>
      </c>
      <c r="R221" s="9">
        <f t="shared" si="35"/>
        <v>25.875</v>
      </c>
      <c r="S221" s="9">
        <f t="shared" si="36"/>
        <v>41.325000000000003</v>
      </c>
      <c r="T221" s="9">
        <f t="shared" si="37"/>
        <v>27.125</v>
      </c>
      <c r="U221" s="8">
        <f t="shared" si="38"/>
        <v>29.491666666666664</v>
      </c>
      <c r="V221" s="8">
        <f t="shared" si="39"/>
        <v>28.9</v>
      </c>
    </row>
    <row r="222" spans="1:22" ht="13.5" x14ac:dyDescent="0.25">
      <c r="A222" s="3">
        <f>RSI!A222</f>
        <v>42328</v>
      </c>
      <c r="B222" s="2">
        <f>RSI!B222</f>
        <v>3.0196999999999998</v>
      </c>
      <c r="C222" s="2">
        <f>RSI!I222</f>
        <v>53.837683988826107</v>
      </c>
      <c r="D222" s="2">
        <f>MACD!E222</f>
        <v>6.547685300128947E-3</v>
      </c>
      <c r="E222" s="2">
        <f>MACD!F222</f>
        <v>-6.3524624546022118E-2</v>
      </c>
      <c r="F222" s="2">
        <f>'Moving Avg'!D222</f>
        <v>2.97444</v>
      </c>
      <c r="G222" s="2">
        <f>'Moving Avg'!F222</f>
        <v>2.9374400000000001</v>
      </c>
      <c r="H222" s="2">
        <f>'Moving Avg'!G222</f>
        <v>2.891394</v>
      </c>
      <c r="I222" s="2">
        <f>'Moving Avg'!H222</f>
        <v>4.121330000000003</v>
      </c>
      <c r="J222" s="6" t="str">
        <f>OBV!F222</f>
        <v>BULLISH</v>
      </c>
      <c r="K222" s="6" t="str">
        <f>OBV!G222</f>
        <v>NEUTRAL</v>
      </c>
      <c r="L222" s="6" t="str">
        <f>OBV!H222</f>
        <v>CONFIRMED BULLISH</v>
      </c>
      <c r="M222" s="8">
        <f t="shared" si="30"/>
        <v>25</v>
      </c>
      <c r="N222" s="8">
        <f t="shared" si="31"/>
        <v>0</v>
      </c>
      <c r="O222" s="8">
        <f t="shared" si="32"/>
        <v>0</v>
      </c>
      <c r="P222" s="8">
        <f t="shared" si="33"/>
        <v>83.5</v>
      </c>
      <c r="Q222" s="9">
        <f t="shared" si="34"/>
        <v>21.274999999999999</v>
      </c>
      <c r="R222" s="9">
        <f t="shared" si="35"/>
        <v>25.875</v>
      </c>
      <c r="S222" s="9">
        <f t="shared" si="36"/>
        <v>41.325000000000003</v>
      </c>
      <c r="T222" s="9">
        <f t="shared" si="37"/>
        <v>27.125</v>
      </c>
      <c r="U222" s="8">
        <f t="shared" si="38"/>
        <v>29.491666666666664</v>
      </c>
      <c r="V222" s="8">
        <f t="shared" si="39"/>
        <v>28.9</v>
      </c>
    </row>
    <row r="223" spans="1:22" ht="13.5" x14ac:dyDescent="0.25">
      <c r="A223" s="3">
        <f>RSI!A223</f>
        <v>42331</v>
      </c>
      <c r="B223" s="2">
        <f>RSI!B223</f>
        <v>3.1480999999999999</v>
      </c>
      <c r="C223" s="2">
        <f>RSI!I223</f>
        <v>58.848872461807325</v>
      </c>
      <c r="D223" s="2">
        <f>MACD!E223</f>
        <v>1.1906986415401999E-2</v>
      </c>
      <c r="E223" s="2">
        <f>MACD!F223</f>
        <v>-4.8438302353737299E-2</v>
      </c>
      <c r="F223" s="2">
        <f>'Moving Avg'!D223</f>
        <v>3.0167200000000003</v>
      </c>
      <c r="G223" s="2">
        <f>'Moving Avg'!F223</f>
        <v>2.9491450000000001</v>
      </c>
      <c r="H223" s="2">
        <f>'Moving Avg'!G223</f>
        <v>2.8868640000000005</v>
      </c>
      <c r="I223" s="2">
        <f>'Moving Avg'!H223</f>
        <v>4.1119690000000029</v>
      </c>
      <c r="J223" s="6" t="str">
        <f>OBV!F223</f>
        <v>BULLISH</v>
      </c>
      <c r="K223" s="6" t="str">
        <f>OBV!G223</f>
        <v>NEUTRAL</v>
      </c>
      <c r="L223" s="6" t="str">
        <f>OBV!H223</f>
        <v>CONFIRMED BULLISH</v>
      </c>
      <c r="M223" s="8">
        <f t="shared" si="30"/>
        <v>25</v>
      </c>
      <c r="N223" s="8">
        <f t="shared" si="31"/>
        <v>0</v>
      </c>
      <c r="O223" s="8">
        <f t="shared" si="32"/>
        <v>0</v>
      </c>
      <c r="P223" s="8">
        <f t="shared" si="33"/>
        <v>83.5</v>
      </c>
      <c r="Q223" s="9">
        <f t="shared" si="34"/>
        <v>21.274999999999999</v>
      </c>
      <c r="R223" s="9">
        <f t="shared" si="35"/>
        <v>25.875</v>
      </c>
      <c r="S223" s="9">
        <f t="shared" si="36"/>
        <v>41.325000000000003</v>
      </c>
      <c r="T223" s="9">
        <f t="shared" si="37"/>
        <v>27.125</v>
      </c>
      <c r="U223" s="8">
        <f t="shared" si="38"/>
        <v>29.491666666666664</v>
      </c>
      <c r="V223" s="8">
        <f t="shared" si="39"/>
        <v>28.9</v>
      </c>
    </row>
    <row r="224" spans="1:22" ht="13.5" x14ac:dyDescent="0.25">
      <c r="A224" s="3">
        <f>RSI!A224</f>
        <v>42332</v>
      </c>
      <c r="B224" s="2">
        <f>RSI!B224</f>
        <v>3.2387000000000001</v>
      </c>
      <c r="C224" s="2">
        <f>RSI!I224</f>
        <v>61.984748407219165</v>
      </c>
      <c r="D224" s="2">
        <f>MACD!E224</f>
        <v>-1.2423555291041222E-2</v>
      </c>
      <c r="E224" s="2">
        <f>MACD!F224</f>
        <v>-4.1235352941198088E-2</v>
      </c>
      <c r="F224" s="2">
        <f>'Moving Avg'!D224</f>
        <v>3.06202</v>
      </c>
      <c r="G224" s="2">
        <f>'Moving Avg'!F224</f>
        <v>2.9695299999999998</v>
      </c>
      <c r="H224" s="2">
        <f>'Moving Avg'!G224</f>
        <v>2.8871660000000001</v>
      </c>
      <c r="I224" s="2">
        <f>'Moving Avg'!H224</f>
        <v>4.1032495000000022</v>
      </c>
      <c r="J224" s="6" t="str">
        <f>OBV!F224</f>
        <v>BULLISH</v>
      </c>
      <c r="K224" s="6" t="str">
        <f>OBV!G224</f>
        <v>STRONG</v>
      </c>
      <c r="L224" s="6" t="str">
        <f>OBV!H224</f>
        <v>CONFIRMED BULLISH</v>
      </c>
      <c r="M224" s="8">
        <f t="shared" si="30"/>
        <v>25</v>
      </c>
      <c r="N224" s="8">
        <f t="shared" si="31"/>
        <v>0</v>
      </c>
      <c r="O224" s="8">
        <f t="shared" si="32"/>
        <v>0</v>
      </c>
      <c r="P224" s="8">
        <f t="shared" si="33"/>
        <v>100</v>
      </c>
      <c r="Q224" s="9">
        <f t="shared" si="34"/>
        <v>23.75</v>
      </c>
      <c r="R224" s="9">
        <f t="shared" si="35"/>
        <v>30</v>
      </c>
      <c r="S224" s="9">
        <f t="shared" si="36"/>
        <v>48.75</v>
      </c>
      <c r="T224" s="9">
        <f t="shared" si="37"/>
        <v>31.25</v>
      </c>
      <c r="U224" s="8">
        <f t="shared" si="38"/>
        <v>34.166666666666664</v>
      </c>
      <c r="V224" s="8">
        <f t="shared" si="39"/>
        <v>33.4375</v>
      </c>
    </row>
    <row r="225" spans="1:22" ht="13.5" x14ac:dyDescent="0.25">
      <c r="A225" s="3">
        <f>RSI!A225</f>
        <v>42333</v>
      </c>
      <c r="B225" s="2">
        <f>RSI!B225</f>
        <v>3.0952000000000002</v>
      </c>
      <c r="C225" s="2">
        <f>RSI!I225</f>
        <v>54.854599937158234</v>
      </c>
      <c r="D225" s="2">
        <f>MACD!E225</f>
        <v>-4.3809323804168798E-2</v>
      </c>
      <c r="E225" s="2">
        <f>MACD!F225</f>
        <v>-4.1750147113792227E-2</v>
      </c>
      <c r="F225" s="2">
        <f>'Moving Avg'!D225</f>
        <v>3.0967399999999996</v>
      </c>
      <c r="G225" s="2">
        <f>'Moving Avg'!F225</f>
        <v>2.9846249999999999</v>
      </c>
      <c r="H225" s="2">
        <f>'Moving Avg'!G225</f>
        <v>2.8838440000000007</v>
      </c>
      <c r="I225" s="2">
        <f>'Moving Avg'!H225</f>
        <v>4.0943790000000018</v>
      </c>
      <c r="J225" s="6" t="str">
        <f>OBV!F225</f>
        <v>BULLISH</v>
      </c>
      <c r="K225" s="6" t="str">
        <f>OBV!G225</f>
        <v>NEUTRAL</v>
      </c>
      <c r="L225" s="6" t="str">
        <f>OBV!H225</f>
        <v>CONFIRMED BULLISH</v>
      </c>
      <c r="M225" s="8">
        <f t="shared" si="30"/>
        <v>25</v>
      </c>
      <c r="N225" s="8">
        <f t="shared" si="31"/>
        <v>45</v>
      </c>
      <c r="O225" s="8">
        <f t="shared" si="32"/>
        <v>0</v>
      </c>
      <c r="P225" s="8">
        <f t="shared" si="33"/>
        <v>83.5</v>
      </c>
      <c r="Q225" s="9">
        <f t="shared" si="34"/>
        <v>37.024999999999999</v>
      </c>
      <c r="R225" s="9">
        <f t="shared" si="35"/>
        <v>34.875</v>
      </c>
      <c r="S225" s="9">
        <f t="shared" si="36"/>
        <v>48.075000000000003</v>
      </c>
      <c r="T225" s="9">
        <f t="shared" si="37"/>
        <v>38.375</v>
      </c>
      <c r="U225" s="8">
        <f t="shared" si="38"/>
        <v>39.991666666666667</v>
      </c>
      <c r="V225" s="8">
        <f t="shared" si="39"/>
        <v>39.587500000000006</v>
      </c>
    </row>
    <row r="226" spans="1:22" ht="13.5" x14ac:dyDescent="0.25">
      <c r="A226" s="3">
        <f>RSI!A226</f>
        <v>42334</v>
      </c>
      <c r="B226" s="2">
        <f>RSI!B226</f>
        <v>3.0575000000000001</v>
      </c>
      <c r="C226" s="2">
        <f>RSI!I226</f>
        <v>53.125612594726903</v>
      </c>
      <c r="D226" s="2">
        <f>MACD!E226</f>
        <v>-5.5521144447739701E-2</v>
      </c>
      <c r="E226" s="2">
        <f>MACD!F226</f>
        <v>-4.4504346580581729E-2</v>
      </c>
      <c r="F226" s="2">
        <f>'Moving Avg'!D226</f>
        <v>3.1118399999999999</v>
      </c>
      <c r="G226" s="2">
        <f>'Moving Avg'!F226</f>
        <v>2.9989699999999999</v>
      </c>
      <c r="H226" s="2">
        <f>'Moving Avg'!G226</f>
        <v>2.8826360000000011</v>
      </c>
      <c r="I226" s="2">
        <f>'Moving Avg'!H226</f>
        <v>4.0846025000000026</v>
      </c>
      <c r="J226" s="6" t="str">
        <f>OBV!F226</f>
        <v>BEARISH</v>
      </c>
      <c r="K226" s="6" t="str">
        <f>OBV!G226</f>
        <v>NEUTRAL</v>
      </c>
      <c r="L226" s="6" t="str">
        <f>OBV!H226</f>
        <v>BEARISH DIVERGENCE</v>
      </c>
      <c r="M226" s="8">
        <f t="shared" si="30"/>
        <v>25</v>
      </c>
      <c r="N226" s="8">
        <f t="shared" si="31"/>
        <v>45</v>
      </c>
      <c r="O226" s="8">
        <f t="shared" si="32"/>
        <v>0</v>
      </c>
      <c r="P226" s="8">
        <f t="shared" si="33"/>
        <v>16.5</v>
      </c>
      <c r="Q226" s="9">
        <f t="shared" si="34"/>
        <v>26.975000000000001</v>
      </c>
      <c r="R226" s="9">
        <f t="shared" si="35"/>
        <v>18.125</v>
      </c>
      <c r="S226" s="9">
        <f t="shared" si="36"/>
        <v>17.925000000000001</v>
      </c>
      <c r="T226" s="9">
        <f t="shared" si="37"/>
        <v>21.625</v>
      </c>
      <c r="U226" s="8">
        <f t="shared" si="38"/>
        <v>21.008333333333336</v>
      </c>
      <c r="V226" s="8">
        <f t="shared" si="39"/>
        <v>21.162500000000001</v>
      </c>
    </row>
    <row r="227" spans="1:22" ht="13.5" x14ac:dyDescent="0.25">
      <c r="A227" s="3">
        <f>RSI!A227</f>
        <v>42335</v>
      </c>
      <c r="B227" s="2">
        <f>RSI!B227</f>
        <v>3.1480999999999999</v>
      </c>
      <c r="C227" s="2">
        <f>RSI!I227</f>
        <v>56.660941056415339</v>
      </c>
      <c r="D227" s="2">
        <f>MACD!E227</f>
        <v>-8.5352101995292529E-2</v>
      </c>
      <c r="E227" s="2">
        <f>MACD!F227</f>
        <v>-5.2673897663523886E-2</v>
      </c>
      <c r="F227" s="2">
        <f>'Moving Avg'!D227</f>
        <v>3.1375199999999999</v>
      </c>
      <c r="G227" s="2">
        <f>'Moving Avg'!F227</f>
        <v>3.0182199999999995</v>
      </c>
      <c r="H227" s="2">
        <f>'Moving Avg'!G227</f>
        <v>2.8855060000000003</v>
      </c>
      <c r="I227" s="2">
        <f>'Moving Avg'!H227</f>
        <v>4.0754300000000017</v>
      </c>
      <c r="J227" s="6" t="str">
        <f>OBV!F227</f>
        <v>BEARISH</v>
      </c>
      <c r="K227" s="6" t="str">
        <f>OBV!G227</f>
        <v>NEUTRAL</v>
      </c>
      <c r="L227" s="6" t="str">
        <f>OBV!H227</f>
        <v>BEARISH DIVERGENCE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16.5</v>
      </c>
      <c r="Q227" s="9">
        <f t="shared" si="34"/>
        <v>46.225000000000001</v>
      </c>
      <c r="R227" s="9">
        <f t="shared" si="35"/>
        <v>29.125</v>
      </c>
      <c r="S227" s="9">
        <f t="shared" si="36"/>
        <v>26.175000000000001</v>
      </c>
      <c r="T227" s="9">
        <f t="shared" si="37"/>
        <v>35.375</v>
      </c>
      <c r="U227" s="8">
        <f t="shared" si="38"/>
        <v>33.841666666666661</v>
      </c>
      <c r="V227" s="8">
        <f t="shared" si="39"/>
        <v>34.224999999999994</v>
      </c>
    </row>
    <row r="228" spans="1:22" ht="13.5" x14ac:dyDescent="0.25">
      <c r="A228" s="3">
        <f>RSI!A228</f>
        <v>42338</v>
      </c>
      <c r="B228" s="2">
        <f>RSI!B228</f>
        <v>3.2235999999999998</v>
      </c>
      <c r="C228" s="2">
        <f>RSI!I228</f>
        <v>59.408415173560712</v>
      </c>
      <c r="D228" s="2">
        <f>MACD!E228</f>
        <v>-9.8544993498414168E-2</v>
      </c>
      <c r="E228" s="2">
        <f>MACD!F228</f>
        <v>-6.184811683050194E-2</v>
      </c>
      <c r="F228" s="2">
        <f>'Moving Avg'!D228</f>
        <v>3.1526199999999998</v>
      </c>
      <c r="G228" s="2">
        <f>'Moving Avg'!F228</f>
        <v>3.0336999999999996</v>
      </c>
      <c r="H228" s="2">
        <f>'Moving Avg'!G228</f>
        <v>2.8924520000000005</v>
      </c>
      <c r="I228" s="2">
        <f>'Moving Avg'!H228</f>
        <v>4.0672015000000021</v>
      </c>
      <c r="J228" s="6" t="str">
        <f>OBV!F228</f>
        <v>BEARISH</v>
      </c>
      <c r="K228" s="6" t="str">
        <f>OBV!G228</f>
        <v>NEUTRAL</v>
      </c>
      <c r="L228" s="6" t="str">
        <f>OBV!H228</f>
        <v>BEARISH DIVERGENCE</v>
      </c>
      <c r="M228" s="8">
        <f t="shared" si="30"/>
        <v>25</v>
      </c>
      <c r="N228" s="8">
        <f t="shared" si="31"/>
        <v>100</v>
      </c>
      <c r="O228" s="8">
        <f t="shared" si="32"/>
        <v>0</v>
      </c>
      <c r="P228" s="8">
        <f t="shared" si="33"/>
        <v>16.5</v>
      </c>
      <c r="Q228" s="9">
        <f t="shared" si="34"/>
        <v>46.225000000000001</v>
      </c>
      <c r="R228" s="9">
        <f t="shared" si="35"/>
        <v>29.125</v>
      </c>
      <c r="S228" s="9">
        <f t="shared" si="36"/>
        <v>26.175000000000001</v>
      </c>
      <c r="T228" s="9">
        <f t="shared" si="37"/>
        <v>35.375</v>
      </c>
      <c r="U228" s="8">
        <f t="shared" si="38"/>
        <v>33.841666666666661</v>
      </c>
      <c r="V228" s="8">
        <f t="shared" si="39"/>
        <v>34.224999999999994</v>
      </c>
    </row>
    <row r="229" spans="1:22" ht="13.5" x14ac:dyDescent="0.25">
      <c r="A229" s="3">
        <f>RSI!A229</f>
        <v>42339</v>
      </c>
      <c r="B229" s="2">
        <f>RSI!B229</f>
        <v>3.2387000000000001</v>
      </c>
      <c r="C229" s="2">
        <f>RSI!I229</f>
        <v>59.955198120438133</v>
      </c>
      <c r="D229" s="2">
        <f>MACD!E229</f>
        <v>-0.10053093420885517</v>
      </c>
      <c r="E229" s="2">
        <f>MACD!F229</f>
        <v>-6.9584680306172597E-2</v>
      </c>
      <c r="F229" s="2">
        <f>'Moving Avg'!D229</f>
        <v>3.1526199999999998</v>
      </c>
      <c r="G229" s="2">
        <f>'Moving Avg'!F229</f>
        <v>3.0435149999999997</v>
      </c>
      <c r="H229" s="2">
        <f>'Moving Avg'!G229</f>
        <v>2.8963780000000008</v>
      </c>
      <c r="I229" s="2">
        <f>'Moving Avg'!H229</f>
        <v>4.0588595000000014</v>
      </c>
      <c r="J229" s="6" t="str">
        <f>OBV!F229</f>
        <v>BEARISH</v>
      </c>
      <c r="K229" s="6" t="str">
        <f>OBV!G229</f>
        <v>NEUTRAL</v>
      </c>
      <c r="L229" s="6" t="str">
        <f>OBV!H229</f>
        <v>NEUTRAL</v>
      </c>
      <c r="M229" s="8">
        <f t="shared" si="30"/>
        <v>25</v>
      </c>
      <c r="N229" s="8">
        <f t="shared" si="31"/>
        <v>100</v>
      </c>
      <c r="O229" s="8">
        <f t="shared" si="32"/>
        <v>0</v>
      </c>
      <c r="P229" s="8">
        <f t="shared" si="33"/>
        <v>16.5</v>
      </c>
      <c r="Q229" s="9">
        <f t="shared" si="34"/>
        <v>46.225000000000001</v>
      </c>
      <c r="R229" s="9">
        <f t="shared" si="35"/>
        <v>29.125</v>
      </c>
      <c r="S229" s="9">
        <f t="shared" si="36"/>
        <v>26.175000000000001</v>
      </c>
      <c r="T229" s="9">
        <f t="shared" si="37"/>
        <v>35.375</v>
      </c>
      <c r="U229" s="8">
        <f t="shared" si="38"/>
        <v>33.841666666666661</v>
      </c>
      <c r="V229" s="8">
        <f t="shared" si="39"/>
        <v>34.224999999999994</v>
      </c>
    </row>
    <row r="230" spans="1:22" ht="13.5" x14ac:dyDescent="0.25">
      <c r="A230" s="3">
        <f>RSI!A230</f>
        <v>42340</v>
      </c>
      <c r="B230" s="2">
        <f>RSI!B230</f>
        <v>3.2612999999999999</v>
      </c>
      <c r="C230" s="2">
        <f>RSI!I230</f>
        <v>60.806165443629645</v>
      </c>
      <c r="D230" s="2">
        <f>MACD!E230</f>
        <v>-0.1191349511847406</v>
      </c>
      <c r="E230" s="2">
        <f>MACD!F230</f>
        <v>-7.9494734481886209E-2</v>
      </c>
      <c r="F230" s="2">
        <f>'Moving Avg'!D230</f>
        <v>3.1858399999999998</v>
      </c>
      <c r="G230" s="2">
        <f>'Moving Avg'!F230</f>
        <v>3.046535</v>
      </c>
      <c r="H230" s="2">
        <f>'Moving Avg'!G230</f>
        <v>2.90272</v>
      </c>
      <c r="I230" s="2">
        <f>'Moving Avg'!H230</f>
        <v>4.0502910000000014</v>
      </c>
      <c r="J230" s="6" t="str">
        <f>OBV!F230</f>
        <v>BEARISH</v>
      </c>
      <c r="K230" s="6" t="str">
        <f>OBV!G230</f>
        <v>NEUTRAL</v>
      </c>
      <c r="L230" s="6" t="str">
        <f>OBV!H230</f>
        <v>BEARISH DIVERGENCE</v>
      </c>
      <c r="M230" s="8">
        <f t="shared" si="30"/>
        <v>25</v>
      </c>
      <c r="N230" s="8">
        <f t="shared" si="31"/>
        <v>100</v>
      </c>
      <c r="O230" s="8">
        <f t="shared" si="32"/>
        <v>0</v>
      </c>
      <c r="P230" s="8">
        <f t="shared" si="33"/>
        <v>16.5</v>
      </c>
      <c r="Q230" s="9">
        <f t="shared" si="34"/>
        <v>46.225000000000001</v>
      </c>
      <c r="R230" s="9">
        <f t="shared" si="35"/>
        <v>29.125</v>
      </c>
      <c r="S230" s="9">
        <f t="shared" si="36"/>
        <v>26.175000000000001</v>
      </c>
      <c r="T230" s="9">
        <f t="shared" si="37"/>
        <v>35.375</v>
      </c>
      <c r="U230" s="8">
        <f t="shared" si="38"/>
        <v>33.841666666666661</v>
      </c>
      <c r="V230" s="8">
        <f t="shared" si="39"/>
        <v>34.224999999999994</v>
      </c>
    </row>
    <row r="231" spans="1:22" ht="13.5" x14ac:dyDescent="0.25">
      <c r="A231" s="3">
        <f>RSI!A231</f>
        <v>42341</v>
      </c>
      <c r="B231" s="2">
        <f>RSI!B231</f>
        <v>3.3746</v>
      </c>
      <c r="C231" s="2">
        <f>RSI!I231</f>
        <v>64.840030602284116</v>
      </c>
      <c r="D231" s="2">
        <f>MACD!E231</f>
        <v>-0.13532459467086477</v>
      </c>
      <c r="E231" s="2">
        <f>MACD!F231</f>
        <v>-9.066070651968193E-2</v>
      </c>
      <c r="F231" s="2">
        <f>'Moving Avg'!D231</f>
        <v>3.2492600000000005</v>
      </c>
      <c r="G231" s="2">
        <f>'Moving Avg'!F231</f>
        <v>3.0646549999999997</v>
      </c>
      <c r="H231" s="2">
        <f>'Moving Avg'!G231</f>
        <v>2.908156</v>
      </c>
      <c r="I231" s="2">
        <f>'Moving Avg'!H231</f>
        <v>4.0422135000000017</v>
      </c>
      <c r="J231" s="6" t="str">
        <f>OBV!F231</f>
        <v>BULLISH</v>
      </c>
      <c r="K231" s="6" t="str">
        <f>OBV!G231</f>
        <v>NEUTRAL</v>
      </c>
      <c r="L231" s="6" t="str">
        <f>OBV!H231</f>
        <v>CONFIRMED BULLISH</v>
      </c>
      <c r="M231" s="8">
        <f t="shared" si="30"/>
        <v>25</v>
      </c>
      <c r="N231" s="8">
        <f t="shared" si="31"/>
        <v>100</v>
      </c>
      <c r="O231" s="8">
        <f t="shared" si="32"/>
        <v>0</v>
      </c>
      <c r="P231" s="8">
        <f t="shared" si="33"/>
        <v>83.5</v>
      </c>
      <c r="Q231" s="9">
        <f t="shared" si="34"/>
        <v>56.274999999999999</v>
      </c>
      <c r="R231" s="9">
        <f t="shared" si="35"/>
        <v>45.875</v>
      </c>
      <c r="S231" s="9">
        <f t="shared" si="36"/>
        <v>56.325000000000003</v>
      </c>
      <c r="T231" s="9">
        <f t="shared" si="37"/>
        <v>52.125</v>
      </c>
      <c r="U231" s="8">
        <f t="shared" si="38"/>
        <v>52.82500000000001</v>
      </c>
      <c r="V231" s="8">
        <f t="shared" si="39"/>
        <v>52.650000000000006</v>
      </c>
    </row>
    <row r="232" spans="1:22" ht="13.5" x14ac:dyDescent="0.25">
      <c r="A232" s="3">
        <f>RSI!A232</f>
        <v>42342</v>
      </c>
      <c r="B232" s="2">
        <f>RSI!B232</f>
        <v>3.4802</v>
      </c>
      <c r="C232" s="2">
        <f>RSI!I232</f>
        <v>68.132146565070755</v>
      </c>
      <c r="D232" s="2">
        <f>MACD!E232</f>
        <v>-0.15296292395861633</v>
      </c>
      <c r="E232" s="2">
        <f>MACD!F232</f>
        <v>-0.10312115000746881</v>
      </c>
      <c r="F232" s="2">
        <f>'Moving Avg'!D232</f>
        <v>3.3156799999999995</v>
      </c>
      <c r="G232" s="2">
        <f>'Moving Avg'!F232</f>
        <v>3.0846600000000004</v>
      </c>
      <c r="H232" s="2">
        <f>'Moving Avg'!G232</f>
        <v>2.9157040000000007</v>
      </c>
      <c r="I232" s="2">
        <f>'Moving Avg'!H232</f>
        <v>4.0347015000000006</v>
      </c>
      <c r="J232" s="6" t="str">
        <f>OBV!F232</f>
        <v>BULLISH</v>
      </c>
      <c r="K232" s="6" t="str">
        <f>OBV!G232</f>
        <v>NEUTRAL</v>
      </c>
      <c r="L232" s="6" t="str">
        <f>OBV!H232</f>
        <v>CONFIRMED BULLISH</v>
      </c>
      <c r="M232" s="8">
        <f t="shared" si="30"/>
        <v>25</v>
      </c>
      <c r="N232" s="8">
        <f t="shared" si="31"/>
        <v>100</v>
      </c>
      <c r="O232" s="8">
        <f t="shared" si="32"/>
        <v>0</v>
      </c>
      <c r="P232" s="8">
        <f t="shared" si="33"/>
        <v>83.5</v>
      </c>
      <c r="Q232" s="9">
        <f t="shared" si="34"/>
        <v>56.274999999999999</v>
      </c>
      <c r="R232" s="9">
        <f t="shared" si="35"/>
        <v>45.875</v>
      </c>
      <c r="S232" s="9">
        <f t="shared" si="36"/>
        <v>56.325000000000003</v>
      </c>
      <c r="T232" s="9">
        <f t="shared" si="37"/>
        <v>52.125</v>
      </c>
      <c r="U232" s="8">
        <f t="shared" si="38"/>
        <v>52.82500000000001</v>
      </c>
      <c r="V232" s="8">
        <f t="shared" si="39"/>
        <v>52.650000000000006</v>
      </c>
    </row>
    <row r="233" spans="1:22" ht="13.5" x14ac:dyDescent="0.25">
      <c r="A233" s="3">
        <f>RSI!A233</f>
        <v>42345</v>
      </c>
      <c r="B233" s="2">
        <f>RSI!B233</f>
        <v>3.669</v>
      </c>
      <c r="C233" s="2">
        <f>RSI!I233</f>
        <v>72.999768876264454</v>
      </c>
      <c r="D233" s="2">
        <f>MACD!E233</f>
        <v>-0.16451816287114385</v>
      </c>
      <c r="E233" s="2">
        <f>MACD!F233</f>
        <v>-0.11540055258020382</v>
      </c>
      <c r="F233" s="2">
        <f>'Moving Avg'!D233</f>
        <v>3.4047600000000005</v>
      </c>
      <c r="G233" s="2">
        <f>'Moving Avg'!F233</f>
        <v>3.1141049999999995</v>
      </c>
      <c r="H233" s="2">
        <f>'Moving Avg'!G233</f>
        <v>2.9288400000000001</v>
      </c>
      <c r="I233" s="2">
        <f>'Moving Avg'!H233</f>
        <v>4.0274165000000011</v>
      </c>
      <c r="J233" s="6" t="str">
        <f>OBV!F233</f>
        <v>BULLISH</v>
      </c>
      <c r="K233" s="6" t="str">
        <f>OBV!G233</f>
        <v>NEUTRAL</v>
      </c>
      <c r="L233" s="6" t="str">
        <f>OBV!H233</f>
        <v>CONFIRMED BULLISH</v>
      </c>
      <c r="M233" s="8">
        <f t="shared" si="30"/>
        <v>0</v>
      </c>
      <c r="N233" s="8">
        <f t="shared" si="31"/>
        <v>100</v>
      </c>
      <c r="O233" s="8">
        <f t="shared" si="32"/>
        <v>0</v>
      </c>
      <c r="P233" s="8">
        <f t="shared" si="33"/>
        <v>83.5</v>
      </c>
      <c r="Q233" s="9">
        <f t="shared" si="34"/>
        <v>47.524999999999999</v>
      </c>
      <c r="R233" s="9">
        <f t="shared" si="35"/>
        <v>40.875</v>
      </c>
      <c r="S233" s="9">
        <f t="shared" si="36"/>
        <v>52.575000000000003</v>
      </c>
      <c r="T233" s="9">
        <f t="shared" si="37"/>
        <v>45.875</v>
      </c>
      <c r="U233" s="8">
        <f t="shared" si="38"/>
        <v>46.991666666666674</v>
      </c>
      <c r="V233" s="8">
        <f t="shared" si="39"/>
        <v>46.712500000000006</v>
      </c>
    </row>
    <row r="234" spans="1:22" ht="13.5" x14ac:dyDescent="0.25">
      <c r="A234" s="3">
        <f>RSI!A234</f>
        <v>42346</v>
      </c>
      <c r="B234" s="2">
        <f>RSI!B234</f>
        <v>3.669</v>
      </c>
      <c r="C234" s="2">
        <f>RSI!I234</f>
        <v>72.999768876264454</v>
      </c>
      <c r="D234" s="2">
        <f>MACD!E234</f>
        <v>-0.16369428267017705</v>
      </c>
      <c r="E234" s="2">
        <f>MACD!F234</f>
        <v>-0.12505929859819848</v>
      </c>
      <c r="F234" s="2">
        <f>'Moving Avg'!D234</f>
        <v>3.4908200000000003</v>
      </c>
      <c r="G234" s="2">
        <f>'Moving Avg'!F234</f>
        <v>3.1503449999999993</v>
      </c>
      <c r="H234" s="2">
        <f>'Moving Avg'!G234</f>
        <v>2.9425800000000009</v>
      </c>
      <c r="I234" s="2">
        <f>'Moving Avg'!H234</f>
        <v>4.0200940000000012</v>
      </c>
      <c r="J234" s="6" t="str">
        <f>OBV!F234</f>
        <v>BULLISH</v>
      </c>
      <c r="K234" s="6" t="str">
        <f>OBV!G234</f>
        <v>NEUTRAL</v>
      </c>
      <c r="L234" s="6" t="str">
        <f>OBV!H234</f>
        <v>CONFIRMED BULLISH</v>
      </c>
      <c r="M234" s="8">
        <f t="shared" si="30"/>
        <v>0</v>
      </c>
      <c r="N234" s="8">
        <f t="shared" si="31"/>
        <v>100</v>
      </c>
      <c r="O234" s="8">
        <f t="shared" si="32"/>
        <v>0</v>
      </c>
      <c r="P234" s="8">
        <f t="shared" si="33"/>
        <v>83.5</v>
      </c>
      <c r="Q234" s="9">
        <f t="shared" si="34"/>
        <v>47.524999999999999</v>
      </c>
      <c r="R234" s="9">
        <f t="shared" si="35"/>
        <v>40.875</v>
      </c>
      <c r="S234" s="9">
        <f t="shared" si="36"/>
        <v>52.575000000000003</v>
      </c>
      <c r="T234" s="9">
        <f t="shared" si="37"/>
        <v>45.875</v>
      </c>
      <c r="U234" s="8">
        <f t="shared" si="38"/>
        <v>46.991666666666674</v>
      </c>
      <c r="V234" s="8">
        <f t="shared" si="39"/>
        <v>46.712500000000006</v>
      </c>
    </row>
    <row r="235" spans="1:22" ht="13.5" x14ac:dyDescent="0.25">
      <c r="A235" s="3">
        <f>RSI!A235</f>
        <v>42347</v>
      </c>
      <c r="B235" s="2">
        <f>RSI!B235</f>
        <v>3.8879000000000001</v>
      </c>
      <c r="C235" s="2">
        <f>RSI!I235</f>
        <v>77.600400440803369</v>
      </c>
      <c r="D235" s="2">
        <f>MACD!E235</f>
        <v>-0.2043787721689041</v>
      </c>
      <c r="E235" s="2">
        <f>MACD!F235</f>
        <v>-0.1409231933123396</v>
      </c>
      <c r="F235" s="2">
        <f>'Moving Avg'!D235</f>
        <v>3.6161400000000001</v>
      </c>
      <c r="G235" s="2">
        <f>'Moving Avg'!F235</f>
        <v>3.2039449999999996</v>
      </c>
      <c r="H235" s="2">
        <f>'Moving Avg'!G235</f>
        <v>2.9629639999999999</v>
      </c>
      <c r="I235" s="2">
        <f>'Moving Avg'!H235</f>
        <v>4.0138660000000002</v>
      </c>
      <c r="J235" s="6" t="str">
        <f>OBV!F235</f>
        <v>BULLISH</v>
      </c>
      <c r="K235" s="6" t="str">
        <f>OBV!G235</f>
        <v>NEUTRAL</v>
      </c>
      <c r="L235" s="6" t="str">
        <f>OBV!H235</f>
        <v>CONFIRMED BULLISH</v>
      </c>
      <c r="M235" s="8">
        <f t="shared" si="30"/>
        <v>0</v>
      </c>
      <c r="N235" s="8">
        <f t="shared" si="31"/>
        <v>100</v>
      </c>
      <c r="O235" s="8">
        <f t="shared" si="32"/>
        <v>0</v>
      </c>
      <c r="P235" s="8">
        <f t="shared" si="33"/>
        <v>83.5</v>
      </c>
      <c r="Q235" s="9">
        <f t="shared" si="34"/>
        <v>47.524999999999999</v>
      </c>
      <c r="R235" s="9">
        <f t="shared" si="35"/>
        <v>40.875</v>
      </c>
      <c r="S235" s="9">
        <f t="shared" si="36"/>
        <v>52.575000000000003</v>
      </c>
      <c r="T235" s="9">
        <f t="shared" si="37"/>
        <v>45.875</v>
      </c>
      <c r="U235" s="8">
        <f t="shared" si="38"/>
        <v>46.991666666666674</v>
      </c>
      <c r="V235" s="8">
        <f t="shared" si="39"/>
        <v>46.712500000000006</v>
      </c>
    </row>
    <row r="236" spans="1:22" ht="13.5" x14ac:dyDescent="0.25">
      <c r="A236" s="3">
        <f>RSI!A236</f>
        <v>42348</v>
      </c>
      <c r="B236" s="2">
        <f>RSI!B236</f>
        <v>3.9634</v>
      </c>
      <c r="C236" s="2">
        <f>RSI!I236</f>
        <v>78.933689534961687</v>
      </c>
      <c r="D236" s="2">
        <f>MACD!E236</f>
        <v>-0.25435119246370297</v>
      </c>
      <c r="E236" s="2">
        <f>MACD!F236</f>
        <v>-0.16360879314261229</v>
      </c>
      <c r="F236" s="2">
        <f>'Moving Avg'!D236</f>
        <v>3.7338999999999998</v>
      </c>
      <c r="G236" s="2">
        <f>'Moving Avg'!F236</f>
        <v>3.2571700000000008</v>
      </c>
      <c r="H236" s="2">
        <f>'Moving Avg'!G236</f>
        <v>2.9848580000000009</v>
      </c>
      <c r="I236" s="2">
        <f>'Moving Avg'!H236</f>
        <v>4.0087700000000002</v>
      </c>
      <c r="J236" s="6" t="str">
        <f>OBV!F236</f>
        <v>BULLISH</v>
      </c>
      <c r="K236" s="6" t="str">
        <f>OBV!G236</f>
        <v>NEUTRAL</v>
      </c>
      <c r="L236" s="6" t="str">
        <f>OBV!H236</f>
        <v>CONFIRMED BULLISH</v>
      </c>
      <c r="M236" s="8">
        <f t="shared" si="30"/>
        <v>0</v>
      </c>
      <c r="N236" s="8">
        <f t="shared" si="31"/>
        <v>100</v>
      </c>
      <c r="O236" s="8">
        <f t="shared" si="32"/>
        <v>0</v>
      </c>
      <c r="P236" s="8">
        <f t="shared" si="33"/>
        <v>83.5</v>
      </c>
      <c r="Q236" s="9">
        <f t="shared" si="34"/>
        <v>47.524999999999999</v>
      </c>
      <c r="R236" s="9">
        <f t="shared" si="35"/>
        <v>40.875</v>
      </c>
      <c r="S236" s="9">
        <f t="shared" si="36"/>
        <v>52.575000000000003</v>
      </c>
      <c r="T236" s="9">
        <f t="shared" si="37"/>
        <v>45.875</v>
      </c>
      <c r="U236" s="8">
        <f t="shared" si="38"/>
        <v>46.991666666666674</v>
      </c>
      <c r="V236" s="8">
        <f t="shared" si="39"/>
        <v>46.712500000000006</v>
      </c>
    </row>
    <row r="237" spans="1:22" ht="13.5" x14ac:dyDescent="0.25">
      <c r="A237" s="3">
        <f>RSI!A237</f>
        <v>42349</v>
      </c>
      <c r="B237" s="2">
        <f>RSI!B237</f>
        <v>4.1597</v>
      </c>
      <c r="C237" s="2">
        <f>RSI!I237</f>
        <v>81.943122984056018</v>
      </c>
      <c r="D237" s="2">
        <f>MACD!E237</f>
        <v>-0.30153071044437185</v>
      </c>
      <c r="E237" s="2">
        <f>MACD!F237</f>
        <v>-0.1911931766029642</v>
      </c>
      <c r="F237" s="2">
        <f>'Moving Avg'!D237</f>
        <v>3.8698000000000001</v>
      </c>
      <c r="G237" s="2">
        <f>'Moving Avg'!F237</f>
        <v>3.3243599999999995</v>
      </c>
      <c r="H237" s="2">
        <f>'Moving Avg'!G237</f>
        <v>3.0108280000000001</v>
      </c>
      <c r="I237" s="2">
        <f>'Moving Avg'!H237</f>
        <v>4.0047310000000014</v>
      </c>
      <c r="J237" s="6" t="str">
        <f>OBV!F237</f>
        <v>BULLISH</v>
      </c>
      <c r="K237" s="6" t="str">
        <f>OBV!G237</f>
        <v>STRONG</v>
      </c>
      <c r="L237" s="6" t="str">
        <f>OBV!H237</f>
        <v>CONFIRMED BULLISH</v>
      </c>
      <c r="M237" s="8">
        <f t="shared" si="30"/>
        <v>0</v>
      </c>
      <c r="N237" s="8">
        <f t="shared" si="31"/>
        <v>100</v>
      </c>
      <c r="O237" s="8">
        <f t="shared" si="32"/>
        <v>0</v>
      </c>
      <c r="P237" s="8">
        <f t="shared" si="33"/>
        <v>100</v>
      </c>
      <c r="Q237" s="9">
        <f t="shared" si="34"/>
        <v>50</v>
      </c>
      <c r="R237" s="9">
        <f t="shared" si="35"/>
        <v>45</v>
      </c>
      <c r="S237" s="9">
        <f t="shared" si="36"/>
        <v>60</v>
      </c>
      <c r="T237" s="9">
        <f t="shared" si="37"/>
        <v>50</v>
      </c>
      <c r="U237" s="8">
        <f t="shared" si="38"/>
        <v>51.666666666666664</v>
      </c>
      <c r="V237" s="8">
        <f t="shared" si="39"/>
        <v>51.25</v>
      </c>
    </row>
    <row r="238" spans="1:22" ht="13.5" x14ac:dyDescent="0.25">
      <c r="A238" s="3">
        <f>RSI!A238</f>
        <v>42352</v>
      </c>
      <c r="B238" s="2">
        <f>RSI!B238</f>
        <v>4.4088000000000003</v>
      </c>
      <c r="C238" s="2">
        <f>RSI!I238</f>
        <v>84.892481170775739</v>
      </c>
      <c r="D238" s="2">
        <f>MACD!E238</f>
        <v>-0.35342314521048745</v>
      </c>
      <c r="E238" s="2">
        <f>MACD!F238</f>
        <v>-0.22363917032446887</v>
      </c>
      <c r="F238" s="2">
        <f>'Moving Avg'!D238</f>
        <v>4.01776</v>
      </c>
      <c r="G238" s="2">
        <f>'Moving Avg'!F238</f>
        <v>3.3979650000000006</v>
      </c>
      <c r="H238" s="2">
        <f>'Moving Avg'!G238</f>
        <v>3.0451020000000004</v>
      </c>
      <c r="I238" s="2">
        <f>'Moving Avg'!H238</f>
        <v>4.001484500000001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  <c r="M238" s="8">
        <f t="shared" si="30"/>
        <v>0</v>
      </c>
      <c r="N238" s="8">
        <f t="shared" si="31"/>
        <v>100</v>
      </c>
      <c r="O238" s="8">
        <f t="shared" si="32"/>
        <v>50</v>
      </c>
      <c r="P238" s="8">
        <f t="shared" si="33"/>
        <v>100</v>
      </c>
      <c r="Q238" s="9">
        <f t="shared" si="34"/>
        <v>57.5</v>
      </c>
      <c r="R238" s="9">
        <f t="shared" si="35"/>
        <v>62.5</v>
      </c>
      <c r="S238" s="9">
        <f t="shared" si="36"/>
        <v>72.5</v>
      </c>
      <c r="T238" s="9">
        <f t="shared" si="37"/>
        <v>62.5</v>
      </c>
      <c r="U238" s="8">
        <f t="shared" si="38"/>
        <v>64.166666666666671</v>
      </c>
      <c r="V238" s="8">
        <f t="shared" si="39"/>
        <v>63.75</v>
      </c>
    </row>
    <row r="239" spans="1:22" ht="13.5" x14ac:dyDescent="0.25">
      <c r="A239" s="3">
        <f>RSI!A239</f>
        <v>42353</v>
      </c>
      <c r="B239" s="2">
        <f>RSI!B239</f>
        <v>4.2050000000000001</v>
      </c>
      <c r="C239" s="2">
        <f>RSI!I239</f>
        <v>74.212358344872342</v>
      </c>
      <c r="D239" s="2">
        <f>MACD!E239</f>
        <v>-0.38613917649208229</v>
      </c>
      <c r="E239" s="2">
        <f>MACD!F239</f>
        <v>-0.2561391715579916</v>
      </c>
      <c r="F239" s="2">
        <f>'Moving Avg'!D239</f>
        <v>4.1249599999999997</v>
      </c>
      <c r="G239" s="2">
        <f>'Moving Avg'!F239</f>
        <v>3.457605</v>
      </c>
      <c r="H239" s="2">
        <f>'Moving Avg'!G239</f>
        <v>3.077716000000001</v>
      </c>
      <c r="I239" s="2">
        <f>'Moving Avg'!H239</f>
        <v>3.997596500000002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  <c r="M239" s="8">
        <f t="shared" si="30"/>
        <v>0</v>
      </c>
      <c r="N239" s="8">
        <f t="shared" si="31"/>
        <v>100</v>
      </c>
      <c r="O239" s="8">
        <f t="shared" si="32"/>
        <v>50</v>
      </c>
      <c r="P239" s="8">
        <f t="shared" si="33"/>
        <v>100</v>
      </c>
      <c r="Q239" s="9">
        <f t="shared" si="34"/>
        <v>57.5</v>
      </c>
      <c r="R239" s="9">
        <f t="shared" si="35"/>
        <v>62.5</v>
      </c>
      <c r="S239" s="9">
        <f t="shared" si="36"/>
        <v>72.5</v>
      </c>
      <c r="T239" s="9">
        <f t="shared" si="37"/>
        <v>62.5</v>
      </c>
      <c r="U239" s="8">
        <f t="shared" si="38"/>
        <v>64.166666666666671</v>
      </c>
      <c r="V239" s="8">
        <f t="shared" si="39"/>
        <v>63.75</v>
      </c>
    </row>
    <row r="240" spans="1:22" ht="13.5" x14ac:dyDescent="0.25">
      <c r="A240" s="3">
        <f>RSI!A240</f>
        <v>42354</v>
      </c>
      <c r="B240" s="2">
        <f>RSI!B240</f>
        <v>4.0162000000000004</v>
      </c>
      <c r="C240" s="2">
        <f>RSI!I240</f>
        <v>65.936460109905738</v>
      </c>
      <c r="D240" s="2">
        <f>MACD!E240</f>
        <v>-0.40092080582675527</v>
      </c>
      <c r="E240" s="2">
        <f>MACD!F240</f>
        <v>-0.28509549841174436</v>
      </c>
      <c r="F240" s="2">
        <f>'Moving Avg'!D240</f>
        <v>4.15062</v>
      </c>
      <c r="G240" s="2">
        <f>'Moving Avg'!F240</f>
        <v>3.5123350000000002</v>
      </c>
      <c r="H240" s="2">
        <f>'Moving Avg'!G240</f>
        <v>3.1065540000000005</v>
      </c>
      <c r="I240" s="2">
        <f>'Moving Avg'!H240</f>
        <v>3.9920850000000012</v>
      </c>
      <c r="J240" s="6" t="str">
        <f>OBV!F240</f>
        <v>BULLISH</v>
      </c>
      <c r="K240" s="6" t="str">
        <f>OBV!G240</f>
        <v>NEUTRAL</v>
      </c>
      <c r="L240" s="6" t="str">
        <f>OBV!H240</f>
        <v>CONFIRMED BULLISH</v>
      </c>
      <c r="M240" s="8">
        <f t="shared" si="30"/>
        <v>25</v>
      </c>
      <c r="N240" s="8">
        <f t="shared" si="31"/>
        <v>100</v>
      </c>
      <c r="O240" s="8">
        <f t="shared" si="32"/>
        <v>50</v>
      </c>
      <c r="P240" s="8">
        <f t="shared" si="33"/>
        <v>83.5</v>
      </c>
      <c r="Q240" s="9">
        <f t="shared" si="34"/>
        <v>63.774999999999999</v>
      </c>
      <c r="R240" s="9">
        <f t="shared" si="35"/>
        <v>63.375</v>
      </c>
      <c r="S240" s="9">
        <f t="shared" si="36"/>
        <v>68.825000000000003</v>
      </c>
      <c r="T240" s="9">
        <f t="shared" si="37"/>
        <v>64.625</v>
      </c>
      <c r="U240" s="8">
        <f t="shared" si="38"/>
        <v>65.325000000000003</v>
      </c>
      <c r="V240" s="8">
        <f t="shared" si="39"/>
        <v>65.150000000000006</v>
      </c>
    </row>
    <row r="241" spans="1:22" ht="13.5" x14ac:dyDescent="0.25">
      <c r="A241" s="3">
        <f>RSI!A241</f>
        <v>42355</v>
      </c>
      <c r="B241" s="2">
        <f>RSI!B241</f>
        <v>3.8879000000000001</v>
      </c>
      <c r="C241" s="2">
        <f>RSI!I241</f>
        <v>60.961348544449557</v>
      </c>
      <c r="D241" s="2">
        <f>MACD!E241</f>
        <v>-0.38960133244706263</v>
      </c>
      <c r="E241" s="2">
        <f>MACD!F241</f>
        <v>-0.30599666521880803</v>
      </c>
      <c r="F241" s="2">
        <f>'Moving Avg'!D241</f>
        <v>4.1355199999999996</v>
      </c>
      <c r="G241" s="2">
        <f>'Moving Avg'!F241</f>
        <v>3.5576300000000005</v>
      </c>
      <c r="H241" s="2">
        <f>'Moving Avg'!G241</f>
        <v>3.1350900000000008</v>
      </c>
      <c r="I241" s="2">
        <f>'Moving Avg'!H241</f>
        <v>3.9847245000000009</v>
      </c>
      <c r="J241" s="6" t="str">
        <f>OBV!F241</f>
        <v>BULLISH</v>
      </c>
      <c r="K241" s="6" t="str">
        <f>OBV!G241</f>
        <v>NEUTRAL</v>
      </c>
      <c r="L241" s="6" t="str">
        <f>OBV!H241</f>
        <v>BULLISH DIVERGENCE</v>
      </c>
      <c r="M241" s="8">
        <f t="shared" si="30"/>
        <v>25</v>
      </c>
      <c r="N241" s="8">
        <f t="shared" si="31"/>
        <v>100</v>
      </c>
      <c r="O241" s="8">
        <f t="shared" si="32"/>
        <v>50</v>
      </c>
      <c r="P241" s="8">
        <f t="shared" si="33"/>
        <v>66.5</v>
      </c>
      <c r="Q241" s="9">
        <f t="shared" si="34"/>
        <v>61.225000000000001</v>
      </c>
      <c r="R241" s="9">
        <f t="shared" si="35"/>
        <v>59.125</v>
      </c>
      <c r="S241" s="9">
        <f t="shared" si="36"/>
        <v>61.174999999999997</v>
      </c>
      <c r="T241" s="9">
        <f t="shared" si="37"/>
        <v>60.375</v>
      </c>
      <c r="U241" s="8">
        <f t="shared" si="38"/>
        <v>60.508333333333326</v>
      </c>
      <c r="V241" s="8">
        <f t="shared" si="39"/>
        <v>60.474999999999994</v>
      </c>
    </row>
    <row r="242" spans="1:22" ht="13.5" x14ac:dyDescent="0.25">
      <c r="A242" s="3">
        <f>RSI!A242</f>
        <v>42356</v>
      </c>
      <c r="B242" s="2">
        <f>RSI!B242</f>
        <v>3.8275000000000001</v>
      </c>
      <c r="C242" s="2">
        <f>RSI!I242</f>
        <v>58.715278542689433</v>
      </c>
      <c r="D242" s="2">
        <f>MACD!E242</f>
        <v>-0.36142224267725265</v>
      </c>
      <c r="E242" s="2">
        <f>MACD!F242</f>
        <v>-0.31708178071049697</v>
      </c>
      <c r="F242" s="2">
        <f>'Moving Avg'!D242</f>
        <v>4.0690800000000014</v>
      </c>
      <c r="G242" s="2">
        <f>'Moving Avg'!F242</f>
        <v>3.5980200000000004</v>
      </c>
      <c r="H242" s="2">
        <f>'Moving Avg'!G242</f>
        <v>3.1627200000000006</v>
      </c>
      <c r="I242" s="2">
        <f>'Moving Avg'!H242</f>
        <v>3.9770620000000014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  <c r="M242" s="8">
        <f t="shared" si="30"/>
        <v>25</v>
      </c>
      <c r="N242" s="8">
        <f t="shared" si="31"/>
        <v>100</v>
      </c>
      <c r="O242" s="8">
        <f t="shared" si="32"/>
        <v>50</v>
      </c>
      <c r="P242" s="8">
        <f t="shared" si="33"/>
        <v>16.5</v>
      </c>
      <c r="Q242" s="9">
        <f t="shared" si="34"/>
        <v>53.725000000000001</v>
      </c>
      <c r="R242" s="9">
        <f t="shared" si="35"/>
        <v>46.625</v>
      </c>
      <c r="S242" s="9">
        <f t="shared" si="36"/>
        <v>38.674999999999997</v>
      </c>
      <c r="T242" s="9">
        <f t="shared" si="37"/>
        <v>47.875</v>
      </c>
      <c r="U242" s="8">
        <f t="shared" si="38"/>
        <v>46.341666666666661</v>
      </c>
      <c r="V242" s="8">
        <f t="shared" si="39"/>
        <v>46.724999999999994</v>
      </c>
    </row>
    <row r="243" spans="1:22" ht="13.5" x14ac:dyDescent="0.25">
      <c r="A243" s="3">
        <f>RSI!A243</f>
        <v>42359</v>
      </c>
      <c r="B243" s="2">
        <f>RSI!B243</f>
        <v>3.6614</v>
      </c>
      <c r="C243" s="2">
        <f>RSI!I243</f>
        <v>52.938835649576653</v>
      </c>
      <c r="D243" s="2">
        <f>MACD!E243</f>
        <v>-0.29783381345387117</v>
      </c>
      <c r="E243" s="2">
        <f>MACD!F243</f>
        <v>-0.31323218725917179</v>
      </c>
      <c r="F243" s="2">
        <f>'Moving Avg'!D243</f>
        <v>3.9196</v>
      </c>
      <c r="G243" s="2">
        <f>'Moving Avg'!F243</f>
        <v>3.6236849999999996</v>
      </c>
      <c r="H243" s="2">
        <f>'Moving Avg'!G243</f>
        <v>3.1870280000000002</v>
      </c>
      <c r="I243" s="2">
        <f>'Moving Avg'!H243</f>
        <v>3.9685690000000018</v>
      </c>
      <c r="J243" s="6" t="str">
        <f>OBV!F243</f>
        <v>BEARISH</v>
      </c>
      <c r="K243" s="6" t="str">
        <f>OBV!G243</f>
        <v>NEUTRAL</v>
      </c>
      <c r="L243" s="6" t="str">
        <f>OBV!H243</f>
        <v>CONFIRMED BEARISH</v>
      </c>
      <c r="M243" s="8">
        <f t="shared" si="30"/>
        <v>25</v>
      </c>
      <c r="N243" s="8">
        <f t="shared" si="31"/>
        <v>0</v>
      </c>
      <c r="O243" s="8">
        <f t="shared" si="32"/>
        <v>0</v>
      </c>
      <c r="P243" s="8">
        <f t="shared" si="33"/>
        <v>16.5</v>
      </c>
      <c r="Q243" s="9">
        <f t="shared" si="34"/>
        <v>11.225</v>
      </c>
      <c r="R243" s="9">
        <f t="shared" si="35"/>
        <v>9.125</v>
      </c>
      <c r="S243" s="9">
        <f t="shared" si="36"/>
        <v>11.175000000000001</v>
      </c>
      <c r="T243" s="9">
        <f t="shared" si="37"/>
        <v>10.375</v>
      </c>
      <c r="U243" s="8">
        <f t="shared" si="38"/>
        <v>10.508333333333335</v>
      </c>
      <c r="V243" s="8">
        <f t="shared" si="39"/>
        <v>10.475000000000001</v>
      </c>
    </row>
    <row r="244" spans="1:22" ht="13.5" x14ac:dyDescent="0.25">
      <c r="A244" s="3">
        <f>RSI!A244</f>
        <v>42360</v>
      </c>
      <c r="B244" s="2">
        <f>RSI!B244</f>
        <v>3.6614</v>
      </c>
      <c r="C244" s="2">
        <f>RSI!I244</f>
        <v>52.938835649576653</v>
      </c>
      <c r="D244" s="2">
        <f>MACD!E244</f>
        <v>-0.24453309182923988</v>
      </c>
      <c r="E244" s="2">
        <f>MACD!F244</f>
        <v>-0.29949236817318542</v>
      </c>
      <c r="F244" s="2">
        <f>'Moving Avg'!D244</f>
        <v>3.81088</v>
      </c>
      <c r="G244" s="2">
        <f>'Moving Avg'!F244</f>
        <v>3.6448200000000002</v>
      </c>
      <c r="H244" s="2">
        <f>'Moving Avg'!G244</f>
        <v>3.209978</v>
      </c>
      <c r="I244" s="2">
        <f>'Moving Avg'!H244</f>
        <v>3.9596985000000013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  <c r="M244" s="8">
        <f t="shared" si="30"/>
        <v>25</v>
      </c>
      <c r="N244" s="8">
        <f t="shared" si="31"/>
        <v>0</v>
      </c>
      <c r="O244" s="8">
        <f t="shared" si="32"/>
        <v>0</v>
      </c>
      <c r="P244" s="8">
        <f t="shared" si="33"/>
        <v>16.5</v>
      </c>
      <c r="Q244" s="9">
        <f t="shared" si="34"/>
        <v>11.225</v>
      </c>
      <c r="R244" s="9">
        <f t="shared" si="35"/>
        <v>9.125</v>
      </c>
      <c r="S244" s="9">
        <f t="shared" si="36"/>
        <v>11.175000000000001</v>
      </c>
      <c r="T244" s="9">
        <f t="shared" si="37"/>
        <v>10.375</v>
      </c>
      <c r="U244" s="8">
        <f t="shared" si="38"/>
        <v>10.508333333333335</v>
      </c>
      <c r="V244" s="8">
        <f t="shared" si="39"/>
        <v>10.475000000000001</v>
      </c>
    </row>
    <row r="245" spans="1:22" ht="13.5" x14ac:dyDescent="0.25">
      <c r="A245" s="3">
        <f>RSI!A245</f>
        <v>42361</v>
      </c>
      <c r="B245" s="2">
        <f>RSI!B245</f>
        <v>3.5556999999999999</v>
      </c>
      <c r="C245" s="2">
        <f>RSI!I245</f>
        <v>49.355252711089996</v>
      </c>
      <c r="D245" s="2">
        <f>MACD!E245</f>
        <v>-0.1583934029002072</v>
      </c>
      <c r="E245" s="2">
        <f>MACD!F245</f>
        <v>-0.27127257511858976</v>
      </c>
      <c r="F245" s="2">
        <f>'Moving Avg'!D245</f>
        <v>3.7187800000000002</v>
      </c>
      <c r="G245" s="2">
        <f>'Moving Avg'!F245</f>
        <v>3.6678449999999998</v>
      </c>
      <c r="H245" s="2">
        <f>'Moving Avg'!G245</f>
        <v>3.2277939999999994</v>
      </c>
      <c r="I245" s="2">
        <f>'Moving Avg'!H245</f>
        <v>3.950941000000002</v>
      </c>
      <c r="J245" s="6" t="str">
        <f>OBV!F245</f>
        <v>BEARISH</v>
      </c>
      <c r="K245" s="6" t="str">
        <f>OBV!G245</f>
        <v>NEUTRAL</v>
      </c>
      <c r="L245" s="6" t="str">
        <f>OBV!H245</f>
        <v>CONFIRMED BEARISH</v>
      </c>
      <c r="M245" s="8">
        <f t="shared" si="30"/>
        <v>25</v>
      </c>
      <c r="N245" s="8">
        <f t="shared" si="31"/>
        <v>0</v>
      </c>
      <c r="O245" s="8">
        <f t="shared" si="32"/>
        <v>0</v>
      </c>
      <c r="P245" s="8">
        <f t="shared" si="33"/>
        <v>16.5</v>
      </c>
      <c r="Q245" s="9">
        <f t="shared" si="34"/>
        <v>11.225</v>
      </c>
      <c r="R245" s="9">
        <f t="shared" si="35"/>
        <v>9.125</v>
      </c>
      <c r="S245" s="9">
        <f t="shared" si="36"/>
        <v>11.175000000000001</v>
      </c>
      <c r="T245" s="9">
        <f t="shared" si="37"/>
        <v>10.375</v>
      </c>
      <c r="U245" s="8">
        <f t="shared" si="38"/>
        <v>10.508333333333335</v>
      </c>
      <c r="V245" s="8">
        <f t="shared" si="39"/>
        <v>10.475000000000001</v>
      </c>
    </row>
    <row r="246" spans="1:22" ht="13.5" x14ac:dyDescent="0.25">
      <c r="A246" s="3">
        <f>RSI!A246</f>
        <v>42363</v>
      </c>
      <c r="B246" s="2">
        <f>RSI!B246</f>
        <v>3.5556999999999999</v>
      </c>
      <c r="C246" s="2">
        <f>RSI!I246</f>
        <v>49.355252711089996</v>
      </c>
      <c r="D246" s="2">
        <f>MACD!E246</f>
        <v>-7.3698850002529515E-2</v>
      </c>
      <c r="E246" s="2">
        <f>MACD!F246</f>
        <v>-0.23175783009537773</v>
      </c>
      <c r="F246" s="2">
        <f>'Moving Avg'!D246</f>
        <v>3.6523399999999997</v>
      </c>
      <c r="G246" s="2">
        <f>'Moving Avg'!F246</f>
        <v>3.6927550000000005</v>
      </c>
      <c r="H246" s="2">
        <f>'Moving Avg'!G246</f>
        <v>3.2424379999999995</v>
      </c>
      <c r="I246" s="2">
        <f>'Moving Avg'!H246</f>
        <v>3.9422970000000022</v>
      </c>
      <c r="J246" s="6" t="str">
        <f>OBV!F246</f>
        <v>BEARISH</v>
      </c>
      <c r="K246" s="6" t="str">
        <f>OBV!G246</f>
        <v>NEUTRAL</v>
      </c>
      <c r="L246" s="6" t="str">
        <f>OBV!H246</f>
        <v>CONFIRMED BEARISH</v>
      </c>
      <c r="M246" s="8">
        <f t="shared" si="30"/>
        <v>25</v>
      </c>
      <c r="N246" s="8">
        <f t="shared" si="31"/>
        <v>0</v>
      </c>
      <c r="O246" s="8">
        <f t="shared" si="32"/>
        <v>0</v>
      </c>
      <c r="P246" s="8">
        <f t="shared" si="33"/>
        <v>16.5</v>
      </c>
      <c r="Q246" s="9">
        <f t="shared" si="34"/>
        <v>11.225</v>
      </c>
      <c r="R246" s="9">
        <f t="shared" si="35"/>
        <v>9.125</v>
      </c>
      <c r="S246" s="9">
        <f t="shared" si="36"/>
        <v>11.175000000000001</v>
      </c>
      <c r="T246" s="9">
        <f t="shared" si="37"/>
        <v>10.375</v>
      </c>
      <c r="U246" s="8">
        <f t="shared" si="38"/>
        <v>10.508333333333335</v>
      </c>
      <c r="V246" s="8">
        <f t="shared" si="39"/>
        <v>10.475000000000001</v>
      </c>
    </row>
    <row r="247" spans="1:22" ht="13.5" x14ac:dyDescent="0.25">
      <c r="A247" s="3">
        <f>RSI!A247</f>
        <v>42366</v>
      </c>
      <c r="B247" s="2">
        <f>RSI!B247</f>
        <v>3.3972000000000002</v>
      </c>
      <c r="C247" s="2">
        <f>RSI!I247</f>
        <v>44.156904772424731</v>
      </c>
      <c r="D247" s="2">
        <f>MACD!E247</f>
        <v>4.0084048706505726E-2</v>
      </c>
      <c r="E247" s="2">
        <f>MACD!F247</f>
        <v>-0.17738945433500106</v>
      </c>
      <c r="F247" s="2">
        <f>'Moving Avg'!D247</f>
        <v>3.5662799999999999</v>
      </c>
      <c r="G247" s="2">
        <f>'Moving Avg'!F247</f>
        <v>3.7052099999999997</v>
      </c>
      <c r="H247" s="2">
        <f>'Moving Avg'!G247</f>
        <v>3.2537619999999992</v>
      </c>
      <c r="I247" s="2">
        <f>'Moving Avg'!H247</f>
        <v>3.9332380000000025</v>
      </c>
      <c r="J247" s="6" t="str">
        <f>OBV!F247</f>
        <v>BEARISH</v>
      </c>
      <c r="K247" s="6" t="str">
        <f>OBV!G247</f>
        <v>NEUTRAL</v>
      </c>
      <c r="L247" s="6" t="str">
        <f>OBV!H247</f>
        <v>CONFIRMED BEARISH</v>
      </c>
      <c r="M247" s="8">
        <f t="shared" si="30"/>
        <v>25</v>
      </c>
      <c r="N247" s="8">
        <f t="shared" si="31"/>
        <v>0</v>
      </c>
      <c r="O247" s="8">
        <f t="shared" si="32"/>
        <v>0</v>
      </c>
      <c r="P247" s="8">
        <f t="shared" si="33"/>
        <v>16.5</v>
      </c>
      <c r="Q247" s="9">
        <f t="shared" si="34"/>
        <v>11.225</v>
      </c>
      <c r="R247" s="9">
        <f t="shared" si="35"/>
        <v>9.125</v>
      </c>
      <c r="S247" s="9">
        <f t="shared" si="36"/>
        <v>11.175000000000001</v>
      </c>
      <c r="T247" s="9">
        <f t="shared" si="37"/>
        <v>10.375</v>
      </c>
      <c r="U247" s="8">
        <f t="shared" si="38"/>
        <v>10.508333333333335</v>
      </c>
      <c r="V247" s="8">
        <f t="shared" si="39"/>
        <v>10.475000000000001</v>
      </c>
    </row>
    <row r="248" spans="1:22" ht="13.5" x14ac:dyDescent="0.25">
      <c r="A248" s="3">
        <f>RSI!A248</f>
        <v>42367</v>
      </c>
      <c r="B248" s="2">
        <f>RSI!B248</f>
        <v>3.4727000000000001</v>
      </c>
      <c r="C248" s="2">
        <f>RSI!I248</f>
        <v>47.01944023464668</v>
      </c>
      <c r="D248" s="2">
        <f>MACD!E248</f>
        <v>0.17019333916279855</v>
      </c>
      <c r="E248" s="2">
        <f>MACD!F248</f>
        <v>-0.10787289563544114</v>
      </c>
      <c r="F248" s="2">
        <f>'Moving Avg'!D248</f>
        <v>3.5285400000000005</v>
      </c>
      <c r="G248" s="2">
        <f>'Moving Avg'!F248</f>
        <v>3.7176650000000002</v>
      </c>
      <c r="H248" s="2">
        <f>'Moving Avg'!G248</f>
        <v>3.2656899999999998</v>
      </c>
      <c r="I248" s="2">
        <f>'Moving Avg'!H248</f>
        <v>3.924934000000003</v>
      </c>
      <c r="J248" s="6" t="str">
        <f>OBV!F248</f>
        <v>BULLISH</v>
      </c>
      <c r="K248" s="6" t="str">
        <f>OBV!G248</f>
        <v>NEUTRAL</v>
      </c>
      <c r="L248" s="6" t="str">
        <f>OBV!H248</f>
        <v>BULLISH DIVERGENCE</v>
      </c>
      <c r="M248" s="8">
        <f t="shared" si="30"/>
        <v>25</v>
      </c>
      <c r="N248" s="8">
        <f t="shared" si="31"/>
        <v>0</v>
      </c>
      <c r="O248" s="8">
        <f t="shared" si="32"/>
        <v>0</v>
      </c>
      <c r="P248" s="8">
        <f t="shared" si="33"/>
        <v>66.5</v>
      </c>
      <c r="Q248" s="9">
        <f t="shared" si="34"/>
        <v>18.725000000000001</v>
      </c>
      <c r="R248" s="9">
        <f t="shared" si="35"/>
        <v>21.625</v>
      </c>
      <c r="S248" s="9">
        <f t="shared" si="36"/>
        <v>33.674999999999997</v>
      </c>
      <c r="T248" s="9">
        <f t="shared" si="37"/>
        <v>22.875</v>
      </c>
      <c r="U248" s="8">
        <f t="shared" si="38"/>
        <v>24.675000000000001</v>
      </c>
      <c r="V248" s="8">
        <f t="shared" si="39"/>
        <v>24.225000000000001</v>
      </c>
    </row>
    <row r="249" spans="1:22" ht="13.5" x14ac:dyDescent="0.25">
      <c r="A249" s="3">
        <f>RSI!A249</f>
        <v>42368</v>
      </c>
      <c r="B249" s="2">
        <f>RSI!B249</f>
        <v>3.4575999999999998</v>
      </c>
      <c r="C249" s="2">
        <f>RSI!I249</f>
        <v>46.505982270718306</v>
      </c>
      <c r="D249" s="2">
        <f>MACD!E249</f>
        <v>0.25062377084037468</v>
      </c>
      <c r="E249" s="2">
        <f>MACD!F249</f>
        <v>-3.6173562340277979E-2</v>
      </c>
      <c r="F249" s="2">
        <f>'Moving Avg'!D249</f>
        <v>3.4877799999999999</v>
      </c>
      <c r="G249" s="2">
        <f>'Moving Avg'!F249</f>
        <v>3.7286099999999998</v>
      </c>
      <c r="H249" s="2">
        <f>'Moving Avg'!G249</f>
        <v>3.2789760000000001</v>
      </c>
      <c r="I249" s="2">
        <f>'Moving Avg'!H249</f>
        <v>3.9159880000000022</v>
      </c>
      <c r="J249" s="6" t="str">
        <f>OBV!F249</f>
        <v>BULLISH</v>
      </c>
      <c r="K249" s="6" t="str">
        <f>OBV!G249</f>
        <v>NEUTRAL</v>
      </c>
      <c r="L249" s="6" t="str">
        <f>OBV!H249</f>
        <v>BULLISH DIVERGENCE</v>
      </c>
      <c r="M249" s="8">
        <f t="shared" si="30"/>
        <v>25</v>
      </c>
      <c r="N249" s="8">
        <f t="shared" si="31"/>
        <v>0</v>
      </c>
      <c r="O249" s="8">
        <f t="shared" si="32"/>
        <v>0</v>
      </c>
      <c r="P249" s="8">
        <f t="shared" si="33"/>
        <v>66.5</v>
      </c>
      <c r="Q249" s="9">
        <f t="shared" si="34"/>
        <v>18.725000000000001</v>
      </c>
      <c r="R249" s="9">
        <f t="shared" si="35"/>
        <v>21.625</v>
      </c>
      <c r="S249" s="9">
        <f t="shared" si="36"/>
        <v>33.674999999999997</v>
      </c>
      <c r="T249" s="9">
        <f t="shared" si="37"/>
        <v>22.875</v>
      </c>
      <c r="U249" s="8">
        <f t="shared" si="38"/>
        <v>24.675000000000001</v>
      </c>
      <c r="V249" s="8">
        <f t="shared" si="39"/>
        <v>24.225000000000001</v>
      </c>
    </row>
    <row r="250" spans="1:22" ht="13.5" x14ac:dyDescent="0.25">
      <c r="A250" s="3">
        <f>RSI!A250</f>
        <v>42369</v>
      </c>
      <c r="B250" s="2">
        <f>RSI!B250</f>
        <v>3.4727000000000001</v>
      </c>
      <c r="C250" s="2">
        <f>RSI!I250</f>
        <v>47.127766609564745</v>
      </c>
      <c r="D250" s="2">
        <f>MACD!E250</f>
        <v>0.28913566151835779</v>
      </c>
      <c r="E250" s="2">
        <f>MACD!F250</f>
        <v>2.888828243144918E-2</v>
      </c>
      <c r="F250" s="2">
        <f>'Moving Avg'!D250</f>
        <v>3.4711799999999995</v>
      </c>
      <c r="G250" s="2">
        <f>'Moving Avg'!F250</f>
        <v>3.7391800000000002</v>
      </c>
      <c r="H250" s="2">
        <f>'Moving Avg'!G250</f>
        <v>3.292564</v>
      </c>
      <c r="I250" s="2">
        <f>'Moving Avg'!H250</f>
        <v>3.9065515000000022</v>
      </c>
      <c r="J250" s="6" t="str">
        <f>OBV!F250</f>
        <v>BULLISH</v>
      </c>
      <c r="K250" s="6" t="str">
        <f>OBV!G250</f>
        <v>NEUTRAL</v>
      </c>
      <c r="L250" s="6" t="str">
        <f>OBV!H250</f>
        <v>BULLISH DIVERGENCE</v>
      </c>
      <c r="M250" s="8">
        <f t="shared" si="30"/>
        <v>25</v>
      </c>
      <c r="N250" s="8">
        <f t="shared" si="31"/>
        <v>0</v>
      </c>
      <c r="O250" s="8">
        <f t="shared" si="32"/>
        <v>0</v>
      </c>
      <c r="P250" s="8">
        <f t="shared" si="33"/>
        <v>66.5</v>
      </c>
      <c r="Q250" s="9">
        <f t="shared" si="34"/>
        <v>18.725000000000001</v>
      </c>
      <c r="R250" s="9">
        <f t="shared" si="35"/>
        <v>21.625</v>
      </c>
      <c r="S250" s="9">
        <f t="shared" si="36"/>
        <v>33.674999999999997</v>
      </c>
      <c r="T250" s="9">
        <f t="shared" si="37"/>
        <v>22.875</v>
      </c>
      <c r="U250" s="8">
        <f t="shared" si="38"/>
        <v>24.675000000000001</v>
      </c>
      <c r="V250" s="8">
        <f t="shared" si="39"/>
        <v>24.225000000000001</v>
      </c>
    </row>
    <row r="251" spans="1:22" ht="13.5" x14ac:dyDescent="0.25">
      <c r="A251" s="3">
        <f>RSI!A251</f>
        <v>42373</v>
      </c>
      <c r="B251" s="2">
        <f>RSI!B251</f>
        <v>3.4727000000000001</v>
      </c>
      <c r="C251" s="2">
        <f>RSI!I251</f>
        <v>47.127766609564745</v>
      </c>
      <c r="D251" s="2">
        <f>MACD!E251</f>
        <v>0.30246907260203848</v>
      </c>
      <c r="E251" s="2">
        <f>MACD!F251</f>
        <v>8.3604440465567045E-2</v>
      </c>
      <c r="F251" s="2">
        <f>'Moving Avg'!D251</f>
        <v>3.45458</v>
      </c>
      <c r="G251" s="2">
        <f>'Moving Avg'!F251</f>
        <v>3.7440850000000006</v>
      </c>
      <c r="H251" s="2">
        <f>'Moving Avg'!G251</f>
        <v>3.3063039999999995</v>
      </c>
      <c r="I251" s="2">
        <f>'Moving Avg'!H251</f>
        <v>3.896775000000003</v>
      </c>
      <c r="J251" s="6" t="str">
        <f>OBV!F251</f>
        <v>BULLISH</v>
      </c>
      <c r="K251" s="6" t="str">
        <f>OBV!G251</f>
        <v>NEUTRAL</v>
      </c>
      <c r="L251" s="6" t="str">
        <f>OBV!H251</f>
        <v>BULLISH DIVERGENCE</v>
      </c>
      <c r="M251" s="8">
        <f t="shared" si="30"/>
        <v>25</v>
      </c>
      <c r="N251" s="8">
        <f t="shared" si="31"/>
        <v>0</v>
      </c>
      <c r="O251" s="8">
        <f t="shared" si="32"/>
        <v>0</v>
      </c>
      <c r="P251" s="8">
        <f t="shared" si="33"/>
        <v>66.5</v>
      </c>
      <c r="Q251" s="9">
        <f t="shared" si="34"/>
        <v>18.725000000000001</v>
      </c>
      <c r="R251" s="9">
        <f t="shared" si="35"/>
        <v>21.625</v>
      </c>
      <c r="S251" s="9">
        <f t="shared" si="36"/>
        <v>33.674999999999997</v>
      </c>
      <c r="T251" s="9">
        <f t="shared" si="37"/>
        <v>22.875</v>
      </c>
      <c r="U251" s="8">
        <f t="shared" si="38"/>
        <v>24.675000000000001</v>
      </c>
      <c r="V251" s="8">
        <f t="shared" si="39"/>
        <v>24.225000000000001</v>
      </c>
    </row>
    <row r="252" spans="1:22" ht="13.5" x14ac:dyDescent="0.25">
      <c r="A252" s="3">
        <f>RSI!A252</f>
        <v>42374</v>
      </c>
      <c r="B252" s="2">
        <f>RSI!B252</f>
        <v>3.5708000000000002</v>
      </c>
      <c r="C252" s="2">
        <f>RSI!I252</f>
        <v>51.385349901388366</v>
      </c>
      <c r="D252" s="2">
        <f>MACD!E252</f>
        <v>0.29764118587156529</v>
      </c>
      <c r="E252" s="2">
        <f>MACD!F252</f>
        <v>0.12641178954676668</v>
      </c>
      <c r="F252" s="2">
        <f>'Moving Avg'!D252</f>
        <v>3.4893000000000001</v>
      </c>
      <c r="G252" s="2">
        <f>'Moving Avg'!F252</f>
        <v>3.7486150000000009</v>
      </c>
      <c r="H252" s="2">
        <f>'Moving Avg'!G252</f>
        <v>3.3197419999999997</v>
      </c>
      <c r="I252" s="2">
        <f>'Moving Avg'!H252</f>
        <v>3.8874515000000018</v>
      </c>
      <c r="J252" s="6" t="str">
        <f>OBV!F252</f>
        <v>BULLISH</v>
      </c>
      <c r="K252" s="6" t="str">
        <f>OBV!G252</f>
        <v>NEUTRAL</v>
      </c>
      <c r="L252" s="6" t="str">
        <f>OBV!H252</f>
        <v>CONFIRMED BULLISH</v>
      </c>
      <c r="M252" s="8">
        <f t="shared" si="30"/>
        <v>25</v>
      </c>
      <c r="N252" s="8">
        <f t="shared" si="31"/>
        <v>0</v>
      </c>
      <c r="O252" s="8">
        <f t="shared" si="32"/>
        <v>0</v>
      </c>
      <c r="P252" s="8">
        <f t="shared" si="33"/>
        <v>83.5</v>
      </c>
      <c r="Q252" s="9">
        <f t="shared" si="34"/>
        <v>21.274999999999999</v>
      </c>
      <c r="R252" s="9">
        <f t="shared" si="35"/>
        <v>25.875</v>
      </c>
      <c r="S252" s="9">
        <f t="shared" si="36"/>
        <v>41.325000000000003</v>
      </c>
      <c r="T252" s="9">
        <f t="shared" si="37"/>
        <v>27.125</v>
      </c>
      <c r="U252" s="8">
        <f t="shared" si="38"/>
        <v>29.491666666666664</v>
      </c>
      <c r="V252" s="8">
        <f t="shared" si="39"/>
        <v>28.9</v>
      </c>
    </row>
    <row r="253" spans="1:22" ht="13.5" x14ac:dyDescent="0.25">
      <c r="A253" s="3">
        <f>RSI!A253</f>
        <v>42375</v>
      </c>
      <c r="B253" s="2">
        <f>RSI!B253</f>
        <v>3.7294</v>
      </c>
      <c r="C253" s="2">
        <f>RSI!I253</f>
        <v>57.363126818295399</v>
      </c>
      <c r="D253" s="2">
        <f>MACD!E253</f>
        <v>0.2560900930101222</v>
      </c>
      <c r="E253" s="2">
        <f>MACD!F253</f>
        <v>0.1523474502394378</v>
      </c>
      <c r="F253" s="2">
        <f>'Moving Avg'!D253</f>
        <v>3.5406400000000007</v>
      </c>
      <c r="G253" s="2">
        <f>'Moving Avg'!F253</f>
        <v>3.7516350000000003</v>
      </c>
      <c r="H253" s="2">
        <f>'Moving Avg'!G253</f>
        <v>3.3360499999999997</v>
      </c>
      <c r="I253" s="2">
        <f>'Moving Avg'!H253</f>
        <v>3.8790340000000025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  <c r="M253" s="8">
        <f t="shared" si="30"/>
        <v>25</v>
      </c>
      <c r="N253" s="8">
        <f t="shared" si="31"/>
        <v>0</v>
      </c>
      <c r="O253" s="8">
        <f t="shared" si="32"/>
        <v>0</v>
      </c>
      <c r="P253" s="8">
        <f t="shared" si="33"/>
        <v>83.5</v>
      </c>
      <c r="Q253" s="9">
        <f t="shared" si="34"/>
        <v>21.274999999999999</v>
      </c>
      <c r="R253" s="9">
        <f t="shared" si="35"/>
        <v>25.875</v>
      </c>
      <c r="S253" s="9">
        <f t="shared" si="36"/>
        <v>41.325000000000003</v>
      </c>
      <c r="T253" s="9">
        <f t="shared" si="37"/>
        <v>27.125</v>
      </c>
      <c r="U253" s="8">
        <f t="shared" si="38"/>
        <v>29.491666666666664</v>
      </c>
      <c r="V253" s="8">
        <f t="shared" si="39"/>
        <v>28.9</v>
      </c>
    </row>
    <row r="254" spans="1:22" ht="13.5" x14ac:dyDescent="0.25">
      <c r="A254" s="3">
        <f>RSI!A254</f>
        <v>42376</v>
      </c>
      <c r="B254" s="2">
        <f>RSI!B254</f>
        <v>3.7747000000000002</v>
      </c>
      <c r="C254" s="2">
        <f>RSI!I254</f>
        <v>58.91699593213346</v>
      </c>
      <c r="D254" s="2">
        <f>MACD!E254</f>
        <v>0.21648692802739511</v>
      </c>
      <c r="E254" s="2">
        <f>MACD!F254</f>
        <v>0.16517534579702925</v>
      </c>
      <c r="F254" s="2">
        <f>'Moving Avg'!D254</f>
        <v>3.6040600000000005</v>
      </c>
      <c r="G254" s="2">
        <f>'Moving Avg'!F254</f>
        <v>3.75692</v>
      </c>
      <c r="H254" s="2">
        <f>'Moving Avg'!G254</f>
        <v>3.3549239999999996</v>
      </c>
      <c r="I254" s="2">
        <f>'Moving Avg'!H254</f>
        <v>3.8713715000000031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  <c r="M254" s="8">
        <f t="shared" si="30"/>
        <v>25</v>
      </c>
      <c r="N254" s="8">
        <f t="shared" si="31"/>
        <v>0</v>
      </c>
      <c r="O254" s="8">
        <f t="shared" si="32"/>
        <v>0</v>
      </c>
      <c r="P254" s="8">
        <f t="shared" si="33"/>
        <v>83.5</v>
      </c>
      <c r="Q254" s="9">
        <f t="shared" si="34"/>
        <v>21.274999999999999</v>
      </c>
      <c r="R254" s="9">
        <f t="shared" si="35"/>
        <v>25.875</v>
      </c>
      <c r="S254" s="9">
        <f t="shared" si="36"/>
        <v>41.325000000000003</v>
      </c>
      <c r="T254" s="9">
        <f t="shared" si="37"/>
        <v>27.125</v>
      </c>
      <c r="U254" s="8">
        <f t="shared" si="38"/>
        <v>29.491666666666664</v>
      </c>
      <c r="V254" s="8">
        <f t="shared" si="39"/>
        <v>28.9</v>
      </c>
    </row>
    <row r="255" spans="1:22" ht="13.5" x14ac:dyDescent="0.25">
      <c r="A255" s="3">
        <f>RSI!A255</f>
        <v>42377</v>
      </c>
      <c r="B255" s="2">
        <f>RSI!B255</f>
        <v>3.7671000000000001</v>
      </c>
      <c r="C255" s="2">
        <f>RSI!I255</f>
        <v>58.531589041654946</v>
      </c>
      <c r="D255" s="2">
        <f>MACD!E255</f>
        <v>0.1660019762258016</v>
      </c>
      <c r="E255" s="2">
        <f>MACD!F255</f>
        <v>0.16534067188278373</v>
      </c>
      <c r="F255" s="2">
        <f>'Moving Avg'!D255</f>
        <v>3.6629399999999999</v>
      </c>
      <c r="G255" s="2">
        <f>'Moving Avg'!F255</f>
        <v>3.75088</v>
      </c>
      <c r="H255" s="2">
        <f>'Moving Avg'!G255</f>
        <v>3.3744000000000001</v>
      </c>
      <c r="I255" s="2">
        <f>'Moving Avg'!H255</f>
        <v>3.8629160000000038</v>
      </c>
      <c r="J255" s="6" t="str">
        <f>OBV!F255</f>
        <v>BULLISH</v>
      </c>
      <c r="K255" s="6" t="str">
        <f>OBV!G255</f>
        <v>NEUTRAL</v>
      </c>
      <c r="L255" s="6" t="str">
        <f>OBV!H255</f>
        <v>CONFIRMED BULLISH</v>
      </c>
      <c r="M255" s="8">
        <f t="shared" si="30"/>
        <v>25</v>
      </c>
      <c r="N255" s="8">
        <f t="shared" si="31"/>
        <v>0</v>
      </c>
      <c r="O255" s="8">
        <f t="shared" si="32"/>
        <v>0</v>
      </c>
      <c r="P255" s="8">
        <f t="shared" si="33"/>
        <v>83.5</v>
      </c>
      <c r="Q255" s="9">
        <f t="shared" si="34"/>
        <v>21.274999999999999</v>
      </c>
      <c r="R255" s="9">
        <f t="shared" si="35"/>
        <v>25.875</v>
      </c>
      <c r="S255" s="9">
        <f t="shared" si="36"/>
        <v>41.325000000000003</v>
      </c>
      <c r="T255" s="9">
        <f t="shared" si="37"/>
        <v>27.125</v>
      </c>
      <c r="U255" s="8">
        <f t="shared" si="38"/>
        <v>29.491666666666664</v>
      </c>
      <c r="V255" s="8">
        <f t="shared" si="39"/>
        <v>28.9</v>
      </c>
    </row>
    <row r="256" spans="1:22" ht="13.5" x14ac:dyDescent="0.25">
      <c r="A256" s="3">
        <f>RSI!A256</f>
        <v>42380</v>
      </c>
      <c r="B256" s="2">
        <f>RSI!B256</f>
        <v>3.6991999999999998</v>
      </c>
      <c r="C256" s="2">
        <f>RSI!I256</f>
        <v>55.065803196313361</v>
      </c>
      <c r="D256" s="2">
        <f>MACD!E256</f>
        <v>0.12717699146699335</v>
      </c>
      <c r="E256" s="2">
        <f>MACD!F256</f>
        <v>0.15770793579962566</v>
      </c>
      <c r="F256" s="2">
        <f>'Moving Avg'!D256</f>
        <v>3.70824</v>
      </c>
      <c r="G256" s="2">
        <f>'Moving Avg'!F256</f>
        <v>3.7376700000000005</v>
      </c>
      <c r="H256" s="2">
        <f>'Moving Avg'!G256</f>
        <v>3.3929719999999999</v>
      </c>
      <c r="I256" s="2">
        <f>'Moving Avg'!H256</f>
        <v>3.8549140000000026</v>
      </c>
      <c r="J256" s="6" t="str">
        <f>OBV!F256</f>
        <v>BULLISH</v>
      </c>
      <c r="K256" s="6" t="str">
        <f>OBV!G256</f>
        <v>NEUTRAL</v>
      </c>
      <c r="L256" s="6" t="str">
        <f>OBV!H256</f>
        <v>CONFIRMED BULLISH</v>
      </c>
      <c r="M256" s="8">
        <f t="shared" si="30"/>
        <v>25</v>
      </c>
      <c r="N256" s="8">
        <f t="shared" si="31"/>
        <v>100</v>
      </c>
      <c r="O256" s="8">
        <f t="shared" si="32"/>
        <v>0</v>
      </c>
      <c r="P256" s="8">
        <f t="shared" si="33"/>
        <v>83.5</v>
      </c>
      <c r="Q256" s="9">
        <f t="shared" si="34"/>
        <v>56.274999999999999</v>
      </c>
      <c r="R256" s="9">
        <f t="shared" si="35"/>
        <v>45.875</v>
      </c>
      <c r="S256" s="9">
        <f t="shared" si="36"/>
        <v>56.325000000000003</v>
      </c>
      <c r="T256" s="9">
        <f t="shared" si="37"/>
        <v>52.125</v>
      </c>
      <c r="U256" s="8">
        <f t="shared" si="38"/>
        <v>52.82500000000001</v>
      </c>
      <c r="V256" s="8">
        <f t="shared" si="39"/>
        <v>52.650000000000006</v>
      </c>
    </row>
    <row r="257" spans="1:22" ht="13.5" x14ac:dyDescent="0.25">
      <c r="A257" s="3">
        <f>RSI!A257</f>
        <v>42381</v>
      </c>
      <c r="B257" s="2">
        <f>RSI!B257</f>
        <v>3.7368999999999999</v>
      </c>
      <c r="C257" s="2">
        <f>RSI!I257</f>
        <v>56.602309295574102</v>
      </c>
      <c r="D257" s="2">
        <f>MACD!E257</f>
        <v>6.6496710058046915E-2</v>
      </c>
      <c r="E257" s="2">
        <f>MACD!F257</f>
        <v>0.1394656906513099</v>
      </c>
      <c r="F257" s="2">
        <f>'Moving Avg'!D257</f>
        <v>3.74146</v>
      </c>
      <c r="G257" s="2">
        <f>'Moving Avg'!F257</f>
        <v>3.7165300000000014</v>
      </c>
      <c r="H257" s="2">
        <f>'Moving Avg'!G257</f>
        <v>3.4124479999999995</v>
      </c>
      <c r="I257" s="2">
        <f>'Moving Avg'!H257</f>
        <v>3.8471005000000038</v>
      </c>
      <c r="J257" s="6" t="str">
        <f>OBV!F257</f>
        <v>BULLISH</v>
      </c>
      <c r="K257" s="6" t="str">
        <f>OBV!G257</f>
        <v>NEUTRAL</v>
      </c>
      <c r="L257" s="6" t="str">
        <f>OBV!H257</f>
        <v>CONFIRMED BULLISH</v>
      </c>
      <c r="M257" s="8">
        <f t="shared" si="30"/>
        <v>25</v>
      </c>
      <c r="N257" s="8">
        <f t="shared" si="31"/>
        <v>100</v>
      </c>
      <c r="O257" s="8">
        <f t="shared" si="32"/>
        <v>0</v>
      </c>
      <c r="P257" s="8">
        <f t="shared" si="33"/>
        <v>83.5</v>
      </c>
      <c r="Q257" s="9">
        <f t="shared" si="34"/>
        <v>56.274999999999999</v>
      </c>
      <c r="R257" s="9">
        <f t="shared" si="35"/>
        <v>45.875</v>
      </c>
      <c r="S257" s="9">
        <f t="shared" si="36"/>
        <v>56.325000000000003</v>
      </c>
      <c r="T257" s="9">
        <f t="shared" si="37"/>
        <v>52.125</v>
      </c>
      <c r="U257" s="8">
        <f t="shared" si="38"/>
        <v>52.82500000000001</v>
      </c>
      <c r="V257" s="8">
        <f t="shared" si="39"/>
        <v>52.650000000000006</v>
      </c>
    </row>
    <row r="258" spans="1:22" ht="13.5" x14ac:dyDescent="0.25">
      <c r="A258" s="3">
        <f>RSI!A258</f>
        <v>42382</v>
      </c>
      <c r="B258" s="2">
        <f>RSI!B258</f>
        <v>3.7368999999999999</v>
      </c>
      <c r="C258" s="2">
        <f>RSI!I258</f>
        <v>56.602309295574102</v>
      </c>
      <c r="D258" s="2">
        <f>MACD!E258</f>
        <v>2.5941541318182715E-2</v>
      </c>
      <c r="E258" s="2">
        <f>MACD!F258</f>
        <v>0.11676086078468446</v>
      </c>
      <c r="F258" s="2">
        <f>'Moving Avg'!D258</f>
        <v>3.7429600000000001</v>
      </c>
      <c r="G258" s="2">
        <f>'Moving Avg'!F258</f>
        <v>3.6829350000000014</v>
      </c>
      <c r="H258" s="2">
        <f>'Moving Avg'!G258</f>
        <v>3.4289059999999996</v>
      </c>
      <c r="I258" s="2">
        <f>'Moving Avg'!H258</f>
        <v>3.8389850000000028</v>
      </c>
      <c r="J258" s="6" t="str">
        <f>OBV!F258</f>
        <v>BEARISH</v>
      </c>
      <c r="K258" s="6" t="str">
        <f>OBV!G258</f>
        <v>NEUTRAL</v>
      </c>
      <c r="L258" s="6" t="str">
        <f>OBV!H258</f>
        <v>BEARISH DIVERGENCE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100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16.5</v>
      </c>
      <c r="Q258" s="9">
        <f t="shared" si="34"/>
        <v>46.225000000000001</v>
      </c>
      <c r="R258" s="9">
        <f t="shared" si="35"/>
        <v>29.125</v>
      </c>
      <c r="S258" s="9">
        <f t="shared" si="36"/>
        <v>26.175000000000001</v>
      </c>
      <c r="T258" s="9">
        <f t="shared" si="37"/>
        <v>35.375</v>
      </c>
      <c r="U258" s="8">
        <f t="shared" si="38"/>
        <v>33.841666666666661</v>
      </c>
      <c r="V258" s="8">
        <f t="shared" si="39"/>
        <v>34.224999999999994</v>
      </c>
    </row>
    <row r="259" spans="1:22" ht="13.5" x14ac:dyDescent="0.25">
      <c r="A259" s="3">
        <f>RSI!A259</f>
        <v>42384</v>
      </c>
      <c r="B259" s="2">
        <f>RSI!B259</f>
        <v>3.7294</v>
      </c>
      <c r="C259" s="2">
        <f>RSI!I259</f>
        <v>56.159243894476162</v>
      </c>
      <c r="D259" s="2">
        <f>MACD!E259</f>
        <v>-1.0906428963115111E-2</v>
      </c>
      <c r="E259" s="2">
        <f>MACD!F259</f>
        <v>9.1227402835124552E-2</v>
      </c>
      <c r="F259" s="2">
        <f>'Moving Avg'!D259</f>
        <v>3.7338999999999998</v>
      </c>
      <c r="G259" s="2">
        <f>'Moving Avg'!F259</f>
        <v>3.6591550000000006</v>
      </c>
      <c r="H259" s="2">
        <f>'Moving Avg'!G259</f>
        <v>3.442645999999999</v>
      </c>
      <c r="I259" s="2">
        <f>'Moving Avg'!H259</f>
        <v>3.8312095000000026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  <c r="M259" s="8">
        <f t="shared" si="40"/>
        <v>25</v>
      </c>
      <c r="N259" s="8">
        <f t="shared" si="41"/>
        <v>100</v>
      </c>
      <c r="O259" s="8">
        <f t="shared" si="42"/>
        <v>0</v>
      </c>
      <c r="P259" s="8">
        <f t="shared" si="43"/>
        <v>16.5</v>
      </c>
      <c r="Q259" s="9">
        <f t="shared" ref="Q259:Q322" si="44">0.35*M259+N259*0.35+O259*0.15+P259*0.15</f>
        <v>46.225000000000001</v>
      </c>
      <c r="R259" s="9">
        <f t="shared" ref="R259:R322" si="45">M259*0.2+N259*0.2+O259*0.35+P259*0.25</f>
        <v>29.125</v>
      </c>
      <c r="S259" s="9">
        <f t="shared" ref="S259:S322" si="46">M259*0.15+N259*0.15+O259*0.25+P259*0.45</f>
        <v>26.175000000000001</v>
      </c>
      <c r="T259" s="9">
        <f t="shared" ref="T259:T322" si="47">0.25*SUM(M259:P259)</f>
        <v>35.375</v>
      </c>
      <c r="U259" s="8">
        <f t="shared" ref="U259:U322" si="48">SUM(Q259:S259)/3</f>
        <v>33.841666666666661</v>
      </c>
      <c r="V259" s="8">
        <f t="shared" ref="V259:V322" si="49">SUM(Q259:T259)/4</f>
        <v>34.224999999999994</v>
      </c>
    </row>
    <row r="260" spans="1:22" ht="13.5" x14ac:dyDescent="0.25">
      <c r="A260" s="3">
        <f>RSI!A260</f>
        <v>42387</v>
      </c>
      <c r="B260" s="2">
        <f>RSI!B260</f>
        <v>3.7294</v>
      </c>
      <c r="C260" s="2">
        <f>RSI!I260</f>
        <v>56.159243894476162</v>
      </c>
      <c r="D260" s="2">
        <f>MACD!E260</f>
        <v>-4.0425990534352696E-2</v>
      </c>
      <c r="E260" s="2">
        <f>MACD!F260</f>
        <v>6.4896724161229102E-2</v>
      </c>
      <c r="F260" s="2">
        <f>'Moving Avg'!D260</f>
        <v>3.7263599999999997</v>
      </c>
      <c r="G260" s="2">
        <f>'Moving Avg'!F260</f>
        <v>3.6448149999999999</v>
      </c>
      <c r="H260" s="2">
        <f>'Moving Avg'!G260</f>
        <v>3.4532159999999994</v>
      </c>
      <c r="I260" s="2">
        <f>'Moving Avg'!H260</f>
        <v>3.8234340000000033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  <c r="M260" s="8">
        <f t="shared" si="40"/>
        <v>25</v>
      </c>
      <c r="N260" s="8">
        <f t="shared" si="41"/>
        <v>100</v>
      </c>
      <c r="O260" s="8">
        <f t="shared" si="42"/>
        <v>0</v>
      </c>
      <c r="P260" s="8">
        <f t="shared" si="43"/>
        <v>16.5</v>
      </c>
      <c r="Q260" s="9">
        <f t="shared" si="44"/>
        <v>46.225000000000001</v>
      </c>
      <c r="R260" s="9">
        <f t="shared" si="45"/>
        <v>29.125</v>
      </c>
      <c r="S260" s="9">
        <f t="shared" si="46"/>
        <v>26.175000000000001</v>
      </c>
      <c r="T260" s="9">
        <f t="shared" si="47"/>
        <v>35.375</v>
      </c>
      <c r="U260" s="8">
        <f t="shared" si="48"/>
        <v>33.841666666666661</v>
      </c>
      <c r="V260" s="8">
        <f t="shared" si="49"/>
        <v>34.224999999999994</v>
      </c>
    </row>
    <row r="261" spans="1:22" ht="13.5" x14ac:dyDescent="0.25">
      <c r="A261" s="3">
        <f>RSI!A261</f>
        <v>42388</v>
      </c>
      <c r="B261" s="2">
        <f>RSI!B261</f>
        <v>3.7747000000000002</v>
      </c>
      <c r="C261" s="2">
        <f>RSI!I261</f>
        <v>58.438191942564281</v>
      </c>
      <c r="D261" s="2">
        <f>MACD!E261</f>
        <v>-6.9374068796326682E-2</v>
      </c>
      <c r="E261" s="2">
        <f>MACD!F261</f>
        <v>3.8042565569717947E-2</v>
      </c>
      <c r="F261" s="2">
        <f>'Moving Avg'!D261</f>
        <v>3.74146</v>
      </c>
      <c r="G261" s="2">
        <f>'Moving Avg'!F261</f>
        <v>3.6391549999999997</v>
      </c>
      <c r="H261" s="2">
        <f>'Moving Avg'!G261</f>
        <v>3.4684659999999989</v>
      </c>
      <c r="I261" s="2">
        <f>'Moving Avg'!H261</f>
        <v>3.8160735000000034</v>
      </c>
      <c r="J261" s="6" t="str">
        <f>OBV!F261</f>
        <v>BULLISH</v>
      </c>
      <c r="K261" s="6" t="str">
        <f>OBV!G261</f>
        <v>NEUTRAL</v>
      </c>
      <c r="L261" s="6" t="str">
        <f>OBV!H261</f>
        <v>CONFIRMED BULLISH</v>
      </c>
      <c r="M261" s="8">
        <f t="shared" si="40"/>
        <v>25</v>
      </c>
      <c r="N261" s="8">
        <f t="shared" si="41"/>
        <v>100</v>
      </c>
      <c r="O261" s="8">
        <f t="shared" si="42"/>
        <v>0</v>
      </c>
      <c r="P261" s="8">
        <f t="shared" si="43"/>
        <v>83.5</v>
      </c>
      <c r="Q261" s="9">
        <f t="shared" si="44"/>
        <v>56.274999999999999</v>
      </c>
      <c r="R261" s="9">
        <f t="shared" si="45"/>
        <v>45.875</v>
      </c>
      <c r="S261" s="9">
        <f t="shared" si="46"/>
        <v>56.325000000000003</v>
      </c>
      <c r="T261" s="9">
        <f t="shared" si="47"/>
        <v>52.125</v>
      </c>
      <c r="U261" s="8">
        <f t="shared" si="48"/>
        <v>52.82500000000001</v>
      </c>
      <c r="V261" s="8">
        <f t="shared" si="49"/>
        <v>52.650000000000006</v>
      </c>
    </row>
    <row r="262" spans="1:22" ht="13.5" x14ac:dyDescent="0.25">
      <c r="A262" s="3">
        <f>RSI!A262</f>
        <v>42389</v>
      </c>
      <c r="B262" s="2">
        <f>RSI!B262</f>
        <v>3.9331999999999998</v>
      </c>
      <c r="C262" s="2">
        <f>RSI!I262</f>
        <v>65.245601940731802</v>
      </c>
      <c r="D262" s="2">
        <f>MACD!E262</f>
        <v>-9.135362790418311E-2</v>
      </c>
      <c r="E262" s="2">
        <f>MACD!F262</f>
        <v>1.2163326874937735E-2</v>
      </c>
      <c r="F262" s="2">
        <f>'Moving Avg'!D262</f>
        <v>3.7807200000000001</v>
      </c>
      <c r="G262" s="2">
        <f>'Moving Avg'!F262</f>
        <v>3.6444399999999995</v>
      </c>
      <c r="H262" s="2">
        <f>'Moving Avg'!G262</f>
        <v>3.4855279999999986</v>
      </c>
      <c r="I262" s="2">
        <f>'Moving Avg'!H262</f>
        <v>3.8095435000000037</v>
      </c>
      <c r="J262" s="6" t="str">
        <f>OBV!F262</f>
        <v>BULLISH</v>
      </c>
      <c r="K262" s="6" t="str">
        <f>OBV!G262</f>
        <v>STRONG</v>
      </c>
      <c r="L262" s="6" t="str">
        <f>OBV!H262</f>
        <v>CONFIRMED BULLISH</v>
      </c>
      <c r="M262" s="8">
        <f t="shared" si="40"/>
        <v>25</v>
      </c>
      <c r="N262" s="8">
        <f t="shared" si="41"/>
        <v>100</v>
      </c>
      <c r="O262" s="8">
        <f t="shared" si="42"/>
        <v>0</v>
      </c>
      <c r="P262" s="8">
        <f t="shared" si="43"/>
        <v>100</v>
      </c>
      <c r="Q262" s="9">
        <f t="shared" si="44"/>
        <v>58.75</v>
      </c>
      <c r="R262" s="9">
        <f t="shared" si="45"/>
        <v>50</v>
      </c>
      <c r="S262" s="9">
        <f t="shared" si="46"/>
        <v>63.75</v>
      </c>
      <c r="T262" s="9">
        <f t="shared" si="47"/>
        <v>56.25</v>
      </c>
      <c r="U262" s="8">
        <f t="shared" si="48"/>
        <v>57.5</v>
      </c>
      <c r="V262" s="8">
        <f t="shared" si="49"/>
        <v>57.1875</v>
      </c>
    </row>
    <row r="263" spans="1:22" ht="13.5" x14ac:dyDescent="0.25">
      <c r="A263" s="3">
        <f>RSI!A263</f>
        <v>42390</v>
      </c>
      <c r="B263" s="2">
        <f>RSI!B263</f>
        <v>3.9257</v>
      </c>
      <c r="C263" s="2">
        <f>RSI!I263</f>
        <v>64.705537472756617</v>
      </c>
      <c r="D263" s="2">
        <f>MACD!E263</f>
        <v>-8.6707372186359155E-2</v>
      </c>
      <c r="E263" s="2">
        <f>MACD!F263</f>
        <v>-7.6108129373216437E-3</v>
      </c>
      <c r="F263" s="2">
        <f>'Moving Avg'!D263</f>
        <v>3.8184799999999997</v>
      </c>
      <c r="G263" s="2">
        <f>'Moving Avg'!F263</f>
        <v>3.6576549999999997</v>
      </c>
      <c r="H263" s="2">
        <f>'Moving Avg'!G263</f>
        <v>3.5024399999999987</v>
      </c>
      <c r="I263" s="2">
        <f>'Moving Avg'!H263</f>
        <v>3.802749500000004</v>
      </c>
      <c r="J263" s="6" t="str">
        <f>OBV!F263</f>
        <v>BULLISH</v>
      </c>
      <c r="K263" s="6" t="str">
        <f>OBV!G263</f>
        <v>NEUTRAL</v>
      </c>
      <c r="L263" s="6" t="str">
        <f>OBV!H263</f>
        <v>CONFIRMED BULLISH</v>
      </c>
      <c r="M263" s="8">
        <f t="shared" si="40"/>
        <v>25</v>
      </c>
      <c r="N263" s="8">
        <f t="shared" si="41"/>
        <v>100</v>
      </c>
      <c r="O263" s="8">
        <f t="shared" si="42"/>
        <v>50</v>
      </c>
      <c r="P263" s="8">
        <f t="shared" si="43"/>
        <v>83.5</v>
      </c>
      <c r="Q263" s="9">
        <f t="shared" si="44"/>
        <v>63.774999999999999</v>
      </c>
      <c r="R263" s="9">
        <f t="shared" si="45"/>
        <v>63.375</v>
      </c>
      <c r="S263" s="9">
        <f t="shared" si="46"/>
        <v>68.825000000000003</v>
      </c>
      <c r="T263" s="9">
        <f t="shared" si="47"/>
        <v>64.625</v>
      </c>
      <c r="U263" s="8">
        <f t="shared" si="48"/>
        <v>65.325000000000003</v>
      </c>
      <c r="V263" s="8">
        <f t="shared" si="49"/>
        <v>65.150000000000006</v>
      </c>
    </row>
    <row r="264" spans="1:22" ht="13.5" x14ac:dyDescent="0.25">
      <c r="A264" s="3">
        <f>RSI!A264</f>
        <v>42391</v>
      </c>
      <c r="B264" s="2">
        <f>RSI!B264</f>
        <v>3.8123999999999998</v>
      </c>
      <c r="C264" s="2">
        <f>RSI!I264</f>
        <v>57.026225366271539</v>
      </c>
      <c r="D264" s="2">
        <f>MACD!E264</f>
        <v>-6.8954238821267388E-2</v>
      </c>
      <c r="E264" s="2">
        <f>MACD!F264</f>
        <v>-1.9879498114110793E-2</v>
      </c>
      <c r="F264" s="2">
        <f>'Moving Avg'!D264</f>
        <v>3.83508</v>
      </c>
      <c r="G264" s="2">
        <f>'Moving Avg'!F264</f>
        <v>3.6652050000000003</v>
      </c>
      <c r="H264" s="2">
        <f>'Moving Avg'!G264</f>
        <v>3.5198039999999993</v>
      </c>
      <c r="I264" s="2">
        <f>'Moving Avg'!H264</f>
        <v>3.7954265000000045</v>
      </c>
      <c r="J264" s="6" t="str">
        <f>OBV!F264</f>
        <v>BULLISH</v>
      </c>
      <c r="K264" s="6" t="str">
        <f>OBV!G264</f>
        <v>NEUTRAL</v>
      </c>
      <c r="L264" s="6" t="str">
        <f>OBV!H264</f>
        <v>CONFIRMED BULLISH</v>
      </c>
      <c r="M264" s="8">
        <f t="shared" si="40"/>
        <v>25</v>
      </c>
      <c r="N264" s="8">
        <f t="shared" si="41"/>
        <v>100</v>
      </c>
      <c r="O264" s="8">
        <f t="shared" si="42"/>
        <v>50</v>
      </c>
      <c r="P264" s="8">
        <f t="shared" si="43"/>
        <v>83.5</v>
      </c>
      <c r="Q264" s="9">
        <f t="shared" si="44"/>
        <v>63.774999999999999</v>
      </c>
      <c r="R264" s="9">
        <f t="shared" si="45"/>
        <v>63.375</v>
      </c>
      <c r="S264" s="9">
        <f t="shared" si="46"/>
        <v>68.825000000000003</v>
      </c>
      <c r="T264" s="9">
        <f t="shared" si="47"/>
        <v>64.625</v>
      </c>
      <c r="U264" s="8">
        <f t="shared" si="48"/>
        <v>65.325000000000003</v>
      </c>
      <c r="V264" s="8">
        <f t="shared" si="49"/>
        <v>65.150000000000006</v>
      </c>
    </row>
    <row r="265" spans="1:22" ht="13.5" x14ac:dyDescent="0.25">
      <c r="A265" s="3">
        <f>RSI!A265</f>
        <v>42394</v>
      </c>
      <c r="B265" s="2">
        <f>RSI!B265</f>
        <v>3.9180999999999999</v>
      </c>
      <c r="C265" s="2">
        <f>RSI!I265</f>
        <v>61.604397498800651</v>
      </c>
      <c r="D265" s="2">
        <f>MACD!E265</f>
        <v>-6.3687775485981923E-2</v>
      </c>
      <c r="E265" s="2">
        <f>MACD!F265</f>
        <v>-2.864115358848502E-2</v>
      </c>
      <c r="F265" s="2">
        <f>'Moving Avg'!D265</f>
        <v>3.8728199999999999</v>
      </c>
      <c r="G265" s="2">
        <f>'Moving Avg'!F265</f>
        <v>3.6833249999999991</v>
      </c>
      <c r="H265" s="2">
        <f>'Moving Avg'!G265</f>
        <v>3.5418479999999994</v>
      </c>
      <c r="I265" s="2">
        <f>'Moving Avg'!H265</f>
        <v>3.7889720000000038</v>
      </c>
      <c r="J265" s="6" t="str">
        <f>OBV!F265</f>
        <v>BULLISH</v>
      </c>
      <c r="K265" s="6" t="str">
        <f>OBV!G265</f>
        <v>NEUTRAL</v>
      </c>
      <c r="L265" s="6" t="str">
        <f>OBV!H265</f>
        <v>CONFIRMED BULLISH</v>
      </c>
      <c r="M265" s="8">
        <f t="shared" si="40"/>
        <v>25</v>
      </c>
      <c r="N265" s="8">
        <f t="shared" si="41"/>
        <v>100</v>
      </c>
      <c r="O265" s="8">
        <f t="shared" si="42"/>
        <v>50</v>
      </c>
      <c r="P265" s="8">
        <f t="shared" si="43"/>
        <v>83.5</v>
      </c>
      <c r="Q265" s="9">
        <f t="shared" si="44"/>
        <v>63.774999999999999</v>
      </c>
      <c r="R265" s="9">
        <f t="shared" si="45"/>
        <v>63.375</v>
      </c>
      <c r="S265" s="9">
        <f t="shared" si="46"/>
        <v>68.825000000000003</v>
      </c>
      <c r="T265" s="9">
        <f t="shared" si="47"/>
        <v>64.625</v>
      </c>
      <c r="U265" s="8">
        <f t="shared" si="48"/>
        <v>65.325000000000003</v>
      </c>
      <c r="V265" s="8">
        <f t="shared" si="49"/>
        <v>65.150000000000006</v>
      </c>
    </row>
    <row r="266" spans="1:22" ht="13.5" x14ac:dyDescent="0.25">
      <c r="A266" s="3">
        <f>RSI!A266</f>
        <v>42395</v>
      </c>
      <c r="B266" s="2">
        <f>RSI!B266</f>
        <v>3.9180999999999999</v>
      </c>
      <c r="C266" s="2">
        <f>RSI!I266</f>
        <v>61.604397498800651</v>
      </c>
      <c r="D266" s="2">
        <f>MACD!E266</f>
        <v>-7.100279394994935E-2</v>
      </c>
      <c r="E266" s="2">
        <f>MACD!F266</f>
        <v>-3.7113481660777888E-2</v>
      </c>
      <c r="F266" s="2">
        <f>'Moving Avg'!D266</f>
        <v>3.9015</v>
      </c>
      <c r="G266" s="2">
        <f>'Moving Avg'!F266</f>
        <v>3.7014449999999988</v>
      </c>
      <c r="H266" s="2">
        <f>'Moving Avg'!G266</f>
        <v>3.5622320000000003</v>
      </c>
      <c r="I266" s="2">
        <f>'Moving Avg'!H266</f>
        <v>3.7825175000000035</v>
      </c>
      <c r="J266" s="6" t="str">
        <f>OBV!F266</f>
        <v>BEARISH</v>
      </c>
      <c r="K266" s="6" t="str">
        <f>OBV!G266</f>
        <v>NEUTRAL</v>
      </c>
      <c r="L266" s="6" t="str">
        <f>OBV!H266</f>
        <v>BEARISH DIVERGENCE</v>
      </c>
      <c r="M266" s="8">
        <f t="shared" si="40"/>
        <v>25</v>
      </c>
      <c r="N266" s="8">
        <f t="shared" si="41"/>
        <v>100</v>
      </c>
      <c r="O266" s="8">
        <f t="shared" si="42"/>
        <v>50</v>
      </c>
      <c r="P266" s="8">
        <f t="shared" si="43"/>
        <v>16.5</v>
      </c>
      <c r="Q266" s="9">
        <f t="shared" si="44"/>
        <v>53.725000000000001</v>
      </c>
      <c r="R266" s="9">
        <f t="shared" si="45"/>
        <v>46.625</v>
      </c>
      <c r="S266" s="9">
        <f t="shared" si="46"/>
        <v>38.674999999999997</v>
      </c>
      <c r="T266" s="9">
        <f t="shared" si="47"/>
        <v>47.875</v>
      </c>
      <c r="U266" s="8">
        <f t="shared" si="48"/>
        <v>46.341666666666661</v>
      </c>
      <c r="V266" s="8">
        <f t="shared" si="49"/>
        <v>46.724999999999994</v>
      </c>
    </row>
    <row r="267" spans="1:22" ht="13.5" x14ac:dyDescent="0.25">
      <c r="A267" s="3">
        <f>RSI!A267</f>
        <v>42396</v>
      </c>
      <c r="B267" s="2">
        <f>RSI!B267</f>
        <v>3.9180999999999999</v>
      </c>
      <c r="C267" s="2">
        <f>RSI!I267</f>
        <v>61.604397498800651</v>
      </c>
      <c r="D267" s="2">
        <f>MACD!E267</f>
        <v>-7.2619372017730832E-2</v>
      </c>
      <c r="E267" s="2">
        <f>MACD!F267</f>
        <v>-4.4214659732168482E-2</v>
      </c>
      <c r="F267" s="2">
        <f>'Moving Avg'!D267</f>
        <v>3.8984799999999993</v>
      </c>
      <c r="G267" s="2">
        <f>'Moving Avg'!F267</f>
        <v>3.7274899999999986</v>
      </c>
      <c r="H267" s="2">
        <f>'Moving Avg'!G267</f>
        <v>3.584276</v>
      </c>
      <c r="I267" s="2">
        <f>'Moving Avg'!H267</f>
        <v>3.7760630000000037</v>
      </c>
      <c r="J267" s="6" t="str">
        <f>OBV!F267</f>
        <v>BEARISH</v>
      </c>
      <c r="K267" s="6" t="str">
        <f>OBV!G267</f>
        <v>NEUTRAL</v>
      </c>
      <c r="L267" s="6" t="str">
        <f>OBV!H267</f>
        <v>CONFIRMED BEARISH</v>
      </c>
      <c r="M267" s="8">
        <f t="shared" si="40"/>
        <v>25</v>
      </c>
      <c r="N267" s="8">
        <f t="shared" si="41"/>
        <v>100</v>
      </c>
      <c r="O267" s="8">
        <f t="shared" si="42"/>
        <v>50</v>
      </c>
      <c r="P267" s="8">
        <f t="shared" si="43"/>
        <v>16.5</v>
      </c>
      <c r="Q267" s="9">
        <f t="shared" si="44"/>
        <v>53.725000000000001</v>
      </c>
      <c r="R267" s="9">
        <f t="shared" si="45"/>
        <v>46.625</v>
      </c>
      <c r="S267" s="9">
        <f t="shared" si="46"/>
        <v>38.674999999999997</v>
      </c>
      <c r="T267" s="9">
        <f t="shared" si="47"/>
        <v>47.875</v>
      </c>
      <c r="U267" s="8">
        <f t="shared" si="48"/>
        <v>46.341666666666661</v>
      </c>
      <c r="V267" s="8">
        <f t="shared" si="49"/>
        <v>46.724999999999994</v>
      </c>
    </row>
    <row r="268" spans="1:22" ht="13.5" x14ac:dyDescent="0.25">
      <c r="A268" s="3">
        <f>RSI!A268</f>
        <v>42397</v>
      </c>
      <c r="B268" s="2">
        <f>RSI!B268</f>
        <v>3.7444999999999999</v>
      </c>
      <c r="C268" s="2">
        <f>RSI!I268</f>
        <v>50.556191789195488</v>
      </c>
      <c r="D268" s="2">
        <f>MACD!E268</f>
        <v>-6.2264048600547905E-2</v>
      </c>
      <c r="E268" s="2">
        <f>MACD!F268</f>
        <v>-4.7824537505844367E-2</v>
      </c>
      <c r="F268" s="2">
        <f>'Moving Avg'!D268</f>
        <v>3.862239999999999</v>
      </c>
      <c r="G268" s="2">
        <f>'Moving Avg'!F268</f>
        <v>3.7410799999999993</v>
      </c>
      <c r="H268" s="2">
        <f>'Moving Avg'!G268</f>
        <v>3.6004320000000001</v>
      </c>
      <c r="I268" s="2">
        <f>'Moving Avg'!H268</f>
        <v>3.7687405000000034</v>
      </c>
      <c r="J268" s="6" t="str">
        <f>OBV!F268</f>
        <v>BEARISH</v>
      </c>
      <c r="K268" s="6" t="str">
        <f>OBV!G268</f>
        <v>NEUTRAL</v>
      </c>
      <c r="L268" s="6" t="str">
        <f>OBV!H268</f>
        <v>CONFIRMED BEARISH</v>
      </c>
      <c r="M268" s="8">
        <f t="shared" si="40"/>
        <v>25</v>
      </c>
      <c r="N268" s="8">
        <f t="shared" si="41"/>
        <v>45</v>
      </c>
      <c r="O268" s="8">
        <f t="shared" si="42"/>
        <v>50</v>
      </c>
      <c r="P268" s="8">
        <f t="shared" si="43"/>
        <v>16.5</v>
      </c>
      <c r="Q268" s="9">
        <f t="shared" si="44"/>
        <v>34.475000000000001</v>
      </c>
      <c r="R268" s="9">
        <f t="shared" si="45"/>
        <v>35.625</v>
      </c>
      <c r="S268" s="9">
        <f t="shared" si="46"/>
        <v>30.425000000000001</v>
      </c>
      <c r="T268" s="9">
        <f t="shared" si="47"/>
        <v>34.125</v>
      </c>
      <c r="U268" s="8">
        <f t="shared" si="48"/>
        <v>33.508333333333333</v>
      </c>
      <c r="V268" s="8">
        <f t="shared" si="49"/>
        <v>33.662499999999994</v>
      </c>
    </row>
    <row r="269" spans="1:22" ht="13.5" x14ac:dyDescent="0.25">
      <c r="A269" s="3">
        <f>RSI!A269</f>
        <v>42398</v>
      </c>
      <c r="B269" s="2">
        <f>RSI!B269</f>
        <v>3.6614</v>
      </c>
      <c r="C269" s="2">
        <f>RSI!I269</f>
        <v>46.277726266522357</v>
      </c>
      <c r="D269" s="2">
        <f>MACD!E269</f>
        <v>-4.8526241950612281E-2</v>
      </c>
      <c r="E269" s="2">
        <f>MACD!F269</f>
        <v>-4.7964878394797954E-2</v>
      </c>
      <c r="F269" s="2">
        <f>'Moving Avg'!D269</f>
        <v>3.8320400000000001</v>
      </c>
      <c r="G269" s="2">
        <f>'Moving Avg'!F269</f>
        <v>3.7512700000000003</v>
      </c>
      <c r="H269" s="2">
        <f>'Moving Avg'!G269</f>
        <v>3.6134159999999995</v>
      </c>
      <c r="I269" s="2">
        <f>'Moving Avg'!H269</f>
        <v>3.7610025000000036</v>
      </c>
      <c r="J269" s="6" t="str">
        <f>OBV!F269</f>
        <v>BEARISH</v>
      </c>
      <c r="K269" s="6" t="str">
        <f>OBV!G269</f>
        <v>NEUTRAL</v>
      </c>
      <c r="L269" s="6" t="str">
        <f>OBV!H269</f>
        <v>CONFIRMED BEARISH</v>
      </c>
      <c r="M269" s="8">
        <f t="shared" si="40"/>
        <v>25</v>
      </c>
      <c r="N269" s="8">
        <f t="shared" si="41"/>
        <v>45</v>
      </c>
      <c r="O269" s="8">
        <f t="shared" si="42"/>
        <v>50</v>
      </c>
      <c r="P269" s="8">
        <f t="shared" si="43"/>
        <v>16.5</v>
      </c>
      <c r="Q269" s="9">
        <f t="shared" si="44"/>
        <v>34.475000000000001</v>
      </c>
      <c r="R269" s="9">
        <f t="shared" si="45"/>
        <v>35.625</v>
      </c>
      <c r="S269" s="9">
        <f t="shared" si="46"/>
        <v>30.425000000000001</v>
      </c>
      <c r="T269" s="9">
        <f t="shared" si="47"/>
        <v>34.125</v>
      </c>
      <c r="U269" s="8">
        <f t="shared" si="48"/>
        <v>33.508333333333333</v>
      </c>
      <c r="V269" s="8">
        <f t="shared" si="49"/>
        <v>33.662499999999994</v>
      </c>
    </row>
    <row r="270" spans="1:22" ht="13.5" x14ac:dyDescent="0.25">
      <c r="A270" s="3">
        <f>RSI!A270</f>
        <v>42401</v>
      </c>
      <c r="B270" s="2">
        <f>RSI!B270</f>
        <v>3.5556999999999999</v>
      </c>
      <c r="C270" s="2">
        <f>RSI!I270</f>
        <v>41.470330989436391</v>
      </c>
      <c r="D270" s="2">
        <f>MACD!E270</f>
        <v>-2.8605439111481612E-2</v>
      </c>
      <c r="E270" s="2">
        <f>MACD!F270</f>
        <v>-4.4092990538134688E-2</v>
      </c>
      <c r="F270" s="2">
        <f>'Moving Avg'!D270</f>
        <v>3.7595600000000005</v>
      </c>
      <c r="G270" s="2">
        <f>'Moving Avg'!F270</f>
        <v>3.75542</v>
      </c>
      <c r="H270" s="2">
        <f>'Moving Avg'!G270</f>
        <v>3.6260980000000003</v>
      </c>
      <c r="I270" s="2">
        <f>'Moving Avg'!H270</f>
        <v>3.7528115000000031</v>
      </c>
      <c r="J270" s="6" t="str">
        <f>OBV!F270</f>
        <v>BEARISH</v>
      </c>
      <c r="K270" s="6" t="str">
        <f>OBV!G270</f>
        <v>NEUTRAL</v>
      </c>
      <c r="L270" s="6" t="str">
        <f>OBV!H270</f>
        <v>CONFIRMED BEARISH</v>
      </c>
      <c r="M270" s="8">
        <f t="shared" si="40"/>
        <v>25</v>
      </c>
      <c r="N270" s="8">
        <f t="shared" si="41"/>
        <v>0</v>
      </c>
      <c r="O270" s="8">
        <f t="shared" si="42"/>
        <v>50</v>
      </c>
      <c r="P270" s="8">
        <f t="shared" si="43"/>
        <v>16.5</v>
      </c>
      <c r="Q270" s="9">
        <f t="shared" si="44"/>
        <v>18.725000000000001</v>
      </c>
      <c r="R270" s="9">
        <f t="shared" si="45"/>
        <v>26.625</v>
      </c>
      <c r="S270" s="9">
        <f t="shared" si="46"/>
        <v>23.675000000000001</v>
      </c>
      <c r="T270" s="9">
        <f t="shared" si="47"/>
        <v>22.875</v>
      </c>
      <c r="U270" s="8">
        <f t="shared" si="48"/>
        <v>23.008333333333336</v>
      </c>
      <c r="V270" s="8">
        <f t="shared" si="49"/>
        <v>22.975000000000001</v>
      </c>
    </row>
    <row r="271" spans="1:22" ht="13.5" x14ac:dyDescent="0.25">
      <c r="A271" s="3">
        <f>RSI!A271</f>
        <v>42402</v>
      </c>
      <c r="B271" s="2">
        <f>RSI!B271</f>
        <v>3.45</v>
      </c>
      <c r="C271" s="2">
        <f>RSI!I271</f>
        <v>37.297746876069723</v>
      </c>
      <c r="D271" s="2">
        <f>MACD!E271</f>
        <v>4.1063629888227204E-3</v>
      </c>
      <c r="E271" s="2">
        <f>MACD!F271</f>
        <v>-3.4453119832743205E-2</v>
      </c>
      <c r="F271" s="2">
        <f>'Moving Avg'!D271</f>
        <v>3.66594</v>
      </c>
      <c r="G271" s="2">
        <f>'Moving Avg'!F271</f>
        <v>3.7542850000000003</v>
      </c>
      <c r="H271" s="2">
        <f>'Moving Avg'!G271</f>
        <v>3.6354579999999999</v>
      </c>
      <c r="I271" s="2">
        <f>'Moving Avg'!H271</f>
        <v>3.7448465000000031</v>
      </c>
      <c r="J271" s="6" t="str">
        <f>OBV!F271</f>
        <v>BEARISH</v>
      </c>
      <c r="K271" s="6" t="str">
        <f>OBV!G271</f>
        <v>NEUTRAL</v>
      </c>
      <c r="L271" s="6" t="str">
        <f>OBV!H271</f>
        <v>CONFIRMED BEARISH</v>
      </c>
      <c r="M271" s="8">
        <f t="shared" si="40"/>
        <v>25</v>
      </c>
      <c r="N271" s="8">
        <f t="shared" si="41"/>
        <v>0</v>
      </c>
      <c r="O271" s="8">
        <f t="shared" si="42"/>
        <v>0</v>
      </c>
      <c r="P271" s="8">
        <f t="shared" si="43"/>
        <v>16.5</v>
      </c>
      <c r="Q271" s="9">
        <f t="shared" si="44"/>
        <v>11.225</v>
      </c>
      <c r="R271" s="9">
        <f t="shared" si="45"/>
        <v>9.125</v>
      </c>
      <c r="S271" s="9">
        <f t="shared" si="46"/>
        <v>11.175000000000001</v>
      </c>
      <c r="T271" s="9">
        <f t="shared" si="47"/>
        <v>10.375</v>
      </c>
      <c r="U271" s="8">
        <f t="shared" si="48"/>
        <v>10.508333333333335</v>
      </c>
      <c r="V271" s="8">
        <f t="shared" si="49"/>
        <v>10.475000000000001</v>
      </c>
    </row>
    <row r="272" spans="1:22" ht="13.5" x14ac:dyDescent="0.25">
      <c r="A272" s="3">
        <f>RSI!A272</f>
        <v>42403</v>
      </c>
      <c r="B272" s="2">
        <f>RSI!B272</f>
        <v>3.4424999999999999</v>
      </c>
      <c r="C272" s="2">
        <f>RSI!I272</f>
        <v>37.013173100223923</v>
      </c>
      <c r="D272" s="2">
        <f>MACD!E272</f>
        <v>5.8328927449302181E-2</v>
      </c>
      <c r="E272" s="2">
        <f>MACD!F272</f>
        <v>-1.5896710376334132E-2</v>
      </c>
      <c r="F272" s="2">
        <f>'Moving Avg'!D272</f>
        <v>3.5708199999999999</v>
      </c>
      <c r="G272" s="2">
        <f>'Moving Avg'!F272</f>
        <v>3.7478700000000003</v>
      </c>
      <c r="H272" s="2">
        <f>'Moving Avg'!G272</f>
        <v>3.6439140000000005</v>
      </c>
      <c r="I272" s="2">
        <f>'Moving Avg'!H272</f>
        <v>3.7369950000000034</v>
      </c>
      <c r="J272" s="6" t="str">
        <f>OBV!F272</f>
        <v>BEARISH</v>
      </c>
      <c r="K272" s="6" t="str">
        <f>OBV!G272</f>
        <v>NEUTRAL</v>
      </c>
      <c r="L272" s="6" t="str">
        <f>OBV!H272</f>
        <v>CONFIRMED BEARISH</v>
      </c>
      <c r="M272" s="8">
        <f t="shared" si="40"/>
        <v>25</v>
      </c>
      <c r="N272" s="8">
        <f t="shared" si="41"/>
        <v>0</v>
      </c>
      <c r="O272" s="8">
        <f t="shared" si="42"/>
        <v>0</v>
      </c>
      <c r="P272" s="8">
        <f t="shared" si="43"/>
        <v>16.5</v>
      </c>
      <c r="Q272" s="9">
        <f t="shared" si="44"/>
        <v>11.225</v>
      </c>
      <c r="R272" s="9">
        <f t="shared" si="45"/>
        <v>9.125</v>
      </c>
      <c r="S272" s="9">
        <f t="shared" si="46"/>
        <v>11.175000000000001</v>
      </c>
      <c r="T272" s="9">
        <f t="shared" si="47"/>
        <v>10.375</v>
      </c>
      <c r="U272" s="8">
        <f t="shared" si="48"/>
        <v>10.508333333333335</v>
      </c>
      <c r="V272" s="8">
        <f t="shared" si="49"/>
        <v>10.475000000000001</v>
      </c>
    </row>
    <row r="273" spans="1:22" ht="13.5" x14ac:dyDescent="0.25">
      <c r="A273" s="3">
        <f>RSI!A273</f>
        <v>42404</v>
      </c>
      <c r="B273" s="2">
        <f>RSI!B273</f>
        <v>3.3972000000000002</v>
      </c>
      <c r="C273" s="2">
        <f>RSI!I273</f>
        <v>35.263106909256308</v>
      </c>
      <c r="D273" s="2">
        <f>MACD!E273</f>
        <v>0.10794000869384535</v>
      </c>
      <c r="E273" s="2">
        <f>MACD!F273</f>
        <v>8.870633437701763E-3</v>
      </c>
      <c r="F273" s="2">
        <f>'Moving Avg'!D273</f>
        <v>3.5013600000000005</v>
      </c>
      <c r="G273" s="2">
        <f>'Moving Avg'!F273</f>
        <v>3.7312600000000002</v>
      </c>
      <c r="H273" s="2">
        <f>'Moving Avg'!G273</f>
        <v>3.6488960000000001</v>
      </c>
      <c r="I273" s="2">
        <f>'Moving Avg'!H273</f>
        <v>3.7296345000000035</v>
      </c>
      <c r="J273" s="6" t="str">
        <f>OBV!F273</f>
        <v>BEARISH</v>
      </c>
      <c r="K273" s="6" t="str">
        <f>OBV!G273</f>
        <v>NEUTRAL</v>
      </c>
      <c r="L273" s="6" t="str">
        <f>OBV!H273</f>
        <v>CONFIRMED BEARISH</v>
      </c>
      <c r="M273" s="8">
        <f t="shared" si="40"/>
        <v>25</v>
      </c>
      <c r="N273" s="8">
        <f t="shared" si="41"/>
        <v>0</v>
      </c>
      <c r="O273" s="8">
        <f t="shared" si="42"/>
        <v>0</v>
      </c>
      <c r="P273" s="8">
        <f t="shared" si="43"/>
        <v>16.5</v>
      </c>
      <c r="Q273" s="9">
        <f t="shared" si="44"/>
        <v>11.225</v>
      </c>
      <c r="R273" s="9">
        <f t="shared" si="45"/>
        <v>9.125</v>
      </c>
      <c r="S273" s="9">
        <f t="shared" si="46"/>
        <v>11.175000000000001</v>
      </c>
      <c r="T273" s="9">
        <f t="shared" si="47"/>
        <v>10.375</v>
      </c>
      <c r="U273" s="8">
        <f t="shared" si="48"/>
        <v>10.508333333333335</v>
      </c>
      <c r="V273" s="8">
        <f t="shared" si="49"/>
        <v>10.475000000000001</v>
      </c>
    </row>
    <row r="274" spans="1:22" ht="13.5" x14ac:dyDescent="0.25">
      <c r="A274" s="3">
        <f>RSI!A274</f>
        <v>42405</v>
      </c>
      <c r="B274" s="2">
        <f>RSI!B274</f>
        <v>3.4123000000000001</v>
      </c>
      <c r="C274" s="2">
        <f>RSI!I274</f>
        <v>36.343555146532637</v>
      </c>
      <c r="D274" s="2">
        <f>MACD!E274</f>
        <v>0.13305250814533798</v>
      </c>
      <c r="E274" s="2">
        <f>MACD!F274</f>
        <v>3.3707008379229006E-2</v>
      </c>
      <c r="F274" s="2">
        <f>'Moving Avg'!D274</f>
        <v>3.4515400000000001</v>
      </c>
      <c r="G274" s="2">
        <f>'Moving Avg'!F274</f>
        <v>3.7131400000000001</v>
      </c>
      <c r="H274" s="2">
        <f>'Moving Avg'!G274</f>
        <v>3.6523680000000001</v>
      </c>
      <c r="I274" s="2">
        <f>'Moving Avg'!H274</f>
        <v>3.7223495000000031</v>
      </c>
      <c r="J274" s="6" t="str">
        <f>OBV!F274</f>
        <v>BEARISH</v>
      </c>
      <c r="K274" s="6" t="str">
        <f>OBV!G274</f>
        <v>NEUTRAL</v>
      </c>
      <c r="L274" s="6" t="str">
        <f>OBV!H274</f>
        <v>CONFIRMED BEARISH</v>
      </c>
      <c r="M274" s="8">
        <f t="shared" si="40"/>
        <v>25</v>
      </c>
      <c r="N274" s="8">
        <f t="shared" si="41"/>
        <v>0</v>
      </c>
      <c r="O274" s="8">
        <f t="shared" si="42"/>
        <v>0</v>
      </c>
      <c r="P274" s="8">
        <f t="shared" si="43"/>
        <v>16.5</v>
      </c>
      <c r="Q274" s="9">
        <f t="shared" si="44"/>
        <v>11.225</v>
      </c>
      <c r="R274" s="9">
        <f t="shared" si="45"/>
        <v>9.125</v>
      </c>
      <c r="S274" s="9">
        <f t="shared" si="46"/>
        <v>11.175000000000001</v>
      </c>
      <c r="T274" s="9">
        <f t="shared" si="47"/>
        <v>10.375</v>
      </c>
      <c r="U274" s="8">
        <f t="shared" si="48"/>
        <v>10.508333333333335</v>
      </c>
      <c r="V274" s="8">
        <f t="shared" si="49"/>
        <v>10.475000000000001</v>
      </c>
    </row>
    <row r="275" spans="1:22" ht="13.5" x14ac:dyDescent="0.25">
      <c r="A275" s="3">
        <f>RSI!A275</f>
        <v>42408</v>
      </c>
      <c r="B275" s="2">
        <f>RSI!B275</f>
        <v>3.6086</v>
      </c>
      <c r="C275" s="2">
        <f>RSI!I275</f>
        <v>48.40023822088996</v>
      </c>
      <c r="D275" s="2">
        <f>MACD!E275</f>
        <v>0.15749161730938122</v>
      </c>
      <c r="E275" s="2">
        <f>MACD!F275</f>
        <v>5.8463930165259456E-2</v>
      </c>
      <c r="F275" s="2">
        <f>'Moving Avg'!D275</f>
        <v>3.4621200000000001</v>
      </c>
      <c r="G275" s="2">
        <f>'Moving Avg'!F275</f>
        <v>3.7052150000000004</v>
      </c>
      <c r="H275" s="2">
        <f>'Moving Avg'!G275</f>
        <v>3.662636</v>
      </c>
      <c r="I275" s="2">
        <f>'Moving Avg'!H275</f>
        <v>3.7159705000000027</v>
      </c>
      <c r="J275" s="6" t="str">
        <f>OBV!F275</f>
        <v>BEARISH</v>
      </c>
      <c r="K275" s="6" t="str">
        <f>OBV!G275</f>
        <v>NEUTRAL</v>
      </c>
      <c r="L275" s="6" t="str">
        <f>OBV!H275</f>
        <v>BEARISH DIVERGENCE</v>
      </c>
      <c r="M275" s="8">
        <f t="shared" si="40"/>
        <v>25</v>
      </c>
      <c r="N275" s="8">
        <f t="shared" si="41"/>
        <v>0</v>
      </c>
      <c r="O275" s="8">
        <f t="shared" si="42"/>
        <v>0</v>
      </c>
      <c r="P275" s="8">
        <f t="shared" si="43"/>
        <v>16.5</v>
      </c>
      <c r="Q275" s="9">
        <f t="shared" si="44"/>
        <v>11.225</v>
      </c>
      <c r="R275" s="9">
        <f t="shared" si="45"/>
        <v>9.125</v>
      </c>
      <c r="S275" s="9">
        <f t="shared" si="46"/>
        <v>11.175000000000001</v>
      </c>
      <c r="T275" s="9">
        <f t="shared" si="47"/>
        <v>10.375</v>
      </c>
      <c r="U275" s="8">
        <f t="shared" si="48"/>
        <v>10.508333333333335</v>
      </c>
      <c r="V275" s="8">
        <f t="shared" si="49"/>
        <v>10.475000000000001</v>
      </c>
    </row>
    <row r="276" spans="1:22" ht="13.5" x14ac:dyDescent="0.25">
      <c r="A276" s="3">
        <f>RSI!A276</f>
        <v>42409</v>
      </c>
      <c r="B276" s="2">
        <f>RSI!B276</f>
        <v>3.82</v>
      </c>
      <c r="C276" s="2">
        <f>RSI!I276</f>
        <v>57.693390499719023</v>
      </c>
      <c r="D276" s="2">
        <f>MACD!E276</f>
        <v>0.16271209751130256</v>
      </c>
      <c r="E276" s="2">
        <f>MACD!F276</f>
        <v>7.9313563634468079E-2</v>
      </c>
      <c r="F276" s="2">
        <f>'Moving Avg'!D276</f>
        <v>3.5361200000000004</v>
      </c>
      <c r="G276" s="2">
        <f>'Moving Avg'!F276</f>
        <v>3.711255</v>
      </c>
      <c r="H276" s="2">
        <f>'Moving Avg'!G276</f>
        <v>3.6778859999999995</v>
      </c>
      <c r="I276" s="2">
        <f>'Moving Avg'!H276</f>
        <v>3.7103465000000027</v>
      </c>
      <c r="J276" s="6" t="str">
        <f>OBV!F276</f>
        <v>BULLISH</v>
      </c>
      <c r="K276" s="6" t="str">
        <f>OBV!G276</f>
        <v>NEUTRAL</v>
      </c>
      <c r="L276" s="6" t="str">
        <f>OBV!H276</f>
        <v>CONFIRMED BULLISH</v>
      </c>
      <c r="M276" s="8">
        <f t="shared" si="40"/>
        <v>25</v>
      </c>
      <c r="N276" s="8">
        <f t="shared" si="41"/>
        <v>0</v>
      </c>
      <c r="O276" s="8">
        <f t="shared" si="42"/>
        <v>0</v>
      </c>
      <c r="P276" s="8">
        <f t="shared" si="43"/>
        <v>83.5</v>
      </c>
      <c r="Q276" s="9">
        <f t="shared" si="44"/>
        <v>21.274999999999999</v>
      </c>
      <c r="R276" s="9">
        <f t="shared" si="45"/>
        <v>25.875</v>
      </c>
      <c r="S276" s="9">
        <f t="shared" si="46"/>
        <v>41.325000000000003</v>
      </c>
      <c r="T276" s="9">
        <f t="shared" si="47"/>
        <v>27.125</v>
      </c>
      <c r="U276" s="8">
        <f t="shared" si="48"/>
        <v>29.491666666666664</v>
      </c>
      <c r="V276" s="8">
        <f t="shared" si="49"/>
        <v>28.9</v>
      </c>
    </row>
    <row r="277" spans="1:22" ht="13.5" x14ac:dyDescent="0.25">
      <c r="A277" s="3">
        <f>RSI!A277</f>
        <v>42410</v>
      </c>
      <c r="B277" s="2">
        <f>RSI!B277</f>
        <v>3.9331999999999998</v>
      </c>
      <c r="C277" s="2">
        <f>RSI!I277</f>
        <v>61.673878809512679</v>
      </c>
      <c r="D277" s="2">
        <f>MACD!E277</f>
        <v>0.15768071194287847</v>
      </c>
      <c r="E277" s="2">
        <f>MACD!F277</f>
        <v>9.4986993296150152E-2</v>
      </c>
      <c r="F277" s="2">
        <f>'Moving Avg'!D277</f>
        <v>3.6342599999999998</v>
      </c>
      <c r="G277" s="2">
        <f>'Moving Avg'!F277</f>
        <v>3.7210700000000001</v>
      </c>
      <c r="H277" s="2">
        <f>'Moving Avg'!G277</f>
        <v>3.6935879999999996</v>
      </c>
      <c r="I277" s="2">
        <f>'Moving Avg'!H277</f>
        <v>3.7060055000000034</v>
      </c>
      <c r="J277" s="6" t="str">
        <f>OBV!F277</f>
        <v>BULLISH</v>
      </c>
      <c r="K277" s="6" t="str">
        <f>OBV!G277</f>
        <v>STRONG</v>
      </c>
      <c r="L277" s="6" t="str">
        <f>OBV!H277</f>
        <v>CONFIRMED BULLISH</v>
      </c>
      <c r="M277" s="8">
        <f t="shared" si="40"/>
        <v>25</v>
      </c>
      <c r="N277" s="8">
        <f t="shared" si="41"/>
        <v>0</v>
      </c>
      <c r="O277" s="8">
        <f t="shared" si="42"/>
        <v>0</v>
      </c>
      <c r="P277" s="8">
        <f t="shared" si="43"/>
        <v>100</v>
      </c>
      <c r="Q277" s="9">
        <f t="shared" si="44"/>
        <v>23.75</v>
      </c>
      <c r="R277" s="9">
        <f t="shared" si="45"/>
        <v>30</v>
      </c>
      <c r="S277" s="9">
        <f t="shared" si="46"/>
        <v>48.75</v>
      </c>
      <c r="T277" s="9">
        <f t="shared" si="47"/>
        <v>31.25</v>
      </c>
      <c r="U277" s="8">
        <f t="shared" si="48"/>
        <v>34.166666666666664</v>
      </c>
      <c r="V277" s="8">
        <f t="shared" si="49"/>
        <v>33.4375</v>
      </c>
    </row>
    <row r="278" spans="1:22" ht="13.5" x14ac:dyDescent="0.25">
      <c r="A278" s="3">
        <f>RSI!A278</f>
        <v>42411</v>
      </c>
      <c r="B278" s="2">
        <f>RSI!B278</f>
        <v>3.8123999999999998</v>
      </c>
      <c r="C278" s="2">
        <f>RSI!I278</f>
        <v>55.65597655914965</v>
      </c>
      <c r="D278" s="2">
        <f>MACD!E278</f>
        <v>0.1340101880708322</v>
      </c>
      <c r="E278" s="2">
        <f>MACD!F278</f>
        <v>0.10279163225108656</v>
      </c>
      <c r="F278" s="2">
        <f>'Moving Avg'!D278</f>
        <v>3.7172999999999994</v>
      </c>
      <c r="G278" s="2">
        <f>'Moving Avg'!F278</f>
        <v>3.7248449999999997</v>
      </c>
      <c r="H278" s="2">
        <f>'Moving Avg'!G278</f>
        <v>3.7053639999999994</v>
      </c>
      <c r="I278" s="2">
        <f>'Moving Avg'!H278</f>
        <v>3.7017780000000031</v>
      </c>
      <c r="J278" s="6" t="str">
        <f>OBV!F278</f>
        <v>BULLISH</v>
      </c>
      <c r="K278" s="6" t="str">
        <f>OBV!G278</f>
        <v>STRONG</v>
      </c>
      <c r="L278" s="6" t="str">
        <f>OBV!H278</f>
        <v>CONFIRMED BULLISH</v>
      </c>
      <c r="M278" s="8">
        <f t="shared" si="40"/>
        <v>25</v>
      </c>
      <c r="N278" s="8">
        <f t="shared" si="41"/>
        <v>0</v>
      </c>
      <c r="O278" s="8">
        <f t="shared" si="42"/>
        <v>50</v>
      </c>
      <c r="P278" s="8">
        <f t="shared" si="43"/>
        <v>100</v>
      </c>
      <c r="Q278" s="9">
        <f t="shared" si="44"/>
        <v>31.25</v>
      </c>
      <c r="R278" s="9">
        <f t="shared" si="45"/>
        <v>47.5</v>
      </c>
      <c r="S278" s="9">
        <f t="shared" si="46"/>
        <v>61.25</v>
      </c>
      <c r="T278" s="9">
        <f t="shared" si="47"/>
        <v>43.75</v>
      </c>
      <c r="U278" s="8">
        <f t="shared" si="48"/>
        <v>46.666666666666664</v>
      </c>
      <c r="V278" s="8">
        <f t="shared" si="49"/>
        <v>45.9375</v>
      </c>
    </row>
    <row r="279" spans="1:22" ht="13.5" x14ac:dyDescent="0.25">
      <c r="A279" s="3">
        <f>RSI!A279</f>
        <v>42412</v>
      </c>
      <c r="B279" s="2">
        <f>RSI!B279</f>
        <v>3.7747000000000002</v>
      </c>
      <c r="C279" s="2">
        <f>RSI!I279</f>
        <v>53.888715148775304</v>
      </c>
      <c r="D279" s="2">
        <f>MACD!E279</f>
        <v>0.10317191223865008</v>
      </c>
      <c r="E279" s="2">
        <f>MACD!F279</f>
        <v>0.10286768824859926</v>
      </c>
      <c r="F279" s="2">
        <f>'Moving Avg'!D279</f>
        <v>3.7897799999999995</v>
      </c>
      <c r="G279" s="2">
        <f>'Moving Avg'!F279</f>
        <v>3.7271100000000006</v>
      </c>
      <c r="H279" s="2">
        <f>'Moving Avg'!G279</f>
        <v>3.7160839999999995</v>
      </c>
      <c r="I279" s="2">
        <f>'Moving Avg'!H279</f>
        <v>3.6970975000000035</v>
      </c>
      <c r="J279" s="6" t="str">
        <f>OBV!F279</f>
        <v>BULLISH</v>
      </c>
      <c r="K279" s="6" t="str">
        <f>OBV!G279</f>
        <v>STRONG</v>
      </c>
      <c r="L279" s="6" t="str">
        <f>OBV!H279</f>
        <v>CONFIRMED BULLISH</v>
      </c>
      <c r="M279" s="8">
        <f t="shared" si="40"/>
        <v>25</v>
      </c>
      <c r="N279" s="8">
        <f t="shared" si="41"/>
        <v>0</v>
      </c>
      <c r="O279" s="8">
        <f t="shared" si="42"/>
        <v>50</v>
      </c>
      <c r="P279" s="8">
        <f t="shared" si="43"/>
        <v>100</v>
      </c>
      <c r="Q279" s="9">
        <f t="shared" si="44"/>
        <v>31.25</v>
      </c>
      <c r="R279" s="9">
        <f t="shared" si="45"/>
        <v>47.5</v>
      </c>
      <c r="S279" s="9">
        <f t="shared" si="46"/>
        <v>61.25</v>
      </c>
      <c r="T279" s="9">
        <f t="shared" si="47"/>
        <v>43.75</v>
      </c>
      <c r="U279" s="8">
        <f t="shared" si="48"/>
        <v>46.666666666666664</v>
      </c>
      <c r="V279" s="8">
        <f t="shared" si="49"/>
        <v>45.9375</v>
      </c>
    </row>
    <row r="280" spans="1:22" ht="13.5" x14ac:dyDescent="0.25">
      <c r="A280" s="3">
        <f>RSI!A280</f>
        <v>42415</v>
      </c>
      <c r="B280" s="2">
        <f>RSI!B280</f>
        <v>3.7747000000000002</v>
      </c>
      <c r="C280" s="2">
        <f>RSI!I280</f>
        <v>53.888715148775304</v>
      </c>
      <c r="D280" s="2">
        <f>MACD!E280</f>
        <v>6.0282415079662144E-2</v>
      </c>
      <c r="E280" s="2">
        <f>MACD!F280</f>
        <v>9.4350633614811844E-2</v>
      </c>
      <c r="F280" s="2">
        <f>'Moving Avg'!D280</f>
        <v>3.8229999999999995</v>
      </c>
      <c r="G280" s="2">
        <f>'Moving Avg'!F280</f>
        <v>3.7293749999999997</v>
      </c>
      <c r="H280" s="2">
        <f>'Moving Avg'!G280</f>
        <v>3.7263519999999994</v>
      </c>
      <c r="I280" s="2">
        <f>'Moving Avg'!H280</f>
        <v>3.6922285000000041</v>
      </c>
      <c r="J280" s="6" t="str">
        <f>OBV!F280</f>
        <v>BULLISH</v>
      </c>
      <c r="K280" s="6" t="str">
        <f>OBV!G280</f>
        <v>NEUTRAL</v>
      </c>
      <c r="L280" s="6" t="str">
        <f>OBV!H280</f>
        <v>CONFIRMED BULLISH</v>
      </c>
      <c r="M280" s="8">
        <f t="shared" si="40"/>
        <v>25</v>
      </c>
      <c r="N280" s="8">
        <f t="shared" si="41"/>
        <v>100</v>
      </c>
      <c r="O280" s="8">
        <f t="shared" si="42"/>
        <v>50</v>
      </c>
      <c r="P280" s="8">
        <f t="shared" si="43"/>
        <v>83.5</v>
      </c>
      <c r="Q280" s="9">
        <f t="shared" si="44"/>
        <v>63.774999999999999</v>
      </c>
      <c r="R280" s="9">
        <f t="shared" si="45"/>
        <v>63.375</v>
      </c>
      <c r="S280" s="9">
        <f t="shared" si="46"/>
        <v>68.825000000000003</v>
      </c>
      <c r="T280" s="9">
        <f t="shared" si="47"/>
        <v>64.625</v>
      </c>
      <c r="U280" s="8">
        <f t="shared" si="48"/>
        <v>65.325000000000003</v>
      </c>
      <c r="V280" s="8">
        <f t="shared" si="49"/>
        <v>65.150000000000006</v>
      </c>
    </row>
    <row r="281" spans="1:22" ht="13.5" x14ac:dyDescent="0.25">
      <c r="A281" s="3">
        <f>RSI!A281</f>
        <v>42416</v>
      </c>
      <c r="B281" s="2">
        <f>RSI!B281</f>
        <v>3.7747000000000002</v>
      </c>
      <c r="C281" s="2">
        <f>RSI!I281</f>
        <v>53.888715148775304</v>
      </c>
      <c r="D281" s="2">
        <f>MACD!E281</f>
        <v>7.235288643649973E-3</v>
      </c>
      <c r="E281" s="2">
        <f>MACD!F281</f>
        <v>7.6927564620579481E-2</v>
      </c>
      <c r="F281" s="2">
        <f>'Moving Avg'!D281</f>
        <v>3.8139399999999997</v>
      </c>
      <c r="G281" s="2">
        <f>'Moving Avg'!F281</f>
        <v>3.7293749999999997</v>
      </c>
      <c r="H281" s="2">
        <f>'Moving Avg'!G281</f>
        <v>3.7343539999999988</v>
      </c>
      <c r="I281" s="2">
        <f>'Moving Avg'!H281</f>
        <v>3.6867175000000039</v>
      </c>
      <c r="J281" s="6" t="str">
        <f>OBV!F281</f>
        <v>BULLISH</v>
      </c>
      <c r="K281" s="6" t="str">
        <f>OBV!G281</f>
        <v>NEUTRAL</v>
      </c>
      <c r="L281" s="6" t="str">
        <f>OBV!H281</f>
        <v>BULLISH DIVERGENCE</v>
      </c>
      <c r="M281" s="8">
        <f t="shared" si="40"/>
        <v>25</v>
      </c>
      <c r="N281" s="8">
        <f t="shared" si="41"/>
        <v>100</v>
      </c>
      <c r="O281" s="8">
        <f t="shared" si="42"/>
        <v>50</v>
      </c>
      <c r="P281" s="8">
        <f t="shared" si="43"/>
        <v>66.5</v>
      </c>
      <c r="Q281" s="9">
        <f t="shared" si="44"/>
        <v>61.225000000000001</v>
      </c>
      <c r="R281" s="9">
        <f t="shared" si="45"/>
        <v>59.125</v>
      </c>
      <c r="S281" s="9">
        <f t="shared" si="46"/>
        <v>61.174999999999997</v>
      </c>
      <c r="T281" s="9">
        <f t="shared" si="47"/>
        <v>60.375</v>
      </c>
      <c r="U281" s="8">
        <f t="shared" si="48"/>
        <v>60.508333333333326</v>
      </c>
      <c r="V281" s="8">
        <f t="shared" si="49"/>
        <v>60.474999999999994</v>
      </c>
    </row>
    <row r="282" spans="1:22" ht="13.5" x14ac:dyDescent="0.25">
      <c r="A282" s="3">
        <f>RSI!A282</f>
        <v>42417</v>
      </c>
      <c r="B282" s="2">
        <f>RSI!B282</f>
        <v>3.8879000000000001</v>
      </c>
      <c r="C282" s="2">
        <f>RSI!I282</f>
        <v>58.795457055944517</v>
      </c>
      <c r="D282" s="2">
        <f>MACD!E282</f>
        <v>-4.7647619973095967E-2</v>
      </c>
      <c r="E282" s="2">
        <f>MACD!F282</f>
        <v>5.2012527701844391E-2</v>
      </c>
      <c r="F282" s="2">
        <f>'Moving Avg'!D282</f>
        <v>3.8048799999999998</v>
      </c>
      <c r="G282" s="2">
        <f>'Moving Avg'!F282</f>
        <v>3.7271099999999997</v>
      </c>
      <c r="H282" s="2">
        <f>'Moving Avg'!G282</f>
        <v>3.7425079999999991</v>
      </c>
      <c r="I282" s="2">
        <f>'Moving Avg'!H282</f>
        <v>3.6817725000000037</v>
      </c>
      <c r="J282" s="6" t="str">
        <f>OBV!F282</f>
        <v>BULLISH</v>
      </c>
      <c r="K282" s="6" t="str">
        <f>OBV!G282</f>
        <v>NEUTRAL</v>
      </c>
      <c r="L282" s="6" t="str">
        <f>OBV!H282</f>
        <v>BULLISH DIVERGENCE</v>
      </c>
      <c r="M282" s="8">
        <f t="shared" si="40"/>
        <v>25</v>
      </c>
      <c r="N282" s="8">
        <f t="shared" si="41"/>
        <v>100</v>
      </c>
      <c r="O282" s="8">
        <f t="shared" si="42"/>
        <v>50</v>
      </c>
      <c r="P282" s="8">
        <f t="shared" si="43"/>
        <v>66.5</v>
      </c>
      <c r="Q282" s="9">
        <f t="shared" si="44"/>
        <v>61.225000000000001</v>
      </c>
      <c r="R282" s="9">
        <f t="shared" si="45"/>
        <v>59.125</v>
      </c>
      <c r="S282" s="9">
        <f t="shared" si="46"/>
        <v>61.174999999999997</v>
      </c>
      <c r="T282" s="9">
        <f t="shared" si="47"/>
        <v>60.375</v>
      </c>
      <c r="U282" s="8">
        <f t="shared" si="48"/>
        <v>60.508333333333326</v>
      </c>
      <c r="V282" s="8">
        <f t="shared" si="49"/>
        <v>60.474999999999994</v>
      </c>
    </row>
    <row r="283" spans="1:22" ht="13.5" x14ac:dyDescent="0.25">
      <c r="A283" s="3">
        <f>RSI!A283</f>
        <v>42418</v>
      </c>
      <c r="B283" s="2">
        <f>RSI!B283</f>
        <v>3.8879000000000001</v>
      </c>
      <c r="C283" s="2">
        <f>RSI!I283</f>
        <v>58.795457055944517</v>
      </c>
      <c r="D283" s="2">
        <f>MACD!E283</f>
        <v>-0.10214907122583883</v>
      </c>
      <c r="E283" s="2">
        <f>MACD!F283</f>
        <v>2.1180207916307751E-2</v>
      </c>
      <c r="F283" s="2">
        <f>'Moving Avg'!D283</f>
        <v>3.8199800000000002</v>
      </c>
      <c r="G283" s="2">
        <f>'Moving Avg'!F283</f>
        <v>3.7252200000000002</v>
      </c>
      <c r="H283" s="2">
        <f>'Moving Avg'!G283</f>
        <v>3.7468859999999982</v>
      </c>
      <c r="I283" s="2">
        <f>'Moving Avg'!H283</f>
        <v>3.6769785000000037</v>
      </c>
      <c r="J283" s="6" t="str">
        <f>OBV!F283</f>
        <v>BULLISH</v>
      </c>
      <c r="K283" s="6" t="str">
        <f>OBV!G283</f>
        <v>NEUTRAL</v>
      </c>
      <c r="L283" s="6" t="str">
        <f>OBV!H283</f>
        <v>CONFIRMED BULLISH</v>
      </c>
      <c r="M283" s="8">
        <f t="shared" si="40"/>
        <v>25</v>
      </c>
      <c r="N283" s="8">
        <f t="shared" si="41"/>
        <v>100</v>
      </c>
      <c r="O283" s="8">
        <f t="shared" si="42"/>
        <v>50</v>
      </c>
      <c r="P283" s="8">
        <f t="shared" si="43"/>
        <v>83.5</v>
      </c>
      <c r="Q283" s="9">
        <f t="shared" si="44"/>
        <v>63.774999999999999</v>
      </c>
      <c r="R283" s="9">
        <f t="shared" si="45"/>
        <v>63.375</v>
      </c>
      <c r="S283" s="9">
        <f t="shared" si="46"/>
        <v>68.825000000000003</v>
      </c>
      <c r="T283" s="9">
        <f t="shared" si="47"/>
        <v>64.625</v>
      </c>
      <c r="U283" s="8">
        <f t="shared" si="48"/>
        <v>65.325000000000003</v>
      </c>
      <c r="V283" s="8">
        <f t="shared" si="49"/>
        <v>65.150000000000006</v>
      </c>
    </row>
    <row r="284" spans="1:22" ht="13.5" x14ac:dyDescent="0.25">
      <c r="A284" s="3">
        <f>RSI!A284</f>
        <v>42419</v>
      </c>
      <c r="B284" s="2">
        <f>RSI!B284</f>
        <v>3.7294</v>
      </c>
      <c r="C284" s="2">
        <f>RSI!I284</f>
        <v>50.132646292438217</v>
      </c>
      <c r="D284" s="2">
        <f>MACD!E284</f>
        <v>-0.13521375159507265</v>
      </c>
      <c r="E284" s="2">
        <f>MACD!F284</f>
        <v>-1.0098583985968329E-2</v>
      </c>
      <c r="F284" s="2">
        <f>'Moving Avg'!D284</f>
        <v>3.8109200000000003</v>
      </c>
      <c r="G284" s="2">
        <f>'Moving Avg'!F284</f>
        <v>3.7210700000000001</v>
      </c>
      <c r="H284" s="2">
        <f>'Moving Avg'!G284</f>
        <v>3.7480939999999987</v>
      </c>
      <c r="I284" s="2">
        <f>'Moving Avg'!H284</f>
        <v>3.6715430000000042</v>
      </c>
      <c r="J284" s="6" t="str">
        <f>OBV!F284</f>
        <v>BEARISH</v>
      </c>
      <c r="K284" s="6" t="str">
        <f>OBV!G284</f>
        <v>NEUTRAL</v>
      </c>
      <c r="L284" s="6" t="str">
        <f>OBV!H284</f>
        <v>CONFIRMED BEARISH</v>
      </c>
      <c r="M284" s="8">
        <f t="shared" si="40"/>
        <v>25</v>
      </c>
      <c r="N284" s="8">
        <f t="shared" si="41"/>
        <v>100</v>
      </c>
      <c r="O284" s="8">
        <f t="shared" si="42"/>
        <v>50</v>
      </c>
      <c r="P284" s="8">
        <f t="shared" si="43"/>
        <v>16.5</v>
      </c>
      <c r="Q284" s="9">
        <f t="shared" si="44"/>
        <v>53.725000000000001</v>
      </c>
      <c r="R284" s="9">
        <f t="shared" si="45"/>
        <v>46.625</v>
      </c>
      <c r="S284" s="9">
        <f t="shared" si="46"/>
        <v>38.674999999999997</v>
      </c>
      <c r="T284" s="9">
        <f t="shared" si="47"/>
        <v>47.875</v>
      </c>
      <c r="U284" s="8">
        <f t="shared" si="48"/>
        <v>46.341666666666661</v>
      </c>
      <c r="V284" s="8">
        <f t="shared" si="49"/>
        <v>46.724999999999994</v>
      </c>
    </row>
    <row r="285" spans="1:22" ht="13.5" x14ac:dyDescent="0.25">
      <c r="A285" s="3">
        <f>RSI!A285</f>
        <v>42422</v>
      </c>
      <c r="B285" s="2">
        <f>RSI!B285</f>
        <v>3.7294</v>
      </c>
      <c r="C285" s="2">
        <f>RSI!I285</f>
        <v>50.132646292438217</v>
      </c>
      <c r="D285" s="2">
        <f>MACD!E285</f>
        <v>-0.13299190571233455</v>
      </c>
      <c r="E285" s="2">
        <f>MACD!F285</f>
        <v>-3.4677248331241577E-2</v>
      </c>
      <c r="F285" s="2">
        <f>'Moving Avg'!D285</f>
        <v>3.80186</v>
      </c>
      <c r="G285" s="2">
        <f>'Moving Avg'!F285</f>
        <v>3.7116350000000002</v>
      </c>
      <c r="H285" s="2">
        <f>'Moving Avg'!G285</f>
        <v>3.7449239999999988</v>
      </c>
      <c r="I285" s="2">
        <f>'Moving Avg'!H285</f>
        <v>3.6664475000000043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  <c r="M285" s="8">
        <f t="shared" si="40"/>
        <v>25</v>
      </c>
      <c r="N285" s="8">
        <f t="shared" si="41"/>
        <v>100</v>
      </c>
      <c r="O285" s="8">
        <f t="shared" si="42"/>
        <v>50</v>
      </c>
      <c r="P285" s="8">
        <f t="shared" si="43"/>
        <v>16.5</v>
      </c>
      <c r="Q285" s="9">
        <f t="shared" si="44"/>
        <v>53.725000000000001</v>
      </c>
      <c r="R285" s="9">
        <f t="shared" si="45"/>
        <v>46.625</v>
      </c>
      <c r="S285" s="9">
        <f t="shared" si="46"/>
        <v>38.674999999999997</v>
      </c>
      <c r="T285" s="9">
        <f t="shared" si="47"/>
        <v>47.875</v>
      </c>
      <c r="U285" s="8">
        <f t="shared" si="48"/>
        <v>46.341666666666661</v>
      </c>
      <c r="V285" s="8">
        <f t="shared" si="49"/>
        <v>46.724999999999994</v>
      </c>
    </row>
    <row r="286" spans="1:22" ht="13.5" x14ac:dyDescent="0.25">
      <c r="A286" s="3">
        <f>RSI!A286</f>
        <v>42423</v>
      </c>
      <c r="B286" s="2">
        <f>RSI!B286</f>
        <v>3.8123999999999998</v>
      </c>
      <c r="C286" s="2">
        <f>RSI!I286</f>
        <v>54.228361135099448</v>
      </c>
      <c r="D286" s="2">
        <f>MACD!E286</f>
        <v>-0.10473727539722821</v>
      </c>
      <c r="E286" s="2">
        <f>MACD!F286</f>
        <v>-4.8689253744438908E-2</v>
      </c>
      <c r="F286" s="2">
        <f>'Moving Avg'!D286</f>
        <v>3.8094000000000001</v>
      </c>
      <c r="G286" s="2">
        <f>'Moving Avg'!F286</f>
        <v>3.7063500000000005</v>
      </c>
      <c r="H286" s="2">
        <f>'Moving Avg'!G286</f>
        <v>3.741903999999999</v>
      </c>
      <c r="I286" s="2">
        <f>'Moving Avg'!H286</f>
        <v>3.6621445000000046</v>
      </c>
      <c r="J286" s="6" t="str">
        <f>OBV!F286</f>
        <v>BEARISH</v>
      </c>
      <c r="K286" s="6" t="str">
        <f>OBV!G286</f>
        <v>NEUTRAL</v>
      </c>
      <c r="L286" s="6" t="str">
        <f>OBV!H286</f>
        <v>BEARISH DIVERGENCE</v>
      </c>
      <c r="M286" s="8">
        <f t="shared" si="40"/>
        <v>25</v>
      </c>
      <c r="N286" s="8">
        <f t="shared" si="41"/>
        <v>100</v>
      </c>
      <c r="O286" s="8">
        <f t="shared" si="42"/>
        <v>50</v>
      </c>
      <c r="P286" s="8">
        <f t="shared" si="43"/>
        <v>16.5</v>
      </c>
      <c r="Q286" s="9">
        <f t="shared" si="44"/>
        <v>53.725000000000001</v>
      </c>
      <c r="R286" s="9">
        <f t="shared" si="45"/>
        <v>46.625</v>
      </c>
      <c r="S286" s="9">
        <f t="shared" si="46"/>
        <v>38.674999999999997</v>
      </c>
      <c r="T286" s="9">
        <f t="shared" si="47"/>
        <v>47.875</v>
      </c>
      <c r="U286" s="8">
        <f t="shared" si="48"/>
        <v>46.341666666666661</v>
      </c>
      <c r="V286" s="8">
        <f t="shared" si="49"/>
        <v>46.724999999999994</v>
      </c>
    </row>
    <row r="287" spans="1:22" ht="13.5" x14ac:dyDescent="0.25">
      <c r="A287" s="3">
        <f>RSI!A287</f>
        <v>42424</v>
      </c>
      <c r="B287" s="2">
        <f>RSI!B287</f>
        <v>3.8123999999999998</v>
      </c>
      <c r="C287" s="2">
        <f>RSI!I287</f>
        <v>54.228361135099448</v>
      </c>
      <c r="D287" s="2">
        <f>MACD!E287</f>
        <v>-6.3904875288273377E-2</v>
      </c>
      <c r="E287" s="2">
        <f>MACD!F287</f>
        <v>-5.173237805320581E-2</v>
      </c>
      <c r="F287" s="2">
        <f>'Moving Avg'!D287</f>
        <v>3.7942999999999998</v>
      </c>
      <c r="G287" s="2">
        <f>'Moving Avg'!F287</f>
        <v>3.7010649999999998</v>
      </c>
      <c r="H287" s="2">
        <f>'Moving Avg'!G287</f>
        <v>3.7349579999999998</v>
      </c>
      <c r="I287" s="2">
        <f>'Moving Avg'!H287</f>
        <v>3.6585205000000043</v>
      </c>
      <c r="J287" s="6" t="str">
        <f>OBV!F287</f>
        <v>BEARISH</v>
      </c>
      <c r="K287" s="6" t="str">
        <f>OBV!G287</f>
        <v>NEUTRAL</v>
      </c>
      <c r="L287" s="6" t="str">
        <f>OBV!H287</f>
        <v>CONFIRMED BEARISH</v>
      </c>
      <c r="M287" s="8">
        <f t="shared" si="40"/>
        <v>25</v>
      </c>
      <c r="N287" s="8">
        <f t="shared" si="41"/>
        <v>45</v>
      </c>
      <c r="O287" s="8">
        <f t="shared" si="42"/>
        <v>50</v>
      </c>
      <c r="P287" s="8">
        <f t="shared" si="43"/>
        <v>16.5</v>
      </c>
      <c r="Q287" s="9">
        <f t="shared" si="44"/>
        <v>34.475000000000001</v>
      </c>
      <c r="R287" s="9">
        <f t="shared" si="45"/>
        <v>35.625</v>
      </c>
      <c r="S287" s="9">
        <f t="shared" si="46"/>
        <v>30.425000000000001</v>
      </c>
      <c r="T287" s="9">
        <f t="shared" si="47"/>
        <v>34.125</v>
      </c>
      <c r="U287" s="8">
        <f t="shared" si="48"/>
        <v>33.508333333333333</v>
      </c>
      <c r="V287" s="8">
        <f t="shared" si="49"/>
        <v>33.662499999999994</v>
      </c>
    </row>
    <row r="288" spans="1:22" ht="13.5" x14ac:dyDescent="0.25">
      <c r="A288" s="3">
        <f>RSI!A288</f>
        <v>42425</v>
      </c>
      <c r="B288" s="2">
        <f>RSI!B288</f>
        <v>3.7671000000000001</v>
      </c>
      <c r="C288" s="2">
        <f>RSI!I288</f>
        <v>51.548461238981353</v>
      </c>
      <c r="D288" s="2">
        <f>MACD!E288</f>
        <v>-4.5037839587089401E-2</v>
      </c>
      <c r="E288" s="2">
        <f>MACD!F288</f>
        <v>-5.0393470359982533E-2</v>
      </c>
      <c r="F288" s="2">
        <f>'Moving Avg'!D288</f>
        <v>3.77014</v>
      </c>
      <c r="G288" s="2">
        <f>'Moving Avg'!F288</f>
        <v>3.7021950000000006</v>
      </c>
      <c r="H288" s="2">
        <f>'Moving Avg'!G288</f>
        <v>3.7221239999999995</v>
      </c>
      <c r="I288" s="2">
        <f>'Moving Avg'!H288</f>
        <v>3.6548210000000041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  <c r="M288" s="8">
        <f t="shared" si="40"/>
        <v>25</v>
      </c>
      <c r="N288" s="8">
        <f t="shared" si="41"/>
        <v>0</v>
      </c>
      <c r="O288" s="8">
        <f t="shared" si="42"/>
        <v>50</v>
      </c>
      <c r="P288" s="8">
        <f t="shared" si="43"/>
        <v>16.5</v>
      </c>
      <c r="Q288" s="9">
        <f t="shared" si="44"/>
        <v>18.725000000000001</v>
      </c>
      <c r="R288" s="9">
        <f t="shared" si="45"/>
        <v>26.625</v>
      </c>
      <c r="S288" s="9">
        <f t="shared" si="46"/>
        <v>23.675000000000001</v>
      </c>
      <c r="T288" s="9">
        <f t="shared" si="47"/>
        <v>22.875</v>
      </c>
      <c r="U288" s="8">
        <f t="shared" si="48"/>
        <v>23.008333333333336</v>
      </c>
      <c r="V288" s="8">
        <f t="shared" si="49"/>
        <v>22.975000000000001</v>
      </c>
    </row>
    <row r="289" spans="1:22" ht="13.5" x14ac:dyDescent="0.25">
      <c r="A289" s="3">
        <f>RSI!A289</f>
        <v>42426</v>
      </c>
      <c r="B289" s="2">
        <f>RSI!B289</f>
        <v>3.7747000000000002</v>
      </c>
      <c r="C289" s="2">
        <f>RSI!I289</f>
        <v>51.977245888483544</v>
      </c>
      <c r="D289" s="2">
        <f>MACD!E289</f>
        <v>-3.5589445922775909E-2</v>
      </c>
      <c r="E289" s="2">
        <f>MACD!F289</f>
        <v>-4.7432665472541213E-2</v>
      </c>
      <c r="F289" s="2">
        <f>'Moving Avg'!D289</f>
        <v>3.7792000000000003</v>
      </c>
      <c r="G289" s="2">
        <f>'Moving Avg'!F289</f>
        <v>3.7078600000000002</v>
      </c>
      <c r="H289" s="2">
        <f>'Moving Avg'!G289</f>
        <v>3.7135179999999992</v>
      </c>
      <c r="I289" s="2">
        <f>'Moving Avg'!H289</f>
        <v>3.6514240000000044</v>
      </c>
      <c r="J289" s="6" t="str">
        <f>OBV!F289</f>
        <v>BEARISH</v>
      </c>
      <c r="K289" s="6" t="str">
        <f>OBV!G289</f>
        <v>NEUTRAL</v>
      </c>
      <c r="L289" s="6" t="str">
        <f>OBV!H289</f>
        <v>BEARISH DIVERGENCE</v>
      </c>
      <c r="M289" s="8">
        <f t="shared" si="40"/>
        <v>25</v>
      </c>
      <c r="N289" s="8">
        <f t="shared" si="41"/>
        <v>0</v>
      </c>
      <c r="O289" s="8">
        <f t="shared" si="42"/>
        <v>50</v>
      </c>
      <c r="P289" s="8">
        <f t="shared" si="43"/>
        <v>16.5</v>
      </c>
      <c r="Q289" s="9">
        <f t="shared" si="44"/>
        <v>18.725000000000001</v>
      </c>
      <c r="R289" s="9">
        <f t="shared" si="45"/>
        <v>26.625</v>
      </c>
      <c r="S289" s="9">
        <f t="shared" si="46"/>
        <v>23.675000000000001</v>
      </c>
      <c r="T289" s="9">
        <f t="shared" si="47"/>
        <v>22.875</v>
      </c>
      <c r="U289" s="8">
        <f t="shared" si="48"/>
        <v>23.008333333333336</v>
      </c>
      <c r="V289" s="8">
        <f t="shared" si="49"/>
        <v>22.975000000000001</v>
      </c>
    </row>
    <row r="290" spans="1:22" ht="13.5" x14ac:dyDescent="0.25">
      <c r="A290" s="3">
        <f>RSI!A290</f>
        <v>42429</v>
      </c>
      <c r="B290" s="2">
        <f>RSI!B290</f>
        <v>3.7671000000000001</v>
      </c>
      <c r="C290" s="2">
        <f>RSI!I290</f>
        <v>51.486552561907779</v>
      </c>
      <c r="D290" s="2">
        <f>MACD!E290</f>
        <v>-2.7218317599763786E-2</v>
      </c>
      <c r="E290" s="2">
        <f>MACD!F290</f>
        <v>-4.3389795897985729E-2</v>
      </c>
      <c r="F290" s="2">
        <f>'Moving Avg'!D290</f>
        <v>3.7867399999999996</v>
      </c>
      <c r="G290" s="2">
        <f>'Moving Avg'!F290</f>
        <v>3.7184300000000001</v>
      </c>
      <c r="H290" s="2">
        <f>'Moving Avg'!G290</f>
        <v>3.7085359999999992</v>
      </c>
      <c r="I290" s="2">
        <f>'Moving Avg'!H290</f>
        <v>3.647234000000005</v>
      </c>
      <c r="J290" s="6" t="str">
        <f>OBV!F290</f>
        <v>BEARISH</v>
      </c>
      <c r="K290" s="6" t="str">
        <f>OBV!G290</f>
        <v>NEUTRAL</v>
      </c>
      <c r="L290" s="6" t="str">
        <f>OBV!H290</f>
        <v>BEARISH DIVERGENCE</v>
      </c>
      <c r="M290" s="8">
        <f t="shared" si="40"/>
        <v>25</v>
      </c>
      <c r="N290" s="8">
        <f t="shared" si="41"/>
        <v>0</v>
      </c>
      <c r="O290" s="8">
        <f t="shared" si="42"/>
        <v>50</v>
      </c>
      <c r="P290" s="8">
        <f t="shared" si="43"/>
        <v>16.5</v>
      </c>
      <c r="Q290" s="9">
        <f t="shared" si="44"/>
        <v>18.725000000000001</v>
      </c>
      <c r="R290" s="9">
        <f t="shared" si="45"/>
        <v>26.625</v>
      </c>
      <c r="S290" s="9">
        <f t="shared" si="46"/>
        <v>23.675000000000001</v>
      </c>
      <c r="T290" s="9">
        <f t="shared" si="47"/>
        <v>22.875</v>
      </c>
      <c r="U290" s="8">
        <f t="shared" si="48"/>
        <v>23.008333333333336</v>
      </c>
      <c r="V290" s="8">
        <f t="shared" si="49"/>
        <v>22.975000000000001</v>
      </c>
    </row>
    <row r="291" spans="1:22" ht="13.5" x14ac:dyDescent="0.25">
      <c r="A291" s="3">
        <f>RSI!A291</f>
        <v>42430</v>
      </c>
      <c r="B291" s="2">
        <f>RSI!B291</f>
        <v>3.7595999999999998</v>
      </c>
      <c r="C291" s="2">
        <f>RSI!I291</f>
        <v>50.975121021572384</v>
      </c>
      <c r="D291" s="2">
        <f>MACD!E291</f>
        <v>-1.9707395778602699E-2</v>
      </c>
      <c r="E291" s="2">
        <f>MACD!F291</f>
        <v>-3.8653315874109126E-2</v>
      </c>
      <c r="F291" s="2">
        <f>'Moving Avg'!D291</f>
        <v>3.7761799999999992</v>
      </c>
      <c r="G291" s="2">
        <f>'Moving Avg'!F291</f>
        <v>3.7339100000000003</v>
      </c>
      <c r="H291" s="2">
        <f>'Moving Avg'!G291</f>
        <v>3.7059699999999993</v>
      </c>
      <c r="I291" s="2">
        <f>'Moving Avg'!H291</f>
        <v>3.6433460000000046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  <c r="M291" s="8">
        <f t="shared" si="40"/>
        <v>25</v>
      </c>
      <c r="N291" s="8">
        <f t="shared" si="41"/>
        <v>0</v>
      </c>
      <c r="O291" s="8">
        <f t="shared" si="42"/>
        <v>50</v>
      </c>
      <c r="P291" s="8">
        <f t="shared" si="43"/>
        <v>16.5</v>
      </c>
      <c r="Q291" s="9">
        <f t="shared" si="44"/>
        <v>18.725000000000001</v>
      </c>
      <c r="R291" s="9">
        <f t="shared" si="45"/>
        <v>26.625</v>
      </c>
      <c r="S291" s="9">
        <f t="shared" si="46"/>
        <v>23.675000000000001</v>
      </c>
      <c r="T291" s="9">
        <f t="shared" si="47"/>
        <v>22.875</v>
      </c>
      <c r="U291" s="8">
        <f t="shared" si="48"/>
        <v>23.008333333333336</v>
      </c>
      <c r="V291" s="8">
        <f t="shared" si="49"/>
        <v>22.975000000000001</v>
      </c>
    </row>
    <row r="292" spans="1:22" ht="13.5" x14ac:dyDescent="0.25">
      <c r="A292" s="3">
        <f>RSI!A292</f>
        <v>42431</v>
      </c>
      <c r="B292" s="2">
        <f>RSI!B292</f>
        <v>3.6539000000000001</v>
      </c>
      <c r="C292" s="2">
        <f>RSI!I292</f>
        <v>44.296837893218594</v>
      </c>
      <c r="D292" s="2">
        <f>MACD!E292</f>
        <v>1.181890930382945E-2</v>
      </c>
      <c r="E292" s="2">
        <f>MACD!F292</f>
        <v>-2.8558870838521412E-2</v>
      </c>
      <c r="F292" s="2">
        <f>'Moving Avg'!D292</f>
        <v>3.7444800000000003</v>
      </c>
      <c r="G292" s="2">
        <f>'Moving Avg'!F292</f>
        <v>3.7444800000000003</v>
      </c>
      <c r="H292" s="2">
        <f>'Moving Avg'!G292</f>
        <v>3.702497999999999</v>
      </c>
      <c r="I292" s="2">
        <f>'Moving Avg'!H292</f>
        <v>3.6393450000000045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  <c r="M292" s="8">
        <f t="shared" si="40"/>
        <v>25</v>
      </c>
      <c r="N292" s="8">
        <f t="shared" si="41"/>
        <v>0</v>
      </c>
      <c r="O292" s="8">
        <f t="shared" si="42"/>
        <v>50</v>
      </c>
      <c r="P292" s="8">
        <f t="shared" si="43"/>
        <v>16.5</v>
      </c>
      <c r="Q292" s="9">
        <f t="shared" si="44"/>
        <v>18.725000000000001</v>
      </c>
      <c r="R292" s="9">
        <f t="shared" si="45"/>
        <v>26.625</v>
      </c>
      <c r="S292" s="9">
        <f t="shared" si="46"/>
        <v>23.675000000000001</v>
      </c>
      <c r="T292" s="9">
        <f t="shared" si="47"/>
        <v>22.875</v>
      </c>
      <c r="U292" s="8">
        <f t="shared" si="48"/>
        <v>23.008333333333336</v>
      </c>
      <c r="V292" s="8">
        <f t="shared" si="49"/>
        <v>22.975000000000001</v>
      </c>
    </row>
    <row r="293" spans="1:22" ht="13.5" x14ac:dyDescent="0.25">
      <c r="A293" s="3">
        <f>RSI!A293</f>
        <v>42432</v>
      </c>
      <c r="B293" s="2">
        <f>RSI!B293</f>
        <v>3.6916000000000002</v>
      </c>
      <c r="C293" s="2">
        <f>RSI!I293</f>
        <v>46.965631624391648</v>
      </c>
      <c r="D293" s="2">
        <f>MACD!E293</f>
        <v>3.6258391527344003E-2</v>
      </c>
      <c r="E293" s="2">
        <f>MACD!F293</f>
        <v>-1.5595418365348331E-2</v>
      </c>
      <c r="F293" s="2">
        <f>'Moving Avg'!D293</f>
        <v>3.7293800000000004</v>
      </c>
      <c r="G293" s="2">
        <f>'Moving Avg'!F293</f>
        <v>3.7591999999999999</v>
      </c>
      <c r="H293" s="2">
        <f>'Moving Avg'!G293</f>
        <v>3.703101999999999</v>
      </c>
      <c r="I293" s="2">
        <f>'Moving Avg'!H293</f>
        <v>3.6349665000000049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  <c r="M293" s="8">
        <f t="shared" si="40"/>
        <v>25</v>
      </c>
      <c r="N293" s="8">
        <f t="shared" si="41"/>
        <v>0</v>
      </c>
      <c r="O293" s="8">
        <f t="shared" si="42"/>
        <v>50</v>
      </c>
      <c r="P293" s="8">
        <f t="shared" si="43"/>
        <v>16.5</v>
      </c>
      <c r="Q293" s="9">
        <f t="shared" si="44"/>
        <v>18.725000000000001</v>
      </c>
      <c r="R293" s="9">
        <f t="shared" si="45"/>
        <v>26.625</v>
      </c>
      <c r="S293" s="9">
        <f t="shared" si="46"/>
        <v>23.675000000000001</v>
      </c>
      <c r="T293" s="9">
        <f t="shared" si="47"/>
        <v>22.875</v>
      </c>
      <c r="U293" s="8">
        <f t="shared" si="48"/>
        <v>23.008333333333336</v>
      </c>
      <c r="V293" s="8">
        <f t="shared" si="49"/>
        <v>22.975000000000001</v>
      </c>
    </row>
    <row r="294" spans="1:22" ht="13.5" x14ac:dyDescent="0.25">
      <c r="A294" s="3">
        <f>RSI!A294</f>
        <v>42433</v>
      </c>
      <c r="B294" s="2">
        <f>RSI!B294</f>
        <v>3.7368999999999999</v>
      </c>
      <c r="C294" s="2">
        <f>RSI!I294</f>
        <v>50.061699363266932</v>
      </c>
      <c r="D294" s="2">
        <f>MACD!E294</f>
        <v>2.9489799063973532E-2</v>
      </c>
      <c r="E294" s="2">
        <f>MACD!F294</f>
        <v>-6.5783748794839584E-3</v>
      </c>
      <c r="F294" s="2">
        <f>'Moving Avg'!D294</f>
        <v>3.7218199999999997</v>
      </c>
      <c r="G294" s="2">
        <f>'Moving Avg'!F294</f>
        <v>3.7754299999999992</v>
      </c>
      <c r="H294" s="2">
        <f>'Moving Avg'!G294</f>
        <v>3.7046119999999991</v>
      </c>
      <c r="I294" s="2">
        <f>'Moving Avg'!H294</f>
        <v>3.6309275000000047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  <c r="M294" s="8">
        <f t="shared" si="40"/>
        <v>25</v>
      </c>
      <c r="N294" s="8">
        <f t="shared" si="41"/>
        <v>0</v>
      </c>
      <c r="O294" s="8">
        <f t="shared" si="42"/>
        <v>50</v>
      </c>
      <c r="P294" s="8">
        <f t="shared" si="43"/>
        <v>16.5</v>
      </c>
      <c r="Q294" s="9">
        <f t="shared" si="44"/>
        <v>18.725000000000001</v>
      </c>
      <c r="R294" s="9">
        <f t="shared" si="45"/>
        <v>26.625</v>
      </c>
      <c r="S294" s="9">
        <f t="shared" si="46"/>
        <v>23.675000000000001</v>
      </c>
      <c r="T294" s="9">
        <f t="shared" si="47"/>
        <v>22.875</v>
      </c>
      <c r="U294" s="8">
        <f t="shared" si="48"/>
        <v>23.008333333333336</v>
      </c>
      <c r="V294" s="8">
        <f t="shared" si="49"/>
        <v>22.975000000000001</v>
      </c>
    </row>
    <row r="295" spans="1:22" ht="13.5" x14ac:dyDescent="0.25">
      <c r="A295" s="3">
        <f>RSI!A295</f>
        <v>42436</v>
      </c>
      <c r="B295" s="2">
        <f>RSI!B295</f>
        <v>3.6312000000000002</v>
      </c>
      <c r="C295" s="2">
        <f>RSI!I295</f>
        <v>43.65739015844246</v>
      </c>
      <c r="D295" s="2">
        <f>MACD!E295</f>
        <v>3.1594864238666531E-2</v>
      </c>
      <c r="E295" s="2">
        <f>MACD!F295</f>
        <v>1.0562729441461393E-3</v>
      </c>
      <c r="F295" s="2">
        <f>'Moving Avg'!D295</f>
        <v>3.6946400000000006</v>
      </c>
      <c r="G295" s="2">
        <f>'Moving Avg'!F295</f>
        <v>3.7765599999999999</v>
      </c>
      <c r="H295" s="2">
        <f>'Moving Avg'!G295</f>
        <v>3.7061219999999988</v>
      </c>
      <c r="I295" s="2">
        <f>'Moving Avg'!H295</f>
        <v>3.6270395000000049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  <c r="M295" s="8">
        <f t="shared" si="40"/>
        <v>25</v>
      </c>
      <c r="N295" s="8">
        <f t="shared" si="41"/>
        <v>0</v>
      </c>
      <c r="O295" s="8">
        <f t="shared" si="42"/>
        <v>50</v>
      </c>
      <c r="P295" s="8">
        <f t="shared" si="43"/>
        <v>16.5</v>
      </c>
      <c r="Q295" s="9">
        <f t="shared" si="44"/>
        <v>18.725000000000001</v>
      </c>
      <c r="R295" s="9">
        <f t="shared" si="45"/>
        <v>26.625</v>
      </c>
      <c r="S295" s="9">
        <f t="shared" si="46"/>
        <v>23.675000000000001</v>
      </c>
      <c r="T295" s="9">
        <f t="shared" si="47"/>
        <v>22.875</v>
      </c>
      <c r="U295" s="8">
        <f t="shared" si="48"/>
        <v>23.008333333333336</v>
      </c>
      <c r="V295" s="8">
        <f t="shared" si="49"/>
        <v>22.975000000000001</v>
      </c>
    </row>
    <row r="296" spans="1:22" ht="13.5" x14ac:dyDescent="0.25">
      <c r="A296" s="3">
        <f>RSI!A296</f>
        <v>42437</v>
      </c>
      <c r="B296" s="2">
        <f>RSI!B296</f>
        <v>3.5556999999999999</v>
      </c>
      <c r="C296" s="2">
        <f>RSI!I296</f>
        <v>39.746117731936089</v>
      </c>
      <c r="D296" s="2">
        <f>MACD!E296</f>
        <v>5.2364988073668517E-2</v>
      </c>
      <c r="E296" s="2">
        <f>MACD!F296</f>
        <v>1.1318015970050615E-2</v>
      </c>
      <c r="F296" s="2">
        <f>'Moving Avg'!D296</f>
        <v>3.6538600000000003</v>
      </c>
      <c r="G296" s="2">
        <f>'Moving Avg'!F296</f>
        <v>3.7633450000000002</v>
      </c>
      <c r="H296" s="2">
        <f>'Moving Avg'!G296</f>
        <v>3.7061219999999988</v>
      </c>
      <c r="I296" s="2">
        <f>'Moving Avg'!H296</f>
        <v>3.6234155000000037</v>
      </c>
      <c r="J296" s="6" t="str">
        <f>OBV!F296</f>
        <v>BEARISH</v>
      </c>
      <c r="K296" s="6" t="str">
        <f>OBV!G296</f>
        <v>NEUTRAL</v>
      </c>
      <c r="L296" s="6" t="str">
        <f>OBV!H296</f>
        <v>CONFIRMED BEARISH</v>
      </c>
      <c r="M296" s="8">
        <f t="shared" si="40"/>
        <v>25</v>
      </c>
      <c r="N296" s="8">
        <f t="shared" si="41"/>
        <v>0</v>
      </c>
      <c r="O296" s="8">
        <f t="shared" si="42"/>
        <v>50</v>
      </c>
      <c r="P296" s="8">
        <f t="shared" si="43"/>
        <v>16.5</v>
      </c>
      <c r="Q296" s="9">
        <f t="shared" si="44"/>
        <v>18.725000000000001</v>
      </c>
      <c r="R296" s="9">
        <f t="shared" si="45"/>
        <v>26.625</v>
      </c>
      <c r="S296" s="9">
        <f t="shared" si="46"/>
        <v>23.675000000000001</v>
      </c>
      <c r="T296" s="9">
        <f t="shared" si="47"/>
        <v>22.875</v>
      </c>
      <c r="U296" s="8">
        <f t="shared" si="48"/>
        <v>23.008333333333336</v>
      </c>
      <c r="V296" s="8">
        <f t="shared" si="49"/>
        <v>22.975000000000001</v>
      </c>
    </row>
    <row r="297" spans="1:22" ht="13.5" x14ac:dyDescent="0.25">
      <c r="A297" s="3">
        <f>RSI!A297</f>
        <v>42438</v>
      </c>
      <c r="B297" s="2">
        <f>RSI!B297</f>
        <v>3.6991999999999998</v>
      </c>
      <c r="C297" s="2">
        <f>RSI!I297</f>
        <v>49.083197188611713</v>
      </c>
      <c r="D297" s="2">
        <f>MACD!E297</f>
        <v>6.0336851613072895E-2</v>
      </c>
      <c r="E297" s="2">
        <f>MACD!F297</f>
        <v>2.1121783098655072E-2</v>
      </c>
      <c r="F297" s="2">
        <f>'Moving Avg'!D297</f>
        <v>3.6629199999999997</v>
      </c>
      <c r="G297" s="2">
        <f>'Moving Avg'!F297</f>
        <v>3.7516450000000008</v>
      </c>
      <c r="H297" s="2">
        <f>'Moving Avg'!G297</f>
        <v>3.7121619999999984</v>
      </c>
      <c r="I297" s="2">
        <f>'Moving Avg'!H297</f>
        <v>3.619678500000004</v>
      </c>
      <c r="J297" s="6" t="str">
        <f>OBV!F297</f>
        <v>BEARISH</v>
      </c>
      <c r="K297" s="6" t="str">
        <f>OBV!G297</f>
        <v>NEUTRAL</v>
      </c>
      <c r="L297" s="6" t="str">
        <f>OBV!H297</f>
        <v>BEARISH DIVERGENCE</v>
      </c>
      <c r="M297" s="8">
        <f t="shared" si="40"/>
        <v>25</v>
      </c>
      <c r="N297" s="8">
        <f t="shared" si="41"/>
        <v>0</v>
      </c>
      <c r="O297" s="8">
        <f t="shared" si="42"/>
        <v>50</v>
      </c>
      <c r="P297" s="8">
        <f t="shared" si="43"/>
        <v>16.5</v>
      </c>
      <c r="Q297" s="9">
        <f t="shared" si="44"/>
        <v>18.725000000000001</v>
      </c>
      <c r="R297" s="9">
        <f t="shared" si="45"/>
        <v>26.625</v>
      </c>
      <c r="S297" s="9">
        <f t="shared" si="46"/>
        <v>23.675000000000001</v>
      </c>
      <c r="T297" s="9">
        <f t="shared" si="47"/>
        <v>22.875</v>
      </c>
      <c r="U297" s="8">
        <f t="shared" si="48"/>
        <v>23.008333333333336</v>
      </c>
      <c r="V297" s="8">
        <f t="shared" si="49"/>
        <v>22.975000000000001</v>
      </c>
    </row>
    <row r="298" spans="1:22" ht="13.5" x14ac:dyDescent="0.25">
      <c r="A298" s="3">
        <f>RSI!A298</f>
        <v>42439</v>
      </c>
      <c r="B298" s="2">
        <f>RSI!B298</f>
        <v>3.6916000000000002</v>
      </c>
      <c r="C298" s="2">
        <f>RSI!I298</f>
        <v>48.653182149048519</v>
      </c>
      <c r="D298" s="2">
        <f>MACD!E298</f>
        <v>6.0778774880549058E-2</v>
      </c>
      <c r="E298" s="2">
        <f>MACD!F298</f>
        <v>2.9053181455033869E-2</v>
      </c>
      <c r="F298" s="2">
        <f>'Moving Avg'!D298</f>
        <v>3.6629199999999997</v>
      </c>
      <c r="G298" s="2">
        <f>'Moving Avg'!F298</f>
        <v>3.7456049999999999</v>
      </c>
      <c r="H298" s="2">
        <f>'Moving Avg'!G298</f>
        <v>3.7165399999999984</v>
      </c>
      <c r="I298" s="2">
        <f>'Moving Avg'!H298</f>
        <v>3.6166585000000038</v>
      </c>
      <c r="J298" s="6" t="str">
        <f>OBV!F298</f>
        <v>BEARISH</v>
      </c>
      <c r="K298" s="6" t="str">
        <f>OBV!G298</f>
        <v>NEUTRAL</v>
      </c>
      <c r="L298" s="6" t="str">
        <f>OBV!H298</f>
        <v>NEUTRAL</v>
      </c>
      <c r="M298" s="8">
        <f t="shared" si="40"/>
        <v>25</v>
      </c>
      <c r="N298" s="8">
        <f t="shared" si="41"/>
        <v>0</v>
      </c>
      <c r="O298" s="8">
        <f t="shared" si="42"/>
        <v>50</v>
      </c>
      <c r="P298" s="8">
        <f t="shared" si="43"/>
        <v>16.5</v>
      </c>
      <c r="Q298" s="9">
        <f t="shared" si="44"/>
        <v>18.725000000000001</v>
      </c>
      <c r="R298" s="9">
        <f t="shared" si="45"/>
        <v>26.625</v>
      </c>
      <c r="S298" s="9">
        <f t="shared" si="46"/>
        <v>23.675000000000001</v>
      </c>
      <c r="T298" s="9">
        <f t="shared" si="47"/>
        <v>22.875</v>
      </c>
      <c r="U298" s="8">
        <f t="shared" si="48"/>
        <v>23.008333333333336</v>
      </c>
      <c r="V298" s="8">
        <f t="shared" si="49"/>
        <v>22.975000000000001</v>
      </c>
    </row>
    <row r="299" spans="1:22" ht="13.5" x14ac:dyDescent="0.25">
      <c r="A299" s="3">
        <f>RSI!A299</f>
        <v>42440</v>
      </c>
      <c r="B299" s="2">
        <f>RSI!B299</f>
        <v>3.6916000000000002</v>
      </c>
      <c r="C299" s="2">
        <f>RSI!I299</f>
        <v>48.653182149048519</v>
      </c>
      <c r="D299" s="2">
        <f>MACD!E299</f>
        <v>6.2462005077226213E-2</v>
      </c>
      <c r="E299" s="2">
        <f>MACD!F299</f>
        <v>3.5734946179472343E-2</v>
      </c>
      <c r="F299" s="2">
        <f>'Moving Avg'!D299</f>
        <v>3.6538600000000003</v>
      </c>
      <c r="G299" s="2">
        <f>'Moving Avg'!F299</f>
        <v>3.7414499999999995</v>
      </c>
      <c r="H299" s="2">
        <f>'Moving Avg'!G299</f>
        <v>3.7212199999999989</v>
      </c>
      <c r="I299" s="2">
        <f>'Moving Avg'!H299</f>
        <v>3.6137140000000039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  <c r="M299" s="8">
        <f t="shared" si="40"/>
        <v>25</v>
      </c>
      <c r="N299" s="8">
        <f t="shared" si="41"/>
        <v>0</v>
      </c>
      <c r="O299" s="8">
        <f t="shared" si="42"/>
        <v>50</v>
      </c>
      <c r="P299" s="8">
        <f t="shared" si="43"/>
        <v>16.5</v>
      </c>
      <c r="Q299" s="9">
        <f t="shared" si="44"/>
        <v>18.725000000000001</v>
      </c>
      <c r="R299" s="9">
        <f t="shared" si="45"/>
        <v>26.625</v>
      </c>
      <c r="S299" s="9">
        <f t="shared" si="46"/>
        <v>23.675000000000001</v>
      </c>
      <c r="T299" s="9">
        <f t="shared" si="47"/>
        <v>22.875</v>
      </c>
      <c r="U299" s="8">
        <f t="shared" si="48"/>
        <v>23.008333333333336</v>
      </c>
      <c r="V299" s="8">
        <f t="shared" si="49"/>
        <v>22.975000000000001</v>
      </c>
    </row>
    <row r="300" spans="1:22" ht="13.5" x14ac:dyDescent="0.25">
      <c r="A300" s="3">
        <f>RSI!A300</f>
        <v>42443</v>
      </c>
      <c r="B300" s="2">
        <f>RSI!B300</f>
        <v>3.6764999999999999</v>
      </c>
      <c r="C300" s="2">
        <f>RSI!I300</f>
        <v>47.690429425784536</v>
      </c>
      <c r="D300" s="2">
        <f>MACD!E300</f>
        <v>6.3965253748956119E-2</v>
      </c>
      <c r="E300" s="2">
        <f>MACD!F300</f>
        <v>4.1381007693369103E-2</v>
      </c>
      <c r="F300" s="2">
        <f>'Moving Avg'!D300</f>
        <v>3.6629200000000006</v>
      </c>
      <c r="G300" s="2">
        <f>'Moving Avg'!F300</f>
        <v>3.7365399999999993</v>
      </c>
      <c r="H300" s="2">
        <f>'Moving Avg'!G300</f>
        <v>3.7252959999999988</v>
      </c>
      <c r="I300" s="2">
        <f>'Moving Avg'!H300</f>
        <v>3.6107320000000049</v>
      </c>
      <c r="J300" s="6" t="str">
        <f>OBV!F300</f>
        <v>BEARISH</v>
      </c>
      <c r="K300" s="6" t="str">
        <f>OBV!G300</f>
        <v>NEUTRAL</v>
      </c>
      <c r="L300" s="6" t="str">
        <f>OBV!H300</f>
        <v>BEARISH DIVERGENCE</v>
      </c>
      <c r="M300" s="8">
        <f t="shared" si="40"/>
        <v>25</v>
      </c>
      <c r="N300" s="8">
        <f t="shared" si="41"/>
        <v>0</v>
      </c>
      <c r="O300" s="8">
        <f t="shared" si="42"/>
        <v>50</v>
      </c>
      <c r="P300" s="8">
        <f t="shared" si="43"/>
        <v>16.5</v>
      </c>
      <c r="Q300" s="9">
        <f t="shared" si="44"/>
        <v>18.725000000000001</v>
      </c>
      <c r="R300" s="9">
        <f t="shared" si="45"/>
        <v>26.625</v>
      </c>
      <c r="S300" s="9">
        <f t="shared" si="46"/>
        <v>23.675000000000001</v>
      </c>
      <c r="T300" s="9">
        <f t="shared" si="47"/>
        <v>22.875</v>
      </c>
      <c r="U300" s="8">
        <f t="shared" si="48"/>
        <v>23.008333333333336</v>
      </c>
      <c r="V300" s="8">
        <f t="shared" si="49"/>
        <v>22.975000000000001</v>
      </c>
    </row>
    <row r="301" spans="1:22" ht="13.5" x14ac:dyDescent="0.25">
      <c r="A301" s="3">
        <f>RSI!A301</f>
        <v>42444</v>
      </c>
      <c r="B301" s="2">
        <f>RSI!B301</f>
        <v>3.5708000000000002</v>
      </c>
      <c r="C301" s="2">
        <f>RSI!I301</f>
        <v>41.499831944185843</v>
      </c>
      <c r="D301" s="2">
        <f>MACD!E301</f>
        <v>7.2122326027389327E-2</v>
      </c>
      <c r="E301" s="2">
        <f>MACD!F301</f>
        <v>4.7529271360173153E-2</v>
      </c>
      <c r="F301" s="2">
        <f>'Moving Avg'!D301</f>
        <v>3.6659400000000004</v>
      </c>
      <c r="G301" s="2">
        <f>'Moving Avg'!F301</f>
        <v>3.7263450000000007</v>
      </c>
      <c r="H301" s="2">
        <f>'Moving Avg'!G301</f>
        <v>3.7272579999999986</v>
      </c>
      <c r="I301" s="2">
        <f>'Moving Avg'!H301</f>
        <v>3.6072590000000049</v>
      </c>
      <c r="J301" s="6" t="str">
        <f>OBV!F301</f>
        <v>BEARISH</v>
      </c>
      <c r="K301" s="6" t="str">
        <f>OBV!G301</f>
        <v>NEUTRAL</v>
      </c>
      <c r="L301" s="6" t="str">
        <f>OBV!H301</f>
        <v>BEARISH DIVERGENCE</v>
      </c>
      <c r="M301" s="8">
        <f t="shared" si="40"/>
        <v>25</v>
      </c>
      <c r="N301" s="8">
        <f t="shared" si="41"/>
        <v>0</v>
      </c>
      <c r="O301" s="8">
        <f t="shared" si="42"/>
        <v>50</v>
      </c>
      <c r="P301" s="8">
        <f t="shared" si="43"/>
        <v>16.5</v>
      </c>
      <c r="Q301" s="9">
        <f t="shared" si="44"/>
        <v>18.725000000000001</v>
      </c>
      <c r="R301" s="9">
        <f t="shared" si="45"/>
        <v>26.625</v>
      </c>
      <c r="S301" s="9">
        <f t="shared" si="46"/>
        <v>23.675000000000001</v>
      </c>
      <c r="T301" s="9">
        <f t="shared" si="47"/>
        <v>22.875</v>
      </c>
      <c r="U301" s="8">
        <f t="shared" si="48"/>
        <v>23.008333333333336</v>
      </c>
      <c r="V301" s="8">
        <f t="shared" si="49"/>
        <v>22.975000000000001</v>
      </c>
    </row>
    <row r="302" spans="1:22" ht="13.5" x14ac:dyDescent="0.25">
      <c r="A302" s="3">
        <f>RSI!A302</f>
        <v>42445</v>
      </c>
      <c r="B302" s="2">
        <f>RSI!B302</f>
        <v>3.5708000000000002</v>
      </c>
      <c r="C302" s="2">
        <f>RSI!I302</f>
        <v>41.499831944185843</v>
      </c>
      <c r="D302" s="2">
        <f>MACD!E302</f>
        <v>6.3581316262316889E-2</v>
      </c>
      <c r="E302" s="2">
        <f>MACD!F302</f>
        <v>5.0739680340601903E-2</v>
      </c>
      <c r="F302" s="2">
        <f>'Moving Avg'!D302</f>
        <v>3.6402600000000001</v>
      </c>
      <c r="G302" s="2">
        <f>'Moving Avg'!F302</f>
        <v>3.710490000000001</v>
      </c>
      <c r="H302" s="2">
        <f>'Moving Avg'!G302</f>
        <v>3.7272579999999986</v>
      </c>
      <c r="I302" s="2">
        <f>'Moving Avg'!H302</f>
        <v>3.6039750000000041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  <c r="M302" s="8">
        <f t="shared" si="40"/>
        <v>25</v>
      </c>
      <c r="N302" s="8">
        <f t="shared" si="41"/>
        <v>0</v>
      </c>
      <c r="O302" s="8">
        <f t="shared" si="42"/>
        <v>50</v>
      </c>
      <c r="P302" s="8">
        <f t="shared" si="43"/>
        <v>16.5</v>
      </c>
      <c r="Q302" s="9">
        <f t="shared" si="44"/>
        <v>18.725000000000001</v>
      </c>
      <c r="R302" s="9">
        <f t="shared" si="45"/>
        <v>26.625</v>
      </c>
      <c r="S302" s="9">
        <f t="shared" si="46"/>
        <v>23.675000000000001</v>
      </c>
      <c r="T302" s="9">
        <f t="shared" si="47"/>
        <v>22.875</v>
      </c>
      <c r="U302" s="8">
        <f t="shared" si="48"/>
        <v>23.008333333333336</v>
      </c>
      <c r="V302" s="8">
        <f t="shared" si="49"/>
        <v>22.975000000000001</v>
      </c>
    </row>
    <row r="303" spans="1:22" ht="13.5" x14ac:dyDescent="0.25">
      <c r="A303" s="3">
        <f>RSI!A303</f>
        <v>42446</v>
      </c>
      <c r="B303" s="2">
        <f>RSI!B303</f>
        <v>3.6614</v>
      </c>
      <c r="C303" s="2">
        <f>RSI!I303</f>
        <v>48.185914684009568</v>
      </c>
      <c r="D303" s="2">
        <f>MACD!E303</f>
        <v>5.6200965976150652E-2</v>
      </c>
      <c r="E303" s="2">
        <f>MACD!F303</f>
        <v>5.1831937467711656E-2</v>
      </c>
      <c r="F303" s="2">
        <f>'Moving Avg'!D303</f>
        <v>3.63422</v>
      </c>
      <c r="G303" s="2">
        <f>'Moving Avg'!F303</f>
        <v>3.6991649999999998</v>
      </c>
      <c r="H303" s="2">
        <f>'Moving Avg'!G303</f>
        <v>3.7258979999999986</v>
      </c>
      <c r="I303" s="2">
        <f>'Moving Avg'!H303</f>
        <v>3.6017480000000046</v>
      </c>
      <c r="J303" s="6" t="str">
        <f>OBV!F303</f>
        <v>BULLISH</v>
      </c>
      <c r="K303" s="6" t="str">
        <f>OBV!G303</f>
        <v>STRONG</v>
      </c>
      <c r="L303" s="6" t="str">
        <f>OBV!H303</f>
        <v>BULLISH DIVERGENCE</v>
      </c>
      <c r="M303" s="8">
        <f t="shared" si="40"/>
        <v>25</v>
      </c>
      <c r="N303" s="8">
        <f t="shared" si="41"/>
        <v>0</v>
      </c>
      <c r="O303" s="8">
        <f t="shared" si="42"/>
        <v>50</v>
      </c>
      <c r="P303" s="8">
        <f t="shared" si="43"/>
        <v>83</v>
      </c>
      <c r="Q303" s="9">
        <f t="shared" si="44"/>
        <v>28.7</v>
      </c>
      <c r="R303" s="9">
        <f t="shared" si="45"/>
        <v>43.25</v>
      </c>
      <c r="S303" s="9">
        <f t="shared" si="46"/>
        <v>53.6</v>
      </c>
      <c r="T303" s="9">
        <f t="shared" si="47"/>
        <v>39.5</v>
      </c>
      <c r="U303" s="8">
        <f t="shared" si="48"/>
        <v>41.85</v>
      </c>
      <c r="V303" s="8">
        <f t="shared" si="49"/>
        <v>41.262500000000003</v>
      </c>
    </row>
    <row r="304" spans="1:22" ht="13.5" x14ac:dyDescent="0.25">
      <c r="A304" s="3">
        <f>RSI!A304</f>
        <v>42447</v>
      </c>
      <c r="B304" s="2">
        <f>RSI!B304</f>
        <v>3.6840999999999999</v>
      </c>
      <c r="C304" s="2">
        <f>RSI!I304</f>
        <v>49.735994530595605</v>
      </c>
      <c r="D304" s="2">
        <f>MACD!E304</f>
        <v>5.5410082236548863E-2</v>
      </c>
      <c r="E304" s="2">
        <f>MACD!F304</f>
        <v>5.2547566421479099E-2</v>
      </c>
      <c r="F304" s="2">
        <f>'Moving Avg'!D304</f>
        <v>3.6327200000000004</v>
      </c>
      <c r="G304" s="2">
        <f>'Moving Avg'!F304</f>
        <v>3.6969000000000003</v>
      </c>
      <c r="H304" s="2">
        <f>'Moving Avg'!G304</f>
        <v>3.724085999999998</v>
      </c>
      <c r="I304" s="2">
        <f>'Moving Avg'!H304</f>
        <v>3.599030500000004</v>
      </c>
      <c r="J304" s="6" t="str">
        <f>OBV!F304</f>
        <v>BULLISH</v>
      </c>
      <c r="K304" s="6" t="str">
        <f>OBV!G304</f>
        <v>STRONG</v>
      </c>
      <c r="L304" s="6" t="str">
        <f>OBV!H304</f>
        <v>BULLISH DIVERGENCE</v>
      </c>
      <c r="M304" s="8">
        <f t="shared" si="40"/>
        <v>25</v>
      </c>
      <c r="N304" s="8">
        <f t="shared" si="41"/>
        <v>0</v>
      </c>
      <c r="O304" s="8">
        <f t="shared" si="42"/>
        <v>50</v>
      </c>
      <c r="P304" s="8">
        <f t="shared" si="43"/>
        <v>83</v>
      </c>
      <c r="Q304" s="9">
        <f t="shared" si="44"/>
        <v>28.7</v>
      </c>
      <c r="R304" s="9">
        <f t="shared" si="45"/>
        <v>43.25</v>
      </c>
      <c r="S304" s="9">
        <f t="shared" si="46"/>
        <v>53.6</v>
      </c>
      <c r="T304" s="9">
        <f t="shared" si="47"/>
        <v>39.5</v>
      </c>
      <c r="U304" s="8">
        <f t="shared" si="48"/>
        <v>41.85</v>
      </c>
      <c r="V304" s="8">
        <f t="shared" si="49"/>
        <v>41.262500000000003</v>
      </c>
    </row>
    <row r="305" spans="1:22" ht="13.5" x14ac:dyDescent="0.25">
      <c r="A305" s="3">
        <f>RSI!A305</f>
        <v>42450</v>
      </c>
      <c r="B305" s="2">
        <f>RSI!B305</f>
        <v>3.7368999999999999</v>
      </c>
      <c r="C305" s="2">
        <f>RSI!I305</f>
        <v>53.240065374329156</v>
      </c>
      <c r="D305" s="2">
        <f>MACD!E305</f>
        <v>3.45880498794644E-2</v>
      </c>
      <c r="E305" s="2">
        <f>MACD!F305</f>
        <v>4.8955663113076163E-2</v>
      </c>
      <c r="F305" s="2">
        <f>'Moving Avg'!D305</f>
        <v>3.6448</v>
      </c>
      <c r="G305" s="2">
        <f>'Moving Avg'!F305</f>
        <v>3.6972749999999999</v>
      </c>
      <c r="H305" s="2">
        <f>'Moving Avg'!G305</f>
        <v>3.7234819999999984</v>
      </c>
      <c r="I305" s="2">
        <f>'Moving Avg'!H305</f>
        <v>3.5965770000000039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  <c r="M305" s="8">
        <f t="shared" si="40"/>
        <v>25</v>
      </c>
      <c r="N305" s="8">
        <f t="shared" si="41"/>
        <v>45</v>
      </c>
      <c r="O305" s="8">
        <f t="shared" si="42"/>
        <v>50</v>
      </c>
      <c r="P305" s="8">
        <f t="shared" si="43"/>
        <v>100</v>
      </c>
      <c r="Q305" s="9">
        <f t="shared" si="44"/>
        <v>47</v>
      </c>
      <c r="R305" s="9">
        <f t="shared" si="45"/>
        <v>56.5</v>
      </c>
      <c r="S305" s="9">
        <f t="shared" si="46"/>
        <v>68</v>
      </c>
      <c r="T305" s="9">
        <f t="shared" si="47"/>
        <v>55</v>
      </c>
      <c r="U305" s="8">
        <f t="shared" si="48"/>
        <v>57.166666666666664</v>
      </c>
      <c r="V305" s="8">
        <f t="shared" si="49"/>
        <v>56.625</v>
      </c>
    </row>
    <row r="306" spans="1:22" ht="13.5" x14ac:dyDescent="0.25">
      <c r="A306" s="3">
        <f>RSI!A306</f>
        <v>42451</v>
      </c>
      <c r="B306" s="2">
        <f>RSI!B306</f>
        <v>3.7368999999999999</v>
      </c>
      <c r="C306" s="2">
        <f>RSI!I306</f>
        <v>53.240065374329156</v>
      </c>
      <c r="D306" s="2">
        <f>MACD!E306</f>
        <v>5.0603829344044726E-3</v>
      </c>
      <c r="E306" s="2">
        <f>MACD!F306</f>
        <v>4.0176607077341824E-2</v>
      </c>
      <c r="F306" s="2">
        <f>'Moving Avg'!D306</f>
        <v>3.6780200000000001</v>
      </c>
      <c r="G306" s="2">
        <f>'Moving Avg'!F306</f>
        <v>3.6935000000000002</v>
      </c>
      <c r="H306" s="2">
        <f>'Moving Avg'!G306</f>
        <v>3.7242359999999981</v>
      </c>
      <c r="I306" s="2">
        <f>'Moving Avg'!H306</f>
        <v>3.5947275000000034</v>
      </c>
      <c r="J306" s="6" t="str">
        <f>OBV!F306</f>
        <v>BULLISH</v>
      </c>
      <c r="K306" s="6" t="str">
        <f>OBV!G306</f>
        <v>STRONG</v>
      </c>
      <c r="L306" s="6" t="str">
        <f>OBV!H306</f>
        <v>CONFIRMED BULLISH</v>
      </c>
      <c r="M306" s="8">
        <f t="shared" si="40"/>
        <v>25</v>
      </c>
      <c r="N306" s="8">
        <f t="shared" si="41"/>
        <v>100</v>
      </c>
      <c r="O306" s="8">
        <f t="shared" si="42"/>
        <v>50</v>
      </c>
      <c r="P306" s="8">
        <f t="shared" si="43"/>
        <v>100</v>
      </c>
      <c r="Q306" s="9">
        <f t="shared" si="44"/>
        <v>66.25</v>
      </c>
      <c r="R306" s="9">
        <f t="shared" si="45"/>
        <v>67.5</v>
      </c>
      <c r="S306" s="9">
        <f t="shared" si="46"/>
        <v>76.25</v>
      </c>
      <c r="T306" s="9">
        <f t="shared" si="47"/>
        <v>68.75</v>
      </c>
      <c r="U306" s="8">
        <f t="shared" si="48"/>
        <v>70</v>
      </c>
      <c r="V306" s="8">
        <f t="shared" si="49"/>
        <v>69.6875</v>
      </c>
    </row>
    <row r="307" spans="1:22" ht="13.5" x14ac:dyDescent="0.25">
      <c r="A307" s="3">
        <f>RSI!A307</f>
        <v>42452</v>
      </c>
      <c r="B307" s="2">
        <f>RSI!B307</f>
        <v>3.6312000000000002</v>
      </c>
      <c r="C307" s="2">
        <f>RSI!I307</f>
        <v>45.823328853493642</v>
      </c>
      <c r="D307" s="2">
        <f>MACD!E307</f>
        <v>9.7100982004181269E-3</v>
      </c>
      <c r="E307" s="2">
        <f>MACD!F307</f>
        <v>3.4083305301957086E-2</v>
      </c>
      <c r="F307" s="2">
        <f>'Moving Avg'!D307</f>
        <v>3.6901000000000002</v>
      </c>
      <c r="G307" s="2">
        <f>'Moving Avg'!F307</f>
        <v>3.6844400000000008</v>
      </c>
      <c r="H307" s="2">
        <f>'Moving Avg'!G307</f>
        <v>3.7221219999999984</v>
      </c>
      <c r="I307" s="2">
        <f>'Moving Avg'!H307</f>
        <v>3.5923115000000041</v>
      </c>
      <c r="J307" s="6" t="str">
        <f>OBV!F307</f>
        <v>BULLISH</v>
      </c>
      <c r="K307" s="6" t="str">
        <f>OBV!G307</f>
        <v>STRONG</v>
      </c>
      <c r="L307" s="6" t="str">
        <f>OBV!H307</f>
        <v>CONFIRMED BULLISH</v>
      </c>
      <c r="M307" s="8">
        <f t="shared" si="40"/>
        <v>25</v>
      </c>
      <c r="N307" s="8">
        <f t="shared" si="41"/>
        <v>100</v>
      </c>
      <c r="O307" s="8">
        <f t="shared" si="42"/>
        <v>50</v>
      </c>
      <c r="P307" s="8">
        <f t="shared" si="43"/>
        <v>100</v>
      </c>
      <c r="Q307" s="9">
        <f t="shared" si="44"/>
        <v>66.25</v>
      </c>
      <c r="R307" s="9">
        <f t="shared" si="45"/>
        <v>67.5</v>
      </c>
      <c r="S307" s="9">
        <f t="shared" si="46"/>
        <v>76.25</v>
      </c>
      <c r="T307" s="9">
        <f t="shared" si="47"/>
        <v>68.75</v>
      </c>
      <c r="U307" s="8">
        <f t="shared" si="48"/>
        <v>70</v>
      </c>
      <c r="V307" s="8">
        <f t="shared" si="49"/>
        <v>69.6875</v>
      </c>
    </row>
    <row r="308" spans="1:22" ht="13.5" x14ac:dyDescent="0.25">
      <c r="A308" s="3">
        <f>RSI!A308</f>
        <v>42453</v>
      </c>
      <c r="B308" s="2">
        <f>RSI!B308</f>
        <v>3.7368999999999999</v>
      </c>
      <c r="C308" s="2">
        <f>RSI!I308</f>
        <v>52.890809047214951</v>
      </c>
      <c r="D308" s="2">
        <f>MACD!E308</f>
        <v>5.0184494977174587E-3</v>
      </c>
      <c r="E308" s="2">
        <f>MACD!F308</f>
        <v>2.827033414110916E-2</v>
      </c>
      <c r="F308" s="2">
        <f>'Moving Avg'!D308</f>
        <v>3.7052</v>
      </c>
      <c r="G308" s="2">
        <f>'Moving Avg'!F308</f>
        <v>3.6829300000000003</v>
      </c>
      <c r="H308" s="2">
        <f>'Moving Avg'!G308</f>
        <v>3.7221219999999984</v>
      </c>
      <c r="I308" s="2">
        <f>'Moving Avg'!H308</f>
        <v>3.5899335000000034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  <c r="M308" s="8">
        <f t="shared" si="40"/>
        <v>25</v>
      </c>
      <c r="N308" s="8">
        <f t="shared" si="41"/>
        <v>100</v>
      </c>
      <c r="O308" s="8">
        <f t="shared" si="42"/>
        <v>50</v>
      </c>
      <c r="P308" s="8">
        <f t="shared" si="43"/>
        <v>83.5</v>
      </c>
      <c r="Q308" s="9">
        <f t="shared" si="44"/>
        <v>63.774999999999999</v>
      </c>
      <c r="R308" s="9">
        <f t="shared" si="45"/>
        <v>63.375</v>
      </c>
      <c r="S308" s="9">
        <f t="shared" si="46"/>
        <v>68.825000000000003</v>
      </c>
      <c r="T308" s="9">
        <f t="shared" si="47"/>
        <v>64.625</v>
      </c>
      <c r="U308" s="8">
        <f t="shared" si="48"/>
        <v>65.325000000000003</v>
      </c>
      <c r="V308" s="8">
        <f t="shared" si="49"/>
        <v>65.150000000000006</v>
      </c>
    </row>
    <row r="309" spans="1:22" ht="13.5" x14ac:dyDescent="0.25">
      <c r="A309" s="3">
        <f>RSI!A309</f>
        <v>42454</v>
      </c>
      <c r="B309" s="2">
        <f>RSI!B309</f>
        <v>3.7143000000000002</v>
      </c>
      <c r="C309" s="2">
        <f>RSI!I309</f>
        <v>51.348407687482819</v>
      </c>
      <c r="D309" s="2">
        <f>MACD!E309</f>
        <v>2.4433008047446414E-3</v>
      </c>
      <c r="E309" s="2">
        <f>MACD!F309</f>
        <v>2.3104927473836259E-2</v>
      </c>
      <c r="F309" s="2">
        <f>'Moving Avg'!D309</f>
        <v>3.7112400000000001</v>
      </c>
      <c r="G309" s="2">
        <f>'Moving Avg'!F309</f>
        <v>3.6799099999999996</v>
      </c>
      <c r="H309" s="2">
        <f>'Moving Avg'!G309</f>
        <v>3.7218199999999984</v>
      </c>
      <c r="I309" s="2">
        <f>'Moving Avg'!H309</f>
        <v>3.5869895000000036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  <c r="M309" s="8">
        <f t="shared" si="40"/>
        <v>25</v>
      </c>
      <c r="N309" s="8">
        <f t="shared" si="41"/>
        <v>100</v>
      </c>
      <c r="O309" s="8">
        <f t="shared" si="42"/>
        <v>50</v>
      </c>
      <c r="P309" s="8">
        <f t="shared" si="43"/>
        <v>83.5</v>
      </c>
      <c r="Q309" s="9">
        <f t="shared" si="44"/>
        <v>63.774999999999999</v>
      </c>
      <c r="R309" s="9">
        <f t="shared" si="45"/>
        <v>63.375</v>
      </c>
      <c r="S309" s="9">
        <f t="shared" si="46"/>
        <v>68.825000000000003</v>
      </c>
      <c r="T309" s="9">
        <f t="shared" si="47"/>
        <v>64.625</v>
      </c>
      <c r="U309" s="8">
        <f t="shared" si="48"/>
        <v>65.325000000000003</v>
      </c>
      <c r="V309" s="8">
        <f t="shared" si="49"/>
        <v>65.150000000000006</v>
      </c>
    </row>
    <row r="310" spans="1:22" ht="13.5" x14ac:dyDescent="0.25">
      <c r="A310" s="3">
        <f>RSI!A310</f>
        <v>42457</v>
      </c>
      <c r="B310" s="2">
        <f>RSI!B310</f>
        <v>3.7143000000000002</v>
      </c>
      <c r="C310" s="2">
        <f>RSI!I310</f>
        <v>51.348407687482819</v>
      </c>
      <c r="D310" s="2">
        <f>MACD!E310</f>
        <v>-2.1838761006298668E-3</v>
      </c>
      <c r="E310" s="2">
        <f>MACD!F310</f>
        <v>1.8047166758943033E-2</v>
      </c>
      <c r="F310" s="2">
        <f>'Moving Avg'!D310</f>
        <v>3.7067199999999998</v>
      </c>
      <c r="G310" s="2">
        <f>'Moving Avg'!F310</f>
        <v>3.6772699999999992</v>
      </c>
      <c r="H310" s="2">
        <f>'Moving Avg'!G310</f>
        <v>3.7215179999999988</v>
      </c>
      <c r="I310" s="2">
        <f>'Moving Avg'!H310</f>
        <v>3.5846870000000028</v>
      </c>
      <c r="J310" s="6" t="str">
        <f>OBV!F310</f>
        <v>BULLISH</v>
      </c>
      <c r="K310" s="6" t="str">
        <f>OBV!G310</f>
        <v>NEUTRAL</v>
      </c>
      <c r="L310" s="6" t="str">
        <f>OBV!H310</f>
        <v>BULLISH DIVERGENCE</v>
      </c>
      <c r="M310" s="8">
        <f t="shared" si="40"/>
        <v>25</v>
      </c>
      <c r="N310" s="8">
        <f t="shared" si="41"/>
        <v>100</v>
      </c>
      <c r="O310" s="8">
        <f t="shared" si="42"/>
        <v>50</v>
      </c>
      <c r="P310" s="8">
        <f t="shared" si="43"/>
        <v>66.5</v>
      </c>
      <c r="Q310" s="9">
        <f t="shared" si="44"/>
        <v>61.225000000000001</v>
      </c>
      <c r="R310" s="9">
        <f t="shared" si="45"/>
        <v>59.125</v>
      </c>
      <c r="S310" s="9">
        <f t="shared" si="46"/>
        <v>61.174999999999997</v>
      </c>
      <c r="T310" s="9">
        <f t="shared" si="47"/>
        <v>60.375</v>
      </c>
      <c r="U310" s="8">
        <f t="shared" si="48"/>
        <v>60.508333333333326</v>
      </c>
      <c r="V310" s="8">
        <f t="shared" si="49"/>
        <v>60.474999999999994</v>
      </c>
    </row>
    <row r="311" spans="1:22" ht="13.5" x14ac:dyDescent="0.25">
      <c r="A311" s="3">
        <f>RSI!A311</f>
        <v>42458</v>
      </c>
      <c r="B311" s="2">
        <f>RSI!B311</f>
        <v>3.7747000000000002</v>
      </c>
      <c r="C311" s="2">
        <f>RSI!I311</f>
        <v>55.381430663480039</v>
      </c>
      <c r="D311" s="2">
        <f>MACD!E311</f>
        <v>-2.6950651441301154E-2</v>
      </c>
      <c r="E311" s="2">
        <f>MACD!F311</f>
        <v>9.0476031188941961E-3</v>
      </c>
      <c r="F311" s="2">
        <f>'Moving Avg'!D311</f>
        <v>3.71428</v>
      </c>
      <c r="G311" s="2">
        <f>'Moving Avg'!F311</f>
        <v>3.6780249999999994</v>
      </c>
      <c r="H311" s="2">
        <f>'Moving Avg'!G311</f>
        <v>3.7215179999999988</v>
      </c>
      <c r="I311" s="2">
        <f>'Moving Avg'!H311</f>
        <v>3.5828000000000038</v>
      </c>
      <c r="J311" s="6" t="str">
        <f>OBV!F311</f>
        <v>BULLISH</v>
      </c>
      <c r="K311" s="6" t="str">
        <f>OBV!G311</f>
        <v>NEUTRAL</v>
      </c>
      <c r="L311" s="6" t="str">
        <f>OBV!H311</f>
        <v>CONFIRMED BULLISH</v>
      </c>
      <c r="M311" s="8">
        <f t="shared" si="40"/>
        <v>25</v>
      </c>
      <c r="N311" s="8">
        <f t="shared" si="41"/>
        <v>100</v>
      </c>
      <c r="O311" s="8">
        <f t="shared" si="42"/>
        <v>50</v>
      </c>
      <c r="P311" s="8">
        <f t="shared" si="43"/>
        <v>83.5</v>
      </c>
      <c r="Q311" s="9">
        <f t="shared" si="44"/>
        <v>63.774999999999999</v>
      </c>
      <c r="R311" s="9">
        <f t="shared" si="45"/>
        <v>63.375</v>
      </c>
      <c r="S311" s="9">
        <f t="shared" si="46"/>
        <v>68.825000000000003</v>
      </c>
      <c r="T311" s="9">
        <f t="shared" si="47"/>
        <v>64.625</v>
      </c>
      <c r="U311" s="8">
        <f t="shared" si="48"/>
        <v>65.325000000000003</v>
      </c>
      <c r="V311" s="8">
        <f t="shared" si="49"/>
        <v>65.150000000000006</v>
      </c>
    </row>
    <row r="312" spans="1:22" ht="13.5" x14ac:dyDescent="0.25">
      <c r="A312" s="3">
        <f>RSI!A312</f>
        <v>42459</v>
      </c>
      <c r="B312" s="2">
        <f>RSI!B312</f>
        <v>3.8879000000000001</v>
      </c>
      <c r="C312" s="2">
        <f>RSI!I312</f>
        <v>61.776664028739816</v>
      </c>
      <c r="D312" s="2">
        <f>MACD!E312</f>
        <v>-5.6756522133379672E-2</v>
      </c>
      <c r="E312" s="2">
        <f>MACD!F312</f>
        <v>-4.113221931560578E-3</v>
      </c>
      <c r="F312" s="2">
        <f>'Moving Avg'!D312</f>
        <v>3.7656199999999997</v>
      </c>
      <c r="G312" s="2">
        <f>'Moving Avg'!F312</f>
        <v>3.6897250000000001</v>
      </c>
      <c r="H312" s="2">
        <f>'Moving Avg'!G312</f>
        <v>3.7206119999999991</v>
      </c>
      <c r="I312" s="2">
        <f>'Moving Avg'!H312</f>
        <v>3.5814790000000034</v>
      </c>
      <c r="J312" s="6" t="str">
        <f>OBV!F312</f>
        <v>BULLISH</v>
      </c>
      <c r="K312" s="6" t="str">
        <f>OBV!G312</f>
        <v>NEUTRAL</v>
      </c>
      <c r="L312" s="6" t="str">
        <f>OBV!H312</f>
        <v>CONFIRMED BULLISH</v>
      </c>
      <c r="M312" s="8">
        <f t="shared" si="40"/>
        <v>25</v>
      </c>
      <c r="N312" s="8">
        <f t="shared" si="41"/>
        <v>100</v>
      </c>
      <c r="O312" s="8">
        <f t="shared" si="42"/>
        <v>50</v>
      </c>
      <c r="P312" s="8">
        <f t="shared" si="43"/>
        <v>83.5</v>
      </c>
      <c r="Q312" s="9">
        <f t="shared" si="44"/>
        <v>63.774999999999999</v>
      </c>
      <c r="R312" s="9">
        <f t="shared" si="45"/>
        <v>63.375</v>
      </c>
      <c r="S312" s="9">
        <f t="shared" si="46"/>
        <v>68.825000000000003</v>
      </c>
      <c r="T312" s="9">
        <f t="shared" si="47"/>
        <v>64.625</v>
      </c>
      <c r="U312" s="8">
        <f t="shared" si="48"/>
        <v>65.325000000000003</v>
      </c>
      <c r="V312" s="8">
        <f t="shared" si="49"/>
        <v>65.150000000000006</v>
      </c>
    </row>
    <row r="313" spans="1:22" ht="13.5" x14ac:dyDescent="0.25">
      <c r="A313" s="3">
        <f>RSI!A313</f>
        <v>42460</v>
      </c>
      <c r="B313" s="2">
        <f>RSI!B313</f>
        <v>4.0766</v>
      </c>
      <c r="C313" s="2">
        <f>RSI!I313</f>
        <v>69.599033190862826</v>
      </c>
      <c r="D313" s="2">
        <f>MACD!E313</f>
        <v>-8.3114893505994658E-2</v>
      </c>
      <c r="E313" s="2">
        <f>MACD!F313</f>
        <v>-1.9913556246447396E-2</v>
      </c>
      <c r="F313" s="2">
        <f>'Moving Avg'!D313</f>
        <v>3.8335599999999999</v>
      </c>
      <c r="G313" s="2">
        <f>'Moving Avg'!F313</f>
        <v>3.7089750000000001</v>
      </c>
      <c r="H313" s="2">
        <f>'Moving Avg'!G313</f>
        <v>3.7236299999999996</v>
      </c>
      <c r="I313" s="2">
        <f>'Moving Avg'!H313</f>
        <v>3.581101500000003</v>
      </c>
      <c r="J313" s="6" t="str">
        <f>OBV!F313</f>
        <v>BULLISH</v>
      </c>
      <c r="K313" s="6" t="str">
        <f>OBV!G313</f>
        <v>NEUTRAL</v>
      </c>
      <c r="L313" s="6" t="str">
        <f>OBV!H313</f>
        <v>CONFIRMED BULLISH</v>
      </c>
      <c r="M313" s="8">
        <f t="shared" si="40"/>
        <v>25</v>
      </c>
      <c r="N313" s="8">
        <f t="shared" si="41"/>
        <v>100</v>
      </c>
      <c r="O313" s="8">
        <f t="shared" si="42"/>
        <v>50</v>
      </c>
      <c r="P313" s="8">
        <f t="shared" si="43"/>
        <v>83.5</v>
      </c>
      <c r="Q313" s="9">
        <f t="shared" si="44"/>
        <v>63.774999999999999</v>
      </c>
      <c r="R313" s="9">
        <f t="shared" si="45"/>
        <v>63.375</v>
      </c>
      <c r="S313" s="9">
        <f t="shared" si="46"/>
        <v>68.825000000000003</v>
      </c>
      <c r="T313" s="9">
        <f t="shared" si="47"/>
        <v>64.625</v>
      </c>
      <c r="U313" s="8">
        <f t="shared" si="48"/>
        <v>65.325000000000003</v>
      </c>
      <c r="V313" s="8">
        <f t="shared" si="49"/>
        <v>65.150000000000006</v>
      </c>
    </row>
    <row r="314" spans="1:22" ht="13.5" x14ac:dyDescent="0.25">
      <c r="A314" s="3">
        <f>RSI!A314</f>
        <v>42461</v>
      </c>
      <c r="B314" s="2">
        <f>RSI!B314</f>
        <v>4.0011000000000001</v>
      </c>
      <c r="C314" s="2">
        <f>RSI!I314</f>
        <v>63.959125785177271</v>
      </c>
      <c r="D314" s="2">
        <f>MACD!E314</f>
        <v>-9.8465584541450824E-2</v>
      </c>
      <c r="E314" s="2">
        <f>MACD!F314</f>
        <v>-3.5623961905448087E-2</v>
      </c>
      <c r="F314" s="2">
        <f>'Moving Avg'!D314</f>
        <v>3.8909200000000004</v>
      </c>
      <c r="G314" s="2">
        <f>'Moving Avg'!F314</f>
        <v>3.7221849999999996</v>
      </c>
      <c r="H314" s="2">
        <f>'Moving Avg'!G314</f>
        <v>3.7274039999999995</v>
      </c>
      <c r="I314" s="2">
        <f>'Moving Avg'!H314</f>
        <v>3.5803465000000023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  <c r="M314" s="8">
        <f t="shared" si="40"/>
        <v>25</v>
      </c>
      <c r="N314" s="8">
        <f t="shared" si="41"/>
        <v>100</v>
      </c>
      <c r="O314" s="8">
        <f t="shared" si="42"/>
        <v>50</v>
      </c>
      <c r="P314" s="8">
        <f t="shared" si="43"/>
        <v>83.5</v>
      </c>
      <c r="Q314" s="9">
        <f t="shared" si="44"/>
        <v>63.774999999999999</v>
      </c>
      <c r="R314" s="9">
        <f t="shared" si="45"/>
        <v>63.375</v>
      </c>
      <c r="S314" s="9">
        <f t="shared" si="46"/>
        <v>68.825000000000003</v>
      </c>
      <c r="T314" s="9">
        <f t="shared" si="47"/>
        <v>64.625</v>
      </c>
      <c r="U314" s="8">
        <f t="shared" si="48"/>
        <v>65.325000000000003</v>
      </c>
      <c r="V314" s="8">
        <f t="shared" si="49"/>
        <v>65.150000000000006</v>
      </c>
    </row>
    <row r="315" spans="1:22" ht="13.5" x14ac:dyDescent="0.25">
      <c r="A315" s="3">
        <f>RSI!A315</f>
        <v>42464</v>
      </c>
      <c r="B315" s="2">
        <f>RSI!B315</f>
        <v>4.0011000000000001</v>
      </c>
      <c r="C315" s="2">
        <f>RSI!I315</f>
        <v>63.959125785177278</v>
      </c>
      <c r="D315" s="2">
        <f>MACD!E315</f>
        <v>-0.10485982299325913</v>
      </c>
      <c r="E315" s="2">
        <f>MACD!F315</f>
        <v>-4.9471134123010296E-2</v>
      </c>
      <c r="F315" s="2">
        <f>'Moving Avg'!D315</f>
        <v>3.9482800000000005</v>
      </c>
      <c r="G315" s="2">
        <f>'Moving Avg'!F315</f>
        <v>3.7406799999999998</v>
      </c>
      <c r="H315" s="2">
        <f>'Moving Avg'!G315</f>
        <v>3.7290640000000002</v>
      </c>
      <c r="I315" s="2">
        <f>'Moving Avg'!H315</f>
        <v>3.5792140000000017</v>
      </c>
      <c r="J315" s="6" t="str">
        <f>OBV!F315</f>
        <v>BULLISH</v>
      </c>
      <c r="K315" s="6" t="str">
        <f>OBV!G315</f>
        <v>NEUTRAL</v>
      </c>
      <c r="L315" s="6" t="str">
        <f>OBV!H315</f>
        <v>CONFIRMED BULLISH</v>
      </c>
      <c r="M315" s="8">
        <f t="shared" si="40"/>
        <v>25</v>
      </c>
      <c r="N315" s="8">
        <f t="shared" si="41"/>
        <v>100</v>
      </c>
      <c r="O315" s="8">
        <f t="shared" si="42"/>
        <v>50</v>
      </c>
      <c r="P315" s="8">
        <f t="shared" si="43"/>
        <v>83.5</v>
      </c>
      <c r="Q315" s="9">
        <f t="shared" si="44"/>
        <v>63.774999999999999</v>
      </c>
      <c r="R315" s="9">
        <f t="shared" si="45"/>
        <v>63.375</v>
      </c>
      <c r="S315" s="9">
        <f t="shared" si="46"/>
        <v>68.825000000000003</v>
      </c>
      <c r="T315" s="9">
        <f t="shared" si="47"/>
        <v>64.625</v>
      </c>
      <c r="U315" s="8">
        <f t="shared" si="48"/>
        <v>65.325000000000003</v>
      </c>
      <c r="V315" s="8">
        <f t="shared" si="49"/>
        <v>65.150000000000006</v>
      </c>
    </row>
    <row r="316" spans="1:22" ht="13.5" x14ac:dyDescent="0.25">
      <c r="A316" s="3">
        <f>RSI!A316</f>
        <v>42465</v>
      </c>
      <c r="B316" s="2">
        <f>RSI!B316</f>
        <v>4.0011000000000001</v>
      </c>
      <c r="C316" s="2">
        <f>RSI!I316</f>
        <v>63.959125785177278</v>
      </c>
      <c r="D316" s="2">
        <f>MACD!E316</f>
        <v>-0.11168539644703168</v>
      </c>
      <c r="E316" s="2">
        <f>MACD!F316</f>
        <v>-6.1913986587814579E-2</v>
      </c>
      <c r="F316" s="2">
        <f>'Moving Avg'!D316</f>
        <v>3.99356</v>
      </c>
      <c r="G316" s="2">
        <f>'Moving Avg'!F316</f>
        <v>3.7629499999999991</v>
      </c>
      <c r="H316" s="2">
        <f>'Moving Avg'!G316</f>
        <v>3.7307240000000004</v>
      </c>
      <c r="I316" s="2">
        <f>'Moving Avg'!H316</f>
        <v>3.5780815000000015</v>
      </c>
      <c r="J316" s="6" t="str">
        <f>OBV!F316</f>
        <v>BEARISH</v>
      </c>
      <c r="K316" s="6" t="str">
        <f>OBV!G316</f>
        <v>NEUTRAL</v>
      </c>
      <c r="L316" s="6" t="str">
        <f>OBV!H316</f>
        <v>BEARISH DIVERGENCE</v>
      </c>
      <c r="M316" s="8">
        <f t="shared" si="40"/>
        <v>25</v>
      </c>
      <c r="N316" s="8">
        <f t="shared" si="41"/>
        <v>100</v>
      </c>
      <c r="O316" s="8">
        <f t="shared" si="42"/>
        <v>50</v>
      </c>
      <c r="P316" s="8">
        <f t="shared" si="43"/>
        <v>16.5</v>
      </c>
      <c r="Q316" s="9">
        <f t="shared" si="44"/>
        <v>53.725000000000001</v>
      </c>
      <c r="R316" s="9">
        <f t="shared" si="45"/>
        <v>46.625</v>
      </c>
      <c r="S316" s="9">
        <f t="shared" si="46"/>
        <v>38.674999999999997</v>
      </c>
      <c r="T316" s="9">
        <f t="shared" si="47"/>
        <v>47.875</v>
      </c>
      <c r="U316" s="8">
        <f t="shared" si="48"/>
        <v>46.341666666666661</v>
      </c>
      <c r="V316" s="8">
        <f t="shared" si="49"/>
        <v>46.724999999999994</v>
      </c>
    </row>
    <row r="317" spans="1:22" ht="13.5" x14ac:dyDescent="0.25">
      <c r="A317" s="3">
        <f>RSI!A317</f>
        <v>42466</v>
      </c>
      <c r="B317" s="2">
        <f>RSI!B317</f>
        <v>3.9935999999999998</v>
      </c>
      <c r="C317" s="2">
        <f>RSI!I317</f>
        <v>63.32248409821063</v>
      </c>
      <c r="D317" s="2">
        <f>MACD!E317</f>
        <v>-0.13447710902252874</v>
      </c>
      <c r="E317" s="2">
        <f>MACD!F317</f>
        <v>-7.6426611074757414E-2</v>
      </c>
      <c r="F317" s="2">
        <f>'Moving Avg'!D317</f>
        <v>4.0147000000000004</v>
      </c>
      <c r="G317" s="2">
        <f>'Moving Avg'!F317</f>
        <v>3.7776699999999996</v>
      </c>
      <c r="H317" s="2">
        <f>'Moving Avg'!G317</f>
        <v>3.7322340000000001</v>
      </c>
      <c r="I317" s="2">
        <f>'Moving Avg'!H317</f>
        <v>3.5767605000000007</v>
      </c>
      <c r="J317" s="6" t="str">
        <f>OBV!F317</f>
        <v>BEARISH</v>
      </c>
      <c r="K317" s="6" t="str">
        <f>OBV!G317</f>
        <v>NEUTRAL</v>
      </c>
      <c r="L317" s="6" t="str">
        <f>OBV!H317</f>
        <v>BEARISH DIVERGENCE</v>
      </c>
      <c r="M317" s="8">
        <f t="shared" si="40"/>
        <v>25</v>
      </c>
      <c r="N317" s="8">
        <f t="shared" si="41"/>
        <v>100</v>
      </c>
      <c r="O317" s="8">
        <f t="shared" si="42"/>
        <v>50</v>
      </c>
      <c r="P317" s="8">
        <f t="shared" si="43"/>
        <v>16.5</v>
      </c>
      <c r="Q317" s="9">
        <f t="shared" si="44"/>
        <v>53.725000000000001</v>
      </c>
      <c r="R317" s="9">
        <f t="shared" si="45"/>
        <v>46.625</v>
      </c>
      <c r="S317" s="9">
        <f t="shared" si="46"/>
        <v>38.674999999999997</v>
      </c>
      <c r="T317" s="9">
        <f t="shared" si="47"/>
        <v>47.875</v>
      </c>
      <c r="U317" s="8">
        <f t="shared" si="48"/>
        <v>46.341666666666661</v>
      </c>
      <c r="V317" s="8">
        <f t="shared" si="49"/>
        <v>46.724999999999994</v>
      </c>
    </row>
    <row r="318" spans="1:22" ht="13.5" x14ac:dyDescent="0.25">
      <c r="A318" s="3">
        <f>RSI!A318</f>
        <v>42467</v>
      </c>
      <c r="B318" s="2">
        <f>RSI!B318</f>
        <v>3.9710000000000001</v>
      </c>
      <c r="C318" s="2">
        <f>RSI!I318</f>
        <v>61.341067740584599</v>
      </c>
      <c r="D318" s="2">
        <f>MACD!E318</f>
        <v>-0.13699566321675016</v>
      </c>
      <c r="E318" s="2">
        <f>MACD!F318</f>
        <v>-8.8540421503155969E-2</v>
      </c>
      <c r="F318" s="2">
        <f>'Moving Avg'!D318</f>
        <v>3.9935800000000001</v>
      </c>
      <c r="G318" s="2">
        <f>'Moving Avg'!F318</f>
        <v>3.7916400000000001</v>
      </c>
      <c r="H318" s="2">
        <f>'Moving Avg'!G318</f>
        <v>3.7367640000000004</v>
      </c>
      <c r="I318" s="2">
        <f>'Moving Avg'!H318</f>
        <v>3.5757415000000008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  <c r="M318" s="8">
        <f t="shared" si="40"/>
        <v>25</v>
      </c>
      <c r="N318" s="8">
        <f t="shared" si="41"/>
        <v>100</v>
      </c>
      <c r="O318" s="8">
        <f t="shared" si="42"/>
        <v>50</v>
      </c>
      <c r="P318" s="8">
        <f t="shared" si="43"/>
        <v>16.5</v>
      </c>
      <c r="Q318" s="9">
        <f t="shared" si="44"/>
        <v>53.725000000000001</v>
      </c>
      <c r="R318" s="9">
        <f t="shared" si="45"/>
        <v>46.625</v>
      </c>
      <c r="S318" s="9">
        <f t="shared" si="46"/>
        <v>38.674999999999997</v>
      </c>
      <c r="T318" s="9">
        <f t="shared" si="47"/>
        <v>47.875</v>
      </c>
      <c r="U318" s="8">
        <f t="shared" si="48"/>
        <v>46.341666666666661</v>
      </c>
      <c r="V318" s="8">
        <f t="shared" si="49"/>
        <v>46.724999999999994</v>
      </c>
    </row>
    <row r="319" spans="1:22" ht="13.5" x14ac:dyDescent="0.25">
      <c r="A319" s="3">
        <f>RSI!A319</f>
        <v>42468</v>
      </c>
      <c r="B319" s="2">
        <f>RSI!B319</f>
        <v>4.0842000000000001</v>
      </c>
      <c r="C319" s="2">
        <f>RSI!I319</f>
        <v>66.923902072346664</v>
      </c>
      <c r="D319" s="2">
        <f>MACD!E319</f>
        <v>-0.15193759982798571</v>
      </c>
      <c r="E319" s="2">
        <f>MACD!F319</f>
        <v>-0.10121985716812193</v>
      </c>
      <c r="F319" s="2">
        <f>'Moving Avg'!D319</f>
        <v>4.0101999999999993</v>
      </c>
      <c r="G319" s="2">
        <f>'Moving Avg'!F319</f>
        <v>3.8112700000000004</v>
      </c>
      <c r="H319" s="2">
        <f>'Moving Avg'!G319</f>
        <v>3.7452200000000011</v>
      </c>
      <c r="I319" s="2">
        <f>'Moving Avg'!H319</f>
        <v>3.5748355000000016</v>
      </c>
      <c r="J319" s="6" t="str">
        <f>OBV!F319</f>
        <v>BULLISH</v>
      </c>
      <c r="K319" s="6" t="str">
        <f>OBV!G319</f>
        <v>NEUTRAL</v>
      </c>
      <c r="L319" s="6" t="str">
        <f>OBV!H319</f>
        <v>CONFIRMED BULLISH</v>
      </c>
      <c r="M319" s="8">
        <f t="shared" si="40"/>
        <v>25</v>
      </c>
      <c r="N319" s="8">
        <f t="shared" si="41"/>
        <v>100</v>
      </c>
      <c r="O319" s="8">
        <f t="shared" si="42"/>
        <v>50</v>
      </c>
      <c r="P319" s="8">
        <f t="shared" si="43"/>
        <v>83.5</v>
      </c>
      <c r="Q319" s="9">
        <f t="shared" si="44"/>
        <v>63.774999999999999</v>
      </c>
      <c r="R319" s="9">
        <f t="shared" si="45"/>
        <v>63.375</v>
      </c>
      <c r="S319" s="9">
        <f t="shared" si="46"/>
        <v>68.825000000000003</v>
      </c>
      <c r="T319" s="9">
        <f t="shared" si="47"/>
        <v>64.625</v>
      </c>
      <c r="U319" s="8">
        <f t="shared" si="48"/>
        <v>65.325000000000003</v>
      </c>
      <c r="V319" s="8">
        <f t="shared" si="49"/>
        <v>65.150000000000006</v>
      </c>
    </row>
    <row r="320" spans="1:22" ht="13.5" x14ac:dyDescent="0.25">
      <c r="A320" s="3">
        <f>RSI!A320</f>
        <v>42471</v>
      </c>
      <c r="B320" s="2">
        <f>RSI!B320</f>
        <v>4.3258000000000001</v>
      </c>
      <c r="C320" s="2">
        <f>RSI!I320</f>
        <v>75.166697919406658</v>
      </c>
      <c r="D320" s="2">
        <f>MACD!E320</f>
        <v>-0.18402444361367776</v>
      </c>
      <c r="E320" s="2">
        <f>MACD!F320</f>
        <v>-0.11778077445723309</v>
      </c>
      <c r="F320" s="2">
        <f>'Moving Avg'!D320</f>
        <v>4.0751400000000002</v>
      </c>
      <c r="G320" s="2">
        <f>'Moving Avg'!F320</f>
        <v>3.8437350000000001</v>
      </c>
      <c r="H320" s="2">
        <f>'Moving Avg'!G320</f>
        <v>3.7606220000000015</v>
      </c>
      <c r="I320" s="2">
        <f>'Moving Avg'!H320</f>
        <v>3.574986500000001</v>
      </c>
      <c r="J320" s="6" t="str">
        <f>OBV!F320</f>
        <v>BULLISH</v>
      </c>
      <c r="K320" s="6" t="str">
        <f>OBV!G320</f>
        <v>NEUTRAL</v>
      </c>
      <c r="L320" s="6" t="str">
        <f>OBV!H320</f>
        <v>CONFIRMED BULLISH</v>
      </c>
      <c r="M320" s="8">
        <f t="shared" si="40"/>
        <v>0</v>
      </c>
      <c r="N320" s="8">
        <f t="shared" si="41"/>
        <v>100</v>
      </c>
      <c r="O320" s="8">
        <f t="shared" si="42"/>
        <v>50</v>
      </c>
      <c r="P320" s="8">
        <f t="shared" si="43"/>
        <v>83.5</v>
      </c>
      <c r="Q320" s="9">
        <f t="shared" si="44"/>
        <v>55.024999999999999</v>
      </c>
      <c r="R320" s="9">
        <f t="shared" si="45"/>
        <v>58.375</v>
      </c>
      <c r="S320" s="9">
        <f t="shared" si="46"/>
        <v>65.075000000000003</v>
      </c>
      <c r="T320" s="9">
        <f t="shared" si="47"/>
        <v>58.375</v>
      </c>
      <c r="U320" s="8">
        <f t="shared" si="48"/>
        <v>59.491666666666674</v>
      </c>
      <c r="V320" s="8">
        <f t="shared" si="49"/>
        <v>59.212500000000006</v>
      </c>
    </row>
    <row r="321" spans="1:22" ht="13.5" x14ac:dyDescent="0.25">
      <c r="A321" s="3">
        <f>RSI!A321</f>
        <v>42472</v>
      </c>
      <c r="B321" s="2">
        <f>RSI!B321</f>
        <v>4.3030999999999997</v>
      </c>
      <c r="C321" s="2">
        <f>RSI!I321</f>
        <v>73.317923009158207</v>
      </c>
      <c r="D321" s="2">
        <f>MACD!E321</f>
        <v>-0.20306143582624347</v>
      </c>
      <c r="E321" s="2">
        <f>MACD!F321</f>
        <v>-0.13483690673103518</v>
      </c>
      <c r="F321" s="2">
        <f>'Moving Avg'!D321</f>
        <v>4.1355400000000007</v>
      </c>
      <c r="G321" s="2">
        <f>'Moving Avg'!F321</f>
        <v>3.88035</v>
      </c>
      <c r="H321" s="2">
        <f>'Moving Avg'!G321</f>
        <v>3.7776840000000012</v>
      </c>
      <c r="I321" s="2">
        <f>'Moving Avg'!H321</f>
        <v>3.5750240000000009</v>
      </c>
      <c r="J321" s="6" t="str">
        <f>OBV!F321</f>
        <v>BEARISH</v>
      </c>
      <c r="K321" s="6" t="str">
        <f>OBV!G321</f>
        <v>NEUTRAL</v>
      </c>
      <c r="L321" s="6" t="str">
        <f>OBV!H321</f>
        <v>BEARISH DIVERGENCE</v>
      </c>
      <c r="M321" s="8">
        <f t="shared" si="40"/>
        <v>0</v>
      </c>
      <c r="N321" s="8">
        <f t="shared" si="41"/>
        <v>100</v>
      </c>
      <c r="O321" s="8">
        <f t="shared" si="42"/>
        <v>50</v>
      </c>
      <c r="P321" s="8">
        <f t="shared" si="43"/>
        <v>16.5</v>
      </c>
      <c r="Q321" s="9">
        <f t="shared" si="44"/>
        <v>44.975000000000001</v>
      </c>
      <c r="R321" s="9">
        <f t="shared" si="45"/>
        <v>41.625</v>
      </c>
      <c r="S321" s="9">
        <f t="shared" si="46"/>
        <v>34.924999999999997</v>
      </c>
      <c r="T321" s="9">
        <f t="shared" si="47"/>
        <v>41.625</v>
      </c>
      <c r="U321" s="8">
        <f t="shared" si="48"/>
        <v>40.508333333333333</v>
      </c>
      <c r="V321" s="8">
        <f t="shared" si="49"/>
        <v>40.787499999999994</v>
      </c>
    </row>
    <row r="322" spans="1:22" ht="13.5" x14ac:dyDescent="0.25">
      <c r="A322" s="3">
        <f>RSI!A322</f>
        <v>42473</v>
      </c>
      <c r="B322" s="2">
        <f>RSI!B322</f>
        <v>4.3106999999999998</v>
      </c>
      <c r="C322" s="2">
        <f>RSI!I322</f>
        <v>73.552462633110594</v>
      </c>
      <c r="D322" s="2">
        <f>MACD!E322</f>
        <v>-0.20483159854747024</v>
      </c>
      <c r="E322" s="2">
        <f>MACD!F322</f>
        <v>-0.14883584509432218</v>
      </c>
      <c r="F322" s="2">
        <f>'Moving Avg'!D322</f>
        <v>4.1989600000000005</v>
      </c>
      <c r="G322" s="2">
        <f>'Moving Avg'!F322</f>
        <v>3.9173450000000001</v>
      </c>
      <c r="H322" s="2">
        <f>'Moving Avg'!G322</f>
        <v>3.7950480000000009</v>
      </c>
      <c r="I322" s="2">
        <f>'Moving Avg'!H322</f>
        <v>3.5751375000000007</v>
      </c>
      <c r="J322" s="6" t="str">
        <f>OBV!F322</f>
        <v>BEARISH</v>
      </c>
      <c r="K322" s="6" t="str">
        <f>OBV!G322</f>
        <v>NEUTRAL</v>
      </c>
      <c r="L322" s="6" t="str">
        <f>OBV!H322</f>
        <v>BEARISH DIVERGENCE</v>
      </c>
      <c r="M322" s="8">
        <f t="shared" ref="M322:M385" si="50">IF(C322&lt;30,50, IF(C322&gt;70, 0, 25))</f>
        <v>0</v>
      </c>
      <c r="N322" s="8">
        <f t="shared" ref="N322:N385" si="51">IF(E322-D322&gt;0.02, 100, IF(E322-D322&lt;0,0,45))</f>
        <v>100</v>
      </c>
      <c r="O322" s="8">
        <f t="shared" ref="O322:O385" si="52">IF(F322-I322&gt;10,100,IF(F322-I322&gt;5,75, IF(F322-I322&gt;0,50,0)))</f>
        <v>50</v>
      </c>
      <c r="P322" s="8">
        <f t="shared" ref="P322:P385" si="53">IF(L322="confirmed bullish", 34, IF(L322="bullish divergence",17, 0))+IF(J322="bullish",33,IF(J322="bearish",0,16.5))+IF(K322="strong",33,IF(K322="weak",0,16.5))</f>
        <v>16.5</v>
      </c>
      <c r="Q322" s="9">
        <f t="shared" si="44"/>
        <v>44.975000000000001</v>
      </c>
      <c r="R322" s="9">
        <f t="shared" si="45"/>
        <v>41.625</v>
      </c>
      <c r="S322" s="9">
        <f t="shared" si="46"/>
        <v>34.924999999999997</v>
      </c>
      <c r="T322" s="9">
        <f t="shared" si="47"/>
        <v>41.625</v>
      </c>
      <c r="U322" s="8">
        <f t="shared" si="48"/>
        <v>40.508333333333333</v>
      </c>
      <c r="V322" s="8">
        <f t="shared" si="49"/>
        <v>40.787499999999994</v>
      </c>
    </row>
    <row r="323" spans="1:22" ht="13.5" x14ac:dyDescent="0.25">
      <c r="A323" s="3">
        <f>RSI!A323</f>
        <v>42474</v>
      </c>
      <c r="B323" s="2">
        <f>RSI!B323</f>
        <v>4.3182</v>
      </c>
      <c r="C323" s="2">
        <f>RSI!I323</f>
        <v>73.797242639205137</v>
      </c>
      <c r="D323" s="2">
        <f>MACD!E323</f>
        <v>-0.18022723488407255</v>
      </c>
      <c r="E323" s="2">
        <f>MACD!F323</f>
        <v>-0.15511412305227226</v>
      </c>
      <c r="F323" s="2">
        <f>'Moving Avg'!D323</f>
        <v>4.2684000000000006</v>
      </c>
      <c r="G323" s="2">
        <f>'Moving Avg'!F323</f>
        <v>3.9501850000000003</v>
      </c>
      <c r="H323" s="2">
        <f>'Moving Avg'!G323</f>
        <v>3.8134680000000016</v>
      </c>
      <c r="I323" s="2">
        <f>'Moving Avg'!H323</f>
        <v>3.575288500000001</v>
      </c>
      <c r="J323" s="6" t="str">
        <f>OBV!F323</f>
        <v>BULLISH</v>
      </c>
      <c r="K323" s="6" t="str">
        <f>OBV!G323</f>
        <v>NEUTRAL</v>
      </c>
      <c r="L323" s="6" t="str">
        <f>OBV!H323</f>
        <v>CONFIRMED BULLISH</v>
      </c>
      <c r="M323" s="8">
        <f t="shared" si="50"/>
        <v>0</v>
      </c>
      <c r="N323" s="8">
        <f t="shared" si="51"/>
        <v>100</v>
      </c>
      <c r="O323" s="8">
        <f t="shared" si="52"/>
        <v>50</v>
      </c>
      <c r="P323" s="8">
        <f t="shared" si="53"/>
        <v>83.5</v>
      </c>
      <c r="Q323" s="9">
        <f t="shared" ref="Q323:Q386" si="54">0.35*M323+N323*0.35+O323*0.15+P323*0.15</f>
        <v>55.024999999999999</v>
      </c>
      <c r="R323" s="9">
        <f t="shared" ref="R323:R386" si="55">M323*0.2+N323*0.2+O323*0.35+P323*0.25</f>
        <v>58.375</v>
      </c>
      <c r="S323" s="9">
        <f t="shared" ref="S323:S386" si="56">M323*0.15+N323*0.15+O323*0.25+P323*0.45</f>
        <v>65.075000000000003</v>
      </c>
      <c r="T323" s="9">
        <f t="shared" ref="T323:T386" si="57">0.25*SUM(M323:P323)</f>
        <v>58.375</v>
      </c>
      <c r="U323" s="8">
        <f t="shared" ref="U323:U386" si="58">SUM(Q323:S323)/3</f>
        <v>59.491666666666674</v>
      </c>
      <c r="V323" s="8">
        <f t="shared" ref="V323:V386" si="59">SUM(Q323:T323)/4</f>
        <v>59.212500000000006</v>
      </c>
    </row>
    <row r="324" spans="1:22" ht="13.5" x14ac:dyDescent="0.25">
      <c r="A324" s="3">
        <f>RSI!A324</f>
        <v>42475</v>
      </c>
      <c r="B324" s="2">
        <f>RSI!B324</f>
        <v>4.5749000000000004</v>
      </c>
      <c r="C324" s="2">
        <f>RSI!I324</f>
        <v>80.462409121154039</v>
      </c>
      <c r="D324" s="2">
        <f>MACD!E324</f>
        <v>-0.19227991594683358</v>
      </c>
      <c r="E324" s="2">
        <f>MACD!F324</f>
        <v>-0.16254728163118454</v>
      </c>
      <c r="F324" s="2">
        <f>'Moving Avg'!D324</f>
        <v>4.3665399999999996</v>
      </c>
      <c r="G324" s="2">
        <f>'Moving Avg'!F324</f>
        <v>3.9947250000000003</v>
      </c>
      <c r="H324" s="2">
        <f>'Moving Avg'!G324</f>
        <v>3.8367200000000015</v>
      </c>
      <c r="I324" s="2">
        <f>'Moving Avg'!H324</f>
        <v>3.5773270000000008</v>
      </c>
      <c r="J324" s="6" t="str">
        <f>OBV!F324</f>
        <v>BULLISH</v>
      </c>
      <c r="K324" s="6" t="str">
        <f>OBV!G324</f>
        <v>STRONG</v>
      </c>
      <c r="L324" s="6" t="str">
        <f>OBV!H324</f>
        <v>CONFIRMED BULLISH</v>
      </c>
      <c r="M324" s="8">
        <f t="shared" si="50"/>
        <v>0</v>
      </c>
      <c r="N324" s="8">
        <f t="shared" si="51"/>
        <v>100</v>
      </c>
      <c r="O324" s="8">
        <f t="shared" si="52"/>
        <v>50</v>
      </c>
      <c r="P324" s="8">
        <f t="shared" si="53"/>
        <v>100</v>
      </c>
      <c r="Q324" s="9">
        <f t="shared" si="54"/>
        <v>57.5</v>
      </c>
      <c r="R324" s="9">
        <f t="shared" si="55"/>
        <v>62.5</v>
      </c>
      <c r="S324" s="9">
        <f t="shared" si="56"/>
        <v>72.5</v>
      </c>
      <c r="T324" s="9">
        <f t="shared" si="57"/>
        <v>62.5</v>
      </c>
      <c r="U324" s="8">
        <f t="shared" si="58"/>
        <v>64.166666666666671</v>
      </c>
      <c r="V324" s="8">
        <f t="shared" si="59"/>
        <v>63.75</v>
      </c>
    </row>
    <row r="325" spans="1:22" ht="13.5" x14ac:dyDescent="0.25">
      <c r="A325" s="3">
        <f>RSI!A325</f>
        <v>42478</v>
      </c>
      <c r="B325" s="2">
        <f>RSI!B325</f>
        <v>4.5296000000000003</v>
      </c>
      <c r="C325" s="2">
        <f>RSI!I325</f>
        <v>76.752090252783489</v>
      </c>
      <c r="D325" s="2">
        <f>MACD!E325</f>
        <v>-0.20271515135558582</v>
      </c>
      <c r="E325" s="2">
        <f>MACD!F325</f>
        <v>-0.17058085557606481</v>
      </c>
      <c r="F325" s="2">
        <f>'Moving Avg'!D325</f>
        <v>4.4072999999999993</v>
      </c>
      <c r="G325" s="2">
        <f>'Moving Avg'!F325</f>
        <v>4.0343600000000013</v>
      </c>
      <c r="H325" s="2">
        <f>'Moving Avg'!G325</f>
        <v>3.8551400000000005</v>
      </c>
      <c r="I325" s="2">
        <f>'Moving Avg'!H325</f>
        <v>3.5785350000000005</v>
      </c>
      <c r="J325" s="6" t="str">
        <f>OBV!F325</f>
        <v>BEARISH</v>
      </c>
      <c r="K325" s="6" t="str">
        <f>OBV!G325</f>
        <v>NEUTRAL</v>
      </c>
      <c r="L325" s="6" t="str">
        <f>OBV!H325</f>
        <v>BEARISH DIVERGENCE</v>
      </c>
      <c r="M325" s="8">
        <f t="shared" si="50"/>
        <v>0</v>
      </c>
      <c r="N325" s="8">
        <f t="shared" si="51"/>
        <v>100</v>
      </c>
      <c r="O325" s="8">
        <f t="shared" si="52"/>
        <v>50</v>
      </c>
      <c r="P325" s="8">
        <f t="shared" si="53"/>
        <v>16.5</v>
      </c>
      <c r="Q325" s="9">
        <f t="shared" si="54"/>
        <v>44.975000000000001</v>
      </c>
      <c r="R325" s="9">
        <f t="shared" si="55"/>
        <v>41.625</v>
      </c>
      <c r="S325" s="9">
        <f t="shared" si="56"/>
        <v>34.924999999999997</v>
      </c>
      <c r="T325" s="9">
        <f t="shared" si="57"/>
        <v>41.625</v>
      </c>
      <c r="U325" s="8">
        <f t="shared" si="58"/>
        <v>40.508333333333333</v>
      </c>
      <c r="V325" s="8">
        <f t="shared" si="59"/>
        <v>40.787499999999994</v>
      </c>
    </row>
    <row r="326" spans="1:22" ht="13.5" x14ac:dyDescent="0.25">
      <c r="A326" s="3">
        <f>RSI!A326</f>
        <v>42479</v>
      </c>
      <c r="B326" s="2">
        <f>RSI!B326</f>
        <v>4.6051000000000002</v>
      </c>
      <c r="C326" s="2">
        <f>RSI!I326</f>
        <v>78.529145633332831</v>
      </c>
      <c r="D326" s="2">
        <f>MACD!E326</f>
        <v>-0.22019614603360438</v>
      </c>
      <c r="E326" s="2">
        <f>MACD!F326</f>
        <v>-0.18050391366757274</v>
      </c>
      <c r="F326" s="2">
        <f>'Moving Avg'!D326</f>
        <v>4.4677000000000007</v>
      </c>
      <c r="G326" s="2">
        <f>'Moving Avg'!F326</f>
        <v>4.0777699999999992</v>
      </c>
      <c r="H326" s="2">
        <f>'Moving Avg'!G326</f>
        <v>3.8708420000000006</v>
      </c>
      <c r="I326" s="2">
        <f>'Moving Avg'!H326</f>
        <v>3.5794785</v>
      </c>
      <c r="J326" s="6" t="str">
        <f>OBV!F326</f>
        <v>BULLISH</v>
      </c>
      <c r="K326" s="6" t="str">
        <f>OBV!G326</f>
        <v>NEUTRAL</v>
      </c>
      <c r="L326" s="6" t="str">
        <f>OBV!H326</f>
        <v>CONFIRMED BULLISH</v>
      </c>
      <c r="M326" s="8">
        <f t="shared" si="50"/>
        <v>0</v>
      </c>
      <c r="N326" s="8">
        <f t="shared" si="51"/>
        <v>100</v>
      </c>
      <c r="O326" s="8">
        <f t="shared" si="52"/>
        <v>50</v>
      </c>
      <c r="P326" s="8">
        <f t="shared" si="53"/>
        <v>83.5</v>
      </c>
      <c r="Q326" s="9">
        <f t="shared" si="54"/>
        <v>55.024999999999999</v>
      </c>
      <c r="R326" s="9">
        <f t="shared" si="55"/>
        <v>58.375</v>
      </c>
      <c r="S326" s="9">
        <f t="shared" si="56"/>
        <v>65.075000000000003</v>
      </c>
      <c r="T326" s="9">
        <f t="shared" si="57"/>
        <v>58.375</v>
      </c>
      <c r="U326" s="8">
        <f t="shared" si="58"/>
        <v>59.491666666666674</v>
      </c>
      <c r="V326" s="8">
        <f t="shared" si="59"/>
        <v>59.212500000000006</v>
      </c>
    </row>
    <row r="327" spans="1:22" ht="13.5" x14ac:dyDescent="0.25">
      <c r="A327" s="3">
        <f>RSI!A327</f>
        <v>42480</v>
      </c>
      <c r="B327" s="2">
        <f>RSI!B327</f>
        <v>4.4691999999999998</v>
      </c>
      <c r="C327" s="2">
        <f>RSI!I327</f>
        <v>68.394767237302119</v>
      </c>
      <c r="D327" s="2">
        <f>MACD!E327</f>
        <v>-0.22935309461571496</v>
      </c>
      <c r="E327" s="2">
        <f>MACD!F327</f>
        <v>-0.19027374985720119</v>
      </c>
      <c r="F327" s="2">
        <f>'Moving Avg'!D327</f>
        <v>4.4993999999999996</v>
      </c>
      <c r="G327" s="2">
        <f>'Moving Avg'!F327</f>
        <v>4.1196700000000011</v>
      </c>
      <c r="H327" s="2">
        <f>'Moving Avg'!G327</f>
        <v>3.8815620000000006</v>
      </c>
      <c r="I327" s="2">
        <f>'Moving Avg'!H327</f>
        <v>3.5797425</v>
      </c>
      <c r="J327" s="6" t="str">
        <f>OBV!F327</f>
        <v>BULLISH</v>
      </c>
      <c r="K327" s="6" t="str">
        <f>OBV!G327</f>
        <v>NEUTRAL</v>
      </c>
      <c r="L327" s="6" t="str">
        <f>OBV!H327</f>
        <v>CONFIRMED BULLISH</v>
      </c>
      <c r="M327" s="8">
        <f t="shared" si="50"/>
        <v>25</v>
      </c>
      <c r="N327" s="8">
        <f t="shared" si="51"/>
        <v>100</v>
      </c>
      <c r="O327" s="8">
        <f t="shared" si="52"/>
        <v>50</v>
      </c>
      <c r="P327" s="8">
        <f t="shared" si="53"/>
        <v>83.5</v>
      </c>
      <c r="Q327" s="9">
        <f t="shared" si="54"/>
        <v>63.774999999999999</v>
      </c>
      <c r="R327" s="9">
        <f t="shared" si="55"/>
        <v>63.375</v>
      </c>
      <c r="S327" s="9">
        <f t="shared" si="56"/>
        <v>68.825000000000003</v>
      </c>
      <c r="T327" s="9">
        <f t="shared" si="57"/>
        <v>64.625</v>
      </c>
      <c r="U327" s="8">
        <f t="shared" si="58"/>
        <v>65.325000000000003</v>
      </c>
      <c r="V327" s="8">
        <f t="shared" si="59"/>
        <v>65.150000000000006</v>
      </c>
    </row>
    <row r="328" spans="1:22" ht="13.5" x14ac:dyDescent="0.25">
      <c r="A328" s="3">
        <f>RSI!A328</f>
        <v>42481</v>
      </c>
      <c r="B328" s="2">
        <f>RSI!B328</f>
        <v>4.6353</v>
      </c>
      <c r="C328" s="2">
        <f>RSI!I328</f>
        <v>72.983837998214085</v>
      </c>
      <c r="D328" s="2">
        <f>MACD!E328</f>
        <v>-0.25511420140094998</v>
      </c>
      <c r="E328" s="2">
        <f>MACD!F328</f>
        <v>-0.20324184016595095</v>
      </c>
      <c r="F328" s="2">
        <f>'Moving Avg'!D328</f>
        <v>4.5628200000000003</v>
      </c>
      <c r="G328" s="2">
        <f>'Moving Avg'!F328</f>
        <v>4.1645899999999996</v>
      </c>
      <c r="H328" s="2">
        <f>'Moving Avg'!G328</f>
        <v>3.8980200000000003</v>
      </c>
      <c r="I328" s="2">
        <f>'Moving Avg'!H328</f>
        <v>3.5814789999999994</v>
      </c>
      <c r="J328" s="6" t="str">
        <f>OBV!F328</f>
        <v>BULLISH</v>
      </c>
      <c r="K328" s="6" t="str">
        <f>OBV!G328</f>
        <v>STRONG</v>
      </c>
      <c r="L328" s="6" t="str">
        <f>OBV!H328</f>
        <v>CONFIRMED BULLISH</v>
      </c>
      <c r="M328" s="8">
        <f t="shared" si="50"/>
        <v>0</v>
      </c>
      <c r="N328" s="8">
        <f t="shared" si="51"/>
        <v>100</v>
      </c>
      <c r="O328" s="8">
        <f t="shared" si="52"/>
        <v>50</v>
      </c>
      <c r="P328" s="8">
        <f t="shared" si="53"/>
        <v>100</v>
      </c>
      <c r="Q328" s="9">
        <f t="shared" si="54"/>
        <v>57.5</v>
      </c>
      <c r="R328" s="9">
        <f t="shared" si="55"/>
        <v>62.5</v>
      </c>
      <c r="S328" s="9">
        <f t="shared" si="56"/>
        <v>72.5</v>
      </c>
      <c r="T328" s="9">
        <f t="shared" si="57"/>
        <v>62.5</v>
      </c>
      <c r="U328" s="8">
        <f t="shared" si="58"/>
        <v>64.166666666666671</v>
      </c>
      <c r="V328" s="8">
        <f t="shared" si="59"/>
        <v>63.75</v>
      </c>
    </row>
    <row r="329" spans="1:22" ht="13.5" x14ac:dyDescent="0.25">
      <c r="A329" s="3">
        <f>RSI!A329</f>
        <v>42482</v>
      </c>
      <c r="B329" s="2">
        <f>RSI!B329</f>
        <v>4.6654999999999998</v>
      </c>
      <c r="C329" s="2">
        <f>RSI!I329</f>
        <v>73.730693129098</v>
      </c>
      <c r="D329" s="2">
        <f>MACD!E329</f>
        <v>-0.26478214316828907</v>
      </c>
      <c r="E329" s="2">
        <f>MACD!F329</f>
        <v>-0.21554990076641858</v>
      </c>
      <c r="F329" s="2">
        <f>'Moving Avg'!D329</f>
        <v>4.58094</v>
      </c>
      <c r="G329" s="2">
        <f>'Moving Avg'!F329</f>
        <v>4.2121500000000003</v>
      </c>
      <c r="H329" s="2">
        <f>'Moving Avg'!G329</f>
        <v>3.9158360000000005</v>
      </c>
      <c r="I329" s="2">
        <f>'Moving Avg'!H329</f>
        <v>3.5838569999999987</v>
      </c>
      <c r="J329" s="6" t="str">
        <f>OBV!F329</f>
        <v>BEARISH</v>
      </c>
      <c r="K329" s="6" t="str">
        <f>OBV!G329</f>
        <v>NEUTRAL</v>
      </c>
      <c r="L329" s="6" t="str">
        <f>OBV!H329</f>
        <v>BEARISH DIVERGENCE</v>
      </c>
      <c r="M329" s="8">
        <f t="shared" si="50"/>
        <v>0</v>
      </c>
      <c r="N329" s="8">
        <f t="shared" si="51"/>
        <v>100</v>
      </c>
      <c r="O329" s="8">
        <f t="shared" si="52"/>
        <v>50</v>
      </c>
      <c r="P329" s="8">
        <f t="shared" si="53"/>
        <v>16.5</v>
      </c>
      <c r="Q329" s="9">
        <f t="shared" si="54"/>
        <v>44.975000000000001</v>
      </c>
      <c r="R329" s="9">
        <f t="shared" si="55"/>
        <v>41.625</v>
      </c>
      <c r="S329" s="9">
        <f t="shared" si="56"/>
        <v>34.924999999999997</v>
      </c>
      <c r="T329" s="9">
        <f t="shared" si="57"/>
        <v>41.625</v>
      </c>
      <c r="U329" s="8">
        <f t="shared" si="58"/>
        <v>40.508333333333333</v>
      </c>
      <c r="V329" s="8">
        <f t="shared" si="59"/>
        <v>40.787499999999994</v>
      </c>
    </row>
    <row r="330" spans="1:22" ht="13.5" x14ac:dyDescent="0.25">
      <c r="A330" s="3">
        <f>RSI!A330</f>
        <v>42485</v>
      </c>
      <c r="B330" s="2">
        <f>RSI!B330</f>
        <v>4.6806000000000001</v>
      </c>
      <c r="C330" s="2">
        <f>RSI!I330</f>
        <v>74.115993043598806</v>
      </c>
      <c r="D330" s="2">
        <f>MACD!E330</f>
        <v>-0.23991307027183595</v>
      </c>
      <c r="E330" s="2">
        <f>MACD!F330</f>
        <v>-0.22042253466750206</v>
      </c>
      <c r="F330" s="2">
        <f>'Moving Avg'!D330</f>
        <v>4.6111400000000007</v>
      </c>
      <c r="G330" s="2">
        <f>'Moving Avg'!F330</f>
        <v>4.2604649999999999</v>
      </c>
      <c r="H330" s="2">
        <f>'Moving Avg'!G330</f>
        <v>3.933954</v>
      </c>
      <c r="I330" s="2">
        <f>'Moving Avg'!H330</f>
        <v>3.5864239999999992</v>
      </c>
      <c r="J330" s="6" t="str">
        <f>OBV!F330</f>
        <v>BULLISH</v>
      </c>
      <c r="K330" s="6" t="str">
        <f>OBV!G330</f>
        <v>STRONG</v>
      </c>
      <c r="L330" s="6" t="str">
        <f>OBV!H330</f>
        <v>CONFIRMED BULLISH</v>
      </c>
      <c r="M330" s="8">
        <f t="shared" si="50"/>
        <v>0</v>
      </c>
      <c r="N330" s="8">
        <f t="shared" si="51"/>
        <v>45</v>
      </c>
      <c r="O330" s="8">
        <f t="shared" si="52"/>
        <v>50</v>
      </c>
      <c r="P330" s="8">
        <f t="shared" si="53"/>
        <v>100</v>
      </c>
      <c r="Q330" s="9">
        <f t="shared" si="54"/>
        <v>38.25</v>
      </c>
      <c r="R330" s="9">
        <f t="shared" si="55"/>
        <v>51.5</v>
      </c>
      <c r="S330" s="9">
        <f t="shared" si="56"/>
        <v>64.25</v>
      </c>
      <c r="T330" s="9">
        <f t="shared" si="57"/>
        <v>48.75</v>
      </c>
      <c r="U330" s="8">
        <f t="shared" si="58"/>
        <v>51.333333333333336</v>
      </c>
      <c r="V330" s="8">
        <f t="shared" si="59"/>
        <v>50.6875</v>
      </c>
    </row>
    <row r="331" spans="1:22" ht="13.5" x14ac:dyDescent="0.25">
      <c r="A331" s="3">
        <f>RSI!A331</f>
        <v>42486</v>
      </c>
      <c r="B331" s="2">
        <f>RSI!B331</f>
        <v>4.6806000000000001</v>
      </c>
      <c r="C331" s="2">
        <f>RSI!I331</f>
        <v>74.11599304359882</v>
      </c>
      <c r="D331" s="2">
        <f>MACD!E331</f>
        <v>-0.22523031435271434</v>
      </c>
      <c r="E331" s="2">
        <f>MACD!F331</f>
        <v>-0.2213840906045445</v>
      </c>
      <c r="F331" s="2">
        <f>'Moving Avg'!D331</f>
        <v>4.6262400000000001</v>
      </c>
      <c r="G331" s="2">
        <f>'Moving Avg'!F331</f>
        <v>4.3057599999999994</v>
      </c>
      <c r="H331" s="2">
        <f>'Moving Avg'!G331</f>
        <v>3.9520719999999998</v>
      </c>
      <c r="I331" s="2">
        <f>'Moving Avg'!H331</f>
        <v>3.5894439999999985</v>
      </c>
      <c r="J331" s="6" t="str">
        <f>OBV!F331</f>
        <v>BULLISH</v>
      </c>
      <c r="K331" s="6" t="str">
        <f>OBV!G331</f>
        <v>STRONG</v>
      </c>
      <c r="L331" s="6" t="str">
        <f>OBV!H331</f>
        <v>CONFIRMED BULLISH</v>
      </c>
      <c r="M331" s="8">
        <f t="shared" si="50"/>
        <v>0</v>
      </c>
      <c r="N331" s="8">
        <f t="shared" si="51"/>
        <v>45</v>
      </c>
      <c r="O331" s="8">
        <f t="shared" si="52"/>
        <v>50</v>
      </c>
      <c r="P331" s="8">
        <f t="shared" si="53"/>
        <v>100</v>
      </c>
      <c r="Q331" s="9">
        <f t="shared" si="54"/>
        <v>38.25</v>
      </c>
      <c r="R331" s="9">
        <f t="shared" si="55"/>
        <v>51.5</v>
      </c>
      <c r="S331" s="9">
        <f t="shared" si="56"/>
        <v>64.25</v>
      </c>
      <c r="T331" s="9">
        <f t="shared" si="57"/>
        <v>48.75</v>
      </c>
      <c r="U331" s="8">
        <f t="shared" si="58"/>
        <v>51.333333333333336</v>
      </c>
      <c r="V331" s="8">
        <f t="shared" si="59"/>
        <v>50.6875</v>
      </c>
    </row>
    <row r="332" spans="1:22" ht="13.5" x14ac:dyDescent="0.25">
      <c r="A332" s="3">
        <f>RSI!A332</f>
        <v>42487</v>
      </c>
      <c r="B332" s="2">
        <f>RSI!B332</f>
        <v>4.6957000000000004</v>
      </c>
      <c r="C332" s="2">
        <f>RSI!I332</f>
        <v>74.548931030466036</v>
      </c>
      <c r="D332" s="2">
        <f>MACD!E332</f>
        <v>-0.21541128547758692</v>
      </c>
      <c r="E332" s="2">
        <f>MACD!F332</f>
        <v>-0.220189529579153</v>
      </c>
      <c r="F332" s="2">
        <f>'Moving Avg'!D332</f>
        <v>4.6715400000000002</v>
      </c>
      <c r="G332" s="2">
        <f>'Moving Avg'!F332</f>
        <v>4.3461499999999997</v>
      </c>
      <c r="H332" s="2">
        <f>'Moving Avg'!G332</f>
        <v>3.9682279999999999</v>
      </c>
      <c r="I332" s="2">
        <f>'Moving Avg'!H332</f>
        <v>3.5926149999999986</v>
      </c>
      <c r="J332" s="6" t="str">
        <f>OBV!F332</f>
        <v>BULLISH</v>
      </c>
      <c r="K332" s="6" t="str">
        <f>OBV!G332</f>
        <v>STRONG</v>
      </c>
      <c r="L332" s="6" t="str">
        <f>OBV!H332</f>
        <v>CONFIRMED BULLISH</v>
      </c>
      <c r="M332" s="8">
        <f t="shared" si="50"/>
        <v>0</v>
      </c>
      <c r="N332" s="8">
        <f t="shared" si="51"/>
        <v>0</v>
      </c>
      <c r="O332" s="8">
        <f t="shared" si="52"/>
        <v>50</v>
      </c>
      <c r="P332" s="8">
        <f t="shared" si="53"/>
        <v>100</v>
      </c>
      <c r="Q332" s="9">
        <f t="shared" si="54"/>
        <v>22.5</v>
      </c>
      <c r="R332" s="9">
        <f t="shared" si="55"/>
        <v>42.5</v>
      </c>
      <c r="S332" s="9">
        <f t="shared" si="56"/>
        <v>57.5</v>
      </c>
      <c r="T332" s="9">
        <f t="shared" si="57"/>
        <v>37.5</v>
      </c>
      <c r="U332" s="8">
        <f t="shared" si="58"/>
        <v>40.833333333333336</v>
      </c>
      <c r="V332" s="8">
        <f t="shared" si="59"/>
        <v>40</v>
      </c>
    </row>
    <row r="333" spans="1:22" ht="13.5" x14ac:dyDescent="0.25">
      <c r="A333" s="3">
        <f>RSI!A333</f>
        <v>42488</v>
      </c>
      <c r="B333" s="2">
        <f>RSI!B333</f>
        <v>4.6957000000000004</v>
      </c>
      <c r="C333" s="2">
        <f>RSI!I333</f>
        <v>74.548931030466036</v>
      </c>
      <c r="D333" s="2">
        <f>MACD!E333</f>
        <v>-0.20849710290616219</v>
      </c>
      <c r="E333" s="2">
        <f>MACD!F333</f>
        <v>-0.21785104424455484</v>
      </c>
      <c r="F333" s="2">
        <f>'Moving Avg'!D333</f>
        <v>4.6836200000000003</v>
      </c>
      <c r="G333" s="2">
        <f>'Moving Avg'!F333</f>
        <v>4.3771049999999994</v>
      </c>
      <c r="H333" s="2">
        <f>'Moving Avg'!G333</f>
        <v>3.984383999999999</v>
      </c>
      <c r="I333" s="2">
        <f>'Moving Avg'!H333</f>
        <v>3.5957859999999982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  <c r="M333" s="8">
        <f t="shared" si="50"/>
        <v>0</v>
      </c>
      <c r="N333" s="8">
        <f t="shared" si="51"/>
        <v>0</v>
      </c>
      <c r="O333" s="8">
        <f t="shared" si="52"/>
        <v>50</v>
      </c>
      <c r="P333" s="8">
        <f t="shared" si="53"/>
        <v>83.5</v>
      </c>
      <c r="Q333" s="9">
        <f t="shared" si="54"/>
        <v>20.024999999999999</v>
      </c>
      <c r="R333" s="9">
        <f t="shared" si="55"/>
        <v>38.375</v>
      </c>
      <c r="S333" s="9">
        <f t="shared" si="56"/>
        <v>50.075000000000003</v>
      </c>
      <c r="T333" s="9">
        <f t="shared" si="57"/>
        <v>33.375</v>
      </c>
      <c r="U333" s="8">
        <f t="shared" si="58"/>
        <v>36.158333333333331</v>
      </c>
      <c r="V333" s="8">
        <f t="shared" si="59"/>
        <v>35.462499999999999</v>
      </c>
    </row>
    <row r="334" spans="1:22" ht="13.5" x14ac:dyDescent="0.25">
      <c r="A334" s="3">
        <f>RSI!A334</f>
        <v>42489</v>
      </c>
      <c r="B334" s="2">
        <f>RSI!B334</f>
        <v>4.6654999999999998</v>
      </c>
      <c r="C334" s="2">
        <f>RSI!I334</f>
        <v>71.764705232157638</v>
      </c>
      <c r="D334" s="2">
        <f>MACD!E334</f>
        <v>-0.16327662251081598</v>
      </c>
      <c r="E334" s="2">
        <f>MACD!F334</f>
        <v>-0.20693615989780706</v>
      </c>
      <c r="F334" s="2">
        <f>'Moving Avg'!D334</f>
        <v>4.6836200000000003</v>
      </c>
      <c r="G334" s="2">
        <f>'Moving Avg'!F334</f>
        <v>4.4103249999999994</v>
      </c>
      <c r="H334" s="2">
        <f>'Moving Avg'!G334</f>
        <v>4.0031059999999989</v>
      </c>
      <c r="I334" s="2">
        <f>'Moving Avg'!H334</f>
        <v>3.598805999999998</v>
      </c>
      <c r="J334" s="6" t="str">
        <f>OBV!F334</f>
        <v>BULLISH</v>
      </c>
      <c r="K334" s="6" t="str">
        <f>OBV!G334</f>
        <v>NEUTRAL</v>
      </c>
      <c r="L334" s="6" t="str">
        <f>OBV!H334</f>
        <v>NEUTRAL</v>
      </c>
      <c r="M334" s="8">
        <f t="shared" si="50"/>
        <v>0</v>
      </c>
      <c r="N334" s="8">
        <f t="shared" si="51"/>
        <v>0</v>
      </c>
      <c r="O334" s="8">
        <f t="shared" si="52"/>
        <v>50</v>
      </c>
      <c r="P334" s="8">
        <f t="shared" si="53"/>
        <v>49.5</v>
      </c>
      <c r="Q334" s="9">
        <f t="shared" si="54"/>
        <v>14.925000000000001</v>
      </c>
      <c r="R334" s="9">
        <f t="shared" si="55"/>
        <v>29.875</v>
      </c>
      <c r="S334" s="9">
        <f t="shared" si="56"/>
        <v>34.775000000000006</v>
      </c>
      <c r="T334" s="9">
        <f t="shared" si="57"/>
        <v>24.875</v>
      </c>
      <c r="U334" s="8">
        <f t="shared" si="58"/>
        <v>26.525000000000002</v>
      </c>
      <c r="V334" s="8">
        <f t="shared" si="59"/>
        <v>26.112500000000001</v>
      </c>
    </row>
    <row r="335" spans="1:22" ht="13.5" x14ac:dyDescent="0.25">
      <c r="A335" s="3">
        <f>RSI!A335</f>
        <v>42492</v>
      </c>
      <c r="B335" s="2">
        <f>RSI!B335</f>
        <v>4.6806000000000001</v>
      </c>
      <c r="C335" s="2">
        <f>RSI!I335</f>
        <v>72.321330516856463</v>
      </c>
      <c r="D335" s="2">
        <f>MACD!E335</f>
        <v>-0.13510699687331318</v>
      </c>
      <c r="E335" s="2">
        <f>MACD!F335</f>
        <v>-0.19257032729290829</v>
      </c>
      <c r="F335" s="2">
        <f>'Moving Avg'!D335</f>
        <v>4.6836200000000003</v>
      </c>
      <c r="G335" s="2">
        <f>'Moving Avg'!F335</f>
        <v>4.4443000000000001</v>
      </c>
      <c r="H335" s="2">
        <f>'Moving Avg'!G335</f>
        <v>4.0221299999999989</v>
      </c>
      <c r="I335" s="2">
        <f>'Moving Avg'!H335</f>
        <v>3.601938999999998</v>
      </c>
      <c r="J335" s="6" t="str">
        <f>OBV!F335</f>
        <v>BULLISH</v>
      </c>
      <c r="K335" s="6" t="str">
        <f>OBV!G335</f>
        <v>NEUTRAL</v>
      </c>
      <c r="L335" s="6" t="str">
        <f>OBV!H335</f>
        <v>NEUTRAL</v>
      </c>
      <c r="M335" s="8">
        <f t="shared" si="50"/>
        <v>0</v>
      </c>
      <c r="N335" s="8">
        <f t="shared" si="51"/>
        <v>0</v>
      </c>
      <c r="O335" s="8">
        <f t="shared" si="52"/>
        <v>50</v>
      </c>
      <c r="P335" s="8">
        <f t="shared" si="53"/>
        <v>49.5</v>
      </c>
      <c r="Q335" s="9">
        <f t="shared" si="54"/>
        <v>14.925000000000001</v>
      </c>
      <c r="R335" s="9">
        <f t="shared" si="55"/>
        <v>29.875</v>
      </c>
      <c r="S335" s="9">
        <f t="shared" si="56"/>
        <v>34.775000000000006</v>
      </c>
      <c r="T335" s="9">
        <f t="shared" si="57"/>
        <v>24.875</v>
      </c>
      <c r="U335" s="8">
        <f t="shared" si="58"/>
        <v>26.525000000000002</v>
      </c>
      <c r="V335" s="8">
        <f t="shared" si="59"/>
        <v>26.112500000000001</v>
      </c>
    </row>
    <row r="336" spans="1:22" ht="13.5" x14ac:dyDescent="0.25">
      <c r="A336" s="3">
        <f>RSI!A336</f>
        <v>42493</v>
      </c>
      <c r="B336" s="2">
        <f>RSI!B336</f>
        <v>4.5446999999999997</v>
      </c>
      <c r="C336" s="2">
        <f>RSI!I336</f>
        <v>60.71951195720095</v>
      </c>
      <c r="D336" s="2">
        <f>MACD!E336</f>
        <v>-9.1535842919448385E-2</v>
      </c>
      <c r="E336" s="2">
        <f>MACD!F336</f>
        <v>-0.17236343041821631</v>
      </c>
      <c r="F336" s="2">
        <f>'Moving Avg'!D336</f>
        <v>4.6564399999999999</v>
      </c>
      <c r="G336" s="2">
        <f>'Moving Avg'!F336</f>
        <v>4.4714800000000006</v>
      </c>
      <c r="H336" s="2">
        <f>'Moving Avg'!G336</f>
        <v>4.0367759999999997</v>
      </c>
      <c r="I336" s="2">
        <f>'Moving Avg'!H336</f>
        <v>3.6049964999999982</v>
      </c>
      <c r="J336" s="6" t="str">
        <f>OBV!F336</f>
        <v>BULLISH</v>
      </c>
      <c r="K336" s="6" t="str">
        <f>OBV!G336</f>
        <v>NEUTRAL</v>
      </c>
      <c r="L336" s="6" t="str">
        <f>OBV!H336</f>
        <v>BULLISH DIVERGENCE</v>
      </c>
      <c r="M336" s="8">
        <f t="shared" si="50"/>
        <v>25</v>
      </c>
      <c r="N336" s="8">
        <f t="shared" si="51"/>
        <v>0</v>
      </c>
      <c r="O336" s="8">
        <f t="shared" si="52"/>
        <v>50</v>
      </c>
      <c r="P336" s="8">
        <f t="shared" si="53"/>
        <v>66.5</v>
      </c>
      <c r="Q336" s="9">
        <f t="shared" si="54"/>
        <v>26.225000000000001</v>
      </c>
      <c r="R336" s="9">
        <f t="shared" si="55"/>
        <v>39.125</v>
      </c>
      <c r="S336" s="9">
        <f t="shared" si="56"/>
        <v>46.174999999999997</v>
      </c>
      <c r="T336" s="9">
        <f t="shared" si="57"/>
        <v>35.375</v>
      </c>
      <c r="U336" s="8">
        <f t="shared" si="58"/>
        <v>37.174999999999997</v>
      </c>
      <c r="V336" s="8">
        <f t="shared" si="59"/>
        <v>36.724999999999994</v>
      </c>
    </row>
    <row r="337" spans="1:22" ht="13.5" x14ac:dyDescent="0.25">
      <c r="A337" s="3">
        <f>RSI!A337</f>
        <v>42494</v>
      </c>
      <c r="B337" s="2">
        <f>RSI!B337</f>
        <v>4.5296000000000003</v>
      </c>
      <c r="C337" s="2">
        <f>RSI!I337</f>
        <v>59.575916121616075</v>
      </c>
      <c r="D337" s="2">
        <f>MACD!E337</f>
        <v>-7.5456610130300916E-2</v>
      </c>
      <c r="E337" s="2">
        <f>MACD!F337</f>
        <v>-0.15298206636063322</v>
      </c>
      <c r="F337" s="2">
        <f>'Moving Avg'!D337</f>
        <v>4.6232200000000008</v>
      </c>
      <c r="G337" s="2">
        <f>'Moving Avg'!F337</f>
        <v>4.4982800000000003</v>
      </c>
      <c r="H337" s="2">
        <f>'Moving Avg'!G337</f>
        <v>4.0511199999999992</v>
      </c>
      <c r="I337" s="2">
        <f>'Moving Avg'!H337</f>
        <v>3.6079784999999971</v>
      </c>
      <c r="J337" s="6" t="str">
        <f>OBV!F337</f>
        <v>BEARISH</v>
      </c>
      <c r="K337" s="6" t="str">
        <f>OBV!G337</f>
        <v>NEUTRAL</v>
      </c>
      <c r="L337" s="6" t="str">
        <f>OBV!H337</f>
        <v>CONFIRMED BEARISH</v>
      </c>
      <c r="M337" s="8">
        <f t="shared" si="50"/>
        <v>25</v>
      </c>
      <c r="N337" s="8">
        <f t="shared" si="51"/>
        <v>0</v>
      </c>
      <c r="O337" s="8">
        <f t="shared" si="52"/>
        <v>50</v>
      </c>
      <c r="P337" s="8">
        <f t="shared" si="53"/>
        <v>16.5</v>
      </c>
      <c r="Q337" s="9">
        <f t="shared" si="54"/>
        <v>18.725000000000001</v>
      </c>
      <c r="R337" s="9">
        <f t="shared" si="55"/>
        <v>26.625</v>
      </c>
      <c r="S337" s="9">
        <f t="shared" si="56"/>
        <v>23.675000000000001</v>
      </c>
      <c r="T337" s="9">
        <f t="shared" si="57"/>
        <v>22.875</v>
      </c>
      <c r="U337" s="8">
        <f t="shared" si="58"/>
        <v>23.008333333333336</v>
      </c>
      <c r="V337" s="8">
        <f t="shared" si="59"/>
        <v>22.975000000000001</v>
      </c>
    </row>
    <row r="338" spans="1:22" ht="13.5" x14ac:dyDescent="0.25">
      <c r="A338" s="3">
        <f>RSI!A338</f>
        <v>42495</v>
      </c>
      <c r="B338" s="2">
        <f>RSI!B338</f>
        <v>4.5296000000000003</v>
      </c>
      <c r="C338" s="2">
        <f>RSI!I338</f>
        <v>59.575916121616075</v>
      </c>
      <c r="D338" s="2">
        <f>MACD!E338</f>
        <v>-3.7133489168657441E-2</v>
      </c>
      <c r="E338" s="2">
        <f>MACD!F338</f>
        <v>-0.12981235092223806</v>
      </c>
      <c r="F338" s="2">
        <f>'Moving Avg'!D338</f>
        <v>4.5900000000000007</v>
      </c>
      <c r="G338" s="2">
        <f>'Moving Avg'!F338</f>
        <v>4.5262100000000007</v>
      </c>
      <c r="H338" s="2">
        <f>'Moving Avg'!G338</f>
        <v>4.0663699999999992</v>
      </c>
      <c r="I338" s="2">
        <f>'Moving Avg'!H338</f>
        <v>3.6109604999999969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  <c r="M338" s="8">
        <f t="shared" si="50"/>
        <v>25</v>
      </c>
      <c r="N338" s="8">
        <f t="shared" si="51"/>
        <v>0</v>
      </c>
      <c r="O338" s="8">
        <f t="shared" si="52"/>
        <v>50</v>
      </c>
      <c r="P338" s="8">
        <f t="shared" si="53"/>
        <v>16.5</v>
      </c>
      <c r="Q338" s="9">
        <f t="shared" si="54"/>
        <v>18.725000000000001</v>
      </c>
      <c r="R338" s="9">
        <f t="shared" si="55"/>
        <v>26.625</v>
      </c>
      <c r="S338" s="9">
        <f t="shared" si="56"/>
        <v>23.675000000000001</v>
      </c>
      <c r="T338" s="9">
        <f t="shared" si="57"/>
        <v>22.875</v>
      </c>
      <c r="U338" s="8">
        <f t="shared" si="58"/>
        <v>23.008333333333336</v>
      </c>
      <c r="V338" s="8">
        <f t="shared" si="59"/>
        <v>22.975000000000001</v>
      </c>
    </row>
    <row r="339" spans="1:22" ht="13.5" x14ac:dyDescent="0.25">
      <c r="A339" s="3">
        <f>RSI!A339</f>
        <v>42496</v>
      </c>
      <c r="B339" s="2">
        <f>RSI!B339</f>
        <v>4.5296000000000003</v>
      </c>
      <c r="C339" s="2">
        <f>RSI!I339</f>
        <v>59.575916121616075</v>
      </c>
      <c r="D339" s="2">
        <f>MACD!E339</f>
        <v>-8.3436603154574129E-4</v>
      </c>
      <c r="E339" s="2">
        <f>MACD!F339</f>
        <v>-0.10401675394409959</v>
      </c>
      <c r="F339" s="2">
        <f>'Moving Avg'!D339</f>
        <v>4.5628200000000003</v>
      </c>
      <c r="G339" s="2">
        <f>'Moving Avg'!F339</f>
        <v>4.5484800000000005</v>
      </c>
      <c r="H339" s="2">
        <f>'Moving Avg'!G339</f>
        <v>4.0814679999999983</v>
      </c>
      <c r="I339" s="2">
        <f>'Moving Avg'!H339</f>
        <v>3.6137914999999965</v>
      </c>
      <c r="J339" s="6" t="str">
        <f>OBV!F339</f>
        <v>BEARISH</v>
      </c>
      <c r="K339" s="6" t="str">
        <f>OBV!G339</f>
        <v>NEUTRAL</v>
      </c>
      <c r="L339" s="6" t="str">
        <f>OBV!H339</f>
        <v>CONFIRMED BEARISH</v>
      </c>
      <c r="M339" s="8">
        <f t="shared" si="50"/>
        <v>25</v>
      </c>
      <c r="N339" s="8">
        <f t="shared" si="51"/>
        <v>0</v>
      </c>
      <c r="O339" s="8">
        <f t="shared" si="52"/>
        <v>50</v>
      </c>
      <c r="P339" s="8">
        <f t="shared" si="53"/>
        <v>16.5</v>
      </c>
      <c r="Q339" s="9">
        <f t="shared" si="54"/>
        <v>18.725000000000001</v>
      </c>
      <c r="R339" s="9">
        <f t="shared" si="55"/>
        <v>26.625</v>
      </c>
      <c r="S339" s="9">
        <f t="shared" si="56"/>
        <v>23.675000000000001</v>
      </c>
      <c r="T339" s="9">
        <f t="shared" si="57"/>
        <v>22.875</v>
      </c>
      <c r="U339" s="8">
        <f t="shared" si="58"/>
        <v>23.008333333333336</v>
      </c>
      <c r="V339" s="8">
        <f t="shared" si="59"/>
        <v>22.975000000000001</v>
      </c>
    </row>
    <row r="340" spans="1:22" ht="13.5" x14ac:dyDescent="0.25">
      <c r="A340" s="3">
        <f>RSI!A340</f>
        <v>42499</v>
      </c>
      <c r="B340" s="2">
        <f>RSI!B340</f>
        <v>4.6578999999999997</v>
      </c>
      <c r="C340" s="2">
        <f>RSI!I340</f>
        <v>66.309619325230457</v>
      </c>
      <c r="D340" s="2">
        <f>MACD!E340</f>
        <v>2.1982717520681483E-2</v>
      </c>
      <c r="E340" s="2">
        <f>MACD!F340</f>
        <v>-7.8816859651143392E-2</v>
      </c>
      <c r="F340" s="2">
        <f>'Moving Avg'!D340</f>
        <v>4.5582800000000008</v>
      </c>
      <c r="G340" s="2">
        <f>'Moving Avg'!F340</f>
        <v>4.5650850000000007</v>
      </c>
      <c r="H340" s="2">
        <f>'Moving Avg'!G340</f>
        <v>4.0992839999999982</v>
      </c>
      <c r="I340" s="2">
        <f>'Moving Avg'!H340</f>
        <v>3.6179809999999968</v>
      </c>
      <c r="J340" s="6" t="str">
        <f>OBV!F340</f>
        <v>BEARISH</v>
      </c>
      <c r="K340" s="6" t="str">
        <f>OBV!G340</f>
        <v>NEUTRAL</v>
      </c>
      <c r="L340" s="6" t="str">
        <f>OBV!H340</f>
        <v>CONFIRMED BEARISH</v>
      </c>
      <c r="M340" s="8">
        <f t="shared" si="50"/>
        <v>25</v>
      </c>
      <c r="N340" s="8">
        <f t="shared" si="51"/>
        <v>0</v>
      </c>
      <c r="O340" s="8">
        <f t="shared" si="52"/>
        <v>50</v>
      </c>
      <c r="P340" s="8">
        <f t="shared" si="53"/>
        <v>16.5</v>
      </c>
      <c r="Q340" s="9">
        <f t="shared" si="54"/>
        <v>18.725000000000001</v>
      </c>
      <c r="R340" s="9">
        <f t="shared" si="55"/>
        <v>26.625</v>
      </c>
      <c r="S340" s="9">
        <f t="shared" si="56"/>
        <v>23.675000000000001</v>
      </c>
      <c r="T340" s="9">
        <f t="shared" si="57"/>
        <v>22.875</v>
      </c>
      <c r="U340" s="8">
        <f t="shared" si="58"/>
        <v>23.008333333333336</v>
      </c>
      <c r="V340" s="8">
        <f t="shared" si="59"/>
        <v>22.975000000000001</v>
      </c>
    </row>
    <row r="341" spans="1:22" ht="13.5" x14ac:dyDescent="0.25">
      <c r="A341" s="3">
        <f>RSI!A341</f>
        <v>42500</v>
      </c>
      <c r="B341" s="2">
        <f>RSI!B341</f>
        <v>4.6578999999999997</v>
      </c>
      <c r="C341" s="2">
        <f>RSI!I341</f>
        <v>66.309619325230457</v>
      </c>
      <c r="D341" s="2">
        <f>MACD!E341</f>
        <v>3.9867524092704443E-2</v>
      </c>
      <c r="E341" s="2">
        <f>MACD!F341</f>
        <v>-5.5079982902373835E-2</v>
      </c>
      <c r="F341" s="2">
        <f>'Moving Avg'!D341</f>
        <v>4.5809200000000008</v>
      </c>
      <c r="G341" s="2">
        <f>'Moving Avg'!F341</f>
        <v>4.5828250000000015</v>
      </c>
      <c r="H341" s="2">
        <f>'Moving Avg'!G341</f>
        <v>4.1172499999999994</v>
      </c>
      <c r="I341" s="2">
        <f>'Moving Avg'!H341</f>
        <v>3.6216419999999969</v>
      </c>
      <c r="J341" s="6" t="str">
        <f>OBV!F341</f>
        <v>BEARISH</v>
      </c>
      <c r="K341" s="6" t="str">
        <f>OBV!G341</f>
        <v>NEUTRAL</v>
      </c>
      <c r="L341" s="6" t="str">
        <f>OBV!H341</f>
        <v>BEARISH DIVERGENCE</v>
      </c>
      <c r="M341" s="8">
        <f t="shared" si="50"/>
        <v>25</v>
      </c>
      <c r="N341" s="8">
        <f t="shared" si="51"/>
        <v>0</v>
      </c>
      <c r="O341" s="8">
        <f t="shared" si="52"/>
        <v>50</v>
      </c>
      <c r="P341" s="8">
        <f t="shared" si="53"/>
        <v>16.5</v>
      </c>
      <c r="Q341" s="9">
        <f t="shared" si="54"/>
        <v>18.725000000000001</v>
      </c>
      <c r="R341" s="9">
        <f t="shared" si="55"/>
        <v>26.625</v>
      </c>
      <c r="S341" s="9">
        <f t="shared" si="56"/>
        <v>23.675000000000001</v>
      </c>
      <c r="T341" s="9">
        <f t="shared" si="57"/>
        <v>22.875</v>
      </c>
      <c r="U341" s="8">
        <f t="shared" si="58"/>
        <v>23.008333333333336</v>
      </c>
      <c r="V341" s="8">
        <f t="shared" si="59"/>
        <v>22.975000000000001</v>
      </c>
    </row>
    <row r="342" spans="1:22" ht="13.5" x14ac:dyDescent="0.25">
      <c r="A342" s="3">
        <f>RSI!A342</f>
        <v>42501</v>
      </c>
      <c r="B342" s="2">
        <f>RSI!B342</f>
        <v>4.6353</v>
      </c>
      <c r="C342" s="2">
        <f>RSI!I342</f>
        <v>64.127350588338317</v>
      </c>
      <c r="D342" s="2">
        <f>MACD!E342</f>
        <v>5.7681346630983121E-2</v>
      </c>
      <c r="E342" s="2">
        <f>MACD!F342</f>
        <v>-3.2527716995702442E-2</v>
      </c>
      <c r="F342" s="2">
        <f>'Moving Avg'!D342</f>
        <v>4.6020599999999998</v>
      </c>
      <c r="G342" s="2">
        <f>'Moving Avg'!F342</f>
        <v>4.5990550000000008</v>
      </c>
      <c r="H342" s="2">
        <f>'Moving Avg'!G342</f>
        <v>4.1368779999999994</v>
      </c>
      <c r="I342" s="2">
        <f>'Moving Avg'!H342</f>
        <v>3.6251899999999972</v>
      </c>
      <c r="J342" s="6" t="str">
        <f>OBV!F342</f>
        <v>BULLISH</v>
      </c>
      <c r="K342" s="6" t="str">
        <f>OBV!G342</f>
        <v>NEUTRAL</v>
      </c>
      <c r="L342" s="6" t="str">
        <f>OBV!H342</f>
        <v>CONFIRMED BULLISH</v>
      </c>
      <c r="M342" s="8">
        <f t="shared" si="50"/>
        <v>25</v>
      </c>
      <c r="N342" s="8">
        <f t="shared" si="51"/>
        <v>0</v>
      </c>
      <c r="O342" s="8">
        <f t="shared" si="52"/>
        <v>50</v>
      </c>
      <c r="P342" s="8">
        <f t="shared" si="53"/>
        <v>83.5</v>
      </c>
      <c r="Q342" s="9">
        <f t="shared" si="54"/>
        <v>28.774999999999999</v>
      </c>
      <c r="R342" s="9">
        <f t="shared" si="55"/>
        <v>43.375</v>
      </c>
      <c r="S342" s="9">
        <f t="shared" si="56"/>
        <v>53.825000000000003</v>
      </c>
      <c r="T342" s="9">
        <f t="shared" si="57"/>
        <v>39.625</v>
      </c>
      <c r="U342" s="8">
        <f t="shared" si="58"/>
        <v>41.991666666666667</v>
      </c>
      <c r="V342" s="8">
        <f t="shared" si="59"/>
        <v>41.400000000000006</v>
      </c>
    </row>
    <row r="343" spans="1:22" ht="13.5" x14ac:dyDescent="0.25">
      <c r="A343" s="3">
        <f>RSI!A343</f>
        <v>42502</v>
      </c>
      <c r="B343" s="2">
        <f>RSI!B343</f>
        <v>4.59</v>
      </c>
      <c r="C343" s="2">
        <f>RSI!I343</f>
        <v>59.873878984604275</v>
      </c>
      <c r="D343" s="2">
        <f>MACD!E343</f>
        <v>7.5024582561190378E-2</v>
      </c>
      <c r="E343" s="2">
        <f>MACD!F343</f>
        <v>-1.1017257084323879E-2</v>
      </c>
      <c r="F343" s="2">
        <f>'Moving Avg'!D343</f>
        <v>4.6141399999999999</v>
      </c>
      <c r="G343" s="2">
        <f>'Moving Avg'!F343</f>
        <v>4.6126450000000006</v>
      </c>
      <c r="H343" s="2">
        <f>'Moving Avg'!G343</f>
        <v>4.1548459999999992</v>
      </c>
      <c r="I343" s="2">
        <f>'Moving Avg'!H343</f>
        <v>3.6285114999999974</v>
      </c>
      <c r="J343" s="6" t="str">
        <f>OBV!F343</f>
        <v>BULLISH</v>
      </c>
      <c r="K343" s="6" t="str">
        <f>OBV!G343</f>
        <v>NEUTRAL</v>
      </c>
      <c r="L343" s="6" t="str">
        <f>OBV!H343</f>
        <v>CONFIRMED BULLISH</v>
      </c>
      <c r="M343" s="8">
        <f t="shared" si="50"/>
        <v>25</v>
      </c>
      <c r="N343" s="8">
        <f t="shared" si="51"/>
        <v>0</v>
      </c>
      <c r="O343" s="8">
        <f t="shared" si="52"/>
        <v>50</v>
      </c>
      <c r="P343" s="8">
        <f t="shared" si="53"/>
        <v>83.5</v>
      </c>
      <c r="Q343" s="9">
        <f t="shared" si="54"/>
        <v>28.774999999999999</v>
      </c>
      <c r="R343" s="9">
        <f t="shared" si="55"/>
        <v>43.375</v>
      </c>
      <c r="S343" s="9">
        <f t="shared" si="56"/>
        <v>53.825000000000003</v>
      </c>
      <c r="T343" s="9">
        <f t="shared" si="57"/>
        <v>39.625</v>
      </c>
      <c r="U343" s="8">
        <f t="shared" si="58"/>
        <v>41.991666666666667</v>
      </c>
      <c r="V343" s="8">
        <f t="shared" si="59"/>
        <v>41.400000000000006</v>
      </c>
    </row>
    <row r="344" spans="1:22" ht="13.5" x14ac:dyDescent="0.25">
      <c r="A344" s="3">
        <f>RSI!A344</f>
        <v>42503</v>
      </c>
      <c r="B344" s="2">
        <f>RSI!B344</f>
        <v>4.5673000000000004</v>
      </c>
      <c r="C344" s="2">
        <f>RSI!I344</f>
        <v>57.804802704034543</v>
      </c>
      <c r="D344" s="2">
        <f>MACD!E344</f>
        <v>8.5997492961650934E-2</v>
      </c>
      <c r="E344" s="2">
        <f>MACD!F344</f>
        <v>8.3856929248710861E-3</v>
      </c>
      <c r="F344" s="2">
        <f>'Moving Avg'!D344</f>
        <v>4.6216799999999996</v>
      </c>
      <c r="G344" s="2">
        <f>'Moving Avg'!F344</f>
        <v>4.6122649999999998</v>
      </c>
      <c r="H344" s="2">
        <f>'Moving Avg'!G344</f>
        <v>4.1714539999999998</v>
      </c>
      <c r="I344" s="2">
        <f>'Moving Avg'!H344</f>
        <v>3.6318329999999981</v>
      </c>
      <c r="J344" s="6" t="str">
        <f>OBV!F344</f>
        <v>BULLISH</v>
      </c>
      <c r="K344" s="6" t="str">
        <f>OBV!G344</f>
        <v>NEUTRAL</v>
      </c>
      <c r="L344" s="6" t="str">
        <f>OBV!H344</f>
        <v>CONFIRMED BULLISH</v>
      </c>
      <c r="M344" s="8">
        <f t="shared" si="50"/>
        <v>25</v>
      </c>
      <c r="N344" s="8">
        <f t="shared" si="51"/>
        <v>0</v>
      </c>
      <c r="O344" s="8">
        <f t="shared" si="52"/>
        <v>50</v>
      </c>
      <c r="P344" s="8">
        <f t="shared" si="53"/>
        <v>83.5</v>
      </c>
      <c r="Q344" s="9">
        <f t="shared" si="54"/>
        <v>28.774999999999999</v>
      </c>
      <c r="R344" s="9">
        <f t="shared" si="55"/>
        <v>43.375</v>
      </c>
      <c r="S344" s="9">
        <f t="shared" si="56"/>
        <v>53.825000000000003</v>
      </c>
      <c r="T344" s="9">
        <f t="shared" si="57"/>
        <v>39.625</v>
      </c>
      <c r="U344" s="8">
        <f t="shared" si="58"/>
        <v>41.991666666666667</v>
      </c>
      <c r="V344" s="8">
        <f t="shared" si="59"/>
        <v>41.400000000000006</v>
      </c>
    </row>
    <row r="345" spans="1:22" ht="13.5" x14ac:dyDescent="0.25">
      <c r="A345" s="3">
        <f>RSI!A345</f>
        <v>42506</v>
      </c>
      <c r="B345" s="2">
        <f>RSI!B345</f>
        <v>4.4919000000000002</v>
      </c>
      <c r="C345" s="2">
        <f>RSI!I345</f>
        <v>51.445406515861293</v>
      </c>
      <c r="D345" s="2">
        <f>MACD!E345</f>
        <v>0.10264182455219295</v>
      </c>
      <c r="E345" s="2">
        <f>MACD!F345</f>
        <v>2.7236919250335462E-2</v>
      </c>
      <c r="F345" s="2">
        <f>'Moving Avg'!D345</f>
        <v>4.5884799999999997</v>
      </c>
      <c r="G345" s="2">
        <f>'Moving Avg'!F345</f>
        <v>4.610380000000001</v>
      </c>
      <c r="H345" s="2">
        <f>'Moving Avg'!G345</f>
        <v>4.1886679999999989</v>
      </c>
      <c r="I345" s="2">
        <f>'Moving Avg'!H345</f>
        <v>3.634777499999998</v>
      </c>
      <c r="J345" s="6" t="str">
        <f>OBV!F345</f>
        <v>BEARISH</v>
      </c>
      <c r="K345" s="6" t="str">
        <f>OBV!G345</f>
        <v>NEUTRAL</v>
      </c>
      <c r="L345" s="6" t="str">
        <f>OBV!H345</f>
        <v>CONFIRMED BEARISH</v>
      </c>
      <c r="M345" s="8">
        <f t="shared" si="50"/>
        <v>25</v>
      </c>
      <c r="N345" s="8">
        <f t="shared" si="51"/>
        <v>0</v>
      </c>
      <c r="O345" s="8">
        <f t="shared" si="52"/>
        <v>50</v>
      </c>
      <c r="P345" s="8">
        <f t="shared" si="53"/>
        <v>16.5</v>
      </c>
      <c r="Q345" s="9">
        <f t="shared" si="54"/>
        <v>18.725000000000001</v>
      </c>
      <c r="R345" s="9">
        <f t="shared" si="55"/>
        <v>26.625</v>
      </c>
      <c r="S345" s="9">
        <f t="shared" si="56"/>
        <v>23.675000000000001</v>
      </c>
      <c r="T345" s="9">
        <f t="shared" si="57"/>
        <v>22.875</v>
      </c>
      <c r="U345" s="8">
        <f t="shared" si="58"/>
        <v>23.008333333333336</v>
      </c>
      <c r="V345" s="8">
        <f t="shared" si="59"/>
        <v>22.975000000000001</v>
      </c>
    </row>
    <row r="346" spans="1:22" ht="13.5" x14ac:dyDescent="0.25">
      <c r="A346" s="3">
        <f>RSI!A346</f>
        <v>42507</v>
      </c>
      <c r="B346" s="2">
        <f>RSI!B346</f>
        <v>4.4919000000000002</v>
      </c>
      <c r="C346" s="2">
        <f>RSI!I346</f>
        <v>51.445406515861293</v>
      </c>
      <c r="D346" s="2">
        <f>MACD!E346</f>
        <v>9.5755282925954255E-2</v>
      </c>
      <c r="E346" s="2">
        <f>MACD!F346</f>
        <v>4.0940591985459227E-2</v>
      </c>
      <c r="F346" s="2">
        <f>'Moving Avg'!D346</f>
        <v>4.5552800000000007</v>
      </c>
      <c r="G346" s="2">
        <f>'Moving Avg'!F346</f>
        <v>4.6047200000000013</v>
      </c>
      <c r="H346" s="2">
        <f>'Moving Avg'!G346</f>
        <v>4.2073919999999987</v>
      </c>
      <c r="I346" s="2">
        <f>'Moving Avg'!H346</f>
        <v>3.6383634999999974</v>
      </c>
      <c r="J346" s="6" t="str">
        <f>OBV!F346</f>
        <v>BEARISH</v>
      </c>
      <c r="K346" s="6" t="str">
        <f>OBV!G346</f>
        <v>NEUTRAL</v>
      </c>
      <c r="L346" s="6" t="str">
        <f>OBV!H346</f>
        <v>CONFIRMED BEARISH</v>
      </c>
      <c r="M346" s="8">
        <f t="shared" si="50"/>
        <v>25</v>
      </c>
      <c r="N346" s="8">
        <f t="shared" si="51"/>
        <v>0</v>
      </c>
      <c r="O346" s="8">
        <f t="shared" si="52"/>
        <v>50</v>
      </c>
      <c r="P346" s="8">
        <f t="shared" si="53"/>
        <v>16.5</v>
      </c>
      <c r="Q346" s="9">
        <f t="shared" si="54"/>
        <v>18.725000000000001</v>
      </c>
      <c r="R346" s="9">
        <f t="shared" si="55"/>
        <v>26.625</v>
      </c>
      <c r="S346" s="9">
        <f t="shared" si="56"/>
        <v>23.675000000000001</v>
      </c>
      <c r="T346" s="9">
        <f t="shared" si="57"/>
        <v>22.875</v>
      </c>
      <c r="U346" s="8">
        <f t="shared" si="58"/>
        <v>23.008333333333336</v>
      </c>
      <c r="V346" s="8">
        <f t="shared" si="59"/>
        <v>22.975000000000001</v>
      </c>
    </row>
    <row r="347" spans="1:22" ht="13.5" x14ac:dyDescent="0.25">
      <c r="A347" s="3">
        <f>RSI!A347</f>
        <v>42508</v>
      </c>
      <c r="B347" s="2">
        <f>RSI!B347</f>
        <v>4.5296000000000003</v>
      </c>
      <c r="C347" s="2">
        <f>RSI!I347</f>
        <v>54.357219153517384</v>
      </c>
      <c r="D347" s="2">
        <f>MACD!E347</f>
        <v>8.4754655920485256E-2</v>
      </c>
      <c r="E347" s="2">
        <f>MACD!F347</f>
        <v>4.9703404772464432E-2</v>
      </c>
      <c r="F347" s="2">
        <f>'Moving Avg'!D347</f>
        <v>4.5341400000000007</v>
      </c>
      <c r="G347" s="2">
        <f>'Moving Avg'!F347</f>
        <v>4.6077400000000015</v>
      </c>
      <c r="H347" s="2">
        <f>'Moving Avg'!G347</f>
        <v>4.2239999999999984</v>
      </c>
      <c r="I347" s="2">
        <f>'Moving Avg'!H347</f>
        <v>3.6416094999999973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  <c r="M347" s="8">
        <f t="shared" si="50"/>
        <v>25</v>
      </c>
      <c r="N347" s="8">
        <f t="shared" si="51"/>
        <v>0</v>
      </c>
      <c r="O347" s="8">
        <f t="shared" si="52"/>
        <v>50</v>
      </c>
      <c r="P347" s="8">
        <f t="shared" si="53"/>
        <v>16.5</v>
      </c>
      <c r="Q347" s="9">
        <f t="shared" si="54"/>
        <v>18.725000000000001</v>
      </c>
      <c r="R347" s="9">
        <f t="shared" si="55"/>
        <v>26.625</v>
      </c>
      <c r="S347" s="9">
        <f t="shared" si="56"/>
        <v>23.675000000000001</v>
      </c>
      <c r="T347" s="9">
        <f t="shared" si="57"/>
        <v>22.875</v>
      </c>
      <c r="U347" s="8">
        <f t="shared" si="58"/>
        <v>23.008333333333336</v>
      </c>
      <c r="V347" s="8">
        <f t="shared" si="59"/>
        <v>22.975000000000001</v>
      </c>
    </row>
    <row r="348" spans="1:22" ht="13.5" x14ac:dyDescent="0.25">
      <c r="A348" s="3">
        <f>RSI!A348</f>
        <v>42509</v>
      </c>
      <c r="B348" s="2">
        <f>RSI!B348</f>
        <v>4.3936999999999999</v>
      </c>
      <c r="C348" s="2">
        <f>RSI!I348</f>
        <v>44.092240286975489</v>
      </c>
      <c r="D348" s="2">
        <f>MACD!E348</f>
        <v>8.5236732700582962E-2</v>
      </c>
      <c r="E348" s="2">
        <f>MACD!F348</f>
        <v>5.6810070358088147E-2</v>
      </c>
      <c r="F348" s="2">
        <f>'Moving Avg'!D348</f>
        <v>4.4948800000000002</v>
      </c>
      <c r="G348" s="2">
        <f>'Moving Avg'!F348</f>
        <v>4.5956600000000005</v>
      </c>
      <c r="H348" s="2">
        <f>'Moving Avg'!G348</f>
        <v>4.2380419999999983</v>
      </c>
      <c r="I348" s="2">
        <f>'Moving Avg'!H348</f>
        <v>3.6447424999999969</v>
      </c>
      <c r="J348" s="6" t="str">
        <f>OBV!F348</f>
        <v>BEARISH</v>
      </c>
      <c r="K348" s="6" t="str">
        <f>OBV!G348</f>
        <v>NEUTRAL</v>
      </c>
      <c r="L348" s="6" t="str">
        <f>OBV!H348</f>
        <v>CONFIRMED BEARISH</v>
      </c>
      <c r="M348" s="8">
        <f t="shared" si="50"/>
        <v>25</v>
      </c>
      <c r="N348" s="8">
        <f t="shared" si="51"/>
        <v>0</v>
      </c>
      <c r="O348" s="8">
        <f t="shared" si="52"/>
        <v>50</v>
      </c>
      <c r="P348" s="8">
        <f t="shared" si="53"/>
        <v>16.5</v>
      </c>
      <c r="Q348" s="9">
        <f t="shared" si="54"/>
        <v>18.725000000000001</v>
      </c>
      <c r="R348" s="9">
        <f t="shared" si="55"/>
        <v>26.625</v>
      </c>
      <c r="S348" s="9">
        <f t="shared" si="56"/>
        <v>23.675000000000001</v>
      </c>
      <c r="T348" s="9">
        <f t="shared" si="57"/>
        <v>22.875</v>
      </c>
      <c r="U348" s="8">
        <f t="shared" si="58"/>
        <v>23.008333333333336</v>
      </c>
      <c r="V348" s="8">
        <f t="shared" si="59"/>
        <v>22.975000000000001</v>
      </c>
    </row>
    <row r="349" spans="1:22" ht="13.5" x14ac:dyDescent="0.25">
      <c r="A349" s="3">
        <f>RSI!A349</f>
        <v>42510</v>
      </c>
      <c r="B349" s="2">
        <f>RSI!B349</f>
        <v>4.4919000000000002</v>
      </c>
      <c r="C349" s="2">
        <f>RSI!I349</f>
        <v>51.255391655721425</v>
      </c>
      <c r="D349" s="2">
        <f>MACD!E349</f>
        <v>7.8917713280993951E-2</v>
      </c>
      <c r="E349" s="2">
        <f>MACD!F349</f>
        <v>6.1231598942669316E-2</v>
      </c>
      <c r="F349" s="2">
        <f>'Moving Avg'!D349</f>
        <v>4.4798</v>
      </c>
      <c r="G349" s="2">
        <f>'Moving Avg'!F349</f>
        <v>4.5869800000000005</v>
      </c>
      <c r="H349" s="2">
        <f>'Moving Avg'!G349</f>
        <v>4.2540479999999983</v>
      </c>
      <c r="I349" s="2">
        <f>'Moving Avg'!H349</f>
        <v>3.6477624999999971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  <c r="M349" s="8">
        <f t="shared" si="50"/>
        <v>25</v>
      </c>
      <c r="N349" s="8">
        <f t="shared" si="51"/>
        <v>0</v>
      </c>
      <c r="O349" s="8">
        <f t="shared" si="52"/>
        <v>50</v>
      </c>
      <c r="P349" s="8">
        <f t="shared" si="53"/>
        <v>16.5</v>
      </c>
      <c r="Q349" s="9">
        <f t="shared" si="54"/>
        <v>18.725000000000001</v>
      </c>
      <c r="R349" s="9">
        <f t="shared" si="55"/>
        <v>26.625</v>
      </c>
      <c r="S349" s="9">
        <f t="shared" si="56"/>
        <v>23.675000000000001</v>
      </c>
      <c r="T349" s="9">
        <f t="shared" si="57"/>
        <v>22.875</v>
      </c>
      <c r="U349" s="8">
        <f t="shared" si="58"/>
        <v>23.008333333333336</v>
      </c>
      <c r="V349" s="8">
        <f t="shared" si="59"/>
        <v>22.975000000000001</v>
      </c>
    </row>
    <row r="350" spans="1:22" ht="13.5" x14ac:dyDescent="0.25">
      <c r="A350" s="3">
        <f>RSI!A350</f>
        <v>42513</v>
      </c>
      <c r="B350" s="2">
        <f>RSI!B350</f>
        <v>4.3936999999999999</v>
      </c>
      <c r="C350" s="2">
        <f>RSI!I350</f>
        <v>45.040671484384283</v>
      </c>
      <c r="D350" s="2">
        <f>MACD!E350</f>
        <v>0.10050973267270091</v>
      </c>
      <c r="E350" s="2">
        <f>MACD!F350</f>
        <v>6.9087225688675646E-2</v>
      </c>
      <c r="F350" s="2">
        <f>'Moving Avg'!D350</f>
        <v>4.4601600000000001</v>
      </c>
      <c r="G350" s="2">
        <f>'Moving Avg'!F350</f>
        <v>4.572635</v>
      </c>
      <c r="H350" s="2">
        <f>'Moving Avg'!G350</f>
        <v>4.2683919999999986</v>
      </c>
      <c r="I350" s="2">
        <f>'Moving Avg'!H350</f>
        <v>3.6502914999999971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  <c r="M350" s="8">
        <f t="shared" si="50"/>
        <v>25</v>
      </c>
      <c r="N350" s="8">
        <f t="shared" si="51"/>
        <v>0</v>
      </c>
      <c r="O350" s="8">
        <f t="shared" si="52"/>
        <v>50</v>
      </c>
      <c r="P350" s="8">
        <f t="shared" si="53"/>
        <v>16.5</v>
      </c>
      <c r="Q350" s="9">
        <f t="shared" si="54"/>
        <v>18.725000000000001</v>
      </c>
      <c r="R350" s="9">
        <f t="shared" si="55"/>
        <v>26.625</v>
      </c>
      <c r="S350" s="9">
        <f t="shared" si="56"/>
        <v>23.675000000000001</v>
      </c>
      <c r="T350" s="9">
        <f t="shared" si="57"/>
        <v>22.875</v>
      </c>
      <c r="U350" s="8">
        <f t="shared" si="58"/>
        <v>23.008333333333336</v>
      </c>
      <c r="V350" s="8">
        <f t="shared" si="59"/>
        <v>22.975000000000001</v>
      </c>
    </row>
    <row r="351" spans="1:22" ht="13.5" x14ac:dyDescent="0.25">
      <c r="A351" s="3">
        <f>RSI!A351</f>
        <v>42514</v>
      </c>
      <c r="B351" s="2">
        <f>RSI!B351</f>
        <v>4.4164000000000003</v>
      </c>
      <c r="C351" s="2">
        <f>RSI!I351</f>
        <v>46.650974354084852</v>
      </c>
      <c r="D351" s="2">
        <f>MACD!E351</f>
        <v>0.11761049165284021</v>
      </c>
      <c r="E351" s="2">
        <f>MACD!F351</f>
        <v>7.879187888150857E-2</v>
      </c>
      <c r="F351" s="2">
        <f>'Moving Avg'!D351</f>
        <v>4.4450599999999998</v>
      </c>
      <c r="G351" s="2">
        <f>'Moving Avg'!F351</f>
        <v>4.5594249999999992</v>
      </c>
      <c r="H351" s="2">
        <f>'Moving Avg'!G351</f>
        <v>4.2853039999999991</v>
      </c>
      <c r="I351" s="2">
        <f>'Moving Avg'!H351</f>
        <v>3.6534999999999966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  <c r="M351" s="8">
        <f t="shared" si="50"/>
        <v>25</v>
      </c>
      <c r="N351" s="8">
        <f t="shared" si="51"/>
        <v>0</v>
      </c>
      <c r="O351" s="8">
        <f t="shared" si="52"/>
        <v>50</v>
      </c>
      <c r="P351" s="8">
        <f t="shared" si="53"/>
        <v>16.5</v>
      </c>
      <c r="Q351" s="9">
        <f t="shared" si="54"/>
        <v>18.725000000000001</v>
      </c>
      <c r="R351" s="9">
        <f t="shared" si="55"/>
        <v>26.625</v>
      </c>
      <c r="S351" s="9">
        <f t="shared" si="56"/>
        <v>23.675000000000001</v>
      </c>
      <c r="T351" s="9">
        <f t="shared" si="57"/>
        <v>22.875</v>
      </c>
      <c r="U351" s="8">
        <f t="shared" si="58"/>
        <v>23.008333333333336</v>
      </c>
      <c r="V351" s="8">
        <f t="shared" si="59"/>
        <v>22.975000000000001</v>
      </c>
    </row>
    <row r="352" spans="1:22" ht="13.5" x14ac:dyDescent="0.25">
      <c r="A352" s="3">
        <f>RSI!A352</f>
        <v>42515</v>
      </c>
      <c r="B352" s="2">
        <f>RSI!B352</f>
        <v>4.4919000000000002</v>
      </c>
      <c r="C352" s="2">
        <f>RSI!I352</f>
        <v>51.718043039664089</v>
      </c>
      <c r="D352" s="2">
        <f>MACD!E352</f>
        <v>0.12335085277228952</v>
      </c>
      <c r="E352" s="2">
        <f>MACD!F352</f>
        <v>8.7703673659664763E-2</v>
      </c>
      <c r="F352" s="2">
        <f>'Moving Avg'!D352</f>
        <v>4.4375200000000001</v>
      </c>
      <c r="G352" s="2">
        <f>'Moving Avg'!F352</f>
        <v>4.5492350000000004</v>
      </c>
      <c r="H352" s="2">
        <f>'Moving Avg'!G352</f>
        <v>4.3037259999999984</v>
      </c>
      <c r="I352" s="2">
        <f>'Moving Avg'!H352</f>
        <v>3.6570859999999965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  <c r="M352" s="8">
        <f t="shared" si="50"/>
        <v>25</v>
      </c>
      <c r="N352" s="8">
        <f t="shared" si="51"/>
        <v>0</v>
      </c>
      <c r="O352" s="8">
        <f t="shared" si="52"/>
        <v>50</v>
      </c>
      <c r="P352" s="8">
        <f t="shared" si="53"/>
        <v>16.5</v>
      </c>
      <c r="Q352" s="9">
        <f t="shared" si="54"/>
        <v>18.725000000000001</v>
      </c>
      <c r="R352" s="9">
        <f t="shared" si="55"/>
        <v>26.625</v>
      </c>
      <c r="S352" s="9">
        <f t="shared" si="56"/>
        <v>23.675000000000001</v>
      </c>
      <c r="T352" s="9">
        <f t="shared" si="57"/>
        <v>22.875</v>
      </c>
      <c r="U352" s="8">
        <f t="shared" si="58"/>
        <v>23.008333333333336</v>
      </c>
      <c r="V352" s="8">
        <f t="shared" si="59"/>
        <v>22.975000000000001</v>
      </c>
    </row>
    <row r="353" spans="1:22" ht="13.5" x14ac:dyDescent="0.25">
      <c r="A353" s="3">
        <f>RSI!A353</f>
        <v>42516</v>
      </c>
      <c r="B353" s="2">
        <f>RSI!B353</f>
        <v>4.4541000000000004</v>
      </c>
      <c r="C353" s="2">
        <f>RSI!I353</f>
        <v>49.19855567737531</v>
      </c>
      <c r="D353" s="2">
        <f>MACD!E353</f>
        <v>0.12390753623884088</v>
      </c>
      <c r="E353" s="2">
        <f>MACD!F353</f>
        <v>9.4944446175499991E-2</v>
      </c>
      <c r="F353" s="2">
        <f>'Moving Avg'!D353</f>
        <v>4.4496000000000002</v>
      </c>
      <c r="G353" s="2">
        <f>'Moving Avg'!F353</f>
        <v>4.5371550000000003</v>
      </c>
      <c r="H353" s="2">
        <f>'Moving Avg'!G353</f>
        <v>4.3195799999999984</v>
      </c>
      <c r="I353" s="2">
        <f>'Moving Avg'!H353</f>
        <v>3.6597279999999972</v>
      </c>
      <c r="J353" s="6" t="str">
        <f>OBV!F353</f>
        <v>BEARISH</v>
      </c>
      <c r="K353" s="6" t="str">
        <f>OBV!G353</f>
        <v>NEUTRAL</v>
      </c>
      <c r="L353" s="6" t="str">
        <f>OBV!H353</f>
        <v>BEARISH DIVERGENCE</v>
      </c>
      <c r="M353" s="8">
        <f t="shared" si="50"/>
        <v>25</v>
      </c>
      <c r="N353" s="8">
        <f t="shared" si="51"/>
        <v>0</v>
      </c>
      <c r="O353" s="8">
        <f t="shared" si="52"/>
        <v>50</v>
      </c>
      <c r="P353" s="8">
        <f t="shared" si="53"/>
        <v>16.5</v>
      </c>
      <c r="Q353" s="9">
        <f t="shared" si="54"/>
        <v>18.725000000000001</v>
      </c>
      <c r="R353" s="9">
        <f t="shared" si="55"/>
        <v>26.625</v>
      </c>
      <c r="S353" s="9">
        <f t="shared" si="56"/>
        <v>23.675000000000001</v>
      </c>
      <c r="T353" s="9">
        <f t="shared" si="57"/>
        <v>22.875</v>
      </c>
      <c r="U353" s="8">
        <f t="shared" si="58"/>
        <v>23.008333333333336</v>
      </c>
      <c r="V353" s="8">
        <f t="shared" si="59"/>
        <v>22.975000000000001</v>
      </c>
    </row>
    <row r="354" spans="1:22" ht="13.5" x14ac:dyDescent="0.25">
      <c r="A354" s="3">
        <f>RSI!A354</f>
        <v>42517</v>
      </c>
      <c r="B354" s="2">
        <f>RSI!B354</f>
        <v>4.5145</v>
      </c>
      <c r="C354" s="2">
        <f>RSI!I354</f>
        <v>53.1278519808995</v>
      </c>
      <c r="D354" s="2">
        <f>MACD!E354</f>
        <v>0.11651396874125197</v>
      </c>
      <c r="E354" s="2">
        <f>MACD!F354</f>
        <v>9.9258350688650396E-2</v>
      </c>
      <c r="F354" s="2">
        <f>'Moving Avg'!D354</f>
        <v>4.4541200000000005</v>
      </c>
      <c r="G354" s="2">
        <f>'Moving Avg'!F354</f>
        <v>4.5296049999999992</v>
      </c>
      <c r="H354" s="2">
        <f>'Moving Avg'!G354</f>
        <v>4.3361879999999982</v>
      </c>
      <c r="I354" s="2">
        <f>'Moving Avg'!H354</f>
        <v>3.6621059999999979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  <c r="M354" s="8">
        <f t="shared" si="50"/>
        <v>25</v>
      </c>
      <c r="N354" s="8">
        <f t="shared" si="51"/>
        <v>0</v>
      </c>
      <c r="O354" s="8">
        <f t="shared" si="52"/>
        <v>50</v>
      </c>
      <c r="P354" s="8">
        <f t="shared" si="53"/>
        <v>83.5</v>
      </c>
      <c r="Q354" s="9">
        <f t="shared" si="54"/>
        <v>28.774999999999999</v>
      </c>
      <c r="R354" s="9">
        <f t="shared" si="55"/>
        <v>43.375</v>
      </c>
      <c r="S354" s="9">
        <f t="shared" si="56"/>
        <v>53.825000000000003</v>
      </c>
      <c r="T354" s="9">
        <f t="shared" si="57"/>
        <v>39.625</v>
      </c>
      <c r="U354" s="8">
        <f t="shared" si="58"/>
        <v>41.991666666666667</v>
      </c>
      <c r="V354" s="8">
        <f t="shared" si="59"/>
        <v>41.400000000000006</v>
      </c>
    </row>
    <row r="355" spans="1:22" ht="13.5" x14ac:dyDescent="0.25">
      <c r="A355" s="3">
        <f>RSI!A355</f>
        <v>42520</v>
      </c>
      <c r="B355" s="2">
        <f>RSI!B355</f>
        <v>4.5296000000000003</v>
      </c>
      <c r="C355" s="2">
        <f>RSI!I355</f>
        <v>54.084005024122689</v>
      </c>
      <c r="D355" s="2">
        <f>MACD!E355</f>
        <v>9.7276684021018411E-2</v>
      </c>
      <c r="E355" s="2">
        <f>MACD!F355</f>
        <v>9.8862017355123996E-2</v>
      </c>
      <c r="F355" s="2">
        <f>'Moving Avg'!D355</f>
        <v>4.4813000000000001</v>
      </c>
      <c r="G355" s="2">
        <f>'Moving Avg'!F355</f>
        <v>4.5220549999999999</v>
      </c>
      <c r="H355" s="2">
        <f>'Moving Avg'!G355</f>
        <v>4.3520419999999982</v>
      </c>
      <c r="I355" s="2">
        <f>'Moving Avg'!H355</f>
        <v>3.6640689999999978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  <c r="M355" s="8">
        <f t="shared" si="50"/>
        <v>25</v>
      </c>
      <c r="N355" s="8">
        <f t="shared" si="51"/>
        <v>45</v>
      </c>
      <c r="O355" s="8">
        <f t="shared" si="52"/>
        <v>50</v>
      </c>
      <c r="P355" s="8">
        <f t="shared" si="53"/>
        <v>83.5</v>
      </c>
      <c r="Q355" s="9">
        <f t="shared" si="54"/>
        <v>44.524999999999999</v>
      </c>
      <c r="R355" s="9">
        <f t="shared" si="55"/>
        <v>52.375</v>
      </c>
      <c r="S355" s="9">
        <f t="shared" si="56"/>
        <v>60.575000000000003</v>
      </c>
      <c r="T355" s="9">
        <f t="shared" si="57"/>
        <v>50.875</v>
      </c>
      <c r="U355" s="8">
        <f t="shared" si="58"/>
        <v>52.491666666666674</v>
      </c>
      <c r="V355" s="8">
        <f t="shared" si="59"/>
        <v>52.087500000000006</v>
      </c>
    </row>
    <row r="356" spans="1:22" ht="13.5" x14ac:dyDescent="0.25">
      <c r="A356" s="3">
        <f>RSI!A356</f>
        <v>42521</v>
      </c>
      <c r="B356" s="2">
        <f>RSI!B356</f>
        <v>4.4617000000000004</v>
      </c>
      <c r="C356" s="2">
        <f>RSI!I356</f>
        <v>49.221654403185731</v>
      </c>
      <c r="D356" s="2">
        <f>MACD!E356</f>
        <v>8.5696171103217367E-2</v>
      </c>
      <c r="E356" s="2">
        <f>MACD!F356</f>
        <v>9.6228848104742679E-2</v>
      </c>
      <c r="F356" s="2">
        <f>'Moving Avg'!D356</f>
        <v>4.4903600000000008</v>
      </c>
      <c r="G356" s="2">
        <f>'Moving Avg'!F356</f>
        <v>4.5179050000000007</v>
      </c>
      <c r="H356" s="2">
        <f>'Moving Avg'!G356</f>
        <v>4.3665379999999985</v>
      </c>
      <c r="I356" s="2">
        <f>'Moving Avg'!H356</f>
        <v>3.6662964999999978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  <c r="M356" s="8">
        <f t="shared" si="50"/>
        <v>25</v>
      </c>
      <c r="N356" s="8">
        <f t="shared" si="51"/>
        <v>45</v>
      </c>
      <c r="O356" s="8">
        <f t="shared" si="52"/>
        <v>50</v>
      </c>
      <c r="P356" s="8">
        <f t="shared" si="53"/>
        <v>83.5</v>
      </c>
      <c r="Q356" s="9">
        <f t="shared" si="54"/>
        <v>44.524999999999999</v>
      </c>
      <c r="R356" s="9">
        <f t="shared" si="55"/>
        <v>52.375</v>
      </c>
      <c r="S356" s="9">
        <f t="shared" si="56"/>
        <v>60.575000000000003</v>
      </c>
      <c r="T356" s="9">
        <f t="shared" si="57"/>
        <v>50.875</v>
      </c>
      <c r="U356" s="8">
        <f t="shared" si="58"/>
        <v>52.491666666666674</v>
      </c>
      <c r="V356" s="8">
        <f t="shared" si="59"/>
        <v>52.087500000000006</v>
      </c>
    </row>
    <row r="357" spans="1:22" ht="13.5" x14ac:dyDescent="0.25">
      <c r="A357" s="3">
        <f>RSI!A357</f>
        <v>42522</v>
      </c>
      <c r="B357" s="2">
        <f>RSI!B357</f>
        <v>4.5823999999999998</v>
      </c>
      <c r="C357" s="2">
        <f>RSI!I357</f>
        <v>56.677737457005989</v>
      </c>
      <c r="D357" s="2">
        <f>MACD!E357</f>
        <v>7.2849943932824068E-2</v>
      </c>
      <c r="E357" s="2">
        <f>MACD!F357</f>
        <v>9.1553067270358973E-2</v>
      </c>
      <c r="F357" s="2">
        <f>'Moving Avg'!D357</f>
        <v>4.5084600000000004</v>
      </c>
      <c r="G357" s="2">
        <f>'Moving Avg'!F357</f>
        <v>4.5205450000000011</v>
      </c>
      <c r="H357" s="2">
        <f>'Moving Avg'!G357</f>
        <v>4.3855619999999984</v>
      </c>
      <c r="I357" s="2">
        <f>'Moving Avg'!H357</f>
        <v>3.6688254999999974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  <c r="M357" s="8">
        <f t="shared" si="50"/>
        <v>25</v>
      </c>
      <c r="N357" s="8">
        <f t="shared" si="51"/>
        <v>45</v>
      </c>
      <c r="O357" s="8">
        <f t="shared" si="52"/>
        <v>50</v>
      </c>
      <c r="P357" s="8">
        <f t="shared" si="53"/>
        <v>83.5</v>
      </c>
      <c r="Q357" s="9">
        <f t="shared" si="54"/>
        <v>44.524999999999999</v>
      </c>
      <c r="R357" s="9">
        <f t="shared" si="55"/>
        <v>52.375</v>
      </c>
      <c r="S357" s="9">
        <f t="shared" si="56"/>
        <v>60.575000000000003</v>
      </c>
      <c r="T357" s="9">
        <f t="shared" si="57"/>
        <v>50.875</v>
      </c>
      <c r="U357" s="8">
        <f t="shared" si="58"/>
        <v>52.491666666666674</v>
      </c>
      <c r="V357" s="8">
        <f t="shared" si="59"/>
        <v>52.087500000000006</v>
      </c>
    </row>
    <row r="358" spans="1:22" ht="13.5" x14ac:dyDescent="0.25">
      <c r="A358" s="3">
        <f>RSI!A358</f>
        <v>42523</v>
      </c>
      <c r="B358" s="2">
        <f>RSI!B358</f>
        <v>4.6051000000000002</v>
      </c>
      <c r="C358" s="2">
        <f>RSI!I358</f>
        <v>57.928915649404054</v>
      </c>
      <c r="D358" s="2">
        <f>MACD!E358</f>
        <v>3.876415405365119E-2</v>
      </c>
      <c r="E358" s="2">
        <f>MACD!F358</f>
        <v>8.0995284627017411E-2</v>
      </c>
      <c r="F358" s="2">
        <f>'Moving Avg'!D358</f>
        <v>4.5386600000000001</v>
      </c>
      <c r="G358" s="2">
        <f>'Moving Avg'!F358</f>
        <v>4.5243200000000003</v>
      </c>
      <c r="H358" s="2">
        <f>'Moving Avg'!G358</f>
        <v>4.402925999999999</v>
      </c>
      <c r="I358" s="2">
        <f>'Moving Avg'!H358</f>
        <v>3.6723734999999982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  <c r="M358" s="8">
        <f t="shared" si="50"/>
        <v>25</v>
      </c>
      <c r="N358" s="8">
        <f t="shared" si="51"/>
        <v>100</v>
      </c>
      <c r="O358" s="8">
        <f t="shared" si="52"/>
        <v>50</v>
      </c>
      <c r="P358" s="8">
        <f t="shared" si="53"/>
        <v>83.5</v>
      </c>
      <c r="Q358" s="9">
        <f t="shared" si="54"/>
        <v>63.774999999999999</v>
      </c>
      <c r="R358" s="9">
        <f t="shared" si="55"/>
        <v>63.375</v>
      </c>
      <c r="S358" s="9">
        <f t="shared" si="56"/>
        <v>68.825000000000003</v>
      </c>
      <c r="T358" s="9">
        <f t="shared" si="57"/>
        <v>64.625</v>
      </c>
      <c r="U358" s="8">
        <f t="shared" si="58"/>
        <v>65.325000000000003</v>
      </c>
      <c r="V358" s="8">
        <f t="shared" si="59"/>
        <v>65.150000000000006</v>
      </c>
    </row>
    <row r="359" spans="1:22" ht="13.5" x14ac:dyDescent="0.25">
      <c r="A359" s="3">
        <f>RSI!A359</f>
        <v>42524</v>
      </c>
      <c r="B359" s="2">
        <f>RSI!B359</f>
        <v>4.6428000000000003</v>
      </c>
      <c r="C359" s="2">
        <f>RSI!I359</f>
        <v>59.995336766890908</v>
      </c>
      <c r="D359" s="2">
        <f>MACD!E359</f>
        <v>2.1522989287306338E-2</v>
      </c>
      <c r="E359" s="2">
        <f>MACD!F359</f>
        <v>6.9100825559075194E-2</v>
      </c>
      <c r="F359" s="2">
        <f>'Moving Avg'!D359</f>
        <v>4.5643200000000004</v>
      </c>
      <c r="G359" s="2">
        <f>'Moving Avg'!F359</f>
        <v>4.5299800000000001</v>
      </c>
      <c r="H359" s="2">
        <f>'Moving Avg'!G359</f>
        <v>4.4214959999999994</v>
      </c>
      <c r="I359" s="2">
        <f>'Moving Avg'!H359</f>
        <v>3.6755819999999977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  <c r="M359" s="8">
        <f t="shared" si="50"/>
        <v>25</v>
      </c>
      <c r="N359" s="8">
        <f t="shared" si="51"/>
        <v>100</v>
      </c>
      <c r="O359" s="8">
        <f t="shared" si="52"/>
        <v>50</v>
      </c>
      <c r="P359" s="8">
        <f t="shared" si="53"/>
        <v>83.5</v>
      </c>
      <c r="Q359" s="9">
        <f t="shared" si="54"/>
        <v>63.774999999999999</v>
      </c>
      <c r="R359" s="9">
        <f t="shared" si="55"/>
        <v>63.375</v>
      </c>
      <c r="S359" s="9">
        <f t="shared" si="56"/>
        <v>68.825000000000003</v>
      </c>
      <c r="T359" s="9">
        <f t="shared" si="57"/>
        <v>64.625</v>
      </c>
      <c r="U359" s="8">
        <f t="shared" si="58"/>
        <v>65.325000000000003</v>
      </c>
      <c r="V359" s="8">
        <f t="shared" si="59"/>
        <v>65.150000000000006</v>
      </c>
    </row>
    <row r="360" spans="1:22" ht="13.5" x14ac:dyDescent="0.25">
      <c r="A360" s="3">
        <f>RSI!A360</f>
        <v>42527</v>
      </c>
      <c r="B360" s="2">
        <f>RSI!B360</f>
        <v>4.6428000000000003</v>
      </c>
      <c r="C360" s="2">
        <f>RSI!I360</f>
        <v>59.995336766890908</v>
      </c>
      <c r="D360" s="2">
        <f>MACD!E360</f>
        <v>-9.0576724445847745E-3</v>
      </c>
      <c r="E360" s="2">
        <f>MACD!F360</f>
        <v>5.3469125958343203E-2</v>
      </c>
      <c r="F360" s="2">
        <f>'Moving Avg'!D360</f>
        <v>4.5869600000000004</v>
      </c>
      <c r="G360" s="2">
        <f>'Moving Avg'!F360</f>
        <v>4.5292249999999994</v>
      </c>
      <c r="H360" s="2">
        <f>'Moving Avg'!G360</f>
        <v>4.440065999999999</v>
      </c>
      <c r="I360" s="2">
        <f>'Moving Avg'!H360</f>
        <v>3.6784129999999977</v>
      </c>
      <c r="J360" s="6" t="str">
        <f>OBV!F360</f>
        <v>BULLISH</v>
      </c>
      <c r="K360" s="6" t="str">
        <f>OBV!G360</f>
        <v>NEUTRAL</v>
      </c>
      <c r="L360" s="6" t="str">
        <f>OBV!H360</f>
        <v>CONFIRMED BULLISH</v>
      </c>
      <c r="M360" s="8">
        <f t="shared" si="50"/>
        <v>25</v>
      </c>
      <c r="N360" s="8">
        <f t="shared" si="51"/>
        <v>100</v>
      </c>
      <c r="O360" s="8">
        <f t="shared" si="52"/>
        <v>50</v>
      </c>
      <c r="P360" s="8">
        <f t="shared" si="53"/>
        <v>83.5</v>
      </c>
      <c r="Q360" s="9">
        <f t="shared" si="54"/>
        <v>63.774999999999999</v>
      </c>
      <c r="R360" s="9">
        <f t="shared" si="55"/>
        <v>63.375</v>
      </c>
      <c r="S360" s="9">
        <f t="shared" si="56"/>
        <v>68.825000000000003</v>
      </c>
      <c r="T360" s="9">
        <f t="shared" si="57"/>
        <v>64.625</v>
      </c>
      <c r="U360" s="8">
        <f t="shared" si="58"/>
        <v>65.325000000000003</v>
      </c>
      <c r="V360" s="8">
        <f t="shared" si="59"/>
        <v>65.150000000000006</v>
      </c>
    </row>
    <row r="361" spans="1:22" ht="13.5" x14ac:dyDescent="0.25">
      <c r="A361" s="3">
        <f>RSI!A361</f>
        <v>42528</v>
      </c>
      <c r="B361" s="2">
        <f>RSI!B361</f>
        <v>4.6428000000000003</v>
      </c>
      <c r="C361" s="2">
        <f>RSI!I361</f>
        <v>59.995336766890908</v>
      </c>
      <c r="D361" s="2">
        <f>MACD!E361</f>
        <v>-3.2260097762225826E-2</v>
      </c>
      <c r="E361" s="2">
        <f>MACD!F361</f>
        <v>3.6323281214229397E-2</v>
      </c>
      <c r="F361" s="2">
        <f>'Moving Avg'!D361</f>
        <v>4.6231800000000005</v>
      </c>
      <c r="G361" s="2">
        <f>'Moving Avg'!F361</f>
        <v>4.5284700000000004</v>
      </c>
      <c r="H361" s="2">
        <f>'Moving Avg'!G361</f>
        <v>4.4574279999999984</v>
      </c>
      <c r="I361" s="2">
        <f>'Moving Avg'!H361</f>
        <v>3.6816214999999972</v>
      </c>
      <c r="J361" s="6" t="str">
        <f>OBV!F361</f>
        <v>BULLISH</v>
      </c>
      <c r="K361" s="6" t="str">
        <f>OBV!G361</f>
        <v>NEUTRAL</v>
      </c>
      <c r="L361" s="6" t="str">
        <f>OBV!H361</f>
        <v>CONFIRMED BULLISH</v>
      </c>
      <c r="M361" s="8">
        <f t="shared" si="50"/>
        <v>25</v>
      </c>
      <c r="N361" s="8">
        <f t="shared" si="51"/>
        <v>100</v>
      </c>
      <c r="O361" s="8">
        <f t="shared" si="52"/>
        <v>50</v>
      </c>
      <c r="P361" s="8">
        <f t="shared" si="53"/>
        <v>83.5</v>
      </c>
      <c r="Q361" s="9">
        <f t="shared" si="54"/>
        <v>63.774999999999999</v>
      </c>
      <c r="R361" s="9">
        <f t="shared" si="55"/>
        <v>63.375</v>
      </c>
      <c r="S361" s="9">
        <f t="shared" si="56"/>
        <v>68.825000000000003</v>
      </c>
      <c r="T361" s="9">
        <f t="shared" si="57"/>
        <v>64.625</v>
      </c>
      <c r="U361" s="8">
        <f t="shared" si="58"/>
        <v>65.325000000000003</v>
      </c>
      <c r="V361" s="8">
        <f t="shared" si="59"/>
        <v>65.150000000000006</v>
      </c>
    </row>
    <row r="362" spans="1:22" ht="13.5" x14ac:dyDescent="0.25">
      <c r="A362" s="3">
        <f>RSI!A362</f>
        <v>42529</v>
      </c>
      <c r="B362" s="2">
        <f>RSI!B362</f>
        <v>4.6428000000000003</v>
      </c>
      <c r="C362" s="2">
        <f>RSI!I362</f>
        <v>59.995336766890908</v>
      </c>
      <c r="D362" s="2">
        <f>MACD!E362</f>
        <v>-4.1035672039440918E-2</v>
      </c>
      <c r="E362" s="2">
        <f>MACD!F362</f>
        <v>2.0851490563495334E-2</v>
      </c>
      <c r="F362" s="2">
        <f>'Moving Avg'!D362</f>
        <v>4.6352600000000006</v>
      </c>
      <c r="G362" s="2">
        <f>'Moving Avg'!F362</f>
        <v>4.5288449999999996</v>
      </c>
      <c r="H362" s="2">
        <f>'Moving Avg'!G362</f>
        <v>4.4725259999999984</v>
      </c>
      <c r="I362" s="2">
        <f>'Moving Avg'!H362</f>
        <v>3.6853959999999972</v>
      </c>
      <c r="J362" s="6" t="str">
        <f>OBV!F362</f>
        <v>BULLISH</v>
      </c>
      <c r="K362" s="6" t="str">
        <f>OBV!G362</f>
        <v>NEUTRAL</v>
      </c>
      <c r="L362" s="6" t="str">
        <f>OBV!H362</f>
        <v>CONFIRMED BULLISH</v>
      </c>
      <c r="M362" s="8">
        <f t="shared" si="50"/>
        <v>25</v>
      </c>
      <c r="N362" s="8">
        <f t="shared" si="51"/>
        <v>100</v>
      </c>
      <c r="O362" s="8">
        <f t="shared" si="52"/>
        <v>50</v>
      </c>
      <c r="P362" s="8">
        <f t="shared" si="53"/>
        <v>83.5</v>
      </c>
      <c r="Q362" s="9">
        <f t="shared" si="54"/>
        <v>63.774999999999999</v>
      </c>
      <c r="R362" s="9">
        <f t="shared" si="55"/>
        <v>63.375</v>
      </c>
      <c r="S362" s="9">
        <f t="shared" si="56"/>
        <v>68.825000000000003</v>
      </c>
      <c r="T362" s="9">
        <f t="shared" si="57"/>
        <v>64.625</v>
      </c>
      <c r="U362" s="8">
        <f t="shared" si="58"/>
        <v>65.325000000000003</v>
      </c>
      <c r="V362" s="8">
        <f t="shared" si="59"/>
        <v>65.150000000000006</v>
      </c>
    </row>
    <row r="363" spans="1:22" ht="13.5" x14ac:dyDescent="0.25">
      <c r="A363" s="3">
        <f>RSI!A363</f>
        <v>42530</v>
      </c>
      <c r="B363" s="2">
        <f>RSI!B363</f>
        <v>4.6051000000000002</v>
      </c>
      <c r="C363" s="2">
        <f>RSI!I363</f>
        <v>56.277352742340412</v>
      </c>
      <c r="D363" s="2">
        <f>MACD!E363</f>
        <v>-5.2185929127976927E-2</v>
      </c>
      <c r="E363" s="2">
        <f>MACD!F363</f>
        <v>6.244006625200884E-3</v>
      </c>
      <c r="F363" s="2">
        <f>'Moving Avg'!D363</f>
        <v>4.6352600000000006</v>
      </c>
      <c r="G363" s="2">
        <f>'Moving Avg'!F363</f>
        <v>4.5295999999999994</v>
      </c>
      <c r="H363" s="2">
        <f>'Moving Avg'!G363</f>
        <v>4.483095999999998</v>
      </c>
      <c r="I363" s="2">
        <f>'Moving Avg'!H363</f>
        <v>3.6886044999999972</v>
      </c>
      <c r="J363" s="6" t="str">
        <f>OBV!F363</f>
        <v>BULLISH</v>
      </c>
      <c r="K363" s="6" t="str">
        <f>OBV!G363</f>
        <v>NEUTRAL</v>
      </c>
      <c r="L363" s="6" t="str">
        <f>OBV!H363</f>
        <v>NEUTRAL</v>
      </c>
      <c r="M363" s="8">
        <f t="shared" si="50"/>
        <v>25</v>
      </c>
      <c r="N363" s="8">
        <f t="shared" si="51"/>
        <v>100</v>
      </c>
      <c r="O363" s="8">
        <f t="shared" si="52"/>
        <v>50</v>
      </c>
      <c r="P363" s="8">
        <f t="shared" si="53"/>
        <v>49.5</v>
      </c>
      <c r="Q363" s="9">
        <f t="shared" si="54"/>
        <v>58.674999999999997</v>
      </c>
      <c r="R363" s="9">
        <f t="shared" si="55"/>
        <v>54.875</v>
      </c>
      <c r="S363" s="9">
        <f t="shared" si="56"/>
        <v>53.525000000000006</v>
      </c>
      <c r="T363" s="9">
        <f t="shared" si="57"/>
        <v>56.125</v>
      </c>
      <c r="U363" s="8">
        <f t="shared" si="58"/>
        <v>55.691666666666663</v>
      </c>
      <c r="V363" s="8">
        <f t="shared" si="59"/>
        <v>55.8</v>
      </c>
    </row>
    <row r="364" spans="1:22" ht="13.5" x14ac:dyDescent="0.25">
      <c r="A364" s="3">
        <f>RSI!A364</f>
        <v>42531</v>
      </c>
      <c r="B364" s="2">
        <f>RSI!B364</f>
        <v>4.6353</v>
      </c>
      <c r="C364" s="2">
        <f>RSI!I364</f>
        <v>58.496203659657105</v>
      </c>
      <c r="D364" s="2">
        <f>MACD!E364</f>
        <v>-5.4992701158846913E-2</v>
      </c>
      <c r="E364" s="2">
        <f>MACD!F364</f>
        <v>-6.0033349316086747E-3</v>
      </c>
      <c r="F364" s="2">
        <f>'Moving Avg'!D364</f>
        <v>4.6337600000000005</v>
      </c>
      <c r="G364" s="2">
        <f>'Moving Avg'!F364</f>
        <v>4.5329999999999995</v>
      </c>
      <c r="H364" s="2">
        <f>'Moving Avg'!G364</f>
        <v>4.4957799999999981</v>
      </c>
      <c r="I364" s="2">
        <f>'Moving Avg'!H364</f>
        <v>3.6916244999999974</v>
      </c>
      <c r="J364" s="6" t="str">
        <f>OBV!F364</f>
        <v>BULLISH</v>
      </c>
      <c r="K364" s="6" t="str">
        <f>OBV!G364</f>
        <v>NEUTRAL</v>
      </c>
      <c r="L364" s="6" t="str">
        <f>OBV!H364</f>
        <v>BULLISH DIVERGENCE</v>
      </c>
      <c r="M364" s="8">
        <f t="shared" si="50"/>
        <v>25</v>
      </c>
      <c r="N364" s="8">
        <f t="shared" si="51"/>
        <v>100</v>
      </c>
      <c r="O364" s="8">
        <f t="shared" si="52"/>
        <v>50</v>
      </c>
      <c r="P364" s="8">
        <f t="shared" si="53"/>
        <v>66.5</v>
      </c>
      <c r="Q364" s="9">
        <f t="shared" si="54"/>
        <v>61.225000000000001</v>
      </c>
      <c r="R364" s="9">
        <f t="shared" si="55"/>
        <v>59.125</v>
      </c>
      <c r="S364" s="9">
        <f t="shared" si="56"/>
        <v>61.174999999999997</v>
      </c>
      <c r="T364" s="9">
        <f t="shared" si="57"/>
        <v>60.375</v>
      </c>
      <c r="U364" s="8">
        <f t="shared" si="58"/>
        <v>60.508333333333326</v>
      </c>
      <c r="V364" s="8">
        <f t="shared" si="59"/>
        <v>60.474999999999994</v>
      </c>
    </row>
    <row r="365" spans="1:22" ht="13.5" x14ac:dyDescent="0.25">
      <c r="A365" s="3">
        <f>RSI!A365</f>
        <v>42534</v>
      </c>
      <c r="B365" s="2">
        <f>RSI!B365</f>
        <v>4.673</v>
      </c>
      <c r="C365" s="2">
        <f>RSI!I365</f>
        <v>61.146936923170138</v>
      </c>
      <c r="D365" s="2">
        <f>MACD!E365</f>
        <v>-5.8411195471822275E-2</v>
      </c>
      <c r="E365" s="2">
        <f>MACD!F365</f>
        <v>-1.6484907039651397E-2</v>
      </c>
      <c r="F365" s="2">
        <f>'Moving Avg'!D365</f>
        <v>4.6397999999999993</v>
      </c>
      <c r="G365" s="2">
        <f>'Moving Avg'!F365</f>
        <v>4.5420549999999995</v>
      </c>
      <c r="H365" s="2">
        <f>'Moving Avg'!G365</f>
        <v>4.5092179999999988</v>
      </c>
      <c r="I365" s="2">
        <f>'Moving Avg'!H365</f>
        <v>3.6947949999999974</v>
      </c>
      <c r="J365" s="6" t="str">
        <f>OBV!F365</f>
        <v>BULLISH</v>
      </c>
      <c r="K365" s="6" t="str">
        <f>OBV!G365</f>
        <v>NEUTRAL</v>
      </c>
      <c r="L365" s="6" t="str">
        <f>OBV!H365</f>
        <v>CONFIRMED BULLISH</v>
      </c>
      <c r="M365" s="8">
        <f t="shared" si="50"/>
        <v>25</v>
      </c>
      <c r="N365" s="8">
        <f t="shared" si="51"/>
        <v>100</v>
      </c>
      <c r="O365" s="8">
        <f t="shared" si="52"/>
        <v>50</v>
      </c>
      <c r="P365" s="8">
        <f t="shared" si="53"/>
        <v>83.5</v>
      </c>
      <c r="Q365" s="9">
        <f t="shared" si="54"/>
        <v>63.774999999999999</v>
      </c>
      <c r="R365" s="9">
        <f t="shared" si="55"/>
        <v>63.375</v>
      </c>
      <c r="S365" s="9">
        <f t="shared" si="56"/>
        <v>68.825000000000003</v>
      </c>
      <c r="T365" s="9">
        <f t="shared" si="57"/>
        <v>64.625</v>
      </c>
      <c r="U365" s="8">
        <f t="shared" si="58"/>
        <v>65.325000000000003</v>
      </c>
      <c r="V365" s="8">
        <f t="shared" si="59"/>
        <v>65.150000000000006</v>
      </c>
    </row>
    <row r="366" spans="1:22" ht="13.5" x14ac:dyDescent="0.25">
      <c r="A366" s="3">
        <f>RSI!A366</f>
        <v>42535</v>
      </c>
      <c r="B366" s="2">
        <f>RSI!B366</f>
        <v>4.6428000000000003</v>
      </c>
      <c r="C366" s="2">
        <f>RSI!I366</f>
        <v>57.953849777135197</v>
      </c>
      <c r="D366" s="2">
        <f>MACD!E366</f>
        <v>-7.0267153176040154E-2</v>
      </c>
      <c r="E366" s="2">
        <f>MACD!F366</f>
        <v>-2.7241356266929147E-2</v>
      </c>
      <c r="F366" s="2">
        <f>'Moving Avg'!D366</f>
        <v>4.639800000000001</v>
      </c>
      <c r="G366" s="2">
        <f>'Moving Avg'!F366</f>
        <v>4.5495999999999999</v>
      </c>
      <c r="H366" s="2">
        <f>'Moving Avg'!G366</f>
        <v>4.5220519999999986</v>
      </c>
      <c r="I366" s="2">
        <f>'Moving Avg'!H366</f>
        <v>3.697814499999998</v>
      </c>
      <c r="J366" s="6" t="str">
        <f>OBV!F366</f>
        <v>BULLISH</v>
      </c>
      <c r="K366" s="6" t="str">
        <f>OBV!G366</f>
        <v>NEUTRAL</v>
      </c>
      <c r="L366" s="6" t="str">
        <f>OBV!H366</f>
        <v>NEUTRAL</v>
      </c>
      <c r="M366" s="8">
        <f t="shared" si="50"/>
        <v>25</v>
      </c>
      <c r="N366" s="8">
        <f t="shared" si="51"/>
        <v>100</v>
      </c>
      <c r="O366" s="8">
        <f t="shared" si="52"/>
        <v>50</v>
      </c>
      <c r="P366" s="8">
        <f t="shared" si="53"/>
        <v>49.5</v>
      </c>
      <c r="Q366" s="9">
        <f t="shared" si="54"/>
        <v>58.674999999999997</v>
      </c>
      <c r="R366" s="9">
        <f t="shared" si="55"/>
        <v>54.875</v>
      </c>
      <c r="S366" s="9">
        <f t="shared" si="56"/>
        <v>53.525000000000006</v>
      </c>
      <c r="T366" s="9">
        <f t="shared" si="57"/>
        <v>56.125</v>
      </c>
      <c r="U366" s="8">
        <f t="shared" si="58"/>
        <v>55.691666666666663</v>
      </c>
      <c r="V366" s="8">
        <f t="shared" si="59"/>
        <v>55.8</v>
      </c>
    </row>
    <row r="367" spans="1:22" ht="13.5" x14ac:dyDescent="0.25">
      <c r="A367" s="3">
        <f>RSI!A367</f>
        <v>42536</v>
      </c>
      <c r="B367" s="2">
        <f>RSI!B367</f>
        <v>4.6428000000000003</v>
      </c>
      <c r="C367" s="2">
        <f>RSI!I367</f>
        <v>57.953849777135197</v>
      </c>
      <c r="D367" s="2">
        <f>MACD!E367</f>
        <v>-6.2249830543435358E-2</v>
      </c>
      <c r="E367" s="2">
        <f>MACD!F367</f>
        <v>-3.4243051122230389E-2</v>
      </c>
      <c r="F367" s="2">
        <f>'Moving Avg'!D367</f>
        <v>4.6398000000000001</v>
      </c>
      <c r="G367" s="2">
        <f>'Moving Avg'!F367</f>
        <v>4.5552599999999996</v>
      </c>
      <c r="H367" s="2">
        <f>'Moving Avg'!G367</f>
        <v>4.535035999999999</v>
      </c>
      <c r="I367" s="2">
        <f>'Moving Avg'!H367</f>
        <v>3.7014379999999978</v>
      </c>
      <c r="J367" s="6" t="str">
        <f>OBV!F367</f>
        <v>BULLISH</v>
      </c>
      <c r="K367" s="6" t="str">
        <f>OBV!G367</f>
        <v>NEUTRAL</v>
      </c>
      <c r="L367" s="6" t="str">
        <f>OBV!H367</f>
        <v>NEUTRAL</v>
      </c>
      <c r="M367" s="8">
        <f t="shared" si="50"/>
        <v>25</v>
      </c>
      <c r="N367" s="8">
        <f t="shared" si="51"/>
        <v>100</v>
      </c>
      <c r="O367" s="8">
        <f t="shared" si="52"/>
        <v>50</v>
      </c>
      <c r="P367" s="8">
        <f t="shared" si="53"/>
        <v>49.5</v>
      </c>
      <c r="Q367" s="9">
        <f t="shared" si="54"/>
        <v>58.674999999999997</v>
      </c>
      <c r="R367" s="9">
        <f t="shared" si="55"/>
        <v>54.875</v>
      </c>
      <c r="S367" s="9">
        <f t="shared" si="56"/>
        <v>53.525000000000006</v>
      </c>
      <c r="T367" s="9">
        <f t="shared" si="57"/>
        <v>56.125</v>
      </c>
      <c r="U367" s="8">
        <f t="shared" si="58"/>
        <v>55.691666666666663</v>
      </c>
      <c r="V367" s="8">
        <f t="shared" si="59"/>
        <v>55.8</v>
      </c>
    </row>
    <row r="368" spans="1:22" ht="13.5" x14ac:dyDescent="0.25">
      <c r="A368" s="3">
        <f>RSI!A368</f>
        <v>42537</v>
      </c>
      <c r="B368" s="2">
        <f>RSI!B368</f>
        <v>4.6428000000000003</v>
      </c>
      <c r="C368" s="2">
        <f>RSI!I368</f>
        <v>57.953849777135197</v>
      </c>
      <c r="D368" s="2">
        <f>MACD!E368</f>
        <v>-5.2455064030215937E-2</v>
      </c>
      <c r="E368" s="2">
        <f>MACD!F368</f>
        <v>-3.7885453703827496E-2</v>
      </c>
      <c r="F368" s="2">
        <f>'Moving Avg'!D368</f>
        <v>4.6473400000000007</v>
      </c>
      <c r="G368" s="2">
        <f>'Moving Avg'!F368</f>
        <v>4.5677149999999997</v>
      </c>
      <c r="H368" s="2">
        <f>'Moving Avg'!G368</f>
        <v>4.5484719999999985</v>
      </c>
      <c r="I368" s="2">
        <f>'Moving Avg'!H368</f>
        <v>3.7057784999999979</v>
      </c>
      <c r="J368" s="6" t="str">
        <f>OBV!F368</f>
        <v>BULLISH</v>
      </c>
      <c r="K368" s="6" t="str">
        <f>OBV!G368</f>
        <v>NEUTRAL</v>
      </c>
      <c r="L368" s="6" t="str">
        <f>OBV!H368</f>
        <v>CONFIRMED BULLISH</v>
      </c>
      <c r="M368" s="8">
        <f t="shared" si="50"/>
        <v>25</v>
      </c>
      <c r="N368" s="8">
        <f t="shared" si="51"/>
        <v>45</v>
      </c>
      <c r="O368" s="8">
        <f t="shared" si="52"/>
        <v>50</v>
      </c>
      <c r="P368" s="8">
        <f t="shared" si="53"/>
        <v>83.5</v>
      </c>
      <c r="Q368" s="9">
        <f t="shared" si="54"/>
        <v>44.524999999999999</v>
      </c>
      <c r="R368" s="9">
        <f t="shared" si="55"/>
        <v>52.375</v>
      </c>
      <c r="S368" s="9">
        <f t="shared" si="56"/>
        <v>60.575000000000003</v>
      </c>
      <c r="T368" s="9">
        <f t="shared" si="57"/>
        <v>50.875</v>
      </c>
      <c r="U368" s="8">
        <f t="shared" si="58"/>
        <v>52.491666666666674</v>
      </c>
      <c r="V368" s="8">
        <f t="shared" si="59"/>
        <v>52.087500000000006</v>
      </c>
    </row>
    <row r="369" spans="1:22" ht="13.5" x14ac:dyDescent="0.25">
      <c r="A369" s="3">
        <f>RSI!A369</f>
        <v>42538</v>
      </c>
      <c r="B369" s="2">
        <f>RSI!B369</f>
        <v>4.6353</v>
      </c>
      <c r="C369" s="2">
        <f>RSI!I369</f>
        <v>57.030112093825167</v>
      </c>
      <c r="D369" s="2">
        <f>MACD!E369</f>
        <v>-3.825739722891619E-2</v>
      </c>
      <c r="E369" s="2">
        <f>MACD!F369</f>
        <v>-3.7959842408845236E-2</v>
      </c>
      <c r="F369" s="2">
        <f>'Moving Avg'!D369</f>
        <v>4.6473400000000007</v>
      </c>
      <c r="G369" s="2">
        <f>'Moving Avg'!F369</f>
        <v>4.5748850000000001</v>
      </c>
      <c r="H369" s="2">
        <f>'Moving Avg'!G369</f>
        <v>4.559493999999999</v>
      </c>
      <c r="I369" s="2">
        <f>'Moving Avg'!H369</f>
        <v>3.7101194999999985</v>
      </c>
      <c r="J369" s="6" t="str">
        <f>OBV!F369</f>
        <v>BEARISH</v>
      </c>
      <c r="K369" s="6" t="str">
        <f>OBV!G369</f>
        <v>NEUTRAL</v>
      </c>
      <c r="L369" s="6" t="str">
        <f>OBV!H369</f>
        <v>NEUTRAL</v>
      </c>
      <c r="M369" s="8">
        <f t="shared" si="50"/>
        <v>25</v>
      </c>
      <c r="N369" s="8">
        <f t="shared" si="51"/>
        <v>45</v>
      </c>
      <c r="O369" s="8">
        <f t="shared" si="52"/>
        <v>50</v>
      </c>
      <c r="P369" s="8">
        <f t="shared" si="53"/>
        <v>16.5</v>
      </c>
      <c r="Q369" s="9">
        <f t="shared" si="54"/>
        <v>34.475000000000001</v>
      </c>
      <c r="R369" s="9">
        <f t="shared" si="55"/>
        <v>35.625</v>
      </c>
      <c r="S369" s="9">
        <f t="shared" si="56"/>
        <v>30.425000000000001</v>
      </c>
      <c r="T369" s="9">
        <f t="shared" si="57"/>
        <v>34.125</v>
      </c>
      <c r="U369" s="8">
        <f t="shared" si="58"/>
        <v>33.508333333333333</v>
      </c>
      <c r="V369" s="8">
        <f t="shared" si="59"/>
        <v>33.662499999999994</v>
      </c>
    </row>
    <row r="370" spans="1:22" ht="13.5" x14ac:dyDescent="0.25">
      <c r="A370" s="3">
        <f>RSI!A370</f>
        <v>42541</v>
      </c>
      <c r="B370" s="2">
        <f>RSI!B370</f>
        <v>4.6353</v>
      </c>
      <c r="C370" s="2">
        <f>RSI!I370</f>
        <v>57.030112093825174</v>
      </c>
      <c r="D370" s="2">
        <f>MACD!E370</f>
        <v>-2.6612417287967816E-2</v>
      </c>
      <c r="E370" s="2">
        <f>MACD!F370</f>
        <v>-3.5690357384669753E-2</v>
      </c>
      <c r="F370" s="2">
        <f>'Moving Avg'!D370</f>
        <v>4.6398000000000001</v>
      </c>
      <c r="G370" s="2">
        <f>'Moving Avg'!F370</f>
        <v>4.5869649999999993</v>
      </c>
      <c r="H370" s="2">
        <f>'Moving Avg'!G370</f>
        <v>4.5656839999999992</v>
      </c>
      <c r="I370" s="2">
        <f>'Moving Avg'!H370</f>
        <v>3.7153284999999987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  <c r="M370" s="8">
        <f t="shared" si="50"/>
        <v>25</v>
      </c>
      <c r="N370" s="8">
        <f t="shared" si="51"/>
        <v>0</v>
      </c>
      <c r="O370" s="8">
        <f t="shared" si="52"/>
        <v>50</v>
      </c>
      <c r="P370" s="8">
        <f t="shared" si="53"/>
        <v>16.5</v>
      </c>
      <c r="Q370" s="9">
        <f t="shared" si="54"/>
        <v>18.725000000000001</v>
      </c>
      <c r="R370" s="9">
        <f t="shared" si="55"/>
        <v>26.625</v>
      </c>
      <c r="S370" s="9">
        <f t="shared" si="56"/>
        <v>23.675000000000001</v>
      </c>
      <c r="T370" s="9">
        <f t="shared" si="57"/>
        <v>22.875</v>
      </c>
      <c r="U370" s="8">
        <f t="shared" si="58"/>
        <v>23.008333333333336</v>
      </c>
      <c r="V370" s="8">
        <f t="shared" si="59"/>
        <v>22.975000000000001</v>
      </c>
    </row>
    <row r="371" spans="1:22" ht="13.5" x14ac:dyDescent="0.25">
      <c r="A371" s="3">
        <f>RSI!A371</f>
        <v>42542</v>
      </c>
      <c r="B371" s="2">
        <f>RSI!B371</f>
        <v>4.6353</v>
      </c>
      <c r="C371" s="2">
        <f>RSI!I371</f>
        <v>57.030112093825174</v>
      </c>
      <c r="D371" s="2">
        <f>MACD!E371</f>
        <v>-1.7100112009014623E-2</v>
      </c>
      <c r="E371" s="2">
        <f>MACD!F371</f>
        <v>-3.1972308309538726E-2</v>
      </c>
      <c r="F371" s="2">
        <f>'Moving Avg'!D371</f>
        <v>4.6383000000000001</v>
      </c>
      <c r="G371" s="2">
        <f>'Moving Avg'!F371</f>
        <v>4.5979099999999997</v>
      </c>
      <c r="H371" s="2">
        <f>'Moving Avg'!G371</f>
        <v>4.5723279999999997</v>
      </c>
      <c r="I371" s="2">
        <f>'Moving Avg'!H371</f>
        <v>3.7210659999999991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  <c r="M371" s="8">
        <f t="shared" si="50"/>
        <v>25</v>
      </c>
      <c r="N371" s="8">
        <f t="shared" si="51"/>
        <v>0</v>
      </c>
      <c r="O371" s="8">
        <f t="shared" si="52"/>
        <v>50</v>
      </c>
      <c r="P371" s="8">
        <f t="shared" si="53"/>
        <v>16.5</v>
      </c>
      <c r="Q371" s="9">
        <f t="shared" si="54"/>
        <v>18.725000000000001</v>
      </c>
      <c r="R371" s="9">
        <f t="shared" si="55"/>
        <v>26.625</v>
      </c>
      <c r="S371" s="9">
        <f t="shared" si="56"/>
        <v>23.675000000000001</v>
      </c>
      <c r="T371" s="9">
        <f t="shared" si="57"/>
        <v>22.875</v>
      </c>
      <c r="U371" s="8">
        <f t="shared" si="58"/>
        <v>23.008333333333336</v>
      </c>
      <c r="V371" s="8">
        <f t="shared" si="59"/>
        <v>22.975000000000001</v>
      </c>
    </row>
    <row r="372" spans="1:22" ht="13.5" x14ac:dyDescent="0.25">
      <c r="A372" s="3">
        <f>RSI!A372</f>
        <v>42543</v>
      </c>
      <c r="B372" s="2">
        <f>RSI!B372</f>
        <v>4.6051000000000002</v>
      </c>
      <c r="C372" s="2">
        <f>RSI!I372</f>
        <v>52.797761738465603</v>
      </c>
      <c r="D372" s="2">
        <f>MACD!E372</f>
        <v>-7.1300709840906862E-3</v>
      </c>
      <c r="E372" s="2">
        <f>MACD!F372</f>
        <v>-2.7003860844449119E-2</v>
      </c>
      <c r="F372" s="2">
        <f>'Moving Avg'!D372</f>
        <v>4.6307600000000004</v>
      </c>
      <c r="G372" s="2">
        <f>'Moving Avg'!F372</f>
        <v>4.6035699999999995</v>
      </c>
      <c r="H372" s="2">
        <f>'Moving Avg'!G372</f>
        <v>4.5782159999999994</v>
      </c>
      <c r="I372" s="2">
        <f>'Moving Avg'!H372</f>
        <v>3.7271429999999994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  <c r="M372" s="8">
        <f t="shared" si="50"/>
        <v>25</v>
      </c>
      <c r="N372" s="8">
        <f t="shared" si="51"/>
        <v>0</v>
      </c>
      <c r="O372" s="8">
        <f t="shared" si="52"/>
        <v>50</v>
      </c>
      <c r="P372" s="8">
        <f t="shared" si="53"/>
        <v>16.5</v>
      </c>
      <c r="Q372" s="9">
        <f t="shared" si="54"/>
        <v>18.725000000000001</v>
      </c>
      <c r="R372" s="9">
        <f t="shared" si="55"/>
        <v>26.625</v>
      </c>
      <c r="S372" s="9">
        <f t="shared" si="56"/>
        <v>23.675000000000001</v>
      </c>
      <c r="T372" s="9">
        <f t="shared" si="57"/>
        <v>22.875</v>
      </c>
      <c r="U372" s="8">
        <f t="shared" si="58"/>
        <v>23.008333333333336</v>
      </c>
      <c r="V372" s="8">
        <f t="shared" si="59"/>
        <v>22.975000000000001</v>
      </c>
    </row>
    <row r="373" spans="1:22" ht="13.5" x14ac:dyDescent="0.25">
      <c r="A373" s="3">
        <f>RSI!A373</f>
        <v>42544</v>
      </c>
      <c r="B373" s="2">
        <f>RSI!B373</f>
        <v>4.6051000000000002</v>
      </c>
      <c r="C373" s="2">
        <f>RSI!I373</f>
        <v>52.797761738465603</v>
      </c>
      <c r="D373" s="2">
        <f>MACD!E373</f>
        <v>-4.6079012809840947E-3</v>
      </c>
      <c r="E373" s="2">
        <f>MACD!F373</f>
        <v>-2.2524668931756114E-2</v>
      </c>
      <c r="F373" s="2">
        <f>'Moving Avg'!D373</f>
        <v>4.6232199999999999</v>
      </c>
      <c r="G373" s="2">
        <f>'Moving Avg'!F373</f>
        <v>4.6111199999999997</v>
      </c>
      <c r="H373" s="2">
        <f>'Moving Avg'!G373</f>
        <v>4.5839539999999985</v>
      </c>
      <c r="I373" s="2">
        <f>'Moving Avg'!H373</f>
        <v>3.7332954999999988</v>
      </c>
      <c r="J373" s="6" t="str">
        <f>OBV!F373</f>
        <v>BEARISH</v>
      </c>
      <c r="K373" s="6" t="str">
        <f>OBV!G373</f>
        <v>NEUTRAL</v>
      </c>
      <c r="L373" s="6" t="str">
        <f>OBV!H373</f>
        <v>CONFIRMED BEARISH</v>
      </c>
      <c r="M373" s="8">
        <f t="shared" si="50"/>
        <v>25</v>
      </c>
      <c r="N373" s="8">
        <f t="shared" si="51"/>
        <v>0</v>
      </c>
      <c r="O373" s="8">
        <f t="shared" si="52"/>
        <v>50</v>
      </c>
      <c r="P373" s="8">
        <f t="shared" si="53"/>
        <v>16.5</v>
      </c>
      <c r="Q373" s="9">
        <f t="shared" si="54"/>
        <v>18.725000000000001</v>
      </c>
      <c r="R373" s="9">
        <f t="shared" si="55"/>
        <v>26.625</v>
      </c>
      <c r="S373" s="9">
        <f t="shared" si="56"/>
        <v>23.675000000000001</v>
      </c>
      <c r="T373" s="9">
        <f t="shared" si="57"/>
        <v>22.875</v>
      </c>
      <c r="U373" s="8">
        <f t="shared" si="58"/>
        <v>23.008333333333336</v>
      </c>
      <c r="V373" s="8">
        <f t="shared" si="59"/>
        <v>22.975000000000001</v>
      </c>
    </row>
    <row r="374" spans="1:22" ht="13.5" x14ac:dyDescent="0.25">
      <c r="A374" s="3">
        <f>RSI!A374</f>
        <v>42545</v>
      </c>
      <c r="B374" s="2">
        <f>RSI!B374</f>
        <v>4.4691999999999998</v>
      </c>
      <c r="C374" s="2">
        <f>RSI!I374</f>
        <v>38.057638772679951</v>
      </c>
      <c r="D374" s="2">
        <f>MACD!E374</f>
        <v>1.2133489811546383E-2</v>
      </c>
      <c r="E374" s="2">
        <f>MACD!F374</f>
        <v>-1.5593037183095616E-2</v>
      </c>
      <c r="F374" s="2">
        <f>'Moving Avg'!D374</f>
        <v>4.5900000000000007</v>
      </c>
      <c r="G374" s="2">
        <f>'Moving Avg'!F374</f>
        <v>4.6088550000000001</v>
      </c>
      <c r="H374" s="2">
        <f>'Moving Avg'!G374</f>
        <v>4.5818399999999988</v>
      </c>
      <c r="I374" s="2">
        <f>'Moving Avg'!H374</f>
        <v>3.7395234999999984</v>
      </c>
      <c r="J374" s="6" t="str">
        <f>OBV!F374</f>
        <v>BEARISH</v>
      </c>
      <c r="K374" s="6" t="str">
        <f>OBV!G374</f>
        <v>NEUTRAL</v>
      </c>
      <c r="L374" s="6" t="str">
        <f>OBV!H374</f>
        <v>CONFIRMED BEARISH</v>
      </c>
      <c r="M374" s="8">
        <f t="shared" si="50"/>
        <v>25</v>
      </c>
      <c r="N374" s="8">
        <f t="shared" si="51"/>
        <v>0</v>
      </c>
      <c r="O374" s="8">
        <f t="shared" si="52"/>
        <v>50</v>
      </c>
      <c r="P374" s="8">
        <f t="shared" si="53"/>
        <v>16.5</v>
      </c>
      <c r="Q374" s="9">
        <f t="shared" si="54"/>
        <v>18.725000000000001</v>
      </c>
      <c r="R374" s="9">
        <f t="shared" si="55"/>
        <v>26.625</v>
      </c>
      <c r="S374" s="9">
        <f t="shared" si="56"/>
        <v>23.675000000000001</v>
      </c>
      <c r="T374" s="9">
        <f t="shared" si="57"/>
        <v>22.875</v>
      </c>
      <c r="U374" s="8">
        <f t="shared" si="58"/>
        <v>23.008333333333336</v>
      </c>
      <c r="V374" s="8">
        <f t="shared" si="59"/>
        <v>22.975000000000001</v>
      </c>
    </row>
    <row r="375" spans="1:22" ht="13.5" x14ac:dyDescent="0.25">
      <c r="A375" s="3">
        <f>RSI!A375</f>
        <v>42548</v>
      </c>
      <c r="B375" s="2">
        <f>RSI!B375</f>
        <v>4.5296000000000003</v>
      </c>
      <c r="C375" s="2">
        <f>RSI!I375</f>
        <v>45.35903801919855</v>
      </c>
      <c r="D375" s="2">
        <f>MACD!E375</f>
        <v>2.8330494344880108E-2</v>
      </c>
      <c r="E375" s="2">
        <f>MACD!F375</f>
        <v>-6.808330877500472E-3</v>
      </c>
      <c r="F375" s="2">
        <f>'Moving Avg'!D375</f>
        <v>4.5688600000000008</v>
      </c>
      <c r="G375" s="2">
        <f>'Moving Avg'!F375</f>
        <v>4.6088550000000001</v>
      </c>
      <c r="H375" s="2">
        <f>'Moving Avg'!G375</f>
        <v>4.5818399999999988</v>
      </c>
      <c r="I375" s="2">
        <f>'Moving Avg'!H375</f>
        <v>3.7458649999999984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  <c r="M375" s="8">
        <f t="shared" si="50"/>
        <v>25</v>
      </c>
      <c r="N375" s="8">
        <f t="shared" si="51"/>
        <v>0</v>
      </c>
      <c r="O375" s="8">
        <f t="shared" si="52"/>
        <v>50</v>
      </c>
      <c r="P375" s="8">
        <f t="shared" si="53"/>
        <v>16.5</v>
      </c>
      <c r="Q375" s="9">
        <f t="shared" si="54"/>
        <v>18.725000000000001</v>
      </c>
      <c r="R375" s="9">
        <f t="shared" si="55"/>
        <v>26.625</v>
      </c>
      <c r="S375" s="9">
        <f t="shared" si="56"/>
        <v>23.675000000000001</v>
      </c>
      <c r="T375" s="9">
        <f t="shared" si="57"/>
        <v>22.875</v>
      </c>
      <c r="U375" s="8">
        <f t="shared" si="58"/>
        <v>23.008333333333336</v>
      </c>
      <c r="V375" s="8">
        <f t="shared" si="59"/>
        <v>22.975000000000001</v>
      </c>
    </row>
    <row r="376" spans="1:22" ht="13.5" x14ac:dyDescent="0.25">
      <c r="A376" s="3">
        <f>RSI!A376</f>
        <v>42549</v>
      </c>
      <c r="B376" s="2">
        <f>RSI!B376</f>
        <v>4.4691999999999998</v>
      </c>
      <c r="C376" s="2">
        <f>RSI!I376</f>
        <v>40.249689185644144</v>
      </c>
      <c r="D376" s="2">
        <f>MACD!E376</f>
        <v>4.2159708787292693E-2</v>
      </c>
      <c r="E376" s="2">
        <f>MACD!F376</f>
        <v>2.9852770554581604E-3</v>
      </c>
      <c r="F376" s="2">
        <f>'Moving Avg'!D376</f>
        <v>4.5356400000000008</v>
      </c>
      <c r="G376" s="2">
        <f>'Moving Avg'!F376</f>
        <v>4.6092300000000002</v>
      </c>
      <c r="H376" s="2">
        <f>'Moving Avg'!G376</f>
        <v>4.579121999999999</v>
      </c>
      <c r="I376" s="2">
        <f>'Moving Avg'!H376</f>
        <v>3.7526214999999983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  <c r="M376" s="8">
        <f t="shared" si="50"/>
        <v>25</v>
      </c>
      <c r="N376" s="8">
        <f t="shared" si="51"/>
        <v>0</v>
      </c>
      <c r="O376" s="8">
        <f t="shared" si="52"/>
        <v>50</v>
      </c>
      <c r="P376" s="8">
        <f t="shared" si="53"/>
        <v>16.5</v>
      </c>
      <c r="Q376" s="9">
        <f t="shared" si="54"/>
        <v>18.725000000000001</v>
      </c>
      <c r="R376" s="9">
        <f t="shared" si="55"/>
        <v>26.625</v>
      </c>
      <c r="S376" s="9">
        <f t="shared" si="56"/>
        <v>23.675000000000001</v>
      </c>
      <c r="T376" s="9">
        <f t="shared" si="57"/>
        <v>22.875</v>
      </c>
      <c r="U376" s="8">
        <f t="shared" si="58"/>
        <v>23.008333333333336</v>
      </c>
      <c r="V376" s="8">
        <f t="shared" si="59"/>
        <v>22.975000000000001</v>
      </c>
    </row>
    <row r="377" spans="1:22" ht="13.5" x14ac:dyDescent="0.25">
      <c r="A377" s="3">
        <f>RSI!A377</f>
        <v>42550</v>
      </c>
      <c r="B377" s="2">
        <f>RSI!B377</f>
        <v>4.4691999999999998</v>
      </c>
      <c r="C377" s="2">
        <f>RSI!I377</f>
        <v>40.249689185644144</v>
      </c>
      <c r="D377" s="2">
        <f>MACD!E377</f>
        <v>5.4492458463971438E-2</v>
      </c>
      <c r="E377" s="2">
        <f>MACD!F377</f>
        <v>1.3286713337160817E-2</v>
      </c>
      <c r="F377" s="2">
        <f>'Moving Avg'!D377</f>
        <v>4.5084600000000004</v>
      </c>
      <c r="G377" s="2">
        <f>'Moving Avg'!F377</f>
        <v>4.6035699999999995</v>
      </c>
      <c r="H377" s="2">
        <f>'Moving Avg'!G377</f>
        <v>4.579121999999999</v>
      </c>
      <c r="I377" s="2">
        <f>'Moving Avg'!H377</f>
        <v>3.7599444999999987</v>
      </c>
      <c r="J377" s="6" t="str">
        <f>OBV!F377</f>
        <v>BULLISH</v>
      </c>
      <c r="K377" s="6" t="str">
        <f>OBV!G377</f>
        <v>NEUTRAL</v>
      </c>
      <c r="L377" s="6" t="str">
        <f>OBV!H377</f>
        <v>BULLISH DIVERGENCE</v>
      </c>
      <c r="M377" s="8">
        <f t="shared" si="50"/>
        <v>25</v>
      </c>
      <c r="N377" s="8">
        <f t="shared" si="51"/>
        <v>0</v>
      </c>
      <c r="O377" s="8">
        <f t="shared" si="52"/>
        <v>50</v>
      </c>
      <c r="P377" s="8">
        <f t="shared" si="53"/>
        <v>66.5</v>
      </c>
      <c r="Q377" s="9">
        <f t="shared" si="54"/>
        <v>26.225000000000001</v>
      </c>
      <c r="R377" s="9">
        <f t="shared" si="55"/>
        <v>39.125</v>
      </c>
      <c r="S377" s="9">
        <f t="shared" si="56"/>
        <v>46.174999999999997</v>
      </c>
      <c r="T377" s="9">
        <f t="shared" si="57"/>
        <v>35.375</v>
      </c>
      <c r="U377" s="8">
        <f t="shared" si="58"/>
        <v>37.174999999999997</v>
      </c>
      <c r="V377" s="8">
        <f t="shared" si="59"/>
        <v>36.724999999999994</v>
      </c>
    </row>
    <row r="378" spans="1:22" ht="13.5" x14ac:dyDescent="0.25">
      <c r="A378" s="3">
        <f>RSI!A378</f>
        <v>42551</v>
      </c>
      <c r="B378" s="2">
        <f>RSI!B378</f>
        <v>4.4691999999999998</v>
      </c>
      <c r="C378" s="2">
        <f>RSI!I378</f>
        <v>40.249689185644144</v>
      </c>
      <c r="D378" s="2">
        <f>MACD!E378</f>
        <v>6.5512220080013783E-2</v>
      </c>
      <c r="E378" s="2">
        <f>MACD!F378</f>
        <v>2.3731814685731413E-2</v>
      </c>
      <c r="F378" s="2">
        <f>'Moving Avg'!D378</f>
        <v>4.4812799999999999</v>
      </c>
      <c r="G378" s="2">
        <f>'Moving Avg'!F378</f>
        <v>4.5967750000000001</v>
      </c>
      <c r="H378" s="2">
        <f>'Moving Avg'!G378</f>
        <v>4.5757999999999983</v>
      </c>
      <c r="I378" s="2">
        <f>'Moving Avg'!H378</f>
        <v>3.7679089999999991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  <c r="M378" s="8">
        <f t="shared" si="50"/>
        <v>25</v>
      </c>
      <c r="N378" s="8">
        <f t="shared" si="51"/>
        <v>0</v>
      </c>
      <c r="O378" s="8">
        <f t="shared" si="52"/>
        <v>50</v>
      </c>
      <c r="P378" s="8">
        <f t="shared" si="53"/>
        <v>66.5</v>
      </c>
      <c r="Q378" s="9">
        <f t="shared" si="54"/>
        <v>26.225000000000001</v>
      </c>
      <c r="R378" s="9">
        <f t="shared" si="55"/>
        <v>39.125</v>
      </c>
      <c r="S378" s="9">
        <f t="shared" si="56"/>
        <v>46.174999999999997</v>
      </c>
      <c r="T378" s="9">
        <f t="shared" si="57"/>
        <v>35.375</v>
      </c>
      <c r="U378" s="8">
        <f t="shared" si="58"/>
        <v>37.174999999999997</v>
      </c>
      <c r="V378" s="8">
        <f t="shared" si="59"/>
        <v>36.724999999999994</v>
      </c>
    </row>
    <row r="379" spans="1:22" ht="13.5" x14ac:dyDescent="0.25">
      <c r="A379" s="3">
        <f>RSI!A379</f>
        <v>42552</v>
      </c>
      <c r="B379" s="2">
        <f>RSI!B379</f>
        <v>4.7333999999999996</v>
      </c>
      <c r="C379" s="2">
        <f>RSI!I379</f>
        <v>63.011874878343505</v>
      </c>
      <c r="D379" s="2">
        <f>MACD!E379</f>
        <v>5.4653489493380114E-2</v>
      </c>
      <c r="E379" s="2">
        <f>MACD!F379</f>
        <v>2.9916149647261157E-2</v>
      </c>
      <c r="F379" s="2">
        <f>'Moving Avg'!D379</f>
        <v>4.5341199999999997</v>
      </c>
      <c r="G379" s="2">
        <f>'Moving Avg'!F379</f>
        <v>4.6013050000000009</v>
      </c>
      <c r="H379" s="2">
        <f>'Moving Avg'!G379</f>
        <v>4.5771579999999981</v>
      </c>
      <c r="I379" s="2">
        <f>'Moving Avg'!H379</f>
        <v>3.7763639999999987</v>
      </c>
      <c r="J379" s="6" t="str">
        <f>OBV!F379</f>
        <v>BULLISH</v>
      </c>
      <c r="K379" s="6" t="str">
        <f>OBV!G379</f>
        <v>NEUTRAL</v>
      </c>
      <c r="L379" s="6" t="str">
        <f>OBV!H379</f>
        <v>CONFIRMED BULLISH</v>
      </c>
      <c r="M379" s="8">
        <f t="shared" si="50"/>
        <v>25</v>
      </c>
      <c r="N379" s="8">
        <f t="shared" si="51"/>
        <v>0</v>
      </c>
      <c r="O379" s="8">
        <f t="shared" si="52"/>
        <v>50</v>
      </c>
      <c r="P379" s="8">
        <f t="shared" si="53"/>
        <v>83.5</v>
      </c>
      <c r="Q379" s="9">
        <f t="shared" si="54"/>
        <v>28.774999999999999</v>
      </c>
      <c r="R379" s="9">
        <f t="shared" si="55"/>
        <v>43.375</v>
      </c>
      <c r="S379" s="9">
        <f t="shared" si="56"/>
        <v>53.825000000000003</v>
      </c>
      <c r="T379" s="9">
        <f t="shared" si="57"/>
        <v>39.625</v>
      </c>
      <c r="U379" s="8">
        <f t="shared" si="58"/>
        <v>41.991666666666667</v>
      </c>
      <c r="V379" s="8">
        <f t="shared" si="59"/>
        <v>41.400000000000006</v>
      </c>
    </row>
    <row r="380" spans="1:22" ht="13.5" x14ac:dyDescent="0.25">
      <c r="A380" s="3">
        <f>RSI!A380</f>
        <v>42555</v>
      </c>
      <c r="B380" s="2">
        <f>RSI!B380</f>
        <v>4.7938000000000001</v>
      </c>
      <c r="C380" s="2">
        <f>RSI!I380</f>
        <v>66.183562821828502</v>
      </c>
      <c r="D380" s="2">
        <f>MACD!E380</f>
        <v>3.9931082458343425E-2</v>
      </c>
      <c r="E380" s="2">
        <f>MACD!F380</f>
        <v>3.1919136209477617E-2</v>
      </c>
      <c r="F380" s="2">
        <f>'Moving Avg'!D380</f>
        <v>4.5869599999999995</v>
      </c>
      <c r="G380" s="2">
        <f>'Moving Avg'!F380</f>
        <v>4.6088550000000001</v>
      </c>
      <c r="H380" s="2">
        <f>'Moving Avg'!G380</f>
        <v>4.5794219999999983</v>
      </c>
      <c r="I380" s="2">
        <f>'Moving Avg'!H380</f>
        <v>3.7856119999999982</v>
      </c>
      <c r="J380" s="6" t="str">
        <f>OBV!F380</f>
        <v>BEARISH</v>
      </c>
      <c r="K380" s="6" t="str">
        <f>OBV!G380</f>
        <v>NEUTRAL</v>
      </c>
      <c r="L380" s="6" t="str">
        <f>OBV!H380</f>
        <v>BEARISH DIVERGENCE</v>
      </c>
      <c r="M380" s="8">
        <f t="shared" si="50"/>
        <v>25</v>
      </c>
      <c r="N380" s="8">
        <f t="shared" si="51"/>
        <v>0</v>
      </c>
      <c r="O380" s="8">
        <f t="shared" si="52"/>
        <v>50</v>
      </c>
      <c r="P380" s="8">
        <f t="shared" si="53"/>
        <v>16.5</v>
      </c>
      <c r="Q380" s="9">
        <f t="shared" si="54"/>
        <v>18.725000000000001</v>
      </c>
      <c r="R380" s="9">
        <f t="shared" si="55"/>
        <v>26.625</v>
      </c>
      <c r="S380" s="9">
        <f t="shared" si="56"/>
        <v>23.675000000000001</v>
      </c>
      <c r="T380" s="9">
        <f t="shared" si="57"/>
        <v>22.875</v>
      </c>
      <c r="U380" s="8">
        <f t="shared" si="58"/>
        <v>23.008333333333336</v>
      </c>
      <c r="V380" s="8">
        <f t="shared" si="59"/>
        <v>22.975000000000001</v>
      </c>
    </row>
    <row r="381" spans="1:22" ht="13.5" x14ac:dyDescent="0.25">
      <c r="A381" s="3">
        <f>RSI!A381</f>
        <v>42559</v>
      </c>
      <c r="B381" s="2">
        <f>RSI!B381</f>
        <v>4.8164999999999996</v>
      </c>
      <c r="C381" s="2">
        <f>RSI!I381</f>
        <v>67.317823070294281</v>
      </c>
      <c r="D381" s="2">
        <f>MACD!E381</f>
        <v>2.4453628713419384E-2</v>
      </c>
      <c r="E381" s="2">
        <f>MACD!F381</f>
        <v>3.0426034710265972E-2</v>
      </c>
      <c r="F381" s="2">
        <f>'Moving Avg'!D381</f>
        <v>4.6564199999999998</v>
      </c>
      <c r="G381" s="2">
        <f>'Moving Avg'!F381</f>
        <v>4.6175400000000009</v>
      </c>
      <c r="H381" s="2">
        <f>'Moving Avg'!G381</f>
        <v>4.5821399999999981</v>
      </c>
      <c r="I381" s="2">
        <f>'Moving Avg'!H381</f>
        <v>3.7941804999999986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  <c r="M381" s="8">
        <f t="shared" si="50"/>
        <v>25</v>
      </c>
      <c r="N381" s="8">
        <f t="shared" si="51"/>
        <v>45</v>
      </c>
      <c r="O381" s="8">
        <f t="shared" si="52"/>
        <v>50</v>
      </c>
      <c r="P381" s="8">
        <f t="shared" si="53"/>
        <v>83.5</v>
      </c>
      <c r="Q381" s="9">
        <f t="shared" si="54"/>
        <v>44.524999999999999</v>
      </c>
      <c r="R381" s="9">
        <f t="shared" si="55"/>
        <v>52.375</v>
      </c>
      <c r="S381" s="9">
        <f t="shared" si="56"/>
        <v>60.575000000000003</v>
      </c>
      <c r="T381" s="9">
        <f t="shared" si="57"/>
        <v>50.875</v>
      </c>
      <c r="U381" s="8">
        <f t="shared" si="58"/>
        <v>52.491666666666674</v>
      </c>
      <c r="V381" s="8">
        <f t="shared" si="59"/>
        <v>52.087500000000006</v>
      </c>
    </row>
    <row r="382" spans="1:22" ht="13.5" x14ac:dyDescent="0.25">
      <c r="A382" s="3">
        <f>RSI!A382</f>
        <v>42562</v>
      </c>
      <c r="B382" s="2">
        <f>RSI!B382</f>
        <v>4.8164999999999996</v>
      </c>
      <c r="C382" s="2">
        <f>RSI!I382</f>
        <v>67.317823070294281</v>
      </c>
      <c r="D382" s="2">
        <f>MACD!E382</f>
        <v>5.3376335718020584E-3</v>
      </c>
      <c r="E382" s="2">
        <f>MACD!F382</f>
        <v>2.5408354482573191E-2</v>
      </c>
      <c r="F382" s="2">
        <f>'Moving Avg'!D382</f>
        <v>4.7258799999999992</v>
      </c>
      <c r="G382" s="2">
        <f>'Moving Avg'!F382</f>
        <v>4.6262250000000007</v>
      </c>
      <c r="H382" s="2">
        <f>'Moving Avg'!G382</f>
        <v>4.5845559999999983</v>
      </c>
      <c r="I382" s="2">
        <f>'Moving Avg'!H382</f>
        <v>3.802748999999999</v>
      </c>
      <c r="J382" s="6" t="str">
        <f>OBV!F382</f>
        <v>BULLISH</v>
      </c>
      <c r="K382" s="6" t="str">
        <f>OBV!G382</f>
        <v>NEUTRAL</v>
      </c>
      <c r="L382" s="6" t="str">
        <f>OBV!H382</f>
        <v>CONFIRMED BULLISH</v>
      </c>
      <c r="M382" s="8">
        <f t="shared" si="50"/>
        <v>25</v>
      </c>
      <c r="N382" s="8">
        <f t="shared" si="51"/>
        <v>100</v>
      </c>
      <c r="O382" s="8">
        <f t="shared" si="52"/>
        <v>50</v>
      </c>
      <c r="P382" s="8">
        <f t="shared" si="53"/>
        <v>83.5</v>
      </c>
      <c r="Q382" s="9">
        <f t="shared" si="54"/>
        <v>63.774999999999999</v>
      </c>
      <c r="R382" s="9">
        <f t="shared" si="55"/>
        <v>63.375</v>
      </c>
      <c r="S382" s="9">
        <f t="shared" si="56"/>
        <v>68.825000000000003</v>
      </c>
      <c r="T382" s="9">
        <f t="shared" si="57"/>
        <v>64.625</v>
      </c>
      <c r="U382" s="8">
        <f t="shared" si="58"/>
        <v>65.325000000000003</v>
      </c>
      <c r="V382" s="8">
        <f t="shared" si="59"/>
        <v>65.150000000000006</v>
      </c>
    </row>
    <row r="383" spans="1:22" ht="13.5" x14ac:dyDescent="0.25">
      <c r="A383" s="3">
        <f>RSI!A383</f>
        <v>42563</v>
      </c>
      <c r="B383" s="2">
        <f>RSI!B383</f>
        <v>4.8693</v>
      </c>
      <c r="C383" s="2">
        <f>RSI!I383</f>
        <v>70.029604994594763</v>
      </c>
      <c r="D383" s="2">
        <f>MACD!E383</f>
        <v>-1.6020341351936196E-2</v>
      </c>
      <c r="E383" s="2">
        <f>MACD!F383</f>
        <v>1.7122615315671316E-2</v>
      </c>
      <c r="F383" s="2">
        <f>'Moving Avg'!D383</f>
        <v>4.8058999999999994</v>
      </c>
      <c r="G383" s="2">
        <f>'Moving Avg'!F383</f>
        <v>4.6394350000000006</v>
      </c>
      <c r="H383" s="2">
        <f>'Moving Avg'!G383</f>
        <v>4.5880279999999978</v>
      </c>
      <c r="I383" s="2">
        <f>'Moving Avg'!H383</f>
        <v>3.812034499999998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  <c r="M383" s="8">
        <f t="shared" si="50"/>
        <v>0</v>
      </c>
      <c r="N383" s="8">
        <f t="shared" si="51"/>
        <v>100</v>
      </c>
      <c r="O383" s="8">
        <f t="shared" si="52"/>
        <v>50</v>
      </c>
      <c r="P383" s="8">
        <f t="shared" si="53"/>
        <v>83.5</v>
      </c>
      <c r="Q383" s="9">
        <f t="shared" si="54"/>
        <v>55.024999999999999</v>
      </c>
      <c r="R383" s="9">
        <f t="shared" si="55"/>
        <v>58.375</v>
      </c>
      <c r="S383" s="9">
        <f t="shared" si="56"/>
        <v>65.075000000000003</v>
      </c>
      <c r="T383" s="9">
        <f t="shared" si="57"/>
        <v>58.375</v>
      </c>
      <c r="U383" s="8">
        <f t="shared" si="58"/>
        <v>59.491666666666674</v>
      </c>
      <c r="V383" s="8">
        <f t="shared" si="59"/>
        <v>59.212500000000006</v>
      </c>
    </row>
    <row r="384" spans="1:22" ht="13.5" x14ac:dyDescent="0.25">
      <c r="A384" s="3">
        <f>RSI!A384</f>
        <v>42564</v>
      </c>
      <c r="B384" s="2">
        <f>RSI!B384</f>
        <v>4.7484999999999999</v>
      </c>
      <c r="C384" s="2">
        <f>RSI!I384</f>
        <v>58.142975336555033</v>
      </c>
      <c r="D384" s="2">
        <f>MACD!E384</f>
        <v>-4.7541599866523399E-2</v>
      </c>
      <c r="E384" s="2">
        <f>MACD!F384</f>
        <v>4.1897722792323729E-3</v>
      </c>
      <c r="F384" s="2">
        <f>'Moving Avg'!D384</f>
        <v>4.8089199999999996</v>
      </c>
      <c r="G384" s="2">
        <f>'Moving Avg'!F384</f>
        <v>4.6450950000000004</v>
      </c>
      <c r="H384" s="2">
        <f>'Moving Avg'!G384</f>
        <v>4.589687999999998</v>
      </c>
      <c r="I384" s="2">
        <f>'Moving Avg'!H384</f>
        <v>3.8208669999999985</v>
      </c>
      <c r="J384" s="6" t="str">
        <f>OBV!F384</f>
        <v>BEARISH</v>
      </c>
      <c r="K384" s="6" t="str">
        <f>OBV!G384</f>
        <v>NEUTRAL</v>
      </c>
      <c r="L384" s="6" t="str">
        <f>OBV!H384</f>
        <v>BEARISH DIVERGENCE</v>
      </c>
      <c r="M384" s="8">
        <f t="shared" si="50"/>
        <v>25</v>
      </c>
      <c r="N384" s="8">
        <f t="shared" si="51"/>
        <v>100</v>
      </c>
      <c r="O384" s="8">
        <f t="shared" si="52"/>
        <v>50</v>
      </c>
      <c r="P384" s="8">
        <f t="shared" si="53"/>
        <v>16.5</v>
      </c>
      <c r="Q384" s="9">
        <f t="shared" si="54"/>
        <v>53.725000000000001</v>
      </c>
      <c r="R384" s="9">
        <f t="shared" si="55"/>
        <v>46.625</v>
      </c>
      <c r="S384" s="9">
        <f t="shared" si="56"/>
        <v>38.674999999999997</v>
      </c>
      <c r="T384" s="9">
        <f t="shared" si="57"/>
        <v>47.875</v>
      </c>
      <c r="U384" s="8">
        <f t="shared" si="58"/>
        <v>46.341666666666661</v>
      </c>
      <c r="V384" s="8">
        <f t="shared" si="59"/>
        <v>46.724999999999994</v>
      </c>
    </row>
    <row r="385" spans="1:22" ht="13.5" x14ac:dyDescent="0.25">
      <c r="A385" s="3">
        <f>RSI!A385</f>
        <v>42565</v>
      </c>
      <c r="B385" s="2">
        <f>RSI!B385</f>
        <v>4.8315999999999999</v>
      </c>
      <c r="C385" s="2">
        <f>RSI!I385</f>
        <v>62.818427150345507</v>
      </c>
      <c r="D385" s="2">
        <f>MACD!E385</f>
        <v>-7.1742111809673048E-2</v>
      </c>
      <c r="E385" s="2">
        <f>MACD!F385</f>
        <v>-1.0996604538548713E-2</v>
      </c>
      <c r="F385" s="2">
        <f>'Moving Avg'!D385</f>
        <v>4.8164800000000003</v>
      </c>
      <c r="G385" s="2">
        <f>'Moving Avg'!F385</f>
        <v>4.6530250000000004</v>
      </c>
      <c r="H385" s="2">
        <f>'Moving Avg'!G385</f>
        <v>4.5927079999999991</v>
      </c>
      <c r="I385" s="2">
        <f>'Moving Avg'!H385</f>
        <v>3.8306814999999985</v>
      </c>
      <c r="J385" s="6" t="str">
        <f>OBV!F385</f>
        <v>BEARISH</v>
      </c>
      <c r="K385" s="6" t="str">
        <f>OBV!G385</f>
        <v>NEUTRAL</v>
      </c>
      <c r="L385" s="6" t="str">
        <f>OBV!H385</f>
        <v>BEARISH DIVERGENCE</v>
      </c>
      <c r="M385" s="8">
        <f t="shared" si="50"/>
        <v>25</v>
      </c>
      <c r="N385" s="8">
        <f t="shared" si="51"/>
        <v>100</v>
      </c>
      <c r="O385" s="8">
        <f t="shared" si="52"/>
        <v>50</v>
      </c>
      <c r="P385" s="8">
        <f t="shared" si="53"/>
        <v>16.5</v>
      </c>
      <c r="Q385" s="9">
        <f t="shared" si="54"/>
        <v>53.725000000000001</v>
      </c>
      <c r="R385" s="9">
        <f t="shared" si="55"/>
        <v>46.625</v>
      </c>
      <c r="S385" s="9">
        <f t="shared" si="56"/>
        <v>38.674999999999997</v>
      </c>
      <c r="T385" s="9">
        <f t="shared" si="57"/>
        <v>47.875</v>
      </c>
      <c r="U385" s="8">
        <f t="shared" si="58"/>
        <v>46.341666666666661</v>
      </c>
      <c r="V385" s="8">
        <f t="shared" si="59"/>
        <v>46.724999999999994</v>
      </c>
    </row>
    <row r="386" spans="1:22" ht="13.5" x14ac:dyDescent="0.25">
      <c r="A386" s="3">
        <f>RSI!A386</f>
        <v>42566</v>
      </c>
      <c r="B386" s="2">
        <f>RSI!B386</f>
        <v>4.7484999999999999</v>
      </c>
      <c r="C386" s="2">
        <f>RSI!I386</f>
        <v>56.073218347302898</v>
      </c>
      <c r="D386" s="2">
        <f>MACD!E386</f>
        <v>-9.6463400519438913E-2</v>
      </c>
      <c r="E386" s="2">
        <f>MACD!F386</f>
        <v>-2.8089963734726754E-2</v>
      </c>
      <c r="F386" s="2">
        <f>'Moving Avg'!D386</f>
        <v>4.80288</v>
      </c>
      <c r="G386" s="2">
        <f>'Moving Avg'!F386</f>
        <v>4.6583100000000002</v>
      </c>
      <c r="H386" s="2">
        <f>'Moving Avg'!G386</f>
        <v>4.5967839999999986</v>
      </c>
      <c r="I386" s="2">
        <f>'Moving Avg'!H386</f>
        <v>3.8400804999999987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100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16.5</v>
      </c>
      <c r="Q386" s="9">
        <f t="shared" si="54"/>
        <v>53.725000000000001</v>
      </c>
      <c r="R386" s="9">
        <f t="shared" si="55"/>
        <v>46.625</v>
      </c>
      <c r="S386" s="9">
        <f t="shared" si="56"/>
        <v>38.674999999999997</v>
      </c>
      <c r="T386" s="9">
        <f t="shared" si="57"/>
        <v>47.875</v>
      </c>
      <c r="U386" s="8">
        <f t="shared" si="58"/>
        <v>46.341666666666661</v>
      </c>
      <c r="V386" s="8">
        <f t="shared" si="59"/>
        <v>46.724999999999994</v>
      </c>
    </row>
    <row r="387" spans="1:22" ht="13.5" x14ac:dyDescent="0.25">
      <c r="A387" s="3">
        <f>RSI!A387</f>
        <v>42569</v>
      </c>
      <c r="B387" s="2">
        <f>RSI!B387</f>
        <v>4.6806000000000001</v>
      </c>
      <c r="C387" s="2">
        <f>RSI!I387</f>
        <v>51.232525377804471</v>
      </c>
      <c r="D387" s="2">
        <f>MACD!E387</f>
        <v>-0.11288590990151182</v>
      </c>
      <c r="E387" s="2">
        <f>MACD!F387</f>
        <v>-4.5049152968083775E-2</v>
      </c>
      <c r="F387" s="2">
        <f>'Moving Avg'!D387</f>
        <v>4.7756999999999987</v>
      </c>
      <c r="G387" s="2">
        <f>'Moving Avg'!F387</f>
        <v>4.6601999999999988</v>
      </c>
      <c r="H387" s="2">
        <f>'Moving Avg'!G387</f>
        <v>4.5998039999999989</v>
      </c>
      <c r="I387" s="2">
        <f>'Moving Avg'!H387</f>
        <v>3.8491774999999988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  <c r="M387" s="8">
        <f t="shared" si="60"/>
        <v>25</v>
      </c>
      <c r="N387" s="8">
        <f t="shared" si="61"/>
        <v>100</v>
      </c>
      <c r="O387" s="8">
        <f t="shared" si="62"/>
        <v>50</v>
      </c>
      <c r="P387" s="8">
        <f t="shared" si="63"/>
        <v>16.5</v>
      </c>
      <c r="Q387" s="9">
        <f t="shared" ref="Q387:Q450" si="64">0.35*M387+N387*0.35+O387*0.15+P387*0.15</f>
        <v>53.725000000000001</v>
      </c>
      <c r="R387" s="9">
        <f t="shared" ref="R387:R450" si="65">M387*0.2+N387*0.2+O387*0.35+P387*0.25</f>
        <v>46.625</v>
      </c>
      <c r="S387" s="9">
        <f t="shared" ref="S387:S450" si="66">M387*0.15+N387*0.15+O387*0.25+P387*0.45</f>
        <v>38.674999999999997</v>
      </c>
      <c r="T387" s="9">
        <f t="shared" ref="T387:T450" si="67">0.25*SUM(M387:P387)</f>
        <v>47.875</v>
      </c>
      <c r="U387" s="8">
        <f t="shared" ref="U387:U450" si="68">SUM(Q387:S387)/3</f>
        <v>46.341666666666661</v>
      </c>
      <c r="V387" s="8">
        <f t="shared" ref="V387:V450" si="69">SUM(Q387:T387)/4</f>
        <v>46.724999999999994</v>
      </c>
    </row>
    <row r="388" spans="1:22" ht="13.5" x14ac:dyDescent="0.25">
      <c r="A388" s="3">
        <f>RSI!A388</f>
        <v>42570</v>
      </c>
      <c r="B388" s="2">
        <f>RSI!B388</f>
        <v>4.6806000000000001</v>
      </c>
      <c r="C388" s="2">
        <f>RSI!I388</f>
        <v>51.232525377804464</v>
      </c>
      <c r="D388" s="2">
        <f>MACD!E388</f>
        <v>-0.12687521599969998</v>
      </c>
      <c r="E388" s="2">
        <f>MACD!F388</f>
        <v>-6.1414365574407014E-2</v>
      </c>
      <c r="F388" s="2">
        <f>'Moving Avg'!D388</f>
        <v>4.7379599999999993</v>
      </c>
      <c r="G388" s="2">
        <f>'Moving Avg'!F388</f>
        <v>4.6620899999999992</v>
      </c>
      <c r="H388" s="2">
        <f>'Moving Avg'!G388</f>
        <v>4.6028239999999991</v>
      </c>
      <c r="I388" s="2">
        <f>'Moving Avg'!H388</f>
        <v>3.8591049999999991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0"/>
        <v>25</v>
      </c>
      <c r="N388" s="8">
        <f t="shared" si="61"/>
        <v>100</v>
      </c>
      <c r="O388" s="8">
        <f t="shared" si="62"/>
        <v>50</v>
      </c>
      <c r="P388" s="8">
        <f t="shared" si="63"/>
        <v>16.5</v>
      </c>
      <c r="Q388" s="9">
        <f t="shared" si="64"/>
        <v>53.725000000000001</v>
      </c>
      <c r="R388" s="9">
        <f t="shared" si="65"/>
        <v>46.625</v>
      </c>
      <c r="S388" s="9">
        <f t="shared" si="66"/>
        <v>38.674999999999997</v>
      </c>
      <c r="T388" s="9">
        <f t="shared" si="67"/>
        <v>47.875</v>
      </c>
      <c r="U388" s="8">
        <f t="shared" si="68"/>
        <v>46.341666666666661</v>
      </c>
      <c r="V388" s="8">
        <f t="shared" si="69"/>
        <v>46.724999999999994</v>
      </c>
    </row>
    <row r="389" spans="1:22" ht="13.5" x14ac:dyDescent="0.25">
      <c r="A389" s="3">
        <f>RSI!A389</f>
        <v>42571</v>
      </c>
      <c r="B389" s="2">
        <f>RSI!B389</f>
        <v>4.5446999999999997</v>
      </c>
      <c r="C389" s="2">
        <f>RSI!I389</f>
        <v>42.67998125504586</v>
      </c>
      <c r="D389" s="2">
        <f>MACD!E389</f>
        <v>-8.808592344415267E-2</v>
      </c>
      <c r="E389" s="2">
        <f>MACD!F389</f>
        <v>-6.6748677148356139E-2</v>
      </c>
      <c r="F389" s="2">
        <f>'Moving Avg'!D389</f>
        <v>4.6971999999999996</v>
      </c>
      <c r="G389" s="2">
        <f>'Moving Avg'!F389</f>
        <v>4.6575599999999993</v>
      </c>
      <c r="H389" s="2">
        <f>'Moving Avg'!G389</f>
        <v>4.6031259999999996</v>
      </c>
      <c r="I389" s="2">
        <f>'Moving Avg'!H389</f>
        <v>3.868957</v>
      </c>
      <c r="J389" s="6" t="str">
        <f>OBV!F389</f>
        <v>BULLISH</v>
      </c>
      <c r="K389" s="6" t="str">
        <f>OBV!G389</f>
        <v>NEUTRAL</v>
      </c>
      <c r="L389" s="6" t="str">
        <f>OBV!H389</f>
        <v>BULLISH DIVERGENCE</v>
      </c>
      <c r="M389" s="8">
        <f t="shared" si="60"/>
        <v>25</v>
      </c>
      <c r="N389" s="8">
        <f t="shared" si="61"/>
        <v>100</v>
      </c>
      <c r="O389" s="8">
        <f t="shared" si="62"/>
        <v>50</v>
      </c>
      <c r="P389" s="8">
        <f t="shared" si="63"/>
        <v>66.5</v>
      </c>
      <c r="Q389" s="9">
        <f t="shared" si="64"/>
        <v>61.225000000000001</v>
      </c>
      <c r="R389" s="9">
        <f t="shared" si="65"/>
        <v>59.125</v>
      </c>
      <c r="S389" s="9">
        <f t="shared" si="66"/>
        <v>61.174999999999997</v>
      </c>
      <c r="T389" s="9">
        <f t="shared" si="67"/>
        <v>60.375</v>
      </c>
      <c r="U389" s="8">
        <f t="shared" si="68"/>
        <v>60.508333333333326</v>
      </c>
      <c r="V389" s="8">
        <f t="shared" si="69"/>
        <v>60.474999999999994</v>
      </c>
    </row>
    <row r="390" spans="1:22" ht="13.5" x14ac:dyDescent="0.25">
      <c r="A390" s="3">
        <f>RSI!A390</f>
        <v>42572</v>
      </c>
      <c r="B390" s="2">
        <f>RSI!B390</f>
        <v>4.4088000000000003</v>
      </c>
      <c r="C390" s="2">
        <f>RSI!I390</f>
        <v>36.176310902910025</v>
      </c>
      <c r="D390" s="2">
        <f>MACD!E390</f>
        <v>-3.5182222171924238E-2</v>
      </c>
      <c r="E390" s="2">
        <f>MACD!F390</f>
        <v>-6.0435386153069766E-2</v>
      </c>
      <c r="F390" s="2">
        <f>'Moving Avg'!D390</f>
        <v>4.6126399999999999</v>
      </c>
      <c r="G390" s="2">
        <f>'Moving Avg'!F390</f>
        <v>4.646234999999999</v>
      </c>
      <c r="H390" s="2">
        <f>'Moving Avg'!G390</f>
        <v>4.5981439999999996</v>
      </c>
      <c r="I390" s="2">
        <f>'Moving Avg'!H390</f>
        <v>3.8781294999999996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  <c r="M390" s="8">
        <f t="shared" si="60"/>
        <v>25</v>
      </c>
      <c r="N390" s="8">
        <f t="shared" si="61"/>
        <v>0</v>
      </c>
      <c r="O390" s="8">
        <f t="shared" si="62"/>
        <v>50</v>
      </c>
      <c r="P390" s="8">
        <f t="shared" si="63"/>
        <v>16.5</v>
      </c>
      <c r="Q390" s="9">
        <f t="shared" si="64"/>
        <v>18.725000000000001</v>
      </c>
      <c r="R390" s="9">
        <f t="shared" si="65"/>
        <v>26.625</v>
      </c>
      <c r="S390" s="9">
        <f t="shared" si="66"/>
        <v>23.675000000000001</v>
      </c>
      <c r="T390" s="9">
        <f t="shared" si="67"/>
        <v>22.875</v>
      </c>
      <c r="U390" s="8">
        <f t="shared" si="68"/>
        <v>23.008333333333336</v>
      </c>
      <c r="V390" s="8">
        <f t="shared" si="69"/>
        <v>22.975000000000001</v>
      </c>
    </row>
    <row r="391" spans="1:22" ht="13.5" x14ac:dyDescent="0.25">
      <c r="A391" s="3">
        <f>RSI!A391</f>
        <v>42573</v>
      </c>
      <c r="B391" s="2">
        <f>RSI!B391</f>
        <v>4.5372000000000003</v>
      </c>
      <c r="C391" s="2">
        <f>RSI!I391</f>
        <v>44.743663455417348</v>
      </c>
      <c r="D391" s="2">
        <f>MACD!E391</f>
        <v>5.036144604573245E-3</v>
      </c>
      <c r="E391" s="2">
        <f>MACD!F391</f>
        <v>-4.7341080001541164E-2</v>
      </c>
      <c r="F391" s="2">
        <f>'Moving Avg'!D391</f>
        <v>4.5703800000000001</v>
      </c>
      <c r="G391" s="2">
        <f>'Moving Avg'!F391</f>
        <v>4.6413300000000008</v>
      </c>
      <c r="H391" s="2">
        <f>'Moving Avg'!G391</f>
        <v>4.5957299999999996</v>
      </c>
      <c r="I391" s="2">
        <f>'Moving Avg'!H391</f>
        <v>3.8885099999999992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  <c r="M391" s="8">
        <f t="shared" si="60"/>
        <v>25</v>
      </c>
      <c r="N391" s="8">
        <f t="shared" si="61"/>
        <v>0</v>
      </c>
      <c r="O391" s="8">
        <f t="shared" si="62"/>
        <v>50</v>
      </c>
      <c r="P391" s="8">
        <f t="shared" si="63"/>
        <v>16.5</v>
      </c>
      <c r="Q391" s="9">
        <f t="shared" si="64"/>
        <v>18.725000000000001</v>
      </c>
      <c r="R391" s="9">
        <f t="shared" si="65"/>
        <v>26.625</v>
      </c>
      <c r="S391" s="9">
        <f t="shared" si="66"/>
        <v>23.675000000000001</v>
      </c>
      <c r="T391" s="9">
        <f t="shared" si="67"/>
        <v>22.875</v>
      </c>
      <c r="U391" s="8">
        <f t="shared" si="68"/>
        <v>23.008333333333336</v>
      </c>
      <c r="V391" s="8">
        <f t="shared" si="69"/>
        <v>22.975000000000001</v>
      </c>
    </row>
    <row r="392" spans="1:22" ht="13.5" x14ac:dyDescent="0.25">
      <c r="A392" s="3">
        <f>RSI!A392</f>
        <v>42577</v>
      </c>
      <c r="B392" s="2">
        <f>RSI!B392</f>
        <v>4.5372000000000003</v>
      </c>
      <c r="C392" s="2">
        <f>RSI!I392</f>
        <v>44.743663455417348</v>
      </c>
      <c r="D392" s="2">
        <f>MACD!E392</f>
        <v>3.9671775046505431E-2</v>
      </c>
      <c r="E392" s="2">
        <f>MACD!F392</f>
        <v>-2.9938508991931852E-2</v>
      </c>
      <c r="F392" s="2">
        <f>'Moving Avg'!D392</f>
        <v>4.5417000000000005</v>
      </c>
      <c r="G392" s="2">
        <f>'Moving Avg'!F392</f>
        <v>4.6379349999999997</v>
      </c>
      <c r="H392" s="2">
        <f>'Moving Avg'!G392</f>
        <v>4.5937679999999999</v>
      </c>
      <c r="I392" s="2">
        <f>'Moving Avg'!H392</f>
        <v>3.8989659999999993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  <c r="M392" s="8">
        <f t="shared" si="60"/>
        <v>25</v>
      </c>
      <c r="N392" s="8">
        <f t="shared" si="61"/>
        <v>0</v>
      </c>
      <c r="O392" s="8">
        <f t="shared" si="62"/>
        <v>50</v>
      </c>
      <c r="P392" s="8">
        <f t="shared" si="63"/>
        <v>16.5</v>
      </c>
      <c r="Q392" s="9">
        <f t="shared" si="64"/>
        <v>18.725000000000001</v>
      </c>
      <c r="R392" s="9">
        <f t="shared" si="65"/>
        <v>26.625</v>
      </c>
      <c r="S392" s="9">
        <f t="shared" si="66"/>
        <v>23.675000000000001</v>
      </c>
      <c r="T392" s="9">
        <f t="shared" si="67"/>
        <v>22.875</v>
      </c>
      <c r="U392" s="8">
        <f t="shared" si="68"/>
        <v>23.008333333333336</v>
      </c>
      <c r="V392" s="8">
        <f t="shared" si="69"/>
        <v>22.975000000000001</v>
      </c>
    </row>
    <row r="393" spans="1:22" ht="13.5" x14ac:dyDescent="0.25">
      <c r="A393" s="3">
        <f>RSI!A393</f>
        <v>42578</v>
      </c>
      <c r="B393" s="2">
        <f>RSI!B393</f>
        <v>4.5372000000000003</v>
      </c>
      <c r="C393" s="2">
        <f>RSI!I393</f>
        <v>44.743663455417348</v>
      </c>
      <c r="D393" s="2">
        <f>MACD!E393</f>
        <v>7.7661835648629385E-2</v>
      </c>
      <c r="E393" s="2">
        <f>MACD!F393</f>
        <v>-8.4184400638196051E-3</v>
      </c>
      <c r="F393" s="2">
        <f>'Moving Avg'!D393</f>
        <v>4.51302</v>
      </c>
      <c r="G393" s="2">
        <f>'Moving Avg'!F393</f>
        <v>4.6345400000000003</v>
      </c>
      <c r="H393" s="2">
        <f>'Moving Avg'!G393</f>
        <v>4.5927120000000006</v>
      </c>
      <c r="I393" s="2">
        <f>'Moving Avg'!H393</f>
        <v>3.9094219999999988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0"/>
        <v>25</v>
      </c>
      <c r="N393" s="8">
        <f t="shared" si="61"/>
        <v>0</v>
      </c>
      <c r="O393" s="8">
        <f t="shared" si="62"/>
        <v>50</v>
      </c>
      <c r="P393" s="8">
        <f t="shared" si="63"/>
        <v>16.5</v>
      </c>
      <c r="Q393" s="9">
        <f t="shared" si="64"/>
        <v>18.725000000000001</v>
      </c>
      <c r="R393" s="9">
        <f t="shared" si="65"/>
        <v>26.625</v>
      </c>
      <c r="S393" s="9">
        <f t="shared" si="66"/>
        <v>23.675000000000001</v>
      </c>
      <c r="T393" s="9">
        <f t="shared" si="67"/>
        <v>22.875</v>
      </c>
      <c r="U393" s="8">
        <f t="shared" si="68"/>
        <v>23.008333333333336</v>
      </c>
      <c r="V393" s="8">
        <f t="shared" si="69"/>
        <v>22.975000000000001</v>
      </c>
    </row>
    <row r="394" spans="1:22" ht="13.5" x14ac:dyDescent="0.25">
      <c r="A394" s="3">
        <f>RSI!A394</f>
        <v>42579</v>
      </c>
      <c r="B394" s="2">
        <f>RSI!B394</f>
        <v>4.4013</v>
      </c>
      <c r="C394" s="2">
        <f>RSI!I394</f>
        <v>38.000515266201504</v>
      </c>
      <c r="D394" s="2">
        <f>MACD!E394</f>
        <v>0.10180775964575073</v>
      </c>
      <c r="E394" s="2">
        <f>MACD!F394</f>
        <v>1.3626799878094464E-2</v>
      </c>
      <c r="F394" s="2">
        <f>'Moving Avg'!D394</f>
        <v>4.4843400000000004</v>
      </c>
      <c r="G394" s="2">
        <f>'Moving Avg'!F394</f>
        <v>4.631145000000001</v>
      </c>
      <c r="H394" s="2">
        <f>'Moving Avg'!G394</f>
        <v>4.5893920000000001</v>
      </c>
      <c r="I394" s="2">
        <f>'Moving Avg'!H394</f>
        <v>3.9188589999999994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0"/>
        <v>25</v>
      </c>
      <c r="N394" s="8">
        <f t="shared" si="61"/>
        <v>0</v>
      </c>
      <c r="O394" s="8">
        <f t="shared" si="62"/>
        <v>50</v>
      </c>
      <c r="P394" s="8">
        <f t="shared" si="63"/>
        <v>16.5</v>
      </c>
      <c r="Q394" s="9">
        <f t="shared" si="64"/>
        <v>18.725000000000001</v>
      </c>
      <c r="R394" s="9">
        <f t="shared" si="65"/>
        <v>26.625</v>
      </c>
      <c r="S394" s="9">
        <f t="shared" si="66"/>
        <v>23.675000000000001</v>
      </c>
      <c r="T394" s="9">
        <f t="shared" si="67"/>
        <v>22.875</v>
      </c>
      <c r="U394" s="8">
        <f t="shared" si="68"/>
        <v>23.008333333333336</v>
      </c>
      <c r="V394" s="8">
        <f t="shared" si="69"/>
        <v>22.975000000000001</v>
      </c>
    </row>
    <row r="395" spans="1:22" ht="13.5" x14ac:dyDescent="0.25">
      <c r="A395" s="3">
        <f>RSI!A395</f>
        <v>42580</v>
      </c>
      <c r="B395" s="2">
        <f>RSI!B395</f>
        <v>4.5296000000000003</v>
      </c>
      <c r="C395" s="2">
        <f>RSI!I395</f>
        <v>46.238063175074501</v>
      </c>
      <c r="D395" s="2">
        <f>MACD!E395</f>
        <v>0.12680291081562345</v>
      </c>
      <c r="E395" s="2">
        <f>MACD!F395</f>
        <v>3.6262022065600266E-2</v>
      </c>
      <c r="F395" s="2">
        <f>'Moving Avg'!D395</f>
        <v>4.5085000000000006</v>
      </c>
      <c r="G395" s="2">
        <f>'Moving Avg'!F395</f>
        <v>4.6311450000000001</v>
      </c>
      <c r="H395" s="2">
        <f>'Moving Avg'!G395</f>
        <v>4.5901459999999998</v>
      </c>
      <c r="I395" s="2">
        <f>'Moving Avg'!H395</f>
        <v>3.9281824999999992</v>
      </c>
      <c r="J395" s="6" t="str">
        <f>OBV!F395</f>
        <v>BULLISH</v>
      </c>
      <c r="K395" s="6" t="str">
        <f>OBV!G395</f>
        <v>NEUTRAL</v>
      </c>
      <c r="L395" s="6" t="str">
        <f>OBV!H395</f>
        <v>CONFIRMED BULLISH</v>
      </c>
      <c r="M395" s="8">
        <f t="shared" si="60"/>
        <v>25</v>
      </c>
      <c r="N395" s="8">
        <f t="shared" si="61"/>
        <v>0</v>
      </c>
      <c r="O395" s="8">
        <f t="shared" si="62"/>
        <v>50</v>
      </c>
      <c r="P395" s="8">
        <f t="shared" si="63"/>
        <v>83.5</v>
      </c>
      <c r="Q395" s="9">
        <f t="shared" si="64"/>
        <v>28.774999999999999</v>
      </c>
      <c r="R395" s="9">
        <f t="shared" si="65"/>
        <v>43.375</v>
      </c>
      <c r="S395" s="9">
        <f t="shared" si="66"/>
        <v>53.825000000000003</v>
      </c>
      <c r="T395" s="9">
        <f t="shared" si="67"/>
        <v>39.625</v>
      </c>
      <c r="U395" s="8">
        <f t="shared" si="68"/>
        <v>41.991666666666667</v>
      </c>
      <c r="V395" s="8">
        <f t="shared" si="69"/>
        <v>41.400000000000006</v>
      </c>
    </row>
    <row r="396" spans="1:22" ht="13.5" x14ac:dyDescent="0.25">
      <c r="A396" s="3">
        <f>RSI!A396</f>
        <v>42583</v>
      </c>
      <c r="B396" s="2">
        <f>RSI!B396</f>
        <v>4.5320999999999998</v>
      </c>
      <c r="C396" s="2">
        <f>RSI!I396</f>
        <v>46.387539924431522</v>
      </c>
      <c r="D396" s="2">
        <f>MACD!E396</f>
        <v>0.13541275391662744</v>
      </c>
      <c r="E396" s="2">
        <f>MACD!F396</f>
        <v>5.6092168435805702E-2</v>
      </c>
      <c r="F396" s="2">
        <f>'Moving Avg'!D396</f>
        <v>4.5074799999999993</v>
      </c>
      <c r="G396" s="2">
        <f>'Moving Avg'!F396</f>
        <v>4.63429</v>
      </c>
      <c r="H396" s="2">
        <f>'Moving Avg'!G396</f>
        <v>4.5909500000000003</v>
      </c>
      <c r="I396" s="2">
        <f>'Moving Avg'!H396</f>
        <v>3.9367254999999988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  <c r="M396" s="8">
        <f t="shared" si="60"/>
        <v>25</v>
      </c>
      <c r="N396" s="8">
        <f t="shared" si="61"/>
        <v>0</v>
      </c>
      <c r="O396" s="8">
        <f t="shared" si="62"/>
        <v>50</v>
      </c>
      <c r="P396" s="8">
        <f t="shared" si="63"/>
        <v>16.5</v>
      </c>
      <c r="Q396" s="9">
        <f t="shared" si="64"/>
        <v>18.725000000000001</v>
      </c>
      <c r="R396" s="9">
        <f t="shared" si="65"/>
        <v>26.625</v>
      </c>
      <c r="S396" s="9">
        <f t="shared" si="66"/>
        <v>23.675000000000001</v>
      </c>
      <c r="T396" s="9">
        <f t="shared" si="67"/>
        <v>22.875</v>
      </c>
      <c r="U396" s="8">
        <f t="shared" si="68"/>
        <v>23.008333333333336</v>
      </c>
      <c r="V396" s="8">
        <f t="shared" si="69"/>
        <v>22.975000000000001</v>
      </c>
    </row>
    <row r="397" spans="1:22" ht="13.5" x14ac:dyDescent="0.25">
      <c r="A397" s="3">
        <f>RSI!A397</f>
        <v>42584</v>
      </c>
      <c r="B397" s="2">
        <f>RSI!B397</f>
        <v>4.5320999999999998</v>
      </c>
      <c r="C397" s="2">
        <f>RSI!I397</f>
        <v>46.387539924431522</v>
      </c>
      <c r="D397" s="2">
        <f>MACD!E397</f>
        <v>0.13263513521893344</v>
      </c>
      <c r="E397" s="2">
        <f>MACD!F397</f>
        <v>7.1400761792431253E-2</v>
      </c>
      <c r="F397" s="2">
        <f>'Moving Avg'!D397</f>
        <v>4.5064599999999997</v>
      </c>
      <c r="G397" s="2">
        <f>'Moving Avg'!F397</f>
        <v>4.637435</v>
      </c>
      <c r="H397" s="2">
        <f>'Moving Avg'!G397</f>
        <v>4.5910000000000002</v>
      </c>
      <c r="I397" s="2">
        <f>'Moving Avg'!H397</f>
        <v>3.9452309999999988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  <c r="M397" s="8">
        <f t="shared" si="60"/>
        <v>25</v>
      </c>
      <c r="N397" s="8">
        <f t="shared" si="61"/>
        <v>0</v>
      </c>
      <c r="O397" s="8">
        <f t="shared" si="62"/>
        <v>50</v>
      </c>
      <c r="P397" s="8">
        <f t="shared" si="63"/>
        <v>16.5</v>
      </c>
      <c r="Q397" s="9">
        <f t="shared" si="64"/>
        <v>18.725000000000001</v>
      </c>
      <c r="R397" s="9">
        <f t="shared" si="65"/>
        <v>26.625</v>
      </c>
      <c r="S397" s="9">
        <f t="shared" si="66"/>
        <v>23.675000000000001</v>
      </c>
      <c r="T397" s="9">
        <f t="shared" si="67"/>
        <v>22.875</v>
      </c>
      <c r="U397" s="8">
        <f t="shared" si="68"/>
        <v>23.008333333333336</v>
      </c>
      <c r="V397" s="8">
        <f t="shared" si="69"/>
        <v>22.975000000000001</v>
      </c>
    </row>
    <row r="398" spans="1:22" ht="13.5" x14ac:dyDescent="0.25">
      <c r="A398" s="3">
        <f>RSI!A398</f>
        <v>42585</v>
      </c>
      <c r="B398" s="2">
        <f>RSI!B398</f>
        <v>4.4551999999999996</v>
      </c>
      <c r="C398" s="2">
        <f>RSI!I398</f>
        <v>42.201684511621657</v>
      </c>
      <c r="D398" s="2">
        <f>MACD!E398</f>
        <v>0.1363360307096988</v>
      </c>
      <c r="E398" s="2">
        <f>MACD!F398</f>
        <v>8.4387815575884761E-2</v>
      </c>
      <c r="F398" s="2">
        <f>'Moving Avg'!D398</f>
        <v>4.4900599999999997</v>
      </c>
      <c r="G398" s="2">
        <f>'Moving Avg'!F398</f>
        <v>4.6367349999999998</v>
      </c>
      <c r="H398" s="2">
        <f>'Moving Avg'!G398</f>
        <v>4.5922300000000007</v>
      </c>
      <c r="I398" s="2">
        <f>'Moving Avg'!H398</f>
        <v>3.9531254999999992</v>
      </c>
      <c r="J398" s="6" t="str">
        <f>OBV!F398</f>
        <v>BEARISH</v>
      </c>
      <c r="K398" s="6" t="str">
        <f>OBV!G398</f>
        <v>NEUTRAL</v>
      </c>
      <c r="L398" s="6" t="str">
        <f>OBV!H398</f>
        <v>CONFIRMED BEARISH</v>
      </c>
      <c r="M398" s="8">
        <f t="shared" si="60"/>
        <v>25</v>
      </c>
      <c r="N398" s="8">
        <f t="shared" si="61"/>
        <v>0</v>
      </c>
      <c r="O398" s="8">
        <f t="shared" si="62"/>
        <v>50</v>
      </c>
      <c r="P398" s="8">
        <f t="shared" si="63"/>
        <v>16.5</v>
      </c>
      <c r="Q398" s="9">
        <f t="shared" si="64"/>
        <v>18.725000000000001</v>
      </c>
      <c r="R398" s="9">
        <f t="shared" si="65"/>
        <v>26.625</v>
      </c>
      <c r="S398" s="9">
        <f t="shared" si="66"/>
        <v>23.675000000000001</v>
      </c>
      <c r="T398" s="9">
        <f t="shared" si="67"/>
        <v>22.875</v>
      </c>
      <c r="U398" s="8">
        <f t="shared" si="68"/>
        <v>23.008333333333336</v>
      </c>
      <c r="V398" s="8">
        <f t="shared" si="69"/>
        <v>22.975000000000001</v>
      </c>
    </row>
    <row r="399" spans="1:22" ht="13.5" x14ac:dyDescent="0.25">
      <c r="A399" s="3">
        <f>RSI!A399</f>
        <v>42586</v>
      </c>
      <c r="B399" s="2">
        <f>RSI!B399</f>
        <v>4.5320999999999998</v>
      </c>
      <c r="C399" s="2">
        <f>RSI!I399</f>
        <v>47.320926865427609</v>
      </c>
      <c r="D399" s="2">
        <f>MACD!E399</f>
        <v>0.11364657810890577</v>
      </c>
      <c r="E399" s="2">
        <f>MACD!F399</f>
        <v>9.0239568082488966E-2</v>
      </c>
      <c r="F399" s="2">
        <f>'Moving Avg'!D399</f>
        <v>4.5162199999999997</v>
      </c>
      <c r="G399" s="2">
        <f>'Moving Avg'!F399</f>
        <v>4.6266699999999998</v>
      </c>
      <c r="H399" s="2">
        <f>'Moving Avg'!G399</f>
        <v>4.5930340000000012</v>
      </c>
      <c r="I399" s="2">
        <f>'Moving Avg'!H399</f>
        <v>3.9618194999999989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  <c r="M399" s="8">
        <f t="shared" si="60"/>
        <v>25</v>
      </c>
      <c r="N399" s="8">
        <f t="shared" si="61"/>
        <v>0</v>
      </c>
      <c r="O399" s="8">
        <f t="shared" si="62"/>
        <v>50</v>
      </c>
      <c r="P399" s="8">
        <f t="shared" si="63"/>
        <v>83.5</v>
      </c>
      <c r="Q399" s="9">
        <f t="shared" si="64"/>
        <v>28.774999999999999</v>
      </c>
      <c r="R399" s="9">
        <f t="shared" si="65"/>
        <v>43.375</v>
      </c>
      <c r="S399" s="9">
        <f t="shared" si="66"/>
        <v>53.825000000000003</v>
      </c>
      <c r="T399" s="9">
        <f t="shared" si="67"/>
        <v>39.625</v>
      </c>
      <c r="U399" s="8">
        <f t="shared" si="68"/>
        <v>41.991666666666667</v>
      </c>
      <c r="V399" s="8">
        <f t="shared" si="69"/>
        <v>41.400000000000006</v>
      </c>
    </row>
    <row r="400" spans="1:22" ht="13.5" x14ac:dyDescent="0.25">
      <c r="A400" s="3">
        <f>RSI!A400</f>
        <v>42587</v>
      </c>
      <c r="B400" s="2">
        <f>RSI!B400</f>
        <v>4.6089000000000002</v>
      </c>
      <c r="C400" s="2">
        <f>RSI!I400</f>
        <v>51.90267292033041</v>
      </c>
      <c r="D400" s="2">
        <f>MACD!E400</f>
        <v>6.8121832303623897E-2</v>
      </c>
      <c r="E400" s="2">
        <f>MACD!F400</f>
        <v>8.5816020926715947E-2</v>
      </c>
      <c r="F400" s="2">
        <f>'Moving Avg'!D400</f>
        <v>4.5320799999999988</v>
      </c>
      <c r="G400" s="2">
        <f>'Moving Avg'!F400</f>
        <v>4.6174249999999999</v>
      </c>
      <c r="H400" s="2">
        <f>'Moving Avg'!G400</f>
        <v>4.5973380000000006</v>
      </c>
      <c r="I400" s="2">
        <f>'Moving Avg'!H400</f>
        <v>3.9708974999999991</v>
      </c>
      <c r="J400" s="6" t="str">
        <f>OBV!F400</f>
        <v>BULLISH</v>
      </c>
      <c r="K400" s="6" t="str">
        <f>OBV!G400</f>
        <v>NEUTRAL</v>
      </c>
      <c r="L400" s="6" t="str">
        <f>OBV!H400</f>
        <v>NEUTRAL</v>
      </c>
      <c r="M400" s="8">
        <f t="shared" si="60"/>
        <v>25</v>
      </c>
      <c r="N400" s="8">
        <f t="shared" si="61"/>
        <v>45</v>
      </c>
      <c r="O400" s="8">
        <f t="shared" si="62"/>
        <v>50</v>
      </c>
      <c r="P400" s="8">
        <f t="shared" si="63"/>
        <v>49.5</v>
      </c>
      <c r="Q400" s="9">
        <f t="shared" si="64"/>
        <v>39.424999999999997</v>
      </c>
      <c r="R400" s="9">
        <f t="shared" si="65"/>
        <v>43.875</v>
      </c>
      <c r="S400" s="9">
        <f t="shared" si="66"/>
        <v>45.275000000000006</v>
      </c>
      <c r="T400" s="9">
        <f t="shared" si="67"/>
        <v>42.375</v>
      </c>
      <c r="U400" s="8">
        <f t="shared" si="68"/>
        <v>42.858333333333327</v>
      </c>
      <c r="V400" s="8">
        <f t="shared" si="69"/>
        <v>42.737499999999997</v>
      </c>
    </row>
    <row r="401" spans="1:22" ht="13.5" x14ac:dyDescent="0.25">
      <c r="A401" s="3">
        <f>RSI!A401</f>
        <v>42590</v>
      </c>
      <c r="B401" s="2">
        <f>RSI!B401</f>
        <v>4.4706000000000001</v>
      </c>
      <c r="C401" s="2">
        <f>RSI!I401</f>
        <v>44.411733897531512</v>
      </c>
      <c r="D401" s="2">
        <f>MACD!E401</f>
        <v>5.9395927956995109E-2</v>
      </c>
      <c r="E401" s="2">
        <f>MACD!F401</f>
        <v>8.0532002332771788E-2</v>
      </c>
      <c r="F401" s="2">
        <f>'Moving Avg'!D401</f>
        <v>4.5197799999999999</v>
      </c>
      <c r="G401" s="2">
        <f>'Moving Avg'!F401</f>
        <v>4.6001300000000001</v>
      </c>
      <c r="H401" s="2">
        <f>'Moving Avg'!G401</f>
        <v>4.598422000000002</v>
      </c>
      <c r="I401" s="2">
        <f>'Moving Avg'!H401</f>
        <v>3.9793219999999989</v>
      </c>
      <c r="J401" s="6" t="str">
        <f>OBV!F401</f>
        <v>BULLISH</v>
      </c>
      <c r="K401" s="6" t="str">
        <f>OBV!G401</f>
        <v>NEUTRAL</v>
      </c>
      <c r="L401" s="6" t="str">
        <f>OBV!H401</f>
        <v>BULLISH DIVERGENCE</v>
      </c>
      <c r="M401" s="8">
        <f t="shared" si="60"/>
        <v>25</v>
      </c>
      <c r="N401" s="8">
        <f t="shared" si="61"/>
        <v>100</v>
      </c>
      <c r="O401" s="8">
        <f t="shared" si="62"/>
        <v>50</v>
      </c>
      <c r="P401" s="8">
        <f t="shared" si="63"/>
        <v>66.5</v>
      </c>
      <c r="Q401" s="9">
        <f t="shared" si="64"/>
        <v>61.225000000000001</v>
      </c>
      <c r="R401" s="9">
        <f t="shared" si="65"/>
        <v>59.125</v>
      </c>
      <c r="S401" s="9">
        <f t="shared" si="66"/>
        <v>61.174999999999997</v>
      </c>
      <c r="T401" s="9">
        <f t="shared" si="67"/>
        <v>60.375</v>
      </c>
      <c r="U401" s="8">
        <f t="shared" si="68"/>
        <v>60.508333333333326</v>
      </c>
      <c r="V401" s="8">
        <f t="shared" si="69"/>
        <v>60.474999999999994</v>
      </c>
    </row>
    <row r="402" spans="1:22" ht="13.5" x14ac:dyDescent="0.25">
      <c r="A402" s="3">
        <f>RSI!A402</f>
        <v>42591</v>
      </c>
      <c r="B402" s="2">
        <f>RSI!B402</f>
        <v>4.5705</v>
      </c>
      <c r="C402" s="2">
        <f>RSI!I402</f>
        <v>50.022812372941146</v>
      </c>
      <c r="D402" s="2">
        <f>MACD!E402</f>
        <v>4.5241490899584846E-2</v>
      </c>
      <c r="E402" s="2">
        <f>MACD!F402</f>
        <v>7.3473900046134397E-2</v>
      </c>
      <c r="F402" s="2">
        <f>'Moving Avg'!D402</f>
        <v>4.5274599999999996</v>
      </c>
      <c r="G402" s="2">
        <f>'Moving Avg'!F402</f>
        <v>4.5878300000000003</v>
      </c>
      <c r="H402" s="2">
        <f>'Moving Avg'!G402</f>
        <v>4.5999940000000006</v>
      </c>
      <c r="I402" s="2">
        <f>'Moving Avg'!H402</f>
        <v>3.9876799999999992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  <c r="M402" s="8">
        <f t="shared" si="60"/>
        <v>25</v>
      </c>
      <c r="N402" s="8">
        <f t="shared" si="61"/>
        <v>100</v>
      </c>
      <c r="O402" s="8">
        <f t="shared" si="62"/>
        <v>50</v>
      </c>
      <c r="P402" s="8">
        <f t="shared" si="63"/>
        <v>83.5</v>
      </c>
      <c r="Q402" s="9">
        <f t="shared" si="64"/>
        <v>63.774999999999999</v>
      </c>
      <c r="R402" s="9">
        <f t="shared" si="65"/>
        <v>63.375</v>
      </c>
      <c r="S402" s="9">
        <f t="shared" si="66"/>
        <v>68.825000000000003</v>
      </c>
      <c r="T402" s="9">
        <f t="shared" si="67"/>
        <v>64.625</v>
      </c>
      <c r="U402" s="8">
        <f t="shared" si="68"/>
        <v>65.325000000000003</v>
      </c>
      <c r="V402" s="8">
        <f t="shared" si="69"/>
        <v>65.150000000000006</v>
      </c>
    </row>
    <row r="403" spans="1:22" ht="13.5" x14ac:dyDescent="0.25">
      <c r="A403" s="3">
        <f>RSI!A403</f>
        <v>42592</v>
      </c>
      <c r="B403" s="2">
        <f>RSI!B403</f>
        <v>4.5628000000000002</v>
      </c>
      <c r="C403" s="2">
        <f>RSI!I403</f>
        <v>49.60717211494152</v>
      </c>
      <c r="D403" s="2">
        <f>MACD!E403</f>
        <v>3.382714288139077E-2</v>
      </c>
      <c r="E403" s="2">
        <f>MACD!F403</f>
        <v>6.5544548613185677E-2</v>
      </c>
      <c r="F403" s="2">
        <f>'Moving Avg'!D403</f>
        <v>4.5489799999999994</v>
      </c>
      <c r="G403" s="2">
        <f>'Moving Avg'!F403</f>
        <v>4.5725050000000005</v>
      </c>
      <c r="H403" s="2">
        <f>'Moving Avg'!G403</f>
        <v>4.6021680000000016</v>
      </c>
      <c r="I403" s="2">
        <f>'Moving Avg'!H403</f>
        <v>3.9959239999999996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0"/>
        <v>25</v>
      </c>
      <c r="N403" s="8">
        <f t="shared" si="61"/>
        <v>100</v>
      </c>
      <c r="O403" s="8">
        <f t="shared" si="62"/>
        <v>50</v>
      </c>
      <c r="P403" s="8">
        <f t="shared" si="63"/>
        <v>83.5</v>
      </c>
      <c r="Q403" s="9">
        <f t="shared" si="64"/>
        <v>63.774999999999999</v>
      </c>
      <c r="R403" s="9">
        <f t="shared" si="65"/>
        <v>63.375</v>
      </c>
      <c r="S403" s="9">
        <f t="shared" si="66"/>
        <v>68.825000000000003</v>
      </c>
      <c r="T403" s="9">
        <f t="shared" si="67"/>
        <v>64.625</v>
      </c>
      <c r="U403" s="8">
        <f t="shared" si="68"/>
        <v>65.325000000000003</v>
      </c>
      <c r="V403" s="8">
        <f t="shared" si="69"/>
        <v>65.150000000000006</v>
      </c>
    </row>
    <row r="404" spans="1:22" ht="13.5" x14ac:dyDescent="0.25">
      <c r="A404" s="3">
        <f>RSI!A404</f>
        <v>42593</v>
      </c>
      <c r="B404" s="2">
        <f>RSI!B404</f>
        <v>4.5628000000000002</v>
      </c>
      <c r="C404" s="2">
        <f>RSI!I404</f>
        <v>49.607172114941513</v>
      </c>
      <c r="D404" s="2">
        <f>MACD!E404</f>
        <v>3.2993529197700155E-3</v>
      </c>
      <c r="E404" s="2">
        <f>MACD!F404</f>
        <v>5.3095509474502547E-2</v>
      </c>
      <c r="F404" s="2">
        <f>'Moving Avg'!D404</f>
        <v>4.5551199999999996</v>
      </c>
      <c r="G404" s="2">
        <f>'Moving Avg'!F404</f>
        <v>4.5632199999999994</v>
      </c>
      <c r="H404" s="2">
        <f>'Moving Avg'!G404</f>
        <v>4.6031340000000025</v>
      </c>
      <c r="I404" s="2">
        <f>'Moving Avg'!H404</f>
        <v>4.0045829999999993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  <c r="M404" s="8">
        <f t="shared" si="60"/>
        <v>25</v>
      </c>
      <c r="N404" s="8">
        <f t="shared" si="61"/>
        <v>100</v>
      </c>
      <c r="O404" s="8">
        <f t="shared" si="62"/>
        <v>50</v>
      </c>
      <c r="P404" s="8">
        <f t="shared" si="63"/>
        <v>83.5</v>
      </c>
      <c r="Q404" s="9">
        <f t="shared" si="64"/>
        <v>63.774999999999999</v>
      </c>
      <c r="R404" s="9">
        <f t="shared" si="65"/>
        <v>63.375</v>
      </c>
      <c r="S404" s="9">
        <f t="shared" si="66"/>
        <v>68.825000000000003</v>
      </c>
      <c r="T404" s="9">
        <f t="shared" si="67"/>
        <v>64.625</v>
      </c>
      <c r="U404" s="8">
        <f t="shared" si="68"/>
        <v>65.325000000000003</v>
      </c>
      <c r="V404" s="8">
        <f t="shared" si="69"/>
        <v>65.150000000000006</v>
      </c>
    </row>
    <row r="405" spans="1:22" ht="13.5" x14ac:dyDescent="0.25">
      <c r="A405" s="3">
        <f>RSI!A405</f>
        <v>42594</v>
      </c>
      <c r="B405" s="2">
        <f>RSI!B405</f>
        <v>4.5628000000000002</v>
      </c>
      <c r="C405" s="2">
        <f>RSI!I405</f>
        <v>49.60717211494152</v>
      </c>
      <c r="D405" s="2">
        <f>MACD!E405</f>
        <v>-2.7580250036631782E-3</v>
      </c>
      <c r="E405" s="2">
        <f>MACD!F405</f>
        <v>4.1924802578869408E-2</v>
      </c>
      <c r="F405" s="2">
        <f>'Moving Avg'!D405</f>
        <v>4.5458999999999996</v>
      </c>
      <c r="G405" s="2">
        <f>'Moving Avg'!F405</f>
        <v>4.5497799999999993</v>
      </c>
      <c r="H405" s="2">
        <f>'Moving Avg'!G405</f>
        <v>4.6037980000000029</v>
      </c>
      <c r="I405" s="2">
        <f>'Moving Avg'!H405</f>
        <v>4.0134304999999992</v>
      </c>
      <c r="J405" s="6" t="str">
        <f>OBV!F405</f>
        <v>BULLISH</v>
      </c>
      <c r="K405" s="6" t="str">
        <f>OBV!G405</f>
        <v>NEUTRAL</v>
      </c>
      <c r="L405" s="6" t="str">
        <f>OBV!H405</f>
        <v>BULLISH DIVERGENCE</v>
      </c>
      <c r="M405" s="8">
        <f t="shared" si="60"/>
        <v>25</v>
      </c>
      <c r="N405" s="8">
        <f t="shared" si="61"/>
        <v>100</v>
      </c>
      <c r="O405" s="8">
        <f t="shared" si="62"/>
        <v>50</v>
      </c>
      <c r="P405" s="8">
        <f t="shared" si="63"/>
        <v>66.5</v>
      </c>
      <c r="Q405" s="9">
        <f t="shared" si="64"/>
        <v>61.225000000000001</v>
      </c>
      <c r="R405" s="9">
        <f t="shared" si="65"/>
        <v>59.125</v>
      </c>
      <c r="S405" s="9">
        <f t="shared" si="66"/>
        <v>61.174999999999997</v>
      </c>
      <c r="T405" s="9">
        <f t="shared" si="67"/>
        <v>60.375</v>
      </c>
      <c r="U405" s="8">
        <f t="shared" si="68"/>
        <v>60.508333333333326</v>
      </c>
      <c r="V405" s="8">
        <f t="shared" si="69"/>
        <v>60.474999999999994</v>
      </c>
    </row>
    <row r="406" spans="1:22" ht="13.5" x14ac:dyDescent="0.25">
      <c r="A406" s="3">
        <f>RSI!A406</f>
        <v>42597</v>
      </c>
      <c r="B406" s="2">
        <f>RSI!B406</f>
        <v>4.4551999999999996</v>
      </c>
      <c r="C406" s="2">
        <f>RSI!I406</f>
        <v>43.324319815835267</v>
      </c>
      <c r="D406" s="2">
        <f>MACD!E406</f>
        <v>5.0423474297645043E-4</v>
      </c>
      <c r="E406" s="2">
        <f>MACD!F406</f>
        <v>3.3640689011690816E-2</v>
      </c>
      <c r="F406" s="2">
        <f>'Moving Avg'!D406</f>
        <v>4.5428200000000007</v>
      </c>
      <c r="G406" s="2">
        <f>'Moving Avg'!F406</f>
        <v>4.5351149999999993</v>
      </c>
      <c r="H406" s="2">
        <f>'Moving Avg'!G406</f>
        <v>4.6036680000000025</v>
      </c>
      <c r="I406" s="2">
        <f>'Moving Avg'!H406</f>
        <v>4.0218534999999989</v>
      </c>
      <c r="J406" s="6" t="str">
        <f>OBV!F406</f>
        <v>BULLISH</v>
      </c>
      <c r="K406" s="6" t="str">
        <f>OBV!G406</f>
        <v>NEUTRAL</v>
      </c>
      <c r="L406" s="6" t="str">
        <f>OBV!H406</f>
        <v>BULLISH DIVERGENCE</v>
      </c>
      <c r="M406" s="8">
        <f t="shared" si="60"/>
        <v>25</v>
      </c>
      <c r="N406" s="8">
        <f t="shared" si="61"/>
        <v>100</v>
      </c>
      <c r="O406" s="8">
        <f t="shared" si="62"/>
        <v>50</v>
      </c>
      <c r="P406" s="8">
        <f t="shared" si="63"/>
        <v>66.5</v>
      </c>
      <c r="Q406" s="9">
        <f t="shared" si="64"/>
        <v>61.225000000000001</v>
      </c>
      <c r="R406" s="9">
        <f t="shared" si="65"/>
        <v>59.125</v>
      </c>
      <c r="S406" s="9">
        <f t="shared" si="66"/>
        <v>61.174999999999997</v>
      </c>
      <c r="T406" s="9">
        <f t="shared" si="67"/>
        <v>60.375</v>
      </c>
      <c r="U406" s="8">
        <f t="shared" si="68"/>
        <v>60.508333333333326</v>
      </c>
      <c r="V406" s="8">
        <f t="shared" si="69"/>
        <v>60.474999999999994</v>
      </c>
    </row>
    <row r="407" spans="1:22" ht="13.5" x14ac:dyDescent="0.25">
      <c r="A407" s="3">
        <f>RSI!A407</f>
        <v>42598</v>
      </c>
      <c r="B407" s="2">
        <f>RSI!B407</f>
        <v>4.3247</v>
      </c>
      <c r="C407" s="2">
        <f>RSI!I407</f>
        <v>37.174766723952011</v>
      </c>
      <c r="D407" s="2">
        <f>MACD!E407</f>
        <v>1.3597409932019744E-2</v>
      </c>
      <c r="E407" s="2">
        <f>MACD!F407</f>
        <v>2.96320331957566E-2</v>
      </c>
      <c r="F407" s="2">
        <f>'Moving Avg'!D407</f>
        <v>4.4936600000000002</v>
      </c>
      <c r="G407" s="2">
        <f>'Moving Avg'!F407</f>
        <v>4.5173199999999998</v>
      </c>
      <c r="H407" s="2">
        <f>'Moving Avg'!G407</f>
        <v>4.5985140000000024</v>
      </c>
      <c r="I407" s="2">
        <f>'Moving Avg'!H407</f>
        <v>4.0296614999999996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25</v>
      </c>
      <c r="N407" s="8">
        <f t="shared" si="61"/>
        <v>45</v>
      </c>
      <c r="O407" s="8">
        <f t="shared" si="62"/>
        <v>50</v>
      </c>
      <c r="P407" s="8">
        <f t="shared" si="63"/>
        <v>16.5</v>
      </c>
      <c r="Q407" s="9">
        <f t="shared" si="64"/>
        <v>34.475000000000001</v>
      </c>
      <c r="R407" s="9">
        <f t="shared" si="65"/>
        <v>35.625</v>
      </c>
      <c r="S407" s="9">
        <f t="shared" si="66"/>
        <v>30.425000000000001</v>
      </c>
      <c r="T407" s="9">
        <f t="shared" si="67"/>
        <v>34.125</v>
      </c>
      <c r="U407" s="8">
        <f t="shared" si="68"/>
        <v>33.508333333333333</v>
      </c>
      <c r="V407" s="8">
        <f t="shared" si="69"/>
        <v>33.662499999999994</v>
      </c>
    </row>
    <row r="408" spans="1:22" ht="13.5" x14ac:dyDescent="0.25">
      <c r="A408" s="3">
        <f>RSI!A408</f>
        <v>42599</v>
      </c>
      <c r="B408" s="2">
        <f>RSI!B408</f>
        <v>4.4476000000000004</v>
      </c>
      <c r="C408" s="2">
        <f>RSI!I408</f>
        <v>45.080854443079062</v>
      </c>
      <c r="D408" s="2">
        <f>MACD!E408</f>
        <v>5.1296992119587159E-3</v>
      </c>
      <c r="E408" s="2">
        <f>MACD!F408</f>
        <v>2.4731566398997026E-2</v>
      </c>
      <c r="F408" s="2">
        <f>'Moving Avg'!D408</f>
        <v>4.4706200000000003</v>
      </c>
      <c r="G408" s="2">
        <f>'Moving Avg'!F408</f>
        <v>4.5056699999999994</v>
      </c>
      <c r="H408" s="2">
        <f>'Moving Avg'!G408</f>
        <v>4.5953640000000009</v>
      </c>
      <c r="I408" s="2">
        <f>'Moving Avg'!H408</f>
        <v>4.0373294999999985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  <c r="M408" s="8">
        <f t="shared" si="60"/>
        <v>25</v>
      </c>
      <c r="N408" s="8">
        <f t="shared" si="61"/>
        <v>45</v>
      </c>
      <c r="O408" s="8">
        <f t="shared" si="62"/>
        <v>50</v>
      </c>
      <c r="P408" s="8">
        <f t="shared" si="63"/>
        <v>16.5</v>
      </c>
      <c r="Q408" s="9">
        <f t="shared" si="64"/>
        <v>34.475000000000001</v>
      </c>
      <c r="R408" s="9">
        <f t="shared" si="65"/>
        <v>35.625</v>
      </c>
      <c r="S408" s="9">
        <f t="shared" si="66"/>
        <v>30.425000000000001</v>
      </c>
      <c r="T408" s="9">
        <f t="shared" si="67"/>
        <v>34.125</v>
      </c>
      <c r="U408" s="8">
        <f t="shared" si="68"/>
        <v>33.508333333333333</v>
      </c>
      <c r="V408" s="8">
        <f t="shared" si="69"/>
        <v>33.662499999999994</v>
      </c>
    </row>
    <row r="409" spans="1:22" ht="13.5" x14ac:dyDescent="0.25">
      <c r="A409" s="3">
        <f>RSI!A409</f>
        <v>42600</v>
      </c>
      <c r="B409" s="2">
        <f>RSI!B409</f>
        <v>4.5705</v>
      </c>
      <c r="C409" s="2">
        <f>RSI!I409</f>
        <v>51.635362998362055</v>
      </c>
      <c r="D409" s="2">
        <f>MACD!E409</f>
        <v>1.2506700243104518E-3</v>
      </c>
      <c r="E409" s="2">
        <f>MACD!F409</f>
        <v>2.0035387124059712E-2</v>
      </c>
      <c r="F409" s="2">
        <f>'Moving Avg'!D409</f>
        <v>4.4721600000000006</v>
      </c>
      <c r="G409" s="2">
        <f>'Moving Avg'!F409</f>
        <v>4.5069600000000003</v>
      </c>
      <c r="H409" s="2">
        <f>'Moving Avg'!G409</f>
        <v>4.5939180000000022</v>
      </c>
      <c r="I409" s="2">
        <f>'Moving Avg'!H409</f>
        <v>4.0449699999999984</v>
      </c>
      <c r="J409" s="6" t="str">
        <f>OBV!F409</f>
        <v>BEARISH</v>
      </c>
      <c r="K409" s="6" t="str">
        <f>OBV!G409</f>
        <v>NEUTRAL</v>
      </c>
      <c r="L409" s="6" t="str">
        <f>OBV!H409</f>
        <v>BEARISH DIVERGENCE</v>
      </c>
      <c r="M409" s="8">
        <f t="shared" si="60"/>
        <v>25</v>
      </c>
      <c r="N409" s="8">
        <f t="shared" si="61"/>
        <v>45</v>
      </c>
      <c r="O409" s="8">
        <f t="shared" si="62"/>
        <v>50</v>
      </c>
      <c r="P409" s="8">
        <f t="shared" si="63"/>
        <v>16.5</v>
      </c>
      <c r="Q409" s="9">
        <f t="shared" si="64"/>
        <v>34.475000000000001</v>
      </c>
      <c r="R409" s="9">
        <f t="shared" si="65"/>
        <v>35.625</v>
      </c>
      <c r="S409" s="9">
        <f t="shared" si="66"/>
        <v>30.425000000000001</v>
      </c>
      <c r="T409" s="9">
        <f t="shared" si="67"/>
        <v>34.125</v>
      </c>
      <c r="U409" s="8">
        <f t="shared" si="68"/>
        <v>33.508333333333333</v>
      </c>
      <c r="V409" s="8">
        <f t="shared" si="69"/>
        <v>33.662499999999994</v>
      </c>
    </row>
    <row r="410" spans="1:22" ht="13.5" x14ac:dyDescent="0.25">
      <c r="A410" s="3">
        <f>RSI!A410</f>
        <v>42601</v>
      </c>
      <c r="B410" s="2">
        <f>RSI!B410</f>
        <v>4.4551999999999996</v>
      </c>
      <c r="C410" s="2">
        <f>RSI!I410</f>
        <v>46.079103831825165</v>
      </c>
      <c r="D410" s="2">
        <f>MACD!E410</f>
        <v>1.8115810461061699E-2</v>
      </c>
      <c r="E410" s="2">
        <f>MACD!F410</f>
        <v>1.9651471791460113E-2</v>
      </c>
      <c r="F410" s="2">
        <f>'Moving Avg'!D410</f>
        <v>4.4506399999999999</v>
      </c>
      <c r="G410" s="2">
        <f>'Moving Avg'!F410</f>
        <v>4.5092799999999995</v>
      </c>
      <c r="H410" s="2">
        <f>'Moving Avg'!G410</f>
        <v>4.5901660000000017</v>
      </c>
      <c r="I410" s="2">
        <f>'Moving Avg'!H410</f>
        <v>4.0512414999999988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  <c r="M410" s="8">
        <f t="shared" si="60"/>
        <v>25</v>
      </c>
      <c r="N410" s="8">
        <f t="shared" si="61"/>
        <v>45</v>
      </c>
      <c r="O410" s="8">
        <f t="shared" si="62"/>
        <v>50</v>
      </c>
      <c r="P410" s="8">
        <f t="shared" si="63"/>
        <v>16.5</v>
      </c>
      <c r="Q410" s="9">
        <f t="shared" si="64"/>
        <v>34.475000000000001</v>
      </c>
      <c r="R410" s="9">
        <f t="shared" si="65"/>
        <v>35.625</v>
      </c>
      <c r="S410" s="9">
        <f t="shared" si="66"/>
        <v>30.425000000000001</v>
      </c>
      <c r="T410" s="9">
        <f t="shared" si="67"/>
        <v>34.125</v>
      </c>
      <c r="U410" s="8">
        <f t="shared" si="68"/>
        <v>33.508333333333333</v>
      </c>
      <c r="V410" s="8">
        <f t="shared" si="69"/>
        <v>33.662499999999994</v>
      </c>
    </row>
    <row r="411" spans="1:22" ht="13.5" x14ac:dyDescent="0.25">
      <c r="A411" s="3">
        <f>RSI!A411</f>
        <v>42604</v>
      </c>
      <c r="B411" s="2">
        <f>RSI!B411</f>
        <v>4.3247</v>
      </c>
      <c r="C411" s="2">
        <f>RSI!I411</f>
        <v>40.736153178601349</v>
      </c>
      <c r="D411" s="2">
        <f>MACD!E411</f>
        <v>2.1264102137022789E-2</v>
      </c>
      <c r="E411" s="2">
        <f>MACD!F411</f>
        <v>1.9973997860572648E-2</v>
      </c>
      <c r="F411" s="2">
        <f>'Moving Avg'!D411</f>
        <v>4.4245400000000004</v>
      </c>
      <c r="G411" s="2">
        <f>'Moving Avg'!F411</f>
        <v>4.4986550000000012</v>
      </c>
      <c r="H411" s="2">
        <f>'Moving Avg'!G411</f>
        <v>4.5838040000000024</v>
      </c>
      <c r="I411" s="2">
        <f>'Moving Avg'!H411</f>
        <v>4.0578039999999991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  <c r="M411" s="8">
        <f t="shared" si="60"/>
        <v>25</v>
      </c>
      <c r="N411" s="8">
        <f t="shared" si="61"/>
        <v>0</v>
      </c>
      <c r="O411" s="8">
        <f t="shared" si="62"/>
        <v>50</v>
      </c>
      <c r="P411" s="8">
        <f t="shared" si="63"/>
        <v>16.5</v>
      </c>
      <c r="Q411" s="9">
        <f t="shared" si="64"/>
        <v>18.725000000000001</v>
      </c>
      <c r="R411" s="9">
        <f t="shared" si="65"/>
        <v>26.625</v>
      </c>
      <c r="S411" s="9">
        <f t="shared" si="66"/>
        <v>23.675000000000001</v>
      </c>
      <c r="T411" s="9">
        <f t="shared" si="67"/>
        <v>22.875</v>
      </c>
      <c r="U411" s="8">
        <f t="shared" si="68"/>
        <v>23.008333333333336</v>
      </c>
      <c r="V411" s="8">
        <f t="shared" si="69"/>
        <v>22.975000000000001</v>
      </c>
    </row>
    <row r="412" spans="1:22" ht="13.5" x14ac:dyDescent="0.25">
      <c r="A412" s="3">
        <f>RSI!A412</f>
        <v>42605</v>
      </c>
      <c r="B412" s="2">
        <f>RSI!B412</f>
        <v>4.3247</v>
      </c>
      <c r="C412" s="2">
        <f>RSI!I412</f>
        <v>40.736153178601349</v>
      </c>
      <c r="D412" s="2">
        <f>MACD!E412</f>
        <v>4.052029530608614E-2</v>
      </c>
      <c r="E412" s="2">
        <f>MACD!F412</f>
        <v>2.4083257349675348E-2</v>
      </c>
      <c r="F412" s="2">
        <f>'Moving Avg'!D412</f>
        <v>4.4245400000000004</v>
      </c>
      <c r="G412" s="2">
        <f>'Moving Avg'!F412</f>
        <v>4.4880300000000002</v>
      </c>
      <c r="H412" s="2">
        <f>'Moving Avg'!G412</f>
        <v>4.5774420000000022</v>
      </c>
      <c r="I412" s="2">
        <f>'Moving Avg'!H412</f>
        <v>4.0640269999999985</v>
      </c>
      <c r="J412" s="6" t="str">
        <f>OBV!F412</f>
        <v>BEARISH</v>
      </c>
      <c r="K412" s="6" t="str">
        <f>OBV!G412</f>
        <v>NEUTRAL</v>
      </c>
      <c r="L412" s="6" t="str">
        <f>OBV!H412</f>
        <v>NEUTRAL</v>
      </c>
      <c r="M412" s="8">
        <f t="shared" si="60"/>
        <v>25</v>
      </c>
      <c r="N412" s="8">
        <f t="shared" si="61"/>
        <v>0</v>
      </c>
      <c r="O412" s="8">
        <f t="shared" si="62"/>
        <v>50</v>
      </c>
      <c r="P412" s="8">
        <f t="shared" si="63"/>
        <v>16.5</v>
      </c>
      <c r="Q412" s="9">
        <f t="shared" si="64"/>
        <v>18.725000000000001</v>
      </c>
      <c r="R412" s="9">
        <f t="shared" si="65"/>
        <v>26.625</v>
      </c>
      <c r="S412" s="9">
        <f t="shared" si="66"/>
        <v>23.675000000000001</v>
      </c>
      <c r="T412" s="9">
        <f t="shared" si="67"/>
        <v>22.875</v>
      </c>
      <c r="U412" s="8">
        <f t="shared" si="68"/>
        <v>23.008333333333336</v>
      </c>
      <c r="V412" s="8">
        <f t="shared" si="69"/>
        <v>22.975000000000001</v>
      </c>
    </row>
    <row r="413" spans="1:22" ht="13.5" x14ac:dyDescent="0.25">
      <c r="A413" s="3">
        <f>RSI!A413</f>
        <v>42606</v>
      </c>
      <c r="B413" s="2">
        <f>RSI!B413</f>
        <v>4.5167000000000002</v>
      </c>
      <c r="C413" s="2">
        <f>RSI!I413</f>
        <v>50.524839928114588</v>
      </c>
      <c r="D413" s="2">
        <f>MACD!E413</f>
        <v>4.2539588583203169E-2</v>
      </c>
      <c r="E413" s="2">
        <f>MACD!F413</f>
        <v>2.7774523596380912E-2</v>
      </c>
      <c r="F413" s="2">
        <f>'Moving Avg'!D413</f>
        <v>4.4383600000000003</v>
      </c>
      <c r="G413" s="2">
        <f>'Moving Avg'!F413</f>
        <v>4.4870049999999999</v>
      </c>
      <c r="H413" s="2">
        <f>'Moving Avg'!G413</f>
        <v>4.5756740000000011</v>
      </c>
      <c r="I413" s="2">
        <f>'Moving Avg'!H413</f>
        <v>4.0712099999999989</v>
      </c>
      <c r="J413" s="6" t="str">
        <f>OBV!F413</f>
        <v>BULLISH</v>
      </c>
      <c r="K413" s="6" t="str">
        <f>OBV!G413</f>
        <v>NEUTRAL</v>
      </c>
      <c r="L413" s="6" t="str">
        <f>OBV!H413</f>
        <v>CONFIRMED BULLISH</v>
      </c>
      <c r="M413" s="8">
        <f t="shared" si="60"/>
        <v>25</v>
      </c>
      <c r="N413" s="8">
        <f t="shared" si="61"/>
        <v>0</v>
      </c>
      <c r="O413" s="8">
        <f t="shared" si="62"/>
        <v>50</v>
      </c>
      <c r="P413" s="8">
        <f t="shared" si="63"/>
        <v>83.5</v>
      </c>
      <c r="Q413" s="9">
        <f t="shared" si="64"/>
        <v>28.774999999999999</v>
      </c>
      <c r="R413" s="9">
        <f t="shared" si="65"/>
        <v>43.375</v>
      </c>
      <c r="S413" s="9">
        <f t="shared" si="66"/>
        <v>53.825000000000003</v>
      </c>
      <c r="T413" s="9">
        <f t="shared" si="67"/>
        <v>39.625</v>
      </c>
      <c r="U413" s="8">
        <f t="shared" si="68"/>
        <v>41.991666666666667</v>
      </c>
      <c r="V413" s="8">
        <f t="shared" si="69"/>
        <v>41.400000000000006</v>
      </c>
    </row>
    <row r="414" spans="1:22" ht="13.5" x14ac:dyDescent="0.25">
      <c r="A414" s="3">
        <f>RSI!A414</f>
        <v>42607</v>
      </c>
      <c r="B414" s="2">
        <f>RSI!B414</f>
        <v>4.4551999999999996</v>
      </c>
      <c r="C414" s="2">
        <f>RSI!I414</f>
        <v>47.801305195785055</v>
      </c>
      <c r="D414" s="2">
        <f>MACD!E414</f>
        <v>4.8717786010194608E-2</v>
      </c>
      <c r="E414" s="2">
        <f>MACD!F414</f>
        <v>3.1963176079143653E-2</v>
      </c>
      <c r="F414" s="2">
        <f>'Moving Avg'!D414</f>
        <v>4.4152999999999993</v>
      </c>
      <c r="G414" s="2">
        <f>'Moving Avg'!F414</f>
        <v>4.4897000000000009</v>
      </c>
      <c r="H414" s="2">
        <f>'Moving Avg'!G414</f>
        <v>4.5720720000000021</v>
      </c>
      <c r="I414" s="2">
        <f>'Moving Avg'!H414</f>
        <v>4.0787649999999989</v>
      </c>
      <c r="J414" s="6" t="str">
        <f>OBV!F414</f>
        <v>BULLISH</v>
      </c>
      <c r="K414" s="6" t="str">
        <f>OBV!G414</f>
        <v>NEUTRAL</v>
      </c>
      <c r="L414" s="6" t="str">
        <f>OBV!H414</f>
        <v>BULLISH DIVERGENCE</v>
      </c>
      <c r="M414" s="8">
        <f t="shared" si="60"/>
        <v>25</v>
      </c>
      <c r="N414" s="8">
        <f t="shared" si="61"/>
        <v>0</v>
      </c>
      <c r="O414" s="8">
        <f t="shared" si="62"/>
        <v>50</v>
      </c>
      <c r="P414" s="8">
        <f t="shared" si="63"/>
        <v>66.5</v>
      </c>
      <c r="Q414" s="9">
        <f t="shared" si="64"/>
        <v>26.225000000000001</v>
      </c>
      <c r="R414" s="9">
        <f t="shared" si="65"/>
        <v>39.125</v>
      </c>
      <c r="S414" s="9">
        <f t="shared" si="66"/>
        <v>46.174999999999997</v>
      </c>
      <c r="T414" s="9">
        <f t="shared" si="67"/>
        <v>35.375</v>
      </c>
      <c r="U414" s="8">
        <f t="shared" si="68"/>
        <v>37.174999999999997</v>
      </c>
      <c r="V414" s="8">
        <f t="shared" si="69"/>
        <v>36.724999999999994</v>
      </c>
    </row>
    <row r="415" spans="1:22" ht="13.5" x14ac:dyDescent="0.25">
      <c r="A415" s="3">
        <f>RSI!A415</f>
        <v>42608</v>
      </c>
      <c r="B415" s="2">
        <f>RSI!B415</f>
        <v>4.5857999999999999</v>
      </c>
      <c r="C415" s="2">
        <f>RSI!I415</f>
        <v>53.529973025411152</v>
      </c>
      <c r="D415" s="2">
        <f>MACD!E415</f>
        <v>4.4555202387352111E-2</v>
      </c>
      <c r="E415" s="2">
        <f>MACD!F415</f>
        <v>3.4481581340785342E-2</v>
      </c>
      <c r="F415" s="2">
        <f>'Moving Avg'!D415</f>
        <v>4.441419999999999</v>
      </c>
      <c r="G415" s="2">
        <f>'Moving Avg'!F415</f>
        <v>4.4925100000000011</v>
      </c>
      <c r="H415" s="2">
        <f>'Moving Avg'!G415</f>
        <v>4.5703280000000008</v>
      </c>
      <c r="I415" s="2">
        <f>'Moving Avg'!H415</f>
        <v>4.0876144999999982</v>
      </c>
      <c r="J415" s="6" t="str">
        <f>OBV!F415</f>
        <v>BULLISH</v>
      </c>
      <c r="K415" s="6" t="str">
        <f>OBV!G415</f>
        <v>NEUTRAL</v>
      </c>
      <c r="L415" s="6" t="str">
        <f>OBV!H415</f>
        <v>CONFIRMED BULLISH</v>
      </c>
      <c r="M415" s="8">
        <f t="shared" si="60"/>
        <v>25</v>
      </c>
      <c r="N415" s="8">
        <f t="shared" si="61"/>
        <v>0</v>
      </c>
      <c r="O415" s="8">
        <f t="shared" si="62"/>
        <v>50</v>
      </c>
      <c r="P415" s="8">
        <f t="shared" si="63"/>
        <v>83.5</v>
      </c>
      <c r="Q415" s="9">
        <f t="shared" si="64"/>
        <v>28.774999999999999</v>
      </c>
      <c r="R415" s="9">
        <f t="shared" si="65"/>
        <v>43.375</v>
      </c>
      <c r="S415" s="9">
        <f t="shared" si="66"/>
        <v>53.825000000000003</v>
      </c>
      <c r="T415" s="9">
        <f t="shared" si="67"/>
        <v>39.625</v>
      </c>
      <c r="U415" s="8">
        <f t="shared" si="68"/>
        <v>41.991666666666667</v>
      </c>
      <c r="V415" s="8">
        <f t="shared" si="69"/>
        <v>41.400000000000006</v>
      </c>
    </row>
    <row r="416" spans="1:22" ht="13.5" x14ac:dyDescent="0.25">
      <c r="A416" s="3">
        <f>RSI!A416</f>
        <v>42611</v>
      </c>
      <c r="B416" s="2">
        <f>RSI!B416</f>
        <v>4.5857999999999999</v>
      </c>
      <c r="C416" s="2">
        <f>RSI!I416</f>
        <v>53.529973025411152</v>
      </c>
      <c r="D416" s="2">
        <f>MACD!E416</f>
        <v>2.3970212912050037E-2</v>
      </c>
      <c r="E416" s="2">
        <f>MACD!F416</f>
        <v>3.2379307655038284E-2</v>
      </c>
      <c r="F416" s="2">
        <f>'Moving Avg'!D416</f>
        <v>4.4936400000000001</v>
      </c>
      <c r="G416" s="2">
        <f>'Moving Avg'!F416</f>
        <v>4.4951950000000007</v>
      </c>
      <c r="H416" s="2">
        <f>'Moving Avg'!G416</f>
        <v>4.5691880000000014</v>
      </c>
      <c r="I416" s="2">
        <f>'Moving Avg'!H416</f>
        <v>4.0960489999999989</v>
      </c>
      <c r="J416" s="6" t="str">
        <f>OBV!F416</f>
        <v>BULLISH</v>
      </c>
      <c r="K416" s="6" t="str">
        <f>OBV!G416</f>
        <v>NEUTRAL</v>
      </c>
      <c r="L416" s="6" t="str">
        <f>OBV!H416</f>
        <v>CONFIRMED BULLISH</v>
      </c>
      <c r="M416" s="8">
        <f t="shared" si="60"/>
        <v>25</v>
      </c>
      <c r="N416" s="8">
        <f t="shared" si="61"/>
        <v>45</v>
      </c>
      <c r="O416" s="8">
        <f t="shared" si="62"/>
        <v>50</v>
      </c>
      <c r="P416" s="8">
        <f t="shared" si="63"/>
        <v>83.5</v>
      </c>
      <c r="Q416" s="9">
        <f t="shared" si="64"/>
        <v>44.524999999999999</v>
      </c>
      <c r="R416" s="9">
        <f t="shared" si="65"/>
        <v>52.375</v>
      </c>
      <c r="S416" s="9">
        <f t="shared" si="66"/>
        <v>60.575000000000003</v>
      </c>
      <c r="T416" s="9">
        <f t="shared" si="67"/>
        <v>50.875</v>
      </c>
      <c r="U416" s="8">
        <f t="shared" si="68"/>
        <v>52.491666666666674</v>
      </c>
      <c r="V416" s="8">
        <f t="shared" si="69"/>
        <v>52.087500000000006</v>
      </c>
    </row>
    <row r="417" spans="1:22" ht="13.5" x14ac:dyDescent="0.25">
      <c r="A417" s="3">
        <f>RSI!A417</f>
        <v>42612</v>
      </c>
      <c r="B417" s="2">
        <f>RSI!B417</f>
        <v>4.5857999999999999</v>
      </c>
      <c r="C417" s="2">
        <f>RSI!I417</f>
        <v>53.529973025411152</v>
      </c>
      <c r="D417" s="2">
        <f>MACD!E417</f>
        <v>-1.3996034829705906E-2</v>
      </c>
      <c r="E417" s="2">
        <f>MACD!F417</f>
        <v>2.310423915808945E-2</v>
      </c>
      <c r="F417" s="2">
        <f>'Moving Avg'!D417</f>
        <v>4.5458599999999993</v>
      </c>
      <c r="G417" s="2">
        <f>'Moving Avg'!F417</f>
        <v>4.4978800000000003</v>
      </c>
      <c r="H417" s="2">
        <f>'Moving Avg'!G417</f>
        <v>4.568048000000001</v>
      </c>
      <c r="I417" s="2">
        <f>'Moving Avg'!H417</f>
        <v>4.1048984999999982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  <c r="M417" s="8">
        <f t="shared" si="60"/>
        <v>25</v>
      </c>
      <c r="N417" s="8">
        <f t="shared" si="61"/>
        <v>100</v>
      </c>
      <c r="O417" s="8">
        <f t="shared" si="62"/>
        <v>50</v>
      </c>
      <c r="P417" s="8">
        <f t="shared" si="63"/>
        <v>83.5</v>
      </c>
      <c r="Q417" s="9">
        <f t="shared" si="64"/>
        <v>63.774999999999999</v>
      </c>
      <c r="R417" s="9">
        <f t="shared" si="65"/>
        <v>63.375</v>
      </c>
      <c r="S417" s="9">
        <f t="shared" si="66"/>
        <v>68.825000000000003</v>
      </c>
      <c r="T417" s="9">
        <f t="shared" si="67"/>
        <v>64.625</v>
      </c>
      <c r="U417" s="8">
        <f t="shared" si="68"/>
        <v>65.325000000000003</v>
      </c>
      <c r="V417" s="8">
        <f t="shared" si="69"/>
        <v>65.150000000000006</v>
      </c>
    </row>
    <row r="418" spans="1:22" ht="13.5" x14ac:dyDescent="0.25">
      <c r="A418" s="3">
        <f>RSI!A418</f>
        <v>42613</v>
      </c>
      <c r="B418" s="2">
        <f>RSI!B418</f>
        <v>4.5857999999999999</v>
      </c>
      <c r="C418" s="2">
        <f>RSI!I418</f>
        <v>53.529973025411159</v>
      </c>
      <c r="D418" s="2">
        <f>MACD!E418</f>
        <v>-2.7649977820201954E-2</v>
      </c>
      <c r="E418" s="2">
        <f>MACD!F418</f>
        <v>1.295339576243117E-2</v>
      </c>
      <c r="F418" s="2">
        <f>'Moving Avg'!D418</f>
        <v>4.5596799999999993</v>
      </c>
      <c r="G418" s="2">
        <f>'Moving Avg'!F418</f>
        <v>4.5044100000000018</v>
      </c>
      <c r="H418" s="2">
        <f>'Moving Avg'!G418</f>
        <v>4.5669080000000015</v>
      </c>
      <c r="I418" s="2">
        <f>'Moving Avg'!H418</f>
        <v>4.1131439999999984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  <c r="M418" s="8">
        <f t="shared" si="60"/>
        <v>25</v>
      </c>
      <c r="N418" s="8">
        <f t="shared" si="61"/>
        <v>100</v>
      </c>
      <c r="O418" s="8">
        <f t="shared" si="62"/>
        <v>50</v>
      </c>
      <c r="P418" s="8">
        <f t="shared" si="63"/>
        <v>83.5</v>
      </c>
      <c r="Q418" s="9">
        <f t="shared" si="64"/>
        <v>63.774999999999999</v>
      </c>
      <c r="R418" s="9">
        <f t="shared" si="65"/>
        <v>63.375</v>
      </c>
      <c r="S418" s="9">
        <f t="shared" si="66"/>
        <v>68.825000000000003</v>
      </c>
      <c r="T418" s="9">
        <f t="shared" si="67"/>
        <v>64.625</v>
      </c>
      <c r="U418" s="8">
        <f t="shared" si="68"/>
        <v>65.325000000000003</v>
      </c>
      <c r="V418" s="8">
        <f t="shared" si="69"/>
        <v>65.150000000000006</v>
      </c>
    </row>
    <row r="419" spans="1:22" ht="13.5" x14ac:dyDescent="0.25">
      <c r="A419" s="3">
        <f>RSI!A419</f>
        <v>42614</v>
      </c>
      <c r="B419" s="2">
        <f>RSI!B419</f>
        <v>4.4551999999999996</v>
      </c>
      <c r="C419" s="2">
        <f>RSI!I419</f>
        <v>46.644508408553293</v>
      </c>
      <c r="D419" s="2">
        <f>MACD!E419</f>
        <v>-1.1025574433038976E-2</v>
      </c>
      <c r="E419" s="2">
        <f>MACD!F419</f>
        <v>8.1576017233371406E-3</v>
      </c>
      <c r="F419" s="2">
        <f>'Moving Avg'!D419</f>
        <v>4.5596800000000002</v>
      </c>
      <c r="G419" s="2">
        <f>'Moving Avg'!F419</f>
        <v>4.5005650000000017</v>
      </c>
      <c r="H419" s="2">
        <f>'Moving Avg'!G419</f>
        <v>4.5633060000000008</v>
      </c>
      <c r="I419" s="2">
        <f>'Moving Avg'!H419</f>
        <v>4.1203589999999979</v>
      </c>
      <c r="J419" s="6" t="str">
        <f>OBV!F419</f>
        <v>BULLISH</v>
      </c>
      <c r="K419" s="6" t="str">
        <f>OBV!G419</f>
        <v>NEUTRAL</v>
      </c>
      <c r="L419" s="6" t="str">
        <f>OBV!H419</f>
        <v>NEUTRAL</v>
      </c>
      <c r="M419" s="8">
        <f t="shared" si="60"/>
        <v>25</v>
      </c>
      <c r="N419" s="8">
        <f t="shared" si="61"/>
        <v>45</v>
      </c>
      <c r="O419" s="8">
        <f t="shared" si="62"/>
        <v>50</v>
      </c>
      <c r="P419" s="8">
        <f t="shared" si="63"/>
        <v>49.5</v>
      </c>
      <c r="Q419" s="9">
        <f t="shared" si="64"/>
        <v>39.424999999999997</v>
      </c>
      <c r="R419" s="9">
        <f t="shared" si="65"/>
        <v>43.875</v>
      </c>
      <c r="S419" s="9">
        <f t="shared" si="66"/>
        <v>45.275000000000006</v>
      </c>
      <c r="T419" s="9">
        <f t="shared" si="67"/>
        <v>42.375</v>
      </c>
      <c r="U419" s="8">
        <f t="shared" si="68"/>
        <v>42.858333333333327</v>
      </c>
      <c r="V419" s="8">
        <f t="shared" si="69"/>
        <v>42.737499999999997</v>
      </c>
    </row>
    <row r="420" spans="1:22" ht="13.5" x14ac:dyDescent="0.25">
      <c r="A420" s="3">
        <f>RSI!A420</f>
        <v>42615</v>
      </c>
      <c r="B420" s="2">
        <f>RSI!B420</f>
        <v>4.7241</v>
      </c>
      <c r="C420" s="2">
        <f>RSI!I420</f>
        <v>58.485081534692689</v>
      </c>
      <c r="D420" s="2">
        <f>MACD!E420</f>
        <v>-3.4218129335597425E-2</v>
      </c>
      <c r="E420" s="2">
        <f>MACD!F420</f>
        <v>-3.1754448844977228E-4</v>
      </c>
      <c r="F420" s="2">
        <f>'Moving Avg'!D420</f>
        <v>4.5873400000000002</v>
      </c>
      <c r="G420" s="2">
        <f>'Moving Avg'!F420</f>
        <v>4.5063250000000012</v>
      </c>
      <c r="H420" s="2">
        <f>'Moving Avg'!G420</f>
        <v>4.5650820000000003</v>
      </c>
      <c r="I420" s="2">
        <f>'Moving Avg'!H420</f>
        <v>4.1293714999999986</v>
      </c>
      <c r="J420" s="6" t="str">
        <f>OBV!F420</f>
        <v>BULLISH</v>
      </c>
      <c r="K420" s="6" t="str">
        <f>OBV!G420</f>
        <v>NEUTRAL</v>
      </c>
      <c r="L420" s="6" t="str">
        <f>OBV!H420</f>
        <v>CONFIRMED BULLISH</v>
      </c>
      <c r="M420" s="8">
        <f t="shared" si="60"/>
        <v>25</v>
      </c>
      <c r="N420" s="8">
        <f t="shared" si="61"/>
        <v>100</v>
      </c>
      <c r="O420" s="8">
        <f t="shared" si="62"/>
        <v>50</v>
      </c>
      <c r="P420" s="8">
        <f t="shared" si="63"/>
        <v>83.5</v>
      </c>
      <c r="Q420" s="9">
        <f t="shared" si="64"/>
        <v>63.774999999999999</v>
      </c>
      <c r="R420" s="9">
        <f t="shared" si="65"/>
        <v>63.375</v>
      </c>
      <c r="S420" s="9">
        <f t="shared" si="66"/>
        <v>68.825000000000003</v>
      </c>
      <c r="T420" s="9">
        <f t="shared" si="67"/>
        <v>64.625</v>
      </c>
      <c r="U420" s="8">
        <f t="shared" si="68"/>
        <v>65.325000000000003</v>
      </c>
      <c r="V420" s="8">
        <f t="shared" si="69"/>
        <v>65.150000000000006</v>
      </c>
    </row>
    <row r="421" spans="1:22" ht="13.5" x14ac:dyDescent="0.25">
      <c r="A421" s="3">
        <f>RSI!A421</f>
        <v>42618</v>
      </c>
      <c r="B421" s="2">
        <f>RSI!B421</f>
        <v>4.8624000000000001</v>
      </c>
      <c r="C421" s="2">
        <f>RSI!I421</f>
        <v>63.029375769602282</v>
      </c>
      <c r="D421" s="2">
        <f>MACD!E421</f>
        <v>-8.5384739252580388E-2</v>
      </c>
      <c r="E421" s="2">
        <f>MACD!F421</f>
        <v>-1.7330983441275899E-2</v>
      </c>
      <c r="F421" s="2">
        <f>'Moving Avg'!D421</f>
        <v>4.6426600000000002</v>
      </c>
      <c r="G421" s="2">
        <f>'Moving Avg'!F421</f>
        <v>4.5259150000000012</v>
      </c>
      <c r="H421" s="2">
        <f>'Moving Avg'!G421</f>
        <v>4.569624000000001</v>
      </c>
      <c r="I421" s="2">
        <f>'Moving Avg'!H421</f>
        <v>4.1387734999999983</v>
      </c>
      <c r="J421" s="6" t="str">
        <f>OBV!F421</f>
        <v>BULLISH</v>
      </c>
      <c r="K421" s="6" t="str">
        <f>OBV!G421</f>
        <v>STRONG</v>
      </c>
      <c r="L421" s="6" t="str">
        <f>OBV!H421</f>
        <v>CONFIRMED BULLISH</v>
      </c>
      <c r="M421" s="8">
        <f t="shared" si="60"/>
        <v>25</v>
      </c>
      <c r="N421" s="8">
        <f t="shared" si="61"/>
        <v>100</v>
      </c>
      <c r="O421" s="8">
        <f t="shared" si="62"/>
        <v>50</v>
      </c>
      <c r="P421" s="8">
        <f t="shared" si="63"/>
        <v>100</v>
      </c>
      <c r="Q421" s="9">
        <f t="shared" si="64"/>
        <v>66.25</v>
      </c>
      <c r="R421" s="9">
        <f t="shared" si="65"/>
        <v>67.5</v>
      </c>
      <c r="S421" s="9">
        <f t="shared" si="66"/>
        <v>76.25</v>
      </c>
      <c r="T421" s="9">
        <f t="shared" si="67"/>
        <v>68.75</v>
      </c>
      <c r="U421" s="8">
        <f t="shared" si="68"/>
        <v>70</v>
      </c>
      <c r="V421" s="8">
        <f t="shared" si="69"/>
        <v>69.6875</v>
      </c>
    </row>
    <row r="422" spans="1:22" ht="13.5" x14ac:dyDescent="0.25">
      <c r="A422" s="3">
        <f>RSI!A422</f>
        <v>42619</v>
      </c>
      <c r="B422" s="2">
        <f>RSI!B422</f>
        <v>4.8776999999999999</v>
      </c>
      <c r="C422" s="2">
        <f>RSI!I422</f>
        <v>63.505308837772205</v>
      </c>
      <c r="D422" s="2">
        <f>MACD!E422</f>
        <v>-0.13176046224448879</v>
      </c>
      <c r="E422" s="2">
        <f>MACD!F422</f>
        <v>-4.0216879201918479E-2</v>
      </c>
      <c r="F422" s="2">
        <f>'Moving Avg'!D422</f>
        <v>4.7010400000000008</v>
      </c>
      <c r="G422" s="2">
        <f>'Moving Avg'!F422</f>
        <v>4.5412750000000006</v>
      </c>
      <c r="H422" s="2">
        <f>'Moving Avg'!G422</f>
        <v>4.575076000000001</v>
      </c>
      <c r="I422" s="2">
        <f>'Moving Avg'!H422</f>
        <v>4.1480634999999983</v>
      </c>
      <c r="J422" s="6" t="str">
        <f>OBV!F422</f>
        <v>BULLISH</v>
      </c>
      <c r="K422" s="6" t="str">
        <f>OBV!G422</f>
        <v>STRONG</v>
      </c>
      <c r="L422" s="6" t="str">
        <f>OBV!H422</f>
        <v>CONFIRMED BULLISH</v>
      </c>
      <c r="M422" s="8">
        <f t="shared" si="60"/>
        <v>25</v>
      </c>
      <c r="N422" s="8">
        <f t="shared" si="61"/>
        <v>100</v>
      </c>
      <c r="O422" s="8">
        <f t="shared" si="62"/>
        <v>50</v>
      </c>
      <c r="P422" s="8">
        <f t="shared" si="63"/>
        <v>100</v>
      </c>
      <c r="Q422" s="9">
        <f t="shared" si="64"/>
        <v>66.25</v>
      </c>
      <c r="R422" s="9">
        <f t="shared" si="65"/>
        <v>67.5</v>
      </c>
      <c r="S422" s="9">
        <f t="shared" si="66"/>
        <v>76.25</v>
      </c>
      <c r="T422" s="9">
        <f t="shared" si="67"/>
        <v>68.75</v>
      </c>
      <c r="U422" s="8">
        <f t="shared" si="68"/>
        <v>70</v>
      </c>
      <c r="V422" s="8">
        <f t="shared" si="69"/>
        <v>69.6875</v>
      </c>
    </row>
    <row r="423" spans="1:22" ht="13.5" x14ac:dyDescent="0.25">
      <c r="A423" s="3">
        <f>RSI!A423</f>
        <v>42620</v>
      </c>
      <c r="B423" s="2">
        <f>RSI!B423</f>
        <v>4.9928999999999997</v>
      </c>
      <c r="C423" s="2">
        <f>RSI!I423</f>
        <v>66.954714971432622</v>
      </c>
      <c r="D423" s="2">
        <f>MACD!E423</f>
        <v>-0.15189004051741506</v>
      </c>
      <c r="E423" s="2">
        <f>MACD!F423</f>
        <v>-6.2551511465017806E-2</v>
      </c>
      <c r="F423" s="2">
        <f>'Moving Avg'!D423</f>
        <v>4.7824599999999995</v>
      </c>
      <c r="G423" s="2">
        <f>'Moving Avg'!F423</f>
        <v>4.5627800000000009</v>
      </c>
      <c r="H423" s="2">
        <f>'Moving Avg'!G423</f>
        <v>4.5828320000000016</v>
      </c>
      <c r="I423" s="2">
        <f>'Moving Avg'!H423</f>
        <v>4.157287499999998</v>
      </c>
      <c r="J423" s="6" t="str">
        <f>OBV!F423</f>
        <v>BULLISH</v>
      </c>
      <c r="K423" s="6" t="str">
        <f>OBV!G423</f>
        <v>STRONG</v>
      </c>
      <c r="L423" s="6" t="str">
        <f>OBV!H423</f>
        <v>CONFIRMED BULLISH</v>
      </c>
      <c r="M423" s="8">
        <f t="shared" si="60"/>
        <v>25</v>
      </c>
      <c r="N423" s="8">
        <f t="shared" si="61"/>
        <v>100</v>
      </c>
      <c r="O423" s="8">
        <f t="shared" si="62"/>
        <v>50</v>
      </c>
      <c r="P423" s="8">
        <f t="shared" si="63"/>
        <v>100</v>
      </c>
      <c r="Q423" s="9">
        <f t="shared" si="64"/>
        <v>66.25</v>
      </c>
      <c r="R423" s="9">
        <f t="shared" si="65"/>
        <v>67.5</v>
      </c>
      <c r="S423" s="9">
        <f t="shared" si="66"/>
        <v>76.25</v>
      </c>
      <c r="T423" s="9">
        <f t="shared" si="67"/>
        <v>68.75</v>
      </c>
      <c r="U423" s="8">
        <f t="shared" si="68"/>
        <v>70</v>
      </c>
      <c r="V423" s="8">
        <f t="shared" si="69"/>
        <v>69.6875</v>
      </c>
    </row>
    <row r="424" spans="1:22" ht="13.5" x14ac:dyDescent="0.25">
      <c r="A424" s="3">
        <f>RSI!A424</f>
        <v>42621</v>
      </c>
      <c r="B424" s="2">
        <f>RSI!B424</f>
        <v>4.9161000000000001</v>
      </c>
      <c r="C424" s="2">
        <f>RSI!I424</f>
        <v>62.699952915583296</v>
      </c>
      <c r="D424" s="2">
        <f>MACD!E424</f>
        <v>-0.17512956719258632</v>
      </c>
      <c r="E424" s="2">
        <f>MACD!F424</f>
        <v>-8.5067122610531509E-2</v>
      </c>
      <c r="F424" s="2">
        <f>'Moving Avg'!D424</f>
        <v>4.8746400000000003</v>
      </c>
      <c r="G424" s="2">
        <f>'Moving Avg'!F424</f>
        <v>4.5804450000000001</v>
      </c>
      <c r="H424" s="2">
        <f>'Moving Avg'!G424</f>
        <v>4.5917700000000012</v>
      </c>
      <c r="I424" s="2">
        <f>'Moving Avg'!H424</f>
        <v>4.1656744999999979</v>
      </c>
      <c r="J424" s="6" t="str">
        <f>OBV!F424</f>
        <v>BULLISH</v>
      </c>
      <c r="K424" s="6" t="str">
        <f>OBV!G424</f>
        <v>STRONG</v>
      </c>
      <c r="L424" s="6" t="str">
        <f>OBV!H424</f>
        <v>CONFIRMED BULLISH</v>
      </c>
      <c r="M424" s="8">
        <f t="shared" si="60"/>
        <v>25</v>
      </c>
      <c r="N424" s="8">
        <f t="shared" si="61"/>
        <v>100</v>
      </c>
      <c r="O424" s="8">
        <f t="shared" si="62"/>
        <v>50</v>
      </c>
      <c r="P424" s="8">
        <f t="shared" si="63"/>
        <v>100</v>
      </c>
      <c r="Q424" s="9">
        <f t="shared" si="64"/>
        <v>66.25</v>
      </c>
      <c r="R424" s="9">
        <f t="shared" si="65"/>
        <v>67.5</v>
      </c>
      <c r="S424" s="9">
        <f t="shared" si="66"/>
        <v>76.25</v>
      </c>
      <c r="T424" s="9">
        <f t="shared" si="67"/>
        <v>68.75</v>
      </c>
      <c r="U424" s="8">
        <f t="shared" si="68"/>
        <v>70</v>
      </c>
      <c r="V424" s="8">
        <f t="shared" si="69"/>
        <v>69.6875</v>
      </c>
    </row>
    <row r="425" spans="1:22" ht="13.5" x14ac:dyDescent="0.25">
      <c r="A425" s="3">
        <f>RSI!A425</f>
        <v>42622</v>
      </c>
      <c r="B425" s="2">
        <f>RSI!B425</f>
        <v>4.9161000000000001</v>
      </c>
      <c r="C425" s="2">
        <f>RSI!I425</f>
        <v>62.699952915583296</v>
      </c>
      <c r="D425" s="2">
        <f>MACD!E425</f>
        <v>-0.17650150897863082</v>
      </c>
      <c r="E425" s="2">
        <f>MACD!F425</f>
        <v>-0.10335399988415137</v>
      </c>
      <c r="F425" s="2">
        <f>'Moving Avg'!D425</f>
        <v>4.9130400000000005</v>
      </c>
      <c r="G425" s="2">
        <f>'Moving Avg'!F425</f>
        <v>4.5981100000000001</v>
      </c>
      <c r="H425" s="2">
        <f>'Moving Avg'!G425</f>
        <v>4.5995000000000008</v>
      </c>
      <c r="I425" s="2">
        <f>'Moving Avg'!H425</f>
        <v>4.1747789999999982</v>
      </c>
      <c r="J425" s="6" t="str">
        <f>OBV!F425</f>
        <v>BULLISH</v>
      </c>
      <c r="K425" s="6" t="str">
        <f>OBV!G425</f>
        <v>STRONG</v>
      </c>
      <c r="L425" s="6" t="str">
        <f>OBV!H425</f>
        <v>CONFIRMED BULLISH</v>
      </c>
      <c r="M425" s="8">
        <f t="shared" si="60"/>
        <v>25</v>
      </c>
      <c r="N425" s="8">
        <f t="shared" si="61"/>
        <v>100</v>
      </c>
      <c r="O425" s="8">
        <f t="shared" si="62"/>
        <v>50</v>
      </c>
      <c r="P425" s="8">
        <f t="shared" si="63"/>
        <v>100</v>
      </c>
      <c r="Q425" s="9">
        <f t="shared" si="64"/>
        <v>66.25</v>
      </c>
      <c r="R425" s="9">
        <f t="shared" si="65"/>
        <v>67.5</v>
      </c>
      <c r="S425" s="9">
        <f t="shared" si="66"/>
        <v>76.25</v>
      </c>
      <c r="T425" s="9">
        <f t="shared" si="67"/>
        <v>68.75</v>
      </c>
      <c r="U425" s="8">
        <f t="shared" si="68"/>
        <v>70</v>
      </c>
      <c r="V425" s="8">
        <f t="shared" si="69"/>
        <v>69.6875</v>
      </c>
    </row>
    <row r="426" spans="1:22" ht="13.5" x14ac:dyDescent="0.25">
      <c r="A426" s="3">
        <f>RSI!A426</f>
        <v>42627</v>
      </c>
      <c r="B426" s="2">
        <f>RSI!B426</f>
        <v>4.7702</v>
      </c>
      <c r="C426" s="2">
        <f>RSI!I426</f>
        <v>54.99949965483443</v>
      </c>
      <c r="D426" s="2">
        <f>MACD!E426</f>
        <v>-0.16852167409329688</v>
      </c>
      <c r="E426" s="2">
        <f>MACD!F426</f>
        <v>-0.11638753472598047</v>
      </c>
      <c r="F426" s="2">
        <f>'Moving Avg'!D426</f>
        <v>4.8945999999999996</v>
      </c>
      <c r="G426" s="2">
        <f>'Moving Avg'!F426</f>
        <v>4.6138600000000007</v>
      </c>
      <c r="H426" s="2">
        <f>'Moving Avg'!G426</f>
        <v>4.6055200000000012</v>
      </c>
      <c r="I426" s="2">
        <f>'Moving Avg'!H426</f>
        <v>4.1833424999999984</v>
      </c>
      <c r="J426" s="6" t="str">
        <f>OBV!F426</f>
        <v>BULLISH</v>
      </c>
      <c r="K426" s="6" t="str">
        <f>OBV!G426</f>
        <v>STRONG</v>
      </c>
      <c r="L426" s="6" t="str">
        <f>OBV!H426</f>
        <v>BULLISH DIVERGENCE</v>
      </c>
      <c r="M426" s="8">
        <f t="shared" si="60"/>
        <v>25</v>
      </c>
      <c r="N426" s="8">
        <f t="shared" si="61"/>
        <v>100</v>
      </c>
      <c r="O426" s="8">
        <f t="shared" si="62"/>
        <v>50</v>
      </c>
      <c r="P426" s="8">
        <f t="shared" si="63"/>
        <v>83</v>
      </c>
      <c r="Q426" s="9">
        <f t="shared" si="64"/>
        <v>63.7</v>
      </c>
      <c r="R426" s="9">
        <f t="shared" si="65"/>
        <v>63.25</v>
      </c>
      <c r="S426" s="9">
        <f t="shared" si="66"/>
        <v>68.599999999999994</v>
      </c>
      <c r="T426" s="9">
        <f t="shared" si="67"/>
        <v>64.5</v>
      </c>
      <c r="U426" s="8">
        <f t="shared" si="68"/>
        <v>65.183333333333337</v>
      </c>
      <c r="V426" s="8">
        <f t="shared" si="69"/>
        <v>65.012500000000003</v>
      </c>
    </row>
    <row r="427" spans="1:22" ht="13.5" x14ac:dyDescent="0.25">
      <c r="A427" s="3">
        <f>RSI!A427</f>
        <v>42628</v>
      </c>
      <c r="B427" s="2">
        <f>RSI!B427</f>
        <v>4.8853999999999997</v>
      </c>
      <c r="C427" s="2">
        <f>RSI!I427</f>
        <v>59.254597555833577</v>
      </c>
      <c r="D427" s="2">
        <f>MACD!E427</f>
        <v>-0.17098394962081809</v>
      </c>
      <c r="E427" s="2">
        <f>MACD!F427</f>
        <v>-0.12730681770494801</v>
      </c>
      <c r="F427" s="2">
        <f>'Moving Avg'!D427</f>
        <v>4.8961399999999999</v>
      </c>
      <c r="G427" s="2">
        <f>'Moving Avg'!F427</f>
        <v>4.6418949999999999</v>
      </c>
      <c r="H427" s="2">
        <f>'Moving Avg'!G427</f>
        <v>4.6138439999999994</v>
      </c>
      <c r="I427" s="2">
        <f>'Moving Avg'!H427</f>
        <v>4.1920289999999989</v>
      </c>
      <c r="J427" s="6" t="str">
        <f>OBV!F427</f>
        <v>BULLISH</v>
      </c>
      <c r="K427" s="6" t="str">
        <f>OBV!G427</f>
        <v>NEUTRAL</v>
      </c>
      <c r="L427" s="6" t="str">
        <f>OBV!H427</f>
        <v>CONFIRMED BULLISH</v>
      </c>
      <c r="M427" s="8">
        <f t="shared" si="60"/>
        <v>25</v>
      </c>
      <c r="N427" s="8">
        <f t="shared" si="61"/>
        <v>100</v>
      </c>
      <c r="O427" s="8">
        <f t="shared" si="62"/>
        <v>50</v>
      </c>
      <c r="P427" s="8">
        <f t="shared" si="63"/>
        <v>83.5</v>
      </c>
      <c r="Q427" s="9">
        <f t="shared" si="64"/>
        <v>63.774999999999999</v>
      </c>
      <c r="R427" s="9">
        <f t="shared" si="65"/>
        <v>63.375</v>
      </c>
      <c r="S427" s="9">
        <f t="shared" si="66"/>
        <v>68.825000000000003</v>
      </c>
      <c r="T427" s="9">
        <f t="shared" si="67"/>
        <v>64.625</v>
      </c>
      <c r="U427" s="8">
        <f t="shared" si="68"/>
        <v>65.325000000000003</v>
      </c>
      <c r="V427" s="8">
        <f t="shared" si="69"/>
        <v>65.150000000000006</v>
      </c>
    </row>
    <row r="428" spans="1:22" ht="13.5" x14ac:dyDescent="0.25">
      <c r="A428" s="3">
        <f>RSI!A428</f>
        <v>42629</v>
      </c>
      <c r="B428" s="2">
        <f>RSI!B428</f>
        <v>4.8392999999999997</v>
      </c>
      <c r="C428" s="2">
        <f>RSI!I428</f>
        <v>56.934527675631841</v>
      </c>
      <c r="D428" s="2">
        <f>MACD!E428</f>
        <v>-0.17096397802989216</v>
      </c>
      <c r="E428" s="2">
        <f>MACD!F428</f>
        <v>-0.13603824976993684</v>
      </c>
      <c r="F428" s="2">
        <f>'Moving Avg'!D428</f>
        <v>4.8654200000000003</v>
      </c>
      <c r="G428" s="2">
        <f>'Moving Avg'!F428</f>
        <v>4.6614799999999992</v>
      </c>
      <c r="H428" s="2">
        <f>'Moving Avg'!G428</f>
        <v>4.6212460000000002</v>
      </c>
      <c r="I428" s="2">
        <f>'Moving Avg'!H428</f>
        <v>4.2001074999999988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0"/>
        <v>25</v>
      </c>
      <c r="N428" s="8">
        <f t="shared" si="61"/>
        <v>100</v>
      </c>
      <c r="O428" s="8">
        <f t="shared" si="62"/>
        <v>50</v>
      </c>
      <c r="P428" s="8">
        <f t="shared" si="63"/>
        <v>16.5</v>
      </c>
      <c r="Q428" s="9">
        <f t="shared" si="64"/>
        <v>53.725000000000001</v>
      </c>
      <c r="R428" s="9">
        <f t="shared" si="65"/>
        <v>46.625</v>
      </c>
      <c r="S428" s="9">
        <f t="shared" si="66"/>
        <v>38.674999999999997</v>
      </c>
      <c r="T428" s="9">
        <f t="shared" si="67"/>
        <v>47.875</v>
      </c>
      <c r="U428" s="8">
        <f t="shared" si="68"/>
        <v>46.341666666666661</v>
      </c>
      <c r="V428" s="8">
        <f t="shared" si="69"/>
        <v>46.724999999999994</v>
      </c>
    </row>
    <row r="429" spans="1:22" ht="13.5" x14ac:dyDescent="0.25">
      <c r="A429" s="3">
        <f>RSI!A429</f>
        <v>42632</v>
      </c>
      <c r="B429" s="2">
        <f>RSI!B429</f>
        <v>4.8315999999999999</v>
      </c>
      <c r="C429" s="2">
        <f>RSI!I429</f>
        <v>56.536346034041884</v>
      </c>
      <c r="D429" s="2">
        <f>MACD!E429</f>
        <v>-0.1914108495409339</v>
      </c>
      <c r="E429" s="2">
        <f>MACD!F429</f>
        <v>-0.14711276972413626</v>
      </c>
      <c r="F429" s="2">
        <f>'Moving Avg'!D429</f>
        <v>4.8485200000000006</v>
      </c>
      <c r="G429" s="2">
        <f>'Moving Avg'!F429</f>
        <v>4.6745349999999997</v>
      </c>
      <c r="H429" s="2">
        <f>'Moving Avg'!G429</f>
        <v>4.6232100000000012</v>
      </c>
      <c r="I429" s="2">
        <f>'Moving Avg'!H429</f>
        <v>4.2080719999999987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  <c r="M429" s="8">
        <f t="shared" si="60"/>
        <v>25</v>
      </c>
      <c r="N429" s="8">
        <f t="shared" si="61"/>
        <v>100</v>
      </c>
      <c r="O429" s="8">
        <f t="shared" si="62"/>
        <v>50</v>
      </c>
      <c r="P429" s="8">
        <f t="shared" si="63"/>
        <v>16.5</v>
      </c>
      <c r="Q429" s="9">
        <f t="shared" si="64"/>
        <v>53.725000000000001</v>
      </c>
      <c r="R429" s="9">
        <f t="shared" si="65"/>
        <v>46.625</v>
      </c>
      <c r="S429" s="9">
        <f t="shared" si="66"/>
        <v>38.674999999999997</v>
      </c>
      <c r="T429" s="9">
        <f t="shared" si="67"/>
        <v>47.875</v>
      </c>
      <c r="U429" s="8">
        <f t="shared" si="68"/>
        <v>46.341666666666661</v>
      </c>
      <c r="V429" s="8">
        <f t="shared" si="69"/>
        <v>46.724999999999994</v>
      </c>
    </row>
    <row r="430" spans="1:22" ht="13.5" x14ac:dyDescent="0.25">
      <c r="A430" s="3">
        <f>RSI!A430</f>
        <v>42633</v>
      </c>
      <c r="B430" s="2">
        <f>RSI!B430</f>
        <v>4.6933999999999996</v>
      </c>
      <c r="C430" s="2">
        <f>RSI!I430</f>
        <v>49.803927538543427</v>
      </c>
      <c r="D430" s="2">
        <f>MACD!E430</f>
        <v>-0.15793234887817942</v>
      </c>
      <c r="E430" s="2">
        <f>MACD!F430</f>
        <v>-0.14927668555494489</v>
      </c>
      <c r="F430" s="2">
        <f>'Moving Avg'!D430</f>
        <v>4.8039800000000001</v>
      </c>
      <c r="G430" s="2">
        <f>'Moving Avg'!F430</f>
        <v>4.6864449999999991</v>
      </c>
      <c r="H430" s="2">
        <f>'Moving Avg'!G430</f>
        <v>4.6212020000000003</v>
      </c>
      <c r="I430" s="2">
        <f>'Moving Avg'!H430</f>
        <v>4.215232499999999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  <c r="M430" s="8">
        <f t="shared" si="60"/>
        <v>25</v>
      </c>
      <c r="N430" s="8">
        <f t="shared" si="61"/>
        <v>45</v>
      </c>
      <c r="O430" s="8">
        <f t="shared" si="62"/>
        <v>50</v>
      </c>
      <c r="P430" s="8">
        <f t="shared" si="63"/>
        <v>16.5</v>
      </c>
      <c r="Q430" s="9">
        <f t="shared" si="64"/>
        <v>34.475000000000001</v>
      </c>
      <c r="R430" s="9">
        <f t="shared" si="65"/>
        <v>35.625</v>
      </c>
      <c r="S430" s="9">
        <f t="shared" si="66"/>
        <v>30.425000000000001</v>
      </c>
      <c r="T430" s="9">
        <f t="shared" si="67"/>
        <v>34.125</v>
      </c>
      <c r="U430" s="8">
        <f t="shared" si="68"/>
        <v>33.508333333333333</v>
      </c>
      <c r="V430" s="8">
        <f t="shared" si="69"/>
        <v>33.662499999999994</v>
      </c>
    </row>
    <row r="431" spans="1:22" ht="13.5" x14ac:dyDescent="0.25">
      <c r="A431" s="3">
        <f>RSI!A431</f>
        <v>42634</v>
      </c>
      <c r="B431" s="2">
        <f>RSI!B431</f>
        <v>4.7548000000000004</v>
      </c>
      <c r="C431" s="2">
        <f>RSI!I431</f>
        <v>52.509711907833953</v>
      </c>
      <c r="D431" s="2">
        <f>MACD!E431</f>
        <v>-0.11282432301558565</v>
      </c>
      <c r="E431" s="2">
        <f>MACD!F431</f>
        <v>-0.14198621304707304</v>
      </c>
      <c r="F431" s="2">
        <f>'Moving Avg'!D431</f>
        <v>4.8008999999999995</v>
      </c>
      <c r="G431" s="2">
        <f>'Moving Avg'!F431</f>
        <v>4.7079499999999994</v>
      </c>
      <c r="H431" s="2">
        <f>'Moving Avg'!G431</f>
        <v>4.6199679999999992</v>
      </c>
      <c r="I431" s="2">
        <f>'Moving Avg'!H431</f>
        <v>4.2221334999999991</v>
      </c>
      <c r="J431" s="6" t="str">
        <f>OBV!F431</f>
        <v>BULLISH</v>
      </c>
      <c r="K431" s="6" t="str">
        <f>OBV!G431</f>
        <v>NEUTRAL</v>
      </c>
      <c r="L431" s="6" t="str">
        <f>OBV!H431</f>
        <v>BULLISH DIVERGENCE</v>
      </c>
      <c r="M431" s="8">
        <f t="shared" si="60"/>
        <v>25</v>
      </c>
      <c r="N431" s="8">
        <f t="shared" si="61"/>
        <v>0</v>
      </c>
      <c r="O431" s="8">
        <f t="shared" si="62"/>
        <v>50</v>
      </c>
      <c r="P431" s="8">
        <f t="shared" si="63"/>
        <v>66.5</v>
      </c>
      <c r="Q431" s="9">
        <f t="shared" si="64"/>
        <v>26.225000000000001</v>
      </c>
      <c r="R431" s="9">
        <f t="shared" si="65"/>
        <v>39.125</v>
      </c>
      <c r="S431" s="9">
        <f t="shared" si="66"/>
        <v>46.174999999999997</v>
      </c>
      <c r="T431" s="9">
        <f t="shared" si="67"/>
        <v>35.375</v>
      </c>
      <c r="U431" s="8">
        <f t="shared" si="68"/>
        <v>37.174999999999997</v>
      </c>
      <c r="V431" s="8">
        <f t="shared" si="69"/>
        <v>36.724999999999994</v>
      </c>
    </row>
    <row r="432" spans="1:22" ht="13.5" x14ac:dyDescent="0.25">
      <c r="A432" s="3">
        <f>RSI!A432</f>
        <v>42635</v>
      </c>
      <c r="B432" s="2">
        <f>RSI!B432</f>
        <v>4.6703000000000001</v>
      </c>
      <c r="C432" s="2">
        <f>RSI!I432</f>
        <v>48.625022656418913</v>
      </c>
      <c r="D432" s="2">
        <f>MACD!E432</f>
        <v>-6.6358213601694693E-2</v>
      </c>
      <c r="E432" s="2">
        <f>MACD!F432</f>
        <v>-0.12686061315799738</v>
      </c>
      <c r="F432" s="2">
        <f>'Moving Avg'!D432</f>
        <v>4.7578800000000001</v>
      </c>
      <c r="G432" s="2">
        <f>'Moving Avg'!F432</f>
        <v>4.7252299999999989</v>
      </c>
      <c r="H432" s="2">
        <f>'Moving Avg'!G432</f>
        <v>4.6170439999999999</v>
      </c>
      <c r="I432" s="2">
        <f>'Moving Avg'!H432</f>
        <v>4.2280839999999991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  <c r="M432" s="8">
        <f t="shared" si="60"/>
        <v>25</v>
      </c>
      <c r="N432" s="8">
        <f t="shared" si="61"/>
        <v>0</v>
      </c>
      <c r="O432" s="8">
        <f t="shared" si="62"/>
        <v>50</v>
      </c>
      <c r="P432" s="8">
        <f t="shared" si="63"/>
        <v>16.5</v>
      </c>
      <c r="Q432" s="9">
        <f t="shared" si="64"/>
        <v>18.725000000000001</v>
      </c>
      <c r="R432" s="9">
        <f t="shared" si="65"/>
        <v>26.625</v>
      </c>
      <c r="S432" s="9">
        <f t="shared" si="66"/>
        <v>23.675000000000001</v>
      </c>
      <c r="T432" s="9">
        <f t="shared" si="67"/>
        <v>22.875</v>
      </c>
      <c r="U432" s="8">
        <f t="shared" si="68"/>
        <v>23.008333333333336</v>
      </c>
      <c r="V432" s="8">
        <f t="shared" si="69"/>
        <v>22.975000000000001</v>
      </c>
    </row>
    <row r="433" spans="1:22" ht="13.5" x14ac:dyDescent="0.25">
      <c r="A433" s="3">
        <f>RSI!A433</f>
        <v>42636</v>
      </c>
      <c r="B433" s="2">
        <f>RSI!B433</f>
        <v>4.6473000000000004</v>
      </c>
      <c r="C433" s="2">
        <f>RSI!I433</f>
        <v>47.592938807998756</v>
      </c>
      <c r="D433" s="2">
        <f>MACD!E433</f>
        <v>-7.4066097748373139E-3</v>
      </c>
      <c r="E433" s="2">
        <f>MACD!F433</f>
        <v>-0.10296981248136537</v>
      </c>
      <c r="F433" s="2">
        <f>'Moving Avg'!D433</f>
        <v>4.7194799999999999</v>
      </c>
      <c r="G433" s="2">
        <f>'Moving Avg'!F433</f>
        <v>4.7317599999999995</v>
      </c>
      <c r="H433" s="2">
        <f>'Moving Avg'!G433</f>
        <v>4.6126040000000001</v>
      </c>
      <c r="I433" s="2">
        <f>'Moving Avg'!H433</f>
        <v>4.2329754999999993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  <c r="M433" s="8">
        <f t="shared" si="60"/>
        <v>25</v>
      </c>
      <c r="N433" s="8">
        <f t="shared" si="61"/>
        <v>0</v>
      </c>
      <c r="O433" s="8">
        <f t="shared" si="62"/>
        <v>50</v>
      </c>
      <c r="P433" s="8">
        <f t="shared" si="63"/>
        <v>16.5</v>
      </c>
      <c r="Q433" s="9">
        <f t="shared" si="64"/>
        <v>18.725000000000001</v>
      </c>
      <c r="R433" s="9">
        <f t="shared" si="65"/>
        <v>26.625</v>
      </c>
      <c r="S433" s="9">
        <f t="shared" si="66"/>
        <v>23.675000000000001</v>
      </c>
      <c r="T433" s="9">
        <f t="shared" si="67"/>
        <v>22.875</v>
      </c>
      <c r="U433" s="8">
        <f t="shared" si="68"/>
        <v>23.008333333333336</v>
      </c>
      <c r="V433" s="8">
        <f t="shared" si="69"/>
        <v>22.975000000000001</v>
      </c>
    </row>
    <row r="434" spans="1:22" ht="13.5" x14ac:dyDescent="0.25">
      <c r="A434" s="3">
        <f>RSI!A434</f>
        <v>42639</v>
      </c>
      <c r="B434" s="2">
        <f>RSI!B434</f>
        <v>4.7854999999999999</v>
      </c>
      <c r="C434" s="2">
        <f>RSI!I434</f>
        <v>53.921671746433134</v>
      </c>
      <c r="D434" s="2">
        <f>MACD!E434</f>
        <v>2.0750989916003881E-2</v>
      </c>
      <c r="E434" s="2">
        <f>MACD!F434</f>
        <v>-7.8225652001891521E-2</v>
      </c>
      <c r="F434" s="2">
        <f>'Moving Avg'!D434</f>
        <v>4.7102599999999999</v>
      </c>
      <c r="G434" s="2">
        <f>'Moving Avg'!F434</f>
        <v>4.7482749999999996</v>
      </c>
      <c r="H434" s="2">
        <f>'Moving Avg'!G434</f>
        <v>4.6133440000000006</v>
      </c>
      <c r="I434" s="2">
        <f>'Moving Avg'!H434</f>
        <v>4.2385579999999994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  <c r="M434" s="8">
        <f t="shared" si="60"/>
        <v>25</v>
      </c>
      <c r="N434" s="8">
        <f t="shared" si="61"/>
        <v>0</v>
      </c>
      <c r="O434" s="8">
        <f t="shared" si="62"/>
        <v>50</v>
      </c>
      <c r="P434" s="8">
        <f t="shared" si="63"/>
        <v>16.5</v>
      </c>
      <c r="Q434" s="9">
        <f t="shared" si="64"/>
        <v>18.725000000000001</v>
      </c>
      <c r="R434" s="9">
        <f t="shared" si="65"/>
        <v>26.625</v>
      </c>
      <c r="S434" s="9">
        <f t="shared" si="66"/>
        <v>23.675000000000001</v>
      </c>
      <c r="T434" s="9">
        <f t="shared" si="67"/>
        <v>22.875</v>
      </c>
      <c r="U434" s="8">
        <f t="shared" si="68"/>
        <v>23.008333333333336</v>
      </c>
      <c r="V434" s="8">
        <f t="shared" si="69"/>
        <v>22.975000000000001</v>
      </c>
    </row>
    <row r="435" spans="1:22" ht="13.5" x14ac:dyDescent="0.25">
      <c r="A435" s="3">
        <f>RSI!A435</f>
        <v>42640</v>
      </c>
      <c r="B435" s="2">
        <f>RSI!B435</f>
        <v>4.7625000000000002</v>
      </c>
      <c r="C435" s="2">
        <f>RSI!I435</f>
        <v>52.779331895133886</v>
      </c>
      <c r="D435" s="2">
        <f>MACD!E435</f>
        <v>4.5767331669043898E-2</v>
      </c>
      <c r="E435" s="2">
        <f>MACD!F435</f>
        <v>-5.3427055267704436E-2</v>
      </c>
      <c r="F435" s="2">
        <f>'Moving Avg'!D435</f>
        <v>4.7240799999999998</v>
      </c>
      <c r="G435" s="2">
        <f>'Moving Avg'!F435</f>
        <v>4.7571099999999999</v>
      </c>
      <c r="H435" s="2">
        <f>'Moving Avg'!G435</f>
        <v>4.6119620000000001</v>
      </c>
      <c r="I435" s="2">
        <f>'Moving Avg'!H435</f>
        <v>4.2429309999999996</v>
      </c>
      <c r="J435" s="6" t="str">
        <f>OBV!F435</f>
        <v>BEARISH</v>
      </c>
      <c r="K435" s="6" t="str">
        <f>OBV!G435</f>
        <v>NEUTRAL</v>
      </c>
      <c r="L435" s="6" t="str">
        <f>OBV!H435</f>
        <v>BEARISH DIVERGENCE</v>
      </c>
      <c r="M435" s="8">
        <f t="shared" si="60"/>
        <v>25</v>
      </c>
      <c r="N435" s="8">
        <f t="shared" si="61"/>
        <v>0</v>
      </c>
      <c r="O435" s="8">
        <f t="shared" si="62"/>
        <v>50</v>
      </c>
      <c r="P435" s="8">
        <f t="shared" si="63"/>
        <v>16.5</v>
      </c>
      <c r="Q435" s="9">
        <f t="shared" si="64"/>
        <v>18.725000000000001</v>
      </c>
      <c r="R435" s="9">
        <f t="shared" si="65"/>
        <v>26.625</v>
      </c>
      <c r="S435" s="9">
        <f t="shared" si="66"/>
        <v>23.675000000000001</v>
      </c>
      <c r="T435" s="9">
        <f t="shared" si="67"/>
        <v>22.875</v>
      </c>
      <c r="U435" s="8">
        <f t="shared" si="68"/>
        <v>23.008333333333336</v>
      </c>
      <c r="V435" s="8">
        <f t="shared" si="69"/>
        <v>22.975000000000001</v>
      </c>
    </row>
    <row r="436" spans="1:22" ht="13.5" x14ac:dyDescent="0.25">
      <c r="A436" s="3">
        <f>RSI!A436</f>
        <v>42641</v>
      </c>
      <c r="B436" s="2">
        <f>RSI!B436</f>
        <v>4.7625000000000002</v>
      </c>
      <c r="C436" s="2">
        <f>RSI!I436</f>
        <v>52.779331895133886</v>
      </c>
      <c r="D436" s="2">
        <f>MACD!E436</f>
        <v>4.4149738094712454E-2</v>
      </c>
      <c r="E436" s="2">
        <f>MACD!F436</f>
        <v>-3.3911696595221058E-2</v>
      </c>
      <c r="F436" s="2">
        <f>'Moving Avg'!D436</f>
        <v>4.7256200000000002</v>
      </c>
      <c r="G436" s="2">
        <f>'Moving Avg'!F436</f>
        <v>4.7659450000000003</v>
      </c>
      <c r="H436" s="2">
        <f>'Moving Avg'!G436</f>
        <v>4.6122420000000002</v>
      </c>
      <c r="I436" s="2">
        <f>'Moving Avg'!H436</f>
        <v>4.2469264999999998</v>
      </c>
      <c r="J436" s="6" t="str">
        <f>OBV!F436</f>
        <v>BEARISH</v>
      </c>
      <c r="K436" s="6" t="str">
        <f>OBV!G436</f>
        <v>NEUTRAL</v>
      </c>
      <c r="L436" s="6" t="str">
        <f>OBV!H436</f>
        <v>BEARISH DIVERGENCE</v>
      </c>
      <c r="M436" s="8">
        <f t="shared" si="60"/>
        <v>25</v>
      </c>
      <c r="N436" s="8">
        <f t="shared" si="61"/>
        <v>0</v>
      </c>
      <c r="O436" s="8">
        <f t="shared" si="62"/>
        <v>50</v>
      </c>
      <c r="P436" s="8">
        <f t="shared" si="63"/>
        <v>16.5</v>
      </c>
      <c r="Q436" s="9">
        <f t="shared" si="64"/>
        <v>18.725000000000001</v>
      </c>
      <c r="R436" s="9">
        <f t="shared" si="65"/>
        <v>26.625</v>
      </c>
      <c r="S436" s="9">
        <f t="shared" si="66"/>
        <v>23.675000000000001</v>
      </c>
      <c r="T436" s="9">
        <f t="shared" si="67"/>
        <v>22.875</v>
      </c>
      <c r="U436" s="8">
        <f t="shared" si="68"/>
        <v>23.008333333333336</v>
      </c>
      <c r="V436" s="8">
        <f t="shared" si="69"/>
        <v>22.975000000000001</v>
      </c>
    </row>
    <row r="437" spans="1:22" ht="13.5" x14ac:dyDescent="0.25">
      <c r="A437" s="3">
        <f>RSI!A437</f>
        <v>42642</v>
      </c>
      <c r="B437" s="2">
        <f>RSI!B437</f>
        <v>4.6242000000000001</v>
      </c>
      <c r="C437" s="2">
        <f>RSI!I437</f>
        <v>45.985475376302794</v>
      </c>
      <c r="D437" s="2">
        <f>MACD!E437</f>
        <v>7.043453243853115E-2</v>
      </c>
      <c r="E437" s="2">
        <f>MACD!F437</f>
        <v>-1.3042450788470617E-2</v>
      </c>
      <c r="F437" s="2">
        <f>'Moving Avg'!D437</f>
        <v>4.7164000000000001</v>
      </c>
      <c r="G437" s="2">
        <f>'Moving Avg'!F437</f>
        <v>4.7678650000000005</v>
      </c>
      <c r="H437" s="2">
        <f>'Moving Avg'!G437</f>
        <v>4.6111139999999997</v>
      </c>
      <c r="I437" s="2">
        <f>'Moving Avg'!H437</f>
        <v>4.2492489999999998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  <c r="M437" s="8">
        <f t="shared" si="60"/>
        <v>25</v>
      </c>
      <c r="N437" s="8">
        <f t="shared" si="61"/>
        <v>0</v>
      </c>
      <c r="O437" s="8">
        <f t="shared" si="62"/>
        <v>50</v>
      </c>
      <c r="P437" s="8">
        <f t="shared" si="63"/>
        <v>16.5</v>
      </c>
      <c r="Q437" s="9">
        <f t="shared" si="64"/>
        <v>18.725000000000001</v>
      </c>
      <c r="R437" s="9">
        <f t="shared" si="65"/>
        <v>26.625</v>
      </c>
      <c r="S437" s="9">
        <f t="shared" si="66"/>
        <v>23.675000000000001</v>
      </c>
      <c r="T437" s="9">
        <f t="shared" si="67"/>
        <v>22.875</v>
      </c>
      <c r="U437" s="8">
        <f t="shared" si="68"/>
        <v>23.008333333333336</v>
      </c>
      <c r="V437" s="8">
        <f t="shared" si="69"/>
        <v>22.975000000000001</v>
      </c>
    </row>
    <row r="438" spans="1:22" ht="13.5" x14ac:dyDescent="0.25">
      <c r="A438" s="3">
        <f>RSI!A438</f>
        <v>42643</v>
      </c>
      <c r="B438" s="2">
        <f>RSI!B438</f>
        <v>4.7470999999999997</v>
      </c>
      <c r="C438" s="2">
        <f>RSI!I438</f>
        <v>51.909613016079931</v>
      </c>
      <c r="D438" s="2">
        <f>MACD!E438</f>
        <v>7.7005986326838638E-2</v>
      </c>
      <c r="E438" s="2">
        <f>MACD!F438</f>
        <v>4.9672366345912336E-3</v>
      </c>
      <c r="F438" s="2">
        <f>'Moving Avg'!D438</f>
        <v>4.7363599999999995</v>
      </c>
      <c r="G438" s="2">
        <f>'Moving Avg'!F438</f>
        <v>4.7759300000000007</v>
      </c>
      <c r="H438" s="2">
        <f>'Moving Avg'!G438</f>
        <v>4.612444</v>
      </c>
      <c r="I438" s="2">
        <f>'Moving Avg'!H438</f>
        <v>4.2509404999999996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  <c r="M438" s="8">
        <f t="shared" si="60"/>
        <v>25</v>
      </c>
      <c r="N438" s="8">
        <f t="shared" si="61"/>
        <v>0</v>
      </c>
      <c r="O438" s="8">
        <f t="shared" si="62"/>
        <v>50</v>
      </c>
      <c r="P438" s="8">
        <f t="shared" si="63"/>
        <v>83.5</v>
      </c>
      <c r="Q438" s="9">
        <f t="shared" si="64"/>
        <v>28.774999999999999</v>
      </c>
      <c r="R438" s="9">
        <f t="shared" si="65"/>
        <v>43.375</v>
      </c>
      <c r="S438" s="9">
        <f t="shared" si="66"/>
        <v>53.825000000000003</v>
      </c>
      <c r="T438" s="9">
        <f t="shared" si="67"/>
        <v>39.625</v>
      </c>
      <c r="U438" s="8">
        <f t="shared" si="68"/>
        <v>41.991666666666667</v>
      </c>
      <c r="V438" s="8">
        <f t="shared" si="69"/>
        <v>41.400000000000006</v>
      </c>
    </row>
    <row r="439" spans="1:22" ht="13.5" x14ac:dyDescent="0.25">
      <c r="A439" s="3">
        <f>RSI!A439</f>
        <v>42647</v>
      </c>
      <c r="B439" s="2">
        <f>RSI!B439</f>
        <v>4.8009000000000004</v>
      </c>
      <c r="C439" s="2">
        <f>RSI!I439</f>
        <v>54.27386701977553</v>
      </c>
      <c r="D439" s="2">
        <f>MACD!E439</f>
        <v>7.7157911893724673E-2</v>
      </c>
      <c r="E439" s="2">
        <f>MACD!F439</f>
        <v>1.9405371686417924E-2</v>
      </c>
      <c r="F439" s="2">
        <f>'Moving Avg'!D439</f>
        <v>4.7394400000000001</v>
      </c>
      <c r="G439" s="2">
        <f>'Moving Avg'!F439</f>
        <v>4.793215</v>
      </c>
      <c r="H439" s="2">
        <f>'Moving Avg'!G439</f>
        <v>4.6175680000000003</v>
      </c>
      <c r="I439" s="2">
        <f>'Moving Avg'!H439</f>
        <v>4.2539199999999999</v>
      </c>
      <c r="J439" s="6" t="str">
        <f>OBV!F439</f>
        <v>BULLISH</v>
      </c>
      <c r="K439" s="6" t="str">
        <f>OBV!G439</f>
        <v>NEUTRAL</v>
      </c>
      <c r="L439" s="6" t="str">
        <f>OBV!H439</f>
        <v>CONFIRMED BULLISH</v>
      </c>
      <c r="M439" s="8">
        <f t="shared" si="60"/>
        <v>25</v>
      </c>
      <c r="N439" s="8">
        <f t="shared" si="61"/>
        <v>0</v>
      </c>
      <c r="O439" s="8">
        <f t="shared" si="62"/>
        <v>50</v>
      </c>
      <c r="P439" s="8">
        <f t="shared" si="63"/>
        <v>83.5</v>
      </c>
      <c r="Q439" s="9">
        <f t="shared" si="64"/>
        <v>28.774999999999999</v>
      </c>
      <c r="R439" s="9">
        <f t="shared" si="65"/>
        <v>43.375</v>
      </c>
      <c r="S439" s="9">
        <f t="shared" si="66"/>
        <v>53.825000000000003</v>
      </c>
      <c r="T439" s="9">
        <f t="shared" si="67"/>
        <v>39.625</v>
      </c>
      <c r="U439" s="8">
        <f t="shared" si="68"/>
        <v>41.991666666666667</v>
      </c>
      <c r="V439" s="8">
        <f t="shared" si="69"/>
        <v>41.400000000000006</v>
      </c>
    </row>
    <row r="440" spans="1:22" ht="13.5" x14ac:dyDescent="0.25">
      <c r="A440" s="3">
        <f>RSI!A440</f>
        <v>42648</v>
      </c>
      <c r="B440" s="2">
        <f>RSI!B440</f>
        <v>5.0928000000000004</v>
      </c>
      <c r="C440" s="2">
        <f>RSI!I440</f>
        <v>64.477884356109328</v>
      </c>
      <c r="D440" s="2">
        <f>MACD!E440</f>
        <v>3.3863746319134691E-2</v>
      </c>
      <c r="E440" s="2">
        <f>MACD!F440</f>
        <v>2.2297046612961276E-2</v>
      </c>
      <c r="F440" s="2">
        <f>'Moving Avg'!D440</f>
        <v>4.8055000000000003</v>
      </c>
      <c r="G440" s="2">
        <f>'Moving Avg'!F440</f>
        <v>4.8116500000000002</v>
      </c>
      <c r="H440" s="2">
        <f>'Moving Avg'!G440</f>
        <v>4.6312480000000003</v>
      </c>
      <c r="I440" s="2">
        <f>'Moving Avg'!H440</f>
        <v>4.2593030000000001</v>
      </c>
      <c r="J440" s="6" t="str">
        <f>OBV!F440</f>
        <v>BULLISH</v>
      </c>
      <c r="K440" s="6" t="str">
        <f>OBV!G440</f>
        <v>STRONG</v>
      </c>
      <c r="L440" s="6" t="str">
        <f>OBV!H440</f>
        <v>CONFIRMED BULLISH</v>
      </c>
      <c r="M440" s="8">
        <f t="shared" si="60"/>
        <v>25</v>
      </c>
      <c r="N440" s="8">
        <f t="shared" si="61"/>
        <v>0</v>
      </c>
      <c r="O440" s="8">
        <f t="shared" si="62"/>
        <v>50</v>
      </c>
      <c r="P440" s="8">
        <f t="shared" si="63"/>
        <v>100</v>
      </c>
      <c r="Q440" s="9">
        <f t="shared" si="64"/>
        <v>31.25</v>
      </c>
      <c r="R440" s="9">
        <f t="shared" si="65"/>
        <v>47.5</v>
      </c>
      <c r="S440" s="9">
        <f t="shared" si="66"/>
        <v>61.25</v>
      </c>
      <c r="T440" s="9">
        <f t="shared" si="67"/>
        <v>43.75</v>
      </c>
      <c r="U440" s="8">
        <f t="shared" si="68"/>
        <v>46.666666666666664</v>
      </c>
      <c r="V440" s="8">
        <f t="shared" si="69"/>
        <v>45.9375</v>
      </c>
    </row>
    <row r="441" spans="1:22" ht="13.5" x14ac:dyDescent="0.25">
      <c r="A441" s="3">
        <f>RSI!A441</f>
        <v>42649</v>
      </c>
      <c r="B441" s="2">
        <f>RSI!B441</f>
        <v>5.3155999999999999</v>
      </c>
      <c r="C441" s="2">
        <f>RSI!I441</f>
        <v>69.983785482197533</v>
      </c>
      <c r="D441" s="2">
        <f>MACD!E441</f>
        <v>-1.2051212422429458E-2</v>
      </c>
      <c r="E441" s="2">
        <f>MACD!F441</f>
        <v>1.5427394805883128E-2</v>
      </c>
      <c r="F441" s="2">
        <f>'Moving Avg'!D441</f>
        <v>4.9161200000000003</v>
      </c>
      <c r="G441" s="2">
        <f>'Moving Avg'!F441</f>
        <v>4.8343100000000003</v>
      </c>
      <c r="H441" s="2">
        <f>'Moving Avg'!G441</f>
        <v>4.6468160000000012</v>
      </c>
      <c r="I441" s="2">
        <f>'Moving Avg'!H441</f>
        <v>4.2664415000000009</v>
      </c>
      <c r="J441" s="6" t="str">
        <f>OBV!F441</f>
        <v>BULLISH</v>
      </c>
      <c r="K441" s="6" t="str">
        <f>OBV!G441</f>
        <v>STRONG</v>
      </c>
      <c r="L441" s="6" t="str">
        <f>OBV!H441</f>
        <v>CONFIRMED BULLISH</v>
      </c>
      <c r="M441" s="8">
        <f t="shared" si="60"/>
        <v>25</v>
      </c>
      <c r="N441" s="8">
        <f t="shared" si="61"/>
        <v>100</v>
      </c>
      <c r="O441" s="8">
        <f t="shared" si="62"/>
        <v>50</v>
      </c>
      <c r="P441" s="8">
        <f t="shared" si="63"/>
        <v>100</v>
      </c>
      <c r="Q441" s="9">
        <f t="shared" si="64"/>
        <v>66.25</v>
      </c>
      <c r="R441" s="9">
        <f t="shared" si="65"/>
        <v>67.5</v>
      </c>
      <c r="S441" s="9">
        <f t="shared" si="66"/>
        <v>76.25</v>
      </c>
      <c r="T441" s="9">
        <f t="shared" si="67"/>
        <v>68.75</v>
      </c>
      <c r="U441" s="8">
        <f t="shared" si="68"/>
        <v>70</v>
      </c>
      <c r="V441" s="8">
        <f t="shared" si="69"/>
        <v>69.6875</v>
      </c>
    </row>
    <row r="442" spans="1:22" ht="13.5" x14ac:dyDescent="0.25">
      <c r="A442" s="3">
        <f>RSI!A442</f>
        <v>42650</v>
      </c>
      <c r="B442" s="2">
        <f>RSI!B442</f>
        <v>5.6382000000000003</v>
      </c>
      <c r="C442" s="2">
        <f>RSI!I442</f>
        <v>75.826373372454171</v>
      </c>
      <c r="D442" s="2">
        <f>MACD!E442</f>
        <v>-9.117431442881152E-2</v>
      </c>
      <c r="E442" s="2">
        <f>MACD!F442</f>
        <v>-5.8929470410558019E-3</v>
      </c>
      <c r="F442" s="2">
        <f>'Moving Avg'!D442</f>
        <v>5.118920000000001</v>
      </c>
      <c r="G442" s="2">
        <f>'Moving Avg'!F442</f>
        <v>4.8723350000000005</v>
      </c>
      <c r="H442" s="2">
        <f>'Moving Avg'!G442</f>
        <v>4.6688360000000015</v>
      </c>
      <c r="I442" s="2">
        <f>'Moving Avg'!H442</f>
        <v>4.2754950000000012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  <c r="M442" s="8">
        <f t="shared" si="60"/>
        <v>0</v>
      </c>
      <c r="N442" s="8">
        <f t="shared" si="61"/>
        <v>100</v>
      </c>
      <c r="O442" s="8">
        <f t="shared" si="62"/>
        <v>50</v>
      </c>
      <c r="P442" s="8">
        <f t="shared" si="63"/>
        <v>100</v>
      </c>
      <c r="Q442" s="9">
        <f t="shared" si="64"/>
        <v>57.5</v>
      </c>
      <c r="R442" s="9">
        <f t="shared" si="65"/>
        <v>62.5</v>
      </c>
      <c r="S442" s="9">
        <f t="shared" si="66"/>
        <v>72.5</v>
      </c>
      <c r="T442" s="9">
        <f t="shared" si="67"/>
        <v>62.5</v>
      </c>
      <c r="U442" s="8">
        <f t="shared" si="68"/>
        <v>64.166666666666671</v>
      </c>
      <c r="V442" s="8">
        <f t="shared" si="69"/>
        <v>63.75</v>
      </c>
    </row>
    <row r="443" spans="1:22" ht="13.5" x14ac:dyDescent="0.25">
      <c r="A443" s="3">
        <f>RSI!A443</f>
        <v>42653</v>
      </c>
      <c r="B443" s="2">
        <f>RSI!B443</f>
        <v>5.8917000000000002</v>
      </c>
      <c r="C443" s="2">
        <f>RSI!I443</f>
        <v>79.245126280013068</v>
      </c>
      <c r="D443" s="2">
        <f>MACD!E443</f>
        <v>-0.18547276398448087</v>
      </c>
      <c r="E443" s="2">
        <f>MACD!F443</f>
        <v>-4.1808910429740817E-2</v>
      </c>
      <c r="F443" s="2">
        <f>'Moving Avg'!D443</f>
        <v>5.3478399999999997</v>
      </c>
      <c r="G443" s="2">
        <f>'Moving Avg'!F443</f>
        <v>4.9172750000000001</v>
      </c>
      <c r="H443" s="2">
        <f>'Moving Avg'!G443</f>
        <v>4.6959260000000009</v>
      </c>
      <c r="I443" s="2">
        <f>'Moving Avg'!H443</f>
        <v>4.2866465000000007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  <c r="M443" s="8">
        <f t="shared" si="60"/>
        <v>0</v>
      </c>
      <c r="N443" s="8">
        <f t="shared" si="61"/>
        <v>100</v>
      </c>
      <c r="O443" s="8">
        <f t="shared" si="62"/>
        <v>50</v>
      </c>
      <c r="P443" s="8">
        <f t="shared" si="63"/>
        <v>100</v>
      </c>
      <c r="Q443" s="9">
        <f t="shared" si="64"/>
        <v>57.5</v>
      </c>
      <c r="R443" s="9">
        <f t="shared" si="65"/>
        <v>62.5</v>
      </c>
      <c r="S443" s="9">
        <f t="shared" si="66"/>
        <v>72.5</v>
      </c>
      <c r="T443" s="9">
        <f t="shared" si="67"/>
        <v>62.5</v>
      </c>
      <c r="U443" s="8">
        <f t="shared" si="68"/>
        <v>64.166666666666671</v>
      </c>
      <c r="V443" s="8">
        <f t="shared" si="69"/>
        <v>63.75</v>
      </c>
    </row>
    <row r="444" spans="1:22" ht="13.5" x14ac:dyDescent="0.25">
      <c r="A444" s="3">
        <f>RSI!A444</f>
        <v>42654</v>
      </c>
      <c r="B444" s="2">
        <f>RSI!B444</f>
        <v>6.1528</v>
      </c>
      <c r="C444" s="2">
        <f>RSI!I444</f>
        <v>82.059456702421755</v>
      </c>
      <c r="D444" s="2">
        <f>MACD!E444</f>
        <v>-0.26950006475904242</v>
      </c>
      <c r="E444" s="2">
        <f>MACD!F444</f>
        <v>-8.7347141295601144E-2</v>
      </c>
      <c r="F444" s="2">
        <f>'Moving Avg'!D444</f>
        <v>5.61822</v>
      </c>
      <c r="G444" s="2">
        <f>'Moving Avg'!F444</f>
        <v>4.9791100000000004</v>
      </c>
      <c r="H444" s="2">
        <f>'Moving Avg'!G444</f>
        <v>4.7309560000000008</v>
      </c>
      <c r="I444" s="2">
        <f>'Moving Avg'!H444</f>
        <v>4.2991035000000002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  <c r="M444" s="8">
        <f t="shared" si="60"/>
        <v>0</v>
      </c>
      <c r="N444" s="8">
        <f t="shared" si="61"/>
        <v>100</v>
      </c>
      <c r="O444" s="8">
        <f t="shared" si="62"/>
        <v>50</v>
      </c>
      <c r="P444" s="8">
        <f t="shared" si="63"/>
        <v>100</v>
      </c>
      <c r="Q444" s="9">
        <f t="shared" si="64"/>
        <v>57.5</v>
      </c>
      <c r="R444" s="9">
        <f t="shared" si="65"/>
        <v>62.5</v>
      </c>
      <c r="S444" s="9">
        <f t="shared" si="66"/>
        <v>72.5</v>
      </c>
      <c r="T444" s="9">
        <f t="shared" si="67"/>
        <v>62.5</v>
      </c>
      <c r="U444" s="8">
        <f t="shared" si="68"/>
        <v>64.166666666666671</v>
      </c>
      <c r="V444" s="8">
        <f t="shared" si="69"/>
        <v>63.75</v>
      </c>
    </row>
    <row r="445" spans="1:22" ht="13.5" x14ac:dyDescent="0.25">
      <c r="A445" s="3">
        <f>RSI!A445</f>
        <v>42655</v>
      </c>
      <c r="B445" s="2">
        <f>RSI!B445</f>
        <v>6.4294000000000002</v>
      </c>
      <c r="C445" s="2">
        <f>RSI!I445</f>
        <v>84.46300092574495</v>
      </c>
      <c r="D445" s="2">
        <f>MACD!E445</f>
        <v>-0.37187131106664406</v>
      </c>
      <c r="E445" s="2">
        <f>MACD!F445</f>
        <v>-0.14425197524980973</v>
      </c>
      <c r="F445" s="2">
        <f>'Moving Avg'!D445</f>
        <v>5.8855400000000007</v>
      </c>
      <c r="G445" s="2">
        <f>'Moving Avg'!F445</f>
        <v>5.0547750000000002</v>
      </c>
      <c r="H445" s="2">
        <f>'Moving Avg'!G445</f>
        <v>4.7689520000000014</v>
      </c>
      <c r="I445" s="2">
        <f>'Moving Avg'!H445</f>
        <v>4.313472</v>
      </c>
      <c r="J445" s="6" t="str">
        <f>OBV!F445</f>
        <v>BULLISH</v>
      </c>
      <c r="K445" s="6" t="str">
        <f>OBV!G445</f>
        <v>STRONG</v>
      </c>
      <c r="L445" s="6" t="str">
        <f>OBV!H445</f>
        <v>CONFIRMED BULLISH</v>
      </c>
      <c r="M445" s="8">
        <f t="shared" si="60"/>
        <v>0</v>
      </c>
      <c r="N445" s="8">
        <f t="shared" si="61"/>
        <v>100</v>
      </c>
      <c r="O445" s="8">
        <f t="shared" si="62"/>
        <v>50</v>
      </c>
      <c r="P445" s="8">
        <f t="shared" si="63"/>
        <v>100</v>
      </c>
      <c r="Q445" s="9">
        <f t="shared" si="64"/>
        <v>57.5</v>
      </c>
      <c r="R445" s="9">
        <f t="shared" si="65"/>
        <v>62.5</v>
      </c>
      <c r="S445" s="9">
        <f t="shared" si="66"/>
        <v>72.5</v>
      </c>
      <c r="T445" s="9">
        <f t="shared" si="67"/>
        <v>62.5</v>
      </c>
      <c r="U445" s="8">
        <f t="shared" si="68"/>
        <v>64.166666666666671</v>
      </c>
      <c r="V445" s="8">
        <f t="shared" si="69"/>
        <v>63.75</v>
      </c>
    </row>
    <row r="446" spans="1:22" ht="13.5" x14ac:dyDescent="0.25">
      <c r="A446" s="3">
        <f>RSI!A446</f>
        <v>42656</v>
      </c>
      <c r="B446" s="2">
        <f>RSI!B446</f>
        <v>6.6060999999999996</v>
      </c>
      <c r="C446" s="2">
        <f>RSI!I446</f>
        <v>85.774182441778493</v>
      </c>
      <c r="D446" s="2">
        <f>MACD!E446</f>
        <v>-0.47992375405901999</v>
      </c>
      <c r="E446" s="2">
        <f>MACD!F446</f>
        <v>-0.2113863310116518</v>
      </c>
      <c r="F446" s="2">
        <f>'Moving Avg'!D446</f>
        <v>6.1436400000000004</v>
      </c>
      <c r="G446" s="2">
        <f>'Moving Avg'!F446</f>
        <v>5.1465699999999996</v>
      </c>
      <c r="H446" s="2">
        <f>'Moving Avg'!G446</f>
        <v>4.8104320000000014</v>
      </c>
      <c r="I446" s="2">
        <f>'Moving Avg'!H446</f>
        <v>4.3287239999999994</v>
      </c>
      <c r="J446" s="6" t="str">
        <f>OBV!F446</f>
        <v>BULLISH</v>
      </c>
      <c r="K446" s="6" t="str">
        <f>OBV!G446</f>
        <v>STRONG</v>
      </c>
      <c r="L446" s="6" t="str">
        <f>OBV!H446</f>
        <v>CONFIRMED BULLISH</v>
      </c>
      <c r="M446" s="8">
        <f t="shared" si="60"/>
        <v>0</v>
      </c>
      <c r="N446" s="8">
        <f t="shared" si="61"/>
        <v>100</v>
      </c>
      <c r="O446" s="8">
        <f t="shared" si="62"/>
        <v>50</v>
      </c>
      <c r="P446" s="8">
        <f t="shared" si="63"/>
        <v>100</v>
      </c>
      <c r="Q446" s="9">
        <f t="shared" si="64"/>
        <v>57.5</v>
      </c>
      <c r="R446" s="9">
        <f t="shared" si="65"/>
        <v>62.5</v>
      </c>
      <c r="S446" s="9">
        <f t="shared" si="66"/>
        <v>72.5</v>
      </c>
      <c r="T446" s="9">
        <f t="shared" si="67"/>
        <v>62.5</v>
      </c>
      <c r="U446" s="8">
        <f t="shared" si="68"/>
        <v>64.166666666666671</v>
      </c>
      <c r="V446" s="8">
        <f t="shared" si="69"/>
        <v>63.75</v>
      </c>
    </row>
    <row r="447" spans="1:22" ht="13.5" x14ac:dyDescent="0.25">
      <c r="A447" s="3">
        <f>RSI!A447</f>
        <v>42657</v>
      </c>
      <c r="B447" s="2">
        <f>RSI!B447</f>
        <v>6.3141999999999996</v>
      </c>
      <c r="C447" s="2">
        <f>RSI!I447</f>
        <v>74.577581435879864</v>
      </c>
      <c r="D447" s="2">
        <f>MACD!E447</f>
        <v>-0.57977539738285877</v>
      </c>
      <c r="E447" s="2">
        <f>MACD!F447</f>
        <v>-0.28506414428589322</v>
      </c>
      <c r="F447" s="2">
        <f>'Moving Avg'!D447</f>
        <v>6.2788399999999998</v>
      </c>
      <c r="G447" s="2">
        <f>'Moving Avg'!F447</f>
        <v>5.2180100000000005</v>
      </c>
      <c r="H447" s="2">
        <f>'Moving Avg'!G447</f>
        <v>4.8460740000000007</v>
      </c>
      <c r="I447" s="2">
        <f>'Moving Avg'!H447</f>
        <v>4.3433089999999996</v>
      </c>
      <c r="J447" s="6" t="str">
        <f>OBV!F447</f>
        <v>BULLISH</v>
      </c>
      <c r="K447" s="6" t="str">
        <f>OBV!G447</f>
        <v>STRONG</v>
      </c>
      <c r="L447" s="6" t="str">
        <f>OBV!H447</f>
        <v>CONFIRMED BULLISH</v>
      </c>
      <c r="M447" s="8">
        <f t="shared" si="60"/>
        <v>0</v>
      </c>
      <c r="N447" s="8">
        <f t="shared" si="61"/>
        <v>100</v>
      </c>
      <c r="O447" s="8">
        <f t="shared" si="62"/>
        <v>50</v>
      </c>
      <c r="P447" s="8">
        <f t="shared" si="63"/>
        <v>100</v>
      </c>
      <c r="Q447" s="9">
        <f t="shared" si="64"/>
        <v>57.5</v>
      </c>
      <c r="R447" s="9">
        <f t="shared" si="65"/>
        <v>62.5</v>
      </c>
      <c r="S447" s="9">
        <f t="shared" si="66"/>
        <v>72.5</v>
      </c>
      <c r="T447" s="9">
        <f t="shared" si="67"/>
        <v>62.5</v>
      </c>
      <c r="U447" s="8">
        <f t="shared" si="68"/>
        <v>64.166666666666671</v>
      </c>
      <c r="V447" s="8">
        <f t="shared" si="69"/>
        <v>63.75</v>
      </c>
    </row>
    <row r="448" spans="1:22" ht="13.5" x14ac:dyDescent="0.25">
      <c r="A448" s="3">
        <f>RSI!A448</f>
        <v>42660</v>
      </c>
      <c r="B448" s="2">
        <f>RSI!B448</f>
        <v>6.1375000000000002</v>
      </c>
      <c r="C448" s="2">
        <f>RSI!I448</f>
        <v>68.728922599920708</v>
      </c>
      <c r="D448" s="2">
        <f>MACD!E448</f>
        <v>-0.63866229289432397</v>
      </c>
      <c r="E448" s="2">
        <f>MACD!F448</f>
        <v>-0.35578377400757943</v>
      </c>
      <c r="F448" s="2">
        <f>'Moving Avg'!D448</f>
        <v>6.3279999999999994</v>
      </c>
      <c r="G448" s="2">
        <f>'Moving Avg'!F448</f>
        <v>5.2829199999999998</v>
      </c>
      <c r="H448" s="2">
        <f>'Moving Avg'!G448</f>
        <v>4.8797200000000007</v>
      </c>
      <c r="I448" s="2">
        <f>'Moving Avg'!H448</f>
        <v>4.3566329999999995</v>
      </c>
      <c r="J448" s="6" t="str">
        <f>OBV!F448</f>
        <v>BULLISH</v>
      </c>
      <c r="K448" s="6" t="str">
        <f>OBV!G448</f>
        <v>STRONG</v>
      </c>
      <c r="L448" s="6" t="str">
        <f>OBV!H448</f>
        <v>CONFIRMED BULLISH</v>
      </c>
      <c r="M448" s="8">
        <f t="shared" si="60"/>
        <v>25</v>
      </c>
      <c r="N448" s="8">
        <f t="shared" si="61"/>
        <v>100</v>
      </c>
      <c r="O448" s="8">
        <f t="shared" si="62"/>
        <v>50</v>
      </c>
      <c r="P448" s="8">
        <f t="shared" si="63"/>
        <v>100</v>
      </c>
      <c r="Q448" s="9">
        <f t="shared" si="64"/>
        <v>66.25</v>
      </c>
      <c r="R448" s="9">
        <f t="shared" si="65"/>
        <v>67.5</v>
      </c>
      <c r="S448" s="9">
        <f t="shared" si="66"/>
        <v>76.25</v>
      </c>
      <c r="T448" s="9">
        <f t="shared" si="67"/>
        <v>68.75</v>
      </c>
      <c r="U448" s="8">
        <f t="shared" si="68"/>
        <v>70</v>
      </c>
      <c r="V448" s="8">
        <f t="shared" si="69"/>
        <v>69.6875</v>
      </c>
    </row>
    <row r="449" spans="1:22" ht="13.5" x14ac:dyDescent="0.25">
      <c r="A449" s="3">
        <f>RSI!A449</f>
        <v>42661</v>
      </c>
      <c r="B449" s="2">
        <f>RSI!B449</f>
        <v>5.8685999999999998</v>
      </c>
      <c r="C449" s="2">
        <f>RSI!I449</f>
        <v>60.901561687186422</v>
      </c>
      <c r="D449" s="2">
        <f>MACD!E449</f>
        <v>-0.66517011937317161</v>
      </c>
      <c r="E449" s="2">
        <f>MACD!F449</f>
        <v>-0.41766104308069785</v>
      </c>
      <c r="F449" s="2">
        <f>'Moving Avg'!D449</f>
        <v>6.2711600000000001</v>
      </c>
      <c r="G449" s="2">
        <f>'Moving Avg'!F449</f>
        <v>5.3347700000000007</v>
      </c>
      <c r="H449" s="2">
        <f>'Moving Avg'!G449</f>
        <v>4.9064500000000004</v>
      </c>
      <c r="I449" s="2">
        <f>'Moving Avg'!H449</f>
        <v>4.3686880000000006</v>
      </c>
      <c r="J449" s="6" t="str">
        <f>OBV!F449</f>
        <v>BULLISH</v>
      </c>
      <c r="K449" s="6" t="str">
        <f>OBV!G449</f>
        <v>STRONG</v>
      </c>
      <c r="L449" s="6" t="str">
        <f>OBV!H449</f>
        <v>BULLISH DIVERGENCE</v>
      </c>
      <c r="M449" s="8">
        <f t="shared" si="60"/>
        <v>25</v>
      </c>
      <c r="N449" s="8">
        <f t="shared" si="61"/>
        <v>100</v>
      </c>
      <c r="O449" s="8">
        <f t="shared" si="62"/>
        <v>50</v>
      </c>
      <c r="P449" s="8">
        <f t="shared" si="63"/>
        <v>83</v>
      </c>
      <c r="Q449" s="9">
        <f t="shared" si="64"/>
        <v>63.7</v>
      </c>
      <c r="R449" s="9">
        <f t="shared" si="65"/>
        <v>63.25</v>
      </c>
      <c r="S449" s="9">
        <f t="shared" si="66"/>
        <v>68.599999999999994</v>
      </c>
      <c r="T449" s="9">
        <f t="shared" si="67"/>
        <v>64.5</v>
      </c>
      <c r="U449" s="8">
        <f t="shared" si="68"/>
        <v>65.183333333333337</v>
      </c>
      <c r="V449" s="8">
        <f t="shared" si="69"/>
        <v>65.012500000000003</v>
      </c>
    </row>
    <row r="450" spans="1:22" ht="13.5" x14ac:dyDescent="0.25">
      <c r="A450" s="3">
        <f>RSI!A450</f>
        <v>42662</v>
      </c>
      <c r="B450" s="2">
        <f>RSI!B450</f>
        <v>6.1298000000000004</v>
      </c>
      <c r="C450" s="2">
        <f>RSI!I450</f>
        <v>65.063728062951569</v>
      </c>
      <c r="D450" s="2">
        <f>MACD!E450</f>
        <v>-0.66496605043924095</v>
      </c>
      <c r="E450" s="2">
        <f>MACD!F450</f>
        <v>-0.46712204455240652</v>
      </c>
      <c r="F450" s="2">
        <f>'Moving Avg'!D450</f>
        <v>6.2112400000000001</v>
      </c>
      <c r="G450" s="2">
        <f>'Moving Avg'!F450</f>
        <v>5.4065899999999996</v>
      </c>
      <c r="H450" s="2">
        <f>'Moving Avg'!G450</f>
        <v>4.9368680000000005</v>
      </c>
      <c r="I450" s="2">
        <f>'Moving Avg'!H450</f>
        <v>4.3819735</v>
      </c>
      <c r="J450" s="6" t="str">
        <f>OBV!F450</f>
        <v>BULLISH</v>
      </c>
      <c r="K450" s="6" t="str">
        <f>OBV!G450</f>
        <v>STRONG</v>
      </c>
      <c r="L450" s="6" t="str">
        <f>OBV!H450</f>
        <v>BULLISH DIVERGENCE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100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83</v>
      </c>
      <c r="Q450" s="9">
        <f t="shared" si="64"/>
        <v>63.7</v>
      </c>
      <c r="R450" s="9">
        <f t="shared" si="65"/>
        <v>63.25</v>
      </c>
      <c r="S450" s="9">
        <f t="shared" si="66"/>
        <v>68.599999999999994</v>
      </c>
      <c r="T450" s="9">
        <f t="shared" si="67"/>
        <v>64.5</v>
      </c>
      <c r="U450" s="8">
        <f t="shared" si="68"/>
        <v>65.183333333333337</v>
      </c>
      <c r="V450" s="8">
        <f t="shared" si="69"/>
        <v>65.012500000000003</v>
      </c>
    </row>
    <row r="451" spans="1:22" ht="13.5" x14ac:dyDescent="0.25">
      <c r="A451" s="3">
        <f>RSI!A451</f>
        <v>42663</v>
      </c>
      <c r="B451" s="2">
        <f>RSI!B451</f>
        <v>6.0376000000000003</v>
      </c>
      <c r="C451" s="2">
        <f>RSI!I451</f>
        <v>62.53318906446998</v>
      </c>
      <c r="D451" s="2">
        <f>MACD!E451</f>
        <v>-0.62793931779369139</v>
      </c>
      <c r="E451" s="2">
        <f>MACD!F451</f>
        <v>-0.49928549920066356</v>
      </c>
      <c r="F451" s="2">
        <f>'Moving Avg'!D451</f>
        <v>6.0975400000000004</v>
      </c>
      <c r="G451" s="2">
        <f>'Moving Avg'!F451</f>
        <v>5.4707299999999996</v>
      </c>
      <c r="H451" s="2">
        <f>'Moving Avg'!G451</f>
        <v>4.9682080000000006</v>
      </c>
      <c r="I451" s="2">
        <f>'Moving Avg'!H451</f>
        <v>4.3947980000000006</v>
      </c>
      <c r="J451" s="6" t="str">
        <f>OBV!F451</f>
        <v>BEARISH</v>
      </c>
      <c r="K451" s="6" t="str">
        <f>OBV!G451</f>
        <v>WEAK</v>
      </c>
      <c r="L451" s="6" t="str">
        <f>OBV!H451</f>
        <v>CONFIRMED BEARISH</v>
      </c>
      <c r="M451" s="8">
        <f t="shared" si="70"/>
        <v>25</v>
      </c>
      <c r="N451" s="8">
        <f t="shared" si="71"/>
        <v>100</v>
      </c>
      <c r="O451" s="8">
        <f t="shared" si="72"/>
        <v>50</v>
      </c>
      <c r="P451" s="8">
        <f t="shared" si="73"/>
        <v>0</v>
      </c>
      <c r="Q451" s="9">
        <f t="shared" ref="Q451:Q514" si="74">0.35*M451+N451*0.35+O451*0.15+P451*0.15</f>
        <v>51.25</v>
      </c>
      <c r="R451" s="9">
        <f t="shared" ref="R451:R514" si="75">M451*0.2+N451*0.2+O451*0.35+P451*0.25</f>
        <v>42.5</v>
      </c>
      <c r="S451" s="9">
        <f t="shared" ref="S451:S514" si="76">M451*0.15+N451*0.15+O451*0.25+P451*0.45</f>
        <v>31.25</v>
      </c>
      <c r="T451" s="9">
        <f t="shared" ref="T451:T514" si="77">0.25*SUM(M451:P451)</f>
        <v>43.75</v>
      </c>
      <c r="U451" s="8">
        <f t="shared" ref="U451:U514" si="78">SUM(Q451:S451)/3</f>
        <v>41.666666666666664</v>
      </c>
      <c r="V451" s="8">
        <f t="shared" ref="V451:V514" si="79">SUM(Q451:T451)/4</f>
        <v>42.1875</v>
      </c>
    </row>
    <row r="452" spans="1:22" ht="13.5" x14ac:dyDescent="0.25">
      <c r="A452" s="3">
        <f>RSI!A452</f>
        <v>42664</v>
      </c>
      <c r="B452" s="2">
        <f>RSI!B452</f>
        <v>6.1298000000000004</v>
      </c>
      <c r="C452" s="2">
        <f>RSI!I452</f>
        <v>64.03939968979634</v>
      </c>
      <c r="D452" s="2">
        <f>MACD!E452</f>
        <v>-0.55720054642987193</v>
      </c>
      <c r="E452" s="2">
        <f>MACD!F452</f>
        <v>-0.51086850864650524</v>
      </c>
      <c r="F452" s="2">
        <f>'Moving Avg'!D452</f>
        <v>6.0606600000000004</v>
      </c>
      <c r="G452" s="2">
        <f>'Moving Avg'!F452</f>
        <v>5.543705000000001</v>
      </c>
      <c r="H452" s="2">
        <f>'Moving Avg'!G452</f>
        <v>4.9993939999999988</v>
      </c>
      <c r="I452" s="2">
        <f>'Moving Avg'!H452</f>
        <v>4.4075930000000003</v>
      </c>
      <c r="J452" s="6" t="str">
        <f>OBV!F452</f>
        <v>BULLISH</v>
      </c>
      <c r="K452" s="6" t="str">
        <f>OBV!G452</f>
        <v>NEUTRAL</v>
      </c>
      <c r="L452" s="6" t="str">
        <f>OBV!H452</f>
        <v>BULLISH DIVERGENCE</v>
      </c>
      <c r="M452" s="8">
        <f t="shared" si="70"/>
        <v>25</v>
      </c>
      <c r="N452" s="8">
        <f t="shared" si="71"/>
        <v>100</v>
      </c>
      <c r="O452" s="8">
        <f t="shared" si="72"/>
        <v>50</v>
      </c>
      <c r="P452" s="8">
        <f t="shared" si="73"/>
        <v>66.5</v>
      </c>
      <c r="Q452" s="9">
        <f t="shared" si="74"/>
        <v>61.225000000000001</v>
      </c>
      <c r="R452" s="9">
        <f t="shared" si="75"/>
        <v>59.125</v>
      </c>
      <c r="S452" s="9">
        <f t="shared" si="76"/>
        <v>61.174999999999997</v>
      </c>
      <c r="T452" s="9">
        <f t="shared" si="77"/>
        <v>60.375</v>
      </c>
      <c r="U452" s="8">
        <f t="shared" si="78"/>
        <v>60.508333333333326</v>
      </c>
      <c r="V452" s="8">
        <f t="shared" si="79"/>
        <v>60.474999999999994</v>
      </c>
    </row>
    <row r="453" spans="1:22" ht="13.5" x14ac:dyDescent="0.25">
      <c r="A453" s="3">
        <f>RSI!A453</f>
        <v>42667</v>
      </c>
      <c r="B453" s="2">
        <f>RSI!B453</f>
        <v>6.1143999999999998</v>
      </c>
      <c r="C453" s="2">
        <f>RSI!I453</f>
        <v>63.579639332890878</v>
      </c>
      <c r="D453" s="2">
        <f>MACD!E453</f>
        <v>-0.46089010679804865</v>
      </c>
      <c r="E453" s="2">
        <f>MACD!F453</f>
        <v>-0.50087282827681401</v>
      </c>
      <c r="F453" s="2">
        <f>'Moving Avg'!D453</f>
        <v>6.0560400000000003</v>
      </c>
      <c r="G453" s="2">
        <f>'Moving Avg'!F453</f>
        <v>5.6170600000000004</v>
      </c>
      <c r="H453" s="2">
        <f>'Moving Avg'!G453</f>
        <v>5.0304259999999994</v>
      </c>
      <c r="I453" s="2">
        <f>'Moving Avg'!H453</f>
        <v>4.4195180000000009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  <c r="M453" s="8">
        <f t="shared" si="70"/>
        <v>25</v>
      </c>
      <c r="N453" s="8">
        <f t="shared" si="71"/>
        <v>0</v>
      </c>
      <c r="O453" s="8">
        <f t="shared" si="72"/>
        <v>50</v>
      </c>
      <c r="P453" s="8">
        <f t="shared" si="73"/>
        <v>66.5</v>
      </c>
      <c r="Q453" s="9">
        <f t="shared" si="74"/>
        <v>26.225000000000001</v>
      </c>
      <c r="R453" s="9">
        <f t="shared" si="75"/>
        <v>39.125</v>
      </c>
      <c r="S453" s="9">
        <f t="shared" si="76"/>
        <v>46.174999999999997</v>
      </c>
      <c r="T453" s="9">
        <f t="shared" si="77"/>
        <v>35.375</v>
      </c>
      <c r="U453" s="8">
        <f t="shared" si="78"/>
        <v>37.174999999999997</v>
      </c>
      <c r="V453" s="8">
        <f t="shared" si="79"/>
        <v>36.724999999999994</v>
      </c>
    </row>
    <row r="454" spans="1:22" ht="13.5" x14ac:dyDescent="0.25">
      <c r="A454" s="3">
        <f>RSI!A454</f>
        <v>42668</v>
      </c>
      <c r="B454" s="2">
        <f>RSI!B454</f>
        <v>6.0683999999999996</v>
      </c>
      <c r="C454" s="2">
        <f>RSI!I454</f>
        <v>62.14445253805102</v>
      </c>
      <c r="D454" s="2">
        <f>MACD!E454</f>
        <v>-0.33914215430248262</v>
      </c>
      <c r="E454" s="2">
        <f>MACD!F454</f>
        <v>-0.46852669348194775</v>
      </c>
      <c r="F454" s="2">
        <f>'Moving Avg'!D454</f>
        <v>6.0960000000000001</v>
      </c>
      <c r="G454" s="2">
        <f>'Moving Avg'!F454</f>
        <v>5.6812050000000003</v>
      </c>
      <c r="H454" s="2">
        <f>'Moving Avg'!G454</f>
        <v>5.0605379999999984</v>
      </c>
      <c r="I454" s="2">
        <f>'Moving Avg'!H454</f>
        <v>4.4309865000000004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  <c r="M454" s="8">
        <f t="shared" si="70"/>
        <v>25</v>
      </c>
      <c r="N454" s="8">
        <f t="shared" si="71"/>
        <v>0</v>
      </c>
      <c r="O454" s="8">
        <f t="shared" si="72"/>
        <v>50</v>
      </c>
      <c r="P454" s="8">
        <f t="shared" si="73"/>
        <v>83.5</v>
      </c>
      <c r="Q454" s="9">
        <f t="shared" si="74"/>
        <v>28.774999999999999</v>
      </c>
      <c r="R454" s="9">
        <f t="shared" si="75"/>
        <v>43.375</v>
      </c>
      <c r="S454" s="9">
        <f t="shared" si="76"/>
        <v>53.825000000000003</v>
      </c>
      <c r="T454" s="9">
        <f t="shared" si="77"/>
        <v>39.625</v>
      </c>
      <c r="U454" s="8">
        <f t="shared" si="78"/>
        <v>41.991666666666667</v>
      </c>
      <c r="V454" s="8">
        <f t="shared" si="79"/>
        <v>41.400000000000006</v>
      </c>
    </row>
    <row r="455" spans="1:22" ht="13.5" x14ac:dyDescent="0.25">
      <c r="A455" s="3">
        <f>RSI!A455</f>
        <v>42669</v>
      </c>
      <c r="B455" s="2">
        <f>RSI!B455</f>
        <v>6.1452</v>
      </c>
      <c r="C455" s="2">
        <f>RSI!I455</f>
        <v>63.620940494228144</v>
      </c>
      <c r="D455" s="2">
        <f>MACD!E455</f>
        <v>-0.20206393335236683</v>
      </c>
      <c r="E455" s="2">
        <f>MACD!F455</f>
        <v>-0.4152341414560316</v>
      </c>
      <c r="F455" s="2">
        <f>'Moving Avg'!D455</f>
        <v>6.0990799999999998</v>
      </c>
      <c r="G455" s="2">
        <f>'Moving Avg'!F455</f>
        <v>5.7503399999999996</v>
      </c>
      <c r="H455" s="2">
        <f>'Moving Avg'!G455</f>
        <v>5.092185999999999</v>
      </c>
      <c r="I455" s="2">
        <f>'Moving Avg'!H455</f>
        <v>4.4428770000000011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  <c r="M455" s="8">
        <f t="shared" si="70"/>
        <v>25</v>
      </c>
      <c r="N455" s="8">
        <f t="shared" si="71"/>
        <v>0</v>
      </c>
      <c r="O455" s="8">
        <f t="shared" si="72"/>
        <v>50</v>
      </c>
      <c r="P455" s="8">
        <f t="shared" si="73"/>
        <v>83.5</v>
      </c>
      <c r="Q455" s="9">
        <f t="shared" si="74"/>
        <v>28.774999999999999</v>
      </c>
      <c r="R455" s="9">
        <f t="shared" si="75"/>
        <v>43.375</v>
      </c>
      <c r="S455" s="9">
        <f t="shared" si="76"/>
        <v>53.825000000000003</v>
      </c>
      <c r="T455" s="9">
        <f t="shared" si="77"/>
        <v>39.625</v>
      </c>
      <c r="U455" s="8">
        <f t="shared" si="78"/>
        <v>41.991666666666667</v>
      </c>
      <c r="V455" s="8">
        <f t="shared" si="79"/>
        <v>41.400000000000006</v>
      </c>
    </row>
    <row r="456" spans="1:22" ht="13.5" x14ac:dyDescent="0.25">
      <c r="A456" s="3">
        <f>RSI!A456</f>
        <v>42670</v>
      </c>
      <c r="B456" s="2">
        <f>RSI!B456</f>
        <v>6.1452</v>
      </c>
      <c r="C456" s="2">
        <f>RSI!I456</f>
        <v>63.620940494228144</v>
      </c>
      <c r="D456" s="2">
        <f>MACD!E456</f>
        <v>-6.1940382085440504E-2</v>
      </c>
      <c r="E456" s="2">
        <f>MACD!F456</f>
        <v>-0.34457538958191342</v>
      </c>
      <c r="F456" s="2">
        <f>'Moving Avg'!D456</f>
        <v>6.1205999999999996</v>
      </c>
      <c r="G456" s="2">
        <f>'Moving Avg'!F456</f>
        <v>5.8194750000000006</v>
      </c>
      <c r="H456" s="2">
        <f>'Moving Avg'!G456</f>
        <v>5.1259859999999993</v>
      </c>
      <c r="I456" s="2">
        <f>'Moving Avg'!H456</f>
        <v>4.4551070000000017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  <c r="M456" s="8">
        <f t="shared" si="70"/>
        <v>25</v>
      </c>
      <c r="N456" s="8">
        <f t="shared" si="71"/>
        <v>0</v>
      </c>
      <c r="O456" s="8">
        <f t="shared" si="72"/>
        <v>50</v>
      </c>
      <c r="P456" s="8">
        <f t="shared" si="73"/>
        <v>83.5</v>
      </c>
      <c r="Q456" s="9">
        <f t="shared" si="74"/>
        <v>28.774999999999999</v>
      </c>
      <c r="R456" s="9">
        <f t="shared" si="75"/>
        <v>43.375</v>
      </c>
      <c r="S456" s="9">
        <f t="shared" si="76"/>
        <v>53.825000000000003</v>
      </c>
      <c r="T456" s="9">
        <f t="shared" si="77"/>
        <v>39.625</v>
      </c>
      <c r="U456" s="8">
        <f t="shared" si="78"/>
        <v>41.991666666666667</v>
      </c>
      <c r="V456" s="8">
        <f t="shared" si="79"/>
        <v>41.400000000000006</v>
      </c>
    </row>
    <row r="457" spans="1:22" ht="13.5" x14ac:dyDescent="0.25">
      <c r="A457" s="3">
        <f>RSI!A457</f>
        <v>42671</v>
      </c>
      <c r="B457" s="2">
        <f>RSI!B457</f>
        <v>6.1452</v>
      </c>
      <c r="C457" s="2">
        <f>RSI!I457</f>
        <v>63.620940494228144</v>
      </c>
      <c r="D457" s="2">
        <f>MACD!E457</f>
        <v>8.8936296716726204E-3</v>
      </c>
      <c r="E457" s="2">
        <f>MACD!F457</f>
        <v>-0.2738815857311962</v>
      </c>
      <c r="F457" s="2">
        <f>'Moving Avg'!D457</f>
        <v>6.1236799999999993</v>
      </c>
      <c r="G457" s="2">
        <f>'Moving Avg'!F457</f>
        <v>5.895525000000001</v>
      </c>
      <c r="H457" s="2">
        <f>'Moving Avg'!G457</f>
        <v>5.1623959999999984</v>
      </c>
      <c r="I457" s="2">
        <f>'Moving Avg'!H457</f>
        <v>4.4671485000000022</v>
      </c>
      <c r="J457" s="6" t="str">
        <f>OBV!F457</f>
        <v>BULLISH</v>
      </c>
      <c r="K457" s="6" t="str">
        <f>OBV!G457</f>
        <v>NEUTRAL</v>
      </c>
      <c r="L457" s="6" t="str">
        <f>OBV!H457</f>
        <v>CONFIRMED BULLISH</v>
      </c>
      <c r="M457" s="8">
        <f t="shared" si="70"/>
        <v>25</v>
      </c>
      <c r="N457" s="8">
        <f t="shared" si="71"/>
        <v>0</v>
      </c>
      <c r="O457" s="8">
        <f t="shared" si="72"/>
        <v>50</v>
      </c>
      <c r="P457" s="8">
        <f t="shared" si="73"/>
        <v>83.5</v>
      </c>
      <c r="Q457" s="9">
        <f t="shared" si="74"/>
        <v>28.774999999999999</v>
      </c>
      <c r="R457" s="9">
        <f t="shared" si="75"/>
        <v>43.375</v>
      </c>
      <c r="S457" s="9">
        <f t="shared" si="76"/>
        <v>53.825000000000003</v>
      </c>
      <c r="T457" s="9">
        <f t="shared" si="77"/>
        <v>39.625</v>
      </c>
      <c r="U457" s="8">
        <f t="shared" si="78"/>
        <v>41.991666666666667</v>
      </c>
      <c r="V457" s="8">
        <f t="shared" si="79"/>
        <v>41.400000000000006</v>
      </c>
    </row>
    <row r="458" spans="1:22" ht="13.5" x14ac:dyDescent="0.25">
      <c r="A458" s="3">
        <f>RSI!A458</f>
        <v>42674</v>
      </c>
      <c r="B458" s="2">
        <f>RSI!B458</f>
        <v>5.9915000000000003</v>
      </c>
      <c r="C458" s="2">
        <f>RSI!I458</f>
        <v>57.969411422828884</v>
      </c>
      <c r="D458" s="2">
        <f>MACD!E458</f>
        <v>5.041550635121439E-2</v>
      </c>
      <c r="E458" s="2">
        <f>MACD!F458</f>
        <v>-0.2090221673147141</v>
      </c>
      <c r="F458" s="2">
        <f>'Moving Avg'!D458</f>
        <v>6.0991</v>
      </c>
      <c r="G458" s="2">
        <f>'Moving Avg'!F458</f>
        <v>5.957745000000001</v>
      </c>
      <c r="H458" s="2">
        <f>'Moving Avg'!G458</f>
        <v>5.1932739999999979</v>
      </c>
      <c r="I458" s="2">
        <f>'Moving Avg'!H458</f>
        <v>4.4784215000000014</v>
      </c>
      <c r="J458" s="6" t="str">
        <f>OBV!F458</f>
        <v>BEARISH</v>
      </c>
      <c r="K458" s="6" t="str">
        <f>OBV!G458</f>
        <v>NEUTRAL</v>
      </c>
      <c r="L458" s="6" t="str">
        <f>OBV!H458</f>
        <v>CONFIRMED BEARISH</v>
      </c>
      <c r="M458" s="8">
        <f t="shared" si="70"/>
        <v>25</v>
      </c>
      <c r="N458" s="8">
        <f t="shared" si="71"/>
        <v>0</v>
      </c>
      <c r="O458" s="8">
        <f t="shared" si="72"/>
        <v>50</v>
      </c>
      <c r="P458" s="8">
        <f t="shared" si="73"/>
        <v>16.5</v>
      </c>
      <c r="Q458" s="9">
        <f t="shared" si="74"/>
        <v>18.725000000000001</v>
      </c>
      <c r="R458" s="9">
        <f t="shared" si="75"/>
        <v>26.625</v>
      </c>
      <c r="S458" s="9">
        <f t="shared" si="76"/>
        <v>23.675000000000001</v>
      </c>
      <c r="T458" s="9">
        <f t="shared" si="77"/>
        <v>22.875</v>
      </c>
      <c r="U458" s="8">
        <f t="shared" si="78"/>
        <v>23.008333333333336</v>
      </c>
      <c r="V458" s="8">
        <f t="shared" si="79"/>
        <v>22.975000000000001</v>
      </c>
    </row>
    <row r="459" spans="1:22" ht="13.5" x14ac:dyDescent="0.25">
      <c r="A459" s="3">
        <f>RSI!A459</f>
        <v>42675</v>
      </c>
      <c r="B459" s="2">
        <f>RSI!B459</f>
        <v>6.2450000000000001</v>
      </c>
      <c r="C459" s="2">
        <f>RSI!I459</f>
        <v>63.697288906154121</v>
      </c>
      <c r="D459" s="2">
        <f>MACD!E459</f>
        <v>2.3889164645998662E-2</v>
      </c>
      <c r="E459" s="2">
        <f>MACD!F459</f>
        <v>-0.16243990092257157</v>
      </c>
      <c r="F459" s="2">
        <f>'Moving Avg'!D459</f>
        <v>6.1344200000000004</v>
      </c>
      <c r="G459" s="2">
        <f>'Moving Avg'!F459</f>
        <v>6.0299500000000013</v>
      </c>
      <c r="H459" s="2">
        <f>'Moving Avg'!G459</f>
        <v>5.2267639999999984</v>
      </c>
      <c r="I459" s="2">
        <f>'Moving Avg'!H459</f>
        <v>4.4909995000000018</v>
      </c>
      <c r="J459" s="6" t="str">
        <f>OBV!F459</f>
        <v>BULLISH</v>
      </c>
      <c r="K459" s="6" t="str">
        <f>OBV!G459</f>
        <v>NEUTRAL</v>
      </c>
      <c r="L459" s="6" t="str">
        <f>OBV!H459</f>
        <v>CONFIRMED BULLISH</v>
      </c>
      <c r="M459" s="8">
        <f t="shared" si="70"/>
        <v>25</v>
      </c>
      <c r="N459" s="8">
        <f t="shared" si="71"/>
        <v>0</v>
      </c>
      <c r="O459" s="8">
        <f t="shared" si="72"/>
        <v>50</v>
      </c>
      <c r="P459" s="8">
        <f t="shared" si="73"/>
        <v>83.5</v>
      </c>
      <c r="Q459" s="9">
        <f t="shared" si="74"/>
        <v>28.774999999999999</v>
      </c>
      <c r="R459" s="9">
        <f t="shared" si="75"/>
        <v>43.375</v>
      </c>
      <c r="S459" s="9">
        <f t="shared" si="76"/>
        <v>53.825000000000003</v>
      </c>
      <c r="T459" s="9">
        <f t="shared" si="77"/>
        <v>39.625</v>
      </c>
      <c r="U459" s="8">
        <f t="shared" si="78"/>
        <v>41.991666666666667</v>
      </c>
      <c r="V459" s="8">
        <f t="shared" si="79"/>
        <v>41.400000000000006</v>
      </c>
    </row>
    <row r="460" spans="1:22" ht="13.5" x14ac:dyDescent="0.25">
      <c r="A460" s="3">
        <f>RSI!A460</f>
        <v>42676</v>
      </c>
      <c r="B460" s="2">
        <f>RSI!B460</f>
        <v>6.1836000000000002</v>
      </c>
      <c r="C460" s="2">
        <f>RSI!I460</f>
        <v>61.510763845511278</v>
      </c>
      <c r="D460" s="2">
        <f>MACD!E460</f>
        <v>4.3277481946517149E-2</v>
      </c>
      <c r="E460" s="2">
        <f>MACD!F460</f>
        <v>-0.12129642434875382</v>
      </c>
      <c r="F460" s="2">
        <f>'Moving Avg'!D460</f>
        <v>6.142100000000001</v>
      </c>
      <c r="G460" s="2">
        <f>'Moving Avg'!F460</f>
        <v>6.0844900000000006</v>
      </c>
      <c r="H460" s="2">
        <f>'Moving Avg'!G460</f>
        <v>5.2613319999999986</v>
      </c>
      <c r="I460" s="2">
        <f>'Moving Avg'!H460</f>
        <v>4.503270500000002</v>
      </c>
      <c r="J460" s="6" t="str">
        <f>OBV!F460</f>
        <v>BEARISH</v>
      </c>
      <c r="K460" s="6" t="str">
        <f>OBV!G460</f>
        <v>NEUTRAL</v>
      </c>
      <c r="L460" s="6" t="str">
        <f>OBV!H460</f>
        <v>BEARISH DIVERGENCE</v>
      </c>
      <c r="M460" s="8">
        <f t="shared" si="70"/>
        <v>25</v>
      </c>
      <c r="N460" s="8">
        <f t="shared" si="71"/>
        <v>0</v>
      </c>
      <c r="O460" s="8">
        <f t="shared" si="72"/>
        <v>50</v>
      </c>
      <c r="P460" s="8">
        <f t="shared" si="73"/>
        <v>16.5</v>
      </c>
      <c r="Q460" s="9">
        <f t="shared" si="74"/>
        <v>18.725000000000001</v>
      </c>
      <c r="R460" s="9">
        <f t="shared" si="75"/>
        <v>26.625</v>
      </c>
      <c r="S460" s="9">
        <f t="shared" si="76"/>
        <v>23.675000000000001</v>
      </c>
      <c r="T460" s="9">
        <f t="shared" si="77"/>
        <v>22.875</v>
      </c>
      <c r="U460" s="8">
        <f t="shared" si="78"/>
        <v>23.008333333333336</v>
      </c>
      <c r="V460" s="8">
        <f t="shared" si="79"/>
        <v>22.975000000000001</v>
      </c>
    </row>
    <row r="461" spans="1:22" ht="13.5" x14ac:dyDescent="0.25">
      <c r="A461" s="3">
        <f>RSI!A461</f>
        <v>42677</v>
      </c>
      <c r="B461" s="2">
        <f>RSI!B461</f>
        <v>6.1836000000000002</v>
      </c>
      <c r="C461" s="2">
        <f>RSI!I461</f>
        <v>61.510763845511285</v>
      </c>
      <c r="D461" s="2">
        <f>MACD!E461</f>
        <v>4.3176847558644482E-2</v>
      </c>
      <c r="E461" s="2">
        <f>MACD!F461</f>
        <v>-8.8401769967274155E-2</v>
      </c>
      <c r="F461" s="2">
        <f>'Moving Avg'!D461</f>
        <v>6.1497799999999998</v>
      </c>
      <c r="G461" s="2">
        <f>'Moving Avg'!F461</f>
        <v>6.1278900000000007</v>
      </c>
      <c r="H461" s="2">
        <f>'Moving Avg'!G461</f>
        <v>5.2985099999999985</v>
      </c>
      <c r="I461" s="2">
        <f>'Moving Avg'!H461</f>
        <v>4.515315000000002</v>
      </c>
      <c r="J461" s="6" t="str">
        <f>OBV!F461</f>
        <v>BEARISH</v>
      </c>
      <c r="K461" s="6" t="str">
        <f>OBV!G461</f>
        <v>NEUTRAL</v>
      </c>
      <c r="L461" s="6" t="str">
        <f>OBV!H461</f>
        <v>BEARISH DIVERGENCE</v>
      </c>
      <c r="M461" s="8">
        <f t="shared" si="70"/>
        <v>25</v>
      </c>
      <c r="N461" s="8">
        <f t="shared" si="71"/>
        <v>0</v>
      </c>
      <c r="O461" s="8">
        <f t="shared" si="72"/>
        <v>50</v>
      </c>
      <c r="P461" s="8">
        <f t="shared" si="73"/>
        <v>16.5</v>
      </c>
      <c r="Q461" s="9">
        <f t="shared" si="74"/>
        <v>18.725000000000001</v>
      </c>
      <c r="R461" s="9">
        <f t="shared" si="75"/>
        <v>26.625</v>
      </c>
      <c r="S461" s="9">
        <f t="shared" si="76"/>
        <v>23.675000000000001</v>
      </c>
      <c r="T461" s="9">
        <f t="shared" si="77"/>
        <v>22.875</v>
      </c>
      <c r="U461" s="8">
        <f t="shared" si="78"/>
        <v>23.008333333333336</v>
      </c>
      <c r="V461" s="8">
        <f t="shared" si="79"/>
        <v>22.975000000000001</v>
      </c>
    </row>
    <row r="462" spans="1:22" ht="13.5" x14ac:dyDescent="0.25">
      <c r="A462" s="3">
        <f>RSI!A462</f>
        <v>42678</v>
      </c>
      <c r="B462" s="2">
        <f>RSI!B462</f>
        <v>6.2988</v>
      </c>
      <c r="C462" s="2">
        <f>RSI!I462</f>
        <v>64.185872126299998</v>
      </c>
      <c r="D462" s="2">
        <f>MACD!E462</f>
        <v>4.6593423493403563E-2</v>
      </c>
      <c r="E462" s="2">
        <f>MACD!F462</f>
        <v>-6.1402731275138615E-2</v>
      </c>
      <c r="F462" s="2">
        <f>'Moving Avg'!D462</f>
        <v>6.1804999999999994</v>
      </c>
      <c r="G462" s="2">
        <f>'Moving Avg'!F462</f>
        <v>6.1609200000000008</v>
      </c>
      <c r="H462" s="2">
        <f>'Moving Avg'!G462</f>
        <v>5.337991999999999</v>
      </c>
      <c r="I462" s="2">
        <f>'Moving Avg'!H462</f>
        <v>4.5271430000000015</v>
      </c>
      <c r="J462" s="6" t="str">
        <f>OBV!F462</f>
        <v>BEARISH</v>
      </c>
      <c r="K462" s="6" t="str">
        <f>OBV!G462</f>
        <v>NEUTRAL</v>
      </c>
      <c r="L462" s="6" t="str">
        <f>OBV!H462</f>
        <v>BEARISH DIVERGENCE</v>
      </c>
      <c r="M462" s="8">
        <f t="shared" si="70"/>
        <v>25</v>
      </c>
      <c r="N462" s="8">
        <f t="shared" si="71"/>
        <v>0</v>
      </c>
      <c r="O462" s="8">
        <f t="shared" si="72"/>
        <v>50</v>
      </c>
      <c r="P462" s="8">
        <f t="shared" si="73"/>
        <v>16.5</v>
      </c>
      <c r="Q462" s="9">
        <f t="shared" si="74"/>
        <v>18.725000000000001</v>
      </c>
      <c r="R462" s="9">
        <f t="shared" si="75"/>
        <v>26.625</v>
      </c>
      <c r="S462" s="9">
        <f t="shared" si="76"/>
        <v>23.675000000000001</v>
      </c>
      <c r="T462" s="9">
        <f t="shared" si="77"/>
        <v>22.875</v>
      </c>
      <c r="U462" s="8">
        <f t="shared" si="78"/>
        <v>23.008333333333336</v>
      </c>
      <c r="V462" s="8">
        <f t="shared" si="79"/>
        <v>22.975000000000001</v>
      </c>
    </row>
    <row r="463" spans="1:22" ht="13.5" x14ac:dyDescent="0.25">
      <c r="A463" s="3">
        <f>RSI!A463</f>
        <v>42681</v>
      </c>
      <c r="B463" s="2">
        <f>RSI!B463</f>
        <v>6.2220000000000004</v>
      </c>
      <c r="C463" s="2">
        <f>RSI!I463</f>
        <v>61.135258200218573</v>
      </c>
      <c r="D463" s="2">
        <f>MACD!E463</f>
        <v>5.0132981009314292E-2</v>
      </c>
      <c r="E463" s="2">
        <f>MACD!F463</f>
        <v>-3.9095588818248039E-2</v>
      </c>
      <c r="F463" s="2">
        <f>'Moving Avg'!D463</f>
        <v>6.2266000000000004</v>
      </c>
      <c r="G463" s="2">
        <f>'Moving Avg'!F463</f>
        <v>6.177435</v>
      </c>
      <c r="H463" s="2">
        <f>'Moving Avg'!G463</f>
        <v>5.3720979999999985</v>
      </c>
      <c r="I463" s="2">
        <f>'Moving Avg'!H463</f>
        <v>4.5386245000000009</v>
      </c>
      <c r="J463" s="6" t="str">
        <f>OBV!F463</f>
        <v>BULLISH</v>
      </c>
      <c r="K463" s="6" t="str">
        <f>OBV!G463</f>
        <v>NEUTRAL</v>
      </c>
      <c r="L463" s="6" t="str">
        <f>OBV!H463</f>
        <v>CONFIRMED BULLISH</v>
      </c>
      <c r="M463" s="8">
        <f t="shared" si="70"/>
        <v>25</v>
      </c>
      <c r="N463" s="8">
        <f t="shared" si="71"/>
        <v>0</v>
      </c>
      <c r="O463" s="8">
        <f t="shared" si="72"/>
        <v>50</v>
      </c>
      <c r="P463" s="8">
        <f t="shared" si="73"/>
        <v>83.5</v>
      </c>
      <c r="Q463" s="9">
        <f t="shared" si="74"/>
        <v>28.774999999999999</v>
      </c>
      <c r="R463" s="9">
        <f t="shared" si="75"/>
        <v>43.375</v>
      </c>
      <c r="S463" s="9">
        <f t="shared" si="76"/>
        <v>53.825000000000003</v>
      </c>
      <c r="T463" s="9">
        <f t="shared" si="77"/>
        <v>39.625</v>
      </c>
      <c r="U463" s="8">
        <f t="shared" si="78"/>
        <v>41.991666666666667</v>
      </c>
      <c r="V463" s="8">
        <f t="shared" si="79"/>
        <v>41.400000000000006</v>
      </c>
    </row>
    <row r="464" spans="1:22" ht="13.5" x14ac:dyDescent="0.25">
      <c r="A464" s="3">
        <f>RSI!A464</f>
        <v>42682</v>
      </c>
      <c r="B464" s="2">
        <f>RSI!B464</f>
        <v>6.2911000000000001</v>
      </c>
      <c r="C464" s="2">
        <f>RSI!I464</f>
        <v>62.846265212059244</v>
      </c>
      <c r="D464" s="2">
        <f>MACD!E464</f>
        <v>3.8913170162699906E-2</v>
      </c>
      <c r="E464" s="2">
        <f>MACD!F464</f>
        <v>-2.3493837022058449E-2</v>
      </c>
      <c r="F464" s="2">
        <f>'Moving Avg'!D464</f>
        <v>6.2358200000000004</v>
      </c>
      <c r="G464" s="2">
        <f>'Moving Avg'!F464</f>
        <v>6.1843500000000002</v>
      </c>
      <c r="H464" s="2">
        <f>'Moving Avg'!G464</f>
        <v>5.408815999999999</v>
      </c>
      <c r="I464" s="2">
        <f>'Moving Avg'!H464</f>
        <v>4.5510180000000018</v>
      </c>
      <c r="J464" s="6" t="str">
        <f>OBV!F464</f>
        <v>BEARISH</v>
      </c>
      <c r="K464" s="6" t="str">
        <f>OBV!G464</f>
        <v>NEUTRAL</v>
      </c>
      <c r="L464" s="6" t="str">
        <f>OBV!H464</f>
        <v>BEARISH DIVERGENCE</v>
      </c>
      <c r="M464" s="8">
        <f t="shared" si="70"/>
        <v>25</v>
      </c>
      <c r="N464" s="8">
        <f t="shared" si="71"/>
        <v>0</v>
      </c>
      <c r="O464" s="8">
        <f t="shared" si="72"/>
        <v>50</v>
      </c>
      <c r="P464" s="8">
        <f t="shared" si="73"/>
        <v>16.5</v>
      </c>
      <c r="Q464" s="9">
        <f t="shared" si="74"/>
        <v>18.725000000000001</v>
      </c>
      <c r="R464" s="9">
        <f t="shared" si="75"/>
        <v>26.625</v>
      </c>
      <c r="S464" s="9">
        <f t="shared" si="76"/>
        <v>23.675000000000001</v>
      </c>
      <c r="T464" s="9">
        <f t="shared" si="77"/>
        <v>22.875</v>
      </c>
      <c r="U464" s="8">
        <f t="shared" si="78"/>
        <v>23.008333333333336</v>
      </c>
      <c r="V464" s="8">
        <f t="shared" si="79"/>
        <v>22.975000000000001</v>
      </c>
    </row>
    <row r="465" spans="1:22" ht="13.5" x14ac:dyDescent="0.25">
      <c r="A465" s="3">
        <f>RSI!A465</f>
        <v>42683</v>
      </c>
      <c r="B465" s="2">
        <f>RSI!B465</f>
        <v>6.4523999999999999</v>
      </c>
      <c r="C465" s="2">
        <f>RSI!I465</f>
        <v>66.54841285098999</v>
      </c>
      <c r="D465" s="2">
        <f>MACD!E465</f>
        <v>2.7008609867913869E-2</v>
      </c>
      <c r="E465" s="2">
        <f>MACD!F465</f>
        <v>-1.3393347644063986E-2</v>
      </c>
      <c r="F465" s="2">
        <f>'Moving Avg'!D465</f>
        <v>6.2895799999999999</v>
      </c>
      <c r="G465" s="2">
        <f>'Moving Avg'!F465</f>
        <v>6.1855000000000002</v>
      </c>
      <c r="H465" s="2">
        <f>'Moving Avg'!G465</f>
        <v>5.4461479999999982</v>
      </c>
      <c r="I465" s="2">
        <f>'Moving Avg'!H465</f>
        <v>4.5636895000000006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  <c r="M465" s="8">
        <f t="shared" si="70"/>
        <v>25</v>
      </c>
      <c r="N465" s="8">
        <f t="shared" si="71"/>
        <v>0</v>
      </c>
      <c r="O465" s="8">
        <f t="shared" si="72"/>
        <v>50</v>
      </c>
      <c r="P465" s="8">
        <f t="shared" si="73"/>
        <v>100</v>
      </c>
      <c r="Q465" s="9">
        <f t="shared" si="74"/>
        <v>31.25</v>
      </c>
      <c r="R465" s="9">
        <f t="shared" si="75"/>
        <v>47.5</v>
      </c>
      <c r="S465" s="9">
        <f t="shared" si="76"/>
        <v>61.25</v>
      </c>
      <c r="T465" s="9">
        <f t="shared" si="77"/>
        <v>43.75</v>
      </c>
      <c r="U465" s="8">
        <f t="shared" si="78"/>
        <v>46.666666666666664</v>
      </c>
      <c r="V465" s="8">
        <f t="shared" si="79"/>
        <v>45.9375</v>
      </c>
    </row>
    <row r="466" spans="1:22" ht="13.5" x14ac:dyDescent="0.25">
      <c r="A466" s="3">
        <f>RSI!A466</f>
        <v>42684</v>
      </c>
      <c r="B466" s="2">
        <f>RSI!B466</f>
        <v>6.6060999999999996</v>
      </c>
      <c r="C466" s="2">
        <f>RSI!I466</f>
        <v>69.651621213238272</v>
      </c>
      <c r="D466" s="2">
        <f>MACD!E466</f>
        <v>2.4878448521361562E-3</v>
      </c>
      <c r="E466" s="2">
        <f>MACD!F466</f>
        <v>-1.0217109144823957E-2</v>
      </c>
      <c r="F466" s="2">
        <f>'Moving Avg'!D466</f>
        <v>6.3740800000000011</v>
      </c>
      <c r="G466" s="2">
        <f>'Moving Avg'!F466</f>
        <v>6.1854999999999993</v>
      </c>
      <c r="H466" s="2">
        <f>'Moving Avg'!G466</f>
        <v>5.4865539999999999</v>
      </c>
      <c r="I466" s="2">
        <f>'Moving Avg'!H466</f>
        <v>4.5771295000000007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  <c r="M466" s="8">
        <f t="shared" si="70"/>
        <v>25</v>
      </c>
      <c r="N466" s="8">
        <f t="shared" si="71"/>
        <v>0</v>
      </c>
      <c r="O466" s="8">
        <f t="shared" si="72"/>
        <v>50</v>
      </c>
      <c r="P466" s="8">
        <f t="shared" si="73"/>
        <v>100</v>
      </c>
      <c r="Q466" s="9">
        <f t="shared" si="74"/>
        <v>31.25</v>
      </c>
      <c r="R466" s="9">
        <f t="shared" si="75"/>
        <v>47.5</v>
      </c>
      <c r="S466" s="9">
        <f t="shared" si="76"/>
        <v>61.25</v>
      </c>
      <c r="T466" s="9">
        <f t="shared" si="77"/>
        <v>43.75</v>
      </c>
      <c r="U466" s="8">
        <f t="shared" si="78"/>
        <v>46.666666666666664</v>
      </c>
      <c r="V466" s="8">
        <f t="shared" si="79"/>
        <v>45.9375</v>
      </c>
    </row>
    <row r="467" spans="1:22" ht="13.5" x14ac:dyDescent="0.25">
      <c r="A467" s="3">
        <f>RSI!A467</f>
        <v>42685</v>
      </c>
      <c r="B467" s="2">
        <f>RSI!B467</f>
        <v>6.5675999999999997</v>
      </c>
      <c r="C467" s="2">
        <f>RSI!I467</f>
        <v>67.951175666079052</v>
      </c>
      <c r="D467" s="2">
        <f>MACD!E467</f>
        <v>-1.9152502038881636E-2</v>
      </c>
      <c r="E467" s="2">
        <f>MACD!F467</f>
        <v>-1.2004187723635493E-2</v>
      </c>
      <c r="F467" s="2">
        <f>'Moving Avg'!D467</f>
        <v>6.4278400000000007</v>
      </c>
      <c r="G467" s="2">
        <f>'Moving Avg'!F467</f>
        <v>6.1981699999999993</v>
      </c>
      <c r="H467" s="2">
        <f>'Moving Avg'!G467</f>
        <v>5.5261900000000006</v>
      </c>
      <c r="I467" s="2">
        <f>'Moving Avg'!H467</f>
        <v>4.590377000000001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  <c r="M467" s="8">
        <f t="shared" si="70"/>
        <v>25</v>
      </c>
      <c r="N467" s="8">
        <f t="shared" si="71"/>
        <v>45</v>
      </c>
      <c r="O467" s="8">
        <f t="shared" si="72"/>
        <v>50</v>
      </c>
      <c r="P467" s="8">
        <f t="shared" si="73"/>
        <v>100</v>
      </c>
      <c r="Q467" s="9">
        <f t="shared" si="74"/>
        <v>47</v>
      </c>
      <c r="R467" s="9">
        <f t="shared" si="75"/>
        <v>56.5</v>
      </c>
      <c r="S467" s="9">
        <f t="shared" si="76"/>
        <v>68</v>
      </c>
      <c r="T467" s="9">
        <f t="shared" si="77"/>
        <v>55</v>
      </c>
      <c r="U467" s="8">
        <f t="shared" si="78"/>
        <v>57.166666666666664</v>
      </c>
      <c r="V467" s="8">
        <f t="shared" si="79"/>
        <v>56.625</v>
      </c>
    </row>
    <row r="468" spans="1:22" ht="13.5" x14ac:dyDescent="0.25">
      <c r="A468" s="3">
        <f>RSI!A468</f>
        <v>42688</v>
      </c>
      <c r="B468" s="2">
        <f>RSI!B468</f>
        <v>6.5292000000000003</v>
      </c>
      <c r="C468" s="2">
        <f>RSI!I468</f>
        <v>66.214807563609853</v>
      </c>
      <c r="D468" s="2">
        <f>MACD!E468</f>
        <v>-6.1504312257897098E-2</v>
      </c>
      <c r="E468" s="2">
        <f>MACD!F468</f>
        <v>-2.1904212630487814E-2</v>
      </c>
      <c r="F468" s="2">
        <f>'Moving Avg'!D468</f>
        <v>6.4892800000000008</v>
      </c>
      <c r="G468" s="2">
        <f>'Moving Avg'!F468</f>
        <v>6.2177549999999995</v>
      </c>
      <c r="H468" s="2">
        <f>'Moving Avg'!G468</f>
        <v>5.5650580000000005</v>
      </c>
      <c r="I468" s="2">
        <f>'Moving Avg'!H468</f>
        <v>4.6043005000000008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  <c r="M468" s="8">
        <f t="shared" si="70"/>
        <v>25</v>
      </c>
      <c r="N468" s="8">
        <f t="shared" si="71"/>
        <v>100</v>
      </c>
      <c r="O468" s="8">
        <f t="shared" si="72"/>
        <v>50</v>
      </c>
      <c r="P468" s="8">
        <f t="shared" si="73"/>
        <v>100</v>
      </c>
      <c r="Q468" s="9">
        <f t="shared" si="74"/>
        <v>66.25</v>
      </c>
      <c r="R468" s="9">
        <f t="shared" si="75"/>
        <v>67.5</v>
      </c>
      <c r="S468" s="9">
        <f t="shared" si="76"/>
        <v>76.25</v>
      </c>
      <c r="T468" s="9">
        <f t="shared" si="77"/>
        <v>68.75</v>
      </c>
      <c r="U468" s="8">
        <f t="shared" si="78"/>
        <v>70</v>
      </c>
      <c r="V468" s="8">
        <f t="shared" si="79"/>
        <v>69.6875</v>
      </c>
    </row>
    <row r="469" spans="1:22" ht="13.5" x14ac:dyDescent="0.25">
      <c r="A469" s="3">
        <f>RSI!A469</f>
        <v>42689</v>
      </c>
      <c r="B469" s="2">
        <f>RSI!B469</f>
        <v>6.6829000000000001</v>
      </c>
      <c r="C469" s="2">
        <f>RSI!I469</f>
        <v>69.566916390589313</v>
      </c>
      <c r="D469" s="2">
        <f>MACD!E469</f>
        <v>-7.2497846620283468E-2</v>
      </c>
      <c r="E469" s="2">
        <f>MACD!F469</f>
        <v>-3.2022939428446945E-2</v>
      </c>
      <c r="F469" s="2">
        <f>'Moving Avg'!D469</f>
        <v>6.5676399999999999</v>
      </c>
      <c r="G469" s="2">
        <f>'Moving Avg'!F469</f>
        <v>6.25847</v>
      </c>
      <c r="H469" s="2">
        <f>'Moving Avg'!G469</f>
        <v>5.6096119999999994</v>
      </c>
      <c r="I469" s="2">
        <f>'Moving Avg'!H469</f>
        <v>4.619408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  <c r="M469" s="8">
        <f t="shared" si="70"/>
        <v>25</v>
      </c>
      <c r="N469" s="8">
        <f t="shared" si="71"/>
        <v>100</v>
      </c>
      <c r="O469" s="8">
        <f t="shared" si="72"/>
        <v>50</v>
      </c>
      <c r="P469" s="8">
        <f t="shared" si="73"/>
        <v>100</v>
      </c>
      <c r="Q469" s="9">
        <f t="shared" si="74"/>
        <v>66.25</v>
      </c>
      <c r="R469" s="9">
        <f t="shared" si="75"/>
        <v>67.5</v>
      </c>
      <c r="S469" s="9">
        <f t="shared" si="76"/>
        <v>76.25</v>
      </c>
      <c r="T469" s="9">
        <f t="shared" si="77"/>
        <v>68.75</v>
      </c>
      <c r="U469" s="8">
        <f t="shared" si="78"/>
        <v>70</v>
      </c>
      <c r="V469" s="8">
        <f t="shared" si="79"/>
        <v>69.6875</v>
      </c>
    </row>
    <row r="470" spans="1:22" ht="13.5" x14ac:dyDescent="0.25">
      <c r="A470" s="3">
        <f>RSI!A470</f>
        <v>42690</v>
      </c>
      <c r="B470" s="2">
        <f>RSI!B470</f>
        <v>6.7596999999999996</v>
      </c>
      <c r="C470" s="2">
        <f>RSI!I470</f>
        <v>71.109399164148712</v>
      </c>
      <c r="D470" s="2">
        <f>MACD!E470</f>
        <v>-0.10041018440710658</v>
      </c>
      <c r="E470" s="2">
        <f>MACD!F470</f>
        <v>-4.5700388424178881E-2</v>
      </c>
      <c r="F470" s="2">
        <f>'Moving Avg'!D470</f>
        <v>6.6290999999999993</v>
      </c>
      <c r="G470" s="2">
        <f>'Moving Avg'!F470</f>
        <v>6.2899649999999996</v>
      </c>
      <c r="H470" s="2">
        <f>'Moving Avg'!G470</f>
        <v>5.6503240000000003</v>
      </c>
      <c r="I470" s="2">
        <f>'Moving Avg'!H470</f>
        <v>4.635428000000001</v>
      </c>
      <c r="J470" s="6" t="str">
        <f>OBV!F470</f>
        <v>BULLISH</v>
      </c>
      <c r="K470" s="6" t="str">
        <f>OBV!G470</f>
        <v>NEUTRAL</v>
      </c>
      <c r="L470" s="6" t="str">
        <f>OBV!H470</f>
        <v>CONFIRMED BULLISH</v>
      </c>
      <c r="M470" s="8">
        <f t="shared" si="70"/>
        <v>0</v>
      </c>
      <c r="N470" s="8">
        <f t="shared" si="71"/>
        <v>100</v>
      </c>
      <c r="O470" s="8">
        <f t="shared" si="72"/>
        <v>50</v>
      </c>
      <c r="P470" s="8">
        <f t="shared" si="73"/>
        <v>83.5</v>
      </c>
      <c r="Q470" s="9">
        <f t="shared" si="74"/>
        <v>55.024999999999999</v>
      </c>
      <c r="R470" s="9">
        <f t="shared" si="75"/>
        <v>58.375</v>
      </c>
      <c r="S470" s="9">
        <f t="shared" si="76"/>
        <v>65.075000000000003</v>
      </c>
      <c r="T470" s="9">
        <f t="shared" si="77"/>
        <v>58.375</v>
      </c>
      <c r="U470" s="8">
        <f t="shared" si="78"/>
        <v>59.491666666666674</v>
      </c>
      <c r="V470" s="8">
        <f t="shared" si="79"/>
        <v>59.212500000000006</v>
      </c>
    </row>
    <row r="471" spans="1:22" ht="13.5" x14ac:dyDescent="0.25">
      <c r="A471" s="3">
        <f>RSI!A471</f>
        <v>42691</v>
      </c>
      <c r="B471" s="2">
        <f>RSI!B471</f>
        <v>6.8365</v>
      </c>
      <c r="C471" s="2">
        <f>RSI!I471</f>
        <v>72.604721324012928</v>
      </c>
      <c r="D471" s="2">
        <f>MACD!E471</f>
        <v>-0.13338868057163111</v>
      </c>
      <c r="E471" s="2">
        <f>MACD!F471</f>
        <v>-6.3238046853669322E-2</v>
      </c>
      <c r="F471" s="2">
        <f>'Moving Avg'!D471</f>
        <v>6.6751799999999992</v>
      </c>
      <c r="G471" s="2">
        <f>'Moving Avg'!F471</f>
        <v>6.3299099999999999</v>
      </c>
      <c r="H471" s="2">
        <f>'Moving Avg'!G471</f>
        <v>5.6898059999999999</v>
      </c>
      <c r="I471" s="2">
        <f>'Moving Avg'!H471</f>
        <v>4.6523605000000003</v>
      </c>
      <c r="J471" s="6" t="str">
        <f>OBV!F471</f>
        <v>BULLISH</v>
      </c>
      <c r="K471" s="6" t="str">
        <f>OBV!G471</f>
        <v>NEUTRAL</v>
      </c>
      <c r="L471" s="6" t="str">
        <f>OBV!H471</f>
        <v>CONFIRMED BULLISH</v>
      </c>
      <c r="M471" s="8">
        <f t="shared" si="70"/>
        <v>0</v>
      </c>
      <c r="N471" s="8">
        <f t="shared" si="71"/>
        <v>100</v>
      </c>
      <c r="O471" s="8">
        <f t="shared" si="72"/>
        <v>50</v>
      </c>
      <c r="P471" s="8">
        <f t="shared" si="73"/>
        <v>83.5</v>
      </c>
      <c r="Q471" s="9">
        <f t="shared" si="74"/>
        <v>55.024999999999999</v>
      </c>
      <c r="R471" s="9">
        <f t="shared" si="75"/>
        <v>58.375</v>
      </c>
      <c r="S471" s="9">
        <f t="shared" si="76"/>
        <v>65.075000000000003</v>
      </c>
      <c r="T471" s="9">
        <f t="shared" si="77"/>
        <v>58.375</v>
      </c>
      <c r="U471" s="8">
        <f t="shared" si="78"/>
        <v>59.491666666666674</v>
      </c>
      <c r="V471" s="8">
        <f t="shared" si="79"/>
        <v>59.212500000000006</v>
      </c>
    </row>
    <row r="472" spans="1:22" ht="13.5" x14ac:dyDescent="0.25">
      <c r="A472" s="3">
        <f>RSI!A472</f>
        <v>42692</v>
      </c>
      <c r="B472" s="2">
        <f>RSI!B472</f>
        <v>6.9287000000000001</v>
      </c>
      <c r="C472" s="2">
        <f>RSI!I472</f>
        <v>74.322937925301204</v>
      </c>
      <c r="D472" s="2">
        <f>MACD!E472</f>
        <v>-0.15425344331509994</v>
      </c>
      <c r="E472" s="2">
        <f>MACD!F472</f>
        <v>-8.1441126145955445E-2</v>
      </c>
      <c r="F472" s="2">
        <f>'Moving Avg'!D472</f>
        <v>6.7474000000000007</v>
      </c>
      <c r="G472" s="2">
        <f>'Moving Avg'!F472</f>
        <v>6.3698549999999994</v>
      </c>
      <c r="H472" s="2">
        <f>'Moving Avg'!G472</f>
        <v>5.7308259999999995</v>
      </c>
      <c r="I472" s="2">
        <f>'Moving Avg'!H472</f>
        <v>4.6697915000000005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  <c r="M472" s="8">
        <f t="shared" si="70"/>
        <v>0</v>
      </c>
      <c r="N472" s="8">
        <f t="shared" si="71"/>
        <v>100</v>
      </c>
      <c r="O472" s="8">
        <f t="shared" si="72"/>
        <v>50</v>
      </c>
      <c r="P472" s="8">
        <f t="shared" si="73"/>
        <v>100</v>
      </c>
      <c r="Q472" s="9">
        <f t="shared" si="74"/>
        <v>57.5</v>
      </c>
      <c r="R472" s="9">
        <f t="shared" si="75"/>
        <v>62.5</v>
      </c>
      <c r="S472" s="9">
        <f t="shared" si="76"/>
        <v>72.5</v>
      </c>
      <c r="T472" s="9">
        <f t="shared" si="77"/>
        <v>62.5</v>
      </c>
      <c r="U472" s="8">
        <f t="shared" si="78"/>
        <v>64.166666666666671</v>
      </c>
      <c r="V472" s="8">
        <f t="shared" si="79"/>
        <v>63.75</v>
      </c>
    </row>
    <row r="473" spans="1:22" ht="13.5" x14ac:dyDescent="0.25">
      <c r="A473" s="3">
        <f>RSI!A473</f>
        <v>42695</v>
      </c>
      <c r="B473" s="2">
        <f>RSI!B473</f>
        <v>6.9132999999999996</v>
      </c>
      <c r="C473" s="2">
        <f>RSI!I473</f>
        <v>73.493798878516344</v>
      </c>
      <c r="D473" s="2">
        <f>MACD!E473</f>
        <v>-0.18669559710767558</v>
      </c>
      <c r="E473" s="2">
        <f>MACD!F473</f>
        <v>-0.10249202033829947</v>
      </c>
      <c r="F473" s="2">
        <f>'Moving Avg'!D473</f>
        <v>6.8242199999999995</v>
      </c>
      <c r="G473" s="2">
        <f>'Moving Avg'!F473</f>
        <v>6.4097999999999997</v>
      </c>
      <c r="H473" s="2">
        <f>'Moving Avg'!G473</f>
        <v>5.7692339999999991</v>
      </c>
      <c r="I473" s="2">
        <f>'Moving Avg'!H473</f>
        <v>4.6873720000000008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  <c r="M473" s="8">
        <f t="shared" si="70"/>
        <v>0</v>
      </c>
      <c r="N473" s="8">
        <f t="shared" si="71"/>
        <v>100</v>
      </c>
      <c r="O473" s="8">
        <f t="shared" si="72"/>
        <v>50</v>
      </c>
      <c r="P473" s="8">
        <f t="shared" si="73"/>
        <v>100</v>
      </c>
      <c r="Q473" s="9">
        <f t="shared" si="74"/>
        <v>57.5</v>
      </c>
      <c r="R473" s="9">
        <f t="shared" si="75"/>
        <v>62.5</v>
      </c>
      <c r="S473" s="9">
        <f t="shared" si="76"/>
        <v>72.5</v>
      </c>
      <c r="T473" s="9">
        <f t="shared" si="77"/>
        <v>62.5</v>
      </c>
      <c r="U473" s="8">
        <f t="shared" si="78"/>
        <v>64.166666666666671</v>
      </c>
      <c r="V473" s="8">
        <f t="shared" si="79"/>
        <v>63.75</v>
      </c>
    </row>
    <row r="474" spans="1:22" ht="13.5" x14ac:dyDescent="0.25">
      <c r="A474" s="3">
        <f>RSI!A474</f>
        <v>42696</v>
      </c>
      <c r="B474" s="2">
        <f>RSI!B474</f>
        <v>6.9901</v>
      </c>
      <c r="C474" s="2">
        <f>RSI!I474</f>
        <v>74.992125393132653</v>
      </c>
      <c r="D474" s="2">
        <f>MACD!E474</f>
        <v>-0.21292183615191362</v>
      </c>
      <c r="E474" s="2">
        <f>MACD!F474</f>
        <v>-0.12457798350102231</v>
      </c>
      <c r="F474" s="2">
        <f>'Moving Avg'!D474</f>
        <v>6.8856599999999997</v>
      </c>
      <c r="G474" s="2">
        <f>'Moving Avg'!F474</f>
        <v>6.4558850000000003</v>
      </c>
      <c r="H474" s="2">
        <f>'Moving Avg'!G474</f>
        <v>5.810713999999999</v>
      </c>
      <c r="I474" s="2">
        <f>'Moving Avg'!H474</f>
        <v>4.7052610000000001</v>
      </c>
      <c r="J474" s="6" t="str">
        <f>OBV!F474</f>
        <v>BULLISH</v>
      </c>
      <c r="K474" s="6" t="str">
        <f>OBV!G474</f>
        <v>STRONG</v>
      </c>
      <c r="L474" s="6" t="str">
        <f>OBV!H474</f>
        <v>CONFIRMED BULLISH</v>
      </c>
      <c r="M474" s="8">
        <f t="shared" si="70"/>
        <v>0</v>
      </c>
      <c r="N474" s="8">
        <f t="shared" si="71"/>
        <v>100</v>
      </c>
      <c r="O474" s="8">
        <f t="shared" si="72"/>
        <v>50</v>
      </c>
      <c r="P474" s="8">
        <f t="shared" si="73"/>
        <v>100</v>
      </c>
      <c r="Q474" s="9">
        <f t="shared" si="74"/>
        <v>57.5</v>
      </c>
      <c r="R474" s="9">
        <f t="shared" si="75"/>
        <v>62.5</v>
      </c>
      <c r="S474" s="9">
        <f t="shared" si="76"/>
        <v>72.5</v>
      </c>
      <c r="T474" s="9">
        <f t="shared" si="77"/>
        <v>62.5</v>
      </c>
      <c r="U474" s="8">
        <f t="shared" si="78"/>
        <v>64.166666666666671</v>
      </c>
      <c r="V474" s="8">
        <f t="shared" si="79"/>
        <v>63.75</v>
      </c>
    </row>
    <row r="475" spans="1:22" ht="13.5" x14ac:dyDescent="0.25">
      <c r="A475" s="3">
        <f>RSI!A475</f>
        <v>42697</v>
      </c>
      <c r="B475" s="2">
        <f>RSI!B475</f>
        <v>6.9748000000000001</v>
      </c>
      <c r="C475" s="2">
        <f>RSI!I475</f>
        <v>74.093550507085425</v>
      </c>
      <c r="D475" s="2">
        <f>MACD!E475</f>
        <v>-0.21306009368056777</v>
      </c>
      <c r="E475" s="2">
        <f>MACD!F475</f>
        <v>-0.14227440553693141</v>
      </c>
      <c r="F475" s="2">
        <f>'Moving Avg'!D475</f>
        <v>6.9286799999999999</v>
      </c>
      <c r="G475" s="2">
        <f>'Moving Avg'!F475</f>
        <v>6.4973650000000003</v>
      </c>
      <c r="H475" s="2">
        <f>'Moving Avg'!G475</f>
        <v>5.8518879999999989</v>
      </c>
      <c r="I475" s="2">
        <f>'Moving Avg'!H475</f>
        <v>4.722092</v>
      </c>
      <c r="J475" s="6" t="str">
        <f>OBV!F475</f>
        <v>BULLISH</v>
      </c>
      <c r="K475" s="6" t="str">
        <f>OBV!G475</f>
        <v>STRONG</v>
      </c>
      <c r="L475" s="6" t="str">
        <f>OBV!H475</f>
        <v>CONFIRMED BULLISH</v>
      </c>
      <c r="M475" s="8">
        <f t="shared" si="70"/>
        <v>0</v>
      </c>
      <c r="N475" s="8">
        <f t="shared" si="71"/>
        <v>100</v>
      </c>
      <c r="O475" s="8">
        <f t="shared" si="72"/>
        <v>50</v>
      </c>
      <c r="P475" s="8">
        <f t="shared" si="73"/>
        <v>100</v>
      </c>
      <c r="Q475" s="9">
        <f t="shared" si="74"/>
        <v>57.5</v>
      </c>
      <c r="R475" s="9">
        <f t="shared" si="75"/>
        <v>62.5</v>
      </c>
      <c r="S475" s="9">
        <f t="shared" si="76"/>
        <v>72.5</v>
      </c>
      <c r="T475" s="9">
        <f t="shared" si="77"/>
        <v>62.5</v>
      </c>
      <c r="U475" s="8">
        <f t="shared" si="78"/>
        <v>64.166666666666671</v>
      </c>
      <c r="V475" s="8">
        <f t="shared" si="79"/>
        <v>63.75</v>
      </c>
    </row>
    <row r="476" spans="1:22" ht="13.5" x14ac:dyDescent="0.25">
      <c r="A476" s="3">
        <f>RSI!A476</f>
        <v>42698</v>
      </c>
      <c r="B476" s="2">
        <f>RSI!B476</f>
        <v>7.0669000000000004</v>
      </c>
      <c r="C476" s="2">
        <f>RSI!I476</f>
        <v>75.960836534779176</v>
      </c>
      <c r="D476" s="2">
        <f>MACD!E476</f>
        <v>-0.19986972457987751</v>
      </c>
      <c r="E476" s="2">
        <f>MACD!F476</f>
        <v>-0.15379346934552063</v>
      </c>
      <c r="F476" s="2">
        <f>'Moving Avg'!D476</f>
        <v>6.9747600000000007</v>
      </c>
      <c r="G476" s="2">
        <f>'Moving Avg'!F476</f>
        <v>6.54345</v>
      </c>
      <c r="H476" s="2">
        <f>'Moving Avg'!G476</f>
        <v>5.8978219999999988</v>
      </c>
      <c r="I476" s="2">
        <f>'Moving Avg'!H476</f>
        <v>4.7383265000000003</v>
      </c>
      <c r="J476" s="6" t="str">
        <f>OBV!F476</f>
        <v>BULLISH</v>
      </c>
      <c r="K476" s="6" t="str">
        <f>OBV!G476</f>
        <v>STRONG</v>
      </c>
      <c r="L476" s="6" t="str">
        <f>OBV!H476</f>
        <v>CONFIRMED BULLISH</v>
      </c>
      <c r="M476" s="8">
        <f t="shared" si="70"/>
        <v>0</v>
      </c>
      <c r="N476" s="8">
        <f t="shared" si="71"/>
        <v>100</v>
      </c>
      <c r="O476" s="8">
        <f t="shared" si="72"/>
        <v>50</v>
      </c>
      <c r="P476" s="8">
        <f t="shared" si="73"/>
        <v>100</v>
      </c>
      <c r="Q476" s="9">
        <f t="shared" si="74"/>
        <v>57.5</v>
      </c>
      <c r="R476" s="9">
        <f t="shared" si="75"/>
        <v>62.5</v>
      </c>
      <c r="S476" s="9">
        <f t="shared" si="76"/>
        <v>72.5</v>
      </c>
      <c r="T476" s="9">
        <f t="shared" si="77"/>
        <v>62.5</v>
      </c>
      <c r="U476" s="8">
        <f t="shared" si="78"/>
        <v>64.166666666666671</v>
      </c>
      <c r="V476" s="8">
        <f t="shared" si="79"/>
        <v>63.75</v>
      </c>
    </row>
    <row r="477" spans="1:22" ht="13.5" x14ac:dyDescent="0.25">
      <c r="A477" s="3">
        <f>RSI!A477</f>
        <v>42699</v>
      </c>
      <c r="B477" s="2">
        <f>RSI!B477</f>
        <v>7.1052999999999997</v>
      </c>
      <c r="C477" s="2">
        <f>RSI!I477</f>
        <v>76.714445090646976</v>
      </c>
      <c r="D477" s="2">
        <f>MACD!E477</f>
        <v>-0.2012764755741534</v>
      </c>
      <c r="E477" s="2">
        <f>MACD!F477</f>
        <v>-0.16329007059124717</v>
      </c>
      <c r="F477" s="2">
        <f>'Moving Avg'!D477</f>
        <v>7.0100799999999994</v>
      </c>
      <c r="G477" s="2">
        <f>'Moving Avg'!F477</f>
        <v>6.5914550000000007</v>
      </c>
      <c r="H477" s="2">
        <f>'Moving Avg'!G477</f>
        <v>5.9422199999999998</v>
      </c>
      <c r="I477" s="2">
        <f>'Moving Avg'!H477</f>
        <v>4.7541870000000008</v>
      </c>
      <c r="J477" s="6" t="str">
        <f>OBV!F477</f>
        <v>BULLISH</v>
      </c>
      <c r="K477" s="6" t="str">
        <f>OBV!G477</f>
        <v>NEUTRAL</v>
      </c>
      <c r="L477" s="6" t="str">
        <f>OBV!H477</f>
        <v>CONFIRMED BULLISH</v>
      </c>
      <c r="M477" s="8">
        <f t="shared" si="70"/>
        <v>0</v>
      </c>
      <c r="N477" s="8">
        <f t="shared" si="71"/>
        <v>100</v>
      </c>
      <c r="O477" s="8">
        <f t="shared" si="72"/>
        <v>50</v>
      </c>
      <c r="P477" s="8">
        <f t="shared" si="73"/>
        <v>83.5</v>
      </c>
      <c r="Q477" s="9">
        <f t="shared" si="74"/>
        <v>55.024999999999999</v>
      </c>
      <c r="R477" s="9">
        <f t="shared" si="75"/>
        <v>58.375</v>
      </c>
      <c r="S477" s="9">
        <f t="shared" si="76"/>
        <v>65.075000000000003</v>
      </c>
      <c r="T477" s="9">
        <f t="shared" si="77"/>
        <v>58.375</v>
      </c>
      <c r="U477" s="8">
        <f t="shared" si="78"/>
        <v>59.491666666666674</v>
      </c>
      <c r="V477" s="8">
        <f t="shared" si="79"/>
        <v>59.212500000000006</v>
      </c>
    </row>
    <row r="478" spans="1:22" ht="13.5" x14ac:dyDescent="0.25">
      <c r="A478" s="3">
        <f>RSI!A478</f>
        <v>42702</v>
      </c>
      <c r="B478" s="2">
        <f>RSI!B478</f>
        <v>7.0438999999999998</v>
      </c>
      <c r="C478" s="2">
        <f>RSI!I478</f>
        <v>72.785352274113222</v>
      </c>
      <c r="D478" s="2">
        <f>MACD!E478</f>
        <v>-0.20757206138933526</v>
      </c>
      <c r="E478" s="2">
        <f>MACD!F478</f>
        <v>-0.17214646875086481</v>
      </c>
      <c r="F478" s="2">
        <f>'Moving Avg'!D478</f>
        <v>7.0361999999999991</v>
      </c>
      <c r="G478" s="2">
        <f>'Moving Avg'!F478</f>
        <v>6.6440750000000008</v>
      </c>
      <c r="H478" s="2">
        <f>'Moving Avg'!G478</f>
        <v>5.986311999999999</v>
      </c>
      <c r="I478" s="2">
        <f>'Moving Avg'!H478</f>
        <v>4.7703445000000002</v>
      </c>
      <c r="J478" s="6" t="str">
        <f>OBV!F478</f>
        <v>BULLISH</v>
      </c>
      <c r="K478" s="6" t="str">
        <f>OBV!G478</f>
        <v>STRONG</v>
      </c>
      <c r="L478" s="6" t="str">
        <f>OBV!H478</f>
        <v>CONFIRMED BULLISH</v>
      </c>
      <c r="M478" s="8">
        <f t="shared" si="70"/>
        <v>0</v>
      </c>
      <c r="N478" s="8">
        <f t="shared" si="71"/>
        <v>100</v>
      </c>
      <c r="O478" s="8">
        <f t="shared" si="72"/>
        <v>50</v>
      </c>
      <c r="P478" s="8">
        <f t="shared" si="73"/>
        <v>100</v>
      </c>
      <c r="Q478" s="9">
        <f t="shared" si="74"/>
        <v>57.5</v>
      </c>
      <c r="R478" s="9">
        <f t="shared" si="75"/>
        <v>62.5</v>
      </c>
      <c r="S478" s="9">
        <f t="shared" si="76"/>
        <v>72.5</v>
      </c>
      <c r="T478" s="9">
        <f t="shared" si="77"/>
        <v>62.5</v>
      </c>
      <c r="U478" s="8">
        <f t="shared" si="78"/>
        <v>64.166666666666671</v>
      </c>
      <c r="V478" s="8">
        <f t="shared" si="79"/>
        <v>63.75</v>
      </c>
    </row>
    <row r="479" spans="1:22" ht="13.5" x14ac:dyDescent="0.25">
      <c r="A479" s="3">
        <f>RSI!A479</f>
        <v>42703</v>
      </c>
      <c r="B479" s="2">
        <f>RSI!B479</f>
        <v>7.0593000000000004</v>
      </c>
      <c r="C479" s="2">
        <f>RSI!I479</f>
        <v>73.156706165045449</v>
      </c>
      <c r="D479" s="2">
        <f>MACD!E479</f>
        <v>-0.19349912080135123</v>
      </c>
      <c r="E479" s="2">
        <f>MACD!F479</f>
        <v>-0.1764169991609621</v>
      </c>
      <c r="F479" s="2">
        <f>'Moving Avg'!D479</f>
        <v>7.0500400000000001</v>
      </c>
      <c r="G479" s="2">
        <f>'Moving Avg'!F479</f>
        <v>6.6847899999999996</v>
      </c>
      <c r="H479" s="2">
        <f>'Moving Avg'!G479</f>
        <v>6.0308659999999996</v>
      </c>
      <c r="I479" s="2">
        <f>'Moving Avg'!H479</f>
        <v>4.7867675000000007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  <c r="M479" s="8">
        <f t="shared" si="70"/>
        <v>0</v>
      </c>
      <c r="N479" s="8">
        <f t="shared" si="71"/>
        <v>45</v>
      </c>
      <c r="O479" s="8">
        <f t="shared" si="72"/>
        <v>50</v>
      </c>
      <c r="P479" s="8">
        <f t="shared" si="73"/>
        <v>100</v>
      </c>
      <c r="Q479" s="9">
        <f t="shared" si="74"/>
        <v>38.25</v>
      </c>
      <c r="R479" s="9">
        <f t="shared" si="75"/>
        <v>51.5</v>
      </c>
      <c r="S479" s="9">
        <f t="shared" si="76"/>
        <v>64.25</v>
      </c>
      <c r="T479" s="9">
        <f t="shared" si="77"/>
        <v>48.75</v>
      </c>
      <c r="U479" s="8">
        <f t="shared" si="78"/>
        <v>51.333333333333336</v>
      </c>
      <c r="V479" s="8">
        <f t="shared" si="79"/>
        <v>50.6875</v>
      </c>
    </row>
    <row r="480" spans="1:22" ht="13.5" x14ac:dyDescent="0.25">
      <c r="A480" s="3">
        <f>RSI!A480</f>
        <v>42704</v>
      </c>
      <c r="B480" s="2">
        <f>RSI!B480</f>
        <v>7.1745000000000001</v>
      </c>
      <c r="C480" s="2">
        <f>RSI!I480</f>
        <v>75.815247132885588</v>
      </c>
      <c r="D480" s="2">
        <f>MACD!E480</f>
        <v>-0.18127560187001013</v>
      </c>
      <c r="E480" s="2">
        <f>MACD!F480</f>
        <v>-0.1773887197027717</v>
      </c>
      <c r="F480" s="2">
        <f>'Moving Avg'!D480</f>
        <v>7.0899799999999997</v>
      </c>
      <c r="G480" s="2">
        <f>'Moving Avg'!F480</f>
        <v>6.7343349999999997</v>
      </c>
      <c r="H480" s="2">
        <f>'Moving Avg'!G480</f>
        <v>6.0804879999999999</v>
      </c>
      <c r="I480" s="2">
        <f>'Moving Avg'!H480</f>
        <v>4.8037665000000009</v>
      </c>
      <c r="J480" s="6" t="str">
        <f>OBV!F480</f>
        <v>BULLISH</v>
      </c>
      <c r="K480" s="6" t="str">
        <f>OBV!G480</f>
        <v>STRONG</v>
      </c>
      <c r="L480" s="6" t="str">
        <f>OBV!H480</f>
        <v>CONFIRMED BULLISH</v>
      </c>
      <c r="M480" s="8">
        <f t="shared" si="70"/>
        <v>0</v>
      </c>
      <c r="N480" s="8">
        <f t="shared" si="71"/>
        <v>45</v>
      </c>
      <c r="O480" s="8">
        <f t="shared" si="72"/>
        <v>50</v>
      </c>
      <c r="P480" s="8">
        <f t="shared" si="73"/>
        <v>100</v>
      </c>
      <c r="Q480" s="9">
        <f t="shared" si="74"/>
        <v>38.25</v>
      </c>
      <c r="R480" s="9">
        <f t="shared" si="75"/>
        <v>51.5</v>
      </c>
      <c r="S480" s="9">
        <f t="shared" si="76"/>
        <v>64.25</v>
      </c>
      <c r="T480" s="9">
        <f t="shared" si="77"/>
        <v>48.75</v>
      </c>
      <c r="U480" s="8">
        <f t="shared" si="78"/>
        <v>51.333333333333336</v>
      </c>
      <c r="V480" s="8">
        <f t="shared" si="79"/>
        <v>50.6875</v>
      </c>
    </row>
    <row r="481" spans="1:22" ht="13.5" x14ac:dyDescent="0.25">
      <c r="A481" s="3">
        <f>RSI!A481</f>
        <v>42705</v>
      </c>
      <c r="B481" s="2">
        <f>RSI!B481</f>
        <v>7.1130000000000004</v>
      </c>
      <c r="C481" s="2">
        <f>RSI!I481</f>
        <v>71.730913296514956</v>
      </c>
      <c r="D481" s="2">
        <f>MACD!E481</f>
        <v>-0.15798907732984269</v>
      </c>
      <c r="E481" s="2">
        <f>MACD!F481</f>
        <v>-0.17350879122818591</v>
      </c>
      <c r="F481" s="2">
        <f>'Moving Avg'!D481</f>
        <v>7.0992000000000006</v>
      </c>
      <c r="G481" s="2">
        <f>'Moving Avg'!F481</f>
        <v>6.7808049999999991</v>
      </c>
      <c r="H481" s="2">
        <f>'Moving Avg'!G481</f>
        <v>6.1276520000000003</v>
      </c>
      <c r="I481" s="2">
        <f>'Moving Avg'!H481</f>
        <v>4.8204580000000012</v>
      </c>
      <c r="J481" s="6" t="str">
        <f>OBV!F481</f>
        <v>BULLISH</v>
      </c>
      <c r="K481" s="6" t="str">
        <f>OBV!G481</f>
        <v>STRONG</v>
      </c>
      <c r="L481" s="6" t="str">
        <f>OBV!H481</f>
        <v>CONFIRMED BULLISH</v>
      </c>
      <c r="M481" s="8">
        <f t="shared" si="70"/>
        <v>0</v>
      </c>
      <c r="N481" s="8">
        <f t="shared" si="71"/>
        <v>0</v>
      </c>
      <c r="O481" s="8">
        <f t="shared" si="72"/>
        <v>50</v>
      </c>
      <c r="P481" s="8">
        <f t="shared" si="73"/>
        <v>100</v>
      </c>
      <c r="Q481" s="9">
        <f t="shared" si="74"/>
        <v>22.5</v>
      </c>
      <c r="R481" s="9">
        <f t="shared" si="75"/>
        <v>42.5</v>
      </c>
      <c r="S481" s="9">
        <f t="shared" si="76"/>
        <v>57.5</v>
      </c>
      <c r="T481" s="9">
        <f t="shared" si="77"/>
        <v>37.5</v>
      </c>
      <c r="U481" s="8">
        <f t="shared" si="78"/>
        <v>40.833333333333336</v>
      </c>
      <c r="V481" s="8">
        <f t="shared" si="79"/>
        <v>40</v>
      </c>
    </row>
    <row r="482" spans="1:22" ht="13.5" x14ac:dyDescent="0.25">
      <c r="A482" s="3">
        <f>RSI!A482</f>
        <v>42706</v>
      </c>
      <c r="B482" s="2">
        <f>RSI!B482</f>
        <v>7.1130000000000004</v>
      </c>
      <c r="C482" s="2">
        <f>RSI!I482</f>
        <v>71.730913296514956</v>
      </c>
      <c r="D482" s="2">
        <f>MACD!E482</f>
        <v>-0.12691058571199232</v>
      </c>
      <c r="E482" s="2">
        <f>MACD!F482</f>
        <v>-0.1641891501249472</v>
      </c>
      <c r="F482" s="2">
        <f>'Moving Avg'!D482</f>
        <v>7.1007400000000001</v>
      </c>
      <c r="G482" s="2">
        <f>'Moving Avg'!F482</f>
        <v>6.8215149999999998</v>
      </c>
      <c r="H482" s="2">
        <f>'Moving Avg'!G482</f>
        <v>6.1765060000000007</v>
      </c>
      <c r="I482" s="2">
        <f>'Moving Avg'!H482</f>
        <v>4.8365835000000024</v>
      </c>
      <c r="J482" s="6" t="str">
        <f>OBV!F482</f>
        <v>BULLISH</v>
      </c>
      <c r="K482" s="6" t="str">
        <f>OBV!G482</f>
        <v>NEUTRAL</v>
      </c>
      <c r="L482" s="6" t="str">
        <f>OBV!H482</f>
        <v>CONFIRMED BULLISH</v>
      </c>
      <c r="M482" s="8">
        <f t="shared" si="70"/>
        <v>0</v>
      </c>
      <c r="N482" s="8">
        <f t="shared" si="71"/>
        <v>0</v>
      </c>
      <c r="O482" s="8">
        <f t="shared" si="72"/>
        <v>50</v>
      </c>
      <c r="P482" s="8">
        <f t="shared" si="73"/>
        <v>83.5</v>
      </c>
      <c r="Q482" s="9">
        <f t="shared" si="74"/>
        <v>20.024999999999999</v>
      </c>
      <c r="R482" s="9">
        <f t="shared" si="75"/>
        <v>38.375</v>
      </c>
      <c r="S482" s="9">
        <f t="shared" si="76"/>
        <v>50.075000000000003</v>
      </c>
      <c r="T482" s="9">
        <f t="shared" si="77"/>
        <v>33.375</v>
      </c>
      <c r="U482" s="8">
        <f t="shared" si="78"/>
        <v>36.158333333333331</v>
      </c>
      <c r="V482" s="8">
        <f t="shared" si="79"/>
        <v>35.462499999999999</v>
      </c>
    </row>
    <row r="483" spans="1:22" ht="13.5" x14ac:dyDescent="0.25">
      <c r="A483" s="3">
        <f>RSI!A483</f>
        <v>42709</v>
      </c>
      <c r="B483" s="2">
        <f>RSI!B483</f>
        <v>7.1437999999999997</v>
      </c>
      <c r="C483" s="2">
        <f>RSI!I483</f>
        <v>72.58862333339718</v>
      </c>
      <c r="D483" s="2">
        <f>MACD!E483</f>
        <v>-0.10786606281240108</v>
      </c>
      <c r="E483" s="2">
        <f>MACD!F483</f>
        <v>-0.15292453266243797</v>
      </c>
      <c r="F483" s="2">
        <f>'Moving Avg'!D483</f>
        <v>7.1207200000000004</v>
      </c>
      <c r="G483" s="2">
        <f>'Moving Avg'!F483</f>
        <v>6.8676049999999993</v>
      </c>
      <c r="H483" s="2">
        <f>'Moving Avg'!G483</f>
        <v>6.2264360000000014</v>
      </c>
      <c r="I483" s="2">
        <f>'Moving Avg'!H483</f>
        <v>4.8528630000000019</v>
      </c>
      <c r="J483" s="6" t="str">
        <f>OBV!F483</f>
        <v>BULLISH</v>
      </c>
      <c r="K483" s="6" t="str">
        <f>OBV!G483</f>
        <v>NEUTRAL</v>
      </c>
      <c r="L483" s="6" t="str">
        <f>OBV!H483</f>
        <v>CONFIRMED BULLISH</v>
      </c>
      <c r="M483" s="8">
        <f t="shared" si="70"/>
        <v>0</v>
      </c>
      <c r="N483" s="8">
        <f t="shared" si="71"/>
        <v>0</v>
      </c>
      <c r="O483" s="8">
        <f t="shared" si="72"/>
        <v>50</v>
      </c>
      <c r="P483" s="8">
        <f t="shared" si="73"/>
        <v>83.5</v>
      </c>
      <c r="Q483" s="9">
        <f t="shared" si="74"/>
        <v>20.024999999999999</v>
      </c>
      <c r="R483" s="9">
        <f t="shared" si="75"/>
        <v>38.375</v>
      </c>
      <c r="S483" s="9">
        <f t="shared" si="76"/>
        <v>50.075000000000003</v>
      </c>
      <c r="T483" s="9">
        <f t="shared" si="77"/>
        <v>33.375</v>
      </c>
      <c r="U483" s="8">
        <f t="shared" si="78"/>
        <v>36.158333333333331</v>
      </c>
      <c r="V483" s="8">
        <f t="shared" si="79"/>
        <v>35.462499999999999</v>
      </c>
    </row>
    <row r="484" spans="1:22" ht="13.5" x14ac:dyDescent="0.25">
      <c r="A484" s="3">
        <f>RSI!A484</f>
        <v>42710</v>
      </c>
      <c r="B484" s="2">
        <f>RSI!B484</f>
        <v>7.1437999999999997</v>
      </c>
      <c r="C484" s="2">
        <f>RSI!I484</f>
        <v>72.58862333339718</v>
      </c>
      <c r="D484" s="2">
        <f>MACD!E484</f>
        <v>-8.2527293443063421E-2</v>
      </c>
      <c r="E484" s="2">
        <f>MACD!F484</f>
        <v>-0.13884508481856306</v>
      </c>
      <c r="F484" s="2">
        <f>'Moving Avg'!D484</f>
        <v>7.1376200000000001</v>
      </c>
      <c r="G484" s="2">
        <f>'Moving Avg'!F484</f>
        <v>6.9102399999999999</v>
      </c>
      <c r="H484" s="2">
        <f>'Moving Avg'!G484</f>
        <v>6.2736020000000021</v>
      </c>
      <c r="I484" s="2">
        <f>'Moving Avg'!H484</f>
        <v>4.8699350000000008</v>
      </c>
      <c r="J484" s="6" t="str">
        <f>OBV!F484</f>
        <v>BEARISH</v>
      </c>
      <c r="K484" s="6" t="str">
        <f>OBV!G484</f>
        <v>NEUTRAL</v>
      </c>
      <c r="L484" s="6" t="str">
        <f>OBV!H484</f>
        <v>BEARISH DIVERGENCE</v>
      </c>
      <c r="M484" s="8">
        <f t="shared" si="70"/>
        <v>0</v>
      </c>
      <c r="N484" s="8">
        <f t="shared" si="71"/>
        <v>0</v>
      </c>
      <c r="O484" s="8">
        <f t="shared" si="72"/>
        <v>50</v>
      </c>
      <c r="P484" s="8">
        <f t="shared" si="73"/>
        <v>16.5</v>
      </c>
      <c r="Q484" s="9">
        <f t="shared" si="74"/>
        <v>9.9749999999999996</v>
      </c>
      <c r="R484" s="9">
        <f t="shared" si="75"/>
        <v>21.625</v>
      </c>
      <c r="S484" s="9">
        <f t="shared" si="76"/>
        <v>19.925000000000001</v>
      </c>
      <c r="T484" s="9">
        <f t="shared" si="77"/>
        <v>16.625</v>
      </c>
      <c r="U484" s="8">
        <f t="shared" si="78"/>
        <v>17.175000000000001</v>
      </c>
      <c r="V484" s="8">
        <f t="shared" si="79"/>
        <v>17.037500000000001</v>
      </c>
    </row>
    <row r="485" spans="1:22" ht="13.5" x14ac:dyDescent="0.25">
      <c r="A485" s="3">
        <f>RSI!A485</f>
        <v>42711</v>
      </c>
      <c r="B485" s="2">
        <f>RSI!B485</f>
        <v>7.1821999999999999</v>
      </c>
      <c r="C485" s="2">
        <f>RSI!I485</f>
        <v>73.740650072812201</v>
      </c>
      <c r="D485" s="2">
        <f>MACD!E485</f>
        <v>-6.8684356832407367E-2</v>
      </c>
      <c r="E485" s="2">
        <f>MACD!F485</f>
        <v>-0.12481293922133194</v>
      </c>
      <c r="F485" s="2">
        <f>'Moving Avg'!D485</f>
        <v>7.1391599999999995</v>
      </c>
      <c r="G485" s="2">
        <f>'Moving Avg'!F485</f>
        <v>6.9467299999999996</v>
      </c>
      <c r="H485" s="2">
        <f>'Moving Avg'!G485</f>
        <v>6.3219960000000013</v>
      </c>
      <c r="I485" s="2">
        <f>'Moving Avg'!H485</f>
        <v>4.8871990000000007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  <c r="M485" s="8">
        <f t="shared" si="70"/>
        <v>0</v>
      </c>
      <c r="N485" s="8">
        <f t="shared" si="71"/>
        <v>0</v>
      </c>
      <c r="O485" s="8">
        <f t="shared" si="72"/>
        <v>50</v>
      </c>
      <c r="P485" s="8">
        <f t="shared" si="73"/>
        <v>83.5</v>
      </c>
      <c r="Q485" s="9">
        <f t="shared" si="74"/>
        <v>20.024999999999999</v>
      </c>
      <c r="R485" s="9">
        <f t="shared" si="75"/>
        <v>38.375</v>
      </c>
      <c r="S485" s="9">
        <f t="shared" si="76"/>
        <v>50.075000000000003</v>
      </c>
      <c r="T485" s="9">
        <f t="shared" si="77"/>
        <v>33.375</v>
      </c>
      <c r="U485" s="8">
        <f t="shared" si="78"/>
        <v>36.158333333333331</v>
      </c>
      <c r="V485" s="8">
        <f t="shared" si="79"/>
        <v>35.462499999999999</v>
      </c>
    </row>
    <row r="486" spans="1:22" ht="13.5" x14ac:dyDescent="0.25">
      <c r="A486" s="3">
        <f>RSI!A486</f>
        <v>42712</v>
      </c>
      <c r="B486" s="2">
        <f>RSI!B486</f>
        <v>7.1590999999999996</v>
      </c>
      <c r="C486" s="2">
        <f>RSI!I486</f>
        <v>71.786140702708266</v>
      </c>
      <c r="D486" s="2">
        <f>MACD!E486</f>
        <v>-4.3539214395768688E-2</v>
      </c>
      <c r="E486" s="2">
        <f>MACD!F486</f>
        <v>-0.10855819425621929</v>
      </c>
      <c r="F486" s="2">
        <f>'Moving Avg'!D486</f>
        <v>7.1483800000000004</v>
      </c>
      <c r="G486" s="2">
        <f>'Moving Avg'!F486</f>
        <v>6.9743799999999982</v>
      </c>
      <c r="H486" s="2">
        <f>'Moving Avg'!G486</f>
        <v>6.3699280000000025</v>
      </c>
      <c r="I486" s="2">
        <f>'Moving Avg'!H486</f>
        <v>4.9039325000000007</v>
      </c>
      <c r="J486" s="6" t="str">
        <f>OBV!F486</f>
        <v>BULLISH</v>
      </c>
      <c r="K486" s="6" t="str">
        <f>OBV!G486</f>
        <v>NEUTRAL</v>
      </c>
      <c r="L486" s="6" t="str">
        <f>OBV!H486</f>
        <v>CONFIRMED BULLISH</v>
      </c>
      <c r="M486" s="8">
        <f t="shared" si="70"/>
        <v>0</v>
      </c>
      <c r="N486" s="8">
        <f t="shared" si="71"/>
        <v>0</v>
      </c>
      <c r="O486" s="8">
        <f t="shared" si="72"/>
        <v>50</v>
      </c>
      <c r="P486" s="8">
        <f t="shared" si="73"/>
        <v>83.5</v>
      </c>
      <c r="Q486" s="9">
        <f t="shared" si="74"/>
        <v>20.024999999999999</v>
      </c>
      <c r="R486" s="9">
        <f t="shared" si="75"/>
        <v>38.375</v>
      </c>
      <c r="S486" s="9">
        <f t="shared" si="76"/>
        <v>50.075000000000003</v>
      </c>
      <c r="T486" s="9">
        <f t="shared" si="77"/>
        <v>33.375</v>
      </c>
      <c r="U486" s="8">
        <f t="shared" si="78"/>
        <v>36.158333333333331</v>
      </c>
      <c r="V486" s="8">
        <f t="shared" si="79"/>
        <v>35.462499999999999</v>
      </c>
    </row>
    <row r="487" spans="1:22" ht="13.5" x14ac:dyDescent="0.25">
      <c r="A487" s="3">
        <f>RSI!A487</f>
        <v>42713</v>
      </c>
      <c r="B487" s="2">
        <f>RSI!B487</f>
        <v>7.1821999999999999</v>
      </c>
      <c r="C487" s="2">
        <f>RSI!I487</f>
        <v>72.569128658265356</v>
      </c>
      <c r="D487" s="2">
        <f>MACD!E487</f>
        <v>-2.0196561895317267E-2</v>
      </c>
      <c r="E487" s="2">
        <f>MACD!F487</f>
        <v>-9.0885867784038885E-2</v>
      </c>
      <c r="F487" s="2">
        <f>'Moving Avg'!D487</f>
        <v>7.1622199999999996</v>
      </c>
      <c r="G487" s="2">
        <f>'Moving Avg'!F487</f>
        <v>7.0051099999999993</v>
      </c>
      <c r="H487" s="2">
        <f>'Moving Avg'!G487</f>
        <v>6.4210880000000028</v>
      </c>
      <c r="I487" s="2">
        <f>'Moving Avg'!H487</f>
        <v>4.9207815000000004</v>
      </c>
      <c r="J487" s="6" t="str">
        <f>OBV!F487</f>
        <v>BULLISH</v>
      </c>
      <c r="K487" s="6" t="str">
        <f>OBV!G487</f>
        <v>STRONG</v>
      </c>
      <c r="L487" s="6" t="str">
        <f>OBV!H487</f>
        <v>CONFIRMED BULLISH</v>
      </c>
      <c r="M487" s="8">
        <f t="shared" si="70"/>
        <v>0</v>
      </c>
      <c r="N487" s="8">
        <f t="shared" si="71"/>
        <v>0</v>
      </c>
      <c r="O487" s="8">
        <f t="shared" si="72"/>
        <v>50</v>
      </c>
      <c r="P487" s="8">
        <f t="shared" si="73"/>
        <v>100</v>
      </c>
      <c r="Q487" s="9">
        <f t="shared" si="74"/>
        <v>22.5</v>
      </c>
      <c r="R487" s="9">
        <f t="shared" si="75"/>
        <v>42.5</v>
      </c>
      <c r="S487" s="9">
        <f t="shared" si="76"/>
        <v>57.5</v>
      </c>
      <c r="T487" s="9">
        <f t="shared" si="77"/>
        <v>37.5</v>
      </c>
      <c r="U487" s="8">
        <f t="shared" si="78"/>
        <v>40.833333333333336</v>
      </c>
      <c r="V487" s="8">
        <f t="shared" si="79"/>
        <v>40</v>
      </c>
    </row>
    <row r="488" spans="1:22" ht="13.5" x14ac:dyDescent="0.25">
      <c r="A488" s="3">
        <f>RSI!A488</f>
        <v>42717</v>
      </c>
      <c r="B488" s="2">
        <f>RSI!B488</f>
        <v>7.2973999999999997</v>
      </c>
      <c r="C488" s="2">
        <f>RSI!I488</f>
        <v>76.12724617323515</v>
      </c>
      <c r="D488" s="2">
        <f>MACD!E488</f>
        <v>-2.0533839145445043E-2</v>
      </c>
      <c r="E488" s="2">
        <f>MACD!F488</f>
        <v>-7.6815462056320116E-2</v>
      </c>
      <c r="F488" s="2">
        <f>'Moving Avg'!D488</f>
        <v>7.1929399999999983</v>
      </c>
      <c r="G488" s="2">
        <f>'Moving Avg'!F488</f>
        <v>7.0435199999999991</v>
      </c>
      <c r="H488" s="2">
        <f>'Moving Avg'!G488</f>
        <v>6.472094000000002</v>
      </c>
      <c r="I488" s="2">
        <f>'Moving Avg'!H488</f>
        <v>4.9384330000000007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  <c r="M488" s="8">
        <f t="shared" si="70"/>
        <v>0</v>
      </c>
      <c r="N488" s="8">
        <f t="shared" si="71"/>
        <v>0</v>
      </c>
      <c r="O488" s="8">
        <f t="shared" si="72"/>
        <v>50</v>
      </c>
      <c r="P488" s="8">
        <f t="shared" si="73"/>
        <v>100</v>
      </c>
      <c r="Q488" s="9">
        <f t="shared" si="74"/>
        <v>22.5</v>
      </c>
      <c r="R488" s="9">
        <f t="shared" si="75"/>
        <v>42.5</v>
      </c>
      <c r="S488" s="9">
        <f t="shared" si="76"/>
        <v>57.5</v>
      </c>
      <c r="T488" s="9">
        <f t="shared" si="77"/>
        <v>37.5</v>
      </c>
      <c r="U488" s="8">
        <f t="shared" si="78"/>
        <v>40.833333333333336</v>
      </c>
      <c r="V488" s="8">
        <f t="shared" si="79"/>
        <v>40</v>
      </c>
    </row>
    <row r="489" spans="1:22" ht="13.5" x14ac:dyDescent="0.25">
      <c r="A489" s="3">
        <f>RSI!A489</f>
        <v>42718</v>
      </c>
      <c r="B489" s="2">
        <f>RSI!B489</f>
        <v>7.2973999999999997</v>
      </c>
      <c r="C489" s="2">
        <f>RSI!I489</f>
        <v>76.12724617323515</v>
      </c>
      <c r="D489" s="2">
        <f>MACD!E489</f>
        <v>-2.1083741957989233E-2</v>
      </c>
      <c r="E489" s="2">
        <f>MACD!F489</f>
        <v>-6.5669118036653942E-2</v>
      </c>
      <c r="F489" s="2">
        <f>'Moving Avg'!D489</f>
        <v>7.2236599999999997</v>
      </c>
      <c r="G489" s="2">
        <f>'Moving Avg'!F489</f>
        <v>7.0742449999999995</v>
      </c>
      <c r="H489" s="2">
        <f>'Moving Avg'!G489</f>
        <v>6.5220240000000009</v>
      </c>
      <c r="I489" s="2">
        <f>'Moving Avg'!H489</f>
        <v>4.9560465000000002</v>
      </c>
      <c r="J489" s="6" t="str">
        <f>OBV!F489</f>
        <v>BULLISH</v>
      </c>
      <c r="K489" s="6" t="str">
        <f>OBV!G489</f>
        <v>STRONG</v>
      </c>
      <c r="L489" s="6" t="str">
        <f>OBV!H489</f>
        <v>CONFIRMED BULLISH</v>
      </c>
      <c r="M489" s="8">
        <f t="shared" si="70"/>
        <v>0</v>
      </c>
      <c r="N489" s="8">
        <f t="shared" si="71"/>
        <v>0</v>
      </c>
      <c r="O489" s="8">
        <f t="shared" si="72"/>
        <v>50</v>
      </c>
      <c r="P489" s="8">
        <f t="shared" si="73"/>
        <v>100</v>
      </c>
      <c r="Q489" s="9">
        <f t="shared" si="74"/>
        <v>22.5</v>
      </c>
      <c r="R489" s="9">
        <f t="shared" si="75"/>
        <v>42.5</v>
      </c>
      <c r="S489" s="9">
        <f t="shared" si="76"/>
        <v>57.5</v>
      </c>
      <c r="T489" s="9">
        <f t="shared" si="77"/>
        <v>37.5</v>
      </c>
      <c r="U489" s="8">
        <f t="shared" si="78"/>
        <v>40.833333333333336</v>
      </c>
      <c r="V489" s="8">
        <f t="shared" si="79"/>
        <v>40</v>
      </c>
    </row>
    <row r="490" spans="1:22" ht="13.5" x14ac:dyDescent="0.25">
      <c r="A490" s="3">
        <f>RSI!A490</f>
        <v>42719</v>
      </c>
      <c r="B490" s="2">
        <f>RSI!B490</f>
        <v>7.2129000000000003</v>
      </c>
      <c r="C490" s="2">
        <f>RSI!I490</f>
        <v>68.561769466635496</v>
      </c>
      <c r="D490" s="2">
        <f>MACD!E490</f>
        <v>-5.3610623131916668E-6</v>
      </c>
      <c r="E490" s="2">
        <f>MACD!F490</f>
        <v>-5.2536366641785792E-2</v>
      </c>
      <c r="F490" s="2">
        <f>'Moving Avg'!D490</f>
        <v>7.2298</v>
      </c>
      <c r="G490" s="2">
        <f>'Moving Avg'!F490</f>
        <v>7.0969049999999978</v>
      </c>
      <c r="H490" s="2">
        <f>'Moving Avg'!G490</f>
        <v>6.5644260000000019</v>
      </c>
      <c r="I490" s="2">
        <f>'Moving Avg'!H490</f>
        <v>4.9732755000000006</v>
      </c>
      <c r="J490" s="6" t="str">
        <f>OBV!F490</f>
        <v>BULLISH</v>
      </c>
      <c r="K490" s="6" t="str">
        <f>OBV!G490</f>
        <v>STRONG</v>
      </c>
      <c r="L490" s="6" t="str">
        <f>OBV!H490</f>
        <v>CONFIRMED BULLISH</v>
      </c>
      <c r="M490" s="8">
        <f t="shared" si="70"/>
        <v>25</v>
      </c>
      <c r="N490" s="8">
        <f t="shared" si="71"/>
        <v>0</v>
      </c>
      <c r="O490" s="8">
        <f t="shared" si="72"/>
        <v>50</v>
      </c>
      <c r="P490" s="8">
        <f t="shared" si="73"/>
        <v>100</v>
      </c>
      <c r="Q490" s="9">
        <f t="shared" si="74"/>
        <v>31.25</v>
      </c>
      <c r="R490" s="9">
        <f t="shared" si="75"/>
        <v>47.5</v>
      </c>
      <c r="S490" s="9">
        <f t="shared" si="76"/>
        <v>61.25</v>
      </c>
      <c r="T490" s="9">
        <f t="shared" si="77"/>
        <v>43.75</v>
      </c>
      <c r="U490" s="8">
        <f t="shared" si="78"/>
        <v>46.666666666666664</v>
      </c>
      <c r="V490" s="8">
        <f t="shared" si="79"/>
        <v>45.9375</v>
      </c>
    </row>
    <row r="491" spans="1:22" ht="13.5" x14ac:dyDescent="0.25">
      <c r="A491" s="3">
        <f>RSI!A491</f>
        <v>42720</v>
      </c>
      <c r="B491" s="2">
        <f>RSI!B491</f>
        <v>7.1513999999999998</v>
      </c>
      <c r="C491" s="2">
        <f>RSI!I491</f>
        <v>63.60720396779557</v>
      </c>
      <c r="D491" s="2">
        <f>MACD!E491</f>
        <v>1.1165511275464723E-2</v>
      </c>
      <c r="E491" s="2">
        <f>MACD!F491</f>
        <v>-3.9795991058335686E-2</v>
      </c>
      <c r="F491" s="2">
        <f>'Moving Avg'!D491</f>
        <v>7.2282600000000006</v>
      </c>
      <c r="G491" s="2">
        <f>'Moving Avg'!F491</f>
        <v>7.1126499999999995</v>
      </c>
      <c r="H491" s="2">
        <f>'Moving Avg'!G491</f>
        <v>6.6011420000000021</v>
      </c>
      <c r="I491" s="2">
        <f>'Moving Avg'!H491</f>
        <v>4.9902345000000006</v>
      </c>
      <c r="J491" s="6" t="str">
        <f>OBV!F491</f>
        <v>BULLISH</v>
      </c>
      <c r="K491" s="6" t="str">
        <f>OBV!G491</f>
        <v>STRONG</v>
      </c>
      <c r="L491" s="6" t="str">
        <f>OBV!H491</f>
        <v>BULLISH DIVERGENCE</v>
      </c>
      <c r="M491" s="8">
        <f t="shared" si="70"/>
        <v>25</v>
      </c>
      <c r="N491" s="8">
        <f t="shared" si="71"/>
        <v>0</v>
      </c>
      <c r="O491" s="8">
        <f t="shared" si="72"/>
        <v>50</v>
      </c>
      <c r="P491" s="8">
        <f t="shared" si="73"/>
        <v>83</v>
      </c>
      <c r="Q491" s="9">
        <f t="shared" si="74"/>
        <v>28.7</v>
      </c>
      <c r="R491" s="9">
        <f t="shared" si="75"/>
        <v>43.25</v>
      </c>
      <c r="S491" s="9">
        <f t="shared" si="76"/>
        <v>53.6</v>
      </c>
      <c r="T491" s="9">
        <f t="shared" si="77"/>
        <v>39.5</v>
      </c>
      <c r="U491" s="8">
        <f t="shared" si="78"/>
        <v>41.85</v>
      </c>
      <c r="V491" s="8">
        <f t="shared" si="79"/>
        <v>41.262500000000003</v>
      </c>
    </row>
    <row r="492" spans="1:22" ht="13.5" x14ac:dyDescent="0.25">
      <c r="A492" s="3">
        <f>RSI!A492</f>
        <v>42723</v>
      </c>
      <c r="B492" s="2">
        <f>RSI!B492</f>
        <v>7.1437999999999997</v>
      </c>
      <c r="C492" s="2">
        <f>RSI!I492</f>
        <v>63.001310459191764</v>
      </c>
      <c r="D492" s="2">
        <f>MACD!E492</f>
        <v>1.9915733064031826E-2</v>
      </c>
      <c r="E492" s="2">
        <f>MACD!F492</f>
        <v>-2.7853646233862186E-2</v>
      </c>
      <c r="F492" s="2">
        <f>'Moving Avg'!D492</f>
        <v>7.22058</v>
      </c>
      <c r="G492" s="2">
        <f>'Moving Avg'!F492</f>
        <v>7.1234049999999982</v>
      </c>
      <c r="H492" s="2">
        <f>'Moving Avg'!G492</f>
        <v>6.6312540000000011</v>
      </c>
      <c r="I492" s="2">
        <f>'Moving Avg'!H492</f>
        <v>5.0076840000000002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  <c r="M492" s="8">
        <f t="shared" si="70"/>
        <v>25</v>
      </c>
      <c r="N492" s="8">
        <f t="shared" si="71"/>
        <v>0</v>
      </c>
      <c r="O492" s="8">
        <f t="shared" si="72"/>
        <v>50</v>
      </c>
      <c r="P492" s="8">
        <f t="shared" si="73"/>
        <v>16.5</v>
      </c>
      <c r="Q492" s="9">
        <f t="shared" si="74"/>
        <v>18.725000000000001</v>
      </c>
      <c r="R492" s="9">
        <f t="shared" si="75"/>
        <v>26.625</v>
      </c>
      <c r="S492" s="9">
        <f t="shared" si="76"/>
        <v>23.675000000000001</v>
      </c>
      <c r="T492" s="9">
        <f t="shared" si="77"/>
        <v>22.875</v>
      </c>
      <c r="U492" s="8">
        <f t="shared" si="78"/>
        <v>23.008333333333336</v>
      </c>
      <c r="V492" s="8">
        <f t="shared" si="79"/>
        <v>22.975000000000001</v>
      </c>
    </row>
    <row r="493" spans="1:22" ht="13.5" x14ac:dyDescent="0.25">
      <c r="A493" s="3">
        <f>RSI!A493</f>
        <v>42724</v>
      </c>
      <c r="B493" s="2">
        <f>RSI!B493</f>
        <v>7.1437999999999997</v>
      </c>
      <c r="C493" s="2">
        <f>RSI!I493</f>
        <v>63.001310459191764</v>
      </c>
      <c r="D493" s="2">
        <f>MACD!E493</f>
        <v>3.0931824401923436E-2</v>
      </c>
      <c r="E493" s="2">
        <f>MACD!F493</f>
        <v>-1.6096552106705062E-2</v>
      </c>
      <c r="F493" s="2">
        <f>'Moving Avg'!D493</f>
        <v>7.1898600000000004</v>
      </c>
      <c r="G493" s="2">
        <f>'Moving Avg'!F493</f>
        <v>7.1349299999999989</v>
      </c>
      <c r="H493" s="2">
        <f>'Moving Avg'!G493</f>
        <v>6.6562960000000011</v>
      </c>
      <c r="I493" s="2">
        <f>'Moving Avg'!H493</f>
        <v>5.0249450000000015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  <c r="M493" s="8">
        <f t="shared" si="70"/>
        <v>25</v>
      </c>
      <c r="N493" s="8">
        <f t="shared" si="71"/>
        <v>0</v>
      </c>
      <c r="O493" s="8">
        <f t="shared" si="72"/>
        <v>50</v>
      </c>
      <c r="P493" s="8">
        <f t="shared" si="73"/>
        <v>16.5</v>
      </c>
      <c r="Q493" s="9">
        <f t="shared" si="74"/>
        <v>18.725000000000001</v>
      </c>
      <c r="R493" s="9">
        <f t="shared" si="75"/>
        <v>26.625</v>
      </c>
      <c r="S493" s="9">
        <f t="shared" si="76"/>
        <v>23.675000000000001</v>
      </c>
      <c r="T493" s="9">
        <f t="shared" si="77"/>
        <v>22.875</v>
      </c>
      <c r="U493" s="8">
        <f t="shared" si="78"/>
        <v>23.008333333333336</v>
      </c>
      <c r="V493" s="8">
        <f t="shared" si="79"/>
        <v>22.975000000000001</v>
      </c>
    </row>
    <row r="494" spans="1:22" ht="13.5" x14ac:dyDescent="0.25">
      <c r="A494" s="3">
        <f>RSI!A494</f>
        <v>42725</v>
      </c>
      <c r="B494" s="2">
        <f>RSI!B494</f>
        <v>7.1821999999999999</v>
      </c>
      <c r="C494" s="2">
        <f>RSI!I494</f>
        <v>64.95733423517558</v>
      </c>
      <c r="D494" s="2">
        <f>MACD!E494</f>
        <v>3.6365721325890554E-2</v>
      </c>
      <c r="E494" s="2">
        <f>MACD!F494</f>
        <v>-5.6040974201859387E-3</v>
      </c>
      <c r="F494" s="2">
        <f>'Moving Avg'!D494</f>
        <v>7.1668199999999995</v>
      </c>
      <c r="G494" s="2">
        <f>'Moving Avg'!F494</f>
        <v>7.1445349999999994</v>
      </c>
      <c r="H494" s="2">
        <f>'Moving Avg'!G494</f>
        <v>6.6768840000000012</v>
      </c>
      <c r="I494" s="2">
        <f>'Moving Avg'!H494</f>
        <v>5.0421715000000003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  <c r="M494" s="8">
        <f t="shared" si="70"/>
        <v>25</v>
      </c>
      <c r="N494" s="8">
        <f t="shared" si="71"/>
        <v>0</v>
      </c>
      <c r="O494" s="8">
        <f t="shared" si="72"/>
        <v>50</v>
      </c>
      <c r="P494" s="8">
        <f t="shared" si="73"/>
        <v>16.5</v>
      </c>
      <c r="Q494" s="9">
        <f t="shared" si="74"/>
        <v>18.725000000000001</v>
      </c>
      <c r="R494" s="9">
        <f t="shared" si="75"/>
        <v>26.625</v>
      </c>
      <c r="S494" s="9">
        <f t="shared" si="76"/>
        <v>23.675000000000001</v>
      </c>
      <c r="T494" s="9">
        <f t="shared" si="77"/>
        <v>22.875</v>
      </c>
      <c r="U494" s="8">
        <f t="shared" si="78"/>
        <v>23.008333333333336</v>
      </c>
      <c r="V494" s="8">
        <f t="shared" si="79"/>
        <v>22.975000000000001</v>
      </c>
    </row>
    <row r="495" spans="1:22" ht="13.5" x14ac:dyDescent="0.25">
      <c r="A495" s="3">
        <f>RSI!A495</f>
        <v>42726</v>
      </c>
      <c r="B495" s="2">
        <f>RSI!B495</f>
        <v>7.2973999999999997</v>
      </c>
      <c r="C495" s="2">
        <f>RSI!I495</f>
        <v>70.069527847905277</v>
      </c>
      <c r="D495" s="2">
        <f>MACD!E495</f>
        <v>3.7145375937820191E-2</v>
      </c>
      <c r="E495" s="2">
        <f>MACD!F495</f>
        <v>2.945797251415287E-3</v>
      </c>
      <c r="F495" s="2">
        <f>'Moving Avg'!D495</f>
        <v>7.1837199999999992</v>
      </c>
      <c r="G495" s="2">
        <f>'Moving Avg'!F495</f>
        <v>7.1606649999999989</v>
      </c>
      <c r="H495" s="2">
        <f>'Moving Avg'!G495</f>
        <v>6.6942440000000012</v>
      </c>
      <c r="I495" s="2">
        <f>'Moving Avg'!H495</f>
        <v>5.060502500000001</v>
      </c>
      <c r="J495" s="6" t="str">
        <f>OBV!F495</f>
        <v>BEARISH</v>
      </c>
      <c r="K495" s="6" t="str">
        <f>OBV!G495</f>
        <v>NEUTRAL</v>
      </c>
      <c r="L495" s="6" t="str">
        <f>OBV!H495</f>
        <v>BEARISH DIVERGENCE</v>
      </c>
      <c r="M495" s="8">
        <f t="shared" si="70"/>
        <v>0</v>
      </c>
      <c r="N495" s="8">
        <f t="shared" si="71"/>
        <v>0</v>
      </c>
      <c r="O495" s="8">
        <f t="shared" si="72"/>
        <v>50</v>
      </c>
      <c r="P495" s="8">
        <f t="shared" si="73"/>
        <v>16.5</v>
      </c>
      <c r="Q495" s="9">
        <f t="shared" si="74"/>
        <v>9.9749999999999996</v>
      </c>
      <c r="R495" s="9">
        <f t="shared" si="75"/>
        <v>21.625</v>
      </c>
      <c r="S495" s="9">
        <f t="shared" si="76"/>
        <v>19.925000000000001</v>
      </c>
      <c r="T495" s="9">
        <f t="shared" si="77"/>
        <v>16.625</v>
      </c>
      <c r="U495" s="8">
        <f t="shared" si="78"/>
        <v>17.175000000000001</v>
      </c>
      <c r="V495" s="8">
        <f t="shared" si="79"/>
        <v>17.037500000000001</v>
      </c>
    </row>
    <row r="496" spans="1:22" ht="13.5" x14ac:dyDescent="0.25">
      <c r="A496" s="3">
        <f>RSI!A496</f>
        <v>42727</v>
      </c>
      <c r="B496" s="2">
        <f>RSI!B496</f>
        <v>7.2973999999999997</v>
      </c>
      <c r="C496" s="2">
        <f>RSI!I496</f>
        <v>70.069527847905277</v>
      </c>
      <c r="D496" s="2">
        <f>MACD!E496</f>
        <v>3.2466240651578993E-2</v>
      </c>
      <c r="E496" s="2">
        <f>MACD!F496</f>
        <v>8.8498859314480281E-3</v>
      </c>
      <c r="F496" s="2">
        <f>'Moving Avg'!D496</f>
        <v>7.2129199999999996</v>
      </c>
      <c r="G496" s="2">
        <f>'Moving Avg'!F496</f>
        <v>7.1721900000000005</v>
      </c>
      <c r="H496" s="2">
        <f>'Moving Avg'!G496</f>
        <v>6.7080700000000002</v>
      </c>
      <c r="I496" s="2">
        <f>'Moving Avg'!H496</f>
        <v>5.0792109999999999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  <c r="M496" s="8">
        <f t="shared" si="70"/>
        <v>0</v>
      </c>
      <c r="N496" s="8">
        <f t="shared" si="71"/>
        <v>0</v>
      </c>
      <c r="O496" s="8">
        <f t="shared" si="72"/>
        <v>50</v>
      </c>
      <c r="P496" s="8">
        <f t="shared" si="73"/>
        <v>83.5</v>
      </c>
      <c r="Q496" s="9">
        <f t="shared" si="74"/>
        <v>20.024999999999999</v>
      </c>
      <c r="R496" s="9">
        <f t="shared" si="75"/>
        <v>38.375</v>
      </c>
      <c r="S496" s="9">
        <f t="shared" si="76"/>
        <v>50.075000000000003</v>
      </c>
      <c r="T496" s="9">
        <f t="shared" si="77"/>
        <v>33.375</v>
      </c>
      <c r="U496" s="8">
        <f t="shared" si="78"/>
        <v>36.158333333333331</v>
      </c>
      <c r="V496" s="8">
        <f t="shared" si="79"/>
        <v>35.462499999999999</v>
      </c>
    </row>
    <row r="497" spans="1:22" ht="13.5" x14ac:dyDescent="0.25">
      <c r="A497" s="3">
        <f>RSI!A497</f>
        <v>42730</v>
      </c>
      <c r="B497" s="2">
        <f>RSI!B497</f>
        <v>7.2973999999999997</v>
      </c>
      <c r="C497" s="2">
        <f>RSI!I497</f>
        <v>70.069527847905277</v>
      </c>
      <c r="D497" s="2">
        <f>MACD!E497</f>
        <v>3.0408043596529488E-2</v>
      </c>
      <c r="E497" s="2">
        <f>MACD!F497</f>
        <v>1.3161517464464322E-2</v>
      </c>
      <c r="F497" s="2">
        <f>'Moving Avg'!D497</f>
        <v>7.2436399999999992</v>
      </c>
      <c r="G497" s="2">
        <f>'Moving Avg'!F497</f>
        <v>7.1817949999999993</v>
      </c>
      <c r="H497" s="2">
        <f>'Moving Avg'!G497</f>
        <v>6.727733999999999</v>
      </c>
      <c r="I497" s="2">
        <f>'Moving Avg'!H497</f>
        <v>5.0972020000000011</v>
      </c>
      <c r="J497" s="6" t="str">
        <f>OBV!F497</f>
        <v>BULLISH</v>
      </c>
      <c r="K497" s="6" t="str">
        <f>OBV!G497</f>
        <v>NEUTRAL</v>
      </c>
      <c r="L497" s="6" t="str">
        <f>OBV!H497</f>
        <v>CONFIRMED BULLISH</v>
      </c>
      <c r="M497" s="8">
        <f t="shared" si="70"/>
        <v>0</v>
      </c>
      <c r="N497" s="8">
        <f t="shared" si="71"/>
        <v>0</v>
      </c>
      <c r="O497" s="8">
        <f t="shared" si="72"/>
        <v>50</v>
      </c>
      <c r="P497" s="8">
        <f t="shared" si="73"/>
        <v>83.5</v>
      </c>
      <c r="Q497" s="9">
        <f t="shared" si="74"/>
        <v>20.024999999999999</v>
      </c>
      <c r="R497" s="9">
        <f t="shared" si="75"/>
        <v>38.375</v>
      </c>
      <c r="S497" s="9">
        <f t="shared" si="76"/>
        <v>50.075000000000003</v>
      </c>
      <c r="T497" s="9">
        <f t="shared" si="77"/>
        <v>33.375</v>
      </c>
      <c r="U497" s="8">
        <f t="shared" si="78"/>
        <v>36.158333333333331</v>
      </c>
      <c r="V497" s="8">
        <f t="shared" si="79"/>
        <v>35.462499999999999</v>
      </c>
    </row>
    <row r="498" spans="1:22" ht="13.5" x14ac:dyDescent="0.25">
      <c r="A498" s="3">
        <f>RSI!A498</f>
        <v>42731</v>
      </c>
      <c r="B498" s="2">
        <f>RSI!B498</f>
        <v>7.2206000000000001</v>
      </c>
      <c r="C498" s="2">
        <f>RSI!I498</f>
        <v>62.480012309187494</v>
      </c>
      <c r="D498" s="2">
        <f>MACD!E498</f>
        <v>5.0548110934064638E-2</v>
      </c>
      <c r="E498" s="2">
        <f>MACD!F498</f>
        <v>2.0638836158384386E-2</v>
      </c>
      <c r="F498" s="2">
        <f>'Moving Avg'!D498</f>
        <v>7.2590000000000003</v>
      </c>
      <c r="G498" s="2">
        <f>'Moving Avg'!F498</f>
        <v>7.1906299999999987</v>
      </c>
      <c r="H498" s="2">
        <f>'Moving Avg'!G498</f>
        <v>6.7493959999999982</v>
      </c>
      <c r="I498" s="2">
        <f>'Moving Avg'!H498</f>
        <v>5.114847000000001</v>
      </c>
      <c r="J498" s="6" t="str">
        <f>OBV!F498</f>
        <v>BULLISH</v>
      </c>
      <c r="K498" s="6" t="str">
        <f>OBV!G498</f>
        <v>NEUTRAL</v>
      </c>
      <c r="L498" s="6" t="str">
        <f>OBV!H498</f>
        <v>CONFIRMED BULLISH</v>
      </c>
      <c r="M498" s="8">
        <f t="shared" si="70"/>
        <v>25</v>
      </c>
      <c r="N498" s="8">
        <f t="shared" si="71"/>
        <v>0</v>
      </c>
      <c r="O498" s="8">
        <f t="shared" si="72"/>
        <v>50</v>
      </c>
      <c r="P498" s="8">
        <f t="shared" si="73"/>
        <v>83.5</v>
      </c>
      <c r="Q498" s="9">
        <f t="shared" si="74"/>
        <v>28.774999999999999</v>
      </c>
      <c r="R498" s="9">
        <f t="shared" si="75"/>
        <v>43.375</v>
      </c>
      <c r="S498" s="9">
        <f t="shared" si="76"/>
        <v>53.825000000000003</v>
      </c>
      <c r="T498" s="9">
        <f t="shared" si="77"/>
        <v>39.625</v>
      </c>
      <c r="U498" s="8">
        <f t="shared" si="78"/>
        <v>41.991666666666667</v>
      </c>
      <c r="V498" s="8">
        <f t="shared" si="79"/>
        <v>41.400000000000006</v>
      </c>
    </row>
    <row r="499" spans="1:22" ht="13.5" x14ac:dyDescent="0.25">
      <c r="A499" s="3">
        <f>RSI!A499</f>
        <v>42732</v>
      </c>
      <c r="B499" s="2">
        <f>RSI!B499</f>
        <v>7.1437999999999997</v>
      </c>
      <c r="C499" s="2">
        <f>RSI!I499</f>
        <v>55.953289472279764</v>
      </c>
      <c r="D499" s="2">
        <f>MACD!E499</f>
        <v>7.2315421686445447E-2</v>
      </c>
      <c r="E499" s="2">
        <f>MACD!F499</f>
        <v>3.09741532639966E-2</v>
      </c>
      <c r="F499" s="2">
        <f>'Moving Avg'!D499</f>
        <v>7.2513199999999998</v>
      </c>
      <c r="G499" s="2">
        <f>'Moving Avg'!F499</f>
        <v>7.1948549999999987</v>
      </c>
      <c r="H499" s="2">
        <f>'Moving Avg'!G499</f>
        <v>6.7748999999999988</v>
      </c>
      <c r="I499" s="2">
        <f>'Moving Avg'!H499</f>
        <v>5.1321080000000014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  <c r="M499" s="8">
        <f t="shared" si="70"/>
        <v>25</v>
      </c>
      <c r="N499" s="8">
        <f t="shared" si="71"/>
        <v>0</v>
      </c>
      <c r="O499" s="8">
        <f t="shared" si="72"/>
        <v>50</v>
      </c>
      <c r="P499" s="8">
        <f t="shared" si="73"/>
        <v>16.5</v>
      </c>
      <c r="Q499" s="9">
        <f t="shared" si="74"/>
        <v>18.725000000000001</v>
      </c>
      <c r="R499" s="9">
        <f t="shared" si="75"/>
        <v>26.625</v>
      </c>
      <c r="S499" s="9">
        <f t="shared" si="76"/>
        <v>23.675000000000001</v>
      </c>
      <c r="T499" s="9">
        <f t="shared" si="77"/>
        <v>22.875</v>
      </c>
      <c r="U499" s="8">
        <f t="shared" si="78"/>
        <v>23.008333333333336</v>
      </c>
      <c r="V499" s="8">
        <f t="shared" si="79"/>
        <v>22.975000000000001</v>
      </c>
    </row>
    <row r="500" spans="1:22" ht="13.5" x14ac:dyDescent="0.25">
      <c r="A500" s="3">
        <f>RSI!A500</f>
        <v>42733</v>
      </c>
      <c r="B500" s="2">
        <f>RSI!B500</f>
        <v>7.2282999999999999</v>
      </c>
      <c r="C500" s="2">
        <f>RSI!I500</f>
        <v>60.804702016119037</v>
      </c>
      <c r="D500" s="2">
        <f>MACD!E500</f>
        <v>7.1036643253850507E-2</v>
      </c>
      <c r="E500" s="2">
        <f>MACD!F500</f>
        <v>3.8986651261967382E-2</v>
      </c>
      <c r="F500" s="2">
        <f>'Moving Avg'!D500</f>
        <v>7.2374999999999998</v>
      </c>
      <c r="G500" s="2">
        <f>'Moving Avg'!F500</f>
        <v>7.1975449999999981</v>
      </c>
      <c r="H500" s="2">
        <f>'Moving Avg'!G500</f>
        <v>6.7968699999999993</v>
      </c>
      <c r="I500" s="2">
        <f>'Moving Avg'!H500</f>
        <v>5.1498670000000013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  <c r="M500" s="8">
        <f t="shared" si="70"/>
        <v>25</v>
      </c>
      <c r="N500" s="8">
        <f t="shared" si="71"/>
        <v>0</v>
      </c>
      <c r="O500" s="8">
        <f t="shared" si="72"/>
        <v>50</v>
      </c>
      <c r="P500" s="8">
        <f t="shared" si="73"/>
        <v>16.5</v>
      </c>
      <c r="Q500" s="9">
        <f t="shared" si="74"/>
        <v>18.725000000000001</v>
      </c>
      <c r="R500" s="9">
        <f t="shared" si="75"/>
        <v>26.625</v>
      </c>
      <c r="S500" s="9">
        <f t="shared" si="76"/>
        <v>23.675000000000001</v>
      </c>
      <c r="T500" s="9">
        <f t="shared" si="77"/>
        <v>22.875</v>
      </c>
      <c r="U500" s="8">
        <f t="shared" si="78"/>
        <v>23.008333333333336</v>
      </c>
      <c r="V500" s="8">
        <f t="shared" si="79"/>
        <v>22.975000000000001</v>
      </c>
    </row>
    <row r="501" spans="1:22" ht="13.5" x14ac:dyDescent="0.25">
      <c r="A501" s="3">
        <f>RSI!A501</f>
        <v>42734</v>
      </c>
      <c r="B501" s="2">
        <f>RSI!B501</f>
        <v>7.4126000000000003</v>
      </c>
      <c r="C501" s="2">
        <f>RSI!I501</f>
        <v>68.860663642507021</v>
      </c>
      <c r="D501" s="2">
        <f>MACD!E501</f>
        <v>4.593632803453751E-2</v>
      </c>
      <c r="E501" s="2">
        <f>MACD!F501</f>
        <v>4.0376586616481407E-2</v>
      </c>
      <c r="F501" s="2">
        <f>'Moving Avg'!D501</f>
        <v>7.2605400000000007</v>
      </c>
      <c r="G501" s="2">
        <f>'Moving Avg'!F501</f>
        <v>7.2125249999999994</v>
      </c>
      <c r="H501" s="2">
        <f>'Moving Avg'!G501</f>
        <v>6.8243699999999992</v>
      </c>
      <c r="I501" s="2">
        <f>'Moving Avg'!H501</f>
        <v>5.1690760000000022</v>
      </c>
      <c r="J501" s="6" t="str">
        <f>OBV!F501</f>
        <v>BEARISH</v>
      </c>
      <c r="K501" s="6" t="str">
        <f>OBV!G501</f>
        <v>NEUTRAL</v>
      </c>
      <c r="L501" s="6" t="str">
        <f>OBV!H501</f>
        <v>BEARISH DIVERGENCE</v>
      </c>
      <c r="M501" s="8">
        <f t="shared" si="70"/>
        <v>25</v>
      </c>
      <c r="N501" s="8">
        <f t="shared" si="71"/>
        <v>0</v>
      </c>
      <c r="O501" s="8">
        <f t="shared" si="72"/>
        <v>50</v>
      </c>
      <c r="P501" s="8">
        <f t="shared" si="73"/>
        <v>16.5</v>
      </c>
      <c r="Q501" s="9">
        <f t="shared" si="74"/>
        <v>18.725000000000001</v>
      </c>
      <c r="R501" s="9">
        <f t="shared" si="75"/>
        <v>26.625</v>
      </c>
      <c r="S501" s="9">
        <f t="shared" si="76"/>
        <v>23.675000000000001</v>
      </c>
      <c r="T501" s="9">
        <f t="shared" si="77"/>
        <v>22.875</v>
      </c>
      <c r="U501" s="8">
        <f t="shared" si="78"/>
        <v>23.008333333333336</v>
      </c>
      <c r="V501" s="8">
        <f t="shared" si="79"/>
        <v>22.975000000000001</v>
      </c>
    </row>
    <row r="502" spans="1:22" ht="13.5" x14ac:dyDescent="0.25">
      <c r="A502" s="3">
        <f>RSI!A502</f>
        <v>42737</v>
      </c>
      <c r="B502" s="2">
        <f>RSI!B502</f>
        <v>7.6276999999999999</v>
      </c>
      <c r="C502" s="2">
        <f>RSI!I502</f>
        <v>75.253539455210245</v>
      </c>
      <c r="D502" s="2">
        <f>MACD!E502</f>
        <v>5.6681457056226847E-3</v>
      </c>
      <c r="E502" s="2">
        <f>MACD!F502</f>
        <v>3.3434898434309669E-2</v>
      </c>
      <c r="F502" s="2">
        <f>'Moving Avg'!D502</f>
        <v>7.3266000000000009</v>
      </c>
      <c r="G502" s="2">
        <f>'Moving Avg'!F502</f>
        <v>7.2382599999999986</v>
      </c>
      <c r="H502" s="2">
        <f>'Moving Avg'!G502</f>
        <v>6.8543279999999989</v>
      </c>
      <c r="I502" s="2">
        <f>'Moving Avg'!H502</f>
        <v>5.1893605000000029</v>
      </c>
      <c r="J502" s="6" t="str">
        <f>OBV!F502</f>
        <v>BEARISH</v>
      </c>
      <c r="K502" s="6" t="str">
        <f>OBV!G502</f>
        <v>NEUTRAL</v>
      </c>
      <c r="L502" s="6" t="str">
        <f>OBV!H502</f>
        <v>BEARISH DIVERGENCE</v>
      </c>
      <c r="M502" s="8">
        <f t="shared" si="70"/>
        <v>0</v>
      </c>
      <c r="N502" s="8">
        <f t="shared" si="71"/>
        <v>100</v>
      </c>
      <c r="O502" s="8">
        <f t="shared" si="72"/>
        <v>50</v>
      </c>
      <c r="P502" s="8">
        <f t="shared" si="73"/>
        <v>16.5</v>
      </c>
      <c r="Q502" s="9">
        <f t="shared" si="74"/>
        <v>44.975000000000001</v>
      </c>
      <c r="R502" s="9">
        <f t="shared" si="75"/>
        <v>41.625</v>
      </c>
      <c r="S502" s="9">
        <f t="shared" si="76"/>
        <v>34.924999999999997</v>
      </c>
      <c r="T502" s="9">
        <f t="shared" si="77"/>
        <v>41.625</v>
      </c>
      <c r="U502" s="8">
        <f t="shared" si="78"/>
        <v>40.508333333333333</v>
      </c>
      <c r="V502" s="8">
        <f t="shared" si="79"/>
        <v>40.787499999999994</v>
      </c>
    </row>
    <row r="503" spans="1:22" ht="13.5" x14ac:dyDescent="0.25">
      <c r="A503" s="3">
        <f>RSI!A503</f>
        <v>42738</v>
      </c>
      <c r="B503" s="2">
        <f>RSI!B503</f>
        <v>7.6045999999999996</v>
      </c>
      <c r="C503" s="2">
        <f>RSI!I503</f>
        <v>73.508203729258994</v>
      </c>
      <c r="D503" s="2">
        <f>MACD!E503</f>
        <v>-2.974901305014388E-2</v>
      </c>
      <c r="E503" s="2">
        <f>MACD!F503</f>
        <v>2.0798116137418964E-2</v>
      </c>
      <c r="F503" s="2">
        <f>'Moving Avg'!D503</f>
        <v>7.4034000000000004</v>
      </c>
      <c r="G503" s="2">
        <f>'Moving Avg'!F503</f>
        <v>7.2613000000000003</v>
      </c>
      <c r="H503" s="2">
        <f>'Moving Avg'!G503</f>
        <v>6.8841319999999993</v>
      </c>
      <c r="I503" s="2">
        <f>'Moving Avg'!H503</f>
        <v>5.2090765000000019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  <c r="M503" s="8">
        <f t="shared" si="70"/>
        <v>0</v>
      </c>
      <c r="N503" s="8">
        <f t="shared" si="71"/>
        <v>100</v>
      </c>
      <c r="O503" s="8">
        <f t="shared" si="72"/>
        <v>50</v>
      </c>
      <c r="P503" s="8">
        <f t="shared" si="73"/>
        <v>83.5</v>
      </c>
      <c r="Q503" s="9">
        <f t="shared" si="74"/>
        <v>55.024999999999999</v>
      </c>
      <c r="R503" s="9">
        <f t="shared" si="75"/>
        <v>58.375</v>
      </c>
      <c r="S503" s="9">
        <f t="shared" si="76"/>
        <v>65.075000000000003</v>
      </c>
      <c r="T503" s="9">
        <f t="shared" si="77"/>
        <v>58.375</v>
      </c>
      <c r="U503" s="8">
        <f t="shared" si="78"/>
        <v>59.491666666666674</v>
      </c>
      <c r="V503" s="8">
        <f t="shared" si="79"/>
        <v>59.212500000000006</v>
      </c>
    </row>
    <row r="504" spans="1:22" ht="13.5" x14ac:dyDescent="0.25">
      <c r="A504" s="3">
        <f>RSI!A504</f>
        <v>42739</v>
      </c>
      <c r="B504" s="2">
        <f>RSI!B504</f>
        <v>7.5278</v>
      </c>
      <c r="C504" s="2">
        <f>RSI!I504</f>
        <v>67.872120609431335</v>
      </c>
      <c r="D504" s="2">
        <f>MACD!E504</f>
        <v>-5.0813180017764914E-2</v>
      </c>
      <c r="E504" s="2">
        <f>MACD!F504</f>
        <v>6.4758569063821866E-3</v>
      </c>
      <c r="F504" s="2">
        <f>'Moving Avg'!D504</f>
        <v>7.4801999999999991</v>
      </c>
      <c r="G504" s="2">
        <f>'Moving Avg'!F504</f>
        <v>7.2805000000000009</v>
      </c>
      <c r="H504" s="2">
        <f>'Moving Avg'!G504</f>
        <v>6.9133199999999997</v>
      </c>
      <c r="I504" s="2">
        <f>'Moving Avg'!H504</f>
        <v>5.2282950000000019</v>
      </c>
      <c r="J504" s="6" t="str">
        <f>OBV!F504</f>
        <v>BULLISH</v>
      </c>
      <c r="K504" s="6" t="str">
        <f>OBV!G504</f>
        <v>NEUTRAL</v>
      </c>
      <c r="L504" s="6" t="str">
        <f>OBV!H504</f>
        <v>CONFIRMED BULLISH</v>
      </c>
      <c r="M504" s="8">
        <f t="shared" si="70"/>
        <v>25</v>
      </c>
      <c r="N504" s="8">
        <f t="shared" si="71"/>
        <v>100</v>
      </c>
      <c r="O504" s="8">
        <f t="shared" si="72"/>
        <v>50</v>
      </c>
      <c r="P504" s="8">
        <f t="shared" si="73"/>
        <v>83.5</v>
      </c>
      <c r="Q504" s="9">
        <f t="shared" si="74"/>
        <v>63.774999999999999</v>
      </c>
      <c r="R504" s="9">
        <f t="shared" si="75"/>
        <v>63.375</v>
      </c>
      <c r="S504" s="9">
        <f t="shared" si="76"/>
        <v>68.825000000000003</v>
      </c>
      <c r="T504" s="9">
        <f t="shared" si="77"/>
        <v>64.625</v>
      </c>
      <c r="U504" s="8">
        <f t="shared" si="78"/>
        <v>65.325000000000003</v>
      </c>
      <c r="V504" s="8">
        <f t="shared" si="79"/>
        <v>65.150000000000006</v>
      </c>
    </row>
    <row r="505" spans="1:22" ht="13.5" x14ac:dyDescent="0.25">
      <c r="A505" s="3">
        <f>RSI!A505</f>
        <v>42740</v>
      </c>
      <c r="B505" s="2">
        <f>RSI!B505</f>
        <v>7.5278</v>
      </c>
      <c r="C505" s="2">
        <f>RSI!I505</f>
        <v>67.872120609431335</v>
      </c>
      <c r="D505" s="2">
        <f>MACD!E505</f>
        <v>-5.2952761772822043E-2</v>
      </c>
      <c r="E505" s="2">
        <f>MACD!F505</f>
        <v>-5.409866829458659E-3</v>
      </c>
      <c r="F505" s="2">
        <f>'Moving Avg'!D505</f>
        <v>7.5400999999999998</v>
      </c>
      <c r="G505" s="2">
        <f>'Moving Avg'!F505</f>
        <v>7.2977800000000013</v>
      </c>
      <c r="H505" s="2">
        <f>'Moving Avg'!G505</f>
        <v>6.9409720000000004</v>
      </c>
      <c r="I505" s="2">
        <f>'Moving Avg'!H505</f>
        <v>5.2472495000000015</v>
      </c>
      <c r="J505" s="6" t="str">
        <f>OBV!F505</f>
        <v>BULLISH</v>
      </c>
      <c r="K505" s="6" t="str">
        <f>OBV!G505</f>
        <v>NEUTRAL</v>
      </c>
      <c r="L505" s="6" t="str">
        <f>OBV!H505</f>
        <v>CONFIRMED BULLISH</v>
      </c>
      <c r="M505" s="8">
        <f t="shared" si="70"/>
        <v>25</v>
      </c>
      <c r="N505" s="8">
        <f t="shared" si="71"/>
        <v>100</v>
      </c>
      <c r="O505" s="8">
        <f t="shared" si="72"/>
        <v>50</v>
      </c>
      <c r="P505" s="8">
        <f t="shared" si="73"/>
        <v>83.5</v>
      </c>
      <c r="Q505" s="9">
        <f t="shared" si="74"/>
        <v>63.774999999999999</v>
      </c>
      <c r="R505" s="9">
        <f t="shared" si="75"/>
        <v>63.375</v>
      </c>
      <c r="S505" s="9">
        <f t="shared" si="76"/>
        <v>68.825000000000003</v>
      </c>
      <c r="T505" s="9">
        <f t="shared" si="77"/>
        <v>64.625</v>
      </c>
      <c r="U505" s="8">
        <f t="shared" si="78"/>
        <v>65.325000000000003</v>
      </c>
      <c r="V505" s="8">
        <f t="shared" si="79"/>
        <v>65.150000000000006</v>
      </c>
    </row>
    <row r="506" spans="1:22" ht="13.5" x14ac:dyDescent="0.25">
      <c r="A506" s="3">
        <f>RSI!A506</f>
        <v>42741</v>
      </c>
      <c r="B506" s="2">
        <f>RSI!B506</f>
        <v>7.6045999999999996</v>
      </c>
      <c r="C506" s="2">
        <f>RSI!I506</f>
        <v>70.495711375292075</v>
      </c>
      <c r="D506" s="2">
        <f>MACD!E506</f>
        <v>-6.2340151902593455E-2</v>
      </c>
      <c r="E506" s="2">
        <f>MACD!F506</f>
        <v>-1.6795923844085618E-2</v>
      </c>
      <c r="F506" s="2">
        <f>'Moving Avg'!D506</f>
        <v>7.5785</v>
      </c>
      <c r="G506" s="2">
        <f>'Moving Avg'!F506</f>
        <v>7.3200550000000018</v>
      </c>
      <c r="H506" s="2">
        <f>'Moving Avg'!G506</f>
        <v>6.9701599999999999</v>
      </c>
      <c r="I506" s="2">
        <f>'Moving Avg'!H506</f>
        <v>5.2665880000000023</v>
      </c>
      <c r="J506" s="6" t="str">
        <f>OBV!F506</f>
        <v>BULLISH</v>
      </c>
      <c r="K506" s="6" t="str">
        <f>OBV!G506</f>
        <v>NEUTRAL</v>
      </c>
      <c r="L506" s="6" t="str">
        <f>OBV!H506</f>
        <v>CONFIRMED BULLISH</v>
      </c>
      <c r="M506" s="8">
        <f t="shared" si="70"/>
        <v>0</v>
      </c>
      <c r="N506" s="8">
        <f t="shared" si="71"/>
        <v>100</v>
      </c>
      <c r="O506" s="8">
        <f t="shared" si="72"/>
        <v>50</v>
      </c>
      <c r="P506" s="8">
        <f t="shared" si="73"/>
        <v>83.5</v>
      </c>
      <c r="Q506" s="9">
        <f t="shared" si="74"/>
        <v>55.024999999999999</v>
      </c>
      <c r="R506" s="9">
        <f t="shared" si="75"/>
        <v>58.375</v>
      </c>
      <c r="S506" s="9">
        <f t="shared" si="76"/>
        <v>65.075000000000003</v>
      </c>
      <c r="T506" s="9">
        <f t="shared" si="77"/>
        <v>58.375</v>
      </c>
      <c r="U506" s="8">
        <f t="shared" si="78"/>
        <v>59.491666666666674</v>
      </c>
      <c r="V506" s="8">
        <f t="shared" si="79"/>
        <v>59.212500000000006</v>
      </c>
    </row>
    <row r="507" spans="1:22" ht="13.5" x14ac:dyDescent="0.25">
      <c r="A507" s="3">
        <f>RSI!A507</f>
        <v>42744</v>
      </c>
      <c r="B507" s="2">
        <f>RSI!B507</f>
        <v>7.6661000000000001</v>
      </c>
      <c r="C507" s="2">
        <f>RSI!I507</f>
        <v>72.436786988695843</v>
      </c>
      <c r="D507" s="2">
        <f>MACD!E507</f>
        <v>-7.7040925914207747E-2</v>
      </c>
      <c r="E507" s="2">
        <f>MACD!F507</f>
        <v>-2.8844924258110048E-2</v>
      </c>
      <c r="F507" s="2">
        <f>'Moving Avg'!D507</f>
        <v>7.5861800000000006</v>
      </c>
      <c r="G507" s="2">
        <f>'Moving Avg'!F507</f>
        <v>7.3442500000000006</v>
      </c>
      <c r="H507" s="2">
        <f>'Moving Avg'!G507</f>
        <v>7.0005780000000009</v>
      </c>
      <c r="I507" s="2">
        <f>'Moving Avg'!H507</f>
        <v>5.2867625000000018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  <c r="M507" s="8">
        <f t="shared" si="70"/>
        <v>0</v>
      </c>
      <c r="N507" s="8">
        <f t="shared" si="71"/>
        <v>100</v>
      </c>
      <c r="O507" s="8">
        <f t="shared" si="72"/>
        <v>50</v>
      </c>
      <c r="P507" s="8">
        <f t="shared" si="73"/>
        <v>100</v>
      </c>
      <c r="Q507" s="9">
        <f t="shared" si="74"/>
        <v>57.5</v>
      </c>
      <c r="R507" s="9">
        <f t="shared" si="75"/>
        <v>62.5</v>
      </c>
      <c r="S507" s="9">
        <f t="shared" si="76"/>
        <v>72.5</v>
      </c>
      <c r="T507" s="9">
        <f t="shared" si="77"/>
        <v>62.5</v>
      </c>
      <c r="U507" s="8">
        <f t="shared" si="78"/>
        <v>64.166666666666671</v>
      </c>
      <c r="V507" s="8">
        <f t="shared" si="79"/>
        <v>63.75</v>
      </c>
    </row>
    <row r="508" spans="1:22" ht="13.5" x14ac:dyDescent="0.25">
      <c r="A508" s="3">
        <f>RSI!A508</f>
        <v>42745</v>
      </c>
      <c r="B508" s="2">
        <f>RSI!B508</f>
        <v>7.6506999999999996</v>
      </c>
      <c r="C508" s="2">
        <f>RSI!I508</f>
        <v>71.174060368044238</v>
      </c>
      <c r="D508" s="2">
        <f>MACD!E508</f>
        <v>-0.10255702035733361</v>
      </c>
      <c r="E508" s="2">
        <f>MACD!F508</f>
        <v>-4.358734347795476E-2</v>
      </c>
      <c r="F508" s="2">
        <f>'Moving Avg'!D508</f>
        <v>7.5953999999999997</v>
      </c>
      <c r="G508" s="2">
        <f>'Moving Avg'!F508</f>
        <v>7.3619150000000007</v>
      </c>
      <c r="H508" s="2">
        <f>'Moving Avg'!G508</f>
        <v>7.0337620000000003</v>
      </c>
      <c r="I508" s="2">
        <f>'Moving Avg'!H508</f>
        <v>5.3063315000000015</v>
      </c>
      <c r="J508" s="6" t="str">
        <f>OBV!F508</f>
        <v>BULLISH</v>
      </c>
      <c r="K508" s="6" t="str">
        <f>OBV!G508</f>
        <v>NEUTRAL</v>
      </c>
      <c r="L508" s="6" t="str">
        <f>OBV!H508</f>
        <v>CONFIRMED BULLISH</v>
      </c>
      <c r="M508" s="8">
        <f t="shared" si="70"/>
        <v>0</v>
      </c>
      <c r="N508" s="8">
        <f t="shared" si="71"/>
        <v>100</v>
      </c>
      <c r="O508" s="8">
        <f t="shared" si="72"/>
        <v>50</v>
      </c>
      <c r="P508" s="8">
        <f t="shared" si="73"/>
        <v>83.5</v>
      </c>
      <c r="Q508" s="9">
        <f t="shared" si="74"/>
        <v>55.024999999999999</v>
      </c>
      <c r="R508" s="9">
        <f t="shared" si="75"/>
        <v>58.375</v>
      </c>
      <c r="S508" s="9">
        <f t="shared" si="76"/>
        <v>65.075000000000003</v>
      </c>
      <c r="T508" s="9">
        <f t="shared" si="77"/>
        <v>58.375</v>
      </c>
      <c r="U508" s="8">
        <f t="shared" si="78"/>
        <v>59.491666666666674</v>
      </c>
      <c r="V508" s="8">
        <f t="shared" si="79"/>
        <v>59.212500000000006</v>
      </c>
    </row>
    <row r="509" spans="1:22" ht="13.5" x14ac:dyDescent="0.25">
      <c r="A509" s="3">
        <f>RSI!A509</f>
        <v>42746</v>
      </c>
      <c r="B509" s="2">
        <f>RSI!B509</f>
        <v>7.5892999999999997</v>
      </c>
      <c r="C509" s="2">
        <f>RSI!I509</f>
        <v>66.217766808131429</v>
      </c>
      <c r="D509" s="2">
        <f>MACD!E509</f>
        <v>-0.13354818243833044</v>
      </c>
      <c r="E509" s="2">
        <f>MACD!F509</f>
        <v>-6.1579511270029898E-2</v>
      </c>
      <c r="F509" s="2">
        <f>'Moving Avg'!D509</f>
        <v>7.6076999999999995</v>
      </c>
      <c r="G509" s="2">
        <f>'Moving Avg'!F509</f>
        <v>7.3765100000000015</v>
      </c>
      <c r="H509" s="2">
        <f>'Moving Avg'!G509</f>
        <v>7.0606479999999996</v>
      </c>
      <c r="I509" s="2">
        <f>'Moving Avg'!H509</f>
        <v>5.3257065000000026</v>
      </c>
      <c r="J509" s="6" t="str">
        <f>OBV!F509</f>
        <v>BULLISH</v>
      </c>
      <c r="K509" s="6" t="str">
        <f>OBV!G509</f>
        <v>NEUTRAL</v>
      </c>
      <c r="L509" s="6" t="str">
        <f>OBV!H509</f>
        <v>CONFIRMED BULLISH</v>
      </c>
      <c r="M509" s="8">
        <f t="shared" si="70"/>
        <v>25</v>
      </c>
      <c r="N509" s="8">
        <f t="shared" si="71"/>
        <v>100</v>
      </c>
      <c r="O509" s="8">
        <f t="shared" si="72"/>
        <v>50</v>
      </c>
      <c r="P509" s="8">
        <f t="shared" si="73"/>
        <v>83.5</v>
      </c>
      <c r="Q509" s="9">
        <f t="shared" si="74"/>
        <v>63.774999999999999</v>
      </c>
      <c r="R509" s="9">
        <f t="shared" si="75"/>
        <v>63.375</v>
      </c>
      <c r="S509" s="9">
        <f t="shared" si="76"/>
        <v>68.825000000000003</v>
      </c>
      <c r="T509" s="9">
        <f t="shared" si="77"/>
        <v>64.625</v>
      </c>
      <c r="U509" s="8">
        <f t="shared" si="78"/>
        <v>65.325000000000003</v>
      </c>
      <c r="V509" s="8">
        <f t="shared" si="79"/>
        <v>65.150000000000006</v>
      </c>
    </row>
    <row r="510" spans="1:22" ht="13.5" x14ac:dyDescent="0.25">
      <c r="A510" s="3">
        <f>RSI!A510</f>
        <v>42747</v>
      </c>
      <c r="B510" s="2">
        <f>RSI!B510</f>
        <v>7.4970999999999997</v>
      </c>
      <c r="C510" s="2">
        <f>RSI!I510</f>
        <v>59.515626407167439</v>
      </c>
      <c r="D510" s="2">
        <f>MACD!E510</f>
        <v>-0.14155438426887468</v>
      </c>
      <c r="E510" s="2">
        <f>MACD!F510</f>
        <v>-7.7574485869798857E-2</v>
      </c>
      <c r="F510" s="2">
        <f>'Moving Avg'!D510</f>
        <v>7.601560000000001</v>
      </c>
      <c r="G510" s="2">
        <f>'Moving Avg'!F510</f>
        <v>7.39072</v>
      </c>
      <c r="H510" s="2">
        <f>'Moving Avg'!G510</f>
        <v>7.0869179999999981</v>
      </c>
      <c r="I510" s="2">
        <f>'Moving Avg'!H510</f>
        <v>5.3446205000000013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  <c r="M510" s="8">
        <f t="shared" si="70"/>
        <v>25</v>
      </c>
      <c r="N510" s="8">
        <f t="shared" si="71"/>
        <v>100</v>
      </c>
      <c r="O510" s="8">
        <f t="shared" si="72"/>
        <v>50</v>
      </c>
      <c r="P510" s="8">
        <f t="shared" si="73"/>
        <v>16.5</v>
      </c>
      <c r="Q510" s="9">
        <f t="shared" si="74"/>
        <v>53.725000000000001</v>
      </c>
      <c r="R510" s="9">
        <f t="shared" si="75"/>
        <v>46.625</v>
      </c>
      <c r="S510" s="9">
        <f t="shared" si="76"/>
        <v>38.674999999999997</v>
      </c>
      <c r="T510" s="9">
        <f t="shared" si="77"/>
        <v>47.875</v>
      </c>
      <c r="U510" s="8">
        <f t="shared" si="78"/>
        <v>46.341666666666661</v>
      </c>
      <c r="V510" s="8">
        <f t="shared" si="79"/>
        <v>46.724999999999994</v>
      </c>
    </row>
    <row r="511" spans="1:22" ht="13.5" x14ac:dyDescent="0.25">
      <c r="A511" s="3">
        <f>RSI!A511</f>
        <v>42748</v>
      </c>
      <c r="B511" s="2">
        <f>RSI!B511</f>
        <v>7.4970999999999997</v>
      </c>
      <c r="C511" s="2">
        <f>RSI!I511</f>
        <v>59.515626407167439</v>
      </c>
      <c r="D511" s="2">
        <f>MACD!E511</f>
        <v>-0.12092329585384309</v>
      </c>
      <c r="E511" s="2">
        <f>MACD!F511</f>
        <v>-8.6244247866607698E-2</v>
      </c>
      <c r="F511" s="2">
        <f>'Moving Avg'!D511</f>
        <v>7.5800600000000005</v>
      </c>
      <c r="G511" s="2">
        <f>'Moving Avg'!F511</f>
        <v>7.4080049999999984</v>
      </c>
      <c r="H511" s="2">
        <f>'Moving Avg'!G511</f>
        <v>7.1131879999999992</v>
      </c>
      <c r="I511" s="2">
        <f>'Moving Avg'!H511</f>
        <v>5.3632325000000014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  <c r="M511" s="8">
        <f t="shared" si="70"/>
        <v>25</v>
      </c>
      <c r="N511" s="8">
        <f t="shared" si="71"/>
        <v>100</v>
      </c>
      <c r="O511" s="8">
        <f t="shared" si="72"/>
        <v>50</v>
      </c>
      <c r="P511" s="8">
        <f t="shared" si="73"/>
        <v>16.5</v>
      </c>
      <c r="Q511" s="9">
        <f t="shared" si="74"/>
        <v>53.725000000000001</v>
      </c>
      <c r="R511" s="9">
        <f t="shared" si="75"/>
        <v>46.625</v>
      </c>
      <c r="S511" s="9">
        <f t="shared" si="76"/>
        <v>38.674999999999997</v>
      </c>
      <c r="T511" s="9">
        <f t="shared" si="77"/>
        <v>47.875</v>
      </c>
      <c r="U511" s="8">
        <f t="shared" si="78"/>
        <v>46.341666666666661</v>
      </c>
      <c r="V511" s="8">
        <f t="shared" si="79"/>
        <v>46.724999999999994</v>
      </c>
    </row>
    <row r="512" spans="1:22" ht="13.5" x14ac:dyDescent="0.25">
      <c r="A512" s="3">
        <f>RSI!A512</f>
        <v>42751</v>
      </c>
      <c r="B512" s="2">
        <f>RSI!B512</f>
        <v>7.4970999999999997</v>
      </c>
      <c r="C512" s="2">
        <f>RSI!I512</f>
        <v>59.515626407167439</v>
      </c>
      <c r="D512" s="2">
        <f>MACD!E512</f>
        <v>-7.12519497069799E-2</v>
      </c>
      <c r="E512" s="2">
        <f>MACD!F512</f>
        <v>-8.3245788234682136E-2</v>
      </c>
      <c r="F512" s="2">
        <f>'Moving Avg'!D512</f>
        <v>7.5462599999999993</v>
      </c>
      <c r="G512" s="2">
        <f>'Moving Avg'!F512</f>
        <v>7.4256699999999984</v>
      </c>
      <c r="H512" s="2">
        <f>'Moving Avg'!G512</f>
        <v>7.137153999999998</v>
      </c>
      <c r="I512" s="2">
        <f>'Moving Avg'!H512</f>
        <v>5.3812785000000005</v>
      </c>
      <c r="J512" s="6" t="str">
        <f>OBV!F512</f>
        <v>BEARISH</v>
      </c>
      <c r="K512" s="6" t="str">
        <f>OBV!G512</f>
        <v>WEAK</v>
      </c>
      <c r="L512" s="6" t="str">
        <f>OBV!H512</f>
        <v>CONFIRMED BEARISH</v>
      </c>
      <c r="M512" s="8">
        <f t="shared" si="70"/>
        <v>25</v>
      </c>
      <c r="N512" s="8">
        <f t="shared" si="71"/>
        <v>0</v>
      </c>
      <c r="O512" s="8">
        <f t="shared" si="72"/>
        <v>50</v>
      </c>
      <c r="P512" s="8">
        <f t="shared" si="73"/>
        <v>0</v>
      </c>
      <c r="Q512" s="9">
        <f t="shared" si="74"/>
        <v>16.25</v>
      </c>
      <c r="R512" s="9">
        <f t="shared" si="75"/>
        <v>22.5</v>
      </c>
      <c r="S512" s="9">
        <f t="shared" si="76"/>
        <v>16.25</v>
      </c>
      <c r="T512" s="9">
        <f t="shared" si="77"/>
        <v>18.75</v>
      </c>
      <c r="U512" s="8">
        <f t="shared" si="78"/>
        <v>18.333333333333332</v>
      </c>
      <c r="V512" s="8">
        <f t="shared" si="79"/>
        <v>18.4375</v>
      </c>
    </row>
    <row r="513" spans="1:22" ht="13.5" x14ac:dyDescent="0.25">
      <c r="A513" s="3">
        <f>RSI!A513</f>
        <v>42752</v>
      </c>
      <c r="B513" s="2">
        <f>RSI!B513</f>
        <v>7.6045999999999996</v>
      </c>
      <c r="C513" s="2">
        <f>RSI!I513</f>
        <v>64.716144582217566</v>
      </c>
      <c r="D513" s="2">
        <f>MACD!E513</f>
        <v>-4.1552154865910573E-2</v>
      </c>
      <c r="E513" s="2">
        <f>MACD!F513</f>
        <v>-7.4907061560927829E-2</v>
      </c>
      <c r="F513" s="2">
        <f>'Moving Avg'!D513</f>
        <v>7.5370400000000002</v>
      </c>
      <c r="G513" s="2">
        <f>'Moving Avg'!F513</f>
        <v>7.4487100000000002</v>
      </c>
      <c r="H513" s="2">
        <f>'Moving Avg'!G513</f>
        <v>7.1648059999999987</v>
      </c>
      <c r="I513" s="2">
        <f>'Moving Avg'!H513</f>
        <v>5.3989185000000006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16.5</v>
      </c>
      <c r="Q513" s="9">
        <f t="shared" si="74"/>
        <v>18.725000000000001</v>
      </c>
      <c r="R513" s="9">
        <f t="shared" si="75"/>
        <v>26.625</v>
      </c>
      <c r="S513" s="9">
        <f t="shared" si="76"/>
        <v>23.675000000000001</v>
      </c>
      <c r="T513" s="9">
        <f t="shared" si="77"/>
        <v>22.875</v>
      </c>
      <c r="U513" s="8">
        <f t="shared" si="78"/>
        <v>23.008333333333336</v>
      </c>
      <c r="V513" s="8">
        <f t="shared" si="79"/>
        <v>22.975000000000001</v>
      </c>
    </row>
    <row r="514" spans="1:22" ht="13.5" x14ac:dyDescent="0.25">
      <c r="A514" s="3">
        <f>RSI!A514</f>
        <v>42753</v>
      </c>
      <c r="B514" s="2">
        <f>RSI!B514</f>
        <v>7.5278</v>
      </c>
      <c r="C514" s="2">
        <f>RSI!I514</f>
        <v>58.895406502573671</v>
      </c>
      <c r="D514" s="2">
        <f>MACD!E514</f>
        <v>-2.3936051729849694E-2</v>
      </c>
      <c r="E514" s="2">
        <f>MACD!F514</f>
        <v>-6.4712859594712208E-2</v>
      </c>
      <c r="F514" s="2">
        <f>'Moving Avg'!D514</f>
        <v>7.5247399999999995</v>
      </c>
      <c r="G514" s="2">
        <f>'Moving Avg'!F514</f>
        <v>7.4659900000000006</v>
      </c>
      <c r="H514" s="2">
        <f>'Moving Avg'!G514</f>
        <v>7.1895400000000009</v>
      </c>
      <c r="I514" s="2">
        <f>'Moving Avg'!H514</f>
        <v>5.4165520000000011</v>
      </c>
      <c r="J514" s="6" t="str">
        <f>OBV!F514</f>
        <v>BULLISH</v>
      </c>
      <c r="K514" s="6" t="str">
        <f>OBV!G514</f>
        <v>NEUTRAL</v>
      </c>
      <c r="L514" s="6" t="str">
        <f>OBV!H514</f>
        <v>BULLISH DIVERGENCE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66.5</v>
      </c>
      <c r="Q514" s="9">
        <f t="shared" si="74"/>
        <v>26.225000000000001</v>
      </c>
      <c r="R514" s="9">
        <f t="shared" si="75"/>
        <v>39.125</v>
      </c>
      <c r="S514" s="9">
        <f t="shared" si="76"/>
        <v>46.174999999999997</v>
      </c>
      <c r="T514" s="9">
        <f t="shared" si="77"/>
        <v>35.375</v>
      </c>
      <c r="U514" s="8">
        <f t="shared" si="78"/>
        <v>37.174999999999997</v>
      </c>
      <c r="V514" s="8">
        <f t="shared" si="79"/>
        <v>36.724999999999994</v>
      </c>
    </row>
    <row r="515" spans="1:22" ht="13.5" x14ac:dyDescent="0.25">
      <c r="A515" s="3">
        <f>RSI!A515</f>
        <v>42754</v>
      </c>
      <c r="B515" s="2">
        <f>RSI!B515</f>
        <v>7.4509999999999996</v>
      </c>
      <c r="C515" s="2">
        <f>RSI!I515</f>
        <v>53.694490606726035</v>
      </c>
      <c r="D515" s="2">
        <f>MACD!E515</f>
        <v>-4.1725971163559805E-3</v>
      </c>
      <c r="E515" s="2">
        <f>MACD!F515</f>
        <v>-5.2604807099040966E-2</v>
      </c>
      <c r="F515" s="2">
        <f>'Moving Avg'!D515</f>
        <v>7.5155199999999995</v>
      </c>
      <c r="G515" s="2">
        <f>'Moving Avg'!F515</f>
        <v>7.4736700000000003</v>
      </c>
      <c r="H515" s="2">
        <f>'Moving Avg'!G515</f>
        <v>7.2095119999999984</v>
      </c>
      <c r="I515" s="2">
        <f>'Moving Avg'!H515</f>
        <v>5.4338015000000031</v>
      </c>
      <c r="J515" s="6" t="str">
        <f>OBV!F515</f>
        <v>BULLISH</v>
      </c>
      <c r="K515" s="6" t="str">
        <f>OBV!G515</f>
        <v>NEUTRAL</v>
      </c>
      <c r="L515" s="6" t="str">
        <f>OBV!H515</f>
        <v>BULLISH DIVERGENCE</v>
      </c>
      <c r="M515" s="8">
        <f t="shared" si="80"/>
        <v>25</v>
      </c>
      <c r="N515" s="8">
        <f t="shared" si="81"/>
        <v>0</v>
      </c>
      <c r="O515" s="8">
        <f t="shared" si="82"/>
        <v>50</v>
      </c>
      <c r="P515" s="8">
        <f t="shared" si="83"/>
        <v>66.5</v>
      </c>
      <c r="Q515" s="9">
        <f t="shared" ref="Q515:Q578" si="84">0.35*M515+N515*0.35+O515*0.15+P515*0.15</f>
        <v>26.225000000000001</v>
      </c>
      <c r="R515" s="9">
        <f t="shared" ref="R515:R578" si="85">M515*0.2+N515*0.2+O515*0.35+P515*0.25</f>
        <v>39.125</v>
      </c>
      <c r="S515" s="9">
        <f t="shared" ref="S515:S578" si="86">M515*0.15+N515*0.15+O515*0.25+P515*0.45</f>
        <v>46.174999999999997</v>
      </c>
      <c r="T515" s="9">
        <f t="shared" ref="T515:T578" si="87">0.25*SUM(M515:P515)</f>
        <v>35.375</v>
      </c>
      <c r="U515" s="8">
        <f t="shared" ref="U515:U578" si="88">SUM(Q515:S515)/3</f>
        <v>37.174999999999997</v>
      </c>
      <c r="V515" s="8">
        <f t="shared" ref="V515:V578" si="89">SUM(Q515:T515)/4</f>
        <v>36.724999999999994</v>
      </c>
    </row>
    <row r="516" spans="1:22" ht="13.5" x14ac:dyDescent="0.25">
      <c r="A516" s="3">
        <f>RSI!A516</f>
        <v>42755</v>
      </c>
      <c r="B516" s="2">
        <f>RSI!B516</f>
        <v>7.4509999999999996</v>
      </c>
      <c r="C516" s="2">
        <f>RSI!I516</f>
        <v>53.694490606726042</v>
      </c>
      <c r="D516" s="2">
        <f>MACD!E516</f>
        <v>2.4049740226026017E-2</v>
      </c>
      <c r="E516" s="2">
        <f>MACD!F516</f>
        <v>-3.7273897634027574E-2</v>
      </c>
      <c r="F516" s="2">
        <f>'Moving Avg'!D516</f>
        <v>7.5063000000000004</v>
      </c>
      <c r="G516" s="2">
        <f>'Moving Avg'!F516</f>
        <v>7.4813500000000008</v>
      </c>
      <c r="H516" s="2">
        <f>'Moving Avg'!G516</f>
        <v>7.2264099999999996</v>
      </c>
      <c r="I516" s="2">
        <f>'Moving Avg'!H516</f>
        <v>5.4510510000000032</v>
      </c>
      <c r="J516" s="6" t="str">
        <f>OBV!F516</f>
        <v>BULLISH</v>
      </c>
      <c r="K516" s="6" t="str">
        <f>OBV!G516</f>
        <v>NEUTRAL</v>
      </c>
      <c r="L516" s="6" t="str">
        <f>OBV!H516</f>
        <v>BULLISH DIVERGENCE</v>
      </c>
      <c r="M516" s="8">
        <f t="shared" si="80"/>
        <v>25</v>
      </c>
      <c r="N516" s="8">
        <f t="shared" si="81"/>
        <v>0</v>
      </c>
      <c r="O516" s="8">
        <f t="shared" si="82"/>
        <v>50</v>
      </c>
      <c r="P516" s="8">
        <f t="shared" si="83"/>
        <v>66.5</v>
      </c>
      <c r="Q516" s="9">
        <f t="shared" si="84"/>
        <v>26.225000000000001</v>
      </c>
      <c r="R516" s="9">
        <f t="shared" si="85"/>
        <v>39.125</v>
      </c>
      <c r="S516" s="9">
        <f t="shared" si="86"/>
        <v>46.174999999999997</v>
      </c>
      <c r="T516" s="9">
        <f t="shared" si="87"/>
        <v>35.375</v>
      </c>
      <c r="U516" s="8">
        <f t="shared" si="88"/>
        <v>37.174999999999997</v>
      </c>
      <c r="V516" s="8">
        <f t="shared" si="89"/>
        <v>36.724999999999994</v>
      </c>
    </row>
    <row r="517" spans="1:22" ht="13.5" x14ac:dyDescent="0.25">
      <c r="A517" s="3">
        <f>RSI!A517</f>
        <v>42758</v>
      </c>
      <c r="B517" s="2">
        <f>RSI!B517</f>
        <v>7.5278</v>
      </c>
      <c r="C517" s="2">
        <f>RSI!I517</f>
        <v>57.996337363304434</v>
      </c>
      <c r="D517" s="2">
        <f>MACD!E517</f>
        <v>5.1410263896257469E-2</v>
      </c>
      <c r="E517" s="2">
        <f>MACD!F517</f>
        <v>-1.9537065327970567E-2</v>
      </c>
      <c r="F517" s="2">
        <f>'Moving Avg'!D517</f>
        <v>7.5124400000000007</v>
      </c>
      <c r="G517" s="2">
        <f>'Moving Avg'!F517</f>
        <v>7.4928700000000008</v>
      </c>
      <c r="H517" s="2">
        <f>'Moving Avg'!G517</f>
        <v>7.2456140000000007</v>
      </c>
      <c r="I517" s="2">
        <f>'Moving Avg'!H517</f>
        <v>5.4687220000000032</v>
      </c>
      <c r="J517" s="6" t="str">
        <f>OBV!F517</f>
        <v>BULLISH</v>
      </c>
      <c r="K517" s="6" t="str">
        <f>OBV!G517</f>
        <v>NEUTRAL</v>
      </c>
      <c r="L517" s="6" t="str">
        <f>OBV!H517</f>
        <v>CONFIRMED BULLISH</v>
      </c>
      <c r="M517" s="8">
        <f t="shared" si="80"/>
        <v>25</v>
      </c>
      <c r="N517" s="8">
        <f t="shared" si="81"/>
        <v>0</v>
      </c>
      <c r="O517" s="8">
        <f t="shared" si="82"/>
        <v>50</v>
      </c>
      <c r="P517" s="8">
        <f t="shared" si="83"/>
        <v>83.5</v>
      </c>
      <c r="Q517" s="9">
        <f t="shared" si="84"/>
        <v>28.774999999999999</v>
      </c>
      <c r="R517" s="9">
        <f t="shared" si="85"/>
        <v>43.375</v>
      </c>
      <c r="S517" s="9">
        <f t="shared" si="86"/>
        <v>53.825000000000003</v>
      </c>
      <c r="T517" s="9">
        <f t="shared" si="87"/>
        <v>39.625</v>
      </c>
      <c r="U517" s="8">
        <f t="shared" si="88"/>
        <v>41.991666666666667</v>
      </c>
      <c r="V517" s="8">
        <f t="shared" si="89"/>
        <v>41.400000000000006</v>
      </c>
    </row>
    <row r="518" spans="1:22" ht="13.5" x14ac:dyDescent="0.25">
      <c r="A518" s="3">
        <f>RSI!A518</f>
        <v>42759</v>
      </c>
      <c r="B518" s="2">
        <f>RSI!B518</f>
        <v>7.4509999999999996</v>
      </c>
      <c r="C518" s="2">
        <f>RSI!I518</f>
        <v>52.721658579720923</v>
      </c>
      <c r="D518" s="2">
        <f>MACD!E518</f>
        <v>7.715642615759144E-2</v>
      </c>
      <c r="E518" s="2">
        <f>MACD!F518</f>
        <v>-1.9836703085816636E-4</v>
      </c>
      <c r="F518" s="2">
        <f>'Moving Avg'!D518</f>
        <v>7.4817200000000001</v>
      </c>
      <c r="G518" s="2">
        <f>'Moving Avg'!F518</f>
        <v>7.5043900000000008</v>
      </c>
      <c r="H518" s="2">
        <f>'Moving Avg'!G518</f>
        <v>7.2640500000000001</v>
      </c>
      <c r="I518" s="2">
        <f>'Moving Avg'!H518</f>
        <v>5.4861220000000035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  <c r="M518" s="8">
        <f t="shared" si="80"/>
        <v>25</v>
      </c>
      <c r="N518" s="8">
        <f t="shared" si="81"/>
        <v>0</v>
      </c>
      <c r="O518" s="8">
        <f t="shared" si="82"/>
        <v>50</v>
      </c>
      <c r="P518" s="8">
        <f t="shared" si="83"/>
        <v>16.5</v>
      </c>
      <c r="Q518" s="9">
        <f t="shared" si="84"/>
        <v>18.725000000000001</v>
      </c>
      <c r="R518" s="9">
        <f t="shared" si="85"/>
        <v>26.625</v>
      </c>
      <c r="S518" s="9">
        <f t="shared" si="86"/>
        <v>23.675000000000001</v>
      </c>
      <c r="T518" s="9">
        <f t="shared" si="87"/>
        <v>22.875</v>
      </c>
      <c r="U518" s="8">
        <f t="shared" si="88"/>
        <v>23.008333333333336</v>
      </c>
      <c r="V518" s="8">
        <f t="shared" si="89"/>
        <v>22.975000000000001</v>
      </c>
    </row>
    <row r="519" spans="1:22" ht="13.5" x14ac:dyDescent="0.25">
      <c r="A519" s="3">
        <f>RSI!A519</f>
        <v>42760</v>
      </c>
      <c r="B519" s="2">
        <f>RSI!B519</f>
        <v>7.5278</v>
      </c>
      <c r="C519" s="2">
        <f>RSI!I519</f>
        <v>56.939225390972048</v>
      </c>
      <c r="D519" s="2">
        <f>MACD!E519</f>
        <v>8.358938603575794E-2</v>
      </c>
      <c r="E519" s="2">
        <f>MACD!F519</f>
        <v>1.6559183582465057E-2</v>
      </c>
      <c r="F519" s="2">
        <f>'Moving Avg'!D519</f>
        <v>7.4817200000000001</v>
      </c>
      <c r="G519" s="2">
        <f>'Moving Avg'!F519</f>
        <v>7.5235900000000004</v>
      </c>
      <c r="H519" s="2">
        <f>'Moving Avg'!G519</f>
        <v>7.2809479999999995</v>
      </c>
      <c r="I519" s="2">
        <f>'Moving Avg'!H519</f>
        <v>5.5033400000000032</v>
      </c>
      <c r="J519" s="6" t="str">
        <f>OBV!F519</f>
        <v>BEARISH</v>
      </c>
      <c r="K519" s="6" t="str">
        <f>OBV!G519</f>
        <v>NEUTRAL</v>
      </c>
      <c r="L519" s="6" t="str">
        <f>OBV!H519</f>
        <v>NEUTRAL</v>
      </c>
      <c r="M519" s="8">
        <f t="shared" si="80"/>
        <v>25</v>
      </c>
      <c r="N519" s="8">
        <f t="shared" si="81"/>
        <v>0</v>
      </c>
      <c r="O519" s="8">
        <f t="shared" si="82"/>
        <v>50</v>
      </c>
      <c r="P519" s="8">
        <f t="shared" si="83"/>
        <v>16.5</v>
      </c>
      <c r="Q519" s="9">
        <f t="shared" si="84"/>
        <v>18.725000000000001</v>
      </c>
      <c r="R519" s="9">
        <f t="shared" si="85"/>
        <v>26.625</v>
      </c>
      <c r="S519" s="9">
        <f t="shared" si="86"/>
        <v>23.675000000000001</v>
      </c>
      <c r="T519" s="9">
        <f t="shared" si="87"/>
        <v>22.875</v>
      </c>
      <c r="U519" s="8">
        <f t="shared" si="88"/>
        <v>23.008333333333336</v>
      </c>
      <c r="V519" s="8">
        <f t="shared" si="89"/>
        <v>22.975000000000001</v>
      </c>
    </row>
    <row r="520" spans="1:22" ht="13.5" x14ac:dyDescent="0.25">
      <c r="A520" s="3">
        <f>RSI!A520</f>
        <v>42761</v>
      </c>
      <c r="B520" s="2">
        <f>RSI!B520</f>
        <v>7.4509999999999996</v>
      </c>
      <c r="C520" s="2">
        <f>RSI!I520</f>
        <v>51.948565423795316</v>
      </c>
      <c r="D520" s="2">
        <f>MACD!E520</f>
        <v>7.9881996925652565E-2</v>
      </c>
      <c r="E520" s="2">
        <f>MACD!F520</f>
        <v>2.9223746251102557E-2</v>
      </c>
      <c r="F520" s="2">
        <f>'Moving Avg'!D520</f>
        <v>7.4817200000000001</v>
      </c>
      <c r="G520" s="2">
        <f>'Moving Avg'!F520</f>
        <v>7.5347249999999999</v>
      </c>
      <c r="H520" s="2">
        <f>'Moving Avg'!G520</f>
        <v>7.2947740000000012</v>
      </c>
      <c r="I520" s="2">
        <f>'Moving Avg'!H520</f>
        <v>5.5189660000000034</v>
      </c>
      <c r="J520" s="6" t="str">
        <f>OBV!F520</f>
        <v>BEARISH</v>
      </c>
      <c r="K520" s="6" t="str">
        <f>OBV!G520</f>
        <v>NEUTRAL</v>
      </c>
      <c r="L520" s="6" t="str">
        <f>OBV!H520</f>
        <v>NEUTRAL</v>
      </c>
      <c r="M520" s="8">
        <f t="shared" si="80"/>
        <v>25</v>
      </c>
      <c r="N520" s="8">
        <f t="shared" si="81"/>
        <v>0</v>
      </c>
      <c r="O520" s="8">
        <f t="shared" si="82"/>
        <v>50</v>
      </c>
      <c r="P520" s="8">
        <f t="shared" si="83"/>
        <v>16.5</v>
      </c>
      <c r="Q520" s="9">
        <f t="shared" si="84"/>
        <v>18.725000000000001</v>
      </c>
      <c r="R520" s="9">
        <f t="shared" si="85"/>
        <v>26.625</v>
      </c>
      <c r="S520" s="9">
        <f t="shared" si="86"/>
        <v>23.675000000000001</v>
      </c>
      <c r="T520" s="9">
        <f t="shared" si="87"/>
        <v>22.875</v>
      </c>
      <c r="U520" s="8">
        <f t="shared" si="88"/>
        <v>23.008333333333336</v>
      </c>
      <c r="V520" s="8">
        <f t="shared" si="89"/>
        <v>22.975000000000001</v>
      </c>
    </row>
    <row r="521" spans="1:22" ht="13.5" x14ac:dyDescent="0.25">
      <c r="A521" s="3">
        <f>RSI!A521</f>
        <v>42762</v>
      </c>
      <c r="B521" s="2">
        <f>RSI!B521</f>
        <v>7.4509999999999996</v>
      </c>
      <c r="C521" s="2">
        <f>RSI!I521</f>
        <v>51.948565423795316</v>
      </c>
      <c r="D521" s="2">
        <f>MACD!E521</f>
        <v>7.6592367316018262E-2</v>
      </c>
      <c r="E521" s="2">
        <f>MACD!F521</f>
        <v>3.8697470464085698E-2</v>
      </c>
      <c r="F521" s="2">
        <f>'Moving Avg'!D521</f>
        <v>7.4817200000000001</v>
      </c>
      <c r="G521" s="2">
        <f>'Moving Avg'!F521</f>
        <v>7.536645</v>
      </c>
      <c r="H521" s="2">
        <f>'Moving Avg'!G521</f>
        <v>7.3070640000000013</v>
      </c>
      <c r="I521" s="2">
        <f>'Moving Avg'!H521</f>
        <v>5.5347055000000038</v>
      </c>
      <c r="J521" s="6" t="str">
        <f>OBV!F521</f>
        <v>BEARISH</v>
      </c>
      <c r="K521" s="6" t="str">
        <f>OBV!G521</f>
        <v>NEUTRAL</v>
      </c>
      <c r="L521" s="6" t="str">
        <f>OBV!H521</f>
        <v>NEUTRAL</v>
      </c>
      <c r="M521" s="8">
        <f t="shared" si="80"/>
        <v>25</v>
      </c>
      <c r="N521" s="8">
        <f t="shared" si="81"/>
        <v>0</v>
      </c>
      <c r="O521" s="8">
        <f t="shared" si="82"/>
        <v>50</v>
      </c>
      <c r="P521" s="8">
        <f t="shared" si="83"/>
        <v>16.5</v>
      </c>
      <c r="Q521" s="9">
        <f t="shared" si="84"/>
        <v>18.725000000000001</v>
      </c>
      <c r="R521" s="9">
        <f t="shared" si="85"/>
        <v>26.625</v>
      </c>
      <c r="S521" s="9">
        <f t="shared" si="86"/>
        <v>23.675000000000001</v>
      </c>
      <c r="T521" s="9">
        <f t="shared" si="87"/>
        <v>22.875</v>
      </c>
      <c r="U521" s="8">
        <f t="shared" si="88"/>
        <v>23.008333333333336</v>
      </c>
      <c r="V521" s="8">
        <f t="shared" si="89"/>
        <v>22.975000000000001</v>
      </c>
    </row>
    <row r="522" spans="1:22" ht="13.5" x14ac:dyDescent="0.25">
      <c r="A522" s="3">
        <f>RSI!A522</f>
        <v>42765</v>
      </c>
      <c r="B522" s="2">
        <f>RSI!B522</f>
        <v>7.5278</v>
      </c>
      <c r="C522" s="2">
        <f>RSI!I522</f>
        <v>56.382382136860521</v>
      </c>
      <c r="D522" s="2">
        <f>MACD!E522</f>
        <v>6.7978641925951599E-2</v>
      </c>
      <c r="E522" s="2">
        <f>MACD!F522</f>
        <v>4.4553704756458881E-2</v>
      </c>
      <c r="F522" s="2">
        <f>'Moving Avg'!D522</f>
        <v>7.4817200000000001</v>
      </c>
      <c r="G522" s="2">
        <f>'Moving Avg'!F522</f>
        <v>7.5316500000000008</v>
      </c>
      <c r="H522" s="2">
        <f>'Moving Avg'!G522</f>
        <v>7.3190460000000019</v>
      </c>
      <c r="I522" s="2">
        <f>'Moving Avg'!H522</f>
        <v>5.5507910000000038</v>
      </c>
      <c r="J522" s="6" t="str">
        <f>OBV!F522</f>
        <v>BEARISH</v>
      </c>
      <c r="K522" s="6" t="str">
        <f>OBV!G522</f>
        <v>NEUTRAL</v>
      </c>
      <c r="L522" s="6" t="str">
        <f>OBV!H522</f>
        <v>NEUTRAL</v>
      </c>
      <c r="M522" s="8">
        <f t="shared" si="80"/>
        <v>25</v>
      </c>
      <c r="N522" s="8">
        <f t="shared" si="81"/>
        <v>0</v>
      </c>
      <c r="O522" s="8">
        <f t="shared" si="82"/>
        <v>50</v>
      </c>
      <c r="P522" s="8">
        <f t="shared" si="83"/>
        <v>16.5</v>
      </c>
      <c r="Q522" s="9">
        <f t="shared" si="84"/>
        <v>18.725000000000001</v>
      </c>
      <c r="R522" s="9">
        <f t="shared" si="85"/>
        <v>26.625</v>
      </c>
      <c r="S522" s="9">
        <f t="shared" si="86"/>
        <v>23.675000000000001</v>
      </c>
      <c r="T522" s="9">
        <f t="shared" si="87"/>
        <v>22.875</v>
      </c>
      <c r="U522" s="8">
        <f t="shared" si="88"/>
        <v>23.008333333333336</v>
      </c>
      <c r="V522" s="8">
        <f t="shared" si="89"/>
        <v>22.975000000000001</v>
      </c>
    </row>
    <row r="523" spans="1:22" ht="13.5" x14ac:dyDescent="0.25">
      <c r="A523" s="3">
        <f>RSI!A523</f>
        <v>42766</v>
      </c>
      <c r="B523" s="2">
        <f>RSI!B523</f>
        <v>7.5278</v>
      </c>
      <c r="C523" s="2">
        <f>RSI!I523</f>
        <v>56.382382136860521</v>
      </c>
      <c r="D523" s="2">
        <f>MACD!E523</f>
        <v>7.6643915287854192E-2</v>
      </c>
      <c r="E523" s="2">
        <f>MACD!F523</f>
        <v>5.0971746862737949E-2</v>
      </c>
      <c r="F523" s="2">
        <f>'Moving Avg'!D523</f>
        <v>7.4970799999999995</v>
      </c>
      <c r="G523" s="2">
        <f>'Moving Avg'!F523</f>
        <v>7.5278100000000006</v>
      </c>
      <c r="H523" s="2">
        <f>'Moving Avg'!G523</f>
        <v>7.3313360000000038</v>
      </c>
      <c r="I523" s="2">
        <f>'Moving Avg'!H523</f>
        <v>5.5668390000000043</v>
      </c>
      <c r="J523" s="6" t="str">
        <f>OBV!F523</f>
        <v>BULLISH</v>
      </c>
      <c r="K523" s="6" t="str">
        <f>OBV!G523</f>
        <v>NEUTRAL</v>
      </c>
      <c r="L523" s="6" t="str">
        <f>OBV!H523</f>
        <v>CONFIRMED BULLISH</v>
      </c>
      <c r="M523" s="8">
        <f t="shared" si="80"/>
        <v>25</v>
      </c>
      <c r="N523" s="8">
        <f t="shared" si="81"/>
        <v>0</v>
      </c>
      <c r="O523" s="8">
        <f t="shared" si="82"/>
        <v>50</v>
      </c>
      <c r="P523" s="8">
        <f t="shared" si="83"/>
        <v>83.5</v>
      </c>
      <c r="Q523" s="9">
        <f t="shared" si="84"/>
        <v>28.774999999999999</v>
      </c>
      <c r="R523" s="9">
        <f t="shared" si="85"/>
        <v>43.375</v>
      </c>
      <c r="S523" s="9">
        <f t="shared" si="86"/>
        <v>53.825000000000003</v>
      </c>
      <c r="T523" s="9">
        <f t="shared" si="87"/>
        <v>39.625</v>
      </c>
      <c r="U523" s="8">
        <f t="shared" si="88"/>
        <v>41.991666666666667</v>
      </c>
      <c r="V523" s="8">
        <f t="shared" si="89"/>
        <v>41.400000000000006</v>
      </c>
    </row>
    <row r="524" spans="1:22" ht="13.5" x14ac:dyDescent="0.25">
      <c r="A524" s="3">
        <f>RSI!A524</f>
        <v>42767</v>
      </c>
      <c r="B524" s="2">
        <f>RSI!B524</f>
        <v>7.3051000000000004</v>
      </c>
      <c r="C524" s="2">
        <f>RSI!I524</f>
        <v>43.029710574306442</v>
      </c>
      <c r="D524" s="2">
        <f>MACD!E524</f>
        <v>8.8115637548171755E-2</v>
      </c>
      <c r="E524" s="2">
        <f>MACD!F524</f>
        <v>5.8400524999824711E-2</v>
      </c>
      <c r="F524" s="2">
        <f>'Moving Avg'!D524</f>
        <v>7.4525400000000008</v>
      </c>
      <c r="G524" s="2">
        <f>'Moving Avg'!F524</f>
        <v>7.5166750000000011</v>
      </c>
      <c r="H524" s="2">
        <f>'Moving Avg'!G524</f>
        <v>7.3376360000000034</v>
      </c>
      <c r="I524" s="2">
        <f>'Moving Avg'!H524</f>
        <v>5.5804900000000046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  <c r="M524" s="8">
        <f t="shared" si="80"/>
        <v>25</v>
      </c>
      <c r="N524" s="8">
        <f t="shared" si="81"/>
        <v>0</v>
      </c>
      <c r="O524" s="8">
        <f t="shared" si="82"/>
        <v>50</v>
      </c>
      <c r="P524" s="8">
        <f t="shared" si="83"/>
        <v>16.5</v>
      </c>
      <c r="Q524" s="9">
        <f t="shared" si="84"/>
        <v>18.725000000000001</v>
      </c>
      <c r="R524" s="9">
        <f t="shared" si="85"/>
        <v>26.625</v>
      </c>
      <c r="S524" s="9">
        <f t="shared" si="86"/>
        <v>23.675000000000001</v>
      </c>
      <c r="T524" s="9">
        <f t="shared" si="87"/>
        <v>22.875</v>
      </c>
      <c r="U524" s="8">
        <f t="shared" si="88"/>
        <v>23.008333333333336</v>
      </c>
      <c r="V524" s="8">
        <f t="shared" si="89"/>
        <v>22.975000000000001</v>
      </c>
    </row>
    <row r="525" spans="1:22" ht="13.5" x14ac:dyDescent="0.25">
      <c r="A525" s="3">
        <f>RSI!A525</f>
        <v>42768</v>
      </c>
      <c r="B525" s="2">
        <f>RSI!B525</f>
        <v>7.5125000000000002</v>
      </c>
      <c r="C525" s="2">
        <f>RSI!I525</f>
        <v>53.964101328289928</v>
      </c>
      <c r="D525" s="2">
        <f>MACD!E525</f>
        <v>7.1458831483769636E-2</v>
      </c>
      <c r="E525" s="2">
        <f>MACD!F525</f>
        <v>6.1012186296613702E-2</v>
      </c>
      <c r="F525" s="2">
        <f>'Moving Avg'!D525</f>
        <v>7.4648399999999997</v>
      </c>
      <c r="G525" s="2">
        <f>'Moving Avg'!F525</f>
        <v>7.5159099999999999</v>
      </c>
      <c r="H525" s="2">
        <f>'Moving Avg'!G525</f>
        <v>7.3483900000000029</v>
      </c>
      <c r="I525" s="2">
        <f>'Moving Avg'!H525</f>
        <v>5.5954045000000043</v>
      </c>
      <c r="J525" s="6" t="str">
        <f>OBV!F525</f>
        <v>BULLISH</v>
      </c>
      <c r="K525" s="6" t="str">
        <f>OBV!G525</f>
        <v>NEUTRAL</v>
      </c>
      <c r="L525" s="6" t="str">
        <f>OBV!H525</f>
        <v>CONFIRMED BULLISH</v>
      </c>
      <c r="M525" s="8">
        <f t="shared" si="80"/>
        <v>25</v>
      </c>
      <c r="N525" s="8">
        <f t="shared" si="81"/>
        <v>0</v>
      </c>
      <c r="O525" s="8">
        <f t="shared" si="82"/>
        <v>50</v>
      </c>
      <c r="P525" s="8">
        <f t="shared" si="83"/>
        <v>83.5</v>
      </c>
      <c r="Q525" s="9">
        <f t="shared" si="84"/>
        <v>28.774999999999999</v>
      </c>
      <c r="R525" s="9">
        <f t="shared" si="85"/>
        <v>43.375</v>
      </c>
      <c r="S525" s="9">
        <f t="shared" si="86"/>
        <v>53.825000000000003</v>
      </c>
      <c r="T525" s="9">
        <f t="shared" si="87"/>
        <v>39.625</v>
      </c>
      <c r="U525" s="8">
        <f t="shared" si="88"/>
        <v>41.991666666666667</v>
      </c>
      <c r="V525" s="8">
        <f t="shared" si="89"/>
        <v>41.400000000000006</v>
      </c>
    </row>
    <row r="526" spans="1:22" ht="13.5" x14ac:dyDescent="0.25">
      <c r="A526" s="3">
        <f>RSI!A526</f>
        <v>42769</v>
      </c>
      <c r="B526" s="2">
        <f>RSI!B526</f>
        <v>7.4817</v>
      </c>
      <c r="C526" s="2">
        <f>RSI!I526</f>
        <v>52.356984540748776</v>
      </c>
      <c r="D526" s="2">
        <f>MACD!E526</f>
        <v>5.917490842494999E-2</v>
      </c>
      <c r="E526" s="2">
        <f>MACD!F526</f>
        <v>6.0644730722280958E-2</v>
      </c>
      <c r="F526" s="2">
        <f>'Moving Avg'!D526</f>
        <v>7.47098</v>
      </c>
      <c r="G526" s="2">
        <f>'Moving Avg'!F526</f>
        <v>7.5097649999999971</v>
      </c>
      <c r="H526" s="2">
        <f>'Moving Avg'!G526</f>
        <v>7.3566860000000034</v>
      </c>
      <c r="I526" s="2">
        <f>'Moving Avg'!H526</f>
        <v>5.6097875000000048</v>
      </c>
      <c r="J526" s="6" t="str">
        <f>OBV!F526</f>
        <v>BEARISH</v>
      </c>
      <c r="K526" s="6" t="str">
        <f>OBV!G526</f>
        <v>NEUTRAL</v>
      </c>
      <c r="L526" s="6" t="str">
        <f>OBV!H526</f>
        <v>BEARISH DIVERGENCE</v>
      </c>
      <c r="M526" s="8">
        <f t="shared" si="80"/>
        <v>25</v>
      </c>
      <c r="N526" s="8">
        <f t="shared" si="81"/>
        <v>45</v>
      </c>
      <c r="O526" s="8">
        <f t="shared" si="82"/>
        <v>50</v>
      </c>
      <c r="P526" s="8">
        <f t="shared" si="83"/>
        <v>16.5</v>
      </c>
      <c r="Q526" s="9">
        <f t="shared" si="84"/>
        <v>34.475000000000001</v>
      </c>
      <c r="R526" s="9">
        <f t="shared" si="85"/>
        <v>35.625</v>
      </c>
      <c r="S526" s="9">
        <f t="shared" si="86"/>
        <v>30.425000000000001</v>
      </c>
      <c r="T526" s="9">
        <f t="shared" si="87"/>
        <v>34.125</v>
      </c>
      <c r="U526" s="8">
        <f t="shared" si="88"/>
        <v>33.508333333333333</v>
      </c>
      <c r="V526" s="8">
        <f t="shared" si="89"/>
        <v>33.662499999999994</v>
      </c>
    </row>
    <row r="527" spans="1:22" ht="13.5" x14ac:dyDescent="0.25">
      <c r="A527" s="3">
        <f>RSI!A527</f>
        <v>42772</v>
      </c>
      <c r="B527" s="2">
        <f>RSI!B527</f>
        <v>7.5048000000000004</v>
      </c>
      <c r="C527" s="2">
        <f>RSI!I527</f>
        <v>53.47607396596613</v>
      </c>
      <c r="D527" s="2">
        <f>MACD!E527</f>
        <v>5.8630810205931638E-2</v>
      </c>
      <c r="E527" s="2">
        <f>MACD!F527</f>
        <v>6.0241946619011097E-2</v>
      </c>
      <c r="F527" s="2">
        <f>'Moving Avg'!D527</f>
        <v>7.4663800000000009</v>
      </c>
      <c r="G527" s="2">
        <f>'Moving Avg'!F527</f>
        <v>7.5016999999999969</v>
      </c>
      <c r="H527" s="2">
        <f>'Moving Avg'!G527</f>
        <v>7.364676000000002</v>
      </c>
      <c r="I527" s="2">
        <f>'Moving Avg'!H527</f>
        <v>5.6249655000000045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  <c r="M527" s="8">
        <f t="shared" si="80"/>
        <v>25</v>
      </c>
      <c r="N527" s="8">
        <f t="shared" si="81"/>
        <v>45</v>
      </c>
      <c r="O527" s="8">
        <f t="shared" si="82"/>
        <v>50</v>
      </c>
      <c r="P527" s="8">
        <f t="shared" si="83"/>
        <v>16.5</v>
      </c>
      <c r="Q527" s="9">
        <f t="shared" si="84"/>
        <v>34.475000000000001</v>
      </c>
      <c r="R527" s="9">
        <f t="shared" si="85"/>
        <v>35.625</v>
      </c>
      <c r="S527" s="9">
        <f t="shared" si="86"/>
        <v>30.425000000000001</v>
      </c>
      <c r="T527" s="9">
        <f t="shared" si="87"/>
        <v>34.125</v>
      </c>
      <c r="U527" s="8">
        <f t="shared" si="88"/>
        <v>33.508333333333333</v>
      </c>
      <c r="V527" s="8">
        <f t="shared" si="89"/>
        <v>33.662499999999994</v>
      </c>
    </row>
    <row r="528" spans="1:22" ht="13.5" x14ac:dyDescent="0.25">
      <c r="A528" s="3">
        <f>RSI!A528</f>
        <v>42773</v>
      </c>
      <c r="B528" s="2">
        <f>RSI!B528</f>
        <v>7.282</v>
      </c>
      <c r="C528" s="2">
        <f>RSI!I528</f>
        <v>42.987904113445758</v>
      </c>
      <c r="D528" s="2">
        <f>MACD!E528</f>
        <v>6.2486792396661883E-2</v>
      </c>
      <c r="E528" s="2">
        <f>MACD!F528</f>
        <v>6.0690915774541263E-2</v>
      </c>
      <c r="F528" s="2">
        <f>'Moving Avg'!D528</f>
        <v>7.4172200000000004</v>
      </c>
      <c r="G528" s="2">
        <f>'Moving Avg'!F528</f>
        <v>7.4832649999999985</v>
      </c>
      <c r="H528" s="2">
        <f>'Moving Avg'!G528</f>
        <v>7.3694380000000015</v>
      </c>
      <c r="I528" s="2">
        <f>'Moving Avg'!H528</f>
        <v>5.6381990000000028</v>
      </c>
      <c r="J528" s="6" t="str">
        <f>OBV!F528</f>
        <v>BEARISH</v>
      </c>
      <c r="K528" s="6" t="str">
        <f>OBV!G528</f>
        <v>NEUTRAL</v>
      </c>
      <c r="L528" s="6" t="str">
        <f>OBV!H528</f>
        <v>CONFIRMED BEARISH</v>
      </c>
      <c r="M528" s="8">
        <f t="shared" si="80"/>
        <v>25</v>
      </c>
      <c r="N528" s="8">
        <f t="shared" si="81"/>
        <v>0</v>
      </c>
      <c r="O528" s="8">
        <f t="shared" si="82"/>
        <v>50</v>
      </c>
      <c r="P528" s="8">
        <f t="shared" si="83"/>
        <v>16.5</v>
      </c>
      <c r="Q528" s="9">
        <f t="shared" si="84"/>
        <v>18.725000000000001</v>
      </c>
      <c r="R528" s="9">
        <f t="shared" si="85"/>
        <v>26.625</v>
      </c>
      <c r="S528" s="9">
        <f t="shared" si="86"/>
        <v>23.675000000000001</v>
      </c>
      <c r="T528" s="9">
        <f t="shared" si="87"/>
        <v>22.875</v>
      </c>
      <c r="U528" s="8">
        <f t="shared" si="88"/>
        <v>23.008333333333336</v>
      </c>
      <c r="V528" s="8">
        <f t="shared" si="89"/>
        <v>22.975000000000001</v>
      </c>
    </row>
    <row r="529" spans="1:22" ht="13.5" x14ac:dyDescent="0.25">
      <c r="A529" s="3">
        <f>RSI!A529</f>
        <v>42774</v>
      </c>
      <c r="B529" s="2">
        <f>RSI!B529</f>
        <v>7.2282999999999999</v>
      </c>
      <c r="C529" s="2">
        <f>RSI!I529</f>
        <v>40.905496934764209</v>
      </c>
      <c r="D529" s="2">
        <f>MACD!E529</f>
        <v>8.2514849185447936E-2</v>
      </c>
      <c r="E529" s="2">
        <f>MACD!F529</f>
        <v>6.5055702456722597E-2</v>
      </c>
      <c r="F529" s="2">
        <f>'Moving Avg'!D529</f>
        <v>7.4018599999999992</v>
      </c>
      <c r="G529" s="2">
        <f>'Moving Avg'!F529</f>
        <v>7.4652149999999988</v>
      </c>
      <c r="H529" s="2">
        <f>'Moving Avg'!G529</f>
        <v>7.3728180000000005</v>
      </c>
      <c r="I529" s="2">
        <f>'Moving Avg'!H529</f>
        <v>5.6510130000000034</v>
      </c>
      <c r="J529" s="6" t="str">
        <f>OBV!F529</f>
        <v>BEARISH</v>
      </c>
      <c r="K529" s="6" t="str">
        <f>OBV!G529</f>
        <v>WEAK</v>
      </c>
      <c r="L529" s="6" t="str">
        <f>OBV!H529</f>
        <v>CONFIRMED BEARISH</v>
      </c>
      <c r="M529" s="8">
        <f t="shared" si="80"/>
        <v>25</v>
      </c>
      <c r="N529" s="8">
        <f t="shared" si="81"/>
        <v>0</v>
      </c>
      <c r="O529" s="8">
        <f t="shared" si="82"/>
        <v>50</v>
      </c>
      <c r="P529" s="8">
        <f t="shared" si="83"/>
        <v>0</v>
      </c>
      <c r="Q529" s="9">
        <f t="shared" si="84"/>
        <v>16.25</v>
      </c>
      <c r="R529" s="9">
        <f t="shared" si="85"/>
        <v>22.5</v>
      </c>
      <c r="S529" s="9">
        <f t="shared" si="86"/>
        <v>16.25</v>
      </c>
      <c r="T529" s="9">
        <f t="shared" si="87"/>
        <v>18.75</v>
      </c>
      <c r="U529" s="8">
        <f t="shared" si="88"/>
        <v>18.333333333333332</v>
      </c>
      <c r="V529" s="8">
        <f t="shared" si="89"/>
        <v>18.4375</v>
      </c>
    </row>
    <row r="530" spans="1:22" ht="13.5" x14ac:dyDescent="0.25">
      <c r="A530" s="3">
        <f>RSI!A530</f>
        <v>42775</v>
      </c>
      <c r="B530" s="2">
        <f>RSI!B530</f>
        <v>7.2206000000000001</v>
      </c>
      <c r="C530" s="2">
        <f>RSI!I530</f>
        <v>40.601782381516855</v>
      </c>
      <c r="D530" s="2">
        <f>MACD!E530</f>
        <v>8.9434097675973767E-2</v>
      </c>
      <c r="E530" s="2">
        <f>MACD!F530</f>
        <v>6.9931381500572834E-2</v>
      </c>
      <c r="F530" s="2">
        <f>'Moving Avg'!D530</f>
        <v>7.3434799999999996</v>
      </c>
      <c r="G530" s="2">
        <f>'Moving Avg'!F530</f>
        <v>7.4513899999999991</v>
      </c>
      <c r="H530" s="2">
        <f>'Moving Avg'!G530</f>
        <v>7.3737400000000015</v>
      </c>
      <c r="I530" s="2">
        <f>'Moving Avg'!H530</f>
        <v>5.663713000000004</v>
      </c>
      <c r="J530" s="6" t="str">
        <f>OBV!F530</f>
        <v>BEARISH</v>
      </c>
      <c r="K530" s="6" t="str">
        <f>OBV!G530</f>
        <v>WEAK</v>
      </c>
      <c r="L530" s="6" t="str">
        <f>OBV!H530</f>
        <v>CONFIRMED BEARISH</v>
      </c>
      <c r="M530" s="8">
        <f t="shared" si="80"/>
        <v>25</v>
      </c>
      <c r="N530" s="8">
        <f t="shared" si="81"/>
        <v>0</v>
      </c>
      <c r="O530" s="8">
        <f t="shared" si="82"/>
        <v>50</v>
      </c>
      <c r="P530" s="8">
        <f t="shared" si="83"/>
        <v>0</v>
      </c>
      <c r="Q530" s="9">
        <f t="shared" si="84"/>
        <v>16.25</v>
      </c>
      <c r="R530" s="9">
        <f t="shared" si="85"/>
        <v>22.5</v>
      </c>
      <c r="S530" s="9">
        <f t="shared" si="86"/>
        <v>16.25</v>
      </c>
      <c r="T530" s="9">
        <f t="shared" si="87"/>
        <v>18.75</v>
      </c>
      <c r="U530" s="8">
        <f t="shared" si="88"/>
        <v>18.333333333333332</v>
      </c>
      <c r="V530" s="8">
        <f t="shared" si="89"/>
        <v>18.4375</v>
      </c>
    </row>
    <row r="531" spans="1:22" ht="13.5" x14ac:dyDescent="0.25">
      <c r="A531" s="3">
        <f>RSI!A531</f>
        <v>42776</v>
      </c>
      <c r="B531" s="2">
        <f>RSI!B531</f>
        <v>7.1360999999999999</v>
      </c>
      <c r="C531" s="2">
        <f>RSI!I531</f>
        <v>37.326478388227549</v>
      </c>
      <c r="D531" s="2">
        <f>MACD!E531</f>
        <v>0.10272086959674542</v>
      </c>
      <c r="E531" s="2">
        <f>MACD!F531</f>
        <v>7.6489279119807352E-2</v>
      </c>
      <c r="F531" s="2">
        <f>'Moving Avg'!D531</f>
        <v>7.2743599999999997</v>
      </c>
      <c r="G531" s="2">
        <f>'Moving Avg'!F531</f>
        <v>7.4333399999999985</v>
      </c>
      <c r="H531" s="2">
        <f>'Moving Avg'!G531</f>
        <v>7.3742020000000013</v>
      </c>
      <c r="I531" s="2">
        <f>'Moving Avg'!H531</f>
        <v>5.6759905000000046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  <c r="M531" s="8">
        <f t="shared" si="80"/>
        <v>25</v>
      </c>
      <c r="N531" s="8">
        <f t="shared" si="81"/>
        <v>0</v>
      </c>
      <c r="O531" s="8">
        <f t="shared" si="82"/>
        <v>50</v>
      </c>
      <c r="P531" s="8">
        <f t="shared" si="83"/>
        <v>16.5</v>
      </c>
      <c r="Q531" s="9">
        <f t="shared" si="84"/>
        <v>18.725000000000001</v>
      </c>
      <c r="R531" s="9">
        <f t="shared" si="85"/>
        <v>26.625</v>
      </c>
      <c r="S531" s="9">
        <f t="shared" si="86"/>
        <v>23.675000000000001</v>
      </c>
      <c r="T531" s="9">
        <f t="shared" si="87"/>
        <v>22.875</v>
      </c>
      <c r="U531" s="8">
        <f t="shared" si="88"/>
        <v>23.008333333333336</v>
      </c>
      <c r="V531" s="8">
        <f t="shared" si="89"/>
        <v>22.975000000000001</v>
      </c>
    </row>
    <row r="532" spans="1:22" ht="13.5" x14ac:dyDescent="0.25">
      <c r="A532" s="3">
        <f>RSI!A532</f>
        <v>42779</v>
      </c>
      <c r="B532" s="2">
        <f>RSI!B532</f>
        <v>6.9287000000000001</v>
      </c>
      <c r="C532" s="2">
        <f>RSI!I532</f>
        <v>30.766264348654744</v>
      </c>
      <c r="D532" s="2">
        <f>MACD!E532</f>
        <v>0.14272707700365483</v>
      </c>
      <c r="E532" s="2">
        <f>MACD!F532</f>
        <v>8.9736838696576851E-2</v>
      </c>
      <c r="F532" s="2">
        <f>'Moving Avg'!D532</f>
        <v>7.1591400000000007</v>
      </c>
      <c r="G532" s="2">
        <f>'Moving Avg'!F532</f>
        <v>7.4049199999999997</v>
      </c>
      <c r="H532" s="2">
        <f>'Moving Avg'!G532</f>
        <v>7.3705160000000003</v>
      </c>
      <c r="I532" s="2">
        <f>'Moving Avg'!H532</f>
        <v>5.6871555000000038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0"/>
        <v>25</v>
      </c>
      <c r="N532" s="8">
        <f t="shared" si="81"/>
        <v>0</v>
      </c>
      <c r="O532" s="8">
        <f t="shared" si="82"/>
        <v>50</v>
      </c>
      <c r="P532" s="8">
        <f t="shared" si="83"/>
        <v>16.5</v>
      </c>
      <c r="Q532" s="9">
        <f t="shared" si="84"/>
        <v>18.725000000000001</v>
      </c>
      <c r="R532" s="9">
        <f t="shared" si="85"/>
        <v>26.625</v>
      </c>
      <c r="S532" s="9">
        <f t="shared" si="86"/>
        <v>23.675000000000001</v>
      </c>
      <c r="T532" s="9">
        <f t="shared" si="87"/>
        <v>22.875</v>
      </c>
      <c r="U532" s="8">
        <f t="shared" si="88"/>
        <v>23.008333333333336</v>
      </c>
      <c r="V532" s="8">
        <f t="shared" si="89"/>
        <v>22.975000000000001</v>
      </c>
    </row>
    <row r="533" spans="1:22" ht="13.5" x14ac:dyDescent="0.25">
      <c r="A533" s="3">
        <f>RSI!A533</f>
        <v>42780</v>
      </c>
      <c r="B533" s="2">
        <f>RSI!B533</f>
        <v>6.9287000000000001</v>
      </c>
      <c r="C533" s="2">
        <f>RSI!I533</f>
        <v>30.766264348654744</v>
      </c>
      <c r="D533" s="2">
        <f>MACD!E533</f>
        <v>0.17927180272697463</v>
      </c>
      <c r="E533" s="2">
        <f>MACD!F533</f>
        <v>0.10764383150265641</v>
      </c>
      <c r="F533" s="2">
        <f>'Moving Avg'!D533</f>
        <v>7.0884799999999997</v>
      </c>
      <c r="G533" s="2">
        <f>'Moving Avg'!F533</f>
        <v>7.371125000000001</v>
      </c>
      <c r="H533" s="2">
        <f>'Moving Avg'!G533</f>
        <v>7.3662140000000003</v>
      </c>
      <c r="I533" s="2">
        <f>'Moving Avg'!H533</f>
        <v>5.6983205000000021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  <c r="M533" s="8">
        <f t="shared" si="80"/>
        <v>25</v>
      </c>
      <c r="N533" s="8">
        <f t="shared" si="81"/>
        <v>0</v>
      </c>
      <c r="O533" s="8">
        <f t="shared" si="82"/>
        <v>50</v>
      </c>
      <c r="P533" s="8">
        <f t="shared" si="83"/>
        <v>16.5</v>
      </c>
      <c r="Q533" s="9">
        <f t="shared" si="84"/>
        <v>18.725000000000001</v>
      </c>
      <c r="R533" s="9">
        <f t="shared" si="85"/>
        <v>26.625</v>
      </c>
      <c r="S533" s="9">
        <f t="shared" si="86"/>
        <v>23.675000000000001</v>
      </c>
      <c r="T533" s="9">
        <f t="shared" si="87"/>
        <v>22.875</v>
      </c>
      <c r="U533" s="8">
        <f t="shared" si="88"/>
        <v>23.008333333333336</v>
      </c>
      <c r="V533" s="8">
        <f t="shared" si="89"/>
        <v>22.975000000000001</v>
      </c>
    </row>
    <row r="534" spans="1:22" ht="13.5" x14ac:dyDescent="0.25">
      <c r="A534" s="3">
        <f>RSI!A534</f>
        <v>42781</v>
      </c>
      <c r="B534" s="2">
        <f>RSI!B534</f>
        <v>6.9824000000000002</v>
      </c>
      <c r="C534" s="2">
        <f>RSI!I534</f>
        <v>34.236969421674871</v>
      </c>
      <c r="D534" s="2">
        <f>MACD!E534</f>
        <v>0.17444876102613538</v>
      </c>
      <c r="E534" s="2">
        <f>MACD!F534</f>
        <v>0.12100481740735222</v>
      </c>
      <c r="F534" s="2">
        <f>'Moving Avg'!D534</f>
        <v>7.0392999999999999</v>
      </c>
      <c r="G534" s="2">
        <f>'Moving Avg'!F534</f>
        <v>7.3438550000000005</v>
      </c>
      <c r="H534" s="2">
        <f>'Moving Avg'!G534</f>
        <v>7.3629859999999994</v>
      </c>
      <c r="I534" s="2">
        <f>'Moving Avg'!H534</f>
        <v>5.7099050000000036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0"/>
        <v>25</v>
      </c>
      <c r="N534" s="8">
        <f t="shared" si="81"/>
        <v>0</v>
      </c>
      <c r="O534" s="8">
        <f t="shared" si="82"/>
        <v>50</v>
      </c>
      <c r="P534" s="8">
        <f t="shared" si="83"/>
        <v>16.5</v>
      </c>
      <c r="Q534" s="9">
        <f t="shared" si="84"/>
        <v>18.725000000000001</v>
      </c>
      <c r="R534" s="9">
        <f t="shared" si="85"/>
        <v>26.625</v>
      </c>
      <c r="S534" s="9">
        <f t="shared" si="86"/>
        <v>23.675000000000001</v>
      </c>
      <c r="T534" s="9">
        <f t="shared" si="87"/>
        <v>22.875</v>
      </c>
      <c r="U534" s="8">
        <f t="shared" si="88"/>
        <v>23.008333333333336</v>
      </c>
      <c r="V534" s="8">
        <f t="shared" si="89"/>
        <v>22.975000000000001</v>
      </c>
    </row>
    <row r="535" spans="1:22" ht="13.5" x14ac:dyDescent="0.25">
      <c r="A535" s="3">
        <f>RSI!A535</f>
        <v>42782</v>
      </c>
      <c r="B535" s="2">
        <f>RSI!B535</f>
        <v>6.8365</v>
      </c>
      <c r="C535" s="2">
        <f>RSI!I535</f>
        <v>29.857521305986197</v>
      </c>
      <c r="D535" s="2">
        <f>MACD!E535</f>
        <v>0.21507459717475186</v>
      </c>
      <c r="E535" s="2">
        <f>MACD!F535</f>
        <v>0.13981877336083215</v>
      </c>
      <c r="F535" s="2">
        <f>'Moving Avg'!D535</f>
        <v>6.9624800000000011</v>
      </c>
      <c r="G535" s="2">
        <f>'Moving Avg'!F535</f>
        <v>7.313130000000001</v>
      </c>
      <c r="H535" s="2">
        <f>'Moving Avg'!G535</f>
        <v>7.3560719999999993</v>
      </c>
      <c r="I535" s="2">
        <f>'Moving Avg'!H535</f>
        <v>5.7206845000000035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  <c r="M535" s="8">
        <f t="shared" si="80"/>
        <v>50</v>
      </c>
      <c r="N535" s="8">
        <f t="shared" si="81"/>
        <v>0</v>
      </c>
      <c r="O535" s="8">
        <f t="shared" si="82"/>
        <v>50</v>
      </c>
      <c r="P535" s="8">
        <f t="shared" si="83"/>
        <v>16.5</v>
      </c>
      <c r="Q535" s="9">
        <f t="shared" si="84"/>
        <v>27.475000000000001</v>
      </c>
      <c r="R535" s="9">
        <f t="shared" si="85"/>
        <v>31.625</v>
      </c>
      <c r="S535" s="9">
        <f t="shared" si="86"/>
        <v>27.425000000000001</v>
      </c>
      <c r="T535" s="9">
        <f t="shared" si="87"/>
        <v>29.125</v>
      </c>
      <c r="U535" s="8">
        <f t="shared" si="88"/>
        <v>28.841666666666669</v>
      </c>
      <c r="V535" s="8">
        <f t="shared" si="89"/>
        <v>28.912500000000001</v>
      </c>
    </row>
    <row r="536" spans="1:22" ht="13.5" x14ac:dyDescent="0.25">
      <c r="A536" s="3">
        <f>RSI!A536</f>
        <v>42783</v>
      </c>
      <c r="B536" s="2">
        <f>RSI!B536</f>
        <v>6.8365</v>
      </c>
      <c r="C536" s="2">
        <f>RSI!I536</f>
        <v>29.857521305986197</v>
      </c>
      <c r="D536" s="2">
        <f>MACD!E536</f>
        <v>0.2474182055854941</v>
      </c>
      <c r="E536" s="2">
        <f>MACD!F536</f>
        <v>0.16133865980576456</v>
      </c>
      <c r="F536" s="2">
        <f>'Moving Avg'!D536</f>
        <v>6.9025599999999994</v>
      </c>
      <c r="G536" s="2">
        <f>'Moving Avg'!F536</f>
        <v>7.2824050000000016</v>
      </c>
      <c r="H536" s="2">
        <f>'Moving Avg'!G536</f>
        <v>7.3496199999999989</v>
      </c>
      <c r="I536" s="2">
        <f>'Moving Avg'!H536</f>
        <v>5.7321435000000021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  <c r="M536" s="8">
        <f t="shared" si="80"/>
        <v>50</v>
      </c>
      <c r="N536" s="8">
        <f t="shared" si="81"/>
        <v>0</v>
      </c>
      <c r="O536" s="8">
        <f t="shared" si="82"/>
        <v>50</v>
      </c>
      <c r="P536" s="8">
        <f t="shared" si="83"/>
        <v>16.5</v>
      </c>
      <c r="Q536" s="9">
        <f t="shared" si="84"/>
        <v>27.475000000000001</v>
      </c>
      <c r="R536" s="9">
        <f t="shared" si="85"/>
        <v>31.625</v>
      </c>
      <c r="S536" s="9">
        <f t="shared" si="86"/>
        <v>27.425000000000001</v>
      </c>
      <c r="T536" s="9">
        <f t="shared" si="87"/>
        <v>29.125</v>
      </c>
      <c r="U536" s="8">
        <f t="shared" si="88"/>
        <v>28.841666666666669</v>
      </c>
      <c r="V536" s="8">
        <f t="shared" si="89"/>
        <v>28.912500000000001</v>
      </c>
    </row>
    <row r="537" spans="1:22" ht="13.5" x14ac:dyDescent="0.25">
      <c r="A537" s="3">
        <f>RSI!A537</f>
        <v>42786</v>
      </c>
      <c r="B537" s="2">
        <f>RSI!B537</f>
        <v>6.6444999999999999</v>
      </c>
      <c r="C537" s="2">
        <f>RSI!I537</f>
        <v>24.980632962558545</v>
      </c>
      <c r="D537" s="2">
        <f>MACD!E537</f>
        <v>0.29506783376387702</v>
      </c>
      <c r="E537" s="2">
        <f>MACD!F537</f>
        <v>0.18808449459738708</v>
      </c>
      <c r="F537" s="2">
        <f>'Moving Avg'!D537</f>
        <v>6.84572</v>
      </c>
      <c r="G537" s="2">
        <f>'Moving Avg'!F537</f>
        <v>7.2382400000000002</v>
      </c>
      <c r="H537" s="2">
        <f>'Moving Avg'!G537</f>
        <v>7.3388659999999986</v>
      </c>
      <c r="I537" s="2">
        <f>'Moving Avg'!H537</f>
        <v>5.7427180000000035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  <c r="M537" s="8">
        <f t="shared" si="80"/>
        <v>50</v>
      </c>
      <c r="N537" s="8">
        <f t="shared" si="81"/>
        <v>0</v>
      </c>
      <c r="O537" s="8">
        <f t="shared" si="82"/>
        <v>50</v>
      </c>
      <c r="P537" s="8">
        <f t="shared" si="83"/>
        <v>0</v>
      </c>
      <c r="Q537" s="9">
        <f t="shared" si="84"/>
        <v>25</v>
      </c>
      <c r="R537" s="9">
        <f t="shared" si="85"/>
        <v>27.5</v>
      </c>
      <c r="S537" s="9">
        <f t="shared" si="86"/>
        <v>20</v>
      </c>
      <c r="T537" s="9">
        <f t="shared" si="87"/>
        <v>25</v>
      </c>
      <c r="U537" s="8">
        <f t="shared" si="88"/>
        <v>24.166666666666668</v>
      </c>
      <c r="V537" s="8">
        <f t="shared" si="89"/>
        <v>24.375</v>
      </c>
    </row>
    <row r="538" spans="1:22" ht="13.5" x14ac:dyDescent="0.25">
      <c r="A538" s="3">
        <f>RSI!A538</f>
        <v>42787</v>
      </c>
      <c r="B538" s="2">
        <f>RSI!B538</f>
        <v>6.8365</v>
      </c>
      <c r="C538" s="2">
        <f>RSI!I538</f>
        <v>36.202769996924481</v>
      </c>
      <c r="D538" s="2">
        <f>MACD!E538</f>
        <v>0.29034241044193898</v>
      </c>
      <c r="E538" s="2">
        <f>MACD!F538</f>
        <v>0.20853607776629748</v>
      </c>
      <c r="F538" s="2">
        <f>'Moving Avg'!D538</f>
        <v>6.82728</v>
      </c>
      <c r="G538" s="2">
        <f>'Moving Avg'!F538</f>
        <v>7.2075150000000008</v>
      </c>
      <c r="H538" s="2">
        <f>'Moving Avg'!G538</f>
        <v>7.3296479999999971</v>
      </c>
      <c r="I538" s="2">
        <f>'Moving Avg'!H538</f>
        <v>5.7542525000000024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  <c r="M538" s="8">
        <f t="shared" si="80"/>
        <v>25</v>
      </c>
      <c r="N538" s="8">
        <f t="shared" si="81"/>
        <v>0</v>
      </c>
      <c r="O538" s="8">
        <f t="shared" si="82"/>
        <v>50</v>
      </c>
      <c r="P538" s="8">
        <f t="shared" si="83"/>
        <v>0</v>
      </c>
      <c r="Q538" s="9">
        <f t="shared" si="84"/>
        <v>16.25</v>
      </c>
      <c r="R538" s="9">
        <f t="shared" si="85"/>
        <v>22.5</v>
      </c>
      <c r="S538" s="9">
        <f t="shared" si="86"/>
        <v>16.25</v>
      </c>
      <c r="T538" s="9">
        <f t="shared" si="87"/>
        <v>18.75</v>
      </c>
      <c r="U538" s="8">
        <f t="shared" si="88"/>
        <v>18.333333333333332</v>
      </c>
      <c r="V538" s="8">
        <f t="shared" si="89"/>
        <v>18.4375</v>
      </c>
    </row>
    <row r="539" spans="1:22" ht="13.5" x14ac:dyDescent="0.25">
      <c r="A539" s="3">
        <f>RSI!A539</f>
        <v>42788</v>
      </c>
      <c r="B539" s="2">
        <f>RSI!B539</f>
        <v>6.9901</v>
      </c>
      <c r="C539" s="2">
        <f>RSI!I539</f>
        <v>43.486131690943793</v>
      </c>
      <c r="D539" s="2">
        <f>MACD!E539</f>
        <v>0.26876901712199341</v>
      </c>
      <c r="E539" s="2">
        <f>MACD!F539</f>
        <v>0.22058266563743667</v>
      </c>
      <c r="F539" s="2">
        <f>'Moving Avg'!D539</f>
        <v>6.8288200000000003</v>
      </c>
      <c r="G539" s="2">
        <f>'Moving Avg'!F539</f>
        <v>7.1806300000000025</v>
      </c>
      <c r="H539" s="2">
        <f>'Moving Avg'!G539</f>
        <v>7.3235019999999986</v>
      </c>
      <c r="I539" s="2">
        <f>'Moving Avg'!H539</f>
        <v>5.7665550000000021</v>
      </c>
      <c r="J539" s="6" t="str">
        <f>OBV!F539</f>
        <v>BEARISH</v>
      </c>
      <c r="K539" s="6" t="str">
        <f>OBV!G539</f>
        <v>WEAK</v>
      </c>
      <c r="L539" s="6" t="str">
        <f>OBV!H539</f>
        <v>BEARISH DIVERGENCE</v>
      </c>
      <c r="M539" s="8">
        <f t="shared" si="80"/>
        <v>25</v>
      </c>
      <c r="N539" s="8">
        <f t="shared" si="81"/>
        <v>0</v>
      </c>
      <c r="O539" s="8">
        <f t="shared" si="82"/>
        <v>50</v>
      </c>
      <c r="P539" s="8">
        <f t="shared" si="83"/>
        <v>0</v>
      </c>
      <c r="Q539" s="9">
        <f t="shared" si="84"/>
        <v>16.25</v>
      </c>
      <c r="R539" s="9">
        <f t="shared" si="85"/>
        <v>22.5</v>
      </c>
      <c r="S539" s="9">
        <f t="shared" si="86"/>
        <v>16.25</v>
      </c>
      <c r="T539" s="9">
        <f t="shared" si="87"/>
        <v>18.75</v>
      </c>
      <c r="U539" s="8">
        <f t="shared" si="88"/>
        <v>18.333333333333332</v>
      </c>
      <c r="V539" s="8">
        <f t="shared" si="89"/>
        <v>18.4375</v>
      </c>
    </row>
    <row r="540" spans="1:22" ht="13.5" x14ac:dyDescent="0.25">
      <c r="A540" s="3">
        <f>RSI!A540</f>
        <v>42789</v>
      </c>
      <c r="B540" s="2">
        <f>RSI!B540</f>
        <v>6.9516999999999998</v>
      </c>
      <c r="C540" s="2">
        <f>RSI!I540</f>
        <v>42.189376908062869</v>
      </c>
      <c r="D540" s="2">
        <f>MACD!E540</f>
        <v>0.25317825008075978</v>
      </c>
      <c r="E540" s="2">
        <f>MACD!F540</f>
        <v>0.2271017825261013</v>
      </c>
      <c r="F540" s="2">
        <f>'Moving Avg'!D540</f>
        <v>6.8518600000000003</v>
      </c>
      <c r="G540" s="2">
        <f>'Moving Avg'!F540</f>
        <v>7.1556650000000008</v>
      </c>
      <c r="H540" s="2">
        <f>'Moving Avg'!G540</f>
        <v>7.3182779999999994</v>
      </c>
      <c r="I540" s="2">
        <f>'Moving Avg'!H540</f>
        <v>5.7780240000000012</v>
      </c>
      <c r="J540" s="6" t="str">
        <f>OBV!F540</f>
        <v>BEARISH</v>
      </c>
      <c r="K540" s="6" t="str">
        <f>OBV!G540</f>
        <v>WEAK</v>
      </c>
      <c r="L540" s="6" t="str">
        <f>OBV!H540</f>
        <v>BEARISH DIVERGENCE</v>
      </c>
      <c r="M540" s="8">
        <f t="shared" si="80"/>
        <v>25</v>
      </c>
      <c r="N540" s="8">
        <f t="shared" si="81"/>
        <v>0</v>
      </c>
      <c r="O540" s="8">
        <f t="shared" si="82"/>
        <v>50</v>
      </c>
      <c r="P540" s="8">
        <f t="shared" si="83"/>
        <v>0</v>
      </c>
      <c r="Q540" s="9">
        <f t="shared" si="84"/>
        <v>16.25</v>
      </c>
      <c r="R540" s="9">
        <f t="shared" si="85"/>
        <v>22.5</v>
      </c>
      <c r="S540" s="9">
        <f t="shared" si="86"/>
        <v>16.25</v>
      </c>
      <c r="T540" s="9">
        <f t="shared" si="87"/>
        <v>18.75</v>
      </c>
      <c r="U540" s="8">
        <f t="shared" si="88"/>
        <v>18.333333333333332</v>
      </c>
      <c r="V540" s="8">
        <f t="shared" si="89"/>
        <v>18.4375</v>
      </c>
    </row>
    <row r="541" spans="1:22" ht="13.5" x14ac:dyDescent="0.25">
      <c r="A541" s="3">
        <f>RSI!A541</f>
        <v>42790</v>
      </c>
      <c r="B541" s="2">
        <f>RSI!B541</f>
        <v>7.0515999999999996</v>
      </c>
      <c r="C541" s="2">
        <f>RSI!I541</f>
        <v>46.646825034163889</v>
      </c>
      <c r="D541" s="2">
        <f>MACD!E541</f>
        <v>0.22074242689938561</v>
      </c>
      <c r="E541" s="2">
        <f>MACD!F541</f>
        <v>0.22582991140075817</v>
      </c>
      <c r="F541" s="2">
        <f>'Moving Avg'!D541</f>
        <v>6.8948799999999988</v>
      </c>
      <c r="G541" s="2">
        <f>'Moving Avg'!F541</f>
        <v>7.1356950000000001</v>
      </c>
      <c r="H541" s="2">
        <f>'Moving Avg'!G541</f>
        <v>7.3162819999999984</v>
      </c>
      <c r="I541" s="2">
        <f>'Moving Avg'!H541</f>
        <v>5.7899925000000003</v>
      </c>
      <c r="J541" s="6" t="str">
        <f>OBV!F541</f>
        <v>BEARISH</v>
      </c>
      <c r="K541" s="6" t="str">
        <f>OBV!G541</f>
        <v>WEAK</v>
      </c>
      <c r="L541" s="6" t="str">
        <f>OBV!H541</f>
        <v>BEARISH DIVERGENCE</v>
      </c>
      <c r="M541" s="8">
        <f t="shared" si="80"/>
        <v>25</v>
      </c>
      <c r="N541" s="8">
        <f t="shared" si="81"/>
        <v>45</v>
      </c>
      <c r="O541" s="8">
        <f t="shared" si="82"/>
        <v>50</v>
      </c>
      <c r="P541" s="8">
        <f t="shared" si="83"/>
        <v>0</v>
      </c>
      <c r="Q541" s="9">
        <f t="shared" si="84"/>
        <v>32</v>
      </c>
      <c r="R541" s="9">
        <f t="shared" si="85"/>
        <v>31.5</v>
      </c>
      <c r="S541" s="9">
        <f t="shared" si="86"/>
        <v>23</v>
      </c>
      <c r="T541" s="9">
        <f t="shared" si="87"/>
        <v>30</v>
      </c>
      <c r="U541" s="8">
        <f t="shared" si="88"/>
        <v>28.833333333333332</v>
      </c>
      <c r="V541" s="8">
        <f t="shared" si="89"/>
        <v>29.125</v>
      </c>
    </row>
    <row r="542" spans="1:22" ht="13.5" x14ac:dyDescent="0.25">
      <c r="A542" s="3">
        <f>RSI!A542</f>
        <v>42793</v>
      </c>
      <c r="B542" s="2">
        <f>RSI!B542</f>
        <v>7.0515999999999996</v>
      </c>
      <c r="C542" s="2">
        <f>RSI!I542</f>
        <v>46.646825034163889</v>
      </c>
      <c r="D542" s="2">
        <f>MACD!E542</f>
        <v>0.16186943236241902</v>
      </c>
      <c r="E542" s="2">
        <f>MACD!F542</f>
        <v>0.21303781559309037</v>
      </c>
      <c r="F542" s="2">
        <f>'Moving Avg'!D542</f>
        <v>6.9762999999999993</v>
      </c>
      <c r="G542" s="2">
        <f>'Moving Avg'!F542</f>
        <v>7.1118850000000009</v>
      </c>
      <c r="H542" s="2">
        <f>'Moving Avg'!G542</f>
        <v>7.3144379999999991</v>
      </c>
      <c r="I542" s="2">
        <f>'Moving Avg'!H542</f>
        <v>5.8020740000000011</v>
      </c>
      <c r="J542" s="6" t="str">
        <f>OBV!F542</f>
        <v>BEARISH</v>
      </c>
      <c r="K542" s="6" t="str">
        <f>OBV!G542</f>
        <v>WEAK</v>
      </c>
      <c r="L542" s="6" t="str">
        <f>OBV!H542</f>
        <v>BEARISH DIVERGENCE</v>
      </c>
      <c r="M542" s="8">
        <f t="shared" si="80"/>
        <v>25</v>
      </c>
      <c r="N542" s="8">
        <f t="shared" si="81"/>
        <v>100</v>
      </c>
      <c r="O542" s="8">
        <f t="shared" si="82"/>
        <v>50</v>
      </c>
      <c r="P542" s="8">
        <f t="shared" si="83"/>
        <v>0</v>
      </c>
      <c r="Q542" s="9">
        <f t="shared" si="84"/>
        <v>51.25</v>
      </c>
      <c r="R542" s="9">
        <f t="shared" si="85"/>
        <v>42.5</v>
      </c>
      <c r="S542" s="9">
        <f t="shared" si="86"/>
        <v>31.25</v>
      </c>
      <c r="T542" s="9">
        <f t="shared" si="87"/>
        <v>43.75</v>
      </c>
      <c r="U542" s="8">
        <f t="shared" si="88"/>
        <v>41.666666666666664</v>
      </c>
      <c r="V542" s="8">
        <f t="shared" si="89"/>
        <v>42.1875</v>
      </c>
    </row>
    <row r="543" spans="1:22" ht="13.5" x14ac:dyDescent="0.25">
      <c r="A543" s="3">
        <f>RSI!A543</f>
        <v>42794</v>
      </c>
      <c r="B543" s="2">
        <f>RSI!B543</f>
        <v>6.9210000000000003</v>
      </c>
      <c r="C543" s="2">
        <f>RSI!I543</f>
        <v>41.764436580668537</v>
      </c>
      <c r="D543" s="2">
        <f>MACD!E543</f>
        <v>0.12217270521963997</v>
      </c>
      <c r="E543" s="2">
        <f>MACD!F543</f>
        <v>0.1948647935184003</v>
      </c>
      <c r="F543" s="2">
        <f>'Moving Avg'!D543</f>
        <v>6.9931999999999999</v>
      </c>
      <c r="G543" s="2">
        <f>'Moving Avg'!F543</f>
        <v>7.0815450000000002</v>
      </c>
      <c r="H543" s="2">
        <f>'Moving Avg'!G543</f>
        <v>7.3099819999999989</v>
      </c>
      <c r="I543" s="2">
        <f>'Moving Avg'!H543</f>
        <v>5.8137290000000004</v>
      </c>
      <c r="J543" s="6" t="str">
        <f>OBV!F543</f>
        <v>BEARISH</v>
      </c>
      <c r="K543" s="6" t="str">
        <f>OBV!G543</f>
        <v>WEAK</v>
      </c>
      <c r="L543" s="6" t="str">
        <f>OBV!H543</f>
        <v>BEARISH DIVERGENCE</v>
      </c>
      <c r="M543" s="8">
        <f t="shared" si="80"/>
        <v>25</v>
      </c>
      <c r="N543" s="8">
        <f t="shared" si="81"/>
        <v>100</v>
      </c>
      <c r="O543" s="8">
        <f t="shared" si="82"/>
        <v>50</v>
      </c>
      <c r="P543" s="8">
        <f t="shared" si="83"/>
        <v>0</v>
      </c>
      <c r="Q543" s="9">
        <f t="shared" si="84"/>
        <v>51.25</v>
      </c>
      <c r="R543" s="9">
        <f t="shared" si="85"/>
        <v>42.5</v>
      </c>
      <c r="S543" s="9">
        <f t="shared" si="86"/>
        <v>31.25</v>
      </c>
      <c r="T543" s="9">
        <f t="shared" si="87"/>
        <v>43.75</v>
      </c>
      <c r="U543" s="8">
        <f t="shared" si="88"/>
        <v>41.666666666666664</v>
      </c>
      <c r="V543" s="8">
        <f t="shared" si="89"/>
        <v>42.1875</v>
      </c>
    </row>
    <row r="544" spans="1:22" ht="13.5" x14ac:dyDescent="0.25">
      <c r="A544" s="3">
        <f>RSI!A544</f>
        <v>42795</v>
      </c>
      <c r="B544" s="2">
        <f>RSI!B544</f>
        <v>6.8365</v>
      </c>
      <c r="C544" s="2">
        <f>RSI!I544</f>
        <v>38.925579416040897</v>
      </c>
      <c r="D544" s="2">
        <f>MACD!E544</f>
        <v>0.10428754628760828</v>
      </c>
      <c r="E544" s="2">
        <f>MACD!F544</f>
        <v>0.17674934407224191</v>
      </c>
      <c r="F544" s="2">
        <f>'Moving Avg'!D544</f>
        <v>6.9624799999999993</v>
      </c>
      <c r="G544" s="2">
        <f>'Moving Avg'!F544</f>
        <v>7.058114999999999</v>
      </c>
      <c r="H544" s="2">
        <f>'Moving Avg'!G544</f>
        <v>7.3030679999999997</v>
      </c>
      <c r="I544" s="2">
        <f>'Moving Avg'!H544</f>
        <v>5.8250750000000009</v>
      </c>
      <c r="J544" s="6" t="str">
        <f>OBV!F544</f>
        <v>BEARISH</v>
      </c>
      <c r="K544" s="6" t="str">
        <f>OBV!G544</f>
        <v>WEAK</v>
      </c>
      <c r="L544" s="6" t="str">
        <f>OBV!H544</f>
        <v>CONFIRMED BEARISH</v>
      </c>
      <c r="M544" s="8">
        <f t="shared" si="80"/>
        <v>25</v>
      </c>
      <c r="N544" s="8">
        <f t="shared" si="81"/>
        <v>100</v>
      </c>
      <c r="O544" s="8">
        <f t="shared" si="82"/>
        <v>50</v>
      </c>
      <c r="P544" s="8">
        <f t="shared" si="83"/>
        <v>0</v>
      </c>
      <c r="Q544" s="9">
        <f t="shared" si="84"/>
        <v>51.25</v>
      </c>
      <c r="R544" s="9">
        <f t="shared" si="85"/>
        <v>42.5</v>
      </c>
      <c r="S544" s="9">
        <f t="shared" si="86"/>
        <v>31.25</v>
      </c>
      <c r="T544" s="9">
        <f t="shared" si="87"/>
        <v>43.75</v>
      </c>
      <c r="U544" s="8">
        <f t="shared" si="88"/>
        <v>41.666666666666664</v>
      </c>
      <c r="V544" s="8">
        <f t="shared" si="89"/>
        <v>42.1875</v>
      </c>
    </row>
    <row r="545" spans="1:22" ht="13.5" x14ac:dyDescent="0.25">
      <c r="A545" s="3">
        <f>RSI!A545</f>
        <v>42796</v>
      </c>
      <c r="B545" s="2">
        <f>RSI!B545</f>
        <v>6.9132999999999996</v>
      </c>
      <c r="C545" s="2">
        <f>RSI!I545</f>
        <v>42.735464295778222</v>
      </c>
      <c r="D545" s="2">
        <f>MACD!E545</f>
        <v>6.2614130642425714E-2</v>
      </c>
      <c r="E545" s="2">
        <f>MACD!F545</f>
        <v>0.15392230138627869</v>
      </c>
      <c r="F545" s="2">
        <f>'Moving Avg'!D545</f>
        <v>6.9548000000000005</v>
      </c>
      <c r="G545" s="2">
        <f>'Moving Avg'!F545</f>
        <v>7.0281549999999982</v>
      </c>
      <c r="H545" s="2">
        <f>'Moving Avg'!G545</f>
        <v>7.2953859999999997</v>
      </c>
      <c r="I545" s="2">
        <f>'Moving Avg'!H545</f>
        <v>5.8371820000000003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  <c r="M545" s="8">
        <f t="shared" si="80"/>
        <v>25</v>
      </c>
      <c r="N545" s="8">
        <f t="shared" si="81"/>
        <v>100</v>
      </c>
      <c r="O545" s="8">
        <f t="shared" si="82"/>
        <v>50</v>
      </c>
      <c r="P545" s="8">
        <f t="shared" si="83"/>
        <v>16.5</v>
      </c>
      <c r="Q545" s="9">
        <f t="shared" si="84"/>
        <v>53.725000000000001</v>
      </c>
      <c r="R545" s="9">
        <f t="shared" si="85"/>
        <v>46.625</v>
      </c>
      <c r="S545" s="9">
        <f t="shared" si="86"/>
        <v>38.674999999999997</v>
      </c>
      <c r="T545" s="9">
        <f t="shared" si="87"/>
        <v>47.875</v>
      </c>
      <c r="U545" s="8">
        <f t="shared" si="88"/>
        <v>46.341666666666661</v>
      </c>
      <c r="V545" s="8">
        <f t="shared" si="89"/>
        <v>46.724999999999994</v>
      </c>
    </row>
    <row r="546" spans="1:22" ht="13.5" x14ac:dyDescent="0.25">
      <c r="A546" s="3">
        <f>RSI!A546</f>
        <v>42797</v>
      </c>
      <c r="B546" s="2">
        <f>RSI!B546</f>
        <v>6.8365</v>
      </c>
      <c r="C546" s="2">
        <f>RSI!I546</f>
        <v>40.045242372262294</v>
      </c>
      <c r="D546" s="2">
        <f>MACD!E546</f>
        <v>3.4064142537027386E-2</v>
      </c>
      <c r="E546" s="2">
        <f>MACD!F546</f>
        <v>0.12995066961642843</v>
      </c>
      <c r="F546" s="2">
        <f>'Moving Avg'!D546</f>
        <v>6.9117800000000003</v>
      </c>
      <c r="G546" s="2">
        <f>'Moving Avg'!F546</f>
        <v>6.9958949999999991</v>
      </c>
      <c r="H546" s="2">
        <f>'Moving Avg'!G546</f>
        <v>7.286168</v>
      </c>
      <c r="I546" s="2">
        <f>'Moving Avg'!H546</f>
        <v>5.8489049999999994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  <c r="M546" s="8">
        <f t="shared" si="80"/>
        <v>25</v>
      </c>
      <c r="N546" s="8">
        <f t="shared" si="81"/>
        <v>100</v>
      </c>
      <c r="O546" s="8">
        <f t="shared" si="82"/>
        <v>50</v>
      </c>
      <c r="P546" s="8">
        <f t="shared" si="83"/>
        <v>16.5</v>
      </c>
      <c r="Q546" s="9">
        <f t="shared" si="84"/>
        <v>53.725000000000001</v>
      </c>
      <c r="R546" s="9">
        <f t="shared" si="85"/>
        <v>46.625</v>
      </c>
      <c r="S546" s="9">
        <f t="shared" si="86"/>
        <v>38.674999999999997</v>
      </c>
      <c r="T546" s="9">
        <f t="shared" si="87"/>
        <v>47.875</v>
      </c>
      <c r="U546" s="8">
        <f t="shared" si="88"/>
        <v>46.341666666666661</v>
      </c>
      <c r="V546" s="8">
        <f t="shared" si="89"/>
        <v>46.724999999999994</v>
      </c>
    </row>
    <row r="547" spans="1:22" ht="13.5" x14ac:dyDescent="0.25">
      <c r="A547" s="3">
        <f>RSI!A547</f>
        <v>42800</v>
      </c>
      <c r="B547" s="2">
        <f>RSI!B547</f>
        <v>7.0362</v>
      </c>
      <c r="C547" s="2">
        <f>RSI!I547</f>
        <v>49.03016667442003</v>
      </c>
      <c r="D547" s="2">
        <f>MACD!E547</f>
        <v>-3.3023331249674825E-2</v>
      </c>
      <c r="E547" s="2">
        <f>MACD!F547</f>
        <v>9.7355869443207774E-2</v>
      </c>
      <c r="F547" s="2">
        <f>'Moving Avg'!D547</f>
        <v>6.9087000000000005</v>
      </c>
      <c r="G547" s="2">
        <f>'Moving Avg'!F547</f>
        <v>6.9724649999999997</v>
      </c>
      <c r="H547" s="2">
        <f>'Moving Avg'!G547</f>
        <v>7.2809439999999999</v>
      </c>
      <c r="I547" s="2">
        <f>'Moving Avg'!H547</f>
        <v>5.8614379999999997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  <c r="M547" s="8">
        <f t="shared" si="80"/>
        <v>25</v>
      </c>
      <c r="N547" s="8">
        <f t="shared" si="81"/>
        <v>100</v>
      </c>
      <c r="O547" s="8">
        <f t="shared" si="82"/>
        <v>50</v>
      </c>
      <c r="P547" s="8">
        <f t="shared" si="83"/>
        <v>16.5</v>
      </c>
      <c r="Q547" s="9">
        <f t="shared" si="84"/>
        <v>53.725000000000001</v>
      </c>
      <c r="R547" s="9">
        <f t="shared" si="85"/>
        <v>46.625</v>
      </c>
      <c r="S547" s="9">
        <f t="shared" si="86"/>
        <v>38.674999999999997</v>
      </c>
      <c r="T547" s="9">
        <f t="shared" si="87"/>
        <v>47.875</v>
      </c>
      <c r="U547" s="8">
        <f t="shared" si="88"/>
        <v>46.341666666666661</v>
      </c>
      <c r="V547" s="8">
        <f t="shared" si="89"/>
        <v>46.724999999999994</v>
      </c>
    </row>
    <row r="548" spans="1:22" ht="13.5" x14ac:dyDescent="0.25">
      <c r="A548" s="3">
        <f>RSI!A548</f>
        <v>42801</v>
      </c>
      <c r="B548" s="2">
        <f>RSI!B548</f>
        <v>6.8288000000000002</v>
      </c>
      <c r="C548" s="2">
        <f>RSI!I548</f>
        <v>41.991817427464582</v>
      </c>
      <c r="D548" s="2">
        <f>MACD!E548</f>
        <v>-4.4770801239260472E-2</v>
      </c>
      <c r="E548" s="2">
        <f>MACD!F548</f>
        <v>6.8930535306714141E-2</v>
      </c>
      <c r="F548" s="2">
        <f>'Moving Avg'!D548</f>
        <v>6.8902600000000005</v>
      </c>
      <c r="G548" s="2">
        <f>'Moving Avg'!F548</f>
        <v>6.9498050000000005</v>
      </c>
      <c r="H548" s="2">
        <f>'Moving Avg'!G548</f>
        <v>7.2731079999999997</v>
      </c>
      <c r="I548" s="2">
        <f>'Moving Avg'!H548</f>
        <v>5.8736135000000003</v>
      </c>
      <c r="J548" s="6" t="str">
        <f>OBV!F548</f>
        <v>BEARISH</v>
      </c>
      <c r="K548" s="6" t="str">
        <f>OBV!G548</f>
        <v>NEUTRAL</v>
      </c>
      <c r="L548" s="6" t="str">
        <f>OBV!H548</f>
        <v>CONFIRMED BEARISH</v>
      </c>
      <c r="M548" s="8">
        <f t="shared" si="80"/>
        <v>25</v>
      </c>
      <c r="N548" s="8">
        <f t="shared" si="81"/>
        <v>100</v>
      </c>
      <c r="O548" s="8">
        <f t="shared" si="82"/>
        <v>50</v>
      </c>
      <c r="P548" s="8">
        <f t="shared" si="83"/>
        <v>16.5</v>
      </c>
      <c r="Q548" s="9">
        <f t="shared" si="84"/>
        <v>53.725000000000001</v>
      </c>
      <c r="R548" s="9">
        <f t="shared" si="85"/>
        <v>46.625</v>
      </c>
      <c r="S548" s="9">
        <f t="shared" si="86"/>
        <v>38.674999999999997</v>
      </c>
      <c r="T548" s="9">
        <f t="shared" si="87"/>
        <v>47.875</v>
      </c>
      <c r="U548" s="8">
        <f t="shared" si="88"/>
        <v>46.341666666666661</v>
      </c>
      <c r="V548" s="8">
        <f t="shared" si="89"/>
        <v>46.724999999999994</v>
      </c>
    </row>
    <row r="549" spans="1:22" ht="13.5" x14ac:dyDescent="0.25">
      <c r="A549" s="3">
        <f>RSI!A549</f>
        <v>42802</v>
      </c>
      <c r="B549" s="2">
        <f>RSI!B549</f>
        <v>6.7980999999999998</v>
      </c>
      <c r="C549" s="2">
        <f>RSI!I549</f>
        <v>41.052396427500142</v>
      </c>
      <c r="D549" s="2">
        <f>MACD!E549</f>
        <v>-2.7471858339485067E-2</v>
      </c>
      <c r="E549" s="2">
        <f>MACD!F549</f>
        <v>4.9650056577474302E-2</v>
      </c>
      <c r="F549" s="2">
        <f>'Moving Avg'!D549</f>
        <v>6.8825799999999999</v>
      </c>
      <c r="G549" s="2">
        <f>'Moving Avg'!F549</f>
        <v>6.9282950000000003</v>
      </c>
      <c r="H549" s="2">
        <f>'Moving Avg'!G549</f>
        <v>7.2661939999999996</v>
      </c>
      <c r="I549" s="2">
        <f>'Moving Avg'!H549</f>
        <v>5.8851445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  <c r="M549" s="8">
        <f t="shared" si="80"/>
        <v>25</v>
      </c>
      <c r="N549" s="8">
        <f t="shared" si="81"/>
        <v>100</v>
      </c>
      <c r="O549" s="8">
        <f t="shared" si="82"/>
        <v>50</v>
      </c>
      <c r="P549" s="8">
        <f t="shared" si="83"/>
        <v>16.5</v>
      </c>
      <c r="Q549" s="9">
        <f t="shared" si="84"/>
        <v>53.725000000000001</v>
      </c>
      <c r="R549" s="9">
        <f t="shared" si="85"/>
        <v>46.625</v>
      </c>
      <c r="S549" s="9">
        <f t="shared" si="86"/>
        <v>38.674999999999997</v>
      </c>
      <c r="T549" s="9">
        <f t="shared" si="87"/>
        <v>47.875</v>
      </c>
      <c r="U549" s="8">
        <f t="shared" si="88"/>
        <v>46.341666666666661</v>
      </c>
      <c r="V549" s="8">
        <f t="shared" si="89"/>
        <v>46.724999999999994</v>
      </c>
    </row>
    <row r="550" spans="1:22" ht="13.5" x14ac:dyDescent="0.25">
      <c r="A550" s="3">
        <f>RSI!A550</f>
        <v>42803</v>
      </c>
      <c r="B550" s="2">
        <f>RSI!B550</f>
        <v>6.7980999999999998</v>
      </c>
      <c r="C550" s="2">
        <f>RSI!I550</f>
        <v>41.052396427500142</v>
      </c>
      <c r="D550" s="2">
        <f>MACD!E550</f>
        <v>-1.732514400673324E-2</v>
      </c>
      <c r="E550" s="2">
        <f>MACD!F550</f>
        <v>3.6255016460632797E-2</v>
      </c>
      <c r="F550" s="2">
        <f>'Moving Avg'!D550</f>
        <v>6.85954</v>
      </c>
      <c r="G550" s="2">
        <f>'Moving Avg'!F550</f>
        <v>6.9071699999999989</v>
      </c>
      <c r="H550" s="2">
        <f>'Moving Avg'!G550</f>
        <v>7.2575899999999987</v>
      </c>
      <c r="I550" s="2">
        <f>'Moving Avg'!H550</f>
        <v>5.8971665000000009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  <c r="M550" s="8">
        <f t="shared" si="80"/>
        <v>25</v>
      </c>
      <c r="N550" s="8">
        <f t="shared" si="81"/>
        <v>100</v>
      </c>
      <c r="O550" s="8">
        <f t="shared" si="82"/>
        <v>50</v>
      </c>
      <c r="P550" s="8">
        <f t="shared" si="83"/>
        <v>16.5</v>
      </c>
      <c r="Q550" s="9">
        <f t="shared" si="84"/>
        <v>53.725000000000001</v>
      </c>
      <c r="R550" s="9">
        <f t="shared" si="85"/>
        <v>46.625</v>
      </c>
      <c r="S550" s="9">
        <f t="shared" si="86"/>
        <v>38.674999999999997</v>
      </c>
      <c r="T550" s="9">
        <f t="shared" si="87"/>
        <v>47.875</v>
      </c>
      <c r="U550" s="8">
        <f t="shared" si="88"/>
        <v>46.341666666666661</v>
      </c>
      <c r="V550" s="8">
        <f t="shared" si="89"/>
        <v>46.724999999999994</v>
      </c>
    </row>
    <row r="551" spans="1:22" ht="13.5" x14ac:dyDescent="0.25">
      <c r="A551" s="3">
        <f>RSI!A551</f>
        <v>42804</v>
      </c>
      <c r="B551" s="2">
        <f>RSI!B551</f>
        <v>6.7980999999999998</v>
      </c>
      <c r="C551" s="2">
        <f>RSI!I551</f>
        <v>41.052396427500142</v>
      </c>
      <c r="D551" s="2">
        <f>MACD!E551</f>
        <v>7.9416566130214861E-3</v>
      </c>
      <c r="E551" s="2">
        <f>MACD!F551</f>
        <v>3.0592344491110535E-2</v>
      </c>
      <c r="F551" s="2">
        <f>'Moving Avg'!D551</f>
        <v>6.8518599999999994</v>
      </c>
      <c r="G551" s="2">
        <f>'Moving Avg'!F551</f>
        <v>6.8902699999999992</v>
      </c>
      <c r="H551" s="2">
        <f>'Moving Avg'!G551</f>
        <v>7.2452999999999985</v>
      </c>
      <c r="I551" s="2">
        <f>'Moving Avg'!H551</f>
        <v>5.9090750000000005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  <c r="M551" s="8">
        <f t="shared" si="80"/>
        <v>25</v>
      </c>
      <c r="N551" s="8">
        <f t="shared" si="81"/>
        <v>100</v>
      </c>
      <c r="O551" s="8">
        <f t="shared" si="82"/>
        <v>50</v>
      </c>
      <c r="P551" s="8">
        <f t="shared" si="83"/>
        <v>16.5</v>
      </c>
      <c r="Q551" s="9">
        <f t="shared" si="84"/>
        <v>53.725000000000001</v>
      </c>
      <c r="R551" s="9">
        <f t="shared" si="85"/>
        <v>46.625</v>
      </c>
      <c r="S551" s="9">
        <f t="shared" si="86"/>
        <v>38.674999999999997</v>
      </c>
      <c r="T551" s="9">
        <f t="shared" si="87"/>
        <v>47.875</v>
      </c>
      <c r="U551" s="8">
        <f t="shared" si="88"/>
        <v>46.341666666666661</v>
      </c>
      <c r="V551" s="8">
        <f t="shared" si="89"/>
        <v>46.724999999999994</v>
      </c>
    </row>
    <row r="552" spans="1:22" ht="13.5" x14ac:dyDescent="0.25">
      <c r="A552" s="3">
        <f>RSI!A552</f>
        <v>42807</v>
      </c>
      <c r="B552" s="2">
        <f>RSI!B552</f>
        <v>6.7596999999999996</v>
      </c>
      <c r="C552" s="2">
        <f>RSI!I552</f>
        <v>39.66608183328082</v>
      </c>
      <c r="D552" s="2">
        <f>MACD!E552</f>
        <v>3.3380413148577759E-2</v>
      </c>
      <c r="E552" s="2">
        <f>MACD!F552</f>
        <v>3.1149958222603982E-2</v>
      </c>
      <c r="F552" s="2">
        <f>'Moving Avg'!D552</f>
        <v>6.7965599999999995</v>
      </c>
      <c r="G552" s="2">
        <f>'Moving Avg'!F552</f>
        <v>6.8818200000000003</v>
      </c>
      <c r="H552" s="2">
        <f>'Moving Avg'!G552</f>
        <v>7.2279399999999985</v>
      </c>
      <c r="I552" s="2">
        <f>'Moving Avg'!H552</f>
        <v>5.920414000000001</v>
      </c>
      <c r="J552" s="6" t="str">
        <f>OBV!F552</f>
        <v>BEARISH</v>
      </c>
      <c r="K552" s="6" t="str">
        <f>OBV!G552</f>
        <v>NEUTRAL</v>
      </c>
      <c r="L552" s="6" t="str">
        <f>OBV!H552</f>
        <v>CONFIRMED BEARISH</v>
      </c>
      <c r="M552" s="8">
        <f t="shared" si="80"/>
        <v>25</v>
      </c>
      <c r="N552" s="8">
        <f t="shared" si="81"/>
        <v>0</v>
      </c>
      <c r="O552" s="8">
        <f t="shared" si="82"/>
        <v>50</v>
      </c>
      <c r="P552" s="8">
        <f t="shared" si="83"/>
        <v>16.5</v>
      </c>
      <c r="Q552" s="9">
        <f t="shared" si="84"/>
        <v>18.725000000000001</v>
      </c>
      <c r="R552" s="9">
        <f t="shared" si="85"/>
        <v>26.625</v>
      </c>
      <c r="S552" s="9">
        <f t="shared" si="86"/>
        <v>23.675000000000001</v>
      </c>
      <c r="T552" s="9">
        <f t="shared" si="87"/>
        <v>22.875</v>
      </c>
      <c r="U552" s="8">
        <f t="shared" si="88"/>
        <v>23.008333333333336</v>
      </c>
      <c r="V552" s="8">
        <f t="shared" si="89"/>
        <v>22.975000000000001</v>
      </c>
    </row>
    <row r="553" spans="1:22" ht="13.5" x14ac:dyDescent="0.25">
      <c r="A553" s="3">
        <f>RSI!A553</f>
        <v>42808</v>
      </c>
      <c r="B553" s="2">
        <f>RSI!B553</f>
        <v>6.7827000000000002</v>
      </c>
      <c r="C553" s="2">
        <f>RSI!I553</f>
        <v>40.952279486651143</v>
      </c>
      <c r="D553" s="2">
        <f>MACD!E553</f>
        <v>3.4461143617762424E-2</v>
      </c>
      <c r="E553" s="2">
        <f>MACD!F553</f>
        <v>3.1812195301635676E-2</v>
      </c>
      <c r="F553" s="2">
        <f>'Moving Avg'!D553</f>
        <v>6.7873400000000004</v>
      </c>
      <c r="G553" s="2">
        <f>'Moving Avg'!F553</f>
        <v>6.8745200000000013</v>
      </c>
      <c r="H553" s="2">
        <f>'Moving Avg'!G553</f>
        <v>7.2115019999999985</v>
      </c>
      <c r="I553" s="2">
        <f>'Moving Avg'!H553</f>
        <v>5.9320570000000012</v>
      </c>
      <c r="J553" s="6" t="str">
        <f>OBV!F553</f>
        <v>BEARISH</v>
      </c>
      <c r="K553" s="6" t="str">
        <f>OBV!G553</f>
        <v>NEUTRAL</v>
      </c>
      <c r="L553" s="6" t="str">
        <f>OBV!H553</f>
        <v>CONFIRMED BEARISH</v>
      </c>
      <c r="M553" s="8">
        <f t="shared" si="80"/>
        <v>25</v>
      </c>
      <c r="N553" s="8">
        <f t="shared" si="81"/>
        <v>0</v>
      </c>
      <c r="O553" s="8">
        <f t="shared" si="82"/>
        <v>50</v>
      </c>
      <c r="P553" s="8">
        <f t="shared" si="83"/>
        <v>16.5</v>
      </c>
      <c r="Q553" s="9">
        <f t="shared" si="84"/>
        <v>18.725000000000001</v>
      </c>
      <c r="R553" s="9">
        <f t="shared" si="85"/>
        <v>26.625</v>
      </c>
      <c r="S553" s="9">
        <f t="shared" si="86"/>
        <v>23.675000000000001</v>
      </c>
      <c r="T553" s="9">
        <f t="shared" si="87"/>
        <v>22.875</v>
      </c>
      <c r="U553" s="8">
        <f t="shared" si="88"/>
        <v>23.008333333333336</v>
      </c>
      <c r="V553" s="8">
        <f t="shared" si="89"/>
        <v>22.975000000000001</v>
      </c>
    </row>
    <row r="554" spans="1:22" ht="13.5" x14ac:dyDescent="0.25">
      <c r="A554" s="3">
        <f>RSI!A554</f>
        <v>42809</v>
      </c>
      <c r="B554" s="2">
        <f>RSI!B554</f>
        <v>6.5983999999999998</v>
      </c>
      <c r="C554" s="2">
        <f>RSI!I554</f>
        <v>34.589181008699683</v>
      </c>
      <c r="D554" s="2">
        <f>MACD!E554</f>
        <v>3.7143070411365109E-2</v>
      </c>
      <c r="E554" s="2">
        <f>MACD!F554</f>
        <v>3.2878370323581568E-2</v>
      </c>
      <c r="F554" s="2">
        <f>'Moving Avg'!D554</f>
        <v>6.747399999999999</v>
      </c>
      <c r="G554" s="2">
        <f>'Moving Avg'!F554</f>
        <v>6.8553200000000007</v>
      </c>
      <c r="H554" s="2">
        <f>'Moving Avg'!G554</f>
        <v>7.1929139999999983</v>
      </c>
      <c r="I554" s="2">
        <f>'Moving Avg'!H554</f>
        <v>5.9424765000000006</v>
      </c>
      <c r="J554" s="6" t="str">
        <f>OBV!F554</f>
        <v>BULLISH</v>
      </c>
      <c r="K554" s="6" t="str">
        <f>OBV!G554</f>
        <v>NEUTRAL</v>
      </c>
      <c r="L554" s="6" t="str">
        <f>OBV!H554</f>
        <v>BULLISH DIVERGENCE</v>
      </c>
      <c r="M554" s="8">
        <f t="shared" si="80"/>
        <v>25</v>
      </c>
      <c r="N554" s="8">
        <f t="shared" si="81"/>
        <v>0</v>
      </c>
      <c r="O554" s="8">
        <f t="shared" si="82"/>
        <v>50</v>
      </c>
      <c r="P554" s="8">
        <f t="shared" si="83"/>
        <v>66.5</v>
      </c>
      <c r="Q554" s="9">
        <f t="shared" si="84"/>
        <v>26.225000000000001</v>
      </c>
      <c r="R554" s="9">
        <f t="shared" si="85"/>
        <v>39.125</v>
      </c>
      <c r="S554" s="9">
        <f t="shared" si="86"/>
        <v>46.174999999999997</v>
      </c>
      <c r="T554" s="9">
        <f t="shared" si="87"/>
        <v>35.375</v>
      </c>
      <c r="U554" s="8">
        <f t="shared" si="88"/>
        <v>37.174999999999997</v>
      </c>
      <c r="V554" s="8">
        <f t="shared" si="89"/>
        <v>36.724999999999994</v>
      </c>
    </row>
    <row r="555" spans="1:22" ht="13.5" x14ac:dyDescent="0.25">
      <c r="A555" s="3">
        <f>RSI!A555</f>
        <v>42810</v>
      </c>
      <c r="B555" s="2">
        <f>RSI!B555</f>
        <v>6.7443</v>
      </c>
      <c r="C555" s="2">
        <f>RSI!I555</f>
        <v>42.240380534360618</v>
      </c>
      <c r="D555" s="2">
        <f>MACD!E555</f>
        <v>4.2542379774884509E-2</v>
      </c>
      <c r="E555" s="2">
        <f>MACD!F555</f>
        <v>3.4811172213842161E-2</v>
      </c>
      <c r="F555" s="2">
        <f>'Moving Avg'!D555</f>
        <v>6.7366399999999995</v>
      </c>
      <c r="G555" s="2">
        <f>'Moving Avg'!F555</f>
        <v>6.8507100000000012</v>
      </c>
      <c r="H555" s="2">
        <f>'Moving Avg'!G555</f>
        <v>7.1772439999999982</v>
      </c>
      <c r="I555" s="2">
        <f>'Moving Avg'!H555</f>
        <v>5.9535500000000017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  <c r="M555" s="8">
        <f t="shared" si="80"/>
        <v>25</v>
      </c>
      <c r="N555" s="8">
        <f t="shared" si="81"/>
        <v>0</v>
      </c>
      <c r="O555" s="8">
        <f t="shared" si="82"/>
        <v>50</v>
      </c>
      <c r="P555" s="8">
        <f t="shared" si="83"/>
        <v>66.5</v>
      </c>
      <c r="Q555" s="9">
        <f t="shared" si="84"/>
        <v>26.225000000000001</v>
      </c>
      <c r="R555" s="9">
        <f t="shared" si="85"/>
        <v>39.125</v>
      </c>
      <c r="S555" s="9">
        <f t="shared" si="86"/>
        <v>46.174999999999997</v>
      </c>
      <c r="T555" s="9">
        <f t="shared" si="87"/>
        <v>35.375</v>
      </c>
      <c r="U555" s="8">
        <f t="shared" si="88"/>
        <v>37.174999999999997</v>
      </c>
      <c r="V555" s="8">
        <f t="shared" si="89"/>
        <v>36.724999999999994</v>
      </c>
    </row>
    <row r="556" spans="1:22" ht="13.5" x14ac:dyDescent="0.25">
      <c r="A556" s="3">
        <f>RSI!A556</f>
        <v>42811</v>
      </c>
      <c r="B556" s="2">
        <f>RSI!B556</f>
        <v>6.7443</v>
      </c>
      <c r="C556" s="2">
        <f>RSI!I556</f>
        <v>42.240380534360611</v>
      </c>
      <c r="D556" s="2">
        <f>MACD!E556</f>
        <v>3.6398335774509682E-2</v>
      </c>
      <c r="E556" s="2">
        <f>MACD!F556</f>
        <v>3.5128604925975665E-2</v>
      </c>
      <c r="F556" s="2">
        <f>'Moving Avg'!D556</f>
        <v>6.7258799999999992</v>
      </c>
      <c r="G556" s="2">
        <f>'Moving Avg'!F556</f>
        <v>6.8461000000000016</v>
      </c>
      <c r="H556" s="2">
        <f>'Moving Avg'!G556</f>
        <v>7.1600379999999975</v>
      </c>
      <c r="I556" s="2">
        <f>'Moving Avg'!H556</f>
        <v>5.9649630000000009</v>
      </c>
      <c r="J556" s="6" t="str">
        <f>OBV!F556</f>
        <v>BULLISH</v>
      </c>
      <c r="K556" s="6" t="str">
        <f>OBV!G556</f>
        <v>NEUTRAL</v>
      </c>
      <c r="L556" s="6" t="str">
        <f>OBV!H556</f>
        <v>BULLISH DIVERGENCE</v>
      </c>
      <c r="M556" s="8">
        <f t="shared" si="80"/>
        <v>25</v>
      </c>
      <c r="N556" s="8">
        <f t="shared" si="81"/>
        <v>0</v>
      </c>
      <c r="O556" s="8">
        <f t="shared" si="82"/>
        <v>50</v>
      </c>
      <c r="P556" s="8">
        <f t="shared" si="83"/>
        <v>66.5</v>
      </c>
      <c r="Q556" s="9">
        <f t="shared" si="84"/>
        <v>26.225000000000001</v>
      </c>
      <c r="R556" s="9">
        <f t="shared" si="85"/>
        <v>39.125</v>
      </c>
      <c r="S556" s="9">
        <f t="shared" si="86"/>
        <v>46.174999999999997</v>
      </c>
      <c r="T556" s="9">
        <f t="shared" si="87"/>
        <v>35.375</v>
      </c>
      <c r="U556" s="8">
        <f t="shared" si="88"/>
        <v>37.174999999999997</v>
      </c>
      <c r="V556" s="8">
        <f t="shared" si="89"/>
        <v>36.724999999999994</v>
      </c>
    </row>
    <row r="557" spans="1:22" ht="13.5" x14ac:dyDescent="0.25">
      <c r="A557" s="3">
        <f>RSI!A557</f>
        <v>42815</v>
      </c>
      <c r="B557" s="2">
        <f>RSI!B557</f>
        <v>6.5446</v>
      </c>
      <c r="C557" s="2">
        <f>RSI!I557</f>
        <v>35.625358132508268</v>
      </c>
      <c r="D557" s="2">
        <f>MACD!E557</f>
        <v>7.7736212004706928E-2</v>
      </c>
      <c r="E557" s="2">
        <f>MACD!F557</f>
        <v>4.3650126341721919E-2</v>
      </c>
      <c r="F557" s="2">
        <f>'Moving Avg'!D557</f>
        <v>6.6828599999999998</v>
      </c>
      <c r="G557" s="2">
        <f>'Moving Avg'!F557</f>
        <v>6.8411050000000007</v>
      </c>
      <c r="H557" s="2">
        <f>'Moving Avg'!G557</f>
        <v>7.1376079999999975</v>
      </c>
      <c r="I557" s="2">
        <f>'Moving Avg'!H557</f>
        <v>5.9747740000000018</v>
      </c>
      <c r="J557" s="6" t="str">
        <f>OBV!F557</f>
        <v>BULLISH</v>
      </c>
      <c r="K557" s="6" t="str">
        <f>OBV!G557</f>
        <v>NEUTRAL</v>
      </c>
      <c r="L557" s="6" t="str">
        <f>OBV!H557</f>
        <v>BULLISH DIVERGENCE</v>
      </c>
      <c r="M557" s="8">
        <f t="shared" si="80"/>
        <v>25</v>
      </c>
      <c r="N557" s="8">
        <f t="shared" si="81"/>
        <v>0</v>
      </c>
      <c r="O557" s="8">
        <f t="shared" si="82"/>
        <v>50</v>
      </c>
      <c r="P557" s="8">
        <f t="shared" si="83"/>
        <v>66.5</v>
      </c>
      <c r="Q557" s="9">
        <f t="shared" si="84"/>
        <v>26.225000000000001</v>
      </c>
      <c r="R557" s="9">
        <f t="shared" si="85"/>
        <v>39.125</v>
      </c>
      <c r="S557" s="9">
        <f t="shared" si="86"/>
        <v>46.174999999999997</v>
      </c>
      <c r="T557" s="9">
        <f t="shared" si="87"/>
        <v>35.375</v>
      </c>
      <c r="U557" s="8">
        <f t="shared" si="88"/>
        <v>37.174999999999997</v>
      </c>
      <c r="V557" s="8">
        <f t="shared" si="89"/>
        <v>36.724999999999994</v>
      </c>
    </row>
    <row r="558" spans="1:22" ht="13.5" x14ac:dyDescent="0.25">
      <c r="A558" s="3">
        <f>RSI!A558</f>
        <v>42816</v>
      </c>
      <c r="B558" s="2">
        <f>RSI!B558</f>
        <v>6.4523999999999999</v>
      </c>
      <c r="C558" s="2">
        <f>RSI!I558</f>
        <v>33.051788068520196</v>
      </c>
      <c r="D558" s="2">
        <f>MACD!E558</f>
        <v>8.9761770737712077E-2</v>
      </c>
      <c r="E558" s="2">
        <f>MACD!F558</f>
        <v>5.2872455220919948E-2</v>
      </c>
      <c r="F558" s="2">
        <f>'Moving Avg'!D558</f>
        <v>6.6167999999999996</v>
      </c>
      <c r="G558" s="2">
        <f>'Moving Avg'!F558</f>
        <v>6.8219000000000012</v>
      </c>
      <c r="H558" s="2">
        <f>'Moving Avg'!G558</f>
        <v>7.1136419999999987</v>
      </c>
      <c r="I558" s="2">
        <f>'Moving Avg'!H558</f>
        <v>5.9840105000000019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  <c r="M558" s="8">
        <f t="shared" si="80"/>
        <v>25</v>
      </c>
      <c r="N558" s="8">
        <f t="shared" si="81"/>
        <v>0</v>
      </c>
      <c r="O558" s="8">
        <f t="shared" si="82"/>
        <v>50</v>
      </c>
      <c r="P558" s="8">
        <f t="shared" si="83"/>
        <v>16.5</v>
      </c>
      <c r="Q558" s="9">
        <f t="shared" si="84"/>
        <v>18.725000000000001</v>
      </c>
      <c r="R558" s="9">
        <f t="shared" si="85"/>
        <v>26.625</v>
      </c>
      <c r="S558" s="9">
        <f t="shared" si="86"/>
        <v>23.675000000000001</v>
      </c>
      <c r="T558" s="9">
        <f t="shared" si="87"/>
        <v>22.875</v>
      </c>
      <c r="U558" s="8">
        <f t="shared" si="88"/>
        <v>23.008333333333336</v>
      </c>
      <c r="V558" s="8">
        <f t="shared" si="89"/>
        <v>22.975000000000001</v>
      </c>
    </row>
    <row r="559" spans="1:22" ht="13.5" x14ac:dyDescent="0.25">
      <c r="A559" s="3">
        <f>RSI!A559</f>
        <v>42817</v>
      </c>
      <c r="B559" s="2">
        <f>RSI!B559</f>
        <v>6.4139999999999997</v>
      </c>
      <c r="C559" s="2">
        <f>RSI!I559</f>
        <v>32.014478981823089</v>
      </c>
      <c r="D559" s="2">
        <f>MACD!E559</f>
        <v>0.10057140483636218</v>
      </c>
      <c r="E559" s="2">
        <f>MACD!F559</f>
        <v>6.2412245144008394E-2</v>
      </c>
      <c r="F559" s="2">
        <f>'Moving Avg'!D559</f>
        <v>6.5799199999999995</v>
      </c>
      <c r="G559" s="2">
        <f>'Moving Avg'!F559</f>
        <v>6.7930949999999992</v>
      </c>
      <c r="H559" s="2">
        <f>'Moving Avg'!G559</f>
        <v>7.0901359999999984</v>
      </c>
      <c r="I559" s="2">
        <f>'Moving Avg'!H559</f>
        <v>5.9928665000000025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  <c r="M559" s="8">
        <f t="shared" si="80"/>
        <v>25</v>
      </c>
      <c r="N559" s="8">
        <f t="shared" si="81"/>
        <v>0</v>
      </c>
      <c r="O559" s="8">
        <f t="shared" si="82"/>
        <v>50</v>
      </c>
      <c r="P559" s="8">
        <f t="shared" si="83"/>
        <v>16.5</v>
      </c>
      <c r="Q559" s="9">
        <f t="shared" si="84"/>
        <v>18.725000000000001</v>
      </c>
      <c r="R559" s="9">
        <f t="shared" si="85"/>
        <v>26.625</v>
      </c>
      <c r="S559" s="9">
        <f t="shared" si="86"/>
        <v>23.675000000000001</v>
      </c>
      <c r="T559" s="9">
        <f t="shared" si="87"/>
        <v>22.875</v>
      </c>
      <c r="U559" s="8">
        <f t="shared" si="88"/>
        <v>23.008333333333336</v>
      </c>
      <c r="V559" s="8">
        <f t="shared" si="89"/>
        <v>22.975000000000001</v>
      </c>
    </row>
    <row r="560" spans="1:22" ht="13.5" x14ac:dyDescent="0.25">
      <c r="A560" s="3">
        <f>RSI!A560</f>
        <v>42818</v>
      </c>
      <c r="B560" s="2">
        <f>RSI!B560</f>
        <v>6.4139999999999997</v>
      </c>
      <c r="C560" s="2">
        <f>RSI!I560</f>
        <v>32.014478981823089</v>
      </c>
      <c r="D560" s="2">
        <f>MACD!E560</f>
        <v>0.11227158648246593</v>
      </c>
      <c r="E560" s="2">
        <f>MACD!F560</f>
        <v>7.238411341169991E-2</v>
      </c>
      <c r="F560" s="2">
        <f>'Moving Avg'!D560</f>
        <v>6.5138599999999993</v>
      </c>
      <c r="G560" s="2">
        <f>'Moving Avg'!F560</f>
        <v>6.7662099999999992</v>
      </c>
      <c r="H560" s="2">
        <f>'Moving Avg'!G560</f>
        <v>7.0684739999999984</v>
      </c>
      <c r="I560" s="2">
        <f>'Moving Avg'!H560</f>
        <v>6.0017225000000023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  <c r="M560" s="8">
        <f t="shared" si="80"/>
        <v>25</v>
      </c>
      <c r="N560" s="8">
        <f t="shared" si="81"/>
        <v>0</v>
      </c>
      <c r="O560" s="8">
        <f t="shared" si="82"/>
        <v>50</v>
      </c>
      <c r="P560" s="8">
        <f t="shared" si="83"/>
        <v>16.5</v>
      </c>
      <c r="Q560" s="9">
        <f t="shared" si="84"/>
        <v>18.725000000000001</v>
      </c>
      <c r="R560" s="9">
        <f t="shared" si="85"/>
        <v>26.625</v>
      </c>
      <c r="S560" s="9">
        <f t="shared" si="86"/>
        <v>23.675000000000001</v>
      </c>
      <c r="T560" s="9">
        <f t="shared" si="87"/>
        <v>22.875</v>
      </c>
      <c r="U560" s="8">
        <f t="shared" si="88"/>
        <v>23.008333333333336</v>
      </c>
      <c r="V560" s="8">
        <f t="shared" si="89"/>
        <v>22.975000000000001</v>
      </c>
    </row>
    <row r="561" spans="1:22" ht="13.5" x14ac:dyDescent="0.25">
      <c r="A561" s="3">
        <f>RSI!A561</f>
        <v>42821</v>
      </c>
      <c r="B561" s="2">
        <f>RSI!B561</f>
        <v>6.4062999999999999</v>
      </c>
      <c r="C561" s="2">
        <f>RSI!I561</f>
        <v>31.782509805646171</v>
      </c>
      <c r="D561" s="2">
        <f>MACD!E561</f>
        <v>0.1251065255330337</v>
      </c>
      <c r="E561" s="2">
        <f>MACD!F561</f>
        <v>8.2928595835966679E-2</v>
      </c>
      <c r="F561" s="2">
        <f>'Moving Avg'!D561</f>
        <v>6.4462600000000005</v>
      </c>
      <c r="G561" s="2">
        <f>'Moving Avg'!F561</f>
        <v>6.7339449999999985</v>
      </c>
      <c r="H561" s="2">
        <f>'Moving Avg'!G561</f>
        <v>7.0466579999999972</v>
      </c>
      <c r="I561" s="2">
        <f>'Moving Avg'!H561</f>
        <v>6.0105400000000024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  <c r="M561" s="8">
        <f t="shared" si="80"/>
        <v>25</v>
      </c>
      <c r="N561" s="8">
        <f t="shared" si="81"/>
        <v>0</v>
      </c>
      <c r="O561" s="8">
        <f t="shared" si="82"/>
        <v>50</v>
      </c>
      <c r="P561" s="8">
        <f t="shared" si="83"/>
        <v>16.5</v>
      </c>
      <c r="Q561" s="9">
        <f t="shared" si="84"/>
        <v>18.725000000000001</v>
      </c>
      <c r="R561" s="9">
        <f t="shared" si="85"/>
        <v>26.625</v>
      </c>
      <c r="S561" s="9">
        <f t="shared" si="86"/>
        <v>23.675000000000001</v>
      </c>
      <c r="T561" s="9">
        <f t="shared" si="87"/>
        <v>22.875</v>
      </c>
      <c r="U561" s="8">
        <f t="shared" si="88"/>
        <v>23.008333333333336</v>
      </c>
      <c r="V561" s="8">
        <f t="shared" si="89"/>
        <v>22.975000000000001</v>
      </c>
    </row>
    <row r="562" spans="1:22" ht="13.5" x14ac:dyDescent="0.25">
      <c r="A562" s="3">
        <f>RSI!A562</f>
        <v>42822</v>
      </c>
      <c r="B562" s="2">
        <f>RSI!B562</f>
        <v>6.4139999999999997</v>
      </c>
      <c r="C562" s="2">
        <f>RSI!I562</f>
        <v>32.310697844284604</v>
      </c>
      <c r="D562" s="2">
        <f>MACD!E562</f>
        <v>0.1317235686577467</v>
      </c>
      <c r="E562" s="2">
        <f>MACD!F562</f>
        <v>9.2687590400322692E-2</v>
      </c>
      <c r="F562" s="2">
        <f>'Moving Avg'!D562</f>
        <v>6.4201400000000008</v>
      </c>
      <c r="G562" s="2">
        <f>'Moving Avg'!F562</f>
        <v>6.7020649999999993</v>
      </c>
      <c r="H562" s="2">
        <f>'Moving Avg'!G562</f>
        <v>7.0249959999999989</v>
      </c>
      <c r="I562" s="2">
        <f>'Moving Avg'!H562</f>
        <v>6.0193960000000031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  <c r="M562" s="8">
        <f t="shared" si="80"/>
        <v>25</v>
      </c>
      <c r="N562" s="8">
        <f t="shared" si="81"/>
        <v>0</v>
      </c>
      <c r="O562" s="8">
        <f t="shared" si="82"/>
        <v>50</v>
      </c>
      <c r="P562" s="8">
        <f t="shared" si="83"/>
        <v>16.5</v>
      </c>
      <c r="Q562" s="9">
        <f t="shared" si="84"/>
        <v>18.725000000000001</v>
      </c>
      <c r="R562" s="9">
        <f t="shared" si="85"/>
        <v>26.625</v>
      </c>
      <c r="S562" s="9">
        <f t="shared" si="86"/>
        <v>23.675000000000001</v>
      </c>
      <c r="T562" s="9">
        <f t="shared" si="87"/>
        <v>22.875</v>
      </c>
      <c r="U562" s="8">
        <f t="shared" si="88"/>
        <v>23.008333333333336</v>
      </c>
      <c r="V562" s="8">
        <f t="shared" si="89"/>
        <v>22.975000000000001</v>
      </c>
    </row>
    <row r="563" spans="1:22" ht="13.5" x14ac:dyDescent="0.25">
      <c r="A563" s="3">
        <f>RSI!A563</f>
        <v>42823</v>
      </c>
      <c r="B563" s="2">
        <f>RSI!B563</f>
        <v>6.4139999999999997</v>
      </c>
      <c r="C563" s="2">
        <f>RSI!I563</f>
        <v>32.310697844284604</v>
      </c>
      <c r="D563" s="2">
        <f>MACD!E563</f>
        <v>0.14288480109268864</v>
      </c>
      <c r="E563" s="2">
        <f>MACD!F563</f>
        <v>0.10272703253879588</v>
      </c>
      <c r="F563" s="2">
        <f>'Moving Avg'!D563</f>
        <v>6.4124600000000003</v>
      </c>
      <c r="G563" s="2">
        <f>'Moving Avg'!F563</f>
        <v>6.6767149999999997</v>
      </c>
      <c r="H563" s="2">
        <f>'Moving Avg'!G563</f>
        <v>7.0011839999999994</v>
      </c>
      <c r="I563" s="2">
        <f>'Moving Avg'!H563</f>
        <v>6.0284405000000012</v>
      </c>
      <c r="J563" s="6" t="str">
        <f>OBV!F563</f>
        <v>BULLISH</v>
      </c>
      <c r="K563" s="6" t="str">
        <f>OBV!G563</f>
        <v>NEUTRAL</v>
      </c>
      <c r="L563" s="6" t="str">
        <f>OBV!H563</f>
        <v>BULLISH DIVERGENCE</v>
      </c>
      <c r="M563" s="8">
        <f t="shared" si="80"/>
        <v>25</v>
      </c>
      <c r="N563" s="8">
        <f t="shared" si="81"/>
        <v>0</v>
      </c>
      <c r="O563" s="8">
        <f t="shared" si="82"/>
        <v>50</v>
      </c>
      <c r="P563" s="8">
        <f t="shared" si="83"/>
        <v>66.5</v>
      </c>
      <c r="Q563" s="9">
        <f t="shared" si="84"/>
        <v>26.225000000000001</v>
      </c>
      <c r="R563" s="9">
        <f t="shared" si="85"/>
        <v>39.125</v>
      </c>
      <c r="S563" s="9">
        <f t="shared" si="86"/>
        <v>46.174999999999997</v>
      </c>
      <c r="T563" s="9">
        <f t="shared" si="87"/>
        <v>35.375</v>
      </c>
      <c r="U563" s="8">
        <f t="shared" si="88"/>
        <v>37.174999999999997</v>
      </c>
      <c r="V563" s="8">
        <f t="shared" si="89"/>
        <v>36.724999999999994</v>
      </c>
    </row>
    <row r="564" spans="1:22" ht="13.5" x14ac:dyDescent="0.25">
      <c r="A564" s="3">
        <f>RSI!A564</f>
        <v>42824</v>
      </c>
      <c r="B564" s="2">
        <f>RSI!B564</f>
        <v>6.3756000000000004</v>
      </c>
      <c r="C564" s="2">
        <f>RSI!I564</f>
        <v>30.92578200912466</v>
      </c>
      <c r="D564" s="2">
        <f>MACD!E564</f>
        <v>0.12869334728994808</v>
      </c>
      <c r="E564" s="2">
        <f>MACD!F564</f>
        <v>0.10792029548902632</v>
      </c>
      <c r="F564" s="2">
        <f>'Moving Avg'!D564</f>
        <v>6.4047799999999997</v>
      </c>
      <c r="G564" s="2">
        <f>'Moving Avg'!F564</f>
        <v>6.65367</v>
      </c>
      <c r="H564" s="2">
        <f>'Moving Avg'!G564</f>
        <v>6.9781399999999998</v>
      </c>
      <c r="I564" s="2">
        <f>'Moving Avg'!H564</f>
        <v>6.037142000000002</v>
      </c>
      <c r="J564" s="6" t="str">
        <f>OBV!F564</f>
        <v>BULLISH</v>
      </c>
      <c r="K564" s="6" t="str">
        <f>OBV!G564</f>
        <v>NEUTRAL</v>
      </c>
      <c r="L564" s="6" t="str">
        <f>OBV!H564</f>
        <v>BULLISH DIVERGENCE</v>
      </c>
      <c r="M564" s="8">
        <f t="shared" si="80"/>
        <v>25</v>
      </c>
      <c r="N564" s="8">
        <f t="shared" si="81"/>
        <v>0</v>
      </c>
      <c r="O564" s="8">
        <f t="shared" si="82"/>
        <v>50</v>
      </c>
      <c r="P564" s="8">
        <f t="shared" si="83"/>
        <v>66.5</v>
      </c>
      <c r="Q564" s="9">
        <f t="shared" si="84"/>
        <v>26.225000000000001</v>
      </c>
      <c r="R564" s="9">
        <f t="shared" si="85"/>
        <v>39.125</v>
      </c>
      <c r="S564" s="9">
        <f t="shared" si="86"/>
        <v>46.174999999999997</v>
      </c>
      <c r="T564" s="9">
        <f t="shared" si="87"/>
        <v>35.375</v>
      </c>
      <c r="U564" s="8">
        <f t="shared" si="88"/>
        <v>37.174999999999997</v>
      </c>
      <c r="V564" s="8">
        <f t="shared" si="89"/>
        <v>36.724999999999994</v>
      </c>
    </row>
    <row r="565" spans="1:22" ht="13.5" x14ac:dyDescent="0.25">
      <c r="A565" s="3">
        <f>RSI!A565</f>
        <v>42825</v>
      </c>
      <c r="B565" s="2">
        <f>RSI!B565</f>
        <v>6.1913</v>
      </c>
      <c r="C565" s="2">
        <f>RSI!I565</f>
        <v>25.317005097809314</v>
      </c>
      <c r="D565" s="2">
        <f>MACD!E565</f>
        <v>0.15474513308791682</v>
      </c>
      <c r="E565" s="2">
        <f>MACD!F565</f>
        <v>0.11728526300880443</v>
      </c>
      <c r="F565" s="2">
        <f>'Moving Avg'!D565</f>
        <v>6.3602399999999992</v>
      </c>
      <c r="G565" s="2">
        <f>'Moving Avg'!F565</f>
        <v>6.6175700000000006</v>
      </c>
      <c r="H565" s="2">
        <f>'Moving Avg'!G565</f>
        <v>6.9529460000000007</v>
      </c>
      <c r="I565" s="2">
        <f>'Moving Avg'!H565</f>
        <v>6.0447335000000022</v>
      </c>
      <c r="J565" s="6" t="str">
        <f>OBV!F565</f>
        <v>BULLISH</v>
      </c>
      <c r="K565" s="6" t="str">
        <f>OBV!G565</f>
        <v>NEUTRAL</v>
      </c>
      <c r="L565" s="6" t="str">
        <f>OBV!H565</f>
        <v>BULLISH DIVERGENCE</v>
      </c>
      <c r="M565" s="8">
        <f t="shared" si="80"/>
        <v>50</v>
      </c>
      <c r="N565" s="8">
        <f t="shared" si="81"/>
        <v>0</v>
      </c>
      <c r="O565" s="8">
        <f t="shared" si="82"/>
        <v>50</v>
      </c>
      <c r="P565" s="8">
        <f t="shared" si="83"/>
        <v>66.5</v>
      </c>
      <c r="Q565" s="9">
        <f t="shared" si="84"/>
        <v>34.975000000000001</v>
      </c>
      <c r="R565" s="9">
        <f t="shared" si="85"/>
        <v>44.125</v>
      </c>
      <c r="S565" s="9">
        <f t="shared" si="86"/>
        <v>49.924999999999997</v>
      </c>
      <c r="T565" s="9">
        <f t="shared" si="87"/>
        <v>41.625</v>
      </c>
      <c r="U565" s="8">
        <f t="shared" si="88"/>
        <v>43.008333333333326</v>
      </c>
      <c r="V565" s="8">
        <f t="shared" si="89"/>
        <v>42.662499999999994</v>
      </c>
    </row>
    <row r="566" spans="1:22" ht="13.5" x14ac:dyDescent="0.25">
      <c r="A566" s="3">
        <f>RSI!A566</f>
        <v>42828</v>
      </c>
      <c r="B566" s="2">
        <f>RSI!B566</f>
        <v>6.4217000000000004</v>
      </c>
      <c r="C566" s="2">
        <f>RSI!I566</f>
        <v>39.973559649954524</v>
      </c>
      <c r="D566" s="2">
        <f>MACD!E566</f>
        <v>0.16262792671210402</v>
      </c>
      <c r="E566" s="2">
        <f>MACD!F566</f>
        <v>0.12635379574946434</v>
      </c>
      <c r="F566" s="2">
        <f>'Moving Avg'!D566</f>
        <v>6.3633199999999999</v>
      </c>
      <c r="G566" s="2">
        <f>'Moving Avg'!F566</f>
        <v>6.5968299999999997</v>
      </c>
      <c r="H566" s="2">
        <f>'Moving Avg'!G566</f>
        <v>6.932360000000001</v>
      </c>
      <c r="I566" s="2">
        <f>'Moving Avg'!H566</f>
        <v>6.0536280000000042</v>
      </c>
      <c r="J566" s="6" t="str">
        <f>OBV!F566</f>
        <v>BULLISH</v>
      </c>
      <c r="K566" s="6" t="str">
        <f>OBV!G566</f>
        <v>NEUTRAL</v>
      </c>
      <c r="L566" s="6" t="str">
        <f>OBV!H566</f>
        <v>CONFIRMED BULLISH</v>
      </c>
      <c r="M566" s="8">
        <f t="shared" si="80"/>
        <v>25</v>
      </c>
      <c r="N566" s="8">
        <f t="shared" si="81"/>
        <v>0</v>
      </c>
      <c r="O566" s="8">
        <f t="shared" si="82"/>
        <v>50</v>
      </c>
      <c r="P566" s="8">
        <f t="shared" si="83"/>
        <v>83.5</v>
      </c>
      <c r="Q566" s="9">
        <f t="shared" si="84"/>
        <v>28.774999999999999</v>
      </c>
      <c r="R566" s="9">
        <f t="shared" si="85"/>
        <v>43.375</v>
      </c>
      <c r="S566" s="9">
        <f t="shared" si="86"/>
        <v>53.825000000000003</v>
      </c>
      <c r="T566" s="9">
        <f t="shared" si="87"/>
        <v>39.625</v>
      </c>
      <c r="U566" s="8">
        <f t="shared" si="88"/>
        <v>41.991666666666667</v>
      </c>
      <c r="V566" s="8">
        <f t="shared" si="89"/>
        <v>41.400000000000006</v>
      </c>
    </row>
    <row r="567" spans="1:22" ht="13.5" x14ac:dyDescent="0.25">
      <c r="A567" s="3">
        <f>RSI!A567</f>
        <v>42829</v>
      </c>
      <c r="B567" s="2">
        <f>RSI!B567</f>
        <v>6.6060999999999996</v>
      </c>
      <c r="C567" s="2">
        <f>RSI!I567</f>
        <v>48.658072425400647</v>
      </c>
      <c r="D567" s="2">
        <f>MACD!E567</f>
        <v>0.12624461201068726</v>
      </c>
      <c r="E567" s="2">
        <f>MACD!F567</f>
        <v>0.12633195900170893</v>
      </c>
      <c r="F567" s="2">
        <f>'Moving Avg'!D567</f>
        <v>6.4017399999999993</v>
      </c>
      <c r="G567" s="2">
        <f>'Moving Avg'!F567</f>
        <v>6.5753250000000012</v>
      </c>
      <c r="H567" s="2">
        <f>'Moving Avg'!G567</f>
        <v>6.9139260000000009</v>
      </c>
      <c r="I567" s="2">
        <f>'Moving Avg'!H567</f>
        <v>6.0634445000000037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  <c r="M567" s="8">
        <f t="shared" si="80"/>
        <v>25</v>
      </c>
      <c r="N567" s="8">
        <f t="shared" si="81"/>
        <v>45</v>
      </c>
      <c r="O567" s="8">
        <f t="shared" si="82"/>
        <v>50</v>
      </c>
      <c r="P567" s="8">
        <f t="shared" si="83"/>
        <v>83.5</v>
      </c>
      <c r="Q567" s="9">
        <f t="shared" si="84"/>
        <v>44.524999999999999</v>
      </c>
      <c r="R567" s="9">
        <f t="shared" si="85"/>
        <v>52.375</v>
      </c>
      <c r="S567" s="9">
        <f t="shared" si="86"/>
        <v>60.575000000000003</v>
      </c>
      <c r="T567" s="9">
        <f t="shared" si="87"/>
        <v>50.875</v>
      </c>
      <c r="U567" s="8">
        <f t="shared" si="88"/>
        <v>52.491666666666674</v>
      </c>
      <c r="V567" s="8">
        <f t="shared" si="89"/>
        <v>52.087500000000006</v>
      </c>
    </row>
    <row r="568" spans="1:22" ht="13.5" x14ac:dyDescent="0.25">
      <c r="A568" s="3">
        <f>RSI!A568</f>
        <v>42830</v>
      </c>
      <c r="B568" s="2">
        <f>RSI!B568</f>
        <v>6.7980999999999998</v>
      </c>
      <c r="C568" s="2">
        <f>RSI!I568</f>
        <v>55.824594012356997</v>
      </c>
      <c r="D568" s="2">
        <f>MACD!E568</f>
        <v>6.7192788674697468E-2</v>
      </c>
      <c r="E568" s="2">
        <f>MACD!F568</f>
        <v>0.11450412493630666</v>
      </c>
      <c r="F568" s="2">
        <f>'Moving Avg'!D568</f>
        <v>6.4785599999999999</v>
      </c>
      <c r="G568" s="2">
        <f>'Moving Avg'!F568</f>
        <v>6.5737900000000007</v>
      </c>
      <c r="H568" s="2">
        <f>'Moving Avg'!G568</f>
        <v>6.900868</v>
      </c>
      <c r="I568" s="2">
        <f>'Moving Avg'!H568</f>
        <v>6.0742210000000023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  <c r="M568" s="8">
        <f t="shared" si="80"/>
        <v>25</v>
      </c>
      <c r="N568" s="8">
        <f t="shared" si="81"/>
        <v>100</v>
      </c>
      <c r="O568" s="8">
        <f t="shared" si="82"/>
        <v>50</v>
      </c>
      <c r="P568" s="8">
        <f t="shared" si="83"/>
        <v>83.5</v>
      </c>
      <c r="Q568" s="9">
        <f t="shared" si="84"/>
        <v>63.774999999999999</v>
      </c>
      <c r="R568" s="9">
        <f t="shared" si="85"/>
        <v>63.375</v>
      </c>
      <c r="S568" s="9">
        <f t="shared" si="86"/>
        <v>68.825000000000003</v>
      </c>
      <c r="T568" s="9">
        <f t="shared" si="87"/>
        <v>64.625</v>
      </c>
      <c r="U568" s="8">
        <f t="shared" si="88"/>
        <v>65.325000000000003</v>
      </c>
      <c r="V568" s="8">
        <f t="shared" si="89"/>
        <v>65.150000000000006</v>
      </c>
    </row>
    <row r="569" spans="1:22" ht="13.5" x14ac:dyDescent="0.25">
      <c r="A569" s="3">
        <f>RSI!A569</f>
        <v>42831</v>
      </c>
      <c r="B569" s="2">
        <f>RSI!B569</f>
        <v>6.8978999999999999</v>
      </c>
      <c r="C569" s="2">
        <f>RSI!I569</f>
        <v>59.026122046717035</v>
      </c>
      <c r="D569" s="2">
        <f>MACD!E569</f>
        <v>2.921499295507779E-3</v>
      </c>
      <c r="E569" s="2">
        <f>MACD!F569</f>
        <v>9.2187599808146878E-2</v>
      </c>
      <c r="F569" s="2">
        <f>'Moving Avg'!D569</f>
        <v>6.5830199999999994</v>
      </c>
      <c r="G569" s="2">
        <f>'Moving Avg'!F569</f>
        <v>6.5787800000000001</v>
      </c>
      <c r="H569" s="2">
        <f>'Moving Avg'!G569</f>
        <v>6.8882700000000012</v>
      </c>
      <c r="I569" s="2">
        <f>'Moving Avg'!H569</f>
        <v>6.0855340000000027</v>
      </c>
      <c r="J569" s="6" t="str">
        <f>OBV!F569</f>
        <v>BULLISH</v>
      </c>
      <c r="K569" s="6" t="str">
        <f>OBV!G569</f>
        <v>NEUTRAL</v>
      </c>
      <c r="L569" s="6" t="str">
        <f>OBV!H569</f>
        <v>CONFIRMED BULLISH</v>
      </c>
      <c r="M569" s="8">
        <f t="shared" si="80"/>
        <v>25</v>
      </c>
      <c r="N569" s="8">
        <f t="shared" si="81"/>
        <v>100</v>
      </c>
      <c r="O569" s="8">
        <f t="shared" si="82"/>
        <v>50</v>
      </c>
      <c r="P569" s="8">
        <f t="shared" si="83"/>
        <v>83.5</v>
      </c>
      <c r="Q569" s="9">
        <f t="shared" si="84"/>
        <v>63.774999999999999</v>
      </c>
      <c r="R569" s="9">
        <f t="shared" si="85"/>
        <v>63.375</v>
      </c>
      <c r="S569" s="9">
        <f t="shared" si="86"/>
        <v>68.825000000000003</v>
      </c>
      <c r="T569" s="9">
        <f t="shared" si="87"/>
        <v>64.625</v>
      </c>
      <c r="U569" s="8">
        <f t="shared" si="88"/>
        <v>65.325000000000003</v>
      </c>
      <c r="V569" s="8">
        <f t="shared" si="89"/>
        <v>65.150000000000006</v>
      </c>
    </row>
    <row r="570" spans="1:22" ht="13.5" x14ac:dyDescent="0.25">
      <c r="A570" s="3">
        <f>RSI!A570</f>
        <v>42832</v>
      </c>
      <c r="B570" s="2">
        <f>RSI!B570</f>
        <v>6.8978999999999999</v>
      </c>
      <c r="C570" s="2">
        <f>RSI!I570</f>
        <v>59.026122046717035</v>
      </c>
      <c r="D570" s="2">
        <f>MACD!E570</f>
        <v>-5.2981322859646518E-2</v>
      </c>
      <c r="E570" s="2">
        <f>MACD!F570</f>
        <v>6.3153815274588201E-2</v>
      </c>
      <c r="F570" s="2">
        <f>'Moving Avg'!D570</f>
        <v>6.7243399999999998</v>
      </c>
      <c r="G570" s="2">
        <f>'Moving Avg'!F570</f>
        <v>6.5837699999999995</v>
      </c>
      <c r="H570" s="2">
        <f>'Moving Avg'!G570</f>
        <v>6.8772080000000004</v>
      </c>
      <c r="I570" s="2">
        <f>'Moving Avg'!H570</f>
        <v>6.0968470000000021</v>
      </c>
      <c r="J570" s="6" t="str">
        <f>OBV!F570</f>
        <v>BULLISH</v>
      </c>
      <c r="K570" s="6" t="str">
        <f>OBV!G570</f>
        <v>NEUTRAL</v>
      </c>
      <c r="L570" s="6" t="str">
        <f>OBV!H570</f>
        <v>CONFIRMED BULLISH</v>
      </c>
      <c r="M570" s="8">
        <f t="shared" si="80"/>
        <v>25</v>
      </c>
      <c r="N570" s="8">
        <f t="shared" si="81"/>
        <v>100</v>
      </c>
      <c r="O570" s="8">
        <f t="shared" si="82"/>
        <v>50</v>
      </c>
      <c r="P570" s="8">
        <f t="shared" si="83"/>
        <v>83.5</v>
      </c>
      <c r="Q570" s="9">
        <f t="shared" si="84"/>
        <v>63.774999999999999</v>
      </c>
      <c r="R570" s="9">
        <f t="shared" si="85"/>
        <v>63.375</v>
      </c>
      <c r="S570" s="9">
        <f t="shared" si="86"/>
        <v>68.825000000000003</v>
      </c>
      <c r="T570" s="9">
        <f t="shared" si="87"/>
        <v>64.625</v>
      </c>
      <c r="U570" s="8">
        <f t="shared" si="88"/>
        <v>65.325000000000003</v>
      </c>
      <c r="V570" s="8">
        <f t="shared" si="89"/>
        <v>65.150000000000006</v>
      </c>
    </row>
    <row r="571" spans="1:22" ht="13.5" x14ac:dyDescent="0.25">
      <c r="A571" s="3">
        <f>RSI!A571</f>
        <v>42835</v>
      </c>
      <c r="B571" s="2">
        <f>RSI!B571</f>
        <v>6.7980999999999998</v>
      </c>
      <c r="C571" s="2">
        <f>RSI!I571</f>
        <v>54.449548857242739</v>
      </c>
      <c r="D571" s="2">
        <f>MACD!E571</f>
        <v>-9.5482607193632774E-2</v>
      </c>
      <c r="E571" s="2">
        <f>MACD!F571</f>
        <v>3.1426530780944012E-2</v>
      </c>
      <c r="F571" s="2">
        <f>'Moving Avg'!D571</f>
        <v>6.79962</v>
      </c>
      <c r="G571" s="2">
        <f>'Moving Avg'!F571</f>
        <v>6.5837699999999995</v>
      </c>
      <c r="H571" s="2">
        <f>'Moving Avg'!G571</f>
        <v>6.8641499999999995</v>
      </c>
      <c r="I571" s="2">
        <f>'Moving Avg'!H571</f>
        <v>6.1076610000000029</v>
      </c>
      <c r="J571" s="6" t="str">
        <f>OBV!F571</f>
        <v>BULLISH</v>
      </c>
      <c r="K571" s="6" t="str">
        <f>OBV!G571</f>
        <v>NEUTRAL</v>
      </c>
      <c r="L571" s="6" t="str">
        <f>OBV!H571</f>
        <v>CONFIRMED BULLISH</v>
      </c>
      <c r="M571" s="8">
        <f t="shared" si="80"/>
        <v>25</v>
      </c>
      <c r="N571" s="8">
        <f t="shared" si="81"/>
        <v>100</v>
      </c>
      <c r="O571" s="8">
        <f t="shared" si="82"/>
        <v>50</v>
      </c>
      <c r="P571" s="8">
        <f t="shared" si="83"/>
        <v>83.5</v>
      </c>
      <c r="Q571" s="9">
        <f t="shared" si="84"/>
        <v>63.774999999999999</v>
      </c>
      <c r="R571" s="9">
        <f t="shared" si="85"/>
        <v>63.375</v>
      </c>
      <c r="S571" s="9">
        <f t="shared" si="86"/>
        <v>68.825000000000003</v>
      </c>
      <c r="T571" s="9">
        <f t="shared" si="87"/>
        <v>64.625</v>
      </c>
      <c r="U571" s="8">
        <f t="shared" si="88"/>
        <v>65.325000000000003</v>
      </c>
      <c r="V571" s="8">
        <f t="shared" si="89"/>
        <v>65.150000000000006</v>
      </c>
    </row>
    <row r="572" spans="1:22" ht="13.5" x14ac:dyDescent="0.25">
      <c r="A572" s="3">
        <f>RSI!A572</f>
        <v>42836</v>
      </c>
      <c r="B572" s="2">
        <f>RSI!B572</f>
        <v>6.7980999999999998</v>
      </c>
      <c r="C572" s="2">
        <f>RSI!I572</f>
        <v>54.449548857242739</v>
      </c>
      <c r="D572" s="2">
        <f>MACD!E572</f>
        <v>-0.13097355523657228</v>
      </c>
      <c r="E572" s="2">
        <f>MACD!F572</f>
        <v>-1.0534864225592473E-3</v>
      </c>
      <c r="F572" s="2">
        <f>'Moving Avg'!D572</f>
        <v>6.8380199999999984</v>
      </c>
      <c r="G572" s="2">
        <f>'Moving Avg'!F572</f>
        <v>6.5856900000000014</v>
      </c>
      <c r="H572" s="2">
        <f>'Moving Avg'!G572</f>
        <v>6.8495559999999998</v>
      </c>
      <c r="I572" s="2">
        <f>'Moving Avg'!H572</f>
        <v>6.1186260000000026</v>
      </c>
      <c r="J572" s="6" t="str">
        <f>OBV!F572</f>
        <v>BULLISH</v>
      </c>
      <c r="K572" s="6" t="str">
        <f>OBV!G572</f>
        <v>NEUTRAL</v>
      </c>
      <c r="L572" s="6" t="str">
        <f>OBV!H572</f>
        <v>CONFIRMED BULLISH</v>
      </c>
      <c r="M572" s="8">
        <f t="shared" si="80"/>
        <v>25</v>
      </c>
      <c r="N572" s="8">
        <f t="shared" si="81"/>
        <v>100</v>
      </c>
      <c r="O572" s="8">
        <f t="shared" si="82"/>
        <v>50</v>
      </c>
      <c r="P572" s="8">
        <f t="shared" si="83"/>
        <v>83.5</v>
      </c>
      <c r="Q572" s="9">
        <f t="shared" si="84"/>
        <v>63.774999999999999</v>
      </c>
      <c r="R572" s="9">
        <f t="shared" si="85"/>
        <v>63.375</v>
      </c>
      <c r="S572" s="9">
        <f t="shared" si="86"/>
        <v>68.825000000000003</v>
      </c>
      <c r="T572" s="9">
        <f t="shared" si="87"/>
        <v>64.625</v>
      </c>
      <c r="U572" s="8">
        <f t="shared" si="88"/>
        <v>65.325000000000003</v>
      </c>
      <c r="V572" s="8">
        <f t="shared" si="89"/>
        <v>65.150000000000006</v>
      </c>
    </row>
    <row r="573" spans="1:22" ht="13.5" x14ac:dyDescent="0.25">
      <c r="A573" s="3">
        <f>RSI!A573</f>
        <v>42837</v>
      </c>
      <c r="B573" s="2">
        <f>RSI!B573</f>
        <v>6.6060999999999996</v>
      </c>
      <c r="C573" s="2">
        <f>RSI!I573</f>
        <v>46.41920861088478</v>
      </c>
      <c r="D573" s="2">
        <f>MACD!E573</f>
        <v>-0.14744226318774611</v>
      </c>
      <c r="E573" s="2">
        <f>MACD!F573</f>
        <v>-3.033124177559662E-2</v>
      </c>
      <c r="F573" s="2">
        <f>'Moving Avg'!D573</f>
        <v>6.7996199999999991</v>
      </c>
      <c r="G573" s="2">
        <f>'Moving Avg'!F573</f>
        <v>6.5768600000000008</v>
      </c>
      <c r="H573" s="2">
        <f>'Moving Avg'!G573</f>
        <v>6.8311220000000006</v>
      </c>
      <c r="I573" s="2">
        <f>'Moving Avg'!H573</f>
        <v>6.1286310000000013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  <c r="M573" s="8">
        <f t="shared" si="80"/>
        <v>25</v>
      </c>
      <c r="N573" s="8">
        <f t="shared" si="81"/>
        <v>100</v>
      </c>
      <c r="O573" s="8">
        <f t="shared" si="82"/>
        <v>50</v>
      </c>
      <c r="P573" s="8">
        <f t="shared" si="83"/>
        <v>16.5</v>
      </c>
      <c r="Q573" s="9">
        <f t="shared" si="84"/>
        <v>53.725000000000001</v>
      </c>
      <c r="R573" s="9">
        <f t="shared" si="85"/>
        <v>46.625</v>
      </c>
      <c r="S573" s="9">
        <f t="shared" si="86"/>
        <v>38.674999999999997</v>
      </c>
      <c r="T573" s="9">
        <f t="shared" si="87"/>
        <v>47.875</v>
      </c>
      <c r="U573" s="8">
        <f t="shared" si="88"/>
        <v>46.341666666666661</v>
      </c>
      <c r="V573" s="8">
        <f t="shared" si="89"/>
        <v>46.724999999999994</v>
      </c>
    </row>
    <row r="574" spans="1:22" ht="13.5" x14ac:dyDescent="0.25">
      <c r="A574" s="3">
        <f>RSI!A574</f>
        <v>42838</v>
      </c>
      <c r="B574" s="2">
        <f>RSI!B574</f>
        <v>6.6829000000000001</v>
      </c>
      <c r="C574" s="2">
        <f>RSI!I574</f>
        <v>49.619896947218756</v>
      </c>
      <c r="D574" s="2">
        <f>MACD!E574</f>
        <v>-0.17245059832684007</v>
      </c>
      <c r="E574" s="2">
        <f>MACD!F574</f>
        <v>-5.8755113085845315E-2</v>
      </c>
      <c r="F574" s="2">
        <f>'Moving Avg'!D574</f>
        <v>6.7566200000000007</v>
      </c>
      <c r="G574" s="2">
        <f>'Moving Avg'!F574</f>
        <v>6.5810849999999999</v>
      </c>
      <c r="H574" s="2">
        <f>'Moving Avg'!G574</f>
        <v>6.8186780000000002</v>
      </c>
      <c r="I574" s="2">
        <f>'Moving Avg'!H574</f>
        <v>6.1396995000000025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  <c r="M574" s="8">
        <f t="shared" si="80"/>
        <v>25</v>
      </c>
      <c r="N574" s="8">
        <f t="shared" si="81"/>
        <v>100</v>
      </c>
      <c r="O574" s="8">
        <f t="shared" si="82"/>
        <v>50</v>
      </c>
      <c r="P574" s="8">
        <f t="shared" si="83"/>
        <v>16.5</v>
      </c>
      <c r="Q574" s="9">
        <f t="shared" si="84"/>
        <v>53.725000000000001</v>
      </c>
      <c r="R574" s="9">
        <f t="shared" si="85"/>
        <v>46.625</v>
      </c>
      <c r="S574" s="9">
        <f t="shared" si="86"/>
        <v>38.674999999999997</v>
      </c>
      <c r="T574" s="9">
        <f t="shared" si="87"/>
        <v>47.875</v>
      </c>
      <c r="U574" s="8">
        <f t="shared" si="88"/>
        <v>46.341666666666661</v>
      </c>
      <c r="V574" s="8">
        <f t="shared" si="89"/>
        <v>46.724999999999994</v>
      </c>
    </row>
    <row r="575" spans="1:22" ht="13.5" x14ac:dyDescent="0.25">
      <c r="A575" s="3">
        <f>RSI!A575</f>
        <v>42839</v>
      </c>
      <c r="B575" s="2">
        <f>RSI!B575</f>
        <v>6.7980999999999998</v>
      </c>
      <c r="C575" s="2">
        <f>RSI!I575</f>
        <v>54.053554304681235</v>
      </c>
      <c r="D575" s="2">
        <f>MACD!E575</f>
        <v>-0.2304679480987577</v>
      </c>
      <c r="E575" s="2">
        <f>MACD!F575</f>
        <v>-9.3097680088427809E-2</v>
      </c>
      <c r="F575" s="2">
        <f>'Moving Avg'!D575</f>
        <v>6.7366600000000005</v>
      </c>
      <c r="G575" s="2">
        <f>'Moving Avg'!F575</f>
        <v>6.5837750000000002</v>
      </c>
      <c r="H575" s="2">
        <f>'Moving Avg'!G575</f>
        <v>6.8043899999999997</v>
      </c>
      <c r="I575" s="2">
        <f>'Moving Avg'!H575</f>
        <v>6.151042000000003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0"/>
        <v>25</v>
      </c>
      <c r="N575" s="8">
        <f t="shared" si="81"/>
        <v>100</v>
      </c>
      <c r="O575" s="8">
        <f t="shared" si="82"/>
        <v>50</v>
      </c>
      <c r="P575" s="8">
        <f t="shared" si="83"/>
        <v>16.5</v>
      </c>
      <c r="Q575" s="9">
        <f t="shared" si="84"/>
        <v>53.725000000000001</v>
      </c>
      <c r="R575" s="9">
        <f t="shared" si="85"/>
        <v>46.625</v>
      </c>
      <c r="S575" s="9">
        <f t="shared" si="86"/>
        <v>38.674999999999997</v>
      </c>
      <c r="T575" s="9">
        <f t="shared" si="87"/>
        <v>47.875</v>
      </c>
      <c r="U575" s="8">
        <f t="shared" si="88"/>
        <v>46.341666666666661</v>
      </c>
      <c r="V575" s="8">
        <f t="shared" si="89"/>
        <v>46.724999999999994</v>
      </c>
    </row>
    <row r="576" spans="1:22" ht="13.5" x14ac:dyDescent="0.25">
      <c r="A576" s="3">
        <f>RSI!A576</f>
        <v>42842</v>
      </c>
      <c r="B576" s="2">
        <f>RSI!B576</f>
        <v>6.8978999999999999</v>
      </c>
      <c r="C576" s="2">
        <f>RSI!I576</f>
        <v>57.539724819263654</v>
      </c>
      <c r="D576" s="2">
        <f>MACD!E576</f>
        <v>-0.2521582597650891</v>
      </c>
      <c r="E576" s="2">
        <f>MACD!F576</f>
        <v>-0.12490979602376008</v>
      </c>
      <c r="F576" s="2">
        <f>'Moving Avg'!D576</f>
        <v>6.7566199999999998</v>
      </c>
      <c r="G576" s="2">
        <f>'Moving Avg'!F576</f>
        <v>6.5914550000000007</v>
      </c>
      <c r="H576" s="2">
        <f>'Moving Avg'!G576</f>
        <v>6.7927139999999984</v>
      </c>
      <c r="I576" s="2">
        <f>'Moving Avg'!H576</f>
        <v>6.1631855000000026</v>
      </c>
      <c r="J576" s="6" t="str">
        <f>OBV!F576</f>
        <v>BEARISH</v>
      </c>
      <c r="K576" s="6" t="str">
        <f>OBV!G576</f>
        <v>NEUTRAL</v>
      </c>
      <c r="L576" s="6" t="str">
        <f>OBV!H576</f>
        <v>BEARISH DIVERGENCE</v>
      </c>
      <c r="M576" s="8">
        <f t="shared" si="80"/>
        <v>25</v>
      </c>
      <c r="N576" s="8">
        <f t="shared" si="81"/>
        <v>100</v>
      </c>
      <c r="O576" s="8">
        <f t="shared" si="82"/>
        <v>50</v>
      </c>
      <c r="P576" s="8">
        <f t="shared" si="83"/>
        <v>16.5</v>
      </c>
      <c r="Q576" s="9">
        <f t="shared" si="84"/>
        <v>53.725000000000001</v>
      </c>
      <c r="R576" s="9">
        <f t="shared" si="85"/>
        <v>46.625</v>
      </c>
      <c r="S576" s="9">
        <f t="shared" si="86"/>
        <v>38.674999999999997</v>
      </c>
      <c r="T576" s="9">
        <f t="shared" si="87"/>
        <v>47.875</v>
      </c>
      <c r="U576" s="8">
        <f t="shared" si="88"/>
        <v>46.341666666666661</v>
      </c>
      <c r="V576" s="8">
        <f t="shared" si="89"/>
        <v>46.724999999999994</v>
      </c>
    </row>
    <row r="577" spans="1:22" ht="13.5" x14ac:dyDescent="0.25">
      <c r="A577" s="3">
        <f>RSI!A577</f>
        <v>42843</v>
      </c>
      <c r="B577" s="2">
        <f>RSI!B577</f>
        <v>6.9132999999999996</v>
      </c>
      <c r="C577" s="2">
        <f>RSI!I577</f>
        <v>58.068428947740529</v>
      </c>
      <c r="D577" s="2">
        <f>MACD!E577</f>
        <v>-0.2444767858881125</v>
      </c>
      <c r="E577" s="2">
        <f>MACD!F577</f>
        <v>-0.14882319399663058</v>
      </c>
      <c r="F577" s="2">
        <f>'Moving Avg'!D577</f>
        <v>6.7796599999999998</v>
      </c>
      <c r="G577" s="2">
        <f>'Moving Avg'!F577</f>
        <v>6.6098900000000018</v>
      </c>
      <c r="H577" s="2">
        <f>'Moving Avg'!G577</f>
        <v>6.7808839999999986</v>
      </c>
      <c r="I577" s="2">
        <f>'Moving Avg'!H577</f>
        <v>6.1754060000000024</v>
      </c>
      <c r="J577" s="6" t="str">
        <f>OBV!F577</f>
        <v>BEARISH</v>
      </c>
      <c r="K577" s="6" t="str">
        <f>OBV!G577</f>
        <v>NEUTRAL</v>
      </c>
      <c r="L577" s="6" t="str">
        <f>OBV!H577</f>
        <v>BEARISH DIVERGENCE</v>
      </c>
      <c r="M577" s="8">
        <f t="shared" si="80"/>
        <v>25</v>
      </c>
      <c r="N577" s="8">
        <f t="shared" si="81"/>
        <v>100</v>
      </c>
      <c r="O577" s="8">
        <f t="shared" si="82"/>
        <v>50</v>
      </c>
      <c r="P577" s="8">
        <f t="shared" si="83"/>
        <v>16.5</v>
      </c>
      <c r="Q577" s="9">
        <f t="shared" si="84"/>
        <v>53.725000000000001</v>
      </c>
      <c r="R577" s="9">
        <f t="shared" si="85"/>
        <v>46.625</v>
      </c>
      <c r="S577" s="9">
        <f t="shared" si="86"/>
        <v>38.674999999999997</v>
      </c>
      <c r="T577" s="9">
        <f t="shared" si="87"/>
        <v>47.875</v>
      </c>
      <c r="U577" s="8">
        <f t="shared" si="88"/>
        <v>46.341666666666661</v>
      </c>
      <c r="V577" s="8">
        <f t="shared" si="89"/>
        <v>46.724999999999994</v>
      </c>
    </row>
    <row r="578" spans="1:22" ht="13.5" x14ac:dyDescent="0.25">
      <c r="A578" s="3">
        <f>RSI!A578</f>
        <v>42844</v>
      </c>
      <c r="B578" s="2">
        <f>RSI!B578</f>
        <v>6.9132999999999996</v>
      </c>
      <c r="C578" s="2">
        <f>RSI!I578</f>
        <v>58.068428947740529</v>
      </c>
      <c r="D578" s="2">
        <f>MACD!E578</f>
        <v>-0.20963487004845138</v>
      </c>
      <c r="E578" s="2">
        <f>MACD!F578</f>
        <v>-0.16098552920699474</v>
      </c>
      <c r="F578" s="2">
        <f>'Moving Avg'!D578</f>
        <v>6.8411</v>
      </c>
      <c r="G578" s="2">
        <f>'Moving Avg'!F578</f>
        <v>6.6329350000000007</v>
      </c>
      <c r="H578" s="2">
        <f>'Moving Avg'!G578</f>
        <v>6.773509999999999</v>
      </c>
      <c r="I578" s="2">
        <f>'Moving Avg'!H578</f>
        <v>6.1876265000000021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100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83.5</v>
      </c>
      <c r="Q578" s="9">
        <f t="shared" si="84"/>
        <v>63.774999999999999</v>
      </c>
      <c r="R578" s="9">
        <f t="shared" si="85"/>
        <v>63.375</v>
      </c>
      <c r="S578" s="9">
        <f t="shared" si="86"/>
        <v>68.825000000000003</v>
      </c>
      <c r="T578" s="9">
        <f t="shared" si="87"/>
        <v>64.625</v>
      </c>
      <c r="U578" s="8">
        <f t="shared" si="88"/>
        <v>65.325000000000003</v>
      </c>
      <c r="V578" s="8">
        <f t="shared" si="89"/>
        <v>65.150000000000006</v>
      </c>
    </row>
    <row r="579" spans="1:22" ht="13.5" x14ac:dyDescent="0.25">
      <c r="A579" s="3">
        <f>RSI!A579</f>
        <v>42845</v>
      </c>
      <c r="B579" s="2">
        <f>RSI!B579</f>
        <v>6.9132999999999996</v>
      </c>
      <c r="C579" s="2">
        <f>RSI!I579</f>
        <v>58.068428947740529</v>
      </c>
      <c r="D579" s="2">
        <f>MACD!E579</f>
        <v>-0.16590704572907633</v>
      </c>
      <c r="E579" s="2">
        <f>MACD!F579</f>
        <v>-0.16196983251141106</v>
      </c>
      <c r="F579" s="2">
        <f>'Moving Avg'!D579</f>
        <v>6.887179999999999</v>
      </c>
      <c r="G579" s="2">
        <f>'Moving Avg'!F579</f>
        <v>6.6578999999999997</v>
      </c>
      <c r="H579" s="2">
        <f>'Moving Avg'!G579</f>
        <v>6.7672099999999977</v>
      </c>
      <c r="I579" s="2">
        <f>'Moving Avg'!H579</f>
        <v>6.198526000000002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  <c r="M579" s="8">
        <f t="shared" si="90"/>
        <v>25</v>
      </c>
      <c r="N579" s="8">
        <f t="shared" si="91"/>
        <v>45</v>
      </c>
      <c r="O579" s="8">
        <f t="shared" si="92"/>
        <v>50</v>
      </c>
      <c r="P579" s="8">
        <f t="shared" si="93"/>
        <v>83.5</v>
      </c>
      <c r="Q579" s="9">
        <f t="shared" ref="Q579:Q642" si="94">0.35*M579+N579*0.35+O579*0.15+P579*0.15</f>
        <v>44.524999999999999</v>
      </c>
      <c r="R579" s="9">
        <f t="shared" ref="R579:R642" si="95">M579*0.2+N579*0.2+O579*0.35+P579*0.25</f>
        <v>52.375</v>
      </c>
      <c r="S579" s="9">
        <f t="shared" ref="S579:S642" si="96">M579*0.15+N579*0.15+O579*0.25+P579*0.45</f>
        <v>60.575000000000003</v>
      </c>
      <c r="T579" s="9">
        <f t="shared" ref="T579:T642" si="97">0.25*SUM(M579:P579)</f>
        <v>50.875</v>
      </c>
      <c r="U579" s="8">
        <f t="shared" ref="U579:U642" si="98">SUM(Q579:S579)/3</f>
        <v>52.491666666666674</v>
      </c>
      <c r="V579" s="8">
        <f t="shared" ref="V579:V642" si="99">SUM(Q579:T579)/4</f>
        <v>52.087500000000006</v>
      </c>
    </row>
    <row r="580" spans="1:22" ht="13.5" x14ac:dyDescent="0.25">
      <c r="A580" s="3">
        <f>RSI!A580</f>
        <v>42846</v>
      </c>
      <c r="B580" s="2">
        <f>RSI!B580</f>
        <v>6.9132999999999996</v>
      </c>
      <c r="C580" s="2">
        <f>RSI!I580</f>
        <v>58.068428947740536</v>
      </c>
      <c r="D580" s="2">
        <f>MACD!E580</f>
        <v>-0.12993217430245352</v>
      </c>
      <c r="E580" s="2">
        <f>MACD!F580</f>
        <v>-0.15556230086961956</v>
      </c>
      <c r="F580" s="2">
        <f>'Moving Avg'!D580</f>
        <v>6.9102199999999998</v>
      </c>
      <c r="G580" s="2">
        <f>'Moving Avg'!F580</f>
        <v>6.6828649999999996</v>
      </c>
      <c r="H580" s="2">
        <f>'Moving Avg'!G580</f>
        <v>6.7610639999999975</v>
      </c>
      <c r="I580" s="2">
        <f>'Moving Avg'!H580</f>
        <v>6.2091235000000013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  <c r="M580" s="8">
        <f t="shared" si="90"/>
        <v>25</v>
      </c>
      <c r="N580" s="8">
        <f t="shared" si="91"/>
        <v>0</v>
      </c>
      <c r="O580" s="8">
        <f t="shared" si="92"/>
        <v>50</v>
      </c>
      <c r="P580" s="8">
        <f t="shared" si="93"/>
        <v>83.5</v>
      </c>
      <c r="Q580" s="9">
        <f t="shared" si="94"/>
        <v>28.774999999999999</v>
      </c>
      <c r="R580" s="9">
        <f t="shared" si="95"/>
        <v>43.375</v>
      </c>
      <c r="S580" s="9">
        <f t="shared" si="96"/>
        <v>53.825000000000003</v>
      </c>
      <c r="T580" s="9">
        <f t="shared" si="97"/>
        <v>39.625</v>
      </c>
      <c r="U580" s="8">
        <f t="shared" si="98"/>
        <v>41.991666666666667</v>
      </c>
      <c r="V580" s="8">
        <f t="shared" si="99"/>
        <v>41.400000000000006</v>
      </c>
    </row>
    <row r="581" spans="1:22" ht="13.5" x14ac:dyDescent="0.25">
      <c r="A581" s="3">
        <f>RSI!A581</f>
        <v>42849</v>
      </c>
      <c r="B581" s="2">
        <f>RSI!B581</f>
        <v>6.9132999999999996</v>
      </c>
      <c r="C581" s="2">
        <f>RSI!I581</f>
        <v>58.068428947740529</v>
      </c>
      <c r="D581" s="2">
        <f>MACD!E581</f>
        <v>-0.11579536991632544</v>
      </c>
      <c r="E581" s="2">
        <f>MACD!F581</f>
        <v>-0.14760891467896073</v>
      </c>
      <c r="F581" s="2">
        <f>'Moving Avg'!D581</f>
        <v>6.9132999999999996</v>
      </c>
      <c r="G581" s="2">
        <f>'Moving Avg'!F581</f>
        <v>6.7082149999999983</v>
      </c>
      <c r="H581" s="2">
        <f>'Moving Avg'!G581</f>
        <v>6.7566079999999973</v>
      </c>
      <c r="I581" s="2">
        <f>'Moving Avg'!H581</f>
        <v>6.2196075000000022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  <c r="M581" s="8">
        <f t="shared" si="90"/>
        <v>25</v>
      </c>
      <c r="N581" s="8">
        <f t="shared" si="91"/>
        <v>0</v>
      </c>
      <c r="O581" s="8">
        <f t="shared" si="92"/>
        <v>50</v>
      </c>
      <c r="P581" s="8">
        <f t="shared" si="93"/>
        <v>83.5</v>
      </c>
      <c r="Q581" s="9">
        <f t="shared" si="94"/>
        <v>28.774999999999999</v>
      </c>
      <c r="R581" s="9">
        <f t="shared" si="95"/>
        <v>43.375</v>
      </c>
      <c r="S581" s="9">
        <f t="shared" si="96"/>
        <v>53.825000000000003</v>
      </c>
      <c r="T581" s="9">
        <f t="shared" si="97"/>
        <v>39.625</v>
      </c>
      <c r="U581" s="8">
        <f t="shared" si="98"/>
        <v>41.991666666666667</v>
      </c>
      <c r="V581" s="8">
        <f t="shared" si="99"/>
        <v>41.400000000000006</v>
      </c>
    </row>
    <row r="582" spans="1:22" ht="13.5" x14ac:dyDescent="0.25">
      <c r="A582" s="3">
        <f>RSI!A582</f>
        <v>42850</v>
      </c>
      <c r="B582" s="2">
        <f>RSI!B582</f>
        <v>6.9132999999999996</v>
      </c>
      <c r="C582" s="2">
        <f>RSI!I582</f>
        <v>58.068428947740536</v>
      </c>
      <c r="D582" s="2">
        <f>MACD!E582</f>
        <v>-0.10471274118170903</v>
      </c>
      <c r="E582" s="2">
        <f>MACD!F582</f>
        <v>-0.13902967997951041</v>
      </c>
      <c r="F582" s="2">
        <f>'Moving Avg'!D582</f>
        <v>6.9132999999999996</v>
      </c>
      <c r="G582" s="2">
        <f>'Moving Avg'!F582</f>
        <v>6.7331799999999973</v>
      </c>
      <c r="H582" s="2">
        <f>'Moving Avg'!G582</f>
        <v>6.7562999999999978</v>
      </c>
      <c r="I582" s="2">
        <f>'Moving Avg'!H582</f>
        <v>6.2300915000000021</v>
      </c>
      <c r="J582" s="6" t="str">
        <f>OBV!F582</f>
        <v>NEUTRAL</v>
      </c>
      <c r="K582" s="6" t="str">
        <f>OBV!G582</f>
        <v>NEUTRAL</v>
      </c>
      <c r="L582" s="6" t="str">
        <f>OBV!H582</f>
        <v>NEUTRAL</v>
      </c>
      <c r="M582" s="8">
        <f t="shared" si="90"/>
        <v>25</v>
      </c>
      <c r="N582" s="8">
        <f t="shared" si="91"/>
        <v>0</v>
      </c>
      <c r="O582" s="8">
        <f t="shared" si="92"/>
        <v>50</v>
      </c>
      <c r="P582" s="8">
        <f t="shared" si="93"/>
        <v>33</v>
      </c>
      <c r="Q582" s="9">
        <f t="shared" si="94"/>
        <v>21.2</v>
      </c>
      <c r="R582" s="9">
        <f t="shared" si="95"/>
        <v>30.75</v>
      </c>
      <c r="S582" s="9">
        <f t="shared" si="96"/>
        <v>31.1</v>
      </c>
      <c r="T582" s="9">
        <f t="shared" si="97"/>
        <v>27</v>
      </c>
      <c r="U582" s="8">
        <f t="shared" si="98"/>
        <v>27.683333333333337</v>
      </c>
      <c r="V582" s="8">
        <f t="shared" si="99"/>
        <v>27.512500000000003</v>
      </c>
    </row>
    <row r="583" spans="1:22" ht="13.5" x14ac:dyDescent="0.25">
      <c r="A583" s="3">
        <f>RSI!A583</f>
        <v>42851</v>
      </c>
      <c r="B583" s="2">
        <f>RSI!B583</f>
        <v>6.8978999999999999</v>
      </c>
      <c r="C583" s="2">
        <f>RSI!I583</f>
        <v>56.962000756911948</v>
      </c>
      <c r="D583" s="2">
        <f>MACD!E583</f>
        <v>-0.12454700366961102</v>
      </c>
      <c r="E583" s="2">
        <f>MACD!F583</f>
        <v>-0.13613314471753055</v>
      </c>
      <c r="F583" s="2">
        <f>'Moving Avg'!D583</f>
        <v>6.9102199999999998</v>
      </c>
      <c r="G583" s="2">
        <f>'Moving Avg'!F583</f>
        <v>6.7573749999999979</v>
      </c>
      <c r="H583" s="2">
        <f>'Moving Avg'!G583</f>
        <v>6.7556839999999987</v>
      </c>
      <c r="I583" s="2">
        <f>'Moving Avg'!H583</f>
        <v>6.2402345000000015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  <c r="M583" s="8">
        <f t="shared" si="90"/>
        <v>25</v>
      </c>
      <c r="N583" s="8">
        <f t="shared" si="91"/>
        <v>0</v>
      </c>
      <c r="O583" s="8">
        <f t="shared" si="92"/>
        <v>50</v>
      </c>
      <c r="P583" s="8">
        <f t="shared" si="93"/>
        <v>16.5</v>
      </c>
      <c r="Q583" s="9">
        <f t="shared" si="94"/>
        <v>18.725000000000001</v>
      </c>
      <c r="R583" s="9">
        <f t="shared" si="95"/>
        <v>26.625</v>
      </c>
      <c r="S583" s="9">
        <f t="shared" si="96"/>
        <v>23.675000000000001</v>
      </c>
      <c r="T583" s="9">
        <f t="shared" si="97"/>
        <v>22.875</v>
      </c>
      <c r="U583" s="8">
        <f t="shared" si="98"/>
        <v>23.008333333333336</v>
      </c>
      <c r="V583" s="8">
        <f t="shared" si="99"/>
        <v>22.975000000000001</v>
      </c>
    </row>
    <row r="584" spans="1:22" ht="13.5" x14ac:dyDescent="0.25">
      <c r="A584" s="3">
        <f>RSI!A584</f>
        <v>42852</v>
      </c>
      <c r="B584" s="2">
        <f>RSI!B584</f>
        <v>6.8978999999999999</v>
      </c>
      <c r="C584" s="2">
        <f>RSI!I584</f>
        <v>56.962000756911948</v>
      </c>
      <c r="D584" s="2">
        <f>MACD!E584</f>
        <v>-0.13017730044879716</v>
      </c>
      <c r="E584" s="2">
        <f>MACD!F584</f>
        <v>-0.13494197586378387</v>
      </c>
      <c r="F584" s="2">
        <f>'Moving Avg'!D584</f>
        <v>6.9071400000000001</v>
      </c>
      <c r="G584" s="2">
        <f>'Moving Avg'!F584</f>
        <v>6.783489999999996</v>
      </c>
      <c r="H584" s="2">
        <f>'Moving Avg'!G584</f>
        <v>6.7539939999999978</v>
      </c>
      <c r="I584" s="2">
        <f>'Moving Avg'!H584</f>
        <v>6.2509815000000017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  <c r="M584" s="8">
        <f t="shared" si="90"/>
        <v>25</v>
      </c>
      <c r="N584" s="8">
        <f t="shared" si="91"/>
        <v>0</v>
      </c>
      <c r="O584" s="8">
        <f t="shared" si="92"/>
        <v>50</v>
      </c>
      <c r="P584" s="8">
        <f t="shared" si="93"/>
        <v>16.5</v>
      </c>
      <c r="Q584" s="9">
        <f t="shared" si="94"/>
        <v>18.725000000000001</v>
      </c>
      <c r="R584" s="9">
        <f t="shared" si="95"/>
        <v>26.625</v>
      </c>
      <c r="S584" s="9">
        <f t="shared" si="96"/>
        <v>23.675000000000001</v>
      </c>
      <c r="T584" s="9">
        <f t="shared" si="97"/>
        <v>22.875</v>
      </c>
      <c r="U584" s="8">
        <f t="shared" si="98"/>
        <v>23.008333333333336</v>
      </c>
      <c r="V584" s="8">
        <f t="shared" si="99"/>
        <v>22.975000000000001</v>
      </c>
    </row>
    <row r="585" spans="1:22" ht="13.5" x14ac:dyDescent="0.25">
      <c r="A585" s="3">
        <f>RSI!A585</f>
        <v>42853</v>
      </c>
      <c r="B585" s="2">
        <f>RSI!B585</f>
        <v>6.8749000000000002</v>
      </c>
      <c r="C585" s="2">
        <f>RSI!I585</f>
        <v>55.142119332721933</v>
      </c>
      <c r="D585" s="2">
        <f>MACD!E585</f>
        <v>-0.11612836145301664</v>
      </c>
      <c r="E585" s="2">
        <f>MACD!F585</f>
        <v>-0.13117925298163044</v>
      </c>
      <c r="F585" s="2">
        <f>'Moving Avg'!D585</f>
        <v>6.8994599999999995</v>
      </c>
      <c r="G585" s="2">
        <f>'Moving Avg'!F585</f>
        <v>6.817669999999997</v>
      </c>
      <c r="H585" s="2">
        <f>'Moving Avg'!G585</f>
        <v>6.7547619999999986</v>
      </c>
      <c r="I585" s="2">
        <f>'Moving Avg'!H585</f>
        <v>6.261198000000002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  <c r="M585" s="8">
        <f t="shared" si="90"/>
        <v>25</v>
      </c>
      <c r="N585" s="8">
        <f t="shared" si="91"/>
        <v>0</v>
      </c>
      <c r="O585" s="8">
        <f t="shared" si="92"/>
        <v>50</v>
      </c>
      <c r="P585" s="8">
        <f t="shared" si="93"/>
        <v>16.5</v>
      </c>
      <c r="Q585" s="9">
        <f t="shared" si="94"/>
        <v>18.725000000000001</v>
      </c>
      <c r="R585" s="9">
        <f t="shared" si="95"/>
        <v>26.625</v>
      </c>
      <c r="S585" s="9">
        <f t="shared" si="96"/>
        <v>23.675000000000001</v>
      </c>
      <c r="T585" s="9">
        <f t="shared" si="97"/>
        <v>22.875</v>
      </c>
      <c r="U585" s="8">
        <f t="shared" si="98"/>
        <v>23.008333333333336</v>
      </c>
      <c r="V585" s="8">
        <f t="shared" si="99"/>
        <v>22.975000000000001</v>
      </c>
    </row>
    <row r="586" spans="1:22" ht="13.5" x14ac:dyDescent="0.25">
      <c r="A586" s="3">
        <f>RSI!A586</f>
        <v>42857</v>
      </c>
      <c r="B586" s="2">
        <f>RSI!B586</f>
        <v>6.7596999999999996</v>
      </c>
      <c r="C586" s="2">
        <f>RSI!I586</f>
        <v>47.036245626389665</v>
      </c>
      <c r="D586" s="2">
        <f>MACD!E586</f>
        <v>-8.0785992023810316E-2</v>
      </c>
      <c r="E586" s="2">
        <f>MACD!F586</f>
        <v>-0.12110060079006643</v>
      </c>
      <c r="F586" s="2">
        <f>'Moving Avg'!D586</f>
        <v>6.8687399999999998</v>
      </c>
      <c r="G586" s="2">
        <f>'Moving Avg'!F586</f>
        <v>6.8345699999999976</v>
      </c>
      <c r="H586" s="2">
        <f>'Moving Avg'!G586</f>
        <v>6.7532259999999988</v>
      </c>
      <c r="I586" s="2">
        <f>'Moving Avg'!H586</f>
        <v>6.2712540000000017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  <c r="M586" s="8">
        <f t="shared" si="90"/>
        <v>25</v>
      </c>
      <c r="N586" s="8">
        <f t="shared" si="91"/>
        <v>0</v>
      </c>
      <c r="O586" s="8">
        <f t="shared" si="92"/>
        <v>50</v>
      </c>
      <c r="P586" s="8">
        <f t="shared" si="93"/>
        <v>16.5</v>
      </c>
      <c r="Q586" s="9">
        <f t="shared" si="94"/>
        <v>18.725000000000001</v>
      </c>
      <c r="R586" s="9">
        <f t="shared" si="95"/>
        <v>26.625</v>
      </c>
      <c r="S586" s="9">
        <f t="shared" si="96"/>
        <v>23.675000000000001</v>
      </c>
      <c r="T586" s="9">
        <f t="shared" si="97"/>
        <v>22.875</v>
      </c>
      <c r="U586" s="8">
        <f t="shared" si="98"/>
        <v>23.008333333333336</v>
      </c>
      <c r="V586" s="8">
        <f t="shared" si="99"/>
        <v>22.975000000000001</v>
      </c>
    </row>
    <row r="587" spans="1:22" ht="13.5" x14ac:dyDescent="0.25">
      <c r="A587" s="3">
        <f>RSI!A587</f>
        <v>42858</v>
      </c>
      <c r="B587" s="2">
        <f>RSI!B587</f>
        <v>6.6829000000000001</v>
      </c>
      <c r="C587" s="2">
        <f>RSI!I587</f>
        <v>42.54601458271631</v>
      </c>
      <c r="D587" s="2">
        <f>MACD!E587</f>
        <v>-4.254241492658295E-2</v>
      </c>
      <c r="E587" s="2">
        <f>MACD!F587</f>
        <v>-0.10538896361736974</v>
      </c>
      <c r="F587" s="2">
        <f>'Moving Avg'!D587</f>
        <v>6.8226599999999991</v>
      </c>
      <c r="G587" s="2">
        <f>'Moving Avg'!F587</f>
        <v>6.8384099999999961</v>
      </c>
      <c r="H587" s="2">
        <f>'Moving Avg'!G587</f>
        <v>6.7539939999999987</v>
      </c>
      <c r="I587" s="2">
        <f>'Moving Avg'!H587</f>
        <v>6.2812655000000008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  <c r="M587" s="8">
        <f t="shared" si="90"/>
        <v>25</v>
      </c>
      <c r="N587" s="8">
        <f t="shared" si="91"/>
        <v>0</v>
      </c>
      <c r="O587" s="8">
        <f t="shared" si="92"/>
        <v>50</v>
      </c>
      <c r="P587" s="8">
        <f t="shared" si="93"/>
        <v>16.5</v>
      </c>
      <c r="Q587" s="9">
        <f t="shared" si="94"/>
        <v>18.725000000000001</v>
      </c>
      <c r="R587" s="9">
        <f t="shared" si="95"/>
        <v>26.625</v>
      </c>
      <c r="S587" s="9">
        <f t="shared" si="96"/>
        <v>23.675000000000001</v>
      </c>
      <c r="T587" s="9">
        <f t="shared" si="97"/>
        <v>22.875</v>
      </c>
      <c r="U587" s="8">
        <f t="shared" si="98"/>
        <v>23.008333333333336</v>
      </c>
      <c r="V587" s="8">
        <f t="shared" si="99"/>
        <v>22.975000000000001</v>
      </c>
    </row>
    <row r="588" spans="1:22" ht="13.5" x14ac:dyDescent="0.25">
      <c r="A588" s="3">
        <f>RSI!A588</f>
        <v>42859</v>
      </c>
      <c r="B588" s="2">
        <f>RSI!B588</f>
        <v>6.4217000000000004</v>
      </c>
      <c r="C588" s="2">
        <f>RSI!I588</f>
        <v>31.523755316258374</v>
      </c>
      <c r="D588" s="2">
        <f>MACD!E588</f>
        <v>9.8791046216906153E-3</v>
      </c>
      <c r="E588" s="2">
        <f>MACD!F588</f>
        <v>-8.2335349969557672E-2</v>
      </c>
      <c r="F588" s="2">
        <f>'Moving Avg'!D588</f>
        <v>6.7274199999999995</v>
      </c>
      <c r="G588" s="2">
        <f>'Moving Avg'!F588</f>
        <v>6.8195899999999963</v>
      </c>
      <c r="H588" s="2">
        <f>'Moving Avg'!G588</f>
        <v>6.7456979999999991</v>
      </c>
      <c r="I588" s="2">
        <f>'Moving Avg'!H588</f>
        <v>6.2899710000000013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  <c r="M588" s="8">
        <f t="shared" si="90"/>
        <v>25</v>
      </c>
      <c r="N588" s="8">
        <f t="shared" si="91"/>
        <v>0</v>
      </c>
      <c r="O588" s="8">
        <f t="shared" si="92"/>
        <v>50</v>
      </c>
      <c r="P588" s="8">
        <f t="shared" si="93"/>
        <v>16.5</v>
      </c>
      <c r="Q588" s="9">
        <f t="shared" si="94"/>
        <v>18.725000000000001</v>
      </c>
      <c r="R588" s="9">
        <f t="shared" si="95"/>
        <v>26.625</v>
      </c>
      <c r="S588" s="9">
        <f t="shared" si="96"/>
        <v>23.675000000000001</v>
      </c>
      <c r="T588" s="9">
        <f t="shared" si="97"/>
        <v>22.875</v>
      </c>
      <c r="U588" s="8">
        <f t="shared" si="98"/>
        <v>23.008333333333336</v>
      </c>
      <c r="V588" s="8">
        <f t="shared" si="99"/>
        <v>22.975000000000001</v>
      </c>
    </row>
    <row r="589" spans="1:22" ht="13.5" x14ac:dyDescent="0.25">
      <c r="A589" s="3">
        <f>RSI!A589</f>
        <v>42860</v>
      </c>
      <c r="B589" s="2">
        <f>RSI!B589</f>
        <v>6.5292000000000003</v>
      </c>
      <c r="C589" s="2">
        <f>RSI!I589</f>
        <v>38.576618139123532</v>
      </c>
      <c r="D589" s="2">
        <f>MACD!E589</f>
        <v>4.8476829571229452E-2</v>
      </c>
      <c r="E589" s="2">
        <f>MACD!F589</f>
        <v>-5.6172914061400243E-2</v>
      </c>
      <c r="F589" s="2">
        <f>'Moving Avg'!D589</f>
        <v>6.6536799999999996</v>
      </c>
      <c r="G589" s="2">
        <f>'Moving Avg'!F589</f>
        <v>6.801154999999997</v>
      </c>
      <c r="H589" s="2">
        <f>'Moving Avg'!G589</f>
        <v>6.7364799999999976</v>
      </c>
      <c r="I589" s="2">
        <f>'Moving Avg'!H589</f>
        <v>6.2998935000000005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  <c r="M589" s="8">
        <f t="shared" si="90"/>
        <v>25</v>
      </c>
      <c r="N589" s="8">
        <f t="shared" si="91"/>
        <v>0</v>
      </c>
      <c r="O589" s="8">
        <f t="shared" si="92"/>
        <v>50</v>
      </c>
      <c r="P589" s="8">
        <f t="shared" si="93"/>
        <v>16.5</v>
      </c>
      <c r="Q589" s="9">
        <f t="shared" si="94"/>
        <v>18.725000000000001</v>
      </c>
      <c r="R589" s="9">
        <f t="shared" si="95"/>
        <v>26.625</v>
      </c>
      <c r="S589" s="9">
        <f t="shared" si="96"/>
        <v>23.675000000000001</v>
      </c>
      <c r="T589" s="9">
        <f t="shared" si="97"/>
        <v>22.875</v>
      </c>
      <c r="U589" s="8">
        <f t="shared" si="98"/>
        <v>23.008333333333336</v>
      </c>
      <c r="V589" s="8">
        <f t="shared" si="99"/>
        <v>22.975000000000001</v>
      </c>
    </row>
    <row r="590" spans="1:22" ht="13.5" x14ac:dyDescent="0.25">
      <c r="A590" s="3">
        <f>RSI!A590</f>
        <v>42863</v>
      </c>
      <c r="B590" s="2">
        <f>RSI!B590</f>
        <v>6.5292000000000003</v>
      </c>
      <c r="C590" s="2">
        <f>RSI!I590</f>
        <v>38.576618139123532</v>
      </c>
      <c r="D590" s="2">
        <f>MACD!E590</f>
        <v>8.2541977841423808E-2</v>
      </c>
      <c r="E590" s="2">
        <f>MACD!F590</f>
        <v>-2.8429935680835433E-2</v>
      </c>
      <c r="F590" s="2">
        <f>'Moving Avg'!D590</f>
        <v>6.5845399999999996</v>
      </c>
      <c r="G590" s="2">
        <f>'Moving Avg'!F590</f>
        <v>6.7827199999999976</v>
      </c>
      <c r="H590" s="2">
        <f>'Moving Avg'!G590</f>
        <v>6.7280299999999986</v>
      </c>
      <c r="I590" s="2">
        <f>'Moving Avg'!H590</f>
        <v>6.3104954999999991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  <c r="M590" s="8">
        <f t="shared" si="90"/>
        <v>25</v>
      </c>
      <c r="N590" s="8">
        <f t="shared" si="91"/>
        <v>0</v>
      </c>
      <c r="O590" s="8">
        <f t="shared" si="92"/>
        <v>50</v>
      </c>
      <c r="P590" s="8">
        <f t="shared" si="93"/>
        <v>16.5</v>
      </c>
      <c r="Q590" s="9">
        <f t="shared" si="94"/>
        <v>18.725000000000001</v>
      </c>
      <c r="R590" s="9">
        <f t="shared" si="95"/>
        <v>26.625</v>
      </c>
      <c r="S590" s="9">
        <f t="shared" si="96"/>
        <v>23.675000000000001</v>
      </c>
      <c r="T590" s="9">
        <f t="shared" si="97"/>
        <v>22.875</v>
      </c>
      <c r="U590" s="8">
        <f t="shared" si="98"/>
        <v>23.008333333333336</v>
      </c>
      <c r="V590" s="8">
        <f t="shared" si="99"/>
        <v>22.975000000000001</v>
      </c>
    </row>
    <row r="591" spans="1:22" ht="13.5" x14ac:dyDescent="0.25">
      <c r="A591" s="3">
        <f>RSI!A591</f>
        <v>42864</v>
      </c>
      <c r="B591" s="2">
        <f>RSI!B591</f>
        <v>6.9210000000000003</v>
      </c>
      <c r="C591" s="2">
        <f>RSI!I591</f>
        <v>57.207054189053039</v>
      </c>
      <c r="D591" s="2">
        <f>MACD!E591</f>
        <v>8.3645533006491135E-2</v>
      </c>
      <c r="E591" s="2">
        <f>MACD!F591</f>
        <v>-6.0148419433701215E-3</v>
      </c>
      <c r="F591" s="2">
        <f>'Moving Avg'!D591</f>
        <v>6.6168000000000005</v>
      </c>
      <c r="G591" s="2">
        <f>'Moving Avg'!F591</f>
        <v>6.7888649999999986</v>
      </c>
      <c r="H591" s="2">
        <f>'Moving Avg'!G591</f>
        <v>6.7254179999999986</v>
      </c>
      <c r="I591" s="2">
        <f>'Moving Avg'!H591</f>
        <v>6.3224144999999989</v>
      </c>
      <c r="J591" s="6" t="str">
        <f>OBV!F591</f>
        <v>BULLISH</v>
      </c>
      <c r="K591" s="6" t="str">
        <f>OBV!G591</f>
        <v>NEUTRAL</v>
      </c>
      <c r="L591" s="6" t="str">
        <f>OBV!H591</f>
        <v>CONFIRMED BULLISH</v>
      </c>
      <c r="M591" s="8">
        <f t="shared" si="90"/>
        <v>25</v>
      </c>
      <c r="N591" s="8">
        <f t="shared" si="91"/>
        <v>0</v>
      </c>
      <c r="O591" s="8">
        <f t="shared" si="92"/>
        <v>50</v>
      </c>
      <c r="P591" s="8">
        <f t="shared" si="93"/>
        <v>83.5</v>
      </c>
      <c r="Q591" s="9">
        <f t="shared" si="94"/>
        <v>28.774999999999999</v>
      </c>
      <c r="R591" s="9">
        <f t="shared" si="95"/>
        <v>43.375</v>
      </c>
      <c r="S591" s="9">
        <f t="shared" si="96"/>
        <v>53.825000000000003</v>
      </c>
      <c r="T591" s="9">
        <f t="shared" si="97"/>
        <v>39.625</v>
      </c>
      <c r="U591" s="8">
        <f t="shared" si="98"/>
        <v>41.991666666666667</v>
      </c>
      <c r="V591" s="8">
        <f t="shared" si="99"/>
        <v>41.400000000000006</v>
      </c>
    </row>
    <row r="592" spans="1:22" ht="13.5" x14ac:dyDescent="0.25">
      <c r="A592" s="3">
        <f>RSI!A592</f>
        <v>42865</v>
      </c>
      <c r="B592" s="2">
        <f>RSI!B592</f>
        <v>7.0823</v>
      </c>
      <c r="C592" s="2">
        <f>RSI!I592</f>
        <v>62.279540556790593</v>
      </c>
      <c r="D592" s="2">
        <f>MACD!E592</f>
        <v>7.1521018870784658E-2</v>
      </c>
      <c r="E592" s="2">
        <f>MACD!F592</f>
        <v>9.4923302194608351E-3</v>
      </c>
      <c r="F592" s="2">
        <f>'Moving Avg'!D592</f>
        <v>6.6966800000000006</v>
      </c>
      <c r="G592" s="2">
        <f>'Moving Avg'!F592</f>
        <v>6.8030749999999998</v>
      </c>
      <c r="H592" s="2">
        <f>'Moving Avg'!G592</f>
        <v>6.7260319999999982</v>
      </c>
      <c r="I592" s="2">
        <f>'Moving Avg'!H592</f>
        <v>6.3351399999999991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  <c r="M592" s="8">
        <f t="shared" si="90"/>
        <v>25</v>
      </c>
      <c r="N592" s="8">
        <f t="shared" si="91"/>
        <v>0</v>
      </c>
      <c r="O592" s="8">
        <f t="shared" si="92"/>
        <v>50</v>
      </c>
      <c r="P592" s="8">
        <f t="shared" si="93"/>
        <v>83.5</v>
      </c>
      <c r="Q592" s="9">
        <f t="shared" si="94"/>
        <v>28.774999999999999</v>
      </c>
      <c r="R592" s="9">
        <f t="shared" si="95"/>
        <v>43.375</v>
      </c>
      <c r="S592" s="9">
        <f t="shared" si="96"/>
        <v>53.825000000000003</v>
      </c>
      <c r="T592" s="9">
        <f t="shared" si="97"/>
        <v>39.625</v>
      </c>
      <c r="U592" s="8">
        <f t="shared" si="98"/>
        <v>41.991666666666667</v>
      </c>
      <c r="V592" s="8">
        <f t="shared" si="99"/>
        <v>41.400000000000006</v>
      </c>
    </row>
    <row r="593" spans="1:22" ht="13.5" x14ac:dyDescent="0.25">
      <c r="A593" s="3">
        <f>RSI!A593</f>
        <v>42866</v>
      </c>
      <c r="B593" s="2">
        <f>RSI!B593</f>
        <v>7.0669000000000004</v>
      </c>
      <c r="C593" s="2">
        <f>RSI!I593</f>
        <v>61.529639250023841</v>
      </c>
      <c r="D593" s="2">
        <f>MACD!E593</f>
        <v>5.8052285358527023E-2</v>
      </c>
      <c r="E593" s="2">
        <f>MACD!F593</f>
        <v>1.9204321247274073E-2</v>
      </c>
      <c r="F593" s="2">
        <f>'Moving Avg'!D593</f>
        <v>6.8257200000000013</v>
      </c>
      <c r="G593" s="2">
        <f>'Moving Avg'!F593</f>
        <v>6.8261149999999997</v>
      </c>
      <c r="H593" s="2">
        <f>'Moving Avg'!G593</f>
        <v>6.7289499999999984</v>
      </c>
      <c r="I593" s="2">
        <f>'Moving Avg'!H593</f>
        <v>6.3477884999999992</v>
      </c>
      <c r="J593" s="6" t="str">
        <f>OBV!F593</f>
        <v>BULLISH</v>
      </c>
      <c r="K593" s="6" t="str">
        <f>OBV!G593</f>
        <v>NEUTRAL</v>
      </c>
      <c r="L593" s="6" t="str">
        <f>OBV!H593</f>
        <v>CONFIRMED BULLISH</v>
      </c>
      <c r="M593" s="8">
        <f t="shared" si="90"/>
        <v>25</v>
      </c>
      <c r="N593" s="8">
        <f t="shared" si="91"/>
        <v>0</v>
      </c>
      <c r="O593" s="8">
        <f t="shared" si="92"/>
        <v>50</v>
      </c>
      <c r="P593" s="8">
        <f t="shared" si="93"/>
        <v>83.5</v>
      </c>
      <c r="Q593" s="9">
        <f t="shared" si="94"/>
        <v>28.774999999999999</v>
      </c>
      <c r="R593" s="9">
        <f t="shared" si="95"/>
        <v>43.375</v>
      </c>
      <c r="S593" s="9">
        <f t="shared" si="96"/>
        <v>53.825000000000003</v>
      </c>
      <c r="T593" s="9">
        <f t="shared" si="97"/>
        <v>39.625</v>
      </c>
      <c r="U593" s="8">
        <f t="shared" si="98"/>
        <v>41.991666666666667</v>
      </c>
      <c r="V593" s="8">
        <f t="shared" si="99"/>
        <v>41.400000000000006</v>
      </c>
    </row>
    <row r="594" spans="1:22" ht="13.5" x14ac:dyDescent="0.25">
      <c r="A594" s="3">
        <f>RSI!A594</f>
        <v>42867</v>
      </c>
      <c r="B594" s="2">
        <f>RSI!B594</f>
        <v>6.8441999999999998</v>
      </c>
      <c r="C594" s="2">
        <f>RSI!I594</f>
        <v>51.813649031482427</v>
      </c>
      <c r="D594" s="2">
        <f>MACD!E594</f>
        <v>6.1408664682444325E-2</v>
      </c>
      <c r="E594" s="2">
        <f>MACD!F594</f>
        <v>2.7645189934308124E-2</v>
      </c>
      <c r="F594" s="2">
        <f>'Moving Avg'!D594</f>
        <v>6.8887199999999993</v>
      </c>
      <c r="G594" s="2">
        <f>'Moving Avg'!F594</f>
        <v>6.8341800000000008</v>
      </c>
      <c r="H594" s="2">
        <f>'Moving Avg'!G594</f>
        <v>6.7291039999999986</v>
      </c>
      <c r="I594" s="2">
        <f>'Moving Avg'!H594</f>
        <v>6.360002999999999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  <c r="M594" s="8">
        <f t="shared" si="90"/>
        <v>25</v>
      </c>
      <c r="N594" s="8">
        <f t="shared" si="91"/>
        <v>0</v>
      </c>
      <c r="O594" s="8">
        <f t="shared" si="92"/>
        <v>50</v>
      </c>
      <c r="P594" s="8">
        <f t="shared" si="93"/>
        <v>83.5</v>
      </c>
      <c r="Q594" s="9">
        <f t="shared" si="94"/>
        <v>28.774999999999999</v>
      </c>
      <c r="R594" s="9">
        <f t="shared" si="95"/>
        <v>43.375</v>
      </c>
      <c r="S594" s="9">
        <f t="shared" si="96"/>
        <v>53.825000000000003</v>
      </c>
      <c r="T594" s="9">
        <f t="shared" si="97"/>
        <v>39.625</v>
      </c>
      <c r="U594" s="8">
        <f t="shared" si="98"/>
        <v>41.991666666666667</v>
      </c>
      <c r="V594" s="8">
        <f t="shared" si="99"/>
        <v>41.400000000000006</v>
      </c>
    </row>
    <row r="595" spans="1:22" ht="13.5" x14ac:dyDescent="0.25">
      <c r="A595" s="3">
        <f>RSI!A595</f>
        <v>42870</v>
      </c>
      <c r="B595" s="2">
        <f>RSI!B595</f>
        <v>6.7980999999999998</v>
      </c>
      <c r="C595" s="2">
        <f>RSI!I595</f>
        <v>50.051725147042156</v>
      </c>
      <c r="D595" s="2">
        <f>MACD!E595</f>
        <v>6.382681184867689E-2</v>
      </c>
      <c r="E595" s="2">
        <f>MACD!F595</f>
        <v>3.488151431718188E-2</v>
      </c>
      <c r="F595" s="2">
        <f>'Moving Avg'!D595</f>
        <v>6.9424999999999999</v>
      </c>
      <c r="G595" s="2">
        <f>'Moving Avg'!F595</f>
        <v>6.8341800000000008</v>
      </c>
      <c r="H595" s="2">
        <f>'Moving Avg'!G595</f>
        <v>6.7267999999999981</v>
      </c>
      <c r="I595" s="2">
        <f>'Moving Avg'!H595</f>
        <v>6.3713455000000003</v>
      </c>
      <c r="J595" s="6" t="str">
        <f>OBV!F595</f>
        <v>BULLISH</v>
      </c>
      <c r="K595" s="6" t="str">
        <f>OBV!G595</f>
        <v>NEUTRAL</v>
      </c>
      <c r="L595" s="6" t="str">
        <f>OBV!H595</f>
        <v>CONFIRMED BULLISH</v>
      </c>
      <c r="M595" s="8">
        <f t="shared" si="90"/>
        <v>25</v>
      </c>
      <c r="N595" s="8">
        <f t="shared" si="91"/>
        <v>0</v>
      </c>
      <c r="O595" s="8">
        <f t="shared" si="92"/>
        <v>50</v>
      </c>
      <c r="P595" s="8">
        <f t="shared" si="93"/>
        <v>83.5</v>
      </c>
      <c r="Q595" s="9">
        <f t="shared" si="94"/>
        <v>28.774999999999999</v>
      </c>
      <c r="R595" s="9">
        <f t="shared" si="95"/>
        <v>43.375</v>
      </c>
      <c r="S595" s="9">
        <f t="shared" si="96"/>
        <v>53.825000000000003</v>
      </c>
      <c r="T595" s="9">
        <f t="shared" si="97"/>
        <v>39.625</v>
      </c>
      <c r="U595" s="8">
        <f t="shared" si="98"/>
        <v>41.991666666666667</v>
      </c>
      <c r="V595" s="8">
        <f t="shared" si="99"/>
        <v>41.400000000000006</v>
      </c>
    </row>
    <row r="596" spans="1:22" ht="13.5" x14ac:dyDescent="0.25">
      <c r="A596" s="3">
        <f>RSI!A596</f>
        <v>42871</v>
      </c>
      <c r="B596" s="2">
        <f>RSI!B596</f>
        <v>6.6905000000000001</v>
      </c>
      <c r="C596" s="2">
        <f>RSI!I596</f>
        <v>46.110436631608415</v>
      </c>
      <c r="D596" s="2">
        <f>MACD!E596</f>
        <v>5.6116507641609026E-2</v>
      </c>
      <c r="E596" s="2">
        <f>MACD!F596</f>
        <v>3.9128512982067314E-2</v>
      </c>
      <c r="F596" s="2">
        <f>'Moving Avg'!D596</f>
        <v>6.8963999999999999</v>
      </c>
      <c r="G596" s="2">
        <f>'Moving Avg'!F596</f>
        <v>6.8238099999999999</v>
      </c>
      <c r="H596" s="2">
        <f>'Moving Avg'!G596</f>
        <v>6.7238799999999967</v>
      </c>
      <c r="I596" s="2">
        <f>'Moving Avg'!H596</f>
        <v>6.3821374999999998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  <c r="M596" s="8">
        <f t="shared" si="90"/>
        <v>25</v>
      </c>
      <c r="N596" s="8">
        <f t="shared" si="91"/>
        <v>0</v>
      </c>
      <c r="O596" s="8">
        <f t="shared" si="92"/>
        <v>50</v>
      </c>
      <c r="P596" s="8">
        <f t="shared" si="93"/>
        <v>16.5</v>
      </c>
      <c r="Q596" s="9">
        <f t="shared" si="94"/>
        <v>18.725000000000001</v>
      </c>
      <c r="R596" s="9">
        <f t="shared" si="95"/>
        <v>26.625</v>
      </c>
      <c r="S596" s="9">
        <f t="shared" si="96"/>
        <v>23.675000000000001</v>
      </c>
      <c r="T596" s="9">
        <f t="shared" si="97"/>
        <v>22.875</v>
      </c>
      <c r="U596" s="8">
        <f t="shared" si="98"/>
        <v>23.008333333333336</v>
      </c>
      <c r="V596" s="8">
        <f t="shared" si="99"/>
        <v>22.975000000000001</v>
      </c>
    </row>
    <row r="597" spans="1:22" ht="13.5" x14ac:dyDescent="0.25">
      <c r="A597" s="3">
        <f>RSI!A597</f>
        <v>42872</v>
      </c>
      <c r="B597" s="2">
        <f>RSI!B597</f>
        <v>6.4908000000000001</v>
      </c>
      <c r="C597" s="2">
        <f>RSI!I597</f>
        <v>39.840109774942839</v>
      </c>
      <c r="D597" s="2">
        <f>MACD!E597</f>
        <v>5.3201978617364531E-2</v>
      </c>
      <c r="E597" s="2">
        <f>MACD!F597</f>
        <v>4.194320610912676E-2</v>
      </c>
      <c r="F597" s="2">
        <f>'Moving Avg'!D597</f>
        <v>6.7781000000000002</v>
      </c>
      <c r="G597" s="2">
        <f>'Moving Avg'!F597</f>
        <v>6.8026850000000012</v>
      </c>
      <c r="H597" s="2">
        <f>'Moving Avg'!G597</f>
        <v>6.7129719999999962</v>
      </c>
      <c r="I597" s="2">
        <f>'Moving Avg'!H597</f>
        <v>6.3919309999999996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  <c r="M597" s="8">
        <f t="shared" si="90"/>
        <v>25</v>
      </c>
      <c r="N597" s="8">
        <f t="shared" si="91"/>
        <v>0</v>
      </c>
      <c r="O597" s="8">
        <f t="shared" si="92"/>
        <v>50</v>
      </c>
      <c r="P597" s="8">
        <f t="shared" si="93"/>
        <v>16.5</v>
      </c>
      <c r="Q597" s="9">
        <f t="shared" si="94"/>
        <v>18.725000000000001</v>
      </c>
      <c r="R597" s="9">
        <f t="shared" si="95"/>
        <v>26.625</v>
      </c>
      <c r="S597" s="9">
        <f t="shared" si="96"/>
        <v>23.675000000000001</v>
      </c>
      <c r="T597" s="9">
        <f t="shared" si="97"/>
        <v>22.875</v>
      </c>
      <c r="U597" s="8">
        <f t="shared" si="98"/>
        <v>23.008333333333336</v>
      </c>
      <c r="V597" s="8">
        <f t="shared" si="99"/>
        <v>22.975000000000001</v>
      </c>
    </row>
    <row r="598" spans="1:22" ht="13.5" x14ac:dyDescent="0.25">
      <c r="A598" s="3">
        <f>RSI!A598</f>
        <v>42873</v>
      </c>
      <c r="B598" s="2">
        <f>RSI!B598</f>
        <v>6.56</v>
      </c>
      <c r="C598" s="2">
        <f>RSI!I598</f>
        <v>42.745556115766732</v>
      </c>
      <c r="D598" s="2">
        <f>MACD!E598</f>
        <v>7.1908578306505433E-3</v>
      </c>
      <c r="E598" s="2">
        <f>MACD!F598</f>
        <v>3.4992736453431518E-2</v>
      </c>
      <c r="F598" s="2">
        <f>'Moving Avg'!D598</f>
        <v>6.6767200000000004</v>
      </c>
      <c r="G598" s="2">
        <f>'Moving Avg'!F598</f>
        <v>6.7850200000000012</v>
      </c>
      <c r="H598" s="2">
        <f>'Moving Avg'!G598</f>
        <v>6.7075959999999961</v>
      </c>
      <c r="I598" s="2">
        <f>'Moving Avg'!H598</f>
        <v>6.4024549999999998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  <c r="M598" s="8">
        <f t="shared" si="90"/>
        <v>25</v>
      </c>
      <c r="N598" s="8">
        <f t="shared" si="91"/>
        <v>100</v>
      </c>
      <c r="O598" s="8">
        <f t="shared" si="92"/>
        <v>50</v>
      </c>
      <c r="P598" s="8">
        <f t="shared" si="93"/>
        <v>16.5</v>
      </c>
      <c r="Q598" s="9">
        <f t="shared" si="94"/>
        <v>53.725000000000001</v>
      </c>
      <c r="R598" s="9">
        <f t="shared" si="95"/>
        <v>46.625</v>
      </c>
      <c r="S598" s="9">
        <f t="shared" si="96"/>
        <v>38.674999999999997</v>
      </c>
      <c r="T598" s="9">
        <f t="shared" si="97"/>
        <v>47.875</v>
      </c>
      <c r="U598" s="8">
        <f t="shared" si="98"/>
        <v>46.341666666666661</v>
      </c>
      <c r="V598" s="8">
        <f t="shared" si="99"/>
        <v>46.724999999999994</v>
      </c>
    </row>
    <row r="599" spans="1:22" ht="13.5" x14ac:dyDescent="0.25">
      <c r="A599" s="3">
        <f>RSI!A599</f>
        <v>42874</v>
      </c>
      <c r="B599" s="2">
        <f>RSI!B599</f>
        <v>6.7519999999999998</v>
      </c>
      <c r="C599" s="2">
        <f>RSI!I599</f>
        <v>49.965810670687077</v>
      </c>
      <c r="D599" s="2">
        <f>MACD!E599</f>
        <v>-2.8199517233933769E-2</v>
      </c>
      <c r="E599" s="2">
        <f>MACD!F599</f>
        <v>2.2354285715958461E-2</v>
      </c>
      <c r="F599" s="2">
        <f>'Moving Avg'!D599</f>
        <v>6.6582799999999995</v>
      </c>
      <c r="G599" s="2">
        <f>'Moving Avg'!F599</f>
        <v>6.7769550000000027</v>
      </c>
      <c r="H599" s="2">
        <f>'Moving Avg'!G599</f>
        <v>6.7066739999999969</v>
      </c>
      <c r="I599" s="2">
        <f>'Moving Avg'!H599</f>
        <v>6.4135544999999992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  <c r="M599" s="8">
        <f t="shared" si="90"/>
        <v>25</v>
      </c>
      <c r="N599" s="8">
        <f t="shared" si="91"/>
        <v>100</v>
      </c>
      <c r="O599" s="8">
        <f t="shared" si="92"/>
        <v>50</v>
      </c>
      <c r="P599" s="8">
        <f t="shared" si="93"/>
        <v>16.5</v>
      </c>
      <c r="Q599" s="9">
        <f t="shared" si="94"/>
        <v>53.725000000000001</v>
      </c>
      <c r="R599" s="9">
        <f t="shared" si="95"/>
        <v>46.625</v>
      </c>
      <c r="S599" s="9">
        <f t="shared" si="96"/>
        <v>38.674999999999997</v>
      </c>
      <c r="T599" s="9">
        <f t="shared" si="97"/>
        <v>47.875</v>
      </c>
      <c r="U599" s="8">
        <f t="shared" si="98"/>
        <v>46.341666666666661</v>
      </c>
      <c r="V599" s="8">
        <f t="shared" si="99"/>
        <v>46.724999999999994</v>
      </c>
    </row>
    <row r="600" spans="1:22" ht="13.5" x14ac:dyDescent="0.25">
      <c r="A600" s="3">
        <f>RSI!A600</f>
        <v>42877</v>
      </c>
      <c r="B600" s="2">
        <f>RSI!B600</f>
        <v>6.9055999999999997</v>
      </c>
      <c r="C600" s="2">
        <f>RSI!I600</f>
        <v>54.869145345171518</v>
      </c>
      <c r="D600" s="2">
        <f>MACD!E600</f>
        <v>-6.952246616221025E-2</v>
      </c>
      <c r="E600" s="2">
        <f>MACD!F600</f>
        <v>3.9789353403247175E-3</v>
      </c>
      <c r="F600" s="2">
        <f>'Moving Avg'!D600</f>
        <v>6.6797799999999992</v>
      </c>
      <c r="G600" s="2">
        <f>'Moving Avg'!F600</f>
        <v>6.7765700000000013</v>
      </c>
      <c r="H600" s="2">
        <f>'Moving Avg'!G600</f>
        <v>6.7088239999999963</v>
      </c>
      <c r="I600" s="2">
        <f>'Moving Avg'!H600</f>
        <v>6.4250379999999998</v>
      </c>
      <c r="J600" s="6" t="str">
        <f>OBV!F600</f>
        <v>BULLISH</v>
      </c>
      <c r="K600" s="6" t="str">
        <f>OBV!G600</f>
        <v>NEUTRAL</v>
      </c>
      <c r="L600" s="6" t="str">
        <f>OBV!H600</f>
        <v>CONFIRMED BULLISH</v>
      </c>
      <c r="M600" s="8">
        <f t="shared" si="90"/>
        <v>25</v>
      </c>
      <c r="N600" s="8">
        <f t="shared" si="91"/>
        <v>100</v>
      </c>
      <c r="O600" s="8">
        <f t="shared" si="92"/>
        <v>50</v>
      </c>
      <c r="P600" s="8">
        <f t="shared" si="93"/>
        <v>83.5</v>
      </c>
      <c r="Q600" s="9">
        <f t="shared" si="94"/>
        <v>63.774999999999999</v>
      </c>
      <c r="R600" s="9">
        <f t="shared" si="95"/>
        <v>63.375</v>
      </c>
      <c r="S600" s="9">
        <f t="shared" si="96"/>
        <v>68.825000000000003</v>
      </c>
      <c r="T600" s="9">
        <f t="shared" si="97"/>
        <v>64.625</v>
      </c>
      <c r="U600" s="8">
        <f t="shared" si="98"/>
        <v>65.325000000000003</v>
      </c>
      <c r="V600" s="8">
        <f t="shared" si="99"/>
        <v>65.150000000000006</v>
      </c>
    </row>
    <row r="601" spans="1:22" ht="13.5" x14ac:dyDescent="0.25">
      <c r="A601" s="3">
        <f>RSI!A601</f>
        <v>42878</v>
      </c>
      <c r="B601" s="2">
        <f>RSI!B601</f>
        <v>6.7058999999999997</v>
      </c>
      <c r="C601" s="2">
        <f>RSI!I601</f>
        <v>48.24877220515161</v>
      </c>
      <c r="D601" s="2">
        <f>MACD!E601</f>
        <v>-3.032566015260052E-2</v>
      </c>
      <c r="E601" s="2">
        <f>MACD!F601</f>
        <v>-2.8819837582603307E-3</v>
      </c>
      <c r="F601" s="2">
        <f>'Moving Avg'!D601</f>
        <v>6.6828599999999998</v>
      </c>
      <c r="G601" s="2">
        <f>'Moving Avg'!F601</f>
        <v>6.7662000000000004</v>
      </c>
      <c r="H601" s="2">
        <f>'Moving Avg'!G601</f>
        <v>6.7069799999999953</v>
      </c>
      <c r="I601" s="2">
        <f>'Moving Avg'!H601</f>
        <v>6.4362144999999984</v>
      </c>
      <c r="J601" s="6" t="str">
        <f>OBV!F601</f>
        <v>BULLISH</v>
      </c>
      <c r="K601" s="6" t="str">
        <f>OBV!G601</f>
        <v>NEUTRAL</v>
      </c>
      <c r="L601" s="6" t="str">
        <f>OBV!H601</f>
        <v>CONFIRMED BULLISH</v>
      </c>
      <c r="M601" s="8">
        <f t="shared" si="90"/>
        <v>25</v>
      </c>
      <c r="N601" s="8">
        <f t="shared" si="91"/>
        <v>100</v>
      </c>
      <c r="O601" s="8">
        <f t="shared" si="92"/>
        <v>50</v>
      </c>
      <c r="P601" s="8">
        <f t="shared" si="93"/>
        <v>83.5</v>
      </c>
      <c r="Q601" s="9">
        <f t="shared" si="94"/>
        <v>63.774999999999999</v>
      </c>
      <c r="R601" s="9">
        <f t="shared" si="95"/>
        <v>63.375</v>
      </c>
      <c r="S601" s="9">
        <f t="shared" si="96"/>
        <v>68.825000000000003</v>
      </c>
      <c r="T601" s="9">
        <f t="shared" si="97"/>
        <v>64.625</v>
      </c>
      <c r="U601" s="8">
        <f t="shared" si="98"/>
        <v>65.325000000000003</v>
      </c>
      <c r="V601" s="8">
        <f t="shared" si="99"/>
        <v>65.150000000000006</v>
      </c>
    </row>
    <row r="602" spans="1:22" ht="13.5" x14ac:dyDescent="0.25">
      <c r="A602" s="3">
        <f>RSI!A602</f>
        <v>42879</v>
      </c>
      <c r="B602" s="2">
        <f>RSI!B602</f>
        <v>6.5061999999999998</v>
      </c>
      <c r="C602" s="2">
        <f>RSI!I602</f>
        <v>42.700339943236827</v>
      </c>
      <c r="D602" s="2">
        <f>MACD!E602</f>
        <v>4.2788938973476576E-2</v>
      </c>
      <c r="E602" s="2">
        <f>MACD!F602</f>
        <v>6.2522007880870508E-3</v>
      </c>
      <c r="F602" s="2">
        <f>'Moving Avg'!D602</f>
        <v>6.6859399999999996</v>
      </c>
      <c r="G602" s="2">
        <f>'Moving Avg'!F602</f>
        <v>6.745845000000001</v>
      </c>
      <c r="H602" s="2">
        <f>'Moving Avg'!G602</f>
        <v>6.7019099999999954</v>
      </c>
      <c r="I602" s="2">
        <f>'Moving Avg'!H602</f>
        <v>6.445892999999999</v>
      </c>
      <c r="J602" s="6" t="str">
        <f>OBV!F602</f>
        <v>BULLISH</v>
      </c>
      <c r="K602" s="6" t="str">
        <f>OBV!G602</f>
        <v>NEUTRAL</v>
      </c>
      <c r="L602" s="6" t="str">
        <f>OBV!H602</f>
        <v>CONFIRMED BULLISH</v>
      </c>
      <c r="M602" s="8">
        <f t="shared" si="90"/>
        <v>25</v>
      </c>
      <c r="N602" s="8">
        <f t="shared" si="91"/>
        <v>0</v>
      </c>
      <c r="O602" s="8">
        <f t="shared" si="92"/>
        <v>50</v>
      </c>
      <c r="P602" s="8">
        <f t="shared" si="93"/>
        <v>83.5</v>
      </c>
      <c r="Q602" s="9">
        <f t="shared" si="94"/>
        <v>28.774999999999999</v>
      </c>
      <c r="R602" s="9">
        <f t="shared" si="95"/>
        <v>43.375</v>
      </c>
      <c r="S602" s="9">
        <f t="shared" si="96"/>
        <v>53.825000000000003</v>
      </c>
      <c r="T602" s="9">
        <f t="shared" si="97"/>
        <v>39.625</v>
      </c>
      <c r="U602" s="8">
        <f t="shared" si="98"/>
        <v>41.991666666666667</v>
      </c>
      <c r="V602" s="8">
        <f t="shared" si="99"/>
        <v>41.400000000000006</v>
      </c>
    </row>
    <row r="603" spans="1:22" ht="13.5" x14ac:dyDescent="0.25">
      <c r="A603" s="3">
        <f>RSI!A603</f>
        <v>42880</v>
      </c>
      <c r="B603" s="2">
        <f>RSI!B603</f>
        <v>6.6520999999999999</v>
      </c>
      <c r="C603" s="2">
        <f>RSI!I603</f>
        <v>47.454576921463826</v>
      </c>
      <c r="D603" s="2">
        <f>MACD!E603</f>
        <v>9.2973437559736638E-2</v>
      </c>
      <c r="E603" s="2">
        <f>MACD!F603</f>
        <v>2.3596448142416966E-2</v>
      </c>
      <c r="F603" s="2">
        <f>'Moving Avg'!D603</f>
        <v>6.7043599999999994</v>
      </c>
      <c r="G603" s="2">
        <f>'Moving Avg'!F603</f>
        <v>6.733555</v>
      </c>
      <c r="H603" s="2">
        <f>'Moving Avg'!G603</f>
        <v>6.6992979999999962</v>
      </c>
      <c r="I603" s="2">
        <f>'Moving Avg'!H603</f>
        <v>6.4563394999999977</v>
      </c>
      <c r="J603" s="6" t="str">
        <f>OBV!F603</f>
        <v>BULLISH</v>
      </c>
      <c r="K603" s="6" t="str">
        <f>OBV!G603</f>
        <v>NEUTRAL</v>
      </c>
      <c r="L603" s="6" t="str">
        <f>OBV!H603</f>
        <v>CONFIRMED BULLISH</v>
      </c>
      <c r="M603" s="8">
        <f t="shared" si="90"/>
        <v>25</v>
      </c>
      <c r="N603" s="8">
        <f t="shared" si="91"/>
        <v>0</v>
      </c>
      <c r="O603" s="8">
        <f t="shared" si="92"/>
        <v>50</v>
      </c>
      <c r="P603" s="8">
        <f t="shared" si="93"/>
        <v>83.5</v>
      </c>
      <c r="Q603" s="9">
        <f t="shared" si="94"/>
        <v>28.774999999999999</v>
      </c>
      <c r="R603" s="9">
        <f t="shared" si="95"/>
        <v>43.375</v>
      </c>
      <c r="S603" s="9">
        <f t="shared" si="96"/>
        <v>53.825000000000003</v>
      </c>
      <c r="T603" s="9">
        <f t="shared" si="97"/>
        <v>39.625</v>
      </c>
      <c r="U603" s="8">
        <f t="shared" si="98"/>
        <v>41.991666666666667</v>
      </c>
      <c r="V603" s="8">
        <f t="shared" si="99"/>
        <v>41.400000000000006</v>
      </c>
    </row>
    <row r="604" spans="1:22" ht="13.5" x14ac:dyDescent="0.25">
      <c r="A604" s="3">
        <f>RSI!A604</f>
        <v>42881</v>
      </c>
      <c r="B604" s="2">
        <f>RSI!B604</f>
        <v>6.7290000000000001</v>
      </c>
      <c r="C604" s="2">
        <f>RSI!I604</f>
        <v>49.81795325438916</v>
      </c>
      <c r="D604" s="2">
        <f>MACD!E604</f>
        <v>9.6001481323219728E-2</v>
      </c>
      <c r="E604" s="2">
        <f>MACD!F604</f>
        <v>3.8077454778577519E-2</v>
      </c>
      <c r="F604" s="2">
        <f>'Moving Avg'!D604</f>
        <v>6.6997600000000004</v>
      </c>
      <c r="G604" s="2">
        <f>'Moving Avg'!F604</f>
        <v>6.7251100000000008</v>
      </c>
      <c r="H604" s="2">
        <f>'Moving Avg'!G604</f>
        <v>6.7019099999999971</v>
      </c>
      <c r="I604" s="2">
        <f>'Moving Avg'!H604</f>
        <v>6.4671704999999973</v>
      </c>
      <c r="J604" s="6" t="str">
        <f>OBV!F604</f>
        <v>BULLISH</v>
      </c>
      <c r="K604" s="6" t="str">
        <f>OBV!G604</f>
        <v>STRONG</v>
      </c>
      <c r="L604" s="6" t="str">
        <f>OBV!H604</f>
        <v>BULLISH DIVERGENCE</v>
      </c>
      <c r="M604" s="8">
        <f t="shared" si="90"/>
        <v>25</v>
      </c>
      <c r="N604" s="8">
        <f t="shared" si="91"/>
        <v>0</v>
      </c>
      <c r="O604" s="8">
        <f t="shared" si="92"/>
        <v>50</v>
      </c>
      <c r="P604" s="8">
        <f t="shared" si="93"/>
        <v>83</v>
      </c>
      <c r="Q604" s="9">
        <f t="shared" si="94"/>
        <v>28.7</v>
      </c>
      <c r="R604" s="9">
        <f t="shared" si="95"/>
        <v>43.25</v>
      </c>
      <c r="S604" s="9">
        <f t="shared" si="96"/>
        <v>53.6</v>
      </c>
      <c r="T604" s="9">
        <f t="shared" si="97"/>
        <v>39.5</v>
      </c>
      <c r="U604" s="8">
        <f t="shared" si="98"/>
        <v>41.85</v>
      </c>
      <c r="V604" s="8">
        <f t="shared" si="99"/>
        <v>41.262500000000003</v>
      </c>
    </row>
    <row r="605" spans="1:22" ht="13.5" x14ac:dyDescent="0.25">
      <c r="A605" s="3">
        <f>RSI!A605</f>
        <v>42884</v>
      </c>
      <c r="B605" s="2">
        <f>RSI!B605</f>
        <v>6.8365</v>
      </c>
      <c r="C605" s="2">
        <f>RSI!I605</f>
        <v>53.000384994387268</v>
      </c>
      <c r="D605" s="2">
        <f>MACD!E605</f>
        <v>8.3537396165570321E-2</v>
      </c>
      <c r="E605" s="2">
        <f>MACD!F605</f>
        <v>4.7169443055976076E-2</v>
      </c>
      <c r="F605" s="2">
        <f>'Moving Avg'!D605</f>
        <v>6.6859399999999996</v>
      </c>
      <c r="G605" s="2">
        <f>'Moving Avg'!F605</f>
        <v>6.7231900000000007</v>
      </c>
      <c r="H605" s="2">
        <f>'Moving Avg'!G605</f>
        <v>6.7037539999999964</v>
      </c>
      <c r="I605" s="2">
        <f>'Moving Avg'!H605</f>
        <v>6.4785389999999969</v>
      </c>
      <c r="J605" s="6" t="str">
        <f>OBV!F605</f>
        <v>BULLISH</v>
      </c>
      <c r="K605" s="6" t="str">
        <f>OBV!G605</f>
        <v>STRONG</v>
      </c>
      <c r="L605" s="6" t="str">
        <f>OBV!H605</f>
        <v>BULLISH DIVERGENCE</v>
      </c>
      <c r="M605" s="8">
        <f t="shared" si="90"/>
        <v>25</v>
      </c>
      <c r="N605" s="8">
        <f t="shared" si="91"/>
        <v>0</v>
      </c>
      <c r="O605" s="8">
        <f t="shared" si="92"/>
        <v>50</v>
      </c>
      <c r="P605" s="8">
        <f t="shared" si="93"/>
        <v>83</v>
      </c>
      <c r="Q605" s="9">
        <f t="shared" si="94"/>
        <v>28.7</v>
      </c>
      <c r="R605" s="9">
        <f t="shared" si="95"/>
        <v>43.25</v>
      </c>
      <c r="S605" s="9">
        <f t="shared" si="96"/>
        <v>53.6</v>
      </c>
      <c r="T605" s="9">
        <f t="shared" si="97"/>
        <v>39.5</v>
      </c>
      <c r="U605" s="8">
        <f t="shared" si="98"/>
        <v>41.85</v>
      </c>
      <c r="V605" s="8">
        <f t="shared" si="99"/>
        <v>41.262500000000003</v>
      </c>
    </row>
    <row r="606" spans="1:22" ht="13.5" x14ac:dyDescent="0.25">
      <c r="A606" s="3">
        <f>RSI!A606</f>
        <v>42885</v>
      </c>
      <c r="B606" s="2">
        <f>RSI!B606</f>
        <v>6.8365</v>
      </c>
      <c r="C606" s="2">
        <f>RSI!I606</f>
        <v>53.000384994387268</v>
      </c>
      <c r="D606" s="2">
        <f>MACD!E606</f>
        <v>5.582864117122277E-2</v>
      </c>
      <c r="E606" s="2">
        <f>MACD!F606</f>
        <v>4.8901282679025417E-2</v>
      </c>
      <c r="F606" s="2">
        <f>'Moving Avg'!D606</f>
        <v>6.7120599999999992</v>
      </c>
      <c r="G606" s="2">
        <f>'Moving Avg'!F606</f>
        <v>6.727030000000001</v>
      </c>
      <c r="H606" s="2">
        <f>'Moving Avg'!G606</f>
        <v>6.7055979999999975</v>
      </c>
      <c r="I606" s="2">
        <f>'Moving Avg'!H606</f>
        <v>6.4904454999999963</v>
      </c>
      <c r="J606" s="6" t="str">
        <f>OBV!F606</f>
        <v>BULLISH</v>
      </c>
      <c r="K606" s="6" t="str">
        <f>OBV!G606</f>
        <v>STRONG</v>
      </c>
      <c r="L606" s="6" t="str">
        <f>OBV!H606</f>
        <v>CONFIRMED BULLISH</v>
      </c>
      <c r="M606" s="8">
        <f t="shared" si="90"/>
        <v>25</v>
      </c>
      <c r="N606" s="8">
        <f t="shared" si="91"/>
        <v>0</v>
      </c>
      <c r="O606" s="8">
        <f t="shared" si="92"/>
        <v>50</v>
      </c>
      <c r="P606" s="8">
        <f t="shared" si="93"/>
        <v>100</v>
      </c>
      <c r="Q606" s="9">
        <f t="shared" si="94"/>
        <v>31.25</v>
      </c>
      <c r="R606" s="9">
        <f t="shared" si="95"/>
        <v>47.5</v>
      </c>
      <c r="S606" s="9">
        <f t="shared" si="96"/>
        <v>61.25</v>
      </c>
      <c r="T606" s="9">
        <f t="shared" si="97"/>
        <v>43.75</v>
      </c>
      <c r="U606" s="8">
        <f t="shared" si="98"/>
        <v>46.666666666666664</v>
      </c>
      <c r="V606" s="8">
        <f t="shared" si="99"/>
        <v>45.9375</v>
      </c>
    </row>
    <row r="607" spans="1:22" ht="13.5" x14ac:dyDescent="0.25">
      <c r="A607" s="3">
        <f>RSI!A607</f>
        <v>42886</v>
      </c>
      <c r="B607" s="2">
        <f>RSI!B607</f>
        <v>6.8365</v>
      </c>
      <c r="C607" s="2">
        <f>RSI!I607</f>
        <v>53.000384994387268</v>
      </c>
      <c r="D607" s="2">
        <f>MACD!E607</f>
        <v>1.0963842249820388E-3</v>
      </c>
      <c r="E607" s="2">
        <f>MACD!F607</f>
        <v>3.9340302988216745E-2</v>
      </c>
      <c r="F607" s="2">
        <f>'Moving Avg'!D607</f>
        <v>6.7781199999999995</v>
      </c>
      <c r="G607" s="2">
        <f>'Moving Avg'!F607</f>
        <v>6.7347099999999998</v>
      </c>
      <c r="H607" s="2">
        <f>'Moving Avg'!G607</f>
        <v>6.7114359999999991</v>
      </c>
      <c r="I607" s="2">
        <f>'Moving Avg'!H607</f>
        <v>6.5030044999999959</v>
      </c>
      <c r="J607" s="6" t="str">
        <f>OBV!F607</f>
        <v>BULLISH</v>
      </c>
      <c r="K607" s="6" t="str">
        <f>OBV!G607</f>
        <v>STRONG</v>
      </c>
      <c r="L607" s="6" t="str">
        <f>OBV!H607</f>
        <v>CONFIRMED BULLISH</v>
      </c>
      <c r="M607" s="8">
        <f t="shared" si="90"/>
        <v>25</v>
      </c>
      <c r="N607" s="8">
        <f t="shared" si="91"/>
        <v>100</v>
      </c>
      <c r="O607" s="8">
        <f t="shared" si="92"/>
        <v>50</v>
      </c>
      <c r="P607" s="8">
        <f t="shared" si="93"/>
        <v>100</v>
      </c>
      <c r="Q607" s="9">
        <f t="shared" si="94"/>
        <v>66.25</v>
      </c>
      <c r="R607" s="9">
        <f t="shared" si="95"/>
        <v>67.5</v>
      </c>
      <c r="S607" s="9">
        <f t="shared" si="96"/>
        <v>76.25</v>
      </c>
      <c r="T607" s="9">
        <f t="shared" si="97"/>
        <v>68.75</v>
      </c>
      <c r="U607" s="8">
        <f t="shared" si="98"/>
        <v>70</v>
      </c>
      <c r="V607" s="8">
        <f t="shared" si="99"/>
        <v>69.6875</v>
      </c>
    </row>
    <row r="608" spans="1:22" ht="13.5" x14ac:dyDescent="0.25">
      <c r="A608" s="3">
        <f>RSI!A608</f>
        <v>42887</v>
      </c>
      <c r="B608" s="2">
        <f>RSI!B608</f>
        <v>6.8288000000000002</v>
      </c>
      <c r="C608" s="2">
        <f>RSI!I608</f>
        <v>52.701386447125827</v>
      </c>
      <c r="D608" s="2">
        <f>MACD!E608</f>
        <v>-3.4520584997570936E-2</v>
      </c>
      <c r="E608" s="2">
        <f>MACD!F608</f>
        <v>2.4568125391059209E-2</v>
      </c>
      <c r="F608" s="2">
        <f>'Moving Avg'!D608</f>
        <v>6.813460000000001</v>
      </c>
      <c r="G608" s="2">
        <f>'Moving Avg'!F608</f>
        <v>6.7550650000000001</v>
      </c>
      <c r="H608" s="2">
        <f>'Moving Avg'!G608</f>
        <v>6.7189639999999988</v>
      </c>
      <c r="I608" s="2">
        <f>'Moving Avg'!H608</f>
        <v>6.5149104999999956</v>
      </c>
      <c r="J608" s="6" t="str">
        <f>OBV!F608</f>
        <v>BULLISH</v>
      </c>
      <c r="K608" s="6" t="str">
        <f>OBV!G608</f>
        <v>STRONG</v>
      </c>
      <c r="L608" s="6" t="str">
        <f>OBV!H608</f>
        <v>CONFIRMED BULLISH</v>
      </c>
      <c r="M608" s="8">
        <f t="shared" si="90"/>
        <v>25</v>
      </c>
      <c r="N608" s="8">
        <f t="shared" si="91"/>
        <v>100</v>
      </c>
      <c r="O608" s="8">
        <f t="shared" si="92"/>
        <v>50</v>
      </c>
      <c r="P608" s="8">
        <f t="shared" si="93"/>
        <v>100</v>
      </c>
      <c r="Q608" s="9">
        <f t="shared" si="94"/>
        <v>66.25</v>
      </c>
      <c r="R608" s="9">
        <f t="shared" si="95"/>
        <v>67.5</v>
      </c>
      <c r="S608" s="9">
        <f t="shared" si="96"/>
        <v>76.25</v>
      </c>
      <c r="T608" s="9">
        <f t="shared" si="97"/>
        <v>68.75</v>
      </c>
      <c r="U608" s="8">
        <f t="shared" si="98"/>
        <v>70</v>
      </c>
      <c r="V608" s="8">
        <f t="shared" si="99"/>
        <v>69.6875</v>
      </c>
    </row>
    <row r="609" spans="1:22" ht="13.5" x14ac:dyDescent="0.25">
      <c r="A609" s="3">
        <f>RSI!A609</f>
        <v>42888</v>
      </c>
      <c r="B609" s="2">
        <f>RSI!B609</f>
        <v>6.8288000000000002</v>
      </c>
      <c r="C609" s="2">
        <f>RSI!I609</f>
        <v>52.701386447125827</v>
      </c>
      <c r="D609" s="2">
        <f>MACD!E609</f>
        <v>-3.5557007209000346E-2</v>
      </c>
      <c r="E609" s="2">
        <f>MACD!F609</f>
        <v>1.2543098871047299E-2</v>
      </c>
      <c r="F609" s="2">
        <f>'Moving Avg'!D609</f>
        <v>6.8334199999999994</v>
      </c>
      <c r="G609" s="2">
        <f>'Moving Avg'!F609</f>
        <v>6.7700450000000005</v>
      </c>
      <c r="H609" s="2">
        <f>'Moving Avg'!G609</f>
        <v>6.7272599999999976</v>
      </c>
      <c r="I609" s="2">
        <f>'Moving Avg'!H609</f>
        <v>6.5262019999999961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  <c r="M609" s="8">
        <f t="shared" si="90"/>
        <v>25</v>
      </c>
      <c r="N609" s="8">
        <f t="shared" si="91"/>
        <v>100</v>
      </c>
      <c r="O609" s="8">
        <f t="shared" si="92"/>
        <v>50</v>
      </c>
      <c r="P609" s="8">
        <f t="shared" si="93"/>
        <v>83.5</v>
      </c>
      <c r="Q609" s="9">
        <f t="shared" si="94"/>
        <v>63.774999999999999</v>
      </c>
      <c r="R609" s="9">
        <f t="shared" si="95"/>
        <v>63.375</v>
      </c>
      <c r="S609" s="9">
        <f t="shared" si="96"/>
        <v>68.825000000000003</v>
      </c>
      <c r="T609" s="9">
        <f t="shared" si="97"/>
        <v>64.625</v>
      </c>
      <c r="U609" s="8">
        <f t="shared" si="98"/>
        <v>65.325000000000003</v>
      </c>
      <c r="V609" s="8">
        <f t="shared" si="99"/>
        <v>65.150000000000006</v>
      </c>
    </row>
    <row r="610" spans="1:22" ht="13.5" x14ac:dyDescent="0.25">
      <c r="A610" s="3">
        <f>RSI!A610</f>
        <v>42891</v>
      </c>
      <c r="B610" s="2">
        <f>RSI!B610</f>
        <v>6.8288000000000002</v>
      </c>
      <c r="C610" s="2">
        <f>RSI!I610</f>
        <v>52.701386447125827</v>
      </c>
      <c r="D610" s="2">
        <f>MACD!E610</f>
        <v>-1.3208255298193805E-2</v>
      </c>
      <c r="E610" s="2">
        <f>MACD!F610</f>
        <v>7.3928280371990795E-3</v>
      </c>
      <c r="F610" s="2">
        <f>'Moving Avg'!D610</f>
        <v>6.83188</v>
      </c>
      <c r="G610" s="2">
        <f>'Moving Avg'!F610</f>
        <v>6.7850250000000001</v>
      </c>
      <c r="H610" s="2">
        <f>'Moving Avg'!G610</f>
        <v>6.7355559999999981</v>
      </c>
      <c r="I610" s="2">
        <f>'Moving Avg'!H610</f>
        <v>6.5380699999999958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  <c r="M610" s="8">
        <f t="shared" si="90"/>
        <v>25</v>
      </c>
      <c r="N610" s="8">
        <f t="shared" si="91"/>
        <v>100</v>
      </c>
      <c r="O610" s="8">
        <f t="shared" si="92"/>
        <v>50</v>
      </c>
      <c r="P610" s="8">
        <f t="shared" si="93"/>
        <v>16.5</v>
      </c>
      <c r="Q610" s="9">
        <f t="shared" si="94"/>
        <v>53.725000000000001</v>
      </c>
      <c r="R610" s="9">
        <f t="shared" si="95"/>
        <v>46.625</v>
      </c>
      <c r="S610" s="9">
        <f t="shared" si="96"/>
        <v>38.674999999999997</v>
      </c>
      <c r="T610" s="9">
        <f t="shared" si="97"/>
        <v>47.875</v>
      </c>
      <c r="U610" s="8">
        <f t="shared" si="98"/>
        <v>46.341666666666661</v>
      </c>
      <c r="V610" s="8">
        <f t="shared" si="99"/>
        <v>46.724999999999994</v>
      </c>
    </row>
    <row r="611" spans="1:22" ht="13.5" x14ac:dyDescent="0.25">
      <c r="A611" s="3">
        <f>RSI!A611</f>
        <v>42892</v>
      </c>
      <c r="B611" s="2">
        <f>RSI!B611</f>
        <v>6.8211000000000004</v>
      </c>
      <c r="C611" s="2">
        <f>RSI!I611</f>
        <v>52.332649355761539</v>
      </c>
      <c r="D611" s="2">
        <f>MACD!E611</f>
        <v>-2.4825520834761861E-2</v>
      </c>
      <c r="E611" s="2">
        <f>MACD!F611</f>
        <v>9.4915826280689113E-4</v>
      </c>
      <c r="F611" s="2">
        <f>'Moving Avg'!D611</f>
        <v>6.8287999999999993</v>
      </c>
      <c r="G611" s="2">
        <f>'Moving Avg'!F611</f>
        <v>6.7800300000000009</v>
      </c>
      <c r="H611" s="2">
        <f>'Moving Avg'!G611</f>
        <v>6.7438519999999995</v>
      </c>
      <c r="I611" s="2">
        <f>'Moving Avg'!H611</f>
        <v>6.5505519999999944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  <c r="M611" s="8">
        <f t="shared" si="90"/>
        <v>25</v>
      </c>
      <c r="N611" s="8">
        <f t="shared" si="91"/>
        <v>100</v>
      </c>
      <c r="O611" s="8">
        <f t="shared" si="92"/>
        <v>50</v>
      </c>
      <c r="P611" s="8">
        <f t="shared" si="93"/>
        <v>16.5</v>
      </c>
      <c r="Q611" s="9">
        <f t="shared" si="94"/>
        <v>53.725000000000001</v>
      </c>
      <c r="R611" s="9">
        <f t="shared" si="95"/>
        <v>46.625</v>
      </c>
      <c r="S611" s="9">
        <f t="shared" si="96"/>
        <v>38.674999999999997</v>
      </c>
      <c r="T611" s="9">
        <f t="shared" si="97"/>
        <v>47.875</v>
      </c>
      <c r="U611" s="8">
        <f t="shared" si="98"/>
        <v>46.341666666666661</v>
      </c>
      <c r="V611" s="8">
        <f t="shared" si="99"/>
        <v>46.724999999999994</v>
      </c>
    </row>
    <row r="612" spans="1:22" ht="13.5" x14ac:dyDescent="0.25">
      <c r="A612" s="3">
        <f>RSI!A612</f>
        <v>42893</v>
      </c>
      <c r="B612" s="2">
        <f>RSI!B612</f>
        <v>6.8365</v>
      </c>
      <c r="C612" s="2">
        <f>RSI!I612</f>
        <v>53.040325477831722</v>
      </c>
      <c r="D612" s="2">
        <f>MACD!E612</f>
        <v>-6.6821093311165924E-2</v>
      </c>
      <c r="E612" s="2">
        <f>MACD!F612</f>
        <v>-1.2604892051987672E-2</v>
      </c>
      <c r="F612" s="2">
        <f>'Moving Avg'!D612</f>
        <v>6.8287999999999993</v>
      </c>
      <c r="G612" s="2">
        <f>'Moving Avg'!F612</f>
        <v>6.7677400000000008</v>
      </c>
      <c r="H612" s="2">
        <f>'Moving Avg'!G612</f>
        <v>6.7523019999999985</v>
      </c>
      <c r="I612" s="2">
        <f>'Moving Avg'!H612</f>
        <v>6.5631109999999948</v>
      </c>
      <c r="J612" s="6" t="str">
        <f>OBV!F612</f>
        <v>BULLISH</v>
      </c>
      <c r="K612" s="6" t="str">
        <f>OBV!G612</f>
        <v>NEUTRAL</v>
      </c>
      <c r="L612" s="6" t="str">
        <f>OBV!H612</f>
        <v>NEUTRAL</v>
      </c>
      <c r="M612" s="8">
        <f t="shared" si="90"/>
        <v>25</v>
      </c>
      <c r="N612" s="8">
        <f t="shared" si="91"/>
        <v>100</v>
      </c>
      <c r="O612" s="8">
        <f t="shared" si="92"/>
        <v>50</v>
      </c>
      <c r="P612" s="8">
        <f t="shared" si="93"/>
        <v>49.5</v>
      </c>
      <c r="Q612" s="9">
        <f t="shared" si="94"/>
        <v>58.674999999999997</v>
      </c>
      <c r="R612" s="9">
        <f t="shared" si="95"/>
        <v>54.875</v>
      </c>
      <c r="S612" s="9">
        <f t="shared" si="96"/>
        <v>53.525000000000006</v>
      </c>
      <c r="T612" s="9">
        <f t="shared" si="97"/>
        <v>56.125</v>
      </c>
      <c r="U612" s="8">
        <f t="shared" si="98"/>
        <v>55.691666666666663</v>
      </c>
      <c r="V612" s="8">
        <f t="shared" si="99"/>
        <v>55.8</v>
      </c>
    </row>
    <row r="613" spans="1:22" ht="13.5" x14ac:dyDescent="0.25">
      <c r="A613" s="3">
        <f>RSI!A613</f>
        <v>42894</v>
      </c>
      <c r="B613" s="2">
        <f>RSI!B613</f>
        <v>6.9802999999999997</v>
      </c>
      <c r="C613" s="2">
        <f>RSI!I613</f>
        <v>59.14034312669942</v>
      </c>
      <c r="D613" s="2">
        <f>MACD!E613</f>
        <v>-9.0931913988561597E-2</v>
      </c>
      <c r="E613" s="2">
        <f>MACD!F613</f>
        <v>-2.8270296439302459E-2</v>
      </c>
      <c r="F613" s="2">
        <f>'Moving Avg'!D613</f>
        <v>6.8591000000000006</v>
      </c>
      <c r="G613" s="2">
        <f>'Moving Avg'!F613</f>
        <v>6.7634100000000004</v>
      </c>
      <c r="H613" s="2">
        <f>'Moving Avg'!G613</f>
        <v>6.7636279999999989</v>
      </c>
      <c r="I613" s="2">
        <f>'Moving Avg'!H613</f>
        <v>6.5754289999999944</v>
      </c>
      <c r="J613" s="6" t="str">
        <f>OBV!F613</f>
        <v>BULLISH</v>
      </c>
      <c r="K613" s="6" t="str">
        <f>OBV!G613</f>
        <v>NEUTRAL</v>
      </c>
      <c r="L613" s="6" t="str">
        <f>OBV!H613</f>
        <v>BULLISH DIVERGENCE</v>
      </c>
      <c r="M613" s="8">
        <f t="shared" si="90"/>
        <v>25</v>
      </c>
      <c r="N613" s="8">
        <f t="shared" si="91"/>
        <v>100</v>
      </c>
      <c r="O613" s="8">
        <f t="shared" si="92"/>
        <v>50</v>
      </c>
      <c r="P613" s="8">
        <f t="shared" si="93"/>
        <v>66.5</v>
      </c>
      <c r="Q613" s="9">
        <f t="shared" si="94"/>
        <v>61.225000000000001</v>
      </c>
      <c r="R613" s="9">
        <f t="shared" si="95"/>
        <v>59.125</v>
      </c>
      <c r="S613" s="9">
        <f t="shared" si="96"/>
        <v>61.174999999999997</v>
      </c>
      <c r="T613" s="9">
        <f t="shared" si="97"/>
        <v>60.375</v>
      </c>
      <c r="U613" s="8">
        <f t="shared" si="98"/>
        <v>60.508333333333326</v>
      </c>
      <c r="V613" s="8">
        <f t="shared" si="99"/>
        <v>60.474999999999994</v>
      </c>
    </row>
    <row r="614" spans="1:22" ht="13.5" x14ac:dyDescent="0.25">
      <c r="A614" s="3">
        <f>RSI!A614</f>
        <v>42895</v>
      </c>
      <c r="B614" s="2">
        <f>RSI!B614</f>
        <v>6.9802999999999997</v>
      </c>
      <c r="C614" s="2">
        <f>RSI!I614</f>
        <v>59.140343126699428</v>
      </c>
      <c r="D614" s="2">
        <f>MACD!E614</f>
        <v>-0.1006952986903551</v>
      </c>
      <c r="E614" s="2">
        <f>MACD!F614</f>
        <v>-4.2755296889512989E-2</v>
      </c>
      <c r="F614" s="2">
        <f>'Moving Avg'!D614</f>
        <v>6.8894000000000002</v>
      </c>
      <c r="G614" s="2">
        <f>'Moving Avg'!F614</f>
        <v>6.7702150000000003</v>
      </c>
      <c r="H614" s="2">
        <f>'Moving Avg'!G614</f>
        <v>6.7757219999999982</v>
      </c>
      <c r="I614" s="2">
        <f>'Moving Avg'!H614</f>
        <v>6.5880544999999948</v>
      </c>
      <c r="J614" s="6" t="str">
        <f>OBV!F614</f>
        <v>BULLISH</v>
      </c>
      <c r="K614" s="6" t="str">
        <f>OBV!G614</f>
        <v>NEUTRAL</v>
      </c>
      <c r="L614" s="6" t="str">
        <f>OBV!H614</f>
        <v>BULLISH DIVERGENCE</v>
      </c>
      <c r="M614" s="8">
        <f t="shared" si="90"/>
        <v>25</v>
      </c>
      <c r="N614" s="8">
        <f t="shared" si="91"/>
        <v>100</v>
      </c>
      <c r="O614" s="8">
        <f t="shared" si="92"/>
        <v>50</v>
      </c>
      <c r="P614" s="8">
        <f t="shared" si="93"/>
        <v>66.5</v>
      </c>
      <c r="Q614" s="9">
        <f t="shared" si="94"/>
        <v>61.225000000000001</v>
      </c>
      <c r="R614" s="9">
        <f t="shared" si="95"/>
        <v>59.125</v>
      </c>
      <c r="S614" s="9">
        <f t="shared" si="96"/>
        <v>61.174999999999997</v>
      </c>
      <c r="T614" s="9">
        <f t="shared" si="97"/>
        <v>60.375</v>
      </c>
      <c r="U614" s="8">
        <f t="shared" si="98"/>
        <v>60.508333333333326</v>
      </c>
      <c r="V614" s="8">
        <f t="shared" si="99"/>
        <v>60.474999999999994</v>
      </c>
    </row>
    <row r="615" spans="1:22" ht="13.5" x14ac:dyDescent="0.25">
      <c r="A615" s="3">
        <f>RSI!A615</f>
        <v>42898</v>
      </c>
      <c r="B615" s="2">
        <f>RSI!B615</f>
        <v>6.9802999999999997</v>
      </c>
      <c r="C615" s="2">
        <f>RSI!I615</f>
        <v>59.140343126699428</v>
      </c>
      <c r="D615" s="2">
        <f>MACD!E615</f>
        <v>-9.3522505522924959E-2</v>
      </c>
      <c r="E615" s="2">
        <f>MACD!F615</f>
        <v>-5.2908738616195383E-2</v>
      </c>
      <c r="F615" s="2">
        <f>'Moving Avg'!D615</f>
        <v>6.9197000000000006</v>
      </c>
      <c r="G615" s="2">
        <f>'Moving Avg'!F615</f>
        <v>6.779325</v>
      </c>
      <c r="H615" s="2">
        <f>'Moving Avg'!G615</f>
        <v>6.7915019999999995</v>
      </c>
      <c r="I615" s="2">
        <f>'Moving Avg'!H615</f>
        <v>6.6000269999999945</v>
      </c>
      <c r="J615" s="6" t="str">
        <f>OBV!F615</f>
        <v>BULLISH</v>
      </c>
      <c r="K615" s="6" t="str">
        <f>OBV!G615</f>
        <v>NEUTRAL</v>
      </c>
      <c r="L615" s="6" t="str">
        <f>OBV!H615</f>
        <v>BULLISH DIVERGENCE</v>
      </c>
      <c r="M615" s="8">
        <f t="shared" si="90"/>
        <v>25</v>
      </c>
      <c r="N615" s="8">
        <f t="shared" si="91"/>
        <v>100</v>
      </c>
      <c r="O615" s="8">
        <f t="shared" si="92"/>
        <v>50</v>
      </c>
      <c r="P615" s="8">
        <f t="shared" si="93"/>
        <v>66.5</v>
      </c>
      <c r="Q615" s="9">
        <f t="shared" si="94"/>
        <v>61.225000000000001</v>
      </c>
      <c r="R615" s="9">
        <f t="shared" si="95"/>
        <v>59.125</v>
      </c>
      <c r="S615" s="9">
        <f t="shared" si="96"/>
        <v>61.174999999999997</v>
      </c>
      <c r="T615" s="9">
        <f t="shared" si="97"/>
        <v>60.375</v>
      </c>
      <c r="U615" s="8">
        <f t="shared" si="98"/>
        <v>60.508333333333326</v>
      </c>
      <c r="V615" s="8">
        <f t="shared" si="99"/>
        <v>60.474999999999994</v>
      </c>
    </row>
    <row r="616" spans="1:22" ht="13.5" x14ac:dyDescent="0.25">
      <c r="A616" s="3">
        <f>RSI!A616</f>
        <v>42899</v>
      </c>
      <c r="B616" s="2">
        <f>RSI!B616</f>
        <v>6.9802999999999997</v>
      </c>
      <c r="C616" s="2">
        <f>RSI!I616</f>
        <v>59.14034312669942</v>
      </c>
      <c r="D616" s="2">
        <f>MACD!E616</f>
        <v>-8.847575867638735E-2</v>
      </c>
      <c r="E616" s="2">
        <f>MACD!F616</f>
        <v>-6.0022142628233778E-2</v>
      </c>
      <c r="F616" s="2">
        <f>'Moving Avg'!D616</f>
        <v>6.9515399999999996</v>
      </c>
      <c r="G616" s="2">
        <f>'Moving Avg'!F616</f>
        <v>6.7938150000000004</v>
      </c>
      <c r="H616" s="2">
        <f>'Moving Avg'!G616</f>
        <v>6.8026739999999997</v>
      </c>
      <c r="I616" s="2">
        <f>'Moving Avg'!H616</f>
        <v>6.6119994999999934</v>
      </c>
      <c r="J616" s="6" t="str">
        <f>OBV!F616</f>
        <v>BULLISH</v>
      </c>
      <c r="K616" s="6" t="str">
        <f>OBV!G616</f>
        <v>NEUTRAL</v>
      </c>
      <c r="L616" s="6" t="str">
        <f>OBV!H616</f>
        <v>BULLISH DIVERGENCE</v>
      </c>
      <c r="M616" s="8">
        <f t="shared" si="90"/>
        <v>25</v>
      </c>
      <c r="N616" s="8">
        <f t="shared" si="91"/>
        <v>100</v>
      </c>
      <c r="O616" s="8">
        <f t="shared" si="92"/>
        <v>50</v>
      </c>
      <c r="P616" s="8">
        <f t="shared" si="93"/>
        <v>66.5</v>
      </c>
      <c r="Q616" s="9">
        <f t="shared" si="94"/>
        <v>61.225000000000001</v>
      </c>
      <c r="R616" s="9">
        <f t="shared" si="95"/>
        <v>59.125</v>
      </c>
      <c r="S616" s="9">
        <f t="shared" si="96"/>
        <v>61.174999999999997</v>
      </c>
      <c r="T616" s="9">
        <f t="shared" si="97"/>
        <v>60.375</v>
      </c>
      <c r="U616" s="8">
        <f t="shared" si="98"/>
        <v>60.508333333333326</v>
      </c>
      <c r="V616" s="8">
        <f t="shared" si="99"/>
        <v>60.474999999999994</v>
      </c>
    </row>
    <row r="617" spans="1:22" ht="13.5" x14ac:dyDescent="0.25">
      <c r="A617" s="3">
        <f>RSI!A617</f>
        <v>42900</v>
      </c>
      <c r="B617" s="2">
        <f>RSI!B617</f>
        <v>6.9802999999999997</v>
      </c>
      <c r="C617" s="2">
        <f>RSI!I617</f>
        <v>59.14034312669942</v>
      </c>
      <c r="D617" s="2">
        <f>MACD!E617</f>
        <v>-8.5152230421391195E-2</v>
      </c>
      <c r="E617" s="2">
        <f>MACD!F617</f>
        <v>-6.5048160186865267E-2</v>
      </c>
      <c r="F617" s="2">
        <f>'Moving Avg'!D617</f>
        <v>6.9802999999999997</v>
      </c>
      <c r="G617" s="2">
        <f>'Moving Avg'!F617</f>
        <v>6.8182899999999993</v>
      </c>
      <c r="H617" s="2">
        <f>'Moving Avg'!G617</f>
        <v>6.8101579999999986</v>
      </c>
      <c r="I617" s="2">
        <f>'Moving Avg'!H617</f>
        <v>6.6239719999999931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  <c r="M617" s="8">
        <f t="shared" si="90"/>
        <v>25</v>
      </c>
      <c r="N617" s="8">
        <f t="shared" si="91"/>
        <v>100</v>
      </c>
      <c r="O617" s="8">
        <f t="shared" si="92"/>
        <v>50</v>
      </c>
      <c r="P617" s="8">
        <f t="shared" si="93"/>
        <v>16.5</v>
      </c>
      <c r="Q617" s="9">
        <f t="shared" si="94"/>
        <v>53.725000000000001</v>
      </c>
      <c r="R617" s="9">
        <f t="shared" si="95"/>
        <v>46.625</v>
      </c>
      <c r="S617" s="9">
        <f t="shared" si="96"/>
        <v>38.674999999999997</v>
      </c>
      <c r="T617" s="9">
        <f t="shared" si="97"/>
        <v>47.875</v>
      </c>
      <c r="U617" s="8">
        <f t="shared" si="98"/>
        <v>46.341666666666661</v>
      </c>
      <c r="V617" s="8">
        <f t="shared" si="99"/>
        <v>46.724999999999994</v>
      </c>
    </row>
    <row r="618" spans="1:22" ht="13.5" x14ac:dyDescent="0.25">
      <c r="A618" s="3">
        <f>RSI!A618</f>
        <v>42901</v>
      </c>
      <c r="B618" s="2">
        <f>RSI!B618</f>
        <v>6.9802999999999997</v>
      </c>
      <c r="C618" s="2">
        <f>RSI!I618</f>
        <v>59.140343126699413</v>
      </c>
      <c r="D618" s="2">
        <f>MACD!E618</f>
        <v>-8.4401292552987783E-2</v>
      </c>
      <c r="E618" s="2">
        <f>MACD!F618</f>
        <v>-6.891878666008977E-2</v>
      </c>
      <c r="F618" s="2">
        <f>'Moving Avg'!D618</f>
        <v>6.9802999999999997</v>
      </c>
      <c r="G618" s="2">
        <f>'Moving Avg'!F618</f>
        <v>6.8393050000000004</v>
      </c>
      <c r="H618" s="2">
        <f>'Moving Avg'!G618</f>
        <v>6.813801999999999</v>
      </c>
      <c r="I618" s="2">
        <f>'Moving Avg'!H618</f>
        <v>6.6359444999999928</v>
      </c>
      <c r="J618" s="6" t="str">
        <f>OBV!F618</f>
        <v>NEUTRAL</v>
      </c>
      <c r="K618" s="6" t="str">
        <f>OBV!G618</f>
        <v>NEUTRAL</v>
      </c>
      <c r="L618" s="6" t="str">
        <f>OBV!H618</f>
        <v>NEUTRAL</v>
      </c>
      <c r="M618" s="8">
        <f t="shared" si="90"/>
        <v>25</v>
      </c>
      <c r="N618" s="8">
        <f t="shared" si="91"/>
        <v>45</v>
      </c>
      <c r="O618" s="8">
        <f t="shared" si="92"/>
        <v>50</v>
      </c>
      <c r="P618" s="8">
        <f t="shared" si="93"/>
        <v>33</v>
      </c>
      <c r="Q618" s="9">
        <f t="shared" si="94"/>
        <v>36.950000000000003</v>
      </c>
      <c r="R618" s="9">
        <f t="shared" si="95"/>
        <v>39.75</v>
      </c>
      <c r="S618" s="9">
        <f t="shared" si="96"/>
        <v>37.85</v>
      </c>
      <c r="T618" s="9">
        <f t="shared" si="97"/>
        <v>38.25</v>
      </c>
      <c r="U618" s="8">
        <f t="shared" si="98"/>
        <v>38.183333333333337</v>
      </c>
      <c r="V618" s="8">
        <f t="shared" si="99"/>
        <v>38.200000000000003</v>
      </c>
    </row>
    <row r="619" spans="1:22" ht="13.5" x14ac:dyDescent="0.25">
      <c r="A619" s="3">
        <f>RSI!A619</f>
        <v>42902</v>
      </c>
      <c r="B619" s="2">
        <f>RSI!B619</f>
        <v>6.9802999999999997</v>
      </c>
      <c r="C619" s="2">
        <f>RSI!I619</f>
        <v>59.140343126699413</v>
      </c>
      <c r="D619" s="2">
        <f>MACD!E619</f>
        <v>-8.4577608552922179E-2</v>
      </c>
      <c r="E619" s="2">
        <f>MACD!F619</f>
        <v>-7.2050551038656263E-2</v>
      </c>
      <c r="F619" s="2">
        <f>'Moving Avg'!D619</f>
        <v>6.9802999999999997</v>
      </c>
      <c r="G619" s="2">
        <f>'Moving Avg'!F619</f>
        <v>6.8507200000000008</v>
      </c>
      <c r="H619" s="2">
        <f>'Moving Avg'!G619</f>
        <v>6.8154499999999993</v>
      </c>
      <c r="I619" s="2">
        <f>'Moving Avg'!H619</f>
        <v>6.6485699999999932</v>
      </c>
      <c r="J619" s="6" t="str">
        <f>OBV!F619</f>
        <v>NEUTRAL</v>
      </c>
      <c r="K619" s="6" t="str">
        <f>OBV!G619</f>
        <v>NEUTRAL</v>
      </c>
      <c r="L619" s="6" t="str">
        <f>OBV!H619</f>
        <v>NEUTRAL</v>
      </c>
      <c r="M619" s="8">
        <f t="shared" si="90"/>
        <v>25</v>
      </c>
      <c r="N619" s="8">
        <f t="shared" si="91"/>
        <v>45</v>
      </c>
      <c r="O619" s="8">
        <f t="shared" si="92"/>
        <v>50</v>
      </c>
      <c r="P619" s="8">
        <f t="shared" si="93"/>
        <v>33</v>
      </c>
      <c r="Q619" s="9">
        <f t="shared" si="94"/>
        <v>36.950000000000003</v>
      </c>
      <c r="R619" s="9">
        <f t="shared" si="95"/>
        <v>39.75</v>
      </c>
      <c r="S619" s="9">
        <f t="shared" si="96"/>
        <v>37.85</v>
      </c>
      <c r="T619" s="9">
        <f t="shared" si="97"/>
        <v>38.25</v>
      </c>
      <c r="U619" s="8">
        <f t="shared" si="98"/>
        <v>38.183333333333337</v>
      </c>
      <c r="V619" s="8">
        <f t="shared" si="99"/>
        <v>38.200000000000003</v>
      </c>
    </row>
    <row r="620" spans="1:22" ht="13.5" x14ac:dyDescent="0.25">
      <c r="A620" s="3">
        <f>RSI!A620</f>
        <v>42905</v>
      </c>
      <c r="B620" s="2">
        <f>RSI!B620</f>
        <v>7.0595999999999997</v>
      </c>
      <c r="C620" s="2">
        <f>RSI!I620</f>
        <v>63.529262870905733</v>
      </c>
      <c r="D620" s="2">
        <f>MACD!E620</f>
        <v>-9.1352470278764919E-2</v>
      </c>
      <c r="E620" s="2">
        <f>MACD!F620</f>
        <v>-7.5910934886677994E-2</v>
      </c>
      <c r="F620" s="2">
        <f>'Moving Avg'!D620</f>
        <v>6.9961600000000006</v>
      </c>
      <c r="G620" s="2">
        <f>'Moving Avg'!F620</f>
        <v>6.8584199999999997</v>
      </c>
      <c r="H620" s="2">
        <f>'Moving Avg'!G620</f>
        <v>6.8186839999999993</v>
      </c>
      <c r="I620" s="2">
        <f>'Moving Avg'!H620</f>
        <v>6.6602474999999925</v>
      </c>
      <c r="J620" s="6" t="str">
        <f>OBV!F620</f>
        <v>BULLISH</v>
      </c>
      <c r="K620" s="6" t="str">
        <f>OBV!G620</f>
        <v>NEUTRAL</v>
      </c>
      <c r="L620" s="6" t="str">
        <f>OBV!H620</f>
        <v>CONFIRMED BULLISH</v>
      </c>
      <c r="M620" s="8">
        <f t="shared" si="90"/>
        <v>25</v>
      </c>
      <c r="N620" s="8">
        <f t="shared" si="91"/>
        <v>45</v>
      </c>
      <c r="O620" s="8">
        <f t="shared" si="92"/>
        <v>50</v>
      </c>
      <c r="P620" s="8">
        <f t="shared" si="93"/>
        <v>83.5</v>
      </c>
      <c r="Q620" s="9">
        <f t="shared" si="94"/>
        <v>44.524999999999999</v>
      </c>
      <c r="R620" s="9">
        <f t="shared" si="95"/>
        <v>52.375</v>
      </c>
      <c r="S620" s="9">
        <f t="shared" si="96"/>
        <v>60.575000000000003</v>
      </c>
      <c r="T620" s="9">
        <f t="shared" si="97"/>
        <v>50.875</v>
      </c>
      <c r="U620" s="8">
        <f t="shared" si="98"/>
        <v>52.491666666666674</v>
      </c>
      <c r="V620" s="8">
        <f t="shared" si="99"/>
        <v>52.087500000000006</v>
      </c>
    </row>
    <row r="621" spans="1:22" ht="13.5" x14ac:dyDescent="0.25">
      <c r="A621" s="3">
        <f>RSI!A621</f>
        <v>42906</v>
      </c>
      <c r="B621" s="2">
        <f>RSI!B621</f>
        <v>7.0595999999999997</v>
      </c>
      <c r="C621" s="2">
        <f>RSI!I621</f>
        <v>63.529262870905725</v>
      </c>
      <c r="D621" s="2">
        <f>MACD!E621</f>
        <v>-9.9434171399822802E-2</v>
      </c>
      <c r="E621" s="2">
        <f>MACD!F621</f>
        <v>-8.0615582189306964E-2</v>
      </c>
      <c r="F621" s="2">
        <f>'Moving Avg'!D621</f>
        <v>7.0120199999999997</v>
      </c>
      <c r="G621" s="2">
        <f>'Moving Avg'!F621</f>
        <v>6.8761049999999999</v>
      </c>
      <c r="H621" s="2">
        <f>'Moving Avg'!G621</f>
        <v>6.8239139999999994</v>
      </c>
      <c r="I621" s="2">
        <f>'Moving Avg'!H621</f>
        <v>6.6712334999999925</v>
      </c>
      <c r="J621" s="6" t="str">
        <f>OBV!F621</f>
        <v>BULLISH</v>
      </c>
      <c r="K621" s="6" t="str">
        <f>OBV!G621</f>
        <v>NEUTRAL</v>
      </c>
      <c r="L621" s="6" t="str">
        <f>OBV!H621</f>
        <v>CONFIRMED BULLISH</v>
      </c>
      <c r="M621" s="8">
        <f t="shared" si="90"/>
        <v>25</v>
      </c>
      <c r="N621" s="8">
        <f t="shared" si="91"/>
        <v>45</v>
      </c>
      <c r="O621" s="8">
        <f t="shared" si="92"/>
        <v>50</v>
      </c>
      <c r="P621" s="8">
        <f t="shared" si="93"/>
        <v>83.5</v>
      </c>
      <c r="Q621" s="9">
        <f t="shared" si="94"/>
        <v>44.524999999999999</v>
      </c>
      <c r="R621" s="9">
        <f t="shared" si="95"/>
        <v>52.375</v>
      </c>
      <c r="S621" s="9">
        <f t="shared" si="96"/>
        <v>60.575000000000003</v>
      </c>
      <c r="T621" s="9">
        <f t="shared" si="97"/>
        <v>50.875</v>
      </c>
      <c r="U621" s="8">
        <f t="shared" si="98"/>
        <v>52.491666666666674</v>
      </c>
      <c r="V621" s="8">
        <f t="shared" si="99"/>
        <v>52.087500000000006</v>
      </c>
    </row>
    <row r="622" spans="1:22" ht="13.5" x14ac:dyDescent="0.25">
      <c r="A622" s="3">
        <f>RSI!A622</f>
        <v>42907</v>
      </c>
      <c r="B622" s="2">
        <f>RSI!B622</f>
        <v>7.0595999999999997</v>
      </c>
      <c r="C622" s="2">
        <f>RSI!I622</f>
        <v>63.529262870905733</v>
      </c>
      <c r="D622" s="2">
        <f>MACD!E622</f>
        <v>-0.10498155351575367</v>
      </c>
      <c r="E622" s="2">
        <f>MACD!F622</f>
        <v>-8.5488776454596307E-2</v>
      </c>
      <c r="F622" s="2">
        <f>'Moving Avg'!D622</f>
        <v>7.0278799999999988</v>
      </c>
      <c r="G622" s="2">
        <f>'Moving Avg'!F622</f>
        <v>6.9037749999999987</v>
      </c>
      <c r="H622" s="2">
        <f>'Moving Avg'!G622</f>
        <v>6.8291440000000003</v>
      </c>
      <c r="I622" s="2">
        <f>'Moving Avg'!H622</f>
        <v>6.6821429999999937</v>
      </c>
      <c r="J622" s="6" t="str">
        <f>OBV!F622</f>
        <v>BULLISH</v>
      </c>
      <c r="K622" s="6" t="str">
        <f>OBV!G622</f>
        <v>NEUTRAL</v>
      </c>
      <c r="L622" s="6" t="str">
        <f>OBV!H622</f>
        <v>CONFIRMED BULLISH</v>
      </c>
      <c r="M622" s="8">
        <f t="shared" si="90"/>
        <v>25</v>
      </c>
      <c r="N622" s="8">
        <f t="shared" si="91"/>
        <v>45</v>
      </c>
      <c r="O622" s="8">
        <f t="shared" si="92"/>
        <v>50</v>
      </c>
      <c r="P622" s="8">
        <f t="shared" si="93"/>
        <v>83.5</v>
      </c>
      <c r="Q622" s="9">
        <f t="shared" si="94"/>
        <v>44.524999999999999</v>
      </c>
      <c r="R622" s="9">
        <f t="shared" si="95"/>
        <v>52.375</v>
      </c>
      <c r="S622" s="9">
        <f t="shared" si="96"/>
        <v>60.575000000000003</v>
      </c>
      <c r="T622" s="9">
        <f t="shared" si="97"/>
        <v>50.875</v>
      </c>
      <c r="U622" s="8">
        <f t="shared" si="98"/>
        <v>52.491666666666674</v>
      </c>
      <c r="V622" s="8">
        <f t="shared" si="99"/>
        <v>52.087500000000006</v>
      </c>
    </row>
    <row r="623" spans="1:22" ht="13.5" x14ac:dyDescent="0.25">
      <c r="A623" s="3">
        <f>RSI!A623</f>
        <v>42908</v>
      </c>
      <c r="B623" s="2">
        <f>RSI!B623</f>
        <v>7.1388999999999996</v>
      </c>
      <c r="C623" s="2">
        <f>RSI!I623</f>
        <v>67.843340023573717</v>
      </c>
      <c r="D623" s="2">
        <f>MACD!E623</f>
        <v>-9.4424869378483045E-2</v>
      </c>
      <c r="E623" s="2">
        <f>MACD!F623</f>
        <v>-8.7275995039373666E-2</v>
      </c>
      <c r="F623" s="2">
        <f>'Moving Avg'!D623</f>
        <v>7.0596000000000005</v>
      </c>
      <c r="G623" s="2">
        <f>'Moving Avg'!F623</f>
        <v>6.9281150000000009</v>
      </c>
      <c r="H623" s="2">
        <f>'Moving Avg'!G623</f>
        <v>6.8397999999999994</v>
      </c>
      <c r="I623" s="2">
        <f>'Moving Avg'!H623</f>
        <v>6.6928729999999943</v>
      </c>
      <c r="J623" s="6" t="str">
        <f>OBV!F623</f>
        <v>BULLISH</v>
      </c>
      <c r="K623" s="6" t="str">
        <f>OBV!G623</f>
        <v>NEUTRAL</v>
      </c>
      <c r="L623" s="6" t="str">
        <f>OBV!H623</f>
        <v>CONFIRMED BULLISH</v>
      </c>
      <c r="M623" s="8">
        <f t="shared" si="90"/>
        <v>25</v>
      </c>
      <c r="N623" s="8">
        <f t="shared" si="91"/>
        <v>45</v>
      </c>
      <c r="O623" s="8">
        <f t="shared" si="92"/>
        <v>50</v>
      </c>
      <c r="P623" s="8">
        <f t="shared" si="93"/>
        <v>83.5</v>
      </c>
      <c r="Q623" s="9">
        <f t="shared" si="94"/>
        <v>44.524999999999999</v>
      </c>
      <c r="R623" s="9">
        <f t="shared" si="95"/>
        <v>52.375</v>
      </c>
      <c r="S623" s="9">
        <f t="shared" si="96"/>
        <v>60.575000000000003</v>
      </c>
      <c r="T623" s="9">
        <f t="shared" si="97"/>
        <v>50.875</v>
      </c>
      <c r="U623" s="8">
        <f t="shared" si="98"/>
        <v>52.491666666666674</v>
      </c>
      <c r="V623" s="8">
        <f t="shared" si="99"/>
        <v>52.087500000000006</v>
      </c>
    </row>
    <row r="624" spans="1:22" ht="13.5" x14ac:dyDescent="0.25">
      <c r="A624" s="3">
        <f>RSI!A624</f>
        <v>42909</v>
      </c>
      <c r="B624" s="2">
        <f>RSI!B624</f>
        <v>7.1388999999999996</v>
      </c>
      <c r="C624" s="2">
        <f>RSI!I624</f>
        <v>67.843340023573717</v>
      </c>
      <c r="D624" s="2">
        <f>MACD!E624</f>
        <v>-8.6885303523032142E-2</v>
      </c>
      <c r="E624" s="2">
        <f>MACD!F624</f>
        <v>-8.7197856736105361E-2</v>
      </c>
      <c r="F624" s="2">
        <f>'Moving Avg'!D624</f>
        <v>7.0913199999999987</v>
      </c>
      <c r="G624" s="2">
        <f>'Moving Avg'!F624</f>
        <v>6.9486100000000004</v>
      </c>
      <c r="H624" s="2">
        <f>'Moving Avg'!G624</f>
        <v>6.8489199999999997</v>
      </c>
      <c r="I624" s="2">
        <f>'Moving Avg'!H624</f>
        <v>6.7039869999999944</v>
      </c>
      <c r="J624" s="6" t="str">
        <f>OBV!F624</f>
        <v>BULLISH</v>
      </c>
      <c r="K624" s="6" t="str">
        <f>OBV!G624</f>
        <v>NEUTRAL</v>
      </c>
      <c r="L624" s="6" t="str">
        <f>OBV!H624</f>
        <v>CONFIRMED BULLISH</v>
      </c>
      <c r="M624" s="8">
        <f t="shared" si="90"/>
        <v>25</v>
      </c>
      <c r="N624" s="8">
        <f t="shared" si="91"/>
        <v>0</v>
      </c>
      <c r="O624" s="8">
        <f t="shared" si="92"/>
        <v>50</v>
      </c>
      <c r="P624" s="8">
        <f t="shared" si="93"/>
        <v>83.5</v>
      </c>
      <c r="Q624" s="9">
        <f t="shared" si="94"/>
        <v>28.774999999999999</v>
      </c>
      <c r="R624" s="9">
        <f t="shared" si="95"/>
        <v>43.375</v>
      </c>
      <c r="S624" s="9">
        <f t="shared" si="96"/>
        <v>53.825000000000003</v>
      </c>
      <c r="T624" s="9">
        <f t="shared" si="97"/>
        <v>39.625</v>
      </c>
      <c r="U624" s="8">
        <f t="shared" si="98"/>
        <v>41.991666666666667</v>
      </c>
      <c r="V624" s="8">
        <f t="shared" si="99"/>
        <v>41.400000000000006</v>
      </c>
    </row>
    <row r="625" spans="1:22" ht="13.5" x14ac:dyDescent="0.25">
      <c r="A625" s="3">
        <f>RSI!A625</f>
        <v>42914</v>
      </c>
      <c r="B625" s="2">
        <f>RSI!B625</f>
        <v>7.1388999999999996</v>
      </c>
      <c r="C625" s="2">
        <f>RSI!I625</f>
        <v>67.843340023573717</v>
      </c>
      <c r="D625" s="2">
        <f>MACD!E625</f>
        <v>-8.179549775567807E-2</v>
      </c>
      <c r="E625" s="2">
        <f>MACD!F625</f>
        <v>-8.61173849400199E-2</v>
      </c>
      <c r="F625" s="2">
        <f>'Moving Avg'!D625</f>
        <v>7.1071799999999996</v>
      </c>
      <c r="G625" s="2">
        <f>'Moving Avg'!F625</f>
        <v>6.9637300000000009</v>
      </c>
      <c r="H625" s="2">
        <f>'Moving Avg'!G625</f>
        <v>6.8557359999999994</v>
      </c>
      <c r="I625" s="2">
        <f>'Moving Avg'!H625</f>
        <v>6.7151009999999935</v>
      </c>
      <c r="J625" s="6" t="str">
        <f>OBV!F625</f>
        <v>BULLISH</v>
      </c>
      <c r="K625" s="6" t="str">
        <f>OBV!G625</f>
        <v>NEUTRAL</v>
      </c>
      <c r="L625" s="6" t="str">
        <f>OBV!H625</f>
        <v>CONFIRMED BULLISH</v>
      </c>
      <c r="M625" s="8">
        <f t="shared" si="90"/>
        <v>25</v>
      </c>
      <c r="N625" s="8">
        <f t="shared" si="91"/>
        <v>0</v>
      </c>
      <c r="O625" s="8">
        <f t="shared" si="92"/>
        <v>50</v>
      </c>
      <c r="P625" s="8">
        <f t="shared" si="93"/>
        <v>83.5</v>
      </c>
      <c r="Q625" s="9">
        <f t="shared" si="94"/>
        <v>28.774999999999999</v>
      </c>
      <c r="R625" s="9">
        <f t="shared" si="95"/>
        <v>43.375</v>
      </c>
      <c r="S625" s="9">
        <f t="shared" si="96"/>
        <v>53.825000000000003</v>
      </c>
      <c r="T625" s="9">
        <f t="shared" si="97"/>
        <v>39.625</v>
      </c>
      <c r="U625" s="8">
        <f t="shared" si="98"/>
        <v>41.991666666666667</v>
      </c>
      <c r="V625" s="8">
        <f t="shared" si="99"/>
        <v>41.400000000000006</v>
      </c>
    </row>
    <row r="626" spans="1:22" ht="13.5" x14ac:dyDescent="0.25">
      <c r="A626" s="3">
        <f>RSI!A626</f>
        <v>42915</v>
      </c>
      <c r="B626" s="2">
        <f>RSI!B626</f>
        <v>7.1388999999999996</v>
      </c>
      <c r="C626" s="2">
        <f>RSI!I626</f>
        <v>67.843340023573717</v>
      </c>
      <c r="D626" s="2">
        <f>MACD!E626</f>
        <v>-7.8683023177202216E-2</v>
      </c>
      <c r="E626" s="2">
        <f>MACD!F626</f>
        <v>-8.463051258745638E-2</v>
      </c>
      <c r="F626" s="2">
        <f>'Moving Avg'!D626</f>
        <v>7.1230400000000005</v>
      </c>
      <c r="G626" s="2">
        <f>'Moving Avg'!F626</f>
        <v>6.9788500000000013</v>
      </c>
      <c r="H626" s="2">
        <f>'Moving Avg'!G626</f>
        <v>6.860555999999999</v>
      </c>
      <c r="I626" s="2">
        <f>'Moving Avg'!H626</f>
        <v>6.7269444999999939</v>
      </c>
      <c r="J626" s="6" t="str">
        <f>OBV!F626</f>
        <v>BULLISH</v>
      </c>
      <c r="K626" s="6" t="str">
        <f>OBV!G626</f>
        <v>NEUTRAL</v>
      </c>
      <c r="L626" s="6" t="str">
        <f>OBV!H626</f>
        <v>CONFIRMED BULLISH</v>
      </c>
      <c r="M626" s="8">
        <f t="shared" si="90"/>
        <v>25</v>
      </c>
      <c r="N626" s="8">
        <f t="shared" si="91"/>
        <v>0</v>
      </c>
      <c r="O626" s="8">
        <f t="shared" si="92"/>
        <v>50</v>
      </c>
      <c r="P626" s="8">
        <f t="shared" si="93"/>
        <v>83.5</v>
      </c>
      <c r="Q626" s="9">
        <f t="shared" si="94"/>
        <v>28.774999999999999</v>
      </c>
      <c r="R626" s="9">
        <f t="shared" si="95"/>
        <v>43.375</v>
      </c>
      <c r="S626" s="9">
        <f t="shared" si="96"/>
        <v>53.825000000000003</v>
      </c>
      <c r="T626" s="9">
        <f t="shared" si="97"/>
        <v>39.625</v>
      </c>
      <c r="U626" s="8">
        <f t="shared" si="98"/>
        <v>41.991666666666667</v>
      </c>
      <c r="V626" s="8">
        <f t="shared" si="99"/>
        <v>41.400000000000006</v>
      </c>
    </row>
    <row r="627" spans="1:22" ht="13.5" x14ac:dyDescent="0.25">
      <c r="A627" s="3">
        <f>RSI!A627</f>
        <v>42916</v>
      </c>
      <c r="B627" s="2">
        <f>RSI!B627</f>
        <v>7.1388999999999996</v>
      </c>
      <c r="C627" s="2">
        <f>RSI!I627</f>
        <v>67.843340023573717</v>
      </c>
      <c r="D627" s="2">
        <f>MACD!E627</f>
        <v>-7.7155209496888588E-2</v>
      </c>
      <c r="E627" s="2">
        <f>MACD!F627</f>
        <v>-8.3135451969342827E-2</v>
      </c>
      <c r="F627" s="2">
        <f>'Moving Avg'!D627</f>
        <v>7.1388999999999996</v>
      </c>
      <c r="G627" s="2">
        <f>'Moving Avg'!F627</f>
        <v>6.9939700000000018</v>
      </c>
      <c r="H627" s="2">
        <f>'Moving Avg'!G627</f>
        <v>6.8650679999999991</v>
      </c>
      <c r="I627" s="2">
        <f>'Moving Avg'!H627</f>
        <v>6.7382119999999937</v>
      </c>
      <c r="J627" s="6" t="str">
        <f>OBV!F627</f>
        <v>BULLISH</v>
      </c>
      <c r="K627" s="6" t="str">
        <f>OBV!G627</f>
        <v>NEUTRAL</v>
      </c>
      <c r="L627" s="6" t="str">
        <f>OBV!H627</f>
        <v>CONFIRMED BULLISH</v>
      </c>
      <c r="M627" s="8">
        <f t="shared" si="90"/>
        <v>25</v>
      </c>
      <c r="N627" s="8">
        <f t="shared" si="91"/>
        <v>0</v>
      </c>
      <c r="O627" s="8">
        <f t="shared" si="92"/>
        <v>50</v>
      </c>
      <c r="P627" s="8">
        <f t="shared" si="93"/>
        <v>83.5</v>
      </c>
      <c r="Q627" s="9">
        <f t="shared" si="94"/>
        <v>28.774999999999999</v>
      </c>
      <c r="R627" s="9">
        <f t="shared" si="95"/>
        <v>43.375</v>
      </c>
      <c r="S627" s="9">
        <f t="shared" si="96"/>
        <v>53.825000000000003</v>
      </c>
      <c r="T627" s="9">
        <f t="shared" si="97"/>
        <v>39.625</v>
      </c>
      <c r="U627" s="8">
        <f t="shared" si="98"/>
        <v>41.991666666666667</v>
      </c>
      <c r="V627" s="8">
        <f t="shared" si="99"/>
        <v>41.400000000000006</v>
      </c>
    </row>
    <row r="628" spans="1:22" ht="13.5" x14ac:dyDescent="0.25">
      <c r="A628" s="3">
        <f>RSI!A628</f>
        <v>42919</v>
      </c>
      <c r="B628" s="2">
        <f>RSI!B628</f>
        <v>7.1230000000000002</v>
      </c>
      <c r="C628" s="2">
        <f>RSI!I628</f>
        <v>65.589991870377929</v>
      </c>
      <c r="D628" s="2">
        <f>MACD!E628</f>
        <v>-7.5708572459641132E-2</v>
      </c>
      <c r="E628" s="2">
        <f>MACD!F628</f>
        <v>-8.1650076067402488E-2</v>
      </c>
      <c r="F628" s="2">
        <f>'Moving Avg'!D628</f>
        <v>7.1357199999999992</v>
      </c>
      <c r="G628" s="2">
        <f>'Moving Avg'!F628</f>
        <v>7.0086800000000009</v>
      </c>
      <c r="H628" s="2">
        <f>'Moving Avg'!G628</f>
        <v>6.8692619999999991</v>
      </c>
      <c r="I628" s="2">
        <f>'Moving Avg'!H628</f>
        <v>6.749630499999995</v>
      </c>
      <c r="J628" s="6" t="str">
        <f>OBV!F628</f>
        <v>BEARISH</v>
      </c>
      <c r="K628" s="6" t="str">
        <f>OBV!G628</f>
        <v>NEUTRAL</v>
      </c>
      <c r="L628" s="6" t="str">
        <f>OBV!H628</f>
        <v>CONFIRMED BEARISH</v>
      </c>
      <c r="M628" s="8">
        <f t="shared" si="90"/>
        <v>25</v>
      </c>
      <c r="N628" s="8">
        <f t="shared" si="91"/>
        <v>0</v>
      </c>
      <c r="O628" s="8">
        <f t="shared" si="92"/>
        <v>50</v>
      </c>
      <c r="P628" s="8">
        <f t="shared" si="93"/>
        <v>16.5</v>
      </c>
      <c r="Q628" s="9">
        <f t="shared" si="94"/>
        <v>18.725000000000001</v>
      </c>
      <c r="R628" s="9">
        <f t="shared" si="95"/>
        <v>26.625</v>
      </c>
      <c r="S628" s="9">
        <f t="shared" si="96"/>
        <v>23.675000000000001</v>
      </c>
      <c r="T628" s="9">
        <f t="shared" si="97"/>
        <v>22.875</v>
      </c>
      <c r="U628" s="8">
        <f t="shared" si="98"/>
        <v>23.008333333333336</v>
      </c>
      <c r="V628" s="8">
        <f t="shared" si="99"/>
        <v>22.975000000000001</v>
      </c>
    </row>
    <row r="629" spans="1:22" ht="13.5" x14ac:dyDescent="0.25">
      <c r="A629" s="3">
        <f>RSI!A629</f>
        <v>42920</v>
      </c>
      <c r="B629" s="2">
        <f>RSI!B629</f>
        <v>7.0991999999999997</v>
      </c>
      <c r="C629" s="2">
        <f>RSI!I629</f>
        <v>62.256712046707676</v>
      </c>
      <c r="D629" s="2">
        <f>MACD!E629</f>
        <v>-7.357563948220136E-2</v>
      </c>
      <c r="E629" s="2">
        <f>MACD!F629</f>
        <v>-8.0035188750362266E-2</v>
      </c>
      <c r="F629" s="2">
        <f>'Moving Avg'!D629</f>
        <v>7.1277799999999996</v>
      </c>
      <c r="G629" s="2">
        <f>'Moving Avg'!F629</f>
        <v>7.0222000000000007</v>
      </c>
      <c r="H629" s="2">
        <f>'Moving Avg'!G629</f>
        <v>6.8729799999999992</v>
      </c>
      <c r="I629" s="2">
        <f>'Moving Avg'!H629</f>
        <v>6.7609684999999953</v>
      </c>
      <c r="J629" s="6" t="str">
        <f>OBV!F629</f>
        <v>BEARISH</v>
      </c>
      <c r="K629" s="6" t="str">
        <f>OBV!G629</f>
        <v>NEUTRAL</v>
      </c>
      <c r="L629" s="6" t="str">
        <f>OBV!H629</f>
        <v>CONFIRMED BEARISH</v>
      </c>
      <c r="M629" s="8">
        <f t="shared" si="90"/>
        <v>25</v>
      </c>
      <c r="N629" s="8">
        <f t="shared" si="91"/>
        <v>0</v>
      </c>
      <c r="O629" s="8">
        <f t="shared" si="92"/>
        <v>50</v>
      </c>
      <c r="P629" s="8">
        <f t="shared" si="93"/>
        <v>16.5</v>
      </c>
      <c r="Q629" s="9">
        <f t="shared" si="94"/>
        <v>18.725000000000001</v>
      </c>
      <c r="R629" s="9">
        <f t="shared" si="95"/>
        <v>26.625</v>
      </c>
      <c r="S629" s="9">
        <f t="shared" si="96"/>
        <v>23.675000000000001</v>
      </c>
      <c r="T629" s="9">
        <f t="shared" si="97"/>
        <v>22.875</v>
      </c>
      <c r="U629" s="8">
        <f t="shared" si="98"/>
        <v>23.008333333333336</v>
      </c>
      <c r="V629" s="8">
        <f t="shared" si="99"/>
        <v>22.975000000000001</v>
      </c>
    </row>
    <row r="630" spans="1:22" ht="13.5" x14ac:dyDescent="0.25">
      <c r="A630" s="3">
        <f>RSI!A630</f>
        <v>42921</v>
      </c>
      <c r="B630" s="2">
        <f>RSI!B630</f>
        <v>6.8929999999999998</v>
      </c>
      <c r="C630" s="2">
        <f>RSI!I630</f>
        <v>42.231813801333935</v>
      </c>
      <c r="D630" s="2">
        <f>MACD!E630</f>
        <v>-4.4946981001504405E-2</v>
      </c>
      <c r="E630" s="2">
        <f>MACD!F630</f>
        <v>-7.3017547200590699E-2</v>
      </c>
      <c r="F630" s="2">
        <f>'Moving Avg'!D630</f>
        <v>7.0785999999999998</v>
      </c>
      <c r="G630" s="2">
        <f>'Moving Avg'!F630</f>
        <v>7.0254100000000026</v>
      </c>
      <c r="H630" s="2">
        <f>'Moving Avg'!G630</f>
        <v>6.8725739999999966</v>
      </c>
      <c r="I630" s="2">
        <f>'Moving Avg'!H630</f>
        <v>6.771966499999996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  <c r="M630" s="8">
        <f t="shared" si="90"/>
        <v>25</v>
      </c>
      <c r="N630" s="8">
        <f t="shared" si="91"/>
        <v>0</v>
      </c>
      <c r="O630" s="8">
        <f t="shared" si="92"/>
        <v>50</v>
      </c>
      <c r="P630" s="8">
        <f t="shared" si="93"/>
        <v>16.5</v>
      </c>
      <c r="Q630" s="9">
        <f t="shared" si="94"/>
        <v>18.725000000000001</v>
      </c>
      <c r="R630" s="9">
        <f t="shared" si="95"/>
        <v>26.625</v>
      </c>
      <c r="S630" s="9">
        <f t="shared" si="96"/>
        <v>23.675000000000001</v>
      </c>
      <c r="T630" s="9">
        <f t="shared" si="97"/>
        <v>22.875</v>
      </c>
      <c r="U630" s="8">
        <f t="shared" si="98"/>
        <v>23.008333333333336</v>
      </c>
      <c r="V630" s="8">
        <f t="shared" si="99"/>
        <v>22.975000000000001</v>
      </c>
    </row>
    <row r="631" spans="1:22" ht="13.5" x14ac:dyDescent="0.25">
      <c r="A631" s="3">
        <f>RSI!A631</f>
        <v>42922</v>
      </c>
      <c r="B631" s="2">
        <f>RSI!B631</f>
        <v>6.6867999999999999</v>
      </c>
      <c r="C631" s="2">
        <f>RSI!I631</f>
        <v>31.366637354046773</v>
      </c>
      <c r="D631" s="2">
        <f>MACD!E631</f>
        <v>-4.8322544881207463E-3</v>
      </c>
      <c r="E631" s="2">
        <f>MACD!F631</f>
        <v>-5.9380488658096711E-2</v>
      </c>
      <c r="F631" s="2">
        <f>'Moving Avg'!D631</f>
        <v>6.9881799999999998</v>
      </c>
      <c r="G631" s="2">
        <f>'Moving Avg'!F631</f>
        <v>7.018695000000001</v>
      </c>
      <c r="H631" s="2">
        <f>'Moving Avg'!G631</f>
        <v>6.8680439999999967</v>
      </c>
      <c r="I631" s="2">
        <f>'Moving Avg'!H631</f>
        <v>6.7816264999999962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  <c r="M631" s="8">
        <f t="shared" si="90"/>
        <v>25</v>
      </c>
      <c r="N631" s="8">
        <f t="shared" si="91"/>
        <v>0</v>
      </c>
      <c r="O631" s="8">
        <f t="shared" si="92"/>
        <v>50</v>
      </c>
      <c r="P631" s="8">
        <f t="shared" si="93"/>
        <v>16.5</v>
      </c>
      <c r="Q631" s="9">
        <f t="shared" si="94"/>
        <v>18.725000000000001</v>
      </c>
      <c r="R631" s="9">
        <f t="shared" si="95"/>
        <v>26.625</v>
      </c>
      <c r="S631" s="9">
        <f t="shared" si="96"/>
        <v>23.675000000000001</v>
      </c>
      <c r="T631" s="9">
        <f t="shared" si="97"/>
        <v>22.875</v>
      </c>
      <c r="U631" s="8">
        <f t="shared" si="98"/>
        <v>23.008333333333336</v>
      </c>
      <c r="V631" s="8">
        <f t="shared" si="99"/>
        <v>22.975000000000001</v>
      </c>
    </row>
    <row r="632" spans="1:22" ht="13.5" x14ac:dyDescent="0.25">
      <c r="A632" s="3">
        <f>RSI!A632</f>
        <v>42923</v>
      </c>
      <c r="B632" s="2">
        <f>RSI!B632</f>
        <v>6.8613</v>
      </c>
      <c r="C632" s="2">
        <f>RSI!I632</f>
        <v>44.402597035312105</v>
      </c>
      <c r="D632" s="2">
        <f>MACD!E632</f>
        <v>1.7974237845591823E-2</v>
      </c>
      <c r="E632" s="2">
        <f>MACD!F632</f>
        <v>-4.3909543357359013E-2</v>
      </c>
      <c r="F632" s="2">
        <f>'Moving Avg'!D632</f>
        <v>6.9326600000000003</v>
      </c>
      <c r="G632" s="2">
        <f>'Moving Avg'!F632</f>
        <v>7.0199350000000011</v>
      </c>
      <c r="H632" s="2">
        <f>'Moving Avg'!G632</f>
        <v>6.867003999999997</v>
      </c>
      <c r="I632" s="2">
        <f>'Moving Avg'!H632</f>
        <v>6.7925814999999963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  <c r="M632" s="8">
        <f t="shared" si="90"/>
        <v>25</v>
      </c>
      <c r="N632" s="8">
        <f t="shared" si="91"/>
        <v>0</v>
      </c>
      <c r="O632" s="8">
        <f t="shared" si="92"/>
        <v>50</v>
      </c>
      <c r="P632" s="8">
        <f t="shared" si="93"/>
        <v>16.5</v>
      </c>
      <c r="Q632" s="9">
        <f t="shared" si="94"/>
        <v>18.725000000000001</v>
      </c>
      <c r="R632" s="9">
        <f t="shared" si="95"/>
        <v>26.625</v>
      </c>
      <c r="S632" s="9">
        <f t="shared" si="96"/>
        <v>23.675000000000001</v>
      </c>
      <c r="T632" s="9">
        <f t="shared" si="97"/>
        <v>22.875</v>
      </c>
      <c r="U632" s="8">
        <f t="shared" si="98"/>
        <v>23.008333333333336</v>
      </c>
      <c r="V632" s="8">
        <f t="shared" si="99"/>
        <v>22.975000000000001</v>
      </c>
    </row>
    <row r="633" spans="1:22" ht="13.5" x14ac:dyDescent="0.25">
      <c r="A633" s="3">
        <f>RSI!A633</f>
        <v>42926</v>
      </c>
      <c r="B633" s="2">
        <f>RSI!B633</f>
        <v>7.0595999999999997</v>
      </c>
      <c r="C633" s="2">
        <f>RSI!I633</f>
        <v>54.888522157822933</v>
      </c>
      <c r="D633" s="2">
        <f>MACD!E633</f>
        <v>3.5408677846699099E-2</v>
      </c>
      <c r="E633" s="2">
        <f>MACD!F633</f>
        <v>-2.8045899116547392E-2</v>
      </c>
      <c r="F633" s="2">
        <f>'Moving Avg'!D633</f>
        <v>6.9199800000000007</v>
      </c>
      <c r="G633" s="2">
        <f>'Moving Avg'!F633</f>
        <v>7.0239000000000003</v>
      </c>
      <c r="H633" s="2">
        <f>'Moving Avg'!G633</f>
        <v>6.8702379999999961</v>
      </c>
      <c r="I633" s="2">
        <f>'Moving Avg'!H633</f>
        <v>6.8046429999999978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  <c r="M633" s="8">
        <f t="shared" si="90"/>
        <v>25</v>
      </c>
      <c r="N633" s="8">
        <f t="shared" si="91"/>
        <v>0</v>
      </c>
      <c r="O633" s="8">
        <f t="shared" si="92"/>
        <v>50</v>
      </c>
      <c r="P633" s="8">
        <f t="shared" si="93"/>
        <v>16.5</v>
      </c>
      <c r="Q633" s="9">
        <f t="shared" si="94"/>
        <v>18.725000000000001</v>
      </c>
      <c r="R633" s="9">
        <f t="shared" si="95"/>
        <v>26.625</v>
      </c>
      <c r="S633" s="9">
        <f t="shared" si="96"/>
        <v>23.675000000000001</v>
      </c>
      <c r="T633" s="9">
        <f t="shared" si="97"/>
        <v>22.875</v>
      </c>
      <c r="U633" s="8">
        <f t="shared" si="98"/>
        <v>23.008333333333336</v>
      </c>
      <c r="V633" s="8">
        <f t="shared" si="99"/>
        <v>22.975000000000001</v>
      </c>
    </row>
    <row r="634" spans="1:22" ht="13.5" x14ac:dyDescent="0.25">
      <c r="A634" s="3">
        <f>RSI!A634</f>
        <v>42927</v>
      </c>
      <c r="B634" s="2">
        <f>RSI!B634</f>
        <v>7.0991999999999997</v>
      </c>
      <c r="C634" s="2">
        <f>RSI!I634</f>
        <v>56.646967536623556</v>
      </c>
      <c r="D634" s="2">
        <f>MACD!E634</f>
        <v>4.6634992060139879E-2</v>
      </c>
      <c r="E634" s="2">
        <f>MACD!F634</f>
        <v>-1.3109720881209938E-2</v>
      </c>
      <c r="F634" s="2">
        <f>'Moving Avg'!D634</f>
        <v>6.9199799999999998</v>
      </c>
      <c r="G634" s="2">
        <f>'Moving Avg'!F634</f>
        <v>7.0298450000000017</v>
      </c>
      <c r="H634" s="2">
        <f>'Moving Avg'!G634</f>
        <v>6.8742639999999975</v>
      </c>
      <c r="I634" s="2">
        <f>'Moving Avg'!H634</f>
        <v>6.8162114999999979</v>
      </c>
      <c r="J634" s="6" t="str">
        <f>OBV!F634</f>
        <v>BULLISH</v>
      </c>
      <c r="K634" s="6" t="str">
        <f>OBV!G634</f>
        <v>NEUTRAL</v>
      </c>
      <c r="L634" s="6" t="str">
        <f>OBV!H634</f>
        <v>NEUTRAL</v>
      </c>
      <c r="M634" s="8">
        <f t="shared" si="90"/>
        <v>25</v>
      </c>
      <c r="N634" s="8">
        <f t="shared" si="91"/>
        <v>0</v>
      </c>
      <c r="O634" s="8">
        <f t="shared" si="92"/>
        <v>50</v>
      </c>
      <c r="P634" s="8">
        <f t="shared" si="93"/>
        <v>49.5</v>
      </c>
      <c r="Q634" s="9">
        <f t="shared" si="94"/>
        <v>23.675000000000001</v>
      </c>
      <c r="R634" s="9">
        <f t="shared" si="95"/>
        <v>34.875</v>
      </c>
      <c r="S634" s="9">
        <f t="shared" si="96"/>
        <v>38.525000000000006</v>
      </c>
      <c r="T634" s="9">
        <f t="shared" si="97"/>
        <v>31.125</v>
      </c>
      <c r="U634" s="8">
        <f t="shared" si="98"/>
        <v>32.358333333333334</v>
      </c>
      <c r="V634" s="8">
        <f t="shared" si="99"/>
        <v>32.049999999999997</v>
      </c>
    </row>
    <row r="635" spans="1:22" ht="13.5" x14ac:dyDescent="0.25">
      <c r="A635" s="3">
        <f>RSI!A635</f>
        <v>42928</v>
      </c>
      <c r="B635" s="2">
        <f>RSI!B635</f>
        <v>7.0991999999999997</v>
      </c>
      <c r="C635" s="2">
        <f>RSI!I635</f>
        <v>56.646967536623556</v>
      </c>
      <c r="D635" s="2">
        <f>MACD!E635</f>
        <v>5.5351506135512096E-2</v>
      </c>
      <c r="E635" s="2">
        <f>MACD!F635</f>
        <v>5.8252452213446854E-4</v>
      </c>
      <c r="F635" s="2">
        <f>'Moving Avg'!D635</f>
        <v>6.96122</v>
      </c>
      <c r="G635" s="2">
        <f>'Moving Avg'!F635</f>
        <v>7.0357900000000013</v>
      </c>
      <c r="H635" s="2">
        <f>'Moving Avg'!G635</f>
        <v>6.8787499999999966</v>
      </c>
      <c r="I635" s="2">
        <f>'Moving Avg'!H635</f>
        <v>6.8278949999999972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  <c r="M635" s="8">
        <f t="shared" si="90"/>
        <v>25</v>
      </c>
      <c r="N635" s="8">
        <f t="shared" si="91"/>
        <v>0</v>
      </c>
      <c r="O635" s="8">
        <f t="shared" si="92"/>
        <v>50</v>
      </c>
      <c r="P635" s="8">
        <f t="shared" si="93"/>
        <v>83.5</v>
      </c>
      <c r="Q635" s="9">
        <f t="shared" si="94"/>
        <v>28.774999999999999</v>
      </c>
      <c r="R635" s="9">
        <f t="shared" si="95"/>
        <v>43.375</v>
      </c>
      <c r="S635" s="9">
        <f t="shared" si="96"/>
        <v>53.825000000000003</v>
      </c>
      <c r="T635" s="9">
        <f t="shared" si="97"/>
        <v>39.625</v>
      </c>
      <c r="U635" s="8">
        <f t="shared" si="98"/>
        <v>41.991666666666667</v>
      </c>
      <c r="V635" s="8">
        <f t="shared" si="99"/>
        <v>41.400000000000006</v>
      </c>
    </row>
    <row r="636" spans="1:22" ht="13.5" x14ac:dyDescent="0.25">
      <c r="A636" s="3">
        <f>RSI!A636</f>
        <v>42929</v>
      </c>
      <c r="B636" s="2">
        <f>RSI!B636</f>
        <v>7.0991999999999997</v>
      </c>
      <c r="C636" s="2">
        <f>RSI!I636</f>
        <v>56.646967536623556</v>
      </c>
      <c r="D636" s="2">
        <f>MACD!E636</f>
        <v>6.2002319087606672E-2</v>
      </c>
      <c r="E636" s="2">
        <f>MACD!F636</f>
        <v>1.286648343522891E-2</v>
      </c>
      <c r="F636" s="2">
        <f>'Moving Avg'!D636</f>
        <v>7.0436999999999994</v>
      </c>
      <c r="G636" s="2">
        <f>'Moving Avg'!F636</f>
        <v>7.0417350000000001</v>
      </c>
      <c r="H636" s="2">
        <f>'Moving Avg'!G636</f>
        <v>6.8855399999999971</v>
      </c>
      <c r="I636" s="2">
        <f>'Moving Avg'!H636</f>
        <v>6.8395784999999982</v>
      </c>
      <c r="J636" s="6" t="str">
        <f>OBV!F636</f>
        <v>BULLISH</v>
      </c>
      <c r="K636" s="6" t="str">
        <f>OBV!G636</f>
        <v>NEUTRAL</v>
      </c>
      <c r="L636" s="6" t="str">
        <f>OBV!H636</f>
        <v>CONFIRMED BULLISH</v>
      </c>
      <c r="M636" s="8">
        <f t="shared" si="90"/>
        <v>25</v>
      </c>
      <c r="N636" s="8">
        <f t="shared" si="91"/>
        <v>0</v>
      </c>
      <c r="O636" s="8">
        <f t="shared" si="92"/>
        <v>50</v>
      </c>
      <c r="P636" s="8">
        <f t="shared" si="93"/>
        <v>83.5</v>
      </c>
      <c r="Q636" s="9">
        <f t="shared" si="94"/>
        <v>28.774999999999999</v>
      </c>
      <c r="R636" s="9">
        <f t="shared" si="95"/>
        <v>43.375</v>
      </c>
      <c r="S636" s="9">
        <f t="shared" si="96"/>
        <v>53.825000000000003</v>
      </c>
      <c r="T636" s="9">
        <f t="shared" si="97"/>
        <v>39.625</v>
      </c>
      <c r="U636" s="8">
        <f t="shared" si="98"/>
        <v>41.991666666666667</v>
      </c>
      <c r="V636" s="8">
        <f t="shared" si="99"/>
        <v>41.400000000000006</v>
      </c>
    </row>
    <row r="637" spans="1:22" ht="13.5" x14ac:dyDescent="0.25">
      <c r="A637" s="3">
        <f>RSI!A637</f>
        <v>42930</v>
      </c>
      <c r="B637" s="2">
        <f>RSI!B637</f>
        <v>6.8929999999999998</v>
      </c>
      <c r="C637" s="2">
        <f>RSI!I637</f>
        <v>45.190799441773052</v>
      </c>
      <c r="D637" s="2">
        <f>MACD!E637</f>
        <v>8.2232986567594146E-2</v>
      </c>
      <c r="E637" s="2">
        <f>MACD!F637</f>
        <v>2.6739784061701959E-2</v>
      </c>
      <c r="F637" s="2">
        <f>'Moving Avg'!D637</f>
        <v>7.0500400000000001</v>
      </c>
      <c r="G637" s="2">
        <f>'Moving Avg'!F637</f>
        <v>7.0373700000000001</v>
      </c>
      <c r="H637" s="2">
        <f>'Moving Avg'!G637</f>
        <v>6.8897419999999965</v>
      </c>
      <c r="I637" s="2">
        <f>'Moving Avg'!H637</f>
        <v>6.8509224999999985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  <c r="M637" s="8">
        <f t="shared" si="90"/>
        <v>25</v>
      </c>
      <c r="N637" s="8">
        <f t="shared" si="91"/>
        <v>0</v>
      </c>
      <c r="O637" s="8">
        <f t="shared" si="92"/>
        <v>50</v>
      </c>
      <c r="P637" s="8">
        <f t="shared" si="93"/>
        <v>83.5</v>
      </c>
      <c r="Q637" s="9">
        <f t="shared" si="94"/>
        <v>28.774999999999999</v>
      </c>
      <c r="R637" s="9">
        <f t="shared" si="95"/>
        <v>43.375</v>
      </c>
      <c r="S637" s="9">
        <f t="shared" si="96"/>
        <v>53.825000000000003</v>
      </c>
      <c r="T637" s="9">
        <f t="shared" si="97"/>
        <v>39.625</v>
      </c>
      <c r="U637" s="8">
        <f t="shared" si="98"/>
        <v>41.991666666666667</v>
      </c>
      <c r="V637" s="8">
        <f t="shared" si="99"/>
        <v>41.400000000000006</v>
      </c>
    </row>
    <row r="638" spans="1:22" ht="13.5" x14ac:dyDescent="0.25">
      <c r="A638" s="3">
        <f>RSI!A638</f>
        <v>42933</v>
      </c>
      <c r="B638" s="2">
        <f>RSI!B638</f>
        <v>6.8929999999999998</v>
      </c>
      <c r="C638" s="2">
        <f>RSI!I638</f>
        <v>45.190799441773052</v>
      </c>
      <c r="D638" s="2">
        <f>MACD!E638</f>
        <v>9.7502221925787502E-2</v>
      </c>
      <c r="E638" s="2">
        <f>MACD!F638</f>
        <v>4.089227163451907E-2</v>
      </c>
      <c r="F638" s="2">
        <f>'Moving Avg'!D638</f>
        <v>7.0167199999999994</v>
      </c>
      <c r="G638" s="2">
        <f>'Moving Avg'!F638</f>
        <v>7.0330050000000002</v>
      </c>
      <c r="H638" s="2">
        <f>'Moving Avg'!G638</f>
        <v>6.899167999999996</v>
      </c>
      <c r="I638" s="2">
        <f>'Moving Avg'!H638</f>
        <v>6.8616519999999976</v>
      </c>
      <c r="J638" s="6" t="str">
        <f>OBV!F638</f>
        <v>BULLISH</v>
      </c>
      <c r="K638" s="6" t="str">
        <f>OBV!G638</f>
        <v>NEUTRAL</v>
      </c>
      <c r="L638" s="6" t="str">
        <f>OBV!H638</f>
        <v>BULLISH DIVERGENCE</v>
      </c>
      <c r="M638" s="8">
        <f t="shared" si="90"/>
        <v>25</v>
      </c>
      <c r="N638" s="8">
        <f t="shared" si="91"/>
        <v>0</v>
      </c>
      <c r="O638" s="8">
        <f t="shared" si="92"/>
        <v>50</v>
      </c>
      <c r="P638" s="8">
        <f t="shared" si="93"/>
        <v>66.5</v>
      </c>
      <c r="Q638" s="9">
        <f t="shared" si="94"/>
        <v>26.225000000000001</v>
      </c>
      <c r="R638" s="9">
        <f t="shared" si="95"/>
        <v>39.125</v>
      </c>
      <c r="S638" s="9">
        <f t="shared" si="96"/>
        <v>46.174999999999997</v>
      </c>
      <c r="T638" s="9">
        <f t="shared" si="97"/>
        <v>35.375</v>
      </c>
      <c r="U638" s="8">
        <f t="shared" si="98"/>
        <v>37.174999999999997</v>
      </c>
      <c r="V638" s="8">
        <f t="shared" si="99"/>
        <v>36.724999999999994</v>
      </c>
    </row>
    <row r="639" spans="1:22" ht="13.5" x14ac:dyDescent="0.25">
      <c r="A639" s="3">
        <f>RSI!A639</f>
        <v>42934</v>
      </c>
      <c r="B639" s="2">
        <f>RSI!B639</f>
        <v>7.0913000000000004</v>
      </c>
      <c r="C639" s="2">
        <f>RSI!I639</f>
        <v>55.278316368911362</v>
      </c>
      <c r="D639" s="2">
        <f>MACD!E639</f>
        <v>9.2624816899578022E-2</v>
      </c>
      <c r="E639" s="2">
        <f>MACD!F639</f>
        <v>5.1238780687530863E-2</v>
      </c>
      <c r="F639" s="2">
        <f>'Moving Avg'!D639</f>
        <v>7.0151399999999997</v>
      </c>
      <c r="G639" s="2">
        <f>'Moving Avg'!F639</f>
        <v>7.0385549999999979</v>
      </c>
      <c r="H639" s="2">
        <f>'Moving Avg'!G639</f>
        <v>6.9104099999999971</v>
      </c>
      <c r="I639" s="2">
        <f>'Moving Avg'!H639</f>
        <v>6.8731039999999988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  <c r="M639" s="8">
        <f t="shared" si="90"/>
        <v>25</v>
      </c>
      <c r="N639" s="8">
        <f t="shared" si="91"/>
        <v>0</v>
      </c>
      <c r="O639" s="8">
        <f t="shared" si="92"/>
        <v>50</v>
      </c>
      <c r="P639" s="8">
        <f t="shared" si="93"/>
        <v>16.5</v>
      </c>
      <c r="Q639" s="9">
        <f t="shared" si="94"/>
        <v>18.725000000000001</v>
      </c>
      <c r="R639" s="9">
        <f t="shared" si="95"/>
        <v>26.625</v>
      </c>
      <c r="S639" s="9">
        <f t="shared" si="96"/>
        <v>23.675000000000001</v>
      </c>
      <c r="T639" s="9">
        <f t="shared" si="97"/>
        <v>22.875</v>
      </c>
      <c r="U639" s="8">
        <f t="shared" si="98"/>
        <v>23.008333333333336</v>
      </c>
      <c r="V639" s="8">
        <f t="shared" si="99"/>
        <v>22.975000000000001</v>
      </c>
    </row>
    <row r="640" spans="1:22" ht="13.5" x14ac:dyDescent="0.25">
      <c r="A640" s="3">
        <f>RSI!A640</f>
        <v>42935</v>
      </c>
      <c r="B640" s="2">
        <f>RSI!B640</f>
        <v>6.9009</v>
      </c>
      <c r="C640" s="2">
        <f>RSI!I640</f>
        <v>46.440301074425946</v>
      </c>
      <c r="D640" s="2">
        <f>MACD!E640</f>
        <v>7.0218589977053547E-2</v>
      </c>
      <c r="E640" s="2">
        <f>MACD!F640</f>
        <v>5.5034742545435403E-2</v>
      </c>
      <c r="F640" s="2">
        <f>'Moving Avg'!D640</f>
        <v>6.9754800000000001</v>
      </c>
      <c r="G640" s="2">
        <f>'Moving Avg'!F640</f>
        <v>7.0306200000000008</v>
      </c>
      <c r="H640" s="2">
        <f>'Moving Avg'!G640</f>
        <v>6.9178439999999979</v>
      </c>
      <c r="I640" s="2">
        <f>'Moving Avg'!H640</f>
        <v>6.8821444999999981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  <c r="M640" s="8">
        <f t="shared" si="90"/>
        <v>25</v>
      </c>
      <c r="N640" s="8">
        <f t="shared" si="91"/>
        <v>0</v>
      </c>
      <c r="O640" s="8">
        <f t="shared" si="92"/>
        <v>50</v>
      </c>
      <c r="P640" s="8">
        <f t="shared" si="93"/>
        <v>16.5</v>
      </c>
      <c r="Q640" s="9">
        <f t="shared" si="94"/>
        <v>18.725000000000001</v>
      </c>
      <c r="R640" s="9">
        <f t="shared" si="95"/>
        <v>26.625</v>
      </c>
      <c r="S640" s="9">
        <f t="shared" si="96"/>
        <v>23.675000000000001</v>
      </c>
      <c r="T640" s="9">
        <f t="shared" si="97"/>
        <v>22.875</v>
      </c>
      <c r="U640" s="8">
        <f t="shared" si="98"/>
        <v>23.008333333333336</v>
      </c>
      <c r="V640" s="8">
        <f t="shared" si="99"/>
        <v>22.975000000000001</v>
      </c>
    </row>
    <row r="641" spans="1:22" ht="13.5" x14ac:dyDescent="0.25">
      <c r="A641" s="3">
        <f>RSI!A641</f>
        <v>42936</v>
      </c>
      <c r="B641" s="2">
        <f>RSI!B641</f>
        <v>6.8136999999999999</v>
      </c>
      <c r="C641" s="2">
        <f>RSI!I641</f>
        <v>43.045879699424049</v>
      </c>
      <c r="D641" s="2">
        <f>MACD!E641</f>
        <v>2.6509795778755674E-2</v>
      </c>
      <c r="E641" s="2">
        <f>MACD!F641</f>
        <v>4.9329753192099458E-2</v>
      </c>
      <c r="F641" s="2">
        <f>'Moving Avg'!D641</f>
        <v>6.9183799999999991</v>
      </c>
      <c r="G641" s="2">
        <f>'Moving Avg'!F641</f>
        <v>7.0183249999999999</v>
      </c>
      <c r="H641" s="2">
        <f>'Moving Avg'!G641</f>
        <v>6.9156979999999963</v>
      </c>
      <c r="I641" s="2">
        <f>'Moving Avg'!H641</f>
        <v>6.8896349999999984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  <c r="M641" s="8">
        <f t="shared" si="90"/>
        <v>25</v>
      </c>
      <c r="N641" s="8">
        <f t="shared" si="91"/>
        <v>100</v>
      </c>
      <c r="O641" s="8">
        <f t="shared" si="92"/>
        <v>50</v>
      </c>
      <c r="P641" s="8">
        <f t="shared" si="93"/>
        <v>16.5</v>
      </c>
      <c r="Q641" s="9">
        <f t="shared" si="94"/>
        <v>53.725000000000001</v>
      </c>
      <c r="R641" s="9">
        <f t="shared" si="95"/>
        <v>46.625</v>
      </c>
      <c r="S641" s="9">
        <f t="shared" si="96"/>
        <v>38.674999999999997</v>
      </c>
      <c r="T641" s="9">
        <f t="shared" si="97"/>
        <v>47.875</v>
      </c>
      <c r="U641" s="8">
        <f t="shared" si="98"/>
        <v>46.341666666666661</v>
      </c>
      <c r="V641" s="8">
        <f t="shared" si="99"/>
        <v>46.724999999999994</v>
      </c>
    </row>
    <row r="642" spans="1:22" ht="13.5" x14ac:dyDescent="0.25">
      <c r="A642" s="3">
        <f>RSI!A642</f>
        <v>42937</v>
      </c>
      <c r="B642" s="2">
        <f>RSI!B642</f>
        <v>6.8929999999999998</v>
      </c>
      <c r="C642" s="2">
        <f>RSI!I642</f>
        <v>46.850499796489366</v>
      </c>
      <c r="D642" s="2">
        <f>MACD!E642</f>
        <v>1.1488833990586755E-2</v>
      </c>
      <c r="E642" s="2">
        <f>MACD!F642</f>
        <v>4.1761569351796916E-2</v>
      </c>
      <c r="F642" s="2">
        <f>'Moving Avg'!D642</f>
        <v>6.9183800000000009</v>
      </c>
      <c r="G642" s="2">
        <f>'Moving Avg'!F642</f>
        <v>7.0099950000000009</v>
      </c>
      <c r="H642" s="2">
        <f>'Moving Avg'!G642</f>
        <v>6.9119119999999974</v>
      </c>
      <c r="I642" s="2">
        <f>'Moving Avg'!H642</f>
        <v>6.8959089999999978</v>
      </c>
      <c r="J642" s="6" t="str">
        <f>OBV!F642</f>
        <v>BULLISH</v>
      </c>
      <c r="K642" s="6" t="str">
        <f>OBV!G642</f>
        <v>NEUTRAL</v>
      </c>
      <c r="L642" s="6" t="str">
        <f>OBV!H642</f>
        <v>NEUTRAL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100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49.5</v>
      </c>
      <c r="Q642" s="9">
        <f t="shared" si="94"/>
        <v>58.674999999999997</v>
      </c>
      <c r="R642" s="9">
        <f t="shared" si="95"/>
        <v>54.875</v>
      </c>
      <c r="S642" s="9">
        <f t="shared" si="96"/>
        <v>53.525000000000006</v>
      </c>
      <c r="T642" s="9">
        <f t="shared" si="97"/>
        <v>56.125</v>
      </c>
      <c r="U642" s="8">
        <f t="shared" si="98"/>
        <v>55.691666666666663</v>
      </c>
      <c r="V642" s="8">
        <f t="shared" si="99"/>
        <v>55.8</v>
      </c>
    </row>
    <row r="643" spans="1:22" ht="13.5" x14ac:dyDescent="0.25">
      <c r="A643" s="3">
        <f>RSI!A643</f>
        <v>42940</v>
      </c>
      <c r="B643" s="2">
        <f>RSI!B643</f>
        <v>6.7423000000000002</v>
      </c>
      <c r="C643" s="2">
        <f>RSI!I643</f>
        <v>41.215756068845835</v>
      </c>
      <c r="D643" s="2">
        <f>MACD!E643</f>
        <v>4.0898749011360813E-2</v>
      </c>
      <c r="E643" s="2">
        <f>MACD!F643</f>
        <v>4.15890052837097E-2</v>
      </c>
      <c r="F643" s="2">
        <f>'Moving Avg'!D643</f>
        <v>6.8882400000000006</v>
      </c>
      <c r="G643" s="2">
        <f>'Moving Avg'!F643</f>
        <v>6.9901649999999993</v>
      </c>
      <c r="H643" s="2">
        <f>'Moving Avg'!G643</f>
        <v>6.9054199999999968</v>
      </c>
      <c r="I643" s="2">
        <f>'Moving Avg'!H643</f>
        <v>6.9001619999999981</v>
      </c>
      <c r="J643" s="6" t="str">
        <f>OBV!F643</f>
        <v>BULLISH</v>
      </c>
      <c r="K643" s="6" t="str">
        <f>OBV!G643</f>
        <v>NEUTRAL</v>
      </c>
      <c r="L643" s="6" t="str">
        <f>OBV!H643</f>
        <v>BULLISH DIVERGENCE</v>
      </c>
      <c r="M643" s="8">
        <f t="shared" si="100"/>
        <v>25</v>
      </c>
      <c r="N643" s="8">
        <f t="shared" si="101"/>
        <v>45</v>
      </c>
      <c r="O643" s="8">
        <f t="shared" si="102"/>
        <v>0</v>
      </c>
      <c r="P643" s="8">
        <f t="shared" si="103"/>
        <v>66.5</v>
      </c>
      <c r="Q643" s="9">
        <f t="shared" ref="Q643:Q706" si="104">0.35*M643+N643*0.35+O643*0.15+P643*0.15</f>
        <v>34.475000000000001</v>
      </c>
      <c r="R643" s="9">
        <f t="shared" ref="R643:R706" si="105">M643*0.2+N643*0.2+O643*0.35+P643*0.25</f>
        <v>30.625</v>
      </c>
      <c r="S643" s="9">
        <f t="shared" ref="S643:S706" si="106">M643*0.15+N643*0.15+O643*0.25+P643*0.45</f>
        <v>40.424999999999997</v>
      </c>
      <c r="T643" s="9">
        <f t="shared" ref="T643:T706" si="107">0.25*SUM(M643:P643)</f>
        <v>34.125</v>
      </c>
      <c r="U643" s="8">
        <f t="shared" ref="U643:U706" si="108">SUM(Q643:S643)/3</f>
        <v>35.174999999999997</v>
      </c>
      <c r="V643" s="8">
        <f t="shared" ref="V643:V706" si="109">SUM(Q643:T643)/4</f>
        <v>34.912499999999994</v>
      </c>
    </row>
    <row r="644" spans="1:22" ht="13.5" x14ac:dyDescent="0.25">
      <c r="A644" s="3">
        <f>RSI!A644</f>
        <v>42942</v>
      </c>
      <c r="B644" s="2">
        <f>RSI!B644</f>
        <v>6.6947000000000001</v>
      </c>
      <c r="C644" s="2">
        <f>RSI!I644</f>
        <v>39.595856585500194</v>
      </c>
      <c r="D644" s="2">
        <f>MACD!E644</f>
        <v>7.6708810648589143E-2</v>
      </c>
      <c r="E644" s="2">
        <f>MACD!F644</f>
        <v>4.8612966356685591E-2</v>
      </c>
      <c r="F644" s="2">
        <f>'Moving Avg'!D644</f>
        <v>6.8089200000000005</v>
      </c>
      <c r="G644" s="2">
        <f>'Moving Avg'!F644</f>
        <v>6.9679550000000008</v>
      </c>
      <c r="H644" s="2">
        <f>'Moving Avg'!G644</f>
        <v>6.9024299999999972</v>
      </c>
      <c r="I644" s="2">
        <f>'Moving Avg'!H644</f>
        <v>6.9028714999999989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  <c r="M644" s="8">
        <f t="shared" si="100"/>
        <v>25</v>
      </c>
      <c r="N644" s="8">
        <f t="shared" si="101"/>
        <v>0</v>
      </c>
      <c r="O644" s="8">
        <f t="shared" si="102"/>
        <v>0</v>
      </c>
      <c r="P644" s="8">
        <f t="shared" si="103"/>
        <v>16.5</v>
      </c>
      <c r="Q644" s="9">
        <f t="shared" si="104"/>
        <v>11.225</v>
      </c>
      <c r="R644" s="9">
        <f t="shared" si="105"/>
        <v>9.125</v>
      </c>
      <c r="S644" s="9">
        <f t="shared" si="106"/>
        <v>11.175000000000001</v>
      </c>
      <c r="T644" s="9">
        <f t="shared" si="107"/>
        <v>10.375</v>
      </c>
      <c r="U644" s="8">
        <f t="shared" si="108"/>
        <v>10.508333333333335</v>
      </c>
      <c r="V644" s="8">
        <f t="shared" si="109"/>
        <v>10.475000000000001</v>
      </c>
    </row>
    <row r="645" spans="1:22" ht="13.5" x14ac:dyDescent="0.25">
      <c r="A645" s="3">
        <f>RSI!A645</f>
        <v>42943</v>
      </c>
      <c r="B645" s="2">
        <f>RSI!B645</f>
        <v>6.7343999999999999</v>
      </c>
      <c r="C645" s="2">
        <f>RSI!I645</f>
        <v>41.655504205533767</v>
      </c>
      <c r="D645" s="2">
        <f>MACD!E645</f>
        <v>0.10555989813475364</v>
      </c>
      <c r="E645" s="2">
        <f>MACD!F645</f>
        <v>6.0002352712299208E-2</v>
      </c>
      <c r="F645" s="2">
        <f>'Moving Avg'!D645</f>
        <v>6.7756199999999991</v>
      </c>
      <c r="G645" s="2">
        <f>'Moving Avg'!F645</f>
        <v>6.9477299999999982</v>
      </c>
      <c r="H645" s="2">
        <f>'Moving Avg'!G645</f>
        <v>6.9011559999999976</v>
      </c>
      <c r="I645" s="2">
        <f>'Moving Avg'!H645</f>
        <v>6.9043964999999989</v>
      </c>
      <c r="J645" s="6" t="str">
        <f>OBV!F645</f>
        <v>BULLISH</v>
      </c>
      <c r="K645" s="6" t="str">
        <f>OBV!G645</f>
        <v>NEUTRAL</v>
      </c>
      <c r="L645" s="6" t="str">
        <f>OBV!H645</f>
        <v>BULLISH DIVERGENCE</v>
      </c>
      <c r="M645" s="8">
        <f t="shared" si="100"/>
        <v>25</v>
      </c>
      <c r="N645" s="8">
        <f t="shared" si="101"/>
        <v>0</v>
      </c>
      <c r="O645" s="8">
        <f t="shared" si="102"/>
        <v>0</v>
      </c>
      <c r="P645" s="8">
        <f t="shared" si="103"/>
        <v>66.5</v>
      </c>
      <c r="Q645" s="9">
        <f t="shared" si="104"/>
        <v>18.725000000000001</v>
      </c>
      <c r="R645" s="9">
        <f t="shared" si="105"/>
        <v>21.625</v>
      </c>
      <c r="S645" s="9">
        <f t="shared" si="106"/>
        <v>33.674999999999997</v>
      </c>
      <c r="T645" s="9">
        <f t="shared" si="107"/>
        <v>22.875</v>
      </c>
      <c r="U645" s="8">
        <f t="shared" si="108"/>
        <v>24.675000000000001</v>
      </c>
      <c r="V645" s="8">
        <f t="shared" si="109"/>
        <v>24.225000000000001</v>
      </c>
    </row>
    <row r="646" spans="1:22" ht="13.5" x14ac:dyDescent="0.25">
      <c r="A646" s="3">
        <f>RSI!A646</f>
        <v>42944</v>
      </c>
      <c r="B646" s="2">
        <f>RSI!B646</f>
        <v>6.6233000000000004</v>
      </c>
      <c r="C646" s="2">
        <f>RSI!I646</f>
        <v>37.773778372975748</v>
      </c>
      <c r="D646" s="2">
        <f>MACD!E646</f>
        <v>0.13934795929189292</v>
      </c>
      <c r="E646" s="2">
        <f>MACD!F646</f>
        <v>7.587147402821795E-2</v>
      </c>
      <c r="F646" s="2">
        <f>'Moving Avg'!D646</f>
        <v>6.737540000000001</v>
      </c>
      <c r="G646" s="2">
        <f>'Moving Avg'!F646</f>
        <v>6.9219499999999998</v>
      </c>
      <c r="H646" s="2">
        <f>'Moving Avg'!G646</f>
        <v>6.8998119999999972</v>
      </c>
      <c r="I646" s="2">
        <f>'Moving Avg'!H646</f>
        <v>6.9044824999999994</v>
      </c>
      <c r="J646" s="6" t="str">
        <f>OBV!F646</f>
        <v>BULLISH</v>
      </c>
      <c r="K646" s="6" t="str">
        <f>OBV!G646</f>
        <v>NEUTRAL</v>
      </c>
      <c r="L646" s="6" t="str">
        <f>OBV!H646</f>
        <v>BULLISH DIVERGENCE</v>
      </c>
      <c r="M646" s="8">
        <f t="shared" si="100"/>
        <v>25</v>
      </c>
      <c r="N646" s="8">
        <f t="shared" si="101"/>
        <v>0</v>
      </c>
      <c r="O646" s="8">
        <f t="shared" si="102"/>
        <v>0</v>
      </c>
      <c r="P646" s="8">
        <f t="shared" si="103"/>
        <v>66.5</v>
      </c>
      <c r="Q646" s="9">
        <f t="shared" si="104"/>
        <v>18.725000000000001</v>
      </c>
      <c r="R646" s="9">
        <f t="shared" si="105"/>
        <v>21.625</v>
      </c>
      <c r="S646" s="9">
        <f t="shared" si="106"/>
        <v>33.674999999999997</v>
      </c>
      <c r="T646" s="9">
        <f t="shared" si="107"/>
        <v>22.875</v>
      </c>
      <c r="U646" s="8">
        <f t="shared" si="108"/>
        <v>24.675000000000001</v>
      </c>
      <c r="V646" s="8">
        <f t="shared" si="109"/>
        <v>24.225000000000001</v>
      </c>
    </row>
    <row r="647" spans="1:22" ht="13.5" x14ac:dyDescent="0.25">
      <c r="A647" s="3">
        <f>RSI!A647</f>
        <v>42947</v>
      </c>
      <c r="B647" s="2">
        <f>RSI!B647</f>
        <v>6.5042999999999997</v>
      </c>
      <c r="C647" s="2">
        <f>RSI!I647</f>
        <v>34.107541932714511</v>
      </c>
      <c r="D647" s="2">
        <f>MACD!E647</f>
        <v>0.14674717576210927</v>
      </c>
      <c r="E647" s="2">
        <f>MACD!F647</f>
        <v>9.0046614374996226E-2</v>
      </c>
      <c r="F647" s="2">
        <f>'Moving Avg'!D647</f>
        <v>6.6597999999999997</v>
      </c>
      <c r="G647" s="2">
        <f>'Moving Avg'!F647</f>
        <v>6.8902199999999993</v>
      </c>
      <c r="H647" s="2">
        <f>'Moving Avg'!G647</f>
        <v>6.9000819999999967</v>
      </c>
      <c r="I647" s="2">
        <f>'Moving Avg'!H647</f>
        <v>6.9054329999999986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  <c r="M647" s="8">
        <f t="shared" si="100"/>
        <v>25</v>
      </c>
      <c r="N647" s="8">
        <f t="shared" si="101"/>
        <v>0</v>
      </c>
      <c r="O647" s="8">
        <f t="shared" si="102"/>
        <v>0</v>
      </c>
      <c r="P647" s="8">
        <f t="shared" si="103"/>
        <v>16.5</v>
      </c>
      <c r="Q647" s="9">
        <f t="shared" si="104"/>
        <v>11.225</v>
      </c>
      <c r="R647" s="9">
        <f t="shared" si="105"/>
        <v>9.125</v>
      </c>
      <c r="S647" s="9">
        <f t="shared" si="106"/>
        <v>11.175000000000001</v>
      </c>
      <c r="T647" s="9">
        <f t="shared" si="107"/>
        <v>10.375</v>
      </c>
      <c r="U647" s="8">
        <f t="shared" si="108"/>
        <v>10.508333333333335</v>
      </c>
      <c r="V647" s="8">
        <f t="shared" si="109"/>
        <v>10.475000000000001</v>
      </c>
    </row>
    <row r="648" spans="1:22" ht="13.5" x14ac:dyDescent="0.25">
      <c r="A648" s="3">
        <f>RSI!A648</f>
        <v>42948</v>
      </c>
      <c r="B648" s="2">
        <f>RSI!B648</f>
        <v>6.6235999999999997</v>
      </c>
      <c r="C648" s="2">
        <f>RSI!I648</f>
        <v>40.35732992313784</v>
      </c>
      <c r="D648" s="2">
        <f>MACD!E648</f>
        <v>0.14646454278849408</v>
      </c>
      <c r="E648" s="2">
        <f>MACD!F648</f>
        <v>0.1013302000576958</v>
      </c>
      <c r="F648" s="2">
        <f>'Moving Avg'!D648</f>
        <v>6.6360600000000005</v>
      </c>
      <c r="G648" s="2">
        <f>'Moving Avg'!F648</f>
        <v>6.8652500000000005</v>
      </c>
      <c r="H648" s="2">
        <f>'Moving Avg'!G648</f>
        <v>6.9013539999999978</v>
      </c>
      <c r="I648" s="2">
        <f>'Moving Avg'!H648</f>
        <v>6.9078634999999986</v>
      </c>
      <c r="J648" s="6" t="str">
        <f>OBV!F648</f>
        <v>BEARISH</v>
      </c>
      <c r="K648" s="6" t="str">
        <f>OBV!G648</f>
        <v>NEUTRAL</v>
      </c>
      <c r="L648" s="6" t="str">
        <f>OBV!H648</f>
        <v>CONFIRMED BEARISH</v>
      </c>
      <c r="M648" s="8">
        <f t="shared" si="100"/>
        <v>25</v>
      </c>
      <c r="N648" s="8">
        <f t="shared" si="101"/>
        <v>0</v>
      </c>
      <c r="O648" s="8">
        <f t="shared" si="102"/>
        <v>0</v>
      </c>
      <c r="P648" s="8">
        <f t="shared" si="103"/>
        <v>16.5</v>
      </c>
      <c r="Q648" s="9">
        <f t="shared" si="104"/>
        <v>11.225</v>
      </c>
      <c r="R648" s="9">
        <f t="shared" si="105"/>
        <v>9.125</v>
      </c>
      <c r="S648" s="9">
        <f t="shared" si="106"/>
        <v>11.175000000000001</v>
      </c>
      <c r="T648" s="9">
        <f t="shared" si="107"/>
        <v>10.375</v>
      </c>
      <c r="U648" s="8">
        <f t="shared" si="108"/>
        <v>10.508333333333335</v>
      </c>
      <c r="V648" s="8">
        <f t="shared" si="109"/>
        <v>10.475000000000001</v>
      </c>
    </row>
    <row r="649" spans="1:22" ht="13.5" x14ac:dyDescent="0.25">
      <c r="A649" s="3">
        <f>RSI!A649</f>
        <v>42949</v>
      </c>
      <c r="B649" s="2">
        <f>RSI!B649</f>
        <v>6.7293000000000003</v>
      </c>
      <c r="C649" s="2">
        <f>RSI!I649</f>
        <v>45.307044912569673</v>
      </c>
      <c r="D649" s="2">
        <f>MACD!E649</f>
        <v>0.17032214324747397</v>
      </c>
      <c r="E649" s="2">
        <f>MACD!F649</f>
        <v>0.11512858869565143</v>
      </c>
      <c r="F649" s="2">
        <f>'Moving Avg'!D649</f>
        <v>6.6429799999999997</v>
      </c>
      <c r="G649" s="2">
        <f>'Moving Avg'!F649</f>
        <v>6.8467549999999999</v>
      </c>
      <c r="H649" s="2">
        <f>'Moving Avg'!G649</f>
        <v>6.9008999999999991</v>
      </c>
      <c r="I649" s="2">
        <f>'Moving Avg'!H649</f>
        <v>6.9121669999999993</v>
      </c>
      <c r="J649" s="6" t="str">
        <f>OBV!F649</f>
        <v>BULLISH</v>
      </c>
      <c r="K649" s="6" t="str">
        <f>OBV!G649</f>
        <v>NEUTRAL</v>
      </c>
      <c r="L649" s="6" t="str">
        <f>OBV!H649</f>
        <v>BULLISH DIVERGENCE</v>
      </c>
      <c r="M649" s="8">
        <f t="shared" si="100"/>
        <v>25</v>
      </c>
      <c r="N649" s="8">
        <f t="shared" si="101"/>
        <v>0</v>
      </c>
      <c r="O649" s="8">
        <f t="shared" si="102"/>
        <v>0</v>
      </c>
      <c r="P649" s="8">
        <f t="shared" si="103"/>
        <v>66.5</v>
      </c>
      <c r="Q649" s="9">
        <f t="shared" si="104"/>
        <v>18.725000000000001</v>
      </c>
      <c r="R649" s="9">
        <f t="shared" si="105"/>
        <v>21.625</v>
      </c>
      <c r="S649" s="9">
        <f t="shared" si="106"/>
        <v>33.674999999999997</v>
      </c>
      <c r="T649" s="9">
        <f t="shared" si="107"/>
        <v>22.875</v>
      </c>
      <c r="U649" s="8">
        <f t="shared" si="108"/>
        <v>24.675000000000001</v>
      </c>
      <c r="V649" s="8">
        <f t="shared" si="109"/>
        <v>24.225000000000001</v>
      </c>
    </row>
    <row r="650" spans="1:22" ht="13.5" x14ac:dyDescent="0.25">
      <c r="A650" s="3">
        <f>RSI!A650</f>
        <v>42950</v>
      </c>
      <c r="B650" s="2">
        <f>RSI!B650</f>
        <v>6.6235999999999997</v>
      </c>
      <c r="C650" s="2">
        <f>RSI!I650</f>
        <v>41.590008564735435</v>
      </c>
      <c r="D650" s="2">
        <f>MACD!E650</f>
        <v>0.16973568043616272</v>
      </c>
      <c r="E650" s="2">
        <f>MACD!F650</f>
        <v>0.12605000704375369</v>
      </c>
      <c r="F650" s="2">
        <f>'Moving Avg'!D650</f>
        <v>6.6208200000000001</v>
      </c>
      <c r="G650" s="2">
        <f>'Moving Avg'!F650</f>
        <v>6.8332850000000009</v>
      </c>
      <c r="H650" s="2">
        <f>'Moving Avg'!G650</f>
        <v>6.8952599999999986</v>
      </c>
      <c r="I650" s="2">
        <f>'Moving Avg'!H650</f>
        <v>6.914635999999998</v>
      </c>
      <c r="J650" s="6" t="str">
        <f>OBV!F650</f>
        <v>BEARISH</v>
      </c>
      <c r="K650" s="6" t="str">
        <f>OBV!G650</f>
        <v>NEUTRAL</v>
      </c>
      <c r="L650" s="6" t="str">
        <f>OBV!H650</f>
        <v>CONFIRMED BEARISH</v>
      </c>
      <c r="M650" s="8">
        <f t="shared" si="100"/>
        <v>25</v>
      </c>
      <c r="N650" s="8">
        <f t="shared" si="101"/>
        <v>0</v>
      </c>
      <c r="O650" s="8">
        <f t="shared" si="102"/>
        <v>0</v>
      </c>
      <c r="P650" s="8">
        <f t="shared" si="103"/>
        <v>16.5</v>
      </c>
      <c r="Q650" s="9">
        <f t="shared" si="104"/>
        <v>11.225</v>
      </c>
      <c r="R650" s="9">
        <f t="shared" si="105"/>
        <v>9.125</v>
      </c>
      <c r="S650" s="9">
        <f t="shared" si="106"/>
        <v>11.175000000000001</v>
      </c>
      <c r="T650" s="9">
        <f t="shared" si="107"/>
        <v>10.375</v>
      </c>
      <c r="U650" s="8">
        <f t="shared" si="108"/>
        <v>10.508333333333335</v>
      </c>
      <c r="V650" s="8">
        <f t="shared" si="109"/>
        <v>10.475000000000001</v>
      </c>
    </row>
    <row r="651" spans="1:22" ht="13.5" x14ac:dyDescent="0.25">
      <c r="A651" s="3">
        <f>RSI!A651</f>
        <v>42951</v>
      </c>
      <c r="B651" s="2">
        <f>RSI!B651</f>
        <v>6.7374000000000001</v>
      </c>
      <c r="C651" s="2">
        <f>RSI!I651</f>
        <v>46.66350651843036</v>
      </c>
      <c r="D651" s="2">
        <f>MACD!E651</f>
        <v>0.14865699099213003</v>
      </c>
      <c r="E651" s="2">
        <f>MACD!F651</f>
        <v>0.13057140383342897</v>
      </c>
      <c r="F651" s="2">
        <f>'Moving Avg'!D651</f>
        <v>6.6436399999999995</v>
      </c>
      <c r="G651" s="2">
        <f>'Moving Avg'!F651</f>
        <v>6.8358149999999993</v>
      </c>
      <c r="H651" s="2">
        <f>'Moving Avg'!G651</f>
        <v>6.8958899999999996</v>
      </c>
      <c r="I651" s="2">
        <f>'Moving Avg'!H651</f>
        <v>6.9181349999999995</v>
      </c>
      <c r="J651" s="6" t="str">
        <f>OBV!F651</f>
        <v>BEARISH</v>
      </c>
      <c r="K651" s="6" t="str">
        <f>OBV!G651</f>
        <v>NEUTRAL</v>
      </c>
      <c r="L651" s="6" t="str">
        <f>OBV!H651</f>
        <v>CONFIRMED BEARISH</v>
      </c>
      <c r="M651" s="8">
        <f t="shared" si="100"/>
        <v>25</v>
      </c>
      <c r="N651" s="8">
        <f t="shared" si="101"/>
        <v>0</v>
      </c>
      <c r="O651" s="8">
        <f t="shared" si="102"/>
        <v>0</v>
      </c>
      <c r="P651" s="8">
        <f t="shared" si="103"/>
        <v>16.5</v>
      </c>
      <c r="Q651" s="9">
        <f t="shared" si="104"/>
        <v>11.225</v>
      </c>
      <c r="R651" s="9">
        <f t="shared" si="105"/>
        <v>9.125</v>
      </c>
      <c r="S651" s="9">
        <f t="shared" si="106"/>
        <v>11.175000000000001</v>
      </c>
      <c r="T651" s="9">
        <f t="shared" si="107"/>
        <v>10.375</v>
      </c>
      <c r="U651" s="8">
        <f t="shared" si="108"/>
        <v>10.508333333333335</v>
      </c>
      <c r="V651" s="8">
        <f t="shared" si="109"/>
        <v>10.475000000000001</v>
      </c>
    </row>
    <row r="652" spans="1:22" ht="13.5" x14ac:dyDescent="0.25">
      <c r="A652" s="3">
        <f>RSI!A652</f>
        <v>42954</v>
      </c>
      <c r="B652" s="2">
        <f>RSI!B652</f>
        <v>6.5830000000000002</v>
      </c>
      <c r="C652" s="2">
        <f>RSI!I652</f>
        <v>41.408217556228763</v>
      </c>
      <c r="D652" s="2">
        <f>MACD!E652</f>
        <v>0.1549548042084341</v>
      </c>
      <c r="E652" s="2">
        <f>MACD!F652</f>
        <v>0.13544808390842999</v>
      </c>
      <c r="F652" s="2">
        <f>'Moving Avg'!D652</f>
        <v>6.6593800000000005</v>
      </c>
      <c r="G652" s="2">
        <f>'Moving Avg'!F652</f>
        <v>6.8218999999999976</v>
      </c>
      <c r="H652" s="2">
        <f>'Moving Avg'!G652</f>
        <v>6.8974259999999994</v>
      </c>
      <c r="I652" s="2">
        <f>'Moving Avg'!H652</f>
        <v>6.9204009999999991</v>
      </c>
      <c r="J652" s="6" t="str">
        <f>OBV!F652</f>
        <v>BEARISH</v>
      </c>
      <c r="K652" s="6" t="str">
        <f>OBV!G652</f>
        <v>NEUTRAL</v>
      </c>
      <c r="L652" s="6" t="str">
        <f>OBV!H652</f>
        <v>CONFIRMED BEARISH</v>
      </c>
      <c r="M652" s="8">
        <f t="shared" si="100"/>
        <v>25</v>
      </c>
      <c r="N652" s="8">
        <f t="shared" si="101"/>
        <v>0</v>
      </c>
      <c r="O652" s="8">
        <f t="shared" si="102"/>
        <v>0</v>
      </c>
      <c r="P652" s="8">
        <f t="shared" si="103"/>
        <v>16.5</v>
      </c>
      <c r="Q652" s="9">
        <f t="shared" si="104"/>
        <v>11.225</v>
      </c>
      <c r="R652" s="9">
        <f t="shared" si="105"/>
        <v>9.125</v>
      </c>
      <c r="S652" s="9">
        <f t="shared" si="106"/>
        <v>11.175000000000001</v>
      </c>
      <c r="T652" s="9">
        <f t="shared" si="107"/>
        <v>10.375</v>
      </c>
      <c r="U652" s="8">
        <f t="shared" si="108"/>
        <v>10.508333333333335</v>
      </c>
      <c r="V652" s="8">
        <f t="shared" si="109"/>
        <v>10.475000000000001</v>
      </c>
    </row>
    <row r="653" spans="1:22" ht="13.5" x14ac:dyDescent="0.25">
      <c r="A653" s="3">
        <f>RSI!A653</f>
        <v>42955</v>
      </c>
      <c r="B653" s="2">
        <f>RSI!B653</f>
        <v>6.7454999999999998</v>
      </c>
      <c r="C653" s="2">
        <f>RSI!I653</f>
        <v>48.040661609067612</v>
      </c>
      <c r="D653" s="2">
        <f>MACD!E653</f>
        <v>0.12643423274874799</v>
      </c>
      <c r="E653" s="2">
        <f>MACD!F653</f>
        <v>0.1336453136764936</v>
      </c>
      <c r="F653" s="2">
        <f>'Moving Avg'!D653</f>
        <v>6.6837599999999995</v>
      </c>
      <c r="G653" s="2">
        <f>'Moving Avg'!F653</f>
        <v>6.806194999999998</v>
      </c>
      <c r="H653" s="2">
        <f>'Moving Avg'!G653</f>
        <v>6.8992940000000011</v>
      </c>
      <c r="I653" s="2">
        <f>'Moving Avg'!H653</f>
        <v>6.9235565000000001</v>
      </c>
      <c r="J653" s="6" t="str">
        <f>OBV!F653</f>
        <v>BEARISH</v>
      </c>
      <c r="K653" s="6" t="str">
        <f>OBV!G653</f>
        <v>NEUTRAL</v>
      </c>
      <c r="L653" s="6" t="str">
        <f>OBV!H653</f>
        <v>BEARISH DIVERGENCE</v>
      </c>
      <c r="M653" s="8">
        <f t="shared" si="100"/>
        <v>25</v>
      </c>
      <c r="N653" s="8">
        <f t="shared" si="101"/>
        <v>45</v>
      </c>
      <c r="O653" s="8">
        <f t="shared" si="102"/>
        <v>0</v>
      </c>
      <c r="P653" s="8">
        <f t="shared" si="103"/>
        <v>16.5</v>
      </c>
      <c r="Q653" s="9">
        <f t="shared" si="104"/>
        <v>26.975000000000001</v>
      </c>
      <c r="R653" s="9">
        <f t="shared" si="105"/>
        <v>18.125</v>
      </c>
      <c r="S653" s="9">
        <f t="shared" si="106"/>
        <v>17.925000000000001</v>
      </c>
      <c r="T653" s="9">
        <f t="shared" si="107"/>
        <v>21.625</v>
      </c>
      <c r="U653" s="8">
        <f t="shared" si="108"/>
        <v>21.008333333333336</v>
      </c>
      <c r="V653" s="8">
        <f t="shared" si="109"/>
        <v>21.162500000000001</v>
      </c>
    </row>
    <row r="654" spans="1:22" ht="13.5" x14ac:dyDescent="0.25">
      <c r="A654" s="3">
        <f>RSI!A654</f>
        <v>42956</v>
      </c>
      <c r="B654" s="2">
        <f>RSI!B654</f>
        <v>6.6886999999999999</v>
      </c>
      <c r="C654" s="2">
        <f>RSI!I654</f>
        <v>46.077285834145812</v>
      </c>
      <c r="D654" s="2">
        <f>MACD!E654</f>
        <v>9.949607296980556E-2</v>
      </c>
      <c r="E654" s="2">
        <f>MACD!F654</f>
        <v>0.12681546553515599</v>
      </c>
      <c r="F654" s="2">
        <f>'Moving Avg'!D654</f>
        <v>6.6756399999999996</v>
      </c>
      <c r="G654" s="2">
        <f>'Moving Avg'!F654</f>
        <v>6.7856699999999988</v>
      </c>
      <c r="H654" s="2">
        <f>'Moving Avg'!G654</f>
        <v>6.8984879999999995</v>
      </c>
      <c r="I654" s="2">
        <f>'Moving Avg'!H654</f>
        <v>6.9266579999999989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  <c r="M654" s="8">
        <f t="shared" si="100"/>
        <v>25</v>
      </c>
      <c r="N654" s="8">
        <f t="shared" si="101"/>
        <v>100</v>
      </c>
      <c r="O654" s="8">
        <f t="shared" si="102"/>
        <v>0</v>
      </c>
      <c r="P654" s="8">
        <f t="shared" si="103"/>
        <v>16.5</v>
      </c>
      <c r="Q654" s="9">
        <f t="shared" si="104"/>
        <v>46.225000000000001</v>
      </c>
      <c r="R654" s="9">
        <f t="shared" si="105"/>
        <v>29.125</v>
      </c>
      <c r="S654" s="9">
        <f t="shared" si="106"/>
        <v>26.175000000000001</v>
      </c>
      <c r="T654" s="9">
        <f t="shared" si="107"/>
        <v>35.375</v>
      </c>
      <c r="U654" s="8">
        <f t="shared" si="108"/>
        <v>33.841666666666661</v>
      </c>
      <c r="V654" s="8">
        <f t="shared" si="109"/>
        <v>34.224999999999994</v>
      </c>
    </row>
    <row r="655" spans="1:22" ht="13.5" x14ac:dyDescent="0.25">
      <c r="A655" s="3">
        <f>RSI!A655</f>
        <v>42957</v>
      </c>
      <c r="B655" s="2">
        <f>RSI!B655</f>
        <v>6.6235999999999997</v>
      </c>
      <c r="C655" s="2">
        <f>RSI!I655</f>
        <v>43.864569916208985</v>
      </c>
      <c r="D655" s="2">
        <f>MACD!E655</f>
        <v>8.8255109348470029E-2</v>
      </c>
      <c r="E655" s="2">
        <f>MACD!F655</f>
        <v>0.1191033942978188</v>
      </c>
      <c r="F655" s="2">
        <f>'Moving Avg'!D655</f>
        <v>6.6756399999999996</v>
      </c>
      <c r="G655" s="2">
        <f>'Moving Avg'!F655</f>
        <v>6.7618899999999993</v>
      </c>
      <c r="H655" s="2">
        <f>'Moving Avg'!G655</f>
        <v>6.8942300000000003</v>
      </c>
      <c r="I655" s="2">
        <f>'Moving Avg'!H655</f>
        <v>6.9290499999999984</v>
      </c>
      <c r="J655" s="6" t="str">
        <f>OBV!F655</f>
        <v>BEARISH</v>
      </c>
      <c r="K655" s="6" t="str">
        <f>OBV!G655</f>
        <v>NEUTRAL</v>
      </c>
      <c r="L655" s="6" t="str">
        <f>OBV!H655</f>
        <v>NEUTRAL</v>
      </c>
      <c r="M655" s="8">
        <f t="shared" si="100"/>
        <v>25</v>
      </c>
      <c r="N655" s="8">
        <f t="shared" si="101"/>
        <v>100</v>
      </c>
      <c r="O655" s="8">
        <f t="shared" si="102"/>
        <v>0</v>
      </c>
      <c r="P655" s="8">
        <f t="shared" si="103"/>
        <v>16.5</v>
      </c>
      <c r="Q655" s="9">
        <f t="shared" si="104"/>
        <v>46.225000000000001</v>
      </c>
      <c r="R655" s="9">
        <f t="shared" si="105"/>
        <v>29.125</v>
      </c>
      <c r="S655" s="9">
        <f t="shared" si="106"/>
        <v>26.175000000000001</v>
      </c>
      <c r="T655" s="9">
        <f t="shared" si="107"/>
        <v>35.375</v>
      </c>
      <c r="U655" s="8">
        <f t="shared" si="108"/>
        <v>33.841666666666661</v>
      </c>
      <c r="V655" s="8">
        <f t="shared" si="109"/>
        <v>34.224999999999994</v>
      </c>
    </row>
    <row r="656" spans="1:22" ht="13.5" x14ac:dyDescent="0.25">
      <c r="A656" s="3">
        <f>RSI!A656</f>
        <v>42958</v>
      </c>
      <c r="B656" s="2">
        <f>RSI!B656</f>
        <v>6.6642999999999999</v>
      </c>
      <c r="C656" s="2">
        <f>RSI!I656</f>
        <v>45.622713761814595</v>
      </c>
      <c r="D656" s="2">
        <f>MACD!E656</f>
        <v>5.9597885891885305E-2</v>
      </c>
      <c r="E656" s="2">
        <f>MACD!F656</f>
        <v>0.10720229261663211</v>
      </c>
      <c r="F656" s="2">
        <f>'Moving Avg'!D656</f>
        <v>6.6610199999999988</v>
      </c>
      <c r="G656" s="2">
        <f>'Moving Avg'!F656</f>
        <v>6.7401449999999983</v>
      </c>
      <c r="H656" s="2">
        <f>'Moving Avg'!G656</f>
        <v>6.890786000000003</v>
      </c>
      <c r="I656" s="2">
        <f>'Moving Avg'!H656</f>
        <v>6.9316454999999966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  <c r="M656" s="8">
        <f t="shared" si="100"/>
        <v>25</v>
      </c>
      <c r="N656" s="8">
        <f t="shared" si="101"/>
        <v>100</v>
      </c>
      <c r="O656" s="8">
        <f t="shared" si="102"/>
        <v>0</v>
      </c>
      <c r="P656" s="8">
        <f t="shared" si="103"/>
        <v>16.5</v>
      </c>
      <c r="Q656" s="9">
        <f t="shared" si="104"/>
        <v>46.225000000000001</v>
      </c>
      <c r="R656" s="9">
        <f t="shared" si="105"/>
        <v>29.125</v>
      </c>
      <c r="S656" s="9">
        <f t="shared" si="106"/>
        <v>26.175000000000001</v>
      </c>
      <c r="T656" s="9">
        <f t="shared" si="107"/>
        <v>35.375</v>
      </c>
      <c r="U656" s="8">
        <f t="shared" si="108"/>
        <v>33.841666666666661</v>
      </c>
      <c r="V656" s="8">
        <f t="shared" si="109"/>
        <v>34.224999999999994</v>
      </c>
    </row>
    <row r="657" spans="1:22" ht="13.5" x14ac:dyDescent="0.25">
      <c r="A657" s="3">
        <f>RSI!A657</f>
        <v>42961</v>
      </c>
      <c r="B657" s="2">
        <f>RSI!B657</f>
        <v>6.8512000000000004</v>
      </c>
      <c r="C657" s="2">
        <f>RSI!I657</f>
        <v>52.915520427051263</v>
      </c>
      <c r="D657" s="2">
        <f>MACD!E657</f>
        <v>3.8470938858221615E-3</v>
      </c>
      <c r="E657" s="2">
        <f>MACD!F657</f>
        <v>8.6531252870470129E-2</v>
      </c>
      <c r="F657" s="2">
        <f>'Moving Avg'!D657</f>
        <v>6.7146600000000003</v>
      </c>
      <c r="G657" s="2">
        <f>'Moving Avg'!F657</f>
        <v>6.7380549999999984</v>
      </c>
      <c r="H657" s="2">
        <f>'Moving Avg'!G657</f>
        <v>6.8910800000000005</v>
      </c>
      <c r="I657" s="2">
        <f>'Moving Avg'!H657</f>
        <v>6.9351754999999971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  <c r="M657" s="8">
        <f t="shared" si="100"/>
        <v>25</v>
      </c>
      <c r="N657" s="8">
        <f t="shared" si="101"/>
        <v>100</v>
      </c>
      <c r="O657" s="8">
        <f t="shared" si="102"/>
        <v>0</v>
      </c>
      <c r="P657" s="8">
        <f t="shared" si="103"/>
        <v>83.5</v>
      </c>
      <c r="Q657" s="9">
        <f t="shared" si="104"/>
        <v>56.274999999999999</v>
      </c>
      <c r="R657" s="9">
        <f t="shared" si="105"/>
        <v>45.875</v>
      </c>
      <c r="S657" s="9">
        <f t="shared" si="106"/>
        <v>56.325000000000003</v>
      </c>
      <c r="T657" s="9">
        <f t="shared" si="107"/>
        <v>52.125</v>
      </c>
      <c r="U657" s="8">
        <f t="shared" si="108"/>
        <v>52.82500000000001</v>
      </c>
      <c r="V657" s="8">
        <f t="shared" si="109"/>
        <v>52.650000000000006</v>
      </c>
    </row>
    <row r="658" spans="1:22" ht="13.5" x14ac:dyDescent="0.25">
      <c r="A658" s="3">
        <f>RSI!A658</f>
        <v>42962</v>
      </c>
      <c r="B658" s="2">
        <f>RSI!B658</f>
        <v>6.6479999999999997</v>
      </c>
      <c r="C658" s="2">
        <f>RSI!I658</f>
        <v>45.734013669868453</v>
      </c>
      <c r="D658" s="2">
        <f>MACD!E658</f>
        <v>-1.0423721433866717E-2</v>
      </c>
      <c r="E658" s="2">
        <f>MACD!F658</f>
        <v>6.7140258009602771E-2</v>
      </c>
      <c r="F658" s="2">
        <f>'Moving Avg'!D658</f>
        <v>6.6951600000000013</v>
      </c>
      <c r="G658" s="2">
        <f>'Moving Avg'!F658</f>
        <v>6.7258049999999985</v>
      </c>
      <c r="H658" s="2">
        <f>'Moving Avg'!G658</f>
        <v>6.8874640000000031</v>
      </c>
      <c r="I658" s="2">
        <f>'Moving Avg'!H658</f>
        <v>6.938457999999998</v>
      </c>
      <c r="J658" s="6" t="str">
        <f>OBV!F658</f>
        <v>BULLISH</v>
      </c>
      <c r="K658" s="6" t="str">
        <f>OBV!G658</f>
        <v>NEUTRAL</v>
      </c>
      <c r="L658" s="6" t="str">
        <f>OBV!H658</f>
        <v>BULLISH DIVERGENCE</v>
      </c>
      <c r="M658" s="8">
        <f t="shared" si="100"/>
        <v>25</v>
      </c>
      <c r="N658" s="8">
        <f t="shared" si="101"/>
        <v>100</v>
      </c>
      <c r="O658" s="8">
        <f t="shared" si="102"/>
        <v>0</v>
      </c>
      <c r="P658" s="8">
        <f t="shared" si="103"/>
        <v>66.5</v>
      </c>
      <c r="Q658" s="9">
        <f t="shared" si="104"/>
        <v>53.725000000000001</v>
      </c>
      <c r="R658" s="9">
        <f t="shared" si="105"/>
        <v>41.625</v>
      </c>
      <c r="S658" s="9">
        <f t="shared" si="106"/>
        <v>48.674999999999997</v>
      </c>
      <c r="T658" s="9">
        <f t="shared" si="107"/>
        <v>47.875</v>
      </c>
      <c r="U658" s="8">
        <f t="shared" si="108"/>
        <v>48.008333333333326</v>
      </c>
      <c r="V658" s="8">
        <f t="shared" si="109"/>
        <v>47.974999999999994</v>
      </c>
    </row>
    <row r="659" spans="1:22" ht="13.5" x14ac:dyDescent="0.25">
      <c r="A659" s="3">
        <f>RSI!A659</f>
        <v>42963</v>
      </c>
      <c r="B659" s="2">
        <f>RSI!B659</f>
        <v>6.8268000000000004</v>
      </c>
      <c r="C659" s="2">
        <f>RSI!I659</f>
        <v>51.917684582959353</v>
      </c>
      <c r="D659" s="2">
        <f>MACD!E659</f>
        <v>-1.8746739460017814E-2</v>
      </c>
      <c r="E659" s="2">
        <f>MACD!F659</f>
        <v>4.9962858515678658E-2</v>
      </c>
      <c r="F659" s="2">
        <f>'Moving Avg'!D659</f>
        <v>6.7227800000000002</v>
      </c>
      <c r="G659" s="2">
        <f>'Moving Avg'!F659</f>
        <v>6.7125799999999982</v>
      </c>
      <c r="H659" s="2">
        <f>'Moving Avg'!G659</f>
        <v>6.887424000000002</v>
      </c>
      <c r="I659" s="2">
        <f>'Moving Avg'!H659</f>
        <v>6.9413669999999987</v>
      </c>
      <c r="J659" s="6" t="str">
        <f>OBV!F659</f>
        <v>BULLISH</v>
      </c>
      <c r="K659" s="6" t="str">
        <f>OBV!G659</f>
        <v>NEUTRAL</v>
      </c>
      <c r="L659" s="6" t="str">
        <f>OBV!H659</f>
        <v>CONFIRMED BULLISH</v>
      </c>
      <c r="M659" s="8">
        <f t="shared" si="100"/>
        <v>25</v>
      </c>
      <c r="N659" s="8">
        <f t="shared" si="101"/>
        <v>100</v>
      </c>
      <c r="O659" s="8">
        <f t="shared" si="102"/>
        <v>0</v>
      </c>
      <c r="P659" s="8">
        <f t="shared" si="103"/>
        <v>83.5</v>
      </c>
      <c r="Q659" s="9">
        <f t="shared" si="104"/>
        <v>56.274999999999999</v>
      </c>
      <c r="R659" s="9">
        <f t="shared" si="105"/>
        <v>45.875</v>
      </c>
      <c r="S659" s="9">
        <f t="shared" si="106"/>
        <v>56.325000000000003</v>
      </c>
      <c r="T659" s="9">
        <f t="shared" si="107"/>
        <v>52.125</v>
      </c>
      <c r="U659" s="8">
        <f t="shared" si="108"/>
        <v>52.82500000000001</v>
      </c>
      <c r="V659" s="8">
        <f t="shared" si="109"/>
        <v>52.650000000000006</v>
      </c>
    </row>
    <row r="660" spans="1:22" ht="13.5" x14ac:dyDescent="0.25">
      <c r="A660" s="3">
        <f>RSI!A660</f>
        <v>42964</v>
      </c>
      <c r="B660" s="2">
        <f>RSI!B660</f>
        <v>6.8023999999999996</v>
      </c>
      <c r="C660" s="2">
        <f>RSI!I660</f>
        <v>51.062562216089958</v>
      </c>
      <c r="D660" s="2">
        <f>MACD!E660</f>
        <v>-4.0619226637656602E-2</v>
      </c>
      <c r="E660" s="2">
        <f>MACD!F660</f>
        <v>3.184644148501161E-2</v>
      </c>
      <c r="F660" s="2">
        <f>'Moving Avg'!D660</f>
        <v>6.7585399999999991</v>
      </c>
      <c r="G660" s="2">
        <f>'Moving Avg'!F660</f>
        <v>6.7076549999999999</v>
      </c>
      <c r="H660" s="2">
        <f>'Moving Avg'!G660</f>
        <v>6.8868960000000019</v>
      </c>
      <c r="I660" s="2">
        <f>'Moving Avg'!H660</f>
        <v>6.9444609999999978</v>
      </c>
      <c r="J660" s="6" t="str">
        <f>OBV!F660</f>
        <v>BULLISH</v>
      </c>
      <c r="K660" s="6" t="str">
        <f>OBV!G660</f>
        <v>NEUTRAL</v>
      </c>
      <c r="L660" s="6" t="str">
        <f>OBV!H660</f>
        <v>CONFIRMED BULLISH</v>
      </c>
      <c r="M660" s="8">
        <f t="shared" si="100"/>
        <v>25</v>
      </c>
      <c r="N660" s="8">
        <f t="shared" si="101"/>
        <v>100</v>
      </c>
      <c r="O660" s="8">
        <f t="shared" si="102"/>
        <v>0</v>
      </c>
      <c r="P660" s="8">
        <f t="shared" si="103"/>
        <v>83.5</v>
      </c>
      <c r="Q660" s="9">
        <f t="shared" si="104"/>
        <v>56.274999999999999</v>
      </c>
      <c r="R660" s="9">
        <f t="shared" si="105"/>
        <v>45.875</v>
      </c>
      <c r="S660" s="9">
        <f t="shared" si="106"/>
        <v>56.325000000000003</v>
      </c>
      <c r="T660" s="9">
        <f t="shared" si="107"/>
        <v>52.125</v>
      </c>
      <c r="U660" s="8">
        <f t="shared" si="108"/>
        <v>52.82500000000001</v>
      </c>
      <c r="V660" s="8">
        <f t="shared" si="109"/>
        <v>52.650000000000006</v>
      </c>
    </row>
    <row r="661" spans="1:22" ht="13.5" x14ac:dyDescent="0.25">
      <c r="A661" s="3">
        <f>RSI!A661</f>
        <v>42965</v>
      </c>
      <c r="B661" s="2">
        <f>RSI!B661</f>
        <v>6.7698999999999998</v>
      </c>
      <c r="C661" s="2">
        <f>RSI!I661</f>
        <v>49.884000198083591</v>
      </c>
      <c r="D661" s="2">
        <f>MACD!E661</f>
        <v>-3.9415400618569407E-2</v>
      </c>
      <c r="E661" s="2">
        <f>MACD!F661</f>
        <v>1.7594073064295411E-2</v>
      </c>
      <c r="F661" s="2">
        <f>'Moving Avg'!D661</f>
        <v>6.7796599999999998</v>
      </c>
      <c r="G661" s="2">
        <f>'Moving Avg'!F661</f>
        <v>6.7054649999999993</v>
      </c>
      <c r="H661" s="2">
        <f>'Moving Avg'!G661</f>
        <v>6.8858720000000018</v>
      </c>
      <c r="I661" s="2">
        <f>'Moving Avg'!H661</f>
        <v>6.9473924999999985</v>
      </c>
      <c r="J661" s="6" t="str">
        <f>OBV!F661</f>
        <v>BULLISH</v>
      </c>
      <c r="K661" s="6" t="str">
        <f>OBV!G661</f>
        <v>NEUTRAL</v>
      </c>
      <c r="L661" s="6" t="str">
        <f>OBV!H661</f>
        <v>CONFIRMED BULLISH</v>
      </c>
      <c r="M661" s="8">
        <f t="shared" si="100"/>
        <v>25</v>
      </c>
      <c r="N661" s="8">
        <f t="shared" si="101"/>
        <v>100</v>
      </c>
      <c r="O661" s="8">
        <f t="shared" si="102"/>
        <v>0</v>
      </c>
      <c r="P661" s="8">
        <f t="shared" si="103"/>
        <v>83.5</v>
      </c>
      <c r="Q661" s="9">
        <f t="shared" si="104"/>
        <v>56.274999999999999</v>
      </c>
      <c r="R661" s="9">
        <f t="shared" si="105"/>
        <v>45.875</v>
      </c>
      <c r="S661" s="9">
        <f t="shared" si="106"/>
        <v>56.325000000000003</v>
      </c>
      <c r="T661" s="9">
        <f t="shared" si="107"/>
        <v>52.125</v>
      </c>
      <c r="U661" s="8">
        <f t="shared" si="108"/>
        <v>52.82500000000001</v>
      </c>
      <c r="V661" s="8">
        <f t="shared" si="109"/>
        <v>52.650000000000006</v>
      </c>
    </row>
    <row r="662" spans="1:22" ht="13.5" x14ac:dyDescent="0.25">
      <c r="A662" s="3">
        <f>RSI!A662</f>
        <v>42968</v>
      </c>
      <c r="B662" s="2">
        <f>RSI!B662</f>
        <v>6.7537000000000003</v>
      </c>
      <c r="C662" s="2">
        <f>RSI!I662</f>
        <v>49.273508639718358</v>
      </c>
      <c r="D662" s="2">
        <f>MACD!E662</f>
        <v>-6.0947270254684938E-2</v>
      </c>
      <c r="E662" s="2">
        <f>MACD!F662</f>
        <v>1.8858044004993416E-3</v>
      </c>
      <c r="F662" s="2">
        <f>'Moving Avg'!D662</f>
        <v>6.7601600000000008</v>
      </c>
      <c r="G662" s="2">
        <f>'Moving Avg'!F662</f>
        <v>6.698500000000001</v>
      </c>
      <c r="H662" s="2">
        <f>'Moving Avg'!G662</f>
        <v>6.8842160000000012</v>
      </c>
      <c r="I662" s="2">
        <f>'Moving Avg'!H662</f>
        <v>6.949666999999998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  <c r="M662" s="8">
        <f t="shared" si="100"/>
        <v>25</v>
      </c>
      <c r="N662" s="8">
        <f t="shared" si="101"/>
        <v>100</v>
      </c>
      <c r="O662" s="8">
        <f t="shared" si="102"/>
        <v>0</v>
      </c>
      <c r="P662" s="8">
        <f t="shared" si="103"/>
        <v>16.5</v>
      </c>
      <c r="Q662" s="9">
        <f t="shared" si="104"/>
        <v>46.225000000000001</v>
      </c>
      <c r="R662" s="9">
        <f t="shared" si="105"/>
        <v>29.125</v>
      </c>
      <c r="S662" s="9">
        <f t="shared" si="106"/>
        <v>26.175000000000001</v>
      </c>
      <c r="T662" s="9">
        <f t="shared" si="107"/>
        <v>35.375</v>
      </c>
      <c r="U662" s="8">
        <f t="shared" si="108"/>
        <v>33.841666666666661</v>
      </c>
      <c r="V662" s="8">
        <f t="shared" si="109"/>
        <v>34.224999999999994</v>
      </c>
    </row>
    <row r="663" spans="1:22" ht="13.5" x14ac:dyDescent="0.25">
      <c r="A663" s="3">
        <f>RSI!A663</f>
        <v>42969</v>
      </c>
      <c r="B663" s="2">
        <f>RSI!B663</f>
        <v>6.7454999999999998</v>
      </c>
      <c r="C663" s="2">
        <f>RSI!I663</f>
        <v>48.946975119754605</v>
      </c>
      <c r="D663" s="2">
        <f>MACD!E663</f>
        <v>-5.3460304639052048E-2</v>
      </c>
      <c r="E663" s="2">
        <f>MACD!F663</f>
        <v>-9.1834174074109359E-3</v>
      </c>
      <c r="F663" s="2">
        <f>'Moving Avg'!D663</f>
        <v>6.7796599999999998</v>
      </c>
      <c r="G663" s="2">
        <f>'Moving Avg'!F663</f>
        <v>6.6986600000000012</v>
      </c>
      <c r="H663" s="2">
        <f>'Moving Avg'!G663</f>
        <v>6.8795200000000003</v>
      </c>
      <c r="I663" s="2">
        <f>'Moving Avg'!H663</f>
        <v>6.9522844999999975</v>
      </c>
      <c r="J663" s="6" t="str">
        <f>OBV!F663</f>
        <v>BEARISH</v>
      </c>
      <c r="K663" s="6" t="str">
        <f>OBV!G663</f>
        <v>NEUTRAL</v>
      </c>
      <c r="L663" s="6" t="str">
        <f>OBV!H663</f>
        <v>BEARISH DIVERGENCE</v>
      </c>
      <c r="M663" s="8">
        <f t="shared" si="100"/>
        <v>25</v>
      </c>
      <c r="N663" s="8">
        <f t="shared" si="101"/>
        <v>100</v>
      </c>
      <c r="O663" s="8">
        <f t="shared" si="102"/>
        <v>0</v>
      </c>
      <c r="P663" s="8">
        <f t="shared" si="103"/>
        <v>16.5</v>
      </c>
      <c r="Q663" s="9">
        <f t="shared" si="104"/>
        <v>46.225000000000001</v>
      </c>
      <c r="R663" s="9">
        <f t="shared" si="105"/>
        <v>29.125</v>
      </c>
      <c r="S663" s="9">
        <f t="shared" si="106"/>
        <v>26.175000000000001</v>
      </c>
      <c r="T663" s="9">
        <f t="shared" si="107"/>
        <v>35.375</v>
      </c>
      <c r="U663" s="8">
        <f t="shared" si="108"/>
        <v>33.841666666666661</v>
      </c>
      <c r="V663" s="8">
        <f t="shared" si="109"/>
        <v>34.224999999999994</v>
      </c>
    </row>
    <row r="664" spans="1:22" ht="13.5" x14ac:dyDescent="0.25">
      <c r="A664" s="3">
        <f>RSI!A664</f>
        <v>42970</v>
      </c>
      <c r="B664" s="2">
        <f>RSI!B664</f>
        <v>6.8268000000000004</v>
      </c>
      <c r="C664" s="2">
        <f>RSI!I664</f>
        <v>52.320670000494822</v>
      </c>
      <c r="D664" s="2">
        <f>MACD!E664</f>
        <v>-6.1745897907270475E-2</v>
      </c>
      <c r="E664" s="2">
        <f>MACD!F664</f>
        <v>-1.9695913507382843E-2</v>
      </c>
      <c r="F664" s="2">
        <f>'Moving Avg'!D664</f>
        <v>6.7796599999999998</v>
      </c>
      <c r="G664" s="2">
        <f>'Moving Avg'!F664</f>
        <v>6.7052649999999998</v>
      </c>
      <c r="H664" s="2">
        <f>'Moving Avg'!G664</f>
        <v>6.8764500000000011</v>
      </c>
      <c r="I664" s="2">
        <f>'Moving Avg'!H664</f>
        <v>6.9549629999999976</v>
      </c>
      <c r="J664" s="6" t="str">
        <f>OBV!F664</f>
        <v>BEARISH</v>
      </c>
      <c r="K664" s="6" t="str">
        <f>OBV!G664</f>
        <v>NEUTRAL</v>
      </c>
      <c r="L664" s="6" t="str">
        <f>OBV!H664</f>
        <v>NEUTRAL</v>
      </c>
      <c r="M664" s="8">
        <f t="shared" si="100"/>
        <v>25</v>
      </c>
      <c r="N664" s="8">
        <f t="shared" si="101"/>
        <v>100</v>
      </c>
      <c r="O664" s="8">
        <f t="shared" si="102"/>
        <v>0</v>
      </c>
      <c r="P664" s="8">
        <f t="shared" si="103"/>
        <v>16.5</v>
      </c>
      <c r="Q664" s="9">
        <f t="shared" si="104"/>
        <v>46.225000000000001</v>
      </c>
      <c r="R664" s="9">
        <f t="shared" si="105"/>
        <v>29.125</v>
      </c>
      <c r="S664" s="9">
        <f t="shared" si="106"/>
        <v>26.175000000000001</v>
      </c>
      <c r="T664" s="9">
        <f t="shared" si="107"/>
        <v>35.375</v>
      </c>
      <c r="U664" s="8">
        <f t="shared" si="108"/>
        <v>33.841666666666661</v>
      </c>
      <c r="V664" s="8">
        <f t="shared" si="109"/>
        <v>34.224999999999994</v>
      </c>
    </row>
    <row r="665" spans="1:22" ht="13.5" x14ac:dyDescent="0.25">
      <c r="A665" s="3">
        <f>RSI!A665</f>
        <v>42971</v>
      </c>
      <c r="B665" s="2">
        <f>RSI!B665</f>
        <v>6.8268000000000004</v>
      </c>
      <c r="C665" s="2">
        <f>RSI!I665</f>
        <v>52.320670000494829</v>
      </c>
      <c r="D665" s="2">
        <f>MACD!E665</f>
        <v>-7.9122976417615121E-2</v>
      </c>
      <c r="E665" s="2">
        <f>MACD!F665</f>
        <v>-3.1581326089429304E-2</v>
      </c>
      <c r="F665" s="2">
        <f>'Moving Avg'!D665</f>
        <v>6.7845399999999998</v>
      </c>
      <c r="G665" s="2">
        <f>'Moving Avg'!F665</f>
        <v>6.7098850000000017</v>
      </c>
      <c r="H665" s="2">
        <f>'Moving Avg'!G665</f>
        <v>6.8733800000000009</v>
      </c>
      <c r="I665" s="2">
        <f>'Moving Avg'!H665</f>
        <v>6.9568349999999999</v>
      </c>
      <c r="J665" s="6" t="str">
        <f>OBV!F665</f>
        <v>BEARISH</v>
      </c>
      <c r="K665" s="6" t="str">
        <f>OBV!G665</f>
        <v>NEUTRAL</v>
      </c>
      <c r="L665" s="6" t="str">
        <f>OBV!H665</f>
        <v>BEARISH DIVERGENCE</v>
      </c>
      <c r="M665" s="8">
        <f t="shared" si="100"/>
        <v>25</v>
      </c>
      <c r="N665" s="8">
        <f t="shared" si="101"/>
        <v>100</v>
      </c>
      <c r="O665" s="8">
        <f t="shared" si="102"/>
        <v>0</v>
      </c>
      <c r="P665" s="8">
        <f t="shared" si="103"/>
        <v>16.5</v>
      </c>
      <c r="Q665" s="9">
        <f t="shared" si="104"/>
        <v>46.225000000000001</v>
      </c>
      <c r="R665" s="9">
        <f t="shared" si="105"/>
        <v>29.125</v>
      </c>
      <c r="S665" s="9">
        <f t="shared" si="106"/>
        <v>26.175000000000001</v>
      </c>
      <c r="T665" s="9">
        <f t="shared" si="107"/>
        <v>35.375</v>
      </c>
      <c r="U665" s="8">
        <f t="shared" si="108"/>
        <v>33.841666666666661</v>
      </c>
      <c r="V665" s="8">
        <f t="shared" si="109"/>
        <v>34.224999999999994</v>
      </c>
    </row>
    <row r="666" spans="1:22" ht="13.5" x14ac:dyDescent="0.25">
      <c r="A666" s="3">
        <f>RSI!A666</f>
        <v>42972</v>
      </c>
      <c r="B666" s="2">
        <f>RSI!B666</f>
        <v>6.8268000000000004</v>
      </c>
      <c r="C666" s="2">
        <f>RSI!I666</f>
        <v>52.320670000494822</v>
      </c>
      <c r="D666" s="2">
        <f>MACD!E666</f>
        <v>-8.7889941331217969E-2</v>
      </c>
      <c r="E666" s="2">
        <f>MACD!F666</f>
        <v>-4.284304913778704E-2</v>
      </c>
      <c r="F666" s="2">
        <f>'Moving Avg'!D666</f>
        <v>6.7959199999999997</v>
      </c>
      <c r="G666" s="2">
        <f>'Moving Avg'!F666</f>
        <v>6.720060000000001</v>
      </c>
      <c r="H666" s="2">
        <f>'Moving Avg'!G666</f>
        <v>6.8703100000000008</v>
      </c>
      <c r="I666" s="2">
        <f>'Moving Avg'!H666</f>
        <v>6.9579385</v>
      </c>
      <c r="J666" s="6" t="str">
        <f>OBV!F666</f>
        <v>BEARISH</v>
      </c>
      <c r="K666" s="6" t="str">
        <f>OBV!G666</f>
        <v>NEUTRAL</v>
      </c>
      <c r="L666" s="6" t="str">
        <f>OBV!H666</f>
        <v>BEARISH DIVERGENCE</v>
      </c>
      <c r="M666" s="8">
        <f t="shared" si="100"/>
        <v>25</v>
      </c>
      <c r="N666" s="8">
        <f t="shared" si="101"/>
        <v>100</v>
      </c>
      <c r="O666" s="8">
        <f t="shared" si="102"/>
        <v>0</v>
      </c>
      <c r="P666" s="8">
        <f t="shared" si="103"/>
        <v>16.5</v>
      </c>
      <c r="Q666" s="9">
        <f t="shared" si="104"/>
        <v>46.225000000000001</v>
      </c>
      <c r="R666" s="9">
        <f t="shared" si="105"/>
        <v>29.125</v>
      </c>
      <c r="S666" s="9">
        <f t="shared" si="106"/>
        <v>26.175000000000001</v>
      </c>
      <c r="T666" s="9">
        <f t="shared" si="107"/>
        <v>35.375</v>
      </c>
      <c r="U666" s="8">
        <f t="shared" si="108"/>
        <v>33.841666666666661</v>
      </c>
      <c r="V666" s="8">
        <f t="shared" si="109"/>
        <v>34.224999999999994</v>
      </c>
    </row>
    <row r="667" spans="1:22" ht="13.5" x14ac:dyDescent="0.25">
      <c r="A667" s="3">
        <f>RSI!A667</f>
        <v>42975</v>
      </c>
      <c r="B667" s="2">
        <f>RSI!B667</f>
        <v>6.7781000000000002</v>
      </c>
      <c r="C667" s="2">
        <f>RSI!I667</f>
        <v>49.855808333093321</v>
      </c>
      <c r="D667" s="2">
        <f>MACD!E667</f>
        <v>-6.3247649553201057E-2</v>
      </c>
      <c r="E667" s="2">
        <f>MACD!F667</f>
        <v>-4.6923969220869846E-2</v>
      </c>
      <c r="F667" s="2">
        <f>'Moving Avg'!D667</f>
        <v>6.8008000000000006</v>
      </c>
      <c r="G667" s="2">
        <f>'Moving Avg'!F667</f>
        <v>6.7337500000000023</v>
      </c>
      <c r="H667" s="2">
        <f>'Moving Avg'!G667</f>
        <v>6.8662660000000004</v>
      </c>
      <c r="I667" s="2">
        <f>'Moving Avg'!H667</f>
        <v>6.958991000000001</v>
      </c>
      <c r="J667" s="6" t="str">
        <f>OBV!F667</f>
        <v>BEARISH</v>
      </c>
      <c r="K667" s="6" t="str">
        <f>OBV!G667</f>
        <v>NEUTRAL</v>
      </c>
      <c r="L667" s="6" t="str">
        <f>OBV!H667</f>
        <v>BEARISH DIVERGENCE</v>
      </c>
      <c r="M667" s="8">
        <f t="shared" si="100"/>
        <v>25</v>
      </c>
      <c r="N667" s="8">
        <f t="shared" si="101"/>
        <v>45</v>
      </c>
      <c r="O667" s="8">
        <f t="shared" si="102"/>
        <v>0</v>
      </c>
      <c r="P667" s="8">
        <f t="shared" si="103"/>
        <v>16.5</v>
      </c>
      <c r="Q667" s="9">
        <f t="shared" si="104"/>
        <v>26.975000000000001</v>
      </c>
      <c r="R667" s="9">
        <f t="shared" si="105"/>
        <v>18.125</v>
      </c>
      <c r="S667" s="9">
        <f t="shared" si="106"/>
        <v>17.925000000000001</v>
      </c>
      <c r="T667" s="9">
        <f t="shared" si="107"/>
        <v>21.625</v>
      </c>
      <c r="U667" s="8">
        <f t="shared" si="108"/>
        <v>21.008333333333336</v>
      </c>
      <c r="V667" s="8">
        <f t="shared" si="109"/>
        <v>21.162500000000001</v>
      </c>
    </row>
    <row r="668" spans="1:22" ht="13.5" x14ac:dyDescent="0.25">
      <c r="A668" s="3">
        <f>RSI!A668</f>
        <v>42976</v>
      </c>
      <c r="B668" s="2">
        <f>RSI!B668</f>
        <v>6.8268000000000004</v>
      </c>
      <c r="C668" s="2">
        <f>RSI!I668</f>
        <v>52.277013284592051</v>
      </c>
      <c r="D668" s="2">
        <f>MACD!E668</f>
        <v>-7.7256137196598296E-2</v>
      </c>
      <c r="E668" s="2">
        <f>MACD!F668</f>
        <v>-5.2990402816015539E-2</v>
      </c>
      <c r="F668" s="2">
        <f>'Moving Avg'!D668</f>
        <v>6.8170600000000006</v>
      </c>
      <c r="G668" s="2">
        <f>'Moving Avg'!F668</f>
        <v>6.7439100000000014</v>
      </c>
      <c r="H668" s="2">
        <f>'Moving Avg'!G668</f>
        <v>6.8631960000000003</v>
      </c>
      <c r="I668" s="2">
        <f>'Moving Avg'!H668</f>
        <v>6.9604790000000012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  <c r="M668" s="8">
        <f t="shared" si="100"/>
        <v>25</v>
      </c>
      <c r="N668" s="8">
        <f t="shared" si="101"/>
        <v>100</v>
      </c>
      <c r="O668" s="8">
        <f t="shared" si="102"/>
        <v>0</v>
      </c>
      <c r="P668" s="8">
        <f t="shared" si="103"/>
        <v>83.5</v>
      </c>
      <c r="Q668" s="9">
        <f t="shared" si="104"/>
        <v>56.274999999999999</v>
      </c>
      <c r="R668" s="9">
        <f t="shared" si="105"/>
        <v>45.875</v>
      </c>
      <c r="S668" s="9">
        <f t="shared" si="106"/>
        <v>56.325000000000003</v>
      </c>
      <c r="T668" s="9">
        <f t="shared" si="107"/>
        <v>52.125</v>
      </c>
      <c r="U668" s="8">
        <f t="shared" si="108"/>
        <v>52.82500000000001</v>
      </c>
      <c r="V668" s="8">
        <f t="shared" si="109"/>
        <v>52.650000000000006</v>
      </c>
    </row>
    <row r="669" spans="1:22" ht="13.5" x14ac:dyDescent="0.25">
      <c r="A669" s="3">
        <f>RSI!A669</f>
        <v>42977</v>
      </c>
      <c r="B669" s="2">
        <f>RSI!B669</f>
        <v>6.7862</v>
      </c>
      <c r="C669" s="2">
        <f>RSI!I669</f>
        <v>50.104946007749007</v>
      </c>
      <c r="D669" s="2">
        <f>MACD!E669</f>
        <v>-5.8873543330921763E-2</v>
      </c>
      <c r="E669" s="2">
        <f>MACD!F669</f>
        <v>-5.4167030918996786E-2</v>
      </c>
      <c r="F669" s="2">
        <f>'Moving Avg'!D669</f>
        <v>6.8089399999999998</v>
      </c>
      <c r="G669" s="2">
        <f>'Moving Avg'!F669</f>
        <v>6.7467550000000021</v>
      </c>
      <c r="H669" s="2">
        <f>'Moving Avg'!G669</f>
        <v>6.8593139999999995</v>
      </c>
      <c r="I669" s="2">
        <f>'Moving Avg'!H669</f>
        <v>6.9609955000000001</v>
      </c>
      <c r="J669" s="6" t="str">
        <f>OBV!F669</f>
        <v>BULLISH</v>
      </c>
      <c r="K669" s="6" t="str">
        <f>OBV!G669</f>
        <v>NEUTRAL</v>
      </c>
      <c r="L669" s="6" t="str">
        <f>OBV!H669</f>
        <v>BULLISH DIVERGENCE</v>
      </c>
      <c r="M669" s="8">
        <f t="shared" si="100"/>
        <v>25</v>
      </c>
      <c r="N669" s="8">
        <f t="shared" si="101"/>
        <v>45</v>
      </c>
      <c r="O669" s="8">
        <f t="shared" si="102"/>
        <v>0</v>
      </c>
      <c r="P669" s="8">
        <f t="shared" si="103"/>
        <v>66.5</v>
      </c>
      <c r="Q669" s="9">
        <f t="shared" si="104"/>
        <v>34.475000000000001</v>
      </c>
      <c r="R669" s="9">
        <f t="shared" si="105"/>
        <v>30.625</v>
      </c>
      <c r="S669" s="9">
        <f t="shared" si="106"/>
        <v>40.424999999999997</v>
      </c>
      <c r="T669" s="9">
        <f t="shared" si="107"/>
        <v>34.125</v>
      </c>
      <c r="U669" s="8">
        <f t="shared" si="108"/>
        <v>35.174999999999997</v>
      </c>
      <c r="V669" s="8">
        <f t="shared" si="109"/>
        <v>34.912499999999994</v>
      </c>
    </row>
    <row r="670" spans="1:22" ht="13.5" x14ac:dyDescent="0.25">
      <c r="A670" s="3">
        <f>RSI!A670</f>
        <v>42978</v>
      </c>
      <c r="B670" s="2">
        <f>RSI!B670</f>
        <v>6.7862</v>
      </c>
      <c r="C670" s="2">
        <f>RSI!I670</f>
        <v>50.104946007749014</v>
      </c>
      <c r="D670" s="2">
        <f>MACD!E670</f>
        <v>-4.7091470720140194E-2</v>
      </c>
      <c r="E670" s="2">
        <f>MACD!F670</f>
        <v>-5.2751918879225472E-2</v>
      </c>
      <c r="F670" s="2">
        <f>'Moving Avg'!D670</f>
        <v>6.8008199999999999</v>
      </c>
      <c r="G670" s="2">
        <f>'Moving Avg'!F670</f>
        <v>6.7548850000000016</v>
      </c>
      <c r="H670" s="2">
        <f>'Moving Avg'!G670</f>
        <v>6.8538459999999999</v>
      </c>
      <c r="I670" s="2">
        <f>'Moving Avg'!H670</f>
        <v>6.9611279999999995</v>
      </c>
      <c r="J670" s="6" t="str">
        <f>OBV!F670</f>
        <v>BULLISH</v>
      </c>
      <c r="K670" s="6" t="str">
        <f>OBV!G670</f>
        <v>NEUTRAL</v>
      </c>
      <c r="L670" s="6" t="str">
        <f>OBV!H670</f>
        <v>BULLISH DIVERGENCE</v>
      </c>
      <c r="M670" s="8">
        <f t="shared" si="100"/>
        <v>25</v>
      </c>
      <c r="N670" s="8">
        <f t="shared" si="101"/>
        <v>0</v>
      </c>
      <c r="O670" s="8">
        <f t="shared" si="102"/>
        <v>0</v>
      </c>
      <c r="P670" s="8">
        <f t="shared" si="103"/>
        <v>66.5</v>
      </c>
      <c r="Q670" s="9">
        <f t="shared" si="104"/>
        <v>18.725000000000001</v>
      </c>
      <c r="R670" s="9">
        <f t="shared" si="105"/>
        <v>21.625</v>
      </c>
      <c r="S670" s="9">
        <f t="shared" si="106"/>
        <v>33.674999999999997</v>
      </c>
      <c r="T670" s="9">
        <f t="shared" si="107"/>
        <v>22.875</v>
      </c>
      <c r="U670" s="8">
        <f t="shared" si="108"/>
        <v>24.675000000000001</v>
      </c>
      <c r="V670" s="8">
        <f t="shared" si="109"/>
        <v>24.225000000000001</v>
      </c>
    </row>
    <row r="671" spans="1:22" ht="13.5" x14ac:dyDescent="0.25">
      <c r="A671" s="3">
        <f>RSI!A671</f>
        <v>42982</v>
      </c>
      <c r="B671" s="2">
        <f>RSI!B671</f>
        <v>6.5830000000000002</v>
      </c>
      <c r="C671" s="2">
        <f>RSI!I671</f>
        <v>40.369011253660361</v>
      </c>
      <c r="D671" s="2">
        <f>MACD!E671</f>
        <v>-2.7087379976990178E-2</v>
      </c>
      <c r="E671" s="2">
        <f>MACD!F671</f>
        <v>-4.7619011098778419E-2</v>
      </c>
      <c r="F671" s="2">
        <f>'Moving Avg'!D671</f>
        <v>6.7520600000000002</v>
      </c>
      <c r="G671" s="2">
        <f>'Moving Avg'!F671</f>
        <v>6.7471649999999999</v>
      </c>
      <c r="H671" s="2">
        <f>'Moving Avg'!G671</f>
        <v>6.8443140000000007</v>
      </c>
      <c r="I671" s="2">
        <f>'Moving Avg'!H671</f>
        <v>6.9598605000000013</v>
      </c>
      <c r="J671" s="6" t="str">
        <f>OBV!F671</f>
        <v>BULLISH</v>
      </c>
      <c r="K671" s="6" t="str">
        <f>OBV!G671</f>
        <v>NEUTRAL</v>
      </c>
      <c r="L671" s="6" t="str">
        <f>OBV!H671</f>
        <v>BULLISH DIVERGENCE</v>
      </c>
      <c r="M671" s="8">
        <f t="shared" si="100"/>
        <v>25</v>
      </c>
      <c r="N671" s="8">
        <f t="shared" si="101"/>
        <v>0</v>
      </c>
      <c r="O671" s="8">
        <f t="shared" si="102"/>
        <v>0</v>
      </c>
      <c r="P671" s="8">
        <f t="shared" si="103"/>
        <v>66.5</v>
      </c>
      <c r="Q671" s="9">
        <f t="shared" si="104"/>
        <v>18.725000000000001</v>
      </c>
      <c r="R671" s="9">
        <f t="shared" si="105"/>
        <v>21.625</v>
      </c>
      <c r="S671" s="9">
        <f t="shared" si="106"/>
        <v>33.674999999999997</v>
      </c>
      <c r="T671" s="9">
        <f t="shared" si="107"/>
        <v>22.875</v>
      </c>
      <c r="U671" s="8">
        <f t="shared" si="108"/>
        <v>24.675000000000001</v>
      </c>
      <c r="V671" s="8">
        <f t="shared" si="109"/>
        <v>24.225000000000001</v>
      </c>
    </row>
    <row r="672" spans="1:22" ht="13.5" x14ac:dyDescent="0.25">
      <c r="A672" s="3">
        <f>RSI!A672</f>
        <v>42983</v>
      </c>
      <c r="B672" s="2">
        <f>RSI!B672</f>
        <v>6.2335000000000003</v>
      </c>
      <c r="C672" s="2">
        <f>RSI!I672</f>
        <v>29.684856498380881</v>
      </c>
      <c r="D672" s="2">
        <f>MACD!E672</f>
        <v>1.4420524508121702E-2</v>
      </c>
      <c r="E672" s="2">
        <f>MACD!F672</f>
        <v>-3.5211103977398392E-2</v>
      </c>
      <c r="F672" s="2">
        <f>'Moving Avg'!D672</f>
        <v>6.6431399999999998</v>
      </c>
      <c r="G672" s="2">
        <f>'Moving Avg'!F672</f>
        <v>6.7296899999999997</v>
      </c>
      <c r="H672" s="2">
        <f>'Moving Avg'!G672</f>
        <v>6.8277920000000005</v>
      </c>
      <c r="I672" s="2">
        <f>'Moving Avg'!H672</f>
        <v>6.9563845000000013</v>
      </c>
      <c r="J672" s="6" t="str">
        <f>OBV!F672</f>
        <v>BULLISH</v>
      </c>
      <c r="K672" s="6" t="str">
        <f>OBV!G672</f>
        <v>NEUTRAL</v>
      </c>
      <c r="L672" s="6" t="str">
        <f>OBV!H672</f>
        <v>BULLISH DIVERGENCE</v>
      </c>
      <c r="M672" s="8">
        <f t="shared" si="100"/>
        <v>50</v>
      </c>
      <c r="N672" s="8">
        <f t="shared" si="101"/>
        <v>0</v>
      </c>
      <c r="O672" s="8">
        <f t="shared" si="102"/>
        <v>0</v>
      </c>
      <c r="P672" s="8">
        <f t="shared" si="103"/>
        <v>66.5</v>
      </c>
      <c r="Q672" s="9">
        <f t="shared" si="104"/>
        <v>27.475000000000001</v>
      </c>
      <c r="R672" s="9">
        <f t="shared" si="105"/>
        <v>26.625</v>
      </c>
      <c r="S672" s="9">
        <f t="shared" si="106"/>
        <v>37.424999999999997</v>
      </c>
      <c r="T672" s="9">
        <f t="shared" si="107"/>
        <v>29.125</v>
      </c>
      <c r="U672" s="8">
        <f t="shared" si="108"/>
        <v>30.508333333333336</v>
      </c>
      <c r="V672" s="8">
        <f t="shared" si="109"/>
        <v>30.162500000000001</v>
      </c>
    </row>
    <row r="673" spans="1:22" ht="13.5" x14ac:dyDescent="0.25">
      <c r="A673" s="3">
        <f>RSI!A673</f>
        <v>42984</v>
      </c>
      <c r="B673" s="2">
        <f>RSI!B673</f>
        <v>6.2253999999999996</v>
      </c>
      <c r="C673" s="2">
        <f>RSI!I673</f>
        <v>29.490055949541002</v>
      </c>
      <c r="D673" s="2">
        <f>MACD!E673</f>
        <v>5.2043292700068022E-2</v>
      </c>
      <c r="E673" s="2">
        <f>MACD!F673</f>
        <v>-1.776022464190511E-2</v>
      </c>
      <c r="F673" s="2">
        <f>'Moving Avg'!D673</f>
        <v>6.5228599999999997</v>
      </c>
      <c r="G673" s="2">
        <f>'Moving Avg'!F673</f>
        <v>6.7036850000000001</v>
      </c>
      <c r="H673" s="2">
        <f>'Moving Avg'!G673</f>
        <v>6.8095219999999994</v>
      </c>
      <c r="I673" s="2">
        <f>'Moving Avg'!H673</f>
        <v>6.9529450000000006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  <c r="M673" s="8">
        <f t="shared" si="100"/>
        <v>50</v>
      </c>
      <c r="N673" s="8">
        <f t="shared" si="101"/>
        <v>0</v>
      </c>
      <c r="O673" s="8">
        <f t="shared" si="102"/>
        <v>0</v>
      </c>
      <c r="P673" s="8">
        <f t="shared" si="103"/>
        <v>16.5</v>
      </c>
      <c r="Q673" s="9">
        <f t="shared" si="104"/>
        <v>19.975000000000001</v>
      </c>
      <c r="R673" s="9">
        <f t="shared" si="105"/>
        <v>14.125</v>
      </c>
      <c r="S673" s="9">
        <f t="shared" si="106"/>
        <v>14.925000000000001</v>
      </c>
      <c r="T673" s="9">
        <f t="shared" si="107"/>
        <v>16.625</v>
      </c>
      <c r="U673" s="8">
        <f t="shared" si="108"/>
        <v>16.341666666666669</v>
      </c>
      <c r="V673" s="8">
        <f t="shared" si="109"/>
        <v>16.412500000000001</v>
      </c>
    </row>
    <row r="674" spans="1:22" ht="13.5" x14ac:dyDescent="0.25">
      <c r="A674" s="3">
        <f>RSI!A674</f>
        <v>42985</v>
      </c>
      <c r="B674" s="2">
        <f>RSI!B674</f>
        <v>6.0953999999999997</v>
      </c>
      <c r="C674" s="2">
        <f>RSI!I674</f>
        <v>26.485959017014693</v>
      </c>
      <c r="D674" s="2">
        <f>MACD!E674</f>
        <v>0.10899112199347183</v>
      </c>
      <c r="E674" s="2">
        <f>MACD!F674</f>
        <v>7.5900446851702788E-3</v>
      </c>
      <c r="F674" s="2">
        <f>'Moving Avg'!D674</f>
        <v>6.3846999999999996</v>
      </c>
      <c r="G674" s="2">
        <f>'Moving Avg'!F674</f>
        <v>6.6740200000000005</v>
      </c>
      <c r="H674" s="2">
        <f>'Moving Avg'!G674</f>
        <v>6.7886519999999999</v>
      </c>
      <c r="I674" s="2">
        <f>'Moving Avg'!H674</f>
        <v>6.9484715000000001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  <c r="M674" s="8">
        <f t="shared" si="100"/>
        <v>50</v>
      </c>
      <c r="N674" s="8">
        <f t="shared" si="101"/>
        <v>0</v>
      </c>
      <c r="O674" s="8">
        <f t="shared" si="102"/>
        <v>0</v>
      </c>
      <c r="P674" s="8">
        <f t="shared" si="103"/>
        <v>16.5</v>
      </c>
      <c r="Q674" s="9">
        <f t="shared" si="104"/>
        <v>19.975000000000001</v>
      </c>
      <c r="R674" s="9">
        <f t="shared" si="105"/>
        <v>14.125</v>
      </c>
      <c r="S674" s="9">
        <f t="shared" si="106"/>
        <v>14.925000000000001</v>
      </c>
      <c r="T674" s="9">
        <f t="shared" si="107"/>
        <v>16.625</v>
      </c>
      <c r="U674" s="8">
        <f t="shared" si="108"/>
        <v>16.341666666666669</v>
      </c>
      <c r="V674" s="8">
        <f t="shared" si="109"/>
        <v>16.412500000000001</v>
      </c>
    </row>
    <row r="675" spans="1:22" ht="13.5" x14ac:dyDescent="0.25">
      <c r="A675" s="3">
        <f>RSI!A675</f>
        <v>42986</v>
      </c>
      <c r="B675" s="2">
        <f>RSI!B675</f>
        <v>6.0953999999999997</v>
      </c>
      <c r="C675" s="2">
        <f>RSI!I675</f>
        <v>26.485959017014693</v>
      </c>
      <c r="D675" s="2">
        <f>MACD!E675</f>
        <v>0.16070134583310747</v>
      </c>
      <c r="E675" s="2">
        <f>MACD!F675</f>
        <v>3.8212304914757717E-2</v>
      </c>
      <c r="F675" s="2">
        <f>'Moving Avg'!D675</f>
        <v>6.2465400000000004</v>
      </c>
      <c r="G675" s="2">
        <f>'Moving Avg'!F675</f>
        <v>6.6476100000000002</v>
      </c>
      <c r="H675" s="2">
        <f>'Moving Avg'!G675</f>
        <v>6.7677819999999995</v>
      </c>
      <c r="I675" s="2">
        <f>'Moving Avg'!H675</f>
        <v>6.9440745000000001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  <c r="M675" s="8">
        <f t="shared" si="100"/>
        <v>50</v>
      </c>
      <c r="N675" s="8">
        <f t="shared" si="101"/>
        <v>0</v>
      </c>
      <c r="O675" s="8">
        <f t="shared" si="102"/>
        <v>0</v>
      </c>
      <c r="P675" s="8">
        <f t="shared" si="103"/>
        <v>16.5</v>
      </c>
      <c r="Q675" s="9">
        <f t="shared" si="104"/>
        <v>19.975000000000001</v>
      </c>
      <c r="R675" s="9">
        <f t="shared" si="105"/>
        <v>14.125</v>
      </c>
      <c r="S675" s="9">
        <f t="shared" si="106"/>
        <v>14.925000000000001</v>
      </c>
      <c r="T675" s="9">
        <f t="shared" si="107"/>
        <v>16.625</v>
      </c>
      <c r="U675" s="8">
        <f t="shared" si="108"/>
        <v>16.341666666666669</v>
      </c>
      <c r="V675" s="8">
        <f t="shared" si="109"/>
        <v>16.412500000000001</v>
      </c>
    </row>
    <row r="676" spans="1:22" ht="13.5" x14ac:dyDescent="0.25">
      <c r="A676" s="3">
        <f>RSI!A676</f>
        <v>42989</v>
      </c>
      <c r="B676" s="2">
        <f>RSI!B676</f>
        <v>6.2172999999999998</v>
      </c>
      <c r="C676" s="2">
        <f>RSI!I676</f>
        <v>33.81774267013958</v>
      </c>
      <c r="D676" s="2">
        <f>MACD!E676</f>
        <v>0.19868911270652045</v>
      </c>
      <c r="E676" s="2">
        <f>MACD!F676</f>
        <v>7.0307666473110264E-2</v>
      </c>
      <c r="F676" s="2">
        <f>'Moving Avg'!D676</f>
        <v>6.1733999999999991</v>
      </c>
      <c r="G676" s="2">
        <f>'Moving Avg'!F676</f>
        <v>6.625259999999999</v>
      </c>
      <c r="H676" s="2">
        <f>'Moving Avg'!G676</f>
        <v>6.7493500000000006</v>
      </c>
      <c r="I676" s="2">
        <f>'Moving Avg'!H676</f>
        <v>6.9398265000000015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  <c r="M676" s="8">
        <f t="shared" si="100"/>
        <v>25</v>
      </c>
      <c r="N676" s="8">
        <f t="shared" si="101"/>
        <v>0</v>
      </c>
      <c r="O676" s="8">
        <f t="shared" si="102"/>
        <v>0</v>
      </c>
      <c r="P676" s="8">
        <f t="shared" si="103"/>
        <v>16.5</v>
      </c>
      <c r="Q676" s="9">
        <f t="shared" si="104"/>
        <v>11.225</v>
      </c>
      <c r="R676" s="9">
        <f t="shared" si="105"/>
        <v>9.125</v>
      </c>
      <c r="S676" s="9">
        <f t="shared" si="106"/>
        <v>11.175000000000001</v>
      </c>
      <c r="T676" s="9">
        <f t="shared" si="107"/>
        <v>10.375</v>
      </c>
      <c r="U676" s="8">
        <f t="shared" si="108"/>
        <v>10.508333333333335</v>
      </c>
      <c r="V676" s="8">
        <f t="shared" si="109"/>
        <v>10.475000000000001</v>
      </c>
    </row>
    <row r="677" spans="1:22" ht="13.5" x14ac:dyDescent="0.25">
      <c r="A677" s="3">
        <f>RSI!A677</f>
        <v>42990</v>
      </c>
      <c r="B677" s="2">
        <f>RSI!B677</f>
        <v>6.3716999999999997</v>
      </c>
      <c r="C677" s="2">
        <f>RSI!I677</f>
        <v>41.743037956622942</v>
      </c>
      <c r="D677" s="2">
        <f>MACD!E677</f>
        <v>0.21420386894402021</v>
      </c>
      <c r="E677" s="2">
        <f>MACD!F677</f>
        <v>9.9086906967292263E-2</v>
      </c>
      <c r="F677" s="2">
        <f>'Moving Avg'!D677</f>
        <v>6.2010399999999999</v>
      </c>
      <c r="G677" s="2">
        <f>'Moving Avg'!F677</f>
        <v>6.601284999999999</v>
      </c>
      <c r="H677" s="2">
        <f>'Moving Avg'!G677</f>
        <v>6.734005999999999</v>
      </c>
      <c r="I677" s="2">
        <f>'Moving Avg'!H677</f>
        <v>6.9361585000000003</v>
      </c>
      <c r="J677" s="6" t="str">
        <f>OBV!F677</f>
        <v>BEARISH</v>
      </c>
      <c r="K677" s="6" t="str">
        <f>OBV!G677</f>
        <v>NEUTRAL</v>
      </c>
      <c r="L677" s="6" t="str">
        <f>OBV!H677</f>
        <v>BEARISH DIVERGENCE</v>
      </c>
      <c r="M677" s="8">
        <f t="shared" si="100"/>
        <v>25</v>
      </c>
      <c r="N677" s="8">
        <f t="shared" si="101"/>
        <v>0</v>
      </c>
      <c r="O677" s="8">
        <f t="shared" si="102"/>
        <v>0</v>
      </c>
      <c r="P677" s="8">
        <f t="shared" si="103"/>
        <v>16.5</v>
      </c>
      <c r="Q677" s="9">
        <f t="shared" si="104"/>
        <v>11.225</v>
      </c>
      <c r="R677" s="9">
        <f t="shared" si="105"/>
        <v>9.125</v>
      </c>
      <c r="S677" s="9">
        <f t="shared" si="106"/>
        <v>11.175000000000001</v>
      </c>
      <c r="T677" s="9">
        <f t="shared" si="107"/>
        <v>10.375</v>
      </c>
      <c r="U677" s="8">
        <f t="shared" si="108"/>
        <v>10.508333333333335</v>
      </c>
      <c r="V677" s="8">
        <f t="shared" si="109"/>
        <v>10.475000000000001</v>
      </c>
    </row>
    <row r="678" spans="1:22" ht="13.5" x14ac:dyDescent="0.25">
      <c r="A678" s="3">
        <f>RSI!A678</f>
        <v>42991</v>
      </c>
      <c r="B678" s="2">
        <f>RSI!B678</f>
        <v>6.3716999999999997</v>
      </c>
      <c r="C678" s="2">
        <f>RSI!I678</f>
        <v>41.743037956622942</v>
      </c>
      <c r="D678" s="2">
        <f>MACD!E678</f>
        <v>0.23604188173472096</v>
      </c>
      <c r="E678" s="2">
        <f>MACD!F678</f>
        <v>0.12647790192077801</v>
      </c>
      <c r="F678" s="2">
        <f>'Moving Avg'!D678</f>
        <v>6.2302999999999997</v>
      </c>
      <c r="G678" s="2">
        <f>'Moving Avg'!F678</f>
        <v>6.5874699999999988</v>
      </c>
      <c r="H678" s="2">
        <f>'Moving Avg'!G678</f>
        <v>6.7189799999999993</v>
      </c>
      <c r="I678" s="2">
        <f>'Moving Avg'!H678</f>
        <v>6.9327975000000013</v>
      </c>
      <c r="J678" s="6" t="str">
        <f>OBV!F678</f>
        <v>BULLISH</v>
      </c>
      <c r="K678" s="6" t="str">
        <f>OBV!G678</f>
        <v>NEUTRAL</v>
      </c>
      <c r="L678" s="6" t="str">
        <f>OBV!H678</f>
        <v>CONFIRMED BULLISH</v>
      </c>
      <c r="M678" s="8">
        <f t="shared" si="100"/>
        <v>25</v>
      </c>
      <c r="N678" s="8">
        <f t="shared" si="101"/>
        <v>0</v>
      </c>
      <c r="O678" s="8">
        <f t="shared" si="102"/>
        <v>0</v>
      </c>
      <c r="P678" s="8">
        <f t="shared" si="103"/>
        <v>83.5</v>
      </c>
      <c r="Q678" s="9">
        <f t="shared" si="104"/>
        <v>21.274999999999999</v>
      </c>
      <c r="R678" s="9">
        <f t="shared" si="105"/>
        <v>25.875</v>
      </c>
      <c r="S678" s="9">
        <f t="shared" si="106"/>
        <v>41.325000000000003</v>
      </c>
      <c r="T678" s="9">
        <f t="shared" si="107"/>
        <v>27.125</v>
      </c>
      <c r="U678" s="8">
        <f t="shared" si="108"/>
        <v>29.491666666666664</v>
      </c>
      <c r="V678" s="8">
        <f t="shared" si="109"/>
        <v>28.9</v>
      </c>
    </row>
    <row r="679" spans="1:22" ht="13.5" x14ac:dyDescent="0.25">
      <c r="A679" s="3">
        <f>RSI!A679</f>
        <v>42992</v>
      </c>
      <c r="B679" s="2">
        <f>RSI!B679</f>
        <v>6.2579000000000002</v>
      </c>
      <c r="C679" s="2">
        <f>RSI!I679</f>
        <v>37.866910230755316</v>
      </c>
      <c r="D679" s="2">
        <f>MACD!E679</f>
        <v>0.25783130051108483</v>
      </c>
      <c r="E679" s="2">
        <f>MACD!F679</f>
        <v>0.15274858163883939</v>
      </c>
      <c r="F679" s="2">
        <f>'Moving Avg'!D679</f>
        <v>6.2628000000000004</v>
      </c>
      <c r="G679" s="2">
        <f>'Moving Avg'!F679</f>
        <v>6.5590250000000001</v>
      </c>
      <c r="H679" s="2">
        <f>'Moving Avg'!G679</f>
        <v>6.7021539999999993</v>
      </c>
      <c r="I679" s="2">
        <f>'Moving Avg'!H679</f>
        <v>6.9287905000000025</v>
      </c>
      <c r="J679" s="6" t="str">
        <f>OBV!F679</f>
        <v>BULLISH</v>
      </c>
      <c r="K679" s="6" t="str">
        <f>OBV!G679</f>
        <v>NEUTRAL</v>
      </c>
      <c r="L679" s="6" t="str">
        <f>OBV!H679</f>
        <v>CONFIRMED BULLISH</v>
      </c>
      <c r="M679" s="8">
        <f t="shared" si="100"/>
        <v>25</v>
      </c>
      <c r="N679" s="8">
        <f t="shared" si="101"/>
        <v>0</v>
      </c>
      <c r="O679" s="8">
        <f t="shared" si="102"/>
        <v>0</v>
      </c>
      <c r="P679" s="8">
        <f t="shared" si="103"/>
        <v>83.5</v>
      </c>
      <c r="Q679" s="9">
        <f t="shared" si="104"/>
        <v>21.274999999999999</v>
      </c>
      <c r="R679" s="9">
        <f t="shared" si="105"/>
        <v>25.875</v>
      </c>
      <c r="S679" s="9">
        <f t="shared" si="106"/>
        <v>41.325000000000003</v>
      </c>
      <c r="T679" s="9">
        <f t="shared" si="107"/>
        <v>27.125</v>
      </c>
      <c r="U679" s="8">
        <f t="shared" si="108"/>
        <v>29.491666666666664</v>
      </c>
      <c r="V679" s="8">
        <f t="shared" si="109"/>
        <v>28.9</v>
      </c>
    </row>
    <row r="680" spans="1:22" ht="13.5" x14ac:dyDescent="0.25">
      <c r="A680" s="3">
        <f>RSI!A680</f>
        <v>42993</v>
      </c>
      <c r="B680" s="2">
        <f>RSI!B680</f>
        <v>6.2579000000000002</v>
      </c>
      <c r="C680" s="2">
        <f>RSI!I680</f>
        <v>37.866910230755316</v>
      </c>
      <c r="D680" s="2">
        <f>MACD!E680</f>
        <v>0.27798504684001912</v>
      </c>
      <c r="E680" s="2">
        <f>MACD!F680</f>
        <v>0.17779587467907534</v>
      </c>
      <c r="F680" s="2">
        <f>'Moving Avg'!D680</f>
        <v>6.2952999999999992</v>
      </c>
      <c r="G680" s="2">
        <f>'Moving Avg'!F680</f>
        <v>6.5317999999999996</v>
      </c>
      <c r="H680" s="2">
        <f>'Moving Avg'!G680</f>
        <v>6.6894520000000002</v>
      </c>
      <c r="I680" s="2">
        <f>'Moving Avg'!H680</f>
        <v>6.9242075000000023</v>
      </c>
      <c r="J680" s="6" t="str">
        <f>OBV!F680</f>
        <v>BULLISH</v>
      </c>
      <c r="K680" s="6" t="str">
        <f>OBV!G680</f>
        <v>NEUTRAL</v>
      </c>
      <c r="L680" s="6" t="str">
        <f>OBV!H680</f>
        <v>CONFIRMED BULLISH</v>
      </c>
      <c r="M680" s="8">
        <f t="shared" si="100"/>
        <v>25</v>
      </c>
      <c r="N680" s="8">
        <f t="shared" si="101"/>
        <v>0</v>
      </c>
      <c r="O680" s="8">
        <f t="shared" si="102"/>
        <v>0</v>
      </c>
      <c r="P680" s="8">
        <f t="shared" si="103"/>
        <v>83.5</v>
      </c>
      <c r="Q680" s="9">
        <f t="shared" si="104"/>
        <v>21.274999999999999</v>
      </c>
      <c r="R680" s="9">
        <f t="shared" si="105"/>
        <v>25.875</v>
      </c>
      <c r="S680" s="9">
        <f t="shared" si="106"/>
        <v>41.325000000000003</v>
      </c>
      <c r="T680" s="9">
        <f t="shared" si="107"/>
        <v>27.125</v>
      </c>
      <c r="U680" s="8">
        <f t="shared" si="108"/>
        <v>29.491666666666664</v>
      </c>
      <c r="V680" s="8">
        <f t="shared" si="109"/>
        <v>28.9</v>
      </c>
    </row>
    <row r="681" spans="1:22" ht="13.5" x14ac:dyDescent="0.25">
      <c r="A681" s="3">
        <f>RSI!A681</f>
        <v>42996</v>
      </c>
      <c r="B681" s="2">
        <f>RSI!B681</f>
        <v>6.0872000000000002</v>
      </c>
      <c r="C681" s="2">
        <f>RSI!I681</f>
        <v>32.600664658595406</v>
      </c>
      <c r="D681" s="2">
        <f>MACD!E681</f>
        <v>0.27801051707676283</v>
      </c>
      <c r="E681" s="2">
        <f>MACD!F681</f>
        <v>0.19783880315861285</v>
      </c>
      <c r="F681" s="2">
        <f>'Moving Avg'!D681</f>
        <v>6.2692800000000002</v>
      </c>
      <c r="G681" s="2">
        <f>'Moving Avg'!F681</f>
        <v>6.4976650000000005</v>
      </c>
      <c r="H681" s="2">
        <f>'Moving Avg'!G681</f>
        <v>6.6774599999999991</v>
      </c>
      <c r="I681" s="2">
        <f>'Moving Avg'!H681</f>
        <v>6.919078500000003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  <c r="M681" s="8">
        <f t="shared" si="100"/>
        <v>25</v>
      </c>
      <c r="N681" s="8">
        <f t="shared" si="101"/>
        <v>0</v>
      </c>
      <c r="O681" s="8">
        <f t="shared" si="102"/>
        <v>0</v>
      </c>
      <c r="P681" s="8">
        <f t="shared" si="103"/>
        <v>16.5</v>
      </c>
      <c r="Q681" s="9">
        <f t="shared" si="104"/>
        <v>11.225</v>
      </c>
      <c r="R681" s="9">
        <f t="shared" si="105"/>
        <v>9.125</v>
      </c>
      <c r="S681" s="9">
        <f t="shared" si="106"/>
        <v>11.175000000000001</v>
      </c>
      <c r="T681" s="9">
        <f t="shared" si="107"/>
        <v>10.375</v>
      </c>
      <c r="U681" s="8">
        <f t="shared" si="108"/>
        <v>10.508333333333335</v>
      </c>
      <c r="V681" s="8">
        <f t="shared" si="109"/>
        <v>10.475000000000001</v>
      </c>
    </row>
    <row r="682" spans="1:22" ht="13.5" x14ac:dyDescent="0.25">
      <c r="A682" s="3">
        <f>RSI!A682</f>
        <v>42997</v>
      </c>
      <c r="B682" s="2">
        <f>RSI!B682</f>
        <v>6.0060000000000002</v>
      </c>
      <c r="C682" s="2">
        <f>RSI!I682</f>
        <v>30.432528903367526</v>
      </c>
      <c r="D682" s="2">
        <f>MACD!E682</f>
        <v>0.23275798786535873</v>
      </c>
      <c r="E682" s="2">
        <f>MACD!F682</f>
        <v>0.20482264009996204</v>
      </c>
      <c r="F682" s="2">
        <f>'Moving Avg'!D682</f>
        <v>6.1961399999999998</v>
      </c>
      <c r="G682" s="2">
        <f>'Moving Avg'!F682</f>
        <v>6.46028</v>
      </c>
      <c r="H682" s="2">
        <f>'Moving Avg'!G682</f>
        <v>6.6603539999999972</v>
      </c>
      <c r="I682" s="2">
        <f>'Moving Avg'!H682</f>
        <v>6.9135435000000038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  <c r="M682" s="8">
        <f t="shared" si="100"/>
        <v>25</v>
      </c>
      <c r="N682" s="8">
        <f t="shared" si="101"/>
        <v>0</v>
      </c>
      <c r="O682" s="8">
        <f t="shared" si="102"/>
        <v>0</v>
      </c>
      <c r="P682" s="8">
        <f t="shared" si="103"/>
        <v>16.5</v>
      </c>
      <c r="Q682" s="9">
        <f t="shared" si="104"/>
        <v>11.225</v>
      </c>
      <c r="R682" s="9">
        <f t="shared" si="105"/>
        <v>9.125</v>
      </c>
      <c r="S682" s="9">
        <f t="shared" si="106"/>
        <v>11.175000000000001</v>
      </c>
      <c r="T682" s="9">
        <f t="shared" si="107"/>
        <v>10.375</v>
      </c>
      <c r="U682" s="8">
        <f t="shared" si="108"/>
        <v>10.508333333333335</v>
      </c>
      <c r="V682" s="8">
        <f t="shared" si="109"/>
        <v>10.475000000000001</v>
      </c>
    </row>
    <row r="683" spans="1:22" ht="13.5" x14ac:dyDescent="0.25">
      <c r="A683" s="3">
        <f>RSI!A683</f>
        <v>42998</v>
      </c>
      <c r="B683" s="2">
        <f>RSI!B683</f>
        <v>6.0060000000000002</v>
      </c>
      <c r="C683" s="2">
        <f>RSI!I683</f>
        <v>30.432528903367526</v>
      </c>
      <c r="D683" s="2">
        <f>MACD!E683</f>
        <v>0.19599765315140516</v>
      </c>
      <c r="E683" s="2">
        <f>MACD!F683</f>
        <v>0.20305764271025067</v>
      </c>
      <c r="F683" s="2">
        <f>'Moving Avg'!D683</f>
        <v>6.1230000000000002</v>
      </c>
      <c r="G683" s="2">
        <f>'Moving Avg'!F683</f>
        <v>6.4233050000000009</v>
      </c>
      <c r="H683" s="2">
        <f>'Moving Avg'!G683</f>
        <v>6.6392819999999979</v>
      </c>
      <c r="I683" s="2">
        <f>'Moving Avg'!H683</f>
        <v>6.9078545000000027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  <c r="M683" s="8">
        <f t="shared" si="100"/>
        <v>25</v>
      </c>
      <c r="N683" s="8">
        <f t="shared" si="101"/>
        <v>45</v>
      </c>
      <c r="O683" s="8">
        <f t="shared" si="102"/>
        <v>0</v>
      </c>
      <c r="P683" s="8">
        <f t="shared" si="103"/>
        <v>16.5</v>
      </c>
      <c r="Q683" s="9">
        <f t="shared" si="104"/>
        <v>26.975000000000001</v>
      </c>
      <c r="R683" s="9">
        <f t="shared" si="105"/>
        <v>18.125</v>
      </c>
      <c r="S683" s="9">
        <f t="shared" si="106"/>
        <v>17.925000000000001</v>
      </c>
      <c r="T683" s="9">
        <f t="shared" si="107"/>
        <v>21.625</v>
      </c>
      <c r="U683" s="8">
        <f t="shared" si="108"/>
        <v>21.008333333333336</v>
      </c>
      <c r="V683" s="8">
        <f t="shared" si="109"/>
        <v>21.162500000000001</v>
      </c>
    </row>
    <row r="684" spans="1:22" ht="13.5" x14ac:dyDescent="0.25">
      <c r="A684" s="3">
        <f>RSI!A684</f>
        <v>43000</v>
      </c>
      <c r="B684" s="2">
        <f>RSI!B684</f>
        <v>6.0060000000000002</v>
      </c>
      <c r="C684" s="2">
        <f>RSI!I684</f>
        <v>30.432528903367526</v>
      </c>
      <c r="D684" s="2">
        <f>MACD!E684</f>
        <v>0.14746351452193984</v>
      </c>
      <c r="E684" s="2">
        <f>MACD!F684</f>
        <v>0.1919388170725885</v>
      </c>
      <c r="F684" s="2">
        <f>'Moving Avg'!D684</f>
        <v>6.0726200000000006</v>
      </c>
      <c r="G684" s="2">
        <f>'Moving Avg'!F684</f>
        <v>6.3822650000000003</v>
      </c>
      <c r="H684" s="2">
        <f>'Moving Avg'!G684</f>
        <v>6.617417999999998</v>
      </c>
      <c r="I684" s="2">
        <f>'Moving Avg'!H684</f>
        <v>6.9021655000000042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  <c r="M684" s="8">
        <f t="shared" si="100"/>
        <v>25</v>
      </c>
      <c r="N684" s="8">
        <f t="shared" si="101"/>
        <v>100</v>
      </c>
      <c r="O684" s="8">
        <f t="shared" si="102"/>
        <v>0</v>
      </c>
      <c r="P684" s="8">
        <f t="shared" si="103"/>
        <v>16.5</v>
      </c>
      <c r="Q684" s="9">
        <f t="shared" si="104"/>
        <v>46.225000000000001</v>
      </c>
      <c r="R684" s="9">
        <f t="shared" si="105"/>
        <v>29.125</v>
      </c>
      <c r="S684" s="9">
        <f t="shared" si="106"/>
        <v>26.175000000000001</v>
      </c>
      <c r="T684" s="9">
        <f t="shared" si="107"/>
        <v>35.375</v>
      </c>
      <c r="U684" s="8">
        <f t="shared" si="108"/>
        <v>33.841666666666661</v>
      </c>
      <c r="V684" s="8">
        <f t="shared" si="109"/>
        <v>34.224999999999994</v>
      </c>
    </row>
    <row r="685" spans="1:22" ht="13.5" x14ac:dyDescent="0.25">
      <c r="A685" s="3">
        <f>RSI!A685</f>
        <v>43003</v>
      </c>
      <c r="B685" s="2">
        <f>RSI!B685</f>
        <v>5.8272000000000004</v>
      </c>
      <c r="C685" s="2">
        <f>RSI!I685</f>
        <v>25.726942720271452</v>
      </c>
      <c r="D685" s="2">
        <f>MACD!E685</f>
        <v>0.12202094420515674</v>
      </c>
      <c r="E685" s="2">
        <f>MACD!F685</f>
        <v>0.17795524249910216</v>
      </c>
      <c r="F685" s="2">
        <f>'Moving Avg'!D685</f>
        <v>5.9864800000000002</v>
      </c>
      <c r="G685" s="2">
        <f>'Moving Avg'!F685</f>
        <v>6.3322850000000006</v>
      </c>
      <c r="H685" s="2">
        <f>'Moving Avg'!G685</f>
        <v>6.5919779999999983</v>
      </c>
      <c r="I685" s="2">
        <f>'Moving Avg'!H685</f>
        <v>6.8953905000000058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  <c r="M685" s="8">
        <f t="shared" si="100"/>
        <v>50</v>
      </c>
      <c r="N685" s="8">
        <f t="shared" si="101"/>
        <v>100</v>
      </c>
      <c r="O685" s="8">
        <f t="shared" si="102"/>
        <v>0</v>
      </c>
      <c r="P685" s="8">
        <f t="shared" si="103"/>
        <v>16.5</v>
      </c>
      <c r="Q685" s="9">
        <f t="shared" si="104"/>
        <v>54.975000000000001</v>
      </c>
      <c r="R685" s="9">
        <f t="shared" si="105"/>
        <v>34.125</v>
      </c>
      <c r="S685" s="9">
        <f t="shared" si="106"/>
        <v>29.925000000000001</v>
      </c>
      <c r="T685" s="9">
        <f t="shared" si="107"/>
        <v>41.625</v>
      </c>
      <c r="U685" s="8">
        <f t="shared" si="108"/>
        <v>39.674999999999997</v>
      </c>
      <c r="V685" s="8">
        <f t="shared" si="109"/>
        <v>40.162499999999994</v>
      </c>
    </row>
    <row r="686" spans="1:22" ht="13.5" x14ac:dyDescent="0.25">
      <c r="A686" s="3">
        <f>RSI!A686</f>
        <v>43004</v>
      </c>
      <c r="B686" s="2">
        <f>RSI!B686</f>
        <v>5.8109000000000002</v>
      </c>
      <c r="C686" s="2">
        <f>RSI!I686</f>
        <v>25.342239821668826</v>
      </c>
      <c r="D686" s="2">
        <f>MACD!E686</f>
        <v>0.12371441823952711</v>
      </c>
      <c r="E686" s="2">
        <f>MACD!F686</f>
        <v>0.16710707764718716</v>
      </c>
      <c r="F686" s="2">
        <f>'Moving Avg'!D686</f>
        <v>5.9312200000000006</v>
      </c>
      <c r="G686" s="2">
        <f>'Moving Avg'!F686</f>
        <v>6.2814900000000007</v>
      </c>
      <c r="H686" s="2">
        <f>'Moving Avg'!G686</f>
        <v>6.5662119999999984</v>
      </c>
      <c r="I686" s="2">
        <f>'Moving Avg'!H686</f>
        <v>6.8886495000000032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  <c r="M686" s="8">
        <f t="shared" si="100"/>
        <v>50</v>
      </c>
      <c r="N686" s="8">
        <f t="shared" si="101"/>
        <v>100</v>
      </c>
      <c r="O686" s="8">
        <f t="shared" si="102"/>
        <v>0</v>
      </c>
      <c r="P686" s="8">
        <f t="shared" si="103"/>
        <v>16.5</v>
      </c>
      <c r="Q686" s="9">
        <f t="shared" si="104"/>
        <v>54.975000000000001</v>
      </c>
      <c r="R686" s="9">
        <f t="shared" si="105"/>
        <v>34.125</v>
      </c>
      <c r="S686" s="9">
        <f t="shared" si="106"/>
        <v>29.925000000000001</v>
      </c>
      <c r="T686" s="9">
        <f t="shared" si="107"/>
        <v>41.625</v>
      </c>
      <c r="U686" s="8">
        <f t="shared" si="108"/>
        <v>39.674999999999997</v>
      </c>
      <c r="V686" s="8">
        <f t="shared" si="109"/>
        <v>40.162499999999994</v>
      </c>
    </row>
    <row r="687" spans="1:22" ht="13.5" x14ac:dyDescent="0.25">
      <c r="A687" s="3">
        <f>RSI!A687</f>
        <v>43005</v>
      </c>
      <c r="B687" s="2">
        <f>RSI!B687</f>
        <v>5.9816000000000003</v>
      </c>
      <c r="C687" s="2">
        <f>RSI!I687</f>
        <v>36.115844531892193</v>
      </c>
      <c r="D687" s="2">
        <f>MACD!E687</f>
        <v>0.13937210395603206</v>
      </c>
      <c r="E687" s="2">
        <f>MACD!F687</f>
        <v>0.16156008290895615</v>
      </c>
      <c r="F687" s="2">
        <f>'Moving Avg'!D687</f>
        <v>5.9263400000000006</v>
      </c>
      <c r="G687" s="2">
        <f>'Moving Avg'!F687</f>
        <v>6.2416650000000011</v>
      </c>
      <c r="H687" s="2">
        <f>'Moving Avg'!G687</f>
        <v>6.5479839999999978</v>
      </c>
      <c r="I687" s="2">
        <f>'Moving Avg'!H687</f>
        <v>6.8826465000000052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0"/>
        <v>25</v>
      </c>
      <c r="N687" s="8">
        <f t="shared" si="101"/>
        <v>100</v>
      </c>
      <c r="O687" s="8">
        <f t="shared" si="102"/>
        <v>0</v>
      </c>
      <c r="P687" s="8">
        <f t="shared" si="103"/>
        <v>16.5</v>
      </c>
      <c r="Q687" s="9">
        <f t="shared" si="104"/>
        <v>46.225000000000001</v>
      </c>
      <c r="R687" s="9">
        <f t="shared" si="105"/>
        <v>29.125</v>
      </c>
      <c r="S687" s="9">
        <f t="shared" si="106"/>
        <v>26.175000000000001</v>
      </c>
      <c r="T687" s="9">
        <f t="shared" si="107"/>
        <v>35.375</v>
      </c>
      <c r="U687" s="8">
        <f t="shared" si="108"/>
        <v>33.841666666666661</v>
      </c>
      <c r="V687" s="8">
        <f t="shared" si="109"/>
        <v>34.224999999999994</v>
      </c>
    </row>
    <row r="688" spans="1:22" ht="13.5" x14ac:dyDescent="0.25">
      <c r="A688" s="3">
        <f>RSI!A688</f>
        <v>43006</v>
      </c>
      <c r="B688" s="2">
        <f>RSI!B688</f>
        <v>6.0629</v>
      </c>
      <c r="C688" s="2">
        <f>RSI!I688</f>
        <v>40.518452801527154</v>
      </c>
      <c r="D688" s="2">
        <f>MACD!E688</f>
        <v>0.14847459727858237</v>
      </c>
      <c r="E688" s="2">
        <f>MACD!F688</f>
        <v>0.15894298578288141</v>
      </c>
      <c r="F688" s="2">
        <f>'Moving Avg'!D688</f>
        <v>5.9377200000000006</v>
      </c>
      <c r="G688" s="2">
        <f>'Moving Avg'!F688</f>
        <v>6.2034700000000003</v>
      </c>
      <c r="H688" s="2">
        <f>'Moving Avg'!G688</f>
        <v>6.5313819999999971</v>
      </c>
      <c r="I688" s="2">
        <f>'Moving Avg'!H688</f>
        <v>6.8764740000000026</v>
      </c>
      <c r="J688" s="6" t="str">
        <f>OBV!F688</f>
        <v>BEARISH</v>
      </c>
      <c r="K688" s="6" t="str">
        <f>OBV!G688</f>
        <v>NEUTRAL</v>
      </c>
      <c r="L688" s="6" t="str">
        <f>OBV!H688</f>
        <v>BEARISH DIVERGENCE</v>
      </c>
      <c r="M688" s="8">
        <f t="shared" si="100"/>
        <v>25</v>
      </c>
      <c r="N688" s="8">
        <f t="shared" si="101"/>
        <v>45</v>
      </c>
      <c r="O688" s="8">
        <f t="shared" si="102"/>
        <v>0</v>
      </c>
      <c r="P688" s="8">
        <f t="shared" si="103"/>
        <v>16.5</v>
      </c>
      <c r="Q688" s="9">
        <f t="shared" si="104"/>
        <v>26.975000000000001</v>
      </c>
      <c r="R688" s="9">
        <f t="shared" si="105"/>
        <v>18.125</v>
      </c>
      <c r="S688" s="9">
        <f t="shared" si="106"/>
        <v>17.925000000000001</v>
      </c>
      <c r="T688" s="9">
        <f t="shared" si="107"/>
        <v>21.625</v>
      </c>
      <c r="U688" s="8">
        <f t="shared" si="108"/>
        <v>21.008333333333336</v>
      </c>
      <c r="V688" s="8">
        <f t="shared" si="109"/>
        <v>21.162500000000001</v>
      </c>
    </row>
    <row r="689" spans="1:22" ht="13.5" x14ac:dyDescent="0.25">
      <c r="A689" s="3">
        <f>RSI!A689</f>
        <v>43007</v>
      </c>
      <c r="B689" s="2">
        <f>RSI!B689</f>
        <v>6.0629</v>
      </c>
      <c r="C689" s="2">
        <f>RSI!I689</f>
        <v>40.518452801527154</v>
      </c>
      <c r="D689" s="2">
        <f>MACD!E689</f>
        <v>0.13992555817484131</v>
      </c>
      <c r="E689" s="2">
        <f>MACD!F689</f>
        <v>0.15513950026127338</v>
      </c>
      <c r="F689" s="2">
        <f>'Moving Avg'!D689</f>
        <v>5.9490999999999996</v>
      </c>
      <c r="G689" s="2">
        <f>'Moving Avg'!F689</f>
        <v>6.1673049999999998</v>
      </c>
      <c r="H689" s="2">
        <f>'Moving Avg'!G689</f>
        <v>6.510813999999999</v>
      </c>
      <c r="I689" s="2">
        <f>'Moving Avg'!H689</f>
        <v>6.8703015000000027</v>
      </c>
      <c r="J689" s="6" t="str">
        <f>OBV!F689</f>
        <v>BEARISH</v>
      </c>
      <c r="K689" s="6" t="str">
        <f>OBV!G689</f>
        <v>NEUTRAL</v>
      </c>
      <c r="L689" s="6" t="str">
        <f>OBV!H689</f>
        <v>BEARISH DIVERGENCE</v>
      </c>
      <c r="M689" s="8">
        <f t="shared" si="100"/>
        <v>25</v>
      </c>
      <c r="N689" s="8">
        <f t="shared" si="101"/>
        <v>45</v>
      </c>
      <c r="O689" s="8">
        <f t="shared" si="102"/>
        <v>0</v>
      </c>
      <c r="P689" s="8">
        <f t="shared" si="103"/>
        <v>16.5</v>
      </c>
      <c r="Q689" s="9">
        <f t="shared" si="104"/>
        <v>26.975000000000001</v>
      </c>
      <c r="R689" s="9">
        <f t="shared" si="105"/>
        <v>18.125</v>
      </c>
      <c r="S689" s="9">
        <f t="shared" si="106"/>
        <v>17.925000000000001</v>
      </c>
      <c r="T689" s="9">
        <f t="shared" si="107"/>
        <v>21.625</v>
      </c>
      <c r="U689" s="8">
        <f t="shared" si="108"/>
        <v>21.008333333333336</v>
      </c>
      <c r="V689" s="8">
        <f t="shared" si="109"/>
        <v>21.162500000000001</v>
      </c>
    </row>
    <row r="690" spans="1:22" ht="13.5" x14ac:dyDescent="0.25">
      <c r="A690" s="3">
        <f>RSI!A690</f>
        <v>43010</v>
      </c>
      <c r="B690" s="2">
        <f>RSI!B690</f>
        <v>5.8841000000000001</v>
      </c>
      <c r="C690" s="2">
        <f>RSI!I690</f>
        <v>34.460987430223966</v>
      </c>
      <c r="D690" s="2">
        <f>MACD!E690</f>
        <v>0.14709966647618611</v>
      </c>
      <c r="E690" s="2">
        <f>MACD!F690</f>
        <v>0.15353153350425594</v>
      </c>
      <c r="F690" s="2">
        <f>'Moving Avg'!D690</f>
        <v>5.9604799999999996</v>
      </c>
      <c r="G690" s="2">
        <f>'Moving Avg'!F690</f>
        <v>6.1222000000000003</v>
      </c>
      <c r="H690" s="2">
        <f>'Moving Avg'!G690</f>
        <v>6.4904779999999995</v>
      </c>
      <c r="I690" s="2">
        <f>'Moving Avg'!H690</f>
        <v>6.8636575000000004</v>
      </c>
      <c r="J690" s="6" t="str">
        <f>OBV!F690</f>
        <v>BEARISH</v>
      </c>
      <c r="K690" s="6" t="str">
        <f>OBV!G690</f>
        <v>NEUTRAL</v>
      </c>
      <c r="L690" s="6" t="str">
        <f>OBV!H690</f>
        <v>BEARISH DIVERGENCE</v>
      </c>
      <c r="M690" s="8">
        <f t="shared" si="100"/>
        <v>25</v>
      </c>
      <c r="N690" s="8">
        <f t="shared" si="101"/>
        <v>45</v>
      </c>
      <c r="O690" s="8">
        <f t="shared" si="102"/>
        <v>0</v>
      </c>
      <c r="P690" s="8">
        <f t="shared" si="103"/>
        <v>16.5</v>
      </c>
      <c r="Q690" s="9">
        <f t="shared" si="104"/>
        <v>26.975000000000001</v>
      </c>
      <c r="R690" s="9">
        <f t="shared" si="105"/>
        <v>18.125</v>
      </c>
      <c r="S690" s="9">
        <f t="shared" si="106"/>
        <v>17.925000000000001</v>
      </c>
      <c r="T690" s="9">
        <f t="shared" si="107"/>
        <v>21.625</v>
      </c>
      <c r="U690" s="8">
        <f t="shared" si="108"/>
        <v>21.008333333333336</v>
      </c>
      <c r="V690" s="8">
        <f t="shared" si="109"/>
        <v>21.162500000000001</v>
      </c>
    </row>
    <row r="691" spans="1:22" ht="13.5" x14ac:dyDescent="0.25">
      <c r="A691" s="3">
        <f>RSI!A691</f>
        <v>43011</v>
      </c>
      <c r="B691" s="2">
        <f>RSI!B691</f>
        <v>5.9328000000000003</v>
      </c>
      <c r="C691" s="2">
        <f>RSI!I691</f>
        <v>37.214235864790432</v>
      </c>
      <c r="D691" s="2">
        <f>MACD!E691</f>
        <v>0.12543494031369384</v>
      </c>
      <c r="E691" s="2">
        <f>MACD!F691</f>
        <v>0.14791221486614353</v>
      </c>
      <c r="F691" s="2">
        <f>'Moving Avg'!D691</f>
        <v>5.9848599999999994</v>
      </c>
      <c r="G691" s="2">
        <f>'Moving Avg'!F691</f>
        <v>6.08969</v>
      </c>
      <c r="H691" s="2">
        <f>'Moving Avg'!G691</f>
        <v>6.4728599999999981</v>
      </c>
      <c r="I691" s="2">
        <f>'Moving Avg'!H691</f>
        <v>6.8575645000000023</v>
      </c>
      <c r="J691" s="6" t="str">
        <f>OBV!F691</f>
        <v>BEARISH</v>
      </c>
      <c r="K691" s="6" t="str">
        <f>OBV!G691</f>
        <v>NEUTRAL</v>
      </c>
      <c r="L691" s="6" t="str">
        <f>OBV!H691</f>
        <v>BEARISH DIVERGENCE</v>
      </c>
      <c r="M691" s="8">
        <f t="shared" si="100"/>
        <v>25</v>
      </c>
      <c r="N691" s="8">
        <f t="shared" si="101"/>
        <v>100</v>
      </c>
      <c r="O691" s="8">
        <f t="shared" si="102"/>
        <v>0</v>
      </c>
      <c r="P691" s="8">
        <f t="shared" si="103"/>
        <v>16.5</v>
      </c>
      <c r="Q691" s="9">
        <f t="shared" si="104"/>
        <v>46.225000000000001</v>
      </c>
      <c r="R691" s="9">
        <f t="shared" si="105"/>
        <v>29.125</v>
      </c>
      <c r="S691" s="9">
        <f t="shared" si="106"/>
        <v>26.175000000000001</v>
      </c>
      <c r="T691" s="9">
        <f t="shared" si="107"/>
        <v>35.375</v>
      </c>
      <c r="U691" s="8">
        <f t="shared" si="108"/>
        <v>33.841666666666661</v>
      </c>
      <c r="V691" s="8">
        <f t="shared" si="109"/>
        <v>34.224999999999994</v>
      </c>
    </row>
    <row r="692" spans="1:22" ht="13.5" x14ac:dyDescent="0.25">
      <c r="A692" s="3">
        <f>RSI!A692</f>
        <v>43012</v>
      </c>
      <c r="B692" s="2">
        <f>RSI!B692</f>
        <v>5.9734999999999996</v>
      </c>
      <c r="C692" s="2">
        <f>RSI!I692</f>
        <v>39.501621417472421</v>
      </c>
      <c r="D692" s="2">
        <f>MACD!E692</f>
        <v>9.3284115652895849E-2</v>
      </c>
      <c r="E692" s="2">
        <f>MACD!F692</f>
        <v>0.136986595023494</v>
      </c>
      <c r="F692" s="2">
        <f>'Moving Avg'!D692</f>
        <v>5.9832400000000003</v>
      </c>
      <c r="G692" s="2">
        <f>'Moving Avg'!F692</f>
        <v>6.076690000000001</v>
      </c>
      <c r="H692" s="2">
        <f>'Moving Avg'!G692</f>
        <v>6.4544699999999997</v>
      </c>
      <c r="I692" s="2">
        <f>'Moving Avg'!H692</f>
        <v>6.8517130000000011</v>
      </c>
      <c r="J692" s="6" t="str">
        <f>OBV!F692</f>
        <v>BULLISH</v>
      </c>
      <c r="K692" s="6" t="str">
        <f>OBV!G692</f>
        <v>NEUTRAL</v>
      </c>
      <c r="L692" s="6" t="str">
        <f>OBV!H692</f>
        <v>BULLISH DIVERGENCE</v>
      </c>
      <c r="M692" s="8">
        <f t="shared" si="100"/>
        <v>25</v>
      </c>
      <c r="N692" s="8">
        <f t="shared" si="101"/>
        <v>100</v>
      </c>
      <c r="O692" s="8">
        <f t="shared" si="102"/>
        <v>0</v>
      </c>
      <c r="P692" s="8">
        <f t="shared" si="103"/>
        <v>66.5</v>
      </c>
      <c r="Q692" s="9">
        <f t="shared" si="104"/>
        <v>53.725000000000001</v>
      </c>
      <c r="R692" s="9">
        <f t="shared" si="105"/>
        <v>41.625</v>
      </c>
      <c r="S692" s="9">
        <f t="shared" si="106"/>
        <v>48.674999999999997</v>
      </c>
      <c r="T692" s="9">
        <f t="shared" si="107"/>
        <v>47.875</v>
      </c>
      <c r="U692" s="8">
        <f t="shared" si="108"/>
        <v>48.008333333333326</v>
      </c>
      <c r="V692" s="8">
        <f t="shared" si="109"/>
        <v>47.974999999999994</v>
      </c>
    </row>
    <row r="693" spans="1:22" ht="13.5" x14ac:dyDescent="0.25">
      <c r="A693" s="3">
        <f>RSI!A693</f>
        <v>43013</v>
      </c>
      <c r="B693" s="2">
        <f>RSI!B693</f>
        <v>6.1765999999999996</v>
      </c>
      <c r="C693" s="2">
        <f>RSI!I693</f>
        <v>49.406956905507982</v>
      </c>
      <c r="D693" s="2">
        <f>MACD!E693</f>
        <v>5.235758219326403E-2</v>
      </c>
      <c r="E693" s="2">
        <f>MACD!F693</f>
        <v>0.12006079245744801</v>
      </c>
      <c r="F693" s="2">
        <f>'Moving Avg'!D693</f>
        <v>6.0059799999999992</v>
      </c>
      <c r="G693" s="2">
        <f>'Moving Avg'!F693</f>
        <v>6.074250000000001</v>
      </c>
      <c r="H693" s="2">
        <f>'Moving Avg'!G693</f>
        <v>6.4431560000000001</v>
      </c>
      <c r="I693" s="2">
        <f>'Moving Avg'!H693</f>
        <v>6.8468770000000019</v>
      </c>
      <c r="J693" s="6" t="str">
        <f>OBV!F693</f>
        <v>BULLISH</v>
      </c>
      <c r="K693" s="6" t="str">
        <f>OBV!G693</f>
        <v>NEUTRAL</v>
      </c>
      <c r="L693" s="6" t="str">
        <f>OBV!H693</f>
        <v>CONFIRMED BULLISH</v>
      </c>
      <c r="M693" s="8">
        <f t="shared" si="100"/>
        <v>25</v>
      </c>
      <c r="N693" s="8">
        <f t="shared" si="101"/>
        <v>100</v>
      </c>
      <c r="O693" s="8">
        <f t="shared" si="102"/>
        <v>0</v>
      </c>
      <c r="P693" s="8">
        <f t="shared" si="103"/>
        <v>83.5</v>
      </c>
      <c r="Q693" s="9">
        <f t="shared" si="104"/>
        <v>56.274999999999999</v>
      </c>
      <c r="R693" s="9">
        <f t="shared" si="105"/>
        <v>45.875</v>
      </c>
      <c r="S693" s="9">
        <f t="shared" si="106"/>
        <v>56.325000000000003</v>
      </c>
      <c r="T693" s="9">
        <f t="shared" si="107"/>
        <v>52.125</v>
      </c>
      <c r="U693" s="8">
        <f t="shared" si="108"/>
        <v>52.82500000000001</v>
      </c>
      <c r="V693" s="8">
        <f t="shared" si="109"/>
        <v>52.650000000000006</v>
      </c>
    </row>
    <row r="694" spans="1:22" ht="13.5" x14ac:dyDescent="0.25">
      <c r="A694" s="3">
        <f>RSI!A694</f>
        <v>43014</v>
      </c>
      <c r="B694" s="2">
        <f>RSI!B694</f>
        <v>6.2904</v>
      </c>
      <c r="C694" s="2">
        <f>RSI!I694</f>
        <v>53.955956820339125</v>
      </c>
      <c r="D694" s="2">
        <f>MACD!E694</f>
        <v>9.3221775488991909E-3</v>
      </c>
      <c r="E694" s="2">
        <f>MACD!F694</f>
        <v>9.791306947573826E-2</v>
      </c>
      <c r="F694" s="2">
        <f>'Moving Avg'!D694</f>
        <v>6.0514799999999997</v>
      </c>
      <c r="G694" s="2">
        <f>'Moving Avg'!F694</f>
        <v>6.0840000000000005</v>
      </c>
      <c r="H694" s="2">
        <f>'Moving Avg'!G694</f>
        <v>6.4350700000000005</v>
      </c>
      <c r="I694" s="2">
        <f>'Moving Avg'!H694</f>
        <v>6.8424180000000039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  <c r="M694" s="8">
        <f t="shared" si="100"/>
        <v>25</v>
      </c>
      <c r="N694" s="8">
        <f t="shared" si="101"/>
        <v>100</v>
      </c>
      <c r="O694" s="8">
        <f t="shared" si="102"/>
        <v>0</v>
      </c>
      <c r="P694" s="8">
        <f t="shared" si="103"/>
        <v>83.5</v>
      </c>
      <c r="Q694" s="9">
        <f t="shared" si="104"/>
        <v>56.274999999999999</v>
      </c>
      <c r="R694" s="9">
        <f t="shared" si="105"/>
        <v>45.875</v>
      </c>
      <c r="S694" s="9">
        <f t="shared" si="106"/>
        <v>56.325000000000003</v>
      </c>
      <c r="T694" s="9">
        <f t="shared" si="107"/>
        <v>52.125</v>
      </c>
      <c r="U694" s="8">
        <f t="shared" si="108"/>
        <v>52.82500000000001</v>
      </c>
      <c r="V694" s="8">
        <f t="shared" si="109"/>
        <v>52.650000000000006</v>
      </c>
    </row>
    <row r="695" spans="1:22" ht="13.5" x14ac:dyDescent="0.25">
      <c r="A695" s="3">
        <f>RSI!A695</f>
        <v>43017</v>
      </c>
      <c r="B695" s="2">
        <f>RSI!B695</f>
        <v>6.2904</v>
      </c>
      <c r="C695" s="2">
        <f>RSI!I695</f>
        <v>53.955956820339139</v>
      </c>
      <c r="D695" s="2">
        <f>MACD!E695</f>
        <v>-5.52499734123435E-2</v>
      </c>
      <c r="E695" s="2">
        <f>MACD!F695</f>
        <v>6.728046089812191E-2</v>
      </c>
      <c r="F695" s="2">
        <f>'Moving Avg'!D695</f>
        <v>6.1327400000000001</v>
      </c>
      <c r="G695" s="2">
        <f>'Moving Avg'!F695</f>
        <v>6.09375</v>
      </c>
      <c r="H695" s="2">
        <f>'Moving Avg'!G695</f>
        <v>6.4261900000000001</v>
      </c>
      <c r="I695" s="2">
        <f>'Moving Avg'!H695</f>
        <v>6.8373830000000044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  <c r="M695" s="8">
        <f t="shared" si="100"/>
        <v>25</v>
      </c>
      <c r="N695" s="8">
        <f t="shared" si="101"/>
        <v>100</v>
      </c>
      <c r="O695" s="8">
        <f t="shared" si="102"/>
        <v>0</v>
      </c>
      <c r="P695" s="8">
        <f t="shared" si="103"/>
        <v>83.5</v>
      </c>
      <c r="Q695" s="9">
        <f t="shared" si="104"/>
        <v>56.274999999999999</v>
      </c>
      <c r="R695" s="9">
        <f t="shared" si="105"/>
        <v>45.875</v>
      </c>
      <c r="S695" s="9">
        <f t="shared" si="106"/>
        <v>56.325000000000003</v>
      </c>
      <c r="T695" s="9">
        <f t="shared" si="107"/>
        <v>52.125</v>
      </c>
      <c r="U695" s="8">
        <f t="shared" si="108"/>
        <v>52.82500000000001</v>
      </c>
      <c r="V695" s="8">
        <f t="shared" si="109"/>
        <v>52.650000000000006</v>
      </c>
    </row>
    <row r="696" spans="1:22" ht="13.5" x14ac:dyDescent="0.25">
      <c r="A696" s="3">
        <f>RSI!A696</f>
        <v>43018</v>
      </c>
      <c r="B696" s="2">
        <f>RSI!B696</f>
        <v>6.2904</v>
      </c>
      <c r="C696" s="2">
        <f>RSI!I696</f>
        <v>53.955956820339139</v>
      </c>
      <c r="D696" s="2">
        <f>MACD!E696</f>
        <v>-0.11299738543710713</v>
      </c>
      <c r="E696" s="2">
        <f>MACD!F696</f>
        <v>3.1224891631076102E-2</v>
      </c>
      <c r="F696" s="2">
        <f>'Moving Avg'!D696</f>
        <v>6.2042599999999997</v>
      </c>
      <c r="G696" s="2">
        <f>'Moving Avg'!F696</f>
        <v>6.0974050000000002</v>
      </c>
      <c r="H696" s="2">
        <f>'Moving Avg'!G696</f>
        <v>6.4195320000000002</v>
      </c>
      <c r="I696" s="2">
        <f>'Moving Avg'!H696</f>
        <v>6.832348000000005</v>
      </c>
      <c r="J696" s="6" t="str">
        <f>OBV!F696</f>
        <v>BULLISH</v>
      </c>
      <c r="K696" s="6" t="str">
        <f>OBV!G696</f>
        <v>NEUTRAL</v>
      </c>
      <c r="L696" s="6" t="str">
        <f>OBV!H696</f>
        <v>CONFIRMED BULLISH</v>
      </c>
      <c r="M696" s="8">
        <f t="shared" si="100"/>
        <v>25</v>
      </c>
      <c r="N696" s="8">
        <f t="shared" si="101"/>
        <v>100</v>
      </c>
      <c r="O696" s="8">
        <f t="shared" si="102"/>
        <v>0</v>
      </c>
      <c r="P696" s="8">
        <f t="shared" si="103"/>
        <v>83.5</v>
      </c>
      <c r="Q696" s="9">
        <f t="shared" si="104"/>
        <v>56.274999999999999</v>
      </c>
      <c r="R696" s="9">
        <f t="shared" si="105"/>
        <v>45.875</v>
      </c>
      <c r="S696" s="9">
        <f t="shared" si="106"/>
        <v>56.325000000000003</v>
      </c>
      <c r="T696" s="9">
        <f t="shared" si="107"/>
        <v>52.125</v>
      </c>
      <c r="U696" s="8">
        <f t="shared" si="108"/>
        <v>52.82500000000001</v>
      </c>
      <c r="V696" s="8">
        <f t="shared" si="109"/>
        <v>52.650000000000006</v>
      </c>
    </row>
    <row r="697" spans="1:22" ht="13.5" x14ac:dyDescent="0.25">
      <c r="A697" s="3">
        <f>RSI!A697</f>
        <v>43019</v>
      </c>
      <c r="B697" s="2">
        <f>RSI!B697</f>
        <v>6.2904</v>
      </c>
      <c r="C697" s="2">
        <f>RSI!I697</f>
        <v>53.955956820339139</v>
      </c>
      <c r="D697" s="2">
        <f>MACD!E697</f>
        <v>-0.13615621382759624</v>
      </c>
      <c r="E697" s="2">
        <f>MACD!F697</f>
        <v>-2.2513294606583655E-3</v>
      </c>
      <c r="F697" s="2">
        <f>'Moving Avg'!D697</f>
        <v>6.2676399999999983</v>
      </c>
      <c r="G697" s="2">
        <f>'Moving Avg'!F697</f>
        <v>6.0933400000000004</v>
      </c>
      <c r="H697" s="2">
        <f>'Moving Avg'!G697</f>
        <v>6.415254</v>
      </c>
      <c r="I697" s="2">
        <f>'Moving Avg'!H697</f>
        <v>6.8273130000000046</v>
      </c>
      <c r="J697" s="6" t="str">
        <f>OBV!F697</f>
        <v>BULLISH</v>
      </c>
      <c r="K697" s="6" t="str">
        <f>OBV!G697</f>
        <v>NEUTRAL</v>
      </c>
      <c r="L697" s="6" t="str">
        <f>OBV!H697</f>
        <v>CONFIRMED BULLISH</v>
      </c>
      <c r="M697" s="8">
        <f t="shared" si="100"/>
        <v>25</v>
      </c>
      <c r="N697" s="8">
        <f t="shared" si="101"/>
        <v>100</v>
      </c>
      <c r="O697" s="8">
        <f t="shared" si="102"/>
        <v>0</v>
      </c>
      <c r="P697" s="8">
        <f t="shared" si="103"/>
        <v>83.5</v>
      </c>
      <c r="Q697" s="9">
        <f t="shared" si="104"/>
        <v>56.274999999999999</v>
      </c>
      <c r="R697" s="9">
        <f t="shared" si="105"/>
        <v>45.875</v>
      </c>
      <c r="S697" s="9">
        <f t="shared" si="106"/>
        <v>56.325000000000003</v>
      </c>
      <c r="T697" s="9">
        <f t="shared" si="107"/>
        <v>52.125</v>
      </c>
      <c r="U697" s="8">
        <f t="shared" si="108"/>
        <v>52.82500000000001</v>
      </c>
      <c r="V697" s="8">
        <f t="shared" si="109"/>
        <v>52.650000000000006</v>
      </c>
    </row>
    <row r="698" spans="1:22" ht="13.5" x14ac:dyDescent="0.25">
      <c r="A698" s="3">
        <f>RSI!A698</f>
        <v>43020</v>
      </c>
      <c r="B698" s="2">
        <f>RSI!B698</f>
        <v>6.2904</v>
      </c>
      <c r="C698" s="2">
        <f>RSI!I698</f>
        <v>53.955956820339154</v>
      </c>
      <c r="D698" s="2">
        <f>MACD!E698</f>
        <v>-0.14376035329219494</v>
      </c>
      <c r="E698" s="2">
        <f>MACD!F698</f>
        <v>-3.0553134226965682E-2</v>
      </c>
      <c r="F698" s="2">
        <f>'Moving Avg'!D698</f>
        <v>6.2904</v>
      </c>
      <c r="G698" s="2">
        <f>'Moving Avg'!F698</f>
        <v>6.0892750000000015</v>
      </c>
      <c r="H698" s="2">
        <f>'Moving Avg'!G698</f>
        <v>6.4085899999999993</v>
      </c>
      <c r="I698" s="2">
        <f>'Moving Avg'!H698</f>
        <v>6.8226620000000047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  <c r="M698" s="8">
        <f t="shared" si="100"/>
        <v>25</v>
      </c>
      <c r="N698" s="8">
        <f t="shared" si="101"/>
        <v>100</v>
      </c>
      <c r="O698" s="8">
        <f t="shared" si="102"/>
        <v>0</v>
      </c>
      <c r="P698" s="8">
        <f t="shared" si="103"/>
        <v>83.5</v>
      </c>
      <c r="Q698" s="9">
        <f t="shared" si="104"/>
        <v>56.274999999999999</v>
      </c>
      <c r="R698" s="9">
        <f t="shared" si="105"/>
        <v>45.875</v>
      </c>
      <c r="S698" s="9">
        <f t="shared" si="106"/>
        <v>56.325000000000003</v>
      </c>
      <c r="T698" s="9">
        <f t="shared" si="107"/>
        <v>52.125</v>
      </c>
      <c r="U698" s="8">
        <f t="shared" si="108"/>
        <v>52.82500000000001</v>
      </c>
      <c r="V698" s="8">
        <f t="shared" si="109"/>
        <v>52.650000000000006</v>
      </c>
    </row>
    <row r="699" spans="1:22" ht="13.5" x14ac:dyDescent="0.25">
      <c r="A699" s="3">
        <f>RSI!A699</f>
        <v>43021</v>
      </c>
      <c r="B699" s="2">
        <f>RSI!B699</f>
        <v>6.2904</v>
      </c>
      <c r="C699" s="2">
        <f>RSI!I699</f>
        <v>53.955956820339139</v>
      </c>
      <c r="D699" s="2">
        <f>MACD!E699</f>
        <v>-0.15067231038506002</v>
      </c>
      <c r="E699" s="2">
        <f>MACD!F699</f>
        <v>-5.4576969458584548E-2</v>
      </c>
      <c r="F699" s="2">
        <f>'Moving Avg'!D699</f>
        <v>6.2904</v>
      </c>
      <c r="G699" s="2">
        <f>'Moving Avg'!F699</f>
        <v>6.0909000000000013</v>
      </c>
      <c r="H699" s="2">
        <f>'Moving Avg'!G699</f>
        <v>6.3998119999999998</v>
      </c>
      <c r="I699" s="2">
        <f>'Moving Avg'!H699</f>
        <v>6.818395000000006</v>
      </c>
      <c r="J699" s="6" t="str">
        <f>OBV!F699</f>
        <v>NEUTRAL</v>
      </c>
      <c r="K699" s="6" t="str">
        <f>OBV!G699</f>
        <v>NEUTRAL</v>
      </c>
      <c r="L699" s="6" t="str">
        <f>OBV!H699</f>
        <v>NEUTRAL</v>
      </c>
      <c r="M699" s="8">
        <f t="shared" si="100"/>
        <v>25</v>
      </c>
      <c r="N699" s="8">
        <f t="shared" si="101"/>
        <v>100</v>
      </c>
      <c r="O699" s="8">
        <f t="shared" si="102"/>
        <v>0</v>
      </c>
      <c r="P699" s="8">
        <f t="shared" si="103"/>
        <v>33</v>
      </c>
      <c r="Q699" s="9">
        <f t="shared" si="104"/>
        <v>48.7</v>
      </c>
      <c r="R699" s="9">
        <f t="shared" si="105"/>
        <v>33.25</v>
      </c>
      <c r="S699" s="9">
        <f t="shared" si="106"/>
        <v>33.6</v>
      </c>
      <c r="T699" s="9">
        <f t="shared" si="107"/>
        <v>39.5</v>
      </c>
      <c r="U699" s="8">
        <f t="shared" si="108"/>
        <v>38.516666666666673</v>
      </c>
      <c r="V699" s="8">
        <f t="shared" si="109"/>
        <v>38.762500000000003</v>
      </c>
    </row>
    <row r="700" spans="1:22" ht="13.5" x14ac:dyDescent="0.25">
      <c r="A700" s="3">
        <f>RSI!A700</f>
        <v>43024</v>
      </c>
      <c r="B700" s="2">
        <f>RSI!B700</f>
        <v>6.2904</v>
      </c>
      <c r="C700" s="2">
        <f>RSI!I700</f>
        <v>53.955956820339139</v>
      </c>
      <c r="D700" s="2">
        <f>MACD!E700</f>
        <v>-0.1844708829178181</v>
      </c>
      <c r="E700" s="2">
        <f>MACD!F700</f>
        <v>-8.0555752150431259E-2</v>
      </c>
      <c r="F700" s="2">
        <f>'Moving Avg'!D700</f>
        <v>6.2904</v>
      </c>
      <c r="G700" s="2">
        <f>'Moving Avg'!F700</f>
        <v>6.092525000000002</v>
      </c>
      <c r="H700" s="2">
        <f>'Moving Avg'!G700</f>
        <v>6.3931479999999992</v>
      </c>
      <c r="I700" s="2">
        <f>'Moving Avg'!H700</f>
        <v>6.8137055000000064</v>
      </c>
      <c r="J700" s="6" t="str">
        <f>OBV!F700</f>
        <v>NEUTRAL</v>
      </c>
      <c r="K700" s="6" t="str">
        <f>OBV!G700</f>
        <v>NEUTRAL</v>
      </c>
      <c r="L700" s="6" t="str">
        <f>OBV!H700</f>
        <v>NEUTRAL</v>
      </c>
      <c r="M700" s="8">
        <f t="shared" si="100"/>
        <v>25</v>
      </c>
      <c r="N700" s="8">
        <f t="shared" si="101"/>
        <v>100</v>
      </c>
      <c r="O700" s="8">
        <f t="shared" si="102"/>
        <v>0</v>
      </c>
      <c r="P700" s="8">
        <f t="shared" si="103"/>
        <v>33</v>
      </c>
      <c r="Q700" s="9">
        <f t="shared" si="104"/>
        <v>48.7</v>
      </c>
      <c r="R700" s="9">
        <f t="shared" si="105"/>
        <v>33.25</v>
      </c>
      <c r="S700" s="9">
        <f t="shared" si="106"/>
        <v>33.6</v>
      </c>
      <c r="T700" s="9">
        <f t="shared" si="107"/>
        <v>39.5</v>
      </c>
      <c r="U700" s="8">
        <f t="shared" si="108"/>
        <v>38.516666666666673</v>
      </c>
      <c r="V700" s="8">
        <f t="shared" si="109"/>
        <v>38.762500000000003</v>
      </c>
    </row>
    <row r="701" spans="1:22" ht="13.5" x14ac:dyDescent="0.25">
      <c r="A701" s="3">
        <f>RSI!A701</f>
        <v>43025</v>
      </c>
      <c r="B701" s="2">
        <f>RSI!B701</f>
        <v>6.2904</v>
      </c>
      <c r="C701" s="2">
        <f>RSI!I701</f>
        <v>53.955956820339139</v>
      </c>
      <c r="D701" s="2">
        <f>MACD!E701</f>
        <v>-0.20598690546721166</v>
      </c>
      <c r="E701" s="2">
        <f>MACD!F701</f>
        <v>-0.10564198281378734</v>
      </c>
      <c r="F701" s="2">
        <f>'Moving Avg'!D701</f>
        <v>6.2904</v>
      </c>
      <c r="G701" s="2">
        <f>'Moving Avg'!F701</f>
        <v>6.1026850000000019</v>
      </c>
      <c r="H701" s="2">
        <f>'Moving Avg'!G701</f>
        <v>6.3842079999999974</v>
      </c>
      <c r="I701" s="2">
        <f>'Moving Avg'!H701</f>
        <v>6.8080945000000064</v>
      </c>
      <c r="J701" s="6" t="str">
        <f>OBV!F701</f>
        <v>NEUTRAL</v>
      </c>
      <c r="K701" s="6" t="str">
        <f>OBV!G701</f>
        <v>NEUTRAL</v>
      </c>
      <c r="L701" s="6" t="str">
        <f>OBV!H701</f>
        <v>NEUTRAL</v>
      </c>
      <c r="M701" s="8">
        <f t="shared" si="100"/>
        <v>25</v>
      </c>
      <c r="N701" s="8">
        <f t="shared" si="101"/>
        <v>100</v>
      </c>
      <c r="O701" s="8">
        <f t="shared" si="102"/>
        <v>0</v>
      </c>
      <c r="P701" s="8">
        <f t="shared" si="103"/>
        <v>33</v>
      </c>
      <c r="Q701" s="9">
        <f t="shared" si="104"/>
        <v>48.7</v>
      </c>
      <c r="R701" s="9">
        <f t="shared" si="105"/>
        <v>33.25</v>
      </c>
      <c r="S701" s="9">
        <f t="shared" si="106"/>
        <v>33.6</v>
      </c>
      <c r="T701" s="9">
        <f t="shared" si="107"/>
        <v>39.5</v>
      </c>
      <c r="U701" s="8">
        <f t="shared" si="108"/>
        <v>38.516666666666673</v>
      </c>
      <c r="V701" s="8">
        <f t="shared" si="109"/>
        <v>38.762500000000003</v>
      </c>
    </row>
    <row r="702" spans="1:22" ht="13.5" x14ac:dyDescent="0.25">
      <c r="A702" s="3">
        <f>RSI!A702</f>
        <v>43026</v>
      </c>
      <c r="B702" s="2">
        <f>RSI!B702</f>
        <v>6.1035000000000004</v>
      </c>
      <c r="C702" s="2">
        <f>RSI!I702</f>
        <v>42.580261391641258</v>
      </c>
      <c r="D702" s="2">
        <f>MACD!E702</f>
        <v>-0.20446598973847774</v>
      </c>
      <c r="E702" s="2">
        <f>MACD!F702</f>
        <v>-0.12540678419872542</v>
      </c>
      <c r="F702" s="2">
        <f>'Moving Avg'!D702</f>
        <v>6.2530200000000002</v>
      </c>
      <c r="G702" s="2">
        <f>'Moving Avg'!F702</f>
        <v>6.1075600000000012</v>
      </c>
      <c r="H702" s="2">
        <f>'Moving Avg'!G702</f>
        <v>6.3746179999999972</v>
      </c>
      <c r="I702" s="2">
        <f>'Moving Avg'!H702</f>
        <v>6.8004735000000061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  <c r="M702" s="8">
        <f t="shared" si="100"/>
        <v>25</v>
      </c>
      <c r="N702" s="8">
        <f t="shared" si="101"/>
        <v>100</v>
      </c>
      <c r="O702" s="8">
        <f t="shared" si="102"/>
        <v>0</v>
      </c>
      <c r="P702" s="8">
        <f t="shared" si="103"/>
        <v>16.5</v>
      </c>
      <c r="Q702" s="9">
        <f t="shared" si="104"/>
        <v>46.225000000000001</v>
      </c>
      <c r="R702" s="9">
        <f t="shared" si="105"/>
        <v>29.125</v>
      </c>
      <c r="S702" s="9">
        <f t="shared" si="106"/>
        <v>26.175000000000001</v>
      </c>
      <c r="T702" s="9">
        <f t="shared" si="107"/>
        <v>35.375</v>
      </c>
      <c r="U702" s="8">
        <f t="shared" si="108"/>
        <v>33.841666666666661</v>
      </c>
      <c r="V702" s="8">
        <f t="shared" si="109"/>
        <v>34.224999999999994</v>
      </c>
    </row>
    <row r="703" spans="1:22" ht="13.5" x14ac:dyDescent="0.25">
      <c r="A703" s="3">
        <f>RSI!A703</f>
        <v>43027</v>
      </c>
      <c r="B703" s="2">
        <f>RSI!B703</f>
        <v>6.0709999999999997</v>
      </c>
      <c r="C703" s="2">
        <f>RSI!I703</f>
        <v>40.962968341970523</v>
      </c>
      <c r="D703" s="2">
        <f>MACD!E703</f>
        <v>-0.16877221257507102</v>
      </c>
      <c r="E703" s="2">
        <f>MACD!F703</f>
        <v>-0.13407986987399456</v>
      </c>
      <c r="F703" s="2">
        <f>'Moving Avg'!D703</f>
        <v>6.2091400000000005</v>
      </c>
      <c r="G703" s="2">
        <f>'Moving Avg'!F703</f>
        <v>6.1108100000000016</v>
      </c>
      <c r="H703" s="2">
        <f>'Moving Avg'!G703</f>
        <v>6.3611279999999972</v>
      </c>
      <c r="I703" s="2">
        <f>'Moving Avg'!H703</f>
        <v>6.7928055000000072</v>
      </c>
      <c r="J703" s="6" t="str">
        <f>OBV!F703</f>
        <v>BEARISH</v>
      </c>
      <c r="K703" s="6" t="str">
        <f>OBV!G703</f>
        <v>NEUTRAL</v>
      </c>
      <c r="L703" s="6" t="str">
        <f>OBV!H703</f>
        <v>CONFIRMED BEARISH</v>
      </c>
      <c r="M703" s="8">
        <f t="shared" si="100"/>
        <v>25</v>
      </c>
      <c r="N703" s="8">
        <f t="shared" si="101"/>
        <v>100</v>
      </c>
      <c r="O703" s="8">
        <f t="shared" si="102"/>
        <v>0</v>
      </c>
      <c r="P703" s="8">
        <f t="shared" si="103"/>
        <v>16.5</v>
      </c>
      <c r="Q703" s="9">
        <f t="shared" si="104"/>
        <v>46.225000000000001</v>
      </c>
      <c r="R703" s="9">
        <f t="shared" si="105"/>
        <v>29.125</v>
      </c>
      <c r="S703" s="9">
        <f t="shared" si="106"/>
        <v>26.175000000000001</v>
      </c>
      <c r="T703" s="9">
        <f t="shared" si="107"/>
        <v>35.375</v>
      </c>
      <c r="U703" s="8">
        <f t="shared" si="108"/>
        <v>33.841666666666661</v>
      </c>
      <c r="V703" s="8">
        <f t="shared" si="109"/>
        <v>34.224999999999994</v>
      </c>
    </row>
    <row r="704" spans="1:22" ht="13.5" x14ac:dyDescent="0.25">
      <c r="A704" s="3">
        <f>RSI!A704</f>
        <v>43028</v>
      </c>
      <c r="B704" s="2">
        <f>RSI!B704</f>
        <v>6.0953999999999997</v>
      </c>
      <c r="C704" s="2">
        <f>RSI!I704</f>
        <v>42.721943945179788</v>
      </c>
      <c r="D704" s="2">
        <f>MACD!E704</f>
        <v>-0.12197996878522144</v>
      </c>
      <c r="E704" s="2">
        <f>MACD!F704</f>
        <v>-0.13165988965623995</v>
      </c>
      <c r="F704" s="2">
        <f>'Moving Avg'!D704</f>
        <v>6.1701399999999991</v>
      </c>
      <c r="G704" s="2">
        <f>'Moving Avg'!F704</f>
        <v>6.1152800000000012</v>
      </c>
      <c r="H704" s="2">
        <f>'Moving Avg'!G704</f>
        <v>6.3492619999999986</v>
      </c>
      <c r="I704" s="2">
        <f>'Moving Avg'!H704</f>
        <v>6.7856435000000044</v>
      </c>
      <c r="J704" s="6" t="str">
        <f>OBV!F704</f>
        <v>BULLISH</v>
      </c>
      <c r="K704" s="6" t="str">
        <f>OBV!G704</f>
        <v>NEUTRAL</v>
      </c>
      <c r="L704" s="6" t="str">
        <f>OBV!H704</f>
        <v>BULLISH DIVERGENCE</v>
      </c>
      <c r="M704" s="8">
        <f t="shared" si="100"/>
        <v>25</v>
      </c>
      <c r="N704" s="8">
        <f t="shared" si="101"/>
        <v>0</v>
      </c>
      <c r="O704" s="8">
        <f t="shared" si="102"/>
        <v>0</v>
      </c>
      <c r="P704" s="8">
        <f t="shared" si="103"/>
        <v>66.5</v>
      </c>
      <c r="Q704" s="9">
        <f t="shared" si="104"/>
        <v>18.725000000000001</v>
      </c>
      <c r="R704" s="9">
        <f t="shared" si="105"/>
        <v>21.625</v>
      </c>
      <c r="S704" s="9">
        <f t="shared" si="106"/>
        <v>33.674999999999997</v>
      </c>
      <c r="T704" s="9">
        <f t="shared" si="107"/>
        <v>22.875</v>
      </c>
      <c r="U704" s="8">
        <f t="shared" si="108"/>
        <v>24.675000000000001</v>
      </c>
      <c r="V704" s="8">
        <f t="shared" si="109"/>
        <v>24.225000000000001</v>
      </c>
    </row>
    <row r="705" spans="1:22" ht="13.5" x14ac:dyDescent="0.25">
      <c r="A705" s="3">
        <f>RSI!A705</f>
        <v>43031</v>
      </c>
      <c r="B705" s="2">
        <f>RSI!B705</f>
        <v>6.1523000000000003</v>
      </c>
      <c r="C705" s="2">
        <f>RSI!I705</f>
        <v>46.709375451132551</v>
      </c>
      <c r="D705" s="2">
        <f>MACD!E705</f>
        <v>-8.5921886399611402E-2</v>
      </c>
      <c r="E705" s="2">
        <f>MACD!F705</f>
        <v>-0.12251228900491425</v>
      </c>
      <c r="F705" s="2">
        <f>'Moving Avg'!D705</f>
        <v>6.1425199999999993</v>
      </c>
      <c r="G705" s="2">
        <f>'Moving Avg'!F705</f>
        <v>6.1315350000000013</v>
      </c>
      <c r="H705" s="2">
        <f>'Moving Avg'!G705</f>
        <v>6.3398359999999991</v>
      </c>
      <c r="I705" s="2">
        <f>'Moving Avg'!H705</f>
        <v>6.7787660000000036</v>
      </c>
      <c r="J705" s="6" t="str">
        <f>OBV!F705</f>
        <v>BULLISH</v>
      </c>
      <c r="K705" s="6" t="str">
        <f>OBV!G705</f>
        <v>NEUTRAL</v>
      </c>
      <c r="L705" s="6" t="str">
        <f>OBV!H705</f>
        <v>BULLISH DIVERGENCE</v>
      </c>
      <c r="M705" s="8">
        <f t="shared" si="100"/>
        <v>25</v>
      </c>
      <c r="N705" s="8">
        <f t="shared" si="101"/>
        <v>0</v>
      </c>
      <c r="O705" s="8">
        <f t="shared" si="102"/>
        <v>0</v>
      </c>
      <c r="P705" s="8">
        <f t="shared" si="103"/>
        <v>66.5</v>
      </c>
      <c r="Q705" s="9">
        <f t="shared" si="104"/>
        <v>18.725000000000001</v>
      </c>
      <c r="R705" s="9">
        <f t="shared" si="105"/>
        <v>21.625</v>
      </c>
      <c r="S705" s="9">
        <f t="shared" si="106"/>
        <v>33.674999999999997</v>
      </c>
      <c r="T705" s="9">
        <f t="shared" si="107"/>
        <v>22.875</v>
      </c>
      <c r="U705" s="8">
        <f t="shared" si="108"/>
        <v>24.675000000000001</v>
      </c>
      <c r="V705" s="8">
        <f t="shared" si="109"/>
        <v>24.225000000000001</v>
      </c>
    </row>
    <row r="706" spans="1:22" ht="13.5" x14ac:dyDescent="0.25">
      <c r="A706" s="3">
        <f>RSI!A706</f>
        <v>43032</v>
      </c>
      <c r="B706" s="2">
        <f>RSI!B706</f>
        <v>6.5260999999999996</v>
      </c>
      <c r="C706" s="2">
        <f>RSI!I706</f>
        <v>64.294672284582987</v>
      </c>
      <c r="D706" s="2">
        <f>MACD!E706</f>
        <v>-8.2807184970432601E-2</v>
      </c>
      <c r="E706" s="2">
        <f>MACD!F706</f>
        <v>-0.11457126819801793</v>
      </c>
      <c r="F706" s="2">
        <f>'Moving Avg'!D706</f>
        <v>6.1896599999999999</v>
      </c>
      <c r="G706" s="2">
        <f>'Moving Avg'!F706</f>
        <v>6.1672950000000002</v>
      </c>
      <c r="H706" s="2">
        <f>'Moving Avg'!G706</f>
        <v>6.3370719999999992</v>
      </c>
      <c r="I706" s="2">
        <f>'Moving Avg'!H706</f>
        <v>6.7733735000000035</v>
      </c>
      <c r="J706" s="6" t="str">
        <f>OBV!F706</f>
        <v>BULLISH</v>
      </c>
      <c r="K706" s="6" t="str">
        <f>OBV!G706</f>
        <v>NEUTRAL</v>
      </c>
      <c r="L706" s="6" t="str">
        <f>OBV!H706</f>
        <v>CONFIRMED BULLISH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83.5</v>
      </c>
      <c r="Q706" s="9">
        <f t="shared" si="104"/>
        <v>21.274999999999999</v>
      </c>
      <c r="R706" s="9">
        <f t="shared" si="105"/>
        <v>25.875</v>
      </c>
      <c r="S706" s="9">
        <f t="shared" si="106"/>
        <v>41.325000000000003</v>
      </c>
      <c r="T706" s="9">
        <f t="shared" si="107"/>
        <v>27.125</v>
      </c>
      <c r="U706" s="8">
        <f t="shared" si="108"/>
        <v>29.491666666666664</v>
      </c>
      <c r="V706" s="8">
        <f t="shared" si="109"/>
        <v>28.9</v>
      </c>
    </row>
    <row r="707" spans="1:22" ht="13.5" x14ac:dyDescent="0.25">
      <c r="A707" s="3">
        <f>RSI!A707</f>
        <v>43033</v>
      </c>
      <c r="B707" s="2">
        <f>RSI!B707</f>
        <v>6.7293000000000003</v>
      </c>
      <c r="C707" s="2">
        <f>RSI!I707</f>
        <v>70.075554212416563</v>
      </c>
      <c r="D707" s="2">
        <f>MACD!E707</f>
        <v>-9.7161111942211775E-2</v>
      </c>
      <c r="E707" s="2">
        <f>MACD!F707</f>
        <v>-0.11108923694685671</v>
      </c>
      <c r="F707" s="2">
        <f>'Moving Avg'!D707</f>
        <v>6.3148200000000001</v>
      </c>
      <c r="G707" s="2">
        <f>'Moving Avg'!F707</f>
        <v>6.2046799999999998</v>
      </c>
      <c r="H707" s="2">
        <f>'Moving Avg'!G707</f>
        <v>6.3346339999999994</v>
      </c>
      <c r="I707" s="2">
        <f>'Moving Avg'!H707</f>
        <v>6.7686895000000051</v>
      </c>
      <c r="J707" s="6" t="str">
        <f>OBV!F707</f>
        <v>BULLISH</v>
      </c>
      <c r="K707" s="6" t="str">
        <f>OBV!G707</f>
        <v>STRONG</v>
      </c>
      <c r="L707" s="6" t="str">
        <f>OBV!H707</f>
        <v>CONFIRMED BULLISH</v>
      </c>
      <c r="M707" s="8">
        <f t="shared" si="110"/>
        <v>0</v>
      </c>
      <c r="N707" s="8">
        <f t="shared" si="111"/>
        <v>0</v>
      </c>
      <c r="O707" s="8">
        <f t="shared" si="112"/>
        <v>0</v>
      </c>
      <c r="P707" s="8">
        <f t="shared" si="113"/>
        <v>100</v>
      </c>
      <c r="Q707" s="9">
        <f t="shared" ref="Q707:Q770" si="114">0.35*M707+N707*0.35+O707*0.15+P707*0.15</f>
        <v>15</v>
      </c>
      <c r="R707" s="9">
        <f t="shared" ref="R707:R770" si="115">M707*0.2+N707*0.2+O707*0.35+P707*0.25</f>
        <v>25</v>
      </c>
      <c r="S707" s="9">
        <f t="shared" ref="S707:S770" si="116">M707*0.15+N707*0.15+O707*0.25+P707*0.45</f>
        <v>45</v>
      </c>
      <c r="T707" s="9">
        <f t="shared" ref="T707:T770" si="117">0.25*SUM(M707:P707)</f>
        <v>25</v>
      </c>
      <c r="U707" s="8">
        <f t="shared" ref="U707:U770" si="118">SUM(Q707:S707)/3</f>
        <v>28.333333333333332</v>
      </c>
      <c r="V707" s="8">
        <f t="shared" ref="V707:V770" si="119">SUM(Q707:T707)/4</f>
        <v>27.5</v>
      </c>
    </row>
    <row r="708" spans="1:22" ht="13.5" x14ac:dyDescent="0.25">
      <c r="A708" s="3">
        <f>RSI!A708</f>
        <v>43034</v>
      </c>
      <c r="B708" s="2">
        <f>RSI!B708</f>
        <v>6.8349000000000002</v>
      </c>
      <c r="C708" s="2">
        <f>RSI!I708</f>
        <v>72.56178703823241</v>
      </c>
      <c r="D708" s="2">
        <f>MACD!E708</f>
        <v>-0.12012374860736852</v>
      </c>
      <c r="E708" s="2">
        <f>MACD!F708</f>
        <v>-0.11289613927895908</v>
      </c>
      <c r="F708" s="2">
        <f>'Moving Avg'!D708</f>
        <v>6.4676</v>
      </c>
      <c r="G708" s="2">
        <f>'Moving Avg'!F708</f>
        <v>6.2432799999999995</v>
      </c>
      <c r="H708" s="2">
        <f>'Moving Avg'!G708</f>
        <v>6.3383720000000006</v>
      </c>
      <c r="I708" s="2">
        <f>'Moving Avg'!H708</f>
        <v>6.7646105000000043</v>
      </c>
      <c r="J708" s="6" t="str">
        <f>OBV!F708</f>
        <v>BULLISH</v>
      </c>
      <c r="K708" s="6" t="str">
        <f>OBV!G708</f>
        <v>STRONG</v>
      </c>
      <c r="L708" s="6" t="str">
        <f>OBV!H708</f>
        <v>CONFIRMED BULLISH</v>
      </c>
      <c r="M708" s="8">
        <f t="shared" si="110"/>
        <v>0</v>
      </c>
      <c r="N708" s="8">
        <f t="shared" si="111"/>
        <v>45</v>
      </c>
      <c r="O708" s="8">
        <f t="shared" si="112"/>
        <v>0</v>
      </c>
      <c r="P708" s="8">
        <f t="shared" si="113"/>
        <v>100</v>
      </c>
      <c r="Q708" s="9">
        <f t="shared" si="114"/>
        <v>30.75</v>
      </c>
      <c r="R708" s="9">
        <f t="shared" si="115"/>
        <v>34</v>
      </c>
      <c r="S708" s="9">
        <f t="shared" si="116"/>
        <v>51.75</v>
      </c>
      <c r="T708" s="9">
        <f t="shared" si="117"/>
        <v>36.25</v>
      </c>
      <c r="U708" s="8">
        <f t="shared" si="118"/>
        <v>38.833333333333336</v>
      </c>
      <c r="V708" s="8">
        <f t="shared" si="119"/>
        <v>38.1875</v>
      </c>
    </row>
    <row r="709" spans="1:22" ht="13.5" x14ac:dyDescent="0.25">
      <c r="A709" s="3">
        <f>RSI!A709</f>
        <v>43035</v>
      </c>
      <c r="B709" s="2">
        <f>RSI!B709</f>
        <v>6.7454999999999998</v>
      </c>
      <c r="C709" s="2">
        <f>RSI!I709</f>
        <v>67.452371903002984</v>
      </c>
      <c r="D709" s="2">
        <f>MACD!E709</f>
        <v>-0.13632839273411701</v>
      </c>
      <c r="E709" s="2">
        <f>MACD!F709</f>
        <v>-0.11758258996999069</v>
      </c>
      <c r="F709" s="2">
        <f>'Moving Avg'!D709</f>
        <v>6.5976200000000009</v>
      </c>
      <c r="G709" s="2">
        <f>'Moving Avg'!F709</f>
        <v>6.2774099999999988</v>
      </c>
      <c r="H709" s="2">
        <f>'Moving Avg'!G709</f>
        <v>6.3367460000000007</v>
      </c>
      <c r="I709" s="2">
        <f>'Moving Avg'!H709</f>
        <v>6.7603915000000052</v>
      </c>
      <c r="J709" s="6" t="str">
        <f>OBV!F709</f>
        <v>BULLISH</v>
      </c>
      <c r="K709" s="6" t="str">
        <f>OBV!G709</f>
        <v>STRONG</v>
      </c>
      <c r="L709" s="6" t="str">
        <f>OBV!H709</f>
        <v>CONFIRMED BULLISH</v>
      </c>
      <c r="M709" s="8">
        <f t="shared" si="110"/>
        <v>25</v>
      </c>
      <c r="N709" s="8">
        <f t="shared" si="111"/>
        <v>45</v>
      </c>
      <c r="O709" s="8">
        <f t="shared" si="112"/>
        <v>0</v>
      </c>
      <c r="P709" s="8">
        <f t="shared" si="113"/>
        <v>100</v>
      </c>
      <c r="Q709" s="9">
        <f t="shared" si="114"/>
        <v>39.5</v>
      </c>
      <c r="R709" s="9">
        <f t="shared" si="115"/>
        <v>39</v>
      </c>
      <c r="S709" s="9">
        <f t="shared" si="116"/>
        <v>55.5</v>
      </c>
      <c r="T709" s="9">
        <f t="shared" si="117"/>
        <v>42.5</v>
      </c>
      <c r="U709" s="8">
        <f t="shared" si="118"/>
        <v>44.666666666666664</v>
      </c>
      <c r="V709" s="8">
        <f t="shared" si="119"/>
        <v>44.125</v>
      </c>
    </row>
    <row r="710" spans="1:22" ht="13.5" x14ac:dyDescent="0.25">
      <c r="A710" s="3">
        <f>RSI!A710</f>
        <v>43038</v>
      </c>
      <c r="B710" s="2">
        <f>RSI!B710</f>
        <v>6.7374000000000001</v>
      </c>
      <c r="C710" s="2">
        <f>RSI!I710</f>
        <v>66.992095230689358</v>
      </c>
      <c r="D710" s="2">
        <f>MACD!E710</f>
        <v>-0.15205706385639495</v>
      </c>
      <c r="E710" s="2">
        <f>MACD!F710</f>
        <v>-0.12447748474727155</v>
      </c>
      <c r="F710" s="2">
        <f>'Moving Avg'!D710</f>
        <v>6.7146400000000002</v>
      </c>
      <c r="G710" s="2">
        <f>'Moving Avg'!F710</f>
        <v>6.3200749999999992</v>
      </c>
      <c r="H710" s="2">
        <f>'Moving Avg'!G710</f>
        <v>6.3354460000000019</v>
      </c>
      <c r="I710" s="2">
        <f>'Moving Avg'!H710</f>
        <v>6.756593000000005</v>
      </c>
      <c r="J710" s="6" t="str">
        <f>OBV!F710</f>
        <v>BULLISH</v>
      </c>
      <c r="K710" s="6" t="str">
        <f>OBV!G710</f>
        <v>STRONG</v>
      </c>
      <c r="L710" s="6" t="str">
        <f>OBV!H710</f>
        <v>CONFIRMED BULLISH</v>
      </c>
      <c r="M710" s="8">
        <f t="shared" si="110"/>
        <v>25</v>
      </c>
      <c r="N710" s="8">
        <f t="shared" si="111"/>
        <v>100</v>
      </c>
      <c r="O710" s="8">
        <f t="shared" si="112"/>
        <v>0</v>
      </c>
      <c r="P710" s="8">
        <f t="shared" si="113"/>
        <v>100</v>
      </c>
      <c r="Q710" s="9">
        <f t="shared" si="114"/>
        <v>58.75</v>
      </c>
      <c r="R710" s="9">
        <f t="shared" si="115"/>
        <v>50</v>
      </c>
      <c r="S710" s="9">
        <f t="shared" si="116"/>
        <v>63.75</v>
      </c>
      <c r="T710" s="9">
        <f t="shared" si="117"/>
        <v>56.25</v>
      </c>
      <c r="U710" s="8">
        <f t="shared" si="118"/>
        <v>57.5</v>
      </c>
      <c r="V710" s="8">
        <f t="shared" si="119"/>
        <v>57.1875</v>
      </c>
    </row>
    <row r="711" spans="1:22" ht="13.5" x14ac:dyDescent="0.25">
      <c r="A711" s="3">
        <f>RSI!A711</f>
        <v>43039</v>
      </c>
      <c r="B711" s="2">
        <f>RSI!B711</f>
        <v>6.9325000000000001</v>
      </c>
      <c r="C711" s="2">
        <f>RSI!I711</f>
        <v>71.955953289937298</v>
      </c>
      <c r="D711" s="2">
        <f>MACD!E711</f>
        <v>-0.18219312170027191</v>
      </c>
      <c r="E711" s="2">
        <f>MACD!F711</f>
        <v>-0.13602061213787162</v>
      </c>
      <c r="F711" s="2">
        <f>'Moving Avg'!D711</f>
        <v>6.7959199999999997</v>
      </c>
      <c r="G711" s="2">
        <f>'Moving Avg'!F711</f>
        <v>6.3700599999999987</v>
      </c>
      <c r="H711" s="2">
        <f>'Moving Avg'!G711</f>
        <v>6.3386980000000017</v>
      </c>
      <c r="I711" s="2">
        <f>'Moving Avg'!H711</f>
        <v>6.7537700000000029</v>
      </c>
      <c r="J711" s="6" t="str">
        <f>OBV!F711</f>
        <v>BULLISH</v>
      </c>
      <c r="K711" s="6" t="str">
        <f>OBV!G711</f>
        <v>STRONG</v>
      </c>
      <c r="L711" s="6" t="str">
        <f>OBV!H711</f>
        <v>CONFIRMED BULLISH</v>
      </c>
      <c r="M711" s="8">
        <f t="shared" si="110"/>
        <v>0</v>
      </c>
      <c r="N711" s="8">
        <f t="shared" si="111"/>
        <v>100</v>
      </c>
      <c r="O711" s="8">
        <f t="shared" si="112"/>
        <v>50</v>
      </c>
      <c r="P711" s="8">
        <f t="shared" si="113"/>
        <v>100</v>
      </c>
      <c r="Q711" s="9">
        <f t="shared" si="114"/>
        <v>57.5</v>
      </c>
      <c r="R711" s="9">
        <f t="shared" si="115"/>
        <v>62.5</v>
      </c>
      <c r="S711" s="9">
        <f t="shared" si="116"/>
        <v>72.5</v>
      </c>
      <c r="T711" s="9">
        <f t="shared" si="117"/>
        <v>62.5</v>
      </c>
      <c r="U711" s="8">
        <f t="shared" si="118"/>
        <v>64.166666666666671</v>
      </c>
      <c r="V711" s="8">
        <f t="shared" si="119"/>
        <v>63.75</v>
      </c>
    </row>
    <row r="712" spans="1:22" ht="13.5" x14ac:dyDescent="0.25">
      <c r="A712" s="3">
        <f>RSI!A712</f>
        <v>43040</v>
      </c>
      <c r="B712" s="2">
        <f>RSI!B712</f>
        <v>6.9325000000000001</v>
      </c>
      <c r="C712" s="2">
        <f>RSI!I712</f>
        <v>71.955953289937298</v>
      </c>
      <c r="D712" s="2">
        <f>MACD!E712</f>
        <v>-0.2397989434104284</v>
      </c>
      <c r="E712" s="2">
        <f>MACD!F712</f>
        <v>-0.15677627839238298</v>
      </c>
      <c r="F712" s="2">
        <f>'Moving Avg'!D712</f>
        <v>6.8365600000000004</v>
      </c>
      <c r="G712" s="2">
        <f>'Moving Avg'!F712</f>
        <v>6.418009999999998</v>
      </c>
      <c r="H712" s="2">
        <f>'Moving Avg'!G712</f>
        <v>6.3422740000000024</v>
      </c>
      <c r="I712" s="2">
        <f>'Moving Avg'!H712</f>
        <v>6.7509470000000036</v>
      </c>
      <c r="J712" s="6" t="str">
        <f>OBV!F712</f>
        <v>BULLISH</v>
      </c>
      <c r="K712" s="6" t="str">
        <f>OBV!G712</f>
        <v>NEUTRAL</v>
      </c>
      <c r="L712" s="6" t="str">
        <f>OBV!H712</f>
        <v>CONFIRMED BULLISH</v>
      </c>
      <c r="M712" s="8">
        <f t="shared" si="110"/>
        <v>0</v>
      </c>
      <c r="N712" s="8">
        <f t="shared" si="111"/>
        <v>100</v>
      </c>
      <c r="O712" s="8">
        <f t="shared" si="112"/>
        <v>50</v>
      </c>
      <c r="P712" s="8">
        <f t="shared" si="113"/>
        <v>83.5</v>
      </c>
      <c r="Q712" s="9">
        <f t="shared" si="114"/>
        <v>55.024999999999999</v>
      </c>
      <c r="R712" s="9">
        <f t="shared" si="115"/>
        <v>58.375</v>
      </c>
      <c r="S712" s="9">
        <f t="shared" si="116"/>
        <v>65.075000000000003</v>
      </c>
      <c r="T712" s="9">
        <f t="shared" si="117"/>
        <v>58.375</v>
      </c>
      <c r="U712" s="8">
        <f t="shared" si="118"/>
        <v>59.491666666666674</v>
      </c>
      <c r="V712" s="8">
        <f t="shared" si="119"/>
        <v>59.212500000000006</v>
      </c>
    </row>
    <row r="713" spans="1:22" ht="13.5" x14ac:dyDescent="0.25">
      <c r="A713" s="3">
        <f>RSI!A713</f>
        <v>43041</v>
      </c>
      <c r="B713" s="2">
        <f>RSI!B713</f>
        <v>6.7618</v>
      </c>
      <c r="C713" s="2">
        <f>RSI!I713</f>
        <v>62.42939286187508</v>
      </c>
      <c r="D713" s="2">
        <f>MACD!E713</f>
        <v>-0.28400180721855151</v>
      </c>
      <c r="E713" s="2">
        <f>MACD!F713</f>
        <v>-0.18222138415761671</v>
      </c>
      <c r="F713" s="2">
        <f>'Moving Avg'!D713</f>
        <v>6.8219400000000006</v>
      </c>
      <c r="G713" s="2">
        <f>'Moving Avg'!F713</f>
        <v>6.4472700000000005</v>
      </c>
      <c r="H713" s="2">
        <f>'Moving Avg'!G713</f>
        <v>6.3426000000000018</v>
      </c>
      <c r="I713" s="2">
        <f>'Moving Avg'!H713</f>
        <v>6.7467330000000052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  <c r="M713" s="8">
        <f t="shared" si="110"/>
        <v>25</v>
      </c>
      <c r="N713" s="8">
        <f t="shared" si="111"/>
        <v>100</v>
      </c>
      <c r="O713" s="8">
        <f t="shared" si="112"/>
        <v>50</v>
      </c>
      <c r="P713" s="8">
        <f t="shared" si="113"/>
        <v>16.5</v>
      </c>
      <c r="Q713" s="9">
        <f t="shared" si="114"/>
        <v>53.725000000000001</v>
      </c>
      <c r="R713" s="9">
        <f t="shared" si="115"/>
        <v>46.625</v>
      </c>
      <c r="S713" s="9">
        <f t="shared" si="116"/>
        <v>38.674999999999997</v>
      </c>
      <c r="T713" s="9">
        <f t="shared" si="117"/>
        <v>47.875</v>
      </c>
      <c r="U713" s="8">
        <f t="shared" si="118"/>
        <v>46.341666666666661</v>
      </c>
      <c r="V713" s="8">
        <f t="shared" si="119"/>
        <v>46.724999999999994</v>
      </c>
    </row>
    <row r="714" spans="1:22" ht="13.5" x14ac:dyDescent="0.25">
      <c r="A714" s="3">
        <f>RSI!A714</f>
        <v>43042</v>
      </c>
      <c r="B714" s="2">
        <f>RSI!B714</f>
        <v>6.7454999999999998</v>
      </c>
      <c r="C714" s="2">
        <f>RSI!I714</f>
        <v>61.59085172692393</v>
      </c>
      <c r="D714" s="2">
        <f>MACD!E714</f>
        <v>-0.31830830385205466</v>
      </c>
      <c r="E714" s="2">
        <f>MACD!F714</f>
        <v>-0.2094387680965043</v>
      </c>
      <c r="F714" s="2">
        <f>'Moving Avg'!D714</f>
        <v>6.8219400000000006</v>
      </c>
      <c r="G714" s="2">
        <f>'Moving Avg'!F714</f>
        <v>6.4700249999999997</v>
      </c>
      <c r="H714" s="2">
        <f>'Moving Avg'!G714</f>
        <v>6.340974000000001</v>
      </c>
      <c r="I714" s="2">
        <f>'Moving Avg'!H714</f>
        <v>6.7428215000000042</v>
      </c>
      <c r="J714" s="6" t="str">
        <f>OBV!F714</f>
        <v>BEARISH</v>
      </c>
      <c r="K714" s="6" t="str">
        <f>OBV!G714</f>
        <v>NEUTRAL</v>
      </c>
      <c r="L714" s="6" t="str">
        <f>OBV!H714</f>
        <v>NEUTRAL</v>
      </c>
      <c r="M714" s="8">
        <f t="shared" si="110"/>
        <v>25</v>
      </c>
      <c r="N714" s="8">
        <f t="shared" si="111"/>
        <v>100</v>
      </c>
      <c r="O714" s="8">
        <f t="shared" si="112"/>
        <v>50</v>
      </c>
      <c r="P714" s="8">
        <f t="shared" si="113"/>
        <v>16.5</v>
      </c>
      <c r="Q714" s="9">
        <f t="shared" si="114"/>
        <v>53.725000000000001</v>
      </c>
      <c r="R714" s="9">
        <f t="shared" si="115"/>
        <v>46.625</v>
      </c>
      <c r="S714" s="9">
        <f t="shared" si="116"/>
        <v>38.674999999999997</v>
      </c>
      <c r="T714" s="9">
        <f t="shared" si="117"/>
        <v>47.875</v>
      </c>
      <c r="U714" s="8">
        <f t="shared" si="118"/>
        <v>46.341666666666661</v>
      </c>
      <c r="V714" s="8">
        <f t="shared" si="119"/>
        <v>46.724999999999994</v>
      </c>
    </row>
    <row r="715" spans="1:22" ht="13.5" x14ac:dyDescent="0.25">
      <c r="A715" s="3">
        <f>RSI!A715</f>
        <v>43045</v>
      </c>
      <c r="B715" s="2">
        <f>RSI!B715</f>
        <v>6.8674999999999997</v>
      </c>
      <c r="C715" s="2">
        <f>RSI!I715</f>
        <v>65.343024514126199</v>
      </c>
      <c r="D715" s="2">
        <f>MACD!E715</f>
        <v>-0.34925090601389375</v>
      </c>
      <c r="E715" s="2">
        <f>MACD!F715</f>
        <v>-0.23740119567998219</v>
      </c>
      <c r="F715" s="2">
        <f>'Moving Avg'!D715</f>
        <v>6.8479600000000005</v>
      </c>
      <c r="G715" s="2">
        <f>'Moving Avg'!F715</f>
        <v>6.4988799999999998</v>
      </c>
      <c r="H715" s="2">
        <f>'Moving Avg'!G715</f>
        <v>6.3417880000000011</v>
      </c>
      <c r="I715" s="2">
        <f>'Moving Avg'!H715</f>
        <v>6.7399040000000046</v>
      </c>
      <c r="J715" s="6" t="str">
        <f>OBV!F715</f>
        <v>BULLISH</v>
      </c>
      <c r="K715" s="6" t="str">
        <f>OBV!G715</f>
        <v>NEUTRAL</v>
      </c>
      <c r="L715" s="6" t="str">
        <f>OBV!H715</f>
        <v>CONFIRMED BULLISH</v>
      </c>
      <c r="M715" s="8">
        <f t="shared" si="110"/>
        <v>25</v>
      </c>
      <c r="N715" s="8">
        <f t="shared" si="111"/>
        <v>100</v>
      </c>
      <c r="O715" s="8">
        <f t="shared" si="112"/>
        <v>50</v>
      </c>
      <c r="P715" s="8">
        <f t="shared" si="113"/>
        <v>83.5</v>
      </c>
      <c r="Q715" s="9">
        <f t="shared" si="114"/>
        <v>63.774999999999999</v>
      </c>
      <c r="R715" s="9">
        <f t="shared" si="115"/>
        <v>63.375</v>
      </c>
      <c r="S715" s="9">
        <f t="shared" si="116"/>
        <v>68.825000000000003</v>
      </c>
      <c r="T715" s="9">
        <f t="shared" si="117"/>
        <v>64.625</v>
      </c>
      <c r="U715" s="8">
        <f t="shared" si="118"/>
        <v>65.325000000000003</v>
      </c>
      <c r="V715" s="8">
        <f t="shared" si="119"/>
        <v>65.150000000000006</v>
      </c>
    </row>
    <row r="716" spans="1:22" ht="13.5" x14ac:dyDescent="0.25">
      <c r="A716" s="3">
        <f>RSI!A716</f>
        <v>43046</v>
      </c>
      <c r="B716" s="2">
        <f>RSI!B716</f>
        <v>6.8674999999999997</v>
      </c>
      <c r="C716" s="2">
        <f>RSI!I716</f>
        <v>65.343024514126199</v>
      </c>
      <c r="D716" s="2">
        <f>MACD!E716</f>
        <v>-0.32015635322315283</v>
      </c>
      <c r="E716" s="2">
        <f>MACD!F716</f>
        <v>-0.25395222718861632</v>
      </c>
      <c r="F716" s="2">
        <f>'Moving Avg'!D716</f>
        <v>6.8349599999999997</v>
      </c>
      <c r="G716" s="2">
        <f>'Moving Avg'!F716</f>
        <v>6.5277349999999998</v>
      </c>
      <c r="H716" s="2">
        <f>'Moving Avg'!G716</f>
        <v>6.3426020000000003</v>
      </c>
      <c r="I716" s="2">
        <f>'Moving Avg'!H716</f>
        <v>6.7369865000000049</v>
      </c>
      <c r="J716" s="6" t="str">
        <f>OBV!F716</f>
        <v>BULLISH</v>
      </c>
      <c r="K716" s="6" t="str">
        <f>OBV!G716</f>
        <v>NEUTRAL</v>
      </c>
      <c r="L716" s="6" t="str">
        <f>OBV!H716</f>
        <v>BULLISH DIVERGENCE</v>
      </c>
      <c r="M716" s="8">
        <f t="shared" si="110"/>
        <v>25</v>
      </c>
      <c r="N716" s="8">
        <f t="shared" si="111"/>
        <v>100</v>
      </c>
      <c r="O716" s="8">
        <f t="shared" si="112"/>
        <v>50</v>
      </c>
      <c r="P716" s="8">
        <f t="shared" si="113"/>
        <v>66.5</v>
      </c>
      <c r="Q716" s="9">
        <f t="shared" si="114"/>
        <v>61.225000000000001</v>
      </c>
      <c r="R716" s="9">
        <f t="shared" si="115"/>
        <v>59.125</v>
      </c>
      <c r="S716" s="9">
        <f t="shared" si="116"/>
        <v>61.174999999999997</v>
      </c>
      <c r="T716" s="9">
        <f t="shared" si="117"/>
        <v>60.375</v>
      </c>
      <c r="U716" s="8">
        <f t="shared" si="118"/>
        <v>60.508333333333326</v>
      </c>
      <c r="V716" s="8">
        <f t="shared" si="119"/>
        <v>60.474999999999994</v>
      </c>
    </row>
    <row r="717" spans="1:22" ht="13.5" x14ac:dyDescent="0.25">
      <c r="A717" s="3">
        <f>RSI!A717</f>
        <v>43047</v>
      </c>
      <c r="B717" s="2">
        <f>RSI!B717</f>
        <v>6.8268000000000004</v>
      </c>
      <c r="C717" s="2">
        <f>RSI!I717</f>
        <v>62.963231911343151</v>
      </c>
      <c r="D717" s="2">
        <f>MACD!E717</f>
        <v>-0.26332721524495906</v>
      </c>
      <c r="E717" s="2">
        <f>MACD!F717</f>
        <v>-0.25582722479988484</v>
      </c>
      <c r="F717" s="2">
        <f>'Moving Avg'!D717</f>
        <v>6.8138199999999998</v>
      </c>
      <c r="G717" s="2">
        <f>'Moving Avg'!F717</f>
        <v>6.5545550000000006</v>
      </c>
      <c r="H717" s="2">
        <f>'Moving Avg'!G717</f>
        <v>6.3435760000000014</v>
      </c>
      <c r="I717" s="2">
        <f>'Moving Avg'!H717</f>
        <v>6.7334815000000061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  <c r="M717" s="8">
        <f t="shared" si="110"/>
        <v>25</v>
      </c>
      <c r="N717" s="8">
        <f t="shared" si="111"/>
        <v>45</v>
      </c>
      <c r="O717" s="8">
        <f t="shared" si="112"/>
        <v>50</v>
      </c>
      <c r="P717" s="8">
        <f t="shared" si="113"/>
        <v>16.5</v>
      </c>
      <c r="Q717" s="9">
        <f t="shared" si="114"/>
        <v>34.475000000000001</v>
      </c>
      <c r="R717" s="9">
        <f t="shared" si="115"/>
        <v>35.625</v>
      </c>
      <c r="S717" s="9">
        <f t="shared" si="116"/>
        <v>30.425000000000001</v>
      </c>
      <c r="T717" s="9">
        <f t="shared" si="117"/>
        <v>34.125</v>
      </c>
      <c r="U717" s="8">
        <f t="shared" si="118"/>
        <v>33.508333333333333</v>
      </c>
      <c r="V717" s="8">
        <f t="shared" si="119"/>
        <v>33.662499999999994</v>
      </c>
    </row>
    <row r="718" spans="1:22" ht="13.5" x14ac:dyDescent="0.25">
      <c r="A718" s="3">
        <f>RSI!A718</f>
        <v>43048</v>
      </c>
      <c r="B718" s="2">
        <f>RSI!B718</f>
        <v>6.7454999999999998</v>
      </c>
      <c r="C718" s="2">
        <f>RSI!I718</f>
        <v>58.388672241578774</v>
      </c>
      <c r="D718" s="2">
        <f>MACD!E718</f>
        <v>-0.19464481694016289</v>
      </c>
      <c r="E718" s="2">
        <f>MACD!F718</f>
        <v>-0.24359074322794047</v>
      </c>
      <c r="F718" s="2">
        <f>'Moving Avg'!D718</f>
        <v>6.8105599999999997</v>
      </c>
      <c r="G718" s="2">
        <f>'Moving Avg'!F718</f>
        <v>6.5773100000000015</v>
      </c>
      <c r="H718" s="2">
        <f>'Moving Avg'!G718</f>
        <v>6.3419500000000015</v>
      </c>
      <c r="I718" s="2">
        <f>'Moving Avg'!H718</f>
        <v>6.7299540000000047</v>
      </c>
      <c r="J718" s="6" t="str">
        <f>OBV!F718</f>
        <v>BULLISH</v>
      </c>
      <c r="K718" s="6" t="str">
        <f>OBV!G718</f>
        <v>NEUTRAL</v>
      </c>
      <c r="L718" s="6" t="str">
        <f>OBV!H718</f>
        <v>BULLISH DIVERGENCE</v>
      </c>
      <c r="M718" s="8">
        <f t="shared" si="110"/>
        <v>25</v>
      </c>
      <c r="N718" s="8">
        <f t="shared" si="111"/>
        <v>0</v>
      </c>
      <c r="O718" s="8">
        <f t="shared" si="112"/>
        <v>50</v>
      </c>
      <c r="P718" s="8">
        <f t="shared" si="113"/>
        <v>66.5</v>
      </c>
      <c r="Q718" s="9">
        <f t="shared" si="114"/>
        <v>26.225000000000001</v>
      </c>
      <c r="R718" s="9">
        <f t="shared" si="115"/>
        <v>39.125</v>
      </c>
      <c r="S718" s="9">
        <f t="shared" si="116"/>
        <v>46.174999999999997</v>
      </c>
      <c r="T718" s="9">
        <f t="shared" si="117"/>
        <v>35.375</v>
      </c>
      <c r="U718" s="8">
        <f t="shared" si="118"/>
        <v>37.174999999999997</v>
      </c>
      <c r="V718" s="8">
        <f t="shared" si="119"/>
        <v>36.724999999999994</v>
      </c>
    </row>
    <row r="719" spans="1:22" ht="13.5" x14ac:dyDescent="0.25">
      <c r="A719" s="3">
        <f>RSI!A719</f>
        <v>43049</v>
      </c>
      <c r="B719" s="2">
        <f>RSI!B719</f>
        <v>6.7698999999999998</v>
      </c>
      <c r="C719" s="2">
        <f>RSI!I719</f>
        <v>59.343395179819552</v>
      </c>
      <c r="D719" s="2">
        <f>MACD!E719</f>
        <v>-0.15315809670774261</v>
      </c>
      <c r="E719" s="2">
        <f>MACD!F719</f>
        <v>-0.22550421392390091</v>
      </c>
      <c r="F719" s="2">
        <f>'Moving Avg'!D719</f>
        <v>6.8154399999999997</v>
      </c>
      <c r="G719" s="2">
        <f>'Moving Avg'!F719</f>
        <v>6.6012850000000016</v>
      </c>
      <c r="H719" s="2">
        <f>'Moving Avg'!G719</f>
        <v>6.3416240000000013</v>
      </c>
      <c r="I719" s="2">
        <f>'Moving Avg'!H719</f>
        <v>6.7261645000000048</v>
      </c>
      <c r="J719" s="6" t="str">
        <f>OBV!F719</f>
        <v>BULLISH</v>
      </c>
      <c r="K719" s="6" t="str">
        <f>OBV!G719</f>
        <v>NEUTRAL</v>
      </c>
      <c r="L719" s="6" t="str">
        <f>OBV!H719</f>
        <v>CONFIRMED BULLISH</v>
      </c>
      <c r="M719" s="8">
        <f t="shared" si="110"/>
        <v>25</v>
      </c>
      <c r="N719" s="8">
        <f t="shared" si="111"/>
        <v>0</v>
      </c>
      <c r="O719" s="8">
        <f t="shared" si="112"/>
        <v>50</v>
      </c>
      <c r="P719" s="8">
        <f t="shared" si="113"/>
        <v>83.5</v>
      </c>
      <c r="Q719" s="9">
        <f t="shared" si="114"/>
        <v>28.774999999999999</v>
      </c>
      <c r="R719" s="9">
        <f t="shared" si="115"/>
        <v>43.375</v>
      </c>
      <c r="S719" s="9">
        <f t="shared" si="116"/>
        <v>53.825000000000003</v>
      </c>
      <c r="T719" s="9">
        <f t="shared" si="117"/>
        <v>39.625</v>
      </c>
      <c r="U719" s="8">
        <f t="shared" si="118"/>
        <v>41.991666666666667</v>
      </c>
      <c r="V719" s="8">
        <f t="shared" si="119"/>
        <v>41.400000000000006</v>
      </c>
    </row>
    <row r="720" spans="1:22" ht="13.5" x14ac:dyDescent="0.25">
      <c r="A720" s="3">
        <f>RSI!A720</f>
        <v>43052</v>
      </c>
      <c r="B720" s="2">
        <f>RSI!B720</f>
        <v>6.6235999999999997</v>
      </c>
      <c r="C720" s="2">
        <f>RSI!I720</f>
        <v>51.686048693134261</v>
      </c>
      <c r="D720" s="2">
        <f>MACD!E720</f>
        <v>-0.10959604414151336</v>
      </c>
      <c r="E720" s="2">
        <f>MACD!F720</f>
        <v>-0.20232257996742342</v>
      </c>
      <c r="F720" s="2">
        <f>'Moving Avg'!D720</f>
        <v>6.766659999999999</v>
      </c>
      <c r="G720" s="2">
        <f>'Moving Avg'!F720</f>
        <v>6.6179450000000015</v>
      </c>
      <c r="H720" s="2">
        <f>'Moving Avg'!G720</f>
        <v>6.3383720000000014</v>
      </c>
      <c r="I720" s="2">
        <f>'Moving Avg'!H720</f>
        <v>6.7220275000000038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  <c r="M720" s="8">
        <f t="shared" si="110"/>
        <v>25</v>
      </c>
      <c r="N720" s="8">
        <f t="shared" si="111"/>
        <v>0</v>
      </c>
      <c r="O720" s="8">
        <f t="shared" si="112"/>
        <v>50</v>
      </c>
      <c r="P720" s="8">
        <f t="shared" si="113"/>
        <v>16.5</v>
      </c>
      <c r="Q720" s="9">
        <f t="shared" si="114"/>
        <v>18.725000000000001</v>
      </c>
      <c r="R720" s="9">
        <f t="shared" si="115"/>
        <v>26.625</v>
      </c>
      <c r="S720" s="9">
        <f t="shared" si="116"/>
        <v>23.675000000000001</v>
      </c>
      <c r="T720" s="9">
        <f t="shared" si="117"/>
        <v>22.875</v>
      </c>
      <c r="U720" s="8">
        <f t="shared" si="118"/>
        <v>23.008333333333336</v>
      </c>
      <c r="V720" s="8">
        <f t="shared" si="119"/>
        <v>22.975000000000001</v>
      </c>
    </row>
    <row r="721" spans="1:22" ht="13.5" x14ac:dyDescent="0.25">
      <c r="A721" s="3">
        <f>RSI!A721</f>
        <v>43053</v>
      </c>
      <c r="B721" s="2">
        <f>RSI!B721</f>
        <v>6.5830000000000002</v>
      </c>
      <c r="C721" s="2">
        <f>RSI!I721</f>
        <v>49.766881854430984</v>
      </c>
      <c r="D721" s="2">
        <f>MACD!E721</f>
        <v>-3.989761498972122E-2</v>
      </c>
      <c r="E721" s="2">
        <f>MACD!F721</f>
        <v>-0.169837586971883</v>
      </c>
      <c r="F721" s="2">
        <f>'Moving Avg'!D721</f>
        <v>6.7097600000000002</v>
      </c>
      <c r="G721" s="2">
        <f>'Moving Avg'!F721</f>
        <v>6.632575000000001</v>
      </c>
      <c r="H721" s="2">
        <f>'Moving Avg'!G721</f>
        <v>6.3383720000000014</v>
      </c>
      <c r="I721" s="2">
        <f>'Moving Avg'!H721</f>
        <v>6.7176875000000038</v>
      </c>
      <c r="J721" s="6" t="str">
        <f>OBV!F721</f>
        <v>BEARISH</v>
      </c>
      <c r="K721" s="6" t="str">
        <f>OBV!G721</f>
        <v>NEUTRAL</v>
      </c>
      <c r="L721" s="6" t="str">
        <f>OBV!H721</f>
        <v>CONFIRMED BEARISH</v>
      </c>
      <c r="M721" s="8">
        <f t="shared" si="110"/>
        <v>25</v>
      </c>
      <c r="N721" s="8">
        <f t="shared" si="111"/>
        <v>0</v>
      </c>
      <c r="O721" s="8">
        <f t="shared" si="112"/>
        <v>0</v>
      </c>
      <c r="P721" s="8">
        <f t="shared" si="113"/>
        <v>16.5</v>
      </c>
      <c r="Q721" s="9">
        <f t="shared" si="114"/>
        <v>11.225</v>
      </c>
      <c r="R721" s="9">
        <f t="shared" si="115"/>
        <v>9.125</v>
      </c>
      <c r="S721" s="9">
        <f t="shared" si="116"/>
        <v>11.175000000000001</v>
      </c>
      <c r="T721" s="9">
        <f t="shared" si="117"/>
        <v>10.375</v>
      </c>
      <c r="U721" s="8">
        <f t="shared" si="118"/>
        <v>10.508333333333335</v>
      </c>
      <c r="V721" s="8">
        <f t="shared" si="119"/>
        <v>10.475000000000001</v>
      </c>
    </row>
    <row r="722" spans="1:22" ht="13.5" x14ac:dyDescent="0.25">
      <c r="A722" s="3">
        <f>RSI!A722</f>
        <v>43054</v>
      </c>
      <c r="B722" s="2">
        <f>RSI!B722</f>
        <v>6.6235999999999997</v>
      </c>
      <c r="C722" s="2">
        <f>RSI!I722</f>
        <v>51.698343578887986</v>
      </c>
      <c r="D722" s="2">
        <f>MACD!E722</f>
        <v>1.6139588647607006E-2</v>
      </c>
      <c r="E722" s="2">
        <f>MACD!F722</f>
        <v>-0.132642151847985</v>
      </c>
      <c r="F722" s="2">
        <f>'Moving Avg'!D722</f>
        <v>6.6691200000000013</v>
      </c>
      <c r="G722" s="2">
        <f>'Moving Avg'!F722</f>
        <v>6.6585800000000006</v>
      </c>
      <c r="H722" s="2">
        <f>'Moving Avg'!G722</f>
        <v>6.3461740000000022</v>
      </c>
      <c r="I722" s="2">
        <f>'Moving Avg'!H722</f>
        <v>6.7131665000000034</v>
      </c>
      <c r="J722" s="6" t="str">
        <f>OBV!F722</f>
        <v>BULLISH</v>
      </c>
      <c r="K722" s="6" t="str">
        <f>OBV!G722</f>
        <v>NEUTRAL</v>
      </c>
      <c r="L722" s="6" t="str">
        <f>OBV!H722</f>
        <v>BULLISH DIVERGENCE</v>
      </c>
      <c r="M722" s="8">
        <f t="shared" si="110"/>
        <v>25</v>
      </c>
      <c r="N722" s="8">
        <f t="shared" si="111"/>
        <v>0</v>
      </c>
      <c r="O722" s="8">
        <f t="shared" si="112"/>
        <v>0</v>
      </c>
      <c r="P722" s="8">
        <f t="shared" si="113"/>
        <v>66.5</v>
      </c>
      <c r="Q722" s="9">
        <f t="shared" si="114"/>
        <v>18.725000000000001</v>
      </c>
      <c r="R722" s="9">
        <f t="shared" si="115"/>
        <v>21.625</v>
      </c>
      <c r="S722" s="9">
        <f t="shared" si="116"/>
        <v>33.674999999999997</v>
      </c>
      <c r="T722" s="9">
        <f t="shared" si="117"/>
        <v>22.875</v>
      </c>
      <c r="U722" s="8">
        <f t="shared" si="118"/>
        <v>24.675000000000001</v>
      </c>
      <c r="V722" s="8">
        <f t="shared" si="119"/>
        <v>24.225000000000001</v>
      </c>
    </row>
    <row r="723" spans="1:22" ht="13.5" x14ac:dyDescent="0.25">
      <c r="A723" s="3">
        <f>RSI!A723</f>
        <v>43055</v>
      </c>
      <c r="B723" s="2">
        <f>RSI!B723</f>
        <v>6.6235999999999997</v>
      </c>
      <c r="C723" s="2">
        <f>RSI!I723</f>
        <v>51.698343578887986</v>
      </c>
      <c r="D723" s="2">
        <f>MACD!E723</f>
        <v>3.7118143193688447E-2</v>
      </c>
      <c r="E723" s="2">
        <f>MACD!F723</f>
        <v>-9.8690092839650315E-2</v>
      </c>
      <c r="F723" s="2">
        <f>'Moving Avg'!D723</f>
        <v>6.6447400000000005</v>
      </c>
      <c r="G723" s="2">
        <f>'Moving Avg'!F723</f>
        <v>6.6862100000000009</v>
      </c>
      <c r="H723" s="2">
        <f>'Moving Avg'!G723</f>
        <v>6.3541380000000025</v>
      </c>
      <c r="I723" s="2">
        <f>'Moving Avg'!H723</f>
        <v>6.7086455000000038</v>
      </c>
      <c r="J723" s="6" t="str">
        <f>OBV!F723</f>
        <v>BULLISH</v>
      </c>
      <c r="K723" s="6" t="str">
        <f>OBV!G723</f>
        <v>NEUTRAL</v>
      </c>
      <c r="L723" s="6" t="str">
        <f>OBV!H723</f>
        <v>BULLISH DIVERGENCE</v>
      </c>
      <c r="M723" s="8">
        <f t="shared" si="110"/>
        <v>25</v>
      </c>
      <c r="N723" s="8">
        <f t="shared" si="111"/>
        <v>0</v>
      </c>
      <c r="O723" s="8">
        <f t="shared" si="112"/>
        <v>0</v>
      </c>
      <c r="P723" s="8">
        <f t="shared" si="113"/>
        <v>66.5</v>
      </c>
      <c r="Q723" s="9">
        <f t="shared" si="114"/>
        <v>18.725000000000001</v>
      </c>
      <c r="R723" s="9">
        <f t="shared" si="115"/>
        <v>21.625</v>
      </c>
      <c r="S723" s="9">
        <f t="shared" si="116"/>
        <v>33.674999999999997</v>
      </c>
      <c r="T723" s="9">
        <f t="shared" si="117"/>
        <v>22.875</v>
      </c>
      <c r="U723" s="8">
        <f t="shared" si="118"/>
        <v>24.675000000000001</v>
      </c>
      <c r="V723" s="8">
        <f t="shared" si="119"/>
        <v>24.225000000000001</v>
      </c>
    </row>
    <row r="724" spans="1:22" ht="13.5" x14ac:dyDescent="0.25">
      <c r="A724" s="3">
        <f>RSI!A724</f>
        <v>43056</v>
      </c>
      <c r="B724" s="2">
        <f>RSI!B724</f>
        <v>6.5016999999999996</v>
      </c>
      <c r="C724" s="2">
        <f>RSI!I724</f>
        <v>45.593854553619018</v>
      </c>
      <c r="D724" s="2">
        <f>MACD!E724</f>
        <v>6.1228199966900654E-2</v>
      </c>
      <c r="E724" s="2">
        <f>MACD!F724</f>
        <v>-6.6706434278340124E-2</v>
      </c>
      <c r="F724" s="2">
        <f>'Moving Avg'!D724</f>
        <v>6.5911</v>
      </c>
      <c r="G724" s="2">
        <f>'Moving Avg'!F724</f>
        <v>6.7065250000000018</v>
      </c>
      <c r="H724" s="2">
        <f>'Moving Avg'!G724</f>
        <v>6.3622640000000024</v>
      </c>
      <c r="I724" s="2">
        <f>'Moving Avg'!H724</f>
        <v>6.7046285000000045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  <c r="M724" s="8">
        <f t="shared" si="110"/>
        <v>25</v>
      </c>
      <c r="N724" s="8">
        <f t="shared" si="111"/>
        <v>0</v>
      </c>
      <c r="O724" s="8">
        <f t="shared" si="112"/>
        <v>0</v>
      </c>
      <c r="P724" s="8">
        <f t="shared" si="113"/>
        <v>16.5</v>
      </c>
      <c r="Q724" s="9">
        <f t="shared" si="114"/>
        <v>11.225</v>
      </c>
      <c r="R724" s="9">
        <f t="shared" si="115"/>
        <v>9.125</v>
      </c>
      <c r="S724" s="9">
        <f t="shared" si="116"/>
        <v>11.175000000000001</v>
      </c>
      <c r="T724" s="9">
        <f t="shared" si="117"/>
        <v>10.375</v>
      </c>
      <c r="U724" s="8">
        <f t="shared" si="118"/>
        <v>10.508333333333335</v>
      </c>
      <c r="V724" s="8">
        <f t="shared" si="119"/>
        <v>10.475000000000001</v>
      </c>
    </row>
    <row r="725" spans="1:22" ht="13.5" x14ac:dyDescent="0.25">
      <c r="A725" s="3">
        <f>RSI!A725</f>
        <v>43059</v>
      </c>
      <c r="B725" s="2">
        <f>RSI!B725</f>
        <v>6.6154999999999999</v>
      </c>
      <c r="C725" s="2">
        <f>RSI!I725</f>
        <v>51.367172181723838</v>
      </c>
      <c r="D725" s="2">
        <f>MACD!E725</f>
        <v>9.2538037040307941E-2</v>
      </c>
      <c r="E725" s="2">
        <f>MACD!F725</f>
        <v>-3.4857540014610514E-2</v>
      </c>
      <c r="F725" s="2">
        <f>'Moving Avg'!D725</f>
        <v>6.5894799999999991</v>
      </c>
      <c r="G725" s="2">
        <f>'Moving Avg'!F725</f>
        <v>6.7296850000000008</v>
      </c>
      <c r="H725" s="2">
        <f>'Moving Avg'!G725</f>
        <v>6.3726660000000015</v>
      </c>
      <c r="I725" s="2">
        <f>'Moving Avg'!H725</f>
        <v>6.7001435000000047</v>
      </c>
      <c r="J725" s="6" t="str">
        <f>OBV!F725</f>
        <v>BULLISH</v>
      </c>
      <c r="K725" s="6" t="str">
        <f>OBV!G725</f>
        <v>NEUTRAL</v>
      </c>
      <c r="L725" s="6" t="str">
        <f>OBV!H725</f>
        <v>BULLISH DIVERGENCE</v>
      </c>
      <c r="M725" s="8">
        <f t="shared" si="110"/>
        <v>25</v>
      </c>
      <c r="N725" s="8">
        <f t="shared" si="111"/>
        <v>0</v>
      </c>
      <c r="O725" s="8">
        <f t="shared" si="112"/>
        <v>0</v>
      </c>
      <c r="P725" s="8">
        <f t="shared" si="113"/>
        <v>66.5</v>
      </c>
      <c r="Q725" s="9">
        <f t="shared" si="114"/>
        <v>18.725000000000001</v>
      </c>
      <c r="R725" s="9">
        <f t="shared" si="115"/>
        <v>21.625</v>
      </c>
      <c r="S725" s="9">
        <f t="shared" si="116"/>
        <v>33.674999999999997</v>
      </c>
      <c r="T725" s="9">
        <f t="shared" si="117"/>
        <v>22.875</v>
      </c>
      <c r="U725" s="8">
        <f t="shared" si="118"/>
        <v>24.675000000000001</v>
      </c>
      <c r="V725" s="8">
        <f t="shared" si="119"/>
        <v>24.225000000000001</v>
      </c>
    </row>
    <row r="726" spans="1:22" ht="13.5" x14ac:dyDescent="0.25">
      <c r="A726" s="3">
        <f>RSI!A726</f>
        <v>43060</v>
      </c>
      <c r="B726" s="2">
        <f>RSI!B726</f>
        <v>6.6154999999999999</v>
      </c>
      <c r="C726" s="2">
        <f>RSI!I726</f>
        <v>51.367172181723838</v>
      </c>
      <c r="D726" s="2">
        <f>MACD!E726</f>
        <v>0.11888576651901417</v>
      </c>
      <c r="E726" s="2">
        <f>MACD!F726</f>
        <v>-4.1088787078855764E-3</v>
      </c>
      <c r="F726" s="2">
        <f>'Moving Avg'!D726</f>
        <v>6.59598</v>
      </c>
      <c r="G726" s="2">
        <f>'Moving Avg'!F726</f>
        <v>6.7341549999999994</v>
      </c>
      <c r="H726" s="2">
        <f>'Moving Avg'!G726</f>
        <v>6.3806300000000009</v>
      </c>
      <c r="I726" s="2">
        <f>'Moving Avg'!H726</f>
        <v>6.6958125000000051</v>
      </c>
      <c r="J726" s="6" t="str">
        <f>OBV!F726</f>
        <v>BULLISH</v>
      </c>
      <c r="K726" s="6" t="str">
        <f>OBV!G726</f>
        <v>NEUTRAL</v>
      </c>
      <c r="L726" s="6" t="str">
        <f>OBV!H726</f>
        <v>CONFIRMED BULLISH</v>
      </c>
      <c r="M726" s="8">
        <f t="shared" si="110"/>
        <v>25</v>
      </c>
      <c r="N726" s="8">
        <f t="shared" si="111"/>
        <v>0</v>
      </c>
      <c r="O726" s="8">
        <f t="shared" si="112"/>
        <v>0</v>
      </c>
      <c r="P726" s="8">
        <f t="shared" si="113"/>
        <v>83.5</v>
      </c>
      <c r="Q726" s="9">
        <f t="shared" si="114"/>
        <v>21.274999999999999</v>
      </c>
      <c r="R726" s="9">
        <f t="shared" si="115"/>
        <v>25.875</v>
      </c>
      <c r="S726" s="9">
        <f t="shared" si="116"/>
        <v>41.325000000000003</v>
      </c>
      <c r="T726" s="9">
        <f t="shared" si="117"/>
        <v>27.125</v>
      </c>
      <c r="U726" s="8">
        <f t="shared" si="118"/>
        <v>29.491666666666664</v>
      </c>
      <c r="V726" s="8">
        <f t="shared" si="119"/>
        <v>28.9</v>
      </c>
    </row>
    <row r="727" spans="1:22" ht="13.5" x14ac:dyDescent="0.25">
      <c r="A727" s="3">
        <f>RSI!A727</f>
        <v>43061</v>
      </c>
      <c r="B727" s="2">
        <f>RSI!B727</f>
        <v>6.6642999999999999</v>
      </c>
      <c r="C727" s="2">
        <f>RSI!I727</f>
        <v>53.8050872475917</v>
      </c>
      <c r="D727" s="2">
        <f>MACD!E727</f>
        <v>0.13116919256051851</v>
      </c>
      <c r="E727" s="2">
        <f>MACD!F727</f>
        <v>2.2946735545795242E-2</v>
      </c>
      <c r="F727" s="2">
        <f>'Moving Avg'!D727</f>
        <v>6.60412</v>
      </c>
      <c r="G727" s="2">
        <f>'Moving Avg'!F727</f>
        <v>6.7309049999999999</v>
      </c>
      <c r="H727" s="2">
        <f>'Moving Avg'!G727</f>
        <v>6.3864820000000035</v>
      </c>
      <c r="I727" s="2">
        <f>'Moving Avg'!H727</f>
        <v>6.6916100000000052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  <c r="M727" s="8">
        <f t="shared" si="110"/>
        <v>25</v>
      </c>
      <c r="N727" s="8">
        <f t="shared" si="111"/>
        <v>0</v>
      </c>
      <c r="O727" s="8">
        <f t="shared" si="112"/>
        <v>0</v>
      </c>
      <c r="P727" s="8">
        <f t="shared" si="113"/>
        <v>83.5</v>
      </c>
      <c r="Q727" s="9">
        <f t="shared" si="114"/>
        <v>21.274999999999999</v>
      </c>
      <c r="R727" s="9">
        <f t="shared" si="115"/>
        <v>25.875</v>
      </c>
      <c r="S727" s="9">
        <f t="shared" si="116"/>
        <v>41.325000000000003</v>
      </c>
      <c r="T727" s="9">
        <f t="shared" si="117"/>
        <v>27.125</v>
      </c>
      <c r="U727" s="8">
        <f t="shared" si="118"/>
        <v>29.491666666666664</v>
      </c>
      <c r="V727" s="8">
        <f t="shared" si="119"/>
        <v>28.9</v>
      </c>
    </row>
    <row r="728" spans="1:22" ht="13.5" x14ac:dyDescent="0.25">
      <c r="A728" s="3">
        <f>RSI!A728</f>
        <v>43062</v>
      </c>
      <c r="B728" s="2">
        <f>RSI!B728</f>
        <v>6.6479999999999997</v>
      </c>
      <c r="C728" s="2">
        <f>RSI!I728</f>
        <v>52.852064061287038</v>
      </c>
      <c r="D728" s="2">
        <f>MACD!E728</f>
        <v>0.12984972074049406</v>
      </c>
      <c r="E728" s="2">
        <f>MACD!F728</f>
        <v>4.4327332584735007E-2</v>
      </c>
      <c r="F728" s="2">
        <f>'Moving Avg'!D728</f>
        <v>6.609</v>
      </c>
      <c r="G728" s="2">
        <f>'Moving Avg'!F728</f>
        <v>6.7215599999999993</v>
      </c>
      <c r="H728" s="2">
        <f>'Moving Avg'!G728</f>
        <v>6.3920080000000032</v>
      </c>
      <c r="I728" s="2">
        <f>'Moving Avg'!H728</f>
        <v>6.6884400000000053</v>
      </c>
      <c r="J728" s="6" t="str">
        <f>OBV!F728</f>
        <v>BEARISH</v>
      </c>
      <c r="K728" s="6" t="str">
        <f>OBV!G728</f>
        <v>NEUTRAL</v>
      </c>
      <c r="L728" s="6" t="str">
        <f>OBV!H728</f>
        <v>BEARISH DIVERGENCE</v>
      </c>
      <c r="M728" s="8">
        <f t="shared" si="110"/>
        <v>25</v>
      </c>
      <c r="N728" s="8">
        <f t="shared" si="111"/>
        <v>0</v>
      </c>
      <c r="O728" s="8">
        <f t="shared" si="112"/>
        <v>0</v>
      </c>
      <c r="P728" s="8">
        <f t="shared" si="113"/>
        <v>16.5</v>
      </c>
      <c r="Q728" s="9">
        <f t="shared" si="114"/>
        <v>11.225</v>
      </c>
      <c r="R728" s="9">
        <f t="shared" si="115"/>
        <v>9.125</v>
      </c>
      <c r="S728" s="9">
        <f t="shared" si="116"/>
        <v>11.175000000000001</v>
      </c>
      <c r="T728" s="9">
        <f t="shared" si="117"/>
        <v>10.375</v>
      </c>
      <c r="U728" s="8">
        <f t="shared" si="118"/>
        <v>10.508333333333335</v>
      </c>
      <c r="V728" s="8">
        <f t="shared" si="119"/>
        <v>10.475000000000001</v>
      </c>
    </row>
    <row r="729" spans="1:22" ht="13.5" x14ac:dyDescent="0.25">
      <c r="A729" s="3">
        <f>RSI!A729</f>
        <v>43063</v>
      </c>
      <c r="B729" s="2">
        <f>RSI!B729</f>
        <v>6.6154999999999999</v>
      </c>
      <c r="C729" s="2">
        <f>RSI!I729</f>
        <v>50.915591445955023</v>
      </c>
      <c r="D729" s="2">
        <f>MACD!E729</f>
        <v>0.13460854229756425</v>
      </c>
      <c r="E729" s="2">
        <f>MACD!F729</f>
        <v>6.2383574527300853E-2</v>
      </c>
      <c r="F729" s="2">
        <f>'Moving Avg'!D729</f>
        <v>6.6317599999999999</v>
      </c>
      <c r="G729" s="2">
        <f>'Moving Avg'!F729</f>
        <v>6.7150599999999994</v>
      </c>
      <c r="H729" s="2">
        <f>'Moving Avg'!G729</f>
        <v>6.399160000000002</v>
      </c>
      <c r="I729" s="2">
        <f>'Moving Avg'!H729</f>
        <v>6.6853760000000033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  <c r="M729" s="8">
        <f t="shared" si="110"/>
        <v>25</v>
      </c>
      <c r="N729" s="8">
        <f t="shared" si="111"/>
        <v>0</v>
      </c>
      <c r="O729" s="8">
        <f t="shared" si="112"/>
        <v>0</v>
      </c>
      <c r="P729" s="8">
        <f t="shared" si="113"/>
        <v>83.5</v>
      </c>
      <c r="Q729" s="9">
        <f t="shared" si="114"/>
        <v>21.274999999999999</v>
      </c>
      <c r="R729" s="9">
        <f t="shared" si="115"/>
        <v>25.875</v>
      </c>
      <c r="S729" s="9">
        <f t="shared" si="116"/>
        <v>41.325000000000003</v>
      </c>
      <c r="T729" s="9">
        <f t="shared" si="117"/>
        <v>27.125</v>
      </c>
      <c r="U729" s="8">
        <f t="shared" si="118"/>
        <v>29.491666666666664</v>
      </c>
      <c r="V729" s="8">
        <f t="shared" si="119"/>
        <v>28.9</v>
      </c>
    </row>
    <row r="730" spans="1:22" ht="13.5" x14ac:dyDescent="0.25">
      <c r="A730" s="3">
        <f>RSI!A730</f>
        <v>43066</v>
      </c>
      <c r="B730" s="2">
        <f>RSI!B730</f>
        <v>6.6154999999999999</v>
      </c>
      <c r="C730" s="2">
        <f>RSI!I730</f>
        <v>50.915591445955023</v>
      </c>
      <c r="D730" s="2">
        <f>MACD!E730</f>
        <v>0.11605481511523852</v>
      </c>
      <c r="E730" s="2">
        <f>MACD!F730</f>
        <v>7.3117822644888392E-2</v>
      </c>
      <c r="F730" s="2">
        <f>'Moving Avg'!D730</f>
        <v>6.6317599999999999</v>
      </c>
      <c r="G730" s="2">
        <f>'Moving Avg'!F730</f>
        <v>6.7089649999999992</v>
      </c>
      <c r="H730" s="2">
        <f>'Moving Avg'!G730</f>
        <v>6.4063120000000024</v>
      </c>
      <c r="I730" s="2">
        <f>'Moving Avg'!H730</f>
        <v>6.6823505000000045</v>
      </c>
      <c r="J730" s="6" t="str">
        <f>OBV!F730</f>
        <v>BEARISH</v>
      </c>
      <c r="K730" s="6" t="str">
        <f>OBV!G730</f>
        <v>NEUTRAL</v>
      </c>
      <c r="L730" s="6" t="str">
        <f>OBV!H730</f>
        <v>NEUTRAL</v>
      </c>
      <c r="M730" s="8">
        <f t="shared" si="110"/>
        <v>25</v>
      </c>
      <c r="N730" s="8">
        <f t="shared" si="111"/>
        <v>0</v>
      </c>
      <c r="O730" s="8">
        <f t="shared" si="112"/>
        <v>0</v>
      </c>
      <c r="P730" s="8">
        <f t="shared" si="113"/>
        <v>16.5</v>
      </c>
      <c r="Q730" s="9">
        <f t="shared" si="114"/>
        <v>11.225</v>
      </c>
      <c r="R730" s="9">
        <f t="shared" si="115"/>
        <v>9.125</v>
      </c>
      <c r="S730" s="9">
        <f t="shared" si="116"/>
        <v>11.175000000000001</v>
      </c>
      <c r="T730" s="9">
        <f t="shared" si="117"/>
        <v>10.375</v>
      </c>
      <c r="U730" s="8">
        <f t="shared" si="118"/>
        <v>10.508333333333335</v>
      </c>
      <c r="V730" s="8">
        <f t="shared" si="119"/>
        <v>10.475000000000001</v>
      </c>
    </row>
    <row r="731" spans="1:22" ht="13.5" x14ac:dyDescent="0.25">
      <c r="A731" s="3">
        <f>RSI!A731</f>
        <v>43067</v>
      </c>
      <c r="B731" s="2">
        <f>RSI!B731</f>
        <v>6.4204999999999997</v>
      </c>
      <c r="C731" s="2">
        <f>RSI!I731</f>
        <v>40.571523959462965</v>
      </c>
      <c r="D731" s="2">
        <f>MACD!E731</f>
        <v>0.10848645546965408</v>
      </c>
      <c r="E731" s="2">
        <f>MACD!F731</f>
        <v>8.0191549209841534E-2</v>
      </c>
      <c r="F731" s="2">
        <f>'Moving Avg'!D731</f>
        <v>6.5927600000000002</v>
      </c>
      <c r="G731" s="2">
        <f>'Moving Avg'!F731</f>
        <v>6.6833649999999976</v>
      </c>
      <c r="H731" s="2">
        <f>'Moving Avg'!G731</f>
        <v>6.4129780000000016</v>
      </c>
      <c r="I731" s="2">
        <f>'Moving Avg'!H731</f>
        <v>6.6787725000000044</v>
      </c>
      <c r="J731" s="6" t="str">
        <f>OBV!F731</f>
        <v>BEARISH</v>
      </c>
      <c r="K731" s="6" t="str">
        <f>OBV!G731</f>
        <v>NEUTRAL</v>
      </c>
      <c r="L731" s="6" t="str">
        <f>OBV!H731</f>
        <v>CONFIRMED BEARISH</v>
      </c>
      <c r="M731" s="8">
        <f t="shared" si="110"/>
        <v>25</v>
      </c>
      <c r="N731" s="8">
        <f t="shared" si="111"/>
        <v>0</v>
      </c>
      <c r="O731" s="8">
        <f t="shared" si="112"/>
        <v>0</v>
      </c>
      <c r="P731" s="8">
        <f t="shared" si="113"/>
        <v>16.5</v>
      </c>
      <c r="Q731" s="9">
        <f t="shared" si="114"/>
        <v>11.225</v>
      </c>
      <c r="R731" s="9">
        <f t="shared" si="115"/>
        <v>9.125</v>
      </c>
      <c r="S731" s="9">
        <f t="shared" si="116"/>
        <v>11.175000000000001</v>
      </c>
      <c r="T731" s="9">
        <f t="shared" si="117"/>
        <v>10.375</v>
      </c>
      <c r="U731" s="8">
        <f t="shared" si="118"/>
        <v>10.508333333333335</v>
      </c>
      <c r="V731" s="8">
        <f t="shared" si="119"/>
        <v>10.475000000000001</v>
      </c>
    </row>
    <row r="732" spans="1:22" ht="13.5" x14ac:dyDescent="0.25">
      <c r="A732" s="3">
        <f>RSI!A732</f>
        <v>43068</v>
      </c>
      <c r="B732" s="2">
        <f>RSI!B732</f>
        <v>6.4286000000000003</v>
      </c>
      <c r="C732" s="2">
        <f>RSI!I732</f>
        <v>41.106754798998281</v>
      </c>
      <c r="D732" s="2">
        <f>MACD!E732</f>
        <v>0.10881852178186335</v>
      </c>
      <c r="E732" s="2">
        <f>MACD!F732</f>
        <v>8.5916943724245909E-2</v>
      </c>
      <c r="F732" s="2">
        <f>'Moving Avg'!D732</f>
        <v>6.5456200000000013</v>
      </c>
      <c r="G732" s="2">
        <f>'Moving Avg'!F732</f>
        <v>6.6581699999999984</v>
      </c>
      <c r="H732" s="2">
        <f>'Moving Avg'!G732</f>
        <v>6.4214300000000026</v>
      </c>
      <c r="I732" s="2">
        <f>'Moving Avg'!H732</f>
        <v>6.6762720000000026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25</v>
      </c>
      <c r="N732" s="8">
        <f t="shared" si="111"/>
        <v>0</v>
      </c>
      <c r="O732" s="8">
        <f t="shared" si="112"/>
        <v>0</v>
      </c>
      <c r="P732" s="8">
        <f t="shared" si="113"/>
        <v>16.5</v>
      </c>
      <c r="Q732" s="9">
        <f t="shared" si="114"/>
        <v>11.225</v>
      </c>
      <c r="R732" s="9">
        <f t="shared" si="115"/>
        <v>9.125</v>
      </c>
      <c r="S732" s="9">
        <f t="shared" si="116"/>
        <v>11.175000000000001</v>
      </c>
      <c r="T732" s="9">
        <f t="shared" si="117"/>
        <v>10.375</v>
      </c>
      <c r="U732" s="8">
        <f t="shared" si="118"/>
        <v>10.508333333333335</v>
      </c>
      <c r="V732" s="8">
        <f t="shared" si="119"/>
        <v>10.475000000000001</v>
      </c>
    </row>
    <row r="733" spans="1:22" ht="13.5" x14ac:dyDescent="0.25">
      <c r="A733" s="3">
        <f>RSI!A733</f>
        <v>43069</v>
      </c>
      <c r="B733" s="2">
        <f>RSI!B733</f>
        <v>6.4286000000000003</v>
      </c>
      <c r="C733" s="2">
        <f>RSI!I733</f>
        <v>41.106754798998281</v>
      </c>
      <c r="D733" s="2">
        <f>MACD!E733</f>
        <v>0.11006081280388536</v>
      </c>
      <c r="E733" s="2">
        <f>MACD!F733</f>
        <v>9.0745717540173798E-2</v>
      </c>
      <c r="F733" s="2">
        <f>'Moving Avg'!D733</f>
        <v>6.5017399999999999</v>
      </c>
      <c r="G733" s="2">
        <f>'Moving Avg'!F733</f>
        <v>6.6415099999999985</v>
      </c>
      <c r="H733" s="2">
        <f>'Moving Avg'!G733</f>
        <v>6.4298820000000028</v>
      </c>
      <c r="I733" s="2">
        <f>'Moving Avg'!H733</f>
        <v>6.6737715000000026</v>
      </c>
      <c r="J733" s="6" t="str">
        <f>OBV!F733</f>
        <v>BULLISH</v>
      </c>
      <c r="K733" s="6" t="str">
        <f>OBV!G733</f>
        <v>NEUTRAL</v>
      </c>
      <c r="L733" s="6" t="str">
        <f>OBV!H733</f>
        <v>BULLISH DIVERGENCE</v>
      </c>
      <c r="M733" s="8">
        <f t="shared" si="110"/>
        <v>25</v>
      </c>
      <c r="N733" s="8">
        <f t="shared" si="111"/>
        <v>0</v>
      </c>
      <c r="O733" s="8">
        <f t="shared" si="112"/>
        <v>0</v>
      </c>
      <c r="P733" s="8">
        <f t="shared" si="113"/>
        <v>66.5</v>
      </c>
      <c r="Q733" s="9">
        <f t="shared" si="114"/>
        <v>18.725000000000001</v>
      </c>
      <c r="R733" s="9">
        <f t="shared" si="115"/>
        <v>21.625</v>
      </c>
      <c r="S733" s="9">
        <f t="shared" si="116"/>
        <v>33.674999999999997</v>
      </c>
      <c r="T733" s="9">
        <f t="shared" si="117"/>
        <v>22.875</v>
      </c>
      <c r="U733" s="8">
        <f t="shared" si="118"/>
        <v>24.675000000000001</v>
      </c>
      <c r="V733" s="8">
        <f t="shared" si="119"/>
        <v>24.225000000000001</v>
      </c>
    </row>
    <row r="734" spans="1:22" ht="13.5" x14ac:dyDescent="0.25">
      <c r="A734" s="3">
        <f>RSI!A734</f>
        <v>43073</v>
      </c>
      <c r="B734" s="2">
        <f>RSI!B734</f>
        <v>6.5911</v>
      </c>
      <c r="C734" s="2">
        <f>RSI!I734</f>
        <v>51.30972224148163</v>
      </c>
      <c r="D734" s="2">
        <f>MACD!E734</f>
        <v>8.1211202490041323E-2</v>
      </c>
      <c r="E734" s="2">
        <f>MACD!F734</f>
        <v>8.8838814530147303E-2</v>
      </c>
      <c r="F734" s="2">
        <f>'Moving Avg'!D734</f>
        <v>6.4968599999999999</v>
      </c>
      <c r="G734" s="2">
        <f>'Moving Avg'!F734</f>
        <v>6.6337899999999994</v>
      </c>
      <c r="H734" s="2">
        <f>'Moving Avg'!G734</f>
        <v>6.4415840000000024</v>
      </c>
      <c r="I734" s="2">
        <f>'Moving Avg'!H734</f>
        <v>6.671815000000004</v>
      </c>
      <c r="J734" s="6" t="str">
        <f>OBV!F734</f>
        <v>BULLISH</v>
      </c>
      <c r="K734" s="6" t="str">
        <f>OBV!G734</f>
        <v>NEUTRAL</v>
      </c>
      <c r="L734" s="6" t="str">
        <f>OBV!H734</f>
        <v>BULLISH DIVERGENCE</v>
      </c>
      <c r="M734" s="8">
        <f t="shared" si="110"/>
        <v>25</v>
      </c>
      <c r="N734" s="8">
        <f t="shared" si="111"/>
        <v>45</v>
      </c>
      <c r="O734" s="8">
        <f t="shared" si="112"/>
        <v>0</v>
      </c>
      <c r="P734" s="8">
        <f t="shared" si="113"/>
        <v>66.5</v>
      </c>
      <c r="Q734" s="9">
        <f t="shared" si="114"/>
        <v>34.475000000000001</v>
      </c>
      <c r="R734" s="9">
        <f t="shared" si="115"/>
        <v>30.625</v>
      </c>
      <c r="S734" s="9">
        <f t="shared" si="116"/>
        <v>40.424999999999997</v>
      </c>
      <c r="T734" s="9">
        <f t="shared" si="117"/>
        <v>34.125</v>
      </c>
      <c r="U734" s="8">
        <f t="shared" si="118"/>
        <v>35.174999999999997</v>
      </c>
      <c r="V734" s="8">
        <f t="shared" si="119"/>
        <v>34.912499999999994</v>
      </c>
    </row>
    <row r="735" spans="1:22" ht="13.5" x14ac:dyDescent="0.25">
      <c r="A735" s="3">
        <f>RSI!A735</f>
        <v>43074</v>
      </c>
      <c r="B735" s="2">
        <f>RSI!B735</f>
        <v>6.5830000000000002</v>
      </c>
      <c r="C735" s="2">
        <f>RSI!I735</f>
        <v>50.836944748041432</v>
      </c>
      <c r="D735" s="2">
        <f>MACD!E735</f>
        <v>7.4771636546260289E-2</v>
      </c>
      <c r="E735" s="2">
        <f>MACD!F735</f>
        <v>8.6025378933369909E-2</v>
      </c>
      <c r="F735" s="2">
        <f>'Moving Avg'!D735</f>
        <v>6.4903599999999999</v>
      </c>
      <c r="G735" s="2">
        <f>'Moving Avg'!F735</f>
        <v>6.6195649999999988</v>
      </c>
      <c r="H735" s="2">
        <f>'Moving Avg'!G735</f>
        <v>6.4567000000000032</v>
      </c>
      <c r="I735" s="2">
        <f>'Moving Avg'!H735</f>
        <v>6.6705475000000032</v>
      </c>
      <c r="J735" s="6" t="str">
        <f>OBV!F735</f>
        <v>BULLISH</v>
      </c>
      <c r="K735" s="6" t="str">
        <f>OBV!G735</f>
        <v>NEUTRAL</v>
      </c>
      <c r="L735" s="6" t="str">
        <f>OBV!H735</f>
        <v>BULLISH DIVERGENCE</v>
      </c>
      <c r="M735" s="8">
        <f t="shared" si="110"/>
        <v>25</v>
      </c>
      <c r="N735" s="8">
        <f t="shared" si="111"/>
        <v>45</v>
      </c>
      <c r="O735" s="8">
        <f t="shared" si="112"/>
        <v>0</v>
      </c>
      <c r="P735" s="8">
        <f t="shared" si="113"/>
        <v>66.5</v>
      </c>
      <c r="Q735" s="9">
        <f t="shared" si="114"/>
        <v>34.475000000000001</v>
      </c>
      <c r="R735" s="9">
        <f t="shared" si="115"/>
        <v>30.625</v>
      </c>
      <c r="S735" s="9">
        <f t="shared" si="116"/>
        <v>40.424999999999997</v>
      </c>
      <c r="T735" s="9">
        <f t="shared" si="117"/>
        <v>34.125</v>
      </c>
      <c r="U735" s="8">
        <f t="shared" si="118"/>
        <v>35.174999999999997</v>
      </c>
      <c r="V735" s="8">
        <f t="shared" si="119"/>
        <v>34.912499999999994</v>
      </c>
    </row>
    <row r="736" spans="1:22" ht="13.5" x14ac:dyDescent="0.25">
      <c r="A736" s="3">
        <f>RSI!A736</f>
        <v>43075</v>
      </c>
      <c r="B736" s="2">
        <f>RSI!B736</f>
        <v>6.5016999999999996</v>
      </c>
      <c r="C736" s="2">
        <f>RSI!I736</f>
        <v>46.232331721551859</v>
      </c>
      <c r="D736" s="2">
        <f>MACD!E736</f>
        <v>7.526688674362525E-2</v>
      </c>
      <c r="E736" s="2">
        <f>MACD!F736</f>
        <v>8.3873680495420988E-2</v>
      </c>
      <c r="F736" s="2">
        <f>'Moving Avg'!D736</f>
        <v>6.5066000000000006</v>
      </c>
      <c r="G736" s="2">
        <f>'Moving Avg'!F736</f>
        <v>6.6012749999999984</v>
      </c>
      <c r="H736" s="2">
        <f>'Moving Avg'!G736</f>
        <v>6.4705160000000026</v>
      </c>
      <c r="I736" s="2">
        <f>'Moving Avg'!H736</f>
        <v>6.6688735000000046</v>
      </c>
      <c r="J736" s="6" t="str">
        <f>OBV!F736</f>
        <v>BULLISH</v>
      </c>
      <c r="K736" s="6" t="str">
        <f>OBV!G736</f>
        <v>NEUTRAL</v>
      </c>
      <c r="L736" s="6" t="str">
        <f>OBV!H736</f>
        <v>CONFIRMED BULLISH</v>
      </c>
      <c r="M736" s="8">
        <f t="shared" si="110"/>
        <v>25</v>
      </c>
      <c r="N736" s="8">
        <f t="shared" si="111"/>
        <v>45</v>
      </c>
      <c r="O736" s="8">
        <f t="shared" si="112"/>
        <v>0</v>
      </c>
      <c r="P736" s="8">
        <f t="shared" si="113"/>
        <v>83.5</v>
      </c>
      <c r="Q736" s="9">
        <f t="shared" si="114"/>
        <v>37.024999999999999</v>
      </c>
      <c r="R736" s="9">
        <f t="shared" si="115"/>
        <v>34.875</v>
      </c>
      <c r="S736" s="9">
        <f t="shared" si="116"/>
        <v>48.075000000000003</v>
      </c>
      <c r="T736" s="9">
        <f t="shared" si="117"/>
        <v>38.375</v>
      </c>
      <c r="U736" s="8">
        <f t="shared" si="118"/>
        <v>39.991666666666667</v>
      </c>
      <c r="V736" s="8">
        <f t="shared" si="119"/>
        <v>39.587500000000006</v>
      </c>
    </row>
    <row r="737" spans="1:22" ht="13.5" x14ac:dyDescent="0.25">
      <c r="A737" s="3">
        <f>RSI!A737</f>
        <v>43076</v>
      </c>
      <c r="B737" s="2">
        <f>RSI!B737</f>
        <v>6.3067000000000002</v>
      </c>
      <c r="C737" s="2">
        <f>RSI!I737</f>
        <v>37.466623653570934</v>
      </c>
      <c r="D737" s="2">
        <f>MACD!E737</f>
        <v>9.8046163829953237E-2</v>
      </c>
      <c r="E737" s="2">
        <f>MACD!F737</f>
        <v>8.6708177162327441E-2</v>
      </c>
      <c r="F737" s="2">
        <f>'Moving Avg'!D737</f>
        <v>6.4822199999999999</v>
      </c>
      <c r="G737" s="2">
        <f>'Moving Avg'!F737</f>
        <v>6.5752699999999988</v>
      </c>
      <c r="H737" s="2">
        <f>'Moving Avg'!G737</f>
        <v>6.4770180000000002</v>
      </c>
      <c r="I737" s="2">
        <f>'Moving Avg'!H737</f>
        <v>6.6671845000000056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  <c r="M737" s="8">
        <f t="shared" si="110"/>
        <v>25</v>
      </c>
      <c r="N737" s="8">
        <f t="shared" si="111"/>
        <v>0</v>
      </c>
      <c r="O737" s="8">
        <f t="shared" si="112"/>
        <v>0</v>
      </c>
      <c r="P737" s="8">
        <f t="shared" si="113"/>
        <v>16.5</v>
      </c>
      <c r="Q737" s="9">
        <f t="shared" si="114"/>
        <v>11.225</v>
      </c>
      <c r="R737" s="9">
        <f t="shared" si="115"/>
        <v>9.125</v>
      </c>
      <c r="S737" s="9">
        <f t="shared" si="116"/>
        <v>11.175000000000001</v>
      </c>
      <c r="T737" s="9">
        <f t="shared" si="117"/>
        <v>10.375</v>
      </c>
      <c r="U737" s="8">
        <f t="shared" si="118"/>
        <v>10.508333333333335</v>
      </c>
      <c r="V737" s="8">
        <f t="shared" si="119"/>
        <v>10.475000000000001</v>
      </c>
    </row>
    <row r="738" spans="1:22" ht="13.5" x14ac:dyDescent="0.25">
      <c r="A738" s="3">
        <f>RSI!A738</f>
        <v>43077</v>
      </c>
      <c r="B738" s="2">
        <f>RSI!B738</f>
        <v>6.1523000000000003</v>
      </c>
      <c r="C738" s="2">
        <f>RSI!I738</f>
        <v>32.252286773267414</v>
      </c>
      <c r="D738" s="2">
        <f>MACD!E738</f>
        <v>0.12778039899639193</v>
      </c>
      <c r="E738" s="2">
        <f>MACD!F738</f>
        <v>9.4922621529140341E-2</v>
      </c>
      <c r="F738" s="2">
        <f>'Moving Avg'!D738</f>
        <v>6.4269599999999993</v>
      </c>
      <c r="G738" s="2">
        <f>'Moving Avg'!F738</f>
        <v>6.5456100000000008</v>
      </c>
      <c r="H738" s="2">
        <f>'Moving Avg'!G738</f>
        <v>6.4788060000000005</v>
      </c>
      <c r="I738" s="2">
        <f>'Moving Avg'!H738</f>
        <v>6.6637635000000044</v>
      </c>
      <c r="J738" s="6" t="str">
        <f>OBV!F738</f>
        <v>BEARISH</v>
      </c>
      <c r="K738" s="6" t="str">
        <f>OBV!G738</f>
        <v>NEUTRAL</v>
      </c>
      <c r="L738" s="6" t="str">
        <f>OBV!H738</f>
        <v>CONFIRMED BEARISH</v>
      </c>
      <c r="M738" s="8">
        <f t="shared" si="110"/>
        <v>25</v>
      </c>
      <c r="N738" s="8">
        <f t="shared" si="111"/>
        <v>0</v>
      </c>
      <c r="O738" s="8">
        <f t="shared" si="112"/>
        <v>0</v>
      </c>
      <c r="P738" s="8">
        <f t="shared" si="113"/>
        <v>16.5</v>
      </c>
      <c r="Q738" s="9">
        <f t="shared" si="114"/>
        <v>11.225</v>
      </c>
      <c r="R738" s="9">
        <f t="shared" si="115"/>
        <v>9.125</v>
      </c>
      <c r="S738" s="9">
        <f t="shared" si="116"/>
        <v>11.175000000000001</v>
      </c>
      <c r="T738" s="9">
        <f t="shared" si="117"/>
        <v>10.375</v>
      </c>
      <c r="U738" s="8">
        <f t="shared" si="118"/>
        <v>10.508333333333335</v>
      </c>
      <c r="V738" s="8">
        <f t="shared" si="119"/>
        <v>10.475000000000001</v>
      </c>
    </row>
    <row r="739" spans="1:22" ht="13.5" x14ac:dyDescent="0.25">
      <c r="A739" s="3">
        <f>RSI!A739</f>
        <v>43080</v>
      </c>
      <c r="B739" s="2">
        <f>RSI!B739</f>
        <v>6.3067000000000002</v>
      </c>
      <c r="C739" s="2">
        <f>RSI!I739</f>
        <v>41.082718044205976</v>
      </c>
      <c r="D739" s="2">
        <f>MACD!E739</f>
        <v>0.13883223111828702</v>
      </c>
      <c r="E739" s="2">
        <f>MACD!F739</f>
        <v>0.10370454344696969</v>
      </c>
      <c r="F739" s="2">
        <f>'Moving Avg'!D739</f>
        <v>6.3700799999999997</v>
      </c>
      <c r="G739" s="2">
        <f>'Moving Avg'!F739</f>
        <v>6.5224499999999992</v>
      </c>
      <c r="H739" s="2">
        <f>'Moving Avg'!G739</f>
        <v>6.4836819999999999</v>
      </c>
      <c r="I739" s="2">
        <f>'Moving Avg'!H739</f>
        <v>6.6603465000000055</v>
      </c>
      <c r="J739" s="6" t="str">
        <f>OBV!F739</f>
        <v>BEARISH</v>
      </c>
      <c r="K739" s="6" t="str">
        <f>OBV!G739</f>
        <v>NEUTRAL</v>
      </c>
      <c r="L739" s="6" t="str">
        <f>OBV!H739</f>
        <v>CONFIRMED BEARISH</v>
      </c>
      <c r="M739" s="8">
        <f t="shared" si="110"/>
        <v>25</v>
      </c>
      <c r="N739" s="8">
        <f t="shared" si="111"/>
        <v>0</v>
      </c>
      <c r="O739" s="8">
        <f t="shared" si="112"/>
        <v>0</v>
      </c>
      <c r="P739" s="8">
        <f t="shared" si="113"/>
        <v>16.5</v>
      </c>
      <c r="Q739" s="9">
        <f t="shared" si="114"/>
        <v>11.225</v>
      </c>
      <c r="R739" s="9">
        <f t="shared" si="115"/>
        <v>9.125</v>
      </c>
      <c r="S739" s="9">
        <f t="shared" si="116"/>
        <v>11.175000000000001</v>
      </c>
      <c r="T739" s="9">
        <f t="shared" si="117"/>
        <v>10.375</v>
      </c>
      <c r="U739" s="8">
        <f t="shared" si="118"/>
        <v>10.508333333333335</v>
      </c>
      <c r="V739" s="8">
        <f t="shared" si="119"/>
        <v>10.475000000000001</v>
      </c>
    </row>
    <row r="740" spans="1:22" ht="13.5" x14ac:dyDescent="0.25">
      <c r="A740" s="3">
        <f>RSI!A740</f>
        <v>43081</v>
      </c>
      <c r="B740" s="2">
        <f>RSI!B740</f>
        <v>6.2904</v>
      </c>
      <c r="C740" s="2">
        <f>RSI!I740</f>
        <v>40.482812408326083</v>
      </c>
      <c r="D740" s="2">
        <f>MACD!E740</f>
        <v>0.15063543598737006</v>
      </c>
      <c r="E740" s="2">
        <f>MACD!F740</f>
        <v>0.11309072195504977</v>
      </c>
      <c r="F740" s="2">
        <f>'Moving Avg'!D740</f>
        <v>6.3115600000000001</v>
      </c>
      <c r="G740" s="2">
        <f>'Moving Avg'!F740</f>
        <v>6.5057900000000002</v>
      </c>
      <c r="H740" s="2">
        <f>'Moving Avg'!G740</f>
        <v>6.4918079999999998</v>
      </c>
      <c r="I740" s="2">
        <f>'Moving Avg'!H740</f>
        <v>6.6570400000000065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  <c r="M740" s="8">
        <f t="shared" si="110"/>
        <v>25</v>
      </c>
      <c r="N740" s="8">
        <f t="shared" si="111"/>
        <v>0</v>
      </c>
      <c r="O740" s="8">
        <f t="shared" si="112"/>
        <v>0</v>
      </c>
      <c r="P740" s="8">
        <f t="shared" si="113"/>
        <v>16.5</v>
      </c>
      <c r="Q740" s="9">
        <f t="shared" si="114"/>
        <v>11.225</v>
      </c>
      <c r="R740" s="9">
        <f t="shared" si="115"/>
        <v>9.125</v>
      </c>
      <c r="S740" s="9">
        <f t="shared" si="116"/>
        <v>11.175000000000001</v>
      </c>
      <c r="T740" s="9">
        <f t="shared" si="117"/>
        <v>10.375</v>
      </c>
      <c r="U740" s="8">
        <f t="shared" si="118"/>
        <v>10.508333333333335</v>
      </c>
      <c r="V740" s="8">
        <f t="shared" si="119"/>
        <v>10.475000000000001</v>
      </c>
    </row>
    <row r="741" spans="1:22" ht="13.5" x14ac:dyDescent="0.25">
      <c r="A741" s="3">
        <f>RSI!A741</f>
        <v>43082</v>
      </c>
      <c r="B741" s="2">
        <f>RSI!B741</f>
        <v>6.3067000000000002</v>
      </c>
      <c r="C741" s="2">
        <f>RSI!I741</f>
        <v>41.404268063957637</v>
      </c>
      <c r="D741" s="2">
        <f>MACD!E741</f>
        <v>0.13066375392198015</v>
      </c>
      <c r="E741" s="2">
        <f>MACD!F741</f>
        <v>0.11660532834843584</v>
      </c>
      <c r="F741" s="2">
        <f>'Moving Avg'!D741</f>
        <v>6.2725600000000004</v>
      </c>
      <c r="G741" s="2">
        <f>'Moving Avg'!F741</f>
        <v>6.4919750000000009</v>
      </c>
      <c r="H741" s="2">
        <f>'Moving Avg'!G741</f>
        <v>6.4992859999999988</v>
      </c>
      <c r="I741" s="2">
        <f>'Moving Avg'!H741</f>
        <v>6.6533155000000068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  <c r="M741" s="8">
        <f t="shared" si="110"/>
        <v>25</v>
      </c>
      <c r="N741" s="8">
        <f t="shared" si="111"/>
        <v>0</v>
      </c>
      <c r="O741" s="8">
        <f t="shared" si="112"/>
        <v>0</v>
      </c>
      <c r="P741" s="8">
        <f t="shared" si="113"/>
        <v>16.5</v>
      </c>
      <c r="Q741" s="9">
        <f t="shared" si="114"/>
        <v>11.225</v>
      </c>
      <c r="R741" s="9">
        <f t="shared" si="115"/>
        <v>9.125</v>
      </c>
      <c r="S741" s="9">
        <f t="shared" si="116"/>
        <v>11.175000000000001</v>
      </c>
      <c r="T741" s="9">
        <f t="shared" si="117"/>
        <v>10.375</v>
      </c>
      <c r="U741" s="8">
        <f t="shared" si="118"/>
        <v>10.508333333333335</v>
      </c>
      <c r="V741" s="8">
        <f t="shared" si="119"/>
        <v>10.475000000000001</v>
      </c>
    </row>
    <row r="742" spans="1:22" ht="13.5" x14ac:dyDescent="0.25">
      <c r="A742" s="3">
        <f>RSI!A742</f>
        <v>43083</v>
      </c>
      <c r="B742" s="2">
        <f>RSI!B742</f>
        <v>6.1197999999999997</v>
      </c>
      <c r="C742" s="2">
        <f>RSI!I742</f>
        <v>34.759087501006121</v>
      </c>
      <c r="D742" s="2">
        <f>MACD!E742</f>
        <v>0.12991484342719506</v>
      </c>
      <c r="E742" s="2">
        <f>MACD!F742</f>
        <v>0.11926723136418768</v>
      </c>
      <c r="F742" s="2">
        <f>'Moving Avg'!D742</f>
        <v>6.2351799999999997</v>
      </c>
      <c r="G742" s="2">
        <f>'Moving Avg'!F742</f>
        <v>6.4667849999999998</v>
      </c>
      <c r="H742" s="2">
        <f>'Moving Avg'!G742</f>
        <v>6.5022119999999992</v>
      </c>
      <c r="I742" s="2">
        <f>'Moving Avg'!H742</f>
        <v>6.6486565000000049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  <c r="M742" s="8">
        <f t="shared" si="110"/>
        <v>25</v>
      </c>
      <c r="N742" s="8">
        <f t="shared" si="111"/>
        <v>0</v>
      </c>
      <c r="O742" s="8">
        <f t="shared" si="112"/>
        <v>0</v>
      </c>
      <c r="P742" s="8">
        <f t="shared" si="113"/>
        <v>16.5</v>
      </c>
      <c r="Q742" s="9">
        <f t="shared" si="114"/>
        <v>11.225</v>
      </c>
      <c r="R742" s="9">
        <f t="shared" si="115"/>
        <v>9.125</v>
      </c>
      <c r="S742" s="9">
        <f t="shared" si="116"/>
        <v>11.175000000000001</v>
      </c>
      <c r="T742" s="9">
        <f t="shared" si="117"/>
        <v>10.375</v>
      </c>
      <c r="U742" s="8">
        <f t="shared" si="118"/>
        <v>10.508333333333335</v>
      </c>
      <c r="V742" s="8">
        <f t="shared" si="119"/>
        <v>10.475000000000001</v>
      </c>
    </row>
    <row r="743" spans="1:22" ht="13.5" x14ac:dyDescent="0.25">
      <c r="A743" s="3">
        <f>RSI!A743</f>
        <v>43084</v>
      </c>
      <c r="B743" s="2">
        <f>RSI!B743</f>
        <v>6.1197999999999997</v>
      </c>
      <c r="C743" s="2">
        <f>RSI!I743</f>
        <v>34.759087501006135</v>
      </c>
      <c r="D743" s="2">
        <f>MACD!E743</f>
        <v>0.13136666747342041</v>
      </c>
      <c r="E743" s="2">
        <f>MACD!F743</f>
        <v>0.12168711858603423</v>
      </c>
      <c r="F743" s="2">
        <f>'Moving Avg'!D743</f>
        <v>6.2286799999999998</v>
      </c>
      <c r="G743" s="2">
        <f>'Moving Avg'!F743</f>
        <v>6.4415950000000013</v>
      </c>
      <c r="H743" s="2">
        <f>'Moving Avg'!G743</f>
        <v>6.5010759999999994</v>
      </c>
      <c r="I743" s="2">
        <f>'Moving Avg'!H743</f>
        <v>6.6446505000000045</v>
      </c>
      <c r="J743" s="6" t="str">
        <f>OBV!F743</f>
        <v>BULLISH</v>
      </c>
      <c r="K743" s="6" t="str">
        <f>OBV!G743</f>
        <v>NEUTRAL</v>
      </c>
      <c r="L743" s="6" t="str">
        <f>OBV!H743</f>
        <v>BULLISH DIVERGENCE</v>
      </c>
      <c r="M743" s="8">
        <f t="shared" si="110"/>
        <v>25</v>
      </c>
      <c r="N743" s="8">
        <f t="shared" si="111"/>
        <v>0</v>
      </c>
      <c r="O743" s="8">
        <f t="shared" si="112"/>
        <v>0</v>
      </c>
      <c r="P743" s="8">
        <f t="shared" si="113"/>
        <v>66.5</v>
      </c>
      <c r="Q743" s="9">
        <f t="shared" si="114"/>
        <v>18.725000000000001</v>
      </c>
      <c r="R743" s="9">
        <f t="shared" si="115"/>
        <v>21.625</v>
      </c>
      <c r="S743" s="9">
        <f t="shared" si="116"/>
        <v>33.674999999999997</v>
      </c>
      <c r="T743" s="9">
        <f t="shared" si="117"/>
        <v>22.875</v>
      </c>
      <c r="U743" s="8">
        <f t="shared" si="118"/>
        <v>24.675000000000001</v>
      </c>
      <c r="V743" s="8">
        <f t="shared" si="119"/>
        <v>24.225000000000001</v>
      </c>
    </row>
    <row r="744" spans="1:22" ht="13.5" x14ac:dyDescent="0.25">
      <c r="A744" s="3">
        <f>RSI!A744</f>
        <v>43087</v>
      </c>
      <c r="B744" s="2">
        <f>RSI!B744</f>
        <v>5.9409999999999998</v>
      </c>
      <c r="C744" s="2">
        <f>RSI!I744</f>
        <v>29.505127625284061</v>
      </c>
      <c r="D744" s="2">
        <f>MACD!E744</f>
        <v>0.17277061317945552</v>
      </c>
      <c r="E744" s="2">
        <f>MACD!F744</f>
        <v>0.1319038175047185</v>
      </c>
      <c r="F744" s="2">
        <f>'Moving Avg'!D744</f>
        <v>6.1555400000000002</v>
      </c>
      <c r="G744" s="2">
        <f>'Moving Avg'!F744</f>
        <v>6.4135600000000013</v>
      </c>
      <c r="H744" s="2">
        <f>'Moving Avg'!G744</f>
        <v>6.4940879999999996</v>
      </c>
      <c r="I744" s="2">
        <f>'Moving Avg'!H744</f>
        <v>6.6401730000000043</v>
      </c>
      <c r="J744" s="6" t="str">
        <f>OBV!F744</f>
        <v>BULLISH</v>
      </c>
      <c r="K744" s="6" t="str">
        <f>OBV!G744</f>
        <v>NEUTRAL</v>
      </c>
      <c r="L744" s="6" t="str">
        <f>OBV!H744</f>
        <v>BULLISH DIVERGENCE</v>
      </c>
      <c r="M744" s="8">
        <f t="shared" si="110"/>
        <v>50</v>
      </c>
      <c r="N744" s="8">
        <f t="shared" si="111"/>
        <v>0</v>
      </c>
      <c r="O744" s="8">
        <f t="shared" si="112"/>
        <v>0</v>
      </c>
      <c r="P744" s="8">
        <f t="shared" si="113"/>
        <v>66.5</v>
      </c>
      <c r="Q744" s="9">
        <f t="shared" si="114"/>
        <v>27.475000000000001</v>
      </c>
      <c r="R744" s="9">
        <f t="shared" si="115"/>
        <v>26.625</v>
      </c>
      <c r="S744" s="9">
        <f t="shared" si="116"/>
        <v>37.424999999999997</v>
      </c>
      <c r="T744" s="9">
        <f t="shared" si="117"/>
        <v>29.125</v>
      </c>
      <c r="U744" s="8">
        <f t="shared" si="118"/>
        <v>30.508333333333336</v>
      </c>
      <c r="V744" s="8">
        <f t="shared" si="119"/>
        <v>30.162500000000001</v>
      </c>
    </row>
    <row r="745" spans="1:22" ht="13.5" x14ac:dyDescent="0.25">
      <c r="A745" s="3">
        <f>RSI!A745</f>
        <v>43088</v>
      </c>
      <c r="B745" s="2">
        <f>RSI!B745</f>
        <v>6.1116000000000001</v>
      </c>
      <c r="C745" s="2">
        <f>RSI!I745</f>
        <v>38.982141986074097</v>
      </c>
      <c r="D745" s="2">
        <f>MACD!E745</f>
        <v>0.19676606222914739</v>
      </c>
      <c r="E745" s="2">
        <f>MACD!F745</f>
        <v>0.14487626644960427</v>
      </c>
      <c r="F745" s="2">
        <f>'Moving Avg'!D745</f>
        <v>6.1197800000000004</v>
      </c>
      <c r="G745" s="2">
        <f>'Moving Avg'!F745</f>
        <v>6.3883650000000012</v>
      </c>
      <c r="H745" s="2">
        <f>'Moving Avg'!G745</f>
        <v>6.4905119999999981</v>
      </c>
      <c r="I745" s="2">
        <f>'Moving Avg'!H745</f>
        <v>6.6361645000000031</v>
      </c>
      <c r="J745" s="6" t="str">
        <f>OBV!F745</f>
        <v>BULLISH</v>
      </c>
      <c r="K745" s="6" t="str">
        <f>OBV!G745</f>
        <v>NEUTRAL</v>
      </c>
      <c r="L745" s="6" t="str">
        <f>OBV!H745</f>
        <v>BULLISH DIVERGENCE</v>
      </c>
      <c r="M745" s="8">
        <f t="shared" si="110"/>
        <v>25</v>
      </c>
      <c r="N745" s="8">
        <f t="shared" si="111"/>
        <v>0</v>
      </c>
      <c r="O745" s="8">
        <f t="shared" si="112"/>
        <v>0</v>
      </c>
      <c r="P745" s="8">
        <f t="shared" si="113"/>
        <v>66.5</v>
      </c>
      <c r="Q745" s="9">
        <f t="shared" si="114"/>
        <v>18.725000000000001</v>
      </c>
      <c r="R745" s="9">
        <f t="shared" si="115"/>
        <v>21.625</v>
      </c>
      <c r="S745" s="9">
        <f t="shared" si="116"/>
        <v>33.674999999999997</v>
      </c>
      <c r="T745" s="9">
        <f t="shared" si="117"/>
        <v>22.875</v>
      </c>
      <c r="U745" s="8">
        <f t="shared" si="118"/>
        <v>24.675000000000001</v>
      </c>
      <c r="V745" s="8">
        <f t="shared" si="119"/>
        <v>24.225000000000001</v>
      </c>
    </row>
    <row r="746" spans="1:22" ht="13.5" x14ac:dyDescent="0.25">
      <c r="A746" s="3">
        <f>RSI!A746</f>
        <v>43089</v>
      </c>
      <c r="B746" s="2">
        <f>RSI!B746</f>
        <v>6.0141</v>
      </c>
      <c r="C746" s="2">
        <f>RSI!I746</f>
        <v>36.003178842000139</v>
      </c>
      <c r="D746" s="2">
        <f>MACD!E746</f>
        <v>0.21341017687230579</v>
      </c>
      <c r="E746" s="2">
        <f>MACD!F746</f>
        <v>0.15858304853414459</v>
      </c>
      <c r="F746" s="2">
        <f>'Moving Avg'!D746</f>
        <v>6.061259999999999</v>
      </c>
      <c r="G746" s="2">
        <f>'Moving Avg'!F746</f>
        <v>6.3582950000000009</v>
      </c>
      <c r="H746" s="2">
        <f>'Moving Avg'!G746</f>
        <v>6.4849859999999975</v>
      </c>
      <c r="I746" s="2">
        <f>'Moving Avg'!H746</f>
        <v>6.632052500000003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  <c r="M746" s="8">
        <f t="shared" si="110"/>
        <v>25</v>
      </c>
      <c r="N746" s="8">
        <f t="shared" si="111"/>
        <v>0</v>
      </c>
      <c r="O746" s="8">
        <f t="shared" si="112"/>
        <v>0</v>
      </c>
      <c r="P746" s="8">
        <f t="shared" si="113"/>
        <v>16.5</v>
      </c>
      <c r="Q746" s="9">
        <f t="shared" si="114"/>
        <v>11.225</v>
      </c>
      <c r="R746" s="9">
        <f t="shared" si="115"/>
        <v>9.125</v>
      </c>
      <c r="S746" s="9">
        <f t="shared" si="116"/>
        <v>11.175000000000001</v>
      </c>
      <c r="T746" s="9">
        <f t="shared" si="117"/>
        <v>10.375</v>
      </c>
      <c r="U746" s="8">
        <f t="shared" si="118"/>
        <v>10.508333333333335</v>
      </c>
      <c r="V746" s="8">
        <f t="shared" si="119"/>
        <v>10.475000000000001</v>
      </c>
    </row>
    <row r="747" spans="1:22" ht="13.5" x14ac:dyDescent="0.25">
      <c r="A747" s="3">
        <f>RSI!A747</f>
        <v>43090</v>
      </c>
      <c r="B747" s="2">
        <f>RSI!B747</f>
        <v>5.9490999999999996</v>
      </c>
      <c r="C747" s="2">
        <f>RSI!I747</f>
        <v>34.130613625914066</v>
      </c>
      <c r="D747" s="2">
        <f>MACD!E747</f>
        <v>0.20438992279646317</v>
      </c>
      <c r="E747" s="2">
        <f>MACD!F747</f>
        <v>0.16774442338660833</v>
      </c>
      <c r="F747" s="2">
        <f>'Moving Avg'!D747</f>
        <v>6.0271199999999991</v>
      </c>
      <c r="G747" s="2">
        <f>'Moving Avg'!F747</f>
        <v>6.3225350000000002</v>
      </c>
      <c r="H747" s="2">
        <f>'Moving Avg'!G747</f>
        <v>6.4781599999999981</v>
      </c>
      <c r="I747" s="2">
        <f>'Moving Avg'!H747</f>
        <v>6.6266170000000022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  <c r="M747" s="8">
        <f t="shared" si="110"/>
        <v>25</v>
      </c>
      <c r="N747" s="8">
        <f t="shared" si="111"/>
        <v>0</v>
      </c>
      <c r="O747" s="8">
        <f t="shared" si="112"/>
        <v>0</v>
      </c>
      <c r="P747" s="8">
        <f t="shared" si="113"/>
        <v>16.5</v>
      </c>
      <c r="Q747" s="9">
        <f t="shared" si="114"/>
        <v>11.225</v>
      </c>
      <c r="R747" s="9">
        <f t="shared" si="115"/>
        <v>9.125</v>
      </c>
      <c r="S747" s="9">
        <f t="shared" si="116"/>
        <v>11.175000000000001</v>
      </c>
      <c r="T747" s="9">
        <f t="shared" si="117"/>
        <v>10.375</v>
      </c>
      <c r="U747" s="8">
        <f t="shared" si="118"/>
        <v>10.508333333333335</v>
      </c>
      <c r="V747" s="8">
        <f t="shared" si="119"/>
        <v>10.475000000000001</v>
      </c>
    </row>
    <row r="748" spans="1:22" ht="13.5" x14ac:dyDescent="0.25">
      <c r="A748" s="3">
        <f>RSI!A748</f>
        <v>43091</v>
      </c>
      <c r="B748" s="2">
        <f>RSI!B748</f>
        <v>5.9734999999999996</v>
      </c>
      <c r="C748" s="2">
        <f>RSI!I748</f>
        <v>35.48706447316809</v>
      </c>
      <c r="D748" s="2">
        <f>MACD!E748</f>
        <v>0.17350750239178403</v>
      </c>
      <c r="E748" s="2">
        <f>MACD!F748</f>
        <v>0.16889703918764348</v>
      </c>
      <c r="F748" s="2">
        <f>'Moving Avg'!D748</f>
        <v>5.9978600000000002</v>
      </c>
      <c r="G748" s="2">
        <f>'Moving Avg'!F748</f>
        <v>6.2888099999999998</v>
      </c>
      <c r="H748" s="2">
        <f>'Moving Avg'!G748</f>
        <v>6.4718219999999986</v>
      </c>
      <c r="I748" s="2">
        <f>'Moving Avg'!H748</f>
        <v>6.6223405000000026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  <c r="M748" s="8">
        <f t="shared" si="110"/>
        <v>25</v>
      </c>
      <c r="N748" s="8">
        <f t="shared" si="111"/>
        <v>0</v>
      </c>
      <c r="O748" s="8">
        <f t="shared" si="112"/>
        <v>0</v>
      </c>
      <c r="P748" s="8">
        <f t="shared" si="113"/>
        <v>16.5</v>
      </c>
      <c r="Q748" s="9">
        <f t="shared" si="114"/>
        <v>11.225</v>
      </c>
      <c r="R748" s="9">
        <f t="shared" si="115"/>
        <v>9.125</v>
      </c>
      <c r="S748" s="9">
        <f t="shared" si="116"/>
        <v>11.175000000000001</v>
      </c>
      <c r="T748" s="9">
        <f t="shared" si="117"/>
        <v>10.375</v>
      </c>
      <c r="U748" s="8">
        <f t="shared" si="118"/>
        <v>10.508333333333335</v>
      </c>
      <c r="V748" s="8">
        <f t="shared" si="119"/>
        <v>10.475000000000001</v>
      </c>
    </row>
    <row r="749" spans="1:22" ht="13.5" x14ac:dyDescent="0.25">
      <c r="A749" s="3">
        <f>RSI!A749</f>
        <v>43094</v>
      </c>
      <c r="B749" s="2">
        <f>RSI!B749</f>
        <v>5.9734999999999996</v>
      </c>
      <c r="C749" s="2">
        <f>RSI!I749</f>
        <v>35.48706447316809</v>
      </c>
      <c r="D749" s="2">
        <f>MACD!E749</f>
        <v>0.17312603338650234</v>
      </c>
      <c r="E749" s="2">
        <f>MACD!F749</f>
        <v>0.16974283802741524</v>
      </c>
      <c r="F749" s="2">
        <f>'Moving Avg'!D749</f>
        <v>6.0043600000000001</v>
      </c>
      <c r="G749" s="2">
        <f>'Moving Avg'!F749</f>
        <v>6.25671</v>
      </c>
      <c r="H749" s="2">
        <f>'Moving Avg'!G749</f>
        <v>6.4654839999999991</v>
      </c>
      <c r="I749" s="2">
        <f>'Moving Avg'!H749</f>
        <v>6.6182175000000028</v>
      </c>
      <c r="J749" s="6" t="str">
        <f>OBV!F749</f>
        <v>BEARISH</v>
      </c>
      <c r="K749" s="6" t="str">
        <f>OBV!G749</f>
        <v>NEUTRAL</v>
      </c>
      <c r="L749" s="6" t="str">
        <f>OBV!H749</f>
        <v>BEARISH DIVERGENCE</v>
      </c>
      <c r="M749" s="8">
        <f t="shared" si="110"/>
        <v>25</v>
      </c>
      <c r="N749" s="8">
        <f t="shared" si="111"/>
        <v>0</v>
      </c>
      <c r="O749" s="8">
        <f t="shared" si="112"/>
        <v>0</v>
      </c>
      <c r="P749" s="8">
        <f t="shared" si="113"/>
        <v>16.5</v>
      </c>
      <c r="Q749" s="9">
        <f t="shared" si="114"/>
        <v>11.225</v>
      </c>
      <c r="R749" s="9">
        <f t="shared" si="115"/>
        <v>9.125</v>
      </c>
      <c r="S749" s="9">
        <f t="shared" si="116"/>
        <v>11.175000000000001</v>
      </c>
      <c r="T749" s="9">
        <f t="shared" si="117"/>
        <v>10.375</v>
      </c>
      <c r="U749" s="8">
        <f t="shared" si="118"/>
        <v>10.508333333333335</v>
      </c>
      <c r="V749" s="8">
        <f t="shared" si="119"/>
        <v>10.475000000000001</v>
      </c>
    </row>
    <row r="750" spans="1:22" ht="13.5" x14ac:dyDescent="0.25">
      <c r="A750" s="3">
        <f>RSI!A750</f>
        <v>43095</v>
      </c>
      <c r="B750" s="2">
        <f>RSI!B750</f>
        <v>5.9734999999999996</v>
      </c>
      <c r="C750" s="2">
        <f>RSI!I750</f>
        <v>35.48706447316809</v>
      </c>
      <c r="D750" s="2">
        <f>MACD!E750</f>
        <v>0.17214367409875653</v>
      </c>
      <c r="E750" s="2">
        <f>MACD!F750</f>
        <v>0.17022300524168352</v>
      </c>
      <c r="F750" s="2">
        <f>'Moving Avg'!D750</f>
        <v>5.9767400000000013</v>
      </c>
      <c r="G750" s="2">
        <f>'Moving Avg'!F750</f>
        <v>6.2246100000000002</v>
      </c>
      <c r="H750" s="2">
        <f>'Moving Avg'!G750</f>
        <v>6.4591459999999987</v>
      </c>
      <c r="I750" s="2">
        <f>'Moving Avg'!H750</f>
        <v>6.6140945000000038</v>
      </c>
      <c r="J750" s="6" t="str">
        <f>OBV!F750</f>
        <v>BEARISH</v>
      </c>
      <c r="K750" s="6" t="str">
        <f>OBV!G750</f>
        <v>NEUTRAL</v>
      </c>
      <c r="L750" s="6" t="str">
        <f>OBV!H750</f>
        <v>CONFIRMED BEARISH</v>
      </c>
      <c r="M750" s="8">
        <f t="shared" si="110"/>
        <v>25</v>
      </c>
      <c r="N750" s="8">
        <f t="shared" si="111"/>
        <v>0</v>
      </c>
      <c r="O750" s="8">
        <f t="shared" si="112"/>
        <v>0</v>
      </c>
      <c r="P750" s="8">
        <f t="shared" si="113"/>
        <v>16.5</v>
      </c>
      <c r="Q750" s="9">
        <f t="shared" si="114"/>
        <v>11.225</v>
      </c>
      <c r="R750" s="9">
        <f t="shared" si="115"/>
        <v>9.125</v>
      </c>
      <c r="S750" s="9">
        <f t="shared" si="116"/>
        <v>11.175000000000001</v>
      </c>
      <c r="T750" s="9">
        <f t="shared" si="117"/>
        <v>10.375</v>
      </c>
      <c r="U750" s="8">
        <f t="shared" si="118"/>
        <v>10.508333333333335</v>
      </c>
      <c r="V750" s="8">
        <f t="shared" si="119"/>
        <v>10.475000000000001</v>
      </c>
    </row>
    <row r="751" spans="1:22" ht="13.5" x14ac:dyDescent="0.25">
      <c r="A751" s="3">
        <f>RSI!A751</f>
        <v>43096</v>
      </c>
      <c r="B751" s="2">
        <f>RSI!B751</f>
        <v>5.9734999999999996</v>
      </c>
      <c r="C751" s="2">
        <f>RSI!I751</f>
        <v>35.48706447316809</v>
      </c>
      <c r="D751" s="2">
        <f>MACD!E751</f>
        <v>0.17553135643344309</v>
      </c>
      <c r="E751" s="2">
        <f>MACD!F751</f>
        <v>0.17128467548003543</v>
      </c>
      <c r="F751" s="2">
        <f>'Moving Avg'!D751</f>
        <v>5.9686199999999996</v>
      </c>
      <c r="G751" s="2">
        <f>'Moving Avg'!F751</f>
        <v>6.2022600000000008</v>
      </c>
      <c r="H751" s="2">
        <f>'Moving Avg'!G751</f>
        <v>6.4528079999999992</v>
      </c>
      <c r="I751" s="2">
        <f>'Moving Avg'!H751</f>
        <v>6.609971500000003</v>
      </c>
      <c r="J751" s="6" t="str">
        <f>OBV!F751</f>
        <v>BEARISH</v>
      </c>
      <c r="K751" s="6" t="str">
        <f>OBV!G751</f>
        <v>NEUTRAL</v>
      </c>
      <c r="L751" s="6" t="str">
        <f>OBV!H751</f>
        <v>CONFIRMED BEARISH</v>
      </c>
      <c r="M751" s="8">
        <f t="shared" si="110"/>
        <v>25</v>
      </c>
      <c r="N751" s="8">
        <f t="shared" si="111"/>
        <v>0</v>
      </c>
      <c r="O751" s="8">
        <f t="shared" si="112"/>
        <v>0</v>
      </c>
      <c r="P751" s="8">
        <f t="shared" si="113"/>
        <v>16.5</v>
      </c>
      <c r="Q751" s="9">
        <f t="shared" si="114"/>
        <v>11.225</v>
      </c>
      <c r="R751" s="9">
        <f t="shared" si="115"/>
        <v>9.125</v>
      </c>
      <c r="S751" s="9">
        <f t="shared" si="116"/>
        <v>11.175000000000001</v>
      </c>
      <c r="T751" s="9">
        <f t="shared" si="117"/>
        <v>10.375</v>
      </c>
      <c r="U751" s="8">
        <f t="shared" si="118"/>
        <v>10.508333333333335</v>
      </c>
      <c r="V751" s="8">
        <f t="shared" si="119"/>
        <v>10.475000000000001</v>
      </c>
    </row>
    <row r="752" spans="1:22" ht="13.5" x14ac:dyDescent="0.25">
      <c r="A752" s="3">
        <f>RSI!A752</f>
        <v>43097</v>
      </c>
      <c r="B752" s="2">
        <f>RSI!B752</f>
        <v>6.0953999999999997</v>
      </c>
      <c r="C752" s="2">
        <f>RSI!I752</f>
        <v>43.329169168232191</v>
      </c>
      <c r="D752" s="2">
        <f>MACD!E752</f>
        <v>0.14219884138018113</v>
      </c>
      <c r="E752" s="2">
        <f>MACD!F752</f>
        <v>0.16546750866006457</v>
      </c>
      <c r="F752" s="2">
        <f>'Moving Avg'!D752</f>
        <v>5.9978799999999994</v>
      </c>
      <c r="G752" s="2">
        <f>'Moving Avg'!F752</f>
        <v>6.1856</v>
      </c>
      <c r="H752" s="2">
        <f>'Moving Avg'!G752</f>
        <v>6.4526459999999988</v>
      </c>
      <c r="I752" s="2">
        <f>'Moving Avg'!H752</f>
        <v>6.6066500000000028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  <c r="M752" s="8">
        <f t="shared" si="110"/>
        <v>25</v>
      </c>
      <c r="N752" s="8">
        <f t="shared" si="111"/>
        <v>100</v>
      </c>
      <c r="O752" s="8">
        <f t="shared" si="112"/>
        <v>0</v>
      </c>
      <c r="P752" s="8">
        <f t="shared" si="113"/>
        <v>83.5</v>
      </c>
      <c r="Q752" s="9">
        <f t="shared" si="114"/>
        <v>56.274999999999999</v>
      </c>
      <c r="R752" s="9">
        <f t="shared" si="115"/>
        <v>45.875</v>
      </c>
      <c r="S752" s="9">
        <f t="shared" si="116"/>
        <v>56.325000000000003</v>
      </c>
      <c r="T752" s="9">
        <f t="shared" si="117"/>
        <v>52.125</v>
      </c>
      <c r="U752" s="8">
        <f t="shared" si="118"/>
        <v>52.82500000000001</v>
      </c>
      <c r="V752" s="8">
        <f t="shared" si="119"/>
        <v>52.650000000000006</v>
      </c>
    </row>
    <row r="753" spans="1:22" ht="13.5" x14ac:dyDescent="0.25">
      <c r="A753" s="3">
        <f>RSI!A753</f>
        <v>43098</v>
      </c>
      <c r="B753" s="2">
        <f>RSI!B753</f>
        <v>6.0547000000000004</v>
      </c>
      <c r="C753" s="2">
        <f>RSI!I753</f>
        <v>41.514645838975269</v>
      </c>
      <c r="D753" s="2">
        <f>MACD!E753</f>
        <v>0.11775600090961724</v>
      </c>
      <c r="E753" s="2">
        <f>MACD!F753</f>
        <v>0.15592520710997509</v>
      </c>
      <c r="F753" s="2">
        <f>'Moving Avg'!D753</f>
        <v>6.0141199999999992</v>
      </c>
      <c r="G753" s="2">
        <f>'Moving Avg'!F753</f>
        <v>6.166904999999999</v>
      </c>
      <c r="H753" s="2">
        <f>'Moving Avg'!G753</f>
        <v>6.4523199999999994</v>
      </c>
      <c r="I753" s="2">
        <f>'Moving Avg'!H753</f>
        <v>6.6030100000000029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  <c r="M753" s="8">
        <f t="shared" si="110"/>
        <v>25</v>
      </c>
      <c r="N753" s="8">
        <f t="shared" si="111"/>
        <v>100</v>
      </c>
      <c r="O753" s="8">
        <f t="shared" si="112"/>
        <v>0</v>
      </c>
      <c r="P753" s="8">
        <f t="shared" si="113"/>
        <v>83.5</v>
      </c>
      <c r="Q753" s="9">
        <f t="shared" si="114"/>
        <v>56.274999999999999</v>
      </c>
      <c r="R753" s="9">
        <f t="shared" si="115"/>
        <v>45.875</v>
      </c>
      <c r="S753" s="9">
        <f t="shared" si="116"/>
        <v>56.325000000000003</v>
      </c>
      <c r="T753" s="9">
        <f t="shared" si="117"/>
        <v>52.125</v>
      </c>
      <c r="U753" s="8">
        <f t="shared" si="118"/>
        <v>52.82500000000001</v>
      </c>
      <c r="V753" s="8">
        <f t="shared" si="119"/>
        <v>52.650000000000006</v>
      </c>
    </row>
    <row r="754" spans="1:22" ht="13.5" x14ac:dyDescent="0.25">
      <c r="A754" s="3">
        <f>RSI!A754</f>
        <v>43102</v>
      </c>
      <c r="B754" s="2">
        <f>RSI!B754</f>
        <v>6.0953999999999997</v>
      </c>
      <c r="C754" s="2">
        <f>RSI!I754</f>
        <v>44.038455343291631</v>
      </c>
      <c r="D754" s="2">
        <f>MACD!E754</f>
        <v>6.7483051812627259E-2</v>
      </c>
      <c r="E754" s="2">
        <f>MACD!F754</f>
        <v>0.13823677605050552</v>
      </c>
      <c r="F754" s="2">
        <f>'Moving Avg'!D754</f>
        <v>6.0385000000000009</v>
      </c>
      <c r="G754" s="2">
        <f>'Moving Avg'!F754</f>
        <v>6.1421200000000002</v>
      </c>
      <c r="H754" s="2">
        <f>'Moving Avg'!G754</f>
        <v>6.4523199999999994</v>
      </c>
      <c r="I754" s="2">
        <f>'Moving Avg'!H754</f>
        <v>6.6004950000000022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  <c r="M754" s="8">
        <f t="shared" si="110"/>
        <v>25</v>
      </c>
      <c r="N754" s="8">
        <f t="shared" si="111"/>
        <v>100</v>
      </c>
      <c r="O754" s="8">
        <f t="shared" si="112"/>
        <v>0</v>
      </c>
      <c r="P754" s="8">
        <f t="shared" si="113"/>
        <v>83.5</v>
      </c>
      <c r="Q754" s="9">
        <f t="shared" si="114"/>
        <v>56.274999999999999</v>
      </c>
      <c r="R754" s="9">
        <f t="shared" si="115"/>
        <v>45.875</v>
      </c>
      <c r="S754" s="9">
        <f t="shared" si="116"/>
        <v>56.325000000000003</v>
      </c>
      <c r="T754" s="9">
        <f t="shared" si="117"/>
        <v>52.125</v>
      </c>
      <c r="U754" s="8">
        <f t="shared" si="118"/>
        <v>52.82500000000001</v>
      </c>
      <c r="V754" s="8">
        <f t="shared" si="119"/>
        <v>52.650000000000006</v>
      </c>
    </row>
    <row r="755" spans="1:22" ht="13.5" x14ac:dyDescent="0.25">
      <c r="A755" s="3">
        <f>RSI!A755</f>
        <v>43103</v>
      </c>
      <c r="B755" s="2">
        <f>RSI!B755</f>
        <v>5.8921999999999999</v>
      </c>
      <c r="C755" s="2">
        <f>RSI!I755</f>
        <v>35.744950151291746</v>
      </c>
      <c r="D755" s="2">
        <f>MACD!E755</f>
        <v>6.6864837542191857E-2</v>
      </c>
      <c r="E755" s="2">
        <f>MACD!F755</f>
        <v>0.12396238834884279</v>
      </c>
      <c r="F755" s="2">
        <f>'Moving Avg'!D755</f>
        <v>6.02224</v>
      </c>
      <c r="G755" s="2">
        <f>'Moving Avg'!F755</f>
        <v>6.1075800000000005</v>
      </c>
      <c r="H755" s="2">
        <f>'Moving Avg'!G755</f>
        <v>6.4471179999999997</v>
      </c>
      <c r="I755" s="2">
        <f>'Moving Avg'!H755</f>
        <v>6.5962345000000013</v>
      </c>
      <c r="J755" s="6" t="str">
        <f>OBV!F755</f>
        <v>BULLISH</v>
      </c>
      <c r="K755" s="6" t="str">
        <f>OBV!G755</f>
        <v>NEUTRAL</v>
      </c>
      <c r="L755" s="6" t="str">
        <f>OBV!H755</f>
        <v>BULLISH DIVERGENCE</v>
      </c>
      <c r="M755" s="8">
        <f t="shared" si="110"/>
        <v>25</v>
      </c>
      <c r="N755" s="8">
        <f t="shared" si="111"/>
        <v>100</v>
      </c>
      <c r="O755" s="8">
        <f t="shared" si="112"/>
        <v>0</v>
      </c>
      <c r="P755" s="8">
        <f t="shared" si="113"/>
        <v>66.5</v>
      </c>
      <c r="Q755" s="9">
        <f t="shared" si="114"/>
        <v>53.725000000000001</v>
      </c>
      <c r="R755" s="9">
        <f t="shared" si="115"/>
        <v>41.625</v>
      </c>
      <c r="S755" s="9">
        <f t="shared" si="116"/>
        <v>48.674999999999997</v>
      </c>
      <c r="T755" s="9">
        <f t="shared" si="117"/>
        <v>47.875</v>
      </c>
      <c r="U755" s="8">
        <f t="shared" si="118"/>
        <v>48.008333333333326</v>
      </c>
      <c r="V755" s="8">
        <f t="shared" si="119"/>
        <v>47.974999999999994</v>
      </c>
    </row>
    <row r="756" spans="1:22" ht="13.5" x14ac:dyDescent="0.25">
      <c r="A756" s="3">
        <f>RSI!A756</f>
        <v>43104</v>
      </c>
      <c r="B756" s="2">
        <f>RSI!B756</f>
        <v>6.0141</v>
      </c>
      <c r="C756" s="2">
        <f>RSI!I756</f>
        <v>42.714653204648428</v>
      </c>
      <c r="D756" s="2">
        <f>MACD!E756</f>
        <v>4.408914445233858E-2</v>
      </c>
      <c r="E756" s="2">
        <f>MACD!F756</f>
        <v>0.10798773956954195</v>
      </c>
      <c r="F756" s="2">
        <f>'Moving Avg'!D756</f>
        <v>6.0303599999999999</v>
      </c>
      <c r="G756" s="2">
        <f>'Moving Avg'!F756</f>
        <v>6.0831999999999997</v>
      </c>
      <c r="H756" s="2">
        <f>'Moving Avg'!G756</f>
        <v>6.4368779999999992</v>
      </c>
      <c r="I756" s="2">
        <f>'Moving Avg'!H756</f>
        <v>6.5925835000000026</v>
      </c>
      <c r="J756" s="6" t="str">
        <f>OBV!F756</f>
        <v>BULLISH</v>
      </c>
      <c r="K756" s="6" t="str">
        <f>OBV!G756</f>
        <v>NEUTRAL</v>
      </c>
      <c r="L756" s="6" t="str">
        <f>OBV!H756</f>
        <v>CONFIRMED BULLISH</v>
      </c>
      <c r="M756" s="8">
        <f t="shared" si="110"/>
        <v>25</v>
      </c>
      <c r="N756" s="8">
        <f t="shared" si="111"/>
        <v>100</v>
      </c>
      <c r="O756" s="8">
        <f t="shared" si="112"/>
        <v>0</v>
      </c>
      <c r="P756" s="8">
        <f t="shared" si="113"/>
        <v>83.5</v>
      </c>
      <c r="Q756" s="9">
        <f t="shared" si="114"/>
        <v>56.274999999999999</v>
      </c>
      <c r="R756" s="9">
        <f t="shared" si="115"/>
        <v>45.875</v>
      </c>
      <c r="S756" s="9">
        <f t="shared" si="116"/>
        <v>56.325000000000003</v>
      </c>
      <c r="T756" s="9">
        <f t="shared" si="117"/>
        <v>52.125</v>
      </c>
      <c r="U756" s="8">
        <f t="shared" si="118"/>
        <v>52.82500000000001</v>
      </c>
      <c r="V756" s="8">
        <f t="shared" si="119"/>
        <v>52.650000000000006</v>
      </c>
    </row>
    <row r="757" spans="1:22" ht="13.5" x14ac:dyDescent="0.25">
      <c r="A757" s="3">
        <f>RSI!A757</f>
        <v>43105</v>
      </c>
      <c r="B757" s="2">
        <f>RSI!B757</f>
        <v>6.1928999999999998</v>
      </c>
      <c r="C757" s="2">
        <f>RSI!I757</f>
        <v>51.094123230650112</v>
      </c>
      <c r="D757" s="2">
        <f>MACD!E757</f>
        <v>2.4980556274982746E-3</v>
      </c>
      <c r="E757" s="2">
        <f>MACD!F757</f>
        <v>8.6889802781133216E-2</v>
      </c>
      <c r="F757" s="2">
        <f>'Moving Avg'!D757</f>
        <v>6.0498599999999998</v>
      </c>
      <c r="G757" s="2">
        <f>'Moving Avg'!F757</f>
        <v>6.0775099999999993</v>
      </c>
      <c r="H757" s="2">
        <f>'Moving Avg'!G757</f>
        <v>6.4261499999999998</v>
      </c>
      <c r="I757" s="2">
        <f>'Moving Avg'!H757</f>
        <v>6.5908250000000033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  <c r="M757" s="8">
        <f t="shared" si="110"/>
        <v>25</v>
      </c>
      <c r="N757" s="8">
        <f t="shared" si="111"/>
        <v>100</v>
      </c>
      <c r="O757" s="8">
        <f t="shared" si="112"/>
        <v>0</v>
      </c>
      <c r="P757" s="8">
        <f t="shared" si="113"/>
        <v>83.5</v>
      </c>
      <c r="Q757" s="9">
        <f t="shared" si="114"/>
        <v>56.274999999999999</v>
      </c>
      <c r="R757" s="9">
        <f t="shared" si="115"/>
        <v>45.875</v>
      </c>
      <c r="S757" s="9">
        <f t="shared" si="116"/>
        <v>56.325000000000003</v>
      </c>
      <c r="T757" s="9">
        <f t="shared" si="117"/>
        <v>52.125</v>
      </c>
      <c r="U757" s="8">
        <f t="shared" si="118"/>
        <v>52.82500000000001</v>
      </c>
      <c r="V757" s="8">
        <f t="shared" si="119"/>
        <v>52.650000000000006</v>
      </c>
    </row>
    <row r="758" spans="1:22" ht="13.5" x14ac:dyDescent="0.25">
      <c r="A758" s="3">
        <f>RSI!A758</f>
        <v>43108</v>
      </c>
      <c r="B758" s="2">
        <f>RSI!B758</f>
        <v>6.2986000000000004</v>
      </c>
      <c r="C758" s="2">
        <f>RSI!I758</f>
        <v>55.260480223764375</v>
      </c>
      <c r="D758" s="2">
        <f>MACD!E758</f>
        <v>-3.6970154199684302E-2</v>
      </c>
      <c r="E758" s="2">
        <f>MACD!F758</f>
        <v>6.2117811384969711E-2</v>
      </c>
      <c r="F758" s="2">
        <f>'Moving Avg'!D758</f>
        <v>6.0986400000000005</v>
      </c>
      <c r="G758" s="2">
        <f>'Moving Avg'!F758</f>
        <v>6.0848249999999995</v>
      </c>
      <c r="H758" s="2">
        <f>'Moving Avg'!G758</f>
        <v>6.4154240000000007</v>
      </c>
      <c r="I758" s="2">
        <f>'Moving Avg'!H758</f>
        <v>6.5900560000000041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  <c r="M758" s="8">
        <f t="shared" si="110"/>
        <v>25</v>
      </c>
      <c r="N758" s="8">
        <f t="shared" si="111"/>
        <v>100</v>
      </c>
      <c r="O758" s="8">
        <f t="shared" si="112"/>
        <v>0</v>
      </c>
      <c r="P758" s="8">
        <f t="shared" si="113"/>
        <v>83.5</v>
      </c>
      <c r="Q758" s="9">
        <f t="shared" si="114"/>
        <v>56.274999999999999</v>
      </c>
      <c r="R758" s="9">
        <f t="shared" si="115"/>
        <v>45.875</v>
      </c>
      <c r="S758" s="9">
        <f t="shared" si="116"/>
        <v>56.325000000000003</v>
      </c>
      <c r="T758" s="9">
        <f t="shared" si="117"/>
        <v>52.125</v>
      </c>
      <c r="U758" s="8">
        <f t="shared" si="118"/>
        <v>52.82500000000001</v>
      </c>
      <c r="V758" s="8">
        <f t="shared" si="119"/>
        <v>52.650000000000006</v>
      </c>
    </row>
    <row r="759" spans="1:22" ht="13.5" x14ac:dyDescent="0.25">
      <c r="A759" s="3">
        <f>RSI!A759</f>
        <v>43109</v>
      </c>
      <c r="B759" s="2">
        <f>RSI!B759</f>
        <v>6.2904</v>
      </c>
      <c r="C759" s="2">
        <f>RSI!I759</f>
        <v>54.8699509883864</v>
      </c>
      <c r="D759" s="2">
        <f>MACD!E759</f>
        <v>-7.0568664415286975E-2</v>
      </c>
      <c r="E759" s="2">
        <f>MACD!F759</f>
        <v>3.5580516224918375E-2</v>
      </c>
      <c r="F759" s="2">
        <f>'Moving Avg'!D759</f>
        <v>6.1376400000000002</v>
      </c>
      <c r="G759" s="2">
        <f>'Moving Avg'!F759</f>
        <v>6.0840099999999993</v>
      </c>
      <c r="H759" s="2">
        <f>'Moving Avg'!G759</f>
        <v>6.4063220000000003</v>
      </c>
      <c r="I759" s="2">
        <f>'Moving Avg'!H759</f>
        <v>6.5894380000000048</v>
      </c>
      <c r="J759" s="6" t="str">
        <f>OBV!F759</f>
        <v>BULLISH</v>
      </c>
      <c r="K759" s="6" t="str">
        <f>OBV!G759</f>
        <v>NEUTRAL</v>
      </c>
      <c r="L759" s="6" t="str">
        <f>OBV!H759</f>
        <v>CONFIRMED BULLISH</v>
      </c>
      <c r="M759" s="8">
        <f t="shared" si="110"/>
        <v>25</v>
      </c>
      <c r="N759" s="8">
        <f t="shared" si="111"/>
        <v>100</v>
      </c>
      <c r="O759" s="8">
        <f t="shared" si="112"/>
        <v>0</v>
      </c>
      <c r="P759" s="8">
        <f t="shared" si="113"/>
        <v>83.5</v>
      </c>
      <c r="Q759" s="9">
        <f t="shared" si="114"/>
        <v>56.274999999999999</v>
      </c>
      <c r="R759" s="9">
        <f t="shared" si="115"/>
        <v>45.875</v>
      </c>
      <c r="S759" s="9">
        <f t="shared" si="116"/>
        <v>56.325000000000003</v>
      </c>
      <c r="T759" s="9">
        <f t="shared" si="117"/>
        <v>52.125</v>
      </c>
      <c r="U759" s="8">
        <f t="shared" si="118"/>
        <v>52.82500000000001</v>
      </c>
      <c r="V759" s="8">
        <f t="shared" si="119"/>
        <v>52.650000000000006</v>
      </c>
    </row>
    <row r="760" spans="1:22" ht="13.5" x14ac:dyDescent="0.25">
      <c r="A760" s="3">
        <f>RSI!A760</f>
        <v>43110</v>
      </c>
      <c r="B760" s="2">
        <f>RSI!B760</f>
        <v>6.1035000000000004</v>
      </c>
      <c r="C760" s="2">
        <f>RSI!I760</f>
        <v>46.75880159126698</v>
      </c>
      <c r="D760" s="2">
        <f>MACD!E760</f>
        <v>-8.5855033793148294E-2</v>
      </c>
      <c r="E760" s="2">
        <f>MACD!F760</f>
        <v>1.1293406221305043E-2</v>
      </c>
      <c r="F760" s="2">
        <f>'Moving Avg'!D760</f>
        <v>6.1798999999999999</v>
      </c>
      <c r="G760" s="2">
        <f>'Moving Avg'!F760</f>
        <v>6.0746650000000004</v>
      </c>
      <c r="H760" s="2">
        <f>'Moving Avg'!G760</f>
        <v>6.3936439999999992</v>
      </c>
      <c r="I760" s="2">
        <f>'Moving Avg'!H760</f>
        <v>6.5878855000000041</v>
      </c>
      <c r="J760" s="6" t="str">
        <f>OBV!F760</f>
        <v>BULLISH</v>
      </c>
      <c r="K760" s="6" t="str">
        <f>OBV!G760</f>
        <v>NEUTRAL</v>
      </c>
      <c r="L760" s="6" t="str">
        <f>OBV!H760</f>
        <v>CONFIRMED BULLISH</v>
      </c>
      <c r="M760" s="8">
        <f t="shared" si="110"/>
        <v>25</v>
      </c>
      <c r="N760" s="8">
        <f t="shared" si="111"/>
        <v>100</v>
      </c>
      <c r="O760" s="8">
        <f t="shared" si="112"/>
        <v>0</v>
      </c>
      <c r="P760" s="8">
        <f t="shared" si="113"/>
        <v>83.5</v>
      </c>
      <c r="Q760" s="9">
        <f t="shared" si="114"/>
        <v>56.274999999999999</v>
      </c>
      <c r="R760" s="9">
        <f t="shared" si="115"/>
        <v>45.875</v>
      </c>
      <c r="S760" s="9">
        <f t="shared" si="116"/>
        <v>56.325000000000003</v>
      </c>
      <c r="T760" s="9">
        <f t="shared" si="117"/>
        <v>52.125</v>
      </c>
      <c r="U760" s="8">
        <f t="shared" si="118"/>
        <v>52.82500000000001</v>
      </c>
      <c r="V760" s="8">
        <f t="shared" si="119"/>
        <v>52.650000000000006</v>
      </c>
    </row>
    <row r="761" spans="1:22" ht="13.5" x14ac:dyDescent="0.25">
      <c r="A761" s="3">
        <f>RSI!A761</f>
        <v>43111</v>
      </c>
      <c r="B761" s="2">
        <f>RSI!B761</f>
        <v>6.2335000000000003</v>
      </c>
      <c r="C761" s="2">
        <f>RSI!I761</f>
        <v>52.066494128867973</v>
      </c>
      <c r="D761" s="2">
        <f>MACD!E761</f>
        <v>-0.10796424018556738</v>
      </c>
      <c r="E761" s="2">
        <f>MACD!F761</f>
        <v>-1.2558123060069442E-2</v>
      </c>
      <c r="F761" s="2">
        <f>'Moving Avg'!D761</f>
        <v>6.2237799999999996</v>
      </c>
      <c r="G761" s="2">
        <f>'Moving Avg'!F761</f>
        <v>6.0710050000000004</v>
      </c>
      <c r="H761" s="2">
        <f>'Moving Avg'!G761</f>
        <v>6.3796639999999991</v>
      </c>
      <c r="I761" s="2">
        <f>'Moving Avg'!H761</f>
        <v>6.5870215000000041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  <c r="M761" s="8">
        <f t="shared" si="110"/>
        <v>25</v>
      </c>
      <c r="N761" s="8">
        <f t="shared" si="111"/>
        <v>100</v>
      </c>
      <c r="O761" s="8">
        <f t="shared" si="112"/>
        <v>0</v>
      </c>
      <c r="P761" s="8">
        <f t="shared" si="113"/>
        <v>83.5</v>
      </c>
      <c r="Q761" s="9">
        <f t="shared" si="114"/>
        <v>56.274999999999999</v>
      </c>
      <c r="R761" s="9">
        <f t="shared" si="115"/>
        <v>45.875</v>
      </c>
      <c r="S761" s="9">
        <f t="shared" si="116"/>
        <v>56.325000000000003</v>
      </c>
      <c r="T761" s="9">
        <f t="shared" si="117"/>
        <v>52.125</v>
      </c>
      <c r="U761" s="8">
        <f t="shared" si="118"/>
        <v>52.82500000000001</v>
      </c>
      <c r="V761" s="8">
        <f t="shared" si="119"/>
        <v>52.650000000000006</v>
      </c>
    </row>
    <row r="762" spans="1:22" ht="13.5" x14ac:dyDescent="0.25">
      <c r="A762" s="3">
        <f>RSI!A762</f>
        <v>43112</v>
      </c>
      <c r="B762" s="2">
        <f>RSI!B762</f>
        <v>6.0465999999999998</v>
      </c>
      <c r="C762" s="2">
        <f>RSI!I762</f>
        <v>45.104572387698106</v>
      </c>
      <c r="D762" s="2">
        <f>MACD!E762</f>
        <v>-9.4420578639052621E-2</v>
      </c>
      <c r="E762" s="2">
        <f>MACD!F762</f>
        <v>-2.8930614175866079E-2</v>
      </c>
      <c r="F762" s="2">
        <f>'Moving Avg'!D762</f>
        <v>6.1945199999999998</v>
      </c>
      <c r="G762" s="2">
        <f>'Moving Avg'!F762</f>
        <v>6.0673450000000004</v>
      </c>
      <c r="H762" s="2">
        <f>'Moving Avg'!G762</f>
        <v>6.3619460000000005</v>
      </c>
      <c r="I762" s="2">
        <f>'Moving Avg'!H762</f>
        <v>6.5851845000000022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  <c r="M762" s="8">
        <f t="shared" si="110"/>
        <v>25</v>
      </c>
      <c r="N762" s="8">
        <f t="shared" si="111"/>
        <v>100</v>
      </c>
      <c r="O762" s="8">
        <f t="shared" si="112"/>
        <v>0</v>
      </c>
      <c r="P762" s="8">
        <f t="shared" si="113"/>
        <v>16.5</v>
      </c>
      <c r="Q762" s="9">
        <f t="shared" si="114"/>
        <v>46.225000000000001</v>
      </c>
      <c r="R762" s="9">
        <f t="shared" si="115"/>
        <v>29.125</v>
      </c>
      <c r="S762" s="9">
        <f t="shared" si="116"/>
        <v>26.175000000000001</v>
      </c>
      <c r="T762" s="9">
        <f t="shared" si="117"/>
        <v>35.375</v>
      </c>
      <c r="U762" s="8">
        <f t="shared" si="118"/>
        <v>33.841666666666661</v>
      </c>
      <c r="V762" s="8">
        <f t="shared" si="119"/>
        <v>34.224999999999994</v>
      </c>
    </row>
    <row r="763" spans="1:22" ht="13.5" x14ac:dyDescent="0.25">
      <c r="A763" s="3">
        <f>RSI!A763</f>
        <v>43115</v>
      </c>
      <c r="B763" s="2">
        <f>RSI!B763</f>
        <v>5.9734999999999996</v>
      </c>
      <c r="C763" s="2">
        <f>RSI!I763</f>
        <v>42.699719143093738</v>
      </c>
      <c r="D763" s="2">
        <f>MACD!E763</f>
        <v>-8.3024028098176217E-2</v>
      </c>
      <c r="E763" s="2">
        <f>MACD!F763</f>
        <v>-3.9749296960328112E-2</v>
      </c>
      <c r="F763" s="2">
        <f>'Moving Avg'!D763</f>
        <v>6.1295000000000002</v>
      </c>
      <c r="G763" s="2">
        <f>'Moving Avg'!F763</f>
        <v>6.0600300000000002</v>
      </c>
      <c r="H763" s="2">
        <f>'Moving Avg'!G763</f>
        <v>6.3461800000000004</v>
      </c>
      <c r="I763" s="2">
        <f>'Moving Avg'!H763</f>
        <v>6.5829820000000021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  <c r="M763" s="8">
        <f t="shared" si="110"/>
        <v>25</v>
      </c>
      <c r="N763" s="8">
        <f t="shared" si="111"/>
        <v>100</v>
      </c>
      <c r="O763" s="8">
        <f t="shared" si="112"/>
        <v>0</v>
      </c>
      <c r="P763" s="8">
        <f t="shared" si="113"/>
        <v>16.5</v>
      </c>
      <c r="Q763" s="9">
        <f t="shared" si="114"/>
        <v>46.225000000000001</v>
      </c>
      <c r="R763" s="9">
        <f t="shared" si="115"/>
        <v>29.125</v>
      </c>
      <c r="S763" s="9">
        <f t="shared" si="116"/>
        <v>26.175000000000001</v>
      </c>
      <c r="T763" s="9">
        <f t="shared" si="117"/>
        <v>35.375</v>
      </c>
      <c r="U763" s="8">
        <f t="shared" si="118"/>
        <v>33.841666666666661</v>
      </c>
      <c r="V763" s="8">
        <f t="shared" si="119"/>
        <v>34.224999999999994</v>
      </c>
    </row>
    <row r="764" spans="1:22" ht="13.5" x14ac:dyDescent="0.25">
      <c r="A764" s="3">
        <f>RSI!A764</f>
        <v>43116</v>
      </c>
      <c r="B764" s="2">
        <f>RSI!B764</f>
        <v>5.9490999999999996</v>
      </c>
      <c r="C764" s="2">
        <f>RSI!I764</f>
        <v>41.896737988969043</v>
      </c>
      <c r="D764" s="2">
        <f>MACD!E764</f>
        <v>-6.4154661969589633E-2</v>
      </c>
      <c r="E764" s="2">
        <f>MACD!F764</f>
        <v>-4.4630369962180422E-2</v>
      </c>
      <c r="F764" s="2">
        <f>'Moving Avg'!D764</f>
        <v>6.0612400000000006</v>
      </c>
      <c r="G764" s="2">
        <f>'Moving Avg'!F764</f>
        <v>6.060435</v>
      </c>
      <c r="H764" s="2">
        <f>'Moving Avg'!G764</f>
        <v>6.3302520000000007</v>
      </c>
      <c r="I764" s="2">
        <f>'Moving Avg'!H764</f>
        <v>6.5808495000000029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  <c r="M764" s="8">
        <f t="shared" si="110"/>
        <v>25</v>
      </c>
      <c r="N764" s="8">
        <f t="shared" si="111"/>
        <v>45</v>
      </c>
      <c r="O764" s="8">
        <f t="shared" si="112"/>
        <v>0</v>
      </c>
      <c r="P764" s="8">
        <f t="shared" si="113"/>
        <v>16.5</v>
      </c>
      <c r="Q764" s="9">
        <f t="shared" si="114"/>
        <v>26.975000000000001</v>
      </c>
      <c r="R764" s="9">
        <f t="shared" si="115"/>
        <v>18.125</v>
      </c>
      <c r="S764" s="9">
        <f t="shared" si="116"/>
        <v>17.925000000000001</v>
      </c>
      <c r="T764" s="9">
        <f t="shared" si="117"/>
        <v>21.625</v>
      </c>
      <c r="U764" s="8">
        <f t="shared" si="118"/>
        <v>21.008333333333336</v>
      </c>
      <c r="V764" s="8">
        <f t="shared" si="119"/>
        <v>21.162500000000001</v>
      </c>
    </row>
    <row r="765" spans="1:22" ht="13.5" x14ac:dyDescent="0.25">
      <c r="A765" s="3">
        <f>RSI!A765</f>
        <v>43117</v>
      </c>
      <c r="B765" s="2">
        <f>RSI!B765</f>
        <v>5.9734999999999996</v>
      </c>
      <c r="C765" s="2">
        <f>RSI!I765</f>
        <v>43.05008006274403</v>
      </c>
      <c r="D765" s="2">
        <f>MACD!E765</f>
        <v>-8.004157270110035E-2</v>
      </c>
      <c r="E765" s="2">
        <f>MACD!F765</f>
        <v>-5.171261050996441E-2</v>
      </c>
      <c r="F765" s="2">
        <f>'Moving Avg'!D765</f>
        <v>6.0352399999999999</v>
      </c>
      <c r="G765" s="2">
        <f>'Moving Avg'!F765</f>
        <v>6.0535300000000003</v>
      </c>
      <c r="H765" s="2">
        <f>'Moving Avg'!G765</f>
        <v>6.3123719999999999</v>
      </c>
      <c r="I765" s="2">
        <f>'Moving Avg'!H765</f>
        <v>6.5797605000000026</v>
      </c>
      <c r="J765" s="6" t="str">
        <f>OBV!F765</f>
        <v>BULLISH</v>
      </c>
      <c r="K765" s="6" t="str">
        <f>OBV!G765</f>
        <v>NEUTRAL</v>
      </c>
      <c r="L765" s="6" t="str">
        <f>OBV!H765</f>
        <v>BULLISH DIVERGENCE</v>
      </c>
      <c r="M765" s="8">
        <f t="shared" si="110"/>
        <v>25</v>
      </c>
      <c r="N765" s="8">
        <f t="shared" si="111"/>
        <v>100</v>
      </c>
      <c r="O765" s="8">
        <f t="shared" si="112"/>
        <v>0</v>
      </c>
      <c r="P765" s="8">
        <f t="shared" si="113"/>
        <v>66.5</v>
      </c>
      <c r="Q765" s="9">
        <f t="shared" si="114"/>
        <v>53.725000000000001</v>
      </c>
      <c r="R765" s="9">
        <f t="shared" si="115"/>
        <v>41.625</v>
      </c>
      <c r="S765" s="9">
        <f t="shared" si="116"/>
        <v>48.674999999999997</v>
      </c>
      <c r="T765" s="9">
        <f t="shared" si="117"/>
        <v>47.875</v>
      </c>
      <c r="U765" s="8">
        <f t="shared" si="118"/>
        <v>48.008333333333326</v>
      </c>
      <c r="V765" s="8">
        <f t="shared" si="119"/>
        <v>47.974999999999994</v>
      </c>
    </row>
    <row r="766" spans="1:22" ht="13.5" x14ac:dyDescent="0.25">
      <c r="A766" s="3">
        <f>RSI!A766</f>
        <v>43118</v>
      </c>
      <c r="B766" s="2">
        <f>RSI!B766</f>
        <v>6.1604000000000001</v>
      </c>
      <c r="C766" s="2">
        <f>RSI!I766</f>
        <v>51.063131868438518</v>
      </c>
      <c r="D766" s="2">
        <f>MACD!E766</f>
        <v>-8.7593521875918512E-2</v>
      </c>
      <c r="E766" s="2">
        <f>MACD!F766</f>
        <v>-5.888879278315523E-2</v>
      </c>
      <c r="F766" s="2">
        <f>'Moving Avg'!D766</f>
        <v>6.0206200000000001</v>
      </c>
      <c r="G766" s="2">
        <f>'Moving Avg'!F766</f>
        <v>6.0608450000000005</v>
      </c>
      <c r="H766" s="2">
        <f>'Moving Avg'!G766</f>
        <v>6.2982300000000002</v>
      </c>
      <c r="I766" s="2">
        <f>'Moving Avg'!H766</f>
        <v>6.5784540000000025</v>
      </c>
      <c r="J766" s="6" t="str">
        <f>OBV!F766</f>
        <v>BULLISH</v>
      </c>
      <c r="K766" s="6" t="str">
        <f>OBV!G766</f>
        <v>NEUTRAL</v>
      </c>
      <c r="L766" s="6" t="str">
        <f>OBV!H766</f>
        <v>BULLISH DIVERGENCE</v>
      </c>
      <c r="M766" s="8">
        <f t="shared" si="110"/>
        <v>25</v>
      </c>
      <c r="N766" s="8">
        <f t="shared" si="111"/>
        <v>100</v>
      </c>
      <c r="O766" s="8">
        <f t="shared" si="112"/>
        <v>0</v>
      </c>
      <c r="P766" s="8">
        <f t="shared" si="113"/>
        <v>66.5</v>
      </c>
      <c r="Q766" s="9">
        <f t="shared" si="114"/>
        <v>53.725000000000001</v>
      </c>
      <c r="R766" s="9">
        <f t="shared" si="115"/>
        <v>41.625</v>
      </c>
      <c r="S766" s="9">
        <f t="shared" si="116"/>
        <v>48.674999999999997</v>
      </c>
      <c r="T766" s="9">
        <f t="shared" si="117"/>
        <v>47.875</v>
      </c>
      <c r="U766" s="8">
        <f t="shared" si="118"/>
        <v>48.008333333333326</v>
      </c>
      <c r="V766" s="8">
        <f t="shared" si="119"/>
        <v>47.974999999999994</v>
      </c>
    </row>
    <row r="767" spans="1:22" ht="13.5" x14ac:dyDescent="0.25">
      <c r="A767" s="3">
        <f>RSI!A767</f>
        <v>43119</v>
      </c>
      <c r="B767" s="2">
        <f>RSI!B767</f>
        <v>6.0953999999999997</v>
      </c>
      <c r="C767" s="2">
        <f>RSI!I767</f>
        <v>48.506917630048633</v>
      </c>
      <c r="D767" s="2">
        <f>MACD!E767</f>
        <v>-6.1856803743643773E-2</v>
      </c>
      <c r="E767" s="2">
        <f>MACD!F767</f>
        <v>-5.9482394975252942E-2</v>
      </c>
      <c r="F767" s="2">
        <f>'Moving Avg'!D767</f>
        <v>6.0303799999999992</v>
      </c>
      <c r="G767" s="2">
        <f>'Moving Avg'!F767</f>
        <v>6.0681600000000007</v>
      </c>
      <c r="H767" s="2">
        <f>'Moving Avg'!G767</f>
        <v>6.2836019999999992</v>
      </c>
      <c r="I767" s="2">
        <f>'Moving Avg'!H767</f>
        <v>6.5759005000000013</v>
      </c>
      <c r="J767" s="6" t="str">
        <f>OBV!F767</f>
        <v>BEARISH</v>
      </c>
      <c r="K767" s="6" t="str">
        <f>OBV!G767</f>
        <v>NEUTRAL</v>
      </c>
      <c r="L767" s="6" t="str">
        <f>OBV!H767</f>
        <v>BEARISH DIVERGENCE</v>
      </c>
      <c r="M767" s="8">
        <f t="shared" si="110"/>
        <v>25</v>
      </c>
      <c r="N767" s="8">
        <f t="shared" si="111"/>
        <v>45</v>
      </c>
      <c r="O767" s="8">
        <f t="shared" si="112"/>
        <v>0</v>
      </c>
      <c r="P767" s="8">
        <f t="shared" si="113"/>
        <v>16.5</v>
      </c>
      <c r="Q767" s="9">
        <f t="shared" si="114"/>
        <v>26.975000000000001</v>
      </c>
      <c r="R767" s="9">
        <f t="shared" si="115"/>
        <v>18.125</v>
      </c>
      <c r="S767" s="9">
        <f t="shared" si="116"/>
        <v>17.925000000000001</v>
      </c>
      <c r="T767" s="9">
        <f t="shared" si="117"/>
        <v>21.625</v>
      </c>
      <c r="U767" s="8">
        <f t="shared" si="118"/>
        <v>21.008333333333336</v>
      </c>
      <c r="V767" s="8">
        <f t="shared" si="119"/>
        <v>21.162500000000001</v>
      </c>
    </row>
    <row r="768" spans="1:22" ht="13.5" x14ac:dyDescent="0.25">
      <c r="A768" s="3">
        <f>RSI!A768</f>
        <v>43122</v>
      </c>
      <c r="B768" s="2">
        <f>RSI!B768</f>
        <v>6.4204999999999997</v>
      </c>
      <c r="C768" s="2">
        <f>RSI!I768</f>
        <v>59.4426459393625</v>
      </c>
      <c r="D768" s="2">
        <f>MACD!E768</f>
        <v>-4.7696619409312468E-2</v>
      </c>
      <c r="E768" s="2">
        <f>MACD!F768</f>
        <v>-5.7125239862064851E-2</v>
      </c>
      <c r="F768" s="2">
        <f>'Moving Avg'!D768</f>
        <v>6.1197799999999996</v>
      </c>
      <c r="G768" s="2">
        <f>'Moving Avg'!F768</f>
        <v>6.0905100000000001</v>
      </c>
      <c r="H768" s="2">
        <f>'Moving Avg'!G768</f>
        <v>6.2771020000000011</v>
      </c>
      <c r="I768" s="2">
        <f>'Moving Avg'!H768</f>
        <v>6.5740125000000011</v>
      </c>
      <c r="J768" s="6" t="str">
        <f>OBV!F768</f>
        <v>BULLISH</v>
      </c>
      <c r="K768" s="6" t="str">
        <f>OBV!G768</f>
        <v>NEUTRAL</v>
      </c>
      <c r="L768" s="6" t="str">
        <f>OBV!H768</f>
        <v>CONFIRMED BULLISH</v>
      </c>
      <c r="M768" s="8">
        <f t="shared" si="110"/>
        <v>25</v>
      </c>
      <c r="N768" s="8">
        <f t="shared" si="111"/>
        <v>0</v>
      </c>
      <c r="O768" s="8">
        <f t="shared" si="112"/>
        <v>0</v>
      </c>
      <c r="P768" s="8">
        <f t="shared" si="113"/>
        <v>83.5</v>
      </c>
      <c r="Q768" s="9">
        <f t="shared" si="114"/>
        <v>21.274999999999999</v>
      </c>
      <c r="R768" s="9">
        <f t="shared" si="115"/>
        <v>25.875</v>
      </c>
      <c r="S768" s="9">
        <f t="shared" si="116"/>
        <v>41.325000000000003</v>
      </c>
      <c r="T768" s="9">
        <f t="shared" si="117"/>
        <v>27.125</v>
      </c>
      <c r="U768" s="8">
        <f t="shared" si="118"/>
        <v>29.491666666666664</v>
      </c>
      <c r="V768" s="8">
        <f t="shared" si="119"/>
        <v>28.9</v>
      </c>
    </row>
    <row r="769" spans="1:22" ht="13.5" x14ac:dyDescent="0.25">
      <c r="A769" s="3">
        <f>RSI!A769</f>
        <v>43123</v>
      </c>
      <c r="B769" s="2">
        <f>RSI!B769</f>
        <v>6.2335000000000003</v>
      </c>
      <c r="C769" s="2">
        <f>RSI!I769</f>
        <v>52.531811059727865</v>
      </c>
      <c r="D769" s="2">
        <f>MACD!E769</f>
        <v>-2.4857767074330184E-2</v>
      </c>
      <c r="E769" s="2">
        <f>MACD!F769</f>
        <v>-5.0671745304517915E-2</v>
      </c>
      <c r="F769" s="2">
        <f>'Moving Avg'!D769</f>
        <v>6.17666</v>
      </c>
      <c r="G769" s="2">
        <f>'Moving Avg'!F769</f>
        <v>6.1035100000000009</v>
      </c>
      <c r="H769" s="2">
        <f>'Moving Avg'!G769</f>
        <v>6.2663740000000008</v>
      </c>
      <c r="I769" s="2">
        <f>'Moving Avg'!H769</f>
        <v>6.5706905000000031</v>
      </c>
      <c r="J769" s="6" t="str">
        <f>OBV!F769</f>
        <v>BULLISH</v>
      </c>
      <c r="K769" s="6" t="str">
        <f>OBV!G769</f>
        <v>NEUTRAL</v>
      </c>
      <c r="L769" s="6" t="str">
        <f>OBV!H769</f>
        <v>CONFIRMED BULLISH</v>
      </c>
      <c r="M769" s="8">
        <f t="shared" si="110"/>
        <v>25</v>
      </c>
      <c r="N769" s="8">
        <f t="shared" si="111"/>
        <v>0</v>
      </c>
      <c r="O769" s="8">
        <f t="shared" si="112"/>
        <v>0</v>
      </c>
      <c r="P769" s="8">
        <f t="shared" si="113"/>
        <v>83.5</v>
      </c>
      <c r="Q769" s="9">
        <f t="shared" si="114"/>
        <v>21.274999999999999</v>
      </c>
      <c r="R769" s="9">
        <f t="shared" si="115"/>
        <v>25.875</v>
      </c>
      <c r="S769" s="9">
        <f t="shared" si="116"/>
        <v>41.325000000000003</v>
      </c>
      <c r="T769" s="9">
        <f t="shared" si="117"/>
        <v>27.125</v>
      </c>
      <c r="U769" s="8">
        <f t="shared" si="118"/>
        <v>29.491666666666664</v>
      </c>
      <c r="V769" s="8">
        <f t="shared" si="119"/>
        <v>28.9</v>
      </c>
    </row>
    <row r="770" spans="1:22" ht="13.5" x14ac:dyDescent="0.25">
      <c r="A770" s="3">
        <f>RSI!A770</f>
        <v>43124</v>
      </c>
      <c r="B770" s="2">
        <f>RSI!B770</f>
        <v>6.2823000000000002</v>
      </c>
      <c r="C770" s="2">
        <f>RSI!I770</f>
        <v>54.033689989075839</v>
      </c>
      <c r="D770" s="2">
        <f>MACD!E770</f>
        <v>-3.8401027870862414E-2</v>
      </c>
      <c r="E770" s="2">
        <f>MACD!F770</f>
        <v>-4.8217601817786816E-2</v>
      </c>
      <c r="F770" s="2">
        <f>'Moving Avg'!D770</f>
        <v>6.2384199999999996</v>
      </c>
      <c r="G770" s="2">
        <f>'Moving Avg'!F770</f>
        <v>6.1189500000000008</v>
      </c>
      <c r="H770" s="2">
        <f>'Moving Avg'!G770</f>
        <v>6.2595480000000006</v>
      </c>
      <c r="I770" s="2">
        <f>'Moving Avg'!H770</f>
        <v>6.5676125000000027</v>
      </c>
      <c r="J770" s="6" t="str">
        <f>OBV!F770</f>
        <v>BULLISH</v>
      </c>
      <c r="K770" s="6" t="str">
        <f>OBV!G770</f>
        <v>NEUTRAL</v>
      </c>
      <c r="L770" s="6" t="str">
        <f>OBV!H770</f>
        <v>CONFIRMED BULLISH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0</v>
      </c>
      <c r="P770" s="8">
        <f t="shared" ref="P770:P833" si="123">IF(L770="confirmed bullish", 34, IF(L770="bullish divergence",17, 0))+IF(J770="bullish",33,IF(J770="bearish",0,16.5))+IF(K770="strong",33,IF(K770="weak",0,16.5))</f>
        <v>83.5</v>
      </c>
      <c r="Q770" s="9">
        <f t="shared" si="114"/>
        <v>21.274999999999999</v>
      </c>
      <c r="R770" s="9">
        <f t="shared" si="115"/>
        <v>25.875</v>
      </c>
      <c r="S770" s="9">
        <f t="shared" si="116"/>
        <v>41.325000000000003</v>
      </c>
      <c r="T770" s="9">
        <f t="shared" si="117"/>
        <v>27.125</v>
      </c>
      <c r="U770" s="8">
        <f t="shared" si="118"/>
        <v>29.491666666666664</v>
      </c>
      <c r="V770" s="8">
        <f t="shared" si="119"/>
        <v>28.9</v>
      </c>
    </row>
    <row r="771" spans="1:22" ht="13.5" x14ac:dyDescent="0.25">
      <c r="A771" s="3">
        <f>RSI!A771</f>
        <v>43125</v>
      </c>
      <c r="B771" s="2">
        <f>RSI!B771</f>
        <v>6.266</v>
      </c>
      <c r="C771" s="2">
        <f>RSI!I771</f>
        <v>53.425646677692164</v>
      </c>
      <c r="D771" s="2">
        <f>MACD!E771</f>
        <v>-2.9404425613206442E-2</v>
      </c>
      <c r="E771" s="2">
        <f>MACD!F771</f>
        <v>-4.4454966576870744E-2</v>
      </c>
      <c r="F771" s="2">
        <f>'Moving Avg'!D771</f>
        <v>6.2595399999999994</v>
      </c>
      <c r="G771" s="2">
        <f>'Moving Avg'!F771</f>
        <v>6.1335750000000013</v>
      </c>
      <c r="H771" s="2">
        <f>'Moving Avg'!G771</f>
        <v>6.2532080000000008</v>
      </c>
      <c r="I771" s="2">
        <f>'Moving Avg'!H771</f>
        <v>6.5649520000000026</v>
      </c>
      <c r="J771" s="6" t="str">
        <f>OBV!F771</f>
        <v>BULLISH</v>
      </c>
      <c r="K771" s="6" t="str">
        <f>OBV!G771</f>
        <v>NEUTRAL</v>
      </c>
      <c r="L771" s="6" t="str">
        <f>OBV!H771</f>
        <v>CONFIRMED BULLISH</v>
      </c>
      <c r="M771" s="8">
        <f t="shared" si="120"/>
        <v>25</v>
      </c>
      <c r="N771" s="8">
        <f t="shared" si="121"/>
        <v>0</v>
      </c>
      <c r="O771" s="8">
        <f t="shared" si="122"/>
        <v>0</v>
      </c>
      <c r="P771" s="8">
        <f t="shared" si="123"/>
        <v>83.5</v>
      </c>
      <c r="Q771" s="9">
        <f t="shared" ref="Q771:Q834" si="124">0.35*M771+N771*0.35+O771*0.15+P771*0.15</f>
        <v>21.274999999999999</v>
      </c>
      <c r="R771" s="9">
        <f t="shared" ref="R771:R834" si="125">M771*0.2+N771*0.2+O771*0.35+P771*0.25</f>
        <v>25.875</v>
      </c>
      <c r="S771" s="9">
        <f t="shared" ref="S771:S834" si="126">M771*0.15+N771*0.15+O771*0.25+P771*0.45</f>
        <v>41.325000000000003</v>
      </c>
      <c r="T771" s="9">
        <f t="shared" ref="T771:T834" si="127">0.25*SUM(M771:P771)</f>
        <v>27.125</v>
      </c>
      <c r="U771" s="8">
        <f t="shared" ref="U771:U834" si="128">SUM(Q771:S771)/3</f>
        <v>29.491666666666664</v>
      </c>
      <c r="V771" s="8">
        <f t="shared" ref="V771:V834" si="129">SUM(Q771:T771)/4</f>
        <v>28.9</v>
      </c>
    </row>
    <row r="772" spans="1:22" ht="13.5" x14ac:dyDescent="0.25">
      <c r="A772" s="3">
        <f>RSI!A772</f>
        <v>43126</v>
      </c>
      <c r="B772" s="2">
        <f>RSI!B772</f>
        <v>6.0791000000000004</v>
      </c>
      <c r="C772" s="2">
        <f>RSI!I772</f>
        <v>46.907573435402142</v>
      </c>
      <c r="D772" s="2">
        <f>MACD!E772</f>
        <v>-3.7300484521161081E-2</v>
      </c>
      <c r="E772" s="2">
        <f>MACD!F772</f>
        <v>-4.302407016572881E-2</v>
      </c>
      <c r="F772" s="2">
        <f>'Moving Avg'!D772</f>
        <v>6.2562800000000003</v>
      </c>
      <c r="G772" s="2">
        <f>'Moving Avg'!F772</f>
        <v>6.1327600000000002</v>
      </c>
      <c r="H772" s="2">
        <f>'Moving Avg'!G772</f>
        <v>6.242318</v>
      </c>
      <c r="I772" s="2">
        <f>'Moving Avg'!H772</f>
        <v>6.5613570000000028</v>
      </c>
      <c r="J772" s="6" t="str">
        <f>OBV!F772</f>
        <v>BULLISH</v>
      </c>
      <c r="K772" s="6" t="str">
        <f>OBV!G772</f>
        <v>NEUTRAL</v>
      </c>
      <c r="L772" s="6" t="str">
        <f>OBV!H772</f>
        <v>BULLISH DIVERGENCE</v>
      </c>
      <c r="M772" s="8">
        <f t="shared" si="120"/>
        <v>25</v>
      </c>
      <c r="N772" s="8">
        <f t="shared" si="121"/>
        <v>0</v>
      </c>
      <c r="O772" s="8">
        <f t="shared" si="122"/>
        <v>0</v>
      </c>
      <c r="P772" s="8">
        <f t="shared" si="123"/>
        <v>66.5</v>
      </c>
      <c r="Q772" s="9">
        <f t="shared" si="124"/>
        <v>18.725000000000001</v>
      </c>
      <c r="R772" s="9">
        <f t="shared" si="125"/>
        <v>21.625</v>
      </c>
      <c r="S772" s="9">
        <f t="shared" si="126"/>
        <v>33.674999999999997</v>
      </c>
      <c r="T772" s="9">
        <f t="shared" si="127"/>
        <v>22.875</v>
      </c>
      <c r="U772" s="8">
        <f t="shared" si="128"/>
        <v>24.675000000000001</v>
      </c>
      <c r="V772" s="8">
        <f t="shared" si="129"/>
        <v>24.225000000000001</v>
      </c>
    </row>
    <row r="773" spans="1:22" ht="13.5" x14ac:dyDescent="0.25">
      <c r="A773" s="3">
        <f>RSI!A773</f>
        <v>43129</v>
      </c>
      <c r="B773" s="2">
        <f>RSI!B773</f>
        <v>6.1765999999999996</v>
      </c>
      <c r="C773" s="2">
        <f>RSI!I773</f>
        <v>50.313151924809354</v>
      </c>
      <c r="D773" s="2">
        <f>MACD!E773</f>
        <v>-6.1900525152508656E-2</v>
      </c>
      <c r="E773" s="2">
        <f>MACD!F773</f>
        <v>-4.6799361163084779E-2</v>
      </c>
      <c r="F773" s="2">
        <f>'Moving Avg'!D773</f>
        <v>6.2075000000000005</v>
      </c>
      <c r="G773" s="2">
        <f>'Moving Avg'!F773</f>
        <v>6.1388550000000004</v>
      </c>
      <c r="H773" s="2">
        <f>'Moving Avg'!G773</f>
        <v>6.233378000000001</v>
      </c>
      <c r="I773" s="2">
        <f>'Moving Avg'!H773</f>
        <v>6.5592095000000032</v>
      </c>
      <c r="J773" s="6" t="str">
        <f>OBV!F773</f>
        <v>BULLISH</v>
      </c>
      <c r="K773" s="6" t="str">
        <f>OBV!G773</f>
        <v>NEUTRAL</v>
      </c>
      <c r="L773" s="6" t="str">
        <f>OBV!H773</f>
        <v>BULLISH DIVERGENCE</v>
      </c>
      <c r="M773" s="8">
        <f t="shared" si="120"/>
        <v>25</v>
      </c>
      <c r="N773" s="8">
        <f t="shared" si="121"/>
        <v>45</v>
      </c>
      <c r="O773" s="8">
        <f t="shared" si="122"/>
        <v>0</v>
      </c>
      <c r="P773" s="8">
        <f t="shared" si="123"/>
        <v>66.5</v>
      </c>
      <c r="Q773" s="9">
        <f t="shared" si="124"/>
        <v>34.475000000000001</v>
      </c>
      <c r="R773" s="9">
        <f t="shared" si="125"/>
        <v>30.625</v>
      </c>
      <c r="S773" s="9">
        <f t="shared" si="126"/>
        <v>40.424999999999997</v>
      </c>
      <c r="T773" s="9">
        <f t="shared" si="127"/>
        <v>34.125</v>
      </c>
      <c r="U773" s="8">
        <f t="shared" si="128"/>
        <v>35.174999999999997</v>
      </c>
      <c r="V773" s="8">
        <f t="shared" si="129"/>
        <v>34.912499999999994</v>
      </c>
    </row>
    <row r="774" spans="1:22" ht="13.5" x14ac:dyDescent="0.25">
      <c r="A774" s="3">
        <f>RSI!A774</f>
        <v>43130</v>
      </c>
      <c r="B774" s="2">
        <f>RSI!B774</f>
        <v>6.1765999999999996</v>
      </c>
      <c r="C774" s="2">
        <f>RSI!I774</f>
        <v>50.31315192480934</v>
      </c>
      <c r="D774" s="2">
        <f>MACD!E774</f>
        <v>-8.6537018238007413E-2</v>
      </c>
      <c r="E774" s="2">
        <f>MACD!F774</f>
        <v>-5.4746892578069306E-2</v>
      </c>
      <c r="F774" s="2">
        <f>'Moving Avg'!D774</f>
        <v>6.1961200000000005</v>
      </c>
      <c r="G774" s="2">
        <f>'Moving Avg'!F774</f>
        <v>6.1429150000000003</v>
      </c>
      <c r="H774" s="2">
        <f>'Moving Avg'!G774</f>
        <v>6.2268760000000016</v>
      </c>
      <c r="I774" s="2">
        <f>'Moving Avg'!H774</f>
        <v>6.5566780000000042</v>
      </c>
      <c r="J774" s="6" t="str">
        <f>OBV!F774</f>
        <v>BULLISH</v>
      </c>
      <c r="K774" s="6" t="str">
        <f>OBV!G774</f>
        <v>NEUTRAL</v>
      </c>
      <c r="L774" s="6" t="str">
        <f>OBV!H774</f>
        <v>BULLISH DIVERGENCE</v>
      </c>
      <c r="M774" s="8">
        <f t="shared" si="120"/>
        <v>25</v>
      </c>
      <c r="N774" s="8">
        <f t="shared" si="121"/>
        <v>100</v>
      </c>
      <c r="O774" s="8">
        <f t="shared" si="122"/>
        <v>0</v>
      </c>
      <c r="P774" s="8">
        <f t="shared" si="123"/>
        <v>66.5</v>
      </c>
      <c r="Q774" s="9">
        <f t="shared" si="124"/>
        <v>53.725000000000001</v>
      </c>
      <c r="R774" s="9">
        <f t="shared" si="125"/>
        <v>41.625</v>
      </c>
      <c r="S774" s="9">
        <f t="shared" si="126"/>
        <v>48.674999999999997</v>
      </c>
      <c r="T774" s="9">
        <f t="shared" si="127"/>
        <v>47.875</v>
      </c>
      <c r="U774" s="8">
        <f t="shared" si="128"/>
        <v>48.008333333333326</v>
      </c>
      <c r="V774" s="8">
        <f t="shared" si="129"/>
        <v>47.974999999999994</v>
      </c>
    </row>
    <row r="775" spans="1:22" ht="13.5" x14ac:dyDescent="0.25">
      <c r="A775" s="3">
        <f>RSI!A775</f>
        <v>43131</v>
      </c>
      <c r="B775" s="2">
        <f>RSI!B775</f>
        <v>6.0304000000000002</v>
      </c>
      <c r="C775" s="2">
        <f>RSI!I775</f>
        <v>45.263948389522618</v>
      </c>
      <c r="D775" s="2">
        <f>MACD!E775</f>
        <v>-9.2862053923363774E-2</v>
      </c>
      <c r="E775" s="2">
        <f>MACD!F775</f>
        <v>-6.2369924847128201E-2</v>
      </c>
      <c r="F775" s="2">
        <f>'Moving Avg'!D775</f>
        <v>6.14574</v>
      </c>
      <c r="G775" s="2">
        <f>'Moving Avg'!F775</f>
        <v>6.1498250000000008</v>
      </c>
      <c r="H775" s="2">
        <f>'Moving Avg'!G775</f>
        <v>6.215174000000002</v>
      </c>
      <c r="I775" s="2">
        <f>'Moving Avg'!H775</f>
        <v>6.5528395000000046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  <c r="M775" s="8">
        <f t="shared" si="120"/>
        <v>25</v>
      </c>
      <c r="N775" s="8">
        <f t="shared" si="121"/>
        <v>100</v>
      </c>
      <c r="O775" s="8">
        <f t="shared" si="122"/>
        <v>0</v>
      </c>
      <c r="P775" s="8">
        <f t="shared" si="123"/>
        <v>16.5</v>
      </c>
      <c r="Q775" s="9">
        <f t="shared" si="124"/>
        <v>46.225000000000001</v>
      </c>
      <c r="R775" s="9">
        <f t="shared" si="125"/>
        <v>29.125</v>
      </c>
      <c r="S775" s="9">
        <f t="shared" si="126"/>
        <v>26.175000000000001</v>
      </c>
      <c r="T775" s="9">
        <f t="shared" si="127"/>
        <v>35.375</v>
      </c>
      <c r="U775" s="8">
        <f t="shared" si="128"/>
        <v>33.841666666666661</v>
      </c>
      <c r="V775" s="8">
        <f t="shared" si="129"/>
        <v>34.224999999999994</v>
      </c>
    </row>
    <row r="776" spans="1:22" ht="13.5" x14ac:dyDescent="0.25">
      <c r="A776" s="3">
        <f>RSI!A776</f>
        <v>43132</v>
      </c>
      <c r="B776" s="2">
        <f>RSI!B776</f>
        <v>6.1684999999999999</v>
      </c>
      <c r="C776" s="2">
        <f>RSI!I776</f>
        <v>50.33420281319961</v>
      </c>
      <c r="D776" s="2">
        <f>MACD!E776</f>
        <v>-7.8883525711910707E-2</v>
      </c>
      <c r="E776" s="2">
        <f>MACD!F776</f>
        <v>-6.5672645020084713E-2</v>
      </c>
      <c r="F776" s="2">
        <f>'Moving Avg'!D776</f>
        <v>6.1262400000000001</v>
      </c>
      <c r="G776" s="2">
        <f>'Moving Avg'!F776</f>
        <v>6.1575450000000007</v>
      </c>
      <c r="H776" s="2">
        <f>'Moving Avg'!G776</f>
        <v>6.206234000000002</v>
      </c>
      <c r="I776" s="2">
        <f>'Moving Avg'!H776</f>
        <v>6.5491925000000037</v>
      </c>
      <c r="J776" s="6" t="str">
        <f>OBV!F776</f>
        <v>BULLISH</v>
      </c>
      <c r="K776" s="6" t="str">
        <f>OBV!G776</f>
        <v>NEUTRAL</v>
      </c>
      <c r="L776" s="6" t="str">
        <f>OBV!H776</f>
        <v>BULLISH DIVERGENCE</v>
      </c>
      <c r="M776" s="8">
        <f t="shared" si="120"/>
        <v>25</v>
      </c>
      <c r="N776" s="8">
        <f t="shared" si="121"/>
        <v>45</v>
      </c>
      <c r="O776" s="8">
        <f t="shared" si="122"/>
        <v>0</v>
      </c>
      <c r="P776" s="8">
        <f t="shared" si="123"/>
        <v>66.5</v>
      </c>
      <c r="Q776" s="9">
        <f t="shared" si="124"/>
        <v>34.475000000000001</v>
      </c>
      <c r="R776" s="9">
        <f t="shared" si="125"/>
        <v>30.625</v>
      </c>
      <c r="S776" s="9">
        <f t="shared" si="126"/>
        <v>40.424999999999997</v>
      </c>
      <c r="T776" s="9">
        <f t="shared" si="127"/>
        <v>34.125</v>
      </c>
      <c r="U776" s="8">
        <f t="shared" si="128"/>
        <v>35.174999999999997</v>
      </c>
      <c r="V776" s="8">
        <f t="shared" si="129"/>
        <v>34.912499999999994</v>
      </c>
    </row>
    <row r="777" spans="1:22" ht="13.5" x14ac:dyDescent="0.25">
      <c r="A777" s="3">
        <f>RSI!A777</f>
        <v>43133</v>
      </c>
      <c r="B777" s="2">
        <f>RSI!B777</f>
        <v>6.2497999999999996</v>
      </c>
      <c r="C777" s="2">
        <f>RSI!I777</f>
        <v>53.089137185033145</v>
      </c>
      <c r="D777" s="2">
        <f>MACD!E777</f>
        <v>-8.3147259726162659E-2</v>
      </c>
      <c r="E777" s="2">
        <f>MACD!F777</f>
        <v>-6.9167567961300302E-2</v>
      </c>
      <c r="F777" s="2">
        <f>'Moving Avg'!D777</f>
        <v>6.1603800000000009</v>
      </c>
      <c r="G777" s="2">
        <f>'Moving Avg'!F777</f>
        <v>6.1603899999999996</v>
      </c>
      <c r="H777" s="2">
        <f>'Moving Avg'!G777</f>
        <v>6.1979440000000023</v>
      </c>
      <c r="I777" s="2">
        <f>'Moving Avg'!H777</f>
        <v>6.5458750000000041</v>
      </c>
      <c r="J777" s="6" t="str">
        <f>OBV!F777</f>
        <v>BULLISH</v>
      </c>
      <c r="K777" s="6" t="str">
        <f>OBV!G777</f>
        <v>NEUTRAL</v>
      </c>
      <c r="L777" s="6" t="str">
        <f>OBV!H777</f>
        <v>CONFIRMED BULLISH</v>
      </c>
      <c r="M777" s="8">
        <f t="shared" si="120"/>
        <v>25</v>
      </c>
      <c r="N777" s="8">
        <f t="shared" si="121"/>
        <v>45</v>
      </c>
      <c r="O777" s="8">
        <f t="shared" si="122"/>
        <v>0</v>
      </c>
      <c r="P777" s="8">
        <f t="shared" si="123"/>
        <v>83.5</v>
      </c>
      <c r="Q777" s="9">
        <f t="shared" si="124"/>
        <v>37.024999999999999</v>
      </c>
      <c r="R777" s="9">
        <f t="shared" si="125"/>
        <v>34.875</v>
      </c>
      <c r="S777" s="9">
        <f t="shared" si="126"/>
        <v>48.075000000000003</v>
      </c>
      <c r="T777" s="9">
        <f t="shared" si="127"/>
        <v>38.375</v>
      </c>
      <c r="U777" s="8">
        <f t="shared" si="128"/>
        <v>39.991666666666667</v>
      </c>
      <c r="V777" s="8">
        <f t="shared" si="129"/>
        <v>39.587500000000006</v>
      </c>
    </row>
    <row r="778" spans="1:22" ht="13.5" x14ac:dyDescent="0.25">
      <c r="A778" s="3">
        <f>RSI!A778</f>
        <v>43136</v>
      </c>
      <c r="B778" s="2">
        <f>RSI!B778</f>
        <v>6.2172999999999998</v>
      </c>
      <c r="C778" s="2">
        <f>RSI!I778</f>
        <v>51.850945103282029</v>
      </c>
      <c r="D778" s="2">
        <f>MACD!E778</f>
        <v>-3.4876997090877104E-2</v>
      </c>
      <c r="E778" s="2">
        <f>MACD!F778</f>
        <v>-6.2309453787215668E-2</v>
      </c>
      <c r="F778" s="2">
        <f>'Moving Avg'!D778</f>
        <v>6.1685200000000009</v>
      </c>
      <c r="G778" s="2">
        <f>'Moving Avg'!F778</f>
        <v>6.1563249999999989</v>
      </c>
      <c r="H778" s="2">
        <f>'Moving Avg'!G778</f>
        <v>6.1893300000000009</v>
      </c>
      <c r="I778" s="2">
        <f>'Moving Avg'!H778</f>
        <v>6.5423950000000044</v>
      </c>
      <c r="J778" s="6" t="str">
        <f>OBV!F778</f>
        <v>BULLISH</v>
      </c>
      <c r="K778" s="6" t="str">
        <f>OBV!G778</f>
        <v>NEUTRAL</v>
      </c>
      <c r="L778" s="6" t="str">
        <f>OBV!H778</f>
        <v>CONFIRMED BULLISH</v>
      </c>
      <c r="M778" s="8">
        <f t="shared" si="120"/>
        <v>25</v>
      </c>
      <c r="N778" s="8">
        <f t="shared" si="121"/>
        <v>0</v>
      </c>
      <c r="O778" s="8">
        <f t="shared" si="122"/>
        <v>0</v>
      </c>
      <c r="P778" s="8">
        <f t="shared" si="123"/>
        <v>83.5</v>
      </c>
      <c r="Q778" s="9">
        <f t="shared" si="124"/>
        <v>21.274999999999999</v>
      </c>
      <c r="R778" s="9">
        <f t="shared" si="125"/>
        <v>25.875</v>
      </c>
      <c r="S778" s="9">
        <f t="shared" si="126"/>
        <v>41.325000000000003</v>
      </c>
      <c r="T778" s="9">
        <f t="shared" si="127"/>
        <v>27.125</v>
      </c>
      <c r="U778" s="8">
        <f t="shared" si="128"/>
        <v>29.491666666666664</v>
      </c>
      <c r="V778" s="8">
        <f t="shared" si="129"/>
        <v>28.9</v>
      </c>
    </row>
    <row r="779" spans="1:22" ht="13.5" x14ac:dyDescent="0.25">
      <c r="A779" s="3">
        <f>RSI!A779</f>
        <v>43137</v>
      </c>
      <c r="B779" s="2">
        <f>RSI!B779</f>
        <v>6.0141</v>
      </c>
      <c r="C779" s="2">
        <f>RSI!I779</f>
        <v>44.813482838305653</v>
      </c>
      <c r="D779" s="2">
        <f>MACD!E779</f>
        <v>-8.0626659995184369E-3</v>
      </c>
      <c r="E779" s="2">
        <f>MACD!F779</f>
        <v>-5.1460096229676226E-2</v>
      </c>
      <c r="F779" s="2">
        <f>'Moving Avg'!D779</f>
        <v>6.1360199999999994</v>
      </c>
      <c r="G779" s="2">
        <f>'Moving Avg'!F779</f>
        <v>6.1425099999999988</v>
      </c>
      <c r="H779" s="2">
        <f>'Moving Avg'!G779</f>
        <v>6.177302000000001</v>
      </c>
      <c r="I779" s="2">
        <f>'Moving Avg'!H779</f>
        <v>6.5378990000000048</v>
      </c>
      <c r="J779" s="6" t="str">
        <f>OBV!F779</f>
        <v>BULLISH</v>
      </c>
      <c r="K779" s="6" t="str">
        <f>OBV!G779</f>
        <v>NEUTRAL</v>
      </c>
      <c r="L779" s="6" t="str">
        <f>OBV!H779</f>
        <v>BULLISH DIVERGENCE</v>
      </c>
      <c r="M779" s="8">
        <f t="shared" si="120"/>
        <v>25</v>
      </c>
      <c r="N779" s="8">
        <f t="shared" si="121"/>
        <v>0</v>
      </c>
      <c r="O779" s="8">
        <f t="shared" si="122"/>
        <v>0</v>
      </c>
      <c r="P779" s="8">
        <f t="shared" si="123"/>
        <v>66.5</v>
      </c>
      <c r="Q779" s="9">
        <f t="shared" si="124"/>
        <v>18.725000000000001</v>
      </c>
      <c r="R779" s="9">
        <f t="shared" si="125"/>
        <v>21.625</v>
      </c>
      <c r="S779" s="9">
        <f t="shared" si="126"/>
        <v>33.674999999999997</v>
      </c>
      <c r="T779" s="9">
        <f t="shared" si="127"/>
        <v>22.875</v>
      </c>
      <c r="U779" s="8">
        <f t="shared" si="128"/>
        <v>24.675000000000001</v>
      </c>
      <c r="V779" s="8">
        <f t="shared" si="129"/>
        <v>24.225000000000001</v>
      </c>
    </row>
    <row r="780" spans="1:22" ht="13.5" x14ac:dyDescent="0.25">
      <c r="A780" s="3">
        <f>RSI!A780</f>
        <v>43138</v>
      </c>
      <c r="B780" s="2">
        <f>RSI!B780</f>
        <v>6.1035000000000004</v>
      </c>
      <c r="C780" s="2">
        <f>RSI!I780</f>
        <v>48.14793115183631</v>
      </c>
      <c r="D780" s="2">
        <f>MACD!E780</f>
        <v>1.6423350280031279E-2</v>
      </c>
      <c r="E780" s="2">
        <f>MACD!F780</f>
        <v>-3.7883406927734724E-2</v>
      </c>
      <c r="F780" s="2">
        <f>'Moving Avg'!D780</f>
        <v>6.1506399999999992</v>
      </c>
      <c r="G780" s="2">
        <f>'Moving Avg'!F780</f>
        <v>6.1425099999999979</v>
      </c>
      <c r="H780" s="2">
        <f>'Moving Avg'!G780</f>
        <v>6.1670620000000005</v>
      </c>
      <c r="I780" s="2">
        <f>'Moving Avg'!H780</f>
        <v>6.5338500000000037</v>
      </c>
      <c r="J780" s="6" t="str">
        <f>OBV!F780</f>
        <v>BULLISH</v>
      </c>
      <c r="K780" s="6" t="str">
        <f>OBV!G780</f>
        <v>NEUTRAL</v>
      </c>
      <c r="L780" s="6" t="str">
        <f>OBV!H780</f>
        <v>CONFIRMED BULLISH</v>
      </c>
      <c r="M780" s="8">
        <f t="shared" si="120"/>
        <v>25</v>
      </c>
      <c r="N780" s="8">
        <f t="shared" si="121"/>
        <v>0</v>
      </c>
      <c r="O780" s="8">
        <f t="shared" si="122"/>
        <v>0</v>
      </c>
      <c r="P780" s="8">
        <f t="shared" si="123"/>
        <v>83.5</v>
      </c>
      <c r="Q780" s="9">
        <f t="shared" si="124"/>
        <v>21.274999999999999</v>
      </c>
      <c r="R780" s="9">
        <f t="shared" si="125"/>
        <v>25.875</v>
      </c>
      <c r="S780" s="9">
        <f t="shared" si="126"/>
        <v>41.325000000000003</v>
      </c>
      <c r="T780" s="9">
        <f t="shared" si="127"/>
        <v>27.125</v>
      </c>
      <c r="U780" s="8">
        <f t="shared" si="128"/>
        <v>29.491666666666664</v>
      </c>
      <c r="V780" s="8">
        <f t="shared" si="129"/>
        <v>28.9</v>
      </c>
    </row>
    <row r="781" spans="1:22" ht="13.5" x14ac:dyDescent="0.25">
      <c r="A781" s="3">
        <f>RSI!A781</f>
        <v>43139</v>
      </c>
      <c r="B781" s="2">
        <f>RSI!B781</f>
        <v>6.0547000000000004</v>
      </c>
      <c r="C781" s="2">
        <f>RSI!I781</f>
        <v>46.496434707503703</v>
      </c>
      <c r="D781" s="2">
        <f>MACD!E781</f>
        <v>3.8565119726629682E-2</v>
      </c>
      <c r="E781" s="2">
        <f>MACD!F781</f>
        <v>-2.2593701596861845E-2</v>
      </c>
      <c r="F781" s="2">
        <f>'Moving Avg'!D781</f>
        <v>6.1278799999999993</v>
      </c>
      <c r="G781" s="2">
        <f>'Moving Avg'!F781</f>
        <v>6.133569999999998</v>
      </c>
      <c r="H781" s="2">
        <f>'Moving Avg'!G781</f>
        <v>6.1597460000000011</v>
      </c>
      <c r="I781" s="2">
        <f>'Moving Avg'!H781</f>
        <v>6.5295570000000023</v>
      </c>
      <c r="J781" s="6" t="str">
        <f>OBV!F781</f>
        <v>BULLISH</v>
      </c>
      <c r="K781" s="6" t="str">
        <f>OBV!G781</f>
        <v>NEUTRAL</v>
      </c>
      <c r="L781" s="6" t="str">
        <f>OBV!H781</f>
        <v>BULLISH DIVERGENCE</v>
      </c>
      <c r="M781" s="8">
        <f t="shared" si="120"/>
        <v>25</v>
      </c>
      <c r="N781" s="8">
        <f t="shared" si="121"/>
        <v>0</v>
      </c>
      <c r="O781" s="8">
        <f t="shared" si="122"/>
        <v>0</v>
      </c>
      <c r="P781" s="8">
        <f t="shared" si="123"/>
        <v>66.5</v>
      </c>
      <c r="Q781" s="9">
        <f t="shared" si="124"/>
        <v>18.725000000000001</v>
      </c>
      <c r="R781" s="9">
        <f t="shared" si="125"/>
        <v>21.625</v>
      </c>
      <c r="S781" s="9">
        <f t="shared" si="126"/>
        <v>33.674999999999997</v>
      </c>
      <c r="T781" s="9">
        <f t="shared" si="127"/>
        <v>22.875</v>
      </c>
      <c r="U781" s="8">
        <f t="shared" si="128"/>
        <v>24.675000000000001</v>
      </c>
      <c r="V781" s="8">
        <f t="shared" si="129"/>
        <v>24.225000000000001</v>
      </c>
    </row>
    <row r="782" spans="1:22" ht="13.5" x14ac:dyDescent="0.25">
      <c r="A782" s="3">
        <f>RSI!A782</f>
        <v>43140</v>
      </c>
      <c r="B782" s="2">
        <f>RSI!B782</f>
        <v>6.0141</v>
      </c>
      <c r="C782" s="2">
        <f>RSI!I782</f>
        <v>45.110110527181007</v>
      </c>
      <c r="D782" s="2">
        <f>MACD!E782</f>
        <v>3.2134709808988582E-2</v>
      </c>
      <c r="E782" s="2">
        <f>MACD!F782</f>
        <v>-1.164801931569176E-2</v>
      </c>
      <c r="F782" s="2">
        <f>'Moving Avg'!D782</f>
        <v>6.0807400000000005</v>
      </c>
      <c r="G782" s="2">
        <f>'Moving Avg'!F782</f>
        <v>6.1319449999999973</v>
      </c>
      <c r="H782" s="2">
        <f>'Moving Avg'!G782</f>
        <v>6.1514560000000005</v>
      </c>
      <c r="I782" s="2">
        <f>'Moving Avg'!H782</f>
        <v>6.5250610000000027</v>
      </c>
      <c r="J782" s="6" t="str">
        <f>OBV!F782</f>
        <v>BULLISH</v>
      </c>
      <c r="K782" s="6" t="str">
        <f>OBV!G782</f>
        <v>NEUTRAL</v>
      </c>
      <c r="L782" s="6" t="str">
        <f>OBV!H782</f>
        <v>BULLISH DIVERGENCE</v>
      </c>
      <c r="M782" s="8">
        <f t="shared" si="120"/>
        <v>25</v>
      </c>
      <c r="N782" s="8">
        <f t="shared" si="121"/>
        <v>0</v>
      </c>
      <c r="O782" s="8">
        <f t="shared" si="122"/>
        <v>0</v>
      </c>
      <c r="P782" s="8">
        <f t="shared" si="123"/>
        <v>66.5</v>
      </c>
      <c r="Q782" s="9">
        <f t="shared" si="124"/>
        <v>18.725000000000001</v>
      </c>
      <c r="R782" s="9">
        <f t="shared" si="125"/>
        <v>21.625</v>
      </c>
      <c r="S782" s="9">
        <f t="shared" si="126"/>
        <v>33.674999999999997</v>
      </c>
      <c r="T782" s="9">
        <f t="shared" si="127"/>
        <v>22.875</v>
      </c>
      <c r="U782" s="8">
        <f t="shared" si="128"/>
        <v>24.675000000000001</v>
      </c>
      <c r="V782" s="8">
        <f t="shared" si="129"/>
        <v>24.225000000000001</v>
      </c>
    </row>
    <row r="783" spans="1:22" ht="13.5" x14ac:dyDescent="0.25">
      <c r="A783" s="3">
        <f>RSI!A783</f>
        <v>43143</v>
      </c>
      <c r="B783" s="2">
        <f>RSI!B783</f>
        <v>6.0629</v>
      </c>
      <c r="C783" s="2">
        <f>RSI!I783</f>
        <v>47.14982802694341</v>
      </c>
      <c r="D783" s="2">
        <f>MACD!E783</f>
        <v>3.8856357767429017E-2</v>
      </c>
      <c r="E783" s="2">
        <f>MACD!F783</f>
        <v>-1.5471438990676042E-3</v>
      </c>
      <c r="F783" s="2">
        <f>'Moving Avg'!D783</f>
        <v>6.0498599999999998</v>
      </c>
      <c r="G783" s="2">
        <f>'Moving Avg'!F783</f>
        <v>6.1364149999999986</v>
      </c>
      <c r="H783" s="2">
        <f>'Moving Avg'!G783</f>
        <v>6.1441420000000004</v>
      </c>
      <c r="I783" s="2">
        <f>'Moving Avg'!H783</f>
        <v>6.5208860000000017</v>
      </c>
      <c r="J783" s="6" t="str">
        <f>OBV!F783</f>
        <v>BULLISH</v>
      </c>
      <c r="K783" s="6" t="str">
        <f>OBV!G783</f>
        <v>NEUTRAL</v>
      </c>
      <c r="L783" s="6" t="str">
        <f>OBV!H783</f>
        <v>BULLISH DIVERGENCE</v>
      </c>
      <c r="M783" s="8">
        <f t="shared" si="120"/>
        <v>25</v>
      </c>
      <c r="N783" s="8">
        <f t="shared" si="121"/>
        <v>0</v>
      </c>
      <c r="O783" s="8">
        <f t="shared" si="122"/>
        <v>0</v>
      </c>
      <c r="P783" s="8">
        <f t="shared" si="123"/>
        <v>66.5</v>
      </c>
      <c r="Q783" s="9">
        <f t="shared" si="124"/>
        <v>18.725000000000001</v>
      </c>
      <c r="R783" s="9">
        <f t="shared" si="125"/>
        <v>21.625</v>
      </c>
      <c r="S783" s="9">
        <f t="shared" si="126"/>
        <v>33.674999999999997</v>
      </c>
      <c r="T783" s="9">
        <f t="shared" si="127"/>
        <v>22.875</v>
      </c>
      <c r="U783" s="8">
        <f t="shared" si="128"/>
        <v>24.675000000000001</v>
      </c>
      <c r="V783" s="8">
        <f t="shared" si="129"/>
        <v>24.225000000000001</v>
      </c>
    </row>
    <row r="784" spans="1:22" ht="13.5" x14ac:dyDescent="0.25">
      <c r="A784" s="3">
        <f>RSI!A784</f>
        <v>43144</v>
      </c>
      <c r="B784" s="2">
        <f>RSI!B784</f>
        <v>5.9328000000000003</v>
      </c>
      <c r="C784" s="2">
        <f>RSI!I784</f>
        <v>42.604404807880591</v>
      </c>
      <c r="D784" s="2">
        <f>MACD!E784</f>
        <v>5.4612562204755299E-2</v>
      </c>
      <c r="E784" s="2">
        <f>MACD!F784</f>
        <v>9.6847973216969765E-3</v>
      </c>
      <c r="F784" s="2">
        <f>'Moving Avg'!D784</f>
        <v>6.0335999999999999</v>
      </c>
      <c r="G784" s="2">
        <f>'Moving Avg'!F784</f>
        <v>6.1355999999999984</v>
      </c>
      <c r="H784" s="2">
        <f>'Moving Avg'!G784</f>
        <v>6.1309760000000004</v>
      </c>
      <c r="I784" s="2">
        <f>'Moving Avg'!H784</f>
        <v>6.5160605000000018</v>
      </c>
      <c r="J784" s="6" t="str">
        <f>OBV!F784</f>
        <v>BULLISH</v>
      </c>
      <c r="K784" s="6" t="str">
        <f>OBV!G784</f>
        <v>NEUTRAL</v>
      </c>
      <c r="L784" s="6" t="str">
        <f>OBV!H784</f>
        <v>BULLISH DIVERGENCE</v>
      </c>
      <c r="M784" s="8">
        <f t="shared" si="120"/>
        <v>25</v>
      </c>
      <c r="N784" s="8">
        <f t="shared" si="121"/>
        <v>0</v>
      </c>
      <c r="O784" s="8">
        <f t="shared" si="122"/>
        <v>0</v>
      </c>
      <c r="P784" s="8">
        <f t="shared" si="123"/>
        <v>66.5</v>
      </c>
      <c r="Q784" s="9">
        <f t="shared" si="124"/>
        <v>18.725000000000001</v>
      </c>
      <c r="R784" s="9">
        <f t="shared" si="125"/>
        <v>21.625</v>
      </c>
      <c r="S784" s="9">
        <f t="shared" si="126"/>
        <v>33.674999999999997</v>
      </c>
      <c r="T784" s="9">
        <f t="shared" si="127"/>
        <v>22.875</v>
      </c>
      <c r="U784" s="8">
        <f t="shared" si="128"/>
        <v>24.675000000000001</v>
      </c>
      <c r="V784" s="8">
        <f t="shared" si="129"/>
        <v>24.225000000000001</v>
      </c>
    </row>
    <row r="785" spans="1:22" ht="13.5" x14ac:dyDescent="0.25">
      <c r="A785" s="3">
        <f>RSI!A785</f>
        <v>43145</v>
      </c>
      <c r="B785" s="2">
        <f>RSI!B785</f>
        <v>6.0465999999999998</v>
      </c>
      <c r="C785" s="2">
        <f>RSI!I785</f>
        <v>47.382694401311184</v>
      </c>
      <c r="D785" s="2">
        <f>MACD!E785</f>
        <v>3.8191211696053884E-2</v>
      </c>
      <c r="E785" s="2">
        <f>MACD!F785</f>
        <v>1.5386080196568359E-2</v>
      </c>
      <c r="F785" s="2">
        <f>'Moving Avg'!D785</f>
        <v>6.0222199999999999</v>
      </c>
      <c r="G785" s="2">
        <f>'Moving Avg'!F785</f>
        <v>6.1392549999999986</v>
      </c>
      <c r="H785" s="2">
        <f>'Moving Avg'!G785</f>
        <v>6.120248000000001</v>
      </c>
      <c r="I785" s="2">
        <f>'Moving Avg'!H785</f>
        <v>6.5119190000000007</v>
      </c>
      <c r="J785" s="6" t="str">
        <f>OBV!F785</f>
        <v>BULLISH</v>
      </c>
      <c r="K785" s="6" t="str">
        <f>OBV!G785</f>
        <v>NEUTRAL</v>
      </c>
      <c r="L785" s="6" t="str">
        <f>OBV!H785</f>
        <v>BULLISH DIVERGENCE</v>
      </c>
      <c r="M785" s="8">
        <f t="shared" si="120"/>
        <v>25</v>
      </c>
      <c r="N785" s="8">
        <f t="shared" si="121"/>
        <v>0</v>
      </c>
      <c r="O785" s="8">
        <f t="shared" si="122"/>
        <v>0</v>
      </c>
      <c r="P785" s="8">
        <f t="shared" si="123"/>
        <v>66.5</v>
      </c>
      <c r="Q785" s="9">
        <f t="shared" si="124"/>
        <v>18.725000000000001</v>
      </c>
      <c r="R785" s="9">
        <f t="shared" si="125"/>
        <v>21.625</v>
      </c>
      <c r="S785" s="9">
        <f t="shared" si="126"/>
        <v>33.674999999999997</v>
      </c>
      <c r="T785" s="9">
        <f t="shared" si="127"/>
        <v>22.875</v>
      </c>
      <c r="U785" s="8">
        <f t="shared" si="128"/>
        <v>24.675000000000001</v>
      </c>
      <c r="V785" s="8">
        <f t="shared" si="129"/>
        <v>24.225000000000001</v>
      </c>
    </row>
    <row r="786" spans="1:22" ht="13.5" x14ac:dyDescent="0.25">
      <c r="A786" s="3">
        <f>RSI!A786</f>
        <v>43146</v>
      </c>
      <c r="B786" s="2">
        <f>RSI!B786</f>
        <v>5.8921999999999999</v>
      </c>
      <c r="C786" s="2">
        <f>RSI!I786</f>
        <v>42.244043635274231</v>
      </c>
      <c r="D786" s="2">
        <f>MACD!E786</f>
        <v>5.7388829255377694E-2</v>
      </c>
      <c r="E786" s="2">
        <f>MACD!F786</f>
        <v>2.3786630008330228E-2</v>
      </c>
      <c r="F786" s="2">
        <f>'Moving Avg'!D786</f>
        <v>5.9897199999999993</v>
      </c>
      <c r="G786" s="2">
        <f>'Moving Avg'!F786</f>
        <v>6.125845</v>
      </c>
      <c r="H786" s="2">
        <f>'Moving Avg'!G786</f>
        <v>6.1080580000000007</v>
      </c>
      <c r="I786" s="2">
        <f>'Moving Avg'!H786</f>
        <v>6.5075814999999997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  <c r="M786" s="8">
        <f t="shared" si="120"/>
        <v>25</v>
      </c>
      <c r="N786" s="8">
        <f t="shared" si="121"/>
        <v>0</v>
      </c>
      <c r="O786" s="8">
        <f t="shared" si="122"/>
        <v>0</v>
      </c>
      <c r="P786" s="8">
        <f t="shared" si="123"/>
        <v>16.5</v>
      </c>
      <c r="Q786" s="9">
        <f t="shared" si="124"/>
        <v>11.225</v>
      </c>
      <c r="R786" s="9">
        <f t="shared" si="125"/>
        <v>9.125</v>
      </c>
      <c r="S786" s="9">
        <f t="shared" si="126"/>
        <v>11.175000000000001</v>
      </c>
      <c r="T786" s="9">
        <f t="shared" si="127"/>
        <v>10.375</v>
      </c>
      <c r="U786" s="8">
        <f t="shared" si="128"/>
        <v>10.508333333333335</v>
      </c>
      <c r="V786" s="8">
        <f t="shared" si="129"/>
        <v>10.475000000000001</v>
      </c>
    </row>
    <row r="787" spans="1:22" ht="13.5" x14ac:dyDescent="0.25">
      <c r="A787" s="3">
        <f>RSI!A787</f>
        <v>43147</v>
      </c>
      <c r="B787" s="2">
        <f>RSI!B787</f>
        <v>6.0953999999999997</v>
      </c>
      <c r="C787" s="2">
        <f>RSI!I787</f>
        <v>49.938751212345409</v>
      </c>
      <c r="D787" s="2">
        <f>MACD!E787</f>
        <v>7.2380252365897846E-2</v>
      </c>
      <c r="E787" s="2">
        <f>MACD!F787</f>
        <v>3.3505354479843749E-2</v>
      </c>
      <c r="F787" s="2">
        <f>'Moving Avg'!D787</f>
        <v>6.0059799999999992</v>
      </c>
      <c r="G787" s="2">
        <f>'Moving Avg'!F787</f>
        <v>6.125845</v>
      </c>
      <c r="H787" s="2">
        <f>'Moving Avg'!G787</f>
        <v>6.1038319999999997</v>
      </c>
      <c r="I787" s="2">
        <f>'Moving Avg'!H787</f>
        <v>6.5046439999999999</v>
      </c>
      <c r="J787" s="6" t="str">
        <f>OBV!F787</f>
        <v>BULLISH</v>
      </c>
      <c r="K787" s="6" t="str">
        <f>OBV!G787</f>
        <v>NEUTRAL</v>
      </c>
      <c r="L787" s="6" t="str">
        <f>OBV!H787</f>
        <v>CONFIRMED BULLISH</v>
      </c>
      <c r="M787" s="8">
        <f t="shared" si="120"/>
        <v>25</v>
      </c>
      <c r="N787" s="8">
        <f t="shared" si="121"/>
        <v>0</v>
      </c>
      <c r="O787" s="8">
        <f t="shared" si="122"/>
        <v>0</v>
      </c>
      <c r="P787" s="8">
        <f t="shared" si="123"/>
        <v>83.5</v>
      </c>
      <c r="Q787" s="9">
        <f t="shared" si="124"/>
        <v>21.274999999999999</v>
      </c>
      <c r="R787" s="9">
        <f t="shared" si="125"/>
        <v>25.875</v>
      </c>
      <c r="S787" s="9">
        <f t="shared" si="126"/>
        <v>41.325000000000003</v>
      </c>
      <c r="T787" s="9">
        <f t="shared" si="127"/>
        <v>27.125</v>
      </c>
      <c r="U787" s="8">
        <f t="shared" si="128"/>
        <v>29.491666666666664</v>
      </c>
      <c r="V787" s="8">
        <f t="shared" si="129"/>
        <v>28.9</v>
      </c>
    </row>
    <row r="788" spans="1:22" ht="13.5" x14ac:dyDescent="0.25">
      <c r="A788" s="3">
        <f>RSI!A788</f>
        <v>43150</v>
      </c>
      <c r="B788" s="2">
        <f>RSI!B788</f>
        <v>6.0953999999999997</v>
      </c>
      <c r="C788" s="2">
        <f>RSI!I788</f>
        <v>49.938751212345409</v>
      </c>
      <c r="D788" s="2">
        <f>MACD!E788</f>
        <v>8.0060367311565628E-2</v>
      </c>
      <c r="E788" s="2">
        <f>MACD!F788</f>
        <v>4.2816357046188129E-2</v>
      </c>
      <c r="F788" s="2">
        <f>'Moving Avg'!D788</f>
        <v>6.0124799999999992</v>
      </c>
      <c r="G788" s="2">
        <f>'Moving Avg'!F788</f>
        <v>6.1095899999999999</v>
      </c>
      <c r="H788" s="2">
        <f>'Moving Avg'!G788</f>
        <v>6.1026940000000005</v>
      </c>
      <c r="I788" s="2">
        <f>'Moving Avg'!H788</f>
        <v>6.5030124999999996</v>
      </c>
      <c r="J788" s="6" t="str">
        <f>OBV!F788</f>
        <v>BEARISH</v>
      </c>
      <c r="K788" s="6" t="str">
        <f>OBV!G788</f>
        <v>NEUTRAL</v>
      </c>
      <c r="L788" s="6" t="str">
        <f>OBV!H788</f>
        <v>BEARISH DIVERGENCE</v>
      </c>
      <c r="M788" s="8">
        <f t="shared" si="120"/>
        <v>25</v>
      </c>
      <c r="N788" s="8">
        <f t="shared" si="121"/>
        <v>0</v>
      </c>
      <c r="O788" s="8">
        <f t="shared" si="122"/>
        <v>0</v>
      </c>
      <c r="P788" s="8">
        <f t="shared" si="123"/>
        <v>16.5</v>
      </c>
      <c r="Q788" s="9">
        <f t="shared" si="124"/>
        <v>11.225</v>
      </c>
      <c r="R788" s="9">
        <f t="shared" si="125"/>
        <v>9.125</v>
      </c>
      <c r="S788" s="9">
        <f t="shared" si="126"/>
        <v>11.175000000000001</v>
      </c>
      <c r="T788" s="9">
        <f t="shared" si="127"/>
        <v>10.375</v>
      </c>
      <c r="U788" s="8">
        <f t="shared" si="128"/>
        <v>10.508333333333335</v>
      </c>
      <c r="V788" s="8">
        <f t="shared" si="129"/>
        <v>10.475000000000001</v>
      </c>
    </row>
    <row r="789" spans="1:22" ht="13.5" x14ac:dyDescent="0.25">
      <c r="A789" s="3">
        <f>RSI!A789</f>
        <v>43151</v>
      </c>
      <c r="B789" s="2">
        <f>RSI!B789</f>
        <v>6.0953999999999997</v>
      </c>
      <c r="C789" s="2">
        <f>RSI!I789</f>
        <v>49.938751212345409</v>
      </c>
      <c r="D789" s="2">
        <f>MACD!E789</f>
        <v>5.5292817855191245E-2</v>
      </c>
      <c r="E789" s="2">
        <f>MACD!F789</f>
        <v>4.5311649207988754E-2</v>
      </c>
      <c r="F789" s="2">
        <f>'Moving Avg'!D789</f>
        <v>6.044999999999999</v>
      </c>
      <c r="G789" s="2">
        <f>'Moving Avg'!F789</f>
        <v>6.1026849999999992</v>
      </c>
      <c r="H789" s="2">
        <f>'Moving Avg'!G789</f>
        <v>6.0984679999999996</v>
      </c>
      <c r="I789" s="2">
        <f>'Moving Avg'!H789</f>
        <v>6.5008434999999993</v>
      </c>
      <c r="J789" s="6" t="str">
        <f>OBV!F789</f>
        <v>BEARISH</v>
      </c>
      <c r="K789" s="6" t="str">
        <f>OBV!G789</f>
        <v>NEUTRAL</v>
      </c>
      <c r="L789" s="6" t="str">
        <f>OBV!H789</f>
        <v>BEARISH DIVERGENCE</v>
      </c>
      <c r="M789" s="8">
        <f t="shared" si="120"/>
        <v>25</v>
      </c>
      <c r="N789" s="8">
        <f t="shared" si="121"/>
        <v>0</v>
      </c>
      <c r="O789" s="8">
        <f t="shared" si="122"/>
        <v>0</v>
      </c>
      <c r="P789" s="8">
        <f t="shared" si="123"/>
        <v>16.5</v>
      </c>
      <c r="Q789" s="9">
        <f t="shared" si="124"/>
        <v>11.225</v>
      </c>
      <c r="R789" s="9">
        <f t="shared" si="125"/>
        <v>9.125</v>
      </c>
      <c r="S789" s="9">
        <f t="shared" si="126"/>
        <v>11.175000000000001</v>
      </c>
      <c r="T789" s="9">
        <f t="shared" si="127"/>
        <v>10.375</v>
      </c>
      <c r="U789" s="8">
        <f t="shared" si="128"/>
        <v>10.508333333333335</v>
      </c>
      <c r="V789" s="8">
        <f t="shared" si="129"/>
        <v>10.475000000000001</v>
      </c>
    </row>
    <row r="790" spans="1:22" ht="13.5" x14ac:dyDescent="0.25">
      <c r="A790" s="3">
        <f>RSI!A790</f>
        <v>43152</v>
      </c>
      <c r="B790" s="2">
        <f>RSI!B790</f>
        <v>6.1360000000000001</v>
      </c>
      <c r="C790" s="2">
        <f>RSI!I790</f>
        <v>51.549579584058172</v>
      </c>
      <c r="D790" s="2">
        <f>MACD!E790</f>
        <v>4.5077868077630256E-2</v>
      </c>
      <c r="E790" s="2">
        <f>MACD!F790</f>
        <v>4.5264892981917056E-2</v>
      </c>
      <c r="F790" s="2">
        <f>'Moving Avg'!D790</f>
        <v>6.0628799999999989</v>
      </c>
      <c r="G790" s="2">
        <f>'Moving Avg'!F790</f>
        <v>6.0953699999999991</v>
      </c>
      <c r="H790" s="2">
        <f>'Moving Avg'!G790</f>
        <v>6.0953800000000005</v>
      </c>
      <c r="I790" s="2">
        <f>'Moving Avg'!H790</f>
        <v>6.4988774999999999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  <c r="M790" s="8">
        <f t="shared" si="120"/>
        <v>25</v>
      </c>
      <c r="N790" s="8">
        <f t="shared" si="121"/>
        <v>45</v>
      </c>
      <c r="O790" s="8">
        <f t="shared" si="122"/>
        <v>0</v>
      </c>
      <c r="P790" s="8">
        <f t="shared" si="123"/>
        <v>83.5</v>
      </c>
      <c r="Q790" s="9">
        <f t="shared" si="124"/>
        <v>37.024999999999999</v>
      </c>
      <c r="R790" s="9">
        <f t="shared" si="125"/>
        <v>34.875</v>
      </c>
      <c r="S790" s="9">
        <f t="shared" si="126"/>
        <v>48.075000000000003</v>
      </c>
      <c r="T790" s="9">
        <f t="shared" si="127"/>
        <v>38.375</v>
      </c>
      <c r="U790" s="8">
        <f t="shared" si="128"/>
        <v>39.991666666666667</v>
      </c>
      <c r="V790" s="8">
        <f t="shared" si="129"/>
        <v>39.587500000000006</v>
      </c>
    </row>
    <row r="791" spans="1:22" ht="13.5" x14ac:dyDescent="0.25">
      <c r="A791" s="3">
        <f>RSI!A791</f>
        <v>43153</v>
      </c>
      <c r="B791" s="2">
        <f>RSI!B791</f>
        <v>6.5016999999999996</v>
      </c>
      <c r="C791" s="2">
        <f>RSI!I791</f>
        <v>63.074897441779207</v>
      </c>
      <c r="D791" s="2">
        <f>MACD!E791</f>
        <v>1.5940428322167577E-3</v>
      </c>
      <c r="E791" s="2">
        <f>MACD!F791</f>
        <v>3.6530722951976999E-2</v>
      </c>
      <c r="F791" s="2">
        <f>'Moving Avg'!D791</f>
        <v>6.1847799999999999</v>
      </c>
      <c r="G791" s="2">
        <f>'Moving Avg'!F791</f>
        <v>6.1071549999999997</v>
      </c>
      <c r="H791" s="2">
        <f>'Moving Avg'!G791</f>
        <v>6.0992800000000011</v>
      </c>
      <c r="I791" s="2">
        <f>'Moving Avg'!H791</f>
        <v>6.4967809999999986</v>
      </c>
      <c r="J791" s="6" t="str">
        <f>OBV!F791</f>
        <v>BULLISH</v>
      </c>
      <c r="K791" s="6" t="str">
        <f>OBV!G791</f>
        <v>NEUTRAL</v>
      </c>
      <c r="L791" s="6" t="str">
        <f>OBV!H791</f>
        <v>CONFIRMED BULLISH</v>
      </c>
      <c r="M791" s="8">
        <f t="shared" si="120"/>
        <v>25</v>
      </c>
      <c r="N791" s="8">
        <f t="shared" si="121"/>
        <v>100</v>
      </c>
      <c r="O791" s="8">
        <f t="shared" si="122"/>
        <v>0</v>
      </c>
      <c r="P791" s="8">
        <f t="shared" si="123"/>
        <v>83.5</v>
      </c>
      <c r="Q791" s="9">
        <f t="shared" si="124"/>
        <v>56.274999999999999</v>
      </c>
      <c r="R791" s="9">
        <f t="shared" si="125"/>
        <v>45.875</v>
      </c>
      <c r="S791" s="9">
        <f t="shared" si="126"/>
        <v>56.325000000000003</v>
      </c>
      <c r="T791" s="9">
        <f t="shared" si="127"/>
        <v>52.125</v>
      </c>
      <c r="U791" s="8">
        <f t="shared" si="128"/>
        <v>52.82500000000001</v>
      </c>
      <c r="V791" s="8">
        <f t="shared" si="129"/>
        <v>52.650000000000006</v>
      </c>
    </row>
    <row r="792" spans="1:22" ht="13.5" x14ac:dyDescent="0.25">
      <c r="A792" s="3">
        <f>RSI!A792</f>
        <v>43154</v>
      </c>
      <c r="B792" s="2">
        <f>RSI!B792</f>
        <v>6.5260999999999996</v>
      </c>
      <c r="C792" s="2">
        <f>RSI!I792</f>
        <v>63.695432297330512</v>
      </c>
      <c r="D792" s="2">
        <f>MACD!E792</f>
        <v>-4.5640225298316572E-2</v>
      </c>
      <c r="E792" s="2">
        <f>MACD!F792</f>
        <v>2.0096533301918282E-2</v>
      </c>
      <c r="F792" s="2">
        <f>'Moving Avg'!D792</f>
        <v>6.2709199999999994</v>
      </c>
      <c r="G792" s="2">
        <f>'Moving Avg'!F792</f>
        <v>6.129505</v>
      </c>
      <c r="H792" s="2">
        <f>'Moving Avg'!G792</f>
        <v>6.1074060000000001</v>
      </c>
      <c r="I792" s="2">
        <f>'Moving Avg'!H792</f>
        <v>6.4939999999999989</v>
      </c>
      <c r="J792" s="6" t="str">
        <f>OBV!F792</f>
        <v>BULLISH</v>
      </c>
      <c r="K792" s="6" t="str">
        <f>OBV!G792</f>
        <v>NEUTRAL</v>
      </c>
      <c r="L792" s="6" t="str">
        <f>OBV!H792</f>
        <v>CONFIRMED BULLISH</v>
      </c>
      <c r="M792" s="8">
        <f t="shared" si="120"/>
        <v>25</v>
      </c>
      <c r="N792" s="8">
        <f t="shared" si="121"/>
        <v>100</v>
      </c>
      <c r="O792" s="8">
        <f t="shared" si="122"/>
        <v>0</v>
      </c>
      <c r="P792" s="8">
        <f t="shared" si="123"/>
        <v>83.5</v>
      </c>
      <c r="Q792" s="9">
        <f t="shared" si="124"/>
        <v>56.274999999999999</v>
      </c>
      <c r="R792" s="9">
        <f t="shared" si="125"/>
        <v>45.875</v>
      </c>
      <c r="S792" s="9">
        <f t="shared" si="126"/>
        <v>56.325000000000003</v>
      </c>
      <c r="T792" s="9">
        <f t="shared" si="127"/>
        <v>52.125</v>
      </c>
      <c r="U792" s="8">
        <f t="shared" si="128"/>
        <v>52.82500000000001</v>
      </c>
      <c r="V792" s="8">
        <f t="shared" si="129"/>
        <v>52.650000000000006</v>
      </c>
    </row>
    <row r="793" spans="1:22" ht="13.5" x14ac:dyDescent="0.25">
      <c r="A793" s="3">
        <f>RSI!A793</f>
        <v>43157</v>
      </c>
      <c r="B793" s="2">
        <f>RSI!B793</f>
        <v>6.6398999999999999</v>
      </c>
      <c r="C793" s="2">
        <f>RSI!I793</f>
        <v>66.521290097474093</v>
      </c>
      <c r="D793" s="2">
        <f>MACD!E793</f>
        <v>-8.8883709157869362E-2</v>
      </c>
      <c r="E793" s="2">
        <f>MACD!F793</f>
        <v>-1.6995151900392469E-3</v>
      </c>
      <c r="F793" s="2">
        <f>'Moving Avg'!D793</f>
        <v>6.3798200000000005</v>
      </c>
      <c r="G793" s="2">
        <f>'Moving Avg'!F793</f>
        <v>6.1526699999999988</v>
      </c>
      <c r="H793" s="2">
        <f>'Moving Avg'!G793</f>
        <v>6.117808000000001</v>
      </c>
      <c r="I793" s="2">
        <f>'Moving Avg'!H793</f>
        <v>6.491864999999998</v>
      </c>
      <c r="J793" s="6" t="str">
        <f>OBV!F793</f>
        <v>BULLISH</v>
      </c>
      <c r="K793" s="6" t="str">
        <f>OBV!G793</f>
        <v>NEUTRAL</v>
      </c>
      <c r="L793" s="6" t="str">
        <f>OBV!H793</f>
        <v>CONFIRMED BULLISH</v>
      </c>
      <c r="M793" s="8">
        <f t="shared" si="120"/>
        <v>25</v>
      </c>
      <c r="N793" s="8">
        <f t="shared" si="121"/>
        <v>100</v>
      </c>
      <c r="O793" s="8">
        <f t="shared" si="122"/>
        <v>0</v>
      </c>
      <c r="P793" s="8">
        <f t="shared" si="123"/>
        <v>83.5</v>
      </c>
      <c r="Q793" s="9">
        <f t="shared" si="124"/>
        <v>56.274999999999999</v>
      </c>
      <c r="R793" s="9">
        <f t="shared" si="125"/>
        <v>45.875</v>
      </c>
      <c r="S793" s="9">
        <f t="shared" si="126"/>
        <v>56.325000000000003</v>
      </c>
      <c r="T793" s="9">
        <f t="shared" si="127"/>
        <v>52.125</v>
      </c>
      <c r="U793" s="8">
        <f t="shared" si="128"/>
        <v>52.82500000000001</v>
      </c>
      <c r="V793" s="8">
        <f t="shared" si="129"/>
        <v>52.650000000000006</v>
      </c>
    </row>
    <row r="794" spans="1:22" ht="13.5" x14ac:dyDescent="0.25">
      <c r="A794" s="3">
        <f>RSI!A794</f>
        <v>43158</v>
      </c>
      <c r="B794" s="2">
        <f>RSI!B794</f>
        <v>6.6723999999999997</v>
      </c>
      <c r="C794" s="2">
        <f>RSI!I794</f>
        <v>67.304015159745092</v>
      </c>
      <c r="D794" s="2">
        <f>MACD!E794</f>
        <v>-0.15074930239076245</v>
      </c>
      <c r="E794" s="2">
        <f>MACD!F794</f>
        <v>-3.1509472630183888E-2</v>
      </c>
      <c r="F794" s="2">
        <f>'Moving Avg'!D794</f>
        <v>6.4952200000000007</v>
      </c>
      <c r="G794" s="2">
        <f>'Moving Avg'!F794</f>
        <v>6.1774599999999982</v>
      </c>
      <c r="H794" s="2">
        <f>'Moving Avg'!G794</f>
        <v>6.1324360000000002</v>
      </c>
      <c r="I794" s="2">
        <f>'Moving Avg'!H794</f>
        <v>6.4910059999999961</v>
      </c>
      <c r="J794" s="6" t="str">
        <f>OBV!F794</f>
        <v>BULLISH</v>
      </c>
      <c r="K794" s="6" t="str">
        <f>OBV!G794</f>
        <v>NEUTRAL</v>
      </c>
      <c r="L794" s="6" t="str">
        <f>OBV!H794</f>
        <v>CONFIRMED BULLISH</v>
      </c>
      <c r="M794" s="8">
        <f t="shared" si="120"/>
        <v>25</v>
      </c>
      <c r="N794" s="8">
        <f t="shared" si="121"/>
        <v>100</v>
      </c>
      <c r="O794" s="8">
        <f t="shared" si="122"/>
        <v>50</v>
      </c>
      <c r="P794" s="8">
        <f t="shared" si="123"/>
        <v>83.5</v>
      </c>
      <c r="Q794" s="9">
        <f t="shared" si="124"/>
        <v>63.774999999999999</v>
      </c>
      <c r="R794" s="9">
        <f t="shared" si="125"/>
        <v>63.375</v>
      </c>
      <c r="S794" s="9">
        <f t="shared" si="126"/>
        <v>68.825000000000003</v>
      </c>
      <c r="T794" s="9">
        <f t="shared" si="127"/>
        <v>64.625</v>
      </c>
      <c r="U794" s="8">
        <f t="shared" si="128"/>
        <v>65.325000000000003</v>
      </c>
      <c r="V794" s="8">
        <f t="shared" si="129"/>
        <v>65.150000000000006</v>
      </c>
    </row>
    <row r="795" spans="1:22" ht="13.5" x14ac:dyDescent="0.25">
      <c r="A795" s="3">
        <f>RSI!A795</f>
        <v>43159</v>
      </c>
      <c r="B795" s="2">
        <f>RSI!B795</f>
        <v>6.6886999999999999</v>
      </c>
      <c r="C795" s="2">
        <f>RSI!I795</f>
        <v>67.711746418389708</v>
      </c>
      <c r="D795" s="2">
        <f>MACD!E795</f>
        <v>-0.18962976087931693</v>
      </c>
      <c r="E795" s="2">
        <f>MACD!F795</f>
        <v>-6.3133530280010508E-2</v>
      </c>
      <c r="F795" s="2">
        <f>'Moving Avg'!D795</f>
        <v>6.6057599999999992</v>
      </c>
      <c r="G795" s="2">
        <f>'Moving Avg'!F795</f>
        <v>6.2103749999999982</v>
      </c>
      <c r="H795" s="2">
        <f>'Moving Avg'!G795</f>
        <v>6.1439780000000006</v>
      </c>
      <c r="I795" s="2">
        <f>'Moving Avg'!H795</f>
        <v>6.4904589999999951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  <c r="M795" s="8">
        <f t="shared" si="120"/>
        <v>25</v>
      </c>
      <c r="N795" s="8">
        <f t="shared" si="121"/>
        <v>100</v>
      </c>
      <c r="O795" s="8">
        <f t="shared" si="122"/>
        <v>50</v>
      </c>
      <c r="P795" s="8">
        <f t="shared" si="123"/>
        <v>100</v>
      </c>
      <c r="Q795" s="9">
        <f t="shared" si="124"/>
        <v>66.25</v>
      </c>
      <c r="R795" s="9">
        <f t="shared" si="125"/>
        <v>67.5</v>
      </c>
      <c r="S795" s="9">
        <f t="shared" si="126"/>
        <v>76.25</v>
      </c>
      <c r="T795" s="9">
        <f t="shared" si="127"/>
        <v>68.75</v>
      </c>
      <c r="U795" s="8">
        <f t="shared" si="128"/>
        <v>70</v>
      </c>
      <c r="V795" s="8">
        <f t="shared" si="129"/>
        <v>69.6875</v>
      </c>
    </row>
    <row r="796" spans="1:22" ht="13.5" x14ac:dyDescent="0.25">
      <c r="A796" s="3">
        <f>RSI!A796</f>
        <v>43160</v>
      </c>
      <c r="B796" s="2">
        <f>RSI!B796</f>
        <v>6.8837000000000002</v>
      </c>
      <c r="C796" s="2">
        <f>RSI!I796</f>
        <v>72.181157757659392</v>
      </c>
      <c r="D796" s="2">
        <f>MACD!E796</f>
        <v>-0.26344630515520162</v>
      </c>
      <c r="E796" s="2">
        <f>MACD!F796</f>
        <v>-0.10319608525504873</v>
      </c>
      <c r="F796" s="2">
        <f>'Moving Avg'!D796</f>
        <v>6.6821600000000005</v>
      </c>
      <c r="G796" s="2">
        <f>'Moving Avg'!F796</f>
        <v>6.2461349999999998</v>
      </c>
      <c r="H796" s="2">
        <f>'Moving Avg'!G796</f>
        <v>6.1613700000000007</v>
      </c>
      <c r="I796" s="2">
        <f>'Moving Avg'!H796</f>
        <v>6.491424999999996</v>
      </c>
      <c r="J796" s="6" t="str">
        <f>OBV!F796</f>
        <v>BULLISH</v>
      </c>
      <c r="K796" s="6" t="str">
        <f>OBV!G796</f>
        <v>STRONG</v>
      </c>
      <c r="L796" s="6" t="str">
        <f>OBV!H796</f>
        <v>CONFIRMED BULLISH</v>
      </c>
      <c r="M796" s="8">
        <f t="shared" si="120"/>
        <v>0</v>
      </c>
      <c r="N796" s="8">
        <f t="shared" si="121"/>
        <v>100</v>
      </c>
      <c r="O796" s="8">
        <f t="shared" si="122"/>
        <v>50</v>
      </c>
      <c r="P796" s="8">
        <f t="shared" si="123"/>
        <v>100</v>
      </c>
      <c r="Q796" s="9">
        <f t="shared" si="124"/>
        <v>57.5</v>
      </c>
      <c r="R796" s="9">
        <f t="shared" si="125"/>
        <v>62.5</v>
      </c>
      <c r="S796" s="9">
        <f t="shared" si="126"/>
        <v>72.5</v>
      </c>
      <c r="T796" s="9">
        <f t="shared" si="127"/>
        <v>62.5</v>
      </c>
      <c r="U796" s="8">
        <f t="shared" si="128"/>
        <v>64.166666666666671</v>
      </c>
      <c r="V796" s="8">
        <f t="shared" si="129"/>
        <v>63.75</v>
      </c>
    </row>
    <row r="797" spans="1:22" ht="13.5" x14ac:dyDescent="0.25">
      <c r="A797" s="3">
        <f>RSI!A797</f>
        <v>43161</v>
      </c>
      <c r="B797" s="2">
        <f>RSI!B797</f>
        <v>7.2981999999999996</v>
      </c>
      <c r="C797" s="2">
        <f>RSI!I797</f>
        <v>78.875018993492631</v>
      </c>
      <c r="D797" s="2">
        <f>MACD!E797</f>
        <v>-0.32901885346074966</v>
      </c>
      <c r="E797" s="2">
        <f>MACD!F797</f>
        <v>-0.14836063889618892</v>
      </c>
      <c r="F797" s="2">
        <f>'Moving Avg'!D797</f>
        <v>6.8365800000000005</v>
      </c>
      <c r="G797" s="2">
        <f>'Moving Avg'!F797</f>
        <v>6.2985549999999986</v>
      </c>
      <c r="H797" s="2">
        <f>'Moving Avg'!G797</f>
        <v>6.1883520000000001</v>
      </c>
      <c r="I797" s="2">
        <f>'Moving Avg'!H797</f>
        <v>6.4954619999999963</v>
      </c>
      <c r="J797" s="6" t="str">
        <f>OBV!F797</f>
        <v>BULLISH</v>
      </c>
      <c r="K797" s="6" t="str">
        <f>OBV!G797</f>
        <v>STRONG</v>
      </c>
      <c r="L797" s="6" t="str">
        <f>OBV!H797</f>
        <v>CONFIRMED BULLISH</v>
      </c>
      <c r="M797" s="8">
        <f t="shared" si="120"/>
        <v>0</v>
      </c>
      <c r="N797" s="8">
        <f t="shared" si="121"/>
        <v>100</v>
      </c>
      <c r="O797" s="8">
        <f t="shared" si="122"/>
        <v>50</v>
      </c>
      <c r="P797" s="8">
        <f t="shared" si="123"/>
        <v>100</v>
      </c>
      <c r="Q797" s="9">
        <f t="shared" si="124"/>
        <v>57.5</v>
      </c>
      <c r="R797" s="9">
        <f t="shared" si="125"/>
        <v>62.5</v>
      </c>
      <c r="S797" s="9">
        <f t="shared" si="126"/>
        <v>72.5</v>
      </c>
      <c r="T797" s="9">
        <f t="shared" si="127"/>
        <v>62.5</v>
      </c>
      <c r="U797" s="8">
        <f t="shared" si="128"/>
        <v>64.166666666666671</v>
      </c>
      <c r="V797" s="8">
        <f t="shared" si="129"/>
        <v>63.75</v>
      </c>
    </row>
    <row r="798" spans="1:22" ht="13.5" x14ac:dyDescent="0.25">
      <c r="A798" s="3">
        <f>RSI!A798</f>
        <v>43164</v>
      </c>
      <c r="B798" s="2">
        <f>RSI!B798</f>
        <v>7.0705999999999998</v>
      </c>
      <c r="C798" s="2">
        <f>RSI!I798</f>
        <v>69.049993187153703</v>
      </c>
      <c r="D798" s="2">
        <f>MACD!E798</f>
        <v>-0.3734917177632644</v>
      </c>
      <c r="E798" s="2">
        <f>MACD!F798</f>
        <v>-0.19338685466960404</v>
      </c>
      <c r="F798" s="2">
        <f>'Moving Avg'!D798</f>
        <v>6.92272</v>
      </c>
      <c r="G798" s="2">
        <f>'Moving Avg'!F798</f>
        <v>6.341219999999999</v>
      </c>
      <c r="H798" s="2">
        <f>'Moving Avg'!G798</f>
        <v>6.2102940000000011</v>
      </c>
      <c r="I798" s="2">
        <f>'Moving Avg'!H798</f>
        <v>6.498014999999997</v>
      </c>
      <c r="J798" s="6" t="str">
        <f>OBV!F798</f>
        <v>BULLISH</v>
      </c>
      <c r="K798" s="6" t="str">
        <f>OBV!G798</f>
        <v>STRONG</v>
      </c>
      <c r="L798" s="6" t="str">
        <f>OBV!H798</f>
        <v>CONFIRMED BULLISH</v>
      </c>
      <c r="M798" s="8">
        <f t="shared" si="120"/>
        <v>25</v>
      </c>
      <c r="N798" s="8">
        <f t="shared" si="121"/>
        <v>100</v>
      </c>
      <c r="O798" s="8">
        <f t="shared" si="122"/>
        <v>50</v>
      </c>
      <c r="P798" s="8">
        <f t="shared" si="123"/>
        <v>100</v>
      </c>
      <c r="Q798" s="9">
        <f t="shared" si="124"/>
        <v>66.25</v>
      </c>
      <c r="R798" s="9">
        <f t="shared" si="125"/>
        <v>67.5</v>
      </c>
      <c r="S798" s="9">
        <f t="shared" si="126"/>
        <v>76.25</v>
      </c>
      <c r="T798" s="9">
        <f t="shared" si="127"/>
        <v>68.75</v>
      </c>
      <c r="U798" s="8">
        <f t="shared" si="128"/>
        <v>70</v>
      </c>
      <c r="V798" s="8">
        <f t="shared" si="129"/>
        <v>69.6875</v>
      </c>
    </row>
    <row r="799" spans="1:22" ht="13.5" x14ac:dyDescent="0.25">
      <c r="A799" s="3">
        <f>RSI!A799</f>
        <v>43165</v>
      </c>
      <c r="B799" s="2">
        <f>RSI!B799</f>
        <v>6.8593000000000002</v>
      </c>
      <c r="C799" s="2">
        <f>RSI!I799</f>
        <v>61.402921200121177</v>
      </c>
      <c r="D799" s="2">
        <f>MACD!E799</f>
        <v>-0.39954035255568154</v>
      </c>
      <c r="E799" s="2">
        <f>MACD!F799</f>
        <v>-0.23461755424681957</v>
      </c>
      <c r="F799" s="2">
        <f>'Moving Avg'!D799</f>
        <v>6.9600999999999997</v>
      </c>
      <c r="G799" s="2">
        <f>'Moving Avg'!F799</f>
        <v>6.3834799999999996</v>
      </c>
      <c r="H799" s="2">
        <f>'Moving Avg'!G799</f>
        <v>6.2280100000000003</v>
      </c>
      <c r="I799" s="2">
        <f>'Moving Avg'!H799</f>
        <v>6.498551499999996</v>
      </c>
      <c r="J799" s="6" t="str">
        <f>OBV!F799</f>
        <v>BULLISH</v>
      </c>
      <c r="K799" s="6" t="str">
        <f>OBV!G799</f>
        <v>STRONG</v>
      </c>
      <c r="L799" s="6" t="str">
        <f>OBV!H799</f>
        <v>CONFIRMED BULLISH</v>
      </c>
      <c r="M799" s="8">
        <f t="shared" si="120"/>
        <v>25</v>
      </c>
      <c r="N799" s="8">
        <f t="shared" si="121"/>
        <v>100</v>
      </c>
      <c r="O799" s="8">
        <f t="shared" si="122"/>
        <v>50</v>
      </c>
      <c r="P799" s="8">
        <f t="shared" si="123"/>
        <v>100</v>
      </c>
      <c r="Q799" s="9">
        <f t="shared" si="124"/>
        <v>66.25</v>
      </c>
      <c r="R799" s="9">
        <f t="shared" si="125"/>
        <v>67.5</v>
      </c>
      <c r="S799" s="9">
        <f t="shared" si="126"/>
        <v>76.25</v>
      </c>
      <c r="T799" s="9">
        <f t="shared" si="127"/>
        <v>68.75</v>
      </c>
      <c r="U799" s="8">
        <f t="shared" si="128"/>
        <v>70</v>
      </c>
      <c r="V799" s="8">
        <f t="shared" si="129"/>
        <v>69.6875</v>
      </c>
    </row>
    <row r="800" spans="1:22" ht="13.5" x14ac:dyDescent="0.25">
      <c r="A800" s="3">
        <f>RSI!A800</f>
        <v>43166</v>
      </c>
      <c r="B800" s="2">
        <f>RSI!B800</f>
        <v>6.8186999999999998</v>
      </c>
      <c r="C800" s="2">
        <f>RSI!I800</f>
        <v>60.027322581120572</v>
      </c>
      <c r="D800" s="2">
        <f>MACD!E800</f>
        <v>-0.41484751254910623</v>
      </c>
      <c r="E800" s="2">
        <f>MACD!F800</f>
        <v>-0.27066354590727693</v>
      </c>
      <c r="F800" s="2">
        <f>'Moving Avg'!D800</f>
        <v>6.9860999999999986</v>
      </c>
      <c r="G800" s="2">
        <f>'Moving Avg'!F800</f>
        <v>6.4192399999999994</v>
      </c>
      <c r="H800" s="2">
        <f>'Moving Avg'!G800</f>
        <v>6.2449140000000014</v>
      </c>
      <c r="I800" s="2">
        <f>'Moving Avg'!H800</f>
        <v>6.4981169999999961</v>
      </c>
      <c r="J800" s="6" t="str">
        <f>OBV!F800</f>
        <v>BULLISH</v>
      </c>
      <c r="K800" s="6" t="str">
        <f>OBV!G800</f>
        <v>STRONG</v>
      </c>
      <c r="L800" s="6" t="str">
        <f>OBV!H800</f>
        <v>CONFIRMED BULLISH</v>
      </c>
      <c r="M800" s="8">
        <f t="shared" si="120"/>
        <v>25</v>
      </c>
      <c r="N800" s="8">
        <f t="shared" si="121"/>
        <v>100</v>
      </c>
      <c r="O800" s="8">
        <f t="shared" si="122"/>
        <v>50</v>
      </c>
      <c r="P800" s="8">
        <f t="shared" si="123"/>
        <v>100</v>
      </c>
      <c r="Q800" s="9">
        <f t="shared" si="124"/>
        <v>66.25</v>
      </c>
      <c r="R800" s="9">
        <f t="shared" si="125"/>
        <v>67.5</v>
      </c>
      <c r="S800" s="9">
        <f t="shared" si="126"/>
        <v>76.25</v>
      </c>
      <c r="T800" s="9">
        <f t="shared" si="127"/>
        <v>68.75</v>
      </c>
      <c r="U800" s="8">
        <f t="shared" si="128"/>
        <v>70</v>
      </c>
      <c r="V800" s="8">
        <f t="shared" si="129"/>
        <v>69.6875</v>
      </c>
    </row>
    <row r="801" spans="1:22" ht="13.5" x14ac:dyDescent="0.25">
      <c r="A801" s="3">
        <f>RSI!A801</f>
        <v>43167</v>
      </c>
      <c r="B801" s="2">
        <f>RSI!B801</f>
        <v>6.8674999999999997</v>
      </c>
      <c r="C801" s="2">
        <f>RSI!I801</f>
        <v>61.153818203463459</v>
      </c>
      <c r="D801" s="2">
        <f>MACD!E801</f>
        <v>-0.37724602807046104</v>
      </c>
      <c r="E801" s="2">
        <f>MACD!F801</f>
        <v>-0.29198004233991376</v>
      </c>
      <c r="F801" s="2">
        <f>'Moving Avg'!D801</f>
        <v>6.9828599999999996</v>
      </c>
      <c r="G801" s="2">
        <f>'Moving Avg'!F801</f>
        <v>6.4598800000000001</v>
      </c>
      <c r="H801" s="2">
        <f>'Moving Avg'!G801</f>
        <v>6.2627940000000013</v>
      </c>
      <c r="I801" s="2">
        <f>'Moving Avg'!H801</f>
        <v>6.4989249999999972</v>
      </c>
      <c r="J801" s="6" t="str">
        <f>OBV!F801</f>
        <v>BULLISH</v>
      </c>
      <c r="K801" s="6" t="str">
        <f>OBV!G801</f>
        <v>NEUTRAL</v>
      </c>
      <c r="L801" s="6" t="str">
        <f>OBV!H801</f>
        <v>BULLISH DIVERGENCE</v>
      </c>
      <c r="M801" s="8">
        <f t="shared" si="120"/>
        <v>25</v>
      </c>
      <c r="N801" s="8">
        <f t="shared" si="121"/>
        <v>100</v>
      </c>
      <c r="O801" s="8">
        <f t="shared" si="122"/>
        <v>50</v>
      </c>
      <c r="P801" s="8">
        <f t="shared" si="123"/>
        <v>66.5</v>
      </c>
      <c r="Q801" s="9">
        <f t="shared" si="124"/>
        <v>61.225000000000001</v>
      </c>
      <c r="R801" s="9">
        <f t="shared" si="125"/>
        <v>59.125</v>
      </c>
      <c r="S801" s="9">
        <f t="shared" si="126"/>
        <v>61.174999999999997</v>
      </c>
      <c r="T801" s="9">
        <f t="shared" si="127"/>
        <v>60.375</v>
      </c>
      <c r="U801" s="8">
        <f t="shared" si="128"/>
        <v>60.508333333333326</v>
      </c>
      <c r="V801" s="8">
        <f t="shared" si="129"/>
        <v>60.474999999999994</v>
      </c>
    </row>
    <row r="802" spans="1:22" ht="13.5" x14ac:dyDescent="0.25">
      <c r="A802" s="3">
        <f>RSI!A802</f>
        <v>43168</v>
      </c>
      <c r="B802" s="2">
        <f>RSI!B802</f>
        <v>6.8268000000000004</v>
      </c>
      <c r="C802" s="2">
        <f>RSI!I802</f>
        <v>59.644109702634147</v>
      </c>
      <c r="D802" s="2">
        <f>MACD!E802</f>
        <v>-0.34088707552371122</v>
      </c>
      <c r="E802" s="2">
        <f>MACD!F802</f>
        <v>-0.30176144897667329</v>
      </c>
      <c r="F802" s="2">
        <f>'Moving Avg'!D802</f>
        <v>6.8885800000000001</v>
      </c>
      <c r="G802" s="2">
        <f>'Moving Avg'!F802</f>
        <v>6.500515</v>
      </c>
      <c r="H802" s="2">
        <f>'Moving Avg'!G802</f>
        <v>6.2774220000000014</v>
      </c>
      <c r="I802" s="2">
        <f>'Moving Avg'!H802</f>
        <v>6.5005279999999956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  <c r="M802" s="8">
        <f t="shared" si="120"/>
        <v>25</v>
      </c>
      <c r="N802" s="8">
        <f t="shared" si="121"/>
        <v>100</v>
      </c>
      <c r="O802" s="8">
        <f t="shared" si="122"/>
        <v>50</v>
      </c>
      <c r="P802" s="8">
        <f t="shared" si="123"/>
        <v>16.5</v>
      </c>
      <c r="Q802" s="9">
        <f t="shared" si="124"/>
        <v>53.725000000000001</v>
      </c>
      <c r="R802" s="9">
        <f t="shared" si="125"/>
        <v>46.625</v>
      </c>
      <c r="S802" s="9">
        <f t="shared" si="126"/>
        <v>38.674999999999997</v>
      </c>
      <c r="T802" s="9">
        <f t="shared" si="127"/>
        <v>47.875</v>
      </c>
      <c r="U802" s="8">
        <f t="shared" si="128"/>
        <v>46.341666666666661</v>
      </c>
      <c r="V802" s="8">
        <f t="shared" si="129"/>
        <v>46.724999999999994</v>
      </c>
    </row>
    <row r="803" spans="1:22" ht="13.5" x14ac:dyDescent="0.25">
      <c r="A803" s="3">
        <f>RSI!A803</f>
        <v>43171</v>
      </c>
      <c r="B803" s="2">
        <f>RSI!B803</f>
        <v>7.0137</v>
      </c>
      <c r="C803" s="2">
        <f>RSI!I803</f>
        <v>64.034969148790935</v>
      </c>
      <c r="D803" s="2">
        <f>MACD!E803</f>
        <v>-0.30827949645689934</v>
      </c>
      <c r="E803" s="2">
        <f>MACD!F803</f>
        <v>-0.30306505847271853</v>
      </c>
      <c r="F803" s="2">
        <f>'Moving Avg'!D803</f>
        <v>6.8772000000000002</v>
      </c>
      <c r="G803" s="2">
        <f>'Moving Avg'!F803</f>
        <v>6.5480549999999997</v>
      </c>
      <c r="H803" s="2">
        <f>'Moving Avg'!G803</f>
        <v>6.2966020000000027</v>
      </c>
      <c r="I803" s="2">
        <f>'Moving Avg'!H803</f>
        <v>6.5023359999999961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  <c r="M803" s="8">
        <f t="shared" si="120"/>
        <v>25</v>
      </c>
      <c r="N803" s="8">
        <f t="shared" si="121"/>
        <v>45</v>
      </c>
      <c r="O803" s="8">
        <f t="shared" si="122"/>
        <v>50</v>
      </c>
      <c r="P803" s="8">
        <f t="shared" si="123"/>
        <v>16.5</v>
      </c>
      <c r="Q803" s="9">
        <f t="shared" si="124"/>
        <v>34.475000000000001</v>
      </c>
      <c r="R803" s="9">
        <f t="shared" si="125"/>
        <v>35.625</v>
      </c>
      <c r="S803" s="9">
        <f t="shared" si="126"/>
        <v>30.425000000000001</v>
      </c>
      <c r="T803" s="9">
        <f t="shared" si="127"/>
        <v>34.125</v>
      </c>
      <c r="U803" s="8">
        <f t="shared" si="128"/>
        <v>33.508333333333333</v>
      </c>
      <c r="V803" s="8">
        <f t="shared" si="129"/>
        <v>33.662499999999994</v>
      </c>
    </row>
    <row r="804" spans="1:22" ht="13.5" x14ac:dyDescent="0.25">
      <c r="A804" s="3">
        <f>RSI!A804</f>
        <v>43172</v>
      </c>
      <c r="B804" s="2">
        <f>RSI!B804</f>
        <v>7.0056000000000003</v>
      </c>
      <c r="C804" s="2">
        <f>RSI!I804</f>
        <v>63.711434804685062</v>
      </c>
      <c r="D804" s="2">
        <f>MACD!E804</f>
        <v>-0.27787892030532912</v>
      </c>
      <c r="E804" s="2">
        <f>MACD!F804</f>
        <v>-0.29802783083924067</v>
      </c>
      <c r="F804" s="2">
        <f>'Moving Avg'!D804</f>
        <v>6.90646</v>
      </c>
      <c r="G804" s="2">
        <f>'Moving Avg'!F804</f>
        <v>6.6016950000000012</v>
      </c>
      <c r="H804" s="2">
        <f>'Moving Avg'!G804</f>
        <v>6.3148060000000017</v>
      </c>
      <c r="I804" s="2">
        <f>'Moving Avg'!H804</f>
        <v>6.5037189999999967</v>
      </c>
      <c r="J804" s="6" t="str">
        <f>OBV!F804</f>
        <v>BEARISH</v>
      </c>
      <c r="K804" s="6" t="str">
        <f>OBV!G804</f>
        <v>NEUTRAL</v>
      </c>
      <c r="L804" s="6" t="str">
        <f>OBV!H804</f>
        <v>BEARISH DIVERGENCE</v>
      </c>
      <c r="M804" s="8">
        <f t="shared" si="120"/>
        <v>25</v>
      </c>
      <c r="N804" s="8">
        <f t="shared" si="121"/>
        <v>0</v>
      </c>
      <c r="O804" s="8">
        <f t="shared" si="122"/>
        <v>50</v>
      </c>
      <c r="P804" s="8">
        <f t="shared" si="123"/>
        <v>16.5</v>
      </c>
      <c r="Q804" s="9">
        <f t="shared" si="124"/>
        <v>18.725000000000001</v>
      </c>
      <c r="R804" s="9">
        <f t="shared" si="125"/>
        <v>26.625</v>
      </c>
      <c r="S804" s="9">
        <f t="shared" si="126"/>
        <v>23.675000000000001</v>
      </c>
      <c r="T804" s="9">
        <f t="shared" si="127"/>
        <v>22.875</v>
      </c>
      <c r="U804" s="8">
        <f t="shared" si="128"/>
        <v>23.008333333333336</v>
      </c>
      <c r="V804" s="8">
        <f t="shared" si="129"/>
        <v>22.975000000000001</v>
      </c>
    </row>
    <row r="805" spans="1:22" ht="13.5" x14ac:dyDescent="0.25">
      <c r="A805" s="3">
        <f>RSI!A805</f>
        <v>43173</v>
      </c>
      <c r="B805" s="2">
        <f>RSI!B805</f>
        <v>6.9974999999999996</v>
      </c>
      <c r="C805" s="2">
        <f>RSI!I805</f>
        <v>63.366649606515345</v>
      </c>
      <c r="D805" s="2">
        <f>MACD!E805</f>
        <v>-0.25158355243381081</v>
      </c>
      <c r="E805" s="2">
        <f>MACD!F805</f>
        <v>-0.28873897515815472</v>
      </c>
      <c r="F805" s="2">
        <f>'Moving Avg'!D805</f>
        <v>6.9422200000000007</v>
      </c>
      <c r="G805" s="2">
        <f>'Moving Avg'!F805</f>
        <v>6.6492400000000007</v>
      </c>
      <c r="H805" s="2">
        <f>'Moving Avg'!G805</f>
        <v>6.3369120000000017</v>
      </c>
      <c r="I805" s="2">
        <f>'Moving Avg'!H805</f>
        <v>6.5045239999999964</v>
      </c>
      <c r="J805" s="6" t="str">
        <f>OBV!F805</f>
        <v>BULLISH</v>
      </c>
      <c r="K805" s="6" t="str">
        <f>OBV!G805</f>
        <v>NEUTRAL</v>
      </c>
      <c r="L805" s="6" t="str">
        <f>OBV!H805</f>
        <v>CONFIRMED BULLISH</v>
      </c>
      <c r="M805" s="8">
        <f t="shared" si="120"/>
        <v>25</v>
      </c>
      <c r="N805" s="8">
        <f t="shared" si="121"/>
        <v>0</v>
      </c>
      <c r="O805" s="8">
        <f t="shared" si="122"/>
        <v>50</v>
      </c>
      <c r="P805" s="8">
        <f t="shared" si="123"/>
        <v>83.5</v>
      </c>
      <c r="Q805" s="9">
        <f t="shared" si="124"/>
        <v>28.774999999999999</v>
      </c>
      <c r="R805" s="9">
        <f t="shared" si="125"/>
        <v>43.375</v>
      </c>
      <c r="S805" s="9">
        <f t="shared" si="126"/>
        <v>53.825000000000003</v>
      </c>
      <c r="T805" s="9">
        <f t="shared" si="127"/>
        <v>39.625</v>
      </c>
      <c r="U805" s="8">
        <f t="shared" si="128"/>
        <v>41.991666666666667</v>
      </c>
      <c r="V805" s="8">
        <f t="shared" si="129"/>
        <v>41.400000000000006</v>
      </c>
    </row>
    <row r="806" spans="1:22" ht="13.5" x14ac:dyDescent="0.25">
      <c r="A806" s="3">
        <f>RSI!A806</f>
        <v>43174</v>
      </c>
      <c r="B806" s="2">
        <f>RSI!B806</f>
        <v>7.0544000000000002</v>
      </c>
      <c r="C806" s="2">
        <f>RSI!I806</f>
        <v>64.807418372196281</v>
      </c>
      <c r="D806" s="2">
        <f>MACD!E806</f>
        <v>-0.2058486225922076</v>
      </c>
      <c r="E806" s="2">
        <f>MACD!F806</f>
        <v>-0.27216090464496528</v>
      </c>
      <c r="F806" s="2">
        <f>'Moving Avg'!D806</f>
        <v>6.9795999999999996</v>
      </c>
      <c r="G806" s="2">
        <f>'Moving Avg'!F806</f>
        <v>6.7073499999999999</v>
      </c>
      <c r="H806" s="2">
        <f>'Moving Avg'!G806</f>
        <v>6.357718000000002</v>
      </c>
      <c r="I806" s="2">
        <f>'Moving Avg'!H806</f>
        <v>6.5056134999999973</v>
      </c>
      <c r="J806" s="6" t="str">
        <f>OBV!F806</f>
        <v>BULLISH</v>
      </c>
      <c r="K806" s="6" t="str">
        <f>OBV!G806</f>
        <v>NEUTRAL</v>
      </c>
      <c r="L806" s="6" t="str">
        <f>OBV!H806</f>
        <v>CONFIRMED BULLISH</v>
      </c>
      <c r="M806" s="8">
        <f t="shared" si="120"/>
        <v>25</v>
      </c>
      <c r="N806" s="8">
        <f t="shared" si="121"/>
        <v>0</v>
      </c>
      <c r="O806" s="8">
        <f t="shared" si="122"/>
        <v>50</v>
      </c>
      <c r="P806" s="8">
        <f t="shared" si="123"/>
        <v>83.5</v>
      </c>
      <c r="Q806" s="9">
        <f t="shared" si="124"/>
        <v>28.774999999999999</v>
      </c>
      <c r="R806" s="9">
        <f t="shared" si="125"/>
        <v>43.375</v>
      </c>
      <c r="S806" s="9">
        <f t="shared" si="126"/>
        <v>53.825000000000003</v>
      </c>
      <c r="T806" s="9">
        <f t="shared" si="127"/>
        <v>39.625</v>
      </c>
      <c r="U806" s="8">
        <f t="shared" si="128"/>
        <v>41.991666666666667</v>
      </c>
      <c r="V806" s="8">
        <f t="shared" si="129"/>
        <v>41.400000000000006</v>
      </c>
    </row>
    <row r="807" spans="1:22" ht="13.5" x14ac:dyDescent="0.25">
      <c r="A807" s="3">
        <f>RSI!A807</f>
        <v>43175</v>
      </c>
      <c r="B807" s="2">
        <f>RSI!B807</f>
        <v>6.8430999999999997</v>
      </c>
      <c r="C807" s="2">
        <f>RSI!I807</f>
        <v>55.999492513980883</v>
      </c>
      <c r="D807" s="2">
        <f>MACD!E807</f>
        <v>-9.0194775877649569E-2</v>
      </c>
      <c r="E807" s="2">
        <f>MACD!F807</f>
        <v>-0.23576767889150216</v>
      </c>
      <c r="F807" s="2">
        <f>'Moving Avg'!D807</f>
        <v>6.9828599999999996</v>
      </c>
      <c r="G807" s="2">
        <f>'Moving Avg'!F807</f>
        <v>6.7447350000000004</v>
      </c>
      <c r="H807" s="2">
        <f>'Moving Avg'!G807</f>
        <v>6.3707220000000016</v>
      </c>
      <c r="I807" s="2">
        <f>'Moving Avg'!H807</f>
        <v>6.5056464999999957</v>
      </c>
      <c r="J807" s="6" t="str">
        <f>OBV!F807</f>
        <v>BULLISH</v>
      </c>
      <c r="K807" s="6" t="str">
        <f>OBV!G807</f>
        <v>NEUTRAL</v>
      </c>
      <c r="L807" s="6" t="str">
        <f>OBV!H807</f>
        <v>CONFIRMED BULLISH</v>
      </c>
      <c r="M807" s="8">
        <f t="shared" si="120"/>
        <v>25</v>
      </c>
      <c r="N807" s="8">
        <f t="shared" si="121"/>
        <v>0</v>
      </c>
      <c r="O807" s="8">
        <f t="shared" si="122"/>
        <v>50</v>
      </c>
      <c r="P807" s="8">
        <f t="shared" si="123"/>
        <v>83.5</v>
      </c>
      <c r="Q807" s="9">
        <f t="shared" si="124"/>
        <v>28.774999999999999</v>
      </c>
      <c r="R807" s="9">
        <f t="shared" si="125"/>
        <v>43.375</v>
      </c>
      <c r="S807" s="9">
        <f t="shared" si="126"/>
        <v>53.825000000000003</v>
      </c>
      <c r="T807" s="9">
        <f t="shared" si="127"/>
        <v>39.625</v>
      </c>
      <c r="U807" s="8">
        <f t="shared" si="128"/>
        <v>41.991666666666667</v>
      </c>
      <c r="V807" s="8">
        <f t="shared" si="129"/>
        <v>41.400000000000006</v>
      </c>
    </row>
    <row r="808" spans="1:22" ht="13.5" x14ac:dyDescent="0.25">
      <c r="A808" s="3">
        <f>RSI!A808</f>
        <v>43178</v>
      </c>
      <c r="B808" s="2">
        <f>RSI!B808</f>
        <v>7.0462999999999996</v>
      </c>
      <c r="C808" s="2">
        <f>RSI!I808</f>
        <v>61.428542809585544</v>
      </c>
      <c r="D808" s="2">
        <f>MACD!E808</f>
        <v>-4.3435838698122176E-2</v>
      </c>
      <c r="E808" s="2">
        <f>MACD!F808</f>
        <v>-0.19730131085282618</v>
      </c>
      <c r="F808" s="2">
        <f>'Moving Avg'!D808</f>
        <v>6.9893799999999997</v>
      </c>
      <c r="G808" s="2">
        <f>'Moving Avg'!F808</f>
        <v>6.7922800000000008</v>
      </c>
      <c r="H808" s="2">
        <f>'Moving Avg'!G808</f>
        <v>6.3856760000000019</v>
      </c>
      <c r="I808" s="2">
        <f>'Moving Avg'!H808</f>
        <v>6.5067339999999971</v>
      </c>
      <c r="J808" s="6" t="str">
        <f>OBV!F808</f>
        <v>BEARISH</v>
      </c>
      <c r="K808" s="6" t="str">
        <f>OBV!G808</f>
        <v>NEUTRAL</v>
      </c>
      <c r="L808" s="6" t="str">
        <f>OBV!H808</f>
        <v>BEARISH DIVERGENCE</v>
      </c>
      <c r="M808" s="8">
        <f t="shared" si="120"/>
        <v>25</v>
      </c>
      <c r="N808" s="8">
        <f t="shared" si="121"/>
        <v>0</v>
      </c>
      <c r="O808" s="8">
        <f t="shared" si="122"/>
        <v>50</v>
      </c>
      <c r="P808" s="8">
        <f t="shared" si="123"/>
        <v>16.5</v>
      </c>
      <c r="Q808" s="9">
        <f t="shared" si="124"/>
        <v>18.725000000000001</v>
      </c>
      <c r="R808" s="9">
        <f t="shared" si="125"/>
        <v>26.625</v>
      </c>
      <c r="S808" s="9">
        <f t="shared" si="126"/>
        <v>23.675000000000001</v>
      </c>
      <c r="T808" s="9">
        <f t="shared" si="127"/>
        <v>22.875</v>
      </c>
      <c r="U808" s="8">
        <f t="shared" si="128"/>
        <v>23.008333333333336</v>
      </c>
      <c r="V808" s="8">
        <f t="shared" si="129"/>
        <v>22.975000000000001</v>
      </c>
    </row>
    <row r="809" spans="1:22" ht="13.5" x14ac:dyDescent="0.25">
      <c r="A809" s="3">
        <f>RSI!A809</f>
        <v>43180</v>
      </c>
      <c r="B809" s="2">
        <f>RSI!B809</f>
        <v>7.0137</v>
      </c>
      <c r="C809" s="2">
        <f>RSI!I809</f>
        <v>60.146347978011335</v>
      </c>
      <c r="D809" s="2">
        <f>MACD!E809</f>
        <v>-3.6122302860052358E-2</v>
      </c>
      <c r="E809" s="2">
        <f>MACD!F809</f>
        <v>-0.16506550925427144</v>
      </c>
      <c r="F809" s="2">
        <f>'Moving Avg'!D809</f>
        <v>6.9909999999999997</v>
      </c>
      <c r="G809" s="2">
        <f>'Moving Avg'!F809</f>
        <v>6.8381950000000016</v>
      </c>
      <c r="H809" s="2">
        <f>'Moving Avg'!G809</f>
        <v>6.4001420000000007</v>
      </c>
      <c r="I809" s="2">
        <f>'Moving Avg'!H809</f>
        <v>6.5076584999999962</v>
      </c>
      <c r="J809" s="6" t="str">
        <f>OBV!F809</f>
        <v>BEARISH</v>
      </c>
      <c r="K809" s="6" t="str">
        <f>OBV!G809</f>
        <v>NEUTRAL</v>
      </c>
      <c r="L809" s="6" t="str">
        <f>OBV!H809</f>
        <v>BEARISH DIVERGENCE</v>
      </c>
      <c r="M809" s="8">
        <f t="shared" si="120"/>
        <v>25</v>
      </c>
      <c r="N809" s="8">
        <f t="shared" si="121"/>
        <v>0</v>
      </c>
      <c r="O809" s="8">
        <f t="shared" si="122"/>
        <v>50</v>
      </c>
      <c r="P809" s="8">
        <f t="shared" si="123"/>
        <v>16.5</v>
      </c>
      <c r="Q809" s="9">
        <f t="shared" si="124"/>
        <v>18.725000000000001</v>
      </c>
      <c r="R809" s="9">
        <f t="shared" si="125"/>
        <v>26.625</v>
      </c>
      <c r="S809" s="9">
        <f t="shared" si="126"/>
        <v>23.675000000000001</v>
      </c>
      <c r="T809" s="9">
        <f t="shared" si="127"/>
        <v>22.875</v>
      </c>
      <c r="U809" s="8">
        <f t="shared" si="128"/>
        <v>23.008333333333336</v>
      </c>
      <c r="V809" s="8">
        <f t="shared" si="129"/>
        <v>22.975000000000001</v>
      </c>
    </row>
    <row r="810" spans="1:22" ht="13.5" x14ac:dyDescent="0.25">
      <c r="A810" s="3">
        <f>RSI!A810</f>
        <v>43181</v>
      </c>
      <c r="B810" s="2">
        <f>RSI!B810</f>
        <v>6.8349000000000002</v>
      </c>
      <c r="C810" s="2">
        <f>RSI!I810</f>
        <v>53.544936359551038</v>
      </c>
      <c r="D810" s="2">
        <f>MACD!E810</f>
        <v>-2.4741928025553861E-2</v>
      </c>
      <c r="E810" s="2">
        <f>MACD!F810</f>
        <v>-0.13700079300852791</v>
      </c>
      <c r="F810" s="2">
        <f>'Moving Avg'!D810</f>
        <v>6.9584799999999998</v>
      </c>
      <c r="G810" s="2">
        <f>'Moving Avg'!F810</f>
        <v>6.8731400000000011</v>
      </c>
      <c r="H810" s="2">
        <f>'Moving Avg'!G810</f>
        <v>6.4147700000000016</v>
      </c>
      <c r="I810" s="2">
        <f>'Moving Avg'!H810</f>
        <v>6.5076889999999965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  <c r="M810" s="8">
        <f t="shared" si="120"/>
        <v>25</v>
      </c>
      <c r="N810" s="8">
        <f t="shared" si="121"/>
        <v>0</v>
      </c>
      <c r="O810" s="8">
        <f t="shared" si="122"/>
        <v>50</v>
      </c>
      <c r="P810" s="8">
        <f t="shared" si="123"/>
        <v>16.5</v>
      </c>
      <c r="Q810" s="9">
        <f t="shared" si="124"/>
        <v>18.725000000000001</v>
      </c>
      <c r="R810" s="9">
        <f t="shared" si="125"/>
        <v>26.625</v>
      </c>
      <c r="S810" s="9">
        <f t="shared" si="126"/>
        <v>23.675000000000001</v>
      </c>
      <c r="T810" s="9">
        <f t="shared" si="127"/>
        <v>22.875</v>
      </c>
      <c r="U810" s="8">
        <f t="shared" si="128"/>
        <v>23.008333333333336</v>
      </c>
      <c r="V810" s="8">
        <f t="shared" si="129"/>
        <v>22.975000000000001</v>
      </c>
    </row>
    <row r="811" spans="1:22" ht="13.5" x14ac:dyDescent="0.25">
      <c r="A811" s="3">
        <f>RSI!A811</f>
        <v>43182</v>
      </c>
      <c r="B811" s="2">
        <f>RSI!B811</f>
        <v>6.8349000000000002</v>
      </c>
      <c r="C811" s="2">
        <f>RSI!I811</f>
        <v>53.544936359551031</v>
      </c>
      <c r="D811" s="2">
        <f>MACD!E811</f>
        <v>-8.2206437190315285E-3</v>
      </c>
      <c r="E811" s="2">
        <f>MACD!F811</f>
        <v>-0.11124476315062863</v>
      </c>
      <c r="F811" s="2">
        <f>'Moving Avg'!D811</f>
        <v>6.9145799999999991</v>
      </c>
      <c r="G811" s="2">
        <f>'Moving Avg'!F811</f>
        <v>6.889800000000001</v>
      </c>
      <c r="H811" s="2">
        <f>'Moving Avg'!G811</f>
        <v>6.4267980000000033</v>
      </c>
      <c r="I811" s="2">
        <f>'Moving Avg'!H811</f>
        <v>6.5077579999999964</v>
      </c>
      <c r="J811" s="6" t="str">
        <f>OBV!F811</f>
        <v>BEARISH</v>
      </c>
      <c r="K811" s="6" t="str">
        <f>OBV!G811</f>
        <v>NEUTRAL</v>
      </c>
      <c r="L811" s="6" t="str">
        <f>OBV!H811</f>
        <v>CONFIRMED BEARISH</v>
      </c>
      <c r="M811" s="8">
        <f t="shared" si="120"/>
        <v>25</v>
      </c>
      <c r="N811" s="8">
        <f t="shared" si="121"/>
        <v>0</v>
      </c>
      <c r="O811" s="8">
        <f t="shared" si="122"/>
        <v>50</v>
      </c>
      <c r="P811" s="8">
        <f t="shared" si="123"/>
        <v>16.5</v>
      </c>
      <c r="Q811" s="9">
        <f t="shared" si="124"/>
        <v>18.725000000000001</v>
      </c>
      <c r="R811" s="9">
        <f t="shared" si="125"/>
        <v>26.625</v>
      </c>
      <c r="S811" s="9">
        <f t="shared" si="126"/>
        <v>23.675000000000001</v>
      </c>
      <c r="T811" s="9">
        <f t="shared" si="127"/>
        <v>22.875</v>
      </c>
      <c r="U811" s="8">
        <f t="shared" si="128"/>
        <v>23.008333333333336</v>
      </c>
      <c r="V811" s="8">
        <f t="shared" si="129"/>
        <v>22.975000000000001</v>
      </c>
    </row>
    <row r="812" spans="1:22" ht="13.5" x14ac:dyDescent="0.25">
      <c r="A812" s="3">
        <f>RSI!A812</f>
        <v>43185</v>
      </c>
      <c r="B812" s="2">
        <f>RSI!B812</f>
        <v>6.6318000000000001</v>
      </c>
      <c r="C812" s="2">
        <f>RSI!I812</f>
        <v>46.780873252879665</v>
      </c>
      <c r="D812" s="2">
        <f>MACD!E812</f>
        <v>1.3971480950967674E-2</v>
      </c>
      <c r="E812" s="2">
        <f>MACD!F812</f>
        <v>-8.6201514330309384E-2</v>
      </c>
      <c r="F812" s="2">
        <f>'Moving Avg'!D812</f>
        <v>6.8723200000000002</v>
      </c>
      <c r="G812" s="2">
        <f>'Moving Avg'!F812</f>
        <v>6.8950849999999999</v>
      </c>
      <c r="H812" s="2">
        <f>'Moving Avg'!G812</f>
        <v>6.4385020000000006</v>
      </c>
      <c r="I812" s="2">
        <f>'Moving Avg'!H812</f>
        <v>6.5067344999999976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  <c r="M812" s="8">
        <f t="shared" si="120"/>
        <v>25</v>
      </c>
      <c r="N812" s="8">
        <f t="shared" si="121"/>
        <v>0</v>
      </c>
      <c r="O812" s="8">
        <f t="shared" si="122"/>
        <v>50</v>
      </c>
      <c r="P812" s="8">
        <f t="shared" si="123"/>
        <v>16.5</v>
      </c>
      <c r="Q812" s="9">
        <f t="shared" si="124"/>
        <v>18.725000000000001</v>
      </c>
      <c r="R812" s="9">
        <f t="shared" si="125"/>
        <v>26.625</v>
      </c>
      <c r="S812" s="9">
        <f t="shared" si="126"/>
        <v>23.675000000000001</v>
      </c>
      <c r="T812" s="9">
        <f t="shared" si="127"/>
        <v>22.875</v>
      </c>
      <c r="U812" s="8">
        <f t="shared" si="128"/>
        <v>23.008333333333336</v>
      </c>
      <c r="V812" s="8">
        <f t="shared" si="129"/>
        <v>22.975000000000001</v>
      </c>
    </row>
    <row r="813" spans="1:22" ht="13.5" x14ac:dyDescent="0.25">
      <c r="A813" s="3">
        <f>RSI!A813</f>
        <v>43186</v>
      </c>
      <c r="B813" s="2">
        <f>RSI!B813</f>
        <v>6.7942999999999998</v>
      </c>
      <c r="C813" s="2">
        <f>RSI!I813</f>
        <v>52.004996313281765</v>
      </c>
      <c r="D813" s="2">
        <f>MACD!E813</f>
        <v>5.0138285396683635E-2</v>
      </c>
      <c r="E813" s="2">
        <f>MACD!F813</f>
        <v>-5.8933554384910783E-2</v>
      </c>
      <c r="F813" s="2">
        <f>'Moving Avg'!D813</f>
        <v>6.8219200000000004</v>
      </c>
      <c r="G813" s="2">
        <f>'Moving Avg'!F813</f>
        <v>6.902804999999999</v>
      </c>
      <c r="H813" s="2">
        <f>'Moving Avg'!G813</f>
        <v>6.4549180000000028</v>
      </c>
      <c r="I813" s="2">
        <f>'Moving Avg'!H813</f>
        <v>6.5058044999999973</v>
      </c>
      <c r="J813" s="6" t="str">
        <f>OBV!F813</f>
        <v>BEARISH</v>
      </c>
      <c r="K813" s="6" t="str">
        <f>OBV!G813</f>
        <v>NEUTRAL</v>
      </c>
      <c r="L813" s="6" t="str">
        <f>OBV!H813</f>
        <v>CONFIRMED BEARISH</v>
      </c>
      <c r="M813" s="8">
        <f t="shared" si="120"/>
        <v>25</v>
      </c>
      <c r="N813" s="8">
        <f t="shared" si="121"/>
        <v>0</v>
      </c>
      <c r="O813" s="8">
        <f t="shared" si="122"/>
        <v>50</v>
      </c>
      <c r="P813" s="8">
        <f t="shared" si="123"/>
        <v>16.5</v>
      </c>
      <c r="Q813" s="9">
        <f t="shared" si="124"/>
        <v>18.725000000000001</v>
      </c>
      <c r="R813" s="9">
        <f t="shared" si="125"/>
        <v>26.625</v>
      </c>
      <c r="S813" s="9">
        <f t="shared" si="126"/>
        <v>23.675000000000001</v>
      </c>
      <c r="T813" s="9">
        <f t="shared" si="127"/>
        <v>22.875</v>
      </c>
      <c r="U813" s="8">
        <f t="shared" si="128"/>
        <v>23.008333333333336</v>
      </c>
      <c r="V813" s="8">
        <f t="shared" si="129"/>
        <v>22.975000000000001</v>
      </c>
    </row>
    <row r="814" spans="1:22" ht="13.5" x14ac:dyDescent="0.25">
      <c r="A814" s="3">
        <f>RSI!A814</f>
        <v>43187</v>
      </c>
      <c r="B814" s="2">
        <f>RSI!B814</f>
        <v>6.7862</v>
      </c>
      <c r="C814" s="2">
        <f>RSI!I814</f>
        <v>51.73239710250305</v>
      </c>
      <c r="D814" s="2">
        <f>MACD!E814</f>
        <v>7.9756855427980611E-2</v>
      </c>
      <c r="E814" s="2">
        <f>MACD!F814</f>
        <v>-3.1195472422332508E-2</v>
      </c>
      <c r="F814" s="2">
        <f>'Moving Avg'!D814</f>
        <v>6.7764199999999999</v>
      </c>
      <c r="G814" s="2">
        <f>'Moving Avg'!F814</f>
        <v>6.9084950000000003</v>
      </c>
      <c r="H814" s="2">
        <f>'Moving Avg'!G814</f>
        <v>6.4716599999999991</v>
      </c>
      <c r="I814" s="2">
        <f>'Moving Avg'!H814</f>
        <v>6.5048339999999971</v>
      </c>
      <c r="J814" s="6" t="str">
        <f>OBV!F814</f>
        <v>BEARISH</v>
      </c>
      <c r="K814" s="6" t="str">
        <f>OBV!G814</f>
        <v>NEUTRAL</v>
      </c>
      <c r="L814" s="6" t="str">
        <f>OBV!H814</f>
        <v>CONFIRMED BEARISH</v>
      </c>
      <c r="M814" s="8">
        <f t="shared" si="120"/>
        <v>25</v>
      </c>
      <c r="N814" s="8">
        <f t="shared" si="121"/>
        <v>0</v>
      </c>
      <c r="O814" s="8">
        <f t="shared" si="122"/>
        <v>50</v>
      </c>
      <c r="P814" s="8">
        <f t="shared" si="123"/>
        <v>16.5</v>
      </c>
      <c r="Q814" s="9">
        <f t="shared" si="124"/>
        <v>18.725000000000001</v>
      </c>
      <c r="R814" s="9">
        <f t="shared" si="125"/>
        <v>26.625</v>
      </c>
      <c r="S814" s="9">
        <f t="shared" si="126"/>
        <v>23.675000000000001</v>
      </c>
      <c r="T814" s="9">
        <f t="shared" si="127"/>
        <v>22.875</v>
      </c>
      <c r="U814" s="8">
        <f t="shared" si="128"/>
        <v>23.008333333333336</v>
      </c>
      <c r="V814" s="8">
        <f t="shared" si="129"/>
        <v>22.975000000000001</v>
      </c>
    </row>
    <row r="815" spans="1:22" ht="13.5" x14ac:dyDescent="0.25">
      <c r="A815" s="3">
        <f>RSI!A815</f>
        <v>43188</v>
      </c>
      <c r="B815" s="2">
        <f>RSI!B815</f>
        <v>6.7942999999999998</v>
      </c>
      <c r="C815" s="2">
        <f>RSI!I815</f>
        <v>52.003338420155927</v>
      </c>
      <c r="D815" s="2">
        <f>MACD!E815</f>
        <v>0.10270750880944668</v>
      </c>
      <c r="E815" s="2">
        <f>MACD!F815</f>
        <v>-4.4148761759766723E-3</v>
      </c>
      <c r="F815" s="2">
        <f>'Moving Avg'!D815</f>
        <v>6.7682999999999991</v>
      </c>
      <c r="G815" s="2">
        <f>'Moving Avg'!F815</f>
        <v>6.9137749999999993</v>
      </c>
      <c r="H815" s="2">
        <f>'Moving Avg'!G815</f>
        <v>6.4880760000000013</v>
      </c>
      <c r="I815" s="2">
        <f>'Moving Avg'!H815</f>
        <v>6.5039039999999977</v>
      </c>
      <c r="J815" s="6" t="str">
        <f>OBV!F815</f>
        <v>BULLISH</v>
      </c>
      <c r="K815" s="6" t="str">
        <f>OBV!G815</f>
        <v>NEUTRAL</v>
      </c>
      <c r="L815" s="6" t="str">
        <f>OBV!H815</f>
        <v>BULLISH DIVERGENCE</v>
      </c>
      <c r="M815" s="8">
        <f t="shared" si="120"/>
        <v>25</v>
      </c>
      <c r="N815" s="8">
        <f t="shared" si="121"/>
        <v>0</v>
      </c>
      <c r="O815" s="8">
        <f t="shared" si="122"/>
        <v>50</v>
      </c>
      <c r="P815" s="8">
        <f t="shared" si="123"/>
        <v>66.5</v>
      </c>
      <c r="Q815" s="9">
        <f t="shared" si="124"/>
        <v>26.225000000000001</v>
      </c>
      <c r="R815" s="9">
        <f t="shared" si="125"/>
        <v>39.125</v>
      </c>
      <c r="S815" s="9">
        <f t="shared" si="126"/>
        <v>46.174999999999997</v>
      </c>
      <c r="T815" s="9">
        <f t="shared" si="127"/>
        <v>35.375</v>
      </c>
      <c r="U815" s="8">
        <f t="shared" si="128"/>
        <v>37.174999999999997</v>
      </c>
      <c r="V815" s="8">
        <f t="shared" si="129"/>
        <v>36.724999999999994</v>
      </c>
    </row>
    <row r="816" spans="1:22" ht="13.5" x14ac:dyDescent="0.25">
      <c r="A816" s="3">
        <f>RSI!A816</f>
        <v>43189</v>
      </c>
      <c r="B816" s="2">
        <f>RSI!B816</f>
        <v>6.8837000000000002</v>
      </c>
      <c r="C816" s="2">
        <f>RSI!I816</f>
        <v>55.005383732214931</v>
      </c>
      <c r="D816" s="2">
        <f>MACD!E816</f>
        <v>0.12396562745521678</v>
      </c>
      <c r="E816" s="2">
        <f>MACD!F816</f>
        <v>2.1261224550262019E-2</v>
      </c>
      <c r="F816" s="2">
        <f>'Moving Avg'!D816</f>
        <v>6.7780599999999991</v>
      </c>
      <c r="G816" s="2">
        <f>'Moving Avg'!F816</f>
        <v>6.9137749999999993</v>
      </c>
      <c r="H816" s="2">
        <f>'Moving Avg'!G816</f>
        <v>6.5025420000000009</v>
      </c>
      <c r="I816" s="2">
        <f>'Moving Avg'!H816</f>
        <v>6.5034209999999986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  <c r="M816" s="8">
        <f t="shared" si="120"/>
        <v>25</v>
      </c>
      <c r="N816" s="8">
        <f t="shared" si="121"/>
        <v>0</v>
      </c>
      <c r="O816" s="8">
        <f t="shared" si="122"/>
        <v>50</v>
      </c>
      <c r="P816" s="8">
        <f t="shared" si="123"/>
        <v>83.5</v>
      </c>
      <c r="Q816" s="9">
        <f t="shared" si="124"/>
        <v>28.774999999999999</v>
      </c>
      <c r="R816" s="9">
        <f t="shared" si="125"/>
        <v>43.375</v>
      </c>
      <c r="S816" s="9">
        <f t="shared" si="126"/>
        <v>53.825000000000003</v>
      </c>
      <c r="T816" s="9">
        <f t="shared" si="127"/>
        <v>39.625</v>
      </c>
      <c r="U816" s="8">
        <f t="shared" si="128"/>
        <v>41.991666666666667</v>
      </c>
      <c r="V816" s="8">
        <f t="shared" si="129"/>
        <v>41.400000000000006</v>
      </c>
    </row>
    <row r="817" spans="1:22" ht="13.5" x14ac:dyDescent="0.25">
      <c r="A817" s="3">
        <f>RSI!A817</f>
        <v>43192</v>
      </c>
      <c r="B817" s="2">
        <f>RSI!B817</f>
        <v>6.7862</v>
      </c>
      <c r="C817" s="2">
        <f>RSI!I817</f>
        <v>51.241147753701334</v>
      </c>
      <c r="D817" s="2">
        <f>MACD!E817</f>
        <v>0.1158679639730682</v>
      </c>
      <c r="E817" s="2">
        <f>MACD!F817</f>
        <v>4.018257243482326E-2</v>
      </c>
      <c r="F817" s="2">
        <f>'Moving Avg'!D817</f>
        <v>6.8089399999999998</v>
      </c>
      <c r="G817" s="2">
        <f>'Moving Avg'!F817</f>
        <v>6.8881750000000013</v>
      </c>
      <c r="H817" s="2">
        <f>'Moving Avg'!G817</f>
        <v>6.5163580000000021</v>
      </c>
      <c r="I817" s="2">
        <f>'Moving Avg'!H817</f>
        <v>6.5024504999999984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  <c r="M817" s="8">
        <f t="shared" si="120"/>
        <v>25</v>
      </c>
      <c r="N817" s="8">
        <f t="shared" si="121"/>
        <v>0</v>
      </c>
      <c r="O817" s="8">
        <f t="shared" si="122"/>
        <v>50</v>
      </c>
      <c r="P817" s="8">
        <f t="shared" si="123"/>
        <v>83.5</v>
      </c>
      <c r="Q817" s="9">
        <f t="shared" si="124"/>
        <v>28.774999999999999</v>
      </c>
      <c r="R817" s="9">
        <f t="shared" si="125"/>
        <v>43.375</v>
      </c>
      <c r="S817" s="9">
        <f t="shared" si="126"/>
        <v>53.825000000000003</v>
      </c>
      <c r="T817" s="9">
        <f t="shared" si="127"/>
        <v>39.625</v>
      </c>
      <c r="U817" s="8">
        <f t="shared" si="128"/>
        <v>41.991666666666667</v>
      </c>
      <c r="V817" s="8">
        <f t="shared" si="129"/>
        <v>41.400000000000006</v>
      </c>
    </row>
    <row r="818" spans="1:22" ht="13.5" x14ac:dyDescent="0.25">
      <c r="A818" s="3">
        <f>RSI!A818</f>
        <v>43193</v>
      </c>
      <c r="B818" s="2">
        <f>RSI!B818</f>
        <v>6.9325000000000001</v>
      </c>
      <c r="C818" s="2">
        <f>RSI!I818</f>
        <v>56.096242678885936</v>
      </c>
      <c r="D818" s="2">
        <f>MACD!E818</f>
        <v>0.12927614256713404</v>
      </c>
      <c r="E818" s="2">
        <f>MACD!F818</f>
        <v>5.8001286461285419E-2</v>
      </c>
      <c r="F818" s="2">
        <f>'Moving Avg'!D818</f>
        <v>6.8365800000000005</v>
      </c>
      <c r="G818" s="2">
        <f>'Moving Avg'!F818</f>
        <v>6.8812700000000024</v>
      </c>
      <c r="H818" s="2">
        <f>'Moving Avg'!G818</f>
        <v>6.5265980000000017</v>
      </c>
      <c r="I818" s="2">
        <f>'Moving Avg'!H818</f>
        <v>6.5022114999999978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  <c r="M818" s="8">
        <f t="shared" si="120"/>
        <v>25</v>
      </c>
      <c r="N818" s="8">
        <f t="shared" si="121"/>
        <v>0</v>
      </c>
      <c r="O818" s="8">
        <f t="shared" si="122"/>
        <v>50</v>
      </c>
      <c r="P818" s="8">
        <f t="shared" si="123"/>
        <v>83.5</v>
      </c>
      <c r="Q818" s="9">
        <f t="shared" si="124"/>
        <v>28.774999999999999</v>
      </c>
      <c r="R818" s="9">
        <f t="shared" si="125"/>
        <v>43.375</v>
      </c>
      <c r="S818" s="9">
        <f t="shared" si="126"/>
        <v>53.825000000000003</v>
      </c>
      <c r="T818" s="9">
        <f t="shared" si="127"/>
        <v>39.625</v>
      </c>
      <c r="U818" s="8">
        <f t="shared" si="128"/>
        <v>41.991666666666667</v>
      </c>
      <c r="V818" s="8">
        <f t="shared" si="129"/>
        <v>41.400000000000006</v>
      </c>
    </row>
    <row r="819" spans="1:22" ht="13.5" x14ac:dyDescent="0.25">
      <c r="A819" s="3">
        <f>RSI!A819</f>
        <v>43194</v>
      </c>
      <c r="B819" s="2">
        <f>RSI!B819</f>
        <v>6.9649999999999999</v>
      </c>
      <c r="C819" s="2">
        <f>RSI!I819</f>
        <v>57.117759305653358</v>
      </c>
      <c r="D819" s="2">
        <f>MACD!E819</f>
        <v>0.13218196747625033</v>
      </c>
      <c r="E819" s="2">
        <f>MACD!F819</f>
        <v>7.2837422664278395E-2</v>
      </c>
      <c r="F819" s="2">
        <f>'Moving Avg'!D819</f>
        <v>6.8723399999999994</v>
      </c>
      <c r="G819" s="2">
        <f>'Moving Avg'!F819</f>
        <v>6.8865549999999995</v>
      </c>
      <c r="H819" s="2">
        <f>'Moving Avg'!G819</f>
        <v>6.5412280000000003</v>
      </c>
      <c r="I819" s="2">
        <f>'Moving Avg'!H819</f>
        <v>6.5021349999999964</v>
      </c>
      <c r="J819" s="6" t="str">
        <f>OBV!F819</f>
        <v>BULLISH</v>
      </c>
      <c r="K819" s="6" t="str">
        <f>OBV!G819</f>
        <v>NEUTRAL</v>
      </c>
      <c r="L819" s="6" t="str">
        <f>OBV!H819</f>
        <v>CONFIRMED BULLISH</v>
      </c>
      <c r="M819" s="8">
        <f t="shared" si="120"/>
        <v>25</v>
      </c>
      <c r="N819" s="8">
        <f t="shared" si="121"/>
        <v>0</v>
      </c>
      <c r="O819" s="8">
        <f t="shared" si="122"/>
        <v>50</v>
      </c>
      <c r="P819" s="8">
        <f t="shared" si="123"/>
        <v>83.5</v>
      </c>
      <c r="Q819" s="9">
        <f t="shared" si="124"/>
        <v>28.774999999999999</v>
      </c>
      <c r="R819" s="9">
        <f t="shared" si="125"/>
        <v>43.375</v>
      </c>
      <c r="S819" s="9">
        <f t="shared" si="126"/>
        <v>53.825000000000003</v>
      </c>
      <c r="T819" s="9">
        <f t="shared" si="127"/>
        <v>39.625</v>
      </c>
      <c r="U819" s="8">
        <f t="shared" si="128"/>
        <v>41.991666666666667</v>
      </c>
      <c r="V819" s="8">
        <f t="shared" si="129"/>
        <v>41.400000000000006</v>
      </c>
    </row>
    <row r="820" spans="1:22" ht="13.5" x14ac:dyDescent="0.25">
      <c r="A820" s="3">
        <f>RSI!A820</f>
        <v>43195</v>
      </c>
      <c r="B820" s="2">
        <f>RSI!B820</f>
        <v>6.7862</v>
      </c>
      <c r="C820" s="2">
        <f>RSI!I820</f>
        <v>50.197887787090423</v>
      </c>
      <c r="D820" s="2">
        <f>MACD!E820</f>
        <v>0.11924400160759419</v>
      </c>
      <c r="E820" s="2">
        <f>MACD!F820</f>
        <v>8.2118738452941556E-2</v>
      </c>
      <c r="F820" s="2">
        <f>'Moving Avg'!D820</f>
        <v>6.8707200000000004</v>
      </c>
      <c r="G820" s="2">
        <f>'Moving Avg'!F820</f>
        <v>6.8849299999999998</v>
      </c>
      <c r="H820" s="2">
        <f>'Moving Avg'!G820</f>
        <v>6.5513059999999994</v>
      </c>
      <c r="I820" s="2">
        <f>'Moving Avg'!H820</f>
        <v>6.5007679999999972</v>
      </c>
      <c r="J820" s="6" t="str">
        <f>OBV!F820</f>
        <v>BULLISH</v>
      </c>
      <c r="K820" s="6" t="str">
        <f>OBV!G820</f>
        <v>NEUTRAL</v>
      </c>
      <c r="L820" s="6" t="str">
        <f>OBV!H820</f>
        <v>BULLISH DIVERGENCE</v>
      </c>
      <c r="M820" s="8">
        <f t="shared" si="120"/>
        <v>25</v>
      </c>
      <c r="N820" s="8">
        <f t="shared" si="121"/>
        <v>0</v>
      </c>
      <c r="O820" s="8">
        <f t="shared" si="122"/>
        <v>50</v>
      </c>
      <c r="P820" s="8">
        <f t="shared" si="123"/>
        <v>66.5</v>
      </c>
      <c r="Q820" s="9">
        <f t="shared" si="124"/>
        <v>26.225000000000001</v>
      </c>
      <c r="R820" s="9">
        <f t="shared" si="125"/>
        <v>39.125</v>
      </c>
      <c r="S820" s="9">
        <f t="shared" si="126"/>
        <v>46.174999999999997</v>
      </c>
      <c r="T820" s="9">
        <f t="shared" si="127"/>
        <v>35.375</v>
      </c>
      <c r="U820" s="8">
        <f t="shared" si="128"/>
        <v>37.174999999999997</v>
      </c>
      <c r="V820" s="8">
        <f t="shared" si="129"/>
        <v>36.724999999999994</v>
      </c>
    </row>
    <row r="821" spans="1:22" ht="13.5" x14ac:dyDescent="0.25">
      <c r="A821" s="3">
        <f>RSI!A821</f>
        <v>43196</v>
      </c>
      <c r="B821" s="2">
        <f>RSI!B821</f>
        <v>6.7862</v>
      </c>
      <c r="C821" s="2">
        <f>RSI!I821</f>
        <v>50.197887787090423</v>
      </c>
      <c r="D821" s="2">
        <f>MACD!E821</f>
        <v>0.1083034984158262</v>
      </c>
      <c r="E821" s="2">
        <f>MACD!F821</f>
        <v>8.7355690445518483E-2</v>
      </c>
      <c r="F821" s="2">
        <f>'Moving Avg'!D821</f>
        <v>6.8512200000000005</v>
      </c>
      <c r="G821" s="2">
        <f>'Moving Avg'!F821</f>
        <v>6.880865</v>
      </c>
      <c r="H821" s="2">
        <f>'Moving Avg'!G821</f>
        <v>6.5617100000000006</v>
      </c>
      <c r="I821" s="2">
        <f>'Moving Avg'!H821</f>
        <v>6.4994009999999971</v>
      </c>
      <c r="J821" s="6" t="str">
        <f>OBV!F821</f>
        <v>BULLISH</v>
      </c>
      <c r="K821" s="6" t="str">
        <f>OBV!G821</f>
        <v>NEUTRAL</v>
      </c>
      <c r="L821" s="6" t="str">
        <f>OBV!H821</f>
        <v>BULLISH DIVERGENCE</v>
      </c>
      <c r="M821" s="8">
        <f t="shared" si="120"/>
        <v>25</v>
      </c>
      <c r="N821" s="8">
        <f t="shared" si="121"/>
        <v>0</v>
      </c>
      <c r="O821" s="8">
        <f t="shared" si="122"/>
        <v>50</v>
      </c>
      <c r="P821" s="8">
        <f t="shared" si="123"/>
        <v>66.5</v>
      </c>
      <c r="Q821" s="9">
        <f t="shared" si="124"/>
        <v>26.225000000000001</v>
      </c>
      <c r="R821" s="9">
        <f t="shared" si="125"/>
        <v>39.125</v>
      </c>
      <c r="S821" s="9">
        <f t="shared" si="126"/>
        <v>46.174999999999997</v>
      </c>
      <c r="T821" s="9">
        <f t="shared" si="127"/>
        <v>35.375</v>
      </c>
      <c r="U821" s="8">
        <f t="shared" si="128"/>
        <v>37.174999999999997</v>
      </c>
      <c r="V821" s="8">
        <f t="shared" si="129"/>
        <v>36.724999999999994</v>
      </c>
    </row>
    <row r="822" spans="1:22" ht="13.5" x14ac:dyDescent="0.25">
      <c r="A822" s="3">
        <f>RSI!A822</f>
        <v>43200</v>
      </c>
      <c r="B822" s="2">
        <f>RSI!B822</f>
        <v>6.6886999999999999</v>
      </c>
      <c r="C822" s="2">
        <f>RSI!I822</f>
        <v>46.625513423380475</v>
      </c>
      <c r="D822" s="2">
        <f>MACD!E822</f>
        <v>7.5028705334916346E-2</v>
      </c>
      <c r="E822" s="2">
        <f>MACD!F822</f>
        <v>8.4890293423398058E-2</v>
      </c>
      <c r="F822" s="2">
        <f>'Moving Avg'!D822</f>
        <v>6.8317199999999998</v>
      </c>
      <c r="G822" s="2">
        <f>'Moving Avg'!F822</f>
        <v>6.8739600000000012</v>
      </c>
      <c r="H822" s="2">
        <f>'Moving Avg'!G822</f>
        <v>6.5739020000000004</v>
      </c>
      <c r="I822" s="2">
        <f>'Moving Avg'!H822</f>
        <v>6.4975464999999977</v>
      </c>
      <c r="J822" s="6" t="str">
        <f>OBV!F822</f>
        <v>BULLISH</v>
      </c>
      <c r="K822" s="6" t="str">
        <f>OBV!G822</f>
        <v>NEUTRAL</v>
      </c>
      <c r="L822" s="6" t="str">
        <f>OBV!H822</f>
        <v>BULLISH DIVERGENCE</v>
      </c>
      <c r="M822" s="8">
        <f t="shared" si="120"/>
        <v>25</v>
      </c>
      <c r="N822" s="8">
        <f t="shared" si="121"/>
        <v>45</v>
      </c>
      <c r="O822" s="8">
        <f t="shared" si="122"/>
        <v>50</v>
      </c>
      <c r="P822" s="8">
        <f t="shared" si="123"/>
        <v>66.5</v>
      </c>
      <c r="Q822" s="9">
        <f t="shared" si="124"/>
        <v>41.975000000000001</v>
      </c>
      <c r="R822" s="9">
        <f t="shared" si="125"/>
        <v>48.125</v>
      </c>
      <c r="S822" s="9">
        <f t="shared" si="126"/>
        <v>52.924999999999997</v>
      </c>
      <c r="T822" s="9">
        <f t="shared" si="127"/>
        <v>46.625</v>
      </c>
      <c r="U822" s="8">
        <f t="shared" si="128"/>
        <v>47.67499999999999</v>
      </c>
      <c r="V822" s="8">
        <f t="shared" si="129"/>
        <v>47.412499999999994</v>
      </c>
    </row>
    <row r="823" spans="1:22" ht="13.5" x14ac:dyDescent="0.25">
      <c r="A823" s="3">
        <f>RSI!A823</f>
        <v>43201</v>
      </c>
      <c r="B823" s="2">
        <f>RSI!B823</f>
        <v>6.8268000000000004</v>
      </c>
      <c r="C823" s="2">
        <f>RSI!I823</f>
        <v>51.852148506366639</v>
      </c>
      <c r="D823" s="2">
        <f>MACD!E823</f>
        <v>6.2225620096767464E-2</v>
      </c>
      <c r="E823" s="2">
        <f>MACD!F823</f>
        <v>8.0357358758071942E-2</v>
      </c>
      <c r="F823" s="2">
        <f>'Moving Avg'!D823</f>
        <v>6.8105799999999999</v>
      </c>
      <c r="G823" s="2">
        <f>'Moving Avg'!F823</f>
        <v>6.8646149999999988</v>
      </c>
      <c r="H823" s="2">
        <f>'Moving Avg'!G823</f>
        <v>6.5869059999999999</v>
      </c>
      <c r="I823" s="2">
        <f>'Moving Avg'!H823</f>
        <v>6.4959859999999967</v>
      </c>
      <c r="J823" s="6" t="str">
        <f>OBV!F823</f>
        <v>BULLISH</v>
      </c>
      <c r="K823" s="6" t="str">
        <f>OBV!G823</f>
        <v>NEUTRAL</v>
      </c>
      <c r="L823" s="6" t="str">
        <f>OBV!H823</f>
        <v>BULLISH DIVERGENCE</v>
      </c>
      <c r="M823" s="8">
        <f t="shared" si="120"/>
        <v>25</v>
      </c>
      <c r="N823" s="8">
        <f t="shared" si="121"/>
        <v>45</v>
      </c>
      <c r="O823" s="8">
        <f t="shared" si="122"/>
        <v>50</v>
      </c>
      <c r="P823" s="8">
        <f t="shared" si="123"/>
        <v>66.5</v>
      </c>
      <c r="Q823" s="9">
        <f t="shared" si="124"/>
        <v>41.975000000000001</v>
      </c>
      <c r="R823" s="9">
        <f t="shared" si="125"/>
        <v>48.125</v>
      </c>
      <c r="S823" s="9">
        <f t="shared" si="126"/>
        <v>52.924999999999997</v>
      </c>
      <c r="T823" s="9">
        <f t="shared" si="127"/>
        <v>46.625</v>
      </c>
      <c r="U823" s="8">
        <f t="shared" si="128"/>
        <v>47.67499999999999</v>
      </c>
      <c r="V823" s="8">
        <f t="shared" si="129"/>
        <v>47.412499999999994</v>
      </c>
    </row>
    <row r="824" spans="1:22" ht="13.5" x14ac:dyDescent="0.25">
      <c r="A824" s="3">
        <f>RSI!A824</f>
        <v>43202</v>
      </c>
      <c r="B824" s="2">
        <f>RSI!B824</f>
        <v>6.8674999999999997</v>
      </c>
      <c r="C824" s="2">
        <f>RSI!I824</f>
        <v>53.303453358118333</v>
      </c>
      <c r="D824" s="2">
        <f>MACD!E824</f>
        <v>4.6854249951815419E-2</v>
      </c>
      <c r="E824" s="2">
        <f>MACD!F824</f>
        <v>7.365673699682064E-2</v>
      </c>
      <c r="F824" s="2">
        <f>'Moving Avg'!D824</f>
        <v>6.7910799999999991</v>
      </c>
      <c r="G824" s="2">
        <f>'Moving Avg'!F824</f>
        <v>6.8577099999999991</v>
      </c>
      <c r="H824" s="2">
        <f>'Moving Avg'!G824</f>
        <v>6.6007239999999987</v>
      </c>
      <c r="I824" s="2">
        <f>'Moving Avg'!H824</f>
        <v>6.4946289999999962</v>
      </c>
      <c r="J824" s="6" t="str">
        <f>OBV!F824</f>
        <v>BULLISH</v>
      </c>
      <c r="K824" s="6" t="str">
        <f>OBV!G824</f>
        <v>NEUTRAL</v>
      </c>
      <c r="L824" s="6" t="str">
        <f>OBV!H824</f>
        <v>BULLISH DIVERGENCE</v>
      </c>
      <c r="M824" s="8">
        <f t="shared" si="120"/>
        <v>25</v>
      </c>
      <c r="N824" s="8">
        <f t="shared" si="121"/>
        <v>100</v>
      </c>
      <c r="O824" s="8">
        <f t="shared" si="122"/>
        <v>50</v>
      </c>
      <c r="P824" s="8">
        <f t="shared" si="123"/>
        <v>66.5</v>
      </c>
      <c r="Q824" s="9">
        <f t="shared" si="124"/>
        <v>61.225000000000001</v>
      </c>
      <c r="R824" s="9">
        <f t="shared" si="125"/>
        <v>59.125</v>
      </c>
      <c r="S824" s="9">
        <f t="shared" si="126"/>
        <v>61.174999999999997</v>
      </c>
      <c r="T824" s="9">
        <f t="shared" si="127"/>
        <v>60.375</v>
      </c>
      <c r="U824" s="8">
        <f t="shared" si="128"/>
        <v>60.508333333333326</v>
      </c>
      <c r="V824" s="8">
        <f t="shared" si="129"/>
        <v>60.474999999999994</v>
      </c>
    </row>
    <row r="825" spans="1:22" ht="13.5" x14ac:dyDescent="0.25">
      <c r="A825" s="3">
        <f>RSI!A825</f>
        <v>43203</v>
      </c>
      <c r="B825" s="2">
        <f>RSI!B825</f>
        <v>7.0705999999999998</v>
      </c>
      <c r="C825" s="2">
        <f>RSI!I825</f>
        <v>59.81321640345773</v>
      </c>
      <c r="D825" s="2">
        <f>MACD!E825</f>
        <v>1.9552415793214095E-2</v>
      </c>
      <c r="E825" s="2">
        <f>MACD!F825</f>
        <v>6.2835872756099337E-2</v>
      </c>
      <c r="F825" s="2">
        <f>'Moving Avg'!D825</f>
        <v>6.8479600000000005</v>
      </c>
      <c r="G825" s="2">
        <f>'Moving Avg'!F825</f>
        <v>6.861365000000001</v>
      </c>
      <c r="H825" s="2">
        <f>'Moving Avg'!G825</f>
        <v>6.6215279999999987</v>
      </c>
      <c r="I825" s="2">
        <f>'Moving Avg'!H825</f>
        <v>6.4942874999999978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  <c r="M825" s="8">
        <f t="shared" si="120"/>
        <v>25</v>
      </c>
      <c r="N825" s="8">
        <f t="shared" si="121"/>
        <v>100</v>
      </c>
      <c r="O825" s="8">
        <f t="shared" si="122"/>
        <v>50</v>
      </c>
      <c r="P825" s="8">
        <f t="shared" si="123"/>
        <v>83.5</v>
      </c>
      <c r="Q825" s="9">
        <f t="shared" si="124"/>
        <v>63.774999999999999</v>
      </c>
      <c r="R825" s="9">
        <f t="shared" si="125"/>
        <v>63.375</v>
      </c>
      <c r="S825" s="9">
        <f t="shared" si="126"/>
        <v>68.825000000000003</v>
      </c>
      <c r="T825" s="9">
        <f t="shared" si="127"/>
        <v>64.625</v>
      </c>
      <c r="U825" s="8">
        <f t="shared" si="128"/>
        <v>65.325000000000003</v>
      </c>
      <c r="V825" s="8">
        <f t="shared" si="129"/>
        <v>65.150000000000006</v>
      </c>
    </row>
    <row r="826" spans="1:22" ht="13.5" x14ac:dyDescent="0.25">
      <c r="A826" s="3">
        <f>RSI!A826</f>
        <v>43206</v>
      </c>
      <c r="B826" s="2">
        <f>RSI!B826</f>
        <v>7.2819000000000003</v>
      </c>
      <c r="C826" s="2">
        <f>RSI!I826</f>
        <v>65.24207483979697</v>
      </c>
      <c r="D826" s="2">
        <f>MACD!E826</f>
        <v>-7.1074533144450669E-3</v>
      </c>
      <c r="E826" s="2">
        <f>MACD!F826</f>
        <v>4.8847207541990463E-2</v>
      </c>
      <c r="F826" s="2">
        <f>'Moving Avg'!D826</f>
        <v>6.9471000000000007</v>
      </c>
      <c r="G826" s="2">
        <f>'Moving Avg'!F826</f>
        <v>6.8727400000000003</v>
      </c>
      <c r="H826" s="2">
        <f>'Moving Avg'!G826</f>
        <v>6.643796</v>
      </c>
      <c r="I826" s="2">
        <f>'Moving Avg'!H826</f>
        <v>6.4950024999999973</v>
      </c>
      <c r="J826" s="6" t="str">
        <f>OBV!F826</f>
        <v>BULLISH</v>
      </c>
      <c r="K826" s="6" t="str">
        <f>OBV!G826</f>
        <v>STRONG</v>
      </c>
      <c r="L826" s="6" t="str">
        <f>OBV!H826</f>
        <v>CONFIRMED BULLISH</v>
      </c>
      <c r="M826" s="8">
        <f t="shared" si="120"/>
        <v>25</v>
      </c>
      <c r="N826" s="8">
        <f t="shared" si="121"/>
        <v>100</v>
      </c>
      <c r="O826" s="8">
        <f t="shared" si="122"/>
        <v>50</v>
      </c>
      <c r="P826" s="8">
        <f t="shared" si="123"/>
        <v>100</v>
      </c>
      <c r="Q826" s="9">
        <f t="shared" si="124"/>
        <v>66.25</v>
      </c>
      <c r="R826" s="9">
        <f t="shared" si="125"/>
        <v>67.5</v>
      </c>
      <c r="S826" s="9">
        <f t="shared" si="126"/>
        <v>76.25</v>
      </c>
      <c r="T826" s="9">
        <f t="shared" si="127"/>
        <v>68.75</v>
      </c>
      <c r="U826" s="8">
        <f t="shared" si="128"/>
        <v>70</v>
      </c>
      <c r="V826" s="8">
        <f t="shared" si="129"/>
        <v>69.6875</v>
      </c>
    </row>
    <row r="827" spans="1:22" ht="13.5" x14ac:dyDescent="0.25">
      <c r="A827" s="3">
        <f>RSI!A827</f>
        <v>43207</v>
      </c>
      <c r="B827" s="2">
        <f>RSI!B827</f>
        <v>7.4607000000000001</v>
      </c>
      <c r="C827" s="2">
        <f>RSI!I827</f>
        <v>69.051954016890477</v>
      </c>
      <c r="D827" s="2">
        <f>MACD!E827</f>
        <v>-6.0696154714298345E-2</v>
      </c>
      <c r="E827" s="2">
        <f>MACD!F827</f>
        <v>2.6938535090732702E-2</v>
      </c>
      <c r="F827" s="2">
        <f>'Moving Avg'!D827</f>
        <v>7.1014999999999997</v>
      </c>
      <c r="G827" s="2">
        <f>'Moving Avg'!F827</f>
        <v>6.9036199999999992</v>
      </c>
      <c r="H827" s="2">
        <f>'Moving Avg'!G827</f>
        <v>6.6680139999999986</v>
      </c>
      <c r="I827" s="2">
        <f>'Moving Avg'!H827</f>
        <v>6.4966114999999975</v>
      </c>
      <c r="J827" s="6" t="str">
        <f>OBV!F827</f>
        <v>BULLISH</v>
      </c>
      <c r="K827" s="6" t="str">
        <f>OBV!G827</f>
        <v>STRONG</v>
      </c>
      <c r="L827" s="6" t="str">
        <f>OBV!H827</f>
        <v>CONFIRMED BULLISH</v>
      </c>
      <c r="M827" s="8">
        <f t="shared" si="120"/>
        <v>25</v>
      </c>
      <c r="N827" s="8">
        <f t="shared" si="121"/>
        <v>100</v>
      </c>
      <c r="O827" s="8">
        <f t="shared" si="122"/>
        <v>50</v>
      </c>
      <c r="P827" s="8">
        <f t="shared" si="123"/>
        <v>100</v>
      </c>
      <c r="Q827" s="9">
        <f t="shared" si="124"/>
        <v>66.25</v>
      </c>
      <c r="R827" s="9">
        <f t="shared" si="125"/>
        <v>67.5</v>
      </c>
      <c r="S827" s="9">
        <f t="shared" si="126"/>
        <v>76.25</v>
      </c>
      <c r="T827" s="9">
        <f t="shared" si="127"/>
        <v>68.75</v>
      </c>
      <c r="U827" s="8">
        <f t="shared" si="128"/>
        <v>70</v>
      </c>
      <c r="V827" s="8">
        <f t="shared" si="129"/>
        <v>69.6875</v>
      </c>
    </row>
    <row r="828" spans="1:22" ht="13.5" x14ac:dyDescent="0.25">
      <c r="A828" s="3">
        <f>RSI!A828</f>
        <v>43208</v>
      </c>
      <c r="B828" s="2">
        <f>RSI!B828</f>
        <v>7.4363999999999999</v>
      </c>
      <c r="C828" s="2">
        <f>RSI!I828</f>
        <v>67.961657155608563</v>
      </c>
      <c r="D828" s="2">
        <f>MACD!E828</f>
        <v>-8.5368827837096539E-2</v>
      </c>
      <c r="E828" s="2">
        <f>MACD!F828</f>
        <v>4.4770625051668567E-3</v>
      </c>
      <c r="F828" s="2">
        <f>'Moving Avg'!D828</f>
        <v>7.22342</v>
      </c>
      <c r="G828" s="2">
        <f>'Moving Avg'!F828</f>
        <v>6.9231249999999989</v>
      </c>
      <c r="H828" s="2">
        <f>'Moving Avg'!G828</f>
        <v>6.6923959999999987</v>
      </c>
      <c r="I828" s="2">
        <f>'Moving Avg'!H828</f>
        <v>6.498178499999999</v>
      </c>
      <c r="J828" s="6" t="str">
        <f>OBV!F828</f>
        <v>BULLISH</v>
      </c>
      <c r="K828" s="6" t="str">
        <f>OBV!G828</f>
        <v>STRONG</v>
      </c>
      <c r="L828" s="6" t="str">
        <f>OBV!H828</f>
        <v>CONFIRMED BULLISH</v>
      </c>
      <c r="M828" s="8">
        <f t="shared" si="120"/>
        <v>25</v>
      </c>
      <c r="N828" s="8">
        <f t="shared" si="121"/>
        <v>100</v>
      </c>
      <c r="O828" s="8">
        <f t="shared" si="122"/>
        <v>50</v>
      </c>
      <c r="P828" s="8">
        <f t="shared" si="123"/>
        <v>100</v>
      </c>
      <c r="Q828" s="9">
        <f t="shared" si="124"/>
        <v>66.25</v>
      </c>
      <c r="R828" s="9">
        <f t="shared" si="125"/>
        <v>67.5</v>
      </c>
      <c r="S828" s="9">
        <f t="shared" si="126"/>
        <v>76.25</v>
      </c>
      <c r="T828" s="9">
        <f t="shared" si="127"/>
        <v>68.75</v>
      </c>
      <c r="U828" s="8">
        <f t="shared" si="128"/>
        <v>70</v>
      </c>
      <c r="V828" s="8">
        <f t="shared" si="129"/>
        <v>69.6875</v>
      </c>
    </row>
    <row r="829" spans="1:22" ht="13.5" x14ac:dyDescent="0.25">
      <c r="A829" s="3">
        <f>RSI!A829</f>
        <v>43209</v>
      </c>
      <c r="B829" s="2">
        <f>RSI!B829</f>
        <v>7.2168999999999999</v>
      </c>
      <c r="C829" s="2">
        <f>RSI!I829</f>
        <v>58.912842348329477</v>
      </c>
      <c r="D829" s="2">
        <f>MACD!E829</f>
        <v>-8.8209596490717246E-2</v>
      </c>
      <c r="E829" s="2">
        <f>MACD!F829</f>
        <v>-1.4060269294009964E-2</v>
      </c>
      <c r="F829" s="2">
        <f>'Moving Avg'!D829</f>
        <v>7.2932999999999995</v>
      </c>
      <c r="G829" s="2">
        <f>'Moving Avg'!F829</f>
        <v>6.9332849999999997</v>
      </c>
      <c r="H829" s="2">
        <f>'Moving Avg'!G829</f>
        <v>6.7164519999999985</v>
      </c>
      <c r="I829" s="2">
        <f>'Moving Avg'!H829</f>
        <v>6.4987669999999991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  <c r="M829" s="8">
        <f t="shared" si="120"/>
        <v>25</v>
      </c>
      <c r="N829" s="8">
        <f t="shared" si="121"/>
        <v>100</v>
      </c>
      <c r="O829" s="8">
        <f t="shared" si="122"/>
        <v>50</v>
      </c>
      <c r="P829" s="8">
        <f t="shared" si="123"/>
        <v>100</v>
      </c>
      <c r="Q829" s="9">
        <f t="shared" si="124"/>
        <v>66.25</v>
      </c>
      <c r="R829" s="9">
        <f t="shared" si="125"/>
        <v>67.5</v>
      </c>
      <c r="S829" s="9">
        <f t="shared" si="126"/>
        <v>76.25</v>
      </c>
      <c r="T829" s="9">
        <f t="shared" si="127"/>
        <v>68.75</v>
      </c>
      <c r="U829" s="8">
        <f t="shared" si="128"/>
        <v>70</v>
      </c>
      <c r="V829" s="8">
        <f t="shared" si="129"/>
        <v>69.6875</v>
      </c>
    </row>
    <row r="830" spans="1:22" ht="13.5" x14ac:dyDescent="0.25">
      <c r="A830" s="3">
        <f>RSI!A830</f>
        <v>43210</v>
      </c>
      <c r="B830" s="2">
        <f>RSI!B830</f>
        <v>7.2088000000000001</v>
      </c>
      <c r="C830" s="2">
        <f>RSI!I830</f>
        <v>58.602757199073437</v>
      </c>
      <c r="D830" s="2">
        <f>MACD!E830</f>
        <v>-0.1192083799487893</v>
      </c>
      <c r="E830" s="2">
        <f>MACD!F830</f>
        <v>-3.5089891424965838E-2</v>
      </c>
      <c r="F830" s="2">
        <f>'Moving Avg'!D830</f>
        <v>7.3209399999999984</v>
      </c>
      <c r="G830" s="2">
        <f>'Moving Avg'!F830</f>
        <v>6.9519799999999989</v>
      </c>
      <c r="H830" s="2">
        <f>'Moving Avg'!G830</f>
        <v>6.7385579999999994</v>
      </c>
      <c r="I830" s="2">
        <f>'Moving Avg'!H830</f>
        <v>6.5003460000000004</v>
      </c>
      <c r="J830" s="6" t="str">
        <f>OBV!F830</f>
        <v>BULLISH</v>
      </c>
      <c r="K830" s="6" t="str">
        <f>OBV!G830</f>
        <v>NEUTRAL</v>
      </c>
      <c r="L830" s="6" t="str">
        <f>OBV!H830</f>
        <v>CONFIRMED BULLISH</v>
      </c>
      <c r="M830" s="8">
        <f t="shared" si="120"/>
        <v>25</v>
      </c>
      <c r="N830" s="8">
        <f t="shared" si="121"/>
        <v>100</v>
      </c>
      <c r="O830" s="8">
        <f t="shared" si="122"/>
        <v>50</v>
      </c>
      <c r="P830" s="8">
        <f t="shared" si="123"/>
        <v>83.5</v>
      </c>
      <c r="Q830" s="9">
        <f t="shared" si="124"/>
        <v>63.774999999999999</v>
      </c>
      <c r="R830" s="9">
        <f t="shared" si="125"/>
        <v>63.375</v>
      </c>
      <c r="S830" s="9">
        <f t="shared" si="126"/>
        <v>68.825000000000003</v>
      </c>
      <c r="T830" s="9">
        <f t="shared" si="127"/>
        <v>64.625</v>
      </c>
      <c r="U830" s="8">
        <f t="shared" si="128"/>
        <v>65.325000000000003</v>
      </c>
      <c r="V830" s="8">
        <f t="shared" si="129"/>
        <v>65.150000000000006</v>
      </c>
    </row>
    <row r="831" spans="1:22" ht="13.5" x14ac:dyDescent="0.25">
      <c r="A831" s="3">
        <f>RSI!A831</f>
        <v>43213</v>
      </c>
      <c r="B831" s="2">
        <f>RSI!B831</f>
        <v>7.4200999999999997</v>
      </c>
      <c r="C831" s="2">
        <f>RSI!I831</f>
        <v>63.935493899715318</v>
      </c>
      <c r="D831" s="2">
        <f>MACD!E831</f>
        <v>-0.16260448231680869</v>
      </c>
      <c r="E831" s="2">
        <f>MACD!F831</f>
        <v>-6.0592809603334408E-2</v>
      </c>
      <c r="F831" s="2">
        <f>'Moving Avg'!D831</f>
        <v>7.3485800000000001</v>
      </c>
      <c r="G831" s="2">
        <f>'Moving Avg'!F831</f>
        <v>6.9812399999999997</v>
      </c>
      <c r="H831" s="2">
        <f>'Moving Avg'!G831</f>
        <v>6.765865999999999</v>
      </c>
      <c r="I831" s="2">
        <f>'Moving Avg'!H831</f>
        <v>6.5040125</v>
      </c>
      <c r="J831" s="6" t="str">
        <f>OBV!F831</f>
        <v>BULLISH</v>
      </c>
      <c r="K831" s="6" t="str">
        <f>OBV!G831</f>
        <v>NEUTRAL</v>
      </c>
      <c r="L831" s="6" t="str">
        <f>OBV!H831</f>
        <v>CONFIRMED BULLISH</v>
      </c>
      <c r="M831" s="8">
        <f t="shared" si="120"/>
        <v>25</v>
      </c>
      <c r="N831" s="8">
        <f t="shared" si="121"/>
        <v>100</v>
      </c>
      <c r="O831" s="8">
        <f t="shared" si="122"/>
        <v>50</v>
      </c>
      <c r="P831" s="8">
        <f t="shared" si="123"/>
        <v>83.5</v>
      </c>
      <c r="Q831" s="9">
        <f t="shared" si="124"/>
        <v>63.774999999999999</v>
      </c>
      <c r="R831" s="9">
        <f t="shared" si="125"/>
        <v>63.375</v>
      </c>
      <c r="S831" s="9">
        <f t="shared" si="126"/>
        <v>68.825000000000003</v>
      </c>
      <c r="T831" s="9">
        <f t="shared" si="127"/>
        <v>64.625</v>
      </c>
      <c r="U831" s="8">
        <f t="shared" si="128"/>
        <v>65.325000000000003</v>
      </c>
      <c r="V831" s="8">
        <f t="shared" si="129"/>
        <v>65.150000000000006</v>
      </c>
    </row>
    <row r="832" spans="1:22" ht="13.5" x14ac:dyDescent="0.25">
      <c r="A832" s="3">
        <f>RSI!A832</f>
        <v>43214</v>
      </c>
      <c r="B832" s="2">
        <f>RSI!B832</f>
        <v>7.4200999999999997</v>
      </c>
      <c r="C832" s="2">
        <f>RSI!I832</f>
        <v>63.935493899715325</v>
      </c>
      <c r="D832" s="2">
        <f>MACD!E832</f>
        <v>-0.21697516670979411</v>
      </c>
      <c r="E832" s="2">
        <f>MACD!F832</f>
        <v>-9.1869281024626354E-2</v>
      </c>
      <c r="F832" s="2">
        <f>'Moving Avg'!D832</f>
        <v>7.3404599999999984</v>
      </c>
      <c r="G832" s="2">
        <f>'Moving Avg'!F832</f>
        <v>7.0206549999999996</v>
      </c>
      <c r="H832" s="2">
        <f>'Moving Avg'!G832</f>
        <v>6.7939859999999985</v>
      </c>
      <c r="I832" s="2">
        <f>'Moving Avg'!H832</f>
        <v>6.5068064999999997</v>
      </c>
      <c r="J832" s="6" t="str">
        <f>OBV!F832</f>
        <v>BULLISH</v>
      </c>
      <c r="K832" s="6" t="str">
        <f>OBV!G832</f>
        <v>NEUTRAL</v>
      </c>
      <c r="L832" s="6" t="str">
        <f>OBV!H832</f>
        <v>BULLISH DIVERGENCE</v>
      </c>
      <c r="M832" s="8">
        <f t="shared" si="120"/>
        <v>25</v>
      </c>
      <c r="N832" s="8">
        <f t="shared" si="121"/>
        <v>100</v>
      </c>
      <c r="O832" s="8">
        <f t="shared" si="122"/>
        <v>50</v>
      </c>
      <c r="P832" s="8">
        <f t="shared" si="123"/>
        <v>66.5</v>
      </c>
      <c r="Q832" s="9">
        <f t="shared" si="124"/>
        <v>61.225000000000001</v>
      </c>
      <c r="R832" s="9">
        <f t="shared" si="125"/>
        <v>59.125</v>
      </c>
      <c r="S832" s="9">
        <f t="shared" si="126"/>
        <v>61.174999999999997</v>
      </c>
      <c r="T832" s="9">
        <f t="shared" si="127"/>
        <v>60.375</v>
      </c>
      <c r="U832" s="8">
        <f t="shared" si="128"/>
        <v>60.508333333333326</v>
      </c>
      <c r="V832" s="8">
        <f t="shared" si="129"/>
        <v>60.474999999999994</v>
      </c>
    </row>
    <row r="833" spans="1:22" ht="13.5" x14ac:dyDescent="0.25">
      <c r="A833" s="3">
        <f>RSI!A833</f>
        <v>43215</v>
      </c>
      <c r="B833" s="2">
        <f>RSI!B833</f>
        <v>7.3956999999999997</v>
      </c>
      <c r="C833" s="2">
        <f>RSI!I833</f>
        <v>62.851187776631541</v>
      </c>
      <c r="D833" s="2">
        <f>MACD!E833</f>
        <v>-0.2423821112717075</v>
      </c>
      <c r="E833" s="2">
        <f>MACD!F833</f>
        <v>-0.1219718470740426</v>
      </c>
      <c r="F833" s="2">
        <f>'Moving Avg'!D833</f>
        <v>7.3323199999999984</v>
      </c>
      <c r="G833" s="2">
        <f>'Moving Avg'!F833</f>
        <v>7.0507250000000017</v>
      </c>
      <c r="H833" s="2">
        <f>'Moving Avg'!G833</f>
        <v>6.8206419999999994</v>
      </c>
      <c r="I833" s="2">
        <f>'Moving Avg'!H833</f>
        <v>6.5084870000000015</v>
      </c>
      <c r="J833" s="6" t="str">
        <f>OBV!F833</f>
        <v>BULLISH</v>
      </c>
      <c r="K833" s="6" t="str">
        <f>OBV!G833</f>
        <v>NEUTRAL</v>
      </c>
      <c r="L833" s="6" t="str">
        <f>OBV!H833</f>
        <v>BULLISH DIVERGENCE</v>
      </c>
      <c r="M833" s="8">
        <f t="shared" si="120"/>
        <v>25</v>
      </c>
      <c r="N833" s="8">
        <f t="shared" si="121"/>
        <v>100</v>
      </c>
      <c r="O833" s="8">
        <f t="shared" si="122"/>
        <v>50</v>
      </c>
      <c r="P833" s="8">
        <f t="shared" si="123"/>
        <v>66.5</v>
      </c>
      <c r="Q833" s="9">
        <f t="shared" si="124"/>
        <v>61.225000000000001</v>
      </c>
      <c r="R833" s="9">
        <f t="shared" si="125"/>
        <v>59.125</v>
      </c>
      <c r="S833" s="9">
        <f t="shared" si="126"/>
        <v>61.174999999999997</v>
      </c>
      <c r="T833" s="9">
        <f t="shared" si="127"/>
        <v>60.375</v>
      </c>
      <c r="U833" s="8">
        <f t="shared" si="128"/>
        <v>60.508333333333326</v>
      </c>
      <c r="V833" s="8">
        <f t="shared" si="129"/>
        <v>60.474999999999994</v>
      </c>
    </row>
    <row r="834" spans="1:22" ht="13.5" x14ac:dyDescent="0.25">
      <c r="A834" s="3">
        <f>RSI!A834</f>
        <v>43216</v>
      </c>
      <c r="B834" s="2">
        <f>RSI!B834</f>
        <v>7.5175999999999998</v>
      </c>
      <c r="C834" s="2">
        <f>RSI!I834</f>
        <v>65.957400301207286</v>
      </c>
      <c r="D834" s="2">
        <f>MACD!E834</f>
        <v>-0.26877692981712009</v>
      </c>
      <c r="E834" s="2">
        <f>MACD!F834</f>
        <v>-0.1513328636226581</v>
      </c>
      <c r="F834" s="2">
        <f>'Moving Avg'!D834</f>
        <v>7.3924599999999998</v>
      </c>
      <c r="G834" s="2">
        <f>'Moving Avg'!F834</f>
        <v>7.0872950000000001</v>
      </c>
      <c r="H834" s="2">
        <f>'Moving Avg'!G834</f>
        <v>6.8523380000000005</v>
      </c>
      <c r="I834" s="2">
        <f>'Moving Avg'!H834</f>
        <v>6.5105790000000026</v>
      </c>
      <c r="J834" s="6" t="str">
        <f>OBV!F834</f>
        <v>BULLISH</v>
      </c>
      <c r="K834" s="6" t="str">
        <f>OBV!G834</f>
        <v>STRONG</v>
      </c>
      <c r="L834" s="6" t="str">
        <f>OBV!H834</f>
        <v>CONFIRMED BULLISH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100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100</v>
      </c>
      <c r="Q834" s="9">
        <f t="shared" si="124"/>
        <v>66.25</v>
      </c>
      <c r="R834" s="9">
        <f t="shared" si="125"/>
        <v>67.5</v>
      </c>
      <c r="S834" s="9">
        <f t="shared" si="126"/>
        <v>76.25</v>
      </c>
      <c r="T834" s="9">
        <f t="shared" si="127"/>
        <v>68.75</v>
      </c>
      <c r="U834" s="8">
        <f t="shared" si="128"/>
        <v>70</v>
      </c>
      <c r="V834" s="8">
        <f t="shared" si="129"/>
        <v>69.6875</v>
      </c>
    </row>
    <row r="835" spans="1:22" ht="13.5" x14ac:dyDescent="0.25">
      <c r="A835" s="3">
        <f>RSI!A835</f>
        <v>43217</v>
      </c>
      <c r="B835" s="2">
        <f>RSI!B835</f>
        <v>7.6802000000000001</v>
      </c>
      <c r="C835" s="2">
        <f>RSI!I835</f>
        <v>69.607871076289825</v>
      </c>
      <c r="D835" s="2">
        <f>MACD!E835</f>
        <v>-0.27460048360834488</v>
      </c>
      <c r="E835" s="2">
        <f>MACD!F835</f>
        <v>-0.17598638761979546</v>
      </c>
      <c r="F835" s="2">
        <f>'Moving Avg'!D835</f>
        <v>7.4867400000000002</v>
      </c>
      <c r="G835" s="2">
        <f>'Moving Avg'!F835</f>
        <v>7.131590000000001</v>
      </c>
      <c r="H835" s="2">
        <f>'Moving Avg'!G835</f>
        <v>6.8850100000000012</v>
      </c>
      <c r="I835" s="2">
        <f>'Moving Avg'!H835</f>
        <v>6.5134840000000018</v>
      </c>
      <c r="J835" s="6" t="str">
        <f>OBV!F835</f>
        <v>BULLISH</v>
      </c>
      <c r="K835" s="6" t="str">
        <f>OBV!G835</f>
        <v>STRONG</v>
      </c>
      <c r="L835" s="6" t="str">
        <f>OBV!H835</f>
        <v>CONFIRMED BULLISH</v>
      </c>
      <c r="M835" s="8">
        <f t="shared" si="130"/>
        <v>25</v>
      </c>
      <c r="N835" s="8">
        <f t="shared" si="131"/>
        <v>100</v>
      </c>
      <c r="O835" s="8">
        <f t="shared" si="132"/>
        <v>50</v>
      </c>
      <c r="P835" s="8">
        <f t="shared" si="133"/>
        <v>100</v>
      </c>
      <c r="Q835" s="9">
        <f t="shared" ref="Q835:Q898" si="134">0.35*M835+N835*0.35+O835*0.15+P835*0.15</f>
        <v>66.25</v>
      </c>
      <c r="R835" s="9">
        <f t="shared" ref="R835:R898" si="135">M835*0.2+N835*0.2+O835*0.35+P835*0.25</f>
        <v>67.5</v>
      </c>
      <c r="S835" s="9">
        <f t="shared" ref="S835:S898" si="136">M835*0.15+N835*0.15+O835*0.25+P835*0.45</f>
        <v>76.25</v>
      </c>
      <c r="T835" s="9">
        <f t="shared" ref="T835:T898" si="137">0.25*SUM(M835:P835)</f>
        <v>68.75</v>
      </c>
      <c r="U835" s="8">
        <f t="shared" ref="U835:U898" si="138">SUM(Q835:S835)/3</f>
        <v>70</v>
      </c>
      <c r="V835" s="8">
        <f t="shared" ref="V835:V898" si="139">SUM(Q835:T835)/4</f>
        <v>69.6875</v>
      </c>
    </row>
    <row r="836" spans="1:22" ht="13.5" x14ac:dyDescent="0.25">
      <c r="A836" s="3">
        <f>RSI!A836</f>
        <v>43220</v>
      </c>
      <c r="B836" s="2">
        <f>RSI!B836</f>
        <v>7.7046000000000001</v>
      </c>
      <c r="C836" s="2">
        <f>RSI!I836</f>
        <v>70.125572919991598</v>
      </c>
      <c r="D836" s="2">
        <f>MACD!E836</f>
        <v>-0.2522804703837096</v>
      </c>
      <c r="E836" s="2">
        <f>MACD!F836</f>
        <v>-0.19124520417257829</v>
      </c>
      <c r="F836" s="2">
        <f>'Moving Avg'!D836</f>
        <v>7.543639999999999</v>
      </c>
      <c r="G836" s="2">
        <f>'Moving Avg'!F836</f>
        <v>7.1726350000000014</v>
      </c>
      <c r="H836" s="2">
        <f>'Moving Avg'!G836</f>
        <v>6.9212579999999999</v>
      </c>
      <c r="I836" s="2">
        <f>'Moving Avg'!H836</f>
        <v>6.5165110000000031</v>
      </c>
      <c r="J836" s="6" t="str">
        <f>OBV!F836</f>
        <v>BULLISH</v>
      </c>
      <c r="K836" s="6" t="str">
        <f>OBV!G836</f>
        <v>STRONG</v>
      </c>
      <c r="L836" s="6" t="str">
        <f>OBV!H836</f>
        <v>CONFIRMED BULLISH</v>
      </c>
      <c r="M836" s="8">
        <f t="shared" si="130"/>
        <v>0</v>
      </c>
      <c r="N836" s="8">
        <f t="shared" si="131"/>
        <v>100</v>
      </c>
      <c r="O836" s="8">
        <f t="shared" si="132"/>
        <v>50</v>
      </c>
      <c r="P836" s="8">
        <f t="shared" si="133"/>
        <v>100</v>
      </c>
      <c r="Q836" s="9">
        <f t="shared" si="134"/>
        <v>57.5</v>
      </c>
      <c r="R836" s="9">
        <f t="shared" si="135"/>
        <v>62.5</v>
      </c>
      <c r="S836" s="9">
        <f t="shared" si="136"/>
        <v>72.5</v>
      </c>
      <c r="T836" s="9">
        <f t="shared" si="137"/>
        <v>62.5</v>
      </c>
      <c r="U836" s="8">
        <f t="shared" si="138"/>
        <v>64.166666666666671</v>
      </c>
      <c r="V836" s="8">
        <f t="shared" si="139"/>
        <v>63.75</v>
      </c>
    </row>
    <row r="837" spans="1:22" ht="13.5" x14ac:dyDescent="0.25">
      <c r="A837" s="3">
        <f>RSI!A837</f>
        <v>43222</v>
      </c>
      <c r="B837" s="2">
        <f>RSI!B837</f>
        <v>7.6395</v>
      </c>
      <c r="C837" s="2">
        <f>RSI!I837</f>
        <v>66.853531533650383</v>
      </c>
      <c r="D837" s="2">
        <f>MACD!E837</f>
        <v>-0.20440546890704425</v>
      </c>
      <c r="E837" s="2">
        <f>MACD!F837</f>
        <v>-0.19387725711947151</v>
      </c>
      <c r="F837" s="2">
        <f>'Moving Avg'!D837</f>
        <v>7.5875199999999996</v>
      </c>
      <c r="G837" s="2">
        <f>'Moving Avg'!F837</f>
        <v>7.2153000000000009</v>
      </c>
      <c r="H837" s="2">
        <f>'Moving Avg'!G837</f>
        <v>6.9521400000000009</v>
      </c>
      <c r="I837" s="2">
        <f>'Moving Avg'!H837</f>
        <v>6.5202435000000012</v>
      </c>
      <c r="J837" s="6" t="str">
        <f>OBV!F837</f>
        <v>BULLISH</v>
      </c>
      <c r="K837" s="6" t="str">
        <f>OBV!G837</f>
        <v>STRONG</v>
      </c>
      <c r="L837" s="6" t="str">
        <f>OBV!H837</f>
        <v>CONFIRMED BULLISH</v>
      </c>
      <c r="M837" s="8">
        <f t="shared" si="130"/>
        <v>25</v>
      </c>
      <c r="N837" s="8">
        <f t="shared" si="131"/>
        <v>45</v>
      </c>
      <c r="O837" s="8">
        <f t="shared" si="132"/>
        <v>50</v>
      </c>
      <c r="P837" s="8">
        <f t="shared" si="133"/>
        <v>100</v>
      </c>
      <c r="Q837" s="9">
        <f t="shared" si="134"/>
        <v>47</v>
      </c>
      <c r="R837" s="9">
        <f t="shared" si="135"/>
        <v>56.5</v>
      </c>
      <c r="S837" s="9">
        <f t="shared" si="136"/>
        <v>68</v>
      </c>
      <c r="T837" s="9">
        <f t="shared" si="137"/>
        <v>55</v>
      </c>
      <c r="U837" s="8">
        <f t="shared" si="138"/>
        <v>57.166666666666664</v>
      </c>
      <c r="V837" s="8">
        <f t="shared" si="139"/>
        <v>56.625</v>
      </c>
    </row>
    <row r="838" spans="1:22" ht="13.5" x14ac:dyDescent="0.25">
      <c r="A838" s="3">
        <f>RSI!A838</f>
        <v>43223</v>
      </c>
      <c r="B838" s="2">
        <f>RSI!B838</f>
        <v>7.4770000000000003</v>
      </c>
      <c r="C838" s="2">
        <f>RSI!I838</f>
        <v>59.402686781109757</v>
      </c>
      <c r="D838" s="2">
        <f>MACD!E838</f>
        <v>-0.15830618890216996</v>
      </c>
      <c r="E838" s="2">
        <f>MACD!F838</f>
        <v>-0.18676304347601122</v>
      </c>
      <c r="F838" s="2">
        <f>'Moving Avg'!D838</f>
        <v>7.6037800000000004</v>
      </c>
      <c r="G838" s="2">
        <f>'Moving Avg'!F838</f>
        <v>7.2425250000000005</v>
      </c>
      <c r="H838" s="2">
        <f>'Moving Avg'!G838</f>
        <v>6.9797720000000005</v>
      </c>
      <c r="I838" s="2">
        <f>'Moving Avg'!H838</f>
        <v>6.5231635000000017</v>
      </c>
      <c r="J838" s="6" t="str">
        <f>OBV!F838</f>
        <v>BULLISH</v>
      </c>
      <c r="K838" s="6" t="str">
        <f>OBV!G838</f>
        <v>STRONG</v>
      </c>
      <c r="L838" s="6" t="str">
        <f>OBV!H838</f>
        <v>CONFIRMED BULLISH</v>
      </c>
      <c r="M838" s="8">
        <f t="shared" si="130"/>
        <v>25</v>
      </c>
      <c r="N838" s="8">
        <f t="shared" si="131"/>
        <v>0</v>
      </c>
      <c r="O838" s="8">
        <f t="shared" si="132"/>
        <v>50</v>
      </c>
      <c r="P838" s="8">
        <f t="shared" si="133"/>
        <v>100</v>
      </c>
      <c r="Q838" s="9">
        <f t="shared" si="134"/>
        <v>31.25</v>
      </c>
      <c r="R838" s="9">
        <f t="shared" si="135"/>
        <v>47.5</v>
      </c>
      <c r="S838" s="9">
        <f t="shared" si="136"/>
        <v>61.25</v>
      </c>
      <c r="T838" s="9">
        <f t="shared" si="137"/>
        <v>43.75</v>
      </c>
      <c r="U838" s="8">
        <f t="shared" si="138"/>
        <v>46.666666666666664</v>
      </c>
      <c r="V838" s="8">
        <f t="shared" si="139"/>
        <v>45.9375</v>
      </c>
    </row>
    <row r="839" spans="1:22" ht="13.5" x14ac:dyDescent="0.25">
      <c r="A839" s="3">
        <f>RSI!A839</f>
        <v>43224</v>
      </c>
      <c r="B839" s="2">
        <f>RSI!B839</f>
        <v>7.4770000000000003</v>
      </c>
      <c r="C839" s="2">
        <f>RSI!I839</f>
        <v>59.402686781109757</v>
      </c>
      <c r="D839" s="2">
        <f>MACD!E839</f>
        <v>-0.15461636908180232</v>
      </c>
      <c r="E839" s="2">
        <f>MACD!F839</f>
        <v>-0.18033370859716946</v>
      </c>
      <c r="F839" s="2">
        <f>'Moving Avg'!D839</f>
        <v>7.5956600000000005</v>
      </c>
      <c r="G839" s="2">
        <f>'Moving Avg'!F839</f>
        <v>7.2681250000000004</v>
      </c>
      <c r="H839" s="2">
        <f>'Moving Avg'!G839</f>
        <v>7.0074040000000011</v>
      </c>
      <c r="I839" s="2">
        <f>'Moving Avg'!H839</f>
        <v>6.5250920000000017</v>
      </c>
      <c r="J839" s="6" t="str">
        <f>OBV!F839</f>
        <v>BULLISH</v>
      </c>
      <c r="K839" s="6" t="str">
        <f>OBV!G839</f>
        <v>NEUTRAL</v>
      </c>
      <c r="L839" s="6" t="str">
        <f>OBV!H839</f>
        <v>BULLISH DIVERGENCE</v>
      </c>
      <c r="M839" s="8">
        <f t="shared" si="130"/>
        <v>25</v>
      </c>
      <c r="N839" s="8">
        <f t="shared" si="131"/>
        <v>0</v>
      </c>
      <c r="O839" s="8">
        <f t="shared" si="132"/>
        <v>50</v>
      </c>
      <c r="P839" s="8">
        <f t="shared" si="133"/>
        <v>66.5</v>
      </c>
      <c r="Q839" s="9">
        <f t="shared" si="134"/>
        <v>26.225000000000001</v>
      </c>
      <c r="R839" s="9">
        <f t="shared" si="135"/>
        <v>39.125</v>
      </c>
      <c r="S839" s="9">
        <f t="shared" si="136"/>
        <v>46.174999999999997</v>
      </c>
      <c r="T839" s="9">
        <f t="shared" si="137"/>
        <v>35.375</v>
      </c>
      <c r="U839" s="8">
        <f t="shared" si="138"/>
        <v>37.174999999999997</v>
      </c>
      <c r="V839" s="8">
        <f t="shared" si="139"/>
        <v>36.724999999999994</v>
      </c>
    </row>
    <row r="840" spans="1:22" ht="13.5" x14ac:dyDescent="0.25">
      <c r="A840" s="3">
        <f>RSI!A840</f>
        <v>43227</v>
      </c>
      <c r="B840" s="2">
        <f>RSI!B840</f>
        <v>7.3712999999999997</v>
      </c>
      <c r="C840" s="2">
        <f>RSI!I840</f>
        <v>54.795683731405809</v>
      </c>
      <c r="D840" s="2">
        <f>MACD!E840</f>
        <v>-0.14634410148371568</v>
      </c>
      <c r="E840" s="2">
        <f>MACD!F840</f>
        <v>-0.17353578717447871</v>
      </c>
      <c r="F840" s="2">
        <f>'Moving Avg'!D840</f>
        <v>7.5338800000000008</v>
      </c>
      <c r="G840" s="2">
        <f>'Moving Avg'!F840</f>
        <v>7.2973800000000013</v>
      </c>
      <c r="H840" s="2">
        <f>'Moving Avg'!G840</f>
        <v>7.0321100000000012</v>
      </c>
      <c r="I840" s="2">
        <f>'Moving Avg'!H840</f>
        <v>6.5274440000000027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  <c r="M840" s="8">
        <f t="shared" si="130"/>
        <v>25</v>
      </c>
      <c r="N840" s="8">
        <f t="shared" si="131"/>
        <v>0</v>
      </c>
      <c r="O840" s="8">
        <f t="shared" si="132"/>
        <v>50</v>
      </c>
      <c r="P840" s="8">
        <f t="shared" si="133"/>
        <v>16.5</v>
      </c>
      <c r="Q840" s="9">
        <f t="shared" si="134"/>
        <v>18.725000000000001</v>
      </c>
      <c r="R840" s="9">
        <f t="shared" si="135"/>
        <v>26.625</v>
      </c>
      <c r="S840" s="9">
        <f t="shared" si="136"/>
        <v>23.675000000000001</v>
      </c>
      <c r="T840" s="9">
        <f t="shared" si="137"/>
        <v>22.875</v>
      </c>
      <c r="U840" s="8">
        <f t="shared" si="138"/>
        <v>23.008333333333336</v>
      </c>
      <c r="V840" s="8">
        <f t="shared" si="139"/>
        <v>22.975000000000001</v>
      </c>
    </row>
    <row r="841" spans="1:22" ht="13.5" x14ac:dyDescent="0.25">
      <c r="A841" s="3">
        <f>RSI!A841</f>
        <v>43228</v>
      </c>
      <c r="B841" s="2">
        <f>RSI!B841</f>
        <v>7.1519000000000004</v>
      </c>
      <c r="C841" s="2">
        <f>RSI!I841</f>
        <v>46.699649249791953</v>
      </c>
      <c r="D841" s="2">
        <f>MACD!E841</f>
        <v>-9.1287548790242923E-2</v>
      </c>
      <c r="E841" s="2">
        <f>MACD!F841</f>
        <v>-0.15708613949763153</v>
      </c>
      <c r="F841" s="2">
        <f>'Moving Avg'!D841</f>
        <v>7.4233399999999987</v>
      </c>
      <c r="G841" s="2">
        <f>'Moving Avg'!F841</f>
        <v>7.315665000000001</v>
      </c>
      <c r="H841" s="2">
        <f>'Moving Avg'!G841</f>
        <v>7.0451140000000008</v>
      </c>
      <c r="I841" s="2">
        <f>'Moving Avg'!H841</f>
        <v>6.5291350000000019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  <c r="M841" s="8">
        <f t="shared" si="130"/>
        <v>25</v>
      </c>
      <c r="N841" s="8">
        <f t="shared" si="131"/>
        <v>0</v>
      </c>
      <c r="O841" s="8">
        <f t="shared" si="132"/>
        <v>50</v>
      </c>
      <c r="P841" s="8">
        <f t="shared" si="133"/>
        <v>16.5</v>
      </c>
      <c r="Q841" s="9">
        <f t="shared" si="134"/>
        <v>18.725000000000001</v>
      </c>
      <c r="R841" s="9">
        <f t="shared" si="135"/>
        <v>26.625</v>
      </c>
      <c r="S841" s="9">
        <f t="shared" si="136"/>
        <v>23.675000000000001</v>
      </c>
      <c r="T841" s="9">
        <f t="shared" si="137"/>
        <v>22.875</v>
      </c>
      <c r="U841" s="8">
        <f t="shared" si="138"/>
        <v>23.008333333333336</v>
      </c>
      <c r="V841" s="8">
        <f t="shared" si="139"/>
        <v>22.975000000000001</v>
      </c>
    </row>
    <row r="842" spans="1:22" ht="13.5" x14ac:dyDescent="0.25">
      <c r="A842" s="3">
        <f>RSI!A842</f>
        <v>43229</v>
      </c>
      <c r="B842" s="2">
        <f>RSI!B842</f>
        <v>7.4770000000000003</v>
      </c>
      <c r="C842" s="2">
        <f>RSI!I842</f>
        <v>56.868759911519867</v>
      </c>
      <c r="D842" s="2">
        <f>MACD!E842</f>
        <v>-6.8136830311993357E-2</v>
      </c>
      <c r="E842" s="2">
        <f>MACD!F842</f>
        <v>-0.1392962776605039</v>
      </c>
      <c r="F842" s="2">
        <f>'Moving Avg'!D842</f>
        <v>7.3908399999999999</v>
      </c>
      <c r="G842" s="2">
        <f>'Moving Avg'!F842</f>
        <v>7.3550800000000027</v>
      </c>
      <c r="H842" s="2">
        <f>'Moving Avg'!G842</f>
        <v>7.0641320000000007</v>
      </c>
      <c r="I842" s="2">
        <f>'Moving Avg'!H842</f>
        <v>6.5320550000000033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  <c r="M842" s="8">
        <f t="shared" si="130"/>
        <v>25</v>
      </c>
      <c r="N842" s="8">
        <f t="shared" si="131"/>
        <v>0</v>
      </c>
      <c r="O842" s="8">
        <f t="shared" si="132"/>
        <v>50</v>
      </c>
      <c r="P842" s="8">
        <f t="shared" si="133"/>
        <v>16.5</v>
      </c>
      <c r="Q842" s="9">
        <f t="shared" si="134"/>
        <v>18.725000000000001</v>
      </c>
      <c r="R842" s="9">
        <f t="shared" si="135"/>
        <v>26.625</v>
      </c>
      <c r="S842" s="9">
        <f t="shared" si="136"/>
        <v>23.675000000000001</v>
      </c>
      <c r="T842" s="9">
        <f t="shared" si="137"/>
        <v>22.875</v>
      </c>
      <c r="U842" s="8">
        <f t="shared" si="138"/>
        <v>23.008333333333336</v>
      </c>
      <c r="V842" s="8">
        <f t="shared" si="139"/>
        <v>22.975000000000001</v>
      </c>
    </row>
    <row r="843" spans="1:22" ht="13.5" x14ac:dyDescent="0.25">
      <c r="A843" s="3">
        <f>RSI!A843</f>
        <v>43230</v>
      </c>
      <c r="B843" s="2">
        <f>RSI!B843</f>
        <v>7.5663999999999998</v>
      </c>
      <c r="C843" s="2">
        <f>RSI!I843</f>
        <v>59.175401215077287</v>
      </c>
      <c r="D843" s="2">
        <f>MACD!E843</f>
        <v>-6.0246816343997089E-2</v>
      </c>
      <c r="E843" s="2">
        <f>MACD!F843</f>
        <v>-0.12348638539720254</v>
      </c>
      <c r="F843" s="2">
        <f>'Moving Avg'!D843</f>
        <v>7.4087199999999998</v>
      </c>
      <c r="G843" s="2">
        <f>'Moving Avg'!F843</f>
        <v>7.3920600000000007</v>
      </c>
      <c r="H843" s="2">
        <f>'Moving Avg'!G843</f>
        <v>7.082662</v>
      </c>
      <c r="I843" s="2">
        <f>'Moving Avg'!H843</f>
        <v>6.5361755000000024</v>
      </c>
      <c r="J843" s="6" t="str">
        <f>OBV!F843</f>
        <v>BULLISH</v>
      </c>
      <c r="K843" s="6" t="str">
        <f>OBV!G843</f>
        <v>NEUTRAL</v>
      </c>
      <c r="L843" s="6" t="str">
        <f>OBV!H843</f>
        <v>CONFIRMED BULLISH</v>
      </c>
      <c r="M843" s="8">
        <f t="shared" si="130"/>
        <v>25</v>
      </c>
      <c r="N843" s="8">
        <f t="shared" si="131"/>
        <v>0</v>
      </c>
      <c r="O843" s="8">
        <f t="shared" si="132"/>
        <v>50</v>
      </c>
      <c r="P843" s="8">
        <f t="shared" si="133"/>
        <v>83.5</v>
      </c>
      <c r="Q843" s="9">
        <f t="shared" si="134"/>
        <v>28.774999999999999</v>
      </c>
      <c r="R843" s="9">
        <f t="shared" si="135"/>
        <v>43.375</v>
      </c>
      <c r="S843" s="9">
        <f t="shared" si="136"/>
        <v>53.825000000000003</v>
      </c>
      <c r="T843" s="9">
        <f t="shared" si="137"/>
        <v>39.625</v>
      </c>
      <c r="U843" s="8">
        <f t="shared" si="138"/>
        <v>41.991666666666667</v>
      </c>
      <c r="V843" s="8">
        <f t="shared" si="139"/>
        <v>41.400000000000006</v>
      </c>
    </row>
    <row r="844" spans="1:22" ht="13.5" x14ac:dyDescent="0.25">
      <c r="A844" s="3">
        <f>RSI!A844</f>
        <v>43231</v>
      </c>
      <c r="B844" s="2">
        <f>RSI!B844</f>
        <v>7.5095000000000001</v>
      </c>
      <c r="C844" s="2">
        <f>RSI!I844</f>
        <v>57.082956422642646</v>
      </c>
      <c r="D844" s="2">
        <f>MACD!E844</f>
        <v>-3.2355246239794688E-2</v>
      </c>
      <c r="E844" s="2">
        <f>MACD!F844</f>
        <v>-0.10526015756572098</v>
      </c>
      <c r="F844" s="2">
        <f>'Moving Avg'!D844</f>
        <v>7.4152200000000006</v>
      </c>
      <c r="G844" s="2">
        <f>'Moving Avg'!F844</f>
        <v>7.4241599999999988</v>
      </c>
      <c r="H844" s="2">
        <f>'Moving Avg'!G844</f>
        <v>7.0994040000000007</v>
      </c>
      <c r="I844" s="2">
        <f>'Moving Avg'!H844</f>
        <v>6.5402495000000034</v>
      </c>
      <c r="J844" s="6" t="str">
        <f>OBV!F844</f>
        <v>BEARISH</v>
      </c>
      <c r="K844" s="6" t="str">
        <f>OBV!G844</f>
        <v>NEUTRAL</v>
      </c>
      <c r="L844" s="6" t="str">
        <f>OBV!H844</f>
        <v>BEARISH DIVERGENCE</v>
      </c>
      <c r="M844" s="8">
        <f t="shared" si="130"/>
        <v>25</v>
      </c>
      <c r="N844" s="8">
        <f t="shared" si="131"/>
        <v>0</v>
      </c>
      <c r="O844" s="8">
        <f t="shared" si="132"/>
        <v>50</v>
      </c>
      <c r="P844" s="8">
        <f t="shared" si="133"/>
        <v>16.5</v>
      </c>
      <c r="Q844" s="9">
        <f t="shared" si="134"/>
        <v>18.725000000000001</v>
      </c>
      <c r="R844" s="9">
        <f t="shared" si="135"/>
        <v>26.625</v>
      </c>
      <c r="S844" s="9">
        <f t="shared" si="136"/>
        <v>23.675000000000001</v>
      </c>
      <c r="T844" s="9">
        <f t="shared" si="137"/>
        <v>22.875</v>
      </c>
      <c r="U844" s="8">
        <f t="shared" si="138"/>
        <v>23.008333333333336</v>
      </c>
      <c r="V844" s="8">
        <f t="shared" si="139"/>
        <v>22.975000000000001</v>
      </c>
    </row>
    <row r="845" spans="1:22" ht="13.5" x14ac:dyDescent="0.25">
      <c r="A845" s="3">
        <f>RSI!A845</f>
        <v>43234</v>
      </c>
      <c r="B845" s="2">
        <f>RSI!B845</f>
        <v>7.6395</v>
      </c>
      <c r="C845" s="2">
        <f>RSI!I845</f>
        <v>60.517966962563357</v>
      </c>
      <c r="D845" s="2">
        <f>MACD!E845</f>
        <v>5.3439069328966582E-3</v>
      </c>
      <c r="E845" s="2">
        <f>MACD!F845</f>
        <v>-8.3139344665997456E-2</v>
      </c>
      <c r="F845" s="2">
        <f>'Moving Avg'!D845</f>
        <v>7.4688600000000012</v>
      </c>
      <c r="G845" s="2">
        <f>'Moving Avg'!F845</f>
        <v>7.4526050000000001</v>
      </c>
      <c r="H845" s="2">
        <f>'Moving Avg'!G845</f>
        <v>7.1184200000000013</v>
      </c>
      <c r="I845" s="2">
        <f>'Moving Avg'!H845</f>
        <v>6.5447750000000031</v>
      </c>
      <c r="J845" s="6" t="str">
        <f>OBV!F845</f>
        <v>BULLISH</v>
      </c>
      <c r="K845" s="6" t="str">
        <f>OBV!G845</f>
        <v>NEUTRAL</v>
      </c>
      <c r="L845" s="6" t="str">
        <f>OBV!H845</f>
        <v>CONFIRMED BULLISH</v>
      </c>
      <c r="M845" s="8">
        <f t="shared" si="130"/>
        <v>25</v>
      </c>
      <c r="N845" s="8">
        <f t="shared" si="131"/>
        <v>0</v>
      </c>
      <c r="O845" s="8">
        <f t="shared" si="132"/>
        <v>50</v>
      </c>
      <c r="P845" s="8">
        <f t="shared" si="133"/>
        <v>83.5</v>
      </c>
      <c r="Q845" s="9">
        <f t="shared" si="134"/>
        <v>28.774999999999999</v>
      </c>
      <c r="R845" s="9">
        <f t="shared" si="135"/>
        <v>43.375</v>
      </c>
      <c r="S845" s="9">
        <f t="shared" si="136"/>
        <v>53.825000000000003</v>
      </c>
      <c r="T845" s="9">
        <f t="shared" si="137"/>
        <v>39.625</v>
      </c>
      <c r="U845" s="8">
        <f t="shared" si="138"/>
        <v>41.991666666666667</v>
      </c>
      <c r="V845" s="8">
        <f t="shared" si="139"/>
        <v>41.400000000000006</v>
      </c>
    </row>
    <row r="846" spans="1:22" ht="13.5" x14ac:dyDescent="0.25">
      <c r="A846" s="3">
        <f>RSI!A846</f>
        <v>43235</v>
      </c>
      <c r="B846" s="2">
        <f>RSI!B846</f>
        <v>7.5583</v>
      </c>
      <c r="C846" s="2">
        <f>RSI!I846</f>
        <v>57.426206997543268</v>
      </c>
      <c r="D846" s="2">
        <f>MACD!E846</f>
        <v>4.5051859909417402E-2</v>
      </c>
      <c r="E846" s="2">
        <f>MACD!F846</f>
        <v>-5.7501103750914481E-2</v>
      </c>
      <c r="F846" s="2">
        <f>'Moving Avg'!D846</f>
        <v>7.5501400000000007</v>
      </c>
      <c r="G846" s="2">
        <f>'Moving Avg'!F846</f>
        <v>7.466425000000001</v>
      </c>
      <c r="H846" s="2">
        <f>'Moving Avg'!G846</f>
        <v>7.1319119999999998</v>
      </c>
      <c r="I846" s="2">
        <f>'Moving Avg'!H846</f>
        <v>6.549450000000002</v>
      </c>
      <c r="J846" s="6" t="str">
        <f>OBV!F846</f>
        <v>BULLISH</v>
      </c>
      <c r="K846" s="6" t="str">
        <f>OBV!G846</f>
        <v>NEUTRAL</v>
      </c>
      <c r="L846" s="6" t="str">
        <f>OBV!H846</f>
        <v>CONFIRMED BULLISH</v>
      </c>
      <c r="M846" s="8">
        <f t="shared" si="130"/>
        <v>25</v>
      </c>
      <c r="N846" s="8">
        <f t="shared" si="131"/>
        <v>0</v>
      </c>
      <c r="O846" s="8">
        <f t="shared" si="132"/>
        <v>50</v>
      </c>
      <c r="P846" s="8">
        <f t="shared" si="133"/>
        <v>83.5</v>
      </c>
      <c r="Q846" s="9">
        <f t="shared" si="134"/>
        <v>28.774999999999999</v>
      </c>
      <c r="R846" s="9">
        <f t="shared" si="135"/>
        <v>43.375</v>
      </c>
      <c r="S846" s="9">
        <f t="shared" si="136"/>
        <v>53.825000000000003</v>
      </c>
      <c r="T846" s="9">
        <f t="shared" si="137"/>
        <v>39.625</v>
      </c>
      <c r="U846" s="8">
        <f t="shared" si="138"/>
        <v>41.991666666666667</v>
      </c>
      <c r="V846" s="8">
        <f t="shared" si="139"/>
        <v>41.400000000000006</v>
      </c>
    </row>
    <row r="847" spans="1:22" ht="13.5" x14ac:dyDescent="0.25">
      <c r="A847" s="3">
        <f>RSI!A847</f>
        <v>43236</v>
      </c>
      <c r="B847" s="2">
        <f>RSI!B847</f>
        <v>7.5583</v>
      </c>
      <c r="C847" s="2">
        <f>RSI!I847</f>
        <v>57.426206997543268</v>
      </c>
      <c r="D847" s="2">
        <f>MACD!E847</f>
        <v>6.7300519820829408E-2</v>
      </c>
      <c r="E847" s="2">
        <f>MACD!F847</f>
        <v>-3.2540779036565708E-2</v>
      </c>
      <c r="F847" s="2">
        <f>'Moving Avg'!D847</f>
        <v>7.5663999999999998</v>
      </c>
      <c r="G847" s="2">
        <f>'Moving Avg'!F847</f>
        <v>7.471305000000001</v>
      </c>
      <c r="H847" s="2">
        <f>'Moving Avg'!G847</f>
        <v>7.1371140000000004</v>
      </c>
      <c r="I847" s="2">
        <f>'Moving Avg'!H847</f>
        <v>6.5547200000000023</v>
      </c>
      <c r="J847" s="6" t="str">
        <f>OBV!F847</f>
        <v>BEARISH</v>
      </c>
      <c r="K847" s="6" t="str">
        <f>OBV!G847</f>
        <v>NEUTRAL</v>
      </c>
      <c r="L847" s="6" t="str">
        <f>OBV!H847</f>
        <v>BEARISH DIVERGENCE</v>
      </c>
      <c r="M847" s="8">
        <f t="shared" si="130"/>
        <v>25</v>
      </c>
      <c r="N847" s="8">
        <f t="shared" si="131"/>
        <v>0</v>
      </c>
      <c r="O847" s="8">
        <f t="shared" si="132"/>
        <v>50</v>
      </c>
      <c r="P847" s="8">
        <f t="shared" si="133"/>
        <v>16.5</v>
      </c>
      <c r="Q847" s="9">
        <f t="shared" si="134"/>
        <v>18.725000000000001</v>
      </c>
      <c r="R847" s="9">
        <f t="shared" si="135"/>
        <v>26.625</v>
      </c>
      <c r="S847" s="9">
        <f t="shared" si="136"/>
        <v>23.675000000000001</v>
      </c>
      <c r="T847" s="9">
        <f t="shared" si="137"/>
        <v>22.875</v>
      </c>
      <c r="U847" s="8">
        <f t="shared" si="138"/>
        <v>23.008333333333336</v>
      </c>
      <c r="V847" s="8">
        <f t="shared" si="139"/>
        <v>22.975000000000001</v>
      </c>
    </row>
    <row r="848" spans="1:22" ht="13.5" x14ac:dyDescent="0.25">
      <c r="A848" s="3">
        <f>RSI!A848</f>
        <v>43237</v>
      </c>
      <c r="B848" s="2">
        <f>RSI!B848</f>
        <v>7.6395</v>
      </c>
      <c r="C848" s="2">
        <f>RSI!I848</f>
        <v>59.807619012812026</v>
      </c>
      <c r="D848" s="2">
        <f>MACD!E848</f>
        <v>5.3875389895915227E-2</v>
      </c>
      <c r="E848" s="2">
        <f>MACD!F848</f>
        <v>-1.525754525006952E-2</v>
      </c>
      <c r="F848" s="2">
        <f>'Moving Avg'!D848</f>
        <v>7.5810199999999996</v>
      </c>
      <c r="G848" s="2">
        <f>'Moving Avg'!F848</f>
        <v>7.4814600000000002</v>
      </c>
      <c r="H848" s="2">
        <f>'Moving Avg'!G848</f>
        <v>7.1484920000000001</v>
      </c>
      <c r="I848" s="2">
        <f>'Moving Avg'!H848</f>
        <v>6.5597995000000022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  <c r="M848" s="8">
        <f t="shared" si="130"/>
        <v>25</v>
      </c>
      <c r="N848" s="8">
        <f t="shared" si="131"/>
        <v>0</v>
      </c>
      <c r="O848" s="8">
        <f t="shared" si="132"/>
        <v>50</v>
      </c>
      <c r="P848" s="8">
        <f t="shared" si="133"/>
        <v>16.5</v>
      </c>
      <c r="Q848" s="9">
        <f t="shared" si="134"/>
        <v>18.725000000000001</v>
      </c>
      <c r="R848" s="9">
        <f t="shared" si="135"/>
        <v>26.625</v>
      </c>
      <c r="S848" s="9">
        <f t="shared" si="136"/>
        <v>23.675000000000001</v>
      </c>
      <c r="T848" s="9">
        <f t="shared" si="137"/>
        <v>22.875</v>
      </c>
      <c r="U848" s="8">
        <f t="shared" si="138"/>
        <v>23.008333333333336</v>
      </c>
      <c r="V848" s="8">
        <f t="shared" si="139"/>
        <v>22.975000000000001</v>
      </c>
    </row>
    <row r="849" spans="1:22" ht="13.5" x14ac:dyDescent="0.25">
      <c r="A849" s="3">
        <f>RSI!A849</f>
        <v>43238</v>
      </c>
      <c r="B849" s="2">
        <f>RSI!B849</f>
        <v>7.5663999999999998</v>
      </c>
      <c r="C849" s="2">
        <f>RSI!I849</f>
        <v>56.731101152580948</v>
      </c>
      <c r="D849" s="2">
        <f>MACD!E849</f>
        <v>4.6306124115472969E-2</v>
      </c>
      <c r="E849" s="2">
        <f>MACD!F849</f>
        <v>-2.9448113769610217E-3</v>
      </c>
      <c r="F849" s="2">
        <f>'Moving Avg'!D849</f>
        <v>7.5924000000000005</v>
      </c>
      <c r="G849" s="2">
        <f>'Moving Avg'!F849</f>
        <v>7.4989350000000004</v>
      </c>
      <c r="H849" s="2">
        <f>'Moving Avg'!G849</f>
        <v>7.1626339999999979</v>
      </c>
      <c r="I849" s="2">
        <f>'Moving Avg'!H849</f>
        <v>6.5639850000000024</v>
      </c>
      <c r="J849" s="6" t="str">
        <f>OBV!F849</f>
        <v>BEARISH</v>
      </c>
      <c r="K849" s="6" t="str">
        <f>OBV!G849</f>
        <v>NEUTRAL</v>
      </c>
      <c r="L849" s="6" t="str">
        <f>OBV!H849</f>
        <v>BEARISH DIVERGENCE</v>
      </c>
      <c r="M849" s="8">
        <f t="shared" si="130"/>
        <v>25</v>
      </c>
      <c r="N849" s="8">
        <f t="shared" si="131"/>
        <v>0</v>
      </c>
      <c r="O849" s="8">
        <f t="shared" si="132"/>
        <v>50</v>
      </c>
      <c r="P849" s="8">
        <f t="shared" si="133"/>
        <v>16.5</v>
      </c>
      <c r="Q849" s="9">
        <f t="shared" si="134"/>
        <v>18.725000000000001</v>
      </c>
      <c r="R849" s="9">
        <f t="shared" si="135"/>
        <v>26.625</v>
      </c>
      <c r="S849" s="9">
        <f t="shared" si="136"/>
        <v>23.675000000000001</v>
      </c>
      <c r="T849" s="9">
        <f t="shared" si="137"/>
        <v>22.875</v>
      </c>
      <c r="U849" s="8">
        <f t="shared" si="138"/>
        <v>23.008333333333336</v>
      </c>
      <c r="V849" s="8">
        <f t="shared" si="139"/>
        <v>22.975000000000001</v>
      </c>
    </row>
    <row r="850" spans="1:22" ht="13.5" x14ac:dyDescent="0.25">
      <c r="A850" s="3">
        <f>RSI!A850</f>
        <v>43241</v>
      </c>
      <c r="B850" s="2">
        <f>RSI!B850</f>
        <v>7.8996000000000004</v>
      </c>
      <c r="C850" s="2">
        <f>RSI!I850</f>
        <v>65.454194984403841</v>
      </c>
      <c r="D850" s="2">
        <f>MACD!E850</f>
        <v>-2.1137408021436599E-3</v>
      </c>
      <c r="E850" s="2">
        <f>MACD!F850</f>
        <v>-2.7785972619975498E-3</v>
      </c>
      <c r="F850" s="2">
        <f>'Moving Avg'!D850</f>
        <v>7.6444199999999993</v>
      </c>
      <c r="G850" s="2">
        <f>'Moving Avg'!F850</f>
        <v>7.5334750000000001</v>
      </c>
      <c r="H850" s="2">
        <f>'Moving Avg'!G850</f>
        <v>7.184251999999999</v>
      </c>
      <c r="I850" s="2">
        <f>'Moving Avg'!H850</f>
        <v>6.5703650000000016</v>
      </c>
      <c r="J850" s="6" t="str">
        <f>OBV!F850</f>
        <v>BEARISH</v>
      </c>
      <c r="K850" s="6" t="str">
        <f>OBV!G850</f>
        <v>WEAK</v>
      </c>
      <c r="L850" s="6" t="str">
        <f>OBV!H850</f>
        <v>BEARISH DIVERGENCE</v>
      </c>
      <c r="M850" s="8">
        <f t="shared" si="130"/>
        <v>25</v>
      </c>
      <c r="N850" s="8">
        <f t="shared" si="131"/>
        <v>0</v>
      </c>
      <c r="O850" s="8">
        <f t="shared" si="132"/>
        <v>50</v>
      </c>
      <c r="P850" s="8">
        <f t="shared" si="133"/>
        <v>0</v>
      </c>
      <c r="Q850" s="9">
        <f t="shared" si="134"/>
        <v>16.25</v>
      </c>
      <c r="R850" s="9">
        <f t="shared" si="135"/>
        <v>22.5</v>
      </c>
      <c r="S850" s="9">
        <f t="shared" si="136"/>
        <v>16.25</v>
      </c>
      <c r="T850" s="9">
        <f t="shared" si="137"/>
        <v>18.75</v>
      </c>
      <c r="U850" s="8">
        <f t="shared" si="138"/>
        <v>18.333333333333332</v>
      </c>
      <c r="V850" s="8">
        <f t="shared" si="139"/>
        <v>18.4375</v>
      </c>
    </row>
    <row r="851" spans="1:22" ht="13.5" x14ac:dyDescent="0.25">
      <c r="A851" s="3">
        <f>RSI!A851</f>
        <v>43242</v>
      </c>
      <c r="B851" s="2">
        <f>RSI!B851</f>
        <v>7.859</v>
      </c>
      <c r="C851" s="2">
        <f>RSI!I851</f>
        <v>63.767260617881142</v>
      </c>
      <c r="D851" s="2">
        <f>MACD!E851</f>
        <v>-7.6792395756947407E-2</v>
      </c>
      <c r="E851" s="2">
        <f>MACD!F851</f>
        <v>-1.7581356960987522E-2</v>
      </c>
      <c r="F851" s="2">
        <f>'Moving Avg'!D851</f>
        <v>7.7045600000000007</v>
      </c>
      <c r="G851" s="2">
        <f>'Moving Avg'!F851</f>
        <v>7.5554200000000007</v>
      </c>
      <c r="H851" s="2">
        <f>'Moving Avg'!G851</f>
        <v>7.2040819999999988</v>
      </c>
      <c r="I851" s="2">
        <f>'Moving Avg'!H851</f>
        <v>6.5759730000000003</v>
      </c>
      <c r="J851" s="6" t="str">
        <f>OBV!F851</f>
        <v>BEARISH</v>
      </c>
      <c r="K851" s="6" t="str">
        <f>OBV!G851</f>
        <v>WEAK</v>
      </c>
      <c r="L851" s="6" t="str">
        <f>OBV!H851</f>
        <v>BEARISH DIVERGENCE</v>
      </c>
      <c r="M851" s="8">
        <f t="shared" si="130"/>
        <v>25</v>
      </c>
      <c r="N851" s="8">
        <f t="shared" si="131"/>
        <v>100</v>
      </c>
      <c r="O851" s="8">
        <f t="shared" si="132"/>
        <v>50</v>
      </c>
      <c r="P851" s="8">
        <f t="shared" si="133"/>
        <v>0</v>
      </c>
      <c r="Q851" s="9">
        <f t="shared" si="134"/>
        <v>51.25</v>
      </c>
      <c r="R851" s="9">
        <f t="shared" si="135"/>
        <v>42.5</v>
      </c>
      <c r="S851" s="9">
        <f t="shared" si="136"/>
        <v>31.25</v>
      </c>
      <c r="T851" s="9">
        <f t="shared" si="137"/>
        <v>43.75</v>
      </c>
      <c r="U851" s="8">
        <f t="shared" si="138"/>
        <v>41.666666666666664</v>
      </c>
      <c r="V851" s="8">
        <f t="shared" si="139"/>
        <v>42.1875</v>
      </c>
    </row>
    <row r="852" spans="1:22" ht="13.5" x14ac:dyDescent="0.25">
      <c r="A852" s="3">
        <f>RSI!A852</f>
        <v>43243</v>
      </c>
      <c r="B852" s="2">
        <f>RSI!B852</f>
        <v>7.859</v>
      </c>
      <c r="C852" s="2">
        <f>RSI!I852</f>
        <v>63.767260617881142</v>
      </c>
      <c r="D852" s="2">
        <f>MACD!E852</f>
        <v>-9.2468921482141475E-2</v>
      </c>
      <c r="E852" s="2">
        <f>MACD!F852</f>
        <v>-3.2558869865218311E-2</v>
      </c>
      <c r="F852" s="2">
        <f>'Moving Avg'!D852</f>
        <v>7.7647000000000004</v>
      </c>
      <c r="G852" s="2">
        <f>'Moving Avg'!F852</f>
        <v>7.5773650000000021</v>
      </c>
      <c r="H852" s="2">
        <f>'Moving Avg'!G852</f>
        <v>7.2247259999999986</v>
      </c>
      <c r="I852" s="2">
        <f>'Moving Avg'!H852</f>
        <v>6.5823529999999995</v>
      </c>
      <c r="J852" s="6" t="str">
        <f>OBV!F852</f>
        <v>BEARISH</v>
      </c>
      <c r="K852" s="6" t="str">
        <f>OBV!G852</f>
        <v>WEAK</v>
      </c>
      <c r="L852" s="6" t="str">
        <f>OBV!H852</f>
        <v>BEARISH DIVERGENCE</v>
      </c>
      <c r="M852" s="8">
        <f t="shared" si="130"/>
        <v>25</v>
      </c>
      <c r="N852" s="8">
        <f t="shared" si="131"/>
        <v>100</v>
      </c>
      <c r="O852" s="8">
        <f t="shared" si="132"/>
        <v>50</v>
      </c>
      <c r="P852" s="8">
        <f t="shared" si="133"/>
        <v>0</v>
      </c>
      <c r="Q852" s="9">
        <f t="shared" si="134"/>
        <v>51.25</v>
      </c>
      <c r="R852" s="9">
        <f t="shared" si="135"/>
        <v>42.5</v>
      </c>
      <c r="S852" s="9">
        <f t="shared" si="136"/>
        <v>31.25</v>
      </c>
      <c r="T852" s="9">
        <f t="shared" si="137"/>
        <v>43.75</v>
      </c>
      <c r="U852" s="8">
        <f t="shared" si="138"/>
        <v>41.666666666666664</v>
      </c>
      <c r="V852" s="8">
        <f t="shared" si="139"/>
        <v>42.1875</v>
      </c>
    </row>
    <row r="853" spans="1:22" ht="13.5" x14ac:dyDescent="0.25">
      <c r="A853" s="3">
        <f>RSI!A853</f>
        <v>43244</v>
      </c>
      <c r="B853" s="2">
        <f>RSI!B853</f>
        <v>7.7939999999999996</v>
      </c>
      <c r="C853" s="2">
        <f>RSI!I853</f>
        <v>60.855106106676445</v>
      </c>
      <c r="D853" s="2">
        <f>MACD!E853</f>
        <v>-8.9481938258493265E-2</v>
      </c>
      <c r="E853" s="2">
        <f>MACD!F853</f>
        <v>-4.3943483543873299E-2</v>
      </c>
      <c r="F853" s="2">
        <f>'Moving Avg'!D853</f>
        <v>7.7956000000000003</v>
      </c>
      <c r="G853" s="2">
        <f>'Moving Avg'!F853</f>
        <v>7.5972800000000023</v>
      </c>
      <c r="H853" s="2">
        <f>'Moving Avg'!G853</f>
        <v>7.2403319999999978</v>
      </c>
      <c r="I853" s="2">
        <f>'Moving Avg'!H853</f>
        <v>6.5875954999999999</v>
      </c>
      <c r="J853" s="6" t="str">
        <f>OBV!F853</f>
        <v>BEARISH</v>
      </c>
      <c r="K853" s="6" t="str">
        <f>OBV!G853</f>
        <v>WEAK</v>
      </c>
      <c r="L853" s="6" t="str">
        <f>OBV!H853</f>
        <v>BEARISH DIVERGENCE</v>
      </c>
      <c r="M853" s="8">
        <f t="shared" si="130"/>
        <v>25</v>
      </c>
      <c r="N853" s="8">
        <f t="shared" si="131"/>
        <v>100</v>
      </c>
      <c r="O853" s="8">
        <f t="shared" si="132"/>
        <v>50</v>
      </c>
      <c r="P853" s="8">
        <f t="shared" si="133"/>
        <v>0</v>
      </c>
      <c r="Q853" s="9">
        <f t="shared" si="134"/>
        <v>51.25</v>
      </c>
      <c r="R853" s="9">
        <f t="shared" si="135"/>
        <v>42.5</v>
      </c>
      <c r="S853" s="9">
        <f t="shared" si="136"/>
        <v>31.25</v>
      </c>
      <c r="T853" s="9">
        <f t="shared" si="137"/>
        <v>43.75</v>
      </c>
      <c r="U853" s="8">
        <f t="shared" si="138"/>
        <v>41.666666666666664</v>
      </c>
      <c r="V853" s="8">
        <f t="shared" si="139"/>
        <v>42.1875</v>
      </c>
    </row>
    <row r="854" spans="1:22" ht="13.5" x14ac:dyDescent="0.25">
      <c r="A854" s="3">
        <f>RSI!A854</f>
        <v>43245</v>
      </c>
      <c r="B854" s="2">
        <f>RSI!B854</f>
        <v>7.6233000000000004</v>
      </c>
      <c r="C854" s="2">
        <f>RSI!I854</f>
        <v>53.89423186640127</v>
      </c>
      <c r="D854" s="2">
        <f>MACD!E854</f>
        <v>-8.4825105952120339E-2</v>
      </c>
      <c r="E854" s="2">
        <f>MACD!F854</f>
        <v>-5.2119808025522713E-2</v>
      </c>
      <c r="F854" s="2">
        <f>'Moving Avg'!D854</f>
        <v>7.8069800000000011</v>
      </c>
      <c r="G854" s="2">
        <f>'Moving Avg'!F854</f>
        <v>7.6025650000000011</v>
      </c>
      <c r="H854" s="2">
        <f>'Moving Avg'!G854</f>
        <v>7.2526859999999962</v>
      </c>
      <c r="I854" s="2">
        <f>'Moving Avg'!H854</f>
        <v>6.5922685000000003</v>
      </c>
      <c r="J854" s="6" t="str">
        <f>OBV!F854</f>
        <v>BEARISH</v>
      </c>
      <c r="K854" s="6" t="str">
        <f>OBV!G854</f>
        <v>NEUTRAL</v>
      </c>
      <c r="L854" s="6" t="str">
        <f>OBV!H854</f>
        <v>BEARISH DIVERGENCE</v>
      </c>
      <c r="M854" s="8">
        <f t="shared" si="130"/>
        <v>25</v>
      </c>
      <c r="N854" s="8">
        <f t="shared" si="131"/>
        <v>100</v>
      </c>
      <c r="O854" s="8">
        <f t="shared" si="132"/>
        <v>50</v>
      </c>
      <c r="P854" s="8">
        <f t="shared" si="133"/>
        <v>16.5</v>
      </c>
      <c r="Q854" s="9">
        <f t="shared" si="134"/>
        <v>53.725000000000001</v>
      </c>
      <c r="R854" s="9">
        <f t="shared" si="135"/>
        <v>46.625</v>
      </c>
      <c r="S854" s="9">
        <f t="shared" si="136"/>
        <v>38.674999999999997</v>
      </c>
      <c r="T854" s="9">
        <f t="shared" si="137"/>
        <v>47.875</v>
      </c>
      <c r="U854" s="8">
        <f t="shared" si="138"/>
        <v>46.341666666666661</v>
      </c>
      <c r="V854" s="8">
        <f t="shared" si="139"/>
        <v>46.724999999999994</v>
      </c>
    </row>
    <row r="855" spans="1:22" ht="13.5" x14ac:dyDescent="0.25">
      <c r="A855" s="3">
        <f>RSI!A855</f>
        <v>43248</v>
      </c>
      <c r="B855" s="2">
        <f>RSI!B855</f>
        <v>7.6963999999999997</v>
      </c>
      <c r="C855" s="2">
        <f>RSI!I855</f>
        <v>56.20451214729384</v>
      </c>
      <c r="D855" s="2">
        <f>MACD!E855</f>
        <v>-6.6921603649952921E-2</v>
      </c>
      <c r="E855" s="2">
        <f>MACD!F855</f>
        <v>-5.5080167150408761E-2</v>
      </c>
      <c r="F855" s="2">
        <f>'Moving Avg'!D855</f>
        <v>7.7663399999999996</v>
      </c>
      <c r="G855" s="2">
        <f>'Moving Avg'!F855</f>
        <v>7.6033750000000015</v>
      </c>
      <c r="H855" s="2">
        <f>'Moving Avg'!G855</f>
        <v>7.2666639999999969</v>
      </c>
      <c r="I855" s="2">
        <f>'Moving Avg'!H855</f>
        <v>6.5976325000000005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  <c r="M855" s="8">
        <f t="shared" si="130"/>
        <v>25</v>
      </c>
      <c r="N855" s="8">
        <f t="shared" si="131"/>
        <v>45</v>
      </c>
      <c r="O855" s="8">
        <f t="shared" si="132"/>
        <v>50</v>
      </c>
      <c r="P855" s="8">
        <f t="shared" si="133"/>
        <v>16.5</v>
      </c>
      <c r="Q855" s="9">
        <f t="shared" si="134"/>
        <v>34.475000000000001</v>
      </c>
      <c r="R855" s="9">
        <f t="shared" si="135"/>
        <v>35.625</v>
      </c>
      <c r="S855" s="9">
        <f t="shared" si="136"/>
        <v>30.425000000000001</v>
      </c>
      <c r="T855" s="9">
        <f t="shared" si="137"/>
        <v>34.125</v>
      </c>
      <c r="U855" s="8">
        <f t="shared" si="138"/>
        <v>33.508333333333333</v>
      </c>
      <c r="V855" s="8">
        <f t="shared" si="139"/>
        <v>33.662499999999994</v>
      </c>
    </row>
    <row r="856" spans="1:22" ht="13.5" x14ac:dyDescent="0.25">
      <c r="A856" s="3">
        <f>RSI!A856</f>
        <v>43249</v>
      </c>
      <c r="B856" s="2">
        <f>RSI!B856</f>
        <v>7.8346</v>
      </c>
      <c r="C856" s="2">
        <f>RSI!I856</f>
        <v>60.258894499240796</v>
      </c>
      <c r="D856" s="2">
        <f>MACD!E856</f>
        <v>-7.5509781576744928E-2</v>
      </c>
      <c r="E856" s="2">
        <f>MACD!F856</f>
        <v>-5.9166090035675994E-2</v>
      </c>
      <c r="F856" s="2">
        <f>'Moving Avg'!D856</f>
        <v>7.7614599999999996</v>
      </c>
      <c r="G856" s="2">
        <f>'Moving Avg'!F856</f>
        <v>7.6098750000000006</v>
      </c>
      <c r="H856" s="2">
        <f>'Moving Avg'!G856</f>
        <v>7.2822679999999984</v>
      </c>
      <c r="I856" s="2">
        <f>'Moving Avg'!H856</f>
        <v>6.6034839999999999</v>
      </c>
      <c r="J856" s="6" t="str">
        <f>OBV!F856</f>
        <v>BULLISH</v>
      </c>
      <c r="K856" s="6" t="str">
        <f>OBV!G856</f>
        <v>NEUTRAL</v>
      </c>
      <c r="L856" s="6" t="str">
        <f>OBV!H856</f>
        <v>BULLISH DIVERGENCE</v>
      </c>
      <c r="M856" s="8">
        <f t="shared" si="130"/>
        <v>25</v>
      </c>
      <c r="N856" s="8">
        <f t="shared" si="131"/>
        <v>45</v>
      </c>
      <c r="O856" s="8">
        <f t="shared" si="132"/>
        <v>50</v>
      </c>
      <c r="P856" s="8">
        <f t="shared" si="133"/>
        <v>66.5</v>
      </c>
      <c r="Q856" s="9">
        <f t="shared" si="134"/>
        <v>41.975000000000001</v>
      </c>
      <c r="R856" s="9">
        <f t="shared" si="135"/>
        <v>48.125</v>
      </c>
      <c r="S856" s="9">
        <f t="shared" si="136"/>
        <v>52.924999999999997</v>
      </c>
      <c r="T856" s="9">
        <f t="shared" si="137"/>
        <v>46.625</v>
      </c>
      <c r="U856" s="8">
        <f t="shared" si="138"/>
        <v>47.67499999999999</v>
      </c>
      <c r="V856" s="8">
        <f t="shared" si="139"/>
        <v>47.412499999999994</v>
      </c>
    </row>
    <row r="857" spans="1:22" ht="13.5" x14ac:dyDescent="0.25">
      <c r="A857" s="3">
        <f>RSI!A857</f>
        <v>43250</v>
      </c>
      <c r="B857" s="2">
        <f>RSI!B857</f>
        <v>7.6070000000000002</v>
      </c>
      <c r="C857" s="2">
        <f>RSI!I857</f>
        <v>51.760402376537058</v>
      </c>
      <c r="D857" s="2">
        <f>MACD!E857</f>
        <v>-6.7667359364667945E-2</v>
      </c>
      <c r="E857" s="2">
        <f>MACD!F857</f>
        <v>-6.0866343901474391E-2</v>
      </c>
      <c r="F857" s="2">
        <f>'Moving Avg'!D857</f>
        <v>7.7110600000000007</v>
      </c>
      <c r="G857" s="2">
        <f>'Moving Avg'!F857</f>
        <v>7.60825</v>
      </c>
      <c r="H857" s="2">
        <f>'Moving Avg'!G857</f>
        <v>7.2975459999999979</v>
      </c>
      <c r="I857" s="2">
        <f>'Moving Avg'!H857</f>
        <v>6.6072629999999997</v>
      </c>
      <c r="J857" s="6" t="str">
        <f>OBV!F857</f>
        <v>BULLISH</v>
      </c>
      <c r="K857" s="6" t="str">
        <f>OBV!G857</f>
        <v>NEUTRAL</v>
      </c>
      <c r="L857" s="6" t="str">
        <f>OBV!H857</f>
        <v>BULLISH DIVERGENCE</v>
      </c>
      <c r="M857" s="8">
        <f t="shared" si="130"/>
        <v>25</v>
      </c>
      <c r="N857" s="8">
        <f t="shared" si="131"/>
        <v>45</v>
      </c>
      <c r="O857" s="8">
        <f t="shared" si="132"/>
        <v>50</v>
      </c>
      <c r="P857" s="8">
        <f t="shared" si="133"/>
        <v>66.5</v>
      </c>
      <c r="Q857" s="9">
        <f t="shared" si="134"/>
        <v>41.975000000000001</v>
      </c>
      <c r="R857" s="9">
        <f t="shared" si="135"/>
        <v>48.125</v>
      </c>
      <c r="S857" s="9">
        <f t="shared" si="136"/>
        <v>52.924999999999997</v>
      </c>
      <c r="T857" s="9">
        <f t="shared" si="137"/>
        <v>46.625</v>
      </c>
      <c r="U857" s="8">
        <f t="shared" si="138"/>
        <v>47.67499999999999</v>
      </c>
      <c r="V857" s="8">
        <f t="shared" si="139"/>
        <v>47.412499999999994</v>
      </c>
    </row>
    <row r="858" spans="1:22" ht="13.5" x14ac:dyDescent="0.25">
      <c r="A858" s="3">
        <f>RSI!A858</f>
        <v>43251</v>
      </c>
      <c r="B858" s="2">
        <f>RSI!B858</f>
        <v>7.3956999999999997</v>
      </c>
      <c r="C858" s="2">
        <f>RSI!I858</f>
        <v>45.363894090216753</v>
      </c>
      <c r="D858" s="2">
        <f>MACD!E858</f>
        <v>-3.3162699690080899E-2</v>
      </c>
      <c r="E858" s="2">
        <f>MACD!F858</f>
        <v>-5.5325615059195692E-2</v>
      </c>
      <c r="F858" s="2">
        <f>'Moving Avg'!D858</f>
        <v>7.6313999999999993</v>
      </c>
      <c r="G858" s="2">
        <f>'Moving Avg'!F858</f>
        <v>7.6041849999999993</v>
      </c>
      <c r="H858" s="2">
        <f>'Moving Avg'!G858</f>
        <v>7.3045339999999976</v>
      </c>
      <c r="I858" s="2">
        <f>'Moving Avg'!H858</f>
        <v>6.6110014999999995</v>
      </c>
      <c r="J858" s="6" t="str">
        <f>OBV!F858</f>
        <v>BEARISH</v>
      </c>
      <c r="K858" s="6" t="str">
        <f>OBV!G858</f>
        <v>NEUTRAL</v>
      </c>
      <c r="L858" s="6" t="str">
        <f>OBV!H858</f>
        <v>CONFIRMED BEARISH</v>
      </c>
      <c r="M858" s="8">
        <f t="shared" si="130"/>
        <v>25</v>
      </c>
      <c r="N858" s="8">
        <f t="shared" si="131"/>
        <v>0</v>
      </c>
      <c r="O858" s="8">
        <f t="shared" si="132"/>
        <v>50</v>
      </c>
      <c r="P858" s="8">
        <f t="shared" si="133"/>
        <v>16.5</v>
      </c>
      <c r="Q858" s="9">
        <f t="shared" si="134"/>
        <v>18.725000000000001</v>
      </c>
      <c r="R858" s="9">
        <f t="shared" si="135"/>
        <v>26.625</v>
      </c>
      <c r="S858" s="9">
        <f t="shared" si="136"/>
        <v>23.675000000000001</v>
      </c>
      <c r="T858" s="9">
        <f t="shared" si="137"/>
        <v>22.875</v>
      </c>
      <c r="U858" s="8">
        <f t="shared" si="138"/>
        <v>23.008333333333336</v>
      </c>
      <c r="V858" s="8">
        <f t="shared" si="139"/>
        <v>22.975000000000001</v>
      </c>
    </row>
    <row r="859" spans="1:22" ht="13.5" x14ac:dyDescent="0.25">
      <c r="A859" s="3">
        <f>RSI!A859</f>
        <v>43252</v>
      </c>
      <c r="B859" s="2">
        <f>RSI!B859</f>
        <v>7.3956999999999997</v>
      </c>
      <c r="C859" s="2">
        <f>RSI!I859</f>
        <v>45.363894090216753</v>
      </c>
      <c r="D859" s="2">
        <f>MACD!E859</f>
        <v>-1.4219018182183518E-2</v>
      </c>
      <c r="E859" s="2">
        <f>MACD!F859</f>
        <v>-4.7104295683793256E-2</v>
      </c>
      <c r="F859" s="2">
        <f>'Moving Avg'!D859</f>
        <v>7.5858799999999986</v>
      </c>
      <c r="G859" s="2">
        <f>'Moving Avg'!F859</f>
        <v>7.6001200000000013</v>
      </c>
      <c r="H859" s="2">
        <f>'Moving Avg'!G859</f>
        <v>7.312173999999998</v>
      </c>
      <c r="I859" s="2">
        <f>'Moving Avg'!H859</f>
        <v>6.6138460000000023</v>
      </c>
      <c r="J859" s="6" t="str">
        <f>OBV!F859</f>
        <v>BULLISH</v>
      </c>
      <c r="K859" s="6" t="str">
        <f>OBV!G859</f>
        <v>NEUTRAL</v>
      </c>
      <c r="L859" s="6" t="str">
        <f>OBV!H859</f>
        <v>BULLISH DIVERGENCE</v>
      </c>
      <c r="M859" s="8">
        <f t="shared" si="130"/>
        <v>25</v>
      </c>
      <c r="N859" s="8">
        <f t="shared" si="131"/>
        <v>0</v>
      </c>
      <c r="O859" s="8">
        <f t="shared" si="132"/>
        <v>50</v>
      </c>
      <c r="P859" s="8">
        <f t="shared" si="133"/>
        <v>66.5</v>
      </c>
      <c r="Q859" s="9">
        <f t="shared" si="134"/>
        <v>26.225000000000001</v>
      </c>
      <c r="R859" s="9">
        <f t="shared" si="135"/>
        <v>39.125</v>
      </c>
      <c r="S859" s="9">
        <f t="shared" si="136"/>
        <v>46.174999999999997</v>
      </c>
      <c r="T859" s="9">
        <f t="shared" si="137"/>
        <v>35.375</v>
      </c>
      <c r="U859" s="8">
        <f t="shared" si="138"/>
        <v>37.174999999999997</v>
      </c>
      <c r="V859" s="8">
        <f t="shared" si="139"/>
        <v>36.724999999999994</v>
      </c>
    </row>
    <row r="860" spans="1:22" ht="13.5" x14ac:dyDescent="0.25">
      <c r="A860" s="3">
        <f>RSI!A860</f>
        <v>43255</v>
      </c>
      <c r="B860" s="2">
        <f>RSI!B860</f>
        <v>7.5989000000000004</v>
      </c>
      <c r="C860" s="2">
        <f>RSI!I860</f>
        <v>51.982123894350082</v>
      </c>
      <c r="D860" s="2">
        <f>MACD!E860</f>
        <v>3.8939923377360408E-2</v>
      </c>
      <c r="E860" s="2">
        <f>MACD!F860</f>
        <v>-2.9895451871562524E-2</v>
      </c>
      <c r="F860" s="2">
        <f>'Moving Avg'!D860</f>
        <v>7.5663799999999997</v>
      </c>
      <c r="G860" s="2">
        <f>'Moving Avg'!F860</f>
        <v>7.6115000000000013</v>
      </c>
      <c r="H860" s="2">
        <f>'Moving Avg'!G860</f>
        <v>7.3274539999999968</v>
      </c>
      <c r="I860" s="2">
        <f>'Moving Avg'!H860</f>
        <v>6.6178285000000017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  <c r="M860" s="8">
        <f t="shared" si="130"/>
        <v>25</v>
      </c>
      <c r="N860" s="8">
        <f t="shared" si="131"/>
        <v>0</v>
      </c>
      <c r="O860" s="8">
        <f t="shared" si="132"/>
        <v>50</v>
      </c>
      <c r="P860" s="8">
        <f t="shared" si="133"/>
        <v>16.5</v>
      </c>
      <c r="Q860" s="9">
        <f t="shared" si="134"/>
        <v>18.725000000000001</v>
      </c>
      <c r="R860" s="9">
        <f t="shared" si="135"/>
        <v>26.625</v>
      </c>
      <c r="S860" s="9">
        <f t="shared" si="136"/>
        <v>23.675000000000001</v>
      </c>
      <c r="T860" s="9">
        <f t="shared" si="137"/>
        <v>22.875</v>
      </c>
      <c r="U860" s="8">
        <f t="shared" si="138"/>
        <v>23.008333333333336</v>
      </c>
      <c r="V860" s="8">
        <f t="shared" si="139"/>
        <v>22.975000000000001</v>
      </c>
    </row>
    <row r="861" spans="1:22" ht="13.5" x14ac:dyDescent="0.25">
      <c r="A861" s="3">
        <f>RSI!A861</f>
        <v>43256</v>
      </c>
      <c r="B861" s="2">
        <f>RSI!B861</f>
        <v>7.7126999999999999</v>
      </c>
      <c r="C861" s="2">
        <f>RSI!I861</f>
        <v>55.251352288796895</v>
      </c>
      <c r="D861" s="2">
        <f>MACD!E861</f>
        <v>6.8895904104897099E-2</v>
      </c>
      <c r="E861" s="2">
        <f>MACD!F861</f>
        <v>-1.0137180676270599E-2</v>
      </c>
      <c r="F861" s="2">
        <f>'Moving Avg'!D861</f>
        <v>7.5419999999999998</v>
      </c>
      <c r="G861" s="2">
        <f>'Moving Avg'!F861</f>
        <v>7.6395400000000011</v>
      </c>
      <c r="H861" s="2">
        <f>'Moving Avg'!G861</f>
        <v>7.3450099999999976</v>
      </c>
      <c r="I861" s="2">
        <f>'Moving Avg'!H861</f>
        <v>6.6225425000000016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  <c r="M861" s="8">
        <f t="shared" si="130"/>
        <v>25</v>
      </c>
      <c r="N861" s="8">
        <f t="shared" si="131"/>
        <v>0</v>
      </c>
      <c r="O861" s="8">
        <f t="shared" si="132"/>
        <v>50</v>
      </c>
      <c r="P861" s="8">
        <f t="shared" si="133"/>
        <v>16.5</v>
      </c>
      <c r="Q861" s="9">
        <f t="shared" si="134"/>
        <v>18.725000000000001</v>
      </c>
      <c r="R861" s="9">
        <f t="shared" si="135"/>
        <v>26.625</v>
      </c>
      <c r="S861" s="9">
        <f t="shared" si="136"/>
        <v>23.675000000000001</v>
      </c>
      <c r="T861" s="9">
        <f t="shared" si="137"/>
        <v>22.875</v>
      </c>
      <c r="U861" s="8">
        <f t="shared" si="138"/>
        <v>23.008333333333336</v>
      </c>
      <c r="V861" s="8">
        <f t="shared" si="139"/>
        <v>22.975000000000001</v>
      </c>
    </row>
    <row r="862" spans="1:22" ht="13.5" x14ac:dyDescent="0.25">
      <c r="A862" s="3">
        <f>RSI!A862</f>
        <v>43257</v>
      </c>
      <c r="B862" s="2">
        <f>RSI!B862</f>
        <v>7.7207999999999997</v>
      </c>
      <c r="C862" s="2">
        <f>RSI!I862</f>
        <v>55.483673612583608</v>
      </c>
      <c r="D862" s="2">
        <f>MACD!E862</f>
        <v>9.2647787534108517E-2</v>
      </c>
      <c r="E862" s="2">
        <f>MACD!F862</f>
        <v>1.0419812965805225E-2</v>
      </c>
      <c r="F862" s="2">
        <f>'Moving Avg'!D862</f>
        <v>7.5647599999999997</v>
      </c>
      <c r="G862" s="2">
        <f>'Moving Avg'!F862</f>
        <v>7.6517299999999988</v>
      </c>
      <c r="H862" s="2">
        <f>'Moving Avg'!G862</f>
        <v>7.3667899999999999</v>
      </c>
      <c r="I862" s="2">
        <f>'Moving Avg'!H862</f>
        <v>6.627378000000002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  <c r="M862" s="8">
        <f t="shared" si="130"/>
        <v>25</v>
      </c>
      <c r="N862" s="8">
        <f t="shared" si="131"/>
        <v>0</v>
      </c>
      <c r="O862" s="8">
        <f t="shared" si="132"/>
        <v>50</v>
      </c>
      <c r="P862" s="8">
        <f t="shared" si="133"/>
        <v>83.5</v>
      </c>
      <c r="Q862" s="9">
        <f t="shared" si="134"/>
        <v>28.774999999999999</v>
      </c>
      <c r="R862" s="9">
        <f t="shared" si="135"/>
        <v>43.375</v>
      </c>
      <c r="S862" s="9">
        <f t="shared" si="136"/>
        <v>53.825000000000003</v>
      </c>
      <c r="T862" s="9">
        <f t="shared" si="137"/>
        <v>39.625</v>
      </c>
      <c r="U862" s="8">
        <f t="shared" si="138"/>
        <v>41.991666666666667</v>
      </c>
      <c r="V862" s="8">
        <f t="shared" si="139"/>
        <v>41.400000000000006</v>
      </c>
    </row>
    <row r="863" spans="1:22" ht="13.5" x14ac:dyDescent="0.25">
      <c r="A863" s="3">
        <f>RSI!A863</f>
        <v>43258</v>
      </c>
      <c r="B863" s="2">
        <f>RSI!B863</f>
        <v>7.6070000000000002</v>
      </c>
      <c r="C863" s="2">
        <f>RSI!I863</f>
        <v>51.442796407538445</v>
      </c>
      <c r="D863" s="2">
        <f>MACD!E863</f>
        <v>0.11020555617483918</v>
      </c>
      <c r="E863" s="2">
        <f>MACD!F863</f>
        <v>3.0376961607612017E-2</v>
      </c>
      <c r="F863" s="2">
        <f>'Moving Avg'!D863</f>
        <v>7.6070200000000003</v>
      </c>
      <c r="G863" s="2">
        <f>'Moving Avg'!F863</f>
        <v>7.6537600000000001</v>
      </c>
      <c r="H863" s="2">
        <f>'Moving Avg'!G863</f>
        <v>7.3830439999999999</v>
      </c>
      <c r="I863" s="2">
        <f>'Moving Avg'!H863</f>
        <v>6.6316855000000023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  <c r="M863" s="8">
        <f t="shared" si="130"/>
        <v>25</v>
      </c>
      <c r="N863" s="8">
        <f t="shared" si="131"/>
        <v>0</v>
      </c>
      <c r="O863" s="8">
        <f t="shared" si="132"/>
        <v>50</v>
      </c>
      <c r="P863" s="8">
        <f t="shared" si="133"/>
        <v>83.5</v>
      </c>
      <c r="Q863" s="9">
        <f t="shared" si="134"/>
        <v>28.774999999999999</v>
      </c>
      <c r="R863" s="9">
        <f t="shared" si="135"/>
        <v>43.375</v>
      </c>
      <c r="S863" s="9">
        <f t="shared" si="136"/>
        <v>53.825000000000003</v>
      </c>
      <c r="T863" s="9">
        <f t="shared" si="137"/>
        <v>39.625</v>
      </c>
      <c r="U863" s="8">
        <f t="shared" si="138"/>
        <v>41.991666666666667</v>
      </c>
      <c r="V863" s="8">
        <f t="shared" si="139"/>
        <v>41.400000000000006</v>
      </c>
    </row>
    <row r="864" spans="1:22" ht="13.5" x14ac:dyDescent="0.25">
      <c r="A864" s="3">
        <f>RSI!A864</f>
        <v>43259</v>
      </c>
      <c r="B864" s="2">
        <f>RSI!B864</f>
        <v>7.6395</v>
      </c>
      <c r="C864" s="2">
        <f>RSI!I864</f>
        <v>52.506619253035176</v>
      </c>
      <c r="D864" s="2">
        <f>MACD!E864</f>
        <v>9.6167847204758239E-2</v>
      </c>
      <c r="E864" s="2">
        <f>MACD!F864</f>
        <v>4.3535138727041262E-2</v>
      </c>
      <c r="F864" s="2">
        <f>'Moving Avg'!D864</f>
        <v>7.65578</v>
      </c>
      <c r="G864" s="2">
        <f>'Moving Avg'!F864</f>
        <v>7.660260000000001</v>
      </c>
      <c r="H864" s="2">
        <f>'Moving Avg'!G864</f>
        <v>7.4001099999999997</v>
      </c>
      <c r="I864" s="2">
        <f>'Moving Avg'!H864</f>
        <v>6.6357490000000015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  <c r="M864" s="8">
        <f t="shared" si="130"/>
        <v>25</v>
      </c>
      <c r="N864" s="8">
        <f t="shared" si="131"/>
        <v>0</v>
      </c>
      <c r="O864" s="8">
        <f t="shared" si="132"/>
        <v>50</v>
      </c>
      <c r="P864" s="8">
        <f t="shared" si="133"/>
        <v>83.5</v>
      </c>
      <c r="Q864" s="9">
        <f t="shared" si="134"/>
        <v>28.774999999999999</v>
      </c>
      <c r="R864" s="9">
        <f t="shared" si="135"/>
        <v>43.375</v>
      </c>
      <c r="S864" s="9">
        <f t="shared" si="136"/>
        <v>53.825000000000003</v>
      </c>
      <c r="T864" s="9">
        <f t="shared" si="137"/>
        <v>39.625</v>
      </c>
      <c r="U864" s="8">
        <f t="shared" si="138"/>
        <v>41.991666666666667</v>
      </c>
      <c r="V864" s="8">
        <f t="shared" si="139"/>
        <v>41.400000000000006</v>
      </c>
    </row>
    <row r="865" spans="1:22" ht="13.5" x14ac:dyDescent="0.25">
      <c r="A865" s="3">
        <f>RSI!A865</f>
        <v>43262</v>
      </c>
      <c r="B865" s="2">
        <f>RSI!B865</f>
        <v>7.5583</v>
      </c>
      <c r="C865" s="2">
        <f>RSI!I865</f>
        <v>49.583731080794344</v>
      </c>
      <c r="D865" s="2">
        <f>MACD!E865</f>
        <v>0.10115006556489714</v>
      </c>
      <c r="E865" s="2">
        <f>MACD!F865</f>
        <v>5.5058124094612443E-2</v>
      </c>
      <c r="F865" s="2">
        <f>'Moving Avg'!D865</f>
        <v>7.6476600000000001</v>
      </c>
      <c r="G865" s="2">
        <f>'Moving Avg'!F865</f>
        <v>7.6562000000000001</v>
      </c>
      <c r="H865" s="2">
        <f>'Moving Avg'!G865</f>
        <v>7.4153899999999986</v>
      </c>
      <c r="I865" s="2">
        <f>'Moving Avg'!H865</f>
        <v>6.6394065000000015</v>
      </c>
      <c r="J865" s="6" t="str">
        <f>OBV!F865</f>
        <v>BULLISH</v>
      </c>
      <c r="K865" s="6" t="str">
        <f>OBV!G865</f>
        <v>NEUTRAL</v>
      </c>
      <c r="L865" s="6" t="str">
        <f>OBV!H865</f>
        <v>BULLISH DIVERGENCE</v>
      </c>
      <c r="M865" s="8">
        <f t="shared" si="130"/>
        <v>25</v>
      </c>
      <c r="N865" s="8">
        <f t="shared" si="131"/>
        <v>0</v>
      </c>
      <c r="O865" s="8">
        <f t="shared" si="132"/>
        <v>50</v>
      </c>
      <c r="P865" s="8">
        <f t="shared" si="133"/>
        <v>66.5</v>
      </c>
      <c r="Q865" s="9">
        <f t="shared" si="134"/>
        <v>26.225000000000001</v>
      </c>
      <c r="R865" s="9">
        <f t="shared" si="135"/>
        <v>39.125</v>
      </c>
      <c r="S865" s="9">
        <f t="shared" si="136"/>
        <v>46.174999999999997</v>
      </c>
      <c r="T865" s="9">
        <f t="shared" si="137"/>
        <v>35.375</v>
      </c>
      <c r="U865" s="8">
        <f t="shared" si="138"/>
        <v>37.174999999999997</v>
      </c>
      <c r="V865" s="8">
        <f t="shared" si="139"/>
        <v>36.724999999999994</v>
      </c>
    </row>
    <row r="866" spans="1:22" ht="13.5" x14ac:dyDescent="0.25">
      <c r="A866" s="3">
        <f>RSI!A866</f>
        <v>43263</v>
      </c>
      <c r="B866" s="2">
        <f>RSI!B866</f>
        <v>7.5583</v>
      </c>
      <c r="C866" s="2">
        <f>RSI!I866</f>
        <v>49.583731080794344</v>
      </c>
      <c r="D866" s="2">
        <f>MACD!E866</f>
        <v>0.12673613333349731</v>
      </c>
      <c r="E866" s="2">
        <f>MACD!F866</f>
        <v>6.939372594238942E-2</v>
      </c>
      <c r="F866" s="2">
        <f>'Moving Avg'!D866</f>
        <v>7.6167800000000003</v>
      </c>
      <c r="G866" s="2">
        <f>'Moving Avg'!F866</f>
        <v>7.656200000000001</v>
      </c>
      <c r="H866" s="2">
        <f>'Moving Avg'!G866</f>
        <v>7.4288819999999989</v>
      </c>
      <c r="I866" s="2">
        <f>'Moving Avg'!H866</f>
        <v>6.6430640000000007</v>
      </c>
      <c r="J866" s="6" t="str">
        <f>OBV!F866</f>
        <v>BULLISH</v>
      </c>
      <c r="K866" s="6" t="str">
        <f>OBV!G866</f>
        <v>NEUTRAL</v>
      </c>
      <c r="L866" s="6" t="str">
        <f>OBV!H866</f>
        <v>BULLISH DIVERGENCE</v>
      </c>
      <c r="M866" s="8">
        <f t="shared" si="130"/>
        <v>25</v>
      </c>
      <c r="N866" s="8">
        <f t="shared" si="131"/>
        <v>0</v>
      </c>
      <c r="O866" s="8">
        <f t="shared" si="132"/>
        <v>50</v>
      </c>
      <c r="P866" s="8">
        <f t="shared" si="133"/>
        <v>66.5</v>
      </c>
      <c r="Q866" s="9">
        <f t="shared" si="134"/>
        <v>26.225000000000001</v>
      </c>
      <c r="R866" s="9">
        <f t="shared" si="135"/>
        <v>39.125</v>
      </c>
      <c r="S866" s="9">
        <f t="shared" si="136"/>
        <v>46.174999999999997</v>
      </c>
      <c r="T866" s="9">
        <f t="shared" si="137"/>
        <v>35.375</v>
      </c>
      <c r="U866" s="8">
        <f t="shared" si="138"/>
        <v>37.174999999999997</v>
      </c>
      <c r="V866" s="8">
        <f t="shared" si="139"/>
        <v>36.724999999999994</v>
      </c>
    </row>
    <row r="867" spans="1:22" ht="13.5" x14ac:dyDescent="0.25">
      <c r="A867" s="3">
        <f>RSI!A867</f>
        <v>43264</v>
      </c>
      <c r="B867" s="2">
        <f>RSI!B867</f>
        <v>7.5907999999999998</v>
      </c>
      <c r="C867" s="2">
        <f>RSI!I867</f>
        <v>50.853678840934464</v>
      </c>
      <c r="D867" s="2">
        <f>MACD!E867</f>
        <v>0.11106383733073688</v>
      </c>
      <c r="E867" s="2">
        <f>MACD!F867</f>
        <v>7.7727748220058915E-2</v>
      </c>
      <c r="F867" s="2">
        <f>'Moving Avg'!D867</f>
        <v>7.5907799999999996</v>
      </c>
      <c r="G867" s="2">
        <f>'Moving Avg'!F867</f>
        <v>7.6578250000000008</v>
      </c>
      <c r="H867" s="2">
        <f>'Moving Avg'!G867</f>
        <v>7.4449739999999984</v>
      </c>
      <c r="I867" s="2">
        <f>'Moving Avg'!H867</f>
        <v>6.6471274999999999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  <c r="M867" s="8">
        <f t="shared" si="130"/>
        <v>25</v>
      </c>
      <c r="N867" s="8">
        <f t="shared" si="131"/>
        <v>0</v>
      </c>
      <c r="O867" s="8">
        <f t="shared" si="132"/>
        <v>50</v>
      </c>
      <c r="P867" s="8">
        <f t="shared" si="133"/>
        <v>16.5</v>
      </c>
      <c r="Q867" s="9">
        <f t="shared" si="134"/>
        <v>18.725000000000001</v>
      </c>
      <c r="R867" s="9">
        <f t="shared" si="135"/>
        <v>26.625</v>
      </c>
      <c r="S867" s="9">
        <f t="shared" si="136"/>
        <v>23.675000000000001</v>
      </c>
      <c r="T867" s="9">
        <f t="shared" si="137"/>
        <v>22.875</v>
      </c>
      <c r="U867" s="8">
        <f t="shared" si="138"/>
        <v>23.008333333333336</v>
      </c>
      <c r="V867" s="8">
        <f t="shared" si="139"/>
        <v>22.975000000000001</v>
      </c>
    </row>
    <row r="868" spans="1:22" ht="13.5" x14ac:dyDescent="0.25">
      <c r="A868" s="3">
        <f>RSI!A868</f>
        <v>43265</v>
      </c>
      <c r="B868" s="2">
        <f>RSI!B868</f>
        <v>7.5583</v>
      </c>
      <c r="C868" s="2">
        <f>RSI!I868</f>
        <v>49.510610478887813</v>
      </c>
      <c r="D868" s="2">
        <f>MACD!E868</f>
        <v>6.7603618669534349E-2</v>
      </c>
      <c r="E868" s="2">
        <f>MACD!F868</f>
        <v>7.5702922309954013E-2</v>
      </c>
      <c r="F868" s="2">
        <f>'Moving Avg'!D868</f>
        <v>7.5810399999999998</v>
      </c>
      <c r="G868" s="2">
        <f>'Moving Avg'!F868</f>
        <v>7.6537649999999999</v>
      </c>
      <c r="H868" s="2">
        <f>'Moving Avg'!G868</f>
        <v>7.4574899999999982</v>
      </c>
      <c r="I868" s="2">
        <f>'Moving Avg'!H868</f>
        <v>6.6507849999999999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  <c r="M868" s="8">
        <f t="shared" si="130"/>
        <v>25</v>
      </c>
      <c r="N868" s="8">
        <f t="shared" si="131"/>
        <v>45</v>
      </c>
      <c r="O868" s="8">
        <f t="shared" si="132"/>
        <v>50</v>
      </c>
      <c r="P868" s="8">
        <f t="shared" si="133"/>
        <v>16.5</v>
      </c>
      <c r="Q868" s="9">
        <f t="shared" si="134"/>
        <v>34.475000000000001</v>
      </c>
      <c r="R868" s="9">
        <f t="shared" si="135"/>
        <v>35.625</v>
      </c>
      <c r="S868" s="9">
        <f t="shared" si="136"/>
        <v>30.425000000000001</v>
      </c>
      <c r="T868" s="9">
        <f t="shared" si="137"/>
        <v>34.125</v>
      </c>
      <c r="U868" s="8">
        <f t="shared" si="138"/>
        <v>33.508333333333333</v>
      </c>
      <c r="V868" s="8">
        <f t="shared" si="139"/>
        <v>33.662499999999994</v>
      </c>
    </row>
    <row r="869" spans="1:22" ht="13.5" x14ac:dyDescent="0.25">
      <c r="A869" s="3">
        <f>RSI!A869</f>
        <v>43269</v>
      </c>
      <c r="B869" s="2">
        <f>RSI!B869</f>
        <v>7.5583</v>
      </c>
      <c r="C869" s="2">
        <f>RSI!I869</f>
        <v>49.510610478887813</v>
      </c>
      <c r="D869" s="2">
        <f>MACD!E869</f>
        <v>3.0930186742158305E-2</v>
      </c>
      <c r="E869" s="2">
        <f>MACD!F869</f>
        <v>6.6748375196394871E-2</v>
      </c>
      <c r="F869" s="2">
        <f>'Moving Avg'!D869</f>
        <v>7.5648</v>
      </c>
      <c r="G869" s="2">
        <f>'Moving Avg'!F869</f>
        <v>7.6533600000000011</v>
      </c>
      <c r="H869" s="2">
        <f>'Moving Avg'!G869</f>
        <v>7.4693559999999994</v>
      </c>
      <c r="I869" s="2">
        <f>'Moving Avg'!H869</f>
        <v>6.6546454999999991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  <c r="M869" s="8">
        <f t="shared" si="130"/>
        <v>25</v>
      </c>
      <c r="N869" s="8">
        <f t="shared" si="131"/>
        <v>100</v>
      </c>
      <c r="O869" s="8">
        <f t="shared" si="132"/>
        <v>50</v>
      </c>
      <c r="P869" s="8">
        <f t="shared" si="133"/>
        <v>16.5</v>
      </c>
      <c r="Q869" s="9">
        <f t="shared" si="134"/>
        <v>53.725000000000001</v>
      </c>
      <c r="R869" s="9">
        <f t="shared" si="135"/>
        <v>46.625</v>
      </c>
      <c r="S869" s="9">
        <f t="shared" si="136"/>
        <v>38.674999999999997</v>
      </c>
      <c r="T869" s="9">
        <f t="shared" si="137"/>
        <v>47.875</v>
      </c>
      <c r="U869" s="8">
        <f t="shared" si="138"/>
        <v>46.341666666666661</v>
      </c>
      <c r="V869" s="8">
        <f t="shared" si="139"/>
        <v>46.724999999999994</v>
      </c>
    </row>
    <row r="870" spans="1:22" ht="13.5" x14ac:dyDescent="0.25">
      <c r="A870" s="3">
        <f>RSI!A870</f>
        <v>43270</v>
      </c>
      <c r="B870" s="2">
        <f>RSI!B870</f>
        <v>7.3144</v>
      </c>
      <c r="C870" s="2">
        <f>RSI!I870</f>
        <v>40.256935168382476</v>
      </c>
      <c r="D870" s="2">
        <f>MACD!E870</f>
        <v>4.9320173844731308E-2</v>
      </c>
      <c r="E870" s="2">
        <f>MACD!F870</f>
        <v>6.3262734926062159E-2</v>
      </c>
      <c r="F870" s="2">
        <f>'Moving Avg'!D870</f>
        <v>7.5160200000000001</v>
      </c>
      <c r="G870" s="2">
        <f>'Moving Avg'!F870</f>
        <v>7.6241000000000003</v>
      </c>
      <c r="H870" s="2">
        <f>'Moving Avg'!G870</f>
        <v>7.4799199999999981</v>
      </c>
      <c r="I870" s="2">
        <f>'Moving Avg'!H870</f>
        <v>6.6572865000000006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  <c r="M870" s="8">
        <f t="shared" si="130"/>
        <v>25</v>
      </c>
      <c r="N870" s="8">
        <f t="shared" si="131"/>
        <v>45</v>
      </c>
      <c r="O870" s="8">
        <f t="shared" si="132"/>
        <v>50</v>
      </c>
      <c r="P870" s="8">
        <f t="shared" si="133"/>
        <v>16.5</v>
      </c>
      <c r="Q870" s="9">
        <f t="shared" si="134"/>
        <v>34.475000000000001</v>
      </c>
      <c r="R870" s="9">
        <f t="shared" si="135"/>
        <v>35.625</v>
      </c>
      <c r="S870" s="9">
        <f t="shared" si="136"/>
        <v>30.425000000000001</v>
      </c>
      <c r="T870" s="9">
        <f t="shared" si="137"/>
        <v>34.125</v>
      </c>
      <c r="U870" s="8">
        <f t="shared" si="138"/>
        <v>33.508333333333333</v>
      </c>
      <c r="V870" s="8">
        <f t="shared" si="139"/>
        <v>33.662499999999994</v>
      </c>
    </row>
    <row r="871" spans="1:22" ht="13.5" x14ac:dyDescent="0.25">
      <c r="A871" s="3">
        <f>RSI!A871</f>
        <v>43271</v>
      </c>
      <c r="B871" s="2">
        <f>RSI!B871</f>
        <v>7.1924999999999999</v>
      </c>
      <c r="C871" s="2">
        <f>RSI!I871</f>
        <v>36.577304251495484</v>
      </c>
      <c r="D871" s="2">
        <f>MACD!E871</f>
        <v>9.2945717314329102E-2</v>
      </c>
      <c r="E871" s="2">
        <f>MACD!F871</f>
        <v>6.919933140371555E-2</v>
      </c>
      <c r="F871" s="2">
        <f>'Moving Avg'!D871</f>
        <v>7.4428600000000005</v>
      </c>
      <c r="G871" s="2">
        <f>'Moving Avg'!F871</f>
        <v>7.5907749999999989</v>
      </c>
      <c r="H871" s="2">
        <f>'Moving Avg'!G871</f>
        <v>7.488045999999998</v>
      </c>
      <c r="I871" s="2">
        <f>'Moving Avg'!H871</f>
        <v>6.6603340000000006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  <c r="M871" s="8">
        <f t="shared" si="130"/>
        <v>25</v>
      </c>
      <c r="N871" s="8">
        <f t="shared" si="131"/>
        <v>0</v>
      </c>
      <c r="O871" s="8">
        <f t="shared" si="132"/>
        <v>50</v>
      </c>
      <c r="P871" s="8">
        <f t="shared" si="133"/>
        <v>16.5</v>
      </c>
      <c r="Q871" s="9">
        <f t="shared" si="134"/>
        <v>18.725000000000001</v>
      </c>
      <c r="R871" s="9">
        <f t="shared" si="135"/>
        <v>26.625</v>
      </c>
      <c r="S871" s="9">
        <f t="shared" si="136"/>
        <v>23.675000000000001</v>
      </c>
      <c r="T871" s="9">
        <f t="shared" si="137"/>
        <v>22.875</v>
      </c>
      <c r="U871" s="8">
        <f t="shared" si="138"/>
        <v>23.008333333333336</v>
      </c>
      <c r="V871" s="8">
        <f t="shared" si="139"/>
        <v>22.975000000000001</v>
      </c>
    </row>
    <row r="872" spans="1:22" ht="13.5" x14ac:dyDescent="0.25">
      <c r="A872" s="3">
        <f>RSI!A872</f>
        <v>43272</v>
      </c>
      <c r="B872" s="2">
        <f>RSI!B872</f>
        <v>7.1763000000000003</v>
      </c>
      <c r="C872" s="2">
        <f>RSI!I872</f>
        <v>36.104994592110636</v>
      </c>
      <c r="D872" s="2">
        <f>MACD!E872</f>
        <v>0.13444042268436274</v>
      </c>
      <c r="E872" s="2">
        <f>MACD!F872</f>
        <v>8.2247549659844987E-2</v>
      </c>
      <c r="F872" s="2">
        <f>'Moving Avg'!D872</f>
        <v>7.3599599999999992</v>
      </c>
      <c r="G872" s="2">
        <f>'Moving Avg'!F872</f>
        <v>7.5566399999999998</v>
      </c>
      <c r="H872" s="2">
        <f>'Moving Avg'!G872</f>
        <v>7.4977979999999995</v>
      </c>
      <c r="I872" s="2">
        <f>'Moving Avg'!H872</f>
        <v>6.6650479999999996</v>
      </c>
      <c r="J872" s="6" t="str">
        <f>OBV!F872</f>
        <v>BEARISH</v>
      </c>
      <c r="K872" s="6" t="str">
        <f>OBV!G872</f>
        <v>NEUTRAL</v>
      </c>
      <c r="L872" s="6" t="str">
        <f>OBV!H872</f>
        <v>CONFIRMED BEARISH</v>
      </c>
      <c r="M872" s="8">
        <f t="shared" si="130"/>
        <v>25</v>
      </c>
      <c r="N872" s="8">
        <f t="shared" si="131"/>
        <v>0</v>
      </c>
      <c r="O872" s="8">
        <f t="shared" si="132"/>
        <v>50</v>
      </c>
      <c r="P872" s="8">
        <f t="shared" si="133"/>
        <v>16.5</v>
      </c>
      <c r="Q872" s="9">
        <f t="shared" si="134"/>
        <v>18.725000000000001</v>
      </c>
      <c r="R872" s="9">
        <f t="shared" si="135"/>
        <v>26.625</v>
      </c>
      <c r="S872" s="9">
        <f t="shared" si="136"/>
        <v>23.675000000000001</v>
      </c>
      <c r="T872" s="9">
        <f t="shared" si="137"/>
        <v>22.875</v>
      </c>
      <c r="U872" s="8">
        <f t="shared" si="138"/>
        <v>23.008333333333336</v>
      </c>
      <c r="V872" s="8">
        <f t="shared" si="139"/>
        <v>22.975000000000001</v>
      </c>
    </row>
    <row r="873" spans="1:22" ht="13.5" x14ac:dyDescent="0.25">
      <c r="A873" s="3">
        <f>RSI!A873</f>
        <v>43273</v>
      </c>
      <c r="B873" s="2">
        <f>RSI!B873</f>
        <v>7.1519000000000004</v>
      </c>
      <c r="C873" s="2">
        <f>RSI!I873</f>
        <v>35.36429913097389</v>
      </c>
      <c r="D873" s="2">
        <f>MACD!E873</f>
        <v>0.15592327820009455</v>
      </c>
      <c r="E873" s="2">
        <f>MACD!F873</f>
        <v>9.6982695367894917E-2</v>
      </c>
      <c r="F873" s="2">
        <f>'Moving Avg'!D873</f>
        <v>7.2786799999999996</v>
      </c>
      <c r="G873" s="2">
        <f>'Moving Avg'!F873</f>
        <v>7.5245350000000002</v>
      </c>
      <c r="H873" s="2">
        <f>'Moving Avg'!G873</f>
        <v>7.504299999999998</v>
      </c>
      <c r="I873" s="2">
        <f>'Moving Avg'!H873</f>
        <v>6.669680500000001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  <c r="M873" s="8">
        <f t="shared" si="130"/>
        <v>25</v>
      </c>
      <c r="N873" s="8">
        <f t="shared" si="131"/>
        <v>0</v>
      </c>
      <c r="O873" s="8">
        <f t="shared" si="132"/>
        <v>50</v>
      </c>
      <c r="P873" s="8">
        <f t="shared" si="133"/>
        <v>16.5</v>
      </c>
      <c r="Q873" s="9">
        <f t="shared" si="134"/>
        <v>18.725000000000001</v>
      </c>
      <c r="R873" s="9">
        <f t="shared" si="135"/>
        <v>26.625</v>
      </c>
      <c r="S873" s="9">
        <f t="shared" si="136"/>
        <v>23.675000000000001</v>
      </c>
      <c r="T873" s="9">
        <f t="shared" si="137"/>
        <v>22.875</v>
      </c>
      <c r="U873" s="8">
        <f t="shared" si="138"/>
        <v>23.008333333333336</v>
      </c>
      <c r="V873" s="8">
        <f t="shared" si="139"/>
        <v>22.975000000000001</v>
      </c>
    </row>
    <row r="874" spans="1:22" ht="13.5" x14ac:dyDescent="0.25">
      <c r="A874" s="3">
        <f>RSI!A874</f>
        <v>43276</v>
      </c>
      <c r="B874" s="2">
        <f>RSI!B874</f>
        <v>7.2656999999999998</v>
      </c>
      <c r="C874" s="2">
        <f>RSI!I874</f>
        <v>41.402261141031637</v>
      </c>
      <c r="D874" s="2">
        <f>MACD!E874</f>
        <v>0.17273436695800282</v>
      </c>
      <c r="E874" s="2">
        <f>MACD!F874</f>
        <v>0.1121330296859165</v>
      </c>
      <c r="F874" s="2">
        <f>'Moving Avg'!D874</f>
        <v>7.2201599999999999</v>
      </c>
      <c r="G874" s="2">
        <f>'Moving Avg'!F874</f>
        <v>7.5066550000000021</v>
      </c>
      <c r="H874" s="2">
        <f>'Moving Avg'!G874</f>
        <v>7.5122639999999983</v>
      </c>
      <c r="I874" s="2">
        <f>'Moving Avg'!H874</f>
        <v>6.6755319999999996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  <c r="M874" s="8">
        <f t="shared" si="130"/>
        <v>25</v>
      </c>
      <c r="N874" s="8">
        <f t="shared" si="131"/>
        <v>0</v>
      </c>
      <c r="O874" s="8">
        <f t="shared" si="132"/>
        <v>50</v>
      </c>
      <c r="P874" s="8">
        <f t="shared" si="133"/>
        <v>16.5</v>
      </c>
      <c r="Q874" s="9">
        <f t="shared" si="134"/>
        <v>18.725000000000001</v>
      </c>
      <c r="R874" s="9">
        <f t="shared" si="135"/>
        <v>26.625</v>
      </c>
      <c r="S874" s="9">
        <f t="shared" si="136"/>
        <v>23.675000000000001</v>
      </c>
      <c r="T874" s="9">
        <f t="shared" si="137"/>
        <v>22.875</v>
      </c>
      <c r="U874" s="8">
        <f t="shared" si="138"/>
        <v>23.008333333333336</v>
      </c>
      <c r="V874" s="8">
        <f t="shared" si="139"/>
        <v>22.975000000000001</v>
      </c>
    </row>
    <row r="875" spans="1:22" ht="13.5" x14ac:dyDescent="0.25">
      <c r="A875" s="3">
        <f>RSI!A875</f>
        <v>43277</v>
      </c>
      <c r="B875" s="2">
        <f>RSI!B875</f>
        <v>7.2493999999999996</v>
      </c>
      <c r="C875" s="2">
        <f>RSI!I875</f>
        <v>40.814150948970877</v>
      </c>
      <c r="D875" s="2">
        <f>MACD!E875</f>
        <v>0.17691189385427908</v>
      </c>
      <c r="E875" s="2">
        <f>MACD!F875</f>
        <v>0.12508880251958904</v>
      </c>
      <c r="F875" s="2">
        <f>'Moving Avg'!D875</f>
        <v>7.20716</v>
      </c>
      <c r="G875" s="2">
        <f>'Moving Avg'!F875</f>
        <v>7.4843050000000018</v>
      </c>
      <c r="H875" s="2">
        <f>'Moving Avg'!G875</f>
        <v>7.5158399999999981</v>
      </c>
      <c r="I875" s="2">
        <f>'Moving Avg'!H875</f>
        <v>6.6813019999999996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  <c r="M875" s="8">
        <f t="shared" si="130"/>
        <v>25</v>
      </c>
      <c r="N875" s="8">
        <f t="shared" si="131"/>
        <v>0</v>
      </c>
      <c r="O875" s="8">
        <f t="shared" si="132"/>
        <v>50</v>
      </c>
      <c r="P875" s="8">
        <f t="shared" si="133"/>
        <v>16.5</v>
      </c>
      <c r="Q875" s="9">
        <f t="shared" si="134"/>
        <v>18.725000000000001</v>
      </c>
      <c r="R875" s="9">
        <f t="shared" si="135"/>
        <v>26.625</v>
      </c>
      <c r="S875" s="9">
        <f t="shared" si="136"/>
        <v>23.675000000000001</v>
      </c>
      <c r="T875" s="9">
        <f t="shared" si="137"/>
        <v>22.875</v>
      </c>
      <c r="U875" s="8">
        <f t="shared" si="138"/>
        <v>23.008333333333336</v>
      </c>
      <c r="V875" s="8">
        <f t="shared" si="139"/>
        <v>22.975000000000001</v>
      </c>
    </row>
    <row r="876" spans="1:22" ht="13.5" x14ac:dyDescent="0.25">
      <c r="A876" s="3">
        <f>RSI!A876</f>
        <v>43278</v>
      </c>
      <c r="B876" s="2">
        <f>RSI!B876</f>
        <v>7.1519000000000004</v>
      </c>
      <c r="C876" s="2">
        <f>RSI!I876</f>
        <v>37.392607270500342</v>
      </c>
      <c r="D876" s="2">
        <f>MACD!E876</f>
        <v>0.18891124519632729</v>
      </c>
      <c r="E876" s="2">
        <f>MACD!F876</f>
        <v>0.13785329105493671</v>
      </c>
      <c r="F876" s="2">
        <f>'Moving Avg'!D876</f>
        <v>7.1990399999999992</v>
      </c>
      <c r="G876" s="2">
        <f>'Moving Avg'!F876</f>
        <v>7.4501700000000017</v>
      </c>
      <c r="H876" s="2">
        <f>'Moving Avg'!G876</f>
        <v>7.5132399999999988</v>
      </c>
      <c r="I876" s="2">
        <f>'Moving Avg'!H876</f>
        <v>6.685975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0"/>
        <v>25</v>
      </c>
      <c r="N876" s="8">
        <f t="shared" si="131"/>
        <v>0</v>
      </c>
      <c r="O876" s="8">
        <f t="shared" si="132"/>
        <v>50</v>
      </c>
      <c r="P876" s="8">
        <f t="shared" si="133"/>
        <v>16.5</v>
      </c>
      <c r="Q876" s="9">
        <f t="shared" si="134"/>
        <v>18.725000000000001</v>
      </c>
      <c r="R876" s="9">
        <f t="shared" si="135"/>
        <v>26.625</v>
      </c>
      <c r="S876" s="9">
        <f t="shared" si="136"/>
        <v>23.675000000000001</v>
      </c>
      <c r="T876" s="9">
        <f t="shared" si="137"/>
        <v>22.875</v>
      </c>
      <c r="U876" s="8">
        <f t="shared" si="138"/>
        <v>23.008333333333336</v>
      </c>
      <c r="V876" s="8">
        <f t="shared" si="139"/>
        <v>22.975000000000001</v>
      </c>
    </row>
    <row r="877" spans="1:22" ht="13.5" x14ac:dyDescent="0.25">
      <c r="A877" s="3">
        <f>RSI!A877</f>
        <v>43279</v>
      </c>
      <c r="B877" s="2">
        <f>RSI!B877</f>
        <v>7.0137</v>
      </c>
      <c r="C877" s="2">
        <f>RSI!I877</f>
        <v>33.150431851538471</v>
      </c>
      <c r="D877" s="2">
        <f>MACD!E877</f>
        <v>0.21602798775552401</v>
      </c>
      <c r="E877" s="2">
        <f>MACD!F877</f>
        <v>0.15348823039505419</v>
      </c>
      <c r="F877" s="2">
        <f>'Moving Avg'!D877</f>
        <v>7.1665200000000002</v>
      </c>
      <c r="G877" s="2">
        <f>'Moving Avg'!F877</f>
        <v>7.4205050000000004</v>
      </c>
      <c r="H877" s="2">
        <f>'Moving Avg'!G877</f>
        <v>7.504299999999998</v>
      </c>
      <c r="I877" s="2">
        <f>'Moving Avg'!H877</f>
        <v>6.6891850000000002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  <c r="M877" s="8">
        <f t="shared" si="130"/>
        <v>25</v>
      </c>
      <c r="N877" s="8">
        <f t="shared" si="131"/>
        <v>0</v>
      </c>
      <c r="O877" s="8">
        <f t="shared" si="132"/>
        <v>50</v>
      </c>
      <c r="P877" s="8">
        <f t="shared" si="133"/>
        <v>16.5</v>
      </c>
      <c r="Q877" s="9">
        <f t="shared" si="134"/>
        <v>18.725000000000001</v>
      </c>
      <c r="R877" s="9">
        <f t="shared" si="135"/>
        <v>26.625</v>
      </c>
      <c r="S877" s="9">
        <f t="shared" si="136"/>
        <v>23.675000000000001</v>
      </c>
      <c r="T877" s="9">
        <f t="shared" si="137"/>
        <v>22.875</v>
      </c>
      <c r="U877" s="8">
        <f t="shared" si="138"/>
        <v>23.008333333333336</v>
      </c>
      <c r="V877" s="8">
        <f t="shared" si="139"/>
        <v>22.975000000000001</v>
      </c>
    </row>
    <row r="878" spans="1:22" ht="13.5" x14ac:dyDescent="0.25">
      <c r="A878" s="3">
        <f>RSI!A878</f>
        <v>43280</v>
      </c>
      <c r="B878" s="2">
        <f>RSI!B878</f>
        <v>7.1924999999999999</v>
      </c>
      <c r="C878" s="2">
        <f>RSI!I878</f>
        <v>42.27497554724382</v>
      </c>
      <c r="D878" s="2">
        <f>MACD!E878</f>
        <v>0.22314363519927571</v>
      </c>
      <c r="E878" s="2">
        <f>MACD!F878</f>
        <v>0.16741931135589849</v>
      </c>
      <c r="F878" s="2">
        <f>'Moving Avg'!D878</f>
        <v>7.174640000000001</v>
      </c>
      <c r="G878" s="2">
        <f>'Moving Avg'!F878</f>
        <v>7.4103449999999995</v>
      </c>
      <c r="H878" s="2">
        <f>'Moving Avg'!G878</f>
        <v>7.4994219999999991</v>
      </c>
      <c r="I878" s="2">
        <f>'Moving Avg'!H878</f>
        <v>6.6932890000000018</v>
      </c>
      <c r="J878" s="6" t="str">
        <f>OBV!F878</f>
        <v>BEARISH</v>
      </c>
      <c r="K878" s="6" t="str">
        <f>OBV!G878</f>
        <v>NEUTRAL</v>
      </c>
      <c r="L878" s="6" t="str">
        <f>OBV!H878</f>
        <v>BEARISH DIVERGENCE</v>
      </c>
      <c r="M878" s="8">
        <f t="shared" si="130"/>
        <v>25</v>
      </c>
      <c r="N878" s="8">
        <f t="shared" si="131"/>
        <v>0</v>
      </c>
      <c r="O878" s="8">
        <f t="shared" si="132"/>
        <v>50</v>
      </c>
      <c r="P878" s="8">
        <f t="shared" si="133"/>
        <v>16.5</v>
      </c>
      <c r="Q878" s="9">
        <f t="shared" si="134"/>
        <v>18.725000000000001</v>
      </c>
      <c r="R878" s="9">
        <f t="shared" si="135"/>
        <v>26.625</v>
      </c>
      <c r="S878" s="9">
        <f t="shared" si="136"/>
        <v>23.675000000000001</v>
      </c>
      <c r="T878" s="9">
        <f t="shared" si="137"/>
        <v>22.875</v>
      </c>
      <c r="U878" s="8">
        <f t="shared" si="138"/>
        <v>23.008333333333336</v>
      </c>
      <c r="V878" s="8">
        <f t="shared" si="139"/>
        <v>22.975000000000001</v>
      </c>
    </row>
    <row r="879" spans="1:22" ht="13.5" x14ac:dyDescent="0.25">
      <c r="A879" s="3">
        <f>RSI!A879</f>
        <v>43283</v>
      </c>
      <c r="B879" s="2">
        <f>RSI!B879</f>
        <v>7.1519000000000004</v>
      </c>
      <c r="C879" s="2">
        <f>RSI!I879</f>
        <v>40.909512182374804</v>
      </c>
      <c r="D879" s="2">
        <f>MACD!E879</f>
        <v>0.23335169362159558</v>
      </c>
      <c r="E879" s="2">
        <f>MACD!F879</f>
        <v>0.18060578780903791</v>
      </c>
      <c r="F879" s="2">
        <f>'Moving Avg'!D879</f>
        <v>7.1518800000000002</v>
      </c>
      <c r="G879" s="2">
        <f>'Moving Avg'!F879</f>
        <v>7.398155</v>
      </c>
      <c r="H879" s="2">
        <f>'Moving Avg'!G879</f>
        <v>7.4981219999999995</v>
      </c>
      <c r="I879" s="2">
        <f>'Moving Avg'!H879</f>
        <v>6.6977590000000014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  <c r="M879" s="8">
        <f t="shared" si="130"/>
        <v>25</v>
      </c>
      <c r="N879" s="8">
        <f t="shared" si="131"/>
        <v>0</v>
      </c>
      <c r="O879" s="8">
        <f t="shared" si="132"/>
        <v>50</v>
      </c>
      <c r="P879" s="8">
        <f t="shared" si="133"/>
        <v>16.5</v>
      </c>
      <c r="Q879" s="9">
        <f t="shared" si="134"/>
        <v>18.725000000000001</v>
      </c>
      <c r="R879" s="9">
        <f t="shared" si="135"/>
        <v>26.625</v>
      </c>
      <c r="S879" s="9">
        <f t="shared" si="136"/>
        <v>23.675000000000001</v>
      </c>
      <c r="T879" s="9">
        <f t="shared" si="137"/>
        <v>22.875</v>
      </c>
      <c r="U879" s="8">
        <f t="shared" si="138"/>
        <v>23.008333333333336</v>
      </c>
      <c r="V879" s="8">
        <f t="shared" si="139"/>
        <v>22.975000000000001</v>
      </c>
    </row>
    <row r="880" spans="1:22" ht="13.5" x14ac:dyDescent="0.25">
      <c r="A880" s="3">
        <f>RSI!A880</f>
        <v>43284</v>
      </c>
      <c r="B880" s="2">
        <f>RSI!B880</f>
        <v>7.1924999999999999</v>
      </c>
      <c r="C880" s="2">
        <f>RSI!I880</f>
        <v>42.895832015906898</v>
      </c>
      <c r="D880" s="2">
        <f>MACD!E880</f>
        <v>0.20279103633285533</v>
      </c>
      <c r="E880" s="2">
        <f>MACD!F880</f>
        <v>0.18504283751380141</v>
      </c>
      <c r="F880" s="2">
        <f>'Moving Avg'!D880</f>
        <v>7.1405000000000003</v>
      </c>
      <c r="G880" s="2">
        <f>'Moving Avg'!F880</f>
        <v>7.3778350000000001</v>
      </c>
      <c r="H880" s="2">
        <f>'Moving Avg'!G880</f>
        <v>7.4977959999999992</v>
      </c>
      <c r="I880" s="2">
        <f>'Moving Avg'!H880</f>
        <v>6.7024320000000008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  <c r="M880" s="8">
        <f t="shared" si="130"/>
        <v>25</v>
      </c>
      <c r="N880" s="8">
        <f t="shared" si="131"/>
        <v>0</v>
      </c>
      <c r="O880" s="8">
        <f t="shared" si="132"/>
        <v>50</v>
      </c>
      <c r="P880" s="8">
        <f t="shared" si="133"/>
        <v>16.5</v>
      </c>
      <c r="Q880" s="9">
        <f t="shared" si="134"/>
        <v>18.725000000000001</v>
      </c>
      <c r="R880" s="9">
        <f t="shared" si="135"/>
        <v>26.625</v>
      </c>
      <c r="S880" s="9">
        <f t="shared" si="136"/>
        <v>23.675000000000001</v>
      </c>
      <c r="T880" s="9">
        <f t="shared" si="137"/>
        <v>22.875</v>
      </c>
      <c r="U880" s="8">
        <f t="shared" si="138"/>
        <v>23.008333333333336</v>
      </c>
      <c r="V880" s="8">
        <f t="shared" si="139"/>
        <v>22.975000000000001</v>
      </c>
    </row>
    <row r="881" spans="1:22" ht="13.5" x14ac:dyDescent="0.25">
      <c r="A881" s="3">
        <f>RSI!A881</f>
        <v>43285</v>
      </c>
      <c r="B881" s="2">
        <f>RSI!B881</f>
        <v>7.1844000000000001</v>
      </c>
      <c r="C881" s="2">
        <f>RSI!I881</f>
        <v>42.588247097179377</v>
      </c>
      <c r="D881" s="2">
        <f>MACD!E881</f>
        <v>0.15977182009429214</v>
      </c>
      <c r="E881" s="2">
        <f>MACD!F881</f>
        <v>0.17998863402989956</v>
      </c>
      <c r="F881" s="2">
        <f>'Moving Avg'!D881</f>
        <v>7.1470000000000002</v>
      </c>
      <c r="G881" s="2">
        <f>'Moving Avg'!F881</f>
        <v>7.3514200000000001</v>
      </c>
      <c r="H881" s="2">
        <f>'Moving Avg'!G881</f>
        <v>7.4930819999999985</v>
      </c>
      <c r="I881" s="2">
        <f>'Moving Avg'!H881</f>
        <v>6.7079180000000012</v>
      </c>
      <c r="J881" s="6" t="str">
        <f>OBV!F881</f>
        <v>BEARISH</v>
      </c>
      <c r="K881" s="6" t="str">
        <f>OBV!G881</f>
        <v>NEUTRAL</v>
      </c>
      <c r="L881" s="6" t="str">
        <f>OBV!H881</f>
        <v>BEARISH DIVERGENCE</v>
      </c>
      <c r="M881" s="8">
        <f t="shared" si="130"/>
        <v>25</v>
      </c>
      <c r="N881" s="8">
        <f t="shared" si="131"/>
        <v>100</v>
      </c>
      <c r="O881" s="8">
        <f t="shared" si="132"/>
        <v>50</v>
      </c>
      <c r="P881" s="8">
        <f t="shared" si="133"/>
        <v>16.5</v>
      </c>
      <c r="Q881" s="9">
        <f t="shared" si="134"/>
        <v>53.725000000000001</v>
      </c>
      <c r="R881" s="9">
        <f t="shared" si="135"/>
        <v>46.625</v>
      </c>
      <c r="S881" s="9">
        <f t="shared" si="136"/>
        <v>38.674999999999997</v>
      </c>
      <c r="T881" s="9">
        <f t="shared" si="137"/>
        <v>47.875</v>
      </c>
      <c r="U881" s="8">
        <f t="shared" si="138"/>
        <v>46.341666666666661</v>
      </c>
      <c r="V881" s="8">
        <f t="shared" si="139"/>
        <v>46.724999999999994</v>
      </c>
    </row>
    <row r="882" spans="1:22" ht="13.5" x14ac:dyDescent="0.25">
      <c r="A882" s="3">
        <f>RSI!A882</f>
        <v>43286</v>
      </c>
      <c r="B882" s="2">
        <f>RSI!B882</f>
        <v>7.2332000000000001</v>
      </c>
      <c r="C882" s="2">
        <f>RSI!I882</f>
        <v>45.140486336619027</v>
      </c>
      <c r="D882" s="2">
        <f>MACD!E882</f>
        <v>0.11823172964989936</v>
      </c>
      <c r="E882" s="2">
        <f>MACD!F882</f>
        <v>0.16763725315389955</v>
      </c>
      <c r="F882" s="2">
        <f>'Moving Avg'!D882</f>
        <v>7.1908999999999992</v>
      </c>
      <c r="G882" s="2">
        <f>'Moving Avg'!F882</f>
        <v>7.3270399999999993</v>
      </c>
      <c r="H882" s="2">
        <f>'Moving Avg'!G882</f>
        <v>7.489344</v>
      </c>
      <c r="I882" s="2">
        <f>'Moving Avg'!H882</f>
        <v>6.714054</v>
      </c>
      <c r="J882" s="6" t="str">
        <f>OBV!F882</f>
        <v>BULLISH</v>
      </c>
      <c r="K882" s="6" t="str">
        <f>OBV!G882</f>
        <v>NEUTRAL</v>
      </c>
      <c r="L882" s="6" t="str">
        <f>OBV!H882</f>
        <v>CONFIRMED BULLISH</v>
      </c>
      <c r="M882" s="8">
        <f t="shared" si="130"/>
        <v>25</v>
      </c>
      <c r="N882" s="8">
        <f t="shared" si="131"/>
        <v>100</v>
      </c>
      <c r="O882" s="8">
        <f t="shared" si="132"/>
        <v>50</v>
      </c>
      <c r="P882" s="8">
        <f t="shared" si="133"/>
        <v>83.5</v>
      </c>
      <c r="Q882" s="9">
        <f t="shared" si="134"/>
        <v>63.774999999999999</v>
      </c>
      <c r="R882" s="9">
        <f t="shared" si="135"/>
        <v>63.375</v>
      </c>
      <c r="S882" s="9">
        <f t="shared" si="136"/>
        <v>68.825000000000003</v>
      </c>
      <c r="T882" s="9">
        <f t="shared" si="137"/>
        <v>64.625</v>
      </c>
      <c r="U882" s="8">
        <f t="shared" si="138"/>
        <v>65.325000000000003</v>
      </c>
      <c r="V882" s="8">
        <f t="shared" si="139"/>
        <v>65.150000000000006</v>
      </c>
    </row>
    <row r="883" spans="1:22" ht="13.5" x14ac:dyDescent="0.25">
      <c r="A883" s="3">
        <f>RSI!A883</f>
        <v>43287</v>
      </c>
      <c r="B883" s="2">
        <f>RSI!B883</f>
        <v>7.2332000000000001</v>
      </c>
      <c r="C883" s="2">
        <f>RSI!I883</f>
        <v>45.14048633661902</v>
      </c>
      <c r="D883" s="2">
        <f>MACD!E883</f>
        <v>7.9936425402584277E-2</v>
      </c>
      <c r="E883" s="2">
        <f>MACD!F883</f>
        <v>0.15009708760363649</v>
      </c>
      <c r="F883" s="2">
        <f>'Moving Avg'!D883</f>
        <v>7.1990399999999992</v>
      </c>
      <c r="G883" s="2">
        <f>'Moving Avg'!F883</f>
        <v>7.3083499999999999</v>
      </c>
      <c r="H883" s="2">
        <f>'Moving Avg'!G883</f>
        <v>7.4860939999999996</v>
      </c>
      <c r="I883" s="2">
        <f>'Moving Avg'!H883</f>
        <v>6.7201899999999988</v>
      </c>
      <c r="J883" s="6" t="str">
        <f>OBV!F883</f>
        <v>BULLISH</v>
      </c>
      <c r="K883" s="6" t="str">
        <f>OBV!G883</f>
        <v>NEUTRAL</v>
      </c>
      <c r="L883" s="6" t="str">
        <f>OBV!H883</f>
        <v>CONFIRMED BULLISH</v>
      </c>
      <c r="M883" s="8">
        <f t="shared" si="130"/>
        <v>25</v>
      </c>
      <c r="N883" s="8">
        <f t="shared" si="131"/>
        <v>100</v>
      </c>
      <c r="O883" s="8">
        <f t="shared" si="132"/>
        <v>50</v>
      </c>
      <c r="P883" s="8">
        <f t="shared" si="133"/>
        <v>83.5</v>
      </c>
      <c r="Q883" s="9">
        <f t="shared" si="134"/>
        <v>63.774999999999999</v>
      </c>
      <c r="R883" s="9">
        <f t="shared" si="135"/>
        <v>63.375</v>
      </c>
      <c r="S883" s="9">
        <f t="shared" si="136"/>
        <v>68.825000000000003</v>
      </c>
      <c r="T883" s="9">
        <f t="shared" si="137"/>
        <v>64.625</v>
      </c>
      <c r="U883" s="8">
        <f t="shared" si="138"/>
        <v>65.325000000000003</v>
      </c>
      <c r="V883" s="8">
        <f t="shared" si="139"/>
        <v>65.150000000000006</v>
      </c>
    </row>
    <row r="884" spans="1:22" ht="13.5" x14ac:dyDescent="0.25">
      <c r="A884" s="3">
        <f>RSI!A884</f>
        <v>43290</v>
      </c>
      <c r="B884" s="2">
        <f>RSI!B884</f>
        <v>7.1113</v>
      </c>
      <c r="C884" s="2">
        <f>RSI!I884</f>
        <v>39.990241749443733</v>
      </c>
      <c r="D884" s="2">
        <f>MACD!E884</f>
        <v>7.4632851699957925E-2</v>
      </c>
      <c r="E884" s="2">
        <f>MACD!F884</f>
        <v>0.1350042404229008</v>
      </c>
      <c r="F884" s="2">
        <f>'Moving Avg'!D884</f>
        <v>7.1909200000000002</v>
      </c>
      <c r="G884" s="2">
        <f>'Moving Avg'!F884</f>
        <v>7.2819399999999987</v>
      </c>
      <c r="H884" s="2">
        <f>'Moving Avg'!G884</f>
        <v>7.4779679999999988</v>
      </c>
      <c r="I884" s="2">
        <f>'Moving Avg'!H884</f>
        <v>6.725716499999999</v>
      </c>
      <c r="J884" s="6" t="str">
        <f>OBV!F884</f>
        <v>BULLISH</v>
      </c>
      <c r="K884" s="6" t="str">
        <f>OBV!G884</f>
        <v>NEUTRAL</v>
      </c>
      <c r="L884" s="6" t="str">
        <f>OBV!H884</f>
        <v>BULLISH DIVERGENCE</v>
      </c>
      <c r="M884" s="8">
        <f t="shared" si="130"/>
        <v>25</v>
      </c>
      <c r="N884" s="8">
        <f t="shared" si="131"/>
        <v>100</v>
      </c>
      <c r="O884" s="8">
        <f t="shared" si="132"/>
        <v>50</v>
      </c>
      <c r="P884" s="8">
        <f t="shared" si="133"/>
        <v>66.5</v>
      </c>
      <c r="Q884" s="9">
        <f t="shared" si="134"/>
        <v>61.225000000000001</v>
      </c>
      <c r="R884" s="9">
        <f t="shared" si="135"/>
        <v>59.125</v>
      </c>
      <c r="S884" s="9">
        <f t="shared" si="136"/>
        <v>61.174999999999997</v>
      </c>
      <c r="T884" s="9">
        <f t="shared" si="137"/>
        <v>60.375</v>
      </c>
      <c r="U884" s="8">
        <f t="shared" si="138"/>
        <v>60.508333333333326</v>
      </c>
      <c r="V884" s="8">
        <f t="shared" si="139"/>
        <v>60.474999999999994</v>
      </c>
    </row>
    <row r="885" spans="1:22" ht="13.5" x14ac:dyDescent="0.25">
      <c r="A885" s="3">
        <f>RSI!A885</f>
        <v>43291</v>
      </c>
      <c r="B885" s="2">
        <f>RSI!B885</f>
        <v>7.1113</v>
      </c>
      <c r="C885" s="2">
        <f>RSI!I885</f>
        <v>39.990241749443733</v>
      </c>
      <c r="D885" s="2">
        <f>MACD!E885</f>
        <v>6.8878965161433214E-2</v>
      </c>
      <c r="E885" s="2">
        <f>MACD!F885</f>
        <v>0.12177918537060728</v>
      </c>
      <c r="F885" s="2">
        <f>'Moving Avg'!D885</f>
        <v>7.1746800000000004</v>
      </c>
      <c r="G885" s="2">
        <f>'Moving Avg'!F885</f>
        <v>7.2595899999999984</v>
      </c>
      <c r="H885" s="2">
        <f>'Moving Avg'!G885</f>
        <v>7.4665900000000009</v>
      </c>
      <c r="I885" s="2">
        <f>'Moving Avg'!H885</f>
        <v>6.7321369999999989</v>
      </c>
      <c r="J885" s="6" t="str">
        <f>OBV!F885</f>
        <v>BULLISH</v>
      </c>
      <c r="K885" s="6" t="str">
        <f>OBV!G885</f>
        <v>NEUTRAL</v>
      </c>
      <c r="L885" s="6" t="str">
        <f>OBV!H885</f>
        <v>BULLISH DIVERGENCE</v>
      </c>
      <c r="M885" s="8">
        <f t="shared" si="130"/>
        <v>25</v>
      </c>
      <c r="N885" s="8">
        <f t="shared" si="131"/>
        <v>100</v>
      </c>
      <c r="O885" s="8">
        <f t="shared" si="132"/>
        <v>50</v>
      </c>
      <c r="P885" s="8">
        <f t="shared" si="133"/>
        <v>66.5</v>
      </c>
      <c r="Q885" s="9">
        <f t="shared" si="134"/>
        <v>61.225000000000001</v>
      </c>
      <c r="R885" s="9">
        <f t="shared" si="135"/>
        <v>59.125</v>
      </c>
      <c r="S885" s="9">
        <f t="shared" si="136"/>
        <v>61.174999999999997</v>
      </c>
      <c r="T885" s="9">
        <f t="shared" si="137"/>
        <v>60.375</v>
      </c>
      <c r="U885" s="8">
        <f t="shared" si="138"/>
        <v>60.508333333333326</v>
      </c>
      <c r="V885" s="8">
        <f t="shared" si="139"/>
        <v>60.474999999999994</v>
      </c>
    </row>
    <row r="886" spans="1:22" ht="13.5" x14ac:dyDescent="0.25">
      <c r="A886" s="3">
        <f>RSI!A886</f>
        <v>43292</v>
      </c>
      <c r="B886" s="2">
        <f>RSI!B886</f>
        <v>7.2007000000000003</v>
      </c>
      <c r="C886" s="2">
        <f>RSI!I886</f>
        <v>45.298633617102467</v>
      </c>
      <c r="D886" s="2">
        <f>MACD!E886</f>
        <v>4.3537555877273704E-2</v>
      </c>
      <c r="E886" s="2">
        <f>MACD!F886</f>
        <v>0.10613085947194056</v>
      </c>
      <c r="F886" s="2">
        <f>'Moving Avg'!D886</f>
        <v>7.1779399999999995</v>
      </c>
      <c r="G886" s="2">
        <f>'Moving Avg'!F886</f>
        <v>7.2417099999999994</v>
      </c>
      <c r="H886" s="2">
        <f>'Moving Avg'!G886</f>
        <v>7.456512</v>
      </c>
      <c r="I886" s="2">
        <f>'Moving Avg'!H886</f>
        <v>6.7390859999999995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  <c r="M886" s="8">
        <f t="shared" si="130"/>
        <v>25</v>
      </c>
      <c r="N886" s="8">
        <f t="shared" si="131"/>
        <v>100</v>
      </c>
      <c r="O886" s="8">
        <f t="shared" si="132"/>
        <v>50</v>
      </c>
      <c r="P886" s="8">
        <f t="shared" si="133"/>
        <v>83.5</v>
      </c>
      <c r="Q886" s="9">
        <f t="shared" si="134"/>
        <v>63.774999999999999</v>
      </c>
      <c r="R886" s="9">
        <f t="shared" si="135"/>
        <v>63.375</v>
      </c>
      <c r="S886" s="9">
        <f t="shared" si="136"/>
        <v>68.825000000000003</v>
      </c>
      <c r="T886" s="9">
        <f t="shared" si="137"/>
        <v>64.625</v>
      </c>
      <c r="U886" s="8">
        <f t="shared" si="138"/>
        <v>65.325000000000003</v>
      </c>
      <c r="V886" s="8">
        <f t="shared" si="139"/>
        <v>65.150000000000006</v>
      </c>
    </row>
    <row r="887" spans="1:22" ht="13.5" x14ac:dyDescent="0.25">
      <c r="A887" s="3">
        <f>RSI!A887</f>
        <v>43293</v>
      </c>
      <c r="B887" s="2">
        <f>RSI!B887</f>
        <v>7.2007000000000003</v>
      </c>
      <c r="C887" s="2">
        <f>RSI!I887</f>
        <v>45.298633617102467</v>
      </c>
      <c r="D887" s="2">
        <f>MACD!E887</f>
        <v>1.3693570833899216E-3</v>
      </c>
      <c r="E887" s="2">
        <f>MACD!F887</f>
        <v>8.5178558994230436E-2</v>
      </c>
      <c r="F887" s="2">
        <f>'Moving Avg'!D887</f>
        <v>7.1714399999999996</v>
      </c>
      <c r="G887" s="2">
        <f>'Moving Avg'!F887</f>
        <v>7.2222049999999998</v>
      </c>
      <c r="H887" s="2">
        <f>'Moving Avg'!G887</f>
        <v>7.4477359999999999</v>
      </c>
      <c r="I887" s="2">
        <f>'Moving Avg'!H887</f>
        <v>6.7451815000000002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  <c r="M887" s="8">
        <f t="shared" si="130"/>
        <v>25</v>
      </c>
      <c r="N887" s="8">
        <f t="shared" si="131"/>
        <v>100</v>
      </c>
      <c r="O887" s="8">
        <f t="shared" si="132"/>
        <v>50</v>
      </c>
      <c r="P887" s="8">
        <f t="shared" si="133"/>
        <v>16.5</v>
      </c>
      <c r="Q887" s="9">
        <f t="shared" si="134"/>
        <v>53.725000000000001</v>
      </c>
      <c r="R887" s="9">
        <f t="shared" si="135"/>
        <v>46.625</v>
      </c>
      <c r="S887" s="9">
        <f t="shared" si="136"/>
        <v>38.674999999999997</v>
      </c>
      <c r="T887" s="9">
        <f t="shared" si="137"/>
        <v>47.875</v>
      </c>
      <c r="U887" s="8">
        <f t="shared" si="138"/>
        <v>46.341666666666661</v>
      </c>
      <c r="V887" s="8">
        <f t="shared" si="139"/>
        <v>46.724999999999994</v>
      </c>
    </row>
    <row r="888" spans="1:22" ht="13.5" x14ac:dyDescent="0.25">
      <c r="A888" s="3">
        <f>RSI!A888</f>
        <v>43294</v>
      </c>
      <c r="B888" s="2">
        <f>RSI!B888</f>
        <v>7.2332000000000001</v>
      </c>
      <c r="C888" s="2">
        <f>RSI!I888</f>
        <v>47.265396448770041</v>
      </c>
      <c r="D888" s="2">
        <f>MACD!E888</f>
        <v>-8.7147799441069651E-3</v>
      </c>
      <c r="E888" s="2">
        <f>MACD!F888</f>
        <v>6.6399891206562964E-2</v>
      </c>
      <c r="F888" s="2">
        <f>'Moving Avg'!D888</f>
        <v>7.1714400000000014</v>
      </c>
      <c r="G888" s="2">
        <f>'Moving Avg'!F888</f>
        <v>7.2059499999999996</v>
      </c>
      <c r="H888" s="2">
        <f>'Moving Avg'!G888</f>
        <v>7.4428600000000005</v>
      </c>
      <c r="I888" s="2">
        <f>'Moving Avg'!H888</f>
        <v>6.7510329999999996</v>
      </c>
      <c r="J888" s="6" t="str">
        <f>OBV!F888</f>
        <v>BULLISH</v>
      </c>
      <c r="K888" s="6" t="str">
        <f>OBV!G888</f>
        <v>NEUTRAL</v>
      </c>
      <c r="L888" s="6" t="str">
        <f>OBV!H888</f>
        <v>NEUTRAL</v>
      </c>
      <c r="M888" s="8">
        <f t="shared" si="130"/>
        <v>25</v>
      </c>
      <c r="N888" s="8">
        <f t="shared" si="131"/>
        <v>100</v>
      </c>
      <c r="O888" s="8">
        <f t="shared" si="132"/>
        <v>50</v>
      </c>
      <c r="P888" s="8">
        <f t="shared" si="133"/>
        <v>49.5</v>
      </c>
      <c r="Q888" s="9">
        <f t="shared" si="134"/>
        <v>58.674999999999997</v>
      </c>
      <c r="R888" s="9">
        <f t="shared" si="135"/>
        <v>54.875</v>
      </c>
      <c r="S888" s="9">
        <f t="shared" si="136"/>
        <v>53.525000000000006</v>
      </c>
      <c r="T888" s="9">
        <f t="shared" si="137"/>
        <v>56.125</v>
      </c>
      <c r="U888" s="8">
        <f t="shared" si="138"/>
        <v>55.691666666666663</v>
      </c>
      <c r="V888" s="8">
        <f t="shared" si="139"/>
        <v>55.8</v>
      </c>
    </row>
    <row r="889" spans="1:22" ht="13.5" x14ac:dyDescent="0.25">
      <c r="A889" s="3">
        <f>RSI!A889</f>
        <v>43297</v>
      </c>
      <c r="B889" s="2">
        <f>RSI!B889</f>
        <v>7.2168999999999999</v>
      </c>
      <c r="C889" s="2">
        <f>RSI!I889</f>
        <v>46.365001555646714</v>
      </c>
      <c r="D889" s="2">
        <f>MACD!E889</f>
        <v>-2.2018707473409727E-2</v>
      </c>
      <c r="E889" s="2">
        <f>MACD!F889</f>
        <v>4.8716171470568427E-2</v>
      </c>
      <c r="F889" s="2">
        <f>'Moving Avg'!D889</f>
        <v>7.1925600000000003</v>
      </c>
      <c r="G889" s="2">
        <f>'Moving Avg'!F889</f>
        <v>7.1888800000000002</v>
      </c>
      <c r="H889" s="2">
        <f>'Moving Avg'!G889</f>
        <v>7.4376580000000017</v>
      </c>
      <c r="I889" s="2">
        <f>'Moving Avg'!H889</f>
        <v>6.7568029999999997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  <c r="M889" s="8">
        <f t="shared" si="130"/>
        <v>25</v>
      </c>
      <c r="N889" s="8">
        <f t="shared" si="131"/>
        <v>100</v>
      </c>
      <c r="O889" s="8">
        <f t="shared" si="132"/>
        <v>50</v>
      </c>
      <c r="P889" s="8">
        <f t="shared" si="133"/>
        <v>83.5</v>
      </c>
      <c r="Q889" s="9">
        <f t="shared" si="134"/>
        <v>63.774999999999999</v>
      </c>
      <c r="R889" s="9">
        <f t="shared" si="135"/>
        <v>63.375</v>
      </c>
      <c r="S889" s="9">
        <f t="shared" si="136"/>
        <v>68.825000000000003</v>
      </c>
      <c r="T889" s="9">
        <f t="shared" si="137"/>
        <v>64.625</v>
      </c>
      <c r="U889" s="8">
        <f t="shared" si="138"/>
        <v>65.325000000000003</v>
      </c>
      <c r="V889" s="8">
        <f t="shared" si="139"/>
        <v>65.150000000000006</v>
      </c>
    </row>
    <row r="890" spans="1:22" ht="13.5" x14ac:dyDescent="0.25">
      <c r="A890" s="3">
        <f>RSI!A890</f>
        <v>43298</v>
      </c>
      <c r="B890" s="2">
        <f>RSI!B890</f>
        <v>7.2168999999999999</v>
      </c>
      <c r="C890" s="2">
        <f>RSI!I890</f>
        <v>46.365001555646714</v>
      </c>
      <c r="D890" s="2">
        <f>MACD!E890</f>
        <v>-2.668567397103061E-2</v>
      </c>
      <c r="E890" s="2">
        <f>MACD!F890</f>
        <v>3.3635802382248621E-2</v>
      </c>
      <c r="F890" s="2">
        <f>'Moving Avg'!D890</f>
        <v>7.2136799999999992</v>
      </c>
      <c r="G890" s="2">
        <f>'Moving Avg'!F890</f>
        <v>7.1840050000000009</v>
      </c>
      <c r="H890" s="2">
        <f>'Moving Avg'!G890</f>
        <v>7.4345700000000008</v>
      </c>
      <c r="I890" s="2">
        <f>'Moving Avg'!H890</f>
        <v>6.7634669999999995</v>
      </c>
      <c r="J890" s="6" t="str">
        <f>OBV!F890</f>
        <v>BULLISH</v>
      </c>
      <c r="K890" s="6" t="str">
        <f>OBV!G890</f>
        <v>NEUTRAL</v>
      </c>
      <c r="L890" s="6" t="str">
        <f>OBV!H890</f>
        <v>CONFIRMED BULLISH</v>
      </c>
      <c r="M890" s="8">
        <f t="shared" si="130"/>
        <v>25</v>
      </c>
      <c r="N890" s="8">
        <f t="shared" si="131"/>
        <v>100</v>
      </c>
      <c r="O890" s="8">
        <f t="shared" si="132"/>
        <v>50</v>
      </c>
      <c r="P890" s="8">
        <f t="shared" si="133"/>
        <v>83.5</v>
      </c>
      <c r="Q890" s="9">
        <f t="shared" si="134"/>
        <v>63.774999999999999</v>
      </c>
      <c r="R890" s="9">
        <f t="shared" si="135"/>
        <v>63.375</v>
      </c>
      <c r="S890" s="9">
        <f t="shared" si="136"/>
        <v>68.825000000000003</v>
      </c>
      <c r="T890" s="9">
        <f t="shared" si="137"/>
        <v>64.625</v>
      </c>
      <c r="U890" s="8">
        <f t="shared" si="138"/>
        <v>65.325000000000003</v>
      </c>
      <c r="V890" s="8">
        <f t="shared" si="139"/>
        <v>65.150000000000006</v>
      </c>
    </row>
    <row r="891" spans="1:22" ht="13.5" x14ac:dyDescent="0.25">
      <c r="A891" s="3">
        <f>RSI!A891</f>
        <v>43299</v>
      </c>
      <c r="B891" s="2">
        <f>RSI!B891</f>
        <v>7.2168999999999999</v>
      </c>
      <c r="C891" s="2">
        <f>RSI!I891</f>
        <v>46.365001555646714</v>
      </c>
      <c r="D891" s="2">
        <f>MACD!E891</f>
        <v>-3.1562235483741041E-2</v>
      </c>
      <c r="E891" s="2">
        <f>MACD!F891</f>
        <v>2.0596194809050689E-2</v>
      </c>
      <c r="F891" s="2">
        <f>'Moving Avg'!D891</f>
        <v>7.21692</v>
      </c>
      <c r="G891" s="2">
        <f>'Moving Avg'!F891</f>
        <v>7.185225</v>
      </c>
      <c r="H891" s="2">
        <f>'Moving Avg'!G891</f>
        <v>7.4358700000000022</v>
      </c>
      <c r="I891" s="2">
        <f>'Moving Avg'!H891</f>
        <v>6.7698874999999985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  <c r="M891" s="8">
        <f t="shared" si="130"/>
        <v>25</v>
      </c>
      <c r="N891" s="8">
        <f t="shared" si="131"/>
        <v>100</v>
      </c>
      <c r="O891" s="8">
        <f t="shared" si="132"/>
        <v>50</v>
      </c>
      <c r="P891" s="8">
        <f t="shared" si="133"/>
        <v>83.5</v>
      </c>
      <c r="Q891" s="9">
        <f t="shared" si="134"/>
        <v>63.774999999999999</v>
      </c>
      <c r="R891" s="9">
        <f t="shared" si="135"/>
        <v>63.375</v>
      </c>
      <c r="S891" s="9">
        <f t="shared" si="136"/>
        <v>68.825000000000003</v>
      </c>
      <c r="T891" s="9">
        <f t="shared" si="137"/>
        <v>64.625</v>
      </c>
      <c r="U891" s="8">
        <f t="shared" si="138"/>
        <v>65.325000000000003</v>
      </c>
      <c r="V891" s="8">
        <f t="shared" si="139"/>
        <v>65.150000000000006</v>
      </c>
    </row>
    <row r="892" spans="1:22" ht="13.5" x14ac:dyDescent="0.25">
      <c r="A892" s="3">
        <f>RSI!A892</f>
        <v>43300</v>
      </c>
      <c r="B892" s="2">
        <f>RSI!B892</f>
        <v>7.0381</v>
      </c>
      <c r="C892" s="2">
        <f>RSI!I892</f>
        <v>36.768733879011954</v>
      </c>
      <c r="D892" s="2">
        <f>MACD!E892</f>
        <v>-1.4641453358557044E-2</v>
      </c>
      <c r="E892" s="2">
        <f>MACD!F892</f>
        <v>1.3548665175529145E-2</v>
      </c>
      <c r="F892" s="2">
        <f>'Moving Avg'!D892</f>
        <v>7.1843999999999992</v>
      </c>
      <c r="G892" s="2">
        <f>'Moving Avg'!F892</f>
        <v>7.1783150000000004</v>
      </c>
      <c r="H892" s="2">
        <f>'Moving Avg'!G892</f>
        <v>7.427092</v>
      </c>
      <c r="I892" s="2">
        <f>'Moving Avg'!H892</f>
        <v>6.7752104999999991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  <c r="M892" s="8">
        <f t="shared" si="130"/>
        <v>25</v>
      </c>
      <c r="N892" s="8">
        <f t="shared" si="131"/>
        <v>100</v>
      </c>
      <c r="O892" s="8">
        <f t="shared" si="132"/>
        <v>50</v>
      </c>
      <c r="P892" s="8">
        <f t="shared" si="133"/>
        <v>16.5</v>
      </c>
      <c r="Q892" s="9">
        <f t="shared" si="134"/>
        <v>53.725000000000001</v>
      </c>
      <c r="R892" s="9">
        <f t="shared" si="135"/>
        <v>46.625</v>
      </c>
      <c r="S892" s="9">
        <f t="shared" si="136"/>
        <v>38.674999999999997</v>
      </c>
      <c r="T892" s="9">
        <f t="shared" si="137"/>
        <v>47.875</v>
      </c>
      <c r="U892" s="8">
        <f t="shared" si="138"/>
        <v>46.341666666666661</v>
      </c>
      <c r="V892" s="8">
        <f t="shared" si="139"/>
        <v>46.724999999999994</v>
      </c>
    </row>
    <row r="893" spans="1:22" ht="13.5" x14ac:dyDescent="0.25">
      <c r="A893" s="3">
        <f>RSI!A893</f>
        <v>43301</v>
      </c>
      <c r="B893" s="2">
        <f>RSI!B893</f>
        <v>7.2249999999999996</v>
      </c>
      <c r="C893" s="2">
        <f>RSI!I893</f>
        <v>48.717158005795753</v>
      </c>
      <c r="D893" s="2">
        <f>MACD!E893</f>
        <v>-1.2838658777758916E-2</v>
      </c>
      <c r="E893" s="2">
        <f>MACD!F893</f>
        <v>8.2712003848715333E-3</v>
      </c>
      <c r="F893" s="2">
        <f>'Moving Avg'!D893</f>
        <v>7.18276</v>
      </c>
      <c r="G893" s="2">
        <f>'Moving Avg'!F893</f>
        <v>7.1819699999999997</v>
      </c>
      <c r="H893" s="2">
        <f>'Moving Avg'!G893</f>
        <v>7.4202640000000022</v>
      </c>
      <c r="I893" s="2">
        <f>'Moving Avg'!H893</f>
        <v>6.7804524999999991</v>
      </c>
      <c r="J893" s="6" t="str">
        <f>OBV!F893</f>
        <v>BEARISH</v>
      </c>
      <c r="K893" s="6" t="str">
        <f>OBV!G893</f>
        <v>NEUTRAL</v>
      </c>
      <c r="L893" s="6" t="str">
        <f>OBV!H893</f>
        <v>CONFIRMED BEARISH</v>
      </c>
      <c r="M893" s="8">
        <f t="shared" si="130"/>
        <v>25</v>
      </c>
      <c r="N893" s="8">
        <f t="shared" si="131"/>
        <v>100</v>
      </c>
      <c r="O893" s="8">
        <f t="shared" si="132"/>
        <v>50</v>
      </c>
      <c r="P893" s="8">
        <f t="shared" si="133"/>
        <v>16.5</v>
      </c>
      <c r="Q893" s="9">
        <f t="shared" si="134"/>
        <v>53.725000000000001</v>
      </c>
      <c r="R893" s="9">
        <f t="shared" si="135"/>
        <v>46.625</v>
      </c>
      <c r="S893" s="9">
        <f t="shared" si="136"/>
        <v>38.674999999999997</v>
      </c>
      <c r="T893" s="9">
        <f t="shared" si="137"/>
        <v>47.875</v>
      </c>
      <c r="U893" s="8">
        <f t="shared" si="138"/>
        <v>46.341666666666661</v>
      </c>
      <c r="V893" s="8">
        <f t="shared" si="139"/>
        <v>46.724999999999994</v>
      </c>
    </row>
    <row r="894" spans="1:22" ht="13.5" x14ac:dyDescent="0.25">
      <c r="A894" s="3">
        <f>RSI!A894</f>
        <v>43304</v>
      </c>
      <c r="B894" s="2">
        <f>RSI!B894</f>
        <v>7.3712999999999997</v>
      </c>
      <c r="C894" s="2">
        <f>RSI!I894</f>
        <v>55.763716940391696</v>
      </c>
      <c r="D894" s="2">
        <f>MACD!E894</f>
        <v>-4.0777339276817592E-2</v>
      </c>
      <c r="E894" s="2">
        <f>MACD!F894</f>
        <v>-1.5385075474662925E-3</v>
      </c>
      <c r="F894" s="2">
        <f>'Moving Avg'!D894</f>
        <v>7.2136399999999998</v>
      </c>
      <c r="G894" s="2">
        <f>'Moving Avg'!F894</f>
        <v>7.187249999999997</v>
      </c>
      <c r="H894" s="2">
        <f>'Moving Avg'!G894</f>
        <v>7.4175000000000022</v>
      </c>
      <c r="I894" s="2">
        <f>'Moving Avg'!H894</f>
        <v>6.785857</v>
      </c>
      <c r="J894" s="6" t="str">
        <f>OBV!F894</f>
        <v>BULLISH</v>
      </c>
      <c r="K894" s="6" t="str">
        <f>OBV!G894</f>
        <v>NEUTRAL</v>
      </c>
      <c r="L894" s="6" t="str">
        <f>OBV!H894</f>
        <v>CONFIRMED BULLISH</v>
      </c>
      <c r="M894" s="8">
        <f t="shared" si="130"/>
        <v>25</v>
      </c>
      <c r="N894" s="8">
        <f t="shared" si="131"/>
        <v>100</v>
      </c>
      <c r="O894" s="8">
        <f t="shared" si="132"/>
        <v>50</v>
      </c>
      <c r="P894" s="8">
        <f t="shared" si="133"/>
        <v>83.5</v>
      </c>
      <c r="Q894" s="9">
        <f t="shared" si="134"/>
        <v>63.774999999999999</v>
      </c>
      <c r="R894" s="9">
        <f t="shared" si="135"/>
        <v>63.375</v>
      </c>
      <c r="S894" s="9">
        <f t="shared" si="136"/>
        <v>68.825000000000003</v>
      </c>
      <c r="T894" s="9">
        <f t="shared" si="137"/>
        <v>64.625</v>
      </c>
      <c r="U894" s="8">
        <f t="shared" si="138"/>
        <v>65.325000000000003</v>
      </c>
      <c r="V894" s="8">
        <f t="shared" si="139"/>
        <v>65.150000000000006</v>
      </c>
    </row>
    <row r="895" spans="1:22" ht="13.5" x14ac:dyDescent="0.25">
      <c r="A895" s="3">
        <f>RSI!A895</f>
        <v>43305</v>
      </c>
      <c r="B895" s="2">
        <f>RSI!B895</f>
        <v>7.3144</v>
      </c>
      <c r="C895" s="2">
        <f>RSI!I895</f>
        <v>52.72907285702788</v>
      </c>
      <c r="D895" s="2">
        <f>MACD!E895</f>
        <v>-6.0950067995148238E-2</v>
      </c>
      <c r="E895" s="2">
        <f>MACD!F895</f>
        <v>-1.3420819637002682E-2</v>
      </c>
      <c r="F895" s="2">
        <f>'Moving Avg'!D895</f>
        <v>7.2331399999999988</v>
      </c>
      <c r="G895" s="2">
        <f>'Moving Avg'!F895</f>
        <v>7.1904999999999983</v>
      </c>
      <c r="H895" s="2">
        <f>'Moving Avg'!G895</f>
        <v>7.410998000000002</v>
      </c>
      <c r="I895" s="2">
        <f>'Moving Avg'!H895</f>
        <v>6.7909769999999989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  <c r="M895" s="8">
        <f t="shared" si="130"/>
        <v>25</v>
      </c>
      <c r="N895" s="8">
        <f t="shared" si="131"/>
        <v>100</v>
      </c>
      <c r="O895" s="8">
        <f t="shared" si="132"/>
        <v>50</v>
      </c>
      <c r="P895" s="8">
        <f t="shared" si="133"/>
        <v>83.5</v>
      </c>
      <c r="Q895" s="9">
        <f t="shared" si="134"/>
        <v>63.774999999999999</v>
      </c>
      <c r="R895" s="9">
        <f t="shared" si="135"/>
        <v>63.375</v>
      </c>
      <c r="S895" s="9">
        <f t="shared" si="136"/>
        <v>68.825000000000003</v>
      </c>
      <c r="T895" s="9">
        <f t="shared" si="137"/>
        <v>64.625</v>
      </c>
      <c r="U895" s="8">
        <f t="shared" si="138"/>
        <v>65.325000000000003</v>
      </c>
      <c r="V895" s="8">
        <f t="shared" si="139"/>
        <v>65.150000000000006</v>
      </c>
    </row>
    <row r="896" spans="1:22" ht="13.5" x14ac:dyDescent="0.25">
      <c r="A896" s="3">
        <f>RSI!A896</f>
        <v>43307</v>
      </c>
      <c r="B896" s="2">
        <f>RSI!B896</f>
        <v>7.2332000000000001</v>
      </c>
      <c r="C896" s="2">
        <f>RSI!I896</f>
        <v>48.65947138924426</v>
      </c>
      <c r="D896" s="2">
        <f>MACD!E896</f>
        <v>-5.8606193708995669E-2</v>
      </c>
      <c r="E896" s="2">
        <f>MACD!F896</f>
        <v>-2.245789445140128E-2</v>
      </c>
      <c r="F896" s="2">
        <f>'Moving Avg'!D896</f>
        <v>7.2364000000000006</v>
      </c>
      <c r="G896" s="2">
        <f>'Moving Avg'!F896</f>
        <v>7.194564999999999</v>
      </c>
      <c r="H896" s="2">
        <f>'Moving Avg'!G896</f>
        <v>7.4044960000000035</v>
      </c>
      <c r="I896" s="2">
        <f>'Moving Avg'!H896</f>
        <v>6.7956909999999997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  <c r="M896" s="8">
        <f t="shared" si="130"/>
        <v>25</v>
      </c>
      <c r="N896" s="8">
        <f t="shared" si="131"/>
        <v>100</v>
      </c>
      <c r="O896" s="8">
        <f t="shared" si="132"/>
        <v>50</v>
      </c>
      <c r="P896" s="8">
        <f t="shared" si="133"/>
        <v>83.5</v>
      </c>
      <c r="Q896" s="9">
        <f t="shared" si="134"/>
        <v>63.774999999999999</v>
      </c>
      <c r="R896" s="9">
        <f t="shared" si="135"/>
        <v>63.375</v>
      </c>
      <c r="S896" s="9">
        <f t="shared" si="136"/>
        <v>68.825000000000003</v>
      </c>
      <c r="T896" s="9">
        <f t="shared" si="137"/>
        <v>64.625</v>
      </c>
      <c r="U896" s="8">
        <f t="shared" si="138"/>
        <v>65.325000000000003</v>
      </c>
      <c r="V896" s="8">
        <f t="shared" si="139"/>
        <v>65.150000000000006</v>
      </c>
    </row>
    <row r="897" spans="1:22" ht="13.5" x14ac:dyDescent="0.25">
      <c r="A897" s="3">
        <f>RSI!A897</f>
        <v>43308</v>
      </c>
      <c r="B897" s="2">
        <f>RSI!B897</f>
        <v>7.2332000000000001</v>
      </c>
      <c r="C897" s="2">
        <f>RSI!I897</f>
        <v>48.65947138924426</v>
      </c>
      <c r="D897" s="2">
        <f>MACD!E897</f>
        <v>-5.647231848526868E-2</v>
      </c>
      <c r="E897" s="2">
        <f>MACD!F897</f>
        <v>-2.926077925817476E-2</v>
      </c>
      <c r="F897" s="2">
        <f>'Moving Avg'!D897</f>
        <v>7.2754199999999996</v>
      </c>
      <c r="G897" s="2">
        <f>'Moving Avg'!F897</f>
        <v>7.2055399999999992</v>
      </c>
      <c r="H897" s="2">
        <f>'Moving Avg'!G897</f>
        <v>7.3979940000000033</v>
      </c>
      <c r="I897" s="2">
        <f>'Moving Avg'!H897</f>
        <v>6.8004049999999987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  <c r="M897" s="8">
        <f t="shared" si="130"/>
        <v>25</v>
      </c>
      <c r="N897" s="8">
        <f t="shared" si="131"/>
        <v>100</v>
      </c>
      <c r="O897" s="8">
        <f t="shared" si="132"/>
        <v>50</v>
      </c>
      <c r="P897" s="8">
        <f t="shared" si="133"/>
        <v>83.5</v>
      </c>
      <c r="Q897" s="9">
        <f t="shared" si="134"/>
        <v>63.774999999999999</v>
      </c>
      <c r="R897" s="9">
        <f t="shared" si="135"/>
        <v>63.375</v>
      </c>
      <c r="S897" s="9">
        <f t="shared" si="136"/>
        <v>68.825000000000003</v>
      </c>
      <c r="T897" s="9">
        <f t="shared" si="137"/>
        <v>64.625</v>
      </c>
      <c r="U897" s="8">
        <f t="shared" si="138"/>
        <v>65.325000000000003</v>
      </c>
      <c r="V897" s="8">
        <f t="shared" si="139"/>
        <v>65.150000000000006</v>
      </c>
    </row>
    <row r="898" spans="1:22" ht="13.5" x14ac:dyDescent="0.25">
      <c r="A898" s="3">
        <f>RSI!A898</f>
        <v>43311</v>
      </c>
      <c r="B898" s="2">
        <f>RSI!B898</f>
        <v>7.3063000000000002</v>
      </c>
      <c r="C898" s="2">
        <f>RSI!I898</f>
        <v>52.488031620296027</v>
      </c>
      <c r="D898" s="2">
        <f>MACD!E898</f>
        <v>-5.4942104922687918E-2</v>
      </c>
      <c r="E898" s="2">
        <f>MACD!F898</f>
        <v>-3.4397044391077394E-2</v>
      </c>
      <c r="F898" s="2">
        <f>'Moving Avg'!D898</f>
        <v>7.2916799999999995</v>
      </c>
      <c r="G898" s="2">
        <f>'Moving Avg'!F898</f>
        <v>7.2112299999999987</v>
      </c>
      <c r="H898" s="2">
        <f>'Moving Avg'!G898</f>
        <v>7.3913300000000035</v>
      </c>
      <c r="I898" s="2">
        <f>'Moving Avg'!H898</f>
        <v>6.8054844999999986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100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83.5</v>
      </c>
      <c r="Q898" s="9">
        <f t="shared" si="134"/>
        <v>63.774999999999999</v>
      </c>
      <c r="R898" s="9">
        <f t="shared" si="135"/>
        <v>63.375</v>
      </c>
      <c r="S898" s="9">
        <f t="shared" si="136"/>
        <v>68.825000000000003</v>
      </c>
      <c r="T898" s="9">
        <f t="shared" si="137"/>
        <v>64.625</v>
      </c>
      <c r="U898" s="8">
        <f t="shared" si="138"/>
        <v>65.325000000000003</v>
      </c>
      <c r="V898" s="8">
        <f t="shared" si="139"/>
        <v>65.150000000000006</v>
      </c>
    </row>
    <row r="899" spans="1:22" ht="13.5" x14ac:dyDescent="0.25">
      <c r="A899" s="3">
        <f>RSI!A899</f>
        <v>43312</v>
      </c>
      <c r="B899" s="2">
        <f>RSI!B899</f>
        <v>7.3551000000000002</v>
      </c>
      <c r="C899" s="2">
        <f>RSI!I899</f>
        <v>54.905632347380354</v>
      </c>
      <c r="D899" s="2">
        <f>MACD!E899</f>
        <v>-6.0072654354595301E-2</v>
      </c>
      <c r="E899" s="2">
        <f>MACD!F899</f>
        <v>-3.953216638378098E-2</v>
      </c>
      <c r="F899" s="2">
        <f>'Moving Avg'!D899</f>
        <v>7.2884399999999996</v>
      </c>
      <c r="G899" s="2">
        <f>'Moving Avg'!F899</f>
        <v>7.2213899999999978</v>
      </c>
      <c r="H899" s="2">
        <f>'Moving Avg'!G899</f>
        <v>7.3871040000000026</v>
      </c>
      <c r="I899" s="2">
        <f>'Moving Avg'!H899</f>
        <v>6.810807999999998</v>
      </c>
      <c r="J899" s="6" t="str">
        <f>OBV!F899</f>
        <v>BULLISH</v>
      </c>
      <c r="K899" s="6" t="str">
        <f>OBV!G899</f>
        <v>NEUTRAL</v>
      </c>
      <c r="L899" s="6" t="str">
        <f>OBV!H899</f>
        <v>BULLISH DIVERGENCE</v>
      </c>
      <c r="M899" s="8">
        <f t="shared" si="140"/>
        <v>25</v>
      </c>
      <c r="N899" s="8">
        <f t="shared" si="141"/>
        <v>100</v>
      </c>
      <c r="O899" s="8">
        <f t="shared" si="142"/>
        <v>50</v>
      </c>
      <c r="P899" s="8">
        <f t="shared" si="143"/>
        <v>66.5</v>
      </c>
      <c r="Q899" s="9">
        <f t="shared" ref="Q899:Q962" si="144">0.35*M899+N899*0.35+O899*0.15+P899*0.15</f>
        <v>61.225000000000001</v>
      </c>
      <c r="R899" s="9">
        <f t="shared" ref="R899:R962" si="145">M899*0.2+N899*0.2+O899*0.35+P899*0.25</f>
        <v>59.125</v>
      </c>
      <c r="S899" s="9">
        <f t="shared" ref="S899:S962" si="146">M899*0.15+N899*0.15+O899*0.25+P899*0.45</f>
        <v>61.174999999999997</v>
      </c>
      <c r="T899" s="9">
        <f t="shared" ref="T899:T962" si="147">0.25*SUM(M899:P899)</f>
        <v>60.375</v>
      </c>
      <c r="U899" s="8">
        <f t="shared" ref="U899:U962" si="148">SUM(Q899:S899)/3</f>
        <v>60.508333333333326</v>
      </c>
      <c r="V899" s="8">
        <f t="shared" ref="V899:V962" si="149">SUM(Q899:T899)/4</f>
        <v>60.474999999999994</v>
      </c>
    </row>
    <row r="900" spans="1:22" ht="13.5" x14ac:dyDescent="0.25">
      <c r="A900" s="3">
        <f>RSI!A900</f>
        <v>43313</v>
      </c>
      <c r="B900" s="2">
        <f>RSI!B900</f>
        <v>7.3063000000000002</v>
      </c>
      <c r="C900" s="2">
        <f>RSI!I900</f>
        <v>52.053210472850175</v>
      </c>
      <c r="D900" s="2">
        <f>MACD!E900</f>
        <v>-6.1367840896920711E-2</v>
      </c>
      <c r="E900" s="2">
        <f>MACD!F900</f>
        <v>-4.3899301286408933E-2</v>
      </c>
      <c r="F900" s="2">
        <f>'Moving Avg'!D900</f>
        <v>7.2868200000000005</v>
      </c>
      <c r="G900" s="2">
        <f>'Moving Avg'!F900</f>
        <v>7.2270799999999982</v>
      </c>
      <c r="H900" s="2">
        <f>'Moving Avg'!G900</f>
        <v>7.3752380000000031</v>
      </c>
      <c r="I900" s="2">
        <f>'Moving Avg'!H900</f>
        <v>6.8158874999999979</v>
      </c>
      <c r="J900" s="6" t="str">
        <f>OBV!F900</f>
        <v>BULLISH</v>
      </c>
      <c r="K900" s="6" t="str">
        <f>OBV!G900</f>
        <v>NEUTRAL</v>
      </c>
      <c r="L900" s="6" t="str">
        <f>OBV!H900</f>
        <v>BULLISH DIVERGENCE</v>
      </c>
      <c r="M900" s="8">
        <f t="shared" si="140"/>
        <v>25</v>
      </c>
      <c r="N900" s="8">
        <f t="shared" si="141"/>
        <v>45</v>
      </c>
      <c r="O900" s="8">
        <f t="shared" si="142"/>
        <v>50</v>
      </c>
      <c r="P900" s="8">
        <f t="shared" si="143"/>
        <v>66.5</v>
      </c>
      <c r="Q900" s="9">
        <f t="shared" si="144"/>
        <v>41.975000000000001</v>
      </c>
      <c r="R900" s="9">
        <f t="shared" si="145"/>
        <v>48.125</v>
      </c>
      <c r="S900" s="9">
        <f t="shared" si="146"/>
        <v>52.924999999999997</v>
      </c>
      <c r="T900" s="9">
        <f t="shared" si="147"/>
        <v>46.625</v>
      </c>
      <c r="U900" s="8">
        <f t="shared" si="148"/>
        <v>47.67499999999999</v>
      </c>
      <c r="V900" s="8">
        <f t="shared" si="149"/>
        <v>47.412499999999994</v>
      </c>
    </row>
    <row r="901" spans="1:22" ht="13.5" x14ac:dyDescent="0.25">
      <c r="A901" s="3">
        <f>RSI!A901</f>
        <v>43314</v>
      </c>
      <c r="B901" s="2">
        <f>RSI!B901</f>
        <v>7.2332000000000001</v>
      </c>
      <c r="C901" s="2">
        <f>RSI!I901</f>
        <v>48.028128214012405</v>
      </c>
      <c r="D901" s="2">
        <f>MACD!E901</f>
        <v>-5.7287228177695049E-2</v>
      </c>
      <c r="E901" s="2">
        <f>MACD!F901</f>
        <v>-4.6576886664666153E-2</v>
      </c>
      <c r="F901" s="2">
        <f>'Moving Avg'!D901</f>
        <v>7.2868200000000005</v>
      </c>
      <c r="G901" s="2">
        <f>'Moving Avg'!F901</f>
        <v>7.2295199999999991</v>
      </c>
      <c r="H901" s="2">
        <f>'Moving Avg'!G901</f>
        <v>7.3627220000000033</v>
      </c>
      <c r="I901" s="2">
        <f>'Moving Avg'!H901</f>
        <v>6.8206014999999978</v>
      </c>
      <c r="J901" s="6" t="str">
        <f>OBV!F901</f>
        <v>BULLISH</v>
      </c>
      <c r="K901" s="6" t="str">
        <f>OBV!G901</f>
        <v>NEUTRAL</v>
      </c>
      <c r="L901" s="6" t="str">
        <f>OBV!H901</f>
        <v>NEUTRAL</v>
      </c>
      <c r="M901" s="8">
        <f t="shared" si="140"/>
        <v>25</v>
      </c>
      <c r="N901" s="8">
        <f t="shared" si="141"/>
        <v>45</v>
      </c>
      <c r="O901" s="8">
        <f t="shared" si="142"/>
        <v>50</v>
      </c>
      <c r="P901" s="8">
        <f t="shared" si="143"/>
        <v>49.5</v>
      </c>
      <c r="Q901" s="9">
        <f t="shared" si="144"/>
        <v>39.424999999999997</v>
      </c>
      <c r="R901" s="9">
        <f t="shared" si="145"/>
        <v>43.875</v>
      </c>
      <c r="S901" s="9">
        <f t="shared" si="146"/>
        <v>45.275000000000006</v>
      </c>
      <c r="T901" s="9">
        <f t="shared" si="147"/>
        <v>42.375</v>
      </c>
      <c r="U901" s="8">
        <f t="shared" si="148"/>
        <v>42.858333333333327</v>
      </c>
      <c r="V901" s="8">
        <f t="shared" si="149"/>
        <v>42.737499999999997</v>
      </c>
    </row>
    <row r="902" spans="1:22" ht="13.5" x14ac:dyDescent="0.25">
      <c r="A902" s="3">
        <f>RSI!A902</f>
        <v>43315</v>
      </c>
      <c r="B902" s="2">
        <f>RSI!B902</f>
        <v>7.2332000000000001</v>
      </c>
      <c r="C902" s="2">
        <f>RSI!I902</f>
        <v>48.028128214012405</v>
      </c>
      <c r="D902" s="2">
        <f>MACD!E902</f>
        <v>-8.1130768318726787E-2</v>
      </c>
      <c r="E902" s="2">
        <f>MACD!F902</f>
        <v>-5.3487662995478281E-2</v>
      </c>
      <c r="F902" s="2">
        <f>'Moving Avg'!D902</f>
        <v>7.2868200000000005</v>
      </c>
      <c r="G902" s="2">
        <f>'Moving Avg'!F902</f>
        <v>7.2295200000000008</v>
      </c>
      <c r="H902" s="2">
        <f>'Moving Avg'!G902</f>
        <v>7.3502060000000036</v>
      </c>
      <c r="I902" s="2">
        <f>'Moving Avg'!H902</f>
        <v>6.8262499999999982</v>
      </c>
      <c r="J902" s="6" t="str">
        <f>OBV!F902</f>
        <v>BULLISH</v>
      </c>
      <c r="K902" s="6" t="str">
        <f>OBV!G902</f>
        <v>NEUTRAL</v>
      </c>
      <c r="L902" s="6" t="str">
        <f>OBV!H902</f>
        <v>NEUTRAL</v>
      </c>
      <c r="M902" s="8">
        <f t="shared" si="140"/>
        <v>25</v>
      </c>
      <c r="N902" s="8">
        <f t="shared" si="141"/>
        <v>100</v>
      </c>
      <c r="O902" s="8">
        <f t="shared" si="142"/>
        <v>50</v>
      </c>
      <c r="P902" s="8">
        <f t="shared" si="143"/>
        <v>49.5</v>
      </c>
      <c r="Q902" s="9">
        <f t="shared" si="144"/>
        <v>58.674999999999997</v>
      </c>
      <c r="R902" s="9">
        <f t="shared" si="145"/>
        <v>54.875</v>
      </c>
      <c r="S902" s="9">
        <f t="shared" si="146"/>
        <v>53.525000000000006</v>
      </c>
      <c r="T902" s="9">
        <f t="shared" si="147"/>
        <v>56.125</v>
      </c>
      <c r="U902" s="8">
        <f t="shared" si="148"/>
        <v>55.691666666666663</v>
      </c>
      <c r="V902" s="8">
        <f t="shared" si="149"/>
        <v>55.8</v>
      </c>
    </row>
    <row r="903" spans="1:22" ht="13.5" x14ac:dyDescent="0.25">
      <c r="A903" s="3">
        <f>RSI!A903</f>
        <v>43318</v>
      </c>
      <c r="B903" s="2">
        <f>RSI!B903</f>
        <v>7.2332000000000001</v>
      </c>
      <c r="C903" s="2">
        <f>RSI!I903</f>
        <v>48.028128214012398</v>
      </c>
      <c r="D903" s="2">
        <f>MACD!E903</f>
        <v>-7.2356553120746625E-2</v>
      </c>
      <c r="E903" s="2">
        <f>MACD!F903</f>
        <v>-5.7261441020531954E-2</v>
      </c>
      <c r="F903" s="2">
        <f>'Moving Avg'!D903</f>
        <v>7.2722000000000007</v>
      </c>
      <c r="G903" s="2">
        <f>'Moving Avg'!F903</f>
        <v>7.2295200000000026</v>
      </c>
      <c r="H903" s="2">
        <f>'Moving Avg'!G903</f>
        <v>7.3389900000000043</v>
      </c>
      <c r="I903" s="2">
        <f>'Moving Avg'!H903</f>
        <v>6.8320609999999977</v>
      </c>
      <c r="J903" s="6" t="str">
        <f>OBV!F903</f>
        <v>BULLISH</v>
      </c>
      <c r="K903" s="6" t="str">
        <f>OBV!G903</f>
        <v>NEUTRAL</v>
      </c>
      <c r="L903" s="6" t="str">
        <f>OBV!H903</f>
        <v>BULLISH DIVERGENCE</v>
      </c>
      <c r="M903" s="8">
        <f t="shared" si="140"/>
        <v>25</v>
      </c>
      <c r="N903" s="8">
        <f t="shared" si="141"/>
        <v>45</v>
      </c>
      <c r="O903" s="8">
        <f t="shared" si="142"/>
        <v>50</v>
      </c>
      <c r="P903" s="8">
        <f t="shared" si="143"/>
        <v>66.5</v>
      </c>
      <c r="Q903" s="9">
        <f t="shared" si="144"/>
        <v>41.975000000000001</v>
      </c>
      <c r="R903" s="9">
        <f t="shared" si="145"/>
        <v>48.125</v>
      </c>
      <c r="S903" s="9">
        <f t="shared" si="146"/>
        <v>52.924999999999997</v>
      </c>
      <c r="T903" s="9">
        <f t="shared" si="147"/>
        <v>46.625</v>
      </c>
      <c r="U903" s="8">
        <f t="shared" si="148"/>
        <v>47.67499999999999</v>
      </c>
      <c r="V903" s="8">
        <f t="shared" si="149"/>
        <v>47.412499999999994</v>
      </c>
    </row>
    <row r="904" spans="1:22" ht="13.5" x14ac:dyDescent="0.25">
      <c r="A904" s="3">
        <f>RSI!A904</f>
        <v>43319</v>
      </c>
      <c r="B904" s="2">
        <f>RSI!B904</f>
        <v>7.1681999999999997</v>
      </c>
      <c r="C904" s="2">
        <f>RSI!I904</f>
        <v>44.229801968174293</v>
      </c>
      <c r="D904" s="2">
        <f>MACD!E904</f>
        <v>-3.7428532061124287E-2</v>
      </c>
      <c r="E904" s="2">
        <f>MACD!F904</f>
        <v>-5.3294859228650425E-2</v>
      </c>
      <c r="F904" s="2">
        <f>'Moving Avg'!D904</f>
        <v>7.2348200000000009</v>
      </c>
      <c r="G904" s="2">
        <f>'Moving Avg'!F904</f>
        <v>7.2323649999999997</v>
      </c>
      <c r="H904" s="2">
        <f>'Moving Avg'!G904</f>
        <v>7.3298880000000057</v>
      </c>
      <c r="I904" s="2">
        <f>'Moving Avg'!H904</f>
        <v>6.837424999999997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  <c r="M904" s="8">
        <f t="shared" si="140"/>
        <v>25</v>
      </c>
      <c r="N904" s="8">
        <f t="shared" si="141"/>
        <v>0</v>
      </c>
      <c r="O904" s="8">
        <f t="shared" si="142"/>
        <v>50</v>
      </c>
      <c r="P904" s="8">
        <f t="shared" si="143"/>
        <v>16.5</v>
      </c>
      <c r="Q904" s="9">
        <f t="shared" si="144"/>
        <v>18.725000000000001</v>
      </c>
      <c r="R904" s="9">
        <f t="shared" si="145"/>
        <v>26.625</v>
      </c>
      <c r="S904" s="9">
        <f t="shared" si="146"/>
        <v>23.675000000000001</v>
      </c>
      <c r="T904" s="9">
        <f t="shared" si="147"/>
        <v>22.875</v>
      </c>
      <c r="U904" s="8">
        <f t="shared" si="148"/>
        <v>23.008333333333336</v>
      </c>
      <c r="V904" s="8">
        <f t="shared" si="149"/>
        <v>22.975000000000001</v>
      </c>
    </row>
    <row r="905" spans="1:22" ht="13.5" x14ac:dyDescent="0.25">
      <c r="A905" s="3">
        <f>RSI!A905</f>
        <v>43320</v>
      </c>
      <c r="B905" s="2">
        <f>RSI!B905</f>
        <v>7.1356999999999999</v>
      </c>
      <c r="C905" s="2">
        <f>RSI!I905</f>
        <v>42.423230976879445</v>
      </c>
      <c r="D905" s="2">
        <f>MACD!E905</f>
        <v>-1.3668646250181382E-2</v>
      </c>
      <c r="E905" s="2">
        <f>MACD!F905</f>
        <v>-4.5369616632956619E-2</v>
      </c>
      <c r="F905" s="2">
        <f>'Moving Avg'!D905</f>
        <v>7.2007000000000003</v>
      </c>
      <c r="G905" s="2">
        <f>'Moving Avg'!F905</f>
        <v>7.2335849999999997</v>
      </c>
      <c r="H905" s="2">
        <f>'Moving Avg'!G905</f>
        <v>7.3186740000000041</v>
      </c>
      <c r="I905" s="2">
        <f>'Moving Avg'!H905</f>
        <v>6.8423419999999977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  <c r="M905" s="8">
        <f t="shared" si="140"/>
        <v>25</v>
      </c>
      <c r="N905" s="8">
        <f t="shared" si="141"/>
        <v>0</v>
      </c>
      <c r="O905" s="8">
        <f t="shared" si="142"/>
        <v>50</v>
      </c>
      <c r="P905" s="8">
        <f t="shared" si="143"/>
        <v>16.5</v>
      </c>
      <c r="Q905" s="9">
        <f t="shared" si="144"/>
        <v>18.725000000000001</v>
      </c>
      <c r="R905" s="9">
        <f t="shared" si="145"/>
        <v>26.625</v>
      </c>
      <c r="S905" s="9">
        <f t="shared" si="146"/>
        <v>23.675000000000001</v>
      </c>
      <c r="T905" s="9">
        <f t="shared" si="147"/>
        <v>22.875</v>
      </c>
      <c r="U905" s="8">
        <f t="shared" si="148"/>
        <v>23.008333333333336</v>
      </c>
      <c r="V905" s="8">
        <f t="shared" si="149"/>
        <v>22.975000000000001</v>
      </c>
    </row>
    <row r="906" spans="1:22" ht="13.5" x14ac:dyDescent="0.25">
      <c r="A906" s="3">
        <f>RSI!A906</f>
        <v>43321</v>
      </c>
      <c r="B906" s="2">
        <f>RSI!B906</f>
        <v>6.9242999999999997</v>
      </c>
      <c r="C906" s="2">
        <f>RSI!I906</f>
        <v>32.985469234344791</v>
      </c>
      <c r="D906" s="2">
        <f>MACD!E906</f>
        <v>1.0305835752696169E-2</v>
      </c>
      <c r="E906" s="2">
        <f>MACD!F906</f>
        <v>-3.4234526155826062E-2</v>
      </c>
      <c r="F906" s="2">
        <f>'Moving Avg'!D906</f>
        <v>7.1389200000000006</v>
      </c>
      <c r="G906" s="2">
        <f>'Moving Avg'!F906</f>
        <v>7.2197649999999971</v>
      </c>
      <c r="H906" s="2">
        <f>'Moving Avg'!G906</f>
        <v>7.300468000000004</v>
      </c>
      <c r="I906" s="2">
        <f>'Moving Avg'!H906</f>
        <v>6.8443329999999971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  <c r="M906" s="8">
        <f t="shared" si="140"/>
        <v>25</v>
      </c>
      <c r="N906" s="8">
        <f t="shared" si="141"/>
        <v>0</v>
      </c>
      <c r="O906" s="8">
        <f t="shared" si="142"/>
        <v>50</v>
      </c>
      <c r="P906" s="8">
        <f t="shared" si="143"/>
        <v>16.5</v>
      </c>
      <c r="Q906" s="9">
        <f t="shared" si="144"/>
        <v>18.725000000000001</v>
      </c>
      <c r="R906" s="9">
        <f t="shared" si="145"/>
        <v>26.625</v>
      </c>
      <c r="S906" s="9">
        <f t="shared" si="146"/>
        <v>23.675000000000001</v>
      </c>
      <c r="T906" s="9">
        <f t="shared" si="147"/>
        <v>22.875</v>
      </c>
      <c r="U906" s="8">
        <f t="shared" si="148"/>
        <v>23.008333333333336</v>
      </c>
      <c r="V906" s="8">
        <f t="shared" si="149"/>
        <v>22.975000000000001</v>
      </c>
    </row>
    <row r="907" spans="1:22" ht="13.5" x14ac:dyDescent="0.25">
      <c r="A907" s="3">
        <f>RSI!A907</f>
        <v>43322</v>
      </c>
      <c r="B907" s="2">
        <f>RSI!B907</f>
        <v>7.2332000000000001</v>
      </c>
      <c r="C907" s="2">
        <f>RSI!I907</f>
        <v>50.36241721028869</v>
      </c>
      <c r="D907" s="2">
        <f>MACD!E907</f>
        <v>9.610562840389747E-3</v>
      </c>
      <c r="E907" s="2">
        <f>MACD!F907</f>
        <v>-2.54655083565829E-2</v>
      </c>
      <c r="F907" s="2">
        <f>'Moving Avg'!D907</f>
        <v>7.1389199999999988</v>
      </c>
      <c r="G907" s="2">
        <f>'Moving Avg'!F907</f>
        <v>7.2213899999999978</v>
      </c>
      <c r="H907" s="2">
        <f>'Moving Avg'!G907</f>
        <v>7.2929920000000052</v>
      </c>
      <c r="I907" s="2">
        <f>'Moving Avg'!H907</f>
        <v>6.8468524999999962</v>
      </c>
      <c r="J907" s="6" t="str">
        <f>OBV!F907</f>
        <v>BULLISH</v>
      </c>
      <c r="K907" s="6" t="str">
        <f>OBV!G907</f>
        <v>NEUTRAL</v>
      </c>
      <c r="L907" s="6" t="str">
        <f>OBV!H907</f>
        <v>NEUTRAL</v>
      </c>
      <c r="M907" s="8">
        <f t="shared" si="140"/>
        <v>25</v>
      </c>
      <c r="N907" s="8">
        <f t="shared" si="141"/>
        <v>0</v>
      </c>
      <c r="O907" s="8">
        <f t="shared" si="142"/>
        <v>50</v>
      </c>
      <c r="P907" s="8">
        <f t="shared" si="143"/>
        <v>49.5</v>
      </c>
      <c r="Q907" s="9">
        <f t="shared" si="144"/>
        <v>23.675000000000001</v>
      </c>
      <c r="R907" s="9">
        <f t="shared" si="145"/>
        <v>34.875</v>
      </c>
      <c r="S907" s="9">
        <f t="shared" si="146"/>
        <v>38.525000000000006</v>
      </c>
      <c r="T907" s="9">
        <f t="shared" si="147"/>
        <v>31.125</v>
      </c>
      <c r="U907" s="8">
        <f t="shared" si="148"/>
        <v>32.358333333333334</v>
      </c>
      <c r="V907" s="8">
        <f t="shared" si="149"/>
        <v>32.049999999999997</v>
      </c>
    </row>
    <row r="908" spans="1:22" ht="13.5" x14ac:dyDescent="0.25">
      <c r="A908" s="3">
        <f>RSI!A908</f>
        <v>43326</v>
      </c>
      <c r="B908" s="2">
        <f>RSI!B908</f>
        <v>7.2088000000000001</v>
      </c>
      <c r="C908" s="2">
        <f>RSI!I908</f>
        <v>49.27551054009605</v>
      </c>
      <c r="D908" s="2">
        <f>MACD!E908</f>
        <v>2.200987252060127E-2</v>
      </c>
      <c r="E908" s="2">
        <f>MACD!F908</f>
        <v>-1.5970432181146067E-2</v>
      </c>
      <c r="F908" s="2">
        <f>'Moving Avg'!D908</f>
        <v>7.1340399999999988</v>
      </c>
      <c r="G908" s="2">
        <f>'Moving Avg'!F908</f>
        <v>7.2201699999999986</v>
      </c>
      <c r="H908" s="2">
        <f>'Moving Avg'!G908</f>
        <v>7.2892540000000032</v>
      </c>
      <c r="I908" s="2">
        <f>'Moving Avg'!H908</f>
        <v>6.8487219999999969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  <c r="M908" s="8">
        <f t="shared" si="140"/>
        <v>25</v>
      </c>
      <c r="N908" s="8">
        <f t="shared" si="141"/>
        <v>0</v>
      </c>
      <c r="O908" s="8">
        <f t="shared" si="142"/>
        <v>50</v>
      </c>
      <c r="P908" s="8">
        <f t="shared" si="143"/>
        <v>16.5</v>
      </c>
      <c r="Q908" s="9">
        <f t="shared" si="144"/>
        <v>18.725000000000001</v>
      </c>
      <c r="R908" s="9">
        <f t="shared" si="145"/>
        <v>26.625</v>
      </c>
      <c r="S908" s="9">
        <f t="shared" si="146"/>
        <v>23.675000000000001</v>
      </c>
      <c r="T908" s="9">
        <f t="shared" si="147"/>
        <v>22.875</v>
      </c>
      <c r="U908" s="8">
        <f t="shared" si="148"/>
        <v>23.008333333333336</v>
      </c>
      <c r="V908" s="8">
        <f t="shared" si="149"/>
        <v>22.975000000000001</v>
      </c>
    </row>
    <row r="909" spans="1:22" ht="13.5" x14ac:dyDescent="0.25">
      <c r="A909" s="3">
        <f>RSI!A909</f>
        <v>43327</v>
      </c>
      <c r="B909" s="2">
        <f>RSI!B909</f>
        <v>7.2088000000000001</v>
      </c>
      <c r="C909" s="2">
        <f>RSI!I909</f>
        <v>49.27551054009605</v>
      </c>
      <c r="D909" s="2">
        <f>MACD!E909</f>
        <v>4.0092410047598115E-2</v>
      </c>
      <c r="E909" s="2">
        <f>MACD!F909</f>
        <v>-4.7578637353972303E-3</v>
      </c>
      <c r="F909" s="2">
        <f>'Moving Avg'!D909</f>
        <v>7.1421599999999996</v>
      </c>
      <c r="G909" s="2">
        <f>'Moving Avg'!F909</f>
        <v>7.219764999999998</v>
      </c>
      <c r="H909" s="2">
        <f>'Moving Avg'!G909</f>
        <v>7.2855160000000039</v>
      </c>
      <c r="I909" s="2">
        <f>'Moving Avg'!H909</f>
        <v>6.8510384999999978</v>
      </c>
      <c r="J909" s="6" t="str">
        <f>OBV!F909</f>
        <v>BEARISH</v>
      </c>
      <c r="K909" s="6" t="str">
        <f>OBV!G909</f>
        <v>NEUTRAL</v>
      </c>
      <c r="L909" s="6" t="str">
        <f>OBV!H909</f>
        <v>BEARISH DIVERGENCE</v>
      </c>
      <c r="M909" s="8">
        <f t="shared" si="140"/>
        <v>25</v>
      </c>
      <c r="N909" s="8">
        <f t="shared" si="141"/>
        <v>0</v>
      </c>
      <c r="O909" s="8">
        <f t="shared" si="142"/>
        <v>50</v>
      </c>
      <c r="P909" s="8">
        <f t="shared" si="143"/>
        <v>16.5</v>
      </c>
      <c r="Q909" s="9">
        <f t="shared" si="144"/>
        <v>18.725000000000001</v>
      </c>
      <c r="R909" s="9">
        <f t="shared" si="145"/>
        <v>26.625</v>
      </c>
      <c r="S909" s="9">
        <f t="shared" si="146"/>
        <v>23.675000000000001</v>
      </c>
      <c r="T909" s="9">
        <f t="shared" si="147"/>
        <v>22.875</v>
      </c>
      <c r="U909" s="8">
        <f t="shared" si="148"/>
        <v>23.008333333333336</v>
      </c>
      <c r="V909" s="8">
        <f t="shared" si="149"/>
        <v>22.975000000000001</v>
      </c>
    </row>
    <row r="910" spans="1:22" ht="13.5" x14ac:dyDescent="0.25">
      <c r="A910" s="3">
        <f>RSI!A910</f>
        <v>43328</v>
      </c>
      <c r="B910" s="2">
        <f>RSI!B910</f>
        <v>7.2168999999999999</v>
      </c>
      <c r="C910" s="2">
        <f>RSI!I910</f>
        <v>49.693508609043228</v>
      </c>
      <c r="D910" s="2">
        <f>MACD!E910</f>
        <v>4.736229090154076E-2</v>
      </c>
      <c r="E910" s="2">
        <f>MACD!F910</f>
        <v>5.6661671919903695E-3</v>
      </c>
      <c r="F910" s="2">
        <f>'Moving Avg'!D910</f>
        <v>7.1584000000000003</v>
      </c>
      <c r="G910" s="2">
        <f>'Moving Avg'!F910</f>
        <v>7.2197649999999998</v>
      </c>
      <c r="H910" s="2">
        <f>'Moving Avg'!G910</f>
        <v>7.2778760000000036</v>
      </c>
      <c r="I910" s="2">
        <f>'Moving Avg'!H910</f>
        <v>6.8534359999999968</v>
      </c>
      <c r="J910" s="6" t="str">
        <f>OBV!F910</f>
        <v>BULLISH</v>
      </c>
      <c r="K910" s="6" t="str">
        <f>OBV!G910</f>
        <v>NEUTRAL</v>
      </c>
      <c r="L910" s="6" t="str">
        <f>OBV!H910</f>
        <v>CONFIRMED BULLISH</v>
      </c>
      <c r="M910" s="8">
        <f t="shared" si="140"/>
        <v>25</v>
      </c>
      <c r="N910" s="8">
        <f t="shared" si="141"/>
        <v>0</v>
      </c>
      <c r="O910" s="8">
        <f t="shared" si="142"/>
        <v>50</v>
      </c>
      <c r="P910" s="8">
        <f t="shared" si="143"/>
        <v>83.5</v>
      </c>
      <c r="Q910" s="9">
        <f t="shared" si="144"/>
        <v>28.774999999999999</v>
      </c>
      <c r="R910" s="9">
        <f t="shared" si="145"/>
        <v>43.375</v>
      </c>
      <c r="S910" s="9">
        <f t="shared" si="146"/>
        <v>53.825000000000003</v>
      </c>
      <c r="T910" s="9">
        <f t="shared" si="147"/>
        <v>39.625</v>
      </c>
      <c r="U910" s="8">
        <f t="shared" si="148"/>
        <v>41.991666666666667</v>
      </c>
      <c r="V910" s="8">
        <f t="shared" si="149"/>
        <v>41.400000000000006</v>
      </c>
    </row>
    <row r="911" spans="1:22" ht="13.5" x14ac:dyDescent="0.25">
      <c r="A911" s="3">
        <f>RSI!A911</f>
        <v>43329</v>
      </c>
      <c r="B911" s="2">
        <f>RSI!B911</f>
        <v>7.0869</v>
      </c>
      <c r="C911" s="2">
        <f>RSI!I911</f>
        <v>43.498100747740779</v>
      </c>
      <c r="D911" s="2">
        <f>MACD!E911</f>
        <v>5.1920604494782197E-2</v>
      </c>
      <c r="E911" s="2">
        <f>MACD!F911</f>
        <v>1.4917054652548736E-2</v>
      </c>
      <c r="F911" s="2">
        <f>'Moving Avg'!D911</f>
        <v>7.1909200000000002</v>
      </c>
      <c r="G911" s="2">
        <f>'Moving Avg'!F911</f>
        <v>7.2132650000000016</v>
      </c>
      <c r="H911" s="2">
        <f>'Moving Avg'!G911</f>
        <v>7.2653600000000038</v>
      </c>
      <c r="I911" s="2">
        <f>'Moving Avg'!H911</f>
        <v>6.8542079999999963</v>
      </c>
      <c r="J911" s="6" t="str">
        <f>OBV!F911</f>
        <v>BULLISH</v>
      </c>
      <c r="K911" s="6" t="str">
        <f>OBV!G911</f>
        <v>NEUTRAL</v>
      </c>
      <c r="L911" s="6" t="str">
        <f>OBV!H911</f>
        <v>CONFIRMED BULLISH</v>
      </c>
      <c r="M911" s="8">
        <f t="shared" si="140"/>
        <v>25</v>
      </c>
      <c r="N911" s="8">
        <f t="shared" si="141"/>
        <v>0</v>
      </c>
      <c r="O911" s="8">
        <f t="shared" si="142"/>
        <v>50</v>
      </c>
      <c r="P911" s="8">
        <f t="shared" si="143"/>
        <v>83.5</v>
      </c>
      <c r="Q911" s="9">
        <f t="shared" si="144"/>
        <v>28.774999999999999</v>
      </c>
      <c r="R911" s="9">
        <f t="shared" si="145"/>
        <v>43.375</v>
      </c>
      <c r="S911" s="9">
        <f t="shared" si="146"/>
        <v>53.825000000000003</v>
      </c>
      <c r="T911" s="9">
        <f t="shared" si="147"/>
        <v>39.625</v>
      </c>
      <c r="U911" s="8">
        <f t="shared" si="148"/>
        <v>41.991666666666667</v>
      </c>
      <c r="V911" s="8">
        <f t="shared" si="149"/>
        <v>41.400000000000006</v>
      </c>
    </row>
    <row r="912" spans="1:22" ht="13.5" x14ac:dyDescent="0.25">
      <c r="A912" s="3">
        <f>RSI!A912</f>
        <v>43332</v>
      </c>
      <c r="B912" s="2">
        <f>RSI!B912</f>
        <v>7.1519000000000004</v>
      </c>
      <c r="C912" s="2">
        <f>RSI!I912</f>
        <v>47.052532052127283</v>
      </c>
      <c r="D912" s="2">
        <f>MACD!E912</f>
        <v>5.1752666660487279E-2</v>
      </c>
      <c r="E912" s="2">
        <f>MACD!F912</f>
        <v>2.2284177054136448E-2</v>
      </c>
      <c r="F912" s="2">
        <f>'Moving Avg'!D912</f>
        <v>7.1746600000000003</v>
      </c>
      <c r="G912" s="2">
        <f>'Moving Avg'!F912</f>
        <v>7.2189549999999993</v>
      </c>
      <c r="H912" s="2">
        <f>'Moving Avg'!G912</f>
        <v>7.2539820000000033</v>
      </c>
      <c r="I912" s="2">
        <f>'Moving Avg'!H912</f>
        <v>6.8553049999999978</v>
      </c>
      <c r="J912" s="6" t="str">
        <f>OBV!F912</f>
        <v>BULLISH</v>
      </c>
      <c r="K912" s="6" t="str">
        <f>OBV!G912</f>
        <v>NEUTRAL</v>
      </c>
      <c r="L912" s="6" t="str">
        <f>OBV!H912</f>
        <v>BULLISH DIVERGENCE</v>
      </c>
      <c r="M912" s="8">
        <f t="shared" si="140"/>
        <v>25</v>
      </c>
      <c r="N912" s="8">
        <f t="shared" si="141"/>
        <v>0</v>
      </c>
      <c r="O912" s="8">
        <f t="shared" si="142"/>
        <v>50</v>
      </c>
      <c r="P912" s="8">
        <f t="shared" si="143"/>
        <v>66.5</v>
      </c>
      <c r="Q912" s="9">
        <f t="shared" si="144"/>
        <v>26.225000000000001</v>
      </c>
      <c r="R912" s="9">
        <f t="shared" si="145"/>
        <v>39.125</v>
      </c>
      <c r="S912" s="9">
        <f t="shared" si="146"/>
        <v>46.174999999999997</v>
      </c>
      <c r="T912" s="9">
        <f t="shared" si="147"/>
        <v>35.375</v>
      </c>
      <c r="U912" s="8">
        <f t="shared" si="148"/>
        <v>37.174999999999997</v>
      </c>
      <c r="V912" s="8">
        <f t="shared" si="149"/>
        <v>36.724999999999994</v>
      </c>
    </row>
    <row r="913" spans="1:22" ht="13.5" x14ac:dyDescent="0.25">
      <c r="A913" s="3">
        <f>RSI!A913</f>
        <v>43335</v>
      </c>
      <c r="B913" s="2">
        <f>RSI!B913</f>
        <v>7.1924999999999999</v>
      </c>
      <c r="C913" s="2">
        <f>RSI!I913</f>
        <v>49.202095346829168</v>
      </c>
      <c r="D913" s="2">
        <f>MACD!E913</f>
        <v>4.8950405774238703E-2</v>
      </c>
      <c r="E913" s="2">
        <f>MACD!F913</f>
        <v>2.7617422798156901E-2</v>
      </c>
      <c r="F913" s="2">
        <f>'Moving Avg'!D913</f>
        <v>7.1714000000000002</v>
      </c>
      <c r="G913" s="2">
        <f>'Moving Avg'!F913</f>
        <v>7.2173299999999987</v>
      </c>
      <c r="H913" s="2">
        <f>'Moving Avg'!G913</f>
        <v>7.2456920000000036</v>
      </c>
      <c r="I913" s="2">
        <f>'Moving Avg'!H913</f>
        <v>6.8574584999999981</v>
      </c>
      <c r="J913" s="6" t="str">
        <f>OBV!F913</f>
        <v>BULLISH</v>
      </c>
      <c r="K913" s="6" t="str">
        <f>OBV!G913</f>
        <v>NEUTRAL</v>
      </c>
      <c r="L913" s="6" t="str">
        <f>OBV!H913</f>
        <v>BULLISH DIVERGENCE</v>
      </c>
      <c r="M913" s="8">
        <f t="shared" si="140"/>
        <v>25</v>
      </c>
      <c r="N913" s="8">
        <f t="shared" si="141"/>
        <v>0</v>
      </c>
      <c r="O913" s="8">
        <f t="shared" si="142"/>
        <v>50</v>
      </c>
      <c r="P913" s="8">
        <f t="shared" si="143"/>
        <v>66.5</v>
      </c>
      <c r="Q913" s="9">
        <f t="shared" si="144"/>
        <v>26.225000000000001</v>
      </c>
      <c r="R913" s="9">
        <f t="shared" si="145"/>
        <v>39.125</v>
      </c>
      <c r="S913" s="9">
        <f t="shared" si="146"/>
        <v>46.174999999999997</v>
      </c>
      <c r="T913" s="9">
        <f t="shared" si="147"/>
        <v>35.375</v>
      </c>
      <c r="U913" s="8">
        <f t="shared" si="148"/>
        <v>37.174999999999997</v>
      </c>
      <c r="V913" s="8">
        <f t="shared" si="149"/>
        <v>36.724999999999994</v>
      </c>
    </row>
    <row r="914" spans="1:22" ht="13.5" x14ac:dyDescent="0.25">
      <c r="A914" s="3">
        <f>RSI!A914</f>
        <v>43336</v>
      </c>
      <c r="B914" s="2">
        <f>RSI!B914</f>
        <v>7.2332000000000001</v>
      </c>
      <c r="C914" s="2">
        <f>RSI!I914</f>
        <v>51.335015933546032</v>
      </c>
      <c r="D914" s="2">
        <f>MACD!E914</f>
        <v>3.3646065697842786E-2</v>
      </c>
      <c r="E914" s="2">
        <f>MACD!F914</f>
        <v>2.8823151378094082E-2</v>
      </c>
      <c r="F914" s="2">
        <f>'Moving Avg'!D914</f>
        <v>7.1762800000000002</v>
      </c>
      <c r="G914" s="2">
        <f>'Moving Avg'!F914</f>
        <v>7.210424999999999</v>
      </c>
      <c r="H914" s="2">
        <f>'Moving Avg'!G914</f>
        <v>7.2375660000000028</v>
      </c>
      <c r="I914" s="2">
        <f>'Moving Avg'!H914</f>
        <v>6.8598969999999975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  <c r="M914" s="8">
        <f t="shared" si="140"/>
        <v>25</v>
      </c>
      <c r="N914" s="8">
        <f t="shared" si="141"/>
        <v>0</v>
      </c>
      <c r="O914" s="8">
        <f t="shared" si="142"/>
        <v>50</v>
      </c>
      <c r="P914" s="8">
        <f t="shared" si="143"/>
        <v>83.5</v>
      </c>
      <c r="Q914" s="9">
        <f t="shared" si="144"/>
        <v>28.774999999999999</v>
      </c>
      <c r="R914" s="9">
        <f t="shared" si="145"/>
        <v>43.375</v>
      </c>
      <c r="S914" s="9">
        <f t="shared" si="146"/>
        <v>53.825000000000003</v>
      </c>
      <c r="T914" s="9">
        <f t="shared" si="147"/>
        <v>39.625</v>
      </c>
      <c r="U914" s="8">
        <f t="shared" si="148"/>
        <v>41.991666666666667</v>
      </c>
      <c r="V914" s="8">
        <f t="shared" si="149"/>
        <v>41.400000000000006</v>
      </c>
    </row>
    <row r="915" spans="1:22" ht="13.5" x14ac:dyDescent="0.25">
      <c r="A915" s="3">
        <f>RSI!A915</f>
        <v>43339</v>
      </c>
      <c r="B915" s="2">
        <f>RSI!B915</f>
        <v>7.3144</v>
      </c>
      <c r="C915" s="2">
        <f>RSI!I915</f>
        <v>55.36200006333182</v>
      </c>
      <c r="D915" s="2">
        <f>MACD!E915</f>
        <v>9.5164993622285365E-3</v>
      </c>
      <c r="E915" s="2">
        <f>MACD!F915</f>
        <v>2.4961820974920973E-2</v>
      </c>
      <c r="F915" s="2">
        <f>'Moving Avg'!D915</f>
        <v>7.195780000000001</v>
      </c>
      <c r="G915" s="2">
        <f>'Moving Avg'!F915</f>
        <v>7.210424999999999</v>
      </c>
      <c r="H915" s="2">
        <f>'Moving Avg'!G915</f>
        <v>7.2326880000000013</v>
      </c>
      <c r="I915" s="2">
        <f>'Moving Avg'!H915</f>
        <v>6.8621314999999985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  <c r="M915" s="8">
        <f t="shared" si="140"/>
        <v>25</v>
      </c>
      <c r="N915" s="8">
        <f t="shared" si="141"/>
        <v>45</v>
      </c>
      <c r="O915" s="8">
        <f t="shared" si="142"/>
        <v>50</v>
      </c>
      <c r="P915" s="8">
        <f t="shared" si="143"/>
        <v>83.5</v>
      </c>
      <c r="Q915" s="9">
        <f t="shared" si="144"/>
        <v>44.524999999999999</v>
      </c>
      <c r="R915" s="9">
        <f t="shared" si="145"/>
        <v>52.375</v>
      </c>
      <c r="S915" s="9">
        <f t="shared" si="146"/>
        <v>60.575000000000003</v>
      </c>
      <c r="T915" s="9">
        <f t="shared" si="147"/>
        <v>50.875</v>
      </c>
      <c r="U915" s="8">
        <f t="shared" si="148"/>
        <v>52.491666666666674</v>
      </c>
      <c r="V915" s="8">
        <f t="shared" si="149"/>
        <v>52.087500000000006</v>
      </c>
    </row>
    <row r="916" spans="1:22" ht="13.5" x14ac:dyDescent="0.25">
      <c r="A916" s="3">
        <f>RSI!A916</f>
        <v>43340</v>
      </c>
      <c r="B916" s="2">
        <f>RSI!B916</f>
        <v>7.4770000000000003</v>
      </c>
      <c r="C916" s="2">
        <f>RSI!I916</f>
        <v>62.121377595889157</v>
      </c>
      <c r="D916" s="2">
        <f>MACD!E916</f>
        <v>-5.6100870266668323E-2</v>
      </c>
      <c r="E916" s="2">
        <f>MACD!F916</f>
        <v>8.7492827266031133E-3</v>
      </c>
      <c r="F916" s="2">
        <f>'Moving Avg'!D916</f>
        <v>7.2737999999999996</v>
      </c>
      <c r="G916" s="2">
        <f>'Moving Avg'!F916</f>
        <v>7.2226149999999993</v>
      </c>
      <c r="H916" s="2">
        <f>'Moving Avg'!G916</f>
        <v>7.2310620000000005</v>
      </c>
      <c r="I916" s="2">
        <f>'Moving Avg'!H916</f>
        <v>6.8651789999999986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  <c r="M916" s="8">
        <f t="shared" si="140"/>
        <v>25</v>
      </c>
      <c r="N916" s="8">
        <f t="shared" si="141"/>
        <v>100</v>
      </c>
      <c r="O916" s="8">
        <f t="shared" si="142"/>
        <v>50</v>
      </c>
      <c r="P916" s="8">
        <f t="shared" si="143"/>
        <v>83.5</v>
      </c>
      <c r="Q916" s="9">
        <f t="shared" si="144"/>
        <v>63.774999999999999</v>
      </c>
      <c r="R916" s="9">
        <f t="shared" si="145"/>
        <v>63.375</v>
      </c>
      <c r="S916" s="9">
        <f t="shared" si="146"/>
        <v>68.825000000000003</v>
      </c>
      <c r="T916" s="9">
        <f t="shared" si="147"/>
        <v>64.625</v>
      </c>
      <c r="U916" s="8">
        <f t="shared" si="148"/>
        <v>65.325000000000003</v>
      </c>
      <c r="V916" s="8">
        <f t="shared" si="149"/>
        <v>65.150000000000006</v>
      </c>
    </row>
    <row r="917" spans="1:22" ht="13.5" x14ac:dyDescent="0.25">
      <c r="A917" s="3">
        <f>RSI!A917</f>
        <v>43341</v>
      </c>
      <c r="B917" s="2">
        <f>RSI!B917</f>
        <v>7.8265000000000002</v>
      </c>
      <c r="C917" s="2">
        <f>RSI!I917</f>
        <v>71.952572948759894</v>
      </c>
      <c r="D917" s="2">
        <f>MACD!E917</f>
        <v>-9.153555165379057E-2</v>
      </c>
      <c r="E917" s="2">
        <f>MACD!F917</f>
        <v>-1.1307684149475621E-2</v>
      </c>
      <c r="F917" s="2">
        <f>'Moving Avg'!D917</f>
        <v>7.4087199999999998</v>
      </c>
      <c r="G917" s="2">
        <f>'Moving Avg'!F917</f>
        <v>7.2522799999999989</v>
      </c>
      <c r="H917" s="2">
        <f>'Moving Avg'!G917</f>
        <v>7.2357760000000004</v>
      </c>
      <c r="I917" s="2">
        <f>'Moving Avg'!H917</f>
        <v>6.8701774999999987</v>
      </c>
      <c r="J917" s="6" t="str">
        <f>OBV!F917</f>
        <v>BULLISH</v>
      </c>
      <c r="K917" s="6" t="str">
        <f>OBV!G917</f>
        <v>STRONG</v>
      </c>
      <c r="L917" s="6" t="str">
        <f>OBV!H917</f>
        <v>CONFIRMED BULLISH</v>
      </c>
      <c r="M917" s="8">
        <f t="shared" si="140"/>
        <v>0</v>
      </c>
      <c r="N917" s="8">
        <f t="shared" si="141"/>
        <v>100</v>
      </c>
      <c r="O917" s="8">
        <f t="shared" si="142"/>
        <v>50</v>
      </c>
      <c r="P917" s="8">
        <f t="shared" si="143"/>
        <v>100</v>
      </c>
      <c r="Q917" s="9">
        <f t="shared" si="144"/>
        <v>57.5</v>
      </c>
      <c r="R917" s="9">
        <f t="shared" si="145"/>
        <v>62.5</v>
      </c>
      <c r="S917" s="9">
        <f t="shared" si="146"/>
        <v>72.5</v>
      </c>
      <c r="T917" s="9">
        <f t="shared" si="147"/>
        <v>62.5</v>
      </c>
      <c r="U917" s="8">
        <f t="shared" si="148"/>
        <v>64.166666666666671</v>
      </c>
      <c r="V917" s="8">
        <f t="shared" si="149"/>
        <v>63.75</v>
      </c>
    </row>
    <row r="918" spans="1:22" ht="13.5" x14ac:dyDescent="0.25">
      <c r="A918" s="3">
        <f>RSI!A918</f>
        <v>43342</v>
      </c>
      <c r="B918" s="2">
        <f>RSI!B918</f>
        <v>8.2491000000000003</v>
      </c>
      <c r="C918" s="2">
        <f>RSI!I918</f>
        <v>79.037339528795016</v>
      </c>
      <c r="D918" s="2">
        <f>MACD!E918</f>
        <v>-0.16007342964479854</v>
      </c>
      <c r="E918" s="2">
        <f>MACD!F918</f>
        <v>-4.1060833248540207E-2</v>
      </c>
      <c r="F918" s="2">
        <f>'Moving Avg'!D918</f>
        <v>7.6200400000000004</v>
      </c>
      <c r="G918" s="2">
        <f>'Moving Avg'!F918</f>
        <v>7.2994199999999996</v>
      </c>
      <c r="H918" s="2">
        <f>'Moving Avg'!G918</f>
        <v>7.2495920000000016</v>
      </c>
      <c r="I918" s="2">
        <f>'Moving Avg'!H918</f>
        <v>6.8776954999999997</v>
      </c>
      <c r="J918" s="6" t="str">
        <f>OBV!F918</f>
        <v>BULLISH</v>
      </c>
      <c r="K918" s="6" t="str">
        <f>OBV!G918</f>
        <v>STRONG</v>
      </c>
      <c r="L918" s="6" t="str">
        <f>OBV!H918</f>
        <v>CONFIRMED BULLISH</v>
      </c>
      <c r="M918" s="8">
        <f t="shared" si="140"/>
        <v>0</v>
      </c>
      <c r="N918" s="8">
        <f t="shared" si="141"/>
        <v>100</v>
      </c>
      <c r="O918" s="8">
        <f t="shared" si="142"/>
        <v>50</v>
      </c>
      <c r="P918" s="8">
        <f t="shared" si="143"/>
        <v>100</v>
      </c>
      <c r="Q918" s="9">
        <f t="shared" si="144"/>
        <v>57.5</v>
      </c>
      <c r="R918" s="9">
        <f t="shared" si="145"/>
        <v>62.5</v>
      </c>
      <c r="S918" s="9">
        <f t="shared" si="146"/>
        <v>72.5</v>
      </c>
      <c r="T918" s="9">
        <f t="shared" si="147"/>
        <v>62.5</v>
      </c>
      <c r="U918" s="8">
        <f t="shared" si="148"/>
        <v>64.166666666666671</v>
      </c>
      <c r="V918" s="8">
        <f t="shared" si="149"/>
        <v>63.75</v>
      </c>
    </row>
    <row r="919" spans="1:22" ht="13.5" x14ac:dyDescent="0.25">
      <c r="A919" s="3">
        <f>RSI!A919</f>
        <v>43343</v>
      </c>
      <c r="B919" s="2">
        <f>RSI!B919</f>
        <v>8.1272000000000002</v>
      </c>
      <c r="C919" s="2">
        <f>RSI!I919</f>
        <v>73.286694640226273</v>
      </c>
      <c r="D919" s="2">
        <f>MACD!E919</f>
        <v>-0.21477263969878102</v>
      </c>
      <c r="E919" s="2">
        <f>MACD!F919</f>
        <v>-7.5803194538588387E-2</v>
      </c>
      <c r="F919" s="2">
        <f>'Moving Avg'!D919</f>
        <v>7.7988400000000002</v>
      </c>
      <c r="G919" s="2">
        <f>'Moving Avg'!F919</f>
        <v>7.3380249999999991</v>
      </c>
      <c r="H919" s="2">
        <f>'Moving Avg'!G919</f>
        <v>7.2609700000000021</v>
      </c>
      <c r="I919" s="2">
        <f>'Moving Avg'!H919</f>
        <v>6.8844819999999984</v>
      </c>
      <c r="J919" s="6" t="str">
        <f>OBV!F919</f>
        <v>BULLISH</v>
      </c>
      <c r="K919" s="6" t="str">
        <f>OBV!G919</f>
        <v>STRONG</v>
      </c>
      <c r="L919" s="6" t="str">
        <f>OBV!H919</f>
        <v>CONFIRMED BULLISH</v>
      </c>
      <c r="M919" s="8">
        <f t="shared" si="140"/>
        <v>0</v>
      </c>
      <c r="N919" s="8">
        <f t="shared" si="141"/>
        <v>100</v>
      </c>
      <c r="O919" s="8">
        <f t="shared" si="142"/>
        <v>50</v>
      </c>
      <c r="P919" s="8">
        <f t="shared" si="143"/>
        <v>100</v>
      </c>
      <c r="Q919" s="9">
        <f t="shared" si="144"/>
        <v>57.5</v>
      </c>
      <c r="R919" s="9">
        <f t="shared" si="145"/>
        <v>62.5</v>
      </c>
      <c r="S919" s="9">
        <f t="shared" si="146"/>
        <v>72.5</v>
      </c>
      <c r="T919" s="9">
        <f t="shared" si="147"/>
        <v>62.5</v>
      </c>
      <c r="U919" s="8">
        <f t="shared" si="148"/>
        <v>64.166666666666671</v>
      </c>
      <c r="V919" s="8">
        <f t="shared" si="149"/>
        <v>63.75</v>
      </c>
    </row>
    <row r="920" spans="1:22" ht="13.5" x14ac:dyDescent="0.25">
      <c r="A920" s="3">
        <f>RSI!A920</f>
        <v>43346</v>
      </c>
      <c r="B920" s="2">
        <f>RSI!B920</f>
        <v>8.3302999999999994</v>
      </c>
      <c r="C920" s="2">
        <f>RSI!I920</f>
        <v>76.371396484425446</v>
      </c>
      <c r="D920" s="2">
        <f>MACD!E920</f>
        <v>-0.27944498216616065</v>
      </c>
      <c r="E920" s="2">
        <f>MACD!F920</f>
        <v>-0.11653155206410284</v>
      </c>
      <c r="F920" s="2">
        <f>'Moving Avg'!D920</f>
        <v>8.0020199999999999</v>
      </c>
      <c r="G920" s="2">
        <f>'Moving Avg'!F920</f>
        <v>7.3892249999999988</v>
      </c>
      <c r="H920" s="2">
        <f>'Moving Avg'!G920</f>
        <v>7.2812880000000026</v>
      </c>
      <c r="I920" s="2">
        <f>'Moving Avg'!H920</f>
        <v>6.893015499999998</v>
      </c>
      <c r="J920" s="6" t="str">
        <f>OBV!F920</f>
        <v>BULLISH</v>
      </c>
      <c r="K920" s="6" t="str">
        <f>OBV!G920</f>
        <v>STRONG</v>
      </c>
      <c r="L920" s="6" t="str">
        <f>OBV!H920</f>
        <v>CONFIRMED BULLISH</v>
      </c>
      <c r="M920" s="8">
        <f t="shared" si="140"/>
        <v>0</v>
      </c>
      <c r="N920" s="8">
        <f t="shared" si="141"/>
        <v>100</v>
      </c>
      <c r="O920" s="8">
        <f t="shared" si="142"/>
        <v>50</v>
      </c>
      <c r="P920" s="8">
        <f t="shared" si="143"/>
        <v>100</v>
      </c>
      <c r="Q920" s="9">
        <f t="shared" si="144"/>
        <v>57.5</v>
      </c>
      <c r="R920" s="9">
        <f t="shared" si="145"/>
        <v>62.5</v>
      </c>
      <c r="S920" s="9">
        <f t="shared" si="146"/>
        <v>72.5</v>
      </c>
      <c r="T920" s="9">
        <f t="shared" si="147"/>
        <v>62.5</v>
      </c>
      <c r="U920" s="8">
        <f t="shared" si="148"/>
        <v>64.166666666666671</v>
      </c>
      <c r="V920" s="8">
        <f t="shared" si="149"/>
        <v>63.75</v>
      </c>
    </row>
    <row r="921" spans="1:22" ht="13.5" x14ac:dyDescent="0.25">
      <c r="A921" s="3">
        <f>RSI!A921</f>
        <v>43347</v>
      </c>
      <c r="B921" s="2">
        <f>RSI!B921</f>
        <v>8.1272000000000002</v>
      </c>
      <c r="C921" s="2">
        <f>RSI!I921</f>
        <v>67.924508197722446</v>
      </c>
      <c r="D921" s="2">
        <f>MACD!E921</f>
        <v>-0.34457351279255466</v>
      </c>
      <c r="E921" s="2">
        <f>MACD!F921</f>
        <v>-0.16213994420979322</v>
      </c>
      <c r="F921" s="2">
        <f>'Moving Avg'!D921</f>
        <v>8.132060000000001</v>
      </c>
      <c r="G921" s="2">
        <f>'Moving Avg'!F921</f>
        <v>7.4339249999999977</v>
      </c>
      <c r="H921" s="2">
        <f>'Moving Avg'!G921</f>
        <v>7.2999820000000009</v>
      </c>
      <c r="I921" s="2">
        <f>'Moving Avg'!H921</f>
        <v>6.9007364999999972</v>
      </c>
      <c r="J921" s="6" t="str">
        <f>OBV!F921</f>
        <v>BULLISH</v>
      </c>
      <c r="K921" s="6" t="str">
        <f>OBV!G921</f>
        <v>STRONG</v>
      </c>
      <c r="L921" s="6" t="str">
        <f>OBV!H921</f>
        <v>CONFIRMED BULLISH</v>
      </c>
      <c r="M921" s="8">
        <f t="shared" si="140"/>
        <v>25</v>
      </c>
      <c r="N921" s="8">
        <f t="shared" si="141"/>
        <v>100</v>
      </c>
      <c r="O921" s="8">
        <f t="shared" si="142"/>
        <v>50</v>
      </c>
      <c r="P921" s="8">
        <f t="shared" si="143"/>
        <v>100</v>
      </c>
      <c r="Q921" s="9">
        <f t="shared" si="144"/>
        <v>66.25</v>
      </c>
      <c r="R921" s="9">
        <f t="shared" si="145"/>
        <v>67.5</v>
      </c>
      <c r="S921" s="9">
        <f t="shared" si="146"/>
        <v>76.25</v>
      </c>
      <c r="T921" s="9">
        <f t="shared" si="147"/>
        <v>68.75</v>
      </c>
      <c r="U921" s="8">
        <f t="shared" si="148"/>
        <v>70</v>
      </c>
      <c r="V921" s="8">
        <f t="shared" si="149"/>
        <v>69.6875</v>
      </c>
    </row>
    <row r="922" spans="1:22" ht="13.5" x14ac:dyDescent="0.25">
      <c r="A922" s="3">
        <f>RSI!A922</f>
        <v>43348</v>
      </c>
      <c r="B922" s="2">
        <f>RSI!B922</f>
        <v>8.3302999999999994</v>
      </c>
      <c r="C922" s="2">
        <f>RSI!I922</f>
        <v>71.338409692716226</v>
      </c>
      <c r="D922" s="2">
        <f>MACD!E922</f>
        <v>-0.40857309077286352</v>
      </c>
      <c r="E922" s="2">
        <f>MACD!F922</f>
        <v>-0.21142657352240729</v>
      </c>
      <c r="F922" s="2">
        <f>'Moving Avg'!D922</f>
        <v>8.2328200000000002</v>
      </c>
      <c r="G922" s="2">
        <f>'Moving Avg'!F922</f>
        <v>7.4887799999999984</v>
      </c>
      <c r="H922" s="2">
        <f>'Moving Avg'!G922</f>
        <v>7.3230620000000037</v>
      </c>
      <c r="I922" s="2">
        <f>'Moving Avg'!H922</f>
        <v>6.9092699999999967</v>
      </c>
      <c r="J922" s="6" t="str">
        <f>OBV!F922</f>
        <v>BULLISH</v>
      </c>
      <c r="K922" s="6" t="str">
        <f>OBV!G922</f>
        <v>NEUTRAL</v>
      </c>
      <c r="L922" s="6" t="str">
        <f>OBV!H922</f>
        <v>CONFIRMED BULLISH</v>
      </c>
      <c r="M922" s="8">
        <f t="shared" si="140"/>
        <v>0</v>
      </c>
      <c r="N922" s="8">
        <f t="shared" si="141"/>
        <v>100</v>
      </c>
      <c r="O922" s="8">
        <f t="shared" si="142"/>
        <v>50</v>
      </c>
      <c r="P922" s="8">
        <f t="shared" si="143"/>
        <v>83.5</v>
      </c>
      <c r="Q922" s="9">
        <f t="shared" si="144"/>
        <v>55.024999999999999</v>
      </c>
      <c r="R922" s="9">
        <f t="shared" si="145"/>
        <v>58.375</v>
      </c>
      <c r="S922" s="9">
        <f t="shared" si="146"/>
        <v>65.075000000000003</v>
      </c>
      <c r="T922" s="9">
        <f t="shared" si="147"/>
        <v>58.375</v>
      </c>
      <c r="U922" s="8">
        <f t="shared" si="148"/>
        <v>59.491666666666674</v>
      </c>
      <c r="V922" s="8">
        <f t="shared" si="149"/>
        <v>59.212500000000006</v>
      </c>
    </row>
    <row r="923" spans="1:22" ht="13.5" x14ac:dyDescent="0.25">
      <c r="A923" s="3">
        <f>RSI!A923</f>
        <v>43349</v>
      </c>
      <c r="B923" s="2">
        <f>RSI!B923</f>
        <v>8.3710000000000004</v>
      </c>
      <c r="C923" s="2">
        <f>RSI!I923</f>
        <v>71.981963012945542</v>
      </c>
      <c r="D923" s="2">
        <f>MACD!E923</f>
        <v>-0.46425682747227359</v>
      </c>
      <c r="E923" s="2">
        <f>MACD!F923</f>
        <v>-0.26199262431238057</v>
      </c>
      <c r="F923" s="2">
        <f>'Moving Avg'!D923</f>
        <v>8.257200000000001</v>
      </c>
      <c r="G923" s="2">
        <f>'Moving Avg'!F923</f>
        <v>7.5456699999999994</v>
      </c>
      <c r="H923" s="2">
        <f>'Moving Avg'!G923</f>
        <v>7.347444000000003</v>
      </c>
      <c r="I923" s="2">
        <f>'Moving Avg'!H923</f>
        <v>6.9180069999999994</v>
      </c>
      <c r="J923" s="6" t="str">
        <f>OBV!F923</f>
        <v>BEARISH</v>
      </c>
      <c r="K923" s="6" t="str">
        <f>OBV!G923</f>
        <v>NEUTRAL</v>
      </c>
      <c r="L923" s="6" t="str">
        <f>OBV!H923</f>
        <v>BEARISH DIVERGENCE</v>
      </c>
      <c r="M923" s="8">
        <f t="shared" si="140"/>
        <v>0</v>
      </c>
      <c r="N923" s="8">
        <f t="shared" si="141"/>
        <v>100</v>
      </c>
      <c r="O923" s="8">
        <f t="shared" si="142"/>
        <v>50</v>
      </c>
      <c r="P923" s="8">
        <f t="shared" si="143"/>
        <v>16.5</v>
      </c>
      <c r="Q923" s="9">
        <f t="shared" si="144"/>
        <v>44.975000000000001</v>
      </c>
      <c r="R923" s="9">
        <f t="shared" si="145"/>
        <v>41.625</v>
      </c>
      <c r="S923" s="9">
        <f t="shared" si="146"/>
        <v>34.924999999999997</v>
      </c>
      <c r="T923" s="9">
        <f t="shared" si="147"/>
        <v>41.625</v>
      </c>
      <c r="U923" s="8">
        <f t="shared" si="148"/>
        <v>40.508333333333333</v>
      </c>
      <c r="V923" s="8">
        <f t="shared" si="149"/>
        <v>40.787499999999994</v>
      </c>
    </row>
    <row r="924" spans="1:22" ht="13.5" x14ac:dyDescent="0.25">
      <c r="A924" s="3">
        <f>RSI!A924</f>
        <v>43350</v>
      </c>
      <c r="B924" s="2">
        <f>RSI!B924</f>
        <v>8.7367000000000008</v>
      </c>
      <c r="C924" s="2">
        <f>RSI!I924</f>
        <v>76.982887778824477</v>
      </c>
      <c r="D924" s="2">
        <f>MACD!E924</f>
        <v>-0.53685056047070479</v>
      </c>
      <c r="E924" s="2">
        <f>MACD!F924</f>
        <v>-0.31696421154404542</v>
      </c>
      <c r="F924" s="2">
        <f>'Moving Avg'!D924</f>
        <v>8.3790999999999993</v>
      </c>
      <c r="G924" s="2">
        <f>'Moving Avg'!F924</f>
        <v>7.6240950000000014</v>
      </c>
      <c r="H924" s="2">
        <f>'Moving Avg'!G924</f>
        <v>7.3768640000000003</v>
      </c>
      <c r="I924" s="2">
        <f>'Moving Avg'!H924</f>
        <v>6.9291819999999982</v>
      </c>
      <c r="J924" s="6" t="str">
        <f>OBV!F924</f>
        <v>BULLISH</v>
      </c>
      <c r="K924" s="6" t="str">
        <f>OBV!G924</f>
        <v>NEUTRAL</v>
      </c>
      <c r="L924" s="6" t="str">
        <f>OBV!H924</f>
        <v>CONFIRMED BULLISH</v>
      </c>
      <c r="M924" s="8">
        <f t="shared" si="140"/>
        <v>0</v>
      </c>
      <c r="N924" s="8">
        <f t="shared" si="141"/>
        <v>100</v>
      </c>
      <c r="O924" s="8">
        <f t="shared" si="142"/>
        <v>50</v>
      </c>
      <c r="P924" s="8">
        <f t="shared" si="143"/>
        <v>83.5</v>
      </c>
      <c r="Q924" s="9">
        <f t="shared" si="144"/>
        <v>55.024999999999999</v>
      </c>
      <c r="R924" s="9">
        <f t="shared" si="145"/>
        <v>58.375</v>
      </c>
      <c r="S924" s="9">
        <f t="shared" si="146"/>
        <v>65.075000000000003</v>
      </c>
      <c r="T924" s="9">
        <f t="shared" si="147"/>
        <v>58.375</v>
      </c>
      <c r="U924" s="8">
        <f t="shared" si="148"/>
        <v>59.491666666666674</v>
      </c>
      <c r="V924" s="8">
        <f t="shared" si="149"/>
        <v>59.212500000000006</v>
      </c>
    </row>
    <row r="925" spans="1:22" ht="13.5" x14ac:dyDescent="0.25">
      <c r="A925" s="3">
        <f>RSI!A925</f>
        <v>43353</v>
      </c>
      <c r="B925" s="2">
        <f>RSI!B925</f>
        <v>9.0861999999999998</v>
      </c>
      <c r="C925" s="2">
        <f>RSI!I925</f>
        <v>80.555016490408391</v>
      </c>
      <c r="D925" s="2">
        <f>MACD!E925</f>
        <v>-0.61813852153248661</v>
      </c>
      <c r="E925" s="2">
        <f>MACD!F925</f>
        <v>-0.37719907354173365</v>
      </c>
      <c r="F925" s="2">
        <f>'Moving Avg'!D925</f>
        <v>8.5302799999999994</v>
      </c>
      <c r="G925" s="2">
        <f>'Moving Avg'!F925</f>
        <v>7.7216200000000015</v>
      </c>
      <c r="H925" s="2">
        <f>'Moving Avg'!G925</f>
        <v>7.4136000000000015</v>
      </c>
      <c r="I925" s="2">
        <f>'Moving Avg'!H925</f>
        <v>6.9415354999999987</v>
      </c>
      <c r="J925" s="6" t="str">
        <f>OBV!F925</f>
        <v>BULLISH</v>
      </c>
      <c r="K925" s="6" t="str">
        <f>OBV!G925</f>
        <v>NEUTRAL</v>
      </c>
      <c r="L925" s="6" t="str">
        <f>OBV!H925</f>
        <v>CONFIRMED BULLISH</v>
      </c>
      <c r="M925" s="8">
        <f t="shared" si="140"/>
        <v>0</v>
      </c>
      <c r="N925" s="8">
        <f t="shared" si="141"/>
        <v>100</v>
      </c>
      <c r="O925" s="8">
        <f t="shared" si="142"/>
        <v>50</v>
      </c>
      <c r="P925" s="8">
        <f t="shared" si="143"/>
        <v>83.5</v>
      </c>
      <c r="Q925" s="9">
        <f t="shared" si="144"/>
        <v>55.024999999999999</v>
      </c>
      <c r="R925" s="9">
        <f t="shared" si="145"/>
        <v>58.375</v>
      </c>
      <c r="S925" s="9">
        <f t="shared" si="146"/>
        <v>65.075000000000003</v>
      </c>
      <c r="T925" s="9">
        <f t="shared" si="147"/>
        <v>58.375</v>
      </c>
      <c r="U925" s="8">
        <f t="shared" si="148"/>
        <v>59.491666666666674</v>
      </c>
      <c r="V925" s="8">
        <f t="shared" si="149"/>
        <v>59.212500000000006</v>
      </c>
    </row>
    <row r="926" spans="1:22" ht="13.5" x14ac:dyDescent="0.25">
      <c r="A926" s="3">
        <f>RSI!A926</f>
        <v>43355</v>
      </c>
      <c r="B926" s="2">
        <f>RSI!B926</f>
        <v>8.8585999999999991</v>
      </c>
      <c r="C926" s="2">
        <f>RSI!I926</f>
        <v>72.648048551077693</v>
      </c>
      <c r="D926" s="2">
        <f>MACD!E926</f>
        <v>-0.6530981659936268</v>
      </c>
      <c r="E926" s="2">
        <f>MACD!F926</f>
        <v>-0.43237889203211233</v>
      </c>
      <c r="F926" s="2">
        <f>'Moving Avg'!D926</f>
        <v>8.6765600000000003</v>
      </c>
      <c r="G926" s="2">
        <f>'Moving Avg'!F926</f>
        <v>7.8183350000000003</v>
      </c>
      <c r="H926" s="2">
        <f>'Moving Avg'!G926</f>
        <v>7.4477340000000014</v>
      </c>
      <c r="I926" s="2">
        <f>'Moving Avg'!H926</f>
        <v>6.9527509999999983</v>
      </c>
      <c r="J926" s="6" t="str">
        <f>OBV!F926</f>
        <v>BULLISH</v>
      </c>
      <c r="K926" s="6" t="str">
        <f>OBV!G926</f>
        <v>STRONG</v>
      </c>
      <c r="L926" s="6" t="str">
        <f>OBV!H926</f>
        <v>CONFIRMED BULLISH</v>
      </c>
      <c r="M926" s="8">
        <f t="shared" si="140"/>
        <v>0</v>
      </c>
      <c r="N926" s="8">
        <f t="shared" si="141"/>
        <v>100</v>
      </c>
      <c r="O926" s="8">
        <f t="shared" si="142"/>
        <v>50</v>
      </c>
      <c r="P926" s="8">
        <f t="shared" si="143"/>
        <v>100</v>
      </c>
      <c r="Q926" s="9">
        <f t="shared" si="144"/>
        <v>57.5</v>
      </c>
      <c r="R926" s="9">
        <f t="shared" si="145"/>
        <v>62.5</v>
      </c>
      <c r="S926" s="9">
        <f t="shared" si="146"/>
        <v>72.5</v>
      </c>
      <c r="T926" s="9">
        <f t="shared" si="147"/>
        <v>62.5</v>
      </c>
      <c r="U926" s="8">
        <f t="shared" si="148"/>
        <v>64.166666666666671</v>
      </c>
      <c r="V926" s="8">
        <f t="shared" si="149"/>
        <v>63.75</v>
      </c>
    </row>
    <row r="927" spans="1:22" ht="13.5" x14ac:dyDescent="0.25">
      <c r="A927" s="3">
        <f>RSI!A927</f>
        <v>43356</v>
      </c>
      <c r="B927" s="2">
        <f>RSI!B927</f>
        <v>8.8341999999999992</v>
      </c>
      <c r="C927" s="2">
        <f>RSI!I927</f>
        <v>71.834001146067379</v>
      </c>
      <c r="D927" s="2">
        <f>MACD!E927</f>
        <v>-0.63321357785356636</v>
      </c>
      <c r="E927" s="2">
        <f>MACD!F927</f>
        <v>-0.47254582919640314</v>
      </c>
      <c r="F927" s="2">
        <f>'Moving Avg'!D927</f>
        <v>8.7773399999999988</v>
      </c>
      <c r="G927" s="2">
        <f>'Moving Avg'!F927</f>
        <v>7.8983849999999993</v>
      </c>
      <c r="H927" s="2">
        <f>'Moving Avg'!G927</f>
        <v>7.4841440000000015</v>
      </c>
      <c r="I927" s="2">
        <f>'Moving Avg'!H927</f>
        <v>6.9636004999999992</v>
      </c>
      <c r="J927" s="6" t="str">
        <f>OBV!F927</f>
        <v>BULLISH</v>
      </c>
      <c r="K927" s="6" t="str">
        <f>OBV!G927</f>
        <v>NEUTRAL</v>
      </c>
      <c r="L927" s="6" t="str">
        <f>OBV!H927</f>
        <v>CONFIRMED BULLISH</v>
      </c>
      <c r="M927" s="8">
        <f t="shared" si="140"/>
        <v>0</v>
      </c>
      <c r="N927" s="8">
        <f t="shared" si="141"/>
        <v>100</v>
      </c>
      <c r="O927" s="8">
        <f t="shared" si="142"/>
        <v>50</v>
      </c>
      <c r="P927" s="8">
        <f t="shared" si="143"/>
        <v>83.5</v>
      </c>
      <c r="Q927" s="9">
        <f t="shared" si="144"/>
        <v>55.024999999999999</v>
      </c>
      <c r="R927" s="9">
        <f t="shared" si="145"/>
        <v>58.375</v>
      </c>
      <c r="S927" s="9">
        <f t="shared" si="146"/>
        <v>65.075000000000003</v>
      </c>
      <c r="T927" s="9">
        <f t="shared" si="147"/>
        <v>58.375</v>
      </c>
      <c r="U927" s="8">
        <f t="shared" si="148"/>
        <v>59.491666666666674</v>
      </c>
      <c r="V927" s="8">
        <f t="shared" si="149"/>
        <v>59.212500000000006</v>
      </c>
    </row>
    <row r="928" spans="1:22" ht="13.5" x14ac:dyDescent="0.25">
      <c r="A928" s="3">
        <f>RSI!A928</f>
        <v>43357</v>
      </c>
      <c r="B928" s="2">
        <f>RSI!B928</f>
        <v>8.7286000000000001</v>
      </c>
      <c r="C928" s="2">
        <f>RSI!I928</f>
        <v>68.268622504899085</v>
      </c>
      <c r="D928" s="2">
        <f>MACD!E928</f>
        <v>-0.54906452927826432</v>
      </c>
      <c r="E928" s="2">
        <f>MACD!F928</f>
        <v>-0.48784956921277545</v>
      </c>
      <c r="F928" s="2">
        <f>'Moving Avg'!D928</f>
        <v>8.8488599999999984</v>
      </c>
      <c r="G928" s="2">
        <f>'Moving Avg'!F928</f>
        <v>7.9743749999999993</v>
      </c>
      <c r="H928" s="2">
        <f>'Moving Avg'!G928</f>
        <v>7.5148660000000014</v>
      </c>
      <c r="I928" s="2">
        <f>'Moving Avg'!H928</f>
        <v>6.9740034999999967</v>
      </c>
      <c r="J928" s="6" t="str">
        <f>OBV!F928</f>
        <v>BULLISH</v>
      </c>
      <c r="K928" s="6" t="str">
        <f>OBV!G928</f>
        <v>NEUTRAL</v>
      </c>
      <c r="L928" s="6" t="str">
        <f>OBV!H928</f>
        <v>CONFIRMED BULLISH</v>
      </c>
      <c r="M928" s="8">
        <f t="shared" si="140"/>
        <v>25</v>
      </c>
      <c r="N928" s="8">
        <f t="shared" si="141"/>
        <v>100</v>
      </c>
      <c r="O928" s="8">
        <f t="shared" si="142"/>
        <v>50</v>
      </c>
      <c r="P928" s="8">
        <f t="shared" si="143"/>
        <v>83.5</v>
      </c>
      <c r="Q928" s="9">
        <f t="shared" si="144"/>
        <v>63.774999999999999</v>
      </c>
      <c r="R928" s="9">
        <f t="shared" si="145"/>
        <v>63.375</v>
      </c>
      <c r="S928" s="9">
        <f t="shared" si="146"/>
        <v>68.825000000000003</v>
      </c>
      <c r="T928" s="9">
        <f t="shared" si="147"/>
        <v>64.625</v>
      </c>
      <c r="U928" s="8">
        <f t="shared" si="148"/>
        <v>65.325000000000003</v>
      </c>
      <c r="V928" s="8">
        <f t="shared" si="149"/>
        <v>65.150000000000006</v>
      </c>
    </row>
    <row r="929" spans="1:22" ht="13.5" x14ac:dyDescent="0.25">
      <c r="A929" s="3">
        <f>RSI!A929</f>
        <v>43360</v>
      </c>
      <c r="B929" s="2">
        <f>RSI!B929</f>
        <v>8.7773000000000003</v>
      </c>
      <c r="C929" s="2">
        <f>RSI!I929</f>
        <v>69.031998513388572</v>
      </c>
      <c r="D929" s="2">
        <f>MACD!E929</f>
        <v>-0.50470428290982827</v>
      </c>
      <c r="E929" s="2">
        <f>MACD!F929</f>
        <v>-0.49122051195218602</v>
      </c>
      <c r="F929" s="2">
        <f>'Moving Avg'!D929</f>
        <v>8.8569799999999983</v>
      </c>
      <c r="G929" s="2">
        <f>'Moving Avg'!F929</f>
        <v>8.0528000000000013</v>
      </c>
      <c r="H929" s="2">
        <f>'Moving Avg'!G929</f>
        <v>7.5473740000000014</v>
      </c>
      <c r="I929" s="2">
        <f>'Moving Avg'!H929</f>
        <v>6.9848124999999959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  <c r="M929" s="8">
        <f t="shared" si="140"/>
        <v>25</v>
      </c>
      <c r="N929" s="8">
        <f t="shared" si="141"/>
        <v>45</v>
      </c>
      <c r="O929" s="8">
        <f t="shared" si="142"/>
        <v>50</v>
      </c>
      <c r="P929" s="8">
        <f t="shared" si="143"/>
        <v>16.5</v>
      </c>
      <c r="Q929" s="9">
        <f t="shared" si="144"/>
        <v>34.475000000000001</v>
      </c>
      <c r="R929" s="9">
        <f t="shared" si="145"/>
        <v>35.625</v>
      </c>
      <c r="S929" s="9">
        <f t="shared" si="146"/>
        <v>30.425000000000001</v>
      </c>
      <c r="T929" s="9">
        <f t="shared" si="147"/>
        <v>34.125</v>
      </c>
      <c r="U929" s="8">
        <f t="shared" si="148"/>
        <v>33.508333333333333</v>
      </c>
      <c r="V929" s="8">
        <f t="shared" si="149"/>
        <v>33.662499999999994</v>
      </c>
    </row>
    <row r="930" spans="1:22" ht="13.5" x14ac:dyDescent="0.25">
      <c r="A930" s="3">
        <f>RSI!A930</f>
        <v>43361</v>
      </c>
      <c r="B930" s="2">
        <f>RSI!B930</f>
        <v>8.4685000000000006</v>
      </c>
      <c r="C930" s="2">
        <f>RSI!I930</f>
        <v>59.291618508961037</v>
      </c>
      <c r="D930" s="2">
        <f>MACD!E930</f>
        <v>-0.41748580745980313</v>
      </c>
      <c r="E930" s="2">
        <f>MACD!F930</f>
        <v>-0.47647357105370947</v>
      </c>
      <c r="F930" s="2">
        <f>'Moving Avg'!D930</f>
        <v>8.7334399999999999</v>
      </c>
      <c r="G930" s="2">
        <f>'Moving Avg'!F930</f>
        <v>8.1153799999999983</v>
      </c>
      <c r="H930" s="2">
        <f>'Moving Avg'!G930</f>
        <v>7.5728940000000033</v>
      </c>
      <c r="I930" s="2">
        <f>'Moving Avg'!H930</f>
        <v>6.994077499999996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0"/>
        <v>25</v>
      </c>
      <c r="N930" s="8">
        <f t="shared" si="141"/>
        <v>0</v>
      </c>
      <c r="O930" s="8">
        <f t="shared" si="142"/>
        <v>50</v>
      </c>
      <c r="P930" s="8">
        <f t="shared" si="143"/>
        <v>16.5</v>
      </c>
      <c r="Q930" s="9">
        <f t="shared" si="144"/>
        <v>18.725000000000001</v>
      </c>
      <c r="R930" s="9">
        <f t="shared" si="145"/>
        <v>26.625</v>
      </c>
      <c r="S930" s="9">
        <f t="shared" si="146"/>
        <v>23.675000000000001</v>
      </c>
      <c r="T930" s="9">
        <f t="shared" si="147"/>
        <v>22.875</v>
      </c>
      <c r="U930" s="8">
        <f t="shared" si="148"/>
        <v>23.008333333333336</v>
      </c>
      <c r="V930" s="8">
        <f t="shared" si="149"/>
        <v>22.975000000000001</v>
      </c>
    </row>
    <row r="931" spans="1:22" ht="13.5" x14ac:dyDescent="0.25">
      <c r="A931" s="3">
        <f>RSI!A931</f>
        <v>43362</v>
      </c>
      <c r="B931" s="2">
        <f>RSI!B931</f>
        <v>8.5335000000000001</v>
      </c>
      <c r="C931" s="2">
        <f>RSI!I931</f>
        <v>60.553320120814995</v>
      </c>
      <c r="D931" s="2">
        <f>MACD!E931</f>
        <v>-0.38203046848944222</v>
      </c>
      <c r="E931" s="2">
        <f>MACD!F931</f>
        <v>-0.45758495054085602</v>
      </c>
      <c r="F931" s="2">
        <f>'Moving Avg'!D931</f>
        <v>8.6684200000000011</v>
      </c>
      <c r="G931" s="2">
        <f>'Moving Avg'!F931</f>
        <v>8.1877099999999992</v>
      </c>
      <c r="H931" s="2">
        <f>'Moving Avg'!G931</f>
        <v>7.5998760000000036</v>
      </c>
      <c r="I931" s="2">
        <f>'Moving Avg'!H931</f>
        <v>7.0046424999999966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25</v>
      </c>
      <c r="N931" s="8">
        <f t="shared" si="141"/>
        <v>0</v>
      </c>
      <c r="O931" s="8">
        <f t="shared" si="142"/>
        <v>50</v>
      </c>
      <c r="P931" s="8">
        <f t="shared" si="143"/>
        <v>16.5</v>
      </c>
      <c r="Q931" s="9">
        <f t="shared" si="144"/>
        <v>18.725000000000001</v>
      </c>
      <c r="R931" s="9">
        <f t="shared" si="145"/>
        <v>26.625</v>
      </c>
      <c r="S931" s="9">
        <f t="shared" si="146"/>
        <v>23.675000000000001</v>
      </c>
      <c r="T931" s="9">
        <f t="shared" si="147"/>
        <v>22.875</v>
      </c>
      <c r="U931" s="8">
        <f t="shared" si="148"/>
        <v>23.008333333333336</v>
      </c>
      <c r="V931" s="8">
        <f t="shared" si="149"/>
        <v>22.975000000000001</v>
      </c>
    </row>
    <row r="932" spans="1:22" ht="13.5" x14ac:dyDescent="0.25">
      <c r="A932" s="3">
        <f>RSI!A932</f>
        <v>43363</v>
      </c>
      <c r="B932" s="2">
        <f>RSI!B932</f>
        <v>8.4765999999999995</v>
      </c>
      <c r="C932" s="2">
        <f>RSI!I932</f>
        <v>58.834276748622266</v>
      </c>
      <c r="D932" s="2">
        <f>MACD!E932</f>
        <v>-0.31906767620794163</v>
      </c>
      <c r="E932" s="2">
        <f>MACD!F932</f>
        <v>-0.4298814956742732</v>
      </c>
      <c r="F932" s="2">
        <f>'Moving Avg'!D932</f>
        <v>8.5969000000000015</v>
      </c>
      <c r="G932" s="2">
        <f>'Moving Avg'!F932</f>
        <v>8.2539449999999981</v>
      </c>
      <c r="H932" s="2">
        <f>'Moving Avg'!G932</f>
        <v>7.6247440000000042</v>
      </c>
      <c r="I932" s="2">
        <f>'Moving Avg'!H932</f>
        <v>7.0148824999999961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0"/>
        <v>25</v>
      </c>
      <c r="N932" s="8">
        <f t="shared" si="141"/>
        <v>0</v>
      </c>
      <c r="O932" s="8">
        <f t="shared" si="142"/>
        <v>50</v>
      </c>
      <c r="P932" s="8">
        <f t="shared" si="143"/>
        <v>16.5</v>
      </c>
      <c r="Q932" s="9">
        <f t="shared" si="144"/>
        <v>18.725000000000001</v>
      </c>
      <c r="R932" s="9">
        <f t="shared" si="145"/>
        <v>26.625</v>
      </c>
      <c r="S932" s="9">
        <f t="shared" si="146"/>
        <v>23.675000000000001</v>
      </c>
      <c r="T932" s="9">
        <f t="shared" si="147"/>
        <v>22.875</v>
      </c>
      <c r="U932" s="8">
        <f t="shared" si="148"/>
        <v>23.008333333333336</v>
      </c>
      <c r="V932" s="8">
        <f t="shared" si="149"/>
        <v>22.975000000000001</v>
      </c>
    </row>
    <row r="933" spans="1:22" ht="13.5" x14ac:dyDescent="0.25">
      <c r="A933" s="3">
        <f>RSI!A933</f>
        <v>43364</v>
      </c>
      <c r="B933" s="2">
        <f>RSI!B933</f>
        <v>8.3302999999999994</v>
      </c>
      <c r="C933" s="2">
        <f>RSI!I933</f>
        <v>54.546496876658971</v>
      </c>
      <c r="D933" s="2">
        <f>MACD!E933</f>
        <v>-0.250670415289866</v>
      </c>
      <c r="E933" s="2">
        <f>MACD!F933</f>
        <v>-0.39403927959739182</v>
      </c>
      <c r="F933" s="2">
        <f>'Moving Avg'!D933</f>
        <v>8.517240000000001</v>
      </c>
      <c r="G933" s="2">
        <f>'Moving Avg'!F933</f>
        <v>8.3108350000000009</v>
      </c>
      <c r="H933" s="2">
        <f>'Moving Avg'!G933</f>
        <v>7.6466860000000043</v>
      </c>
      <c r="I933" s="2">
        <f>'Moving Avg'!H933</f>
        <v>7.0243909999999969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0"/>
        <v>25</v>
      </c>
      <c r="N933" s="8">
        <f t="shared" si="141"/>
        <v>0</v>
      </c>
      <c r="O933" s="8">
        <f t="shared" si="142"/>
        <v>50</v>
      </c>
      <c r="P933" s="8">
        <f t="shared" si="143"/>
        <v>16.5</v>
      </c>
      <c r="Q933" s="9">
        <f t="shared" si="144"/>
        <v>18.725000000000001</v>
      </c>
      <c r="R933" s="9">
        <f t="shared" si="145"/>
        <v>26.625</v>
      </c>
      <c r="S933" s="9">
        <f t="shared" si="146"/>
        <v>23.675000000000001</v>
      </c>
      <c r="T933" s="9">
        <f t="shared" si="147"/>
        <v>22.875</v>
      </c>
      <c r="U933" s="8">
        <f t="shared" si="148"/>
        <v>23.008333333333336</v>
      </c>
      <c r="V933" s="8">
        <f t="shared" si="149"/>
        <v>22.975000000000001</v>
      </c>
    </row>
    <row r="934" spans="1:22" ht="13.5" x14ac:dyDescent="0.25">
      <c r="A934" s="3">
        <f>RSI!A934</f>
        <v>43367</v>
      </c>
      <c r="B934" s="2">
        <f>RSI!B934</f>
        <v>8.4929000000000006</v>
      </c>
      <c r="C934" s="2">
        <f>RSI!I934</f>
        <v>58.193273204869712</v>
      </c>
      <c r="D934" s="2">
        <f>MACD!E934</f>
        <v>-0.1495452631142804</v>
      </c>
      <c r="E934" s="2">
        <f>MACD!F934</f>
        <v>-0.34514047630076955</v>
      </c>
      <c r="F934" s="2">
        <f>'Moving Avg'!D934</f>
        <v>8.4603599999999997</v>
      </c>
      <c r="G934" s="2">
        <f>'Moving Avg'!F934</f>
        <v>8.3738199999999985</v>
      </c>
      <c r="H934" s="2">
        <f>'Moving Avg'!G934</f>
        <v>7.674318000000004</v>
      </c>
      <c r="I934" s="2">
        <f>'Moving Avg'!H934</f>
        <v>7.0338999999999965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0"/>
        <v>25</v>
      </c>
      <c r="N934" s="8">
        <f t="shared" si="141"/>
        <v>0</v>
      </c>
      <c r="O934" s="8">
        <f t="shared" si="142"/>
        <v>50</v>
      </c>
      <c r="P934" s="8">
        <f t="shared" si="143"/>
        <v>16.5</v>
      </c>
      <c r="Q934" s="9">
        <f t="shared" si="144"/>
        <v>18.725000000000001</v>
      </c>
      <c r="R934" s="9">
        <f t="shared" si="145"/>
        <v>26.625</v>
      </c>
      <c r="S934" s="9">
        <f t="shared" si="146"/>
        <v>23.675000000000001</v>
      </c>
      <c r="T934" s="9">
        <f t="shared" si="147"/>
        <v>22.875</v>
      </c>
      <c r="U934" s="8">
        <f t="shared" si="148"/>
        <v>23.008333333333336</v>
      </c>
      <c r="V934" s="8">
        <f t="shared" si="149"/>
        <v>22.975000000000001</v>
      </c>
    </row>
    <row r="935" spans="1:22" ht="13.5" x14ac:dyDescent="0.25">
      <c r="A935" s="3">
        <f>RSI!A935</f>
        <v>43368</v>
      </c>
      <c r="B935" s="2">
        <f>RSI!B935</f>
        <v>8.4522999999999993</v>
      </c>
      <c r="C935" s="2">
        <f>RSI!I935</f>
        <v>56.964321347345532</v>
      </c>
      <c r="D935" s="2">
        <f>MACD!E935</f>
        <v>-9.0569500067498865E-3</v>
      </c>
      <c r="E935" s="2">
        <f>MACD!F935</f>
        <v>-0.27792377104196564</v>
      </c>
      <c r="F935" s="2">
        <f>'Moving Avg'!D935</f>
        <v>8.4571199999999997</v>
      </c>
      <c r="G935" s="2">
        <f>'Moving Avg'!F935</f>
        <v>8.4307149999999993</v>
      </c>
      <c r="H935" s="2">
        <f>'Moving Avg'!G935</f>
        <v>7.7011380000000029</v>
      </c>
      <c r="I935" s="2">
        <f>'Moving Avg'!H935</f>
        <v>7.0432464999999969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  <c r="M935" s="8">
        <f t="shared" si="140"/>
        <v>25</v>
      </c>
      <c r="N935" s="8">
        <f t="shared" si="141"/>
        <v>0</v>
      </c>
      <c r="O935" s="8">
        <f t="shared" si="142"/>
        <v>50</v>
      </c>
      <c r="P935" s="8">
        <f t="shared" si="143"/>
        <v>16.5</v>
      </c>
      <c r="Q935" s="9">
        <f t="shared" si="144"/>
        <v>18.725000000000001</v>
      </c>
      <c r="R935" s="9">
        <f t="shared" si="145"/>
        <v>26.625</v>
      </c>
      <c r="S935" s="9">
        <f t="shared" si="146"/>
        <v>23.675000000000001</v>
      </c>
      <c r="T935" s="9">
        <f t="shared" si="147"/>
        <v>22.875</v>
      </c>
      <c r="U935" s="8">
        <f t="shared" si="148"/>
        <v>23.008333333333336</v>
      </c>
      <c r="V935" s="8">
        <f t="shared" si="149"/>
        <v>22.975000000000001</v>
      </c>
    </row>
    <row r="936" spans="1:22" ht="13.5" x14ac:dyDescent="0.25">
      <c r="A936" s="3">
        <f>RSI!A936</f>
        <v>43369</v>
      </c>
      <c r="B936" s="2">
        <f>RSI!B936</f>
        <v>8.4278999999999993</v>
      </c>
      <c r="C936" s="2">
        <f>RSI!I936</f>
        <v>56.19622150419103</v>
      </c>
      <c r="D936" s="2">
        <f>MACD!E936</f>
        <v>7.5131408695806812E-2</v>
      </c>
      <c r="E936" s="2">
        <f>MACD!F936</f>
        <v>-0.20731273509441114</v>
      </c>
      <c r="F936" s="2">
        <f>'Moving Avg'!D936</f>
        <v>8.4359999999999999</v>
      </c>
      <c r="G936" s="2">
        <f>'Moving Avg'!F936</f>
        <v>8.4782600000000006</v>
      </c>
      <c r="H936" s="2">
        <f>'Moving Avg'!G936</f>
        <v>7.7256820000000017</v>
      </c>
      <c r="I936" s="2">
        <f>'Moving Avg'!H936</f>
        <v>7.0528774999999966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  <c r="M936" s="8">
        <f t="shared" si="140"/>
        <v>25</v>
      </c>
      <c r="N936" s="8">
        <f t="shared" si="141"/>
        <v>0</v>
      </c>
      <c r="O936" s="8">
        <f t="shared" si="142"/>
        <v>50</v>
      </c>
      <c r="P936" s="8">
        <f t="shared" si="143"/>
        <v>16.5</v>
      </c>
      <c r="Q936" s="9">
        <f t="shared" si="144"/>
        <v>18.725000000000001</v>
      </c>
      <c r="R936" s="9">
        <f t="shared" si="145"/>
        <v>26.625</v>
      </c>
      <c r="S936" s="9">
        <f t="shared" si="146"/>
        <v>23.675000000000001</v>
      </c>
      <c r="T936" s="9">
        <f t="shared" si="147"/>
        <v>22.875</v>
      </c>
      <c r="U936" s="8">
        <f t="shared" si="148"/>
        <v>23.008333333333336</v>
      </c>
      <c r="V936" s="8">
        <f t="shared" si="149"/>
        <v>22.975000000000001</v>
      </c>
    </row>
    <row r="937" spans="1:22" ht="13.5" x14ac:dyDescent="0.25">
      <c r="A937" s="3">
        <f>RSI!A937</f>
        <v>43370</v>
      </c>
      <c r="B937" s="2">
        <f>RSI!B937</f>
        <v>8.3710000000000004</v>
      </c>
      <c r="C937" s="2">
        <f>RSI!I937</f>
        <v>54.355593135433246</v>
      </c>
      <c r="D937" s="2">
        <f>MACD!E937</f>
        <v>0.14560398136936747</v>
      </c>
      <c r="E937" s="2">
        <f>MACD!F937</f>
        <v>-0.13672939180165544</v>
      </c>
      <c r="F937" s="2">
        <f>'Moving Avg'!D937</f>
        <v>8.4148800000000001</v>
      </c>
      <c r="G937" s="2">
        <f>'Moving Avg'!F937</f>
        <v>8.5054850000000002</v>
      </c>
      <c r="H937" s="2">
        <f>'Moving Avg'!G937</f>
        <v>7.7490880000000013</v>
      </c>
      <c r="I937" s="2">
        <f>'Moving Avg'!H937</f>
        <v>7.0631989999999947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  <c r="M937" s="8">
        <f t="shared" si="140"/>
        <v>25</v>
      </c>
      <c r="N937" s="8">
        <f t="shared" si="141"/>
        <v>0</v>
      </c>
      <c r="O937" s="8">
        <f t="shared" si="142"/>
        <v>50</v>
      </c>
      <c r="P937" s="8">
        <f t="shared" si="143"/>
        <v>16.5</v>
      </c>
      <c r="Q937" s="9">
        <f t="shared" si="144"/>
        <v>18.725000000000001</v>
      </c>
      <c r="R937" s="9">
        <f t="shared" si="145"/>
        <v>26.625</v>
      </c>
      <c r="S937" s="9">
        <f t="shared" si="146"/>
        <v>23.675000000000001</v>
      </c>
      <c r="T937" s="9">
        <f t="shared" si="147"/>
        <v>22.875</v>
      </c>
      <c r="U937" s="8">
        <f t="shared" si="148"/>
        <v>23.008333333333336</v>
      </c>
      <c r="V937" s="8">
        <f t="shared" si="149"/>
        <v>22.975000000000001</v>
      </c>
    </row>
    <row r="938" spans="1:22" ht="13.5" x14ac:dyDescent="0.25">
      <c r="A938" s="3">
        <f>RSI!A938</f>
        <v>43371</v>
      </c>
      <c r="B938" s="2">
        <f>RSI!B938</f>
        <v>8.3466000000000005</v>
      </c>
      <c r="C938" s="2">
        <f>RSI!I938</f>
        <v>53.545666709046699</v>
      </c>
      <c r="D938" s="2">
        <f>MACD!E938</f>
        <v>0.18999811686723511</v>
      </c>
      <c r="E938" s="2">
        <f>MACD!F938</f>
        <v>-7.138389006787732E-2</v>
      </c>
      <c r="F938" s="2">
        <f>'Moving Avg'!D938</f>
        <v>8.4181400000000011</v>
      </c>
      <c r="G938" s="2">
        <f>'Moving Avg'!F938</f>
        <v>8.5103600000000004</v>
      </c>
      <c r="H938" s="2">
        <f>'Moving Avg'!G938</f>
        <v>7.7713560000000017</v>
      </c>
      <c r="I938" s="2">
        <f>'Moving Avg'!H938</f>
        <v>7.0741704999999957</v>
      </c>
      <c r="J938" s="6" t="str">
        <f>OBV!F938</f>
        <v>BEARISH</v>
      </c>
      <c r="K938" s="6" t="str">
        <f>OBV!G938</f>
        <v>NEUTRAL</v>
      </c>
      <c r="L938" s="6" t="str">
        <f>OBV!H938</f>
        <v>BEARISH DIVERGENCE</v>
      </c>
      <c r="M938" s="8">
        <f t="shared" si="140"/>
        <v>25</v>
      </c>
      <c r="N938" s="8">
        <f t="shared" si="141"/>
        <v>0</v>
      </c>
      <c r="O938" s="8">
        <f t="shared" si="142"/>
        <v>50</v>
      </c>
      <c r="P938" s="8">
        <f t="shared" si="143"/>
        <v>16.5</v>
      </c>
      <c r="Q938" s="9">
        <f t="shared" si="144"/>
        <v>18.725000000000001</v>
      </c>
      <c r="R938" s="9">
        <f t="shared" si="145"/>
        <v>26.625</v>
      </c>
      <c r="S938" s="9">
        <f t="shared" si="146"/>
        <v>23.675000000000001</v>
      </c>
      <c r="T938" s="9">
        <f t="shared" si="147"/>
        <v>22.875</v>
      </c>
      <c r="U938" s="8">
        <f t="shared" si="148"/>
        <v>23.008333333333336</v>
      </c>
      <c r="V938" s="8">
        <f t="shared" si="149"/>
        <v>22.975000000000001</v>
      </c>
    </row>
    <row r="939" spans="1:22" ht="13.5" x14ac:dyDescent="0.25">
      <c r="A939" s="3">
        <f>RSI!A939</f>
        <v>43374</v>
      </c>
      <c r="B939" s="2">
        <f>RSI!B939</f>
        <v>8.2735000000000003</v>
      </c>
      <c r="C939" s="2">
        <f>RSI!I939</f>
        <v>51.089568119789668</v>
      </c>
      <c r="D939" s="2">
        <f>MACD!E939</f>
        <v>0.23987502511351622</v>
      </c>
      <c r="E939" s="2">
        <f>MACD!F939</f>
        <v>-9.132107031598613E-3</v>
      </c>
      <c r="F939" s="2">
        <f>'Moving Avg'!D939</f>
        <v>8.3742599999999996</v>
      </c>
      <c r="G939" s="2">
        <f>'Moving Avg'!F939</f>
        <v>8.5176750000000006</v>
      </c>
      <c r="H939" s="2">
        <f>'Moving Avg'!G939</f>
        <v>7.7924880000000041</v>
      </c>
      <c r="I939" s="2">
        <f>'Moving Avg'!H939</f>
        <v>7.0840044999999963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0"/>
        <v>25</v>
      </c>
      <c r="N939" s="8">
        <f t="shared" si="141"/>
        <v>0</v>
      </c>
      <c r="O939" s="8">
        <f t="shared" si="142"/>
        <v>50</v>
      </c>
      <c r="P939" s="8">
        <f t="shared" si="143"/>
        <v>16.5</v>
      </c>
      <c r="Q939" s="9">
        <f t="shared" si="144"/>
        <v>18.725000000000001</v>
      </c>
      <c r="R939" s="9">
        <f t="shared" si="145"/>
        <v>26.625</v>
      </c>
      <c r="S939" s="9">
        <f t="shared" si="146"/>
        <v>23.675000000000001</v>
      </c>
      <c r="T939" s="9">
        <f t="shared" si="147"/>
        <v>22.875</v>
      </c>
      <c r="U939" s="8">
        <f t="shared" si="148"/>
        <v>23.008333333333336</v>
      </c>
      <c r="V939" s="8">
        <f t="shared" si="149"/>
        <v>22.975000000000001</v>
      </c>
    </row>
    <row r="940" spans="1:22" ht="13.5" x14ac:dyDescent="0.25">
      <c r="A940" s="3">
        <f>RSI!A940</f>
        <v>43375</v>
      </c>
      <c r="B940" s="2">
        <f>RSI!B940</f>
        <v>8.0296000000000003</v>
      </c>
      <c r="C940" s="2">
        <f>RSI!I940</f>
        <v>43.86061670696305</v>
      </c>
      <c r="D940" s="2">
        <f>MACD!E940</f>
        <v>0.25251904125959612</v>
      </c>
      <c r="E940" s="2">
        <f>MACD!F940</f>
        <v>4.3198122626640335E-2</v>
      </c>
      <c r="F940" s="2">
        <f>'Moving Avg'!D940</f>
        <v>8.2897199999999991</v>
      </c>
      <c r="G940" s="2">
        <f>'Moving Avg'!F940</f>
        <v>8.5026399999999995</v>
      </c>
      <c r="H940" s="2">
        <f>'Moving Avg'!G940</f>
        <v>7.8087420000000041</v>
      </c>
      <c r="I940" s="2">
        <f>'Moving Avg'!H940</f>
        <v>7.0927004999999976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0</v>
      </c>
      <c r="O940" s="8">
        <f t="shared" si="142"/>
        <v>50</v>
      </c>
      <c r="P940" s="8">
        <f t="shared" si="143"/>
        <v>16.5</v>
      </c>
      <c r="Q940" s="9">
        <f t="shared" si="144"/>
        <v>18.725000000000001</v>
      </c>
      <c r="R940" s="9">
        <f t="shared" si="145"/>
        <v>26.625</v>
      </c>
      <c r="S940" s="9">
        <f t="shared" si="146"/>
        <v>23.675000000000001</v>
      </c>
      <c r="T940" s="9">
        <f t="shared" si="147"/>
        <v>22.875</v>
      </c>
      <c r="U940" s="8">
        <f t="shared" si="148"/>
        <v>23.008333333333336</v>
      </c>
      <c r="V940" s="8">
        <f t="shared" si="149"/>
        <v>22.975000000000001</v>
      </c>
    </row>
    <row r="941" spans="1:22" ht="13.5" x14ac:dyDescent="0.25">
      <c r="A941" s="3">
        <f>RSI!A941</f>
        <v>43376</v>
      </c>
      <c r="B941" s="2">
        <f>RSI!B941</f>
        <v>7.9970999999999997</v>
      </c>
      <c r="C941" s="2">
        <f>RSI!I941</f>
        <v>42.987757674442918</v>
      </c>
      <c r="D941" s="2">
        <f>MACD!E941</f>
        <v>0.27695672865313625</v>
      </c>
      <c r="E941" s="2">
        <f>MACD!F941</f>
        <v>8.9949843831939519E-2</v>
      </c>
      <c r="F941" s="2">
        <f>'Moving Avg'!D941</f>
        <v>8.2035600000000013</v>
      </c>
      <c r="G941" s="2">
        <f>'Moving Avg'!F941</f>
        <v>8.4961349999999989</v>
      </c>
      <c r="H941" s="2">
        <f>'Moving Avg'!G941</f>
        <v>7.8243460000000038</v>
      </c>
      <c r="I941" s="2">
        <f>'Moving Avg'!H941</f>
        <v>7.1011524999999986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  <c r="M941" s="8">
        <f t="shared" si="140"/>
        <v>25</v>
      </c>
      <c r="N941" s="8">
        <f t="shared" si="141"/>
        <v>0</v>
      </c>
      <c r="O941" s="8">
        <f t="shared" si="142"/>
        <v>50</v>
      </c>
      <c r="P941" s="8">
        <f t="shared" si="143"/>
        <v>16.5</v>
      </c>
      <c r="Q941" s="9">
        <f t="shared" si="144"/>
        <v>18.725000000000001</v>
      </c>
      <c r="R941" s="9">
        <f t="shared" si="145"/>
        <v>26.625</v>
      </c>
      <c r="S941" s="9">
        <f t="shared" si="146"/>
        <v>23.675000000000001</v>
      </c>
      <c r="T941" s="9">
        <f t="shared" si="147"/>
        <v>22.875</v>
      </c>
      <c r="U941" s="8">
        <f t="shared" si="148"/>
        <v>23.008333333333336</v>
      </c>
      <c r="V941" s="8">
        <f t="shared" si="149"/>
        <v>22.975000000000001</v>
      </c>
    </row>
    <row r="942" spans="1:22" ht="13.5" x14ac:dyDescent="0.25">
      <c r="A942" s="3">
        <f>RSI!A942</f>
        <v>43377</v>
      </c>
      <c r="B942" s="2">
        <f>RSI!B942</f>
        <v>7.7614000000000001</v>
      </c>
      <c r="C942" s="2">
        <f>RSI!I942</f>
        <v>37.205039219211578</v>
      </c>
      <c r="D942" s="2">
        <f>MACD!E942</f>
        <v>0.30776509651242634</v>
      </c>
      <c r="E942" s="2">
        <f>MACD!F942</f>
        <v>0.13351289436803687</v>
      </c>
      <c r="F942" s="2">
        <f>'Moving Avg'!D942</f>
        <v>8.0816400000000002</v>
      </c>
      <c r="G942" s="2">
        <f>'Moving Avg'!F942</f>
        <v>8.4676899999999993</v>
      </c>
      <c r="H942" s="2">
        <f>'Moving Avg'!G942</f>
        <v>7.8388120000000017</v>
      </c>
      <c r="I942" s="2">
        <f>'Moving Avg'!H942</f>
        <v>7.1093604999999993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  <c r="M942" s="8">
        <f t="shared" si="140"/>
        <v>25</v>
      </c>
      <c r="N942" s="8">
        <f t="shared" si="141"/>
        <v>0</v>
      </c>
      <c r="O942" s="8">
        <f t="shared" si="142"/>
        <v>50</v>
      </c>
      <c r="P942" s="8">
        <f t="shared" si="143"/>
        <v>16.5</v>
      </c>
      <c r="Q942" s="9">
        <f t="shared" si="144"/>
        <v>18.725000000000001</v>
      </c>
      <c r="R942" s="9">
        <f t="shared" si="145"/>
        <v>26.625</v>
      </c>
      <c r="S942" s="9">
        <f t="shared" si="146"/>
        <v>23.675000000000001</v>
      </c>
      <c r="T942" s="9">
        <f t="shared" si="147"/>
        <v>22.875</v>
      </c>
      <c r="U942" s="8">
        <f t="shared" si="148"/>
        <v>23.008333333333336</v>
      </c>
      <c r="V942" s="8">
        <f t="shared" si="149"/>
        <v>22.975000000000001</v>
      </c>
    </row>
    <row r="943" spans="1:22" ht="13.5" x14ac:dyDescent="0.25">
      <c r="A943" s="3">
        <f>RSI!A943</f>
        <v>43378</v>
      </c>
      <c r="B943" s="2">
        <f>RSI!B943</f>
        <v>7.8996000000000004</v>
      </c>
      <c r="C943" s="2">
        <f>RSI!I943</f>
        <v>42.121344409012856</v>
      </c>
      <c r="D943" s="2">
        <f>MACD!E943</f>
        <v>0.30380111011714384</v>
      </c>
      <c r="E943" s="2">
        <f>MACD!F943</f>
        <v>0.16757053751785828</v>
      </c>
      <c r="F943" s="2">
        <f>'Moving Avg'!D943</f>
        <v>7.9922399999999998</v>
      </c>
      <c r="G943" s="2">
        <f>'Moving Avg'!F943</f>
        <v>8.4441199999999981</v>
      </c>
      <c r="H943" s="2">
        <f>'Moving Avg'!G943</f>
        <v>7.8523040000000011</v>
      </c>
      <c r="I943" s="2">
        <f>'Moving Avg'!H943</f>
        <v>7.1182594999999989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  <c r="M943" s="8">
        <f t="shared" si="140"/>
        <v>25</v>
      </c>
      <c r="N943" s="8">
        <f t="shared" si="141"/>
        <v>0</v>
      </c>
      <c r="O943" s="8">
        <f t="shared" si="142"/>
        <v>50</v>
      </c>
      <c r="P943" s="8">
        <f t="shared" si="143"/>
        <v>16.5</v>
      </c>
      <c r="Q943" s="9">
        <f t="shared" si="144"/>
        <v>18.725000000000001</v>
      </c>
      <c r="R943" s="9">
        <f t="shared" si="145"/>
        <v>26.625</v>
      </c>
      <c r="S943" s="9">
        <f t="shared" si="146"/>
        <v>23.675000000000001</v>
      </c>
      <c r="T943" s="9">
        <f t="shared" si="147"/>
        <v>22.875</v>
      </c>
      <c r="U943" s="8">
        <f t="shared" si="148"/>
        <v>23.008333333333336</v>
      </c>
      <c r="V943" s="8">
        <f t="shared" si="149"/>
        <v>22.975000000000001</v>
      </c>
    </row>
    <row r="944" spans="1:22" ht="13.5" x14ac:dyDescent="0.25">
      <c r="A944" s="3">
        <f>RSI!A944</f>
        <v>43381</v>
      </c>
      <c r="B944" s="2">
        <f>RSI!B944</f>
        <v>7.8102</v>
      </c>
      <c r="C944" s="2">
        <f>RSI!I944</f>
        <v>39.942798626252667</v>
      </c>
      <c r="D944" s="2">
        <f>MACD!E944</f>
        <v>0.33377917080326469</v>
      </c>
      <c r="E944" s="2">
        <f>MACD!F944</f>
        <v>0.20081226417493958</v>
      </c>
      <c r="F944" s="2">
        <f>'Moving Avg'!D944</f>
        <v>7.8995800000000003</v>
      </c>
      <c r="G944" s="2">
        <f>'Moving Avg'!F944</f>
        <v>8.3977949999999986</v>
      </c>
      <c r="H944" s="2">
        <f>'Moving Avg'!G944</f>
        <v>7.8610820000000023</v>
      </c>
      <c r="I944" s="2">
        <f>'Moving Avg'!H944</f>
        <v>7.1276054999999987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  <c r="M944" s="8">
        <f t="shared" si="140"/>
        <v>25</v>
      </c>
      <c r="N944" s="8">
        <f t="shared" si="141"/>
        <v>0</v>
      </c>
      <c r="O944" s="8">
        <f t="shared" si="142"/>
        <v>50</v>
      </c>
      <c r="P944" s="8">
        <f t="shared" si="143"/>
        <v>16.5</v>
      </c>
      <c r="Q944" s="9">
        <f t="shared" si="144"/>
        <v>18.725000000000001</v>
      </c>
      <c r="R944" s="9">
        <f t="shared" si="145"/>
        <v>26.625</v>
      </c>
      <c r="S944" s="9">
        <f t="shared" si="146"/>
        <v>23.675000000000001</v>
      </c>
      <c r="T944" s="9">
        <f t="shared" si="147"/>
        <v>22.875</v>
      </c>
      <c r="U944" s="8">
        <f t="shared" si="148"/>
        <v>23.008333333333336</v>
      </c>
      <c r="V944" s="8">
        <f t="shared" si="149"/>
        <v>22.975000000000001</v>
      </c>
    </row>
    <row r="945" spans="1:22" ht="13.5" x14ac:dyDescent="0.25">
      <c r="A945" s="3">
        <f>RSI!A945</f>
        <v>43382</v>
      </c>
      <c r="B945" s="2">
        <f>RSI!B945</f>
        <v>7.7939999999999996</v>
      </c>
      <c r="C945" s="2">
        <f>RSI!I945</f>
        <v>39.543678423390212</v>
      </c>
      <c r="D945" s="2">
        <f>MACD!E945</f>
        <v>0.35619640728608459</v>
      </c>
      <c r="E945" s="2">
        <f>MACD!F945</f>
        <v>0.2318890927971686</v>
      </c>
      <c r="F945" s="2">
        <f>'Moving Avg'!D945</f>
        <v>7.8524599999999989</v>
      </c>
      <c r="G945" s="2">
        <f>'Moving Avg'!F945</f>
        <v>8.3331850000000003</v>
      </c>
      <c r="H945" s="2">
        <f>'Moving Avg'!G945</f>
        <v>7.8706740000000011</v>
      </c>
      <c r="I945" s="2">
        <f>'Moving Avg'!H945</f>
        <v>7.1360174999999995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  <c r="M945" s="8">
        <f t="shared" si="140"/>
        <v>25</v>
      </c>
      <c r="N945" s="8">
        <f t="shared" si="141"/>
        <v>0</v>
      </c>
      <c r="O945" s="8">
        <f t="shared" si="142"/>
        <v>50</v>
      </c>
      <c r="P945" s="8">
        <f t="shared" si="143"/>
        <v>16.5</v>
      </c>
      <c r="Q945" s="9">
        <f t="shared" si="144"/>
        <v>18.725000000000001</v>
      </c>
      <c r="R945" s="9">
        <f t="shared" si="145"/>
        <v>26.625</v>
      </c>
      <c r="S945" s="9">
        <f t="shared" si="146"/>
        <v>23.675000000000001</v>
      </c>
      <c r="T945" s="9">
        <f t="shared" si="147"/>
        <v>22.875</v>
      </c>
      <c r="U945" s="8">
        <f t="shared" si="148"/>
        <v>23.008333333333336</v>
      </c>
      <c r="V945" s="8">
        <f t="shared" si="149"/>
        <v>22.975000000000001</v>
      </c>
    </row>
    <row r="946" spans="1:22" ht="13.5" x14ac:dyDescent="0.25">
      <c r="A946" s="3">
        <f>RSI!A946</f>
        <v>43383</v>
      </c>
      <c r="B946" s="2">
        <f>RSI!B946</f>
        <v>7.5989000000000004</v>
      </c>
      <c r="C946" s="2">
        <f>RSI!I946</f>
        <v>35.006916236943894</v>
      </c>
      <c r="D946" s="2">
        <f>MACD!E946</f>
        <v>0.38790055088617414</v>
      </c>
      <c r="E946" s="2">
        <f>MACD!F946</f>
        <v>0.26309138441496971</v>
      </c>
      <c r="F946" s="2">
        <f>'Moving Avg'!D946</f>
        <v>7.7728200000000012</v>
      </c>
      <c r="G946" s="2">
        <f>'Moving Avg'!F946</f>
        <v>8.2701999999999991</v>
      </c>
      <c r="H946" s="2">
        <f>'Moving Avg'!G946</f>
        <v>7.8779880000000011</v>
      </c>
      <c r="I946" s="2">
        <f>'Moving Avg'!H946</f>
        <v>7.1439414999999995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  <c r="M946" s="8">
        <f t="shared" si="140"/>
        <v>25</v>
      </c>
      <c r="N946" s="8">
        <f t="shared" si="141"/>
        <v>0</v>
      </c>
      <c r="O946" s="8">
        <f t="shared" si="142"/>
        <v>50</v>
      </c>
      <c r="P946" s="8">
        <f t="shared" si="143"/>
        <v>16.5</v>
      </c>
      <c r="Q946" s="9">
        <f t="shared" si="144"/>
        <v>18.725000000000001</v>
      </c>
      <c r="R946" s="9">
        <f t="shared" si="145"/>
        <v>26.625</v>
      </c>
      <c r="S946" s="9">
        <f t="shared" si="146"/>
        <v>23.675000000000001</v>
      </c>
      <c r="T946" s="9">
        <f t="shared" si="147"/>
        <v>22.875</v>
      </c>
      <c r="U946" s="8">
        <f t="shared" si="148"/>
        <v>23.008333333333336</v>
      </c>
      <c r="V946" s="8">
        <f t="shared" si="149"/>
        <v>22.975000000000001</v>
      </c>
    </row>
    <row r="947" spans="1:22" ht="13.5" x14ac:dyDescent="0.25">
      <c r="A947" s="3">
        <f>RSI!A947</f>
        <v>43384</v>
      </c>
      <c r="B947" s="2">
        <f>RSI!B947</f>
        <v>7.5826000000000002</v>
      </c>
      <c r="C947" s="2">
        <f>RSI!I947</f>
        <v>34.649250113927849</v>
      </c>
      <c r="D947" s="2">
        <f>MACD!E947</f>
        <v>0.4102203152351187</v>
      </c>
      <c r="E947" s="2">
        <f>MACD!F947</f>
        <v>0.29251717057899951</v>
      </c>
      <c r="F947" s="2">
        <f>'Moving Avg'!D947</f>
        <v>7.7370600000000014</v>
      </c>
      <c r="G947" s="2">
        <f>'Moving Avg'!F947</f>
        <v>8.2076200000000004</v>
      </c>
      <c r="H947" s="2">
        <f>'Moving Avg'!G947</f>
        <v>7.8849760000000018</v>
      </c>
      <c r="I947" s="2">
        <f>'Moving Avg'!H947</f>
        <v>7.1521089999999994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  <c r="M947" s="8">
        <f t="shared" si="140"/>
        <v>25</v>
      </c>
      <c r="N947" s="8">
        <f t="shared" si="141"/>
        <v>0</v>
      </c>
      <c r="O947" s="8">
        <f t="shared" si="142"/>
        <v>50</v>
      </c>
      <c r="P947" s="8">
        <f t="shared" si="143"/>
        <v>16.5</v>
      </c>
      <c r="Q947" s="9">
        <f t="shared" si="144"/>
        <v>18.725000000000001</v>
      </c>
      <c r="R947" s="9">
        <f t="shared" si="145"/>
        <v>26.625</v>
      </c>
      <c r="S947" s="9">
        <f t="shared" si="146"/>
        <v>23.675000000000001</v>
      </c>
      <c r="T947" s="9">
        <f t="shared" si="147"/>
        <v>22.875</v>
      </c>
      <c r="U947" s="8">
        <f t="shared" si="148"/>
        <v>23.008333333333336</v>
      </c>
      <c r="V947" s="8">
        <f t="shared" si="149"/>
        <v>22.975000000000001</v>
      </c>
    </row>
    <row r="948" spans="1:22" ht="13.5" x14ac:dyDescent="0.25">
      <c r="A948" s="3">
        <f>RSI!A948</f>
        <v>43385</v>
      </c>
      <c r="B948" s="2">
        <f>RSI!B948</f>
        <v>7.8021000000000003</v>
      </c>
      <c r="C948" s="2">
        <f>RSI!I948</f>
        <v>43.08260828007743</v>
      </c>
      <c r="D948" s="2">
        <f>MACD!E948</f>
        <v>0.41200394467961843</v>
      </c>
      <c r="E948" s="2">
        <f>MACD!F948</f>
        <v>0.31641452539912329</v>
      </c>
      <c r="F948" s="2">
        <f>'Moving Avg'!D948</f>
        <v>7.7175600000000006</v>
      </c>
      <c r="G948" s="2">
        <f>'Moving Avg'!F948</f>
        <v>8.1612950000000009</v>
      </c>
      <c r="H948" s="2">
        <f>'Moving Avg'!G948</f>
        <v>7.8948920000000014</v>
      </c>
      <c r="I948" s="2">
        <f>'Moving Avg'!H948</f>
        <v>7.1612520000000011</v>
      </c>
      <c r="J948" s="6" t="str">
        <f>OBV!F948</f>
        <v>BULLISH</v>
      </c>
      <c r="K948" s="6" t="str">
        <f>OBV!G948</f>
        <v>NEUTRAL</v>
      </c>
      <c r="L948" s="6" t="str">
        <f>OBV!H948</f>
        <v>BULLISH DIVERGENCE</v>
      </c>
      <c r="M948" s="8">
        <f t="shared" si="140"/>
        <v>25</v>
      </c>
      <c r="N948" s="8">
        <f t="shared" si="141"/>
        <v>0</v>
      </c>
      <c r="O948" s="8">
        <f t="shared" si="142"/>
        <v>50</v>
      </c>
      <c r="P948" s="8">
        <f t="shared" si="143"/>
        <v>66.5</v>
      </c>
      <c r="Q948" s="9">
        <f t="shared" si="144"/>
        <v>26.225000000000001</v>
      </c>
      <c r="R948" s="9">
        <f t="shared" si="145"/>
        <v>39.125</v>
      </c>
      <c r="S948" s="9">
        <f t="shared" si="146"/>
        <v>46.174999999999997</v>
      </c>
      <c r="T948" s="9">
        <f t="shared" si="147"/>
        <v>35.375</v>
      </c>
      <c r="U948" s="8">
        <f t="shared" si="148"/>
        <v>37.174999999999997</v>
      </c>
      <c r="V948" s="8">
        <f t="shared" si="149"/>
        <v>36.724999999999994</v>
      </c>
    </row>
    <row r="949" spans="1:22" ht="13.5" x14ac:dyDescent="0.25">
      <c r="A949" s="3">
        <f>RSI!A949</f>
        <v>43389</v>
      </c>
      <c r="B949" s="2">
        <f>RSI!B949</f>
        <v>7.7289000000000003</v>
      </c>
      <c r="C949" s="2">
        <f>RSI!I949</f>
        <v>41.17434661473564</v>
      </c>
      <c r="D949" s="2">
        <f>MACD!E949</f>
        <v>0.40908737008850604</v>
      </c>
      <c r="E949" s="2">
        <f>MACD!F949</f>
        <v>0.33494909433699988</v>
      </c>
      <c r="F949" s="2">
        <f>'Moving Avg'!D949</f>
        <v>7.7013000000000007</v>
      </c>
      <c r="G949" s="2">
        <f>'Moving Avg'!F949</f>
        <v>8.1088750000000012</v>
      </c>
      <c r="H949" s="2">
        <f>'Moving Avg'!G949</f>
        <v>7.9023680000000009</v>
      </c>
      <c r="I949" s="2">
        <f>'Moving Avg'!H949</f>
        <v>7.1700290000000004</v>
      </c>
      <c r="J949" s="6" t="str">
        <f>OBV!F949</f>
        <v>BULLISH</v>
      </c>
      <c r="K949" s="6" t="str">
        <f>OBV!G949</f>
        <v>NEUTRAL</v>
      </c>
      <c r="L949" s="6" t="str">
        <f>OBV!H949</f>
        <v>BULLISH DIVERGENCE</v>
      </c>
      <c r="M949" s="8">
        <f t="shared" si="140"/>
        <v>25</v>
      </c>
      <c r="N949" s="8">
        <f t="shared" si="141"/>
        <v>0</v>
      </c>
      <c r="O949" s="8">
        <f t="shared" si="142"/>
        <v>50</v>
      </c>
      <c r="P949" s="8">
        <f t="shared" si="143"/>
        <v>66.5</v>
      </c>
      <c r="Q949" s="9">
        <f t="shared" si="144"/>
        <v>26.225000000000001</v>
      </c>
      <c r="R949" s="9">
        <f t="shared" si="145"/>
        <v>39.125</v>
      </c>
      <c r="S949" s="9">
        <f t="shared" si="146"/>
        <v>46.174999999999997</v>
      </c>
      <c r="T949" s="9">
        <f t="shared" si="147"/>
        <v>35.375</v>
      </c>
      <c r="U949" s="8">
        <f t="shared" si="148"/>
        <v>37.174999999999997</v>
      </c>
      <c r="V949" s="8">
        <f t="shared" si="149"/>
        <v>36.724999999999994</v>
      </c>
    </row>
    <row r="950" spans="1:22" ht="13.5" x14ac:dyDescent="0.25">
      <c r="A950" s="3">
        <f>RSI!A950</f>
        <v>43390</v>
      </c>
      <c r="B950" s="2">
        <f>RSI!B950</f>
        <v>7.4770000000000003</v>
      </c>
      <c r="C950" s="2">
        <f>RSI!I950</f>
        <v>35.36862871559822</v>
      </c>
      <c r="D950" s="2">
        <f>MACD!E950</f>
        <v>0.38948279033662558</v>
      </c>
      <c r="E950" s="2">
        <f>MACD!F950</f>
        <v>0.34585583353692506</v>
      </c>
      <c r="F950" s="2">
        <f>'Moving Avg'!D950</f>
        <v>7.6378999999999992</v>
      </c>
      <c r="G950" s="2">
        <f>'Moving Avg'!F950</f>
        <v>8.0593000000000004</v>
      </c>
      <c r="H950" s="2">
        <f>'Moving Avg'!G950</f>
        <v>7.9057820000000003</v>
      </c>
      <c r="I950" s="2">
        <f>'Moving Avg'!H950</f>
        <v>7.1775465000000018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  <c r="M950" s="8">
        <f t="shared" si="140"/>
        <v>25</v>
      </c>
      <c r="N950" s="8">
        <f t="shared" si="141"/>
        <v>0</v>
      </c>
      <c r="O950" s="8">
        <f t="shared" si="142"/>
        <v>50</v>
      </c>
      <c r="P950" s="8">
        <f t="shared" si="143"/>
        <v>66.5</v>
      </c>
      <c r="Q950" s="9">
        <f t="shared" si="144"/>
        <v>26.225000000000001</v>
      </c>
      <c r="R950" s="9">
        <f t="shared" si="145"/>
        <v>39.125</v>
      </c>
      <c r="S950" s="9">
        <f t="shared" si="146"/>
        <v>46.174999999999997</v>
      </c>
      <c r="T950" s="9">
        <f t="shared" si="147"/>
        <v>35.375</v>
      </c>
      <c r="U950" s="8">
        <f t="shared" si="148"/>
        <v>37.174999999999997</v>
      </c>
      <c r="V950" s="8">
        <f t="shared" si="149"/>
        <v>36.724999999999994</v>
      </c>
    </row>
    <row r="951" spans="1:22" ht="13.5" x14ac:dyDescent="0.25">
      <c r="A951" s="3">
        <f>RSI!A951</f>
        <v>43391</v>
      </c>
      <c r="B951" s="2">
        <f>RSI!B951</f>
        <v>7.6719999999999997</v>
      </c>
      <c r="C951" s="2">
        <f>RSI!I951</f>
        <v>42.166876492570047</v>
      </c>
      <c r="D951" s="2">
        <f>MACD!E951</f>
        <v>0.35653751799157085</v>
      </c>
      <c r="E951" s="2">
        <f>MACD!F951</f>
        <v>0.34799217042785424</v>
      </c>
      <c r="F951" s="2">
        <f>'Moving Avg'!D951</f>
        <v>7.65252</v>
      </c>
      <c r="G951" s="2">
        <f>'Moving Avg'!F951</f>
        <v>8.0162250000000022</v>
      </c>
      <c r="H951" s="2">
        <f>'Moving Avg'!G951</f>
        <v>7.9145580000000004</v>
      </c>
      <c r="I951" s="2">
        <f>'Moving Avg'!H951</f>
        <v>7.1860390000000018</v>
      </c>
      <c r="J951" s="6" t="str">
        <f>OBV!F951</f>
        <v>BULLISH</v>
      </c>
      <c r="K951" s="6" t="str">
        <f>OBV!G951</f>
        <v>NEUTRAL</v>
      </c>
      <c r="L951" s="6" t="str">
        <f>OBV!H951</f>
        <v>CONFIRMED BULLISH</v>
      </c>
      <c r="M951" s="8">
        <f t="shared" si="140"/>
        <v>25</v>
      </c>
      <c r="N951" s="8">
        <f t="shared" si="141"/>
        <v>0</v>
      </c>
      <c r="O951" s="8">
        <f t="shared" si="142"/>
        <v>50</v>
      </c>
      <c r="P951" s="8">
        <f t="shared" si="143"/>
        <v>83.5</v>
      </c>
      <c r="Q951" s="9">
        <f t="shared" si="144"/>
        <v>28.774999999999999</v>
      </c>
      <c r="R951" s="9">
        <f t="shared" si="145"/>
        <v>43.375</v>
      </c>
      <c r="S951" s="9">
        <f t="shared" si="146"/>
        <v>53.825000000000003</v>
      </c>
      <c r="T951" s="9">
        <f t="shared" si="147"/>
        <v>39.625</v>
      </c>
      <c r="U951" s="8">
        <f t="shared" si="148"/>
        <v>41.991666666666667</v>
      </c>
      <c r="V951" s="8">
        <f t="shared" si="149"/>
        <v>41.400000000000006</v>
      </c>
    </row>
    <row r="952" spans="1:22" ht="13.5" x14ac:dyDescent="0.25">
      <c r="A952" s="3">
        <f>RSI!A952</f>
        <v>43392</v>
      </c>
      <c r="B952" s="2">
        <f>RSI!B952</f>
        <v>7.7777000000000003</v>
      </c>
      <c r="C952" s="2">
        <f>RSI!I952</f>
        <v>45.512489064194654</v>
      </c>
      <c r="D952" s="2">
        <f>MACD!E952</f>
        <v>0.28627626452474431</v>
      </c>
      <c r="E952" s="2">
        <f>MACD!F952</f>
        <v>0.3356489892472323</v>
      </c>
      <c r="F952" s="2">
        <f>'Moving Avg'!D952</f>
        <v>7.6915400000000007</v>
      </c>
      <c r="G952" s="2">
        <f>'Moving Avg'!F952</f>
        <v>7.9812800000000008</v>
      </c>
      <c r="H952" s="2">
        <f>'Moving Avg'!G952</f>
        <v>7.9254480000000003</v>
      </c>
      <c r="I952" s="2">
        <f>'Moving Avg'!H952</f>
        <v>7.194450500000003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  <c r="M952" s="8">
        <f t="shared" si="140"/>
        <v>25</v>
      </c>
      <c r="N952" s="8">
        <f t="shared" si="141"/>
        <v>100</v>
      </c>
      <c r="O952" s="8">
        <f t="shared" si="142"/>
        <v>50</v>
      </c>
      <c r="P952" s="8">
        <f t="shared" si="143"/>
        <v>83.5</v>
      </c>
      <c r="Q952" s="9">
        <f t="shared" si="144"/>
        <v>63.774999999999999</v>
      </c>
      <c r="R952" s="9">
        <f t="shared" si="145"/>
        <v>63.375</v>
      </c>
      <c r="S952" s="9">
        <f t="shared" si="146"/>
        <v>68.825000000000003</v>
      </c>
      <c r="T952" s="9">
        <f t="shared" si="147"/>
        <v>64.625</v>
      </c>
      <c r="U952" s="8">
        <f t="shared" si="148"/>
        <v>65.325000000000003</v>
      </c>
      <c r="V952" s="8">
        <f t="shared" si="149"/>
        <v>65.150000000000006</v>
      </c>
    </row>
    <row r="953" spans="1:22" ht="13.5" x14ac:dyDescent="0.25">
      <c r="A953" s="3">
        <f>RSI!A953</f>
        <v>43395</v>
      </c>
      <c r="B953" s="2">
        <f>RSI!B953</f>
        <v>7.7207999999999997</v>
      </c>
      <c r="C953" s="2">
        <f>RSI!I953</f>
        <v>44.035675660341909</v>
      </c>
      <c r="D953" s="2">
        <f>MACD!E953</f>
        <v>0.25325646463449836</v>
      </c>
      <c r="E953" s="2">
        <f>MACD!F953</f>
        <v>0.31917048432468553</v>
      </c>
      <c r="F953" s="2">
        <f>'Moving Avg'!D953</f>
        <v>7.675279999999999</v>
      </c>
      <c r="G953" s="2">
        <f>'Moving Avg'!F953</f>
        <v>7.9508049999999999</v>
      </c>
      <c r="H953" s="2">
        <f>'Moving Avg'!G953</f>
        <v>7.9352000000000009</v>
      </c>
      <c r="I953" s="2">
        <f>'Moving Avg'!H953</f>
        <v>7.2027810000000025</v>
      </c>
      <c r="J953" s="6" t="str">
        <f>OBV!F953</f>
        <v>BULLISH</v>
      </c>
      <c r="K953" s="6" t="str">
        <f>OBV!G953</f>
        <v>NEUTRAL</v>
      </c>
      <c r="L953" s="6" t="str">
        <f>OBV!H953</f>
        <v>BULLISH DIVERGENCE</v>
      </c>
      <c r="M953" s="8">
        <f t="shared" si="140"/>
        <v>25</v>
      </c>
      <c r="N953" s="8">
        <f t="shared" si="141"/>
        <v>100</v>
      </c>
      <c r="O953" s="8">
        <f t="shared" si="142"/>
        <v>50</v>
      </c>
      <c r="P953" s="8">
        <f t="shared" si="143"/>
        <v>66.5</v>
      </c>
      <c r="Q953" s="9">
        <f t="shared" si="144"/>
        <v>61.225000000000001</v>
      </c>
      <c r="R953" s="9">
        <f t="shared" si="145"/>
        <v>59.125</v>
      </c>
      <c r="S953" s="9">
        <f t="shared" si="146"/>
        <v>61.174999999999997</v>
      </c>
      <c r="T953" s="9">
        <f t="shared" si="147"/>
        <v>60.375</v>
      </c>
      <c r="U953" s="8">
        <f t="shared" si="148"/>
        <v>60.508333333333326</v>
      </c>
      <c r="V953" s="8">
        <f t="shared" si="149"/>
        <v>60.474999999999994</v>
      </c>
    </row>
    <row r="954" spans="1:22" ht="13.5" x14ac:dyDescent="0.25">
      <c r="A954" s="3">
        <f>RSI!A954</f>
        <v>43396</v>
      </c>
      <c r="B954" s="2">
        <f>RSI!B954</f>
        <v>7.7207999999999997</v>
      </c>
      <c r="C954" s="2">
        <f>RSI!I954</f>
        <v>44.035675660341909</v>
      </c>
      <c r="D954" s="2">
        <f>MACD!E954</f>
        <v>0.21278389817194743</v>
      </c>
      <c r="E954" s="2">
        <f>MACD!F954</f>
        <v>0.29789316709413793</v>
      </c>
      <c r="F954" s="2">
        <f>'Moving Avg'!D954</f>
        <v>7.6736599999999999</v>
      </c>
      <c r="G954" s="2">
        <f>'Moving Avg'!F954</f>
        <v>7.9122000000000003</v>
      </c>
      <c r="H954" s="2">
        <f>'Moving Avg'!G954</f>
        <v>7.9462520000000003</v>
      </c>
      <c r="I954" s="2">
        <f>'Moving Avg'!H954</f>
        <v>7.2109080000000025</v>
      </c>
      <c r="J954" s="6" t="str">
        <f>OBV!F954</f>
        <v>BULLISH</v>
      </c>
      <c r="K954" s="6" t="str">
        <f>OBV!G954</f>
        <v>NEUTRAL</v>
      </c>
      <c r="L954" s="6" t="str">
        <f>OBV!H954</f>
        <v>BULLISH DIVERGENCE</v>
      </c>
      <c r="M954" s="8">
        <f t="shared" si="140"/>
        <v>25</v>
      </c>
      <c r="N954" s="8">
        <f t="shared" si="141"/>
        <v>100</v>
      </c>
      <c r="O954" s="8">
        <f t="shared" si="142"/>
        <v>50</v>
      </c>
      <c r="P954" s="8">
        <f t="shared" si="143"/>
        <v>66.5</v>
      </c>
      <c r="Q954" s="9">
        <f t="shared" si="144"/>
        <v>61.225000000000001</v>
      </c>
      <c r="R954" s="9">
        <f t="shared" si="145"/>
        <v>59.125</v>
      </c>
      <c r="S954" s="9">
        <f t="shared" si="146"/>
        <v>61.174999999999997</v>
      </c>
      <c r="T954" s="9">
        <f t="shared" si="147"/>
        <v>60.375</v>
      </c>
      <c r="U954" s="8">
        <f t="shared" si="148"/>
        <v>60.508333333333326</v>
      </c>
      <c r="V954" s="8">
        <f t="shared" si="149"/>
        <v>60.474999999999994</v>
      </c>
    </row>
    <row r="955" spans="1:22" ht="13.5" x14ac:dyDescent="0.25">
      <c r="A955" s="3">
        <f>RSI!A955</f>
        <v>43397</v>
      </c>
      <c r="B955" s="2">
        <f>RSI!B955</f>
        <v>7.5175999999999998</v>
      </c>
      <c r="C955" s="2">
        <f>RSI!I955</f>
        <v>38.818720983075117</v>
      </c>
      <c r="D955" s="2">
        <f>MACD!E955</f>
        <v>0.19222808230331623</v>
      </c>
      <c r="E955" s="2">
        <f>MACD!F955</f>
        <v>0.2767601501359736</v>
      </c>
      <c r="F955" s="2">
        <f>'Moving Avg'!D955</f>
        <v>7.6817800000000007</v>
      </c>
      <c r="G955" s="2">
        <f>'Moving Avg'!F955</f>
        <v>7.8654649999999986</v>
      </c>
      <c r="H955" s="2">
        <f>'Moving Avg'!G955</f>
        <v>7.9538900000000012</v>
      </c>
      <c r="I955" s="2">
        <f>'Moving Avg'!H955</f>
        <v>7.2190350000000025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  <c r="M955" s="8">
        <f t="shared" si="140"/>
        <v>25</v>
      </c>
      <c r="N955" s="8">
        <f t="shared" si="141"/>
        <v>100</v>
      </c>
      <c r="O955" s="8">
        <f t="shared" si="142"/>
        <v>50</v>
      </c>
      <c r="P955" s="8">
        <f t="shared" si="143"/>
        <v>83.5</v>
      </c>
      <c r="Q955" s="9">
        <f t="shared" si="144"/>
        <v>63.774999999999999</v>
      </c>
      <c r="R955" s="9">
        <f t="shared" si="145"/>
        <v>63.375</v>
      </c>
      <c r="S955" s="9">
        <f t="shared" si="146"/>
        <v>68.825000000000003</v>
      </c>
      <c r="T955" s="9">
        <f t="shared" si="147"/>
        <v>64.625</v>
      </c>
      <c r="U955" s="8">
        <f t="shared" si="148"/>
        <v>65.325000000000003</v>
      </c>
      <c r="V955" s="8">
        <f t="shared" si="149"/>
        <v>65.150000000000006</v>
      </c>
    </row>
    <row r="956" spans="1:22" ht="13.5" x14ac:dyDescent="0.25">
      <c r="A956" s="3">
        <f>RSI!A956</f>
        <v>43398</v>
      </c>
      <c r="B956" s="2">
        <f>RSI!B956</f>
        <v>7.5014000000000003</v>
      </c>
      <c r="C956" s="2">
        <f>RSI!I956</f>
        <v>38.427849064980016</v>
      </c>
      <c r="D956" s="2">
        <f>MACD!E956</f>
        <v>0.14826693787856726</v>
      </c>
      <c r="E956" s="2">
        <f>MACD!F956</f>
        <v>0.25106150768449231</v>
      </c>
      <c r="F956" s="2">
        <f>'Moving Avg'!D956</f>
        <v>7.6476599999999992</v>
      </c>
      <c r="G956" s="2">
        <f>'Moving Avg'!F956</f>
        <v>7.8191399999999991</v>
      </c>
      <c r="H956" s="2">
        <f>'Moving Avg'!G956</f>
        <v>7.9654320000000007</v>
      </c>
      <c r="I956" s="2">
        <f>'Moving Avg'!H956</f>
        <v>7.2264715000000033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  <c r="M956" s="8">
        <f t="shared" si="140"/>
        <v>25</v>
      </c>
      <c r="N956" s="8">
        <f t="shared" si="141"/>
        <v>100</v>
      </c>
      <c r="O956" s="8">
        <f t="shared" si="142"/>
        <v>50</v>
      </c>
      <c r="P956" s="8">
        <f t="shared" si="143"/>
        <v>16.5</v>
      </c>
      <c r="Q956" s="9">
        <f t="shared" si="144"/>
        <v>53.725000000000001</v>
      </c>
      <c r="R956" s="9">
        <f t="shared" si="145"/>
        <v>46.625</v>
      </c>
      <c r="S956" s="9">
        <f t="shared" si="146"/>
        <v>38.674999999999997</v>
      </c>
      <c r="T956" s="9">
        <f t="shared" si="147"/>
        <v>47.875</v>
      </c>
      <c r="U956" s="8">
        <f t="shared" si="148"/>
        <v>46.341666666666661</v>
      </c>
      <c r="V956" s="8">
        <f t="shared" si="149"/>
        <v>46.724999999999994</v>
      </c>
    </row>
    <row r="957" spans="1:22" ht="13.5" x14ac:dyDescent="0.25">
      <c r="A957" s="3">
        <f>RSI!A957</f>
        <v>43399</v>
      </c>
      <c r="B957" s="2">
        <f>RSI!B957</f>
        <v>7.4526000000000003</v>
      </c>
      <c r="C957" s="2">
        <f>RSI!I957</f>
        <v>37.212308784865911</v>
      </c>
      <c r="D957" s="2">
        <f>MACD!E957</f>
        <v>0.11435302771241318</v>
      </c>
      <c r="E957" s="2">
        <f>MACD!F957</f>
        <v>0.22371981169007649</v>
      </c>
      <c r="F957" s="2">
        <f>'Moving Avg'!D957</f>
        <v>7.5826400000000005</v>
      </c>
      <c r="G957" s="2">
        <f>'Moving Avg'!F957</f>
        <v>7.7732199999999976</v>
      </c>
      <c r="H957" s="2">
        <f>'Moving Avg'!G957</f>
        <v>7.9698199999999995</v>
      </c>
      <c r="I957" s="2">
        <f>'Moving Avg'!H957</f>
        <v>7.2327700000000039</v>
      </c>
      <c r="J957" s="6" t="str">
        <f>OBV!F957</f>
        <v>BEARISH</v>
      </c>
      <c r="K957" s="6" t="str">
        <f>OBV!G957</f>
        <v>NEUTRAL</v>
      </c>
      <c r="L957" s="6" t="str">
        <f>OBV!H957</f>
        <v>CONFIRMED BEARISH</v>
      </c>
      <c r="M957" s="8">
        <f t="shared" si="140"/>
        <v>25</v>
      </c>
      <c r="N957" s="8">
        <f t="shared" si="141"/>
        <v>100</v>
      </c>
      <c r="O957" s="8">
        <f t="shared" si="142"/>
        <v>50</v>
      </c>
      <c r="P957" s="8">
        <f t="shared" si="143"/>
        <v>16.5</v>
      </c>
      <c r="Q957" s="9">
        <f t="shared" si="144"/>
        <v>53.725000000000001</v>
      </c>
      <c r="R957" s="9">
        <f t="shared" si="145"/>
        <v>46.625</v>
      </c>
      <c r="S957" s="9">
        <f t="shared" si="146"/>
        <v>38.674999999999997</v>
      </c>
      <c r="T957" s="9">
        <f t="shared" si="147"/>
        <v>47.875</v>
      </c>
      <c r="U957" s="8">
        <f t="shared" si="148"/>
        <v>46.341666666666661</v>
      </c>
      <c r="V957" s="8">
        <f t="shared" si="149"/>
        <v>46.724999999999994</v>
      </c>
    </row>
    <row r="958" spans="1:22" ht="13.5" x14ac:dyDescent="0.25">
      <c r="A958" s="3">
        <f>RSI!A958</f>
        <v>43402</v>
      </c>
      <c r="B958" s="2">
        <f>RSI!B958</f>
        <v>7.4444999999999997</v>
      </c>
      <c r="C958" s="2">
        <f>RSI!I958</f>
        <v>37.003084981790245</v>
      </c>
      <c r="D958" s="2">
        <f>MACD!E958</f>
        <v>0.12232984421799209</v>
      </c>
      <c r="E958" s="2">
        <f>MACD!F958</f>
        <v>0.20344181819565962</v>
      </c>
      <c r="F958" s="2">
        <f>'Moving Avg'!D958</f>
        <v>7.5273799999999991</v>
      </c>
      <c r="G958" s="2">
        <f>'Moving Avg'!F958</f>
        <v>7.7281149999999981</v>
      </c>
      <c r="H958" s="2">
        <f>'Moving Avg'!G958</f>
        <v>7.9745340000000002</v>
      </c>
      <c r="I958" s="2">
        <f>'Moving Avg'!H958</f>
        <v>7.2384995000000041</v>
      </c>
      <c r="J958" s="6" t="str">
        <f>OBV!F958</f>
        <v>BEARISH</v>
      </c>
      <c r="K958" s="6" t="str">
        <f>OBV!G958</f>
        <v>NEUTRAL</v>
      </c>
      <c r="L958" s="6" t="str">
        <f>OBV!H958</f>
        <v>CONFIRMED BEARISH</v>
      </c>
      <c r="M958" s="8">
        <f t="shared" si="140"/>
        <v>25</v>
      </c>
      <c r="N958" s="8">
        <f t="shared" si="141"/>
        <v>100</v>
      </c>
      <c r="O958" s="8">
        <f t="shared" si="142"/>
        <v>50</v>
      </c>
      <c r="P958" s="8">
        <f t="shared" si="143"/>
        <v>16.5</v>
      </c>
      <c r="Q958" s="9">
        <f t="shared" si="144"/>
        <v>53.725000000000001</v>
      </c>
      <c r="R958" s="9">
        <f t="shared" si="145"/>
        <v>46.625</v>
      </c>
      <c r="S958" s="9">
        <f t="shared" si="146"/>
        <v>38.674999999999997</v>
      </c>
      <c r="T958" s="9">
        <f t="shared" si="147"/>
        <v>47.875</v>
      </c>
      <c r="U958" s="8">
        <f t="shared" si="148"/>
        <v>46.341666666666661</v>
      </c>
      <c r="V958" s="8">
        <f t="shared" si="149"/>
        <v>46.724999999999994</v>
      </c>
    </row>
    <row r="959" spans="1:22" ht="13.5" x14ac:dyDescent="0.25">
      <c r="A959" s="3">
        <f>RSI!A959</f>
        <v>43403</v>
      </c>
      <c r="B959" s="2">
        <f>RSI!B959</f>
        <v>7.4851000000000001</v>
      </c>
      <c r="C959" s="2">
        <f>RSI!I959</f>
        <v>38.858687409527178</v>
      </c>
      <c r="D959" s="2">
        <f>MACD!E959</f>
        <v>0.11699168228682932</v>
      </c>
      <c r="E959" s="2">
        <f>MACD!F959</f>
        <v>0.18615179101389356</v>
      </c>
      <c r="F959" s="2">
        <f>'Moving Avg'!D959</f>
        <v>7.4802400000000002</v>
      </c>
      <c r="G959" s="2">
        <f>'Moving Avg'!F959</f>
        <v>7.6886949999999983</v>
      </c>
      <c r="H959" s="2">
        <f>'Moving Avg'!G959</f>
        <v>7.9800600000000008</v>
      </c>
      <c r="I959" s="2">
        <f>'Moving Avg'!H959</f>
        <v>7.2444730000000046</v>
      </c>
      <c r="J959" s="6" t="str">
        <f>OBV!F959</f>
        <v>BEARISH</v>
      </c>
      <c r="K959" s="6" t="str">
        <f>OBV!G959</f>
        <v>NEUTRAL</v>
      </c>
      <c r="L959" s="6" t="str">
        <f>OBV!H959</f>
        <v>CONFIRMED BEARISH</v>
      </c>
      <c r="M959" s="8">
        <f t="shared" si="140"/>
        <v>25</v>
      </c>
      <c r="N959" s="8">
        <f t="shared" si="141"/>
        <v>100</v>
      </c>
      <c r="O959" s="8">
        <f t="shared" si="142"/>
        <v>50</v>
      </c>
      <c r="P959" s="8">
        <f t="shared" si="143"/>
        <v>16.5</v>
      </c>
      <c r="Q959" s="9">
        <f t="shared" si="144"/>
        <v>53.725000000000001</v>
      </c>
      <c r="R959" s="9">
        <f t="shared" si="145"/>
        <v>46.625</v>
      </c>
      <c r="S959" s="9">
        <f t="shared" si="146"/>
        <v>38.674999999999997</v>
      </c>
      <c r="T959" s="9">
        <f t="shared" si="147"/>
        <v>47.875</v>
      </c>
      <c r="U959" s="8">
        <f t="shared" si="148"/>
        <v>46.341666666666661</v>
      </c>
      <c r="V959" s="8">
        <f t="shared" si="149"/>
        <v>46.724999999999994</v>
      </c>
    </row>
    <row r="960" spans="1:22" ht="13.5" x14ac:dyDescent="0.25">
      <c r="A960" s="3">
        <f>RSI!A960</f>
        <v>43404</v>
      </c>
      <c r="B960" s="2">
        <f>RSI!B960</f>
        <v>7.4851000000000001</v>
      </c>
      <c r="C960" s="2">
        <f>RSI!I960</f>
        <v>38.858687409527171</v>
      </c>
      <c r="D960" s="2">
        <f>MACD!E960</f>
        <v>7.550062456541351E-2</v>
      </c>
      <c r="E960" s="2">
        <f>MACD!F960</f>
        <v>0.16402155772419758</v>
      </c>
      <c r="F960" s="2">
        <f>'Moving Avg'!D960</f>
        <v>7.4737399999999994</v>
      </c>
      <c r="G960" s="2">
        <f>'Moving Avg'!F960</f>
        <v>7.6614699999999987</v>
      </c>
      <c r="H960" s="2">
        <f>'Moving Avg'!G960</f>
        <v>7.9854239999999992</v>
      </c>
      <c r="I960" s="2">
        <f>'Moving Avg'!H960</f>
        <v>7.2513810000000056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  <c r="M960" s="8">
        <f t="shared" si="140"/>
        <v>25</v>
      </c>
      <c r="N960" s="8">
        <f t="shared" si="141"/>
        <v>100</v>
      </c>
      <c r="O960" s="8">
        <f t="shared" si="142"/>
        <v>50</v>
      </c>
      <c r="P960" s="8">
        <f t="shared" si="143"/>
        <v>16.5</v>
      </c>
      <c r="Q960" s="9">
        <f t="shared" si="144"/>
        <v>53.725000000000001</v>
      </c>
      <c r="R960" s="9">
        <f t="shared" si="145"/>
        <v>46.625</v>
      </c>
      <c r="S960" s="9">
        <f t="shared" si="146"/>
        <v>38.674999999999997</v>
      </c>
      <c r="T960" s="9">
        <f t="shared" si="147"/>
        <v>47.875</v>
      </c>
      <c r="U960" s="8">
        <f t="shared" si="148"/>
        <v>46.341666666666661</v>
      </c>
      <c r="V960" s="8">
        <f t="shared" si="149"/>
        <v>46.724999999999994</v>
      </c>
    </row>
    <row r="961" spans="1:22" ht="13.5" x14ac:dyDescent="0.25">
      <c r="A961" s="3">
        <f>RSI!A961</f>
        <v>43405</v>
      </c>
      <c r="B961" s="2">
        <f>RSI!B961</f>
        <v>7.4282000000000004</v>
      </c>
      <c r="C961" s="2">
        <f>RSI!I961</f>
        <v>37.083274688526181</v>
      </c>
      <c r="D961" s="2">
        <f>MACD!E961</f>
        <v>7.6255486754441826E-2</v>
      </c>
      <c r="E961" s="2">
        <f>MACD!F961</f>
        <v>0.14646834353024643</v>
      </c>
      <c r="F961" s="2">
        <f>'Moving Avg'!D961</f>
        <v>7.4591000000000012</v>
      </c>
      <c r="G961" s="2">
        <f>'Moving Avg'!F961</f>
        <v>7.6330249999999991</v>
      </c>
      <c r="H961" s="2">
        <f>'Moving Avg'!G961</f>
        <v>7.9922500000000003</v>
      </c>
      <c r="I961" s="2">
        <f>'Moving Avg'!H961</f>
        <v>7.257354500000007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  <c r="M961" s="8">
        <f t="shared" si="140"/>
        <v>25</v>
      </c>
      <c r="N961" s="8">
        <f t="shared" si="141"/>
        <v>100</v>
      </c>
      <c r="O961" s="8">
        <f t="shared" si="142"/>
        <v>50</v>
      </c>
      <c r="P961" s="8">
        <f t="shared" si="143"/>
        <v>16.5</v>
      </c>
      <c r="Q961" s="9">
        <f t="shared" si="144"/>
        <v>53.725000000000001</v>
      </c>
      <c r="R961" s="9">
        <f t="shared" si="145"/>
        <v>46.625</v>
      </c>
      <c r="S961" s="9">
        <f t="shared" si="146"/>
        <v>38.674999999999997</v>
      </c>
      <c r="T961" s="9">
        <f t="shared" si="147"/>
        <v>47.875</v>
      </c>
      <c r="U961" s="8">
        <f t="shared" si="148"/>
        <v>46.341666666666661</v>
      </c>
      <c r="V961" s="8">
        <f t="shared" si="149"/>
        <v>46.724999999999994</v>
      </c>
    </row>
    <row r="962" spans="1:22" ht="13.5" x14ac:dyDescent="0.25">
      <c r="A962" s="3">
        <f>RSI!A962</f>
        <v>43406</v>
      </c>
      <c r="B962" s="2">
        <f>RSI!B962</f>
        <v>7.5175999999999998</v>
      </c>
      <c r="C962" s="2">
        <f>RSI!I962</f>
        <v>41.598169108175981</v>
      </c>
      <c r="D962" s="2">
        <f>MACD!E962</f>
        <v>8.8395558421009213E-2</v>
      </c>
      <c r="E962" s="2">
        <f>MACD!F962</f>
        <v>0.13485378650839899</v>
      </c>
      <c r="F962" s="2">
        <f>'Moving Avg'!D962</f>
        <v>7.4721000000000002</v>
      </c>
      <c r="G962" s="2">
        <f>'Moving Avg'!F962</f>
        <v>7.6208349999999996</v>
      </c>
      <c r="H962" s="2">
        <f>'Moving Avg'!G962</f>
        <v>7.9995639999999995</v>
      </c>
      <c r="I962" s="2">
        <f>'Moving Avg'!H962</f>
        <v>7.2647095000000057</v>
      </c>
      <c r="J962" s="6" t="str">
        <f>OBV!F962</f>
        <v>BEARISH</v>
      </c>
      <c r="K962" s="6" t="str">
        <f>OBV!G962</f>
        <v>NEUTRAL</v>
      </c>
      <c r="L962" s="6" t="str">
        <f>OBV!H962</f>
        <v>BEARISH DIVERGENCE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50</v>
      </c>
      <c r="P962" s="8">
        <f t="shared" ref="P962:P1025" si="153">IF(L962="confirmed bullish", 34, IF(L962="bullish divergence",17, 0))+IF(J962="bullish",33,IF(J962="bearish",0,16.5))+IF(K962="strong",33,IF(K962="weak",0,16.5))</f>
        <v>16.5</v>
      </c>
      <c r="Q962" s="9">
        <f t="shared" si="144"/>
        <v>53.725000000000001</v>
      </c>
      <c r="R962" s="9">
        <f t="shared" si="145"/>
        <v>46.625</v>
      </c>
      <c r="S962" s="9">
        <f t="shared" si="146"/>
        <v>38.674999999999997</v>
      </c>
      <c r="T962" s="9">
        <f t="shared" si="147"/>
        <v>47.875</v>
      </c>
      <c r="U962" s="8">
        <f t="shared" si="148"/>
        <v>46.341666666666661</v>
      </c>
      <c r="V962" s="8">
        <f t="shared" si="149"/>
        <v>46.724999999999994</v>
      </c>
    </row>
    <row r="963" spans="1:22" ht="13.5" x14ac:dyDescent="0.25">
      <c r="A963" s="3">
        <f>RSI!A963</f>
        <v>43409</v>
      </c>
      <c r="B963" s="2">
        <f>RSI!B963</f>
        <v>7.4770000000000003</v>
      </c>
      <c r="C963" s="2">
        <f>RSI!I963</f>
        <v>40.187749386809244</v>
      </c>
      <c r="D963" s="2">
        <f>MACD!E963</f>
        <v>9.4117317607966378E-2</v>
      </c>
      <c r="E963" s="2">
        <f>MACD!F963</f>
        <v>0.12670649272831247</v>
      </c>
      <c r="F963" s="2">
        <f>'Moving Avg'!D963</f>
        <v>7.4786000000000001</v>
      </c>
      <c r="G963" s="2">
        <f>'Moving Avg'!F963</f>
        <v>7.5997050000000002</v>
      </c>
      <c r="H963" s="2">
        <f>'Moving Avg'!G963</f>
        <v>8.0052540000000008</v>
      </c>
      <c r="I963" s="2">
        <f>'Moving Avg'!H963</f>
        <v>7.2722270000000044</v>
      </c>
      <c r="J963" s="6" t="str">
        <f>OBV!F963</f>
        <v>BEARISH</v>
      </c>
      <c r="K963" s="6" t="str">
        <f>OBV!G963</f>
        <v>NEUTRAL</v>
      </c>
      <c r="L963" s="6" t="str">
        <f>OBV!H963</f>
        <v>BEARISH DIVERGENCE</v>
      </c>
      <c r="M963" s="8">
        <f t="shared" si="150"/>
        <v>25</v>
      </c>
      <c r="N963" s="8">
        <f t="shared" si="151"/>
        <v>100</v>
      </c>
      <c r="O963" s="8">
        <f t="shared" si="152"/>
        <v>50</v>
      </c>
      <c r="P963" s="8">
        <f t="shared" si="153"/>
        <v>16.5</v>
      </c>
      <c r="Q963" s="9">
        <f t="shared" ref="Q963:Q1026" si="154">0.35*M963+N963*0.35+O963*0.15+P963*0.15</f>
        <v>53.725000000000001</v>
      </c>
      <c r="R963" s="9">
        <f t="shared" ref="R963:R1026" si="155">M963*0.2+N963*0.2+O963*0.35+P963*0.25</f>
        <v>46.625</v>
      </c>
      <c r="S963" s="9">
        <f t="shared" ref="S963:S1026" si="156">M963*0.15+N963*0.15+O963*0.25+P963*0.45</f>
        <v>38.674999999999997</v>
      </c>
      <c r="T963" s="9">
        <f t="shared" ref="T963:T1026" si="157">0.25*SUM(M963:P963)</f>
        <v>47.875</v>
      </c>
      <c r="U963" s="8">
        <f t="shared" ref="U963:U1026" si="158">SUM(Q963:S963)/3</f>
        <v>46.341666666666661</v>
      </c>
      <c r="V963" s="8">
        <f t="shared" ref="V963:V1026" si="159">SUM(Q963:T963)/4</f>
        <v>46.724999999999994</v>
      </c>
    </row>
    <row r="964" spans="1:22" ht="13.5" x14ac:dyDescent="0.25">
      <c r="A964" s="3">
        <f>RSI!A964</f>
        <v>43410</v>
      </c>
      <c r="B964" s="2">
        <f>RSI!B964</f>
        <v>7.5175999999999998</v>
      </c>
      <c r="C964" s="2">
        <f>RSI!I964</f>
        <v>42.294794485542475</v>
      </c>
      <c r="D964" s="2">
        <f>MACD!E964</f>
        <v>9.7298555516744933E-2</v>
      </c>
      <c r="E964" s="2">
        <f>MACD!F964</f>
        <v>0.12082490528599897</v>
      </c>
      <c r="F964" s="2">
        <f>'Moving Avg'!D964</f>
        <v>7.4851000000000001</v>
      </c>
      <c r="G964" s="2">
        <f>'Moving Avg'!F964</f>
        <v>7.5850750000000007</v>
      </c>
      <c r="H964" s="2">
        <f>'Moving Avg'!G964</f>
        <v>8.010942</v>
      </c>
      <c r="I964" s="2">
        <f>'Moving Avg'!H964</f>
        <v>7.2800695000000042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  <c r="M964" s="8">
        <f t="shared" si="150"/>
        <v>25</v>
      </c>
      <c r="N964" s="8">
        <f t="shared" si="151"/>
        <v>100</v>
      </c>
      <c r="O964" s="8">
        <f t="shared" si="152"/>
        <v>50</v>
      </c>
      <c r="P964" s="8">
        <f t="shared" si="153"/>
        <v>83.5</v>
      </c>
      <c r="Q964" s="9">
        <f t="shared" si="154"/>
        <v>63.774999999999999</v>
      </c>
      <c r="R964" s="9">
        <f t="shared" si="155"/>
        <v>63.375</v>
      </c>
      <c r="S964" s="9">
        <f t="shared" si="156"/>
        <v>68.825000000000003</v>
      </c>
      <c r="T964" s="9">
        <f t="shared" si="157"/>
        <v>64.625</v>
      </c>
      <c r="U964" s="8">
        <f t="shared" si="158"/>
        <v>65.325000000000003</v>
      </c>
      <c r="V964" s="8">
        <f t="shared" si="159"/>
        <v>65.150000000000006</v>
      </c>
    </row>
    <row r="965" spans="1:22" ht="13.5" x14ac:dyDescent="0.25">
      <c r="A965" s="3">
        <f>RSI!A965</f>
        <v>43411</v>
      </c>
      <c r="B965" s="2">
        <f>RSI!B965</f>
        <v>7.4770000000000003</v>
      </c>
      <c r="C965" s="2">
        <f>RSI!I965</f>
        <v>40.748884869422199</v>
      </c>
      <c r="D965" s="2">
        <f>MACD!E965</f>
        <v>7.2743701393802596E-2</v>
      </c>
      <c r="E965" s="2">
        <f>MACD!F965</f>
        <v>0.1112086645075597</v>
      </c>
      <c r="F965" s="2">
        <f>'Moving Avg'!D965</f>
        <v>7.4834800000000001</v>
      </c>
      <c r="G965" s="2">
        <f>'Moving Avg'!F965</f>
        <v>7.5692250000000003</v>
      </c>
      <c r="H965" s="2">
        <f>'Moving Avg'!G965</f>
        <v>8.0141939999999998</v>
      </c>
      <c r="I965" s="2">
        <f>'Moving Avg'!H965</f>
        <v>7.2875870000000056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25</v>
      </c>
      <c r="N965" s="8">
        <f t="shared" si="151"/>
        <v>100</v>
      </c>
      <c r="O965" s="8">
        <f t="shared" si="152"/>
        <v>50</v>
      </c>
      <c r="P965" s="8">
        <f t="shared" si="153"/>
        <v>16.5</v>
      </c>
      <c r="Q965" s="9">
        <f t="shared" si="154"/>
        <v>53.725000000000001</v>
      </c>
      <c r="R965" s="9">
        <f t="shared" si="155"/>
        <v>46.625</v>
      </c>
      <c r="S965" s="9">
        <f t="shared" si="156"/>
        <v>38.674999999999997</v>
      </c>
      <c r="T965" s="9">
        <f t="shared" si="157"/>
        <v>47.875</v>
      </c>
      <c r="U965" s="8">
        <f t="shared" si="158"/>
        <v>46.341666666666661</v>
      </c>
      <c r="V965" s="8">
        <f t="shared" si="159"/>
        <v>46.724999999999994</v>
      </c>
    </row>
    <row r="966" spans="1:22" ht="13.5" x14ac:dyDescent="0.25">
      <c r="A966" s="3">
        <f>RSI!A966</f>
        <v>43412</v>
      </c>
      <c r="B966" s="2">
        <f>RSI!B966</f>
        <v>7.3307000000000002</v>
      </c>
      <c r="C966" s="2">
        <f>RSI!I966</f>
        <v>35.687021095539478</v>
      </c>
      <c r="D966" s="2">
        <f>MACD!E966</f>
        <v>6.1483987179030919E-2</v>
      </c>
      <c r="E966" s="2">
        <f>MACD!F966</f>
        <v>0.10126372904185395</v>
      </c>
      <c r="F966" s="2">
        <f>'Moving Avg'!D966</f>
        <v>7.4639800000000012</v>
      </c>
      <c r="G966" s="2">
        <f>'Moving Avg'!F966</f>
        <v>7.5558150000000008</v>
      </c>
      <c r="H966" s="2">
        <f>'Moving Avg'!G966</f>
        <v>8.0112679999999994</v>
      </c>
      <c r="I966" s="2">
        <f>'Moving Avg'!H966</f>
        <v>7.293438500000005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  <c r="M966" s="8">
        <f t="shared" si="150"/>
        <v>25</v>
      </c>
      <c r="N966" s="8">
        <f t="shared" si="151"/>
        <v>100</v>
      </c>
      <c r="O966" s="8">
        <f t="shared" si="152"/>
        <v>50</v>
      </c>
      <c r="P966" s="8">
        <f t="shared" si="153"/>
        <v>66.5</v>
      </c>
      <c r="Q966" s="9">
        <f t="shared" si="154"/>
        <v>61.225000000000001</v>
      </c>
      <c r="R966" s="9">
        <f t="shared" si="155"/>
        <v>59.125</v>
      </c>
      <c r="S966" s="9">
        <f t="shared" si="156"/>
        <v>61.174999999999997</v>
      </c>
      <c r="T966" s="9">
        <f t="shared" si="157"/>
        <v>60.375</v>
      </c>
      <c r="U966" s="8">
        <f t="shared" si="158"/>
        <v>60.508333333333326</v>
      </c>
      <c r="V966" s="8">
        <f t="shared" si="159"/>
        <v>60.474999999999994</v>
      </c>
    </row>
    <row r="967" spans="1:22" ht="13.5" x14ac:dyDescent="0.25">
      <c r="A967" s="3">
        <f>RSI!A967</f>
        <v>43413</v>
      </c>
      <c r="B967" s="2">
        <f>RSI!B967</f>
        <v>7.3144</v>
      </c>
      <c r="C967" s="2">
        <f>RSI!I967</f>
        <v>35.162928856683337</v>
      </c>
      <c r="D967" s="2">
        <f>MACD!E967</f>
        <v>4.7606615789350215E-2</v>
      </c>
      <c r="E967" s="2">
        <f>MACD!F967</f>
        <v>9.0532306391353207E-2</v>
      </c>
      <c r="F967" s="2">
        <f>'Moving Avg'!D967</f>
        <v>7.4233400000000005</v>
      </c>
      <c r="G967" s="2">
        <f>'Moving Avg'!F967</f>
        <v>7.5424050000000022</v>
      </c>
      <c r="H967" s="2">
        <f>'Moving Avg'!G967</f>
        <v>8.0010259999999995</v>
      </c>
      <c r="I967" s="2">
        <f>'Moving Avg'!H967</f>
        <v>7.2995335000000043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25</v>
      </c>
      <c r="N967" s="8">
        <f t="shared" si="151"/>
        <v>100</v>
      </c>
      <c r="O967" s="8">
        <f t="shared" si="152"/>
        <v>50</v>
      </c>
      <c r="P967" s="8">
        <f t="shared" si="153"/>
        <v>16.5</v>
      </c>
      <c r="Q967" s="9">
        <f t="shared" si="154"/>
        <v>53.725000000000001</v>
      </c>
      <c r="R967" s="9">
        <f t="shared" si="155"/>
        <v>46.625</v>
      </c>
      <c r="S967" s="9">
        <f t="shared" si="156"/>
        <v>38.674999999999997</v>
      </c>
      <c r="T967" s="9">
        <f t="shared" si="157"/>
        <v>47.875</v>
      </c>
      <c r="U967" s="8">
        <f t="shared" si="158"/>
        <v>46.341666666666661</v>
      </c>
      <c r="V967" s="8">
        <f t="shared" si="159"/>
        <v>46.724999999999994</v>
      </c>
    </row>
    <row r="968" spans="1:22" ht="13.5" x14ac:dyDescent="0.25">
      <c r="A968" s="3">
        <f>RSI!A968</f>
        <v>43416</v>
      </c>
      <c r="B968" s="2">
        <f>RSI!B968</f>
        <v>7.5175999999999998</v>
      </c>
      <c r="C968" s="2">
        <f>RSI!I968</f>
        <v>45.840918674719269</v>
      </c>
      <c r="D968" s="2">
        <f>MACD!E968</f>
        <v>2.1468428908097081E-2</v>
      </c>
      <c r="E968" s="2">
        <f>MACD!F968</f>
        <v>7.6719530894701987E-2</v>
      </c>
      <c r="F968" s="2">
        <f>'Moving Avg'!D968</f>
        <v>7.4314599999999995</v>
      </c>
      <c r="G968" s="2">
        <f>'Moving Avg'!F968</f>
        <v>7.5281800000000008</v>
      </c>
      <c r="H968" s="2">
        <f>'Moving Avg'!G968</f>
        <v>7.9863960000000001</v>
      </c>
      <c r="I968" s="2">
        <f>'Moving Avg'!H968</f>
        <v>7.3050190000000033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  <c r="M968" s="8">
        <f t="shared" si="150"/>
        <v>25</v>
      </c>
      <c r="N968" s="8">
        <f t="shared" si="151"/>
        <v>100</v>
      </c>
      <c r="O968" s="8">
        <f t="shared" si="152"/>
        <v>50</v>
      </c>
      <c r="P968" s="8">
        <f t="shared" si="153"/>
        <v>83.5</v>
      </c>
      <c r="Q968" s="9">
        <f t="shared" si="154"/>
        <v>63.774999999999999</v>
      </c>
      <c r="R968" s="9">
        <f t="shared" si="155"/>
        <v>63.375</v>
      </c>
      <c r="S968" s="9">
        <f t="shared" si="156"/>
        <v>68.825000000000003</v>
      </c>
      <c r="T968" s="9">
        <f t="shared" si="157"/>
        <v>64.625</v>
      </c>
      <c r="U968" s="8">
        <f t="shared" si="158"/>
        <v>65.325000000000003</v>
      </c>
      <c r="V968" s="8">
        <f t="shared" si="159"/>
        <v>65.150000000000006</v>
      </c>
    </row>
    <row r="969" spans="1:22" ht="13.5" x14ac:dyDescent="0.25">
      <c r="A969" s="3">
        <f>RSI!A969</f>
        <v>43417</v>
      </c>
      <c r="B969" s="2">
        <f>RSI!B969</f>
        <v>7.4607000000000001</v>
      </c>
      <c r="C969" s="2">
        <f>RSI!I969</f>
        <v>43.672003933210895</v>
      </c>
      <c r="D969" s="2">
        <f>MACD!E969</f>
        <v>1.0373058230100263E-2</v>
      </c>
      <c r="E969" s="2">
        <f>MACD!F969</f>
        <v>6.345023636178164E-2</v>
      </c>
      <c r="F969" s="2">
        <f>'Moving Avg'!D969</f>
        <v>7.4200800000000005</v>
      </c>
      <c r="G969" s="2">
        <f>'Moving Avg'!F969</f>
        <v>7.5147700000000013</v>
      </c>
      <c r="H969" s="2">
        <f>'Moving Avg'!G969</f>
        <v>7.9730659999999993</v>
      </c>
      <c r="I969" s="2">
        <f>'Moving Avg'!H969</f>
        <v>7.3111550000000047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  <c r="M969" s="8">
        <f t="shared" si="150"/>
        <v>25</v>
      </c>
      <c r="N969" s="8">
        <f t="shared" si="151"/>
        <v>100</v>
      </c>
      <c r="O969" s="8">
        <f t="shared" si="152"/>
        <v>50</v>
      </c>
      <c r="P969" s="8">
        <f t="shared" si="153"/>
        <v>16.5</v>
      </c>
      <c r="Q969" s="9">
        <f t="shared" si="154"/>
        <v>53.725000000000001</v>
      </c>
      <c r="R969" s="9">
        <f t="shared" si="155"/>
        <v>46.625</v>
      </c>
      <c r="S969" s="9">
        <f t="shared" si="156"/>
        <v>38.674999999999997</v>
      </c>
      <c r="T969" s="9">
        <f t="shared" si="157"/>
        <v>47.875</v>
      </c>
      <c r="U969" s="8">
        <f t="shared" si="158"/>
        <v>46.341666666666661</v>
      </c>
      <c r="V969" s="8">
        <f t="shared" si="159"/>
        <v>46.724999999999994</v>
      </c>
    </row>
    <row r="970" spans="1:22" ht="13.5" x14ac:dyDescent="0.25">
      <c r="A970" s="3">
        <f>RSI!A970</f>
        <v>43418</v>
      </c>
      <c r="B970" s="2">
        <f>RSI!B970</f>
        <v>7.3956999999999997</v>
      </c>
      <c r="C970" s="2">
        <f>RSI!I970</f>
        <v>41.269813422229454</v>
      </c>
      <c r="D970" s="2">
        <f>MACD!E970</f>
        <v>6.6547699982786312E-3</v>
      </c>
      <c r="E970" s="2">
        <f>MACD!F970</f>
        <v>5.2091143089081041E-2</v>
      </c>
      <c r="F970" s="2">
        <f>'Moving Avg'!D970</f>
        <v>7.4038200000000005</v>
      </c>
      <c r="G970" s="2">
        <f>'Moving Avg'!F970</f>
        <v>7.5107050000000015</v>
      </c>
      <c r="H970" s="2">
        <f>'Moving Avg'!G970</f>
        <v>7.9543739999999978</v>
      </c>
      <c r="I970" s="2">
        <f>'Moving Avg'!H970</f>
        <v>7.3167220000000039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  <c r="M970" s="8">
        <f t="shared" si="150"/>
        <v>25</v>
      </c>
      <c r="N970" s="8">
        <f t="shared" si="151"/>
        <v>100</v>
      </c>
      <c r="O970" s="8">
        <f t="shared" si="152"/>
        <v>50</v>
      </c>
      <c r="P970" s="8">
        <f t="shared" si="153"/>
        <v>16.5</v>
      </c>
      <c r="Q970" s="9">
        <f t="shared" si="154"/>
        <v>53.725000000000001</v>
      </c>
      <c r="R970" s="9">
        <f t="shared" si="155"/>
        <v>46.625</v>
      </c>
      <c r="S970" s="9">
        <f t="shared" si="156"/>
        <v>38.674999999999997</v>
      </c>
      <c r="T970" s="9">
        <f t="shared" si="157"/>
        <v>47.875</v>
      </c>
      <c r="U970" s="8">
        <f t="shared" si="158"/>
        <v>46.341666666666661</v>
      </c>
      <c r="V970" s="8">
        <f t="shared" si="159"/>
        <v>46.724999999999994</v>
      </c>
    </row>
    <row r="971" spans="1:22" ht="13.5" x14ac:dyDescent="0.25">
      <c r="A971" s="3">
        <f>RSI!A971</f>
        <v>43419</v>
      </c>
      <c r="B971" s="2">
        <f>RSI!B971</f>
        <v>7.4607000000000001</v>
      </c>
      <c r="C971" s="2">
        <f>RSI!I971</f>
        <v>44.554224242810356</v>
      </c>
      <c r="D971" s="2">
        <f>MACD!E971</f>
        <v>-8.884114171933355E-3</v>
      </c>
      <c r="E971" s="2">
        <f>MACD!F971</f>
        <v>3.989609163687817E-2</v>
      </c>
      <c r="F971" s="2">
        <f>'Moving Avg'!D971</f>
        <v>7.4298200000000012</v>
      </c>
      <c r="G971" s="2">
        <f>'Moving Avg'!F971</f>
        <v>7.50014</v>
      </c>
      <c r="H971" s="2">
        <f>'Moving Avg'!G971</f>
        <v>7.9410439999999998</v>
      </c>
      <c r="I971" s="2">
        <f>'Moving Avg'!H971</f>
        <v>7.3226955000000045</v>
      </c>
      <c r="J971" s="6" t="str">
        <f>OBV!F971</f>
        <v>BEARISH</v>
      </c>
      <c r="K971" s="6" t="str">
        <f>OBV!G971</f>
        <v>NEUTRAL</v>
      </c>
      <c r="L971" s="6" t="str">
        <f>OBV!H971</f>
        <v>BEARISH DIVERGENCE</v>
      </c>
      <c r="M971" s="8">
        <f t="shared" si="150"/>
        <v>25</v>
      </c>
      <c r="N971" s="8">
        <f t="shared" si="151"/>
        <v>100</v>
      </c>
      <c r="O971" s="8">
        <f t="shared" si="152"/>
        <v>50</v>
      </c>
      <c r="P971" s="8">
        <f t="shared" si="153"/>
        <v>16.5</v>
      </c>
      <c r="Q971" s="9">
        <f t="shared" si="154"/>
        <v>53.725000000000001</v>
      </c>
      <c r="R971" s="9">
        <f t="shared" si="155"/>
        <v>46.625</v>
      </c>
      <c r="S971" s="9">
        <f t="shared" si="156"/>
        <v>38.674999999999997</v>
      </c>
      <c r="T971" s="9">
        <f t="shared" si="157"/>
        <v>47.875</v>
      </c>
      <c r="U971" s="8">
        <f t="shared" si="158"/>
        <v>46.341666666666661</v>
      </c>
      <c r="V971" s="8">
        <f t="shared" si="159"/>
        <v>46.724999999999994</v>
      </c>
    </row>
    <row r="972" spans="1:22" ht="13.5" x14ac:dyDescent="0.25">
      <c r="A972" s="3">
        <f>RSI!A972</f>
        <v>43420</v>
      </c>
      <c r="B972" s="2">
        <f>RSI!B972</f>
        <v>7.3144</v>
      </c>
      <c r="C972" s="2">
        <f>RSI!I972</f>
        <v>39.235678338135713</v>
      </c>
      <c r="D972" s="2">
        <f>MACD!E972</f>
        <v>3.2633026653305919E-3</v>
      </c>
      <c r="E972" s="2">
        <f>MACD!F972</f>
        <v>3.2569533842568658E-2</v>
      </c>
      <c r="F972" s="2">
        <f>'Moving Avg'!D972</f>
        <v>7.4298200000000012</v>
      </c>
      <c r="G972" s="2">
        <f>'Moving Avg'!F972</f>
        <v>7.4769750000000013</v>
      </c>
      <c r="H972" s="2">
        <f>'Moving Avg'!G972</f>
        <v>7.9207259999999984</v>
      </c>
      <c r="I972" s="2">
        <f>'Moving Avg'!H972</f>
        <v>7.3288720000000049</v>
      </c>
      <c r="J972" s="6" t="str">
        <f>OBV!F972</f>
        <v>BEARISH</v>
      </c>
      <c r="K972" s="6" t="str">
        <f>OBV!G972</f>
        <v>NEUTRAL</v>
      </c>
      <c r="L972" s="6" t="str">
        <f>OBV!H972</f>
        <v>NEUTRAL</v>
      </c>
      <c r="M972" s="8">
        <f t="shared" si="150"/>
        <v>25</v>
      </c>
      <c r="N972" s="8">
        <f t="shared" si="151"/>
        <v>100</v>
      </c>
      <c r="O972" s="8">
        <f t="shared" si="152"/>
        <v>50</v>
      </c>
      <c r="P972" s="8">
        <f t="shared" si="153"/>
        <v>16.5</v>
      </c>
      <c r="Q972" s="9">
        <f t="shared" si="154"/>
        <v>53.725000000000001</v>
      </c>
      <c r="R972" s="9">
        <f t="shared" si="155"/>
        <v>46.625</v>
      </c>
      <c r="S972" s="9">
        <f t="shared" si="156"/>
        <v>38.674999999999997</v>
      </c>
      <c r="T972" s="9">
        <f t="shared" si="157"/>
        <v>47.875</v>
      </c>
      <c r="U972" s="8">
        <f t="shared" si="158"/>
        <v>46.341666666666661</v>
      </c>
      <c r="V972" s="8">
        <f t="shared" si="159"/>
        <v>46.724999999999994</v>
      </c>
    </row>
    <row r="973" spans="1:22" ht="13.5" x14ac:dyDescent="0.25">
      <c r="A973" s="3">
        <f>RSI!A973</f>
        <v>43423</v>
      </c>
      <c r="B973" s="2">
        <f>RSI!B973</f>
        <v>7.2332000000000001</v>
      </c>
      <c r="C973" s="2">
        <f>RSI!I973</f>
        <v>36.62261597242474</v>
      </c>
      <c r="D973" s="2">
        <f>MACD!E973</f>
        <v>1.4827651439080825E-2</v>
      </c>
      <c r="E973" s="2">
        <f>MACD!F973</f>
        <v>2.9021157361871091E-2</v>
      </c>
      <c r="F973" s="2">
        <f>'Moving Avg'!D973</f>
        <v>7.3729399999999998</v>
      </c>
      <c r="G973" s="2">
        <f>'Moving Avg'!F973</f>
        <v>7.4525950000000023</v>
      </c>
      <c r="H973" s="2">
        <f>'Moving Avg'!G973</f>
        <v>7.8979699999999973</v>
      </c>
      <c r="I973" s="2">
        <f>'Moving Avg'!H973</f>
        <v>7.3341550000000044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  <c r="M973" s="8">
        <f t="shared" si="150"/>
        <v>25</v>
      </c>
      <c r="N973" s="8">
        <f t="shared" si="151"/>
        <v>45</v>
      </c>
      <c r="O973" s="8">
        <f t="shared" si="152"/>
        <v>50</v>
      </c>
      <c r="P973" s="8">
        <f t="shared" si="153"/>
        <v>16.5</v>
      </c>
      <c r="Q973" s="9">
        <f t="shared" si="154"/>
        <v>34.475000000000001</v>
      </c>
      <c r="R973" s="9">
        <f t="shared" si="155"/>
        <v>35.625</v>
      </c>
      <c r="S973" s="9">
        <f t="shared" si="156"/>
        <v>30.425000000000001</v>
      </c>
      <c r="T973" s="9">
        <f t="shared" si="157"/>
        <v>34.125</v>
      </c>
      <c r="U973" s="8">
        <f t="shared" si="158"/>
        <v>33.508333333333333</v>
      </c>
      <c r="V973" s="8">
        <f t="shared" si="159"/>
        <v>33.662499999999994</v>
      </c>
    </row>
    <row r="974" spans="1:22" ht="13.5" x14ac:dyDescent="0.25">
      <c r="A974" s="3">
        <f>RSI!A974</f>
        <v>43425</v>
      </c>
      <c r="B974" s="2">
        <f>RSI!B974</f>
        <v>7.2332000000000001</v>
      </c>
      <c r="C974" s="2">
        <f>RSI!I974</f>
        <v>36.62261597242474</v>
      </c>
      <c r="D974" s="2">
        <f>MACD!E974</f>
        <v>3.2743563994707792E-2</v>
      </c>
      <c r="E974" s="2">
        <f>MACD!F974</f>
        <v>2.9765638688438435E-2</v>
      </c>
      <c r="F974" s="2">
        <f>'Moving Avg'!D974</f>
        <v>7.3274400000000002</v>
      </c>
      <c r="G974" s="2">
        <f>'Moving Avg'!F974</f>
        <v>7.4282150000000033</v>
      </c>
      <c r="H974" s="2">
        <f>'Moving Avg'!G974</f>
        <v>7.867899999999997</v>
      </c>
      <c r="I974" s="2">
        <f>'Moving Avg'!H974</f>
        <v>7.3394380000000039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  <c r="M974" s="8">
        <f t="shared" si="150"/>
        <v>25</v>
      </c>
      <c r="N974" s="8">
        <f t="shared" si="151"/>
        <v>0</v>
      </c>
      <c r="O974" s="8">
        <f t="shared" si="152"/>
        <v>0</v>
      </c>
      <c r="P974" s="8">
        <f t="shared" si="153"/>
        <v>16.5</v>
      </c>
      <c r="Q974" s="9">
        <f t="shared" si="154"/>
        <v>11.225</v>
      </c>
      <c r="R974" s="9">
        <f t="shared" si="155"/>
        <v>9.125</v>
      </c>
      <c r="S974" s="9">
        <f t="shared" si="156"/>
        <v>11.175000000000001</v>
      </c>
      <c r="T974" s="9">
        <f t="shared" si="157"/>
        <v>10.375</v>
      </c>
      <c r="U974" s="8">
        <f t="shared" si="158"/>
        <v>10.508333333333335</v>
      </c>
      <c r="V974" s="8">
        <f t="shared" si="159"/>
        <v>10.475000000000001</v>
      </c>
    </row>
    <row r="975" spans="1:22" ht="13.5" x14ac:dyDescent="0.25">
      <c r="A975" s="3">
        <f>RSI!A975</f>
        <v>43426</v>
      </c>
      <c r="B975" s="2">
        <f>RSI!B975</f>
        <v>7.1924999999999999</v>
      </c>
      <c r="C975" s="2">
        <f>RSI!I975</f>
        <v>35.257626114769948</v>
      </c>
      <c r="D975" s="2">
        <f>MACD!E975</f>
        <v>4.6416788202168213E-2</v>
      </c>
      <c r="E975" s="2">
        <f>MACD!F975</f>
        <v>3.3095868591184394E-2</v>
      </c>
      <c r="F975" s="2">
        <f>'Moving Avg'!D975</f>
        <v>7.2867999999999995</v>
      </c>
      <c r="G975" s="2">
        <f>'Moving Avg'!F975</f>
        <v>7.4119600000000023</v>
      </c>
      <c r="H975" s="2">
        <f>'Moving Avg'!G975</f>
        <v>7.8300259999999984</v>
      </c>
      <c r="I975" s="2">
        <f>'Moving Avg'!H975</f>
        <v>7.3452485000000038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  <c r="M975" s="8">
        <f t="shared" si="150"/>
        <v>25</v>
      </c>
      <c r="N975" s="8">
        <f t="shared" si="151"/>
        <v>0</v>
      </c>
      <c r="O975" s="8">
        <f t="shared" si="152"/>
        <v>0</v>
      </c>
      <c r="P975" s="8">
        <f t="shared" si="153"/>
        <v>16.5</v>
      </c>
      <c r="Q975" s="9">
        <f t="shared" si="154"/>
        <v>11.225</v>
      </c>
      <c r="R975" s="9">
        <f t="shared" si="155"/>
        <v>9.125</v>
      </c>
      <c r="S975" s="9">
        <f t="shared" si="156"/>
        <v>11.175000000000001</v>
      </c>
      <c r="T975" s="9">
        <f t="shared" si="157"/>
        <v>10.375</v>
      </c>
      <c r="U975" s="8">
        <f t="shared" si="158"/>
        <v>10.508333333333335</v>
      </c>
      <c r="V975" s="8">
        <f t="shared" si="159"/>
        <v>10.475000000000001</v>
      </c>
    </row>
    <row r="976" spans="1:22" ht="13.5" x14ac:dyDescent="0.25">
      <c r="A976" s="3">
        <f>RSI!A976</f>
        <v>43427</v>
      </c>
      <c r="B976" s="2">
        <f>RSI!B976</f>
        <v>6.9893999999999998</v>
      </c>
      <c r="C976" s="2">
        <f>RSI!I976</f>
        <v>29.374019383608967</v>
      </c>
      <c r="D976" s="2">
        <f>MACD!E976</f>
        <v>5.2379379382346158E-2</v>
      </c>
      <c r="E976" s="2">
        <f>MACD!F976</f>
        <v>3.6952570749416748E-2</v>
      </c>
      <c r="F976" s="2">
        <f>'Moving Avg'!D976</f>
        <v>7.1925399999999993</v>
      </c>
      <c r="G976" s="2">
        <f>'Moving Avg'!F976</f>
        <v>7.3863600000000016</v>
      </c>
      <c r="H976" s="2">
        <f>'Moving Avg'!G976</f>
        <v>7.7926419999999963</v>
      </c>
      <c r="I976" s="2">
        <f>'Moving Avg'!H976</f>
        <v>7.3493530000000034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0"/>
        <v>50</v>
      </c>
      <c r="N976" s="8">
        <f t="shared" si="151"/>
        <v>0</v>
      </c>
      <c r="O976" s="8">
        <f t="shared" si="152"/>
        <v>0</v>
      </c>
      <c r="P976" s="8">
        <f t="shared" si="153"/>
        <v>16.5</v>
      </c>
      <c r="Q976" s="9">
        <f t="shared" si="154"/>
        <v>19.975000000000001</v>
      </c>
      <c r="R976" s="9">
        <f t="shared" si="155"/>
        <v>14.125</v>
      </c>
      <c r="S976" s="9">
        <f t="shared" si="156"/>
        <v>14.925000000000001</v>
      </c>
      <c r="T976" s="9">
        <f t="shared" si="157"/>
        <v>16.625</v>
      </c>
      <c r="U976" s="8">
        <f t="shared" si="158"/>
        <v>16.341666666666669</v>
      </c>
      <c r="V976" s="8">
        <f t="shared" si="159"/>
        <v>16.412500000000001</v>
      </c>
    </row>
    <row r="977" spans="1:22" ht="13.5" x14ac:dyDescent="0.25">
      <c r="A977" s="3">
        <f>RSI!A977</f>
        <v>43430</v>
      </c>
      <c r="B977" s="2">
        <f>RSI!B977</f>
        <v>7.1113</v>
      </c>
      <c r="C977" s="2">
        <f>RSI!I977</f>
        <v>36.250208354114136</v>
      </c>
      <c r="D977" s="2">
        <f>MACD!E977</f>
        <v>4.8806145926563183E-2</v>
      </c>
      <c r="E977" s="2">
        <f>MACD!F977</f>
        <v>3.9323285784846035E-2</v>
      </c>
      <c r="F977" s="2">
        <f>'Moving Avg'!D977</f>
        <v>7.1519199999999996</v>
      </c>
      <c r="G977" s="2">
        <f>'Moving Avg'!F977</f>
        <v>7.369295000000001</v>
      </c>
      <c r="H977" s="2">
        <f>'Moving Avg'!G977</f>
        <v>7.7581839999999964</v>
      </c>
      <c r="I977" s="2">
        <f>'Moving Avg'!H977</f>
        <v>7.3536605000000028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  <c r="M977" s="8">
        <f t="shared" si="150"/>
        <v>25</v>
      </c>
      <c r="N977" s="8">
        <f t="shared" si="151"/>
        <v>0</v>
      </c>
      <c r="O977" s="8">
        <f t="shared" si="152"/>
        <v>0</v>
      </c>
      <c r="P977" s="8">
        <f t="shared" si="153"/>
        <v>16.5</v>
      </c>
      <c r="Q977" s="9">
        <f t="shared" si="154"/>
        <v>11.225</v>
      </c>
      <c r="R977" s="9">
        <f t="shared" si="155"/>
        <v>9.125</v>
      </c>
      <c r="S977" s="9">
        <f t="shared" si="156"/>
        <v>11.175000000000001</v>
      </c>
      <c r="T977" s="9">
        <f t="shared" si="157"/>
        <v>10.375</v>
      </c>
      <c r="U977" s="8">
        <f t="shared" si="158"/>
        <v>10.508333333333335</v>
      </c>
      <c r="V977" s="8">
        <f t="shared" si="159"/>
        <v>10.475000000000001</v>
      </c>
    </row>
    <row r="978" spans="1:22" ht="13.5" x14ac:dyDescent="0.25">
      <c r="A978" s="3">
        <f>RSI!A978</f>
        <v>43431</v>
      </c>
      <c r="B978" s="2">
        <f>RSI!B978</f>
        <v>7.1924999999999999</v>
      </c>
      <c r="C978" s="2">
        <f>RSI!I978</f>
        <v>40.411989202074814</v>
      </c>
      <c r="D978" s="2">
        <f>MACD!E978</f>
        <v>7.3011662211330375E-2</v>
      </c>
      <c r="E978" s="2">
        <f>MACD!F978</f>
        <v>4.6060961070142903E-2</v>
      </c>
      <c r="F978" s="2">
        <f>'Moving Avg'!D978</f>
        <v>7.1437799999999996</v>
      </c>
      <c r="G978" s="2">
        <f>'Moving Avg'!F978</f>
        <v>7.3566950000000002</v>
      </c>
      <c r="H978" s="2">
        <f>'Moving Avg'!G978</f>
        <v>7.7274619999999956</v>
      </c>
      <c r="I978" s="2">
        <f>'Moving Avg'!H978</f>
        <v>7.3585365000000031</v>
      </c>
      <c r="J978" s="6" t="str">
        <f>OBV!F978</f>
        <v>BULLISH</v>
      </c>
      <c r="K978" s="6" t="str">
        <f>OBV!G978</f>
        <v>NEUTRAL</v>
      </c>
      <c r="L978" s="6" t="str">
        <f>OBV!H978</f>
        <v>BULLISH DIVERGENCE</v>
      </c>
      <c r="M978" s="8">
        <f t="shared" si="150"/>
        <v>25</v>
      </c>
      <c r="N978" s="8">
        <f t="shared" si="151"/>
        <v>0</v>
      </c>
      <c r="O978" s="8">
        <f t="shared" si="152"/>
        <v>0</v>
      </c>
      <c r="P978" s="8">
        <f t="shared" si="153"/>
        <v>66.5</v>
      </c>
      <c r="Q978" s="9">
        <f t="shared" si="154"/>
        <v>18.725000000000001</v>
      </c>
      <c r="R978" s="9">
        <f t="shared" si="155"/>
        <v>21.625</v>
      </c>
      <c r="S978" s="9">
        <f t="shared" si="156"/>
        <v>33.674999999999997</v>
      </c>
      <c r="T978" s="9">
        <f t="shared" si="157"/>
        <v>22.875</v>
      </c>
      <c r="U978" s="8">
        <f t="shared" si="158"/>
        <v>24.675000000000001</v>
      </c>
      <c r="V978" s="8">
        <f t="shared" si="159"/>
        <v>24.225000000000001</v>
      </c>
    </row>
    <row r="979" spans="1:22" ht="13.5" x14ac:dyDescent="0.25">
      <c r="A979" s="3">
        <f>RSI!A979</f>
        <v>43432</v>
      </c>
      <c r="B979" s="2">
        <f>RSI!B979</f>
        <v>7.6233000000000004</v>
      </c>
      <c r="C979" s="2">
        <f>RSI!I979</f>
        <v>56.600027975023671</v>
      </c>
      <c r="D979" s="2">
        <f>MACD!E979</f>
        <v>5.4183942352257652E-2</v>
      </c>
      <c r="E979" s="2">
        <f>MACD!F979</f>
        <v>4.7685557326565854E-2</v>
      </c>
      <c r="F979" s="2">
        <f>'Moving Avg'!D979</f>
        <v>7.2217999999999991</v>
      </c>
      <c r="G979" s="2">
        <f>'Moving Avg'!F979</f>
        <v>7.3636049999999997</v>
      </c>
      <c r="H979" s="2">
        <f>'Moving Avg'!G979</f>
        <v>7.7043819999999963</v>
      </c>
      <c r="I979" s="2">
        <f>'Moving Avg'!H979</f>
        <v>7.3665825000000034</v>
      </c>
      <c r="J979" s="6" t="str">
        <f>OBV!F979</f>
        <v>BULLISH</v>
      </c>
      <c r="K979" s="6" t="str">
        <f>OBV!G979</f>
        <v>STRONG</v>
      </c>
      <c r="L979" s="6" t="str">
        <f>OBV!H979</f>
        <v>CONFIRMED BULLISH</v>
      </c>
      <c r="M979" s="8">
        <f t="shared" si="150"/>
        <v>25</v>
      </c>
      <c r="N979" s="8">
        <f t="shared" si="151"/>
        <v>0</v>
      </c>
      <c r="O979" s="8">
        <f t="shared" si="152"/>
        <v>0</v>
      </c>
      <c r="P979" s="8">
        <f t="shared" si="153"/>
        <v>100</v>
      </c>
      <c r="Q979" s="9">
        <f t="shared" si="154"/>
        <v>23.75</v>
      </c>
      <c r="R979" s="9">
        <f t="shared" si="155"/>
        <v>30</v>
      </c>
      <c r="S979" s="9">
        <f t="shared" si="156"/>
        <v>48.75</v>
      </c>
      <c r="T979" s="9">
        <f t="shared" si="157"/>
        <v>31.25</v>
      </c>
      <c r="U979" s="8">
        <f t="shared" si="158"/>
        <v>34.166666666666664</v>
      </c>
      <c r="V979" s="8">
        <f t="shared" si="159"/>
        <v>33.4375</v>
      </c>
    </row>
    <row r="980" spans="1:22" ht="13.5" x14ac:dyDescent="0.25">
      <c r="A980" s="3">
        <f>RSI!A980</f>
        <v>43433</v>
      </c>
      <c r="B980" s="2">
        <f>RSI!B980</f>
        <v>7.7858000000000001</v>
      </c>
      <c r="C980" s="2">
        <f>RSI!I980</f>
        <v>60.913477634961048</v>
      </c>
      <c r="D980" s="2">
        <f>MACD!E980</f>
        <v>1.4925370470052712E-2</v>
      </c>
      <c r="E980" s="2">
        <f>MACD!F980</f>
        <v>4.1133519955263223E-2</v>
      </c>
      <c r="F980" s="2">
        <f>'Moving Avg'!D980</f>
        <v>7.3404600000000002</v>
      </c>
      <c r="G980" s="2">
        <f>'Moving Avg'!F980</f>
        <v>7.3786399999999999</v>
      </c>
      <c r="H980" s="2">
        <f>'Moving Avg'!G980</f>
        <v>7.6907279999999947</v>
      </c>
      <c r="I980" s="2">
        <f>'Moving Avg'!H980</f>
        <v>7.3749940000000036</v>
      </c>
      <c r="J980" s="6" t="str">
        <f>OBV!F980</f>
        <v>BULLISH</v>
      </c>
      <c r="K980" s="6" t="str">
        <f>OBV!G980</f>
        <v>STRONG</v>
      </c>
      <c r="L980" s="6" t="str">
        <f>OBV!H980</f>
        <v>CONFIRMED BULLISH</v>
      </c>
      <c r="M980" s="8">
        <f t="shared" si="150"/>
        <v>25</v>
      </c>
      <c r="N980" s="8">
        <f t="shared" si="151"/>
        <v>100</v>
      </c>
      <c r="O980" s="8">
        <f t="shared" si="152"/>
        <v>0</v>
      </c>
      <c r="P980" s="8">
        <f t="shared" si="153"/>
        <v>100</v>
      </c>
      <c r="Q980" s="9">
        <f t="shared" si="154"/>
        <v>58.75</v>
      </c>
      <c r="R980" s="9">
        <f t="shared" si="155"/>
        <v>50</v>
      </c>
      <c r="S980" s="9">
        <f t="shared" si="156"/>
        <v>63.75</v>
      </c>
      <c r="T980" s="9">
        <f t="shared" si="157"/>
        <v>56.25</v>
      </c>
      <c r="U980" s="8">
        <f t="shared" si="158"/>
        <v>57.5</v>
      </c>
      <c r="V980" s="8">
        <f t="shared" si="159"/>
        <v>57.1875</v>
      </c>
    </row>
    <row r="981" spans="1:22" ht="13.5" x14ac:dyDescent="0.25">
      <c r="A981" s="3">
        <f>RSI!A981</f>
        <v>43434</v>
      </c>
      <c r="B981" s="2">
        <f>RSI!B981</f>
        <v>7.5500999999999996</v>
      </c>
      <c r="C981" s="2">
        <f>RSI!I981</f>
        <v>52.727617284641937</v>
      </c>
      <c r="D981" s="2">
        <f>MACD!E981</f>
        <v>7.0108156282104872E-3</v>
      </c>
      <c r="E981" s="2">
        <f>MACD!F981</f>
        <v>3.4308979089852677E-2</v>
      </c>
      <c r="F981" s="2">
        <f>'Moving Avg'!D981</f>
        <v>7.4525999999999994</v>
      </c>
      <c r="G981" s="2">
        <f>'Moving Avg'!F981</f>
        <v>7.3847349999999992</v>
      </c>
      <c r="H981" s="2">
        <f>'Moving Avg'!G981</f>
        <v>7.6710599999999962</v>
      </c>
      <c r="I981" s="2">
        <f>'Moving Avg'!H981</f>
        <v>7.3824710000000024</v>
      </c>
      <c r="J981" s="6" t="str">
        <f>OBV!F981</f>
        <v>BULLISH</v>
      </c>
      <c r="K981" s="6" t="str">
        <f>OBV!G981</f>
        <v>STRONG</v>
      </c>
      <c r="L981" s="6" t="str">
        <f>OBV!H981</f>
        <v>CONFIRMED BULLISH</v>
      </c>
      <c r="M981" s="8">
        <f t="shared" si="150"/>
        <v>25</v>
      </c>
      <c r="N981" s="8">
        <f t="shared" si="151"/>
        <v>100</v>
      </c>
      <c r="O981" s="8">
        <f t="shared" si="152"/>
        <v>50</v>
      </c>
      <c r="P981" s="8">
        <f t="shared" si="153"/>
        <v>100</v>
      </c>
      <c r="Q981" s="9">
        <f t="shared" si="154"/>
        <v>66.25</v>
      </c>
      <c r="R981" s="9">
        <f t="shared" si="155"/>
        <v>67.5</v>
      </c>
      <c r="S981" s="9">
        <f t="shared" si="156"/>
        <v>76.25</v>
      </c>
      <c r="T981" s="9">
        <f t="shared" si="157"/>
        <v>68.75</v>
      </c>
      <c r="U981" s="8">
        <f t="shared" si="158"/>
        <v>70</v>
      </c>
      <c r="V981" s="8">
        <f t="shared" si="159"/>
        <v>69.6875</v>
      </c>
    </row>
    <row r="982" spans="1:22" ht="13.5" x14ac:dyDescent="0.25">
      <c r="A982" s="3">
        <f>RSI!A982</f>
        <v>43437</v>
      </c>
      <c r="B982" s="2">
        <f>RSI!B982</f>
        <v>7.4363999999999999</v>
      </c>
      <c r="C982" s="2">
        <f>RSI!I982</f>
        <v>49.286759171460325</v>
      </c>
      <c r="D982" s="2">
        <f>MACD!E982</f>
        <v>-1.4374215266431456E-2</v>
      </c>
      <c r="E982" s="2">
        <f>MACD!F982</f>
        <v>2.4572340218595851E-2</v>
      </c>
      <c r="F982" s="2">
        <f>'Moving Avg'!D982</f>
        <v>7.5176199999999991</v>
      </c>
      <c r="G982" s="2">
        <f>'Moving Avg'!F982</f>
        <v>7.3806749999999992</v>
      </c>
      <c r="H982" s="2">
        <f>'Moving Avg'!G982</f>
        <v>7.6502559999999953</v>
      </c>
      <c r="I982" s="2">
        <f>'Moving Avg'!H982</f>
        <v>7.3895825000000039</v>
      </c>
      <c r="J982" s="6" t="str">
        <f>OBV!F982</f>
        <v>BULLISH</v>
      </c>
      <c r="K982" s="6" t="str">
        <f>OBV!G982</f>
        <v>STRONG</v>
      </c>
      <c r="L982" s="6" t="str">
        <f>OBV!H982</f>
        <v>CONFIRMED BULLISH</v>
      </c>
      <c r="M982" s="8">
        <f t="shared" si="150"/>
        <v>25</v>
      </c>
      <c r="N982" s="8">
        <f t="shared" si="151"/>
        <v>100</v>
      </c>
      <c r="O982" s="8">
        <f t="shared" si="152"/>
        <v>50</v>
      </c>
      <c r="P982" s="8">
        <f t="shared" si="153"/>
        <v>100</v>
      </c>
      <c r="Q982" s="9">
        <f t="shared" si="154"/>
        <v>66.25</v>
      </c>
      <c r="R982" s="9">
        <f t="shared" si="155"/>
        <v>67.5</v>
      </c>
      <c r="S982" s="9">
        <f t="shared" si="156"/>
        <v>76.25</v>
      </c>
      <c r="T982" s="9">
        <f t="shared" si="157"/>
        <v>68.75</v>
      </c>
      <c r="U982" s="8">
        <f t="shared" si="158"/>
        <v>70</v>
      </c>
      <c r="V982" s="8">
        <f t="shared" si="159"/>
        <v>69.6875</v>
      </c>
    </row>
    <row r="983" spans="1:22" ht="13.5" x14ac:dyDescent="0.25">
      <c r="A983" s="3">
        <f>RSI!A983</f>
        <v>43438</v>
      </c>
      <c r="B983" s="2">
        <f>RSI!B983</f>
        <v>7.4282000000000004</v>
      </c>
      <c r="C983" s="2">
        <f>RSI!I983</f>
        <v>49.038216275766267</v>
      </c>
      <c r="D983" s="2">
        <f>MACD!E983</f>
        <v>-4.4240274055494133E-2</v>
      </c>
      <c r="E983" s="2">
        <f>MACD!F983</f>
        <v>1.0809817363777856E-2</v>
      </c>
      <c r="F983" s="2">
        <f>'Moving Avg'!D983</f>
        <v>7.5647599999999997</v>
      </c>
      <c r="G983" s="2">
        <f>'Moving Avg'!F983</f>
        <v>7.3782349999999992</v>
      </c>
      <c r="H983" s="2">
        <f>'Moving Avg'!G983</f>
        <v>7.6322139999999958</v>
      </c>
      <c r="I983" s="2">
        <f>'Moving Avg'!H983</f>
        <v>7.3964090000000047</v>
      </c>
      <c r="J983" s="6" t="str">
        <f>OBV!F983</f>
        <v>BULLISH</v>
      </c>
      <c r="K983" s="6" t="str">
        <f>OBV!G983</f>
        <v>STRONG</v>
      </c>
      <c r="L983" s="6" t="str">
        <f>OBV!H983</f>
        <v>CONFIRMED BULLISH</v>
      </c>
      <c r="M983" s="8">
        <f t="shared" si="150"/>
        <v>25</v>
      </c>
      <c r="N983" s="8">
        <f t="shared" si="151"/>
        <v>100</v>
      </c>
      <c r="O983" s="8">
        <f t="shared" si="152"/>
        <v>50</v>
      </c>
      <c r="P983" s="8">
        <f t="shared" si="153"/>
        <v>100</v>
      </c>
      <c r="Q983" s="9">
        <f t="shared" si="154"/>
        <v>66.25</v>
      </c>
      <c r="R983" s="9">
        <f t="shared" si="155"/>
        <v>67.5</v>
      </c>
      <c r="S983" s="9">
        <f t="shared" si="156"/>
        <v>76.25</v>
      </c>
      <c r="T983" s="9">
        <f t="shared" si="157"/>
        <v>68.75</v>
      </c>
      <c r="U983" s="8">
        <f t="shared" si="158"/>
        <v>70</v>
      </c>
      <c r="V983" s="8">
        <f t="shared" si="159"/>
        <v>69.6875</v>
      </c>
    </row>
    <row r="984" spans="1:22" ht="13.5" x14ac:dyDescent="0.25">
      <c r="A984" s="3">
        <f>RSI!A984</f>
        <v>43439</v>
      </c>
      <c r="B984" s="2">
        <f>RSI!B984</f>
        <v>7.4282000000000004</v>
      </c>
      <c r="C984" s="2">
        <f>RSI!I984</f>
        <v>49.038216275766267</v>
      </c>
      <c r="D984" s="2">
        <f>MACD!E984</f>
        <v>-6.9357667419510882E-2</v>
      </c>
      <c r="E984" s="2">
        <f>MACD!F984</f>
        <v>-5.2236795928798912E-3</v>
      </c>
      <c r="F984" s="2">
        <f>'Moving Avg'!D984</f>
        <v>7.525739999999999</v>
      </c>
      <c r="G984" s="2">
        <f>'Moving Avg'!F984</f>
        <v>7.3737650000000006</v>
      </c>
      <c r="H984" s="2">
        <f>'Moving Avg'!G984</f>
        <v>7.6109199999999966</v>
      </c>
      <c r="I984" s="2">
        <f>'Moving Avg'!H984</f>
        <v>7.4038860000000044</v>
      </c>
      <c r="J984" s="6" t="str">
        <f>OBV!F984</f>
        <v>BULLISH</v>
      </c>
      <c r="K984" s="6" t="str">
        <f>OBV!G984</f>
        <v>STRONG</v>
      </c>
      <c r="L984" s="6" t="str">
        <f>OBV!H984</f>
        <v>BULLISH DIVERGENCE</v>
      </c>
      <c r="M984" s="8">
        <f t="shared" si="150"/>
        <v>25</v>
      </c>
      <c r="N984" s="8">
        <f t="shared" si="151"/>
        <v>100</v>
      </c>
      <c r="O984" s="8">
        <f t="shared" si="152"/>
        <v>50</v>
      </c>
      <c r="P984" s="8">
        <f t="shared" si="153"/>
        <v>83</v>
      </c>
      <c r="Q984" s="9">
        <f t="shared" si="154"/>
        <v>63.7</v>
      </c>
      <c r="R984" s="9">
        <f t="shared" si="155"/>
        <v>63.25</v>
      </c>
      <c r="S984" s="9">
        <f t="shared" si="156"/>
        <v>68.599999999999994</v>
      </c>
      <c r="T984" s="9">
        <f t="shared" si="157"/>
        <v>64.5</v>
      </c>
      <c r="U984" s="8">
        <f t="shared" si="158"/>
        <v>65.183333333333337</v>
      </c>
      <c r="V984" s="8">
        <f t="shared" si="159"/>
        <v>65.012500000000003</v>
      </c>
    </row>
    <row r="985" spans="1:22" ht="13.5" x14ac:dyDescent="0.25">
      <c r="A985" s="3">
        <f>RSI!A985</f>
        <v>43440</v>
      </c>
      <c r="B985" s="2">
        <f>RSI!B985</f>
        <v>7.4770000000000003</v>
      </c>
      <c r="C985" s="2">
        <f>RSI!I985</f>
        <v>50.752301332548562</v>
      </c>
      <c r="D985" s="2">
        <f>MACD!E985</f>
        <v>-0.10034471159451552</v>
      </c>
      <c r="E985" s="2">
        <f>MACD!F985</f>
        <v>-2.4247885993207017E-2</v>
      </c>
      <c r="F985" s="2">
        <f>'Moving Avg'!D985</f>
        <v>7.4639800000000012</v>
      </c>
      <c r="G985" s="2">
        <f>'Moving Avg'!F985</f>
        <v>7.3737650000000006</v>
      </c>
      <c r="H985" s="2">
        <f>'Moving Avg'!G985</f>
        <v>7.591413999999995</v>
      </c>
      <c r="I985" s="2">
        <f>'Moving Avg'!H985</f>
        <v>7.4110380000000058</v>
      </c>
      <c r="J985" s="6" t="str">
        <f>OBV!F985</f>
        <v>BEARISH</v>
      </c>
      <c r="K985" s="6" t="str">
        <f>OBV!G985</f>
        <v>NEUTRAL</v>
      </c>
      <c r="L985" s="6" t="str">
        <f>OBV!H985</f>
        <v>CONFIRMED BEARISH</v>
      </c>
      <c r="M985" s="8">
        <f t="shared" si="150"/>
        <v>25</v>
      </c>
      <c r="N985" s="8">
        <f t="shared" si="151"/>
        <v>100</v>
      </c>
      <c r="O985" s="8">
        <f t="shared" si="152"/>
        <v>50</v>
      </c>
      <c r="P985" s="8">
        <f t="shared" si="153"/>
        <v>16.5</v>
      </c>
      <c r="Q985" s="9">
        <f t="shared" si="154"/>
        <v>53.725000000000001</v>
      </c>
      <c r="R985" s="9">
        <f t="shared" si="155"/>
        <v>46.625</v>
      </c>
      <c r="S985" s="9">
        <f t="shared" si="156"/>
        <v>38.674999999999997</v>
      </c>
      <c r="T985" s="9">
        <f t="shared" si="157"/>
        <v>47.875</v>
      </c>
      <c r="U985" s="8">
        <f t="shared" si="158"/>
        <v>46.341666666666661</v>
      </c>
      <c r="V985" s="8">
        <f t="shared" si="159"/>
        <v>46.724999999999994</v>
      </c>
    </row>
    <row r="986" spans="1:22" ht="13.5" x14ac:dyDescent="0.25">
      <c r="A986" s="3">
        <f>RSI!A986</f>
        <v>43441</v>
      </c>
      <c r="B986" s="2">
        <f>RSI!B986</f>
        <v>7.3956999999999997</v>
      </c>
      <c r="C986" s="2">
        <f>RSI!I986</f>
        <v>47.863939508013061</v>
      </c>
      <c r="D986" s="2">
        <f>MACD!E986</f>
        <v>-0.15194487769636211</v>
      </c>
      <c r="E986" s="2">
        <f>MACD!F986</f>
        <v>-4.9787284333838042E-2</v>
      </c>
      <c r="F986" s="2">
        <f>'Moving Avg'!D986</f>
        <v>7.4331000000000005</v>
      </c>
      <c r="G986" s="2">
        <f>'Moving Avg'!F986</f>
        <v>7.3770150000000001</v>
      </c>
      <c r="H986" s="2">
        <f>'Moving Avg'!G986</f>
        <v>7.5707699999999969</v>
      </c>
      <c r="I986" s="2">
        <f>'Moving Avg'!H986</f>
        <v>7.4185555000000045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  <c r="M986" s="8">
        <f t="shared" si="150"/>
        <v>25</v>
      </c>
      <c r="N986" s="8">
        <f t="shared" si="151"/>
        <v>100</v>
      </c>
      <c r="O986" s="8">
        <f t="shared" si="152"/>
        <v>50</v>
      </c>
      <c r="P986" s="8">
        <f t="shared" si="153"/>
        <v>16.5</v>
      </c>
      <c r="Q986" s="9">
        <f t="shared" si="154"/>
        <v>53.725000000000001</v>
      </c>
      <c r="R986" s="9">
        <f t="shared" si="155"/>
        <v>46.625</v>
      </c>
      <c r="S986" s="9">
        <f t="shared" si="156"/>
        <v>38.674999999999997</v>
      </c>
      <c r="T986" s="9">
        <f t="shared" si="157"/>
        <v>47.875</v>
      </c>
      <c r="U986" s="8">
        <f t="shared" si="158"/>
        <v>46.341666666666661</v>
      </c>
      <c r="V986" s="8">
        <f t="shared" si="159"/>
        <v>46.724999999999994</v>
      </c>
    </row>
    <row r="987" spans="1:22" ht="13.5" x14ac:dyDescent="0.25">
      <c r="A987" s="3">
        <f>RSI!A987</f>
        <v>43444</v>
      </c>
      <c r="B987" s="2">
        <f>RSI!B987</f>
        <v>7.3388</v>
      </c>
      <c r="C987" s="2">
        <f>RSI!I987</f>
        <v>45.895281409621774</v>
      </c>
      <c r="D987" s="2">
        <f>MACD!E987</f>
        <v>-0.17230233116423221</v>
      </c>
      <c r="E987" s="2">
        <f>MACD!F987</f>
        <v>-7.4290293699916882E-2</v>
      </c>
      <c r="F987" s="2">
        <f>'Moving Avg'!D987</f>
        <v>7.4135800000000005</v>
      </c>
      <c r="G987" s="2">
        <f>'Moving Avg'!F987</f>
        <v>7.3782349999999992</v>
      </c>
      <c r="H987" s="2">
        <f>'Moving Avg'!G987</f>
        <v>7.550125999999997</v>
      </c>
      <c r="I987" s="2">
        <f>'Moving Avg'!H987</f>
        <v>7.4247725000000049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  <c r="M987" s="8">
        <f t="shared" si="150"/>
        <v>25</v>
      </c>
      <c r="N987" s="8">
        <f t="shared" si="151"/>
        <v>100</v>
      </c>
      <c r="O987" s="8">
        <f t="shared" si="152"/>
        <v>0</v>
      </c>
      <c r="P987" s="8">
        <f t="shared" si="153"/>
        <v>16.5</v>
      </c>
      <c r="Q987" s="9">
        <f t="shared" si="154"/>
        <v>46.225000000000001</v>
      </c>
      <c r="R987" s="9">
        <f t="shared" si="155"/>
        <v>29.125</v>
      </c>
      <c r="S987" s="9">
        <f t="shared" si="156"/>
        <v>26.175000000000001</v>
      </c>
      <c r="T987" s="9">
        <f t="shared" si="157"/>
        <v>35.375</v>
      </c>
      <c r="U987" s="8">
        <f t="shared" si="158"/>
        <v>33.841666666666661</v>
      </c>
      <c r="V987" s="8">
        <f t="shared" si="159"/>
        <v>34.224999999999994</v>
      </c>
    </row>
    <row r="988" spans="1:22" ht="13.5" x14ac:dyDescent="0.25">
      <c r="A988" s="3">
        <f>RSI!A988</f>
        <v>43445</v>
      </c>
      <c r="B988" s="2">
        <f>RSI!B988</f>
        <v>7.3470000000000004</v>
      </c>
      <c r="C988" s="2">
        <f>RSI!I988</f>
        <v>46.238459717874051</v>
      </c>
      <c r="D988" s="2">
        <f>MACD!E988</f>
        <v>-0.17699603594772828</v>
      </c>
      <c r="E988" s="2">
        <f>MACD!F988</f>
        <v>-9.4831442149479167E-2</v>
      </c>
      <c r="F988" s="2">
        <f>'Moving Avg'!D988</f>
        <v>7.3973399999999998</v>
      </c>
      <c r="G988" s="2">
        <f>'Moving Avg'!F988</f>
        <v>7.3697050000000006</v>
      </c>
      <c r="H988" s="2">
        <f>'Moving Avg'!G988</f>
        <v>7.5301339999999968</v>
      </c>
      <c r="I988" s="2">
        <f>'Moving Avg'!H988</f>
        <v>7.4310305000000048</v>
      </c>
      <c r="J988" s="6" t="str">
        <f>OBV!F988</f>
        <v>BULLISH</v>
      </c>
      <c r="K988" s="6" t="str">
        <f>OBV!G988</f>
        <v>NEUTRAL</v>
      </c>
      <c r="L988" s="6" t="str">
        <f>OBV!H988</f>
        <v>BULLISH DIVERGENCE</v>
      </c>
      <c r="M988" s="8">
        <f t="shared" si="150"/>
        <v>25</v>
      </c>
      <c r="N988" s="8">
        <f t="shared" si="151"/>
        <v>100</v>
      </c>
      <c r="O988" s="8">
        <f t="shared" si="152"/>
        <v>0</v>
      </c>
      <c r="P988" s="8">
        <f t="shared" si="153"/>
        <v>66.5</v>
      </c>
      <c r="Q988" s="9">
        <f t="shared" si="154"/>
        <v>53.725000000000001</v>
      </c>
      <c r="R988" s="9">
        <f t="shared" si="155"/>
        <v>41.625</v>
      </c>
      <c r="S988" s="9">
        <f t="shared" si="156"/>
        <v>48.674999999999997</v>
      </c>
      <c r="T988" s="9">
        <f t="shared" si="157"/>
        <v>47.875</v>
      </c>
      <c r="U988" s="8">
        <f t="shared" si="158"/>
        <v>48.008333333333326</v>
      </c>
      <c r="V988" s="8">
        <f t="shared" si="159"/>
        <v>47.974999999999994</v>
      </c>
    </row>
    <row r="989" spans="1:22" ht="13.5" x14ac:dyDescent="0.25">
      <c r="A989" s="3">
        <f>RSI!A989</f>
        <v>43446</v>
      </c>
      <c r="B989" s="2">
        <f>RSI!B989</f>
        <v>7.3795000000000002</v>
      </c>
      <c r="C989" s="2">
        <f>RSI!I989</f>
        <v>47.655588122484225</v>
      </c>
      <c r="D989" s="2">
        <f>MACD!E989</f>
        <v>-0.11654755922884252</v>
      </c>
      <c r="E989" s="2">
        <f>MACD!F989</f>
        <v>-9.9174665565351844E-2</v>
      </c>
      <c r="F989" s="2">
        <f>'Moving Avg'!D989</f>
        <v>7.3876000000000008</v>
      </c>
      <c r="G989" s="2">
        <f>'Moving Avg'!F989</f>
        <v>7.3656450000000024</v>
      </c>
      <c r="H989" s="2">
        <f>'Moving Avg'!G989</f>
        <v>7.5122539999999969</v>
      </c>
      <c r="I989" s="2">
        <f>'Moving Avg'!H989</f>
        <v>7.4374510000000056</v>
      </c>
      <c r="J989" s="6" t="str">
        <f>OBV!F989</f>
        <v>BULLISH</v>
      </c>
      <c r="K989" s="6" t="str">
        <f>OBV!G989</f>
        <v>NEUTRAL</v>
      </c>
      <c r="L989" s="6" t="str">
        <f>OBV!H989</f>
        <v>BULLISH DIVERGENCE</v>
      </c>
      <c r="M989" s="8">
        <f t="shared" si="150"/>
        <v>25</v>
      </c>
      <c r="N989" s="8">
        <f t="shared" si="151"/>
        <v>45</v>
      </c>
      <c r="O989" s="8">
        <f t="shared" si="152"/>
        <v>0</v>
      </c>
      <c r="P989" s="8">
        <f t="shared" si="153"/>
        <v>66.5</v>
      </c>
      <c r="Q989" s="9">
        <f t="shared" si="154"/>
        <v>34.475000000000001</v>
      </c>
      <c r="R989" s="9">
        <f t="shared" si="155"/>
        <v>30.625</v>
      </c>
      <c r="S989" s="9">
        <f t="shared" si="156"/>
        <v>40.424999999999997</v>
      </c>
      <c r="T989" s="9">
        <f t="shared" si="157"/>
        <v>34.125</v>
      </c>
      <c r="U989" s="8">
        <f t="shared" si="158"/>
        <v>35.174999999999997</v>
      </c>
      <c r="V989" s="8">
        <f t="shared" si="159"/>
        <v>34.912499999999994</v>
      </c>
    </row>
    <row r="990" spans="1:22" ht="13.5" x14ac:dyDescent="0.25">
      <c r="A990" s="3">
        <f>RSI!A990</f>
        <v>43447</v>
      </c>
      <c r="B990" s="2">
        <f>RSI!B990</f>
        <v>7.4851000000000001</v>
      </c>
      <c r="C990" s="2">
        <f>RSI!I990</f>
        <v>52.075935356298643</v>
      </c>
      <c r="D990" s="2">
        <f>MACD!E990</f>
        <v>-4.7903338902321124E-2</v>
      </c>
      <c r="E990" s="2">
        <f>MACD!F990</f>
        <v>-8.8920400232745708E-2</v>
      </c>
      <c r="F990" s="2">
        <f>'Moving Avg'!D990</f>
        <v>7.3892199999999999</v>
      </c>
      <c r="G990" s="2">
        <f>'Moving Avg'!F990</f>
        <v>7.3701150000000011</v>
      </c>
      <c r="H990" s="2">
        <f>'Moving Avg'!G990</f>
        <v>7.5013639999999979</v>
      </c>
      <c r="I990" s="2">
        <f>'Moving Avg'!H990</f>
        <v>7.4441965000000065</v>
      </c>
      <c r="J990" s="6" t="str">
        <f>OBV!F990</f>
        <v>BULLISH</v>
      </c>
      <c r="K990" s="6" t="str">
        <f>OBV!G990</f>
        <v>NEUTRAL</v>
      </c>
      <c r="L990" s="6" t="str">
        <f>OBV!H990</f>
        <v>CONFIRMED BULLISH</v>
      </c>
      <c r="M990" s="8">
        <f t="shared" si="150"/>
        <v>25</v>
      </c>
      <c r="N990" s="8">
        <f t="shared" si="151"/>
        <v>0</v>
      </c>
      <c r="O990" s="8">
        <f t="shared" si="152"/>
        <v>0</v>
      </c>
      <c r="P990" s="8">
        <f t="shared" si="153"/>
        <v>83.5</v>
      </c>
      <c r="Q990" s="9">
        <f t="shared" si="154"/>
        <v>21.274999999999999</v>
      </c>
      <c r="R990" s="9">
        <f t="shared" si="155"/>
        <v>25.875</v>
      </c>
      <c r="S990" s="9">
        <f t="shared" si="156"/>
        <v>41.325000000000003</v>
      </c>
      <c r="T990" s="9">
        <f t="shared" si="157"/>
        <v>27.125</v>
      </c>
      <c r="U990" s="8">
        <f t="shared" si="158"/>
        <v>29.491666666666664</v>
      </c>
      <c r="V990" s="8">
        <f t="shared" si="159"/>
        <v>28.9</v>
      </c>
    </row>
    <row r="991" spans="1:22" ht="13.5" x14ac:dyDescent="0.25">
      <c r="A991" s="3">
        <f>RSI!A991</f>
        <v>43448</v>
      </c>
      <c r="B991" s="2">
        <f>RSI!B991</f>
        <v>7.4770000000000003</v>
      </c>
      <c r="C991" s="2">
        <f>RSI!I991</f>
        <v>51.715182393771009</v>
      </c>
      <c r="D991" s="2">
        <f>MACD!E991</f>
        <v>-2.5811105439635718E-2</v>
      </c>
      <c r="E991" s="2">
        <f>MACD!F991</f>
        <v>-7.6298541274123721E-2</v>
      </c>
      <c r="F991" s="2">
        <f>'Moving Avg'!D991</f>
        <v>7.4054799999999998</v>
      </c>
      <c r="G991" s="2">
        <f>'Moving Avg'!F991</f>
        <v>7.3709300000000013</v>
      </c>
      <c r="H991" s="2">
        <f>'Moving Avg'!G991</f>
        <v>7.4909619999999961</v>
      </c>
      <c r="I991" s="2">
        <f>'Moving Avg'!H991</f>
        <v>7.4490730000000065</v>
      </c>
      <c r="J991" s="6" t="str">
        <f>OBV!F991</f>
        <v>BULLISH</v>
      </c>
      <c r="K991" s="6" t="str">
        <f>OBV!G991</f>
        <v>NEUTRAL</v>
      </c>
      <c r="L991" s="6" t="str">
        <f>OBV!H991</f>
        <v>CONFIRMED BULLISH</v>
      </c>
      <c r="M991" s="8">
        <f t="shared" si="150"/>
        <v>25</v>
      </c>
      <c r="N991" s="8">
        <f t="shared" si="151"/>
        <v>0</v>
      </c>
      <c r="O991" s="8">
        <f t="shared" si="152"/>
        <v>0</v>
      </c>
      <c r="P991" s="8">
        <f t="shared" si="153"/>
        <v>83.5</v>
      </c>
      <c r="Q991" s="9">
        <f t="shared" si="154"/>
        <v>21.274999999999999</v>
      </c>
      <c r="R991" s="9">
        <f t="shared" si="155"/>
        <v>25.875</v>
      </c>
      <c r="S991" s="9">
        <f t="shared" si="156"/>
        <v>41.325000000000003</v>
      </c>
      <c r="T991" s="9">
        <f t="shared" si="157"/>
        <v>27.125</v>
      </c>
      <c r="U991" s="8">
        <f t="shared" si="158"/>
        <v>29.491666666666664</v>
      </c>
      <c r="V991" s="8">
        <f t="shared" si="159"/>
        <v>28.9</v>
      </c>
    </row>
    <row r="992" spans="1:22" ht="13.5" x14ac:dyDescent="0.25">
      <c r="A992" s="3">
        <f>RSI!A992</f>
        <v>43451</v>
      </c>
      <c r="B992" s="2">
        <f>RSI!B992</f>
        <v>7.4282000000000004</v>
      </c>
      <c r="C992" s="2">
        <f>RSI!I992</f>
        <v>49.490764029114182</v>
      </c>
      <c r="D992" s="2">
        <f>MACD!E992</f>
        <v>-2.1252676311438456E-2</v>
      </c>
      <c r="E992" s="2">
        <f>MACD!F992</f>
        <v>-6.5289368281586671E-2</v>
      </c>
      <c r="F992" s="2">
        <f>'Moving Avg'!D992</f>
        <v>7.4233599999999997</v>
      </c>
      <c r="G992" s="2">
        <f>'Moving Avg'!F992</f>
        <v>7.3766200000000008</v>
      </c>
      <c r="H992" s="2">
        <f>'Moving Avg'!G992</f>
        <v>7.4842979999999963</v>
      </c>
      <c r="I992" s="2">
        <f>'Moving Avg'!H992</f>
        <v>7.4535835000000068</v>
      </c>
      <c r="J992" s="6" t="str">
        <f>OBV!F992</f>
        <v>BEARISH</v>
      </c>
      <c r="K992" s="6" t="str">
        <f>OBV!G992</f>
        <v>NEUTRAL</v>
      </c>
      <c r="L992" s="6" t="str">
        <f>OBV!H992</f>
        <v>BEARISH DIVERGENCE</v>
      </c>
      <c r="M992" s="8">
        <f t="shared" si="150"/>
        <v>25</v>
      </c>
      <c r="N992" s="8">
        <f t="shared" si="151"/>
        <v>0</v>
      </c>
      <c r="O992" s="8">
        <f t="shared" si="152"/>
        <v>0</v>
      </c>
      <c r="P992" s="8">
        <f t="shared" si="153"/>
        <v>16.5</v>
      </c>
      <c r="Q992" s="9">
        <f t="shared" si="154"/>
        <v>11.225</v>
      </c>
      <c r="R992" s="9">
        <f t="shared" si="155"/>
        <v>9.125</v>
      </c>
      <c r="S992" s="9">
        <f t="shared" si="156"/>
        <v>11.175000000000001</v>
      </c>
      <c r="T992" s="9">
        <f t="shared" si="157"/>
        <v>10.375</v>
      </c>
      <c r="U992" s="8">
        <f t="shared" si="158"/>
        <v>10.508333333333335</v>
      </c>
      <c r="V992" s="8">
        <f t="shared" si="159"/>
        <v>10.475000000000001</v>
      </c>
    </row>
    <row r="993" spans="1:22" ht="13.5" x14ac:dyDescent="0.25">
      <c r="A993" s="3">
        <f>RSI!A993</f>
        <v>43452</v>
      </c>
      <c r="B993" s="2">
        <f>RSI!B993</f>
        <v>7.4038000000000004</v>
      </c>
      <c r="C993" s="2">
        <f>RSI!I993</f>
        <v>48.370466508384261</v>
      </c>
      <c r="D993" s="2">
        <f>MACD!E993</f>
        <v>-1.6799745498048857E-2</v>
      </c>
      <c r="E993" s="2">
        <f>MACD!F993</f>
        <v>-5.5591443724879112E-2</v>
      </c>
      <c r="F993" s="2">
        <f>'Moving Avg'!D993</f>
        <v>7.4347200000000004</v>
      </c>
      <c r="G993" s="2">
        <f>'Moving Avg'!F993</f>
        <v>7.3851500000000003</v>
      </c>
      <c r="H993" s="2">
        <f>'Moving Avg'!G993</f>
        <v>7.4743819999999968</v>
      </c>
      <c r="I993" s="2">
        <f>'Moving Avg'!H993</f>
        <v>7.4574030000000073</v>
      </c>
      <c r="J993" s="6" t="str">
        <f>OBV!F993</f>
        <v>BEARISH</v>
      </c>
      <c r="K993" s="6" t="str">
        <f>OBV!G993</f>
        <v>NEUTRAL</v>
      </c>
      <c r="L993" s="6" t="str">
        <f>OBV!H993</f>
        <v>BEARISH DIVERGENCE</v>
      </c>
      <c r="M993" s="8">
        <f t="shared" si="150"/>
        <v>25</v>
      </c>
      <c r="N993" s="8">
        <f t="shared" si="151"/>
        <v>0</v>
      </c>
      <c r="O993" s="8">
        <f t="shared" si="152"/>
        <v>0</v>
      </c>
      <c r="P993" s="8">
        <f t="shared" si="153"/>
        <v>16.5</v>
      </c>
      <c r="Q993" s="9">
        <f t="shared" si="154"/>
        <v>11.225</v>
      </c>
      <c r="R993" s="9">
        <f t="shared" si="155"/>
        <v>9.125</v>
      </c>
      <c r="S993" s="9">
        <f t="shared" si="156"/>
        <v>11.175000000000001</v>
      </c>
      <c r="T993" s="9">
        <f t="shared" si="157"/>
        <v>10.375</v>
      </c>
      <c r="U993" s="8">
        <f t="shared" si="158"/>
        <v>10.508333333333335</v>
      </c>
      <c r="V993" s="8">
        <f t="shared" si="159"/>
        <v>10.475000000000001</v>
      </c>
    </row>
    <row r="994" spans="1:22" ht="13.5" x14ac:dyDescent="0.25">
      <c r="A994" s="3">
        <f>RSI!A994</f>
        <v>43453</v>
      </c>
      <c r="B994" s="2">
        <f>RSI!B994</f>
        <v>7.3956999999999997</v>
      </c>
      <c r="C994" s="2">
        <f>RSI!I994</f>
        <v>47.982165128957547</v>
      </c>
      <c r="D994" s="2">
        <f>MACD!E994</f>
        <v>-1.2241469271055294E-2</v>
      </c>
      <c r="E994" s="2">
        <f>MACD!F994</f>
        <v>-4.6921448834114352E-2</v>
      </c>
      <c r="F994" s="2">
        <f>'Moving Avg'!D994</f>
        <v>7.4379599999999995</v>
      </c>
      <c r="G994" s="2">
        <f>'Moving Avg'!F994</f>
        <v>7.393275</v>
      </c>
      <c r="H994" s="2">
        <f>'Moving Avg'!G994</f>
        <v>7.466091999999998</v>
      </c>
      <c r="I994" s="2">
        <f>'Moving Avg'!H994</f>
        <v>7.461019500000007</v>
      </c>
      <c r="J994" s="6" t="str">
        <f>OBV!F994</f>
        <v>BEARISH</v>
      </c>
      <c r="K994" s="6" t="str">
        <f>OBV!G994</f>
        <v>NEUTRAL</v>
      </c>
      <c r="L994" s="6" t="str">
        <f>OBV!H994</f>
        <v>BEARISH DIVERGENCE</v>
      </c>
      <c r="M994" s="8">
        <f t="shared" si="150"/>
        <v>25</v>
      </c>
      <c r="N994" s="8">
        <f t="shared" si="151"/>
        <v>0</v>
      </c>
      <c r="O994" s="8">
        <f t="shared" si="152"/>
        <v>0</v>
      </c>
      <c r="P994" s="8">
        <f t="shared" si="153"/>
        <v>16.5</v>
      </c>
      <c r="Q994" s="9">
        <f t="shared" si="154"/>
        <v>11.225</v>
      </c>
      <c r="R994" s="9">
        <f t="shared" si="155"/>
        <v>9.125</v>
      </c>
      <c r="S994" s="9">
        <f t="shared" si="156"/>
        <v>11.175000000000001</v>
      </c>
      <c r="T994" s="9">
        <f t="shared" si="157"/>
        <v>10.375</v>
      </c>
      <c r="U994" s="8">
        <f t="shared" si="158"/>
        <v>10.508333333333335</v>
      </c>
      <c r="V994" s="8">
        <f t="shared" si="159"/>
        <v>10.475000000000001</v>
      </c>
    </row>
    <row r="995" spans="1:22" ht="13.5" x14ac:dyDescent="0.25">
      <c r="A995" s="3">
        <f>RSI!A995</f>
        <v>43454</v>
      </c>
      <c r="B995" s="2">
        <f>RSI!B995</f>
        <v>7.3956999999999997</v>
      </c>
      <c r="C995" s="2">
        <f>RSI!I995</f>
        <v>47.982165128957547</v>
      </c>
      <c r="D995" s="2">
        <f>MACD!E995</f>
        <v>-6.5260363143249123E-4</v>
      </c>
      <c r="E995" s="2">
        <f>MACD!F995</f>
        <v>-3.7667679793577984E-2</v>
      </c>
      <c r="F995" s="2">
        <f>'Moving Avg'!D995</f>
        <v>7.4200800000000005</v>
      </c>
      <c r="G995" s="2">
        <f>'Moving Avg'!F995</f>
        <v>7.4034350000000018</v>
      </c>
      <c r="H995" s="2">
        <f>'Moving Avg'!G995</f>
        <v>7.4581259999999974</v>
      </c>
      <c r="I995" s="2">
        <f>'Moving Avg'!H995</f>
        <v>7.4645545000000064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0"/>
        <v>25</v>
      </c>
      <c r="N995" s="8">
        <f t="shared" si="151"/>
        <v>0</v>
      </c>
      <c r="O995" s="8">
        <f t="shared" si="152"/>
        <v>0</v>
      </c>
      <c r="P995" s="8">
        <f t="shared" si="153"/>
        <v>16.5</v>
      </c>
      <c r="Q995" s="9">
        <f t="shared" si="154"/>
        <v>11.225</v>
      </c>
      <c r="R995" s="9">
        <f t="shared" si="155"/>
        <v>9.125</v>
      </c>
      <c r="S995" s="9">
        <f t="shared" si="156"/>
        <v>11.175000000000001</v>
      </c>
      <c r="T995" s="9">
        <f t="shared" si="157"/>
        <v>10.375</v>
      </c>
      <c r="U995" s="8">
        <f t="shared" si="158"/>
        <v>10.508333333333335</v>
      </c>
      <c r="V995" s="8">
        <f t="shared" si="159"/>
        <v>10.475000000000001</v>
      </c>
    </row>
    <row r="996" spans="1:22" ht="13.5" x14ac:dyDescent="0.25">
      <c r="A996" s="3">
        <f>RSI!A996</f>
        <v>43455</v>
      </c>
      <c r="B996" s="2">
        <f>RSI!B996</f>
        <v>7.3956999999999997</v>
      </c>
      <c r="C996" s="2">
        <f>RSI!I996</f>
        <v>47.982165128957554</v>
      </c>
      <c r="D996" s="2">
        <f>MACD!E996</f>
        <v>-3.1467675476104517E-3</v>
      </c>
      <c r="E996" s="2">
        <f>MACD!F996</f>
        <v>-3.076349734438448E-2</v>
      </c>
      <c r="F996" s="2">
        <f>'Moving Avg'!D996</f>
        <v>7.4038199999999987</v>
      </c>
      <c r="G996" s="2">
        <f>'Moving Avg'!F996</f>
        <v>7.4237500000000027</v>
      </c>
      <c r="H996" s="2">
        <f>'Moving Avg'!G996</f>
        <v>7.4540619999999969</v>
      </c>
      <c r="I996" s="2">
        <f>'Moving Avg'!H996</f>
        <v>7.4671145000000072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  <c r="M996" s="8">
        <f t="shared" si="150"/>
        <v>25</v>
      </c>
      <c r="N996" s="8">
        <f t="shared" si="151"/>
        <v>0</v>
      </c>
      <c r="O996" s="8">
        <f t="shared" si="152"/>
        <v>0</v>
      </c>
      <c r="P996" s="8">
        <f t="shared" si="153"/>
        <v>16.5</v>
      </c>
      <c r="Q996" s="9">
        <f t="shared" si="154"/>
        <v>11.225</v>
      </c>
      <c r="R996" s="9">
        <f t="shared" si="155"/>
        <v>9.125</v>
      </c>
      <c r="S996" s="9">
        <f t="shared" si="156"/>
        <v>11.175000000000001</v>
      </c>
      <c r="T996" s="9">
        <f t="shared" si="157"/>
        <v>10.375</v>
      </c>
      <c r="U996" s="8">
        <f t="shared" si="158"/>
        <v>10.508333333333335</v>
      </c>
      <c r="V996" s="8">
        <f t="shared" si="159"/>
        <v>10.475000000000001</v>
      </c>
    </row>
    <row r="997" spans="1:22" ht="13.5" x14ac:dyDescent="0.25">
      <c r="A997" s="3">
        <f>RSI!A997</f>
        <v>43458</v>
      </c>
      <c r="B997" s="2">
        <f>RSI!B997</f>
        <v>7.4119999999999999</v>
      </c>
      <c r="C997" s="2">
        <f>RSI!I997</f>
        <v>49.010944530537849</v>
      </c>
      <c r="D997" s="2">
        <f>MACD!E997</f>
        <v>-1.5026277538374266E-2</v>
      </c>
      <c r="E997" s="2">
        <f>MACD!F997</f>
        <v>-2.7616053383182439E-2</v>
      </c>
      <c r="F997" s="2">
        <f>'Moving Avg'!D997</f>
        <v>7.4005799999999997</v>
      </c>
      <c r="G997" s="2">
        <f>'Moving Avg'!F997</f>
        <v>7.4387850000000029</v>
      </c>
      <c r="H997" s="2">
        <f>'Moving Avg'!G997</f>
        <v>7.4506499999999969</v>
      </c>
      <c r="I997" s="2">
        <f>'Moving Avg'!H997</f>
        <v>7.4676835000000077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  <c r="M997" s="8">
        <f t="shared" si="150"/>
        <v>25</v>
      </c>
      <c r="N997" s="8">
        <f t="shared" si="151"/>
        <v>0</v>
      </c>
      <c r="O997" s="8">
        <f t="shared" si="152"/>
        <v>0</v>
      </c>
      <c r="P997" s="8">
        <f t="shared" si="153"/>
        <v>16.5</v>
      </c>
      <c r="Q997" s="9">
        <f t="shared" si="154"/>
        <v>11.225</v>
      </c>
      <c r="R997" s="9">
        <f t="shared" si="155"/>
        <v>9.125</v>
      </c>
      <c r="S997" s="9">
        <f t="shared" si="156"/>
        <v>11.175000000000001</v>
      </c>
      <c r="T997" s="9">
        <f t="shared" si="157"/>
        <v>10.375</v>
      </c>
      <c r="U997" s="8">
        <f t="shared" si="158"/>
        <v>10.508333333333335</v>
      </c>
      <c r="V997" s="8">
        <f t="shared" si="159"/>
        <v>10.475000000000001</v>
      </c>
    </row>
    <row r="998" spans="1:22" ht="13.5" x14ac:dyDescent="0.25">
      <c r="A998" s="3">
        <f>RSI!A998</f>
        <v>43459</v>
      </c>
      <c r="B998" s="2">
        <f>RSI!B998</f>
        <v>7.4688999999999997</v>
      </c>
      <c r="C998" s="2">
        <f>RSI!I998</f>
        <v>52.539611126069396</v>
      </c>
      <c r="D998" s="2">
        <f>MACD!E998</f>
        <v>-2.7949810693093546E-2</v>
      </c>
      <c r="E998" s="2">
        <f>MACD!F998</f>
        <v>-2.7682804845164662E-2</v>
      </c>
      <c r="F998" s="2">
        <f>'Moving Avg'!D998</f>
        <v>7.4135999999999997</v>
      </c>
      <c r="G998" s="2">
        <f>'Moving Avg'!F998</f>
        <v>7.452605000000001</v>
      </c>
      <c r="H998" s="2">
        <f>'Moving Avg'!G998</f>
        <v>7.4439859999999962</v>
      </c>
      <c r="I998" s="2">
        <f>'Moving Avg'!H998</f>
        <v>7.4696750000000076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  <c r="M998" s="8">
        <f t="shared" si="150"/>
        <v>25</v>
      </c>
      <c r="N998" s="8">
        <f t="shared" si="151"/>
        <v>45</v>
      </c>
      <c r="O998" s="8">
        <f t="shared" si="152"/>
        <v>0</v>
      </c>
      <c r="P998" s="8">
        <f t="shared" si="153"/>
        <v>83.5</v>
      </c>
      <c r="Q998" s="9">
        <f t="shared" si="154"/>
        <v>37.024999999999999</v>
      </c>
      <c r="R998" s="9">
        <f t="shared" si="155"/>
        <v>34.875</v>
      </c>
      <c r="S998" s="9">
        <f t="shared" si="156"/>
        <v>48.075000000000003</v>
      </c>
      <c r="T998" s="9">
        <f t="shared" si="157"/>
        <v>38.375</v>
      </c>
      <c r="U998" s="8">
        <f t="shared" si="158"/>
        <v>39.991666666666667</v>
      </c>
      <c r="V998" s="8">
        <f t="shared" si="159"/>
        <v>39.587500000000006</v>
      </c>
    </row>
    <row r="999" spans="1:22" ht="13.5" x14ac:dyDescent="0.25">
      <c r="A999" s="3">
        <f>RSI!A999</f>
        <v>43460</v>
      </c>
      <c r="B999" s="2">
        <f>RSI!B999</f>
        <v>7.3144</v>
      </c>
      <c r="C999" s="2">
        <f>RSI!I999</f>
        <v>43.696904234817659</v>
      </c>
      <c r="D999" s="2">
        <f>MACD!E999</f>
        <v>-2.270129894031836E-2</v>
      </c>
      <c r="E999" s="2">
        <f>MACD!F999</f>
        <v>-2.6686503664195404E-2</v>
      </c>
      <c r="F999" s="2">
        <f>'Moving Avg'!D999</f>
        <v>7.3973399999999998</v>
      </c>
      <c r="G999" s="2">
        <f>'Moving Avg'!F999</f>
        <v>7.4371600000000013</v>
      </c>
      <c r="H999" s="2">
        <f>'Moving Avg'!G999</f>
        <v>7.4356959999999956</v>
      </c>
      <c r="I999" s="2">
        <f>'Moving Avg'!H999</f>
        <v>7.4719505000000073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  <c r="M999" s="8">
        <f t="shared" si="150"/>
        <v>25</v>
      </c>
      <c r="N999" s="8">
        <f t="shared" si="151"/>
        <v>0</v>
      </c>
      <c r="O999" s="8">
        <f t="shared" si="152"/>
        <v>0</v>
      </c>
      <c r="P999" s="8">
        <f t="shared" si="153"/>
        <v>16.5</v>
      </c>
      <c r="Q999" s="9">
        <f t="shared" si="154"/>
        <v>11.225</v>
      </c>
      <c r="R999" s="9">
        <f t="shared" si="155"/>
        <v>9.125</v>
      </c>
      <c r="S999" s="9">
        <f t="shared" si="156"/>
        <v>11.175000000000001</v>
      </c>
      <c r="T999" s="9">
        <f t="shared" si="157"/>
        <v>10.375</v>
      </c>
      <c r="U999" s="8">
        <f t="shared" si="158"/>
        <v>10.508333333333335</v>
      </c>
      <c r="V999" s="8">
        <f t="shared" si="159"/>
        <v>10.475000000000001</v>
      </c>
    </row>
    <row r="1000" spans="1:22" ht="13.5" x14ac:dyDescent="0.25">
      <c r="A1000" s="3">
        <f>RSI!A1000</f>
        <v>43461</v>
      </c>
      <c r="B1000" s="2">
        <f>RSI!B1000</f>
        <v>7.2412999999999998</v>
      </c>
      <c r="C1000" s="2">
        <f>RSI!I1000</f>
        <v>40.245547927733057</v>
      </c>
      <c r="D1000" s="2">
        <f>MACD!E1000</f>
        <v>4.0723361815464543E-3</v>
      </c>
      <c r="E1000" s="2">
        <f>MACD!F1000</f>
        <v>-2.0534735695047032E-2</v>
      </c>
      <c r="F1000" s="2">
        <f>'Moving Avg'!D1000</f>
        <v>7.3664600000000009</v>
      </c>
      <c r="G1000" s="2">
        <f>'Moving Avg'!F1000</f>
        <v>7.4099350000000017</v>
      </c>
      <c r="H1000" s="2">
        <f>'Moving Avg'!G1000</f>
        <v>7.4309819999999966</v>
      </c>
      <c r="I1000" s="2">
        <f>'Moving Avg'!H1000</f>
        <v>7.4740635000000069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  <c r="M1000" s="8">
        <f t="shared" si="150"/>
        <v>25</v>
      </c>
      <c r="N1000" s="8">
        <f t="shared" si="151"/>
        <v>0</v>
      </c>
      <c r="O1000" s="8">
        <f t="shared" si="152"/>
        <v>0</v>
      </c>
      <c r="P1000" s="8">
        <f t="shared" si="153"/>
        <v>16.5</v>
      </c>
      <c r="Q1000" s="9">
        <f t="shared" si="154"/>
        <v>11.225</v>
      </c>
      <c r="R1000" s="9">
        <f t="shared" si="155"/>
        <v>9.125</v>
      </c>
      <c r="S1000" s="9">
        <f t="shared" si="156"/>
        <v>11.175000000000001</v>
      </c>
      <c r="T1000" s="9">
        <f t="shared" si="157"/>
        <v>10.375</v>
      </c>
      <c r="U1000" s="8">
        <f t="shared" si="158"/>
        <v>10.508333333333335</v>
      </c>
      <c r="V1000" s="8">
        <f t="shared" si="159"/>
        <v>10.475000000000001</v>
      </c>
    </row>
    <row r="1001" spans="1:22" ht="13.5" x14ac:dyDescent="0.25">
      <c r="A1001" s="3">
        <f>RSI!A1001</f>
        <v>43462</v>
      </c>
      <c r="B1001" s="2">
        <f>RSI!B1001</f>
        <v>7.3144</v>
      </c>
      <c r="C1001" s="2">
        <f>RSI!I1001</f>
        <v>44.929802051753136</v>
      </c>
      <c r="D1001" s="2">
        <f>MACD!E1001</f>
        <v>2.1119801462989862E-2</v>
      </c>
      <c r="E1001" s="2">
        <f>MACD!F1001</f>
        <v>-1.2203828263439655E-2</v>
      </c>
      <c r="F1001" s="2">
        <f>'Moving Avg'!D1001</f>
        <v>7.3501999999999992</v>
      </c>
      <c r="G1001" s="2">
        <f>'Moving Avg'!F1001</f>
        <v>7.3981500000000029</v>
      </c>
      <c r="H1001" s="2">
        <f>'Moving Avg'!G1001</f>
        <v>7.423829999999997</v>
      </c>
      <c r="I1001" s="2">
        <f>'Moving Avg'!H1001</f>
        <v>7.4762980000000061</v>
      </c>
      <c r="J1001" s="6" t="str">
        <f>OBV!F1001</f>
        <v>BEARISH</v>
      </c>
      <c r="K1001" s="6" t="str">
        <f>OBV!G1001</f>
        <v>NEUTRAL</v>
      </c>
      <c r="L1001" s="6" t="str">
        <f>OBV!H1001</f>
        <v>CONFIRMED BEARISH</v>
      </c>
      <c r="M1001" s="8">
        <f t="shared" si="150"/>
        <v>25</v>
      </c>
      <c r="N1001" s="8">
        <f t="shared" si="151"/>
        <v>0</v>
      </c>
      <c r="O1001" s="8">
        <f t="shared" si="152"/>
        <v>0</v>
      </c>
      <c r="P1001" s="8">
        <f t="shared" si="153"/>
        <v>16.5</v>
      </c>
      <c r="Q1001" s="9">
        <f t="shared" si="154"/>
        <v>11.225</v>
      </c>
      <c r="R1001" s="9">
        <f t="shared" si="155"/>
        <v>9.125</v>
      </c>
      <c r="S1001" s="9">
        <f t="shared" si="156"/>
        <v>11.175000000000001</v>
      </c>
      <c r="T1001" s="9">
        <f t="shared" si="157"/>
        <v>10.375</v>
      </c>
      <c r="U1001" s="8">
        <f t="shared" si="158"/>
        <v>10.508333333333335</v>
      </c>
      <c r="V1001" s="8">
        <f t="shared" si="159"/>
        <v>10.475000000000001</v>
      </c>
    </row>
    <row r="1002" spans="1:22" ht="13.5" x14ac:dyDescent="0.25">
      <c r="A1002" s="3">
        <f>RSI!A1002</f>
        <v>43465</v>
      </c>
      <c r="B1002" s="2">
        <f>RSI!B1002</f>
        <v>7.3144</v>
      </c>
      <c r="C1002" s="2">
        <f>RSI!I1002</f>
        <v>44.929802051753136</v>
      </c>
      <c r="D1002" s="2">
        <f>MACD!E1002</f>
        <v>2.8580695327790728E-2</v>
      </c>
      <c r="E1002" s="2">
        <f>MACD!F1002</f>
        <v>-4.0469235451935787E-3</v>
      </c>
      <c r="F1002" s="2">
        <f>'Moving Avg'!D1002</f>
        <v>7.3306799999999992</v>
      </c>
      <c r="G1002" s="2">
        <f>'Moving Avg'!F1002</f>
        <v>7.3920500000000029</v>
      </c>
      <c r="H1002" s="2">
        <f>'Moving Avg'!G1002</f>
        <v>7.4145639999999968</v>
      </c>
      <c r="I1002" s="2">
        <f>'Moving Avg'!H1002</f>
        <v>7.4787360000000058</v>
      </c>
      <c r="J1002" s="6" t="str">
        <f>OBV!F1002</f>
        <v>BEARISH</v>
      </c>
      <c r="K1002" s="6" t="str">
        <f>OBV!G1002</f>
        <v>NEUTRAL</v>
      </c>
      <c r="L1002" s="6" t="str">
        <f>OBV!H1002</f>
        <v>CONFIRMED BEARISH</v>
      </c>
      <c r="M1002" s="8">
        <f t="shared" si="150"/>
        <v>25</v>
      </c>
      <c r="N1002" s="8">
        <f t="shared" si="151"/>
        <v>0</v>
      </c>
      <c r="O1002" s="8">
        <f t="shared" si="152"/>
        <v>0</v>
      </c>
      <c r="P1002" s="8">
        <f t="shared" si="153"/>
        <v>16.5</v>
      </c>
      <c r="Q1002" s="9">
        <f t="shared" si="154"/>
        <v>11.225</v>
      </c>
      <c r="R1002" s="9">
        <f t="shared" si="155"/>
        <v>9.125</v>
      </c>
      <c r="S1002" s="9">
        <f t="shared" si="156"/>
        <v>11.175000000000001</v>
      </c>
      <c r="T1002" s="9">
        <f t="shared" si="157"/>
        <v>10.375</v>
      </c>
      <c r="U1002" s="8">
        <f t="shared" si="158"/>
        <v>10.508333333333335</v>
      </c>
      <c r="V1002" s="8">
        <f t="shared" si="159"/>
        <v>10.475000000000001</v>
      </c>
    </row>
    <row r="1003" spans="1:22" ht="13.5" x14ac:dyDescent="0.25">
      <c r="A1003" s="3">
        <f>RSI!A1003</f>
        <v>43467</v>
      </c>
      <c r="B1003" s="2">
        <f>RSI!B1003</f>
        <v>7.3144</v>
      </c>
      <c r="C1003" s="2">
        <f>RSI!I1003</f>
        <v>44.929802051753136</v>
      </c>
      <c r="D1003" s="2">
        <f>MACD!E1003</f>
        <v>3.1643439007303265E-2</v>
      </c>
      <c r="E1003" s="2">
        <f>MACD!F1003</f>
        <v>3.0911489653057903E-3</v>
      </c>
      <c r="F1003" s="2">
        <f>'Moving Avg'!D1003</f>
        <v>7.2997800000000002</v>
      </c>
      <c r="G1003" s="2">
        <f>'Moving Avg'!F1003</f>
        <v>7.3863600000000016</v>
      </c>
      <c r="H1003" s="2">
        <f>'Moving Avg'!G1003</f>
        <v>7.4064359999999967</v>
      </c>
      <c r="I1003" s="2">
        <f>'Moving Avg'!H1003</f>
        <v>7.4802395000000059</v>
      </c>
      <c r="J1003" s="6" t="str">
        <f>OBV!F1003</f>
        <v>BEARISH</v>
      </c>
      <c r="K1003" s="6" t="str">
        <f>OBV!G1003</f>
        <v>NEUTRAL</v>
      </c>
      <c r="L1003" s="6" t="str">
        <f>OBV!H1003</f>
        <v>CONFIRMED BEARISH</v>
      </c>
      <c r="M1003" s="8">
        <f t="shared" si="150"/>
        <v>25</v>
      </c>
      <c r="N1003" s="8">
        <f t="shared" si="151"/>
        <v>0</v>
      </c>
      <c r="O1003" s="8">
        <f t="shared" si="152"/>
        <v>0</v>
      </c>
      <c r="P1003" s="8">
        <f t="shared" si="153"/>
        <v>16.5</v>
      </c>
      <c r="Q1003" s="9">
        <f t="shared" si="154"/>
        <v>11.225</v>
      </c>
      <c r="R1003" s="9">
        <f t="shared" si="155"/>
        <v>9.125</v>
      </c>
      <c r="S1003" s="9">
        <f t="shared" si="156"/>
        <v>11.175000000000001</v>
      </c>
      <c r="T1003" s="9">
        <f t="shared" si="157"/>
        <v>10.375</v>
      </c>
      <c r="U1003" s="8">
        <f t="shared" si="158"/>
        <v>10.508333333333335</v>
      </c>
      <c r="V1003" s="8">
        <f t="shared" si="159"/>
        <v>10.475000000000001</v>
      </c>
    </row>
    <row r="1004" spans="1:22" ht="13.5" x14ac:dyDescent="0.25">
      <c r="A1004" s="3">
        <f>RSI!A1004</f>
        <v>43468</v>
      </c>
      <c r="B1004" s="2">
        <f>RSI!B1004</f>
        <v>7.6151999999999997</v>
      </c>
      <c r="C1004" s="2">
        <f>RSI!I1004</f>
        <v>60.745130674866324</v>
      </c>
      <c r="D1004" s="2">
        <f>MACD!E1004</f>
        <v>1.1173583610827542E-2</v>
      </c>
      <c r="E1004" s="2">
        <f>MACD!F1004</f>
        <v>4.7076358944101414E-3</v>
      </c>
      <c r="F1004" s="2">
        <f>'Moving Avg'!D1004</f>
        <v>7.3599399999999999</v>
      </c>
      <c r="G1004" s="2">
        <f>'Moving Avg'!F1004</f>
        <v>7.3957100000000029</v>
      </c>
      <c r="H1004" s="2">
        <f>'Moving Avg'!G1004</f>
        <v>7.4043239999999972</v>
      </c>
      <c r="I1004" s="2">
        <f>'Moving Avg'!H1004</f>
        <v>7.4832875000000048</v>
      </c>
      <c r="J1004" s="6" t="str">
        <f>OBV!F1004</f>
        <v>BULLISH</v>
      </c>
      <c r="K1004" s="6" t="str">
        <f>OBV!G1004</f>
        <v>STRONG</v>
      </c>
      <c r="L1004" s="6" t="str">
        <f>OBV!H1004</f>
        <v>CONFIRMED BULLISH</v>
      </c>
      <c r="M1004" s="8">
        <f t="shared" si="150"/>
        <v>25</v>
      </c>
      <c r="N1004" s="8">
        <f t="shared" si="151"/>
        <v>0</v>
      </c>
      <c r="O1004" s="8">
        <f t="shared" si="152"/>
        <v>0</v>
      </c>
      <c r="P1004" s="8">
        <f t="shared" si="153"/>
        <v>100</v>
      </c>
      <c r="Q1004" s="9">
        <f t="shared" si="154"/>
        <v>23.75</v>
      </c>
      <c r="R1004" s="9">
        <f t="shared" si="155"/>
        <v>30</v>
      </c>
      <c r="S1004" s="9">
        <f t="shared" si="156"/>
        <v>48.75</v>
      </c>
      <c r="T1004" s="9">
        <f t="shared" si="157"/>
        <v>31.25</v>
      </c>
      <c r="U1004" s="8">
        <f t="shared" si="158"/>
        <v>34.166666666666664</v>
      </c>
      <c r="V1004" s="8">
        <f t="shared" si="159"/>
        <v>33.4375</v>
      </c>
    </row>
    <row r="1005" spans="1:22" ht="13.5" x14ac:dyDescent="0.25">
      <c r="A1005" s="3">
        <f>RSI!A1005</f>
        <v>43469</v>
      </c>
      <c r="B1005" s="2">
        <f>RSI!B1005</f>
        <v>7.6233000000000004</v>
      </c>
      <c r="C1005" s="2">
        <f>RSI!I1005</f>
        <v>61.069354598283461</v>
      </c>
      <c r="D1005" s="2">
        <f>MACD!E1005</f>
        <v>-8.0928111711502382E-3</v>
      </c>
      <c r="E1005" s="2">
        <f>MACD!F1005</f>
        <v>2.1475464812980654E-3</v>
      </c>
      <c r="F1005" s="2">
        <f>'Moving Avg'!D1005</f>
        <v>7.4363399999999995</v>
      </c>
      <c r="G1005" s="2">
        <f>'Moving Avg'!F1005</f>
        <v>7.4030250000000022</v>
      </c>
      <c r="H1005" s="2">
        <f>'Moving Avg'!G1005</f>
        <v>7.4064379999999979</v>
      </c>
      <c r="I1005" s="2">
        <f>'Moving Avg'!H1005</f>
        <v>7.4864165000000051</v>
      </c>
      <c r="J1005" s="6" t="str">
        <f>OBV!F1005</f>
        <v>BULLISH</v>
      </c>
      <c r="K1005" s="6" t="str">
        <f>OBV!G1005</f>
        <v>STRONG</v>
      </c>
      <c r="L1005" s="6" t="str">
        <f>OBV!H1005</f>
        <v>CONFIRMED BULLISH</v>
      </c>
      <c r="M1005" s="8">
        <f t="shared" si="150"/>
        <v>25</v>
      </c>
      <c r="N1005" s="8">
        <f t="shared" si="151"/>
        <v>45</v>
      </c>
      <c r="O1005" s="8">
        <f t="shared" si="152"/>
        <v>0</v>
      </c>
      <c r="P1005" s="8">
        <f t="shared" si="153"/>
        <v>100</v>
      </c>
      <c r="Q1005" s="9">
        <f t="shared" si="154"/>
        <v>39.5</v>
      </c>
      <c r="R1005" s="9">
        <f t="shared" si="155"/>
        <v>39</v>
      </c>
      <c r="S1005" s="9">
        <f t="shared" si="156"/>
        <v>55.5</v>
      </c>
      <c r="T1005" s="9">
        <f t="shared" si="157"/>
        <v>42.5</v>
      </c>
      <c r="U1005" s="8">
        <f t="shared" si="158"/>
        <v>44.666666666666664</v>
      </c>
      <c r="V1005" s="8">
        <f t="shared" si="159"/>
        <v>44.125</v>
      </c>
    </row>
    <row r="1006" spans="1:22" ht="13.5" x14ac:dyDescent="0.25">
      <c r="A1006" s="3">
        <f>RSI!A1006</f>
        <v>43472</v>
      </c>
      <c r="B1006" s="2">
        <f>RSI!B1006</f>
        <v>7.6151999999999997</v>
      </c>
      <c r="C1006" s="2">
        <f>RSI!I1006</f>
        <v>60.53094393726353</v>
      </c>
      <c r="D1006" s="2">
        <f>MACD!E1006</f>
        <v>-2.5089071343114888E-2</v>
      </c>
      <c r="E1006" s="2">
        <f>MACD!F1006</f>
        <v>-3.2997770835845254E-3</v>
      </c>
      <c r="F1006" s="2">
        <f>'Moving Avg'!D1006</f>
        <v>7.4965000000000002</v>
      </c>
      <c r="G1006" s="2">
        <f>'Moving Avg'!F1006</f>
        <v>7.4140000000000015</v>
      </c>
      <c r="H1006" s="2">
        <f>'Moving Avg'!G1006</f>
        <v>7.4087139999999989</v>
      </c>
      <c r="I1006" s="2">
        <f>'Moving Avg'!H1006</f>
        <v>7.4892205000000045</v>
      </c>
      <c r="J1006" s="6" t="str">
        <f>OBV!F1006</f>
        <v>BULLISH</v>
      </c>
      <c r="K1006" s="6" t="str">
        <f>OBV!G1006</f>
        <v>STRONG</v>
      </c>
      <c r="L1006" s="6" t="str">
        <f>OBV!H1006</f>
        <v>CONFIRMED BULLISH</v>
      </c>
      <c r="M1006" s="8">
        <f t="shared" si="150"/>
        <v>25</v>
      </c>
      <c r="N1006" s="8">
        <f t="shared" si="151"/>
        <v>100</v>
      </c>
      <c r="O1006" s="8">
        <f t="shared" si="152"/>
        <v>50</v>
      </c>
      <c r="P1006" s="8">
        <f t="shared" si="153"/>
        <v>100</v>
      </c>
      <c r="Q1006" s="9">
        <f t="shared" si="154"/>
        <v>66.25</v>
      </c>
      <c r="R1006" s="9">
        <f t="shared" si="155"/>
        <v>67.5</v>
      </c>
      <c r="S1006" s="9">
        <f t="shared" si="156"/>
        <v>76.25</v>
      </c>
      <c r="T1006" s="9">
        <f t="shared" si="157"/>
        <v>68.75</v>
      </c>
      <c r="U1006" s="8">
        <f t="shared" si="158"/>
        <v>70</v>
      </c>
      <c r="V1006" s="8">
        <f t="shared" si="159"/>
        <v>69.6875</v>
      </c>
    </row>
    <row r="1007" spans="1:22" ht="13.5" x14ac:dyDescent="0.25">
      <c r="A1007" s="3">
        <f>RSI!A1007</f>
        <v>43473</v>
      </c>
      <c r="B1007" s="2">
        <f>RSI!B1007</f>
        <v>7.5339</v>
      </c>
      <c r="C1007" s="2">
        <f>RSI!I1007</f>
        <v>55.264396920692484</v>
      </c>
      <c r="D1007" s="2">
        <f>MACD!E1007</f>
        <v>-3.2090824226071568E-2</v>
      </c>
      <c r="E1007" s="2">
        <f>MACD!F1007</f>
        <v>-9.0579865120819347E-3</v>
      </c>
      <c r="F1007" s="2">
        <f>'Moving Avg'!D1007</f>
        <v>7.5404000000000009</v>
      </c>
      <c r="G1007" s="2">
        <f>'Moving Avg'!F1007</f>
        <v>7.4237549999999999</v>
      </c>
      <c r="H1007" s="2">
        <f>'Moving Avg'!G1007</f>
        <v>7.4103399999999979</v>
      </c>
      <c r="I1007" s="2">
        <f>'Moving Avg'!H1007</f>
        <v>7.4926745000000041</v>
      </c>
      <c r="J1007" s="6" t="str">
        <f>OBV!F1007</f>
        <v>BULLISH</v>
      </c>
      <c r="K1007" s="6" t="str">
        <f>OBV!G1007</f>
        <v>STRONG</v>
      </c>
      <c r="L1007" s="6" t="str">
        <f>OBV!H1007</f>
        <v>CONFIRMED BULLISH</v>
      </c>
      <c r="M1007" s="8">
        <f t="shared" si="150"/>
        <v>25</v>
      </c>
      <c r="N1007" s="8">
        <f t="shared" si="151"/>
        <v>100</v>
      </c>
      <c r="O1007" s="8">
        <f t="shared" si="152"/>
        <v>50</v>
      </c>
      <c r="P1007" s="8">
        <f t="shared" si="153"/>
        <v>100</v>
      </c>
      <c r="Q1007" s="9">
        <f t="shared" si="154"/>
        <v>66.25</v>
      </c>
      <c r="R1007" s="9">
        <f t="shared" si="155"/>
        <v>67.5</v>
      </c>
      <c r="S1007" s="9">
        <f t="shared" si="156"/>
        <v>76.25</v>
      </c>
      <c r="T1007" s="9">
        <f t="shared" si="157"/>
        <v>68.75</v>
      </c>
      <c r="U1007" s="8">
        <f t="shared" si="158"/>
        <v>70</v>
      </c>
      <c r="V1007" s="8">
        <f t="shared" si="159"/>
        <v>69.6875</v>
      </c>
    </row>
    <row r="1008" spans="1:22" ht="13.5" x14ac:dyDescent="0.25">
      <c r="A1008" s="3">
        <f>RSI!A1008</f>
        <v>43474</v>
      </c>
      <c r="B1008" s="2">
        <f>RSI!B1008</f>
        <v>7.5339</v>
      </c>
      <c r="C1008" s="2">
        <f>RSI!I1008</f>
        <v>55.264396920692484</v>
      </c>
      <c r="D1008" s="2">
        <f>MACD!E1008</f>
        <v>-2.9846148288489971E-2</v>
      </c>
      <c r="E1008" s="2">
        <f>MACD!F1008</f>
        <v>-1.3215618867363542E-2</v>
      </c>
      <c r="F1008" s="2">
        <f>'Moving Avg'!D1008</f>
        <v>7.5843000000000007</v>
      </c>
      <c r="G1008" s="2">
        <f>'Moving Avg'!F1008</f>
        <v>7.4331000000000005</v>
      </c>
      <c r="H1008" s="2">
        <f>'Moving Avg'!G1008</f>
        <v>7.4121279999999992</v>
      </c>
      <c r="I1008" s="2">
        <f>'Moving Avg'!H1008</f>
        <v>7.4951125000000038</v>
      </c>
      <c r="J1008" s="6" t="str">
        <f>OBV!F1008</f>
        <v>BULLISH</v>
      </c>
      <c r="K1008" s="6" t="str">
        <f>OBV!G1008</f>
        <v>STRONG</v>
      </c>
      <c r="L1008" s="6" t="str">
        <f>OBV!H1008</f>
        <v>CONFIRMED BULLISH</v>
      </c>
      <c r="M1008" s="8">
        <f t="shared" si="150"/>
        <v>25</v>
      </c>
      <c r="N1008" s="8">
        <f t="shared" si="151"/>
        <v>45</v>
      </c>
      <c r="O1008" s="8">
        <f t="shared" si="152"/>
        <v>50</v>
      </c>
      <c r="P1008" s="8">
        <f t="shared" si="153"/>
        <v>100</v>
      </c>
      <c r="Q1008" s="9">
        <f t="shared" si="154"/>
        <v>47</v>
      </c>
      <c r="R1008" s="9">
        <f t="shared" si="155"/>
        <v>56.5</v>
      </c>
      <c r="S1008" s="9">
        <f t="shared" si="156"/>
        <v>68</v>
      </c>
      <c r="T1008" s="9">
        <f t="shared" si="157"/>
        <v>55</v>
      </c>
      <c r="U1008" s="8">
        <f t="shared" si="158"/>
        <v>57.166666666666664</v>
      </c>
      <c r="V1008" s="8">
        <f t="shared" si="159"/>
        <v>56.625</v>
      </c>
    </row>
    <row r="1009" spans="1:22" ht="13.5" x14ac:dyDescent="0.25">
      <c r="A1009" s="3">
        <f>RSI!A1009</f>
        <v>43475</v>
      </c>
      <c r="B1009" s="2">
        <f>RSI!B1009</f>
        <v>7.5339</v>
      </c>
      <c r="C1009" s="2">
        <f>RSI!I1009</f>
        <v>55.264396920692484</v>
      </c>
      <c r="D1009" s="2">
        <f>MACD!E1009</f>
        <v>-5.225734351359268E-2</v>
      </c>
      <c r="E1009" s="2">
        <f>MACD!F1009</f>
        <v>-2.1023963796609368E-2</v>
      </c>
      <c r="F1009" s="2">
        <f>'Moving Avg'!D1009</f>
        <v>7.5680400000000008</v>
      </c>
      <c r="G1009" s="2">
        <f>'Moving Avg'!F1009</f>
        <v>7.4408199999999995</v>
      </c>
      <c r="H1009" s="2">
        <f>'Moving Avg'!G1009</f>
        <v>7.4131039999999997</v>
      </c>
      <c r="I1009" s="2">
        <f>'Moving Avg'!H1009</f>
        <v>7.4977135000000033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  <c r="M1009" s="8">
        <f t="shared" si="150"/>
        <v>25</v>
      </c>
      <c r="N1009" s="8">
        <f t="shared" si="151"/>
        <v>100</v>
      </c>
      <c r="O1009" s="8">
        <f t="shared" si="152"/>
        <v>50</v>
      </c>
      <c r="P1009" s="8">
        <f t="shared" si="153"/>
        <v>16.5</v>
      </c>
      <c r="Q1009" s="9">
        <f t="shared" si="154"/>
        <v>53.725000000000001</v>
      </c>
      <c r="R1009" s="9">
        <f t="shared" si="155"/>
        <v>46.625</v>
      </c>
      <c r="S1009" s="9">
        <f t="shared" si="156"/>
        <v>38.674999999999997</v>
      </c>
      <c r="T1009" s="9">
        <f t="shared" si="157"/>
        <v>47.875</v>
      </c>
      <c r="U1009" s="8">
        <f t="shared" si="158"/>
        <v>46.341666666666661</v>
      </c>
      <c r="V1009" s="8">
        <f t="shared" si="159"/>
        <v>46.724999999999994</v>
      </c>
    </row>
    <row r="1010" spans="1:22" ht="13.5" x14ac:dyDescent="0.25">
      <c r="A1010" s="3">
        <f>RSI!A1010</f>
        <v>43476</v>
      </c>
      <c r="B1010" s="2">
        <f>RSI!B1010</f>
        <v>7.5583</v>
      </c>
      <c r="C1010" s="2">
        <f>RSI!I1010</f>
        <v>56.677315733200338</v>
      </c>
      <c r="D1010" s="2">
        <f>MACD!E1010</f>
        <v>-8.4775432723987798E-2</v>
      </c>
      <c r="E1010" s="2">
        <f>MACD!F1010</f>
        <v>-3.3774257582085056E-2</v>
      </c>
      <c r="F1010" s="2">
        <f>'Moving Avg'!D1010</f>
        <v>7.55504</v>
      </c>
      <c r="G1010" s="2">
        <f>'Moving Avg'!F1010</f>
        <v>7.4444800000000004</v>
      </c>
      <c r="H1010" s="2">
        <f>'Moving Avg'!G1010</f>
        <v>7.4145679999999992</v>
      </c>
      <c r="I1010" s="2">
        <f>'Moving Avg'!H1010</f>
        <v>7.5013305000000026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  <c r="M1010" s="8">
        <f t="shared" si="150"/>
        <v>25</v>
      </c>
      <c r="N1010" s="8">
        <f t="shared" si="151"/>
        <v>100</v>
      </c>
      <c r="O1010" s="8">
        <f t="shared" si="152"/>
        <v>50</v>
      </c>
      <c r="P1010" s="8">
        <f t="shared" si="153"/>
        <v>16.5</v>
      </c>
      <c r="Q1010" s="9">
        <f t="shared" si="154"/>
        <v>53.725000000000001</v>
      </c>
      <c r="R1010" s="9">
        <f t="shared" si="155"/>
        <v>46.625</v>
      </c>
      <c r="S1010" s="9">
        <f t="shared" si="156"/>
        <v>38.674999999999997</v>
      </c>
      <c r="T1010" s="9">
        <f t="shared" si="157"/>
        <v>47.875</v>
      </c>
      <c r="U1010" s="8">
        <f t="shared" si="158"/>
        <v>46.341666666666661</v>
      </c>
      <c r="V1010" s="8">
        <f t="shared" si="159"/>
        <v>46.724999999999994</v>
      </c>
    </row>
    <row r="1011" spans="1:22" ht="13.5" x14ac:dyDescent="0.25">
      <c r="A1011" s="3">
        <f>RSI!A1011</f>
        <v>43480</v>
      </c>
      <c r="B1011" s="2">
        <f>RSI!B1011</f>
        <v>7.4770000000000003</v>
      </c>
      <c r="C1011" s="2">
        <f>RSI!I1011</f>
        <v>50.907868240315267</v>
      </c>
      <c r="D1011" s="2">
        <f>MACD!E1011</f>
        <v>-9.5630625891972798E-2</v>
      </c>
      <c r="E1011" s="2">
        <f>MACD!F1011</f>
        <v>-4.6145531244062607E-2</v>
      </c>
      <c r="F1011" s="2">
        <f>'Moving Avg'!D1011</f>
        <v>7.5274000000000001</v>
      </c>
      <c r="G1011" s="2">
        <f>'Moving Avg'!F1011</f>
        <v>7.4444800000000013</v>
      </c>
      <c r="H1011" s="2">
        <f>'Moving Avg'!G1011</f>
        <v>7.4155439999999997</v>
      </c>
      <c r="I1011" s="2">
        <f>'Moving Avg'!H1011</f>
        <v>7.5045410000000023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0"/>
        <v>25</v>
      </c>
      <c r="N1011" s="8">
        <f t="shared" si="151"/>
        <v>100</v>
      </c>
      <c r="O1011" s="8">
        <f t="shared" si="152"/>
        <v>50</v>
      </c>
      <c r="P1011" s="8">
        <f t="shared" si="153"/>
        <v>16.5</v>
      </c>
      <c r="Q1011" s="9">
        <f t="shared" si="154"/>
        <v>53.725000000000001</v>
      </c>
      <c r="R1011" s="9">
        <f t="shared" si="155"/>
        <v>46.625</v>
      </c>
      <c r="S1011" s="9">
        <f t="shared" si="156"/>
        <v>38.674999999999997</v>
      </c>
      <c r="T1011" s="9">
        <f t="shared" si="157"/>
        <v>47.875</v>
      </c>
      <c r="U1011" s="8">
        <f t="shared" si="158"/>
        <v>46.341666666666661</v>
      </c>
      <c r="V1011" s="8">
        <f t="shared" si="159"/>
        <v>46.724999999999994</v>
      </c>
    </row>
    <row r="1012" spans="1:22" ht="13.5" x14ac:dyDescent="0.25">
      <c r="A1012" s="3">
        <f>RSI!A1012</f>
        <v>43481</v>
      </c>
      <c r="B1012" s="2">
        <f>RSI!B1012</f>
        <v>7.5014000000000003</v>
      </c>
      <c r="C1012" s="2">
        <f>RSI!I1012</f>
        <v>52.471599488476841</v>
      </c>
      <c r="D1012" s="2">
        <f>MACD!E1012</f>
        <v>-0.10670599802196623</v>
      </c>
      <c r="E1012" s="2">
        <f>MACD!F1012</f>
        <v>-5.8257624599643336E-2</v>
      </c>
      <c r="F1012" s="2">
        <f>'Moving Avg'!D1012</f>
        <v>7.5209000000000001</v>
      </c>
      <c r="G1012" s="2">
        <f>'Moving Avg'!F1012</f>
        <v>7.4481400000000004</v>
      </c>
      <c r="H1012" s="2">
        <f>'Moving Avg'!G1012</f>
        <v>7.4152199999999997</v>
      </c>
      <c r="I1012" s="2">
        <f>'Moving Avg'!H1012</f>
        <v>7.5088890000000035</v>
      </c>
      <c r="J1012" s="6" t="str">
        <f>OBV!F1012</f>
        <v>BULLISH</v>
      </c>
      <c r="K1012" s="6" t="str">
        <f>OBV!G1012</f>
        <v>NEUTRAL</v>
      </c>
      <c r="L1012" s="6" t="str">
        <f>OBV!H1012</f>
        <v>BULLISH DIVERGENCE</v>
      </c>
      <c r="M1012" s="8">
        <f t="shared" si="150"/>
        <v>25</v>
      </c>
      <c r="N1012" s="8">
        <f t="shared" si="151"/>
        <v>100</v>
      </c>
      <c r="O1012" s="8">
        <f t="shared" si="152"/>
        <v>50</v>
      </c>
      <c r="P1012" s="8">
        <f t="shared" si="153"/>
        <v>66.5</v>
      </c>
      <c r="Q1012" s="9">
        <f t="shared" si="154"/>
        <v>61.225000000000001</v>
      </c>
      <c r="R1012" s="9">
        <f t="shared" si="155"/>
        <v>59.125</v>
      </c>
      <c r="S1012" s="9">
        <f t="shared" si="156"/>
        <v>61.174999999999997</v>
      </c>
      <c r="T1012" s="9">
        <f t="shared" si="157"/>
        <v>60.375</v>
      </c>
      <c r="U1012" s="8">
        <f t="shared" si="158"/>
        <v>60.508333333333326</v>
      </c>
      <c r="V1012" s="8">
        <f t="shared" si="159"/>
        <v>60.474999999999994</v>
      </c>
    </row>
    <row r="1013" spans="1:22" ht="13.5" x14ac:dyDescent="0.25">
      <c r="A1013" s="3">
        <f>RSI!A1013</f>
        <v>43482</v>
      </c>
      <c r="B1013" s="2">
        <f>RSI!B1013</f>
        <v>7.5744999999999996</v>
      </c>
      <c r="C1013" s="2">
        <f>RSI!I1013</f>
        <v>56.90085849663258</v>
      </c>
      <c r="D1013" s="2">
        <f>MACD!E1013</f>
        <v>-0.1217131300551868</v>
      </c>
      <c r="E1013" s="2">
        <f>MACD!F1013</f>
        <v>-7.0948725690752029E-2</v>
      </c>
      <c r="F1013" s="2">
        <f>'Moving Avg'!D1013</f>
        <v>7.52902</v>
      </c>
      <c r="G1013" s="2">
        <f>'Moving Avg'!F1013</f>
        <v>7.4566749999999997</v>
      </c>
      <c r="H1013" s="2">
        <f>'Moving Avg'!G1013</f>
        <v>7.4171699999999996</v>
      </c>
      <c r="I1013" s="2">
        <f>'Moving Avg'!H1013</f>
        <v>7.5127900000000025</v>
      </c>
      <c r="J1013" s="6" t="str">
        <f>OBV!F1013</f>
        <v>BULLISH</v>
      </c>
      <c r="K1013" s="6" t="str">
        <f>OBV!G1013</f>
        <v>NEUTRAL</v>
      </c>
      <c r="L1013" s="6" t="str">
        <f>OBV!H1013</f>
        <v>CONFIRMED BULLISH</v>
      </c>
      <c r="M1013" s="8">
        <f t="shared" si="150"/>
        <v>25</v>
      </c>
      <c r="N1013" s="8">
        <f t="shared" si="151"/>
        <v>100</v>
      </c>
      <c r="O1013" s="8">
        <f t="shared" si="152"/>
        <v>50</v>
      </c>
      <c r="P1013" s="8">
        <f t="shared" si="153"/>
        <v>83.5</v>
      </c>
      <c r="Q1013" s="9">
        <f t="shared" si="154"/>
        <v>63.774999999999999</v>
      </c>
      <c r="R1013" s="9">
        <f t="shared" si="155"/>
        <v>63.375</v>
      </c>
      <c r="S1013" s="9">
        <f t="shared" si="156"/>
        <v>68.825000000000003</v>
      </c>
      <c r="T1013" s="9">
        <f t="shared" si="157"/>
        <v>64.625</v>
      </c>
      <c r="U1013" s="8">
        <f t="shared" si="158"/>
        <v>65.325000000000003</v>
      </c>
      <c r="V1013" s="8">
        <f t="shared" si="159"/>
        <v>65.150000000000006</v>
      </c>
    </row>
    <row r="1014" spans="1:22" ht="13.5" x14ac:dyDescent="0.25">
      <c r="A1014" s="3">
        <f>RSI!A1014</f>
        <v>43483</v>
      </c>
      <c r="B1014" s="2">
        <f>RSI!B1014</f>
        <v>7.4770000000000003</v>
      </c>
      <c r="C1014" s="2">
        <f>RSI!I1014</f>
        <v>50.183333288063771</v>
      </c>
      <c r="D1014" s="2">
        <f>MACD!E1014</f>
        <v>-8.1548767630443386E-2</v>
      </c>
      <c r="E1014" s="2">
        <f>MACD!F1014</f>
        <v>-7.3068734078690301E-2</v>
      </c>
      <c r="F1014" s="2">
        <f>'Moving Avg'!D1014</f>
        <v>7.5176400000000001</v>
      </c>
      <c r="G1014" s="2">
        <f>'Moving Avg'!F1014</f>
        <v>7.4607400000000013</v>
      </c>
      <c r="H1014" s="2">
        <f>'Moving Avg'!G1014</f>
        <v>7.4163579999999989</v>
      </c>
      <c r="I1014" s="2">
        <f>'Moving Avg'!H1014</f>
        <v>7.516244000000003</v>
      </c>
      <c r="J1014" s="6" t="str">
        <f>OBV!F1014</f>
        <v>BULLISH</v>
      </c>
      <c r="K1014" s="6" t="str">
        <f>OBV!G1014</f>
        <v>NEUTRAL</v>
      </c>
      <c r="L1014" s="6" t="str">
        <f>OBV!H1014</f>
        <v>BULLISH DIVERGENCE</v>
      </c>
      <c r="M1014" s="8">
        <f t="shared" si="150"/>
        <v>25</v>
      </c>
      <c r="N1014" s="8">
        <f t="shared" si="151"/>
        <v>45</v>
      </c>
      <c r="O1014" s="8">
        <f t="shared" si="152"/>
        <v>50</v>
      </c>
      <c r="P1014" s="8">
        <f t="shared" si="153"/>
        <v>66.5</v>
      </c>
      <c r="Q1014" s="9">
        <f t="shared" si="154"/>
        <v>41.975000000000001</v>
      </c>
      <c r="R1014" s="9">
        <f t="shared" si="155"/>
        <v>48.125</v>
      </c>
      <c r="S1014" s="9">
        <f t="shared" si="156"/>
        <v>52.924999999999997</v>
      </c>
      <c r="T1014" s="9">
        <f t="shared" si="157"/>
        <v>46.625</v>
      </c>
      <c r="U1014" s="8">
        <f t="shared" si="158"/>
        <v>47.67499999999999</v>
      </c>
      <c r="V1014" s="8">
        <f t="shared" si="159"/>
        <v>47.412499999999994</v>
      </c>
    </row>
    <row r="1015" spans="1:22" ht="13.5" x14ac:dyDescent="0.25">
      <c r="A1015" s="3">
        <f>RSI!A1015</f>
        <v>43486</v>
      </c>
      <c r="B1015" s="2">
        <f>RSI!B1015</f>
        <v>7.4526000000000003</v>
      </c>
      <c r="C1015" s="2">
        <f>RSI!I1015</f>
        <v>48.635881346448691</v>
      </c>
      <c r="D1015" s="2">
        <f>MACD!E1015</f>
        <v>-4.4523141598173943E-2</v>
      </c>
      <c r="E1015" s="2">
        <f>MACD!F1015</f>
        <v>-6.7359615582587032E-2</v>
      </c>
      <c r="F1015" s="2">
        <f>'Moving Avg'!D1015</f>
        <v>7.4965000000000002</v>
      </c>
      <c r="G1015" s="2">
        <f>'Moving Avg'!F1015</f>
        <v>7.4635850000000001</v>
      </c>
      <c r="H1015" s="2">
        <f>'Moving Avg'!G1015</f>
        <v>7.41587</v>
      </c>
      <c r="I1015" s="2">
        <f>'Moving Avg'!H1015</f>
        <v>7.5195355000000017</v>
      </c>
      <c r="J1015" s="6" t="str">
        <f>OBV!F1015</f>
        <v>BULLISH</v>
      </c>
      <c r="K1015" s="6" t="str">
        <f>OBV!G1015</f>
        <v>NEUTRAL</v>
      </c>
      <c r="L1015" s="6" t="str">
        <f>OBV!H1015</f>
        <v>BULLISH DIVERGENCE</v>
      </c>
      <c r="M1015" s="8">
        <f t="shared" si="150"/>
        <v>25</v>
      </c>
      <c r="N1015" s="8">
        <f t="shared" si="151"/>
        <v>0</v>
      </c>
      <c r="O1015" s="8">
        <f t="shared" si="152"/>
        <v>0</v>
      </c>
      <c r="P1015" s="8">
        <f t="shared" si="153"/>
        <v>66.5</v>
      </c>
      <c r="Q1015" s="9">
        <f t="shared" si="154"/>
        <v>18.725000000000001</v>
      </c>
      <c r="R1015" s="9">
        <f t="shared" si="155"/>
        <v>21.625</v>
      </c>
      <c r="S1015" s="9">
        <f t="shared" si="156"/>
        <v>33.674999999999997</v>
      </c>
      <c r="T1015" s="9">
        <f t="shared" si="157"/>
        <v>22.875</v>
      </c>
      <c r="U1015" s="8">
        <f t="shared" si="158"/>
        <v>24.675000000000001</v>
      </c>
      <c r="V1015" s="8">
        <f t="shared" si="159"/>
        <v>24.225000000000001</v>
      </c>
    </row>
    <row r="1016" spans="1:22" ht="13.5" x14ac:dyDescent="0.25">
      <c r="A1016" s="3">
        <f>RSI!A1016</f>
        <v>43487</v>
      </c>
      <c r="B1016" s="2">
        <f>RSI!B1016</f>
        <v>7.3470000000000004</v>
      </c>
      <c r="C1016" s="2">
        <f>RSI!I1016</f>
        <v>42.524299785887948</v>
      </c>
      <c r="D1016" s="2">
        <f>MACD!E1016</f>
        <v>-6.4857064834544786E-3</v>
      </c>
      <c r="E1016" s="2">
        <f>MACD!F1016</f>
        <v>-5.5184833762760524E-2</v>
      </c>
      <c r="F1016" s="2">
        <f>'Moving Avg'!D1016</f>
        <v>7.4704999999999995</v>
      </c>
      <c r="G1016" s="2">
        <f>'Moving Avg'!F1016</f>
        <v>7.4611500000000008</v>
      </c>
      <c r="H1016" s="2">
        <f>'Moving Avg'!G1016</f>
        <v>7.4161960000000002</v>
      </c>
      <c r="I1016" s="2">
        <f>'Moving Avg'!H1016</f>
        <v>7.5218520000000026</v>
      </c>
      <c r="J1016" s="6" t="str">
        <f>OBV!F1016</f>
        <v>BULLISH</v>
      </c>
      <c r="K1016" s="6" t="str">
        <f>OBV!G1016</f>
        <v>NEUTRAL</v>
      </c>
      <c r="L1016" s="6" t="str">
        <f>OBV!H1016</f>
        <v>BULLISH DIVERGENCE</v>
      </c>
      <c r="M1016" s="8">
        <f t="shared" si="150"/>
        <v>25</v>
      </c>
      <c r="N1016" s="8">
        <f t="shared" si="151"/>
        <v>0</v>
      </c>
      <c r="O1016" s="8">
        <f t="shared" si="152"/>
        <v>0</v>
      </c>
      <c r="P1016" s="8">
        <f t="shared" si="153"/>
        <v>66.5</v>
      </c>
      <c r="Q1016" s="9">
        <f t="shared" si="154"/>
        <v>18.725000000000001</v>
      </c>
      <c r="R1016" s="9">
        <f t="shared" si="155"/>
        <v>21.625</v>
      </c>
      <c r="S1016" s="9">
        <f t="shared" si="156"/>
        <v>33.674999999999997</v>
      </c>
      <c r="T1016" s="9">
        <f t="shared" si="157"/>
        <v>22.875</v>
      </c>
      <c r="U1016" s="8">
        <f t="shared" si="158"/>
        <v>24.675000000000001</v>
      </c>
      <c r="V1016" s="8">
        <f t="shared" si="159"/>
        <v>24.225000000000001</v>
      </c>
    </row>
    <row r="1017" spans="1:22" ht="13.5" x14ac:dyDescent="0.25">
      <c r="A1017" s="3">
        <f>RSI!A1017</f>
        <v>43488</v>
      </c>
      <c r="B1017" s="2">
        <f>RSI!B1017</f>
        <v>7.5175999999999998</v>
      </c>
      <c r="C1017" s="2">
        <f>RSI!I1017</f>
        <v>52.835551214963289</v>
      </c>
      <c r="D1017" s="2">
        <f>MACD!E1017</f>
        <v>1.3012948911379496E-3</v>
      </c>
      <c r="E1017" s="2">
        <f>MACD!F1017</f>
        <v>-4.3887608031980836E-2</v>
      </c>
      <c r="F1017" s="2">
        <f>'Moving Avg'!D1017</f>
        <v>7.4737400000000012</v>
      </c>
      <c r="G1017" s="2">
        <f>'Moving Avg'!F1017</f>
        <v>7.4664300000000008</v>
      </c>
      <c r="H1017" s="2">
        <f>'Moving Avg'!G1017</f>
        <v>7.4202600000000007</v>
      </c>
      <c r="I1017" s="2">
        <f>'Moving Avg'!H1017</f>
        <v>7.5255090000000004</v>
      </c>
      <c r="J1017" s="6" t="str">
        <f>OBV!F1017</f>
        <v>BULLISH</v>
      </c>
      <c r="K1017" s="6" t="str">
        <f>OBV!G1017</f>
        <v>NEUTRAL</v>
      </c>
      <c r="L1017" s="6" t="str">
        <f>OBV!H1017</f>
        <v>CONFIRMED BULLISH</v>
      </c>
      <c r="M1017" s="8">
        <f t="shared" si="150"/>
        <v>25</v>
      </c>
      <c r="N1017" s="8">
        <f t="shared" si="151"/>
        <v>0</v>
      </c>
      <c r="O1017" s="8">
        <f t="shared" si="152"/>
        <v>0</v>
      </c>
      <c r="P1017" s="8">
        <f t="shared" si="153"/>
        <v>83.5</v>
      </c>
      <c r="Q1017" s="9">
        <f t="shared" si="154"/>
        <v>21.274999999999999</v>
      </c>
      <c r="R1017" s="9">
        <f t="shared" si="155"/>
        <v>25.875</v>
      </c>
      <c r="S1017" s="9">
        <f t="shared" si="156"/>
        <v>41.325000000000003</v>
      </c>
      <c r="T1017" s="9">
        <f t="shared" si="157"/>
        <v>27.125</v>
      </c>
      <c r="U1017" s="8">
        <f t="shared" si="158"/>
        <v>29.491666666666664</v>
      </c>
      <c r="V1017" s="8">
        <f t="shared" si="159"/>
        <v>28.9</v>
      </c>
    </row>
    <row r="1018" spans="1:22" ht="13.5" x14ac:dyDescent="0.25">
      <c r="A1018" s="3">
        <f>RSI!A1018</f>
        <v>43489</v>
      </c>
      <c r="B1018" s="2">
        <f>RSI!B1018</f>
        <v>7.2332000000000001</v>
      </c>
      <c r="C1018" s="2">
        <f>RSI!I1018</f>
        <v>39.963990679818039</v>
      </c>
      <c r="D1018" s="2">
        <f>MACD!E1018</f>
        <v>2.8639813975035899E-2</v>
      </c>
      <c r="E1018" s="2">
        <f>MACD!F1018</f>
        <v>-2.9382123630577489E-2</v>
      </c>
      <c r="F1018" s="2">
        <f>'Moving Avg'!D1018</f>
        <v>7.4054799999999998</v>
      </c>
      <c r="G1018" s="2">
        <f>'Moving Avg'!F1018</f>
        <v>7.4546450000000011</v>
      </c>
      <c r="H1018" s="2">
        <f>'Moving Avg'!G1018</f>
        <v>7.4145720000000006</v>
      </c>
      <c r="I1018" s="2">
        <f>'Moving Avg'!H1018</f>
        <v>7.5270125000000005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  <c r="M1018" s="8">
        <f t="shared" si="150"/>
        <v>25</v>
      </c>
      <c r="N1018" s="8">
        <f t="shared" si="151"/>
        <v>0</v>
      </c>
      <c r="O1018" s="8">
        <f t="shared" si="152"/>
        <v>0</v>
      </c>
      <c r="P1018" s="8">
        <f t="shared" si="153"/>
        <v>16.5</v>
      </c>
      <c r="Q1018" s="9">
        <f t="shared" si="154"/>
        <v>11.225</v>
      </c>
      <c r="R1018" s="9">
        <f t="shared" si="155"/>
        <v>9.125</v>
      </c>
      <c r="S1018" s="9">
        <f t="shared" si="156"/>
        <v>11.175000000000001</v>
      </c>
      <c r="T1018" s="9">
        <f t="shared" si="157"/>
        <v>10.375</v>
      </c>
      <c r="U1018" s="8">
        <f t="shared" si="158"/>
        <v>10.508333333333335</v>
      </c>
      <c r="V1018" s="8">
        <f t="shared" si="159"/>
        <v>10.475000000000001</v>
      </c>
    </row>
    <row r="1019" spans="1:22" ht="13.5" x14ac:dyDescent="0.25">
      <c r="A1019" s="3">
        <f>RSI!A1019</f>
        <v>43490</v>
      </c>
      <c r="B1019" s="2">
        <f>RSI!B1019</f>
        <v>7.0705999999999998</v>
      </c>
      <c r="C1019" s="2">
        <f>RSI!I1019</f>
        <v>34.751407560154504</v>
      </c>
      <c r="D1019" s="2">
        <f>MACD!E1019</f>
        <v>6.5203727058145589E-2</v>
      </c>
      <c r="E1019" s="2">
        <f>MACD!F1019</f>
        <v>-1.0464953492832874E-2</v>
      </c>
      <c r="F1019" s="2">
        <f>'Moving Avg'!D1019</f>
        <v>7.3242000000000003</v>
      </c>
      <c r="G1019" s="2">
        <f>'Moving Avg'!F1019</f>
        <v>7.4424550000000025</v>
      </c>
      <c r="H1019" s="2">
        <f>'Moving Avg'!G1019</f>
        <v>7.4067700000000016</v>
      </c>
      <c r="I1019" s="2">
        <f>'Moving Avg'!H1019</f>
        <v>7.5275405000000015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  <c r="M1019" s="8">
        <f t="shared" si="150"/>
        <v>25</v>
      </c>
      <c r="N1019" s="8">
        <f t="shared" si="151"/>
        <v>0</v>
      </c>
      <c r="O1019" s="8">
        <f t="shared" si="152"/>
        <v>0</v>
      </c>
      <c r="P1019" s="8">
        <f t="shared" si="153"/>
        <v>16.5</v>
      </c>
      <c r="Q1019" s="9">
        <f t="shared" si="154"/>
        <v>11.225</v>
      </c>
      <c r="R1019" s="9">
        <f t="shared" si="155"/>
        <v>9.125</v>
      </c>
      <c r="S1019" s="9">
        <f t="shared" si="156"/>
        <v>11.175000000000001</v>
      </c>
      <c r="T1019" s="9">
        <f t="shared" si="157"/>
        <v>10.375</v>
      </c>
      <c r="U1019" s="8">
        <f t="shared" si="158"/>
        <v>10.508333333333335</v>
      </c>
      <c r="V1019" s="8">
        <f t="shared" si="159"/>
        <v>10.475000000000001</v>
      </c>
    </row>
    <row r="1020" spans="1:22" ht="13.5" x14ac:dyDescent="0.25">
      <c r="A1020" s="3">
        <f>RSI!A1020</f>
        <v>43493</v>
      </c>
      <c r="B1020" s="2">
        <f>RSI!B1020</f>
        <v>7.2819000000000003</v>
      </c>
      <c r="C1020" s="2">
        <f>RSI!I1020</f>
        <v>44.823151481660936</v>
      </c>
      <c r="D1020" s="2">
        <f>MACD!E1020</f>
        <v>8.6489371473025045E-2</v>
      </c>
      <c r="E1020" s="2">
        <f>MACD!F1020</f>
        <v>8.9259115003387079E-3</v>
      </c>
      <c r="F1020" s="2">
        <f>'Moving Avg'!D1020</f>
        <v>7.2900599999999995</v>
      </c>
      <c r="G1020" s="2">
        <f>'Moving Avg'!F1020</f>
        <v>7.444485000000002</v>
      </c>
      <c r="H1020" s="2">
        <f>'Moving Avg'!G1020</f>
        <v>7.4044940000000006</v>
      </c>
      <c r="I1020" s="2">
        <f>'Moving Avg'!H1020</f>
        <v>7.5300190000000011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  <c r="M1020" s="8">
        <f t="shared" si="150"/>
        <v>25</v>
      </c>
      <c r="N1020" s="8">
        <f t="shared" si="151"/>
        <v>0</v>
      </c>
      <c r="O1020" s="8">
        <f t="shared" si="152"/>
        <v>0</v>
      </c>
      <c r="P1020" s="8">
        <f t="shared" si="153"/>
        <v>16.5</v>
      </c>
      <c r="Q1020" s="9">
        <f t="shared" si="154"/>
        <v>11.225</v>
      </c>
      <c r="R1020" s="9">
        <f t="shared" si="155"/>
        <v>9.125</v>
      </c>
      <c r="S1020" s="9">
        <f t="shared" si="156"/>
        <v>11.175000000000001</v>
      </c>
      <c r="T1020" s="9">
        <f t="shared" si="157"/>
        <v>10.375</v>
      </c>
      <c r="U1020" s="8">
        <f t="shared" si="158"/>
        <v>10.508333333333335</v>
      </c>
      <c r="V1020" s="8">
        <f t="shared" si="159"/>
        <v>10.475000000000001</v>
      </c>
    </row>
    <row r="1021" spans="1:22" ht="13.5" x14ac:dyDescent="0.25">
      <c r="A1021" s="3">
        <f>RSI!A1021</f>
        <v>43494</v>
      </c>
      <c r="B1021" s="2">
        <f>RSI!B1021</f>
        <v>7.4770000000000003</v>
      </c>
      <c r="C1021" s="2">
        <f>RSI!I1021</f>
        <v>52.165239510245435</v>
      </c>
      <c r="D1021" s="2">
        <f>MACD!E1021</f>
        <v>7.8370837935133331E-2</v>
      </c>
      <c r="E1021" s="2">
        <f>MACD!F1021</f>
        <v>2.2814896787297631E-2</v>
      </c>
      <c r="F1021" s="2">
        <f>'Moving Avg'!D1021</f>
        <v>7.3160600000000002</v>
      </c>
      <c r="G1021" s="2">
        <f>'Moving Avg'!F1021</f>
        <v>7.4526150000000015</v>
      </c>
      <c r="H1021" s="2">
        <f>'Moving Avg'!G1021</f>
        <v>7.4048200000000008</v>
      </c>
      <c r="I1021" s="2">
        <f>'Moving Avg'!H1021</f>
        <v>7.5334730000000016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83.5</v>
      </c>
      <c r="Q1021" s="9">
        <f t="shared" si="154"/>
        <v>21.274999999999999</v>
      </c>
      <c r="R1021" s="9">
        <f t="shared" si="155"/>
        <v>25.875</v>
      </c>
      <c r="S1021" s="9">
        <f t="shared" si="156"/>
        <v>41.325000000000003</v>
      </c>
      <c r="T1021" s="9">
        <f t="shared" si="157"/>
        <v>27.125</v>
      </c>
      <c r="U1021" s="8">
        <f t="shared" si="158"/>
        <v>29.491666666666664</v>
      </c>
      <c r="V1021" s="8">
        <f t="shared" si="159"/>
        <v>28.9</v>
      </c>
    </row>
    <row r="1022" spans="1:22" ht="13.5" x14ac:dyDescent="0.25">
      <c r="A1022" s="3">
        <f>RSI!A1022</f>
        <v>43495</v>
      </c>
      <c r="B1022" s="2">
        <f>RSI!B1022</f>
        <v>7.4607000000000001</v>
      </c>
      <c r="C1022" s="2">
        <f>RSI!I1022</f>
        <v>51.54809013575246</v>
      </c>
      <c r="D1022" s="2">
        <f>MACD!E1022</f>
        <v>7.6078302109887197E-2</v>
      </c>
      <c r="E1022" s="2">
        <f>MACD!F1022</f>
        <v>3.3467577851815547E-2</v>
      </c>
      <c r="F1022" s="2">
        <f>'Moving Avg'!D1022</f>
        <v>7.3046800000000003</v>
      </c>
      <c r="G1022" s="2">
        <f>'Moving Avg'!F1022</f>
        <v>7.4599300000000017</v>
      </c>
      <c r="H1022" s="2">
        <f>'Moving Avg'!G1022</f>
        <v>7.4077459999999995</v>
      </c>
      <c r="I1022" s="2">
        <f>'Moving Avg'!H1022</f>
        <v>7.5373330000000021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  <c r="M1022" s="8">
        <f t="shared" si="150"/>
        <v>25</v>
      </c>
      <c r="N1022" s="8">
        <f t="shared" si="151"/>
        <v>0</v>
      </c>
      <c r="O1022" s="8">
        <f t="shared" si="152"/>
        <v>0</v>
      </c>
      <c r="P1022" s="8">
        <f t="shared" si="153"/>
        <v>16.5</v>
      </c>
      <c r="Q1022" s="9">
        <f t="shared" si="154"/>
        <v>11.225</v>
      </c>
      <c r="R1022" s="9">
        <f t="shared" si="155"/>
        <v>9.125</v>
      </c>
      <c r="S1022" s="9">
        <f t="shared" si="156"/>
        <v>11.175000000000001</v>
      </c>
      <c r="T1022" s="9">
        <f t="shared" si="157"/>
        <v>10.375</v>
      </c>
      <c r="U1022" s="8">
        <f t="shared" si="158"/>
        <v>10.508333333333335</v>
      </c>
      <c r="V1022" s="8">
        <f t="shared" si="159"/>
        <v>10.475000000000001</v>
      </c>
    </row>
    <row r="1023" spans="1:22" ht="13.5" x14ac:dyDescent="0.25">
      <c r="A1023" s="3">
        <f>RSI!A1023</f>
        <v>43496</v>
      </c>
      <c r="B1023" s="2">
        <f>RSI!B1023</f>
        <v>7.8426999999999998</v>
      </c>
      <c r="C1023" s="2">
        <f>RSI!I1023</f>
        <v>62.688718656783685</v>
      </c>
      <c r="D1023" s="2">
        <f>MACD!E1023</f>
        <v>5.6828841823898912E-2</v>
      </c>
      <c r="E1023" s="2">
        <f>MACD!F1023</f>
        <v>3.813983064623222E-2</v>
      </c>
      <c r="F1023" s="2">
        <f>'Moving Avg'!D1023</f>
        <v>7.4265799999999995</v>
      </c>
      <c r="G1023" s="2">
        <f>'Moving Avg'!F1023</f>
        <v>7.4863450000000018</v>
      </c>
      <c r="H1023" s="2">
        <f>'Moving Avg'!G1023</f>
        <v>7.4199359999999981</v>
      </c>
      <c r="I1023" s="2">
        <f>'Moving Avg'!H1023</f>
        <v>7.5424125000000002</v>
      </c>
      <c r="J1023" s="6" t="str">
        <f>OBV!F1023</f>
        <v>BULLISH</v>
      </c>
      <c r="K1023" s="6" t="str">
        <f>OBV!G1023</f>
        <v>STRONG</v>
      </c>
      <c r="L1023" s="6" t="str">
        <f>OBV!H1023</f>
        <v>CONFIRMED BULLISH</v>
      </c>
      <c r="M1023" s="8">
        <f t="shared" si="150"/>
        <v>25</v>
      </c>
      <c r="N1023" s="8">
        <f t="shared" si="151"/>
        <v>0</v>
      </c>
      <c r="O1023" s="8">
        <f t="shared" si="152"/>
        <v>0</v>
      </c>
      <c r="P1023" s="8">
        <f t="shared" si="153"/>
        <v>100</v>
      </c>
      <c r="Q1023" s="9">
        <f t="shared" si="154"/>
        <v>23.75</v>
      </c>
      <c r="R1023" s="9">
        <f t="shared" si="155"/>
        <v>30</v>
      </c>
      <c r="S1023" s="9">
        <f t="shared" si="156"/>
        <v>48.75</v>
      </c>
      <c r="T1023" s="9">
        <f t="shared" si="157"/>
        <v>31.25</v>
      </c>
      <c r="U1023" s="8">
        <f t="shared" si="158"/>
        <v>34.166666666666664</v>
      </c>
      <c r="V1023" s="8">
        <f t="shared" si="159"/>
        <v>33.4375</v>
      </c>
    </row>
    <row r="1024" spans="1:22" ht="13.5" x14ac:dyDescent="0.25">
      <c r="A1024" s="3">
        <f>RSI!A1024</f>
        <v>43497</v>
      </c>
      <c r="B1024" s="2">
        <f>RSI!B1024</f>
        <v>8.0378000000000007</v>
      </c>
      <c r="C1024" s="2">
        <f>RSI!I1024</f>
        <v>66.877609602701909</v>
      </c>
      <c r="D1024" s="2">
        <f>MACD!E1024</f>
        <v>8.5914716075397024E-3</v>
      </c>
      <c r="E1024" s="2">
        <f>MACD!F1024</f>
        <v>3.2230158838493714E-2</v>
      </c>
      <c r="F1024" s="2">
        <f>'Moving Avg'!D1024</f>
        <v>7.6200199999999993</v>
      </c>
      <c r="G1024" s="2">
        <f>'Moving Avg'!F1024</f>
        <v>7.5074750000000012</v>
      </c>
      <c r="H1024" s="2">
        <f>'Moving Avg'!G1024</f>
        <v>7.4360279999999976</v>
      </c>
      <c r="I1024" s="2">
        <f>'Moving Avg'!H1024</f>
        <v>7.5482640000000005</v>
      </c>
      <c r="J1024" s="6" t="str">
        <f>OBV!F1024</f>
        <v>BULLISH</v>
      </c>
      <c r="K1024" s="6" t="str">
        <f>OBV!G1024</f>
        <v>STRONG</v>
      </c>
      <c r="L1024" s="6" t="str">
        <f>OBV!H1024</f>
        <v>CONFIRMED BULLISH</v>
      </c>
      <c r="M1024" s="8">
        <f t="shared" si="150"/>
        <v>25</v>
      </c>
      <c r="N1024" s="8">
        <f t="shared" si="151"/>
        <v>100</v>
      </c>
      <c r="O1024" s="8">
        <f t="shared" si="152"/>
        <v>50</v>
      </c>
      <c r="P1024" s="8">
        <f t="shared" si="153"/>
        <v>100</v>
      </c>
      <c r="Q1024" s="9">
        <f t="shared" si="154"/>
        <v>66.25</v>
      </c>
      <c r="R1024" s="9">
        <f t="shared" si="155"/>
        <v>67.5</v>
      </c>
      <c r="S1024" s="9">
        <f t="shared" si="156"/>
        <v>76.25</v>
      </c>
      <c r="T1024" s="9">
        <f t="shared" si="157"/>
        <v>68.75</v>
      </c>
      <c r="U1024" s="8">
        <f t="shared" si="158"/>
        <v>70</v>
      </c>
      <c r="V1024" s="8">
        <f t="shared" si="159"/>
        <v>69.6875</v>
      </c>
    </row>
    <row r="1025" spans="1:22" ht="13.5" x14ac:dyDescent="0.25">
      <c r="A1025" s="3">
        <f>RSI!A1025</f>
        <v>43500</v>
      </c>
      <c r="B1025" s="2">
        <f>RSI!B1025</f>
        <v>7.8507999999999996</v>
      </c>
      <c r="C1025" s="2">
        <f>RSI!I1025</f>
        <v>59.932339477878585</v>
      </c>
      <c r="D1025" s="2">
        <f>MACD!E1025</f>
        <v>-2.5592125816759292E-2</v>
      </c>
      <c r="E1025" s="2">
        <f>MACD!F1025</f>
        <v>2.0665701907443112E-2</v>
      </c>
      <c r="F1025" s="2">
        <f>'Moving Avg'!D1025</f>
        <v>7.7337999999999996</v>
      </c>
      <c r="G1025" s="2">
        <f>'Moving Avg'!F1025</f>
        <v>7.5188500000000005</v>
      </c>
      <c r="H1025" s="2">
        <f>'Moving Avg'!G1025</f>
        <v>7.4491939999999977</v>
      </c>
      <c r="I1025" s="2">
        <f>'Moving Avg'!H1025</f>
        <v>7.5521649999999996</v>
      </c>
      <c r="J1025" s="6" t="str">
        <f>OBV!F1025</f>
        <v>BULLISH</v>
      </c>
      <c r="K1025" s="6" t="str">
        <f>OBV!G1025</f>
        <v>STRONG</v>
      </c>
      <c r="L1025" s="6" t="str">
        <f>OBV!H1025</f>
        <v>CONFIRMED BULLISH</v>
      </c>
      <c r="M1025" s="8">
        <f t="shared" si="150"/>
        <v>25</v>
      </c>
      <c r="N1025" s="8">
        <f t="shared" si="151"/>
        <v>100</v>
      </c>
      <c r="O1025" s="8">
        <f t="shared" si="152"/>
        <v>50</v>
      </c>
      <c r="P1025" s="8">
        <f t="shared" si="153"/>
        <v>100</v>
      </c>
      <c r="Q1025" s="9">
        <f t="shared" si="154"/>
        <v>66.25</v>
      </c>
      <c r="R1025" s="9">
        <f t="shared" si="155"/>
        <v>67.5</v>
      </c>
      <c r="S1025" s="9">
        <f t="shared" si="156"/>
        <v>76.25</v>
      </c>
      <c r="T1025" s="9">
        <f t="shared" si="157"/>
        <v>68.75</v>
      </c>
      <c r="U1025" s="8">
        <f t="shared" si="158"/>
        <v>70</v>
      </c>
      <c r="V1025" s="8">
        <f t="shared" si="159"/>
        <v>69.6875</v>
      </c>
    </row>
    <row r="1026" spans="1:22" ht="13.5" x14ac:dyDescent="0.25">
      <c r="A1026" s="3">
        <f>RSI!A1026</f>
        <v>43501</v>
      </c>
      <c r="B1026" s="2">
        <f>RSI!B1026</f>
        <v>7.8507999999999996</v>
      </c>
      <c r="C1026" s="2">
        <f>RSI!I1026</f>
        <v>59.932339477878585</v>
      </c>
      <c r="D1026" s="2">
        <f>MACD!E1026</f>
        <v>-7.2866544017372803E-2</v>
      </c>
      <c r="E1026" s="2">
        <f>MACD!F1026</f>
        <v>1.9592527224799282E-3</v>
      </c>
      <c r="F1026" s="2">
        <f>'Moving Avg'!D1026</f>
        <v>7.8085599999999999</v>
      </c>
      <c r="G1026" s="2">
        <f>'Moving Avg'!F1026</f>
        <v>7.5306299999999995</v>
      </c>
      <c r="H1026" s="2">
        <f>'Moving Avg'!G1026</f>
        <v>7.4664219999999988</v>
      </c>
      <c r="I1026" s="2">
        <f>'Moving Avg'!H1026</f>
        <v>7.5550094999999988</v>
      </c>
      <c r="J1026" s="6" t="str">
        <f>OBV!F1026</f>
        <v>BULLISH</v>
      </c>
      <c r="K1026" s="6" t="str">
        <f>OBV!G1026</f>
        <v>STRONG</v>
      </c>
      <c r="L1026" s="6" t="str">
        <f>OBV!H1026</f>
        <v>CONFIRMED BULLISH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100</v>
      </c>
      <c r="O1026" s="8">
        <f t="shared" ref="O1026:O1089" si="162">IF(F1026-I1026&gt;10,100,IF(F1026-I1026&gt;5,75, IF(F1026-I1026&gt;0,50,0)))</f>
        <v>50</v>
      </c>
      <c r="P1026" s="8">
        <f t="shared" ref="P1026:P1089" si="163">IF(L1026="confirmed bullish", 34, IF(L1026="bullish divergence",17, 0))+IF(J1026="bullish",33,IF(J1026="bearish",0,16.5))+IF(K1026="strong",33,IF(K1026="weak",0,16.5))</f>
        <v>100</v>
      </c>
      <c r="Q1026" s="9">
        <f t="shared" si="154"/>
        <v>66.25</v>
      </c>
      <c r="R1026" s="9">
        <f t="shared" si="155"/>
        <v>67.5</v>
      </c>
      <c r="S1026" s="9">
        <f t="shared" si="156"/>
        <v>76.25</v>
      </c>
      <c r="T1026" s="9">
        <f t="shared" si="157"/>
        <v>68.75</v>
      </c>
      <c r="U1026" s="8">
        <f t="shared" si="158"/>
        <v>70</v>
      </c>
      <c r="V1026" s="8">
        <f t="shared" si="159"/>
        <v>69.6875</v>
      </c>
    </row>
    <row r="1027" spans="1:22" ht="13.5" x14ac:dyDescent="0.25">
      <c r="A1027" s="3">
        <f>RSI!A1027</f>
        <v>43502</v>
      </c>
      <c r="B1027" s="2">
        <f>RSI!B1027</f>
        <v>7.9645999999999999</v>
      </c>
      <c r="C1027" s="2">
        <f>RSI!I1027</f>
        <v>62.668572143306278</v>
      </c>
      <c r="D1027" s="2">
        <f>MACD!E1027</f>
        <v>-9.6999304214236304E-2</v>
      </c>
      <c r="E1027" s="2">
        <f>MACD!F1027</f>
        <v>-1.783245866486332E-2</v>
      </c>
      <c r="F1027" s="2">
        <f>'Moving Avg'!D1027</f>
        <v>7.9093400000000003</v>
      </c>
      <c r="G1027" s="2">
        <f>'Moving Avg'!F1027</f>
        <v>7.5521649999999996</v>
      </c>
      <c r="H1027" s="2">
        <f>'Moving Avg'!G1027</f>
        <v>7.4834879999999995</v>
      </c>
      <c r="I1027" s="2">
        <f>'Moving Avg'!H1027</f>
        <v>7.5575289999999988</v>
      </c>
      <c r="J1027" s="6" t="str">
        <f>OBV!F1027</f>
        <v>BULLISH</v>
      </c>
      <c r="K1027" s="6" t="str">
        <f>OBV!G1027</f>
        <v>STRONG</v>
      </c>
      <c r="L1027" s="6" t="str">
        <f>OBV!H1027</f>
        <v>CONFIRMED BULLISH</v>
      </c>
      <c r="M1027" s="8">
        <f t="shared" si="160"/>
        <v>25</v>
      </c>
      <c r="N1027" s="8">
        <f t="shared" si="161"/>
        <v>100</v>
      </c>
      <c r="O1027" s="8">
        <f t="shared" si="162"/>
        <v>50</v>
      </c>
      <c r="P1027" s="8">
        <f t="shared" si="163"/>
        <v>100</v>
      </c>
      <c r="Q1027" s="9">
        <f t="shared" ref="Q1027:Q1090" si="164">0.35*M1027+N1027*0.35+O1027*0.15+P1027*0.15</f>
        <v>66.25</v>
      </c>
      <c r="R1027" s="9">
        <f t="shared" ref="R1027:R1090" si="165">M1027*0.2+N1027*0.2+O1027*0.35+P1027*0.25</f>
        <v>67.5</v>
      </c>
      <c r="S1027" s="9">
        <f t="shared" ref="S1027:S1090" si="166">M1027*0.15+N1027*0.15+O1027*0.25+P1027*0.45</f>
        <v>76.25</v>
      </c>
      <c r="T1027" s="9">
        <f t="shared" ref="T1027:T1090" si="167">0.25*SUM(M1027:P1027)</f>
        <v>68.75</v>
      </c>
      <c r="U1027" s="8">
        <f t="shared" ref="U1027:U1090" si="168">SUM(Q1027:S1027)/3</f>
        <v>70</v>
      </c>
      <c r="V1027" s="8">
        <f t="shared" ref="V1027:V1090" si="169">SUM(Q1027:T1027)/4</f>
        <v>69.6875</v>
      </c>
    </row>
    <row r="1028" spans="1:22" ht="13.5" x14ac:dyDescent="0.25">
      <c r="A1028" s="3">
        <f>RSI!A1028</f>
        <v>43503</v>
      </c>
      <c r="B1028" s="2">
        <f>RSI!B1028</f>
        <v>7.9484000000000004</v>
      </c>
      <c r="C1028" s="2">
        <f>RSI!I1028</f>
        <v>62.019275493388491</v>
      </c>
      <c r="D1028" s="2">
        <f>MACD!E1028</f>
        <v>-0.16244919548854053</v>
      </c>
      <c r="E1028" s="2">
        <f>MACD!F1028</f>
        <v>-4.6755806029598765E-2</v>
      </c>
      <c r="F1028" s="2">
        <f>'Moving Avg'!D1028</f>
        <v>7.9304800000000002</v>
      </c>
      <c r="G1028" s="2">
        <f>'Moving Avg'!F1028</f>
        <v>7.5728899999999992</v>
      </c>
      <c r="H1028" s="2">
        <f>'Moving Avg'!G1028</f>
        <v>7.4986059999999988</v>
      </c>
      <c r="I1028" s="2">
        <f>'Moving Avg'!H1028</f>
        <v>7.5600889999999996</v>
      </c>
      <c r="J1028" s="6" t="str">
        <f>OBV!F1028</f>
        <v>BULLISH</v>
      </c>
      <c r="K1028" s="6" t="str">
        <f>OBV!G1028</f>
        <v>NEUTRAL</v>
      </c>
      <c r="L1028" s="6" t="str">
        <f>OBV!H1028</f>
        <v>CONFIRMED BULLISH</v>
      </c>
      <c r="M1028" s="8">
        <f t="shared" si="160"/>
        <v>25</v>
      </c>
      <c r="N1028" s="8">
        <f t="shared" si="161"/>
        <v>100</v>
      </c>
      <c r="O1028" s="8">
        <f t="shared" si="162"/>
        <v>50</v>
      </c>
      <c r="P1028" s="8">
        <f t="shared" si="163"/>
        <v>83.5</v>
      </c>
      <c r="Q1028" s="9">
        <f t="shared" si="164"/>
        <v>63.774999999999999</v>
      </c>
      <c r="R1028" s="9">
        <f t="shared" si="165"/>
        <v>63.375</v>
      </c>
      <c r="S1028" s="9">
        <f t="shared" si="166"/>
        <v>68.825000000000003</v>
      </c>
      <c r="T1028" s="9">
        <f t="shared" si="167"/>
        <v>64.625</v>
      </c>
      <c r="U1028" s="8">
        <f t="shared" si="168"/>
        <v>65.325000000000003</v>
      </c>
      <c r="V1028" s="8">
        <f t="shared" si="169"/>
        <v>65.150000000000006</v>
      </c>
    </row>
    <row r="1029" spans="1:22" ht="13.5" x14ac:dyDescent="0.25">
      <c r="A1029" s="3">
        <f>RSI!A1029</f>
        <v>43504</v>
      </c>
      <c r="B1029" s="2">
        <f>RSI!B1029</f>
        <v>7.9484000000000004</v>
      </c>
      <c r="C1029" s="2">
        <f>RSI!I1029</f>
        <v>62.019275493388484</v>
      </c>
      <c r="D1029" s="2">
        <f>MACD!E1029</f>
        <v>-0.24504213941583242</v>
      </c>
      <c r="E1029" s="2">
        <f>MACD!F1029</f>
        <v>-8.6413072706845506E-2</v>
      </c>
      <c r="F1029" s="2">
        <f>'Moving Avg'!D1029</f>
        <v>7.9126000000000003</v>
      </c>
      <c r="G1029" s="2">
        <f>'Moving Avg'!F1029</f>
        <v>7.5936149999999998</v>
      </c>
      <c r="H1029" s="2">
        <f>'Moving Avg'!G1029</f>
        <v>7.505107999999999</v>
      </c>
      <c r="I1029" s="2">
        <f>'Moving Avg'!H1029</f>
        <v>7.5637464999999997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0"/>
        <v>25</v>
      </c>
      <c r="N1029" s="8">
        <f t="shared" si="161"/>
        <v>100</v>
      </c>
      <c r="O1029" s="8">
        <f t="shared" si="162"/>
        <v>50</v>
      </c>
      <c r="P1029" s="8">
        <f t="shared" si="163"/>
        <v>16.5</v>
      </c>
      <c r="Q1029" s="9">
        <f t="shared" si="164"/>
        <v>53.725000000000001</v>
      </c>
      <c r="R1029" s="9">
        <f t="shared" si="165"/>
        <v>46.625</v>
      </c>
      <c r="S1029" s="9">
        <f t="shared" si="166"/>
        <v>38.674999999999997</v>
      </c>
      <c r="T1029" s="9">
        <f t="shared" si="167"/>
        <v>47.875</v>
      </c>
      <c r="U1029" s="8">
        <f t="shared" si="168"/>
        <v>46.341666666666661</v>
      </c>
      <c r="V1029" s="8">
        <f t="shared" si="169"/>
        <v>46.724999999999994</v>
      </c>
    </row>
    <row r="1030" spans="1:22" ht="13.5" x14ac:dyDescent="0.25">
      <c r="A1030" s="3">
        <f>RSI!A1030</f>
        <v>43507</v>
      </c>
      <c r="B1030" s="2">
        <f>RSI!B1030</f>
        <v>7.8426999999999998</v>
      </c>
      <c r="C1030" s="2">
        <f>RSI!I1030</f>
        <v>57.510391844557716</v>
      </c>
      <c r="D1030" s="2">
        <f>MACD!E1030</f>
        <v>-0.27662530472164981</v>
      </c>
      <c r="E1030" s="2">
        <f>MACD!F1030</f>
        <v>-0.12445551910980637</v>
      </c>
      <c r="F1030" s="2">
        <f>'Moving Avg'!D1030</f>
        <v>7.9109799999999995</v>
      </c>
      <c r="G1030" s="2">
        <f>'Moving Avg'!F1030</f>
        <v>7.6078349999999997</v>
      </c>
      <c r="H1030" s="2">
        <f>'Moving Avg'!G1030</f>
        <v>7.5062459999999991</v>
      </c>
      <c r="I1030" s="2">
        <f>'Moving Avg'!H1030</f>
        <v>7.5669159999999991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  <c r="M1030" s="8">
        <f t="shared" si="160"/>
        <v>25</v>
      </c>
      <c r="N1030" s="8">
        <f t="shared" si="161"/>
        <v>100</v>
      </c>
      <c r="O1030" s="8">
        <f t="shared" si="162"/>
        <v>50</v>
      </c>
      <c r="P1030" s="8">
        <f t="shared" si="163"/>
        <v>16.5</v>
      </c>
      <c r="Q1030" s="9">
        <f t="shared" si="164"/>
        <v>53.725000000000001</v>
      </c>
      <c r="R1030" s="9">
        <f t="shared" si="165"/>
        <v>46.625</v>
      </c>
      <c r="S1030" s="9">
        <f t="shared" si="166"/>
        <v>38.674999999999997</v>
      </c>
      <c r="T1030" s="9">
        <f t="shared" si="167"/>
        <v>47.875</v>
      </c>
      <c r="U1030" s="8">
        <f t="shared" si="168"/>
        <v>46.341666666666661</v>
      </c>
      <c r="V1030" s="8">
        <f t="shared" si="169"/>
        <v>46.724999999999994</v>
      </c>
    </row>
    <row r="1031" spans="1:22" ht="13.5" x14ac:dyDescent="0.25">
      <c r="A1031" s="3">
        <f>RSI!A1031</f>
        <v>43508</v>
      </c>
      <c r="B1031" s="2">
        <f>RSI!B1031</f>
        <v>7.8426999999999998</v>
      </c>
      <c r="C1031" s="2">
        <f>RSI!I1031</f>
        <v>57.510391844557716</v>
      </c>
      <c r="D1031" s="2">
        <f>MACD!E1031</f>
        <v>-0.27459302335473534</v>
      </c>
      <c r="E1031" s="2">
        <f>MACD!F1031</f>
        <v>-0.15448301995879216</v>
      </c>
      <c r="F1031" s="2">
        <f>'Moving Avg'!D1031</f>
        <v>7.9093599999999995</v>
      </c>
      <c r="G1031" s="2">
        <f>'Moving Avg'!F1031</f>
        <v>7.626120000000002</v>
      </c>
      <c r="H1031" s="2">
        <f>'Moving Avg'!G1031</f>
        <v>7.5120979999999982</v>
      </c>
      <c r="I1031" s="2">
        <f>'Moving Avg'!H1031</f>
        <v>7.5690289999999978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0"/>
        <v>25</v>
      </c>
      <c r="N1031" s="8">
        <f t="shared" si="161"/>
        <v>100</v>
      </c>
      <c r="O1031" s="8">
        <f t="shared" si="162"/>
        <v>50</v>
      </c>
      <c r="P1031" s="8">
        <f t="shared" si="163"/>
        <v>16.5</v>
      </c>
      <c r="Q1031" s="9">
        <f t="shared" si="164"/>
        <v>53.725000000000001</v>
      </c>
      <c r="R1031" s="9">
        <f t="shared" si="165"/>
        <v>46.625</v>
      </c>
      <c r="S1031" s="9">
        <f t="shared" si="166"/>
        <v>38.674999999999997</v>
      </c>
      <c r="T1031" s="9">
        <f t="shared" si="167"/>
        <v>47.875</v>
      </c>
      <c r="U1031" s="8">
        <f t="shared" si="168"/>
        <v>46.341666666666661</v>
      </c>
      <c r="V1031" s="8">
        <f t="shared" si="169"/>
        <v>46.724999999999994</v>
      </c>
    </row>
    <row r="1032" spans="1:22" ht="13.5" x14ac:dyDescent="0.25">
      <c r="A1032" s="3">
        <f>RSI!A1032</f>
        <v>43509</v>
      </c>
      <c r="B1032" s="2">
        <f>RSI!B1032</f>
        <v>7.7939999999999996</v>
      </c>
      <c r="C1032" s="2">
        <f>RSI!I1032</f>
        <v>55.359789519887549</v>
      </c>
      <c r="D1032" s="2">
        <f>MACD!E1032</f>
        <v>-0.27293932116293895</v>
      </c>
      <c r="E1032" s="2">
        <f>MACD!F1032</f>
        <v>-0.17817428019962153</v>
      </c>
      <c r="F1032" s="2">
        <f>'Moving Avg'!D1032</f>
        <v>7.8752399999999998</v>
      </c>
      <c r="G1032" s="2">
        <f>'Moving Avg'!F1032</f>
        <v>7.6407500000000015</v>
      </c>
      <c r="H1032" s="2">
        <f>'Moving Avg'!G1032</f>
        <v>7.5192499999999987</v>
      </c>
      <c r="I1032" s="2">
        <f>'Moving Avg'!H1032</f>
        <v>7.5708984999999993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0"/>
        <v>25</v>
      </c>
      <c r="N1032" s="8">
        <f t="shared" si="161"/>
        <v>100</v>
      </c>
      <c r="O1032" s="8">
        <f t="shared" si="162"/>
        <v>50</v>
      </c>
      <c r="P1032" s="8">
        <f t="shared" si="163"/>
        <v>16.5</v>
      </c>
      <c r="Q1032" s="9">
        <f t="shared" si="164"/>
        <v>53.725000000000001</v>
      </c>
      <c r="R1032" s="9">
        <f t="shared" si="165"/>
        <v>46.625</v>
      </c>
      <c r="S1032" s="9">
        <f t="shared" si="166"/>
        <v>38.674999999999997</v>
      </c>
      <c r="T1032" s="9">
        <f t="shared" si="167"/>
        <v>47.875</v>
      </c>
      <c r="U1032" s="8">
        <f t="shared" si="168"/>
        <v>46.341666666666661</v>
      </c>
      <c r="V1032" s="8">
        <f t="shared" si="169"/>
        <v>46.724999999999994</v>
      </c>
    </row>
    <row r="1033" spans="1:22" ht="13.5" x14ac:dyDescent="0.25">
      <c r="A1033" s="3">
        <f>RSI!A1033</f>
        <v>43510</v>
      </c>
      <c r="B1033" s="2">
        <f>RSI!B1033</f>
        <v>7.7695999999999996</v>
      </c>
      <c r="C1033" s="2">
        <f>RSI!I1033</f>
        <v>54.264880128808187</v>
      </c>
      <c r="D1033" s="2">
        <f>MACD!E1033</f>
        <v>-0.21175491834984594</v>
      </c>
      <c r="E1033" s="2">
        <f>MACD!F1033</f>
        <v>-0.18489040782966643</v>
      </c>
      <c r="F1033" s="2">
        <f>'Moving Avg'!D1033</f>
        <v>7.83948</v>
      </c>
      <c r="G1033" s="2">
        <f>'Moving Avg'!F1033</f>
        <v>7.6505050000000008</v>
      </c>
      <c r="H1033" s="2">
        <f>'Moving Avg'!G1033</f>
        <v>7.5260779999999974</v>
      </c>
      <c r="I1033" s="2">
        <f>'Moving Avg'!H1033</f>
        <v>7.5727679999999999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25</v>
      </c>
      <c r="N1033" s="8">
        <f t="shared" si="161"/>
        <v>100</v>
      </c>
      <c r="O1033" s="8">
        <f t="shared" si="162"/>
        <v>50</v>
      </c>
      <c r="P1033" s="8">
        <f t="shared" si="163"/>
        <v>16.5</v>
      </c>
      <c r="Q1033" s="9">
        <f t="shared" si="164"/>
        <v>53.725000000000001</v>
      </c>
      <c r="R1033" s="9">
        <f t="shared" si="165"/>
        <v>46.625</v>
      </c>
      <c r="S1033" s="9">
        <f t="shared" si="166"/>
        <v>38.674999999999997</v>
      </c>
      <c r="T1033" s="9">
        <f t="shared" si="167"/>
        <v>47.875</v>
      </c>
      <c r="U1033" s="8">
        <f t="shared" si="168"/>
        <v>46.341666666666661</v>
      </c>
      <c r="V1033" s="8">
        <f t="shared" si="169"/>
        <v>46.724999999999994</v>
      </c>
    </row>
    <row r="1034" spans="1:22" ht="13.5" x14ac:dyDescent="0.25">
      <c r="A1034" s="3">
        <f>RSI!A1034</f>
        <v>43511</v>
      </c>
      <c r="B1034" s="2">
        <f>RSI!B1034</f>
        <v>7.8182999999999998</v>
      </c>
      <c r="C1034" s="2">
        <f>RSI!I1034</f>
        <v>56.129870051928862</v>
      </c>
      <c r="D1034" s="2">
        <f>MACD!E1034</f>
        <v>-0.13416423331565763</v>
      </c>
      <c r="E1034" s="2">
        <f>MACD!F1034</f>
        <v>-0.1747451729268647</v>
      </c>
      <c r="F1034" s="2">
        <f>'Moving Avg'!D1034</f>
        <v>7.8134599999999992</v>
      </c>
      <c r="G1034" s="2">
        <f>'Moving Avg'!F1034</f>
        <v>7.6675700000000004</v>
      </c>
      <c r="H1034" s="2">
        <f>'Moving Avg'!G1034</f>
        <v>7.5338799999999981</v>
      </c>
      <c r="I1034" s="2">
        <f>'Moving Avg'!H1034</f>
        <v>7.5742714999999983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25</v>
      </c>
      <c r="N1034" s="8">
        <f t="shared" si="161"/>
        <v>0</v>
      </c>
      <c r="O1034" s="8">
        <f t="shared" si="162"/>
        <v>50</v>
      </c>
      <c r="P1034" s="8">
        <f t="shared" si="163"/>
        <v>16.5</v>
      </c>
      <c r="Q1034" s="9">
        <f t="shared" si="164"/>
        <v>18.725000000000001</v>
      </c>
      <c r="R1034" s="9">
        <f t="shared" si="165"/>
        <v>26.625</v>
      </c>
      <c r="S1034" s="9">
        <f t="shared" si="166"/>
        <v>23.675000000000001</v>
      </c>
      <c r="T1034" s="9">
        <f t="shared" si="167"/>
        <v>22.875</v>
      </c>
      <c r="U1034" s="8">
        <f t="shared" si="168"/>
        <v>23.008333333333336</v>
      </c>
      <c r="V1034" s="8">
        <f t="shared" si="169"/>
        <v>22.975000000000001</v>
      </c>
    </row>
    <row r="1035" spans="1:22" ht="13.5" x14ac:dyDescent="0.25">
      <c r="A1035" s="3">
        <f>RSI!A1035</f>
        <v>43514</v>
      </c>
      <c r="B1035" s="2">
        <f>RSI!B1035</f>
        <v>7.8021000000000003</v>
      </c>
      <c r="C1035" s="2">
        <f>RSI!I1035</f>
        <v>55.321718030898445</v>
      </c>
      <c r="D1035" s="2">
        <f>MACD!E1035</f>
        <v>-9.6912679704078464E-2</v>
      </c>
      <c r="E1035" s="2">
        <f>MACD!F1035</f>
        <v>-0.15917867428230748</v>
      </c>
      <c r="F1035" s="2">
        <f>'Moving Avg'!D1035</f>
        <v>7.8053399999999993</v>
      </c>
      <c r="G1035" s="2">
        <f>'Moving Avg'!F1035</f>
        <v>7.6850449999999997</v>
      </c>
      <c r="H1035" s="2">
        <f>'Moving Avg'!G1035</f>
        <v>7.5403819999999984</v>
      </c>
      <c r="I1035" s="2">
        <f>'Moving Avg'!H1035</f>
        <v>7.5748809999999995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  <c r="M1035" s="8">
        <f t="shared" si="160"/>
        <v>25</v>
      </c>
      <c r="N1035" s="8">
        <f t="shared" si="161"/>
        <v>0</v>
      </c>
      <c r="O1035" s="8">
        <f t="shared" si="162"/>
        <v>50</v>
      </c>
      <c r="P1035" s="8">
        <f t="shared" si="163"/>
        <v>16.5</v>
      </c>
      <c r="Q1035" s="9">
        <f t="shared" si="164"/>
        <v>18.725000000000001</v>
      </c>
      <c r="R1035" s="9">
        <f t="shared" si="165"/>
        <v>26.625</v>
      </c>
      <c r="S1035" s="9">
        <f t="shared" si="166"/>
        <v>23.675000000000001</v>
      </c>
      <c r="T1035" s="9">
        <f t="shared" si="167"/>
        <v>22.875</v>
      </c>
      <c r="U1035" s="8">
        <f t="shared" si="168"/>
        <v>23.008333333333336</v>
      </c>
      <c r="V1035" s="8">
        <f t="shared" si="169"/>
        <v>22.975000000000001</v>
      </c>
    </row>
    <row r="1036" spans="1:22" ht="13.5" x14ac:dyDescent="0.25">
      <c r="A1036" s="3">
        <f>RSI!A1036</f>
        <v>43515</v>
      </c>
      <c r="B1036" s="2">
        <f>RSI!B1036</f>
        <v>7.8021000000000003</v>
      </c>
      <c r="C1036" s="2">
        <f>RSI!I1036</f>
        <v>55.321718030898452</v>
      </c>
      <c r="D1036" s="2">
        <f>MACD!E1036</f>
        <v>-6.6067585795244632E-2</v>
      </c>
      <c r="E1036" s="2">
        <f>MACD!F1036</f>
        <v>-0.14055645658489491</v>
      </c>
      <c r="F1036" s="2">
        <f>'Moving Avg'!D1036</f>
        <v>7.7972200000000003</v>
      </c>
      <c r="G1036" s="2">
        <f>'Moving Avg'!F1036</f>
        <v>7.7077999999999989</v>
      </c>
      <c r="H1036" s="2">
        <f>'Moving Avg'!G1036</f>
        <v>7.5485099999999985</v>
      </c>
      <c r="I1036" s="2">
        <f>'Moving Avg'!H1036</f>
        <v>7.5753684999999997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  <c r="M1036" s="8">
        <f t="shared" si="160"/>
        <v>25</v>
      </c>
      <c r="N1036" s="8">
        <f t="shared" si="161"/>
        <v>0</v>
      </c>
      <c r="O1036" s="8">
        <f t="shared" si="162"/>
        <v>50</v>
      </c>
      <c r="P1036" s="8">
        <f t="shared" si="163"/>
        <v>16.5</v>
      </c>
      <c r="Q1036" s="9">
        <f t="shared" si="164"/>
        <v>18.725000000000001</v>
      </c>
      <c r="R1036" s="9">
        <f t="shared" si="165"/>
        <v>26.625</v>
      </c>
      <c r="S1036" s="9">
        <f t="shared" si="166"/>
        <v>23.675000000000001</v>
      </c>
      <c r="T1036" s="9">
        <f t="shared" si="167"/>
        <v>22.875</v>
      </c>
      <c r="U1036" s="8">
        <f t="shared" si="168"/>
        <v>23.008333333333336</v>
      </c>
      <c r="V1036" s="8">
        <f t="shared" si="169"/>
        <v>22.975000000000001</v>
      </c>
    </row>
    <row r="1037" spans="1:22" ht="13.5" x14ac:dyDescent="0.25">
      <c r="A1037" s="3">
        <f>RSI!A1037</f>
        <v>43516</v>
      </c>
      <c r="B1037" s="2">
        <f>RSI!B1037</f>
        <v>7.8833000000000002</v>
      </c>
      <c r="C1037" s="2">
        <f>RSI!I1037</f>
        <v>58.772345211512722</v>
      </c>
      <c r="D1037" s="2">
        <f>MACD!E1037</f>
        <v>-2.9100431470144628E-2</v>
      </c>
      <c r="E1037" s="2">
        <f>MACD!F1037</f>
        <v>-0.11826525156194485</v>
      </c>
      <c r="F1037" s="2">
        <f>'Moving Avg'!D1037</f>
        <v>7.81508</v>
      </c>
      <c r="G1037" s="2">
        <f>'Moving Avg'!F1037</f>
        <v>7.7260849999999994</v>
      </c>
      <c r="H1037" s="2">
        <f>'Moving Avg'!G1037</f>
        <v>7.5593999999999992</v>
      </c>
      <c r="I1037" s="2">
        <f>'Moving Avg'!H1037</f>
        <v>7.5765874999999996</v>
      </c>
      <c r="J1037" s="6" t="str">
        <f>OBV!F1037</f>
        <v>BULLISH</v>
      </c>
      <c r="K1037" s="6" t="str">
        <f>OBV!G1037</f>
        <v>NEUTRAL</v>
      </c>
      <c r="L1037" s="6" t="str">
        <f>OBV!H1037</f>
        <v>CONFIRMED BULLISH</v>
      </c>
      <c r="M1037" s="8">
        <f t="shared" si="160"/>
        <v>25</v>
      </c>
      <c r="N1037" s="8">
        <f t="shared" si="161"/>
        <v>0</v>
      </c>
      <c r="O1037" s="8">
        <f t="shared" si="162"/>
        <v>50</v>
      </c>
      <c r="P1037" s="8">
        <f t="shared" si="163"/>
        <v>83.5</v>
      </c>
      <c r="Q1037" s="9">
        <f t="shared" si="164"/>
        <v>28.774999999999999</v>
      </c>
      <c r="R1037" s="9">
        <f t="shared" si="165"/>
        <v>43.375</v>
      </c>
      <c r="S1037" s="9">
        <f t="shared" si="166"/>
        <v>53.825000000000003</v>
      </c>
      <c r="T1037" s="9">
        <f t="shared" si="167"/>
        <v>39.625</v>
      </c>
      <c r="U1037" s="8">
        <f t="shared" si="168"/>
        <v>41.991666666666667</v>
      </c>
      <c r="V1037" s="8">
        <f t="shared" si="169"/>
        <v>41.400000000000006</v>
      </c>
    </row>
    <row r="1038" spans="1:22" ht="13.5" x14ac:dyDescent="0.25">
      <c r="A1038" s="3">
        <f>RSI!A1038</f>
        <v>43517</v>
      </c>
      <c r="B1038" s="2">
        <f>RSI!B1038</f>
        <v>7.8752000000000004</v>
      </c>
      <c r="C1038" s="2">
        <f>RSI!I1038</f>
        <v>58.288730124077816</v>
      </c>
      <c r="D1038" s="2">
        <f>MACD!E1038</f>
        <v>-7.7174438956539859E-4</v>
      </c>
      <c r="E1038" s="2">
        <f>MACD!F1038</f>
        <v>-9.4766550127468957E-2</v>
      </c>
      <c r="F1038" s="2">
        <f>'Moving Avg'!D1038</f>
        <v>7.8361999999999998</v>
      </c>
      <c r="G1038" s="2">
        <f>'Moving Avg'!F1038</f>
        <v>7.7581849999999992</v>
      </c>
      <c r="H1038" s="2">
        <f>'Moving Avg'!G1038</f>
        <v>7.5699639999999997</v>
      </c>
      <c r="I1038" s="2">
        <f>'Moving Avg'!H1038</f>
        <v>7.5785784999999999</v>
      </c>
      <c r="J1038" s="6" t="str">
        <f>OBV!F1038</f>
        <v>BULLISH</v>
      </c>
      <c r="K1038" s="6" t="str">
        <f>OBV!G1038</f>
        <v>NEUTRAL</v>
      </c>
      <c r="L1038" s="6" t="str">
        <f>OBV!H1038</f>
        <v>CONFIRMED BULLISH</v>
      </c>
      <c r="M1038" s="8">
        <f t="shared" si="160"/>
        <v>25</v>
      </c>
      <c r="N1038" s="8">
        <f t="shared" si="161"/>
        <v>0</v>
      </c>
      <c r="O1038" s="8">
        <f t="shared" si="162"/>
        <v>50</v>
      </c>
      <c r="P1038" s="8">
        <f t="shared" si="163"/>
        <v>83.5</v>
      </c>
      <c r="Q1038" s="9">
        <f t="shared" si="164"/>
        <v>28.774999999999999</v>
      </c>
      <c r="R1038" s="9">
        <f t="shared" si="165"/>
        <v>43.375</v>
      </c>
      <c r="S1038" s="9">
        <f t="shared" si="166"/>
        <v>53.825000000000003</v>
      </c>
      <c r="T1038" s="9">
        <f t="shared" si="167"/>
        <v>39.625</v>
      </c>
      <c r="U1038" s="8">
        <f t="shared" si="168"/>
        <v>41.991666666666667</v>
      </c>
      <c r="V1038" s="8">
        <f t="shared" si="169"/>
        <v>41.400000000000006</v>
      </c>
    </row>
    <row r="1039" spans="1:22" ht="13.5" x14ac:dyDescent="0.25">
      <c r="A1039" s="3">
        <f>RSI!A1039</f>
        <v>43518</v>
      </c>
      <c r="B1039" s="2">
        <f>RSI!B1039</f>
        <v>7.8833000000000002</v>
      </c>
      <c r="C1039" s="2">
        <f>RSI!I1039</f>
        <v>58.655111449371269</v>
      </c>
      <c r="D1039" s="2">
        <f>MACD!E1039</f>
        <v>2.166607875777693E-2</v>
      </c>
      <c r="E1039" s="2">
        <f>MACD!F1039</f>
        <v>-7.148002435041978E-2</v>
      </c>
      <c r="F1039" s="2">
        <f>'Moving Avg'!D1039</f>
        <v>7.8492000000000006</v>
      </c>
      <c r="G1039" s="2">
        <f>'Moving Avg'!F1039</f>
        <v>7.7988199999999974</v>
      </c>
      <c r="H1039" s="2">
        <f>'Moving Avg'!G1039</f>
        <v>7.5800400000000003</v>
      </c>
      <c r="I1039" s="2">
        <f>'Moving Avg'!H1039</f>
        <v>7.5806100000000001</v>
      </c>
      <c r="J1039" s="6" t="str">
        <f>OBV!F1039</f>
        <v>BULLISH</v>
      </c>
      <c r="K1039" s="6" t="str">
        <f>OBV!G1039</f>
        <v>NEUTRAL</v>
      </c>
      <c r="L1039" s="6" t="str">
        <f>OBV!H1039</f>
        <v>CONFIRMED BULLISH</v>
      </c>
      <c r="M1039" s="8">
        <f t="shared" si="160"/>
        <v>25</v>
      </c>
      <c r="N1039" s="8">
        <f t="shared" si="161"/>
        <v>0</v>
      </c>
      <c r="O1039" s="8">
        <f t="shared" si="162"/>
        <v>50</v>
      </c>
      <c r="P1039" s="8">
        <f t="shared" si="163"/>
        <v>83.5</v>
      </c>
      <c r="Q1039" s="9">
        <f t="shared" si="164"/>
        <v>28.774999999999999</v>
      </c>
      <c r="R1039" s="9">
        <f t="shared" si="165"/>
        <v>43.375</v>
      </c>
      <c r="S1039" s="9">
        <f t="shared" si="166"/>
        <v>53.825000000000003</v>
      </c>
      <c r="T1039" s="9">
        <f t="shared" si="167"/>
        <v>39.625</v>
      </c>
      <c r="U1039" s="8">
        <f t="shared" si="168"/>
        <v>41.991666666666667</v>
      </c>
      <c r="V1039" s="8">
        <f t="shared" si="169"/>
        <v>41.400000000000006</v>
      </c>
    </row>
    <row r="1040" spans="1:22" ht="13.5" x14ac:dyDescent="0.25">
      <c r="A1040" s="3">
        <f>RSI!A1040</f>
        <v>43521</v>
      </c>
      <c r="B1040" s="2">
        <f>RSI!B1040</f>
        <v>7.8833000000000002</v>
      </c>
      <c r="C1040" s="2">
        <f>RSI!I1040</f>
        <v>58.655111449371269</v>
      </c>
      <c r="D1040" s="2">
        <f>MACD!E1040</f>
        <v>2.3479004827542838E-2</v>
      </c>
      <c r="E1040" s="2">
        <f>MACD!F1040</f>
        <v>-5.248821851482726E-2</v>
      </c>
      <c r="F1040" s="2">
        <f>'Moving Avg'!D1040</f>
        <v>7.8654399999999995</v>
      </c>
      <c r="G1040" s="2">
        <f>'Moving Avg'!F1040</f>
        <v>7.8288899999999968</v>
      </c>
      <c r="H1040" s="2">
        <f>'Moving Avg'!G1040</f>
        <v>7.5880040000000015</v>
      </c>
      <c r="I1040" s="2">
        <f>'Moving Avg'!H1040</f>
        <v>7.58317</v>
      </c>
      <c r="J1040" s="6" t="str">
        <f>OBV!F1040</f>
        <v>BULLISH</v>
      </c>
      <c r="K1040" s="6" t="str">
        <f>OBV!G1040</f>
        <v>NEUTRAL</v>
      </c>
      <c r="L1040" s="6" t="str">
        <f>OBV!H1040</f>
        <v>CONFIRMED BULLISH</v>
      </c>
      <c r="M1040" s="8">
        <f t="shared" si="160"/>
        <v>25</v>
      </c>
      <c r="N1040" s="8">
        <f t="shared" si="161"/>
        <v>0</v>
      </c>
      <c r="O1040" s="8">
        <f t="shared" si="162"/>
        <v>50</v>
      </c>
      <c r="P1040" s="8">
        <f t="shared" si="163"/>
        <v>83.5</v>
      </c>
      <c r="Q1040" s="9">
        <f t="shared" si="164"/>
        <v>28.774999999999999</v>
      </c>
      <c r="R1040" s="9">
        <f t="shared" si="165"/>
        <v>43.375</v>
      </c>
      <c r="S1040" s="9">
        <f t="shared" si="166"/>
        <v>53.825000000000003</v>
      </c>
      <c r="T1040" s="9">
        <f t="shared" si="167"/>
        <v>39.625</v>
      </c>
      <c r="U1040" s="8">
        <f t="shared" si="168"/>
        <v>41.991666666666667</v>
      </c>
      <c r="V1040" s="8">
        <f t="shared" si="169"/>
        <v>41.400000000000006</v>
      </c>
    </row>
    <row r="1041" spans="1:22" ht="13.5" x14ac:dyDescent="0.25">
      <c r="A1041" s="3">
        <f>RSI!A1041</f>
        <v>43522</v>
      </c>
      <c r="B1041" s="2">
        <f>RSI!B1041</f>
        <v>8.0296000000000003</v>
      </c>
      <c r="C1041" s="2">
        <f>RSI!I1041</f>
        <v>65.080215263330842</v>
      </c>
      <c r="D1041" s="2">
        <f>MACD!E1041</f>
        <v>1.3332106394139842E-2</v>
      </c>
      <c r="E1041" s="2">
        <f>MACD!F1041</f>
        <v>-3.932415353303384E-2</v>
      </c>
      <c r="F1041" s="2">
        <f>'Moving Avg'!D1041</f>
        <v>7.910940000000001</v>
      </c>
      <c r="G1041" s="2">
        <f>'Moving Avg'!F1041</f>
        <v>7.8565199999999979</v>
      </c>
      <c r="H1041" s="2">
        <f>'Moving Avg'!G1041</f>
        <v>7.5990560000000027</v>
      </c>
      <c r="I1041" s="2">
        <f>'Moving Avg'!H1041</f>
        <v>7.5875585000000001</v>
      </c>
      <c r="J1041" s="6" t="str">
        <f>OBV!F1041</f>
        <v>BULLISH</v>
      </c>
      <c r="K1041" s="6" t="str">
        <f>OBV!G1041</f>
        <v>NEUTRAL</v>
      </c>
      <c r="L1041" s="6" t="str">
        <f>OBV!H1041</f>
        <v>CONFIRMED BULLISH</v>
      </c>
      <c r="M1041" s="8">
        <f t="shared" si="160"/>
        <v>25</v>
      </c>
      <c r="N1041" s="8">
        <f t="shared" si="161"/>
        <v>0</v>
      </c>
      <c r="O1041" s="8">
        <f t="shared" si="162"/>
        <v>50</v>
      </c>
      <c r="P1041" s="8">
        <f t="shared" si="163"/>
        <v>83.5</v>
      </c>
      <c r="Q1041" s="9">
        <f t="shared" si="164"/>
        <v>28.774999999999999</v>
      </c>
      <c r="R1041" s="9">
        <f t="shared" si="165"/>
        <v>43.375</v>
      </c>
      <c r="S1041" s="9">
        <f t="shared" si="166"/>
        <v>53.825000000000003</v>
      </c>
      <c r="T1041" s="9">
        <f t="shared" si="167"/>
        <v>39.625</v>
      </c>
      <c r="U1041" s="8">
        <f t="shared" si="168"/>
        <v>41.991666666666667</v>
      </c>
      <c r="V1041" s="8">
        <f t="shared" si="169"/>
        <v>41.400000000000006</v>
      </c>
    </row>
    <row r="1042" spans="1:22" ht="13.5" x14ac:dyDescent="0.25">
      <c r="A1042" s="3">
        <f>RSI!A1042</f>
        <v>43523</v>
      </c>
      <c r="B1042" s="2">
        <f>RSI!B1042</f>
        <v>8.0134000000000007</v>
      </c>
      <c r="C1042" s="2">
        <f>RSI!I1042</f>
        <v>63.896115881304219</v>
      </c>
      <c r="D1042" s="2">
        <f>MACD!E1042</f>
        <v>-3.1918978644425167E-3</v>
      </c>
      <c r="E1042" s="2">
        <f>MACD!F1042</f>
        <v>-3.2097702399315572E-2</v>
      </c>
      <c r="F1042" s="2">
        <f>'Moving Avg'!D1042</f>
        <v>7.9369600000000018</v>
      </c>
      <c r="G1042" s="2">
        <f>'Moving Avg'!F1042</f>
        <v>7.884154999999998</v>
      </c>
      <c r="H1042" s="2">
        <f>'Moving Avg'!G1042</f>
        <v>7.6107600000000017</v>
      </c>
      <c r="I1042" s="2">
        <f>'Moving Avg'!H1042</f>
        <v>7.5902405000000002</v>
      </c>
      <c r="J1042" s="6" t="str">
        <f>OBV!F1042</f>
        <v>BULLISH</v>
      </c>
      <c r="K1042" s="6" t="str">
        <f>OBV!G1042</f>
        <v>NEUTRAL</v>
      </c>
      <c r="L1042" s="6" t="str">
        <f>OBV!H1042</f>
        <v>CONFIRMED BULLISH</v>
      </c>
      <c r="M1042" s="8">
        <f t="shared" si="160"/>
        <v>25</v>
      </c>
      <c r="N1042" s="8">
        <f t="shared" si="161"/>
        <v>0</v>
      </c>
      <c r="O1042" s="8">
        <f t="shared" si="162"/>
        <v>50</v>
      </c>
      <c r="P1042" s="8">
        <f t="shared" si="163"/>
        <v>83.5</v>
      </c>
      <c r="Q1042" s="9">
        <f t="shared" si="164"/>
        <v>28.774999999999999</v>
      </c>
      <c r="R1042" s="9">
        <f t="shared" si="165"/>
        <v>43.375</v>
      </c>
      <c r="S1042" s="9">
        <f t="shared" si="166"/>
        <v>53.825000000000003</v>
      </c>
      <c r="T1042" s="9">
        <f t="shared" si="167"/>
        <v>39.625</v>
      </c>
      <c r="U1042" s="8">
        <f t="shared" si="168"/>
        <v>41.991666666666667</v>
      </c>
      <c r="V1042" s="8">
        <f t="shared" si="169"/>
        <v>41.400000000000006</v>
      </c>
    </row>
    <row r="1043" spans="1:22" ht="13.5" x14ac:dyDescent="0.25">
      <c r="A1043" s="3">
        <f>RSI!A1043</f>
        <v>43524</v>
      </c>
      <c r="B1043" s="2">
        <f>RSI!B1043</f>
        <v>7.6882999999999999</v>
      </c>
      <c r="C1043" s="2">
        <f>RSI!I1043</f>
        <v>45.862478484668173</v>
      </c>
      <c r="D1043" s="2">
        <f>MACD!E1043</f>
        <v>1.7256702846966121E-3</v>
      </c>
      <c r="E1043" s="2">
        <f>MACD!F1043</f>
        <v>-2.5333027862513138E-2</v>
      </c>
      <c r="F1043" s="2">
        <f>'Moving Avg'!D1043</f>
        <v>7.8995800000000003</v>
      </c>
      <c r="G1043" s="2">
        <f>'Moving Avg'!F1043</f>
        <v>7.876434999999999</v>
      </c>
      <c r="H1043" s="2">
        <f>'Moving Avg'!G1043</f>
        <v>7.6164500000000022</v>
      </c>
      <c r="I1043" s="2">
        <f>'Moving Avg'!H1043</f>
        <v>7.5908500000000014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  <c r="M1043" s="8">
        <f t="shared" si="160"/>
        <v>25</v>
      </c>
      <c r="N1043" s="8">
        <f t="shared" si="161"/>
        <v>0</v>
      </c>
      <c r="O1043" s="8">
        <f t="shared" si="162"/>
        <v>50</v>
      </c>
      <c r="P1043" s="8">
        <f t="shared" si="163"/>
        <v>16.5</v>
      </c>
      <c r="Q1043" s="9">
        <f t="shared" si="164"/>
        <v>18.725000000000001</v>
      </c>
      <c r="R1043" s="9">
        <f t="shared" si="165"/>
        <v>26.625</v>
      </c>
      <c r="S1043" s="9">
        <f t="shared" si="166"/>
        <v>23.675000000000001</v>
      </c>
      <c r="T1043" s="9">
        <f t="shared" si="167"/>
        <v>22.875</v>
      </c>
      <c r="U1043" s="8">
        <f t="shared" si="168"/>
        <v>23.008333333333336</v>
      </c>
      <c r="V1043" s="8">
        <f t="shared" si="169"/>
        <v>22.975000000000001</v>
      </c>
    </row>
    <row r="1044" spans="1:22" ht="13.5" x14ac:dyDescent="0.25">
      <c r="A1044" s="3">
        <f>RSI!A1044</f>
        <v>43525</v>
      </c>
      <c r="B1044" s="2">
        <f>RSI!B1044</f>
        <v>7.8670999999999998</v>
      </c>
      <c r="C1044" s="2">
        <f>RSI!I1044</f>
        <v>53.616203502994644</v>
      </c>
      <c r="D1044" s="2">
        <f>MACD!E1044</f>
        <v>7.3315905926651936E-4</v>
      </c>
      <c r="E1044" s="2">
        <f>MACD!F1044</f>
        <v>-2.0119790478157207E-2</v>
      </c>
      <c r="F1044" s="2">
        <f>'Moving Avg'!D1044</f>
        <v>7.8963400000000004</v>
      </c>
      <c r="G1044" s="2">
        <f>'Moving Avg'!F1044</f>
        <v>7.8678999999999988</v>
      </c>
      <c r="H1044" s="2">
        <f>'Moving Avg'!G1044</f>
        <v>7.6258780000000028</v>
      </c>
      <c r="I1044" s="2">
        <f>'Moving Avg'!H1044</f>
        <v>7.5926380000000009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  <c r="M1044" s="8">
        <f t="shared" si="160"/>
        <v>25</v>
      </c>
      <c r="N1044" s="8">
        <f t="shared" si="161"/>
        <v>0</v>
      </c>
      <c r="O1044" s="8">
        <f t="shared" si="162"/>
        <v>50</v>
      </c>
      <c r="P1044" s="8">
        <f t="shared" si="163"/>
        <v>16.5</v>
      </c>
      <c r="Q1044" s="9">
        <f t="shared" si="164"/>
        <v>18.725000000000001</v>
      </c>
      <c r="R1044" s="9">
        <f t="shared" si="165"/>
        <v>26.625</v>
      </c>
      <c r="S1044" s="9">
        <f t="shared" si="166"/>
        <v>23.675000000000001</v>
      </c>
      <c r="T1044" s="9">
        <f t="shared" si="167"/>
        <v>22.875</v>
      </c>
      <c r="U1044" s="8">
        <f t="shared" si="168"/>
        <v>23.008333333333336</v>
      </c>
      <c r="V1044" s="8">
        <f t="shared" si="169"/>
        <v>22.975000000000001</v>
      </c>
    </row>
    <row r="1045" spans="1:22" ht="13.5" x14ac:dyDescent="0.25">
      <c r="A1045" s="3">
        <f>RSI!A1045</f>
        <v>43528</v>
      </c>
      <c r="B1045" s="2">
        <f>RSI!B1045</f>
        <v>7.9565000000000001</v>
      </c>
      <c r="C1045" s="2">
        <f>RSI!I1045</f>
        <v>56.937203979899216</v>
      </c>
      <c r="D1045" s="2">
        <f>MACD!E1045</f>
        <v>-9.7234598103348446E-3</v>
      </c>
      <c r="E1045" s="2">
        <f>MACD!F1045</f>
        <v>-1.8040524344592735E-2</v>
      </c>
      <c r="F1045" s="2">
        <f>'Moving Avg'!D1045</f>
        <v>7.9109799999999995</v>
      </c>
      <c r="G1045" s="2">
        <f>'Moving Avg'!F1045</f>
        <v>7.8731849999999994</v>
      </c>
      <c r="H1045" s="2">
        <f>'Moving Avg'!G1045</f>
        <v>7.637094000000002</v>
      </c>
      <c r="I1045" s="2">
        <f>'Moving Avg'!H1045</f>
        <v>7.5942230000000004</v>
      </c>
      <c r="J1045" s="6" t="str">
        <f>OBV!F1045</f>
        <v>BEARISH</v>
      </c>
      <c r="K1045" s="6" t="str">
        <f>OBV!G1045</f>
        <v>NEUTRAL</v>
      </c>
      <c r="L1045" s="6" t="str">
        <f>OBV!H1045</f>
        <v>BEARISH DIVERGENCE</v>
      </c>
      <c r="M1045" s="8">
        <f t="shared" si="160"/>
        <v>25</v>
      </c>
      <c r="N1045" s="8">
        <f t="shared" si="161"/>
        <v>0</v>
      </c>
      <c r="O1045" s="8">
        <f t="shared" si="162"/>
        <v>50</v>
      </c>
      <c r="P1045" s="8">
        <f t="shared" si="163"/>
        <v>16.5</v>
      </c>
      <c r="Q1045" s="9">
        <f t="shared" si="164"/>
        <v>18.725000000000001</v>
      </c>
      <c r="R1045" s="9">
        <f t="shared" si="165"/>
        <v>26.625</v>
      </c>
      <c r="S1045" s="9">
        <f t="shared" si="166"/>
        <v>23.675000000000001</v>
      </c>
      <c r="T1045" s="9">
        <f t="shared" si="167"/>
        <v>22.875</v>
      </c>
      <c r="U1045" s="8">
        <f t="shared" si="168"/>
        <v>23.008333333333336</v>
      </c>
      <c r="V1045" s="8">
        <f t="shared" si="169"/>
        <v>22.975000000000001</v>
      </c>
    </row>
    <row r="1046" spans="1:22" ht="13.5" x14ac:dyDescent="0.25">
      <c r="A1046" s="3">
        <f>RSI!A1046</f>
        <v>43529</v>
      </c>
      <c r="B1046" s="2">
        <f>RSI!B1046</f>
        <v>7.9321000000000002</v>
      </c>
      <c r="C1046" s="2">
        <f>RSI!I1046</f>
        <v>55.763682397229076</v>
      </c>
      <c r="D1046" s="2">
        <f>MACD!E1046</f>
        <v>-1.7757295565032472E-2</v>
      </c>
      <c r="E1046" s="2">
        <f>MACD!F1046</f>
        <v>-1.7983878588680682E-2</v>
      </c>
      <c r="F1046" s="2">
        <f>'Moving Avg'!D1046</f>
        <v>7.8914799999999996</v>
      </c>
      <c r="G1046" s="2">
        <f>'Moving Avg'!F1046</f>
        <v>7.877250000000001</v>
      </c>
      <c r="H1046" s="2">
        <f>'Moving Avg'!G1046</f>
        <v>7.6478220000000023</v>
      </c>
      <c r="I1046" s="2">
        <f>'Moving Avg'!H1046</f>
        <v>7.5960920000000014</v>
      </c>
      <c r="J1046" s="6" t="str">
        <f>OBV!F1046</f>
        <v>BEARISH</v>
      </c>
      <c r="K1046" s="6" t="str">
        <f>OBV!G1046</f>
        <v>NEUTRAL</v>
      </c>
      <c r="L1046" s="6" t="str">
        <f>OBV!H1046</f>
        <v>CONFIRMED BEARISH</v>
      </c>
      <c r="M1046" s="8">
        <f t="shared" si="160"/>
        <v>25</v>
      </c>
      <c r="N1046" s="8">
        <f t="shared" si="161"/>
        <v>0</v>
      </c>
      <c r="O1046" s="8">
        <f t="shared" si="162"/>
        <v>50</v>
      </c>
      <c r="P1046" s="8">
        <f t="shared" si="163"/>
        <v>16.5</v>
      </c>
      <c r="Q1046" s="9">
        <f t="shared" si="164"/>
        <v>18.725000000000001</v>
      </c>
      <c r="R1046" s="9">
        <f t="shared" si="165"/>
        <v>26.625</v>
      </c>
      <c r="S1046" s="9">
        <f t="shared" si="166"/>
        <v>23.675000000000001</v>
      </c>
      <c r="T1046" s="9">
        <f t="shared" si="167"/>
        <v>22.875</v>
      </c>
      <c r="U1046" s="8">
        <f t="shared" si="168"/>
        <v>23.008333333333336</v>
      </c>
      <c r="V1046" s="8">
        <f t="shared" si="169"/>
        <v>22.975000000000001</v>
      </c>
    </row>
    <row r="1047" spans="1:22" ht="13.5" x14ac:dyDescent="0.25">
      <c r="A1047" s="3">
        <f>RSI!A1047</f>
        <v>43530</v>
      </c>
      <c r="B1047" s="2">
        <f>RSI!B1047</f>
        <v>7.8996000000000004</v>
      </c>
      <c r="C1047" s="2">
        <f>RSI!I1047</f>
        <v>54.162388777921478</v>
      </c>
      <c r="D1047" s="2">
        <f>MACD!E1047</f>
        <v>-1.0431015366404672E-2</v>
      </c>
      <c r="E1047" s="2">
        <f>MACD!F1047</f>
        <v>-1.647330594422548E-2</v>
      </c>
      <c r="F1047" s="2">
        <f>'Moving Avg'!D1047</f>
        <v>7.8687199999999988</v>
      </c>
      <c r="G1047" s="2">
        <f>'Moving Avg'!F1047</f>
        <v>7.8740000000000006</v>
      </c>
      <c r="H1047" s="2">
        <f>'Moving Avg'!G1047</f>
        <v>7.657574000000003</v>
      </c>
      <c r="I1047" s="2">
        <f>'Moving Avg'!H1047</f>
        <v>7.5977984999999997</v>
      </c>
      <c r="J1047" s="6" t="str">
        <f>OBV!F1047</f>
        <v>BEARISH</v>
      </c>
      <c r="K1047" s="6" t="str">
        <f>OBV!G1047</f>
        <v>NEUTRAL</v>
      </c>
      <c r="L1047" s="6" t="str">
        <f>OBV!H1047</f>
        <v>CONFIRMED BEARISH</v>
      </c>
      <c r="M1047" s="8">
        <f t="shared" si="160"/>
        <v>25</v>
      </c>
      <c r="N1047" s="8">
        <f t="shared" si="161"/>
        <v>0</v>
      </c>
      <c r="O1047" s="8">
        <f t="shared" si="162"/>
        <v>50</v>
      </c>
      <c r="P1047" s="8">
        <f t="shared" si="163"/>
        <v>16.5</v>
      </c>
      <c r="Q1047" s="9">
        <f t="shared" si="164"/>
        <v>18.725000000000001</v>
      </c>
      <c r="R1047" s="9">
        <f t="shared" si="165"/>
        <v>26.625</v>
      </c>
      <c r="S1047" s="9">
        <f t="shared" si="166"/>
        <v>23.675000000000001</v>
      </c>
      <c r="T1047" s="9">
        <f t="shared" si="167"/>
        <v>22.875</v>
      </c>
      <c r="U1047" s="8">
        <f t="shared" si="168"/>
        <v>23.008333333333336</v>
      </c>
      <c r="V1047" s="8">
        <f t="shared" si="169"/>
        <v>22.975000000000001</v>
      </c>
    </row>
    <row r="1048" spans="1:22" ht="13.5" x14ac:dyDescent="0.25">
      <c r="A1048" s="3">
        <f>RSI!A1048</f>
        <v>43531</v>
      </c>
      <c r="B1048" s="2">
        <f>RSI!B1048</f>
        <v>7.9565000000000001</v>
      </c>
      <c r="C1048" s="2">
        <f>RSI!I1048</f>
        <v>56.516657522526494</v>
      </c>
      <c r="D1048" s="2">
        <f>MACD!E1048</f>
        <v>-1.0218903924558376E-2</v>
      </c>
      <c r="E1048" s="2">
        <f>MACD!F1048</f>
        <v>-1.5222425540292061E-2</v>
      </c>
      <c r="F1048" s="2">
        <f>'Moving Avg'!D1048</f>
        <v>7.9223599999999994</v>
      </c>
      <c r="G1048" s="2">
        <f>'Moving Avg'!F1048</f>
        <v>7.8744050000000003</v>
      </c>
      <c r="H1048" s="2">
        <f>'Moving Avg'!G1048</f>
        <v>7.6673260000000036</v>
      </c>
      <c r="I1048" s="2">
        <f>'Moving Avg'!H1048</f>
        <v>7.5993835000000001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  <c r="M1048" s="8">
        <f t="shared" si="160"/>
        <v>25</v>
      </c>
      <c r="N1048" s="8">
        <f t="shared" si="161"/>
        <v>0</v>
      </c>
      <c r="O1048" s="8">
        <f t="shared" si="162"/>
        <v>50</v>
      </c>
      <c r="P1048" s="8">
        <f t="shared" si="163"/>
        <v>83.5</v>
      </c>
      <c r="Q1048" s="9">
        <f t="shared" si="164"/>
        <v>28.774999999999999</v>
      </c>
      <c r="R1048" s="9">
        <f t="shared" si="165"/>
        <v>43.375</v>
      </c>
      <c r="S1048" s="9">
        <f t="shared" si="166"/>
        <v>53.825000000000003</v>
      </c>
      <c r="T1048" s="9">
        <f t="shared" si="167"/>
        <v>39.625</v>
      </c>
      <c r="U1048" s="8">
        <f t="shared" si="168"/>
        <v>41.991666666666667</v>
      </c>
      <c r="V1048" s="8">
        <f t="shared" si="169"/>
        <v>41.400000000000006</v>
      </c>
    </row>
    <row r="1049" spans="1:22" ht="13.5" x14ac:dyDescent="0.25">
      <c r="A1049" s="3">
        <f>RSI!A1049</f>
        <v>43532</v>
      </c>
      <c r="B1049" s="2">
        <f>RSI!B1049</f>
        <v>7.8833000000000002</v>
      </c>
      <c r="C1049" s="2">
        <f>RSI!I1049</f>
        <v>52.76225440477765</v>
      </c>
      <c r="D1049" s="2">
        <f>MACD!E1049</f>
        <v>-4.1943846590148937E-3</v>
      </c>
      <c r="E1049" s="2">
        <f>MACD!F1049</f>
        <v>-1.3016817364036629E-2</v>
      </c>
      <c r="F1049" s="2">
        <f>'Moving Avg'!D1049</f>
        <v>7.9256000000000002</v>
      </c>
      <c r="G1049" s="2">
        <f>'Moving Avg'!F1049</f>
        <v>7.8711500000000001</v>
      </c>
      <c r="H1049" s="2">
        <f>'Moving Avg'!G1049</f>
        <v>7.6787040000000051</v>
      </c>
      <c r="I1049" s="2">
        <f>'Moving Avg'!H1049</f>
        <v>7.6009679999999991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  <c r="M1049" s="8">
        <f t="shared" si="160"/>
        <v>25</v>
      </c>
      <c r="N1049" s="8">
        <f t="shared" si="161"/>
        <v>0</v>
      </c>
      <c r="O1049" s="8">
        <f t="shared" si="162"/>
        <v>50</v>
      </c>
      <c r="P1049" s="8">
        <f t="shared" si="163"/>
        <v>83.5</v>
      </c>
      <c r="Q1049" s="9">
        <f t="shared" si="164"/>
        <v>28.774999999999999</v>
      </c>
      <c r="R1049" s="9">
        <f t="shared" si="165"/>
        <v>43.375</v>
      </c>
      <c r="S1049" s="9">
        <f t="shared" si="166"/>
        <v>53.825000000000003</v>
      </c>
      <c r="T1049" s="9">
        <f t="shared" si="167"/>
        <v>39.625</v>
      </c>
      <c r="U1049" s="8">
        <f t="shared" si="168"/>
        <v>41.991666666666667</v>
      </c>
      <c r="V1049" s="8">
        <f t="shared" si="169"/>
        <v>41.400000000000006</v>
      </c>
    </row>
    <row r="1050" spans="1:22" ht="13.5" x14ac:dyDescent="0.25">
      <c r="A1050" s="3">
        <f>RSI!A1050</f>
        <v>43535</v>
      </c>
      <c r="B1050" s="2">
        <f>RSI!B1050</f>
        <v>7.8833000000000002</v>
      </c>
      <c r="C1050" s="2">
        <f>RSI!I1050</f>
        <v>52.762254404777636</v>
      </c>
      <c r="D1050" s="2">
        <f>MACD!E1050</f>
        <v>5.7347954799524814E-4</v>
      </c>
      <c r="E1050" s="2">
        <f>MACD!F1050</f>
        <v>-1.0298757981630253E-2</v>
      </c>
      <c r="F1050" s="2">
        <f>'Moving Avg'!D1050</f>
        <v>7.9109600000000002</v>
      </c>
      <c r="G1050" s="2">
        <f>'Moving Avg'!F1050</f>
        <v>7.8731800000000005</v>
      </c>
      <c r="H1050" s="2">
        <f>'Moving Avg'!G1050</f>
        <v>7.6915440000000039</v>
      </c>
      <c r="I1050" s="2">
        <f>'Moving Avg'!H1050</f>
        <v>7.6008864999999979</v>
      </c>
      <c r="J1050" s="6" t="str">
        <f>OBV!F1050</f>
        <v>BULLISH</v>
      </c>
      <c r="K1050" s="6" t="str">
        <f>OBV!G1050</f>
        <v>NEUTRAL</v>
      </c>
      <c r="L1050" s="6" t="str">
        <f>OBV!H1050</f>
        <v>BULLISH DIVERGENCE</v>
      </c>
      <c r="M1050" s="8">
        <f t="shared" si="160"/>
        <v>25</v>
      </c>
      <c r="N1050" s="8">
        <f t="shared" si="161"/>
        <v>0</v>
      </c>
      <c r="O1050" s="8">
        <f t="shared" si="162"/>
        <v>50</v>
      </c>
      <c r="P1050" s="8">
        <f t="shared" si="163"/>
        <v>66.5</v>
      </c>
      <c r="Q1050" s="9">
        <f t="shared" si="164"/>
        <v>26.225000000000001</v>
      </c>
      <c r="R1050" s="9">
        <f t="shared" si="165"/>
        <v>39.125</v>
      </c>
      <c r="S1050" s="9">
        <f t="shared" si="166"/>
        <v>46.174999999999997</v>
      </c>
      <c r="T1050" s="9">
        <f t="shared" si="167"/>
        <v>35.375</v>
      </c>
      <c r="U1050" s="8">
        <f t="shared" si="168"/>
        <v>37.174999999999997</v>
      </c>
      <c r="V1050" s="8">
        <f t="shared" si="169"/>
        <v>36.724999999999994</v>
      </c>
    </row>
    <row r="1051" spans="1:22" ht="13.5" x14ac:dyDescent="0.25">
      <c r="A1051" s="3">
        <f>RSI!A1051</f>
        <v>43536</v>
      </c>
      <c r="B1051" s="2">
        <f>RSI!B1051</f>
        <v>7.8021000000000003</v>
      </c>
      <c r="C1051" s="2">
        <f>RSI!I1051</f>
        <v>48.608058066063919</v>
      </c>
      <c r="D1051" s="2">
        <f>MACD!E1051</f>
        <v>3.2824957436131896E-2</v>
      </c>
      <c r="E1051" s="2">
        <f>MACD!F1051</f>
        <v>-1.6740148980778236E-3</v>
      </c>
      <c r="F1051" s="2">
        <f>'Moving Avg'!D1051</f>
        <v>7.8849600000000013</v>
      </c>
      <c r="G1051" s="2">
        <f>'Moving Avg'!F1051</f>
        <v>7.8711500000000001</v>
      </c>
      <c r="H1051" s="2">
        <f>'Moving Avg'!G1051</f>
        <v>7.701298000000004</v>
      </c>
      <c r="I1051" s="2">
        <f>'Moving Avg'!H1051</f>
        <v>7.6006019999999985</v>
      </c>
      <c r="J1051" s="6" t="str">
        <f>OBV!F1051</f>
        <v>BULLISH</v>
      </c>
      <c r="K1051" s="6" t="str">
        <f>OBV!G1051</f>
        <v>NEUTRAL</v>
      </c>
      <c r="L1051" s="6" t="str">
        <f>OBV!H1051</f>
        <v>BULLISH DIVERGENCE</v>
      </c>
      <c r="M1051" s="8">
        <f t="shared" si="160"/>
        <v>25</v>
      </c>
      <c r="N1051" s="8">
        <f t="shared" si="161"/>
        <v>0</v>
      </c>
      <c r="O1051" s="8">
        <f t="shared" si="162"/>
        <v>50</v>
      </c>
      <c r="P1051" s="8">
        <f t="shared" si="163"/>
        <v>66.5</v>
      </c>
      <c r="Q1051" s="9">
        <f t="shared" si="164"/>
        <v>26.225000000000001</v>
      </c>
      <c r="R1051" s="9">
        <f t="shared" si="165"/>
        <v>39.125</v>
      </c>
      <c r="S1051" s="9">
        <f t="shared" si="166"/>
        <v>46.174999999999997</v>
      </c>
      <c r="T1051" s="9">
        <f t="shared" si="167"/>
        <v>35.375</v>
      </c>
      <c r="U1051" s="8">
        <f t="shared" si="168"/>
        <v>37.174999999999997</v>
      </c>
      <c r="V1051" s="8">
        <f t="shared" si="169"/>
        <v>36.724999999999994</v>
      </c>
    </row>
    <row r="1052" spans="1:22" ht="13.5" x14ac:dyDescent="0.25">
      <c r="A1052" s="3">
        <f>RSI!A1052</f>
        <v>43537</v>
      </c>
      <c r="B1052" s="2">
        <f>RSI!B1052</f>
        <v>7.8752000000000004</v>
      </c>
      <c r="C1052" s="2">
        <f>RSI!I1052</f>
        <v>52.252728510761841</v>
      </c>
      <c r="D1052" s="2">
        <f>MACD!E1052</f>
        <v>5.2404605839246443E-2</v>
      </c>
      <c r="E1052" s="2">
        <f>MACD!F1052</f>
        <v>9.1417092493870297E-3</v>
      </c>
      <c r="F1052" s="2">
        <f>'Moving Avg'!D1052</f>
        <v>7.8800800000000013</v>
      </c>
      <c r="G1052" s="2">
        <f>'Moving Avg'!F1052</f>
        <v>7.87521</v>
      </c>
      <c r="H1052" s="2">
        <f>'Moving Avg'!G1052</f>
        <v>7.7125140000000032</v>
      </c>
      <c r="I1052" s="2">
        <f>'Moving Avg'!H1052</f>
        <v>7.6006829999999992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  <c r="M1052" s="8">
        <f t="shared" si="160"/>
        <v>25</v>
      </c>
      <c r="N1052" s="8">
        <f t="shared" si="161"/>
        <v>0</v>
      </c>
      <c r="O1052" s="8">
        <f t="shared" si="162"/>
        <v>50</v>
      </c>
      <c r="P1052" s="8">
        <f t="shared" si="163"/>
        <v>66.5</v>
      </c>
      <c r="Q1052" s="9">
        <f t="shared" si="164"/>
        <v>26.225000000000001</v>
      </c>
      <c r="R1052" s="9">
        <f t="shared" si="165"/>
        <v>39.125</v>
      </c>
      <c r="S1052" s="9">
        <f t="shared" si="166"/>
        <v>46.174999999999997</v>
      </c>
      <c r="T1052" s="9">
        <f t="shared" si="167"/>
        <v>35.375</v>
      </c>
      <c r="U1052" s="8">
        <f t="shared" si="168"/>
        <v>37.174999999999997</v>
      </c>
      <c r="V1052" s="8">
        <f t="shared" si="169"/>
        <v>36.724999999999994</v>
      </c>
    </row>
    <row r="1053" spans="1:22" ht="13.5" x14ac:dyDescent="0.25">
      <c r="A1053" s="3">
        <f>RSI!A1053</f>
        <v>43538</v>
      </c>
      <c r="B1053" s="2">
        <f>RSI!B1053</f>
        <v>7.8346</v>
      </c>
      <c r="C1053" s="2">
        <f>RSI!I1053</f>
        <v>50.126434148486268</v>
      </c>
      <c r="D1053" s="2">
        <f>MACD!E1053</f>
        <v>2.1714534293661103E-2</v>
      </c>
      <c r="E1053" s="2">
        <f>MACD!F1053</f>
        <v>1.1656274258241846E-2</v>
      </c>
      <c r="F1053" s="2">
        <f>'Moving Avg'!D1053</f>
        <v>7.8557000000000006</v>
      </c>
      <c r="G1053" s="2">
        <f>'Moving Avg'!F1053</f>
        <v>7.8784600000000014</v>
      </c>
      <c r="H1053" s="2">
        <f>'Moving Avg'!G1053</f>
        <v>7.7229180000000035</v>
      </c>
      <c r="I1053" s="2">
        <f>'Moving Avg'!H1053</f>
        <v>7.6008859999999983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0"/>
        <v>25</v>
      </c>
      <c r="N1053" s="8">
        <f t="shared" si="161"/>
        <v>0</v>
      </c>
      <c r="O1053" s="8">
        <f t="shared" si="162"/>
        <v>50</v>
      </c>
      <c r="P1053" s="8">
        <f t="shared" si="163"/>
        <v>16.5</v>
      </c>
      <c r="Q1053" s="9">
        <f t="shared" si="164"/>
        <v>18.725000000000001</v>
      </c>
      <c r="R1053" s="9">
        <f t="shared" si="165"/>
        <v>26.625</v>
      </c>
      <c r="S1053" s="9">
        <f t="shared" si="166"/>
        <v>23.675000000000001</v>
      </c>
      <c r="T1053" s="9">
        <f t="shared" si="167"/>
        <v>22.875</v>
      </c>
      <c r="U1053" s="8">
        <f t="shared" si="168"/>
        <v>23.008333333333336</v>
      </c>
      <c r="V1053" s="8">
        <f t="shared" si="169"/>
        <v>22.975000000000001</v>
      </c>
    </row>
    <row r="1054" spans="1:22" ht="13.5" x14ac:dyDescent="0.25">
      <c r="A1054" s="3">
        <f>RSI!A1054</f>
        <v>43539</v>
      </c>
      <c r="B1054" s="2">
        <f>RSI!B1054</f>
        <v>8.0458999999999996</v>
      </c>
      <c r="C1054" s="2">
        <f>RSI!I1054</f>
        <v>59.388738396105069</v>
      </c>
      <c r="D1054" s="2">
        <f>MACD!E1054</f>
        <v>7.6107513528897996E-3</v>
      </c>
      <c r="E1054" s="2">
        <f>MACD!F1054</f>
        <v>1.0847169677171437E-2</v>
      </c>
      <c r="F1054" s="2">
        <f>'Moving Avg'!D1054</f>
        <v>7.8882200000000013</v>
      </c>
      <c r="G1054" s="2">
        <f>'Moving Avg'!F1054</f>
        <v>7.8898400000000013</v>
      </c>
      <c r="H1054" s="2">
        <f>'Moving Avg'!G1054</f>
        <v>7.7315320000000032</v>
      </c>
      <c r="I1054" s="2">
        <f>'Moving Avg'!H1054</f>
        <v>7.6029989999999987</v>
      </c>
      <c r="J1054" s="6" t="str">
        <f>OBV!F1054</f>
        <v>BULLISH</v>
      </c>
      <c r="K1054" s="6" t="str">
        <f>OBV!G1054</f>
        <v>NEUTRAL</v>
      </c>
      <c r="L1054" s="6" t="str">
        <f>OBV!H1054</f>
        <v>CONFIRMED BULLISH</v>
      </c>
      <c r="M1054" s="8">
        <f t="shared" si="160"/>
        <v>25</v>
      </c>
      <c r="N1054" s="8">
        <f t="shared" si="161"/>
        <v>45</v>
      </c>
      <c r="O1054" s="8">
        <f t="shared" si="162"/>
        <v>50</v>
      </c>
      <c r="P1054" s="8">
        <f t="shared" si="163"/>
        <v>83.5</v>
      </c>
      <c r="Q1054" s="9">
        <f t="shared" si="164"/>
        <v>44.524999999999999</v>
      </c>
      <c r="R1054" s="9">
        <f t="shared" si="165"/>
        <v>52.375</v>
      </c>
      <c r="S1054" s="9">
        <f t="shared" si="166"/>
        <v>60.575000000000003</v>
      </c>
      <c r="T1054" s="9">
        <f t="shared" si="167"/>
        <v>50.875</v>
      </c>
      <c r="U1054" s="8">
        <f t="shared" si="168"/>
        <v>52.491666666666674</v>
      </c>
      <c r="V1054" s="8">
        <f t="shared" si="169"/>
        <v>52.087500000000006</v>
      </c>
    </row>
    <row r="1055" spans="1:22" ht="13.5" x14ac:dyDescent="0.25">
      <c r="A1055" s="3">
        <f>RSI!A1055</f>
        <v>43542</v>
      </c>
      <c r="B1055" s="2">
        <f>RSI!B1055</f>
        <v>7.9645999999999999</v>
      </c>
      <c r="C1055" s="2">
        <f>RSI!I1055</f>
        <v>55.145164305918897</v>
      </c>
      <c r="D1055" s="2">
        <f>MACD!E1055</f>
        <v>1.4212508292708925E-2</v>
      </c>
      <c r="E1055" s="2">
        <f>MACD!F1055</f>
        <v>1.1520237400278934E-2</v>
      </c>
      <c r="F1055" s="2">
        <f>'Moving Avg'!D1055</f>
        <v>7.9044799999999995</v>
      </c>
      <c r="G1055" s="2">
        <f>'Moving Avg'!F1055</f>
        <v>7.8979649999999992</v>
      </c>
      <c r="H1055" s="2">
        <f>'Moving Avg'!G1055</f>
        <v>7.7383580000000025</v>
      </c>
      <c r="I1055" s="2">
        <f>'Moving Avg'!H1055</f>
        <v>7.6043399999999988</v>
      </c>
      <c r="J1055" s="6" t="str">
        <f>OBV!F1055</f>
        <v>BULLISH</v>
      </c>
      <c r="K1055" s="6" t="str">
        <f>OBV!G1055</f>
        <v>NEUTRAL</v>
      </c>
      <c r="L1055" s="6" t="str">
        <f>OBV!H1055</f>
        <v>CONFIRMED BULLISH</v>
      </c>
      <c r="M1055" s="8">
        <f t="shared" si="160"/>
        <v>25</v>
      </c>
      <c r="N1055" s="8">
        <f t="shared" si="161"/>
        <v>0</v>
      </c>
      <c r="O1055" s="8">
        <f t="shared" si="162"/>
        <v>50</v>
      </c>
      <c r="P1055" s="8">
        <f t="shared" si="163"/>
        <v>83.5</v>
      </c>
      <c r="Q1055" s="9">
        <f t="shared" si="164"/>
        <v>28.774999999999999</v>
      </c>
      <c r="R1055" s="9">
        <f t="shared" si="165"/>
        <v>43.375</v>
      </c>
      <c r="S1055" s="9">
        <f t="shared" si="166"/>
        <v>53.825000000000003</v>
      </c>
      <c r="T1055" s="9">
        <f t="shared" si="167"/>
        <v>39.625</v>
      </c>
      <c r="U1055" s="8">
        <f t="shared" si="168"/>
        <v>41.991666666666667</v>
      </c>
      <c r="V1055" s="8">
        <f t="shared" si="169"/>
        <v>41.400000000000006</v>
      </c>
    </row>
    <row r="1056" spans="1:22" ht="13.5" x14ac:dyDescent="0.25">
      <c r="A1056" s="3">
        <f>RSI!A1056</f>
        <v>43543</v>
      </c>
      <c r="B1056" s="2">
        <f>RSI!B1056</f>
        <v>7.9158999999999997</v>
      </c>
      <c r="C1056" s="2">
        <f>RSI!I1056</f>
        <v>52.715270853530193</v>
      </c>
      <c r="D1056" s="2">
        <f>MACD!E1056</f>
        <v>1.8984112638234407E-2</v>
      </c>
      <c r="E1056" s="2">
        <f>MACD!F1056</f>
        <v>1.3013012447870028E-2</v>
      </c>
      <c r="F1056" s="2">
        <f>'Moving Avg'!D1056</f>
        <v>7.9272400000000003</v>
      </c>
      <c r="G1056" s="2">
        <f>'Moving Avg'!F1056</f>
        <v>7.9036550000000005</v>
      </c>
      <c r="H1056" s="2">
        <f>'Moving Avg'!G1056</f>
        <v>7.7443720000000029</v>
      </c>
      <c r="I1056" s="2">
        <f>'Moving Avg'!H1056</f>
        <v>7.6047464999999974</v>
      </c>
      <c r="J1056" s="6" t="str">
        <f>OBV!F1056</f>
        <v>BULLISH</v>
      </c>
      <c r="K1056" s="6" t="str">
        <f>OBV!G1056</f>
        <v>NEUTRAL</v>
      </c>
      <c r="L1056" s="6" t="str">
        <f>OBV!H1056</f>
        <v>CONFIRMED BULLISH</v>
      </c>
      <c r="M1056" s="8">
        <f t="shared" si="160"/>
        <v>25</v>
      </c>
      <c r="N1056" s="8">
        <f t="shared" si="161"/>
        <v>0</v>
      </c>
      <c r="O1056" s="8">
        <f t="shared" si="162"/>
        <v>50</v>
      </c>
      <c r="P1056" s="8">
        <f t="shared" si="163"/>
        <v>83.5</v>
      </c>
      <c r="Q1056" s="9">
        <f t="shared" si="164"/>
        <v>28.774999999999999</v>
      </c>
      <c r="R1056" s="9">
        <f t="shared" si="165"/>
        <v>43.375</v>
      </c>
      <c r="S1056" s="9">
        <f t="shared" si="166"/>
        <v>53.825000000000003</v>
      </c>
      <c r="T1056" s="9">
        <f t="shared" si="167"/>
        <v>39.625</v>
      </c>
      <c r="U1056" s="8">
        <f t="shared" si="168"/>
        <v>41.991666666666667</v>
      </c>
      <c r="V1056" s="8">
        <f t="shared" si="169"/>
        <v>41.400000000000006</v>
      </c>
    </row>
    <row r="1057" spans="1:22" ht="13.5" x14ac:dyDescent="0.25">
      <c r="A1057" s="3">
        <f>RSI!A1057</f>
        <v>43545</v>
      </c>
      <c r="B1057" s="2">
        <f>RSI!B1057</f>
        <v>7.8833000000000002</v>
      </c>
      <c r="C1057" s="2">
        <f>RSI!I1057</f>
        <v>51.092307783611346</v>
      </c>
      <c r="D1057" s="2">
        <f>MACD!E1057</f>
        <v>2.0105636126742432E-2</v>
      </c>
      <c r="E1057" s="2">
        <f>MACD!F1057</f>
        <v>1.4431537183644511E-2</v>
      </c>
      <c r="F1057" s="2">
        <f>'Moving Avg'!D1057</f>
        <v>7.9288600000000002</v>
      </c>
      <c r="G1057" s="2">
        <f>'Moving Avg'!F1057</f>
        <v>7.9036550000000005</v>
      </c>
      <c r="H1057" s="2">
        <f>'Moving Avg'!G1057</f>
        <v>7.7513600000000027</v>
      </c>
      <c r="I1057" s="2">
        <f>'Moving Avg'!H1057</f>
        <v>7.6061279999999964</v>
      </c>
      <c r="J1057" s="6" t="str">
        <f>OBV!F1057</f>
        <v>BULLISH</v>
      </c>
      <c r="K1057" s="6" t="str">
        <f>OBV!G1057</f>
        <v>NEUTRAL</v>
      </c>
      <c r="L1057" s="6" t="str">
        <f>OBV!H1057</f>
        <v>CONFIRMED BULLISH</v>
      </c>
      <c r="M1057" s="8">
        <f t="shared" si="160"/>
        <v>25</v>
      </c>
      <c r="N1057" s="8">
        <f t="shared" si="161"/>
        <v>0</v>
      </c>
      <c r="O1057" s="8">
        <f t="shared" si="162"/>
        <v>50</v>
      </c>
      <c r="P1057" s="8">
        <f t="shared" si="163"/>
        <v>83.5</v>
      </c>
      <c r="Q1057" s="9">
        <f t="shared" si="164"/>
        <v>28.774999999999999</v>
      </c>
      <c r="R1057" s="9">
        <f t="shared" si="165"/>
        <v>43.375</v>
      </c>
      <c r="S1057" s="9">
        <f t="shared" si="166"/>
        <v>53.825000000000003</v>
      </c>
      <c r="T1057" s="9">
        <f t="shared" si="167"/>
        <v>39.625</v>
      </c>
      <c r="U1057" s="8">
        <f t="shared" si="168"/>
        <v>41.991666666666667</v>
      </c>
      <c r="V1057" s="8">
        <f t="shared" si="169"/>
        <v>41.400000000000006</v>
      </c>
    </row>
    <row r="1058" spans="1:22" ht="13.5" x14ac:dyDescent="0.25">
      <c r="A1058" s="3">
        <f>RSI!A1058</f>
        <v>43546</v>
      </c>
      <c r="B1058" s="2">
        <f>RSI!B1058</f>
        <v>7.8833000000000002</v>
      </c>
      <c r="C1058" s="2">
        <f>RSI!I1058</f>
        <v>51.092307783611346</v>
      </c>
      <c r="D1058" s="2">
        <f>MACD!E1058</f>
        <v>2.9694799701764474E-2</v>
      </c>
      <c r="E1058" s="2">
        <f>MACD!F1058</f>
        <v>1.7484189687268503E-2</v>
      </c>
      <c r="F1058" s="2">
        <f>'Moving Avg'!D1058</f>
        <v>7.9385999999999992</v>
      </c>
      <c r="G1058" s="2">
        <f>'Moving Avg'!F1058</f>
        <v>7.9040599999999994</v>
      </c>
      <c r="H1058" s="2">
        <f>'Moving Avg'!G1058</f>
        <v>7.7583480000000034</v>
      </c>
      <c r="I1058" s="2">
        <f>'Moving Avg'!H1058</f>
        <v>7.6085659999999962</v>
      </c>
      <c r="J1058" s="6" t="str">
        <f>OBV!F1058</f>
        <v>BULLISH</v>
      </c>
      <c r="K1058" s="6" t="str">
        <f>OBV!G1058</f>
        <v>NEUTRAL</v>
      </c>
      <c r="L1058" s="6" t="str">
        <f>OBV!H1058</f>
        <v>CONFIRMED BULLISH</v>
      </c>
      <c r="M1058" s="8">
        <f t="shared" si="160"/>
        <v>25</v>
      </c>
      <c r="N1058" s="8">
        <f t="shared" si="161"/>
        <v>0</v>
      </c>
      <c r="O1058" s="8">
        <f t="shared" si="162"/>
        <v>50</v>
      </c>
      <c r="P1058" s="8">
        <f t="shared" si="163"/>
        <v>83.5</v>
      </c>
      <c r="Q1058" s="9">
        <f t="shared" si="164"/>
        <v>28.774999999999999</v>
      </c>
      <c r="R1058" s="9">
        <f t="shared" si="165"/>
        <v>43.375</v>
      </c>
      <c r="S1058" s="9">
        <f t="shared" si="166"/>
        <v>53.825000000000003</v>
      </c>
      <c r="T1058" s="9">
        <f t="shared" si="167"/>
        <v>39.625</v>
      </c>
      <c r="U1058" s="8">
        <f t="shared" si="168"/>
        <v>41.991666666666667</v>
      </c>
      <c r="V1058" s="8">
        <f t="shared" si="169"/>
        <v>41.400000000000006</v>
      </c>
    </row>
    <row r="1059" spans="1:22" ht="13.5" x14ac:dyDescent="0.25">
      <c r="A1059" s="3">
        <f>RSI!A1059</f>
        <v>43549</v>
      </c>
      <c r="B1059" s="2">
        <f>RSI!B1059</f>
        <v>7.8833000000000002</v>
      </c>
      <c r="C1059" s="2">
        <f>RSI!I1059</f>
        <v>51.092307783611361</v>
      </c>
      <c r="D1059" s="2">
        <f>MACD!E1059</f>
        <v>2.6441924443427745E-2</v>
      </c>
      <c r="E1059" s="2">
        <f>MACD!F1059</f>
        <v>1.9275736638500351E-2</v>
      </c>
      <c r="F1059" s="2">
        <f>'Moving Avg'!D1059</f>
        <v>7.9060800000000002</v>
      </c>
      <c r="G1059" s="2">
        <f>'Moving Avg'!F1059</f>
        <v>7.9040599999999994</v>
      </c>
      <c r="H1059" s="2">
        <f>'Moving Avg'!G1059</f>
        <v>7.7653360000000031</v>
      </c>
      <c r="I1059" s="2">
        <f>'Moving Avg'!H1059</f>
        <v>7.6110039999999959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  <c r="M1059" s="8">
        <f t="shared" si="160"/>
        <v>25</v>
      </c>
      <c r="N1059" s="8">
        <f t="shared" si="161"/>
        <v>0</v>
      </c>
      <c r="O1059" s="8">
        <f t="shared" si="162"/>
        <v>50</v>
      </c>
      <c r="P1059" s="8">
        <f t="shared" si="163"/>
        <v>16.5</v>
      </c>
      <c r="Q1059" s="9">
        <f t="shared" si="164"/>
        <v>18.725000000000001</v>
      </c>
      <c r="R1059" s="9">
        <f t="shared" si="165"/>
        <v>26.625</v>
      </c>
      <c r="S1059" s="9">
        <f t="shared" si="166"/>
        <v>23.675000000000001</v>
      </c>
      <c r="T1059" s="9">
        <f t="shared" si="167"/>
        <v>22.875</v>
      </c>
      <c r="U1059" s="8">
        <f t="shared" si="168"/>
        <v>23.008333333333336</v>
      </c>
      <c r="V1059" s="8">
        <f t="shared" si="169"/>
        <v>22.975000000000001</v>
      </c>
    </row>
    <row r="1060" spans="1:22" ht="13.5" x14ac:dyDescent="0.25">
      <c r="A1060" s="3">
        <f>RSI!A1060</f>
        <v>43550</v>
      </c>
      <c r="B1060" s="2">
        <f>RSI!B1060</f>
        <v>7.7939999999999996</v>
      </c>
      <c r="C1060" s="2">
        <f>RSI!I1060</f>
        <v>46.223496939122796</v>
      </c>
      <c r="D1060" s="2">
        <f>MACD!E1060</f>
        <v>3.020685779437926E-2</v>
      </c>
      <c r="E1060" s="2">
        <f>MACD!F1060</f>
        <v>2.1461960869676132E-2</v>
      </c>
      <c r="F1060" s="2">
        <f>'Moving Avg'!D1060</f>
        <v>7.8719599999999987</v>
      </c>
      <c r="G1060" s="2">
        <f>'Moving Avg'!F1060</f>
        <v>7.8995949999999997</v>
      </c>
      <c r="H1060" s="2">
        <f>'Moving Avg'!G1060</f>
        <v>7.770050000000003</v>
      </c>
      <c r="I1060" s="2">
        <f>'Moving Avg'!H1060</f>
        <v>7.6119794999999968</v>
      </c>
      <c r="J1060" s="6" t="str">
        <f>OBV!F1060</f>
        <v>BEARISH</v>
      </c>
      <c r="K1060" s="6" t="str">
        <f>OBV!G1060</f>
        <v>WEAK</v>
      </c>
      <c r="L1060" s="6" t="str">
        <f>OBV!H1060</f>
        <v>CONFIRMED BEARISH</v>
      </c>
      <c r="M1060" s="8">
        <f t="shared" si="160"/>
        <v>25</v>
      </c>
      <c r="N1060" s="8">
        <f t="shared" si="161"/>
        <v>0</v>
      </c>
      <c r="O1060" s="8">
        <f t="shared" si="162"/>
        <v>50</v>
      </c>
      <c r="P1060" s="8">
        <f t="shared" si="163"/>
        <v>0</v>
      </c>
      <c r="Q1060" s="9">
        <f t="shared" si="164"/>
        <v>16.25</v>
      </c>
      <c r="R1060" s="9">
        <f t="shared" si="165"/>
        <v>22.5</v>
      </c>
      <c r="S1060" s="9">
        <f t="shared" si="166"/>
        <v>16.25</v>
      </c>
      <c r="T1060" s="9">
        <f t="shared" si="167"/>
        <v>18.75</v>
      </c>
      <c r="U1060" s="8">
        <f t="shared" si="168"/>
        <v>18.333333333333332</v>
      </c>
      <c r="V1060" s="8">
        <f t="shared" si="169"/>
        <v>18.4375</v>
      </c>
    </row>
    <row r="1061" spans="1:22" ht="13.5" x14ac:dyDescent="0.25">
      <c r="A1061" s="3">
        <f>RSI!A1061</f>
        <v>43551</v>
      </c>
      <c r="B1061" s="2">
        <f>RSI!B1061</f>
        <v>7.4851000000000001</v>
      </c>
      <c r="C1061" s="2">
        <f>RSI!I1061</f>
        <v>34.113484323996047</v>
      </c>
      <c r="D1061" s="2">
        <f>MACD!E1061</f>
        <v>4.4219191812425507E-2</v>
      </c>
      <c r="E1061" s="2">
        <f>MACD!F1061</f>
        <v>2.601340705822601E-2</v>
      </c>
      <c r="F1061" s="2">
        <f>'Moving Avg'!D1061</f>
        <v>7.7858000000000001</v>
      </c>
      <c r="G1061" s="2">
        <f>'Moving Avg'!F1061</f>
        <v>7.8723699999999992</v>
      </c>
      <c r="H1061" s="2">
        <f>'Moving Avg'!G1061</f>
        <v>7.7702120000000026</v>
      </c>
      <c r="I1061" s="2">
        <f>'Moving Avg'!H1061</f>
        <v>7.6108414999999976</v>
      </c>
      <c r="J1061" s="6" t="str">
        <f>OBV!F1061</f>
        <v>BEARISH</v>
      </c>
      <c r="K1061" s="6" t="str">
        <f>OBV!G1061</f>
        <v>WEAK</v>
      </c>
      <c r="L1061" s="6" t="str">
        <f>OBV!H1061</f>
        <v>CONFIRMED BEARISH</v>
      </c>
      <c r="M1061" s="8">
        <f t="shared" si="160"/>
        <v>25</v>
      </c>
      <c r="N1061" s="8">
        <f t="shared" si="161"/>
        <v>0</v>
      </c>
      <c r="O1061" s="8">
        <f t="shared" si="162"/>
        <v>50</v>
      </c>
      <c r="P1061" s="8">
        <f t="shared" si="163"/>
        <v>0</v>
      </c>
      <c r="Q1061" s="9">
        <f t="shared" si="164"/>
        <v>16.25</v>
      </c>
      <c r="R1061" s="9">
        <f t="shared" si="165"/>
        <v>22.5</v>
      </c>
      <c r="S1061" s="9">
        <f t="shared" si="166"/>
        <v>16.25</v>
      </c>
      <c r="T1061" s="9">
        <f t="shared" si="167"/>
        <v>18.75</v>
      </c>
      <c r="U1061" s="8">
        <f t="shared" si="168"/>
        <v>18.333333333333332</v>
      </c>
      <c r="V1061" s="8">
        <f t="shared" si="169"/>
        <v>18.4375</v>
      </c>
    </row>
    <row r="1062" spans="1:22" ht="13.5" x14ac:dyDescent="0.25">
      <c r="A1062" s="3">
        <f>RSI!A1062</f>
        <v>43552</v>
      </c>
      <c r="B1062" s="2">
        <f>RSI!B1062</f>
        <v>7.3226000000000004</v>
      </c>
      <c r="C1062" s="2">
        <f>RSI!I1062</f>
        <v>29.704627030859641</v>
      </c>
      <c r="D1062" s="2">
        <f>MACD!E1062</f>
        <v>8.1589320267448251E-2</v>
      </c>
      <c r="E1062" s="2">
        <f>MACD!F1062</f>
        <v>3.7128589700070463E-2</v>
      </c>
      <c r="F1062" s="2">
        <f>'Moving Avg'!D1062</f>
        <v>7.6736599999999999</v>
      </c>
      <c r="G1062" s="2">
        <f>'Moving Avg'!F1062</f>
        <v>7.8378299999999994</v>
      </c>
      <c r="H1062" s="2">
        <f>'Moving Avg'!G1062</f>
        <v>7.7666360000000028</v>
      </c>
      <c r="I1062" s="2">
        <f>'Moving Avg'!H1062</f>
        <v>7.6088504999999973</v>
      </c>
      <c r="J1062" s="6" t="str">
        <f>OBV!F1062</f>
        <v>BEARISH</v>
      </c>
      <c r="K1062" s="6" t="str">
        <f>OBV!G1062</f>
        <v>WEAK</v>
      </c>
      <c r="L1062" s="6" t="str">
        <f>OBV!H1062</f>
        <v>CONFIRMED BEARISH</v>
      </c>
      <c r="M1062" s="8">
        <f t="shared" si="160"/>
        <v>50</v>
      </c>
      <c r="N1062" s="8">
        <f t="shared" si="161"/>
        <v>0</v>
      </c>
      <c r="O1062" s="8">
        <f t="shared" si="162"/>
        <v>50</v>
      </c>
      <c r="P1062" s="8">
        <f t="shared" si="163"/>
        <v>0</v>
      </c>
      <c r="Q1062" s="9">
        <f t="shared" si="164"/>
        <v>25</v>
      </c>
      <c r="R1062" s="9">
        <f t="shared" si="165"/>
        <v>27.5</v>
      </c>
      <c r="S1062" s="9">
        <f t="shared" si="166"/>
        <v>20</v>
      </c>
      <c r="T1062" s="9">
        <f t="shared" si="167"/>
        <v>25</v>
      </c>
      <c r="U1062" s="8">
        <f t="shared" si="168"/>
        <v>24.166666666666668</v>
      </c>
      <c r="V1062" s="8">
        <f t="shared" si="169"/>
        <v>24.375</v>
      </c>
    </row>
    <row r="1063" spans="1:22" ht="13.5" x14ac:dyDescent="0.25">
      <c r="A1063" s="3">
        <f>RSI!A1063</f>
        <v>43553</v>
      </c>
      <c r="B1063" s="2">
        <f>RSI!B1063</f>
        <v>7.3226000000000004</v>
      </c>
      <c r="C1063" s="2">
        <f>RSI!I1063</f>
        <v>29.704627030859641</v>
      </c>
      <c r="D1063" s="2">
        <f>MACD!E1063</f>
        <v>0.10998940016505898</v>
      </c>
      <c r="E1063" s="2">
        <f>MACD!F1063</f>
        <v>5.170075179306817E-2</v>
      </c>
      <c r="F1063" s="2">
        <f>'Moving Avg'!D1063</f>
        <v>7.5615199999999998</v>
      </c>
      <c r="G1063" s="2">
        <f>'Moving Avg'!F1063</f>
        <v>7.8195449999999997</v>
      </c>
      <c r="H1063" s="2">
        <f>'Moving Avg'!G1063</f>
        <v>7.7615980000000038</v>
      </c>
      <c r="I1063" s="2">
        <f>'Moving Avg'!H1063</f>
        <v>7.6074284999999975</v>
      </c>
      <c r="J1063" s="6" t="str">
        <f>OBV!F1063</f>
        <v>BEARISH</v>
      </c>
      <c r="K1063" s="6" t="str">
        <f>OBV!G1063</f>
        <v>WEAK</v>
      </c>
      <c r="L1063" s="6" t="str">
        <f>OBV!H1063</f>
        <v>CONFIRMED BEARISH</v>
      </c>
      <c r="M1063" s="8">
        <f t="shared" si="160"/>
        <v>50</v>
      </c>
      <c r="N1063" s="8">
        <f t="shared" si="161"/>
        <v>0</v>
      </c>
      <c r="O1063" s="8">
        <f t="shared" si="162"/>
        <v>0</v>
      </c>
      <c r="P1063" s="8">
        <f t="shared" si="163"/>
        <v>0</v>
      </c>
      <c r="Q1063" s="9">
        <f t="shared" si="164"/>
        <v>17.5</v>
      </c>
      <c r="R1063" s="9">
        <f t="shared" si="165"/>
        <v>10</v>
      </c>
      <c r="S1063" s="9">
        <f t="shared" si="166"/>
        <v>7.5</v>
      </c>
      <c r="T1063" s="9">
        <f t="shared" si="167"/>
        <v>12.5</v>
      </c>
      <c r="U1063" s="8">
        <f t="shared" si="168"/>
        <v>11.666666666666666</v>
      </c>
      <c r="V1063" s="8">
        <f t="shared" si="169"/>
        <v>11.875</v>
      </c>
    </row>
    <row r="1064" spans="1:22" ht="13.5" x14ac:dyDescent="0.25">
      <c r="A1064" s="3">
        <f>RSI!A1064</f>
        <v>43556</v>
      </c>
      <c r="B1064" s="2">
        <f>RSI!B1064</f>
        <v>7.1193999999999997</v>
      </c>
      <c r="C1064" s="2">
        <f>RSI!I1064</f>
        <v>25.015892279800497</v>
      </c>
      <c r="D1064" s="2">
        <f>MACD!E1064</f>
        <v>0.184381036550195</v>
      </c>
      <c r="E1064" s="2">
        <f>MACD!F1064</f>
        <v>7.8236808744493541E-2</v>
      </c>
      <c r="F1064" s="2">
        <f>'Moving Avg'!D1064</f>
        <v>7.4087399999999999</v>
      </c>
      <c r="G1064" s="2">
        <f>'Moving Avg'!F1064</f>
        <v>7.7821600000000002</v>
      </c>
      <c r="H1064" s="2">
        <f>'Moving Avg'!G1064</f>
        <v>7.7544460000000024</v>
      </c>
      <c r="I1064" s="2">
        <f>'Moving Avg'!H1064</f>
        <v>7.6048279999999968</v>
      </c>
      <c r="J1064" s="6" t="str">
        <f>OBV!F1064</f>
        <v>BEARISH</v>
      </c>
      <c r="K1064" s="6" t="str">
        <f>OBV!G1064</f>
        <v>WEAK</v>
      </c>
      <c r="L1064" s="6" t="str">
        <f>OBV!H1064</f>
        <v>CONFIRMED BEARISH</v>
      </c>
      <c r="M1064" s="8">
        <f t="shared" si="160"/>
        <v>50</v>
      </c>
      <c r="N1064" s="8">
        <f t="shared" si="161"/>
        <v>0</v>
      </c>
      <c r="O1064" s="8">
        <f t="shared" si="162"/>
        <v>0</v>
      </c>
      <c r="P1064" s="8">
        <f t="shared" si="163"/>
        <v>0</v>
      </c>
      <c r="Q1064" s="9">
        <f t="shared" si="164"/>
        <v>17.5</v>
      </c>
      <c r="R1064" s="9">
        <f t="shared" si="165"/>
        <v>10</v>
      </c>
      <c r="S1064" s="9">
        <f t="shared" si="166"/>
        <v>7.5</v>
      </c>
      <c r="T1064" s="9">
        <f t="shared" si="167"/>
        <v>12.5</v>
      </c>
      <c r="U1064" s="8">
        <f t="shared" si="168"/>
        <v>11.666666666666666</v>
      </c>
      <c r="V1064" s="8">
        <f t="shared" si="169"/>
        <v>11.875</v>
      </c>
    </row>
    <row r="1065" spans="1:22" ht="13.5" x14ac:dyDescent="0.25">
      <c r="A1065" s="3">
        <f>RSI!A1065</f>
        <v>43557</v>
      </c>
      <c r="B1065" s="2">
        <f>RSI!B1065</f>
        <v>6.9893999999999998</v>
      </c>
      <c r="C1065" s="2">
        <f>RSI!I1065</f>
        <v>22.562214057851733</v>
      </c>
      <c r="D1065" s="2">
        <f>MACD!E1065</f>
        <v>0.24824421563769317</v>
      </c>
      <c r="E1065" s="2">
        <f>MACD!F1065</f>
        <v>0.11223829012313347</v>
      </c>
      <c r="F1065" s="2">
        <f>'Moving Avg'!D1065</f>
        <v>7.2478199999999999</v>
      </c>
      <c r="G1065" s="2">
        <f>'Moving Avg'!F1065</f>
        <v>7.7338050000000012</v>
      </c>
      <c r="H1065" s="2">
        <f>'Moving Avg'!G1065</f>
        <v>7.7451820000000025</v>
      </c>
      <c r="I1065" s="2">
        <f>'Moving Avg'!H1065</f>
        <v>7.6019834999999976</v>
      </c>
      <c r="J1065" s="6" t="str">
        <f>OBV!F1065</f>
        <v>BEARISH</v>
      </c>
      <c r="K1065" s="6" t="str">
        <f>OBV!G1065</f>
        <v>WEAK</v>
      </c>
      <c r="L1065" s="6" t="str">
        <f>OBV!H1065</f>
        <v>CONFIRMED BEARISH</v>
      </c>
      <c r="M1065" s="8">
        <f t="shared" si="160"/>
        <v>50</v>
      </c>
      <c r="N1065" s="8">
        <f t="shared" si="161"/>
        <v>0</v>
      </c>
      <c r="O1065" s="8">
        <f t="shared" si="162"/>
        <v>0</v>
      </c>
      <c r="P1065" s="8">
        <f t="shared" si="163"/>
        <v>0</v>
      </c>
      <c r="Q1065" s="9">
        <f t="shared" si="164"/>
        <v>17.5</v>
      </c>
      <c r="R1065" s="9">
        <f t="shared" si="165"/>
        <v>10</v>
      </c>
      <c r="S1065" s="9">
        <f t="shared" si="166"/>
        <v>7.5</v>
      </c>
      <c r="T1065" s="9">
        <f t="shared" si="167"/>
        <v>12.5</v>
      </c>
      <c r="U1065" s="8">
        <f t="shared" si="168"/>
        <v>11.666666666666666</v>
      </c>
      <c r="V1065" s="8">
        <f t="shared" si="169"/>
        <v>11.875</v>
      </c>
    </row>
    <row r="1066" spans="1:22" ht="13.5" x14ac:dyDescent="0.25">
      <c r="A1066" s="3">
        <f>RSI!A1066</f>
        <v>43558</v>
      </c>
      <c r="B1066" s="2">
        <f>RSI!B1066</f>
        <v>7.1844000000000001</v>
      </c>
      <c r="C1066" s="2">
        <f>RSI!I1066</f>
        <v>33.153658572162257</v>
      </c>
      <c r="D1066" s="2">
        <f>MACD!E1066</f>
        <v>0.28462711417476161</v>
      </c>
      <c r="E1066" s="2">
        <f>MACD!F1066</f>
        <v>0.1467160549334591</v>
      </c>
      <c r="F1066" s="2">
        <f>'Moving Avg'!D1066</f>
        <v>7.1876800000000003</v>
      </c>
      <c r="G1066" s="2">
        <f>'Moving Avg'!F1066</f>
        <v>7.6964200000000016</v>
      </c>
      <c r="H1066" s="2">
        <f>'Moving Avg'!G1066</f>
        <v>7.7419300000000009</v>
      </c>
      <c r="I1066" s="2">
        <f>'Moving Avg'!H1066</f>
        <v>7.6001139999999978</v>
      </c>
      <c r="J1066" s="6" t="str">
        <f>OBV!F1066</f>
        <v>BULLISH</v>
      </c>
      <c r="K1066" s="6" t="str">
        <f>OBV!G1066</f>
        <v>STRONG</v>
      </c>
      <c r="L1066" s="6" t="str">
        <f>OBV!H1066</f>
        <v>BULLISH DIVERGENCE</v>
      </c>
      <c r="M1066" s="8">
        <f t="shared" si="160"/>
        <v>25</v>
      </c>
      <c r="N1066" s="8">
        <f t="shared" si="161"/>
        <v>0</v>
      </c>
      <c r="O1066" s="8">
        <f t="shared" si="162"/>
        <v>0</v>
      </c>
      <c r="P1066" s="8">
        <f t="shared" si="163"/>
        <v>83</v>
      </c>
      <c r="Q1066" s="9">
        <f t="shared" si="164"/>
        <v>21.2</v>
      </c>
      <c r="R1066" s="9">
        <f t="shared" si="165"/>
        <v>25.75</v>
      </c>
      <c r="S1066" s="9">
        <f t="shared" si="166"/>
        <v>41.1</v>
      </c>
      <c r="T1066" s="9">
        <f t="shared" si="167"/>
        <v>27</v>
      </c>
      <c r="U1066" s="8">
        <f t="shared" si="168"/>
        <v>29.350000000000005</v>
      </c>
      <c r="V1066" s="8">
        <f t="shared" si="169"/>
        <v>28.762500000000003</v>
      </c>
    </row>
    <row r="1067" spans="1:22" ht="13.5" x14ac:dyDescent="0.25">
      <c r="A1067" s="3">
        <f>RSI!A1067</f>
        <v>43559</v>
      </c>
      <c r="B1067" s="2">
        <f>RSI!B1067</f>
        <v>7.2249999999999996</v>
      </c>
      <c r="C1067" s="2">
        <f>RSI!I1067</f>
        <v>35.142670716467848</v>
      </c>
      <c r="D1067" s="2">
        <f>MACD!E1067</f>
        <v>0.31020201058785268</v>
      </c>
      <c r="E1067" s="2">
        <f>MACD!F1067</f>
        <v>0.17941324606433781</v>
      </c>
      <c r="F1067" s="2">
        <f>'Moving Avg'!D1067</f>
        <v>7.1681600000000003</v>
      </c>
      <c r="G1067" s="2">
        <f>'Moving Avg'!F1067</f>
        <v>7.6626900000000004</v>
      </c>
      <c r="H1067" s="2">
        <f>'Moving Avg'!G1067</f>
        <v>7.7360780000000009</v>
      </c>
      <c r="I1067" s="2">
        <f>'Moving Avg'!H1067</f>
        <v>7.5982849999999971</v>
      </c>
      <c r="J1067" s="6" t="str">
        <f>OBV!F1067</f>
        <v>BULLISH</v>
      </c>
      <c r="K1067" s="6" t="str">
        <f>OBV!G1067</f>
        <v>STRONG</v>
      </c>
      <c r="L1067" s="6" t="str">
        <f>OBV!H1067</f>
        <v>BULLISH DIVERGENCE</v>
      </c>
      <c r="M1067" s="8">
        <f t="shared" si="160"/>
        <v>25</v>
      </c>
      <c r="N1067" s="8">
        <f t="shared" si="161"/>
        <v>0</v>
      </c>
      <c r="O1067" s="8">
        <f t="shared" si="162"/>
        <v>0</v>
      </c>
      <c r="P1067" s="8">
        <f t="shared" si="163"/>
        <v>83</v>
      </c>
      <c r="Q1067" s="9">
        <f t="shared" si="164"/>
        <v>21.2</v>
      </c>
      <c r="R1067" s="9">
        <f t="shared" si="165"/>
        <v>25.75</v>
      </c>
      <c r="S1067" s="9">
        <f t="shared" si="166"/>
        <v>41.1</v>
      </c>
      <c r="T1067" s="9">
        <f t="shared" si="167"/>
        <v>27</v>
      </c>
      <c r="U1067" s="8">
        <f t="shared" si="168"/>
        <v>29.350000000000005</v>
      </c>
      <c r="V1067" s="8">
        <f t="shared" si="169"/>
        <v>28.762500000000003</v>
      </c>
    </row>
    <row r="1068" spans="1:22" ht="13.5" x14ac:dyDescent="0.25">
      <c r="A1068" s="3">
        <f>RSI!A1068</f>
        <v>43560</v>
      </c>
      <c r="B1068" s="2">
        <f>RSI!B1068</f>
        <v>7.2737999999999996</v>
      </c>
      <c r="C1068" s="2">
        <f>RSI!I1068</f>
        <v>37.548053737636813</v>
      </c>
      <c r="D1068" s="2">
        <f>MACD!E1068</f>
        <v>0.33059143643186584</v>
      </c>
      <c r="E1068" s="2">
        <f>MACD!F1068</f>
        <v>0.20964888413784344</v>
      </c>
      <c r="F1068" s="2">
        <f>'Moving Avg'!D1068</f>
        <v>7.1584000000000003</v>
      </c>
      <c r="G1068" s="2">
        <f>'Moving Avg'!F1068</f>
        <v>7.6285550000000004</v>
      </c>
      <c r="H1068" s="2">
        <f>'Moving Avg'!G1068</f>
        <v>7.7368900000000007</v>
      </c>
      <c r="I1068" s="2">
        <f>'Moving Avg'!H1068</f>
        <v>7.5968624999999976</v>
      </c>
      <c r="J1068" s="6" t="str">
        <f>OBV!F1068</f>
        <v>BULLISH</v>
      </c>
      <c r="K1068" s="6" t="str">
        <f>OBV!G1068</f>
        <v>STRONG</v>
      </c>
      <c r="L1068" s="6" t="str">
        <f>OBV!H1068</f>
        <v>BULLISH DIVERGENCE</v>
      </c>
      <c r="M1068" s="8">
        <f t="shared" si="160"/>
        <v>25</v>
      </c>
      <c r="N1068" s="8">
        <f t="shared" si="161"/>
        <v>0</v>
      </c>
      <c r="O1068" s="8">
        <f t="shared" si="162"/>
        <v>0</v>
      </c>
      <c r="P1068" s="8">
        <f t="shared" si="163"/>
        <v>83</v>
      </c>
      <c r="Q1068" s="9">
        <f t="shared" si="164"/>
        <v>21.2</v>
      </c>
      <c r="R1068" s="9">
        <f t="shared" si="165"/>
        <v>25.75</v>
      </c>
      <c r="S1068" s="9">
        <f t="shared" si="166"/>
        <v>41.1</v>
      </c>
      <c r="T1068" s="9">
        <f t="shared" si="167"/>
        <v>27</v>
      </c>
      <c r="U1068" s="8">
        <f t="shared" si="168"/>
        <v>29.350000000000005</v>
      </c>
      <c r="V1068" s="8">
        <f t="shared" si="169"/>
        <v>28.762500000000003</v>
      </c>
    </row>
    <row r="1069" spans="1:22" ht="13.5" x14ac:dyDescent="0.25">
      <c r="A1069" s="3">
        <f>RSI!A1069</f>
        <v>43563</v>
      </c>
      <c r="B1069" s="2">
        <f>RSI!B1069</f>
        <v>7.0625</v>
      </c>
      <c r="C1069" s="2">
        <f>RSI!I1069</f>
        <v>32.011977726879607</v>
      </c>
      <c r="D1069" s="2">
        <f>MACD!E1069</f>
        <v>0.36539635484034516</v>
      </c>
      <c r="E1069" s="2">
        <f>MACD!F1069</f>
        <v>0.24079837827834377</v>
      </c>
      <c r="F1069" s="2">
        <f>'Moving Avg'!D1069</f>
        <v>7.1470200000000004</v>
      </c>
      <c r="G1069" s="2">
        <f>'Moving Avg'!F1069</f>
        <v>7.5875149999999989</v>
      </c>
      <c r="H1069" s="2">
        <f>'Moving Avg'!G1069</f>
        <v>7.7367280000000003</v>
      </c>
      <c r="I1069" s="2">
        <f>'Moving Avg'!H1069</f>
        <v>7.5943834999999975</v>
      </c>
      <c r="J1069" s="6" t="str">
        <f>OBV!F1069</f>
        <v>BULLISH</v>
      </c>
      <c r="K1069" s="6" t="str">
        <f>OBV!G1069</f>
        <v>STRONG</v>
      </c>
      <c r="L1069" s="6" t="str">
        <f>OBV!H1069</f>
        <v>BULLISH DIVERGENCE</v>
      </c>
      <c r="M1069" s="8">
        <f t="shared" si="160"/>
        <v>25</v>
      </c>
      <c r="N1069" s="8">
        <f t="shared" si="161"/>
        <v>0</v>
      </c>
      <c r="O1069" s="8">
        <f t="shared" si="162"/>
        <v>0</v>
      </c>
      <c r="P1069" s="8">
        <f t="shared" si="163"/>
        <v>83</v>
      </c>
      <c r="Q1069" s="9">
        <f t="shared" si="164"/>
        <v>21.2</v>
      </c>
      <c r="R1069" s="9">
        <f t="shared" si="165"/>
        <v>25.75</v>
      </c>
      <c r="S1069" s="9">
        <f t="shared" si="166"/>
        <v>41.1</v>
      </c>
      <c r="T1069" s="9">
        <f t="shared" si="167"/>
        <v>27</v>
      </c>
      <c r="U1069" s="8">
        <f t="shared" si="168"/>
        <v>29.350000000000005</v>
      </c>
      <c r="V1069" s="8">
        <f t="shared" si="169"/>
        <v>28.762500000000003</v>
      </c>
    </row>
    <row r="1070" spans="1:22" ht="13.5" x14ac:dyDescent="0.25">
      <c r="A1070" s="3">
        <f>RSI!A1070</f>
        <v>43565</v>
      </c>
      <c r="B1070" s="2">
        <f>RSI!B1070</f>
        <v>7.0705999999999998</v>
      </c>
      <c r="C1070" s="2">
        <f>RSI!I1070</f>
        <v>32.423299596630045</v>
      </c>
      <c r="D1070" s="2">
        <f>MACD!E1070</f>
        <v>0.38351648915080183</v>
      </c>
      <c r="E1070" s="2">
        <f>MACD!F1070</f>
        <v>0.26934200045283541</v>
      </c>
      <c r="F1070" s="2">
        <f>'Moving Avg'!D1070</f>
        <v>7.1632599999999993</v>
      </c>
      <c r="G1070" s="2">
        <f>'Moving Avg'!F1070</f>
        <v>7.5468799999999998</v>
      </c>
      <c r="H1070" s="2">
        <f>'Moving Avg'!G1070</f>
        <v>7.7325020000000002</v>
      </c>
      <c r="I1070" s="2">
        <f>'Moving Avg'!H1070</f>
        <v>7.5931644999999977</v>
      </c>
      <c r="J1070" s="6" t="str">
        <f>OBV!F1070</f>
        <v>BULLISH</v>
      </c>
      <c r="K1070" s="6" t="str">
        <f>OBV!G1070</f>
        <v>STRONG</v>
      </c>
      <c r="L1070" s="6" t="str">
        <f>OBV!H1070</f>
        <v>CONFIRMED BULLISH</v>
      </c>
      <c r="M1070" s="8">
        <f t="shared" si="160"/>
        <v>25</v>
      </c>
      <c r="N1070" s="8">
        <f t="shared" si="161"/>
        <v>0</v>
      </c>
      <c r="O1070" s="8">
        <f t="shared" si="162"/>
        <v>0</v>
      </c>
      <c r="P1070" s="8">
        <f t="shared" si="163"/>
        <v>100</v>
      </c>
      <c r="Q1070" s="9">
        <f t="shared" si="164"/>
        <v>23.75</v>
      </c>
      <c r="R1070" s="9">
        <f t="shared" si="165"/>
        <v>30</v>
      </c>
      <c r="S1070" s="9">
        <f t="shared" si="166"/>
        <v>48.75</v>
      </c>
      <c r="T1070" s="9">
        <f t="shared" si="167"/>
        <v>31.25</v>
      </c>
      <c r="U1070" s="8">
        <f t="shared" si="168"/>
        <v>34.166666666666664</v>
      </c>
      <c r="V1070" s="8">
        <f t="shared" si="169"/>
        <v>33.4375</v>
      </c>
    </row>
    <row r="1071" spans="1:22" ht="13.5" x14ac:dyDescent="0.25">
      <c r="A1071" s="3">
        <f>RSI!A1071</f>
        <v>43566</v>
      </c>
      <c r="B1071" s="2">
        <f>RSI!B1071</f>
        <v>7.16</v>
      </c>
      <c r="C1071" s="2">
        <f>RSI!I1071</f>
        <v>36.956713982879052</v>
      </c>
      <c r="D1071" s="2">
        <f>MACD!E1071</f>
        <v>0.34744119279402774</v>
      </c>
      <c r="E1071" s="2">
        <f>MACD!F1071</f>
        <v>0.28496183892107391</v>
      </c>
      <c r="F1071" s="2">
        <f>'Moving Avg'!D1071</f>
        <v>7.1583799999999993</v>
      </c>
      <c r="G1071" s="2">
        <f>'Moving Avg'!F1071</f>
        <v>7.5147750000000002</v>
      </c>
      <c r="H1071" s="2">
        <f>'Moving Avg'!G1071</f>
        <v>7.7261620000000004</v>
      </c>
      <c r="I1071" s="2">
        <f>'Moving Avg'!H1071</f>
        <v>7.5930019999999976</v>
      </c>
      <c r="J1071" s="6" t="str">
        <f>OBV!F1071</f>
        <v>BULLISH</v>
      </c>
      <c r="K1071" s="6" t="str">
        <f>OBV!G1071</f>
        <v>NEUTRAL</v>
      </c>
      <c r="L1071" s="6" t="str">
        <f>OBV!H1071</f>
        <v>BULLISH DIVERGENCE</v>
      </c>
      <c r="M1071" s="8">
        <f t="shared" si="160"/>
        <v>25</v>
      </c>
      <c r="N1071" s="8">
        <f t="shared" si="161"/>
        <v>0</v>
      </c>
      <c r="O1071" s="8">
        <f t="shared" si="162"/>
        <v>0</v>
      </c>
      <c r="P1071" s="8">
        <f t="shared" si="163"/>
        <v>66.5</v>
      </c>
      <c r="Q1071" s="9">
        <f t="shared" si="164"/>
        <v>18.725000000000001</v>
      </c>
      <c r="R1071" s="9">
        <f t="shared" si="165"/>
        <v>21.625</v>
      </c>
      <c r="S1071" s="9">
        <f t="shared" si="166"/>
        <v>33.674999999999997</v>
      </c>
      <c r="T1071" s="9">
        <f t="shared" si="167"/>
        <v>22.875</v>
      </c>
      <c r="U1071" s="8">
        <f t="shared" si="168"/>
        <v>24.675000000000001</v>
      </c>
      <c r="V1071" s="8">
        <f t="shared" si="169"/>
        <v>24.225000000000001</v>
      </c>
    </row>
    <row r="1072" spans="1:22" ht="13.5" x14ac:dyDescent="0.25">
      <c r="A1072" s="3">
        <f>RSI!A1072</f>
        <v>43567</v>
      </c>
      <c r="B1072" s="2">
        <f>RSI!B1072</f>
        <v>7.1356999999999999</v>
      </c>
      <c r="C1072" s="2">
        <f>RSI!I1072</f>
        <v>36.244960654346919</v>
      </c>
      <c r="D1072" s="2">
        <f>MACD!E1072</f>
        <v>0.29572247122910156</v>
      </c>
      <c r="E1072" s="2">
        <f>MACD!F1072</f>
        <v>0.28711396538267947</v>
      </c>
      <c r="F1072" s="2">
        <f>'Moving Avg'!D1072</f>
        <v>7.1405200000000004</v>
      </c>
      <c r="G1072" s="2">
        <f>'Moving Avg'!F1072</f>
        <v>7.4777999999999993</v>
      </c>
      <c r="H1072" s="2">
        <f>'Moving Avg'!G1072</f>
        <v>7.7196620000000005</v>
      </c>
      <c r="I1072" s="2">
        <f>'Moving Avg'!H1072</f>
        <v>7.5927989999999985</v>
      </c>
      <c r="J1072" s="6" t="str">
        <f>OBV!F1072</f>
        <v>BULLISH</v>
      </c>
      <c r="K1072" s="6" t="str">
        <f>OBV!G1072</f>
        <v>NEUTRAL</v>
      </c>
      <c r="L1072" s="6" t="str">
        <f>OBV!H1072</f>
        <v>BULLISH DIVERGENCE</v>
      </c>
      <c r="M1072" s="8">
        <f t="shared" si="160"/>
        <v>25</v>
      </c>
      <c r="N1072" s="8">
        <f t="shared" si="161"/>
        <v>0</v>
      </c>
      <c r="O1072" s="8">
        <f t="shared" si="162"/>
        <v>0</v>
      </c>
      <c r="P1072" s="8">
        <f t="shared" si="163"/>
        <v>66.5</v>
      </c>
      <c r="Q1072" s="9">
        <f t="shared" si="164"/>
        <v>18.725000000000001</v>
      </c>
      <c r="R1072" s="9">
        <f t="shared" si="165"/>
        <v>21.625</v>
      </c>
      <c r="S1072" s="9">
        <f t="shared" si="166"/>
        <v>33.674999999999997</v>
      </c>
      <c r="T1072" s="9">
        <f t="shared" si="167"/>
        <v>22.875</v>
      </c>
      <c r="U1072" s="8">
        <f t="shared" si="168"/>
        <v>24.675000000000001</v>
      </c>
      <c r="V1072" s="8">
        <f t="shared" si="169"/>
        <v>24.225000000000001</v>
      </c>
    </row>
    <row r="1073" spans="1:22" ht="13.5" x14ac:dyDescent="0.25">
      <c r="A1073" s="3">
        <f>RSI!A1073</f>
        <v>43570</v>
      </c>
      <c r="B1073" s="2">
        <f>RSI!B1073</f>
        <v>7.1844000000000001</v>
      </c>
      <c r="C1073" s="2">
        <f>RSI!I1073</f>
        <v>38.789276607473376</v>
      </c>
      <c r="D1073" s="2">
        <f>MACD!E1073</f>
        <v>0.25035455580097832</v>
      </c>
      <c r="E1073" s="2">
        <f>MACD!F1073</f>
        <v>0.27976208346633924</v>
      </c>
      <c r="F1073" s="2">
        <f>'Moving Avg'!D1073</f>
        <v>7.1226399999999996</v>
      </c>
      <c r="G1073" s="2">
        <f>'Moving Avg'!F1073</f>
        <v>7.4452899999999982</v>
      </c>
      <c r="H1073" s="2">
        <f>'Moving Avg'!G1073</f>
        <v>7.7064959999999996</v>
      </c>
      <c r="I1073" s="2">
        <f>'Moving Avg'!H1073</f>
        <v>7.5929615000000004</v>
      </c>
      <c r="J1073" s="6" t="str">
        <f>OBV!F1073</f>
        <v>BULLISH</v>
      </c>
      <c r="K1073" s="6" t="str">
        <f>OBV!G1073</f>
        <v>NEUTRAL</v>
      </c>
      <c r="L1073" s="6" t="str">
        <f>OBV!H1073</f>
        <v>BULLISH DIVERGENCE</v>
      </c>
      <c r="M1073" s="8">
        <f t="shared" si="160"/>
        <v>25</v>
      </c>
      <c r="N1073" s="8">
        <f t="shared" si="161"/>
        <v>100</v>
      </c>
      <c r="O1073" s="8">
        <f t="shared" si="162"/>
        <v>0</v>
      </c>
      <c r="P1073" s="8">
        <f t="shared" si="163"/>
        <v>66.5</v>
      </c>
      <c r="Q1073" s="9">
        <f t="shared" si="164"/>
        <v>53.725000000000001</v>
      </c>
      <c r="R1073" s="9">
        <f t="shared" si="165"/>
        <v>41.625</v>
      </c>
      <c r="S1073" s="9">
        <f t="shared" si="166"/>
        <v>48.674999999999997</v>
      </c>
      <c r="T1073" s="9">
        <f t="shared" si="167"/>
        <v>47.875</v>
      </c>
      <c r="U1073" s="8">
        <f t="shared" si="168"/>
        <v>48.008333333333326</v>
      </c>
      <c r="V1073" s="8">
        <f t="shared" si="169"/>
        <v>47.974999999999994</v>
      </c>
    </row>
    <row r="1074" spans="1:22" ht="13.5" x14ac:dyDescent="0.25">
      <c r="A1074" s="3">
        <f>RSI!A1074</f>
        <v>43571</v>
      </c>
      <c r="B1074" s="2">
        <f>RSI!B1074</f>
        <v>7.1844000000000001</v>
      </c>
      <c r="C1074" s="2">
        <f>RSI!I1074</f>
        <v>38.789276607473383</v>
      </c>
      <c r="D1074" s="2">
        <f>MACD!E1074</f>
        <v>0.18227023965870615</v>
      </c>
      <c r="E1074" s="2">
        <f>MACD!F1074</f>
        <v>0.26026371470481263</v>
      </c>
      <c r="F1074" s="2">
        <f>'Moving Avg'!D1074</f>
        <v>7.1470200000000004</v>
      </c>
      <c r="G1074" s="2">
        <f>'Moving Avg'!F1074</f>
        <v>7.4022150000000009</v>
      </c>
      <c r="H1074" s="2">
        <f>'Moving Avg'!G1074</f>
        <v>7.6894279999999995</v>
      </c>
      <c r="I1074" s="2">
        <f>'Moving Avg'!H1074</f>
        <v>7.5925550000000008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  <c r="M1074" s="8">
        <f t="shared" si="160"/>
        <v>25</v>
      </c>
      <c r="N1074" s="8">
        <f t="shared" si="161"/>
        <v>100</v>
      </c>
      <c r="O1074" s="8">
        <f t="shared" si="162"/>
        <v>0</v>
      </c>
      <c r="P1074" s="8">
        <f t="shared" si="163"/>
        <v>83.5</v>
      </c>
      <c r="Q1074" s="9">
        <f t="shared" si="164"/>
        <v>56.274999999999999</v>
      </c>
      <c r="R1074" s="9">
        <f t="shared" si="165"/>
        <v>45.875</v>
      </c>
      <c r="S1074" s="9">
        <f t="shared" si="166"/>
        <v>56.325000000000003</v>
      </c>
      <c r="T1074" s="9">
        <f t="shared" si="167"/>
        <v>52.125</v>
      </c>
      <c r="U1074" s="8">
        <f t="shared" si="168"/>
        <v>52.82500000000001</v>
      </c>
      <c r="V1074" s="8">
        <f t="shared" si="169"/>
        <v>52.650000000000006</v>
      </c>
    </row>
    <row r="1075" spans="1:22" ht="13.5" x14ac:dyDescent="0.25">
      <c r="A1075" s="3">
        <f>RSI!A1075</f>
        <v>43572</v>
      </c>
      <c r="B1075" s="2">
        <f>RSI!B1075</f>
        <v>6.9730999999999996</v>
      </c>
      <c r="C1075" s="2">
        <f>RSI!I1075</f>
        <v>32.302454987961909</v>
      </c>
      <c r="D1075" s="2">
        <f>MACD!E1075</f>
        <v>0.1217617841095322</v>
      </c>
      <c r="E1075" s="2">
        <f>MACD!F1075</f>
        <v>0.23256332858575657</v>
      </c>
      <c r="F1075" s="2">
        <f>'Moving Avg'!D1075</f>
        <v>7.1275199999999996</v>
      </c>
      <c r="G1075" s="2">
        <f>'Moving Avg'!F1075</f>
        <v>7.3526399999999992</v>
      </c>
      <c r="H1075" s="2">
        <f>'Moving Avg'!G1075</f>
        <v>7.6718739999999981</v>
      </c>
      <c r="I1075" s="2">
        <f>'Moving Avg'!H1075</f>
        <v>7.5911735000000009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  <c r="M1075" s="8">
        <f t="shared" si="160"/>
        <v>25</v>
      </c>
      <c r="N1075" s="8">
        <f t="shared" si="161"/>
        <v>100</v>
      </c>
      <c r="O1075" s="8">
        <f t="shared" si="162"/>
        <v>0</v>
      </c>
      <c r="P1075" s="8">
        <f t="shared" si="163"/>
        <v>16.5</v>
      </c>
      <c r="Q1075" s="9">
        <f t="shared" si="164"/>
        <v>46.225000000000001</v>
      </c>
      <c r="R1075" s="9">
        <f t="shared" si="165"/>
        <v>29.125</v>
      </c>
      <c r="S1075" s="9">
        <f t="shared" si="166"/>
        <v>26.175000000000001</v>
      </c>
      <c r="T1075" s="9">
        <f t="shared" si="167"/>
        <v>35.375</v>
      </c>
      <c r="U1075" s="8">
        <f t="shared" si="168"/>
        <v>33.841666666666661</v>
      </c>
      <c r="V1075" s="8">
        <f t="shared" si="169"/>
        <v>34.224999999999994</v>
      </c>
    </row>
    <row r="1076" spans="1:22" ht="13.5" x14ac:dyDescent="0.25">
      <c r="A1076" s="3">
        <f>RSI!A1076</f>
        <v>43573</v>
      </c>
      <c r="B1076" s="2">
        <f>RSI!B1076</f>
        <v>7.0381</v>
      </c>
      <c r="C1076" s="2">
        <f>RSI!I1076</f>
        <v>35.856101067453025</v>
      </c>
      <c r="D1076" s="2">
        <f>MACD!E1076</f>
        <v>9.833821598286363E-2</v>
      </c>
      <c r="E1076" s="2">
        <f>MACD!F1076</f>
        <v>0.20571830606517799</v>
      </c>
      <c r="F1076" s="2">
        <f>'Moving Avg'!D1076</f>
        <v>7.1031399999999989</v>
      </c>
      <c r="G1076" s="2">
        <f>'Moving Avg'!F1076</f>
        <v>7.3087499999999981</v>
      </c>
      <c r="H1076" s="2">
        <f>'Moving Avg'!G1076</f>
        <v>7.6556199999999981</v>
      </c>
      <c r="I1076" s="2">
        <f>'Moving Avg'!H1076</f>
        <v>7.5906044999999995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  <c r="M1076" s="8">
        <f t="shared" si="160"/>
        <v>25</v>
      </c>
      <c r="N1076" s="8">
        <f t="shared" si="161"/>
        <v>100</v>
      </c>
      <c r="O1076" s="8">
        <f t="shared" si="162"/>
        <v>0</v>
      </c>
      <c r="P1076" s="8">
        <f t="shared" si="163"/>
        <v>16.5</v>
      </c>
      <c r="Q1076" s="9">
        <f t="shared" si="164"/>
        <v>46.225000000000001</v>
      </c>
      <c r="R1076" s="9">
        <f t="shared" si="165"/>
        <v>29.125</v>
      </c>
      <c r="S1076" s="9">
        <f t="shared" si="166"/>
        <v>26.175000000000001</v>
      </c>
      <c r="T1076" s="9">
        <f t="shared" si="167"/>
        <v>35.375</v>
      </c>
      <c r="U1076" s="8">
        <f t="shared" si="168"/>
        <v>33.841666666666661</v>
      </c>
      <c r="V1076" s="8">
        <f t="shared" si="169"/>
        <v>34.224999999999994</v>
      </c>
    </row>
    <row r="1077" spans="1:22" ht="13.5" x14ac:dyDescent="0.25">
      <c r="A1077" s="3">
        <f>RSI!A1077</f>
        <v>43574</v>
      </c>
      <c r="B1077" s="2">
        <f>RSI!B1077</f>
        <v>7.1844000000000001</v>
      </c>
      <c r="C1077" s="2">
        <f>RSI!I1077</f>
        <v>43.09640223705378</v>
      </c>
      <c r="D1077" s="2">
        <f>MACD!E1077</f>
        <v>7.5942107439371576E-2</v>
      </c>
      <c r="E1077" s="2">
        <f>MACD!F1077</f>
        <v>0.17976306634001671</v>
      </c>
      <c r="F1077" s="2">
        <f>'Moving Avg'!D1077</f>
        <v>7.1128799999999996</v>
      </c>
      <c r="G1077" s="2">
        <f>'Moving Avg'!F1077</f>
        <v>7.2738050000000003</v>
      </c>
      <c r="H1077" s="2">
        <f>'Moving Avg'!G1077</f>
        <v>7.6400159999999984</v>
      </c>
      <c r="I1077" s="2">
        <f>'Moving Avg'!H1077</f>
        <v>7.5914580000000003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  <c r="M1077" s="8">
        <f t="shared" si="160"/>
        <v>25</v>
      </c>
      <c r="N1077" s="8">
        <f t="shared" si="161"/>
        <v>100</v>
      </c>
      <c r="O1077" s="8">
        <f t="shared" si="162"/>
        <v>0</v>
      </c>
      <c r="P1077" s="8">
        <f t="shared" si="163"/>
        <v>83.5</v>
      </c>
      <c r="Q1077" s="9">
        <f t="shared" si="164"/>
        <v>56.274999999999999</v>
      </c>
      <c r="R1077" s="9">
        <f t="shared" si="165"/>
        <v>45.875</v>
      </c>
      <c r="S1077" s="9">
        <f t="shared" si="166"/>
        <v>56.325000000000003</v>
      </c>
      <c r="T1077" s="9">
        <f t="shared" si="167"/>
        <v>52.125</v>
      </c>
      <c r="U1077" s="8">
        <f t="shared" si="168"/>
        <v>52.82500000000001</v>
      </c>
      <c r="V1077" s="8">
        <f t="shared" si="169"/>
        <v>52.650000000000006</v>
      </c>
    </row>
    <row r="1078" spans="1:22" ht="13.5" x14ac:dyDescent="0.25">
      <c r="A1078" s="3">
        <f>RSI!A1078</f>
        <v>43577</v>
      </c>
      <c r="B1078" s="2">
        <f>RSI!B1078</f>
        <v>7.1681999999999997</v>
      </c>
      <c r="C1078" s="2">
        <f>RSI!I1078</f>
        <v>42.524013738488115</v>
      </c>
      <c r="D1078" s="2">
        <f>MACD!E1078</f>
        <v>6.6700232000005855E-2</v>
      </c>
      <c r="E1078" s="2">
        <f>MACD!F1078</f>
        <v>0.15715049947201454</v>
      </c>
      <c r="F1078" s="2">
        <f>'Moving Avg'!D1078</f>
        <v>7.1096400000000006</v>
      </c>
      <c r="G1078" s="2">
        <f>'Moving Avg'!F1078</f>
        <v>7.2380499999999994</v>
      </c>
      <c r="H1078" s="2">
        <f>'Moving Avg'!G1078</f>
        <v>7.6244119999999986</v>
      </c>
      <c r="I1078" s="2">
        <f>'Moving Avg'!H1078</f>
        <v>7.5913364999999997</v>
      </c>
      <c r="J1078" s="6" t="str">
        <f>OBV!F1078</f>
        <v>BULLISH</v>
      </c>
      <c r="K1078" s="6" t="str">
        <f>OBV!G1078</f>
        <v>NEUTRAL</v>
      </c>
      <c r="L1078" s="6" t="str">
        <f>OBV!H1078</f>
        <v>BULLISH DIVERGENCE</v>
      </c>
      <c r="M1078" s="8">
        <f t="shared" si="160"/>
        <v>25</v>
      </c>
      <c r="N1078" s="8">
        <f t="shared" si="161"/>
        <v>100</v>
      </c>
      <c r="O1078" s="8">
        <f t="shared" si="162"/>
        <v>0</v>
      </c>
      <c r="P1078" s="8">
        <f t="shared" si="163"/>
        <v>66.5</v>
      </c>
      <c r="Q1078" s="9">
        <f t="shared" si="164"/>
        <v>53.725000000000001</v>
      </c>
      <c r="R1078" s="9">
        <f t="shared" si="165"/>
        <v>41.625</v>
      </c>
      <c r="S1078" s="9">
        <f t="shared" si="166"/>
        <v>48.674999999999997</v>
      </c>
      <c r="T1078" s="9">
        <f t="shared" si="167"/>
        <v>47.875</v>
      </c>
      <c r="U1078" s="8">
        <f t="shared" si="168"/>
        <v>48.008333333333326</v>
      </c>
      <c r="V1078" s="8">
        <f t="shared" si="169"/>
        <v>47.974999999999994</v>
      </c>
    </row>
    <row r="1079" spans="1:22" ht="13.5" x14ac:dyDescent="0.25">
      <c r="A1079" s="3">
        <f>RSI!A1079</f>
        <v>43578</v>
      </c>
      <c r="B1079" s="2">
        <f>RSI!B1079</f>
        <v>7.16</v>
      </c>
      <c r="C1079" s="2">
        <f>RSI!I1079</f>
        <v>42.218356470986393</v>
      </c>
      <c r="D1079" s="2">
        <f>MACD!E1079</f>
        <v>2.8002463698508784E-2</v>
      </c>
      <c r="E1079" s="2">
        <f>MACD!F1079</f>
        <v>0.13132089231731339</v>
      </c>
      <c r="F1079" s="2">
        <f>'Moving Avg'!D1079</f>
        <v>7.1047599999999989</v>
      </c>
      <c r="G1079" s="2">
        <f>'Moving Avg'!F1079</f>
        <v>7.2018849999999999</v>
      </c>
      <c r="H1079" s="2">
        <f>'Moving Avg'!G1079</f>
        <v>7.6086439999999982</v>
      </c>
      <c r="I1079" s="2">
        <f>'Moving Avg'!H1079</f>
        <v>7.5913769999999996</v>
      </c>
      <c r="J1079" s="6" t="str">
        <f>OBV!F1079</f>
        <v>BULLISH</v>
      </c>
      <c r="K1079" s="6" t="str">
        <f>OBV!G1079</f>
        <v>NEUTRAL</v>
      </c>
      <c r="L1079" s="6" t="str">
        <f>OBV!H1079</f>
        <v>BULLISH DIVERGENCE</v>
      </c>
      <c r="M1079" s="8">
        <f t="shared" si="160"/>
        <v>25</v>
      </c>
      <c r="N1079" s="8">
        <f t="shared" si="161"/>
        <v>100</v>
      </c>
      <c r="O1079" s="8">
        <f t="shared" si="162"/>
        <v>0</v>
      </c>
      <c r="P1079" s="8">
        <f t="shared" si="163"/>
        <v>66.5</v>
      </c>
      <c r="Q1079" s="9">
        <f t="shared" si="164"/>
        <v>53.725000000000001</v>
      </c>
      <c r="R1079" s="9">
        <f t="shared" si="165"/>
        <v>41.625</v>
      </c>
      <c r="S1079" s="9">
        <f t="shared" si="166"/>
        <v>48.674999999999997</v>
      </c>
      <c r="T1079" s="9">
        <f t="shared" si="167"/>
        <v>47.875</v>
      </c>
      <c r="U1079" s="8">
        <f t="shared" si="168"/>
        <v>48.008333333333326</v>
      </c>
      <c r="V1079" s="8">
        <f t="shared" si="169"/>
        <v>47.974999999999994</v>
      </c>
    </row>
    <row r="1080" spans="1:22" ht="13.5" x14ac:dyDescent="0.25">
      <c r="A1080" s="3">
        <f>RSI!A1080</f>
        <v>43579</v>
      </c>
      <c r="B1080" s="2">
        <f>RSI!B1080</f>
        <v>7.16</v>
      </c>
      <c r="C1080" s="2">
        <f>RSI!I1080</f>
        <v>42.218356470986393</v>
      </c>
      <c r="D1080" s="2">
        <f>MACD!E1080</f>
        <v>-2.5003743006530854E-3</v>
      </c>
      <c r="E1080" s="2">
        <f>MACD!F1080</f>
        <v>0.1045566389937201</v>
      </c>
      <c r="F1080" s="2">
        <f>'Moving Avg'!D1080</f>
        <v>7.1421400000000004</v>
      </c>
      <c r="G1080" s="2">
        <f>'Moving Avg'!F1080</f>
        <v>7.1701849999999991</v>
      </c>
      <c r="H1080" s="2">
        <f>'Moving Avg'!G1080</f>
        <v>7.5949899999999992</v>
      </c>
      <c r="I1080" s="2">
        <f>'Moving Avg'!H1080</f>
        <v>7.5912145000000013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  <c r="M1080" s="8">
        <f t="shared" si="160"/>
        <v>25</v>
      </c>
      <c r="N1080" s="8">
        <f t="shared" si="161"/>
        <v>100</v>
      </c>
      <c r="O1080" s="8">
        <f t="shared" si="162"/>
        <v>0</v>
      </c>
      <c r="P1080" s="8">
        <f t="shared" si="163"/>
        <v>83.5</v>
      </c>
      <c r="Q1080" s="9">
        <f t="shared" si="164"/>
        <v>56.274999999999999</v>
      </c>
      <c r="R1080" s="9">
        <f t="shared" si="165"/>
        <v>45.875</v>
      </c>
      <c r="S1080" s="9">
        <f t="shared" si="166"/>
        <v>56.325000000000003</v>
      </c>
      <c r="T1080" s="9">
        <f t="shared" si="167"/>
        <v>52.125</v>
      </c>
      <c r="U1080" s="8">
        <f t="shared" si="168"/>
        <v>52.82500000000001</v>
      </c>
      <c r="V1080" s="8">
        <f t="shared" si="169"/>
        <v>52.650000000000006</v>
      </c>
    </row>
    <row r="1081" spans="1:22" ht="13.5" x14ac:dyDescent="0.25">
      <c r="A1081" s="3">
        <f>RSI!A1081</f>
        <v>43580</v>
      </c>
      <c r="B1081" s="2">
        <f>RSI!B1081</f>
        <v>7.1356999999999999</v>
      </c>
      <c r="C1081" s="2">
        <f>RSI!I1081</f>
        <v>41.200549838986682</v>
      </c>
      <c r="D1081" s="2">
        <f>MACD!E1081</f>
        <v>-1.1835072171214378E-2</v>
      </c>
      <c r="E1081" s="2">
        <f>MACD!F1081</f>
        <v>8.1278296760733212E-2</v>
      </c>
      <c r="F1081" s="2">
        <f>'Moving Avg'!D1081</f>
        <v>7.1616600000000004</v>
      </c>
      <c r="G1081" s="2">
        <f>'Moving Avg'!F1081</f>
        <v>7.1527150000000006</v>
      </c>
      <c r="H1081" s="2">
        <f>'Moving Avg'!G1081</f>
        <v>7.5808499999999981</v>
      </c>
      <c r="I1081" s="2">
        <f>'Moving Avg'!H1081</f>
        <v>7.5909710000000015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  <c r="M1081" s="8">
        <f t="shared" si="160"/>
        <v>25</v>
      </c>
      <c r="N1081" s="8">
        <f t="shared" si="161"/>
        <v>100</v>
      </c>
      <c r="O1081" s="8">
        <f t="shared" si="162"/>
        <v>0</v>
      </c>
      <c r="P1081" s="8">
        <f t="shared" si="163"/>
        <v>83.5</v>
      </c>
      <c r="Q1081" s="9">
        <f t="shared" si="164"/>
        <v>56.274999999999999</v>
      </c>
      <c r="R1081" s="9">
        <f t="shared" si="165"/>
        <v>45.875</v>
      </c>
      <c r="S1081" s="9">
        <f t="shared" si="166"/>
        <v>56.325000000000003</v>
      </c>
      <c r="T1081" s="9">
        <f t="shared" si="167"/>
        <v>52.125</v>
      </c>
      <c r="U1081" s="8">
        <f t="shared" si="168"/>
        <v>52.82500000000001</v>
      </c>
      <c r="V1081" s="8">
        <f t="shared" si="169"/>
        <v>52.650000000000006</v>
      </c>
    </row>
    <row r="1082" spans="1:22" ht="13.5" x14ac:dyDescent="0.25">
      <c r="A1082" s="3">
        <f>RSI!A1082</f>
        <v>43581</v>
      </c>
      <c r="B1082" s="2">
        <f>RSI!B1082</f>
        <v>7.1193999999999997</v>
      </c>
      <c r="C1082" s="2">
        <f>RSI!I1082</f>
        <v>40.495313418227688</v>
      </c>
      <c r="D1082" s="2">
        <f>MACD!E1082</f>
        <v>-2.1267840335656985E-2</v>
      </c>
      <c r="E1082" s="2">
        <f>MACD!F1082</f>
        <v>6.0769069341455179E-2</v>
      </c>
      <c r="F1082" s="2">
        <f>'Moving Avg'!D1082</f>
        <v>7.1486599999999996</v>
      </c>
      <c r="G1082" s="2">
        <f>'Moving Avg'!F1082</f>
        <v>7.1425549999999998</v>
      </c>
      <c r="H1082" s="2">
        <f>'Moving Avg'!G1082</f>
        <v>7.5673579999999978</v>
      </c>
      <c r="I1082" s="2">
        <f>'Moving Avg'!H1082</f>
        <v>7.590402000000001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  <c r="M1082" s="8">
        <f t="shared" si="160"/>
        <v>25</v>
      </c>
      <c r="N1082" s="8">
        <f t="shared" si="161"/>
        <v>100</v>
      </c>
      <c r="O1082" s="8">
        <f t="shared" si="162"/>
        <v>0</v>
      </c>
      <c r="P1082" s="8">
        <f t="shared" si="163"/>
        <v>16.5</v>
      </c>
      <c r="Q1082" s="9">
        <f t="shared" si="164"/>
        <v>46.225000000000001</v>
      </c>
      <c r="R1082" s="9">
        <f t="shared" si="165"/>
        <v>29.125</v>
      </c>
      <c r="S1082" s="9">
        <f t="shared" si="166"/>
        <v>26.175000000000001</v>
      </c>
      <c r="T1082" s="9">
        <f t="shared" si="167"/>
        <v>35.375</v>
      </c>
      <c r="U1082" s="8">
        <f t="shared" si="168"/>
        <v>33.841666666666661</v>
      </c>
      <c r="V1082" s="8">
        <f t="shared" si="169"/>
        <v>34.224999999999994</v>
      </c>
    </row>
    <row r="1083" spans="1:22" ht="13.5" x14ac:dyDescent="0.25">
      <c r="A1083" s="3">
        <f>RSI!A1083</f>
        <v>43584</v>
      </c>
      <c r="B1083" s="2">
        <f>RSI!B1083</f>
        <v>7.0625</v>
      </c>
      <c r="C1083" s="2">
        <f>RSI!I1083</f>
        <v>38.047029281143701</v>
      </c>
      <c r="D1083" s="2">
        <f>MACD!E1083</f>
        <v>-1.6522939719927798E-2</v>
      </c>
      <c r="E1083" s="2">
        <f>MACD!F1083</f>
        <v>4.5310667529178582E-2</v>
      </c>
      <c r="F1083" s="2">
        <f>'Moving Avg'!D1083</f>
        <v>7.1275199999999996</v>
      </c>
      <c r="G1083" s="2">
        <f>'Moving Avg'!F1083</f>
        <v>7.1295499999999992</v>
      </c>
      <c r="H1083" s="2">
        <f>'Moving Avg'!G1083</f>
        <v>7.553215999999999</v>
      </c>
      <c r="I1083" s="2">
        <f>'Moving Avg'!H1083</f>
        <v>7.5895485000000029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  <c r="M1083" s="8">
        <f t="shared" si="160"/>
        <v>25</v>
      </c>
      <c r="N1083" s="8">
        <f t="shared" si="161"/>
        <v>100</v>
      </c>
      <c r="O1083" s="8">
        <f t="shared" si="162"/>
        <v>0</v>
      </c>
      <c r="P1083" s="8">
        <f t="shared" si="163"/>
        <v>16.5</v>
      </c>
      <c r="Q1083" s="9">
        <f t="shared" si="164"/>
        <v>46.225000000000001</v>
      </c>
      <c r="R1083" s="9">
        <f t="shared" si="165"/>
        <v>29.125</v>
      </c>
      <c r="S1083" s="9">
        <f t="shared" si="166"/>
        <v>26.175000000000001</v>
      </c>
      <c r="T1083" s="9">
        <f t="shared" si="167"/>
        <v>35.375</v>
      </c>
      <c r="U1083" s="8">
        <f t="shared" si="168"/>
        <v>33.841666666666661</v>
      </c>
      <c r="V1083" s="8">
        <f t="shared" si="169"/>
        <v>34.224999999999994</v>
      </c>
    </row>
    <row r="1084" spans="1:22" ht="13.5" x14ac:dyDescent="0.25">
      <c r="A1084" s="3">
        <f>RSI!A1084</f>
        <v>43585</v>
      </c>
      <c r="B1084" s="2">
        <f>RSI!B1084</f>
        <v>6.8593000000000002</v>
      </c>
      <c r="C1084" s="2">
        <f>RSI!I1084</f>
        <v>30.869395448952631</v>
      </c>
      <c r="D1084" s="2">
        <f>MACD!E1084</f>
        <v>3.8238962578640567E-3</v>
      </c>
      <c r="E1084" s="2">
        <f>MACD!F1084</f>
        <v>3.701331327491568E-2</v>
      </c>
      <c r="F1084" s="2">
        <f>'Moving Avg'!D1084</f>
        <v>7.06738</v>
      </c>
      <c r="G1084" s="2">
        <f>'Moving Avg'!F1084</f>
        <v>7.1165449999999995</v>
      </c>
      <c r="H1084" s="2">
        <f>'Moving Avg'!G1084</f>
        <v>7.5340359999999995</v>
      </c>
      <c r="I1084" s="2">
        <f>'Moving Avg'!H1084</f>
        <v>7.5882885000000018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  <c r="M1084" s="8">
        <f t="shared" si="160"/>
        <v>25</v>
      </c>
      <c r="N1084" s="8">
        <f t="shared" si="161"/>
        <v>100</v>
      </c>
      <c r="O1084" s="8">
        <f t="shared" si="162"/>
        <v>0</v>
      </c>
      <c r="P1084" s="8">
        <f t="shared" si="163"/>
        <v>16.5</v>
      </c>
      <c r="Q1084" s="9">
        <f t="shared" si="164"/>
        <v>46.225000000000001</v>
      </c>
      <c r="R1084" s="9">
        <f t="shared" si="165"/>
        <v>29.125</v>
      </c>
      <c r="S1084" s="9">
        <f t="shared" si="166"/>
        <v>26.175000000000001</v>
      </c>
      <c r="T1084" s="9">
        <f t="shared" si="167"/>
        <v>35.375</v>
      </c>
      <c r="U1084" s="8">
        <f t="shared" si="168"/>
        <v>33.841666666666661</v>
      </c>
      <c r="V1084" s="8">
        <f t="shared" si="169"/>
        <v>34.224999999999994</v>
      </c>
    </row>
    <row r="1085" spans="1:22" ht="13.5" x14ac:dyDescent="0.25">
      <c r="A1085" s="3">
        <f>RSI!A1085</f>
        <v>43587</v>
      </c>
      <c r="B1085" s="2">
        <f>RSI!B1085</f>
        <v>6.7942999999999998</v>
      </c>
      <c r="C1085" s="2">
        <f>RSI!I1085</f>
        <v>28.985667470282436</v>
      </c>
      <c r="D1085" s="2">
        <f>MACD!E1085</f>
        <v>-4.2664618365479967E-3</v>
      </c>
      <c r="E1085" s="2">
        <f>MACD!F1085</f>
        <v>2.8757358252622947E-2</v>
      </c>
      <c r="F1085" s="2">
        <f>'Moving Avg'!D1085</f>
        <v>6.9942399999999996</v>
      </c>
      <c r="G1085" s="2">
        <f>'Moving Avg'!F1085</f>
        <v>7.1067899999999984</v>
      </c>
      <c r="H1085" s="2">
        <f>'Moving Avg'!G1085</f>
        <v>7.5138799999999994</v>
      </c>
      <c r="I1085" s="2">
        <f>'Moving Avg'!H1085</f>
        <v>7.5867035000000032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  <c r="M1085" s="8">
        <f t="shared" si="160"/>
        <v>50</v>
      </c>
      <c r="N1085" s="8">
        <f t="shared" si="161"/>
        <v>100</v>
      </c>
      <c r="O1085" s="8">
        <f t="shared" si="162"/>
        <v>0</v>
      </c>
      <c r="P1085" s="8">
        <f t="shared" si="163"/>
        <v>16.5</v>
      </c>
      <c r="Q1085" s="9">
        <f t="shared" si="164"/>
        <v>54.975000000000001</v>
      </c>
      <c r="R1085" s="9">
        <f t="shared" si="165"/>
        <v>34.125</v>
      </c>
      <c r="S1085" s="9">
        <f t="shared" si="166"/>
        <v>29.925000000000001</v>
      </c>
      <c r="T1085" s="9">
        <f t="shared" si="167"/>
        <v>41.625</v>
      </c>
      <c r="U1085" s="8">
        <f t="shared" si="168"/>
        <v>39.674999999999997</v>
      </c>
      <c r="V1085" s="8">
        <f t="shared" si="169"/>
        <v>40.162499999999994</v>
      </c>
    </row>
    <row r="1086" spans="1:22" ht="13.5" x14ac:dyDescent="0.25">
      <c r="A1086" s="3">
        <f>RSI!A1086</f>
        <v>43588</v>
      </c>
      <c r="B1086" s="2">
        <f>RSI!B1086</f>
        <v>6.9974999999999996</v>
      </c>
      <c r="C1086" s="2">
        <f>RSI!I1086</f>
        <v>41.08845726261363</v>
      </c>
      <c r="D1086" s="2">
        <f>MACD!E1086</f>
        <v>-1.3570685849702002E-2</v>
      </c>
      <c r="E1086" s="2">
        <f>MACD!F1086</f>
        <v>2.029174943215796E-2</v>
      </c>
      <c r="F1086" s="2">
        <f>'Moving Avg'!D1086</f>
        <v>6.9665999999999997</v>
      </c>
      <c r="G1086" s="2">
        <f>'Moving Avg'!F1086</f>
        <v>7.0974449999999987</v>
      </c>
      <c r="H1086" s="2">
        <f>'Moving Avg'!G1086</f>
        <v>7.497787999999999</v>
      </c>
      <c r="I1086" s="2">
        <f>'Moving Avg'!H1086</f>
        <v>7.5856875000000024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  <c r="M1086" s="8">
        <f t="shared" si="160"/>
        <v>25</v>
      </c>
      <c r="N1086" s="8">
        <f t="shared" si="161"/>
        <v>100</v>
      </c>
      <c r="O1086" s="8">
        <f t="shared" si="162"/>
        <v>0</v>
      </c>
      <c r="P1086" s="8">
        <f t="shared" si="163"/>
        <v>16.5</v>
      </c>
      <c r="Q1086" s="9">
        <f t="shared" si="164"/>
        <v>46.225000000000001</v>
      </c>
      <c r="R1086" s="9">
        <f t="shared" si="165"/>
        <v>29.125</v>
      </c>
      <c r="S1086" s="9">
        <f t="shared" si="166"/>
        <v>26.175000000000001</v>
      </c>
      <c r="T1086" s="9">
        <f t="shared" si="167"/>
        <v>35.375</v>
      </c>
      <c r="U1086" s="8">
        <f t="shared" si="168"/>
        <v>33.841666666666661</v>
      </c>
      <c r="V1086" s="8">
        <f t="shared" si="169"/>
        <v>34.224999999999994</v>
      </c>
    </row>
    <row r="1087" spans="1:22" ht="13.5" x14ac:dyDescent="0.25">
      <c r="A1087" s="3">
        <f>RSI!A1087</f>
        <v>43591</v>
      </c>
      <c r="B1087" s="2">
        <f>RSI!B1087</f>
        <v>6.9974999999999996</v>
      </c>
      <c r="C1087" s="2">
        <f>RSI!I1087</f>
        <v>41.08845726261363</v>
      </c>
      <c r="D1087" s="2">
        <f>MACD!E1087</f>
        <v>2.2647020129227258E-3</v>
      </c>
      <c r="E1087" s="2">
        <f>MACD!F1087</f>
        <v>1.6686339948310914E-2</v>
      </c>
      <c r="F1087" s="2">
        <f>'Moving Avg'!D1087</f>
        <v>6.9422200000000007</v>
      </c>
      <c r="G1087" s="2">
        <f>'Moving Avg'!F1087</f>
        <v>7.0860699999999994</v>
      </c>
      <c r="H1087" s="2">
        <f>'Moving Avg'!G1087</f>
        <v>7.4800719999999998</v>
      </c>
      <c r="I1087" s="2">
        <f>'Moving Avg'!H1087</f>
        <v>7.5846715000000007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  <c r="M1087" s="8">
        <f t="shared" si="160"/>
        <v>25</v>
      </c>
      <c r="N1087" s="8">
        <f t="shared" si="161"/>
        <v>45</v>
      </c>
      <c r="O1087" s="8">
        <f t="shared" si="162"/>
        <v>0</v>
      </c>
      <c r="P1087" s="8">
        <f t="shared" si="163"/>
        <v>16.5</v>
      </c>
      <c r="Q1087" s="9">
        <f t="shared" si="164"/>
        <v>26.975000000000001</v>
      </c>
      <c r="R1087" s="9">
        <f t="shared" si="165"/>
        <v>18.125</v>
      </c>
      <c r="S1087" s="9">
        <f t="shared" si="166"/>
        <v>17.925000000000001</v>
      </c>
      <c r="T1087" s="9">
        <f t="shared" si="167"/>
        <v>21.625</v>
      </c>
      <c r="U1087" s="8">
        <f t="shared" si="168"/>
        <v>21.008333333333336</v>
      </c>
      <c r="V1087" s="8">
        <f t="shared" si="169"/>
        <v>21.162500000000001</v>
      </c>
    </row>
    <row r="1088" spans="1:22" ht="13.5" x14ac:dyDescent="0.25">
      <c r="A1088" s="3">
        <f>RSI!A1088</f>
        <v>43592</v>
      </c>
      <c r="B1088" s="2">
        <f>RSI!B1088</f>
        <v>6.9974999999999996</v>
      </c>
      <c r="C1088" s="2">
        <f>RSI!I1088</f>
        <v>41.08845726261363</v>
      </c>
      <c r="D1088" s="2">
        <f>MACD!E1088</f>
        <v>1.4283143192894698E-2</v>
      </c>
      <c r="E1088" s="2">
        <f>MACD!F1088</f>
        <v>1.6205700597227674E-2</v>
      </c>
      <c r="F1088" s="2">
        <f>'Moving Avg'!D1088</f>
        <v>6.929219999999999</v>
      </c>
      <c r="G1088" s="2">
        <f>'Moving Avg'!F1088</f>
        <v>7.0722550000000002</v>
      </c>
      <c r="H1088" s="2">
        <f>'Moving Avg'!G1088</f>
        <v>7.4625180000000002</v>
      </c>
      <c r="I1088" s="2">
        <f>'Moving Avg'!H1088</f>
        <v>7.5834930000000007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  <c r="M1088" s="8">
        <f t="shared" si="160"/>
        <v>25</v>
      </c>
      <c r="N1088" s="8">
        <f t="shared" si="161"/>
        <v>45</v>
      </c>
      <c r="O1088" s="8">
        <f t="shared" si="162"/>
        <v>0</v>
      </c>
      <c r="P1088" s="8">
        <f t="shared" si="163"/>
        <v>16.5</v>
      </c>
      <c r="Q1088" s="9">
        <f t="shared" si="164"/>
        <v>26.975000000000001</v>
      </c>
      <c r="R1088" s="9">
        <f t="shared" si="165"/>
        <v>18.125</v>
      </c>
      <c r="S1088" s="9">
        <f t="shared" si="166"/>
        <v>17.925000000000001</v>
      </c>
      <c r="T1088" s="9">
        <f t="shared" si="167"/>
        <v>21.625</v>
      </c>
      <c r="U1088" s="8">
        <f t="shared" si="168"/>
        <v>21.008333333333336</v>
      </c>
      <c r="V1088" s="8">
        <f t="shared" si="169"/>
        <v>21.162500000000001</v>
      </c>
    </row>
    <row r="1089" spans="1:22" ht="13.5" x14ac:dyDescent="0.25">
      <c r="A1089" s="3">
        <f>RSI!A1089</f>
        <v>43593</v>
      </c>
      <c r="B1089" s="2">
        <f>RSI!B1089</f>
        <v>6.7049000000000003</v>
      </c>
      <c r="C1089" s="2">
        <f>RSI!I1089</f>
        <v>31.449027054456323</v>
      </c>
      <c r="D1089" s="2">
        <f>MACD!E1089</f>
        <v>4.5894364707767643E-2</v>
      </c>
      <c r="E1089" s="2">
        <f>MACD!F1089</f>
        <v>2.2143433419335667E-2</v>
      </c>
      <c r="F1089" s="2">
        <f>'Moving Avg'!D1089</f>
        <v>6.8983399999999993</v>
      </c>
      <c r="G1089" s="2">
        <f>'Moving Avg'!F1089</f>
        <v>7.0543750000000003</v>
      </c>
      <c r="H1089" s="2">
        <f>'Moving Avg'!G1089</f>
        <v>7.4389500000000002</v>
      </c>
      <c r="I1089" s="2">
        <f>'Moving Avg'!H1089</f>
        <v>7.5809329999999999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0"/>
        <v>25</v>
      </c>
      <c r="N1089" s="8">
        <f t="shared" si="161"/>
        <v>0</v>
      </c>
      <c r="O1089" s="8">
        <f t="shared" si="162"/>
        <v>0</v>
      </c>
      <c r="P1089" s="8">
        <f t="shared" si="163"/>
        <v>16.5</v>
      </c>
      <c r="Q1089" s="9">
        <f t="shared" si="164"/>
        <v>11.225</v>
      </c>
      <c r="R1089" s="9">
        <f t="shared" si="165"/>
        <v>9.125</v>
      </c>
      <c r="S1089" s="9">
        <f t="shared" si="166"/>
        <v>11.175000000000001</v>
      </c>
      <c r="T1089" s="9">
        <f t="shared" si="167"/>
        <v>10.375</v>
      </c>
      <c r="U1089" s="8">
        <f t="shared" si="168"/>
        <v>10.508333333333335</v>
      </c>
      <c r="V1089" s="8">
        <f t="shared" si="169"/>
        <v>10.475000000000001</v>
      </c>
    </row>
    <row r="1090" spans="1:22" ht="13.5" x14ac:dyDescent="0.25">
      <c r="A1090" s="3">
        <f>RSI!A1090</f>
        <v>43594</v>
      </c>
      <c r="B1090" s="2">
        <f>RSI!B1090</f>
        <v>6.7454999999999998</v>
      </c>
      <c r="C1090" s="2">
        <f>RSI!I1090</f>
        <v>33.77078804851547</v>
      </c>
      <c r="D1090" s="2">
        <f>MACD!E1090</f>
        <v>7.2316895926455516E-2</v>
      </c>
      <c r="E1090" s="2">
        <f>MACD!F1090</f>
        <v>3.2178125920759637E-2</v>
      </c>
      <c r="F1090" s="2">
        <f>'Moving Avg'!D1090</f>
        <v>6.8885800000000001</v>
      </c>
      <c r="G1090" s="2">
        <f>'Moving Avg'!F1090</f>
        <v>7.038120000000001</v>
      </c>
      <c r="H1090" s="2">
        <f>'Moving Avg'!G1090</f>
        <v>7.4161940000000008</v>
      </c>
      <c r="I1090" s="2">
        <f>'Moving Avg'!H1090</f>
        <v>7.5785760000000009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16.5</v>
      </c>
      <c r="Q1090" s="9">
        <f t="shared" si="164"/>
        <v>11.225</v>
      </c>
      <c r="R1090" s="9">
        <f t="shared" si="165"/>
        <v>9.125</v>
      </c>
      <c r="S1090" s="9">
        <f t="shared" si="166"/>
        <v>11.175000000000001</v>
      </c>
      <c r="T1090" s="9">
        <f t="shared" si="167"/>
        <v>10.375</v>
      </c>
      <c r="U1090" s="8">
        <f t="shared" si="168"/>
        <v>10.508333333333335</v>
      </c>
      <c r="V1090" s="8">
        <f t="shared" si="169"/>
        <v>10.475000000000001</v>
      </c>
    </row>
    <row r="1091" spans="1:22" ht="13.5" x14ac:dyDescent="0.25">
      <c r="A1091" s="3">
        <f>RSI!A1091</f>
        <v>43595</v>
      </c>
      <c r="B1091" s="2">
        <f>RSI!B1091</f>
        <v>6.8268000000000004</v>
      </c>
      <c r="C1091" s="2">
        <f>RSI!I1091</f>
        <v>38.278823074878929</v>
      </c>
      <c r="D1091" s="2">
        <f>MACD!E1091</f>
        <v>8.7157148067291246E-2</v>
      </c>
      <c r="E1091" s="2">
        <f>MACD!F1091</f>
        <v>4.3173930350065962E-2</v>
      </c>
      <c r="F1091" s="2">
        <f>'Moving Avg'!D1091</f>
        <v>6.8544399999999994</v>
      </c>
      <c r="G1091" s="2">
        <f>'Moving Avg'!F1091</f>
        <v>7.0214599999999994</v>
      </c>
      <c r="H1091" s="2">
        <f>'Moving Avg'!G1091</f>
        <v>7.392138000000001</v>
      </c>
      <c r="I1091" s="2">
        <f>'Moving Avg'!H1091</f>
        <v>7.5766255000000013</v>
      </c>
      <c r="J1091" s="6" t="str">
        <f>OBV!F1091</f>
        <v>BULLISH</v>
      </c>
      <c r="K1091" s="6" t="str">
        <f>OBV!G1091</f>
        <v>NEUTRAL</v>
      </c>
      <c r="L1091" s="6" t="str">
        <f>OBV!H1091</f>
        <v>BULLISH DIVERGENCE</v>
      </c>
      <c r="M1091" s="8">
        <f t="shared" si="170"/>
        <v>25</v>
      </c>
      <c r="N1091" s="8">
        <f t="shared" si="171"/>
        <v>0</v>
      </c>
      <c r="O1091" s="8">
        <f t="shared" si="172"/>
        <v>0</v>
      </c>
      <c r="P1091" s="8">
        <f t="shared" si="173"/>
        <v>66.5</v>
      </c>
      <c r="Q1091" s="9">
        <f t="shared" ref="Q1091:Q1154" si="174">0.35*M1091+N1091*0.35+O1091*0.15+P1091*0.15</f>
        <v>18.725000000000001</v>
      </c>
      <c r="R1091" s="9">
        <f t="shared" ref="R1091:R1154" si="175">M1091*0.2+N1091*0.2+O1091*0.35+P1091*0.25</f>
        <v>21.625</v>
      </c>
      <c r="S1091" s="9">
        <f t="shared" ref="S1091:S1154" si="176">M1091*0.15+N1091*0.15+O1091*0.25+P1091*0.45</f>
        <v>33.674999999999997</v>
      </c>
      <c r="T1091" s="9">
        <f t="shared" ref="T1091:T1154" si="177">0.25*SUM(M1091:P1091)</f>
        <v>22.875</v>
      </c>
      <c r="U1091" s="8">
        <f t="shared" ref="U1091:U1154" si="178">SUM(Q1091:S1091)/3</f>
        <v>24.675000000000001</v>
      </c>
      <c r="V1091" s="8">
        <f t="shared" ref="V1091:V1154" si="179">SUM(Q1091:T1091)/4</f>
        <v>24.225000000000001</v>
      </c>
    </row>
    <row r="1092" spans="1:22" ht="13.5" x14ac:dyDescent="0.25">
      <c r="A1092" s="3">
        <f>RSI!A1092</f>
        <v>43598</v>
      </c>
      <c r="B1092" s="2">
        <f>RSI!B1092</f>
        <v>6.7942999999999998</v>
      </c>
      <c r="C1092" s="2">
        <f>RSI!I1092</f>
        <v>37.189064130097464</v>
      </c>
      <c r="D1092" s="2">
        <f>MACD!E1092</f>
        <v>0.10121082540763471</v>
      </c>
      <c r="E1092" s="2">
        <f>MACD!F1092</f>
        <v>5.4781309361579718E-2</v>
      </c>
      <c r="F1092" s="2">
        <f>'Moving Avg'!D1092</f>
        <v>6.8138000000000005</v>
      </c>
      <c r="G1092" s="2">
        <f>'Moving Avg'!F1092</f>
        <v>7.004389999999999</v>
      </c>
      <c r="H1092" s="2">
        <f>'Moving Avg'!G1092</f>
        <v>7.3677560000000017</v>
      </c>
      <c r="I1092" s="2">
        <f>'Moving Avg'!H1092</f>
        <v>7.5754065000000015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  <c r="M1092" s="8">
        <f t="shared" si="170"/>
        <v>25</v>
      </c>
      <c r="N1092" s="8">
        <f t="shared" si="171"/>
        <v>0</v>
      </c>
      <c r="O1092" s="8">
        <f t="shared" si="172"/>
        <v>0</v>
      </c>
      <c r="P1092" s="8">
        <f t="shared" si="173"/>
        <v>16.5</v>
      </c>
      <c r="Q1092" s="9">
        <f t="shared" si="174"/>
        <v>11.225</v>
      </c>
      <c r="R1092" s="9">
        <f t="shared" si="175"/>
        <v>9.125</v>
      </c>
      <c r="S1092" s="9">
        <f t="shared" si="176"/>
        <v>11.175000000000001</v>
      </c>
      <c r="T1092" s="9">
        <f t="shared" si="177"/>
        <v>10.375</v>
      </c>
      <c r="U1092" s="8">
        <f t="shared" si="178"/>
        <v>10.508333333333335</v>
      </c>
      <c r="V1092" s="8">
        <f t="shared" si="179"/>
        <v>10.475000000000001</v>
      </c>
    </row>
    <row r="1093" spans="1:22" ht="13.5" x14ac:dyDescent="0.25">
      <c r="A1093" s="3">
        <f>RSI!A1093</f>
        <v>43599</v>
      </c>
      <c r="B1093" s="2">
        <f>RSI!B1093</f>
        <v>6.7942999999999998</v>
      </c>
      <c r="C1093" s="2">
        <f>RSI!I1093</f>
        <v>37.189064130097464</v>
      </c>
      <c r="D1093" s="2">
        <f>MACD!E1093</f>
        <v>0.10601913870382873</v>
      </c>
      <c r="E1093" s="2">
        <f>MACD!F1093</f>
        <v>6.5028875230029523E-2</v>
      </c>
      <c r="F1093" s="2">
        <f>'Moving Avg'!D1093</f>
        <v>6.7731599999999998</v>
      </c>
      <c r="G1093" s="2">
        <f>'Moving Avg'!F1093</f>
        <v>6.9848850000000011</v>
      </c>
      <c r="H1093" s="2">
        <f>'Moving Avg'!G1093</f>
        <v>7.3498760000000019</v>
      </c>
      <c r="I1093" s="2">
        <f>'Moving Avg'!H1093</f>
        <v>7.573253000000002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  <c r="M1093" s="8">
        <f t="shared" si="170"/>
        <v>25</v>
      </c>
      <c r="N1093" s="8">
        <f t="shared" si="171"/>
        <v>0</v>
      </c>
      <c r="O1093" s="8">
        <f t="shared" si="172"/>
        <v>0</v>
      </c>
      <c r="P1093" s="8">
        <f t="shared" si="173"/>
        <v>16.5</v>
      </c>
      <c r="Q1093" s="9">
        <f t="shared" si="174"/>
        <v>11.225</v>
      </c>
      <c r="R1093" s="9">
        <f t="shared" si="175"/>
        <v>9.125</v>
      </c>
      <c r="S1093" s="9">
        <f t="shared" si="176"/>
        <v>11.175000000000001</v>
      </c>
      <c r="T1093" s="9">
        <f t="shared" si="177"/>
        <v>10.375</v>
      </c>
      <c r="U1093" s="8">
        <f t="shared" si="178"/>
        <v>10.508333333333335</v>
      </c>
      <c r="V1093" s="8">
        <f t="shared" si="179"/>
        <v>10.475000000000001</v>
      </c>
    </row>
    <row r="1094" spans="1:22" ht="13.5" x14ac:dyDescent="0.25">
      <c r="A1094" s="3">
        <f>RSI!A1094</f>
        <v>43600</v>
      </c>
      <c r="B1094" s="2">
        <f>RSI!B1094</f>
        <v>6.5993000000000004</v>
      </c>
      <c r="C1094" s="2">
        <f>RSI!I1094</f>
        <v>31.039938864110283</v>
      </c>
      <c r="D1094" s="2">
        <f>MACD!E1094</f>
        <v>9.4817456657214194E-2</v>
      </c>
      <c r="E1094" s="2">
        <f>MACD!F1094</f>
        <v>7.0986591515466463E-2</v>
      </c>
      <c r="F1094" s="2">
        <f>'Moving Avg'!D1094</f>
        <v>6.7520399999999992</v>
      </c>
      <c r="G1094" s="2">
        <f>'Moving Avg'!F1094</f>
        <v>6.9556300000000011</v>
      </c>
      <c r="H1094" s="2">
        <f>'Moving Avg'!G1094</f>
        <v>7.3245200000000024</v>
      </c>
      <c r="I1094" s="2">
        <f>'Moving Avg'!H1094</f>
        <v>7.5693930000000025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  <c r="M1094" s="8">
        <f t="shared" si="170"/>
        <v>25</v>
      </c>
      <c r="N1094" s="8">
        <f t="shared" si="171"/>
        <v>0</v>
      </c>
      <c r="O1094" s="8">
        <f t="shared" si="172"/>
        <v>0</v>
      </c>
      <c r="P1094" s="8">
        <f t="shared" si="173"/>
        <v>16.5</v>
      </c>
      <c r="Q1094" s="9">
        <f t="shared" si="174"/>
        <v>11.225</v>
      </c>
      <c r="R1094" s="9">
        <f t="shared" si="175"/>
        <v>9.125</v>
      </c>
      <c r="S1094" s="9">
        <f t="shared" si="176"/>
        <v>11.175000000000001</v>
      </c>
      <c r="T1094" s="9">
        <f t="shared" si="177"/>
        <v>10.375</v>
      </c>
      <c r="U1094" s="8">
        <f t="shared" si="178"/>
        <v>10.508333333333335</v>
      </c>
      <c r="V1094" s="8">
        <f t="shared" si="179"/>
        <v>10.475000000000001</v>
      </c>
    </row>
    <row r="1095" spans="1:22" ht="13.5" x14ac:dyDescent="0.25">
      <c r="A1095" s="3">
        <f>RSI!A1095</f>
        <v>43601</v>
      </c>
      <c r="B1095" s="2">
        <f>RSI!B1095</f>
        <v>6.7454999999999998</v>
      </c>
      <c r="C1095" s="2">
        <f>RSI!I1095</f>
        <v>39.162069459857904</v>
      </c>
      <c r="D1095" s="2">
        <f>MACD!E1095</f>
        <v>6.7094002556221888E-2</v>
      </c>
      <c r="E1095" s="2">
        <f>MACD!F1095</f>
        <v>7.0208073723617551E-2</v>
      </c>
      <c r="F1095" s="2">
        <f>'Moving Avg'!D1095</f>
        <v>6.7520399999999992</v>
      </c>
      <c r="G1095" s="2">
        <f>'Moving Avg'!F1095</f>
        <v>6.9442499999999994</v>
      </c>
      <c r="H1095" s="2">
        <f>'Moving Avg'!G1095</f>
        <v>7.3003000000000036</v>
      </c>
      <c r="I1095" s="2">
        <f>'Moving Avg'!H1095</f>
        <v>7.5665485000000023</v>
      </c>
      <c r="J1095" s="6" t="str">
        <f>OBV!F1095</f>
        <v>BEARISH</v>
      </c>
      <c r="K1095" s="6" t="str">
        <f>OBV!G1095</f>
        <v>NEUTRAL</v>
      </c>
      <c r="L1095" s="6" t="str">
        <f>OBV!H1095</f>
        <v>NEUTRAL</v>
      </c>
      <c r="M1095" s="8">
        <f t="shared" si="170"/>
        <v>25</v>
      </c>
      <c r="N1095" s="8">
        <f t="shared" si="171"/>
        <v>45</v>
      </c>
      <c r="O1095" s="8">
        <f t="shared" si="172"/>
        <v>0</v>
      </c>
      <c r="P1095" s="8">
        <f t="shared" si="173"/>
        <v>16.5</v>
      </c>
      <c r="Q1095" s="9">
        <f t="shared" si="174"/>
        <v>26.975000000000001</v>
      </c>
      <c r="R1095" s="9">
        <f t="shared" si="175"/>
        <v>18.125</v>
      </c>
      <c r="S1095" s="9">
        <f t="shared" si="176"/>
        <v>17.925000000000001</v>
      </c>
      <c r="T1095" s="9">
        <f t="shared" si="177"/>
        <v>21.625</v>
      </c>
      <c r="U1095" s="8">
        <f t="shared" si="178"/>
        <v>21.008333333333336</v>
      </c>
      <c r="V1095" s="8">
        <f t="shared" si="179"/>
        <v>21.162500000000001</v>
      </c>
    </row>
    <row r="1096" spans="1:22" ht="13.5" x14ac:dyDescent="0.25">
      <c r="A1096" s="3">
        <f>RSI!A1096</f>
        <v>43602</v>
      </c>
      <c r="B1096" s="2">
        <f>RSI!B1096</f>
        <v>6.7454999999999998</v>
      </c>
      <c r="C1096" s="2">
        <f>RSI!I1096</f>
        <v>39.162069459857904</v>
      </c>
      <c r="D1096" s="2">
        <f>MACD!E1096</f>
        <v>7.6426407433722865E-2</v>
      </c>
      <c r="E1096" s="2">
        <f>MACD!F1096</f>
        <v>7.1451740465638625E-2</v>
      </c>
      <c r="F1096" s="2">
        <f>'Moving Avg'!D1096</f>
        <v>6.7357800000000001</v>
      </c>
      <c r="G1096" s="2">
        <f>'Moving Avg'!F1096</f>
        <v>6.9296199999999999</v>
      </c>
      <c r="H1096" s="2">
        <f>'Moving Avg'!G1096</f>
        <v>7.2765680000000028</v>
      </c>
      <c r="I1096" s="2">
        <f>'Moving Avg'!H1096</f>
        <v>7.564110000000003</v>
      </c>
      <c r="J1096" s="6" t="str">
        <f>OBV!F1096</f>
        <v>BEARISH</v>
      </c>
      <c r="K1096" s="6" t="str">
        <f>OBV!G1096</f>
        <v>NEUTRAL</v>
      </c>
      <c r="L1096" s="6" t="str">
        <f>OBV!H1096</f>
        <v>CONFIRMED BEARISH</v>
      </c>
      <c r="M1096" s="8">
        <f t="shared" si="170"/>
        <v>25</v>
      </c>
      <c r="N1096" s="8">
        <f t="shared" si="171"/>
        <v>0</v>
      </c>
      <c r="O1096" s="8">
        <f t="shared" si="172"/>
        <v>0</v>
      </c>
      <c r="P1096" s="8">
        <f t="shared" si="173"/>
        <v>16.5</v>
      </c>
      <c r="Q1096" s="9">
        <f t="shared" si="174"/>
        <v>11.225</v>
      </c>
      <c r="R1096" s="9">
        <f t="shared" si="175"/>
        <v>9.125</v>
      </c>
      <c r="S1096" s="9">
        <f t="shared" si="176"/>
        <v>11.175000000000001</v>
      </c>
      <c r="T1096" s="9">
        <f t="shared" si="177"/>
        <v>10.375</v>
      </c>
      <c r="U1096" s="8">
        <f t="shared" si="178"/>
        <v>10.508333333333335</v>
      </c>
      <c r="V1096" s="8">
        <f t="shared" si="179"/>
        <v>10.475000000000001</v>
      </c>
    </row>
    <row r="1097" spans="1:22" ht="13.5" x14ac:dyDescent="0.25">
      <c r="A1097" s="3">
        <f>RSI!A1097</f>
        <v>43605</v>
      </c>
      <c r="B1097" s="2">
        <f>RSI!B1097</f>
        <v>6.8848000000000003</v>
      </c>
      <c r="C1097" s="2">
        <f>RSI!I1097</f>
        <v>46.168287327974511</v>
      </c>
      <c r="D1097" s="2">
        <f>MACD!E1097</f>
        <v>7.5420440800040289E-2</v>
      </c>
      <c r="E1097" s="2">
        <f>MACD!F1097</f>
        <v>7.224548053251896E-2</v>
      </c>
      <c r="F1097" s="2">
        <f>'Moving Avg'!D1097</f>
        <v>6.7538799999999997</v>
      </c>
      <c r="G1097" s="2">
        <f>'Moving Avg'!F1097</f>
        <v>6.9146400000000003</v>
      </c>
      <c r="H1097" s="2">
        <f>'Moving Avg'!G1097</f>
        <v>7.2562720000000027</v>
      </c>
      <c r="I1097" s="2">
        <f>'Moving Avg'!H1097</f>
        <v>7.5623680000000038</v>
      </c>
      <c r="J1097" s="6" t="str">
        <f>OBV!F1097</f>
        <v>BEARISH</v>
      </c>
      <c r="K1097" s="6" t="str">
        <f>OBV!G1097</f>
        <v>NEUTRAL</v>
      </c>
      <c r="L1097" s="6" t="str">
        <f>OBV!H1097</f>
        <v>BEARISH DIVERGENCE</v>
      </c>
      <c r="M1097" s="8">
        <f t="shared" si="170"/>
        <v>25</v>
      </c>
      <c r="N1097" s="8">
        <f t="shared" si="171"/>
        <v>0</v>
      </c>
      <c r="O1097" s="8">
        <f t="shared" si="172"/>
        <v>0</v>
      </c>
      <c r="P1097" s="8">
        <f t="shared" si="173"/>
        <v>16.5</v>
      </c>
      <c r="Q1097" s="9">
        <f t="shared" si="174"/>
        <v>11.225</v>
      </c>
      <c r="R1097" s="9">
        <f t="shared" si="175"/>
        <v>9.125</v>
      </c>
      <c r="S1097" s="9">
        <f t="shared" si="176"/>
        <v>11.175000000000001</v>
      </c>
      <c r="T1097" s="9">
        <f t="shared" si="177"/>
        <v>10.375</v>
      </c>
      <c r="U1097" s="8">
        <f t="shared" si="178"/>
        <v>10.508333333333335</v>
      </c>
      <c r="V1097" s="8">
        <f t="shared" si="179"/>
        <v>10.475000000000001</v>
      </c>
    </row>
    <row r="1098" spans="1:22" ht="13.5" x14ac:dyDescent="0.25">
      <c r="A1098" s="3">
        <f>RSI!A1098</f>
        <v>43606</v>
      </c>
      <c r="B1098" s="2">
        <f>RSI!B1098</f>
        <v>6.6482000000000001</v>
      </c>
      <c r="C1098" s="2">
        <f>RSI!I1098</f>
        <v>38.135183913301191</v>
      </c>
      <c r="D1098" s="2">
        <f>MACD!E1098</f>
        <v>9.2583054510971152E-2</v>
      </c>
      <c r="E1098" s="2">
        <f>MACD!F1098</f>
        <v>7.6312995328209399E-2</v>
      </c>
      <c r="F1098" s="2">
        <f>'Moving Avg'!D1098</f>
        <v>6.7246600000000001</v>
      </c>
      <c r="G1098" s="2">
        <f>'Moving Avg'!F1098</f>
        <v>6.8886399999999997</v>
      </c>
      <c r="H1098" s="2">
        <f>'Moving Avg'!G1098</f>
        <v>7.2301060000000028</v>
      </c>
      <c r="I1098" s="2">
        <f>'Moving Avg'!H1098</f>
        <v>7.5590775000000034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  <c r="M1098" s="8">
        <f t="shared" si="170"/>
        <v>25</v>
      </c>
      <c r="N1098" s="8">
        <f t="shared" si="171"/>
        <v>0</v>
      </c>
      <c r="O1098" s="8">
        <f t="shared" si="172"/>
        <v>0</v>
      </c>
      <c r="P1098" s="8">
        <f t="shared" si="173"/>
        <v>16.5</v>
      </c>
      <c r="Q1098" s="9">
        <f t="shared" si="174"/>
        <v>11.225</v>
      </c>
      <c r="R1098" s="9">
        <f t="shared" si="175"/>
        <v>9.125</v>
      </c>
      <c r="S1098" s="9">
        <f t="shared" si="176"/>
        <v>11.175000000000001</v>
      </c>
      <c r="T1098" s="9">
        <f t="shared" si="177"/>
        <v>10.375</v>
      </c>
      <c r="U1098" s="8">
        <f t="shared" si="178"/>
        <v>10.508333333333335</v>
      </c>
      <c r="V1098" s="8">
        <f t="shared" si="179"/>
        <v>10.475000000000001</v>
      </c>
    </row>
    <row r="1099" spans="1:22" ht="13.5" x14ac:dyDescent="0.25">
      <c r="A1099" s="3">
        <f>RSI!A1099</f>
        <v>43607</v>
      </c>
      <c r="B1099" s="2">
        <f>RSI!B1099</f>
        <v>6.6482000000000001</v>
      </c>
      <c r="C1099" s="2">
        <f>RSI!I1099</f>
        <v>38.135183913301191</v>
      </c>
      <c r="D1099" s="2">
        <f>MACD!E1099</f>
        <v>6.3939711355592621E-2</v>
      </c>
      <c r="E1099" s="2">
        <f>MACD!F1099</f>
        <v>7.3838338533686043E-2</v>
      </c>
      <c r="F1099" s="2">
        <f>'Moving Avg'!D1099</f>
        <v>6.7344399999999993</v>
      </c>
      <c r="G1099" s="2">
        <f>'Moving Avg'!F1099</f>
        <v>6.8630499999999994</v>
      </c>
      <c r="H1099" s="2">
        <f>'Moving Avg'!G1099</f>
        <v>7.2054040000000006</v>
      </c>
      <c r="I1099" s="2">
        <f>'Moving Avg'!H1099</f>
        <v>7.5555430000000037</v>
      </c>
      <c r="J1099" s="6" t="str">
        <f>OBV!F1099</f>
        <v>BULLISH</v>
      </c>
      <c r="K1099" s="6" t="str">
        <f>OBV!G1099</f>
        <v>NEUTRAL</v>
      </c>
      <c r="L1099" s="6" t="str">
        <f>OBV!H1099</f>
        <v>CONFIRMED BULLISH</v>
      </c>
      <c r="M1099" s="8">
        <f t="shared" si="170"/>
        <v>25</v>
      </c>
      <c r="N1099" s="8">
        <f t="shared" si="171"/>
        <v>45</v>
      </c>
      <c r="O1099" s="8">
        <f t="shared" si="172"/>
        <v>0</v>
      </c>
      <c r="P1099" s="8">
        <f t="shared" si="173"/>
        <v>83.5</v>
      </c>
      <c r="Q1099" s="9">
        <f t="shared" si="174"/>
        <v>37.024999999999999</v>
      </c>
      <c r="R1099" s="9">
        <f t="shared" si="175"/>
        <v>34.875</v>
      </c>
      <c r="S1099" s="9">
        <f t="shared" si="176"/>
        <v>48.075000000000003</v>
      </c>
      <c r="T1099" s="9">
        <f t="shared" si="177"/>
        <v>38.375</v>
      </c>
      <c r="U1099" s="8">
        <f t="shared" si="178"/>
        <v>39.991666666666667</v>
      </c>
      <c r="V1099" s="8">
        <f t="shared" si="179"/>
        <v>39.587500000000006</v>
      </c>
    </row>
    <row r="1100" spans="1:22" ht="13.5" x14ac:dyDescent="0.25">
      <c r="A1100" s="3">
        <f>RSI!A1100</f>
        <v>43608</v>
      </c>
      <c r="B1100" s="2">
        <f>RSI!B1100</f>
        <v>6.6890000000000001</v>
      </c>
      <c r="C1100" s="2">
        <f>RSI!I1100</f>
        <v>40.21556322117349</v>
      </c>
      <c r="D1100" s="2">
        <f>MACD!E1100</f>
        <v>4.4639773426387919E-2</v>
      </c>
      <c r="E1100" s="2">
        <f>MACD!F1100</f>
        <v>6.7998625512226421E-2</v>
      </c>
      <c r="F1100" s="2">
        <f>'Moving Avg'!D1100</f>
        <v>6.7231400000000008</v>
      </c>
      <c r="G1100" s="2">
        <f>'Moving Avg'!F1100</f>
        <v>6.8394999999999984</v>
      </c>
      <c r="H1100" s="2">
        <f>'Moving Avg'!G1100</f>
        <v>7.1815180000000005</v>
      </c>
      <c r="I1100" s="2">
        <f>'Moving Avg'!H1100</f>
        <v>7.5524565000000043</v>
      </c>
      <c r="J1100" s="6" t="str">
        <f>OBV!F1100</f>
        <v>BULLISH</v>
      </c>
      <c r="K1100" s="6" t="str">
        <f>OBV!G1100</f>
        <v>NEUTRAL</v>
      </c>
      <c r="L1100" s="6" t="str">
        <f>OBV!H1100</f>
        <v>BULLISH DIVERGENCE</v>
      </c>
      <c r="M1100" s="8">
        <f t="shared" si="170"/>
        <v>25</v>
      </c>
      <c r="N1100" s="8">
        <f t="shared" si="171"/>
        <v>100</v>
      </c>
      <c r="O1100" s="8">
        <f t="shared" si="172"/>
        <v>0</v>
      </c>
      <c r="P1100" s="8">
        <f t="shared" si="173"/>
        <v>66.5</v>
      </c>
      <c r="Q1100" s="9">
        <f t="shared" si="174"/>
        <v>53.725000000000001</v>
      </c>
      <c r="R1100" s="9">
        <f t="shared" si="175"/>
        <v>41.625</v>
      </c>
      <c r="S1100" s="9">
        <f t="shared" si="176"/>
        <v>48.674999999999997</v>
      </c>
      <c r="T1100" s="9">
        <f t="shared" si="177"/>
        <v>47.875</v>
      </c>
      <c r="U1100" s="8">
        <f t="shared" si="178"/>
        <v>48.008333333333326</v>
      </c>
      <c r="V1100" s="8">
        <f t="shared" si="179"/>
        <v>47.974999999999994</v>
      </c>
    </row>
    <row r="1101" spans="1:22" ht="13.5" x14ac:dyDescent="0.25">
      <c r="A1101" s="3">
        <f>RSI!A1101</f>
        <v>43609</v>
      </c>
      <c r="B1101" s="2">
        <f>RSI!B1101</f>
        <v>6.8521999999999998</v>
      </c>
      <c r="C1101" s="2">
        <f>RSI!I1101</f>
        <v>47.780056960485588</v>
      </c>
      <c r="D1101" s="2">
        <f>MACD!E1101</f>
        <v>3.0072702132264872E-2</v>
      </c>
      <c r="E1101" s="2">
        <f>MACD!F1101</f>
        <v>6.0413440836234115E-2</v>
      </c>
      <c r="F1101" s="2">
        <f>'Moving Avg'!D1101</f>
        <v>6.7444800000000003</v>
      </c>
      <c r="G1101" s="2">
        <f>'Moving Avg'!F1101</f>
        <v>6.8253250000000012</v>
      </c>
      <c r="H1101" s="2">
        <f>'Moving Avg'!G1101</f>
        <v>7.1625199999999998</v>
      </c>
      <c r="I1101" s="2">
        <f>'Moving Avg'!H1101</f>
        <v>7.5505515000000036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  <c r="M1101" s="8">
        <f t="shared" si="170"/>
        <v>25</v>
      </c>
      <c r="N1101" s="8">
        <f t="shared" si="171"/>
        <v>100</v>
      </c>
      <c r="O1101" s="8">
        <f t="shared" si="172"/>
        <v>0</v>
      </c>
      <c r="P1101" s="8">
        <f t="shared" si="173"/>
        <v>83.5</v>
      </c>
      <c r="Q1101" s="9">
        <f t="shared" si="174"/>
        <v>56.274999999999999</v>
      </c>
      <c r="R1101" s="9">
        <f t="shared" si="175"/>
        <v>45.875</v>
      </c>
      <c r="S1101" s="9">
        <f t="shared" si="176"/>
        <v>56.325000000000003</v>
      </c>
      <c r="T1101" s="9">
        <f t="shared" si="177"/>
        <v>52.125</v>
      </c>
      <c r="U1101" s="8">
        <f t="shared" si="178"/>
        <v>52.82500000000001</v>
      </c>
      <c r="V1101" s="8">
        <f t="shared" si="179"/>
        <v>52.650000000000006</v>
      </c>
    </row>
    <row r="1102" spans="1:22" ht="13.5" x14ac:dyDescent="0.25">
      <c r="A1102" s="3">
        <f>RSI!A1102</f>
        <v>43612</v>
      </c>
      <c r="B1102" s="2">
        <f>RSI!B1102</f>
        <v>6.8440000000000003</v>
      </c>
      <c r="C1102" s="2">
        <f>RSI!I1102</f>
        <v>47.455154129716014</v>
      </c>
      <c r="D1102" s="2">
        <f>MACD!E1102</f>
        <v>1.3634994398894484E-2</v>
      </c>
      <c r="E1102" s="2">
        <f>MACD!F1102</f>
        <v>5.1057751548766191E-2</v>
      </c>
      <c r="F1102" s="2">
        <f>'Moving Avg'!D1102</f>
        <v>6.7363199999999992</v>
      </c>
      <c r="G1102" s="2">
        <f>'Moving Avg'!F1102</f>
        <v>6.8115550000000002</v>
      </c>
      <c r="H1102" s="2">
        <f>'Moving Avg'!G1102</f>
        <v>7.1418959999999991</v>
      </c>
      <c r="I1102" s="2">
        <f>'Moving Avg'!H1102</f>
        <v>7.5486055000000034</v>
      </c>
      <c r="J1102" s="6" t="str">
        <f>OBV!F1102</f>
        <v>BEARISH</v>
      </c>
      <c r="K1102" s="6" t="str">
        <f>OBV!G1102</f>
        <v>NEUTRAL</v>
      </c>
      <c r="L1102" s="6" t="str">
        <f>OBV!H1102</f>
        <v>CONFIRMED BEARISH</v>
      </c>
      <c r="M1102" s="8">
        <f t="shared" si="170"/>
        <v>25</v>
      </c>
      <c r="N1102" s="8">
        <f t="shared" si="171"/>
        <v>100</v>
      </c>
      <c r="O1102" s="8">
        <f t="shared" si="172"/>
        <v>0</v>
      </c>
      <c r="P1102" s="8">
        <f t="shared" si="173"/>
        <v>16.5</v>
      </c>
      <c r="Q1102" s="9">
        <f t="shared" si="174"/>
        <v>46.225000000000001</v>
      </c>
      <c r="R1102" s="9">
        <f t="shared" si="175"/>
        <v>29.125</v>
      </c>
      <c r="S1102" s="9">
        <f t="shared" si="176"/>
        <v>26.175000000000001</v>
      </c>
      <c r="T1102" s="9">
        <f t="shared" si="177"/>
        <v>35.375</v>
      </c>
      <c r="U1102" s="8">
        <f t="shared" si="178"/>
        <v>33.841666666666661</v>
      </c>
      <c r="V1102" s="8">
        <f t="shared" si="179"/>
        <v>34.224999999999994</v>
      </c>
    </row>
    <row r="1103" spans="1:22" ht="13.5" x14ac:dyDescent="0.25">
      <c r="A1103" s="3">
        <f>RSI!A1103</f>
        <v>43613</v>
      </c>
      <c r="B1103" s="2">
        <f>RSI!B1103</f>
        <v>6.7706</v>
      </c>
      <c r="C1103" s="2">
        <f>RSI!I1103</f>
        <v>44.53582396562755</v>
      </c>
      <c r="D1103" s="2">
        <f>MACD!E1103</f>
        <v>5.4717191730464521E-3</v>
      </c>
      <c r="E1103" s="2">
        <f>MACD!F1103</f>
        <v>4.1940545073622243E-2</v>
      </c>
      <c r="F1103" s="2">
        <f>'Moving Avg'!D1103</f>
        <v>6.7608000000000006</v>
      </c>
      <c r="G1103" s="2">
        <f>'Moving Avg'!F1103</f>
        <v>6.7969600000000003</v>
      </c>
      <c r="H1103" s="2">
        <f>'Moving Avg'!G1103</f>
        <v>7.1206159999999992</v>
      </c>
      <c r="I1103" s="2">
        <f>'Moving Avg'!H1103</f>
        <v>7.5462925000000043</v>
      </c>
      <c r="J1103" s="6" t="str">
        <f>OBV!F1103</f>
        <v>BEARISH</v>
      </c>
      <c r="K1103" s="6" t="str">
        <f>OBV!G1103</f>
        <v>NEUTRAL</v>
      </c>
      <c r="L1103" s="6" t="str">
        <f>OBV!H1103</f>
        <v>BEARISH DIVERGENCE</v>
      </c>
      <c r="M1103" s="8">
        <f t="shared" si="170"/>
        <v>25</v>
      </c>
      <c r="N1103" s="8">
        <f t="shared" si="171"/>
        <v>100</v>
      </c>
      <c r="O1103" s="8">
        <f t="shared" si="172"/>
        <v>0</v>
      </c>
      <c r="P1103" s="8">
        <f t="shared" si="173"/>
        <v>16.5</v>
      </c>
      <c r="Q1103" s="9">
        <f t="shared" si="174"/>
        <v>46.225000000000001</v>
      </c>
      <c r="R1103" s="9">
        <f t="shared" si="175"/>
        <v>29.125</v>
      </c>
      <c r="S1103" s="9">
        <f t="shared" si="176"/>
        <v>26.175000000000001</v>
      </c>
      <c r="T1103" s="9">
        <f t="shared" si="177"/>
        <v>35.375</v>
      </c>
      <c r="U1103" s="8">
        <f t="shared" si="178"/>
        <v>33.841666666666661</v>
      </c>
      <c r="V1103" s="8">
        <f t="shared" si="179"/>
        <v>34.224999999999994</v>
      </c>
    </row>
    <row r="1104" spans="1:22" ht="13.5" x14ac:dyDescent="0.25">
      <c r="A1104" s="3">
        <f>RSI!A1104</f>
        <v>43614</v>
      </c>
      <c r="B1104" s="2">
        <f>RSI!B1104</f>
        <v>6.8113999999999999</v>
      </c>
      <c r="C1104" s="2">
        <f>RSI!I1104</f>
        <v>46.505775357036853</v>
      </c>
      <c r="D1104" s="2">
        <f>MACD!E1104</f>
        <v>-3.3738501806440446E-2</v>
      </c>
      <c r="E1104" s="2">
        <f>MACD!F1104</f>
        <v>2.6804735697609706E-2</v>
      </c>
      <c r="F1104" s="2">
        <f>'Moving Avg'!D1104</f>
        <v>6.7934399999999995</v>
      </c>
      <c r="G1104" s="2">
        <f>'Moving Avg'!F1104</f>
        <v>6.7945649999999986</v>
      </c>
      <c r="H1104" s="2">
        <f>'Moving Avg'!G1104</f>
        <v>7.0959260000000004</v>
      </c>
      <c r="I1104" s="2">
        <f>'Moving Avg'!H1104</f>
        <v>7.5445085000000036</v>
      </c>
      <c r="J1104" s="6" t="str">
        <f>OBV!F1104</f>
        <v>BEARISH</v>
      </c>
      <c r="K1104" s="6" t="str">
        <f>OBV!G1104</f>
        <v>NEUTRAL</v>
      </c>
      <c r="L1104" s="6" t="str">
        <f>OBV!H1104</f>
        <v>BEARISH DIVERGENCE</v>
      </c>
      <c r="M1104" s="8">
        <f t="shared" si="170"/>
        <v>25</v>
      </c>
      <c r="N1104" s="8">
        <f t="shared" si="171"/>
        <v>100</v>
      </c>
      <c r="O1104" s="8">
        <f t="shared" si="172"/>
        <v>0</v>
      </c>
      <c r="P1104" s="8">
        <f t="shared" si="173"/>
        <v>16.5</v>
      </c>
      <c r="Q1104" s="9">
        <f t="shared" si="174"/>
        <v>46.225000000000001</v>
      </c>
      <c r="R1104" s="9">
        <f t="shared" si="175"/>
        <v>29.125</v>
      </c>
      <c r="S1104" s="9">
        <f t="shared" si="176"/>
        <v>26.175000000000001</v>
      </c>
      <c r="T1104" s="9">
        <f t="shared" si="177"/>
        <v>35.375</v>
      </c>
      <c r="U1104" s="8">
        <f t="shared" si="178"/>
        <v>33.841666666666661</v>
      </c>
      <c r="V1104" s="8">
        <f t="shared" si="179"/>
        <v>34.224999999999994</v>
      </c>
    </row>
    <row r="1105" spans="1:22" ht="13.5" x14ac:dyDescent="0.25">
      <c r="A1105" s="3">
        <f>RSI!A1105</f>
        <v>43615</v>
      </c>
      <c r="B1105" s="2">
        <f>RSI!B1105</f>
        <v>6.6890000000000001</v>
      </c>
      <c r="C1105" s="2">
        <f>RSI!I1105</f>
        <v>41.718607196429232</v>
      </c>
      <c r="D1105" s="2">
        <f>MACD!E1105</f>
        <v>-3.4932395715652653E-2</v>
      </c>
      <c r="E1105" s="2">
        <f>MACD!F1105</f>
        <v>1.4457309414957233E-2</v>
      </c>
      <c r="F1105" s="2">
        <f>'Moving Avg'!D1105</f>
        <v>6.7934399999999995</v>
      </c>
      <c r="G1105" s="2">
        <f>'Moving Avg'!F1105</f>
        <v>6.7892999999999999</v>
      </c>
      <c r="H1105" s="2">
        <f>'Moving Avg'!G1105</f>
        <v>7.0704140000000004</v>
      </c>
      <c r="I1105" s="2">
        <f>'Moving Avg'!H1105</f>
        <v>7.5422750000000045</v>
      </c>
      <c r="J1105" s="6" t="str">
        <f>OBV!F1105</f>
        <v>BEARISH</v>
      </c>
      <c r="K1105" s="6" t="str">
        <f>OBV!G1105</f>
        <v>NEUTRAL</v>
      </c>
      <c r="L1105" s="6" t="str">
        <f>OBV!H1105</f>
        <v>NEUTRAL</v>
      </c>
      <c r="M1105" s="8">
        <f t="shared" si="170"/>
        <v>25</v>
      </c>
      <c r="N1105" s="8">
        <f t="shared" si="171"/>
        <v>100</v>
      </c>
      <c r="O1105" s="8">
        <f t="shared" si="172"/>
        <v>0</v>
      </c>
      <c r="P1105" s="8">
        <f t="shared" si="173"/>
        <v>16.5</v>
      </c>
      <c r="Q1105" s="9">
        <f t="shared" si="174"/>
        <v>46.225000000000001</v>
      </c>
      <c r="R1105" s="9">
        <f t="shared" si="175"/>
        <v>29.125</v>
      </c>
      <c r="S1105" s="9">
        <f t="shared" si="176"/>
        <v>26.175000000000001</v>
      </c>
      <c r="T1105" s="9">
        <f t="shared" si="177"/>
        <v>35.375</v>
      </c>
      <c r="U1105" s="8">
        <f t="shared" si="178"/>
        <v>33.841666666666661</v>
      </c>
      <c r="V1105" s="8">
        <f t="shared" si="179"/>
        <v>34.224999999999994</v>
      </c>
    </row>
    <row r="1106" spans="1:22" ht="13.5" x14ac:dyDescent="0.25">
      <c r="A1106" s="3">
        <f>RSI!A1106</f>
        <v>43616</v>
      </c>
      <c r="B1106" s="2">
        <f>RSI!B1106</f>
        <v>6.6890000000000001</v>
      </c>
      <c r="C1106" s="2">
        <f>RSI!I1106</f>
        <v>41.718607196429232</v>
      </c>
      <c r="D1106" s="2">
        <f>MACD!E1106</f>
        <v>-3.4825818058018321E-2</v>
      </c>
      <c r="E1106" s="2">
        <f>MACD!F1106</f>
        <v>4.6006839203621237E-3</v>
      </c>
      <c r="F1106" s="2">
        <f>'Moving Avg'!D1106</f>
        <v>6.7608000000000006</v>
      </c>
      <c r="G1106" s="2">
        <f>'Moving Avg'!F1106</f>
        <v>6.7738749999999994</v>
      </c>
      <c r="H1106" s="2">
        <f>'Moving Avg'!G1106</f>
        <v>7.0458759999999998</v>
      </c>
      <c r="I1106" s="2">
        <f>'Moving Avg'!H1106</f>
        <v>7.5410985000000048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  <c r="M1106" s="8">
        <f t="shared" si="170"/>
        <v>25</v>
      </c>
      <c r="N1106" s="8">
        <f t="shared" si="171"/>
        <v>100</v>
      </c>
      <c r="O1106" s="8">
        <f t="shared" si="172"/>
        <v>0</v>
      </c>
      <c r="P1106" s="8">
        <f t="shared" si="173"/>
        <v>16.5</v>
      </c>
      <c r="Q1106" s="9">
        <f t="shared" si="174"/>
        <v>46.225000000000001</v>
      </c>
      <c r="R1106" s="9">
        <f t="shared" si="175"/>
        <v>29.125</v>
      </c>
      <c r="S1106" s="9">
        <f t="shared" si="176"/>
        <v>26.175000000000001</v>
      </c>
      <c r="T1106" s="9">
        <f t="shared" si="177"/>
        <v>35.375</v>
      </c>
      <c r="U1106" s="8">
        <f t="shared" si="178"/>
        <v>33.841666666666661</v>
      </c>
      <c r="V1106" s="8">
        <f t="shared" si="179"/>
        <v>34.224999999999994</v>
      </c>
    </row>
    <row r="1107" spans="1:22" ht="13.5" x14ac:dyDescent="0.25">
      <c r="A1107" s="3">
        <f>RSI!A1107</f>
        <v>43619</v>
      </c>
      <c r="B1107" s="2">
        <f>RSI!B1107</f>
        <v>6.6238000000000001</v>
      </c>
      <c r="C1107" s="2">
        <f>RSI!I1107</f>
        <v>39.224231955545392</v>
      </c>
      <c r="D1107" s="2">
        <f>MACD!E1107</f>
        <v>-7.4411681204651359E-3</v>
      </c>
      <c r="E1107" s="2">
        <f>MACD!F1107</f>
        <v>2.1923135121966718E-3</v>
      </c>
      <c r="F1107" s="2">
        <f>'Moving Avg'!D1107</f>
        <v>6.7167600000000007</v>
      </c>
      <c r="G1107" s="2">
        <f>'Moving Avg'!F1107</f>
        <v>6.7551899999999989</v>
      </c>
      <c r="H1107" s="2">
        <f>'Moving Avg'!G1107</f>
        <v>7.0206860000000004</v>
      </c>
      <c r="I1107" s="2">
        <f>'Moving Avg'!H1107</f>
        <v>7.5380515000000035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  <c r="M1107" s="8">
        <f t="shared" si="170"/>
        <v>25</v>
      </c>
      <c r="N1107" s="8">
        <f t="shared" si="171"/>
        <v>45</v>
      </c>
      <c r="O1107" s="8">
        <f t="shared" si="172"/>
        <v>0</v>
      </c>
      <c r="P1107" s="8">
        <f t="shared" si="173"/>
        <v>16.5</v>
      </c>
      <c r="Q1107" s="9">
        <f t="shared" si="174"/>
        <v>26.975000000000001</v>
      </c>
      <c r="R1107" s="9">
        <f t="shared" si="175"/>
        <v>18.125</v>
      </c>
      <c r="S1107" s="9">
        <f t="shared" si="176"/>
        <v>17.925000000000001</v>
      </c>
      <c r="T1107" s="9">
        <f t="shared" si="177"/>
        <v>21.625</v>
      </c>
      <c r="U1107" s="8">
        <f t="shared" si="178"/>
        <v>21.008333333333336</v>
      </c>
      <c r="V1107" s="8">
        <f t="shared" si="179"/>
        <v>21.162500000000001</v>
      </c>
    </row>
    <row r="1108" spans="1:22" ht="13.5" x14ac:dyDescent="0.25">
      <c r="A1108" s="3">
        <f>RSI!A1108</f>
        <v>43623</v>
      </c>
      <c r="B1108" s="2">
        <f>RSI!B1108</f>
        <v>6.6238000000000001</v>
      </c>
      <c r="C1108" s="2">
        <f>RSI!I1108</f>
        <v>39.224231955545392</v>
      </c>
      <c r="D1108" s="2">
        <f>MACD!E1108</f>
        <v>-1.9326799444370657E-2</v>
      </c>
      <c r="E1108" s="2">
        <f>MACD!F1108</f>
        <v>-2.111509079116794E-3</v>
      </c>
      <c r="F1108" s="2">
        <f>'Moving Avg'!D1108</f>
        <v>6.6873999999999993</v>
      </c>
      <c r="G1108" s="2">
        <f>'Moving Avg'!F1108</f>
        <v>6.7365049999999984</v>
      </c>
      <c r="H1108" s="2">
        <f>'Moving Avg'!G1108</f>
        <v>6.9954959999999993</v>
      </c>
      <c r="I1108" s="2">
        <f>'Moving Avg'!H1108</f>
        <v>7.5351265000000032</v>
      </c>
      <c r="J1108" s="6" t="str">
        <f>OBV!F1108</f>
        <v>BULLISH</v>
      </c>
      <c r="K1108" s="6" t="str">
        <f>OBV!G1108</f>
        <v>NEUTRAL</v>
      </c>
      <c r="L1108" s="6" t="str">
        <f>OBV!H1108</f>
        <v>BULLISH DIVERGENCE</v>
      </c>
      <c r="M1108" s="8">
        <f t="shared" si="170"/>
        <v>25</v>
      </c>
      <c r="N1108" s="8">
        <f t="shared" si="171"/>
        <v>45</v>
      </c>
      <c r="O1108" s="8">
        <f t="shared" si="172"/>
        <v>0</v>
      </c>
      <c r="P1108" s="8">
        <f t="shared" si="173"/>
        <v>66.5</v>
      </c>
      <c r="Q1108" s="9">
        <f t="shared" si="174"/>
        <v>34.475000000000001</v>
      </c>
      <c r="R1108" s="9">
        <f t="shared" si="175"/>
        <v>30.625</v>
      </c>
      <c r="S1108" s="9">
        <f t="shared" si="176"/>
        <v>40.424999999999997</v>
      </c>
      <c r="T1108" s="9">
        <f t="shared" si="177"/>
        <v>34.125</v>
      </c>
      <c r="U1108" s="8">
        <f t="shared" si="178"/>
        <v>35.174999999999997</v>
      </c>
      <c r="V1108" s="8">
        <f t="shared" si="179"/>
        <v>34.912499999999994</v>
      </c>
    </row>
    <row r="1109" spans="1:22" ht="13.5" x14ac:dyDescent="0.25">
      <c r="A1109" s="3">
        <f>RSI!A1109</f>
        <v>43626</v>
      </c>
      <c r="B1109" s="2">
        <f>RSI!B1109</f>
        <v>6.8032000000000004</v>
      </c>
      <c r="C1109" s="2">
        <f>RSI!I1109</f>
        <v>48.962196171247463</v>
      </c>
      <c r="D1109" s="2">
        <f>MACD!E1109</f>
        <v>-4.1429481542080815E-2</v>
      </c>
      <c r="E1109" s="2">
        <f>MACD!F1109</f>
        <v>-9.9751035717095989E-3</v>
      </c>
      <c r="F1109" s="2">
        <f>'Moving Avg'!D1109</f>
        <v>6.6857599999999993</v>
      </c>
      <c r="G1109" s="2">
        <f>'Moving Avg'!F1109</f>
        <v>6.7414199999999997</v>
      </c>
      <c r="H1109" s="2">
        <f>'Moving Avg'!G1109</f>
        <v>6.9738939999999987</v>
      </c>
      <c r="I1109" s="2">
        <f>'Moving Avg'!H1109</f>
        <v>7.5330985000000048</v>
      </c>
      <c r="J1109" s="6" t="str">
        <f>OBV!F1109</f>
        <v>BULLISH</v>
      </c>
      <c r="K1109" s="6" t="str">
        <f>OBV!G1109</f>
        <v>NEUTRAL</v>
      </c>
      <c r="L1109" s="6" t="str">
        <f>OBV!H1109</f>
        <v>BULLISH DIVERGENCE</v>
      </c>
      <c r="M1109" s="8">
        <f t="shared" si="170"/>
        <v>25</v>
      </c>
      <c r="N1109" s="8">
        <f t="shared" si="171"/>
        <v>100</v>
      </c>
      <c r="O1109" s="8">
        <f t="shared" si="172"/>
        <v>0</v>
      </c>
      <c r="P1109" s="8">
        <f t="shared" si="173"/>
        <v>66.5</v>
      </c>
      <c r="Q1109" s="9">
        <f t="shared" si="174"/>
        <v>53.725000000000001</v>
      </c>
      <c r="R1109" s="9">
        <f t="shared" si="175"/>
        <v>41.625</v>
      </c>
      <c r="S1109" s="9">
        <f t="shared" si="176"/>
        <v>48.674999999999997</v>
      </c>
      <c r="T1109" s="9">
        <f t="shared" si="177"/>
        <v>47.875</v>
      </c>
      <c r="U1109" s="8">
        <f t="shared" si="178"/>
        <v>48.008333333333326</v>
      </c>
      <c r="V1109" s="8">
        <f t="shared" si="179"/>
        <v>47.974999999999994</v>
      </c>
    </row>
    <row r="1110" spans="1:22" ht="13.5" x14ac:dyDescent="0.25">
      <c r="A1110" s="3">
        <f>RSI!A1110</f>
        <v>43627</v>
      </c>
      <c r="B1110" s="2">
        <f>RSI!B1110</f>
        <v>6.9256000000000002</v>
      </c>
      <c r="C1110" s="2">
        <f>RSI!I1110</f>
        <v>54.337921353507113</v>
      </c>
      <c r="D1110" s="2">
        <f>MACD!E1110</f>
        <v>-6.2830392227842147E-2</v>
      </c>
      <c r="E1110" s="2">
        <f>MACD!F1110</f>
        <v>-2.0546161302936111E-2</v>
      </c>
      <c r="F1110" s="2">
        <f>'Moving Avg'!D1110</f>
        <v>6.7330799999999993</v>
      </c>
      <c r="G1110" s="2">
        <f>'Moving Avg'!F1110</f>
        <v>6.7504249999999999</v>
      </c>
      <c r="H1110" s="2">
        <f>'Moving Avg'!G1110</f>
        <v>6.9565259999999993</v>
      </c>
      <c r="I1110" s="2">
        <f>'Moving Avg'!H1110</f>
        <v>7.5316420000000042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  <c r="M1110" s="8">
        <f t="shared" si="170"/>
        <v>25</v>
      </c>
      <c r="N1110" s="8">
        <f t="shared" si="171"/>
        <v>100</v>
      </c>
      <c r="O1110" s="8">
        <f t="shared" si="172"/>
        <v>0</v>
      </c>
      <c r="P1110" s="8">
        <f t="shared" si="173"/>
        <v>83.5</v>
      </c>
      <c r="Q1110" s="9">
        <f t="shared" si="174"/>
        <v>56.274999999999999</v>
      </c>
      <c r="R1110" s="9">
        <f t="shared" si="175"/>
        <v>45.875</v>
      </c>
      <c r="S1110" s="9">
        <f t="shared" si="176"/>
        <v>56.325000000000003</v>
      </c>
      <c r="T1110" s="9">
        <f t="shared" si="177"/>
        <v>52.125</v>
      </c>
      <c r="U1110" s="8">
        <f t="shared" si="178"/>
        <v>52.82500000000001</v>
      </c>
      <c r="V1110" s="8">
        <f t="shared" si="179"/>
        <v>52.650000000000006</v>
      </c>
    </row>
    <row r="1111" spans="1:22" ht="13.5" x14ac:dyDescent="0.25">
      <c r="A1111" s="3">
        <f>RSI!A1111</f>
        <v>43628</v>
      </c>
      <c r="B1111" s="2">
        <f>RSI!B1111</f>
        <v>6.8358999999999996</v>
      </c>
      <c r="C1111" s="2">
        <f>RSI!I1111</f>
        <v>50.167647943266566</v>
      </c>
      <c r="D1111" s="2">
        <f>MACD!E1111</f>
        <v>-4.9825631172779161E-2</v>
      </c>
      <c r="E1111" s="2">
        <f>MACD!F1111</f>
        <v>-2.6402055276904722E-2</v>
      </c>
      <c r="F1111" s="2">
        <f>'Moving Avg'!D1111</f>
        <v>6.7624599999999999</v>
      </c>
      <c r="G1111" s="2">
        <f>'Moving Avg'!F1111</f>
        <v>6.7508800000000004</v>
      </c>
      <c r="H1111" s="2">
        <f>'Moving Avg'!G1111</f>
        <v>6.9435419999999999</v>
      </c>
      <c r="I1111" s="2">
        <f>'Moving Avg'!H1111</f>
        <v>7.5303870000000055</v>
      </c>
      <c r="J1111" s="6" t="str">
        <f>OBV!F1111</f>
        <v>BEARISH</v>
      </c>
      <c r="K1111" s="6" t="str">
        <f>OBV!G1111</f>
        <v>NEUTRAL</v>
      </c>
      <c r="L1111" s="6" t="str">
        <f>OBV!H1111</f>
        <v>BEARISH DIVERGENCE</v>
      </c>
      <c r="M1111" s="8">
        <f t="shared" si="170"/>
        <v>25</v>
      </c>
      <c r="N1111" s="8">
        <f t="shared" si="171"/>
        <v>100</v>
      </c>
      <c r="O1111" s="8">
        <f t="shared" si="172"/>
        <v>0</v>
      </c>
      <c r="P1111" s="8">
        <f t="shared" si="173"/>
        <v>16.5</v>
      </c>
      <c r="Q1111" s="9">
        <f t="shared" si="174"/>
        <v>46.225000000000001</v>
      </c>
      <c r="R1111" s="9">
        <f t="shared" si="175"/>
        <v>29.125</v>
      </c>
      <c r="S1111" s="9">
        <f t="shared" si="176"/>
        <v>26.175000000000001</v>
      </c>
      <c r="T1111" s="9">
        <f t="shared" si="177"/>
        <v>35.375</v>
      </c>
      <c r="U1111" s="8">
        <f t="shared" si="178"/>
        <v>33.841666666666661</v>
      </c>
      <c r="V1111" s="8">
        <f t="shared" si="179"/>
        <v>34.224999999999994</v>
      </c>
    </row>
    <row r="1112" spans="1:22" ht="13.5" x14ac:dyDescent="0.25">
      <c r="A1112" s="3">
        <f>RSI!A1112</f>
        <v>43629</v>
      </c>
      <c r="B1112" s="2">
        <f>RSI!B1112</f>
        <v>6.7706</v>
      </c>
      <c r="C1112" s="2">
        <f>RSI!I1112</f>
        <v>47.320461536500638</v>
      </c>
      <c r="D1112" s="2">
        <f>MACD!E1112</f>
        <v>-3.5307648794336899E-2</v>
      </c>
      <c r="E1112" s="2">
        <f>MACD!F1112</f>
        <v>-2.8183173980391159E-2</v>
      </c>
      <c r="F1112" s="2">
        <f>'Moving Avg'!D1112</f>
        <v>6.7918199999999995</v>
      </c>
      <c r="G1112" s="2">
        <f>'Moving Avg'!F1112</f>
        <v>6.7496950000000009</v>
      </c>
      <c r="H1112" s="2">
        <f>'Moving Avg'!G1112</f>
        <v>6.9325019999999995</v>
      </c>
      <c r="I1112" s="2">
        <f>'Moving Avg'!H1112</f>
        <v>7.528480500000005</v>
      </c>
      <c r="J1112" s="6" t="str">
        <f>OBV!F1112</f>
        <v>BEARISH</v>
      </c>
      <c r="K1112" s="6" t="str">
        <f>OBV!G1112</f>
        <v>NEUTRAL</v>
      </c>
      <c r="L1112" s="6" t="str">
        <f>OBV!H1112</f>
        <v>BEARISH DIVERGENCE</v>
      </c>
      <c r="M1112" s="8">
        <f t="shared" si="170"/>
        <v>25</v>
      </c>
      <c r="N1112" s="8">
        <f t="shared" si="171"/>
        <v>45</v>
      </c>
      <c r="O1112" s="8">
        <f t="shared" si="172"/>
        <v>0</v>
      </c>
      <c r="P1112" s="8">
        <f t="shared" si="173"/>
        <v>16.5</v>
      </c>
      <c r="Q1112" s="9">
        <f t="shared" si="174"/>
        <v>26.975000000000001</v>
      </c>
      <c r="R1112" s="9">
        <f t="shared" si="175"/>
        <v>18.125</v>
      </c>
      <c r="S1112" s="9">
        <f t="shared" si="176"/>
        <v>17.925000000000001</v>
      </c>
      <c r="T1112" s="9">
        <f t="shared" si="177"/>
        <v>21.625</v>
      </c>
      <c r="U1112" s="8">
        <f t="shared" si="178"/>
        <v>21.008333333333336</v>
      </c>
      <c r="V1112" s="8">
        <f t="shared" si="179"/>
        <v>21.162500000000001</v>
      </c>
    </row>
    <row r="1113" spans="1:22" ht="13.5" x14ac:dyDescent="0.25">
      <c r="A1113" s="3">
        <f>RSI!A1113</f>
        <v>43630</v>
      </c>
      <c r="B1113" s="2">
        <f>RSI!B1113</f>
        <v>6.9337</v>
      </c>
      <c r="C1113" s="2">
        <f>RSI!I1113</f>
        <v>54.297311354749247</v>
      </c>
      <c r="D1113" s="2">
        <f>MACD!E1113</f>
        <v>-4.6068116745193954E-2</v>
      </c>
      <c r="E1113" s="2">
        <f>MACD!F1113</f>
        <v>-3.1760162533351718E-2</v>
      </c>
      <c r="F1113" s="2">
        <f>'Moving Avg'!D1113</f>
        <v>6.8537999999999997</v>
      </c>
      <c r="G1113" s="2">
        <f>'Moving Avg'!F1113</f>
        <v>6.7566649999999999</v>
      </c>
      <c r="H1113" s="2">
        <f>'Moving Avg'!G1113</f>
        <v>6.9247239999999985</v>
      </c>
      <c r="I1113" s="2">
        <f>'Moving Avg'!H1113</f>
        <v>7.5271865000000062</v>
      </c>
      <c r="J1113" s="6" t="str">
        <f>OBV!F1113</f>
        <v>BEARISH</v>
      </c>
      <c r="K1113" s="6" t="str">
        <f>OBV!G1113</f>
        <v>NEUTRAL</v>
      </c>
      <c r="L1113" s="6" t="str">
        <f>OBV!H1113</f>
        <v>BEARISH DIVERGENCE</v>
      </c>
      <c r="M1113" s="8">
        <f t="shared" si="170"/>
        <v>25</v>
      </c>
      <c r="N1113" s="8">
        <f t="shared" si="171"/>
        <v>45</v>
      </c>
      <c r="O1113" s="8">
        <f t="shared" si="172"/>
        <v>0</v>
      </c>
      <c r="P1113" s="8">
        <f t="shared" si="173"/>
        <v>16.5</v>
      </c>
      <c r="Q1113" s="9">
        <f t="shared" si="174"/>
        <v>26.975000000000001</v>
      </c>
      <c r="R1113" s="9">
        <f t="shared" si="175"/>
        <v>18.125</v>
      </c>
      <c r="S1113" s="9">
        <f t="shared" si="176"/>
        <v>17.925000000000001</v>
      </c>
      <c r="T1113" s="9">
        <f t="shared" si="177"/>
        <v>21.625</v>
      </c>
      <c r="U1113" s="8">
        <f t="shared" si="178"/>
        <v>21.008333333333336</v>
      </c>
      <c r="V1113" s="8">
        <f t="shared" si="179"/>
        <v>21.162500000000001</v>
      </c>
    </row>
    <row r="1114" spans="1:22" ht="13.5" x14ac:dyDescent="0.25">
      <c r="A1114" s="3">
        <f>RSI!A1114</f>
        <v>43633</v>
      </c>
      <c r="B1114" s="2">
        <f>RSI!B1114</f>
        <v>6.9337</v>
      </c>
      <c r="C1114" s="2">
        <f>RSI!I1114</f>
        <v>54.297311354749247</v>
      </c>
      <c r="D1114" s="2">
        <f>MACD!E1114</f>
        <v>-4.9555456401903619E-2</v>
      </c>
      <c r="E1114" s="2">
        <f>MACD!F1114</f>
        <v>-3.5319221307062103E-2</v>
      </c>
      <c r="F1114" s="2">
        <f>'Moving Avg'!D1114</f>
        <v>6.879900000000001</v>
      </c>
      <c r="G1114" s="2">
        <f>'Moving Avg'!F1114</f>
        <v>6.7733849999999993</v>
      </c>
      <c r="H1114" s="2">
        <f>'Moving Avg'!G1114</f>
        <v>6.921009999999999</v>
      </c>
      <c r="I1114" s="2">
        <f>'Moving Avg'!H1114</f>
        <v>7.525689000000007</v>
      </c>
      <c r="J1114" s="6" t="str">
        <f>OBV!F1114</f>
        <v>BEARISH</v>
      </c>
      <c r="K1114" s="6" t="str">
        <f>OBV!G1114</f>
        <v>NEUTRAL</v>
      </c>
      <c r="L1114" s="6" t="str">
        <f>OBV!H1114</f>
        <v>BEARISH DIVERGENCE</v>
      </c>
      <c r="M1114" s="8">
        <f t="shared" si="170"/>
        <v>25</v>
      </c>
      <c r="N1114" s="8">
        <f t="shared" si="171"/>
        <v>45</v>
      </c>
      <c r="O1114" s="8">
        <f t="shared" si="172"/>
        <v>0</v>
      </c>
      <c r="P1114" s="8">
        <f t="shared" si="173"/>
        <v>16.5</v>
      </c>
      <c r="Q1114" s="9">
        <f t="shared" si="174"/>
        <v>26.975000000000001</v>
      </c>
      <c r="R1114" s="9">
        <f t="shared" si="175"/>
        <v>18.125</v>
      </c>
      <c r="S1114" s="9">
        <f t="shared" si="176"/>
        <v>17.925000000000001</v>
      </c>
      <c r="T1114" s="9">
        <f t="shared" si="177"/>
        <v>21.625</v>
      </c>
      <c r="U1114" s="8">
        <f t="shared" si="178"/>
        <v>21.008333333333336</v>
      </c>
      <c r="V1114" s="8">
        <f t="shared" si="179"/>
        <v>21.162500000000001</v>
      </c>
    </row>
    <row r="1115" spans="1:22" ht="13.5" x14ac:dyDescent="0.25">
      <c r="A1115" s="3">
        <f>RSI!A1115</f>
        <v>43634</v>
      </c>
      <c r="B1115" s="2">
        <f>RSI!B1115</f>
        <v>6.7298</v>
      </c>
      <c r="C1115" s="2">
        <f>RSI!I1115</f>
        <v>45.550610952056395</v>
      </c>
      <c r="D1115" s="2">
        <f>MACD!E1115</f>
        <v>-5.6843765746597441E-2</v>
      </c>
      <c r="E1115" s="2">
        <f>MACD!F1115</f>
        <v>-3.9624130194969173E-2</v>
      </c>
      <c r="F1115" s="2">
        <f>'Moving Avg'!D1115</f>
        <v>6.8407399999999994</v>
      </c>
      <c r="G1115" s="2">
        <f>'Moving Avg'!F1115</f>
        <v>6.7725999999999997</v>
      </c>
      <c r="H1115" s="2">
        <f>'Moving Avg'!G1115</f>
        <v>6.9158179999999989</v>
      </c>
      <c r="I1115" s="2">
        <f>'Moving Avg'!H1115</f>
        <v>7.5227660000000061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  <c r="M1115" s="8">
        <f t="shared" si="170"/>
        <v>25</v>
      </c>
      <c r="N1115" s="8">
        <f t="shared" si="171"/>
        <v>45</v>
      </c>
      <c r="O1115" s="8">
        <f t="shared" si="172"/>
        <v>0</v>
      </c>
      <c r="P1115" s="8">
        <f t="shared" si="173"/>
        <v>16.5</v>
      </c>
      <c r="Q1115" s="9">
        <f t="shared" si="174"/>
        <v>26.975000000000001</v>
      </c>
      <c r="R1115" s="9">
        <f t="shared" si="175"/>
        <v>18.125</v>
      </c>
      <c r="S1115" s="9">
        <f t="shared" si="176"/>
        <v>17.925000000000001</v>
      </c>
      <c r="T1115" s="9">
        <f t="shared" si="177"/>
        <v>21.625</v>
      </c>
      <c r="U1115" s="8">
        <f t="shared" si="178"/>
        <v>21.008333333333336</v>
      </c>
      <c r="V1115" s="8">
        <f t="shared" si="179"/>
        <v>21.162500000000001</v>
      </c>
    </row>
    <row r="1116" spans="1:22" ht="13.5" x14ac:dyDescent="0.25">
      <c r="A1116" s="3">
        <f>RSI!A1116</f>
        <v>43635</v>
      </c>
      <c r="B1116" s="2">
        <f>RSI!B1116</f>
        <v>6.9256000000000002</v>
      </c>
      <c r="C1116" s="2">
        <f>RSI!I1116</f>
        <v>53.32598410607747</v>
      </c>
      <c r="D1116" s="2">
        <f>MACD!E1116</f>
        <v>-7.6874848387065597E-2</v>
      </c>
      <c r="E1116" s="2">
        <f>MACD!F1116</f>
        <v>-4.7074273833388462E-2</v>
      </c>
      <c r="F1116" s="2">
        <f>'Moving Avg'!D1116</f>
        <v>6.8586799999999997</v>
      </c>
      <c r="G1116" s="2">
        <f>'Moving Avg'!F1116</f>
        <v>6.7816050000000008</v>
      </c>
      <c r="H1116" s="2">
        <f>'Moving Avg'!G1116</f>
        <v>6.9106419999999993</v>
      </c>
      <c r="I1116" s="2">
        <f>'Moving Avg'!H1116</f>
        <v>7.520009000000007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  <c r="M1116" s="8">
        <f t="shared" si="170"/>
        <v>25</v>
      </c>
      <c r="N1116" s="8">
        <f t="shared" si="171"/>
        <v>100</v>
      </c>
      <c r="O1116" s="8">
        <f t="shared" si="172"/>
        <v>0</v>
      </c>
      <c r="P1116" s="8">
        <f t="shared" si="173"/>
        <v>83.5</v>
      </c>
      <c r="Q1116" s="9">
        <f t="shared" si="174"/>
        <v>56.274999999999999</v>
      </c>
      <c r="R1116" s="9">
        <f t="shared" si="175"/>
        <v>45.875</v>
      </c>
      <c r="S1116" s="9">
        <f t="shared" si="176"/>
        <v>56.325000000000003</v>
      </c>
      <c r="T1116" s="9">
        <f t="shared" si="177"/>
        <v>52.125</v>
      </c>
      <c r="U1116" s="8">
        <f t="shared" si="178"/>
        <v>52.82500000000001</v>
      </c>
      <c r="V1116" s="8">
        <f t="shared" si="179"/>
        <v>52.650000000000006</v>
      </c>
    </row>
    <row r="1117" spans="1:22" ht="13.5" x14ac:dyDescent="0.25">
      <c r="A1117" s="3">
        <f>RSI!A1117</f>
        <v>43636</v>
      </c>
      <c r="B1117" s="2">
        <f>RSI!B1117</f>
        <v>6.9256000000000002</v>
      </c>
      <c r="C1117" s="2">
        <f>RSI!I1117</f>
        <v>53.32598410607747</v>
      </c>
      <c r="D1117" s="2">
        <f>MACD!E1117</f>
        <v>-0.10441971543145456</v>
      </c>
      <c r="E1117" s="2">
        <f>MACD!F1117</f>
        <v>-5.8543362153001689E-2</v>
      </c>
      <c r="F1117" s="2">
        <f>'Moving Avg'!D1117</f>
        <v>6.8896800000000002</v>
      </c>
      <c r="G1117" s="2">
        <f>'Moving Avg'!F1117</f>
        <v>6.7836449999999999</v>
      </c>
      <c r="H1117" s="2">
        <f>'Moving Avg'!G1117</f>
        <v>6.904653999999999</v>
      </c>
      <c r="I1117" s="2">
        <f>'Moving Avg'!H1117</f>
        <v>7.5155045000000067</v>
      </c>
      <c r="J1117" s="6" t="str">
        <f>OBV!F1117</f>
        <v>BULLISH</v>
      </c>
      <c r="K1117" s="6" t="str">
        <f>OBV!G1117</f>
        <v>NEUTRAL</v>
      </c>
      <c r="L1117" s="6" t="str">
        <f>OBV!H1117</f>
        <v>CONFIRMED BULLISH</v>
      </c>
      <c r="M1117" s="8">
        <f t="shared" si="170"/>
        <v>25</v>
      </c>
      <c r="N1117" s="8">
        <f t="shared" si="171"/>
        <v>100</v>
      </c>
      <c r="O1117" s="8">
        <f t="shared" si="172"/>
        <v>0</v>
      </c>
      <c r="P1117" s="8">
        <f t="shared" si="173"/>
        <v>83.5</v>
      </c>
      <c r="Q1117" s="9">
        <f t="shared" si="174"/>
        <v>56.274999999999999</v>
      </c>
      <c r="R1117" s="9">
        <f t="shared" si="175"/>
        <v>45.875</v>
      </c>
      <c r="S1117" s="9">
        <f t="shared" si="176"/>
        <v>56.325000000000003</v>
      </c>
      <c r="T1117" s="9">
        <f t="shared" si="177"/>
        <v>52.125</v>
      </c>
      <c r="U1117" s="8">
        <f t="shared" si="178"/>
        <v>52.82500000000001</v>
      </c>
      <c r="V1117" s="8">
        <f t="shared" si="179"/>
        <v>52.650000000000006</v>
      </c>
    </row>
    <row r="1118" spans="1:22" ht="13.5" x14ac:dyDescent="0.25">
      <c r="A1118" s="3">
        <f>RSI!A1118</f>
        <v>43637</v>
      </c>
      <c r="B1118" s="2">
        <f>RSI!B1118</f>
        <v>6.9337</v>
      </c>
      <c r="C1118" s="2">
        <f>RSI!I1118</f>
        <v>53.643583586479657</v>
      </c>
      <c r="D1118" s="2">
        <f>MACD!E1118</f>
        <v>-0.12884979969208477</v>
      </c>
      <c r="E1118" s="2">
        <f>MACD!F1118</f>
        <v>-7.260464966081831E-2</v>
      </c>
      <c r="F1118" s="2">
        <f>'Moving Avg'!D1118</f>
        <v>6.8896800000000002</v>
      </c>
      <c r="G1118" s="2">
        <f>'Moving Avg'!F1118</f>
        <v>6.7979199999999995</v>
      </c>
      <c r="H1118" s="2">
        <f>'Moving Avg'!G1118</f>
        <v>6.8978519999999977</v>
      </c>
      <c r="I1118" s="2">
        <f>'Moving Avg'!H1118</f>
        <v>7.5089275000000066</v>
      </c>
      <c r="J1118" s="6" t="str">
        <f>OBV!F1118</f>
        <v>BULLISH</v>
      </c>
      <c r="K1118" s="6" t="str">
        <f>OBV!G1118</f>
        <v>NEUTRAL</v>
      </c>
      <c r="L1118" s="6" t="str">
        <f>OBV!H1118</f>
        <v>NEUTRAL</v>
      </c>
      <c r="M1118" s="8">
        <f t="shared" si="170"/>
        <v>25</v>
      </c>
      <c r="N1118" s="8">
        <f t="shared" si="171"/>
        <v>100</v>
      </c>
      <c r="O1118" s="8">
        <f t="shared" si="172"/>
        <v>0</v>
      </c>
      <c r="P1118" s="8">
        <f t="shared" si="173"/>
        <v>49.5</v>
      </c>
      <c r="Q1118" s="9">
        <f t="shared" si="174"/>
        <v>51.174999999999997</v>
      </c>
      <c r="R1118" s="9">
        <f t="shared" si="175"/>
        <v>37.375</v>
      </c>
      <c r="S1118" s="9">
        <f t="shared" si="176"/>
        <v>41.025000000000006</v>
      </c>
      <c r="T1118" s="9">
        <f t="shared" si="177"/>
        <v>43.625</v>
      </c>
      <c r="U1118" s="8">
        <f t="shared" si="178"/>
        <v>43.191666666666663</v>
      </c>
      <c r="V1118" s="8">
        <f t="shared" si="179"/>
        <v>43.3</v>
      </c>
    </row>
    <row r="1119" spans="1:22" ht="13.5" x14ac:dyDescent="0.25">
      <c r="A1119" s="3">
        <f>RSI!A1119</f>
        <v>43640</v>
      </c>
      <c r="B1119" s="2">
        <f>RSI!B1119</f>
        <v>6.9256000000000002</v>
      </c>
      <c r="C1119" s="2">
        <f>RSI!I1119</f>
        <v>53.253339666334156</v>
      </c>
      <c r="D1119" s="2">
        <f>MACD!E1119</f>
        <v>-0.1218534292445197</v>
      </c>
      <c r="E1119" s="2">
        <f>MACD!F1119</f>
        <v>-8.2454405577558593E-2</v>
      </c>
      <c r="F1119" s="2">
        <f>'Moving Avg'!D1119</f>
        <v>6.8880600000000003</v>
      </c>
      <c r="G1119" s="2">
        <f>'Moving Avg'!F1119</f>
        <v>6.8117900000000002</v>
      </c>
      <c r="H1119" s="2">
        <f>'Moving Avg'!G1119</f>
        <v>6.895113999999996</v>
      </c>
      <c r="I1119" s="2">
        <f>'Moving Avg'!H1119</f>
        <v>7.5029195000000071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  <c r="M1119" s="8">
        <f t="shared" si="170"/>
        <v>25</v>
      </c>
      <c r="N1119" s="8">
        <f t="shared" si="171"/>
        <v>100</v>
      </c>
      <c r="O1119" s="8">
        <f t="shared" si="172"/>
        <v>0</v>
      </c>
      <c r="P1119" s="8">
        <f t="shared" si="173"/>
        <v>16.5</v>
      </c>
      <c r="Q1119" s="9">
        <f t="shared" si="174"/>
        <v>46.225000000000001</v>
      </c>
      <c r="R1119" s="9">
        <f t="shared" si="175"/>
        <v>29.125</v>
      </c>
      <c r="S1119" s="9">
        <f t="shared" si="176"/>
        <v>26.175000000000001</v>
      </c>
      <c r="T1119" s="9">
        <f t="shared" si="177"/>
        <v>35.375</v>
      </c>
      <c r="U1119" s="8">
        <f t="shared" si="178"/>
        <v>33.841666666666661</v>
      </c>
      <c r="V1119" s="8">
        <f t="shared" si="179"/>
        <v>34.224999999999994</v>
      </c>
    </row>
    <row r="1120" spans="1:22" ht="13.5" x14ac:dyDescent="0.25">
      <c r="A1120" s="3">
        <f>RSI!A1120</f>
        <v>43641</v>
      </c>
      <c r="B1120" s="2">
        <f>RSI!B1120</f>
        <v>6.9256000000000002</v>
      </c>
      <c r="C1120" s="2">
        <f>RSI!I1120</f>
        <v>53.253339666334142</v>
      </c>
      <c r="D1120" s="2">
        <f>MACD!E1120</f>
        <v>-9.7547401922415844E-2</v>
      </c>
      <c r="E1120" s="2">
        <f>MACD!F1120</f>
        <v>-8.547300484653006E-2</v>
      </c>
      <c r="F1120" s="2">
        <f>'Moving Avg'!D1120</f>
        <v>6.9272200000000002</v>
      </c>
      <c r="G1120" s="2">
        <f>'Moving Avg'!F1120</f>
        <v>6.8236200000000009</v>
      </c>
      <c r="H1120" s="2">
        <f>'Moving Avg'!G1120</f>
        <v>6.8922139999999956</v>
      </c>
      <c r="I1120" s="2">
        <f>'Moving Avg'!H1120</f>
        <v>7.4958960000000072</v>
      </c>
      <c r="J1120" s="6" t="str">
        <f>OBV!F1120</f>
        <v>BEARISH</v>
      </c>
      <c r="K1120" s="6" t="str">
        <f>OBV!G1120</f>
        <v>NEUTRAL</v>
      </c>
      <c r="L1120" s="6" t="str">
        <f>OBV!H1120</f>
        <v>BEARISH DIVERGENCE</v>
      </c>
      <c r="M1120" s="8">
        <f t="shared" si="170"/>
        <v>25</v>
      </c>
      <c r="N1120" s="8">
        <f t="shared" si="171"/>
        <v>45</v>
      </c>
      <c r="O1120" s="8">
        <f t="shared" si="172"/>
        <v>0</v>
      </c>
      <c r="P1120" s="8">
        <f t="shared" si="173"/>
        <v>16.5</v>
      </c>
      <c r="Q1120" s="9">
        <f t="shared" si="174"/>
        <v>26.975000000000001</v>
      </c>
      <c r="R1120" s="9">
        <f t="shared" si="175"/>
        <v>18.125</v>
      </c>
      <c r="S1120" s="9">
        <f t="shared" si="176"/>
        <v>17.925000000000001</v>
      </c>
      <c r="T1120" s="9">
        <f t="shared" si="177"/>
        <v>21.625</v>
      </c>
      <c r="U1120" s="8">
        <f t="shared" si="178"/>
        <v>21.008333333333336</v>
      </c>
      <c r="V1120" s="8">
        <f t="shared" si="179"/>
        <v>21.162500000000001</v>
      </c>
    </row>
    <row r="1121" spans="1:22" ht="13.5" x14ac:dyDescent="0.25">
      <c r="A1121" s="3">
        <f>RSI!A1121</f>
        <v>43642</v>
      </c>
      <c r="B1121" s="2">
        <f>RSI!B1121</f>
        <v>7.1132</v>
      </c>
      <c r="C1121" s="2">
        <f>RSI!I1121</f>
        <v>60.894707172341938</v>
      </c>
      <c r="D1121" s="2">
        <f>MACD!E1121</f>
        <v>-0.10508886311538479</v>
      </c>
      <c r="E1121" s="2">
        <f>MACD!F1121</f>
        <v>-8.9396176500301003E-2</v>
      </c>
      <c r="F1121" s="2">
        <f>'Moving Avg'!D1121</f>
        <v>6.9647400000000008</v>
      </c>
      <c r="G1121" s="2">
        <f>'Moving Avg'!F1121</f>
        <v>6.8366700000000007</v>
      </c>
      <c r="H1121" s="2">
        <f>'Moving Avg'!G1121</f>
        <v>6.8912779999999954</v>
      </c>
      <c r="I1121" s="2">
        <f>'Moving Avg'!H1121</f>
        <v>7.4908260000000073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  <c r="M1121" s="8">
        <f t="shared" si="170"/>
        <v>25</v>
      </c>
      <c r="N1121" s="8">
        <f t="shared" si="171"/>
        <v>45</v>
      </c>
      <c r="O1121" s="8">
        <f t="shared" si="172"/>
        <v>0</v>
      </c>
      <c r="P1121" s="8">
        <f t="shared" si="173"/>
        <v>83.5</v>
      </c>
      <c r="Q1121" s="9">
        <f t="shared" si="174"/>
        <v>37.024999999999999</v>
      </c>
      <c r="R1121" s="9">
        <f t="shared" si="175"/>
        <v>34.875</v>
      </c>
      <c r="S1121" s="9">
        <f t="shared" si="176"/>
        <v>48.075000000000003</v>
      </c>
      <c r="T1121" s="9">
        <f t="shared" si="177"/>
        <v>38.375</v>
      </c>
      <c r="U1121" s="8">
        <f t="shared" si="178"/>
        <v>39.991666666666667</v>
      </c>
      <c r="V1121" s="8">
        <f t="shared" si="179"/>
        <v>39.587500000000006</v>
      </c>
    </row>
    <row r="1122" spans="1:22" ht="13.5" x14ac:dyDescent="0.25">
      <c r="A1122" s="3">
        <f>RSI!A1122</f>
        <v>43643</v>
      </c>
      <c r="B1122" s="2">
        <f>RSI!B1122</f>
        <v>6.9010999999999996</v>
      </c>
      <c r="C1122" s="2">
        <f>RSI!I1122</f>
        <v>50.786749139645437</v>
      </c>
      <c r="D1122" s="2">
        <f>MACD!E1122</f>
        <v>-0.10729497814559785</v>
      </c>
      <c r="E1122" s="2">
        <f>MACD!F1122</f>
        <v>-9.2975936829360381E-2</v>
      </c>
      <c r="F1122" s="2">
        <f>'Moving Avg'!D1122</f>
        <v>6.9598399999999998</v>
      </c>
      <c r="G1122" s="2">
        <f>'Moving Avg'!F1122</f>
        <v>6.8395250000000001</v>
      </c>
      <c r="H1122" s="2">
        <f>'Moving Avg'!G1122</f>
        <v>6.886585999999995</v>
      </c>
      <c r="I1122" s="2">
        <f>'Moving Avg'!H1122</f>
        <v>7.4836800000000077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  <c r="M1122" s="8">
        <f t="shared" si="170"/>
        <v>25</v>
      </c>
      <c r="N1122" s="8">
        <f t="shared" si="171"/>
        <v>45</v>
      </c>
      <c r="O1122" s="8">
        <f t="shared" si="172"/>
        <v>0</v>
      </c>
      <c r="P1122" s="8">
        <f t="shared" si="173"/>
        <v>16.5</v>
      </c>
      <c r="Q1122" s="9">
        <f t="shared" si="174"/>
        <v>26.975000000000001</v>
      </c>
      <c r="R1122" s="9">
        <f t="shared" si="175"/>
        <v>18.125</v>
      </c>
      <c r="S1122" s="9">
        <f t="shared" si="176"/>
        <v>17.925000000000001</v>
      </c>
      <c r="T1122" s="9">
        <f t="shared" si="177"/>
        <v>21.625</v>
      </c>
      <c r="U1122" s="8">
        <f t="shared" si="178"/>
        <v>21.008333333333336</v>
      </c>
      <c r="V1122" s="8">
        <f t="shared" si="179"/>
        <v>21.162500000000001</v>
      </c>
    </row>
    <row r="1123" spans="1:22" ht="13.5" x14ac:dyDescent="0.25">
      <c r="A1123" s="3">
        <f>RSI!A1123</f>
        <v>43644</v>
      </c>
      <c r="B1123" s="2">
        <f>RSI!B1123</f>
        <v>6.9989999999999997</v>
      </c>
      <c r="C1123" s="2">
        <f>RSI!I1123</f>
        <v>54.537864515411009</v>
      </c>
      <c r="D1123" s="2">
        <f>MACD!E1123</f>
        <v>-9.1447404700373269E-2</v>
      </c>
      <c r="E1123" s="2">
        <f>MACD!F1123</f>
        <v>-9.2670230403562967E-2</v>
      </c>
      <c r="F1123" s="2">
        <f>'Moving Avg'!D1123</f>
        <v>6.9729000000000001</v>
      </c>
      <c r="G1123" s="2">
        <f>'Moving Avg'!F1123</f>
        <v>6.8509450000000003</v>
      </c>
      <c r="H1123" s="2">
        <f>'Moving Avg'!G1123</f>
        <v>6.8828779999999972</v>
      </c>
      <c r="I1123" s="2">
        <f>'Moving Avg'!H1123</f>
        <v>7.4768200000000071</v>
      </c>
      <c r="J1123" s="6" t="str">
        <f>OBV!F1123</f>
        <v>BEARISH</v>
      </c>
      <c r="K1123" s="6" t="str">
        <f>OBV!G1123</f>
        <v>NEUTRAL</v>
      </c>
      <c r="L1123" s="6" t="str">
        <f>OBV!H1123</f>
        <v>BEARISH DIVERGENCE</v>
      </c>
      <c r="M1123" s="8">
        <f t="shared" si="170"/>
        <v>25</v>
      </c>
      <c r="N1123" s="8">
        <f t="shared" si="171"/>
        <v>0</v>
      </c>
      <c r="O1123" s="8">
        <f t="shared" si="172"/>
        <v>0</v>
      </c>
      <c r="P1123" s="8">
        <f t="shared" si="173"/>
        <v>16.5</v>
      </c>
      <c r="Q1123" s="9">
        <f t="shared" si="174"/>
        <v>11.225</v>
      </c>
      <c r="R1123" s="9">
        <f t="shared" si="175"/>
        <v>9.125</v>
      </c>
      <c r="S1123" s="9">
        <f t="shared" si="176"/>
        <v>11.175000000000001</v>
      </c>
      <c r="T1123" s="9">
        <f t="shared" si="177"/>
        <v>10.375</v>
      </c>
      <c r="U1123" s="8">
        <f t="shared" si="178"/>
        <v>10.508333333333335</v>
      </c>
      <c r="V1123" s="8">
        <f t="shared" si="179"/>
        <v>10.475000000000001</v>
      </c>
    </row>
    <row r="1124" spans="1:22" ht="13.5" x14ac:dyDescent="0.25">
      <c r="A1124" s="3">
        <f>RSI!A1124</f>
        <v>43647</v>
      </c>
      <c r="B1124" s="2">
        <f>RSI!B1124</f>
        <v>7.1947999999999999</v>
      </c>
      <c r="C1124" s="2">
        <f>RSI!I1124</f>
        <v>60.948876393377844</v>
      </c>
      <c r="D1124" s="2">
        <f>MACD!E1124</f>
        <v>-9.3236942260947586E-2</v>
      </c>
      <c r="E1124" s="2">
        <f>MACD!F1124</f>
        <v>-9.2783572775039902E-2</v>
      </c>
      <c r="F1124" s="2">
        <f>'Moving Avg'!D1124</f>
        <v>7.0267399999999993</v>
      </c>
      <c r="G1124" s="2">
        <f>'Moving Avg'!F1124</f>
        <v>6.8701150000000002</v>
      </c>
      <c r="H1124" s="2">
        <f>'Moving Avg'!G1124</f>
        <v>6.8830859999999969</v>
      </c>
      <c r="I1124" s="2">
        <f>'Moving Avg'!H1124</f>
        <v>7.4691105000000073</v>
      </c>
      <c r="J1124" s="6" t="str">
        <f>OBV!F1124</f>
        <v>BEARISH</v>
      </c>
      <c r="K1124" s="6" t="str">
        <f>OBV!G1124</f>
        <v>NEUTRAL</v>
      </c>
      <c r="L1124" s="6" t="str">
        <f>OBV!H1124</f>
        <v>BEARISH DIVERGENCE</v>
      </c>
      <c r="M1124" s="8">
        <f t="shared" si="170"/>
        <v>25</v>
      </c>
      <c r="N1124" s="8">
        <f t="shared" si="171"/>
        <v>45</v>
      </c>
      <c r="O1124" s="8">
        <f t="shared" si="172"/>
        <v>0</v>
      </c>
      <c r="P1124" s="8">
        <f t="shared" si="173"/>
        <v>16.5</v>
      </c>
      <c r="Q1124" s="9">
        <f t="shared" si="174"/>
        <v>26.975000000000001</v>
      </c>
      <c r="R1124" s="9">
        <f t="shared" si="175"/>
        <v>18.125</v>
      </c>
      <c r="S1124" s="9">
        <f t="shared" si="176"/>
        <v>17.925000000000001</v>
      </c>
      <c r="T1124" s="9">
        <f t="shared" si="177"/>
        <v>21.625</v>
      </c>
      <c r="U1124" s="8">
        <f t="shared" si="178"/>
        <v>21.008333333333336</v>
      </c>
      <c r="V1124" s="8">
        <f t="shared" si="179"/>
        <v>21.162500000000001</v>
      </c>
    </row>
    <row r="1125" spans="1:22" ht="13.5" x14ac:dyDescent="0.25">
      <c r="A1125" s="3">
        <f>RSI!A1125</f>
        <v>43648</v>
      </c>
      <c r="B1125" s="2">
        <f>RSI!B1125</f>
        <v>7.1784999999999997</v>
      </c>
      <c r="C1125" s="2">
        <f>RSI!I1125</f>
        <v>60.187944371200366</v>
      </c>
      <c r="D1125" s="2">
        <f>MACD!E1125</f>
        <v>-0.12671379428406571</v>
      </c>
      <c r="E1125" s="2">
        <f>MACD!F1125</f>
        <v>-9.9569617076845071E-2</v>
      </c>
      <c r="F1125" s="2">
        <f>'Moving Avg'!D1125</f>
        <v>7.0773200000000003</v>
      </c>
      <c r="G1125" s="2">
        <f>'Moving Avg'!F1125</f>
        <v>6.8945899999999991</v>
      </c>
      <c r="H1125" s="2">
        <f>'Moving Avg'!G1125</f>
        <v>6.8871939999999974</v>
      </c>
      <c r="I1125" s="2">
        <f>'Moving Avg'!H1125</f>
        <v>7.4595720000000076</v>
      </c>
      <c r="J1125" s="6" t="str">
        <f>OBV!F1125</f>
        <v>BEARISH</v>
      </c>
      <c r="K1125" s="6" t="str">
        <f>OBV!G1125</f>
        <v>NEUTRAL</v>
      </c>
      <c r="L1125" s="6" t="str">
        <f>OBV!H1125</f>
        <v>BEARISH DIVERGENCE</v>
      </c>
      <c r="M1125" s="8">
        <f t="shared" si="170"/>
        <v>25</v>
      </c>
      <c r="N1125" s="8">
        <f t="shared" si="171"/>
        <v>100</v>
      </c>
      <c r="O1125" s="8">
        <f t="shared" si="172"/>
        <v>0</v>
      </c>
      <c r="P1125" s="8">
        <f t="shared" si="173"/>
        <v>16.5</v>
      </c>
      <c r="Q1125" s="9">
        <f t="shared" si="174"/>
        <v>46.225000000000001</v>
      </c>
      <c r="R1125" s="9">
        <f t="shared" si="175"/>
        <v>29.125</v>
      </c>
      <c r="S1125" s="9">
        <f t="shared" si="176"/>
        <v>26.175000000000001</v>
      </c>
      <c r="T1125" s="9">
        <f t="shared" si="177"/>
        <v>35.375</v>
      </c>
      <c r="U1125" s="8">
        <f t="shared" si="178"/>
        <v>33.841666666666661</v>
      </c>
      <c r="V1125" s="8">
        <f t="shared" si="179"/>
        <v>34.224999999999994</v>
      </c>
    </row>
    <row r="1126" spans="1:22" ht="13.5" x14ac:dyDescent="0.25">
      <c r="A1126" s="3">
        <f>RSI!A1126</f>
        <v>43649</v>
      </c>
      <c r="B1126" s="2">
        <f>RSI!B1126</f>
        <v>7.2355999999999998</v>
      </c>
      <c r="C1126" s="2">
        <f>RSI!I1126</f>
        <v>61.978715678034902</v>
      </c>
      <c r="D1126" s="2">
        <f>MACD!E1126</f>
        <v>-0.13071800832743108</v>
      </c>
      <c r="E1126" s="2">
        <f>MACD!F1126</f>
        <v>-0.10579929532696228</v>
      </c>
      <c r="F1126" s="2">
        <f>'Moving Avg'!D1126</f>
        <v>7.1017999999999999</v>
      </c>
      <c r="G1126" s="2">
        <f>'Moving Avg'!F1126</f>
        <v>6.9219200000000018</v>
      </c>
      <c r="H1126" s="2">
        <f>'Moving Avg'!G1126</f>
        <v>6.891143999999997</v>
      </c>
      <c r="I1126" s="2">
        <f>'Moving Avg'!H1126</f>
        <v>7.4514570000000058</v>
      </c>
      <c r="J1126" s="6" t="str">
        <f>OBV!F1126</f>
        <v>BEARISH</v>
      </c>
      <c r="K1126" s="6" t="str">
        <f>OBV!G1126</f>
        <v>NEUTRAL</v>
      </c>
      <c r="L1126" s="6" t="str">
        <f>OBV!H1126</f>
        <v>BEARISH DIVERGENCE</v>
      </c>
      <c r="M1126" s="8">
        <f t="shared" si="170"/>
        <v>25</v>
      </c>
      <c r="N1126" s="8">
        <f t="shared" si="171"/>
        <v>100</v>
      </c>
      <c r="O1126" s="8">
        <f t="shared" si="172"/>
        <v>0</v>
      </c>
      <c r="P1126" s="8">
        <f t="shared" si="173"/>
        <v>16.5</v>
      </c>
      <c r="Q1126" s="9">
        <f t="shared" si="174"/>
        <v>46.225000000000001</v>
      </c>
      <c r="R1126" s="9">
        <f t="shared" si="175"/>
        <v>29.125</v>
      </c>
      <c r="S1126" s="9">
        <f t="shared" si="176"/>
        <v>26.175000000000001</v>
      </c>
      <c r="T1126" s="9">
        <f t="shared" si="177"/>
        <v>35.375</v>
      </c>
      <c r="U1126" s="8">
        <f t="shared" si="178"/>
        <v>33.841666666666661</v>
      </c>
      <c r="V1126" s="8">
        <f t="shared" si="179"/>
        <v>34.224999999999994</v>
      </c>
    </row>
    <row r="1127" spans="1:22" ht="13.5" x14ac:dyDescent="0.25">
      <c r="A1127" s="3">
        <f>RSI!A1127</f>
        <v>43650</v>
      </c>
      <c r="B1127" s="2">
        <f>RSI!B1127</f>
        <v>7.0235000000000003</v>
      </c>
      <c r="C1127" s="2">
        <f>RSI!I1127</f>
        <v>52.527244993790497</v>
      </c>
      <c r="D1127" s="2">
        <f>MACD!E1127</f>
        <v>-0.12018720157134943</v>
      </c>
      <c r="E1127" s="2">
        <f>MACD!F1127</f>
        <v>-0.10867687657583971</v>
      </c>
      <c r="F1127" s="2">
        <f>'Moving Avg'!D1127</f>
        <v>7.1262799999999995</v>
      </c>
      <c r="G1127" s="2">
        <f>'Moving Avg'!F1127</f>
        <v>6.9419050000000011</v>
      </c>
      <c r="H1127" s="2">
        <f>'Moving Avg'!G1127</f>
        <v>6.8879259999999967</v>
      </c>
      <c r="I1127" s="2">
        <f>'Moving Avg'!H1127</f>
        <v>7.4424035000000046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  <c r="M1127" s="8">
        <f t="shared" si="170"/>
        <v>25</v>
      </c>
      <c r="N1127" s="8">
        <f t="shared" si="171"/>
        <v>45</v>
      </c>
      <c r="O1127" s="8">
        <f t="shared" si="172"/>
        <v>0</v>
      </c>
      <c r="P1127" s="8">
        <f t="shared" si="173"/>
        <v>83.5</v>
      </c>
      <c r="Q1127" s="9">
        <f t="shared" si="174"/>
        <v>37.024999999999999</v>
      </c>
      <c r="R1127" s="9">
        <f t="shared" si="175"/>
        <v>34.875</v>
      </c>
      <c r="S1127" s="9">
        <f t="shared" si="176"/>
        <v>48.075000000000003</v>
      </c>
      <c r="T1127" s="9">
        <f t="shared" si="177"/>
        <v>38.375</v>
      </c>
      <c r="U1127" s="8">
        <f t="shared" si="178"/>
        <v>39.991666666666667</v>
      </c>
      <c r="V1127" s="8">
        <f t="shared" si="179"/>
        <v>39.587500000000006</v>
      </c>
    </row>
    <row r="1128" spans="1:22" ht="13.5" x14ac:dyDescent="0.25">
      <c r="A1128" s="3">
        <f>RSI!A1128</f>
        <v>43651</v>
      </c>
      <c r="B1128" s="2">
        <f>RSI!B1128</f>
        <v>7.0152999999999999</v>
      </c>
      <c r="C1128" s="2">
        <f>RSI!I1128</f>
        <v>52.195846423149717</v>
      </c>
      <c r="D1128" s="2">
        <f>MACD!E1128</f>
        <v>-0.10982902304084341</v>
      </c>
      <c r="E1128" s="2">
        <f>MACD!F1128</f>
        <v>-0.10890730586884047</v>
      </c>
      <c r="F1128" s="2">
        <f>'Moving Avg'!D1128</f>
        <v>7.1295400000000004</v>
      </c>
      <c r="G1128" s="2">
        <f>'Moving Avg'!F1128</f>
        <v>6.9614799999999999</v>
      </c>
      <c r="H1128" s="2">
        <f>'Moving Avg'!G1128</f>
        <v>6.8848679999999964</v>
      </c>
      <c r="I1128" s="2">
        <f>'Moving Avg'!H1128</f>
        <v>7.4338370000000058</v>
      </c>
      <c r="J1128" s="6" t="str">
        <f>OBV!F1128</f>
        <v>BEARISH</v>
      </c>
      <c r="K1128" s="6" t="str">
        <f>OBV!G1128</f>
        <v>NEUTRAL</v>
      </c>
      <c r="L1128" s="6" t="str">
        <f>OBV!H1128</f>
        <v>BEARISH DIVERGENCE</v>
      </c>
      <c r="M1128" s="8">
        <f t="shared" si="170"/>
        <v>25</v>
      </c>
      <c r="N1128" s="8">
        <f t="shared" si="171"/>
        <v>45</v>
      </c>
      <c r="O1128" s="8">
        <f t="shared" si="172"/>
        <v>0</v>
      </c>
      <c r="P1128" s="8">
        <f t="shared" si="173"/>
        <v>16.5</v>
      </c>
      <c r="Q1128" s="9">
        <f t="shared" si="174"/>
        <v>26.975000000000001</v>
      </c>
      <c r="R1128" s="9">
        <f t="shared" si="175"/>
        <v>18.125</v>
      </c>
      <c r="S1128" s="9">
        <f t="shared" si="176"/>
        <v>17.925000000000001</v>
      </c>
      <c r="T1128" s="9">
        <f t="shared" si="177"/>
        <v>21.625</v>
      </c>
      <c r="U1128" s="8">
        <f t="shared" si="178"/>
        <v>21.008333333333336</v>
      </c>
      <c r="V1128" s="8">
        <f t="shared" si="179"/>
        <v>21.162500000000001</v>
      </c>
    </row>
    <row r="1129" spans="1:22" ht="13.5" x14ac:dyDescent="0.25">
      <c r="A1129" s="3">
        <f>RSI!A1129</f>
        <v>43654</v>
      </c>
      <c r="B1129" s="2">
        <f>RSI!B1129</f>
        <v>6.8113999999999999</v>
      </c>
      <c r="C1129" s="2">
        <f>RSI!I1129</f>
        <v>44.651968167023611</v>
      </c>
      <c r="D1129" s="2">
        <f>MACD!E1129</f>
        <v>-8.753439287545195E-2</v>
      </c>
      <c r="E1129" s="2">
        <f>MACD!F1129</f>
        <v>-0.10463272327016278</v>
      </c>
      <c r="F1129" s="2">
        <f>'Moving Avg'!D1129</f>
        <v>7.0528599999999999</v>
      </c>
      <c r="G1129" s="2">
        <f>'Moving Avg'!F1129</f>
        <v>6.9618900000000012</v>
      </c>
      <c r="H1129" s="2">
        <f>'Moving Avg'!G1129</f>
        <v>6.8778959999999971</v>
      </c>
      <c r="I1129" s="2">
        <f>'Moving Avg'!H1129</f>
        <v>7.4240075000000045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0"/>
        <v>25</v>
      </c>
      <c r="N1129" s="8">
        <f t="shared" si="171"/>
        <v>0</v>
      </c>
      <c r="O1129" s="8">
        <f t="shared" si="172"/>
        <v>0</v>
      </c>
      <c r="P1129" s="8">
        <f t="shared" si="173"/>
        <v>16.5</v>
      </c>
      <c r="Q1129" s="9">
        <f t="shared" si="174"/>
        <v>11.225</v>
      </c>
      <c r="R1129" s="9">
        <f t="shared" si="175"/>
        <v>9.125</v>
      </c>
      <c r="S1129" s="9">
        <f t="shared" si="176"/>
        <v>11.175000000000001</v>
      </c>
      <c r="T1129" s="9">
        <f t="shared" si="177"/>
        <v>10.375</v>
      </c>
      <c r="U1129" s="8">
        <f t="shared" si="178"/>
        <v>10.508333333333335</v>
      </c>
      <c r="V1129" s="8">
        <f t="shared" si="179"/>
        <v>10.475000000000001</v>
      </c>
    </row>
    <row r="1130" spans="1:22" ht="13.5" x14ac:dyDescent="0.25">
      <c r="A1130" s="3">
        <f>RSI!A1130</f>
        <v>43655</v>
      </c>
      <c r="B1130" s="2">
        <f>RSI!B1130</f>
        <v>6.7542999999999997</v>
      </c>
      <c r="C1130" s="2">
        <f>RSI!I1130</f>
        <v>42.786988864506604</v>
      </c>
      <c r="D1130" s="2">
        <f>MACD!E1130</f>
        <v>-6.3538492969513527E-2</v>
      </c>
      <c r="E1130" s="2">
        <f>MACD!F1130</f>
        <v>-9.6413877210032931E-2</v>
      </c>
      <c r="F1130" s="2">
        <f>'Moving Avg'!D1130</f>
        <v>6.9680200000000001</v>
      </c>
      <c r="G1130" s="2">
        <f>'Moving Avg'!F1130</f>
        <v>6.9533250000000013</v>
      </c>
      <c r="H1130" s="2">
        <f>'Moving Avg'!G1130</f>
        <v>6.8697819999999981</v>
      </c>
      <c r="I1130" s="2">
        <f>'Moving Avg'!H1130</f>
        <v>7.4154365000000038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  <c r="M1130" s="8">
        <f t="shared" si="170"/>
        <v>25</v>
      </c>
      <c r="N1130" s="8">
        <f t="shared" si="171"/>
        <v>0</v>
      </c>
      <c r="O1130" s="8">
        <f t="shared" si="172"/>
        <v>0</v>
      </c>
      <c r="P1130" s="8">
        <f t="shared" si="173"/>
        <v>16.5</v>
      </c>
      <c r="Q1130" s="9">
        <f t="shared" si="174"/>
        <v>11.225</v>
      </c>
      <c r="R1130" s="9">
        <f t="shared" si="175"/>
        <v>9.125</v>
      </c>
      <c r="S1130" s="9">
        <f t="shared" si="176"/>
        <v>11.175000000000001</v>
      </c>
      <c r="T1130" s="9">
        <f t="shared" si="177"/>
        <v>10.375</v>
      </c>
      <c r="U1130" s="8">
        <f t="shared" si="178"/>
        <v>10.508333333333335</v>
      </c>
      <c r="V1130" s="8">
        <f t="shared" si="179"/>
        <v>10.475000000000001</v>
      </c>
    </row>
    <row r="1131" spans="1:22" ht="13.5" x14ac:dyDescent="0.25">
      <c r="A1131" s="3">
        <f>RSI!A1131</f>
        <v>43656</v>
      </c>
      <c r="B1131" s="2">
        <f>RSI!B1131</f>
        <v>6.8032000000000004</v>
      </c>
      <c r="C1131" s="2">
        <f>RSI!I1131</f>
        <v>44.909112173299576</v>
      </c>
      <c r="D1131" s="2">
        <f>MACD!E1131</f>
        <v>-1.6822748109081687E-2</v>
      </c>
      <c r="E1131" s="2">
        <f>MACD!F1131</f>
        <v>-8.0495651389842687E-2</v>
      </c>
      <c r="F1131" s="2">
        <f>'Moving Avg'!D1131</f>
        <v>6.8815400000000011</v>
      </c>
      <c r="G1131" s="2">
        <f>'Moving Avg'!F1131</f>
        <v>6.951690000000001</v>
      </c>
      <c r="H1131" s="2">
        <f>'Moving Avg'!G1131</f>
        <v>6.8631319999999985</v>
      </c>
      <c r="I1131" s="2">
        <f>'Moving Avg'!H1131</f>
        <v>7.4067850000000055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  <c r="M1131" s="8">
        <f t="shared" si="170"/>
        <v>25</v>
      </c>
      <c r="N1131" s="8">
        <f t="shared" si="171"/>
        <v>0</v>
      </c>
      <c r="O1131" s="8">
        <f t="shared" si="172"/>
        <v>0</v>
      </c>
      <c r="P1131" s="8">
        <f t="shared" si="173"/>
        <v>16.5</v>
      </c>
      <c r="Q1131" s="9">
        <f t="shared" si="174"/>
        <v>11.225</v>
      </c>
      <c r="R1131" s="9">
        <f t="shared" si="175"/>
        <v>9.125</v>
      </c>
      <c r="S1131" s="9">
        <f t="shared" si="176"/>
        <v>11.175000000000001</v>
      </c>
      <c r="T1131" s="9">
        <f t="shared" si="177"/>
        <v>10.375</v>
      </c>
      <c r="U1131" s="8">
        <f t="shared" si="178"/>
        <v>10.508333333333335</v>
      </c>
      <c r="V1131" s="8">
        <f t="shared" si="179"/>
        <v>10.475000000000001</v>
      </c>
    </row>
    <row r="1132" spans="1:22" ht="13.5" x14ac:dyDescent="0.25">
      <c r="A1132" s="3">
        <f>RSI!A1132</f>
        <v>43657</v>
      </c>
      <c r="B1132" s="2">
        <f>RSI!B1132</f>
        <v>6.8032000000000004</v>
      </c>
      <c r="C1132" s="2">
        <f>RSI!I1132</f>
        <v>44.909112173299576</v>
      </c>
      <c r="D1132" s="2">
        <f>MACD!E1132</f>
        <v>-9.1283867727431911E-3</v>
      </c>
      <c r="E1132" s="2">
        <f>MACD!F1132</f>
        <v>-6.6222198466422785E-2</v>
      </c>
      <c r="F1132" s="2">
        <f>'Moving Avg'!D1132</f>
        <v>6.8374799999999993</v>
      </c>
      <c r="G1132" s="2">
        <f>'Moving Avg'!F1132</f>
        <v>6.9533200000000006</v>
      </c>
      <c r="H1132" s="2">
        <f>'Moving Avg'!G1132</f>
        <v>6.8568079999999982</v>
      </c>
      <c r="I1132" s="2">
        <f>'Moving Avg'!H1132</f>
        <v>7.3984180000000057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  <c r="M1132" s="8">
        <f t="shared" si="170"/>
        <v>25</v>
      </c>
      <c r="N1132" s="8">
        <f t="shared" si="171"/>
        <v>0</v>
      </c>
      <c r="O1132" s="8">
        <f t="shared" si="172"/>
        <v>0</v>
      </c>
      <c r="P1132" s="8">
        <f t="shared" si="173"/>
        <v>16.5</v>
      </c>
      <c r="Q1132" s="9">
        <f t="shared" si="174"/>
        <v>11.225</v>
      </c>
      <c r="R1132" s="9">
        <f t="shared" si="175"/>
        <v>9.125</v>
      </c>
      <c r="S1132" s="9">
        <f t="shared" si="176"/>
        <v>11.175000000000001</v>
      </c>
      <c r="T1132" s="9">
        <f t="shared" si="177"/>
        <v>10.375</v>
      </c>
      <c r="U1132" s="8">
        <f t="shared" si="178"/>
        <v>10.508333333333335</v>
      </c>
      <c r="V1132" s="8">
        <f t="shared" si="179"/>
        <v>10.475000000000001</v>
      </c>
    </row>
    <row r="1133" spans="1:22" ht="13.5" x14ac:dyDescent="0.25">
      <c r="A1133" s="3">
        <f>RSI!A1133</f>
        <v>43658</v>
      </c>
      <c r="B1133" s="2">
        <f>RSI!B1133</f>
        <v>6.8032000000000004</v>
      </c>
      <c r="C1133" s="2">
        <f>RSI!I1133</f>
        <v>44.909112173299576</v>
      </c>
      <c r="D1133" s="2">
        <f>MACD!E1133</f>
        <v>1.3181194180488021E-2</v>
      </c>
      <c r="E1133" s="2">
        <f>MACD!F1133</f>
        <v>-5.0341519937040627E-2</v>
      </c>
      <c r="F1133" s="2">
        <f>'Moving Avg'!D1133</f>
        <v>6.7950600000000012</v>
      </c>
      <c r="G1133" s="2">
        <f>'Moving Avg'!F1133</f>
        <v>6.9467949999999998</v>
      </c>
      <c r="H1133" s="2">
        <f>'Moving Avg'!G1133</f>
        <v>6.851621999999999</v>
      </c>
      <c r="I1133" s="2">
        <f>'Moving Avg'!H1133</f>
        <v>7.3907825000000074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  <c r="M1133" s="8">
        <f t="shared" si="170"/>
        <v>25</v>
      </c>
      <c r="N1133" s="8">
        <f t="shared" si="171"/>
        <v>0</v>
      </c>
      <c r="O1133" s="8">
        <f t="shared" si="172"/>
        <v>0</v>
      </c>
      <c r="P1133" s="8">
        <f t="shared" si="173"/>
        <v>16.5</v>
      </c>
      <c r="Q1133" s="9">
        <f t="shared" si="174"/>
        <v>11.225</v>
      </c>
      <c r="R1133" s="9">
        <f t="shared" si="175"/>
        <v>9.125</v>
      </c>
      <c r="S1133" s="9">
        <f t="shared" si="176"/>
        <v>11.175000000000001</v>
      </c>
      <c r="T1133" s="9">
        <f t="shared" si="177"/>
        <v>10.375</v>
      </c>
      <c r="U1133" s="8">
        <f t="shared" si="178"/>
        <v>10.508333333333335</v>
      </c>
      <c r="V1133" s="8">
        <f t="shared" si="179"/>
        <v>10.475000000000001</v>
      </c>
    </row>
    <row r="1134" spans="1:22" ht="13.5" x14ac:dyDescent="0.25">
      <c r="A1134" s="3">
        <f>RSI!A1134</f>
        <v>43661</v>
      </c>
      <c r="B1134" s="2">
        <f>RSI!B1134</f>
        <v>6.8032000000000004</v>
      </c>
      <c r="C1134" s="2">
        <f>RSI!I1134</f>
        <v>44.909112173299576</v>
      </c>
      <c r="D1134" s="2">
        <f>MACD!E1134</f>
        <v>6.286441351215899E-2</v>
      </c>
      <c r="E1134" s="2">
        <f>MACD!F1134</f>
        <v>-2.7700333247200705E-2</v>
      </c>
      <c r="F1134" s="2">
        <f>'Moving Avg'!D1134</f>
        <v>6.7934200000000002</v>
      </c>
      <c r="G1134" s="2">
        <f>'Moving Avg'!F1134</f>
        <v>6.9402700000000008</v>
      </c>
      <c r="H1134" s="2">
        <f>'Moving Avg'!G1134</f>
        <v>6.8504999999999994</v>
      </c>
      <c r="I1134" s="2">
        <f>'Moving Avg'!H1134</f>
        <v>7.3823340000000073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  <c r="M1134" s="8">
        <f t="shared" si="170"/>
        <v>25</v>
      </c>
      <c r="N1134" s="8">
        <f t="shared" si="171"/>
        <v>0</v>
      </c>
      <c r="O1134" s="8">
        <f t="shared" si="172"/>
        <v>0</v>
      </c>
      <c r="P1134" s="8">
        <f t="shared" si="173"/>
        <v>16.5</v>
      </c>
      <c r="Q1134" s="9">
        <f t="shared" si="174"/>
        <v>11.225</v>
      </c>
      <c r="R1134" s="9">
        <f t="shared" si="175"/>
        <v>9.125</v>
      </c>
      <c r="S1134" s="9">
        <f t="shared" si="176"/>
        <v>11.175000000000001</v>
      </c>
      <c r="T1134" s="9">
        <f t="shared" si="177"/>
        <v>10.375</v>
      </c>
      <c r="U1134" s="8">
        <f t="shared" si="178"/>
        <v>10.508333333333335</v>
      </c>
      <c r="V1134" s="8">
        <f t="shared" si="179"/>
        <v>10.475000000000001</v>
      </c>
    </row>
    <row r="1135" spans="1:22" ht="13.5" x14ac:dyDescent="0.25">
      <c r="A1135" s="3">
        <f>RSI!A1135</f>
        <v>43662</v>
      </c>
      <c r="B1135" s="2">
        <f>RSI!B1135</f>
        <v>6.8113999999999999</v>
      </c>
      <c r="C1135" s="2">
        <f>RSI!I1135</f>
        <v>45.366180472048491</v>
      </c>
      <c r="D1135" s="2">
        <f>MACD!E1135</f>
        <v>0.10242118747842888</v>
      </c>
      <c r="E1135" s="2">
        <f>MACD!F1135</f>
        <v>-1.6760291020747886E-3</v>
      </c>
      <c r="F1135" s="2">
        <f>'Moving Avg'!D1135</f>
        <v>6.8048400000000004</v>
      </c>
      <c r="G1135" s="2">
        <f>'Moving Avg'!F1135</f>
        <v>6.94435</v>
      </c>
      <c r="H1135" s="2">
        <f>'Moving Avg'!G1135</f>
        <v>6.8508420000000001</v>
      </c>
      <c r="I1135" s="2">
        <f>'Moving Avg'!H1135</f>
        <v>7.3741295000000067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  <c r="M1135" s="8">
        <f t="shared" si="170"/>
        <v>25</v>
      </c>
      <c r="N1135" s="8">
        <f t="shared" si="171"/>
        <v>0</v>
      </c>
      <c r="O1135" s="8">
        <f t="shared" si="172"/>
        <v>0</v>
      </c>
      <c r="P1135" s="8">
        <f t="shared" si="173"/>
        <v>83.5</v>
      </c>
      <c r="Q1135" s="9">
        <f t="shared" si="174"/>
        <v>21.274999999999999</v>
      </c>
      <c r="R1135" s="9">
        <f t="shared" si="175"/>
        <v>25.875</v>
      </c>
      <c r="S1135" s="9">
        <f t="shared" si="176"/>
        <v>41.325000000000003</v>
      </c>
      <c r="T1135" s="9">
        <f t="shared" si="177"/>
        <v>27.125</v>
      </c>
      <c r="U1135" s="8">
        <f t="shared" si="178"/>
        <v>29.491666666666664</v>
      </c>
      <c r="V1135" s="8">
        <f t="shared" si="179"/>
        <v>28.9</v>
      </c>
    </row>
    <row r="1136" spans="1:22" ht="13.5" x14ac:dyDescent="0.25">
      <c r="A1136" s="3">
        <f>RSI!A1136</f>
        <v>43663</v>
      </c>
      <c r="B1136" s="2">
        <f>RSI!B1136</f>
        <v>6.8521999999999998</v>
      </c>
      <c r="C1136" s="2">
        <f>RSI!I1136</f>
        <v>47.691612530678825</v>
      </c>
      <c r="D1136" s="2">
        <f>MACD!E1136</f>
        <v>0.14219163787959843</v>
      </c>
      <c r="E1136" s="2">
        <f>MACD!F1136</f>
        <v>2.7097504294259854E-2</v>
      </c>
      <c r="F1136" s="2">
        <f>'Moving Avg'!D1136</f>
        <v>6.8146399999999998</v>
      </c>
      <c r="G1136" s="2">
        <f>'Moving Avg'!F1136</f>
        <v>6.9406800000000022</v>
      </c>
      <c r="H1136" s="2">
        <f>'Moving Avg'!G1136</f>
        <v>6.8479359999999998</v>
      </c>
      <c r="I1136" s="2">
        <f>'Moving Avg'!H1136</f>
        <v>7.366251000000009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  <c r="M1136" s="8">
        <f t="shared" si="170"/>
        <v>25</v>
      </c>
      <c r="N1136" s="8">
        <f t="shared" si="171"/>
        <v>0</v>
      </c>
      <c r="O1136" s="8">
        <f t="shared" si="172"/>
        <v>0</v>
      </c>
      <c r="P1136" s="8">
        <f t="shared" si="173"/>
        <v>83.5</v>
      </c>
      <c r="Q1136" s="9">
        <f t="shared" si="174"/>
        <v>21.274999999999999</v>
      </c>
      <c r="R1136" s="9">
        <f t="shared" si="175"/>
        <v>25.875</v>
      </c>
      <c r="S1136" s="9">
        <f t="shared" si="176"/>
        <v>41.325000000000003</v>
      </c>
      <c r="T1136" s="9">
        <f t="shared" si="177"/>
        <v>27.125</v>
      </c>
      <c r="U1136" s="8">
        <f t="shared" si="178"/>
        <v>29.491666666666664</v>
      </c>
      <c r="V1136" s="8">
        <f t="shared" si="179"/>
        <v>28.9</v>
      </c>
    </row>
    <row r="1137" spans="1:22" ht="13.5" x14ac:dyDescent="0.25">
      <c r="A1137" s="3">
        <f>RSI!A1137</f>
        <v>43664</v>
      </c>
      <c r="B1137" s="2">
        <f>RSI!B1137</f>
        <v>6.7380000000000004</v>
      </c>
      <c r="C1137" s="2">
        <f>RSI!I1137</f>
        <v>42.268489643799541</v>
      </c>
      <c r="D1137" s="2">
        <f>MACD!E1137</f>
        <v>0.15192812593886718</v>
      </c>
      <c r="E1137" s="2">
        <f>MACD!F1137</f>
        <v>5.206362862318132E-2</v>
      </c>
      <c r="F1137" s="2">
        <f>'Moving Avg'!D1137</f>
        <v>6.8016000000000005</v>
      </c>
      <c r="G1137" s="2">
        <f>'Moving Avg'!F1137</f>
        <v>6.931300000000002</v>
      </c>
      <c r="H1137" s="2">
        <f>'Moving Avg'!G1137</f>
        <v>6.842746</v>
      </c>
      <c r="I1137" s="2">
        <f>'Moving Avg'!H1137</f>
        <v>7.358086000000009</v>
      </c>
      <c r="J1137" s="6" t="str">
        <f>OBV!F1137</f>
        <v>BULLISH</v>
      </c>
      <c r="K1137" s="6" t="str">
        <f>OBV!G1137</f>
        <v>NEUTRAL</v>
      </c>
      <c r="L1137" s="6" t="str">
        <f>OBV!H1137</f>
        <v>BULLISH DIVERGENCE</v>
      </c>
      <c r="M1137" s="8">
        <f t="shared" si="170"/>
        <v>25</v>
      </c>
      <c r="N1137" s="8">
        <f t="shared" si="171"/>
        <v>0</v>
      </c>
      <c r="O1137" s="8">
        <f t="shared" si="172"/>
        <v>0</v>
      </c>
      <c r="P1137" s="8">
        <f t="shared" si="173"/>
        <v>66.5</v>
      </c>
      <c r="Q1137" s="9">
        <f t="shared" si="174"/>
        <v>18.725000000000001</v>
      </c>
      <c r="R1137" s="9">
        <f t="shared" si="175"/>
        <v>21.625</v>
      </c>
      <c r="S1137" s="9">
        <f t="shared" si="176"/>
        <v>33.674999999999997</v>
      </c>
      <c r="T1137" s="9">
        <f t="shared" si="177"/>
        <v>22.875</v>
      </c>
      <c r="U1137" s="8">
        <f t="shared" si="178"/>
        <v>24.675000000000001</v>
      </c>
      <c r="V1137" s="8">
        <f t="shared" si="179"/>
        <v>24.225000000000001</v>
      </c>
    </row>
    <row r="1138" spans="1:22" ht="13.5" x14ac:dyDescent="0.25">
      <c r="A1138" s="3">
        <f>RSI!A1138</f>
        <v>43665</v>
      </c>
      <c r="B1138" s="2">
        <f>RSI!B1138</f>
        <v>6.6238000000000001</v>
      </c>
      <c r="C1138" s="2">
        <f>RSI!I1138</f>
        <v>37.657032137474275</v>
      </c>
      <c r="D1138" s="2">
        <f>MACD!E1138</f>
        <v>0.16827633594611235</v>
      </c>
      <c r="E1138" s="2">
        <f>MACD!F1138</f>
        <v>7.5306170087767535E-2</v>
      </c>
      <c r="F1138" s="2">
        <f>'Moving Avg'!D1138</f>
        <v>6.76572</v>
      </c>
      <c r="G1138" s="2">
        <f>'Moving Avg'!F1138</f>
        <v>6.9158050000000006</v>
      </c>
      <c r="H1138" s="2">
        <f>'Moving Avg'!G1138</f>
        <v>6.8352719999999998</v>
      </c>
      <c r="I1138" s="2">
        <f>'Moving Avg'!H1138</f>
        <v>7.3494720000000084</v>
      </c>
      <c r="J1138" s="6" t="str">
        <f>OBV!F1138</f>
        <v>BULLISH</v>
      </c>
      <c r="K1138" s="6" t="str">
        <f>OBV!G1138</f>
        <v>NEUTRAL</v>
      </c>
      <c r="L1138" s="6" t="str">
        <f>OBV!H1138</f>
        <v>BULLISH DIVERGENCE</v>
      </c>
      <c r="M1138" s="8">
        <f t="shared" si="170"/>
        <v>25</v>
      </c>
      <c r="N1138" s="8">
        <f t="shared" si="171"/>
        <v>0</v>
      </c>
      <c r="O1138" s="8">
        <f t="shared" si="172"/>
        <v>0</v>
      </c>
      <c r="P1138" s="8">
        <f t="shared" si="173"/>
        <v>66.5</v>
      </c>
      <c r="Q1138" s="9">
        <f t="shared" si="174"/>
        <v>18.725000000000001</v>
      </c>
      <c r="R1138" s="9">
        <f t="shared" si="175"/>
        <v>21.625</v>
      </c>
      <c r="S1138" s="9">
        <f t="shared" si="176"/>
        <v>33.674999999999997</v>
      </c>
      <c r="T1138" s="9">
        <f t="shared" si="177"/>
        <v>22.875</v>
      </c>
      <c r="U1138" s="8">
        <f t="shared" si="178"/>
        <v>24.675000000000001</v>
      </c>
      <c r="V1138" s="8">
        <f t="shared" si="179"/>
        <v>24.225000000000001</v>
      </c>
    </row>
    <row r="1139" spans="1:22" ht="13.5" x14ac:dyDescent="0.25">
      <c r="A1139" s="3">
        <f>RSI!A1139</f>
        <v>43668</v>
      </c>
      <c r="B1139" s="2">
        <f>RSI!B1139</f>
        <v>6.6318999999999999</v>
      </c>
      <c r="C1139" s="2">
        <f>RSI!I1139</f>
        <v>38.17227071948853</v>
      </c>
      <c r="D1139" s="2">
        <f>MACD!E1139</f>
        <v>0.1516593912401536</v>
      </c>
      <c r="E1139" s="2">
        <f>MACD!F1139</f>
        <v>9.0576814318244742E-2</v>
      </c>
      <c r="F1139" s="2">
        <f>'Moving Avg'!D1139</f>
        <v>6.7314600000000002</v>
      </c>
      <c r="G1139" s="2">
        <f>'Moving Avg'!F1139</f>
        <v>6.9011200000000006</v>
      </c>
      <c r="H1139" s="2">
        <f>'Moving Avg'!G1139</f>
        <v>6.8338119999999991</v>
      </c>
      <c r="I1139" s="2">
        <f>'Moving Avg'!H1139</f>
        <v>7.3412640000000087</v>
      </c>
      <c r="J1139" s="6" t="str">
        <f>OBV!F1139</f>
        <v>BULLISH</v>
      </c>
      <c r="K1139" s="6" t="str">
        <f>OBV!G1139</f>
        <v>NEUTRAL</v>
      </c>
      <c r="L1139" s="6" t="str">
        <f>OBV!H1139</f>
        <v>BULLISH DIVERGENCE</v>
      </c>
      <c r="M1139" s="8">
        <f t="shared" si="170"/>
        <v>25</v>
      </c>
      <c r="N1139" s="8">
        <f t="shared" si="171"/>
        <v>0</v>
      </c>
      <c r="O1139" s="8">
        <f t="shared" si="172"/>
        <v>0</v>
      </c>
      <c r="P1139" s="8">
        <f t="shared" si="173"/>
        <v>66.5</v>
      </c>
      <c r="Q1139" s="9">
        <f t="shared" si="174"/>
        <v>18.725000000000001</v>
      </c>
      <c r="R1139" s="9">
        <f t="shared" si="175"/>
        <v>21.625</v>
      </c>
      <c r="S1139" s="9">
        <f t="shared" si="176"/>
        <v>33.674999999999997</v>
      </c>
      <c r="T1139" s="9">
        <f t="shared" si="177"/>
        <v>22.875</v>
      </c>
      <c r="U1139" s="8">
        <f t="shared" si="178"/>
        <v>24.675000000000001</v>
      </c>
      <c r="V1139" s="8">
        <f t="shared" si="179"/>
        <v>24.225000000000001</v>
      </c>
    </row>
    <row r="1140" spans="1:22" ht="13.5" x14ac:dyDescent="0.25">
      <c r="A1140" s="3">
        <f>RSI!A1140</f>
        <v>43669</v>
      </c>
      <c r="B1140" s="2">
        <f>RSI!B1140</f>
        <v>6.7380000000000004</v>
      </c>
      <c r="C1140" s="2">
        <f>RSI!I1140</f>
        <v>44.627745087840339</v>
      </c>
      <c r="D1140" s="2">
        <f>MACD!E1140</f>
        <v>0.12231381471850167</v>
      </c>
      <c r="E1140" s="2">
        <f>MACD!F1140</f>
        <v>9.6924214398296141E-2</v>
      </c>
      <c r="F1140" s="2">
        <f>'Moving Avg'!D1140</f>
        <v>6.71678</v>
      </c>
      <c r="G1140" s="2">
        <f>'Moving Avg'!F1140</f>
        <v>6.8917400000000004</v>
      </c>
      <c r="H1140" s="2">
        <f>'Moving Avg'!G1140</f>
        <v>6.8336619999999995</v>
      </c>
      <c r="I1140" s="2">
        <f>'Moving Avg'!H1140</f>
        <v>7.3348060000000102</v>
      </c>
      <c r="J1140" s="6" t="str">
        <f>OBV!F1140</f>
        <v>BULLISH</v>
      </c>
      <c r="K1140" s="6" t="str">
        <f>OBV!G1140</f>
        <v>NEUTRAL</v>
      </c>
      <c r="L1140" s="6" t="str">
        <f>OBV!H1140</f>
        <v>BULLISH DIVERGENCE</v>
      </c>
      <c r="M1140" s="8">
        <f t="shared" si="170"/>
        <v>25</v>
      </c>
      <c r="N1140" s="8">
        <f t="shared" si="171"/>
        <v>0</v>
      </c>
      <c r="O1140" s="8">
        <f t="shared" si="172"/>
        <v>0</v>
      </c>
      <c r="P1140" s="8">
        <f t="shared" si="173"/>
        <v>66.5</v>
      </c>
      <c r="Q1140" s="9">
        <f t="shared" si="174"/>
        <v>18.725000000000001</v>
      </c>
      <c r="R1140" s="9">
        <f t="shared" si="175"/>
        <v>21.625</v>
      </c>
      <c r="S1140" s="9">
        <f t="shared" si="176"/>
        <v>33.674999999999997</v>
      </c>
      <c r="T1140" s="9">
        <f t="shared" si="177"/>
        <v>22.875</v>
      </c>
      <c r="U1140" s="8">
        <f t="shared" si="178"/>
        <v>24.675000000000001</v>
      </c>
      <c r="V1140" s="8">
        <f t="shared" si="179"/>
        <v>24.225000000000001</v>
      </c>
    </row>
    <row r="1141" spans="1:22" ht="13.5" x14ac:dyDescent="0.25">
      <c r="A1141" s="3">
        <f>RSI!A1141</f>
        <v>43670</v>
      </c>
      <c r="B1141" s="2">
        <f>RSI!B1141</f>
        <v>6.7380000000000004</v>
      </c>
      <c r="C1141" s="2">
        <f>RSI!I1141</f>
        <v>44.627745087840331</v>
      </c>
      <c r="D1141" s="2">
        <f>MACD!E1141</f>
        <v>0.10563720844406177</v>
      </c>
      <c r="E1141" s="2">
        <f>MACD!F1141</f>
        <v>9.8666813207449272E-2</v>
      </c>
      <c r="F1141" s="2">
        <f>'Moving Avg'!D1141</f>
        <v>6.6939400000000004</v>
      </c>
      <c r="G1141" s="2">
        <f>'Moving Avg'!F1141</f>
        <v>6.872980000000001</v>
      </c>
      <c r="H1141" s="2">
        <f>'Moving Avg'!G1141</f>
        <v>6.8318859999999999</v>
      </c>
      <c r="I1141" s="2">
        <f>'Moving Avg'!H1141</f>
        <v>7.328510500000009</v>
      </c>
      <c r="J1141" s="6" t="str">
        <f>OBV!F1141</f>
        <v>BULLISH</v>
      </c>
      <c r="K1141" s="6" t="str">
        <f>OBV!G1141</f>
        <v>NEUTRAL</v>
      </c>
      <c r="L1141" s="6" t="str">
        <f>OBV!H1141</f>
        <v>BULLISH DIVERGENCE</v>
      </c>
      <c r="M1141" s="8">
        <f t="shared" si="170"/>
        <v>25</v>
      </c>
      <c r="N1141" s="8">
        <f t="shared" si="171"/>
        <v>0</v>
      </c>
      <c r="O1141" s="8">
        <f t="shared" si="172"/>
        <v>0</v>
      </c>
      <c r="P1141" s="8">
        <f t="shared" si="173"/>
        <v>66.5</v>
      </c>
      <c r="Q1141" s="9">
        <f t="shared" si="174"/>
        <v>18.725000000000001</v>
      </c>
      <c r="R1141" s="9">
        <f t="shared" si="175"/>
        <v>21.625</v>
      </c>
      <c r="S1141" s="9">
        <f t="shared" si="176"/>
        <v>33.674999999999997</v>
      </c>
      <c r="T1141" s="9">
        <f t="shared" si="177"/>
        <v>22.875</v>
      </c>
      <c r="U1141" s="8">
        <f t="shared" si="178"/>
        <v>24.675000000000001</v>
      </c>
      <c r="V1141" s="8">
        <f t="shared" si="179"/>
        <v>24.225000000000001</v>
      </c>
    </row>
    <row r="1142" spans="1:22" ht="13.5" x14ac:dyDescent="0.25">
      <c r="A1142" s="3">
        <f>RSI!A1142</f>
        <v>43672</v>
      </c>
      <c r="B1142" s="2">
        <f>RSI!B1142</f>
        <v>6.8358999999999996</v>
      </c>
      <c r="C1142" s="2">
        <f>RSI!I1142</f>
        <v>50.192848558219275</v>
      </c>
      <c r="D1142" s="2">
        <f>MACD!E1142</f>
        <v>8.4858816537376036E-2</v>
      </c>
      <c r="E1142" s="2">
        <f>MACD!F1142</f>
        <v>9.5905213873434633E-2</v>
      </c>
      <c r="F1142" s="2">
        <f>'Moving Avg'!D1142</f>
        <v>6.7135199999999999</v>
      </c>
      <c r="G1142" s="2">
        <f>'Moving Avg'!F1142</f>
        <v>6.8697200000000009</v>
      </c>
      <c r="H1142" s="2">
        <f>'Moving Avg'!G1142</f>
        <v>6.8327179999999998</v>
      </c>
      <c r="I1142" s="2">
        <f>'Moving Avg'!H1142</f>
        <v>7.3238830000000084</v>
      </c>
      <c r="J1142" s="6" t="str">
        <f>OBV!F1142</f>
        <v>BULLISH</v>
      </c>
      <c r="K1142" s="6" t="str">
        <f>OBV!G1142</f>
        <v>NEUTRAL</v>
      </c>
      <c r="L1142" s="6" t="str">
        <f>OBV!H1142</f>
        <v>CONFIRMED BULLISH</v>
      </c>
      <c r="M1142" s="8">
        <f t="shared" si="170"/>
        <v>25</v>
      </c>
      <c r="N1142" s="8">
        <f t="shared" si="171"/>
        <v>45</v>
      </c>
      <c r="O1142" s="8">
        <f t="shared" si="172"/>
        <v>0</v>
      </c>
      <c r="P1142" s="8">
        <f t="shared" si="173"/>
        <v>83.5</v>
      </c>
      <c r="Q1142" s="9">
        <f t="shared" si="174"/>
        <v>37.024999999999999</v>
      </c>
      <c r="R1142" s="9">
        <f t="shared" si="175"/>
        <v>34.875</v>
      </c>
      <c r="S1142" s="9">
        <f t="shared" si="176"/>
        <v>48.075000000000003</v>
      </c>
      <c r="T1142" s="9">
        <f t="shared" si="177"/>
        <v>38.375</v>
      </c>
      <c r="U1142" s="8">
        <f t="shared" si="178"/>
        <v>39.991666666666667</v>
      </c>
      <c r="V1142" s="8">
        <f t="shared" si="179"/>
        <v>39.587500000000006</v>
      </c>
    </row>
    <row r="1143" spans="1:22" ht="13.5" x14ac:dyDescent="0.25">
      <c r="A1143" s="3">
        <f>RSI!A1143</f>
        <v>43675</v>
      </c>
      <c r="B1143" s="2">
        <f>RSI!B1143</f>
        <v>6.8358999999999996</v>
      </c>
      <c r="C1143" s="2">
        <f>RSI!I1143</f>
        <v>50.192848558219282</v>
      </c>
      <c r="D1143" s="2">
        <f>MACD!E1143</f>
        <v>6.723974804595656E-2</v>
      </c>
      <c r="E1143" s="2">
        <f>MACD!F1143</f>
        <v>9.0172120707939021E-2</v>
      </c>
      <c r="F1143" s="2">
        <f>'Moving Avg'!D1143</f>
        <v>6.7559399999999998</v>
      </c>
      <c r="G1143" s="2">
        <f>'Moving Avg'!F1143</f>
        <v>6.8615650000000015</v>
      </c>
      <c r="H1143" s="2">
        <f>'Moving Avg'!G1143</f>
        <v>6.8335499999999989</v>
      </c>
      <c r="I1143" s="2">
        <f>'Moving Avg'!H1143</f>
        <v>7.3185645000000088</v>
      </c>
      <c r="J1143" s="6" t="str">
        <f>OBV!F1143</f>
        <v>BULLISH</v>
      </c>
      <c r="K1143" s="6" t="str">
        <f>OBV!G1143</f>
        <v>NEUTRAL</v>
      </c>
      <c r="L1143" s="6" t="str">
        <f>OBV!H1143</f>
        <v>CONFIRMED BULLISH</v>
      </c>
      <c r="M1143" s="8">
        <f t="shared" si="170"/>
        <v>25</v>
      </c>
      <c r="N1143" s="8">
        <f t="shared" si="171"/>
        <v>100</v>
      </c>
      <c r="O1143" s="8">
        <f t="shared" si="172"/>
        <v>0</v>
      </c>
      <c r="P1143" s="8">
        <f t="shared" si="173"/>
        <v>83.5</v>
      </c>
      <c r="Q1143" s="9">
        <f t="shared" si="174"/>
        <v>56.274999999999999</v>
      </c>
      <c r="R1143" s="9">
        <f t="shared" si="175"/>
        <v>45.875</v>
      </c>
      <c r="S1143" s="9">
        <f t="shared" si="176"/>
        <v>56.325000000000003</v>
      </c>
      <c r="T1143" s="9">
        <f t="shared" si="177"/>
        <v>52.125</v>
      </c>
      <c r="U1143" s="8">
        <f t="shared" si="178"/>
        <v>52.82500000000001</v>
      </c>
      <c r="V1143" s="8">
        <f t="shared" si="179"/>
        <v>52.650000000000006</v>
      </c>
    </row>
    <row r="1144" spans="1:22" ht="13.5" x14ac:dyDescent="0.25">
      <c r="A1144" s="3">
        <f>RSI!A1144</f>
        <v>43676</v>
      </c>
      <c r="B1144" s="2">
        <f>RSI!B1144</f>
        <v>6.8440000000000003</v>
      </c>
      <c r="C1144" s="2">
        <f>RSI!I1144</f>
        <v>50.668595720057269</v>
      </c>
      <c r="D1144" s="2">
        <f>MACD!E1144</f>
        <v>5.1696720047882394E-2</v>
      </c>
      <c r="E1144" s="2">
        <f>MACD!F1144</f>
        <v>8.2477040575927696E-2</v>
      </c>
      <c r="F1144" s="2">
        <f>'Moving Avg'!D1144</f>
        <v>6.7983599999999997</v>
      </c>
      <c r="G1144" s="2">
        <f>'Moving Avg'!F1144</f>
        <v>6.8440250000000002</v>
      </c>
      <c r="H1144" s="2">
        <f>'Moving Avg'!G1144</f>
        <v>6.8384439999999982</v>
      </c>
      <c r="I1144" s="2">
        <f>'Moving Avg'!H1144</f>
        <v>7.3137335000000085</v>
      </c>
      <c r="J1144" s="6" t="str">
        <f>OBV!F1144</f>
        <v>BULLISH</v>
      </c>
      <c r="K1144" s="6" t="str">
        <f>OBV!G1144</f>
        <v>NEUTRAL</v>
      </c>
      <c r="L1144" s="6" t="str">
        <f>OBV!H1144</f>
        <v>CONFIRMED BULLISH</v>
      </c>
      <c r="M1144" s="8">
        <f t="shared" si="170"/>
        <v>25</v>
      </c>
      <c r="N1144" s="8">
        <f t="shared" si="171"/>
        <v>100</v>
      </c>
      <c r="O1144" s="8">
        <f t="shared" si="172"/>
        <v>0</v>
      </c>
      <c r="P1144" s="8">
        <f t="shared" si="173"/>
        <v>83.5</v>
      </c>
      <c r="Q1144" s="9">
        <f t="shared" si="174"/>
        <v>56.274999999999999</v>
      </c>
      <c r="R1144" s="9">
        <f t="shared" si="175"/>
        <v>45.875</v>
      </c>
      <c r="S1144" s="9">
        <f t="shared" si="176"/>
        <v>56.325000000000003</v>
      </c>
      <c r="T1144" s="9">
        <f t="shared" si="177"/>
        <v>52.125</v>
      </c>
      <c r="U1144" s="8">
        <f t="shared" si="178"/>
        <v>52.82500000000001</v>
      </c>
      <c r="V1144" s="8">
        <f t="shared" si="179"/>
        <v>52.650000000000006</v>
      </c>
    </row>
    <row r="1145" spans="1:22" ht="13.5" x14ac:dyDescent="0.25">
      <c r="A1145" s="3">
        <f>RSI!A1145</f>
        <v>43677</v>
      </c>
      <c r="B1145" s="2">
        <f>RSI!B1145</f>
        <v>6.3627000000000002</v>
      </c>
      <c r="C1145" s="2">
        <f>RSI!I1145</f>
        <v>31.447279913207822</v>
      </c>
      <c r="D1145" s="2">
        <f>MACD!E1145</f>
        <v>7.5378430647135453E-2</v>
      </c>
      <c r="E1145" s="2">
        <f>MACD!F1145</f>
        <v>8.1057318590169264E-2</v>
      </c>
      <c r="F1145" s="2">
        <f>'Moving Avg'!D1145</f>
        <v>6.7233000000000001</v>
      </c>
      <c r="G1145" s="2">
        <f>'Moving Avg'!F1145</f>
        <v>6.803234999999999</v>
      </c>
      <c r="H1145" s="2">
        <f>'Moving Avg'!G1145</f>
        <v>6.8307879999999992</v>
      </c>
      <c r="I1145" s="2">
        <f>'Moving Avg'!H1145</f>
        <v>7.3065770000000079</v>
      </c>
      <c r="J1145" s="6" t="str">
        <f>OBV!F1145</f>
        <v>BULLISH</v>
      </c>
      <c r="K1145" s="6" t="str">
        <f>OBV!G1145</f>
        <v>NEUTRAL</v>
      </c>
      <c r="L1145" s="6" t="str">
        <f>OBV!H1145</f>
        <v>BULLISH DIVERGENCE</v>
      </c>
      <c r="M1145" s="8">
        <f t="shared" si="170"/>
        <v>25</v>
      </c>
      <c r="N1145" s="8">
        <f t="shared" si="171"/>
        <v>45</v>
      </c>
      <c r="O1145" s="8">
        <f t="shared" si="172"/>
        <v>0</v>
      </c>
      <c r="P1145" s="8">
        <f t="shared" si="173"/>
        <v>66.5</v>
      </c>
      <c r="Q1145" s="9">
        <f t="shared" si="174"/>
        <v>34.475000000000001</v>
      </c>
      <c r="R1145" s="9">
        <f t="shared" si="175"/>
        <v>30.625</v>
      </c>
      <c r="S1145" s="9">
        <f t="shared" si="176"/>
        <v>40.424999999999997</v>
      </c>
      <c r="T1145" s="9">
        <f t="shared" si="177"/>
        <v>34.125</v>
      </c>
      <c r="U1145" s="8">
        <f t="shared" si="178"/>
        <v>35.174999999999997</v>
      </c>
      <c r="V1145" s="8">
        <f t="shared" si="179"/>
        <v>34.912499999999994</v>
      </c>
    </row>
    <row r="1146" spans="1:22" ht="13.5" x14ac:dyDescent="0.25">
      <c r="A1146" s="3">
        <f>RSI!A1146</f>
        <v>43678</v>
      </c>
      <c r="B1146" s="2">
        <f>RSI!B1146</f>
        <v>6.8533999999999997</v>
      </c>
      <c r="C1146" s="2">
        <f>RSI!I1146</f>
        <v>51.604613679206004</v>
      </c>
      <c r="D1146" s="2">
        <f>MACD!E1146</f>
        <v>6.8115629200430128E-2</v>
      </c>
      <c r="E1146" s="2">
        <f>MACD!F1146</f>
        <v>7.8468980712221442E-2</v>
      </c>
      <c r="F1146" s="2">
        <f>'Moving Avg'!D1146</f>
        <v>6.7463799999999994</v>
      </c>
      <c r="G1146" s="2">
        <f>'Moving Avg'!F1146</f>
        <v>6.7841250000000004</v>
      </c>
      <c r="H1146" s="2">
        <f>'Moving Avg'!G1146</f>
        <v>6.8329459999999997</v>
      </c>
      <c r="I1146" s="2">
        <f>'Moving Avg'!H1146</f>
        <v>7.3028495000000087</v>
      </c>
      <c r="J1146" s="6" t="str">
        <f>OBV!F1146</f>
        <v>BULLISH</v>
      </c>
      <c r="K1146" s="6" t="str">
        <f>OBV!G1146</f>
        <v>NEUTRAL</v>
      </c>
      <c r="L1146" s="6" t="str">
        <f>OBV!H1146</f>
        <v>BULLISH DIVERGENCE</v>
      </c>
      <c r="M1146" s="8">
        <f t="shared" si="170"/>
        <v>25</v>
      </c>
      <c r="N1146" s="8">
        <f t="shared" si="171"/>
        <v>45</v>
      </c>
      <c r="O1146" s="8">
        <f t="shared" si="172"/>
        <v>0</v>
      </c>
      <c r="P1146" s="8">
        <f t="shared" si="173"/>
        <v>66.5</v>
      </c>
      <c r="Q1146" s="9">
        <f t="shared" si="174"/>
        <v>34.475000000000001</v>
      </c>
      <c r="R1146" s="9">
        <f t="shared" si="175"/>
        <v>30.625</v>
      </c>
      <c r="S1146" s="9">
        <f t="shared" si="176"/>
        <v>40.424999999999997</v>
      </c>
      <c r="T1146" s="9">
        <f t="shared" si="177"/>
        <v>34.125</v>
      </c>
      <c r="U1146" s="8">
        <f t="shared" si="178"/>
        <v>35.174999999999997</v>
      </c>
      <c r="V1146" s="8">
        <f t="shared" si="179"/>
        <v>34.912499999999994</v>
      </c>
    </row>
    <row r="1147" spans="1:22" ht="13.5" x14ac:dyDescent="0.25">
      <c r="A1147" s="3">
        <f>RSI!A1147</f>
        <v>43679</v>
      </c>
      <c r="B1147" s="2">
        <f>RSI!B1147</f>
        <v>6.8533999999999997</v>
      </c>
      <c r="C1147" s="2">
        <f>RSI!I1147</f>
        <v>51.604613679206004</v>
      </c>
      <c r="D1147" s="2">
        <f>MACD!E1147</f>
        <v>4.4066247677223558E-2</v>
      </c>
      <c r="E1147" s="2">
        <f>MACD!F1147</f>
        <v>7.1588434105221865E-2</v>
      </c>
      <c r="F1147" s="2">
        <f>'Moving Avg'!D1147</f>
        <v>6.7498800000000001</v>
      </c>
      <c r="G1147" s="2">
        <f>'Moving Avg'!F1147</f>
        <v>6.7756199999999991</v>
      </c>
      <c r="H1147" s="2">
        <f>'Moving Avg'!G1147</f>
        <v>6.8323179999999999</v>
      </c>
      <c r="I1147" s="2">
        <f>'Moving Avg'!H1147</f>
        <v>7.2992035000000079</v>
      </c>
      <c r="J1147" s="6" t="str">
        <f>OBV!F1147</f>
        <v>BULLISH</v>
      </c>
      <c r="K1147" s="6" t="str">
        <f>OBV!G1147</f>
        <v>NEUTRAL</v>
      </c>
      <c r="L1147" s="6" t="str">
        <f>OBV!H1147</f>
        <v>BULLISH DIVERGENCE</v>
      </c>
      <c r="M1147" s="8">
        <f t="shared" si="170"/>
        <v>25</v>
      </c>
      <c r="N1147" s="8">
        <f t="shared" si="171"/>
        <v>100</v>
      </c>
      <c r="O1147" s="8">
        <f t="shared" si="172"/>
        <v>0</v>
      </c>
      <c r="P1147" s="8">
        <f t="shared" si="173"/>
        <v>66.5</v>
      </c>
      <c r="Q1147" s="9">
        <f t="shared" si="174"/>
        <v>53.725000000000001</v>
      </c>
      <c r="R1147" s="9">
        <f t="shared" si="175"/>
        <v>41.625</v>
      </c>
      <c r="S1147" s="9">
        <f t="shared" si="176"/>
        <v>48.674999999999997</v>
      </c>
      <c r="T1147" s="9">
        <f t="shared" si="177"/>
        <v>47.875</v>
      </c>
      <c r="U1147" s="8">
        <f t="shared" si="178"/>
        <v>48.008333333333326</v>
      </c>
      <c r="V1147" s="8">
        <f t="shared" si="179"/>
        <v>47.974999999999994</v>
      </c>
    </row>
    <row r="1148" spans="1:22" ht="13.5" x14ac:dyDescent="0.25">
      <c r="A1148" s="3">
        <f>RSI!A1148</f>
        <v>43682</v>
      </c>
      <c r="B1148" s="2">
        <f>RSI!B1148</f>
        <v>6.8533999999999997</v>
      </c>
      <c r="C1148" s="2">
        <f>RSI!I1148</f>
        <v>51.604613679206011</v>
      </c>
      <c r="D1148" s="2">
        <f>MACD!E1148</f>
        <v>5.8376297011806244E-3</v>
      </c>
      <c r="E1148" s="2">
        <f>MACD!F1148</f>
        <v>5.8438273224413625E-2</v>
      </c>
      <c r="F1148" s="2">
        <f>'Moving Avg'!D1148</f>
        <v>6.7533799999999999</v>
      </c>
      <c r="G1148" s="2">
        <f>'Moving Avg'!F1148</f>
        <v>6.7675249999999991</v>
      </c>
      <c r="H1148" s="2">
        <f>'Moving Avg'!G1148</f>
        <v>6.8364219999999998</v>
      </c>
      <c r="I1148" s="2">
        <f>'Moving Avg'!H1148</f>
        <v>7.294460000000007</v>
      </c>
      <c r="J1148" s="6" t="str">
        <f>OBV!F1148</f>
        <v>BULLISH</v>
      </c>
      <c r="K1148" s="6" t="str">
        <f>OBV!G1148</f>
        <v>NEUTRAL</v>
      </c>
      <c r="L1148" s="6" t="str">
        <f>OBV!H1148</f>
        <v>BULLISH DIVERGENCE</v>
      </c>
      <c r="M1148" s="8">
        <f t="shared" si="170"/>
        <v>25</v>
      </c>
      <c r="N1148" s="8">
        <f t="shared" si="171"/>
        <v>100</v>
      </c>
      <c r="O1148" s="8">
        <f t="shared" si="172"/>
        <v>0</v>
      </c>
      <c r="P1148" s="8">
        <f t="shared" si="173"/>
        <v>66.5</v>
      </c>
      <c r="Q1148" s="9">
        <f t="shared" si="174"/>
        <v>53.725000000000001</v>
      </c>
      <c r="R1148" s="9">
        <f t="shared" si="175"/>
        <v>41.625</v>
      </c>
      <c r="S1148" s="9">
        <f t="shared" si="176"/>
        <v>48.674999999999997</v>
      </c>
      <c r="T1148" s="9">
        <f t="shared" si="177"/>
        <v>47.875</v>
      </c>
      <c r="U1148" s="8">
        <f t="shared" si="178"/>
        <v>48.008333333333326</v>
      </c>
      <c r="V1148" s="8">
        <f t="shared" si="179"/>
        <v>47.974999999999994</v>
      </c>
    </row>
    <row r="1149" spans="1:22" ht="13.5" x14ac:dyDescent="0.25">
      <c r="A1149" s="3">
        <f>RSI!A1149</f>
        <v>43683</v>
      </c>
      <c r="B1149" s="2">
        <f>RSI!B1149</f>
        <v>6.8358999999999996</v>
      </c>
      <c r="C1149" s="2">
        <f>RSI!I1149</f>
        <v>50.937466314436463</v>
      </c>
      <c r="D1149" s="2">
        <f>MACD!E1149</f>
        <v>-2.4254166487470918E-2</v>
      </c>
      <c r="E1149" s="2">
        <f>MACD!F1149</f>
        <v>4.1899785282036722E-2</v>
      </c>
      <c r="F1149" s="2">
        <f>'Moving Avg'!D1149</f>
        <v>6.75176</v>
      </c>
      <c r="G1149" s="2">
        <f>'Moving Avg'!F1149</f>
        <v>6.7687499999999998</v>
      </c>
      <c r="H1149" s="2">
        <f>'Moving Avg'!G1149</f>
        <v>6.8401760000000014</v>
      </c>
      <c r="I1149" s="2">
        <f>'Moving Avg'!H1149</f>
        <v>7.2899950000000082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  <c r="M1149" s="8">
        <f t="shared" si="170"/>
        <v>25</v>
      </c>
      <c r="N1149" s="8">
        <f t="shared" si="171"/>
        <v>100</v>
      </c>
      <c r="O1149" s="8">
        <f t="shared" si="172"/>
        <v>0</v>
      </c>
      <c r="P1149" s="8">
        <f t="shared" si="173"/>
        <v>16.5</v>
      </c>
      <c r="Q1149" s="9">
        <f t="shared" si="174"/>
        <v>46.225000000000001</v>
      </c>
      <c r="R1149" s="9">
        <f t="shared" si="175"/>
        <v>29.125</v>
      </c>
      <c r="S1149" s="9">
        <f t="shared" si="176"/>
        <v>26.175000000000001</v>
      </c>
      <c r="T1149" s="9">
        <f t="shared" si="177"/>
        <v>35.375</v>
      </c>
      <c r="U1149" s="8">
        <f t="shared" si="178"/>
        <v>33.841666666666661</v>
      </c>
      <c r="V1149" s="8">
        <f t="shared" si="179"/>
        <v>34.224999999999994</v>
      </c>
    </row>
    <row r="1150" spans="1:22" ht="13.5" x14ac:dyDescent="0.25">
      <c r="A1150" s="3">
        <f>RSI!A1150</f>
        <v>43684</v>
      </c>
      <c r="B1150" s="2">
        <f>RSI!B1150</f>
        <v>6.6688999999999998</v>
      </c>
      <c r="C1150" s="2">
        <f>RSI!I1150</f>
        <v>44.96357661891183</v>
      </c>
      <c r="D1150" s="2">
        <f>MACD!E1150</f>
        <v>-2.118529835621441E-2</v>
      </c>
      <c r="E1150" s="2">
        <f>MACD!F1150</f>
        <v>2.9282768554386496E-2</v>
      </c>
      <c r="F1150" s="2">
        <f>'Moving Avg'!D1150</f>
        <v>6.8129999999999997</v>
      </c>
      <c r="G1150" s="2">
        <f>'Moving Avg'!F1150</f>
        <v>6.7644799999999989</v>
      </c>
      <c r="H1150" s="2">
        <f>'Moving Avg'!G1150</f>
        <v>6.8397740000000011</v>
      </c>
      <c r="I1150" s="2">
        <f>'Moving Avg'!H1150</f>
        <v>7.285954500000007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  <c r="M1150" s="8">
        <f t="shared" si="170"/>
        <v>25</v>
      </c>
      <c r="N1150" s="8">
        <f t="shared" si="171"/>
        <v>100</v>
      </c>
      <c r="O1150" s="8">
        <f t="shared" si="172"/>
        <v>0</v>
      </c>
      <c r="P1150" s="8">
        <f t="shared" si="173"/>
        <v>16.5</v>
      </c>
      <c r="Q1150" s="9">
        <f t="shared" si="174"/>
        <v>46.225000000000001</v>
      </c>
      <c r="R1150" s="9">
        <f t="shared" si="175"/>
        <v>29.125</v>
      </c>
      <c r="S1150" s="9">
        <f t="shared" si="176"/>
        <v>26.175000000000001</v>
      </c>
      <c r="T1150" s="9">
        <f t="shared" si="177"/>
        <v>35.375</v>
      </c>
      <c r="U1150" s="8">
        <f t="shared" si="178"/>
        <v>33.841666666666661</v>
      </c>
      <c r="V1150" s="8">
        <f t="shared" si="179"/>
        <v>34.224999999999994</v>
      </c>
    </row>
    <row r="1151" spans="1:22" ht="13.5" x14ac:dyDescent="0.25">
      <c r="A1151" s="3">
        <f>RSI!A1151</f>
        <v>43685</v>
      </c>
      <c r="B1151" s="2">
        <f>RSI!B1151</f>
        <v>6.8445999999999998</v>
      </c>
      <c r="C1151" s="2">
        <f>RSI!I1151</f>
        <v>51.419020382399111</v>
      </c>
      <c r="D1151" s="2">
        <f>MACD!E1151</f>
        <v>-3.0766837018549431E-2</v>
      </c>
      <c r="E1151" s="2">
        <f>MACD!F1151</f>
        <v>1.7272847439799309E-2</v>
      </c>
      <c r="F1151" s="2">
        <f>'Moving Avg'!D1151</f>
        <v>6.8112400000000006</v>
      </c>
      <c r="G1151" s="2">
        <f>'Moving Avg'!F1151</f>
        <v>6.7665499999999978</v>
      </c>
      <c r="H1151" s="2">
        <f>'Moving Avg'!G1151</f>
        <v>6.8396220000000003</v>
      </c>
      <c r="I1151" s="2">
        <f>'Moving Avg'!H1151</f>
        <v>7.281817500000006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  <c r="M1151" s="8">
        <f t="shared" si="170"/>
        <v>25</v>
      </c>
      <c r="N1151" s="8">
        <f t="shared" si="171"/>
        <v>100</v>
      </c>
      <c r="O1151" s="8">
        <f t="shared" si="172"/>
        <v>0</v>
      </c>
      <c r="P1151" s="8">
        <f t="shared" si="173"/>
        <v>16.5</v>
      </c>
      <c r="Q1151" s="9">
        <f t="shared" si="174"/>
        <v>46.225000000000001</v>
      </c>
      <c r="R1151" s="9">
        <f t="shared" si="175"/>
        <v>29.125</v>
      </c>
      <c r="S1151" s="9">
        <f t="shared" si="176"/>
        <v>26.175000000000001</v>
      </c>
      <c r="T1151" s="9">
        <f t="shared" si="177"/>
        <v>35.375</v>
      </c>
      <c r="U1151" s="8">
        <f t="shared" si="178"/>
        <v>33.841666666666661</v>
      </c>
      <c r="V1151" s="8">
        <f t="shared" si="179"/>
        <v>34.224999999999994</v>
      </c>
    </row>
    <row r="1152" spans="1:22" ht="13.5" x14ac:dyDescent="0.25">
      <c r="A1152" s="3">
        <f>RSI!A1152</f>
        <v>43686</v>
      </c>
      <c r="B1152" s="2">
        <f>RSI!B1152</f>
        <v>6.7656000000000001</v>
      </c>
      <c r="C1152" s="2">
        <f>RSI!I1152</f>
        <v>48.655589232479734</v>
      </c>
      <c r="D1152" s="2">
        <f>MACD!E1152</f>
        <v>-1.8224545805068715E-2</v>
      </c>
      <c r="E1152" s="2">
        <f>MACD!F1152</f>
        <v>1.0173368790825706E-2</v>
      </c>
      <c r="F1152" s="2">
        <f>'Moving Avg'!D1152</f>
        <v>6.7936800000000002</v>
      </c>
      <c r="G1152" s="2">
        <f>'Moving Avg'!F1152</f>
        <v>6.764669999999998</v>
      </c>
      <c r="H1152" s="2">
        <f>'Moving Avg'!G1152</f>
        <v>6.8380540000000023</v>
      </c>
      <c r="I1152" s="2">
        <f>'Moving Avg'!H1152</f>
        <v>7.276757000000007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  <c r="M1152" s="8">
        <f t="shared" si="170"/>
        <v>25</v>
      </c>
      <c r="N1152" s="8">
        <f t="shared" si="171"/>
        <v>100</v>
      </c>
      <c r="O1152" s="8">
        <f t="shared" si="172"/>
        <v>0</v>
      </c>
      <c r="P1152" s="8">
        <f t="shared" si="173"/>
        <v>16.5</v>
      </c>
      <c r="Q1152" s="9">
        <f t="shared" si="174"/>
        <v>46.225000000000001</v>
      </c>
      <c r="R1152" s="9">
        <f t="shared" si="175"/>
        <v>29.125</v>
      </c>
      <c r="S1152" s="9">
        <f t="shared" si="176"/>
        <v>26.175000000000001</v>
      </c>
      <c r="T1152" s="9">
        <f t="shared" si="177"/>
        <v>35.375</v>
      </c>
      <c r="U1152" s="8">
        <f t="shared" si="178"/>
        <v>33.841666666666661</v>
      </c>
      <c r="V1152" s="8">
        <f t="shared" si="179"/>
        <v>34.224999999999994</v>
      </c>
    </row>
    <row r="1153" spans="1:22" ht="13.5" x14ac:dyDescent="0.25">
      <c r="A1153" s="3">
        <f>RSI!A1153</f>
        <v>43691</v>
      </c>
      <c r="B1153" s="2">
        <f>RSI!B1153</f>
        <v>6.8094999999999999</v>
      </c>
      <c r="C1153" s="2">
        <f>RSI!I1153</f>
        <v>50.25548669225482</v>
      </c>
      <c r="D1153" s="2">
        <f>MACD!E1153</f>
        <v>-1.0640989489035135E-2</v>
      </c>
      <c r="E1153" s="2">
        <f>MACD!F1153</f>
        <v>6.0104971348535381E-3</v>
      </c>
      <c r="F1153" s="2">
        <f>'Moving Avg'!D1153</f>
        <v>6.7848999999999986</v>
      </c>
      <c r="G1153" s="2">
        <f>'Moving Avg'!F1153</f>
        <v>6.7649849999999985</v>
      </c>
      <c r="H1153" s="2">
        <f>'Moving Avg'!G1153</f>
        <v>6.8388320000000018</v>
      </c>
      <c r="I1153" s="2">
        <f>'Moving Avg'!H1153</f>
        <v>7.2722005000000083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  <c r="M1153" s="8">
        <f t="shared" si="170"/>
        <v>25</v>
      </c>
      <c r="N1153" s="8">
        <f t="shared" si="171"/>
        <v>45</v>
      </c>
      <c r="O1153" s="8">
        <f t="shared" si="172"/>
        <v>0</v>
      </c>
      <c r="P1153" s="8">
        <f t="shared" si="173"/>
        <v>16.5</v>
      </c>
      <c r="Q1153" s="9">
        <f t="shared" si="174"/>
        <v>26.975000000000001</v>
      </c>
      <c r="R1153" s="9">
        <f t="shared" si="175"/>
        <v>18.125</v>
      </c>
      <c r="S1153" s="9">
        <f t="shared" si="176"/>
        <v>17.925000000000001</v>
      </c>
      <c r="T1153" s="9">
        <f t="shared" si="177"/>
        <v>21.625</v>
      </c>
      <c r="U1153" s="8">
        <f t="shared" si="178"/>
        <v>21.008333333333336</v>
      </c>
      <c r="V1153" s="8">
        <f t="shared" si="179"/>
        <v>21.162500000000001</v>
      </c>
    </row>
    <row r="1154" spans="1:22" ht="13.5" x14ac:dyDescent="0.25">
      <c r="A1154" s="3">
        <f>RSI!A1154</f>
        <v>43692</v>
      </c>
      <c r="B1154" s="2">
        <f>RSI!B1154</f>
        <v>6.8533999999999997</v>
      </c>
      <c r="C1154" s="2">
        <f>RSI!I1154</f>
        <v>51.870568012784148</v>
      </c>
      <c r="D1154" s="2">
        <f>MACD!E1154</f>
        <v>-6.283035230159939E-3</v>
      </c>
      <c r="E1154" s="2">
        <f>MACD!F1154</f>
        <v>3.5517906618508432E-3</v>
      </c>
      <c r="F1154" s="2">
        <f>'Moving Avg'!D1154</f>
        <v>6.7884000000000002</v>
      </c>
      <c r="G1154" s="2">
        <f>'Moving Avg'!F1154</f>
        <v>6.7674949999999985</v>
      </c>
      <c r="H1154" s="2">
        <f>'Moving Avg'!G1154</f>
        <v>6.8396720000000029</v>
      </c>
      <c r="I1154" s="2">
        <f>'Moving Avg'!H1154</f>
        <v>7.2678635000000069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45</v>
      </c>
      <c r="O1154" s="8">
        <f t="shared" ref="O1154:O1217" si="182">IF(F1154-I1154&gt;10,100,IF(F1154-I1154&gt;5,75, IF(F1154-I1154&gt;0,50,0)))</f>
        <v>0</v>
      </c>
      <c r="P1154" s="8">
        <f t="shared" ref="P1154:P1217" si="183">IF(L1154="confirmed bullish", 34, IF(L1154="bullish divergence",17, 0))+IF(J1154="bullish",33,IF(J1154="bearish",0,16.5))+IF(K1154="strong",33,IF(K1154="weak",0,16.5))</f>
        <v>83.5</v>
      </c>
      <c r="Q1154" s="9">
        <f t="shared" si="174"/>
        <v>37.024999999999999</v>
      </c>
      <c r="R1154" s="9">
        <f t="shared" si="175"/>
        <v>34.875</v>
      </c>
      <c r="S1154" s="9">
        <f t="shared" si="176"/>
        <v>48.075000000000003</v>
      </c>
      <c r="T1154" s="9">
        <f t="shared" si="177"/>
        <v>38.375</v>
      </c>
      <c r="U1154" s="8">
        <f t="shared" si="178"/>
        <v>39.991666666666667</v>
      </c>
      <c r="V1154" s="8">
        <f t="shared" si="179"/>
        <v>39.587500000000006</v>
      </c>
    </row>
    <row r="1155" spans="1:22" ht="13.5" x14ac:dyDescent="0.25">
      <c r="A1155" s="3">
        <f>RSI!A1155</f>
        <v>43693</v>
      </c>
      <c r="B1155" s="2">
        <f>RSI!B1155</f>
        <v>6.8974000000000002</v>
      </c>
      <c r="C1155" s="2">
        <f>RSI!I1155</f>
        <v>53.500140517102203</v>
      </c>
      <c r="D1155" s="2">
        <f>MACD!E1155</f>
        <v>-8.0209617674287692E-2</v>
      </c>
      <c r="E1155" s="2">
        <f>MACD!F1155</f>
        <v>-1.3200491005376866E-2</v>
      </c>
      <c r="F1155" s="2">
        <f>'Moving Avg'!D1155</f>
        <v>6.8340999999999994</v>
      </c>
      <c r="G1155" s="2">
        <f>'Moving Avg'!F1155</f>
        <v>6.7717949999999991</v>
      </c>
      <c r="H1155" s="2">
        <f>'Moving Avg'!G1155</f>
        <v>6.8438400000000028</v>
      </c>
      <c r="I1155" s="2">
        <f>'Moving Avg'!H1155</f>
        <v>7.2647625000000069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  <c r="M1155" s="8">
        <f t="shared" si="180"/>
        <v>25</v>
      </c>
      <c r="N1155" s="8">
        <f t="shared" si="181"/>
        <v>100</v>
      </c>
      <c r="O1155" s="8">
        <f t="shared" si="182"/>
        <v>0</v>
      </c>
      <c r="P1155" s="8">
        <f t="shared" si="183"/>
        <v>83.5</v>
      </c>
      <c r="Q1155" s="9">
        <f t="shared" ref="Q1155:Q1218" si="184">0.35*M1155+N1155*0.35+O1155*0.15+P1155*0.15</f>
        <v>56.274999999999999</v>
      </c>
      <c r="R1155" s="9">
        <f t="shared" ref="R1155:R1218" si="185">M1155*0.2+N1155*0.2+O1155*0.35+P1155*0.25</f>
        <v>45.875</v>
      </c>
      <c r="S1155" s="9">
        <f t="shared" ref="S1155:S1218" si="186">M1155*0.15+N1155*0.15+O1155*0.25+P1155*0.45</f>
        <v>56.325000000000003</v>
      </c>
      <c r="T1155" s="9">
        <f t="shared" ref="T1155:T1218" si="187">0.25*SUM(M1155:P1155)</f>
        <v>52.125</v>
      </c>
      <c r="U1155" s="8">
        <f t="shared" ref="U1155:U1218" si="188">SUM(Q1155:S1155)/3</f>
        <v>52.82500000000001</v>
      </c>
      <c r="V1155" s="8">
        <f t="shared" ref="V1155:V1218" si="189">SUM(Q1155:T1155)/4</f>
        <v>52.650000000000006</v>
      </c>
    </row>
    <row r="1156" spans="1:22" ht="13.5" x14ac:dyDescent="0.25">
      <c r="A1156" s="3">
        <f>RSI!A1156</f>
        <v>43696</v>
      </c>
      <c r="B1156" s="2">
        <f>RSI!B1156</f>
        <v>6.8974000000000002</v>
      </c>
      <c r="C1156" s="2">
        <f>RSI!I1156</f>
        <v>53.500140517102196</v>
      </c>
      <c r="D1156" s="2">
        <f>MACD!E1156</f>
        <v>-6.7816374658440814E-2</v>
      </c>
      <c r="E1156" s="2">
        <f>MACD!F1156</f>
        <v>-2.412366773598966E-2</v>
      </c>
      <c r="F1156" s="2">
        <f>'Moving Avg'!D1156</f>
        <v>6.8446600000000002</v>
      </c>
      <c r="G1156" s="2">
        <f>'Moving Avg'!F1156</f>
        <v>6.7740549999999988</v>
      </c>
      <c r="H1156" s="2">
        <f>'Moving Avg'!G1156</f>
        <v>6.8480080000000045</v>
      </c>
      <c r="I1156" s="2">
        <f>'Moving Avg'!H1156</f>
        <v>7.2617425000000075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  <c r="M1156" s="8">
        <f t="shared" si="180"/>
        <v>25</v>
      </c>
      <c r="N1156" s="8">
        <f t="shared" si="181"/>
        <v>100</v>
      </c>
      <c r="O1156" s="8">
        <f t="shared" si="182"/>
        <v>0</v>
      </c>
      <c r="P1156" s="8">
        <f t="shared" si="183"/>
        <v>83.5</v>
      </c>
      <c r="Q1156" s="9">
        <f t="shared" si="184"/>
        <v>56.274999999999999</v>
      </c>
      <c r="R1156" s="9">
        <f t="shared" si="185"/>
        <v>45.875</v>
      </c>
      <c r="S1156" s="9">
        <f t="shared" si="186"/>
        <v>56.325000000000003</v>
      </c>
      <c r="T1156" s="9">
        <f t="shared" si="187"/>
        <v>52.125</v>
      </c>
      <c r="U1156" s="8">
        <f t="shared" si="188"/>
        <v>52.82500000000001</v>
      </c>
      <c r="V1156" s="8">
        <f t="shared" si="189"/>
        <v>52.650000000000006</v>
      </c>
    </row>
    <row r="1157" spans="1:22" ht="13.5" x14ac:dyDescent="0.25">
      <c r="A1157" s="3">
        <f>RSI!A1157</f>
        <v>43697</v>
      </c>
      <c r="B1157" s="2">
        <f>RSI!B1157</f>
        <v>6.9413</v>
      </c>
      <c r="C1157" s="2">
        <f>RSI!I1157</f>
        <v>55.253236874731648</v>
      </c>
      <c r="D1157" s="2">
        <f>MACD!E1157</f>
        <v>-6.1087009051626673E-2</v>
      </c>
      <c r="E1157" s="2">
        <f>MACD!F1157</f>
        <v>-3.1516335999117066E-2</v>
      </c>
      <c r="F1157" s="2">
        <f>'Moving Avg'!D1157</f>
        <v>6.8798000000000004</v>
      </c>
      <c r="G1157" s="2">
        <f>'Moving Avg'!F1157</f>
        <v>6.7842200000000004</v>
      </c>
      <c r="H1157" s="2">
        <f>'Moving Avg'!G1157</f>
        <v>6.8543580000000031</v>
      </c>
      <c r="I1157" s="2">
        <f>'Moving Avg'!H1157</f>
        <v>7.2591860000000068</v>
      </c>
      <c r="J1157" s="6" t="str">
        <f>OBV!F1157</f>
        <v>BULLISH</v>
      </c>
      <c r="K1157" s="6" t="str">
        <f>OBV!G1157</f>
        <v>NEUTRAL</v>
      </c>
      <c r="L1157" s="6" t="str">
        <f>OBV!H1157</f>
        <v>CONFIRMED BULLISH</v>
      </c>
      <c r="M1157" s="8">
        <f t="shared" si="180"/>
        <v>25</v>
      </c>
      <c r="N1157" s="8">
        <f t="shared" si="181"/>
        <v>100</v>
      </c>
      <c r="O1157" s="8">
        <f t="shared" si="182"/>
        <v>0</v>
      </c>
      <c r="P1157" s="8">
        <f t="shared" si="183"/>
        <v>83.5</v>
      </c>
      <c r="Q1157" s="9">
        <f t="shared" si="184"/>
        <v>56.274999999999999</v>
      </c>
      <c r="R1157" s="9">
        <f t="shared" si="185"/>
        <v>45.875</v>
      </c>
      <c r="S1157" s="9">
        <f t="shared" si="186"/>
        <v>56.325000000000003</v>
      </c>
      <c r="T1157" s="9">
        <f t="shared" si="187"/>
        <v>52.125</v>
      </c>
      <c r="U1157" s="8">
        <f t="shared" si="188"/>
        <v>52.82500000000001</v>
      </c>
      <c r="V1157" s="8">
        <f t="shared" si="189"/>
        <v>52.650000000000006</v>
      </c>
    </row>
    <row r="1158" spans="1:22" ht="13.5" x14ac:dyDescent="0.25">
      <c r="A1158" s="3">
        <f>RSI!A1158</f>
        <v>43698</v>
      </c>
      <c r="B1158" s="2">
        <f>RSI!B1158</f>
        <v>6.9588999999999999</v>
      </c>
      <c r="C1158" s="2">
        <f>RSI!I1158</f>
        <v>55.969935058465403</v>
      </c>
      <c r="D1158" s="2">
        <f>MACD!E1158</f>
        <v>-5.7423978914646234E-2</v>
      </c>
      <c r="E1158" s="2">
        <f>MACD!F1158</f>
        <v>-3.6697864582222905E-2</v>
      </c>
      <c r="F1158" s="2">
        <f>'Moving Avg'!D1158</f>
        <v>6.9096799999999998</v>
      </c>
      <c r="G1158" s="2">
        <f>'Moving Avg'!F1158</f>
        <v>6.8009749999999993</v>
      </c>
      <c r="H1158" s="2">
        <f>'Moving Avg'!G1158</f>
        <v>6.8610600000000019</v>
      </c>
      <c r="I1158" s="2">
        <f>'Moving Avg'!H1158</f>
        <v>7.2567580000000067</v>
      </c>
      <c r="J1158" s="6" t="str">
        <f>OBV!F1158</f>
        <v>BULLISH</v>
      </c>
      <c r="K1158" s="6" t="str">
        <f>OBV!G1158</f>
        <v>NEUTRAL</v>
      </c>
      <c r="L1158" s="6" t="str">
        <f>OBV!H1158</f>
        <v>CONFIRMED BULLISH</v>
      </c>
      <c r="M1158" s="8">
        <f t="shared" si="180"/>
        <v>25</v>
      </c>
      <c r="N1158" s="8">
        <f t="shared" si="181"/>
        <v>100</v>
      </c>
      <c r="O1158" s="8">
        <f t="shared" si="182"/>
        <v>0</v>
      </c>
      <c r="P1158" s="8">
        <f t="shared" si="183"/>
        <v>83.5</v>
      </c>
      <c r="Q1158" s="9">
        <f t="shared" si="184"/>
        <v>56.274999999999999</v>
      </c>
      <c r="R1158" s="9">
        <f t="shared" si="185"/>
        <v>45.875</v>
      </c>
      <c r="S1158" s="9">
        <f t="shared" si="186"/>
        <v>56.325000000000003</v>
      </c>
      <c r="T1158" s="9">
        <f t="shared" si="187"/>
        <v>52.125</v>
      </c>
      <c r="U1158" s="8">
        <f t="shared" si="188"/>
        <v>52.82500000000001</v>
      </c>
      <c r="V1158" s="8">
        <f t="shared" si="189"/>
        <v>52.650000000000006</v>
      </c>
    </row>
    <row r="1159" spans="1:22" ht="13.5" x14ac:dyDescent="0.25">
      <c r="A1159" s="3">
        <f>RSI!A1159</f>
        <v>43699</v>
      </c>
      <c r="B1159" s="2">
        <f>RSI!B1159</f>
        <v>7.0292000000000003</v>
      </c>
      <c r="C1159" s="2">
        <f>RSI!I1159</f>
        <v>58.80795457222478</v>
      </c>
      <c r="D1159" s="2">
        <f>MACD!E1159</f>
        <v>-6.3001673492059318E-2</v>
      </c>
      <c r="E1159" s="2">
        <f>MACD!F1159</f>
        <v>-4.1958626364190191E-2</v>
      </c>
      <c r="F1159" s="2">
        <f>'Moving Avg'!D1159</f>
        <v>6.944840000000001</v>
      </c>
      <c r="G1159" s="2">
        <f>'Moving Avg'!F1159</f>
        <v>6.8208400000000013</v>
      </c>
      <c r="H1159" s="2">
        <f>'Moving Avg'!G1159</f>
        <v>6.8655800000000031</v>
      </c>
      <c r="I1159" s="2">
        <f>'Moving Avg'!H1159</f>
        <v>7.2544785000000074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  <c r="M1159" s="8">
        <f t="shared" si="180"/>
        <v>25</v>
      </c>
      <c r="N1159" s="8">
        <f t="shared" si="181"/>
        <v>100</v>
      </c>
      <c r="O1159" s="8">
        <f t="shared" si="182"/>
        <v>0</v>
      </c>
      <c r="P1159" s="8">
        <f t="shared" si="183"/>
        <v>83.5</v>
      </c>
      <c r="Q1159" s="9">
        <f t="shared" si="184"/>
        <v>56.274999999999999</v>
      </c>
      <c r="R1159" s="9">
        <f t="shared" si="185"/>
        <v>45.875</v>
      </c>
      <c r="S1159" s="9">
        <f t="shared" si="186"/>
        <v>56.325000000000003</v>
      </c>
      <c r="T1159" s="9">
        <f t="shared" si="187"/>
        <v>52.125</v>
      </c>
      <c r="U1159" s="8">
        <f t="shared" si="188"/>
        <v>52.82500000000001</v>
      </c>
      <c r="V1159" s="8">
        <f t="shared" si="189"/>
        <v>52.650000000000006</v>
      </c>
    </row>
    <row r="1160" spans="1:22" ht="13.5" x14ac:dyDescent="0.25">
      <c r="A1160" s="3">
        <f>RSI!A1160</f>
        <v>43700</v>
      </c>
      <c r="B1160" s="2">
        <f>RSI!B1160</f>
        <v>7.4420999999999999</v>
      </c>
      <c r="C1160" s="2">
        <f>RSI!I1160</f>
        <v>70.738042951636999</v>
      </c>
      <c r="D1160" s="2">
        <f>MACD!E1160</f>
        <v>-0.1251340362123452</v>
      </c>
      <c r="E1160" s="2">
        <f>MACD!F1160</f>
        <v>-5.8593708333821194E-2</v>
      </c>
      <c r="F1160" s="2">
        <f>'Moving Avg'!D1160</f>
        <v>7.0537800000000006</v>
      </c>
      <c r="G1160" s="2">
        <f>'Moving Avg'!F1160</f>
        <v>6.8560449999999999</v>
      </c>
      <c r="H1160" s="2">
        <f>'Moving Avg'!G1160</f>
        <v>6.875910000000002</v>
      </c>
      <c r="I1160" s="2">
        <f>'Moving Avg'!H1160</f>
        <v>7.2542635000000066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  <c r="M1160" s="8">
        <f t="shared" si="180"/>
        <v>0</v>
      </c>
      <c r="N1160" s="8">
        <f t="shared" si="181"/>
        <v>100</v>
      </c>
      <c r="O1160" s="8">
        <f t="shared" si="182"/>
        <v>0</v>
      </c>
      <c r="P1160" s="8">
        <f t="shared" si="183"/>
        <v>83.5</v>
      </c>
      <c r="Q1160" s="9">
        <f t="shared" si="184"/>
        <v>47.524999999999999</v>
      </c>
      <c r="R1160" s="9">
        <f t="shared" si="185"/>
        <v>40.875</v>
      </c>
      <c r="S1160" s="9">
        <f t="shared" si="186"/>
        <v>52.575000000000003</v>
      </c>
      <c r="T1160" s="9">
        <f t="shared" si="187"/>
        <v>45.875</v>
      </c>
      <c r="U1160" s="8">
        <f t="shared" si="188"/>
        <v>46.991666666666674</v>
      </c>
      <c r="V1160" s="8">
        <f t="shared" si="189"/>
        <v>46.712500000000006</v>
      </c>
    </row>
    <row r="1161" spans="1:22" ht="13.5" x14ac:dyDescent="0.25">
      <c r="A1161" s="3">
        <f>RSI!A1161</f>
        <v>43703</v>
      </c>
      <c r="B1161" s="2">
        <f>RSI!B1161</f>
        <v>7.4420999999999999</v>
      </c>
      <c r="C1161" s="2">
        <f>RSI!I1161</f>
        <v>70.738042951636999</v>
      </c>
      <c r="D1161" s="2">
        <f>MACD!E1161</f>
        <v>-0.15416783565174352</v>
      </c>
      <c r="E1161" s="2">
        <f>MACD!F1161</f>
        <v>-7.7708533797405666E-2</v>
      </c>
      <c r="F1161" s="2">
        <f>'Moving Avg'!D1161</f>
        <v>7.1627200000000002</v>
      </c>
      <c r="G1161" s="2">
        <f>'Moving Avg'!F1161</f>
        <v>6.8912500000000012</v>
      </c>
      <c r="H1161" s="2">
        <f>'Moving Avg'!G1161</f>
        <v>6.8880340000000011</v>
      </c>
      <c r="I1161" s="2">
        <f>'Moving Avg'!H1161</f>
        <v>7.2543330000000061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  <c r="M1161" s="8">
        <f t="shared" si="180"/>
        <v>0</v>
      </c>
      <c r="N1161" s="8">
        <f t="shared" si="181"/>
        <v>100</v>
      </c>
      <c r="O1161" s="8">
        <f t="shared" si="182"/>
        <v>0</v>
      </c>
      <c r="P1161" s="8">
        <f t="shared" si="183"/>
        <v>83.5</v>
      </c>
      <c r="Q1161" s="9">
        <f t="shared" si="184"/>
        <v>47.524999999999999</v>
      </c>
      <c r="R1161" s="9">
        <f t="shared" si="185"/>
        <v>40.875</v>
      </c>
      <c r="S1161" s="9">
        <f t="shared" si="186"/>
        <v>52.575000000000003</v>
      </c>
      <c r="T1161" s="9">
        <f t="shared" si="187"/>
        <v>45.875</v>
      </c>
      <c r="U1161" s="8">
        <f t="shared" si="188"/>
        <v>46.991666666666674</v>
      </c>
      <c r="V1161" s="8">
        <f t="shared" si="189"/>
        <v>46.712500000000006</v>
      </c>
    </row>
    <row r="1162" spans="1:22" ht="13.5" x14ac:dyDescent="0.25">
      <c r="A1162" s="3">
        <f>RSI!A1162</f>
        <v>43704</v>
      </c>
      <c r="B1162" s="2">
        <f>RSI!B1162</f>
        <v>7.4420999999999999</v>
      </c>
      <c r="C1162" s="2">
        <f>RSI!I1162</f>
        <v>70.738042951636999</v>
      </c>
      <c r="D1162" s="2">
        <f>MACD!E1162</f>
        <v>-0.19412117896578174</v>
      </c>
      <c r="E1162" s="2">
        <f>MACD!F1162</f>
        <v>-0.10099106283108089</v>
      </c>
      <c r="F1162" s="2">
        <f>'Moving Avg'!D1162</f>
        <v>7.26288</v>
      </c>
      <c r="G1162" s="2">
        <f>'Moving Avg'!F1162</f>
        <v>6.9215600000000013</v>
      </c>
      <c r="H1162" s="2">
        <f>'Moving Avg'!G1162</f>
        <v>6.9014639999999998</v>
      </c>
      <c r="I1162" s="2">
        <f>'Moving Avg'!H1162</f>
        <v>7.2539555000000053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  <c r="M1162" s="8">
        <f t="shared" si="180"/>
        <v>0</v>
      </c>
      <c r="N1162" s="8">
        <f t="shared" si="181"/>
        <v>100</v>
      </c>
      <c r="O1162" s="8">
        <f t="shared" si="182"/>
        <v>50</v>
      </c>
      <c r="P1162" s="8">
        <f t="shared" si="183"/>
        <v>83.5</v>
      </c>
      <c r="Q1162" s="9">
        <f t="shared" si="184"/>
        <v>55.024999999999999</v>
      </c>
      <c r="R1162" s="9">
        <f t="shared" si="185"/>
        <v>58.375</v>
      </c>
      <c r="S1162" s="9">
        <f t="shared" si="186"/>
        <v>65.075000000000003</v>
      </c>
      <c r="T1162" s="9">
        <f t="shared" si="187"/>
        <v>58.375</v>
      </c>
      <c r="U1162" s="8">
        <f t="shared" si="188"/>
        <v>59.491666666666674</v>
      </c>
      <c r="V1162" s="8">
        <f t="shared" si="189"/>
        <v>59.212500000000006</v>
      </c>
    </row>
    <row r="1163" spans="1:22" ht="13.5" x14ac:dyDescent="0.25">
      <c r="A1163" s="3">
        <f>RSI!A1163</f>
        <v>43705</v>
      </c>
      <c r="B1163" s="2">
        <f>RSI!B1163</f>
        <v>7.3806000000000003</v>
      </c>
      <c r="C1163" s="2">
        <f>RSI!I1163</f>
        <v>67.121637389627494</v>
      </c>
      <c r="D1163" s="2">
        <f>MACD!E1163</f>
        <v>-0.21961144875352545</v>
      </c>
      <c r="E1163" s="2">
        <f>MACD!F1163</f>
        <v>-0.1247151400155698</v>
      </c>
      <c r="F1163" s="2">
        <f>'Moving Avg'!D1163</f>
        <v>7.3472200000000001</v>
      </c>
      <c r="G1163" s="2">
        <f>'Moving Avg'!F1163</f>
        <v>6.9487949999999996</v>
      </c>
      <c r="H1163" s="2">
        <f>'Moving Avg'!G1163</f>
        <v>6.9104020000000013</v>
      </c>
      <c r="I1163" s="2">
        <f>'Moving Avg'!H1163</f>
        <v>7.2534735000000046</v>
      </c>
      <c r="J1163" s="6" t="str">
        <f>OBV!F1163</f>
        <v>BULLISH</v>
      </c>
      <c r="K1163" s="6" t="str">
        <f>OBV!G1163</f>
        <v>NEUTRAL</v>
      </c>
      <c r="L1163" s="6" t="str">
        <f>OBV!H1163</f>
        <v>CONFIRMED BULLISH</v>
      </c>
      <c r="M1163" s="8">
        <f t="shared" si="180"/>
        <v>25</v>
      </c>
      <c r="N1163" s="8">
        <f t="shared" si="181"/>
        <v>100</v>
      </c>
      <c r="O1163" s="8">
        <f t="shared" si="182"/>
        <v>50</v>
      </c>
      <c r="P1163" s="8">
        <f t="shared" si="183"/>
        <v>83.5</v>
      </c>
      <c r="Q1163" s="9">
        <f t="shared" si="184"/>
        <v>63.774999999999999</v>
      </c>
      <c r="R1163" s="9">
        <f t="shared" si="185"/>
        <v>63.375</v>
      </c>
      <c r="S1163" s="9">
        <f t="shared" si="186"/>
        <v>68.825000000000003</v>
      </c>
      <c r="T1163" s="9">
        <f t="shared" si="187"/>
        <v>64.625</v>
      </c>
      <c r="U1163" s="8">
        <f t="shared" si="188"/>
        <v>65.325000000000003</v>
      </c>
      <c r="V1163" s="8">
        <f t="shared" si="189"/>
        <v>65.150000000000006</v>
      </c>
    </row>
    <row r="1164" spans="1:22" ht="13.5" x14ac:dyDescent="0.25">
      <c r="A1164" s="3">
        <f>RSI!A1164</f>
        <v>43706</v>
      </c>
      <c r="B1164" s="2">
        <f>RSI!B1164</f>
        <v>7.4596999999999998</v>
      </c>
      <c r="C1164" s="2">
        <f>RSI!I1164</f>
        <v>69.295874348689424</v>
      </c>
      <c r="D1164" s="2">
        <f>MACD!E1164</f>
        <v>-0.24269343848747127</v>
      </c>
      <c r="E1164" s="2">
        <f>MACD!F1164</f>
        <v>-0.14831079970995009</v>
      </c>
      <c r="F1164" s="2">
        <f>'Moving Avg'!D1164</f>
        <v>7.4333200000000001</v>
      </c>
      <c r="G1164" s="2">
        <f>'Moving Avg'!F1164</f>
        <v>6.9795800000000003</v>
      </c>
      <c r="H1164" s="2">
        <f>'Moving Avg'!G1164</f>
        <v>6.9209220000000009</v>
      </c>
      <c r="I1164" s="2">
        <f>'Moving Avg'!H1164</f>
        <v>7.2531840000000045</v>
      </c>
      <c r="J1164" s="6" t="str">
        <f>OBV!F1164</f>
        <v>BEARISH</v>
      </c>
      <c r="K1164" s="6" t="str">
        <f>OBV!G1164</f>
        <v>NEUTRAL</v>
      </c>
      <c r="L1164" s="6" t="str">
        <f>OBV!H1164</f>
        <v>BEARISH DIVERGENCE</v>
      </c>
      <c r="M1164" s="8">
        <f t="shared" si="180"/>
        <v>25</v>
      </c>
      <c r="N1164" s="8">
        <f t="shared" si="181"/>
        <v>100</v>
      </c>
      <c r="O1164" s="8">
        <f t="shared" si="182"/>
        <v>50</v>
      </c>
      <c r="P1164" s="8">
        <f t="shared" si="183"/>
        <v>16.5</v>
      </c>
      <c r="Q1164" s="9">
        <f t="shared" si="184"/>
        <v>53.725000000000001</v>
      </c>
      <c r="R1164" s="9">
        <f t="shared" si="185"/>
        <v>46.625</v>
      </c>
      <c r="S1164" s="9">
        <f t="shared" si="186"/>
        <v>38.674999999999997</v>
      </c>
      <c r="T1164" s="9">
        <f t="shared" si="187"/>
        <v>47.875</v>
      </c>
      <c r="U1164" s="8">
        <f t="shared" si="188"/>
        <v>46.341666666666661</v>
      </c>
      <c r="V1164" s="8">
        <f t="shared" si="189"/>
        <v>46.724999999999994</v>
      </c>
    </row>
    <row r="1165" spans="1:22" ht="13.5" x14ac:dyDescent="0.25">
      <c r="A1165" s="3">
        <f>RSI!A1165</f>
        <v>43707</v>
      </c>
      <c r="B1165" s="2">
        <f>RSI!B1165</f>
        <v>7.4596999999999998</v>
      </c>
      <c r="C1165" s="2">
        <f>RSI!I1165</f>
        <v>69.295874348689424</v>
      </c>
      <c r="D1165" s="2">
        <f>MACD!E1165</f>
        <v>-0.25815205222788506</v>
      </c>
      <c r="E1165" s="2">
        <f>MACD!F1165</f>
        <v>-0.17027905021353709</v>
      </c>
      <c r="F1165" s="2">
        <f>'Moving Avg'!D1165</f>
        <v>7.4368399999999992</v>
      </c>
      <c r="G1165" s="2">
        <f>'Moving Avg'!F1165</f>
        <v>7.0344300000000004</v>
      </c>
      <c r="H1165" s="2">
        <f>'Moving Avg'!G1165</f>
        <v>6.9355200000000012</v>
      </c>
      <c r="I1165" s="2">
        <f>'Moving Avg'!H1165</f>
        <v>7.2530975000000044</v>
      </c>
      <c r="J1165" s="6" t="str">
        <f>OBV!F1165</f>
        <v>BEARISH</v>
      </c>
      <c r="K1165" s="6" t="str">
        <f>OBV!G1165</f>
        <v>NEUTRAL</v>
      </c>
      <c r="L1165" s="6" t="str">
        <f>OBV!H1165</f>
        <v>BEARISH DIVERGENCE</v>
      </c>
      <c r="M1165" s="8">
        <f t="shared" si="180"/>
        <v>25</v>
      </c>
      <c r="N1165" s="8">
        <f t="shared" si="181"/>
        <v>100</v>
      </c>
      <c r="O1165" s="8">
        <f t="shared" si="182"/>
        <v>50</v>
      </c>
      <c r="P1165" s="8">
        <f t="shared" si="183"/>
        <v>16.5</v>
      </c>
      <c r="Q1165" s="9">
        <f t="shared" si="184"/>
        <v>53.725000000000001</v>
      </c>
      <c r="R1165" s="9">
        <f t="shared" si="185"/>
        <v>46.625</v>
      </c>
      <c r="S1165" s="9">
        <f t="shared" si="186"/>
        <v>38.674999999999997</v>
      </c>
      <c r="T1165" s="9">
        <f t="shared" si="187"/>
        <v>47.875</v>
      </c>
      <c r="U1165" s="8">
        <f t="shared" si="188"/>
        <v>46.341666666666661</v>
      </c>
      <c r="V1165" s="8">
        <f t="shared" si="189"/>
        <v>46.724999999999994</v>
      </c>
    </row>
    <row r="1166" spans="1:22" ht="13.5" x14ac:dyDescent="0.25">
      <c r="A1166" s="3">
        <f>RSI!A1166</f>
        <v>43710</v>
      </c>
      <c r="B1166" s="2">
        <f>RSI!B1166</f>
        <v>7.3806000000000003</v>
      </c>
      <c r="C1166" s="2">
        <f>RSI!I1166</f>
        <v>64.359809996639271</v>
      </c>
      <c r="D1166" s="2">
        <f>MACD!E1166</f>
        <v>-0.26787031595923061</v>
      </c>
      <c r="E1166" s="2">
        <f>MACD!F1166</f>
        <v>-0.18979730336267581</v>
      </c>
      <c r="F1166" s="2">
        <f>'Moving Avg'!D1166</f>
        <v>7.4245400000000004</v>
      </c>
      <c r="G1166" s="2">
        <f>'Moving Avg'!F1166</f>
        <v>7.060789999999999</v>
      </c>
      <c r="H1166" s="2">
        <f>'Moving Avg'!G1166</f>
        <v>6.9446200000000013</v>
      </c>
      <c r="I1166" s="2">
        <f>'Moving Avg'!H1166</f>
        <v>7.2533470000000042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  <c r="M1166" s="8">
        <f t="shared" si="180"/>
        <v>25</v>
      </c>
      <c r="N1166" s="8">
        <f t="shared" si="181"/>
        <v>100</v>
      </c>
      <c r="O1166" s="8">
        <f t="shared" si="182"/>
        <v>50</v>
      </c>
      <c r="P1166" s="8">
        <f t="shared" si="183"/>
        <v>16.5</v>
      </c>
      <c r="Q1166" s="9">
        <f t="shared" si="184"/>
        <v>53.725000000000001</v>
      </c>
      <c r="R1166" s="9">
        <f t="shared" si="185"/>
        <v>46.625</v>
      </c>
      <c r="S1166" s="9">
        <f t="shared" si="186"/>
        <v>38.674999999999997</v>
      </c>
      <c r="T1166" s="9">
        <f t="shared" si="187"/>
        <v>47.875</v>
      </c>
      <c r="U1166" s="8">
        <f t="shared" si="188"/>
        <v>46.341666666666661</v>
      </c>
      <c r="V1166" s="8">
        <f t="shared" si="189"/>
        <v>46.724999999999994</v>
      </c>
    </row>
    <row r="1167" spans="1:22" ht="13.5" x14ac:dyDescent="0.25">
      <c r="A1167" s="3">
        <f>RSI!A1167</f>
        <v>43711</v>
      </c>
      <c r="B1167" s="2">
        <f>RSI!B1167</f>
        <v>7.4684999999999997</v>
      </c>
      <c r="C1167" s="2">
        <f>RSI!I1167</f>
        <v>67.159323720881531</v>
      </c>
      <c r="D1167" s="2">
        <f>MACD!E1167</f>
        <v>-0.27769550474066396</v>
      </c>
      <c r="E1167" s="2">
        <f>MACD!F1167</f>
        <v>-0.20737694363827347</v>
      </c>
      <c r="F1167" s="2">
        <f>'Moving Avg'!D1167</f>
        <v>7.4298199999999994</v>
      </c>
      <c r="G1167" s="2">
        <f>'Moving Avg'!F1167</f>
        <v>7.0915449999999991</v>
      </c>
      <c r="H1167" s="2">
        <f>'Moving Avg'!G1167</f>
        <v>6.9554780000000003</v>
      </c>
      <c r="I1167" s="2">
        <f>'Moving Avg'!H1167</f>
        <v>7.254117500000004</v>
      </c>
      <c r="J1167" s="6" t="str">
        <f>OBV!F1167</f>
        <v>BEARISH</v>
      </c>
      <c r="K1167" s="6" t="str">
        <f>OBV!G1167</f>
        <v>NEUTRAL</v>
      </c>
      <c r="L1167" s="6" t="str">
        <f>OBV!H1167</f>
        <v>BEARISH DIVERGENCE</v>
      </c>
      <c r="M1167" s="8">
        <f t="shared" si="180"/>
        <v>25</v>
      </c>
      <c r="N1167" s="8">
        <f t="shared" si="181"/>
        <v>100</v>
      </c>
      <c r="O1167" s="8">
        <f t="shared" si="182"/>
        <v>50</v>
      </c>
      <c r="P1167" s="8">
        <f t="shared" si="183"/>
        <v>16.5</v>
      </c>
      <c r="Q1167" s="9">
        <f t="shared" si="184"/>
        <v>53.725000000000001</v>
      </c>
      <c r="R1167" s="9">
        <f t="shared" si="185"/>
        <v>46.625</v>
      </c>
      <c r="S1167" s="9">
        <f t="shared" si="186"/>
        <v>38.674999999999997</v>
      </c>
      <c r="T1167" s="9">
        <f t="shared" si="187"/>
        <v>47.875</v>
      </c>
      <c r="U1167" s="8">
        <f t="shared" si="188"/>
        <v>46.341666666666661</v>
      </c>
      <c r="V1167" s="8">
        <f t="shared" si="189"/>
        <v>46.724999999999994</v>
      </c>
    </row>
    <row r="1168" spans="1:22" ht="13.5" x14ac:dyDescent="0.25">
      <c r="A1168" s="3">
        <f>RSI!A1168</f>
        <v>43712</v>
      </c>
      <c r="B1168" s="2">
        <f>RSI!B1168</f>
        <v>7.3806000000000003</v>
      </c>
      <c r="C1168" s="2">
        <f>RSI!I1168</f>
        <v>61.921301353361514</v>
      </c>
      <c r="D1168" s="2">
        <f>MACD!E1168</f>
        <v>-0.27901785487152342</v>
      </c>
      <c r="E1168" s="2">
        <f>MACD!F1168</f>
        <v>-0.22170512588492347</v>
      </c>
      <c r="F1168" s="2">
        <f>'Moving Avg'!D1168</f>
        <v>7.4298199999999994</v>
      </c>
      <c r="G1168" s="2">
        <f>'Moving Avg'!F1168</f>
        <v>7.1179049999999977</v>
      </c>
      <c r="H1168" s="2">
        <f>'Moving Avg'!G1168</f>
        <v>6.9644159999999999</v>
      </c>
      <c r="I1168" s="2">
        <f>'Moving Avg'!H1168</f>
        <v>7.2534325000000033</v>
      </c>
      <c r="J1168" s="6" t="str">
        <f>OBV!F1168</f>
        <v>BEARISH</v>
      </c>
      <c r="K1168" s="6" t="str">
        <f>OBV!G1168</f>
        <v>NEUTRAL</v>
      </c>
      <c r="L1168" s="6" t="str">
        <f>OBV!H1168</f>
        <v>NEUTRAL</v>
      </c>
      <c r="M1168" s="8">
        <f t="shared" si="180"/>
        <v>25</v>
      </c>
      <c r="N1168" s="8">
        <f t="shared" si="181"/>
        <v>100</v>
      </c>
      <c r="O1168" s="8">
        <f t="shared" si="182"/>
        <v>50</v>
      </c>
      <c r="P1168" s="8">
        <f t="shared" si="183"/>
        <v>16.5</v>
      </c>
      <c r="Q1168" s="9">
        <f t="shared" si="184"/>
        <v>53.725000000000001</v>
      </c>
      <c r="R1168" s="9">
        <f t="shared" si="185"/>
        <v>46.625</v>
      </c>
      <c r="S1168" s="9">
        <f t="shared" si="186"/>
        <v>38.674999999999997</v>
      </c>
      <c r="T1168" s="9">
        <f t="shared" si="187"/>
        <v>47.875</v>
      </c>
      <c r="U1168" s="8">
        <f t="shared" si="188"/>
        <v>46.341666666666661</v>
      </c>
      <c r="V1168" s="8">
        <f t="shared" si="189"/>
        <v>46.724999999999994</v>
      </c>
    </row>
    <row r="1169" spans="1:22" ht="13.5" x14ac:dyDescent="0.25">
      <c r="A1169" s="3">
        <f>RSI!A1169</f>
        <v>43713</v>
      </c>
      <c r="B1169" s="2">
        <f>RSI!B1169</f>
        <v>7.2488000000000001</v>
      </c>
      <c r="C1169" s="2">
        <f>RSI!I1169</f>
        <v>54.995083907377513</v>
      </c>
      <c r="D1169" s="2">
        <f>MACD!E1169</f>
        <v>-0.26110154394987095</v>
      </c>
      <c r="E1169" s="2">
        <f>MACD!F1169</f>
        <v>-0.22958440949791298</v>
      </c>
      <c r="F1169" s="2">
        <f>'Moving Avg'!D1169</f>
        <v>7.3876400000000002</v>
      </c>
      <c r="G1169" s="2">
        <f>'Moving Avg'!F1169</f>
        <v>7.1385499999999977</v>
      </c>
      <c r="H1169" s="2">
        <f>'Moving Avg'!G1169</f>
        <v>6.9708799999999993</v>
      </c>
      <c r="I1169" s="2">
        <f>'Moving Avg'!H1169</f>
        <v>7.2523730000000031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  <c r="M1169" s="8">
        <f t="shared" si="180"/>
        <v>25</v>
      </c>
      <c r="N1169" s="8">
        <f t="shared" si="181"/>
        <v>100</v>
      </c>
      <c r="O1169" s="8">
        <f t="shared" si="182"/>
        <v>50</v>
      </c>
      <c r="P1169" s="8">
        <f t="shared" si="183"/>
        <v>16.5</v>
      </c>
      <c r="Q1169" s="9">
        <f t="shared" si="184"/>
        <v>53.725000000000001</v>
      </c>
      <c r="R1169" s="9">
        <f t="shared" si="185"/>
        <v>46.625</v>
      </c>
      <c r="S1169" s="9">
        <f t="shared" si="186"/>
        <v>38.674999999999997</v>
      </c>
      <c r="T1169" s="9">
        <f t="shared" si="187"/>
        <v>47.875</v>
      </c>
      <c r="U1169" s="8">
        <f t="shared" si="188"/>
        <v>46.341666666666661</v>
      </c>
      <c r="V1169" s="8">
        <f t="shared" si="189"/>
        <v>46.724999999999994</v>
      </c>
    </row>
    <row r="1170" spans="1:22" ht="13.5" x14ac:dyDescent="0.25">
      <c r="A1170" s="3">
        <f>RSI!A1170</f>
        <v>43714</v>
      </c>
      <c r="B1170" s="2">
        <f>RSI!B1170</f>
        <v>7.2488000000000001</v>
      </c>
      <c r="C1170" s="2">
        <f>RSI!I1170</f>
        <v>54.995083907377513</v>
      </c>
      <c r="D1170" s="2">
        <f>MACD!E1170</f>
        <v>-0.18306851922265288</v>
      </c>
      <c r="E1170" s="2">
        <f>MACD!F1170</f>
        <v>-0.22028123144286096</v>
      </c>
      <c r="F1170" s="2">
        <f>'Moving Avg'!D1170</f>
        <v>7.3454600000000001</v>
      </c>
      <c r="G1170" s="2">
        <f>'Moving Avg'!F1170</f>
        <v>7.1675449999999987</v>
      </c>
      <c r="H1170" s="2">
        <f>'Moving Avg'!G1170</f>
        <v>6.9773440000000013</v>
      </c>
      <c r="I1170" s="2">
        <f>'Moving Avg'!H1170</f>
        <v>7.2516385000000039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  <c r="M1170" s="8">
        <f t="shared" si="180"/>
        <v>25</v>
      </c>
      <c r="N1170" s="8">
        <f t="shared" si="181"/>
        <v>0</v>
      </c>
      <c r="O1170" s="8">
        <f t="shared" si="182"/>
        <v>50</v>
      </c>
      <c r="P1170" s="8">
        <f t="shared" si="183"/>
        <v>16.5</v>
      </c>
      <c r="Q1170" s="9">
        <f t="shared" si="184"/>
        <v>18.725000000000001</v>
      </c>
      <c r="R1170" s="9">
        <f t="shared" si="185"/>
        <v>26.625</v>
      </c>
      <c r="S1170" s="9">
        <f t="shared" si="186"/>
        <v>23.675000000000001</v>
      </c>
      <c r="T1170" s="9">
        <f t="shared" si="187"/>
        <v>22.875</v>
      </c>
      <c r="U1170" s="8">
        <f t="shared" si="188"/>
        <v>23.008333333333336</v>
      </c>
      <c r="V1170" s="8">
        <f t="shared" si="189"/>
        <v>22.975000000000001</v>
      </c>
    </row>
    <row r="1171" spans="1:22" ht="13.5" x14ac:dyDescent="0.25">
      <c r="A1171" s="3">
        <f>RSI!A1171</f>
        <v>43717</v>
      </c>
      <c r="B1171" s="2">
        <f>RSI!B1171</f>
        <v>7.0555000000000003</v>
      </c>
      <c r="C1171" s="2">
        <f>RSI!I1171</f>
        <v>46.204357004155845</v>
      </c>
      <c r="D1171" s="2">
        <f>MACD!E1171</f>
        <v>-0.10332391558482978</v>
      </c>
      <c r="E1171" s="2">
        <f>MACD!F1171</f>
        <v>-0.19688976827125473</v>
      </c>
      <c r="F1171" s="2">
        <f>'Moving Avg'!D1171</f>
        <v>7.2804400000000005</v>
      </c>
      <c r="G1171" s="2">
        <f>'Moving Avg'!F1171</f>
        <v>7.1780899999999992</v>
      </c>
      <c r="H1171" s="2">
        <f>'Moving Avg'!G1171</f>
        <v>6.9761900000000017</v>
      </c>
      <c r="I1171" s="2">
        <f>'Moving Avg'!H1171</f>
        <v>7.2496125000000031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  <c r="M1171" s="8">
        <f t="shared" si="180"/>
        <v>25</v>
      </c>
      <c r="N1171" s="8">
        <f t="shared" si="181"/>
        <v>0</v>
      </c>
      <c r="O1171" s="8">
        <f t="shared" si="182"/>
        <v>50</v>
      </c>
      <c r="P1171" s="8">
        <f t="shared" si="183"/>
        <v>16.5</v>
      </c>
      <c r="Q1171" s="9">
        <f t="shared" si="184"/>
        <v>18.725000000000001</v>
      </c>
      <c r="R1171" s="9">
        <f t="shared" si="185"/>
        <v>26.625</v>
      </c>
      <c r="S1171" s="9">
        <f t="shared" si="186"/>
        <v>23.675000000000001</v>
      </c>
      <c r="T1171" s="9">
        <f t="shared" si="187"/>
        <v>22.875</v>
      </c>
      <c r="U1171" s="8">
        <f t="shared" si="188"/>
        <v>23.008333333333336</v>
      </c>
      <c r="V1171" s="8">
        <f t="shared" si="189"/>
        <v>22.975000000000001</v>
      </c>
    </row>
    <row r="1172" spans="1:22" ht="13.5" x14ac:dyDescent="0.25">
      <c r="A1172" s="3">
        <f>RSI!A1172</f>
        <v>43718</v>
      </c>
      <c r="B1172" s="2">
        <f>RSI!B1172</f>
        <v>7.1872999999999996</v>
      </c>
      <c r="C1172" s="2">
        <f>RSI!I1172</f>
        <v>51.855261774235295</v>
      </c>
      <c r="D1172" s="2">
        <f>MACD!E1172</f>
        <v>-4.5025734209500179E-2</v>
      </c>
      <c r="E1172" s="2">
        <f>MACD!F1172</f>
        <v>-0.16651696145890385</v>
      </c>
      <c r="F1172" s="2">
        <f>'Moving Avg'!D1172</f>
        <v>7.2242000000000006</v>
      </c>
      <c r="G1172" s="2">
        <f>'Moving Avg'!F1172</f>
        <v>7.1991749999999994</v>
      </c>
      <c r="H1172" s="2">
        <f>'Moving Avg'!G1172</f>
        <v>6.9819140000000015</v>
      </c>
      <c r="I1172" s="2">
        <f>'Moving Avg'!H1172</f>
        <v>7.2489770000000036</v>
      </c>
      <c r="J1172" s="6" t="str">
        <f>OBV!F1172</f>
        <v>BULLISH</v>
      </c>
      <c r="K1172" s="6" t="str">
        <f>OBV!G1172</f>
        <v>NEUTRAL</v>
      </c>
      <c r="L1172" s="6" t="str">
        <f>OBV!H1172</f>
        <v>BULLISH DIVERGENCE</v>
      </c>
      <c r="M1172" s="8">
        <f t="shared" si="180"/>
        <v>25</v>
      </c>
      <c r="N1172" s="8">
        <f t="shared" si="181"/>
        <v>0</v>
      </c>
      <c r="O1172" s="8">
        <f t="shared" si="182"/>
        <v>0</v>
      </c>
      <c r="P1172" s="8">
        <f t="shared" si="183"/>
        <v>66.5</v>
      </c>
      <c r="Q1172" s="9">
        <f t="shared" si="184"/>
        <v>18.725000000000001</v>
      </c>
      <c r="R1172" s="9">
        <f t="shared" si="185"/>
        <v>21.625</v>
      </c>
      <c r="S1172" s="9">
        <f t="shared" si="186"/>
        <v>33.674999999999997</v>
      </c>
      <c r="T1172" s="9">
        <f t="shared" si="187"/>
        <v>22.875</v>
      </c>
      <c r="U1172" s="8">
        <f t="shared" si="188"/>
        <v>24.675000000000001</v>
      </c>
      <c r="V1172" s="8">
        <f t="shared" si="189"/>
        <v>24.225000000000001</v>
      </c>
    </row>
    <row r="1173" spans="1:22" ht="13.5" x14ac:dyDescent="0.25">
      <c r="A1173" s="3">
        <f>RSI!A1173</f>
        <v>43719</v>
      </c>
      <c r="B1173" s="2">
        <f>RSI!B1173</f>
        <v>7.1784999999999997</v>
      </c>
      <c r="C1173" s="2">
        <f>RSI!I1173</f>
        <v>51.466532062349629</v>
      </c>
      <c r="D1173" s="2">
        <f>MACD!E1173</f>
        <v>-4.743390007068804E-3</v>
      </c>
      <c r="E1173" s="2">
        <f>MACD!F1173</f>
        <v>-0.13416224716853686</v>
      </c>
      <c r="F1173" s="2">
        <f>'Moving Avg'!D1173</f>
        <v>7.1837800000000005</v>
      </c>
      <c r="G1173" s="2">
        <f>'Moving Avg'!F1173</f>
        <v>7.2176250000000008</v>
      </c>
      <c r="H1173" s="2">
        <f>'Moving Avg'!G1173</f>
        <v>6.9855040000000024</v>
      </c>
      <c r="I1173" s="2">
        <f>'Moving Avg'!H1173</f>
        <v>7.2487035000000022</v>
      </c>
      <c r="J1173" s="6" t="str">
        <f>OBV!F1173</f>
        <v>BULLISH</v>
      </c>
      <c r="K1173" s="6" t="str">
        <f>OBV!G1173</f>
        <v>NEUTRAL</v>
      </c>
      <c r="L1173" s="6" t="str">
        <f>OBV!H1173</f>
        <v>BULLISH DIVERGENCE</v>
      </c>
      <c r="M1173" s="8">
        <f t="shared" si="180"/>
        <v>25</v>
      </c>
      <c r="N1173" s="8">
        <f t="shared" si="181"/>
        <v>0</v>
      </c>
      <c r="O1173" s="8">
        <f t="shared" si="182"/>
        <v>0</v>
      </c>
      <c r="P1173" s="8">
        <f t="shared" si="183"/>
        <v>66.5</v>
      </c>
      <c r="Q1173" s="9">
        <f t="shared" si="184"/>
        <v>18.725000000000001</v>
      </c>
      <c r="R1173" s="9">
        <f t="shared" si="185"/>
        <v>21.625</v>
      </c>
      <c r="S1173" s="9">
        <f t="shared" si="186"/>
        <v>33.674999999999997</v>
      </c>
      <c r="T1173" s="9">
        <f t="shared" si="187"/>
        <v>22.875</v>
      </c>
      <c r="U1173" s="8">
        <f t="shared" si="188"/>
        <v>24.675000000000001</v>
      </c>
      <c r="V1173" s="8">
        <f t="shared" si="189"/>
        <v>24.225000000000001</v>
      </c>
    </row>
    <row r="1174" spans="1:22" ht="13.5" x14ac:dyDescent="0.25">
      <c r="A1174" s="3">
        <f>RSI!A1174</f>
        <v>43720</v>
      </c>
      <c r="B1174" s="2">
        <f>RSI!B1174</f>
        <v>7.1961000000000004</v>
      </c>
      <c r="C1174" s="2">
        <f>RSI!I1174</f>
        <v>52.237710225768033</v>
      </c>
      <c r="D1174" s="2">
        <f>MACD!E1174</f>
        <v>4.0039567872409698E-2</v>
      </c>
      <c r="E1174" s="2">
        <f>MACD!F1174</f>
        <v>-9.9321884160347554E-2</v>
      </c>
      <c r="F1174" s="2">
        <f>'Moving Avg'!D1174</f>
        <v>7.1732399999999998</v>
      </c>
      <c r="G1174" s="2">
        <f>'Moving Avg'!F1174</f>
        <v>7.2347599999999996</v>
      </c>
      <c r="H1174" s="2">
        <f>'Moving Avg'!G1174</f>
        <v>6.9855300000000025</v>
      </c>
      <c r="I1174" s="2">
        <f>'Moving Avg'!H1174</f>
        <v>7.2485180000000016</v>
      </c>
      <c r="J1174" s="6" t="str">
        <f>OBV!F1174</f>
        <v>BULLISH</v>
      </c>
      <c r="K1174" s="6" t="str">
        <f>OBV!G1174</f>
        <v>NEUTRAL</v>
      </c>
      <c r="L1174" s="6" t="str">
        <f>OBV!H1174</f>
        <v>BULLISH DIVERGENCE</v>
      </c>
      <c r="M1174" s="8">
        <f t="shared" si="180"/>
        <v>25</v>
      </c>
      <c r="N1174" s="8">
        <f t="shared" si="181"/>
        <v>0</v>
      </c>
      <c r="O1174" s="8">
        <f t="shared" si="182"/>
        <v>0</v>
      </c>
      <c r="P1174" s="8">
        <f t="shared" si="183"/>
        <v>66.5</v>
      </c>
      <c r="Q1174" s="9">
        <f t="shared" si="184"/>
        <v>18.725000000000001</v>
      </c>
      <c r="R1174" s="9">
        <f t="shared" si="185"/>
        <v>21.625</v>
      </c>
      <c r="S1174" s="9">
        <f t="shared" si="186"/>
        <v>33.674999999999997</v>
      </c>
      <c r="T1174" s="9">
        <f t="shared" si="187"/>
        <v>22.875</v>
      </c>
      <c r="U1174" s="8">
        <f t="shared" si="188"/>
        <v>24.675000000000001</v>
      </c>
      <c r="V1174" s="8">
        <f t="shared" si="189"/>
        <v>24.225000000000001</v>
      </c>
    </row>
    <row r="1175" spans="1:22" ht="13.5" x14ac:dyDescent="0.25">
      <c r="A1175" s="3">
        <f>RSI!A1175</f>
        <v>43721</v>
      </c>
      <c r="B1175" s="2">
        <f>RSI!B1175</f>
        <v>6.9851999999999999</v>
      </c>
      <c r="C1175" s="2">
        <f>RSI!I1175</f>
        <v>43.348960439196269</v>
      </c>
      <c r="D1175" s="2">
        <f>MACD!E1175</f>
        <v>9.3295850337844044E-2</v>
      </c>
      <c r="E1175" s="2">
        <f>MACD!F1175</f>
        <v>-6.079833726070924E-2</v>
      </c>
      <c r="F1175" s="2">
        <f>'Moving Avg'!D1175</f>
        <v>7.1205200000000008</v>
      </c>
      <c r="G1175" s="2">
        <f>'Moving Avg'!F1175</f>
        <v>7.2391499999999995</v>
      </c>
      <c r="H1175" s="2">
        <f>'Moving Avg'!G1175</f>
        <v>6.9816640000000021</v>
      </c>
      <c r="I1175" s="2">
        <f>'Moving Avg'!H1175</f>
        <v>7.2474815000000028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  <c r="M1175" s="8">
        <f t="shared" si="180"/>
        <v>25</v>
      </c>
      <c r="N1175" s="8">
        <f t="shared" si="181"/>
        <v>0</v>
      </c>
      <c r="O1175" s="8">
        <f t="shared" si="182"/>
        <v>0</v>
      </c>
      <c r="P1175" s="8">
        <f t="shared" si="183"/>
        <v>16.5</v>
      </c>
      <c r="Q1175" s="9">
        <f t="shared" si="184"/>
        <v>11.225</v>
      </c>
      <c r="R1175" s="9">
        <f t="shared" si="185"/>
        <v>9.125</v>
      </c>
      <c r="S1175" s="9">
        <f t="shared" si="186"/>
        <v>11.175000000000001</v>
      </c>
      <c r="T1175" s="9">
        <f t="shared" si="187"/>
        <v>10.375</v>
      </c>
      <c r="U1175" s="8">
        <f t="shared" si="188"/>
        <v>10.508333333333335</v>
      </c>
      <c r="V1175" s="8">
        <f t="shared" si="189"/>
        <v>10.475000000000001</v>
      </c>
    </row>
    <row r="1176" spans="1:22" ht="13.5" x14ac:dyDescent="0.25">
      <c r="A1176" s="3">
        <f>RSI!A1176</f>
        <v>43724</v>
      </c>
      <c r="B1176" s="2">
        <f>RSI!B1176</f>
        <v>7.1521999999999997</v>
      </c>
      <c r="C1176" s="2">
        <f>RSI!I1176</f>
        <v>50.527628226276896</v>
      </c>
      <c r="D1176" s="2">
        <f>MACD!E1176</f>
        <v>0.11482546366161195</v>
      </c>
      <c r="E1176" s="2">
        <f>MACD!F1176</f>
        <v>-2.5673577076245006E-2</v>
      </c>
      <c r="F1176" s="2">
        <f>'Moving Avg'!D1176</f>
        <v>7.1398600000000005</v>
      </c>
      <c r="G1176" s="2">
        <f>'Moving Avg'!F1176</f>
        <v>7.2518899999999986</v>
      </c>
      <c r="H1176" s="2">
        <f>'Moving Avg'!G1176</f>
        <v>6.9799960000000025</v>
      </c>
      <c r="I1176" s="2">
        <f>'Moving Avg'!H1176</f>
        <v>7.2482955000000011</v>
      </c>
      <c r="J1176" s="6" t="str">
        <f>OBV!F1176</f>
        <v>BEARISH</v>
      </c>
      <c r="K1176" s="6" t="str">
        <f>OBV!G1176</f>
        <v>NEUTRAL</v>
      </c>
      <c r="L1176" s="6" t="str">
        <f>OBV!H1176</f>
        <v>BEARISH DIVERGENCE</v>
      </c>
      <c r="M1176" s="8">
        <f t="shared" si="180"/>
        <v>25</v>
      </c>
      <c r="N1176" s="8">
        <f t="shared" si="181"/>
        <v>0</v>
      </c>
      <c r="O1176" s="8">
        <f t="shared" si="182"/>
        <v>0</v>
      </c>
      <c r="P1176" s="8">
        <f t="shared" si="183"/>
        <v>16.5</v>
      </c>
      <c r="Q1176" s="9">
        <f t="shared" si="184"/>
        <v>11.225</v>
      </c>
      <c r="R1176" s="9">
        <f t="shared" si="185"/>
        <v>9.125</v>
      </c>
      <c r="S1176" s="9">
        <f t="shared" si="186"/>
        <v>11.175000000000001</v>
      </c>
      <c r="T1176" s="9">
        <f t="shared" si="187"/>
        <v>10.375</v>
      </c>
      <c r="U1176" s="8">
        <f t="shared" si="188"/>
        <v>10.508333333333335</v>
      </c>
      <c r="V1176" s="8">
        <f t="shared" si="189"/>
        <v>10.475000000000001</v>
      </c>
    </row>
    <row r="1177" spans="1:22" ht="13.5" x14ac:dyDescent="0.25">
      <c r="A1177" s="3">
        <f>RSI!A1177</f>
        <v>43725</v>
      </c>
      <c r="B1177" s="2">
        <f>RSI!B1177</f>
        <v>7.1521999999999997</v>
      </c>
      <c r="C1177" s="2">
        <f>RSI!I1177</f>
        <v>50.527628226276896</v>
      </c>
      <c r="D1177" s="2">
        <f>MACD!E1177</f>
        <v>0.14651076796186846</v>
      </c>
      <c r="E1177" s="2">
        <f>MACD!F1177</f>
        <v>8.7632919313776862E-3</v>
      </c>
      <c r="F1177" s="2">
        <f>'Moving Avg'!D1177</f>
        <v>7.1328399999999998</v>
      </c>
      <c r="G1177" s="2">
        <f>'Moving Avg'!F1177</f>
        <v>7.2624349999999991</v>
      </c>
      <c r="H1177" s="2">
        <f>'Moving Avg'!G1177</f>
        <v>6.9825700000000017</v>
      </c>
      <c r="I1177" s="2">
        <f>'Moving Avg'!H1177</f>
        <v>7.2485000000000017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  <c r="M1177" s="8">
        <f t="shared" si="180"/>
        <v>25</v>
      </c>
      <c r="N1177" s="8">
        <f t="shared" si="181"/>
        <v>0</v>
      </c>
      <c r="O1177" s="8">
        <f t="shared" si="182"/>
        <v>0</v>
      </c>
      <c r="P1177" s="8">
        <f t="shared" si="183"/>
        <v>16.5</v>
      </c>
      <c r="Q1177" s="9">
        <f t="shared" si="184"/>
        <v>11.225</v>
      </c>
      <c r="R1177" s="9">
        <f t="shared" si="185"/>
        <v>9.125</v>
      </c>
      <c r="S1177" s="9">
        <f t="shared" si="186"/>
        <v>11.175000000000001</v>
      </c>
      <c r="T1177" s="9">
        <f t="shared" si="187"/>
        <v>10.375</v>
      </c>
      <c r="U1177" s="8">
        <f t="shared" si="188"/>
        <v>10.508333333333335</v>
      </c>
      <c r="V1177" s="8">
        <f t="shared" si="189"/>
        <v>10.475000000000001</v>
      </c>
    </row>
    <row r="1178" spans="1:22" ht="13.5" x14ac:dyDescent="0.25">
      <c r="A1178" s="3">
        <f>RSI!A1178</f>
        <v>43726</v>
      </c>
      <c r="B1178" s="2">
        <f>RSI!B1178</f>
        <v>7.1521999999999997</v>
      </c>
      <c r="C1178" s="2">
        <f>RSI!I1178</f>
        <v>50.527628226276896</v>
      </c>
      <c r="D1178" s="2">
        <f>MACD!E1178</f>
        <v>0.15974727967332925</v>
      </c>
      <c r="E1178" s="2">
        <f>MACD!F1178</f>
        <v>3.8960089479768006E-2</v>
      </c>
      <c r="F1178" s="2">
        <f>'Moving Avg'!D1178</f>
        <v>7.12758</v>
      </c>
      <c r="G1178" s="2">
        <f>'Moving Avg'!F1178</f>
        <v>7.2720999999999991</v>
      </c>
      <c r="H1178" s="2">
        <f>'Moving Avg'!G1178</f>
        <v>6.9853080000000025</v>
      </c>
      <c r="I1178" s="2">
        <f>'Moving Avg'!H1178</f>
        <v>7.2482985000000015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  <c r="M1178" s="8">
        <f t="shared" si="180"/>
        <v>25</v>
      </c>
      <c r="N1178" s="8">
        <f t="shared" si="181"/>
        <v>0</v>
      </c>
      <c r="O1178" s="8">
        <f t="shared" si="182"/>
        <v>0</v>
      </c>
      <c r="P1178" s="8">
        <f t="shared" si="183"/>
        <v>16.5</v>
      </c>
      <c r="Q1178" s="9">
        <f t="shared" si="184"/>
        <v>11.225</v>
      </c>
      <c r="R1178" s="9">
        <f t="shared" si="185"/>
        <v>9.125</v>
      </c>
      <c r="S1178" s="9">
        <f t="shared" si="186"/>
        <v>11.175000000000001</v>
      </c>
      <c r="T1178" s="9">
        <f t="shared" si="187"/>
        <v>10.375</v>
      </c>
      <c r="U1178" s="8">
        <f t="shared" si="188"/>
        <v>10.508333333333335</v>
      </c>
      <c r="V1178" s="8">
        <f t="shared" si="189"/>
        <v>10.475000000000001</v>
      </c>
    </row>
    <row r="1179" spans="1:22" ht="13.5" x14ac:dyDescent="0.25">
      <c r="A1179" s="3">
        <f>RSI!A1179</f>
        <v>43727</v>
      </c>
      <c r="B1179" s="2">
        <f>RSI!B1179</f>
        <v>7.1521999999999997</v>
      </c>
      <c r="C1179" s="2">
        <f>RSI!I1179</f>
        <v>50.527628226276896</v>
      </c>
      <c r="D1179" s="2">
        <f>MACD!E1179</f>
        <v>0.15062321016324098</v>
      </c>
      <c r="E1179" s="2">
        <f>MACD!F1179</f>
        <v>6.1292713616462602E-2</v>
      </c>
      <c r="F1179" s="2">
        <f>'Moving Avg'!D1179</f>
        <v>7.1188000000000002</v>
      </c>
      <c r="G1179" s="2">
        <f>'Moving Avg'!F1179</f>
        <v>7.2782499999999981</v>
      </c>
      <c r="H1179" s="2">
        <f>'Moving Avg'!G1179</f>
        <v>6.9921240000000022</v>
      </c>
      <c r="I1179" s="2">
        <f>'Moving Avg'!H1179</f>
        <v>7.2459430000000022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  <c r="M1179" s="8">
        <f t="shared" si="180"/>
        <v>25</v>
      </c>
      <c r="N1179" s="8">
        <f t="shared" si="181"/>
        <v>0</v>
      </c>
      <c r="O1179" s="8">
        <f t="shared" si="182"/>
        <v>0</v>
      </c>
      <c r="P1179" s="8">
        <f t="shared" si="183"/>
        <v>16.5</v>
      </c>
      <c r="Q1179" s="9">
        <f t="shared" si="184"/>
        <v>11.225</v>
      </c>
      <c r="R1179" s="9">
        <f t="shared" si="185"/>
        <v>9.125</v>
      </c>
      <c r="S1179" s="9">
        <f t="shared" si="186"/>
        <v>11.175000000000001</v>
      </c>
      <c r="T1179" s="9">
        <f t="shared" si="187"/>
        <v>10.375</v>
      </c>
      <c r="U1179" s="8">
        <f t="shared" si="188"/>
        <v>10.508333333333335</v>
      </c>
      <c r="V1179" s="8">
        <f t="shared" si="189"/>
        <v>10.475000000000001</v>
      </c>
    </row>
    <row r="1180" spans="1:22" ht="13.5" x14ac:dyDescent="0.25">
      <c r="A1180" s="3">
        <f>RSI!A1180</f>
        <v>43728</v>
      </c>
      <c r="B1180" s="2">
        <f>RSI!B1180</f>
        <v>7.0292000000000003</v>
      </c>
      <c r="C1180" s="2">
        <f>RSI!I1180</f>
        <v>44.892115702243402</v>
      </c>
      <c r="D1180" s="2">
        <f>MACD!E1180</f>
        <v>0.15197018464777834</v>
      </c>
      <c r="E1180" s="2">
        <f>MACD!F1180</f>
        <v>7.9428207822725749E-2</v>
      </c>
      <c r="F1180" s="2">
        <f>'Moving Avg'!D1180</f>
        <v>7.1275999999999993</v>
      </c>
      <c r="G1180" s="2">
        <f>'Moving Avg'!F1180</f>
        <v>7.2576049999999999</v>
      </c>
      <c r="H1180" s="2">
        <f>'Moving Avg'!G1180</f>
        <v>6.9976219999999998</v>
      </c>
      <c r="I1180" s="2">
        <f>'Moving Avg'!H1180</f>
        <v>7.242160000000001</v>
      </c>
      <c r="J1180" s="6" t="str">
        <f>OBV!F1180</f>
        <v>BEARISH</v>
      </c>
      <c r="K1180" s="6" t="str">
        <f>OBV!G1180</f>
        <v>NEUTRAL</v>
      </c>
      <c r="L1180" s="6" t="str">
        <f>OBV!H1180</f>
        <v>BEARISH DIVERGENCE</v>
      </c>
      <c r="M1180" s="8">
        <f t="shared" si="180"/>
        <v>25</v>
      </c>
      <c r="N1180" s="8">
        <f t="shared" si="181"/>
        <v>0</v>
      </c>
      <c r="O1180" s="8">
        <f t="shared" si="182"/>
        <v>0</v>
      </c>
      <c r="P1180" s="8">
        <f t="shared" si="183"/>
        <v>16.5</v>
      </c>
      <c r="Q1180" s="9">
        <f t="shared" si="184"/>
        <v>11.225</v>
      </c>
      <c r="R1180" s="9">
        <f t="shared" si="185"/>
        <v>9.125</v>
      </c>
      <c r="S1180" s="9">
        <f t="shared" si="186"/>
        <v>11.175000000000001</v>
      </c>
      <c r="T1180" s="9">
        <f t="shared" si="187"/>
        <v>10.375</v>
      </c>
      <c r="U1180" s="8">
        <f t="shared" si="188"/>
        <v>10.508333333333335</v>
      </c>
      <c r="V1180" s="8">
        <f t="shared" si="189"/>
        <v>10.475000000000001</v>
      </c>
    </row>
    <row r="1181" spans="1:22" ht="13.5" x14ac:dyDescent="0.25">
      <c r="A1181" s="3">
        <f>RSI!A1181</f>
        <v>43731</v>
      </c>
      <c r="B1181" s="2">
        <f>RSI!B1181</f>
        <v>7.0292000000000003</v>
      </c>
      <c r="C1181" s="2">
        <f>RSI!I1181</f>
        <v>44.892115702243402</v>
      </c>
      <c r="D1181" s="2">
        <f>MACD!E1181</f>
        <v>0.12405775514537609</v>
      </c>
      <c r="E1181" s="2">
        <f>MACD!F1181</f>
        <v>8.8354117287255812E-2</v>
      </c>
      <c r="F1181" s="2">
        <f>'Moving Avg'!D1181</f>
        <v>7.1029999999999998</v>
      </c>
      <c r="G1181" s="2">
        <f>'Moving Avg'!F1181</f>
        <v>7.2369599999999989</v>
      </c>
      <c r="H1181" s="2">
        <f>'Moving Avg'!G1181</f>
        <v>7.0021420000000001</v>
      </c>
      <c r="I1181" s="2">
        <f>'Moving Avg'!H1181</f>
        <v>7.2395555000000016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  <c r="M1181" s="8">
        <f t="shared" si="180"/>
        <v>25</v>
      </c>
      <c r="N1181" s="8">
        <f t="shared" si="181"/>
        <v>0</v>
      </c>
      <c r="O1181" s="8">
        <f t="shared" si="182"/>
        <v>0</v>
      </c>
      <c r="P1181" s="8">
        <f t="shared" si="183"/>
        <v>16.5</v>
      </c>
      <c r="Q1181" s="9">
        <f t="shared" si="184"/>
        <v>11.225</v>
      </c>
      <c r="R1181" s="9">
        <f t="shared" si="185"/>
        <v>9.125</v>
      </c>
      <c r="S1181" s="9">
        <f t="shared" si="186"/>
        <v>11.175000000000001</v>
      </c>
      <c r="T1181" s="9">
        <f t="shared" si="187"/>
        <v>10.375</v>
      </c>
      <c r="U1181" s="8">
        <f t="shared" si="188"/>
        <v>10.508333333333335</v>
      </c>
      <c r="V1181" s="8">
        <f t="shared" si="189"/>
        <v>10.475000000000001</v>
      </c>
    </row>
    <row r="1182" spans="1:22" ht="13.5" x14ac:dyDescent="0.25">
      <c r="A1182" s="3">
        <f>RSI!A1182</f>
        <v>43732</v>
      </c>
      <c r="B1182" s="2">
        <f>RSI!B1182</f>
        <v>7.0292000000000003</v>
      </c>
      <c r="C1182" s="2">
        <f>RSI!I1182</f>
        <v>44.892115702243409</v>
      </c>
      <c r="D1182" s="2">
        <f>MACD!E1182</f>
        <v>0.12135191715750615</v>
      </c>
      <c r="E1182" s="2">
        <f>MACD!F1182</f>
        <v>9.495367726130588E-2</v>
      </c>
      <c r="F1182" s="2">
        <f>'Moving Avg'!D1182</f>
        <v>7.0784000000000002</v>
      </c>
      <c r="G1182" s="2">
        <f>'Moving Avg'!F1182</f>
        <v>7.2163149999999989</v>
      </c>
      <c r="H1182" s="2">
        <f>'Moving Avg'!G1182</f>
        <v>7.0066620000000004</v>
      </c>
      <c r="I1182" s="2">
        <f>'Moving Avg'!H1182</f>
        <v>7.2375195000000021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  <c r="M1182" s="8">
        <f t="shared" si="180"/>
        <v>25</v>
      </c>
      <c r="N1182" s="8">
        <f t="shared" si="181"/>
        <v>0</v>
      </c>
      <c r="O1182" s="8">
        <f t="shared" si="182"/>
        <v>0</v>
      </c>
      <c r="P1182" s="8">
        <f t="shared" si="183"/>
        <v>16.5</v>
      </c>
      <c r="Q1182" s="9">
        <f t="shared" si="184"/>
        <v>11.225</v>
      </c>
      <c r="R1182" s="9">
        <f t="shared" si="185"/>
        <v>9.125</v>
      </c>
      <c r="S1182" s="9">
        <f t="shared" si="186"/>
        <v>11.175000000000001</v>
      </c>
      <c r="T1182" s="9">
        <f t="shared" si="187"/>
        <v>10.375</v>
      </c>
      <c r="U1182" s="8">
        <f t="shared" si="188"/>
        <v>10.508333333333335</v>
      </c>
      <c r="V1182" s="8">
        <f t="shared" si="189"/>
        <v>10.475000000000001</v>
      </c>
    </row>
    <row r="1183" spans="1:22" ht="13.5" x14ac:dyDescent="0.25">
      <c r="A1183" s="3">
        <f>RSI!A1183</f>
        <v>43733</v>
      </c>
      <c r="B1183" s="2">
        <f>RSI!B1183</f>
        <v>7.0204000000000004</v>
      </c>
      <c r="C1183" s="2">
        <f>RSI!I1183</f>
        <v>44.449120230693502</v>
      </c>
      <c r="D1183" s="2">
        <f>MACD!E1183</f>
        <v>0.11894874588886051</v>
      </c>
      <c r="E1183" s="2">
        <f>MACD!F1183</f>
        <v>9.9752690986816814E-2</v>
      </c>
      <c r="F1183" s="2">
        <f>'Moving Avg'!D1183</f>
        <v>7.0520399999999999</v>
      </c>
      <c r="G1183" s="2">
        <f>'Moving Avg'!F1183</f>
        <v>7.1983049999999995</v>
      </c>
      <c r="H1183" s="2">
        <f>'Moving Avg'!G1183</f>
        <v>7.0110059999999983</v>
      </c>
      <c r="I1183" s="2">
        <f>'Moving Avg'!H1183</f>
        <v>7.2354805000000022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  <c r="M1183" s="8">
        <f t="shared" si="180"/>
        <v>25</v>
      </c>
      <c r="N1183" s="8">
        <f t="shared" si="181"/>
        <v>0</v>
      </c>
      <c r="O1183" s="8">
        <f t="shared" si="182"/>
        <v>0</v>
      </c>
      <c r="P1183" s="8">
        <f t="shared" si="183"/>
        <v>16.5</v>
      </c>
      <c r="Q1183" s="9">
        <f t="shared" si="184"/>
        <v>11.225</v>
      </c>
      <c r="R1183" s="9">
        <f t="shared" si="185"/>
        <v>9.125</v>
      </c>
      <c r="S1183" s="9">
        <f t="shared" si="186"/>
        <v>11.175000000000001</v>
      </c>
      <c r="T1183" s="9">
        <f t="shared" si="187"/>
        <v>10.375</v>
      </c>
      <c r="U1183" s="8">
        <f t="shared" si="188"/>
        <v>10.508333333333335</v>
      </c>
      <c r="V1183" s="8">
        <f t="shared" si="189"/>
        <v>10.475000000000001</v>
      </c>
    </row>
    <row r="1184" spans="1:22" ht="13.5" x14ac:dyDescent="0.25">
      <c r="A1184" s="3">
        <f>RSI!A1184</f>
        <v>43734</v>
      </c>
      <c r="B1184" s="2">
        <f>RSI!B1184</f>
        <v>7.0204000000000004</v>
      </c>
      <c r="C1184" s="2">
        <f>RSI!I1184</f>
        <v>44.449120230693502</v>
      </c>
      <c r="D1184" s="2">
        <f>MACD!E1184</f>
        <v>0.12021977984204391</v>
      </c>
      <c r="E1184" s="2">
        <f>MACD!F1184</f>
        <v>0.10384610875786224</v>
      </c>
      <c r="F1184" s="2">
        <f>'Moving Avg'!D1184</f>
        <v>7.0256800000000013</v>
      </c>
      <c r="G1184" s="2">
        <f>'Moving Avg'!F1184</f>
        <v>7.1763399999999988</v>
      </c>
      <c r="H1184" s="2">
        <f>'Moving Avg'!G1184</f>
        <v>7.0153499999999989</v>
      </c>
      <c r="I1184" s="2">
        <f>'Moving Avg'!H1184</f>
        <v>7.2334415000000032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  <c r="M1184" s="8">
        <f t="shared" si="180"/>
        <v>25</v>
      </c>
      <c r="N1184" s="8">
        <f t="shared" si="181"/>
        <v>0</v>
      </c>
      <c r="O1184" s="8">
        <f t="shared" si="182"/>
        <v>0</v>
      </c>
      <c r="P1184" s="8">
        <f t="shared" si="183"/>
        <v>16.5</v>
      </c>
      <c r="Q1184" s="9">
        <f t="shared" si="184"/>
        <v>11.225</v>
      </c>
      <c r="R1184" s="9">
        <f t="shared" si="185"/>
        <v>9.125</v>
      </c>
      <c r="S1184" s="9">
        <f t="shared" si="186"/>
        <v>11.175000000000001</v>
      </c>
      <c r="T1184" s="9">
        <f t="shared" si="187"/>
        <v>10.375</v>
      </c>
      <c r="U1184" s="8">
        <f t="shared" si="188"/>
        <v>10.508333333333335</v>
      </c>
      <c r="V1184" s="8">
        <f t="shared" si="189"/>
        <v>10.475000000000001</v>
      </c>
    </row>
    <row r="1185" spans="1:22" ht="13.5" x14ac:dyDescent="0.25">
      <c r="A1185" s="3">
        <f>RSI!A1185</f>
        <v>43735</v>
      </c>
      <c r="B1185" s="2">
        <f>RSI!B1185</f>
        <v>7.0204000000000004</v>
      </c>
      <c r="C1185" s="2">
        <f>RSI!I1185</f>
        <v>44.449120230693502</v>
      </c>
      <c r="D1185" s="2">
        <f>MACD!E1185</f>
        <v>8.9401703539357946E-2</v>
      </c>
      <c r="E1185" s="2">
        <f>MACD!F1185</f>
        <v>0.10095722771416138</v>
      </c>
      <c r="F1185" s="2">
        <f>'Moving Avg'!D1185</f>
        <v>7.0239200000000013</v>
      </c>
      <c r="G1185" s="2">
        <f>'Moving Avg'!F1185</f>
        <v>7.154374999999999</v>
      </c>
      <c r="H1185" s="2">
        <f>'Moving Avg'!G1185</f>
        <v>7.0195299999999987</v>
      </c>
      <c r="I1185" s="2">
        <f>'Moving Avg'!H1185</f>
        <v>7.2311585000000038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  <c r="M1185" s="8">
        <f t="shared" si="180"/>
        <v>25</v>
      </c>
      <c r="N1185" s="8">
        <f t="shared" si="181"/>
        <v>45</v>
      </c>
      <c r="O1185" s="8">
        <f t="shared" si="182"/>
        <v>0</v>
      </c>
      <c r="P1185" s="8">
        <f t="shared" si="183"/>
        <v>16.5</v>
      </c>
      <c r="Q1185" s="9">
        <f t="shared" si="184"/>
        <v>26.975000000000001</v>
      </c>
      <c r="R1185" s="9">
        <f t="shared" si="185"/>
        <v>18.125</v>
      </c>
      <c r="S1185" s="9">
        <f t="shared" si="186"/>
        <v>17.925000000000001</v>
      </c>
      <c r="T1185" s="9">
        <f t="shared" si="187"/>
        <v>21.625</v>
      </c>
      <c r="U1185" s="8">
        <f t="shared" si="188"/>
        <v>21.008333333333336</v>
      </c>
      <c r="V1185" s="8">
        <f t="shared" si="189"/>
        <v>21.162500000000001</v>
      </c>
    </row>
    <row r="1186" spans="1:22" ht="13.5" x14ac:dyDescent="0.25">
      <c r="A1186" s="3">
        <f>RSI!A1186</f>
        <v>43738</v>
      </c>
      <c r="B1186" s="2">
        <f>RSI!B1186</f>
        <v>7.0204000000000004</v>
      </c>
      <c r="C1186" s="2">
        <f>RSI!I1186</f>
        <v>44.449120230693502</v>
      </c>
      <c r="D1186" s="2">
        <f>MACD!E1186</f>
        <v>8.9528832321705387E-2</v>
      </c>
      <c r="E1186" s="2">
        <f>MACD!F1186</f>
        <v>9.8671548635670195E-2</v>
      </c>
      <c r="F1186" s="2">
        <f>'Moving Avg'!D1186</f>
        <v>7.0221600000000013</v>
      </c>
      <c r="G1186" s="2">
        <f>'Moving Avg'!F1186</f>
        <v>7.1363649999999996</v>
      </c>
      <c r="H1186" s="2">
        <f>'Moving Avg'!G1186</f>
        <v>7.0228939999999991</v>
      </c>
      <c r="I1186" s="2">
        <f>'Moving Avg'!H1186</f>
        <v>7.2292820000000049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  <c r="M1186" s="8">
        <f t="shared" si="180"/>
        <v>25</v>
      </c>
      <c r="N1186" s="8">
        <f t="shared" si="181"/>
        <v>45</v>
      </c>
      <c r="O1186" s="8">
        <f t="shared" si="182"/>
        <v>0</v>
      </c>
      <c r="P1186" s="8">
        <f t="shared" si="183"/>
        <v>16.5</v>
      </c>
      <c r="Q1186" s="9">
        <f t="shared" si="184"/>
        <v>26.975000000000001</v>
      </c>
      <c r="R1186" s="9">
        <f t="shared" si="185"/>
        <v>18.125</v>
      </c>
      <c r="S1186" s="9">
        <f t="shared" si="186"/>
        <v>17.925000000000001</v>
      </c>
      <c r="T1186" s="9">
        <f t="shared" si="187"/>
        <v>21.625</v>
      </c>
      <c r="U1186" s="8">
        <f t="shared" si="188"/>
        <v>21.008333333333336</v>
      </c>
      <c r="V1186" s="8">
        <f t="shared" si="189"/>
        <v>21.162500000000001</v>
      </c>
    </row>
    <row r="1187" spans="1:22" ht="13.5" x14ac:dyDescent="0.25">
      <c r="A1187" s="3">
        <f>RSI!A1187</f>
        <v>43739</v>
      </c>
      <c r="B1187" s="2">
        <f>RSI!B1187</f>
        <v>6.9851999999999999</v>
      </c>
      <c r="C1187" s="2">
        <f>RSI!I1187</f>
        <v>42.208207975099725</v>
      </c>
      <c r="D1187" s="2">
        <f>MACD!E1187</f>
        <v>9.2717564760048887E-2</v>
      </c>
      <c r="E1187" s="2">
        <f>MACD!F1187</f>
        <v>9.7480751860545931E-2</v>
      </c>
      <c r="F1187" s="2">
        <f>'Moving Avg'!D1187</f>
        <v>7.0133600000000005</v>
      </c>
      <c r="G1187" s="2">
        <f>'Moving Avg'!F1187</f>
        <v>7.1121999999999987</v>
      </c>
      <c r="H1187" s="2">
        <f>'Moving Avg'!G1187</f>
        <v>7.0278379999999991</v>
      </c>
      <c r="I1187" s="2">
        <f>'Moving Avg'!H1187</f>
        <v>7.2275140000000047</v>
      </c>
      <c r="J1187" s="6" t="str">
        <f>OBV!F1187</f>
        <v>BEARISH</v>
      </c>
      <c r="K1187" s="6" t="str">
        <f>OBV!G1187</f>
        <v>NEUTRAL</v>
      </c>
      <c r="L1187" s="6" t="str">
        <f>OBV!H1187</f>
        <v>CONFIRMED BEARISH</v>
      </c>
      <c r="M1187" s="8">
        <f t="shared" si="180"/>
        <v>25</v>
      </c>
      <c r="N1187" s="8">
        <f t="shared" si="181"/>
        <v>45</v>
      </c>
      <c r="O1187" s="8">
        <f t="shared" si="182"/>
        <v>0</v>
      </c>
      <c r="P1187" s="8">
        <f t="shared" si="183"/>
        <v>16.5</v>
      </c>
      <c r="Q1187" s="9">
        <f t="shared" si="184"/>
        <v>26.975000000000001</v>
      </c>
      <c r="R1187" s="9">
        <f t="shared" si="185"/>
        <v>18.125</v>
      </c>
      <c r="S1187" s="9">
        <f t="shared" si="186"/>
        <v>17.925000000000001</v>
      </c>
      <c r="T1187" s="9">
        <f t="shared" si="187"/>
        <v>21.625</v>
      </c>
      <c r="U1187" s="8">
        <f t="shared" si="188"/>
        <v>21.008333333333336</v>
      </c>
      <c r="V1187" s="8">
        <f t="shared" si="189"/>
        <v>21.162500000000001</v>
      </c>
    </row>
    <row r="1188" spans="1:22" ht="13.5" x14ac:dyDescent="0.25">
      <c r="A1188" s="3">
        <f>RSI!A1188</f>
        <v>43740</v>
      </c>
      <c r="B1188" s="2">
        <f>RSI!B1188</f>
        <v>6.9851999999999999</v>
      </c>
      <c r="C1188" s="2">
        <f>RSI!I1188</f>
        <v>42.208207975099725</v>
      </c>
      <c r="D1188" s="2">
        <f>MACD!E1188</f>
        <v>9.6062382883992825E-2</v>
      </c>
      <c r="E1188" s="2">
        <f>MACD!F1188</f>
        <v>9.7197078065235309E-2</v>
      </c>
      <c r="F1188" s="2">
        <f>'Moving Avg'!D1188</f>
        <v>7.0063199999999997</v>
      </c>
      <c r="G1188" s="2">
        <f>'Moving Avg'!F1188</f>
        <v>7.0924299999999985</v>
      </c>
      <c r="H1188" s="2">
        <f>'Moving Avg'!G1188</f>
        <v>7.0350659999999996</v>
      </c>
      <c r="I1188" s="2">
        <f>'Moving Avg'!H1188</f>
        <v>7.2257050000000049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  <c r="M1188" s="8">
        <f t="shared" si="180"/>
        <v>25</v>
      </c>
      <c r="N1188" s="8">
        <f t="shared" si="181"/>
        <v>45</v>
      </c>
      <c r="O1188" s="8">
        <f t="shared" si="182"/>
        <v>0</v>
      </c>
      <c r="P1188" s="8">
        <f t="shared" si="183"/>
        <v>16.5</v>
      </c>
      <c r="Q1188" s="9">
        <f t="shared" si="184"/>
        <v>26.975000000000001</v>
      </c>
      <c r="R1188" s="9">
        <f t="shared" si="185"/>
        <v>18.125</v>
      </c>
      <c r="S1188" s="9">
        <f t="shared" si="186"/>
        <v>17.925000000000001</v>
      </c>
      <c r="T1188" s="9">
        <f t="shared" si="187"/>
        <v>21.625</v>
      </c>
      <c r="U1188" s="8">
        <f t="shared" si="188"/>
        <v>21.008333333333336</v>
      </c>
      <c r="V1188" s="8">
        <f t="shared" si="189"/>
        <v>21.162500000000001</v>
      </c>
    </row>
    <row r="1189" spans="1:22" ht="13.5" x14ac:dyDescent="0.25">
      <c r="A1189" s="3">
        <f>RSI!A1189</f>
        <v>43741</v>
      </c>
      <c r="B1189" s="2">
        <f>RSI!B1189</f>
        <v>6.9851999999999999</v>
      </c>
      <c r="C1189" s="2">
        <f>RSI!I1189</f>
        <v>42.208207975099725</v>
      </c>
      <c r="D1189" s="2">
        <f>MACD!E1189</f>
        <v>9.949137277729303E-2</v>
      </c>
      <c r="E1189" s="2">
        <f>MACD!F1189</f>
        <v>9.7655937007646854E-2</v>
      </c>
      <c r="F1189" s="2">
        <f>'Moving Avg'!D1189</f>
        <v>6.9992800000000006</v>
      </c>
      <c r="G1189" s="2">
        <f>'Moving Avg'!F1189</f>
        <v>7.0792499999999992</v>
      </c>
      <c r="H1189" s="2">
        <f>'Moving Avg'!G1189</f>
        <v>7.0421320000000005</v>
      </c>
      <c r="I1189" s="2">
        <f>'Moving Avg'!H1189</f>
        <v>7.2237335000000051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  <c r="M1189" s="8">
        <f t="shared" si="180"/>
        <v>25</v>
      </c>
      <c r="N1189" s="8">
        <f t="shared" si="181"/>
        <v>0</v>
      </c>
      <c r="O1189" s="8">
        <f t="shared" si="182"/>
        <v>0</v>
      </c>
      <c r="P1189" s="8">
        <f t="shared" si="183"/>
        <v>16.5</v>
      </c>
      <c r="Q1189" s="9">
        <f t="shared" si="184"/>
        <v>11.225</v>
      </c>
      <c r="R1189" s="9">
        <f t="shared" si="185"/>
        <v>9.125</v>
      </c>
      <c r="S1189" s="9">
        <f t="shared" si="186"/>
        <v>11.175000000000001</v>
      </c>
      <c r="T1189" s="9">
        <f t="shared" si="187"/>
        <v>10.375</v>
      </c>
      <c r="U1189" s="8">
        <f t="shared" si="188"/>
        <v>10.508333333333335</v>
      </c>
      <c r="V1189" s="8">
        <f t="shared" si="189"/>
        <v>10.475000000000001</v>
      </c>
    </row>
    <row r="1190" spans="1:22" ht="13.5" x14ac:dyDescent="0.25">
      <c r="A1190" s="3">
        <f>RSI!A1190</f>
        <v>43742</v>
      </c>
      <c r="B1190" s="2">
        <f>RSI!B1190</f>
        <v>6.9851999999999999</v>
      </c>
      <c r="C1190" s="2">
        <f>RSI!I1190</f>
        <v>42.208207975099725</v>
      </c>
      <c r="D1190" s="2">
        <f>MACD!E1190</f>
        <v>8.4024155482558704E-2</v>
      </c>
      <c r="E1190" s="2">
        <f>MACD!F1190</f>
        <v>9.4929580702629218E-2</v>
      </c>
      <c r="F1190" s="2">
        <f>'Moving Avg'!D1190</f>
        <v>6.9922399999999998</v>
      </c>
      <c r="G1190" s="2">
        <f>'Moving Avg'!F1190</f>
        <v>7.066069999999999</v>
      </c>
      <c r="H1190" s="2">
        <f>'Moving Avg'!G1190</f>
        <v>7.0470760000000006</v>
      </c>
      <c r="I1190" s="2">
        <f>'Moving Avg'!H1190</f>
        <v>7.2212340000000061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  <c r="M1190" s="8">
        <f t="shared" si="180"/>
        <v>25</v>
      </c>
      <c r="N1190" s="8">
        <f t="shared" si="181"/>
        <v>45</v>
      </c>
      <c r="O1190" s="8">
        <f t="shared" si="182"/>
        <v>0</v>
      </c>
      <c r="P1190" s="8">
        <f t="shared" si="183"/>
        <v>16.5</v>
      </c>
      <c r="Q1190" s="9">
        <f t="shared" si="184"/>
        <v>26.975000000000001</v>
      </c>
      <c r="R1190" s="9">
        <f t="shared" si="185"/>
        <v>18.125</v>
      </c>
      <c r="S1190" s="9">
        <f t="shared" si="186"/>
        <v>17.925000000000001</v>
      </c>
      <c r="T1190" s="9">
        <f t="shared" si="187"/>
        <v>21.625</v>
      </c>
      <c r="U1190" s="8">
        <f t="shared" si="188"/>
        <v>21.008333333333336</v>
      </c>
      <c r="V1190" s="8">
        <f t="shared" si="189"/>
        <v>21.162500000000001</v>
      </c>
    </row>
    <row r="1191" spans="1:22" ht="13.5" x14ac:dyDescent="0.25">
      <c r="A1191" s="3">
        <f>RSI!A1191</f>
        <v>43745</v>
      </c>
      <c r="B1191" s="2">
        <f>RSI!B1191</f>
        <v>6.9325000000000001</v>
      </c>
      <c r="C1191" s="2">
        <f>RSI!I1191</f>
        <v>38.318013167812325</v>
      </c>
      <c r="D1191" s="2">
        <f>MACD!E1191</f>
        <v>7.535355326608606E-2</v>
      </c>
      <c r="E1191" s="2">
        <f>MACD!F1191</f>
        <v>9.1014375215320603E-2</v>
      </c>
      <c r="F1191" s="2">
        <f>'Moving Avg'!D1191</f>
        <v>6.9746600000000001</v>
      </c>
      <c r="G1191" s="2">
        <f>'Moving Avg'!F1191</f>
        <v>7.0599200000000009</v>
      </c>
      <c r="H1191" s="2">
        <f>'Moving Avg'!G1191</f>
        <v>7.0509660000000007</v>
      </c>
      <c r="I1191" s="2">
        <f>'Moving Avg'!H1191</f>
        <v>7.2185115000000053</v>
      </c>
      <c r="J1191" s="6" t="str">
        <f>OBV!F1191</f>
        <v>BEARISH</v>
      </c>
      <c r="K1191" s="6" t="str">
        <f>OBV!G1191</f>
        <v>NEUTRAL</v>
      </c>
      <c r="L1191" s="6" t="str">
        <f>OBV!H1191</f>
        <v>CONFIRMED BEARISH</v>
      </c>
      <c r="M1191" s="8">
        <f t="shared" si="180"/>
        <v>25</v>
      </c>
      <c r="N1191" s="8">
        <f t="shared" si="181"/>
        <v>45</v>
      </c>
      <c r="O1191" s="8">
        <f t="shared" si="182"/>
        <v>0</v>
      </c>
      <c r="P1191" s="8">
        <f t="shared" si="183"/>
        <v>16.5</v>
      </c>
      <c r="Q1191" s="9">
        <f t="shared" si="184"/>
        <v>26.975000000000001</v>
      </c>
      <c r="R1191" s="9">
        <f t="shared" si="185"/>
        <v>18.125</v>
      </c>
      <c r="S1191" s="9">
        <f t="shared" si="186"/>
        <v>17.925000000000001</v>
      </c>
      <c r="T1191" s="9">
        <f t="shared" si="187"/>
        <v>21.625</v>
      </c>
      <c r="U1191" s="8">
        <f t="shared" si="188"/>
        <v>21.008333333333336</v>
      </c>
      <c r="V1191" s="8">
        <f t="shared" si="189"/>
        <v>21.162500000000001</v>
      </c>
    </row>
    <row r="1192" spans="1:22" ht="13.5" x14ac:dyDescent="0.25">
      <c r="A1192" s="3">
        <f>RSI!A1192</f>
        <v>43746</v>
      </c>
      <c r="B1192" s="2">
        <f>RSI!B1192</f>
        <v>6.9325000000000001</v>
      </c>
      <c r="C1192" s="2">
        <f>RSI!I1192</f>
        <v>38.318013167812332</v>
      </c>
      <c r="D1192" s="2">
        <f>MACD!E1192</f>
        <v>6.8803610751572819E-2</v>
      </c>
      <c r="E1192" s="2">
        <f>MACD!F1192</f>
        <v>8.6572222322571057E-2</v>
      </c>
      <c r="F1192" s="2">
        <f>'Moving Avg'!D1192</f>
        <v>6.9641199999999994</v>
      </c>
      <c r="G1192" s="2">
        <f>'Moving Avg'!F1192</f>
        <v>7.04718</v>
      </c>
      <c r="H1192" s="2">
        <f>'Moving Avg'!G1192</f>
        <v>7.0528979999999999</v>
      </c>
      <c r="I1192" s="2">
        <f>'Moving Avg'!H1192</f>
        <v>7.2160330000000048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  <c r="M1192" s="8">
        <f t="shared" si="180"/>
        <v>25</v>
      </c>
      <c r="N1192" s="8">
        <f t="shared" si="181"/>
        <v>45</v>
      </c>
      <c r="O1192" s="8">
        <f t="shared" si="182"/>
        <v>0</v>
      </c>
      <c r="P1192" s="8">
        <f t="shared" si="183"/>
        <v>16.5</v>
      </c>
      <c r="Q1192" s="9">
        <f t="shared" si="184"/>
        <v>26.975000000000001</v>
      </c>
      <c r="R1192" s="9">
        <f t="shared" si="185"/>
        <v>18.125</v>
      </c>
      <c r="S1192" s="9">
        <f t="shared" si="186"/>
        <v>17.925000000000001</v>
      </c>
      <c r="T1192" s="9">
        <f t="shared" si="187"/>
        <v>21.625</v>
      </c>
      <c r="U1192" s="8">
        <f t="shared" si="188"/>
        <v>21.008333333333336</v>
      </c>
      <c r="V1192" s="8">
        <f t="shared" si="189"/>
        <v>21.162500000000001</v>
      </c>
    </row>
    <row r="1193" spans="1:22" ht="13.5" x14ac:dyDescent="0.25">
      <c r="A1193" s="3">
        <f>RSI!A1193</f>
        <v>43747</v>
      </c>
      <c r="B1193" s="2">
        <f>RSI!B1193</f>
        <v>6.8974000000000002</v>
      </c>
      <c r="C1193" s="2">
        <f>RSI!I1193</f>
        <v>35.771327405577836</v>
      </c>
      <c r="D1193" s="2">
        <f>MACD!E1193</f>
        <v>6.5235950824229505E-2</v>
      </c>
      <c r="E1193" s="2">
        <f>MACD!F1193</f>
        <v>8.2304968022902755E-2</v>
      </c>
      <c r="F1193" s="2">
        <f>'Moving Avg'!D1193</f>
        <v>6.9465599999999998</v>
      </c>
      <c r="G1193" s="2">
        <f>'Moving Avg'!F1193</f>
        <v>7.033125000000001</v>
      </c>
      <c r="H1193" s="2">
        <f>'Moving Avg'!G1193</f>
        <v>7.0541279999999995</v>
      </c>
      <c r="I1193" s="2">
        <f>'Moving Avg'!H1193</f>
        <v>7.2135010000000044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  <c r="M1193" s="8">
        <f t="shared" si="180"/>
        <v>25</v>
      </c>
      <c r="N1193" s="8">
        <f t="shared" si="181"/>
        <v>45</v>
      </c>
      <c r="O1193" s="8">
        <f t="shared" si="182"/>
        <v>0</v>
      </c>
      <c r="P1193" s="8">
        <f t="shared" si="183"/>
        <v>16.5</v>
      </c>
      <c r="Q1193" s="9">
        <f t="shared" si="184"/>
        <v>26.975000000000001</v>
      </c>
      <c r="R1193" s="9">
        <f t="shared" si="185"/>
        <v>18.125</v>
      </c>
      <c r="S1193" s="9">
        <f t="shared" si="186"/>
        <v>17.925000000000001</v>
      </c>
      <c r="T1193" s="9">
        <f t="shared" si="187"/>
        <v>21.625</v>
      </c>
      <c r="U1193" s="8">
        <f t="shared" si="188"/>
        <v>21.008333333333336</v>
      </c>
      <c r="V1193" s="8">
        <f t="shared" si="189"/>
        <v>21.162500000000001</v>
      </c>
    </row>
    <row r="1194" spans="1:22" ht="13.5" x14ac:dyDescent="0.25">
      <c r="A1194" s="3">
        <f>RSI!A1194</f>
        <v>43748</v>
      </c>
      <c r="B1194" s="2">
        <f>RSI!B1194</f>
        <v>6.8974000000000002</v>
      </c>
      <c r="C1194" s="2">
        <f>RSI!I1194</f>
        <v>35.771327405577836</v>
      </c>
      <c r="D1194" s="2">
        <f>MACD!E1194</f>
        <v>6.3099055430166473E-2</v>
      </c>
      <c r="E1194" s="2">
        <f>MACD!F1194</f>
        <v>7.846378550435551E-2</v>
      </c>
      <c r="F1194" s="2">
        <f>'Moving Avg'!D1194</f>
        <v>6.9290000000000003</v>
      </c>
      <c r="G1194" s="2">
        <f>'Moving Avg'!F1194</f>
        <v>7.0181900000000015</v>
      </c>
      <c r="H1194" s="2">
        <f>'Moving Avg'!G1194</f>
        <v>7.0551959999999996</v>
      </c>
      <c r="I1194" s="2">
        <f>'Moving Avg'!H1194</f>
        <v>7.2110095000000047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  <c r="M1194" s="8">
        <f t="shared" si="180"/>
        <v>25</v>
      </c>
      <c r="N1194" s="8">
        <f t="shared" si="181"/>
        <v>45</v>
      </c>
      <c r="O1194" s="8">
        <f t="shared" si="182"/>
        <v>0</v>
      </c>
      <c r="P1194" s="8">
        <f t="shared" si="183"/>
        <v>16.5</v>
      </c>
      <c r="Q1194" s="9">
        <f t="shared" si="184"/>
        <v>26.975000000000001</v>
      </c>
      <c r="R1194" s="9">
        <f t="shared" si="185"/>
        <v>18.125</v>
      </c>
      <c r="S1194" s="9">
        <f t="shared" si="186"/>
        <v>17.925000000000001</v>
      </c>
      <c r="T1194" s="9">
        <f t="shared" si="187"/>
        <v>21.625</v>
      </c>
      <c r="U1194" s="8">
        <f t="shared" si="188"/>
        <v>21.008333333333336</v>
      </c>
      <c r="V1194" s="8">
        <f t="shared" si="189"/>
        <v>21.162500000000001</v>
      </c>
    </row>
    <row r="1195" spans="1:22" ht="13.5" x14ac:dyDescent="0.25">
      <c r="A1195" s="3">
        <f>RSI!A1195</f>
        <v>43749</v>
      </c>
      <c r="B1195" s="2">
        <f>RSI!B1195</f>
        <v>6.8974000000000002</v>
      </c>
      <c r="C1195" s="2">
        <f>RSI!I1195</f>
        <v>35.771327405577836</v>
      </c>
      <c r="D1195" s="2">
        <f>MACD!E1195</f>
        <v>6.2107481484046545E-2</v>
      </c>
      <c r="E1195" s="2">
        <f>MACD!F1195</f>
        <v>7.5192524700293722E-2</v>
      </c>
      <c r="F1195" s="2">
        <f>'Moving Avg'!D1195</f>
        <v>6.9114400000000007</v>
      </c>
      <c r="G1195" s="2">
        <f>'Moving Avg'!F1195</f>
        <v>7.0138000000000016</v>
      </c>
      <c r="H1195" s="2">
        <f>'Moving Avg'!G1195</f>
        <v>7.0658899999999996</v>
      </c>
      <c r="I1195" s="2">
        <f>'Moving Avg'!H1195</f>
        <v>7.2085180000000051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0"/>
        <v>25</v>
      </c>
      <c r="N1195" s="8">
        <f t="shared" si="181"/>
        <v>45</v>
      </c>
      <c r="O1195" s="8">
        <f t="shared" si="182"/>
        <v>0</v>
      </c>
      <c r="P1195" s="8">
        <f t="shared" si="183"/>
        <v>16.5</v>
      </c>
      <c r="Q1195" s="9">
        <f t="shared" si="184"/>
        <v>26.975000000000001</v>
      </c>
      <c r="R1195" s="9">
        <f t="shared" si="185"/>
        <v>18.125</v>
      </c>
      <c r="S1195" s="9">
        <f t="shared" si="186"/>
        <v>17.925000000000001</v>
      </c>
      <c r="T1195" s="9">
        <f t="shared" si="187"/>
        <v>21.625</v>
      </c>
      <c r="U1195" s="8">
        <f t="shared" si="188"/>
        <v>21.008333333333336</v>
      </c>
      <c r="V1195" s="8">
        <f t="shared" si="189"/>
        <v>21.162500000000001</v>
      </c>
    </row>
    <row r="1196" spans="1:22" ht="13.5" x14ac:dyDescent="0.25">
      <c r="A1196" s="3">
        <f>RSI!A1196</f>
        <v>43752</v>
      </c>
      <c r="B1196" s="2">
        <f>RSI!B1196</f>
        <v>6.6952999999999996</v>
      </c>
      <c r="C1196" s="2">
        <f>RSI!I1196</f>
        <v>24.203283775862658</v>
      </c>
      <c r="D1196" s="2">
        <f>MACD!E1196</f>
        <v>7.6994909515045507E-2</v>
      </c>
      <c r="E1196" s="2">
        <f>MACD!F1196</f>
        <v>7.5553001663244079E-2</v>
      </c>
      <c r="F1196" s="2">
        <f>'Moving Avg'!D1196</f>
        <v>6.8639999999999999</v>
      </c>
      <c r="G1196" s="2">
        <f>'Moving Avg'!F1196</f>
        <v>6.9909550000000023</v>
      </c>
      <c r="H1196" s="2">
        <f>'Moving Avg'!G1196</f>
        <v>7.0627279999999999</v>
      </c>
      <c r="I1196" s="2">
        <f>'Moving Avg'!H1196</f>
        <v>7.205016000000005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0"/>
        <v>50</v>
      </c>
      <c r="N1196" s="8">
        <f t="shared" si="181"/>
        <v>0</v>
      </c>
      <c r="O1196" s="8">
        <f t="shared" si="182"/>
        <v>0</v>
      </c>
      <c r="P1196" s="8">
        <f t="shared" si="183"/>
        <v>16.5</v>
      </c>
      <c r="Q1196" s="9">
        <f t="shared" si="184"/>
        <v>19.975000000000001</v>
      </c>
      <c r="R1196" s="9">
        <f t="shared" si="185"/>
        <v>14.125</v>
      </c>
      <c r="S1196" s="9">
        <f t="shared" si="186"/>
        <v>14.925000000000001</v>
      </c>
      <c r="T1196" s="9">
        <f t="shared" si="187"/>
        <v>16.625</v>
      </c>
      <c r="U1196" s="8">
        <f t="shared" si="188"/>
        <v>16.341666666666669</v>
      </c>
      <c r="V1196" s="8">
        <f t="shared" si="189"/>
        <v>16.412500000000001</v>
      </c>
    </row>
    <row r="1197" spans="1:22" ht="13.5" x14ac:dyDescent="0.25">
      <c r="A1197" s="3">
        <f>RSI!A1197</f>
        <v>43754</v>
      </c>
      <c r="B1197" s="2">
        <f>RSI!B1197</f>
        <v>6.6952999999999996</v>
      </c>
      <c r="C1197" s="2">
        <f>RSI!I1197</f>
        <v>24.203283775862658</v>
      </c>
      <c r="D1197" s="2">
        <f>MACD!E1197</f>
        <v>8.6070872678762456E-2</v>
      </c>
      <c r="E1197" s="2">
        <f>MACD!F1197</f>
        <v>7.7656575866347763E-2</v>
      </c>
      <c r="F1197" s="2">
        <f>'Moving Avg'!D1197</f>
        <v>6.81656</v>
      </c>
      <c r="G1197" s="2">
        <f>'Moving Avg'!F1197</f>
        <v>6.9681100000000029</v>
      </c>
      <c r="H1197" s="2">
        <f>'Moving Avg'!G1197</f>
        <v>7.0595660000000002</v>
      </c>
      <c r="I1197" s="2">
        <f>'Moving Avg'!H1197</f>
        <v>7.2014325000000055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  <c r="M1197" s="8">
        <f t="shared" si="180"/>
        <v>50</v>
      </c>
      <c r="N1197" s="8">
        <f t="shared" si="181"/>
        <v>0</v>
      </c>
      <c r="O1197" s="8">
        <f t="shared" si="182"/>
        <v>0</v>
      </c>
      <c r="P1197" s="8">
        <f t="shared" si="183"/>
        <v>16.5</v>
      </c>
      <c r="Q1197" s="9">
        <f t="shared" si="184"/>
        <v>19.975000000000001</v>
      </c>
      <c r="R1197" s="9">
        <f t="shared" si="185"/>
        <v>14.125</v>
      </c>
      <c r="S1197" s="9">
        <f t="shared" si="186"/>
        <v>14.925000000000001</v>
      </c>
      <c r="T1197" s="9">
        <f t="shared" si="187"/>
        <v>16.625</v>
      </c>
      <c r="U1197" s="8">
        <f t="shared" si="188"/>
        <v>16.341666666666669</v>
      </c>
      <c r="V1197" s="8">
        <f t="shared" si="189"/>
        <v>16.412500000000001</v>
      </c>
    </row>
    <row r="1198" spans="1:22" ht="13.5" x14ac:dyDescent="0.25">
      <c r="A1198" s="3">
        <f>RSI!A1198</f>
        <v>43755</v>
      </c>
      <c r="B1198" s="2">
        <f>RSI!B1198</f>
        <v>6.5019999999999998</v>
      </c>
      <c r="C1198" s="2">
        <f>RSI!I1198</f>
        <v>17.813252401556156</v>
      </c>
      <c r="D1198" s="2">
        <f>MACD!E1198</f>
        <v>0.10982302760556362</v>
      </c>
      <c r="E1198" s="2">
        <f>MACD!F1198</f>
        <v>8.4089866214190942E-2</v>
      </c>
      <c r="F1198" s="2">
        <f>'Moving Avg'!D1198</f>
        <v>6.7374799999999997</v>
      </c>
      <c r="G1198" s="2">
        <f>'Moving Avg'!F1198</f>
        <v>6.9356000000000027</v>
      </c>
      <c r="H1198" s="2">
        <f>'Moving Avg'!G1198</f>
        <v>7.0525379999999993</v>
      </c>
      <c r="I1198" s="2">
        <f>'Moving Avg'!H1198</f>
        <v>7.1965980000000052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  <c r="M1198" s="8">
        <f t="shared" si="180"/>
        <v>50</v>
      </c>
      <c r="N1198" s="8">
        <f t="shared" si="181"/>
        <v>0</v>
      </c>
      <c r="O1198" s="8">
        <f t="shared" si="182"/>
        <v>0</v>
      </c>
      <c r="P1198" s="8">
        <f t="shared" si="183"/>
        <v>16.5</v>
      </c>
      <c r="Q1198" s="9">
        <f t="shared" si="184"/>
        <v>19.975000000000001</v>
      </c>
      <c r="R1198" s="9">
        <f t="shared" si="185"/>
        <v>14.125</v>
      </c>
      <c r="S1198" s="9">
        <f t="shared" si="186"/>
        <v>14.925000000000001</v>
      </c>
      <c r="T1198" s="9">
        <f t="shared" si="187"/>
        <v>16.625</v>
      </c>
      <c r="U1198" s="8">
        <f t="shared" si="188"/>
        <v>16.341666666666669</v>
      </c>
      <c r="V1198" s="8">
        <f t="shared" si="189"/>
        <v>16.412500000000001</v>
      </c>
    </row>
    <row r="1199" spans="1:22" ht="13.5" x14ac:dyDescent="0.25">
      <c r="A1199" s="3">
        <f>RSI!A1199</f>
        <v>43756</v>
      </c>
      <c r="B1199" s="2">
        <f>RSI!B1199</f>
        <v>6.6688999999999998</v>
      </c>
      <c r="C1199" s="2">
        <f>RSI!I1199</f>
        <v>34.012640615100068</v>
      </c>
      <c r="D1199" s="2">
        <f>MACD!E1199</f>
        <v>0.12032431106552988</v>
      </c>
      <c r="E1199" s="2">
        <f>MACD!F1199</f>
        <v>9.1336755184458746E-2</v>
      </c>
      <c r="F1199" s="2">
        <f>'Moving Avg'!D1199</f>
        <v>6.6917799999999996</v>
      </c>
      <c r="G1199" s="2">
        <f>'Moving Avg'!F1199</f>
        <v>6.9114350000000027</v>
      </c>
      <c r="H1199" s="2">
        <f>'Moving Avg'!G1199</f>
        <v>7.0491980000000005</v>
      </c>
      <c r="I1199" s="2">
        <f>'Moving Avg'!H1199</f>
        <v>7.1933705000000039</v>
      </c>
      <c r="J1199" s="6" t="str">
        <f>OBV!F1199</f>
        <v>BULLISH</v>
      </c>
      <c r="K1199" s="6" t="str">
        <f>OBV!G1199</f>
        <v>NEUTRAL</v>
      </c>
      <c r="L1199" s="6" t="str">
        <f>OBV!H1199</f>
        <v>BULLISH DIVERGENCE</v>
      </c>
      <c r="M1199" s="8">
        <f t="shared" si="180"/>
        <v>25</v>
      </c>
      <c r="N1199" s="8">
        <f t="shared" si="181"/>
        <v>0</v>
      </c>
      <c r="O1199" s="8">
        <f t="shared" si="182"/>
        <v>0</v>
      </c>
      <c r="P1199" s="8">
        <f t="shared" si="183"/>
        <v>66.5</v>
      </c>
      <c r="Q1199" s="9">
        <f t="shared" si="184"/>
        <v>18.725000000000001</v>
      </c>
      <c r="R1199" s="9">
        <f t="shared" si="185"/>
        <v>21.625</v>
      </c>
      <c r="S1199" s="9">
        <f t="shared" si="186"/>
        <v>33.674999999999997</v>
      </c>
      <c r="T1199" s="9">
        <f t="shared" si="187"/>
        <v>22.875</v>
      </c>
      <c r="U1199" s="8">
        <f t="shared" si="188"/>
        <v>24.675000000000001</v>
      </c>
      <c r="V1199" s="8">
        <f t="shared" si="189"/>
        <v>24.225000000000001</v>
      </c>
    </row>
    <row r="1200" spans="1:22" ht="13.5" x14ac:dyDescent="0.25">
      <c r="A1200" s="3">
        <f>RSI!A1200</f>
        <v>43759</v>
      </c>
      <c r="B1200" s="2">
        <f>RSI!B1200</f>
        <v>6.7656000000000001</v>
      </c>
      <c r="C1200" s="2">
        <f>RSI!I1200</f>
        <v>41.23931503953731</v>
      </c>
      <c r="D1200" s="2">
        <f>MACD!E1200</f>
        <v>0.12362219057330304</v>
      </c>
      <c r="E1200" s="2">
        <f>MACD!F1200</f>
        <v>9.779384226222762E-2</v>
      </c>
      <c r="F1200" s="2">
        <f>'Moving Avg'!D1200</f>
        <v>6.6654200000000001</v>
      </c>
      <c r="G1200" s="2">
        <f>'Moving Avg'!F1200</f>
        <v>6.8982550000000016</v>
      </c>
      <c r="H1200" s="2">
        <f>'Moving Avg'!G1200</f>
        <v>7.051132</v>
      </c>
      <c r="I1200" s="2">
        <f>'Moving Avg'!H1200</f>
        <v>7.1909920000000032</v>
      </c>
      <c r="J1200" s="6" t="str">
        <f>OBV!F1200</f>
        <v>BULLISH</v>
      </c>
      <c r="K1200" s="6" t="str">
        <f>OBV!G1200</f>
        <v>NEUTRAL</v>
      </c>
      <c r="L1200" s="6" t="str">
        <f>OBV!H1200</f>
        <v>BULLISH DIVERGENCE</v>
      </c>
      <c r="M1200" s="8">
        <f t="shared" si="180"/>
        <v>25</v>
      </c>
      <c r="N1200" s="8">
        <f t="shared" si="181"/>
        <v>0</v>
      </c>
      <c r="O1200" s="8">
        <f t="shared" si="182"/>
        <v>0</v>
      </c>
      <c r="P1200" s="8">
        <f t="shared" si="183"/>
        <v>66.5</v>
      </c>
      <c r="Q1200" s="9">
        <f t="shared" si="184"/>
        <v>18.725000000000001</v>
      </c>
      <c r="R1200" s="9">
        <f t="shared" si="185"/>
        <v>21.625</v>
      </c>
      <c r="S1200" s="9">
        <f t="shared" si="186"/>
        <v>33.674999999999997</v>
      </c>
      <c r="T1200" s="9">
        <f t="shared" si="187"/>
        <v>22.875</v>
      </c>
      <c r="U1200" s="8">
        <f t="shared" si="188"/>
        <v>24.675000000000001</v>
      </c>
      <c r="V1200" s="8">
        <f t="shared" si="189"/>
        <v>24.225000000000001</v>
      </c>
    </row>
    <row r="1201" spans="1:22" ht="13.5" x14ac:dyDescent="0.25">
      <c r="A1201" s="3">
        <f>RSI!A1201</f>
        <v>43760</v>
      </c>
      <c r="B1201" s="2">
        <f>RSI!B1201</f>
        <v>6.7656000000000001</v>
      </c>
      <c r="C1201" s="2">
        <f>RSI!I1201</f>
        <v>41.239315039537303</v>
      </c>
      <c r="D1201" s="2">
        <f>MACD!E1201</f>
        <v>0.11919207120676134</v>
      </c>
      <c r="E1201" s="2">
        <f>MACD!F1201</f>
        <v>0.10207348805113438</v>
      </c>
      <c r="F1201" s="2">
        <f>'Moving Avg'!D1201</f>
        <v>6.6794799999999999</v>
      </c>
      <c r="G1201" s="2">
        <f>'Moving Avg'!F1201</f>
        <v>6.8850750000000005</v>
      </c>
      <c r="H1201" s="2">
        <f>'Moving Avg'!G1201</f>
        <v>7.0495520000000003</v>
      </c>
      <c r="I1201" s="2">
        <f>'Moving Avg'!H1201</f>
        <v>7.1882480000000033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  <c r="M1201" s="8">
        <f t="shared" si="180"/>
        <v>25</v>
      </c>
      <c r="N1201" s="8">
        <f t="shared" si="181"/>
        <v>0</v>
      </c>
      <c r="O1201" s="8">
        <f t="shared" si="182"/>
        <v>0</v>
      </c>
      <c r="P1201" s="8">
        <f t="shared" si="183"/>
        <v>83.5</v>
      </c>
      <c r="Q1201" s="9">
        <f t="shared" si="184"/>
        <v>21.274999999999999</v>
      </c>
      <c r="R1201" s="9">
        <f t="shared" si="185"/>
        <v>25.875</v>
      </c>
      <c r="S1201" s="9">
        <f t="shared" si="186"/>
        <v>41.325000000000003</v>
      </c>
      <c r="T1201" s="9">
        <f t="shared" si="187"/>
        <v>27.125</v>
      </c>
      <c r="U1201" s="8">
        <f t="shared" si="188"/>
        <v>29.491666666666664</v>
      </c>
      <c r="V1201" s="8">
        <f t="shared" si="189"/>
        <v>28.9</v>
      </c>
    </row>
    <row r="1202" spans="1:22" ht="13.5" x14ac:dyDescent="0.25">
      <c r="A1202" s="3">
        <f>RSI!A1202</f>
        <v>43761</v>
      </c>
      <c r="B1202" s="2">
        <f>RSI!B1202</f>
        <v>6.7656000000000001</v>
      </c>
      <c r="C1202" s="2">
        <f>RSI!I1202</f>
        <v>41.239315039537303</v>
      </c>
      <c r="D1202" s="2">
        <f>MACD!E1202</f>
        <v>0.11626486006537817</v>
      </c>
      <c r="E1202" s="2">
        <f>MACD!F1202</f>
        <v>0.10491176245398315</v>
      </c>
      <c r="F1202" s="2">
        <f>'Moving Avg'!D1202</f>
        <v>6.6935400000000005</v>
      </c>
      <c r="G1202" s="2">
        <f>'Moving Avg'!F1202</f>
        <v>6.8718950000000003</v>
      </c>
      <c r="H1202" s="2">
        <f>'Moving Avg'!G1202</f>
        <v>7.0495520000000003</v>
      </c>
      <c r="I1202" s="2">
        <f>'Moving Avg'!H1202</f>
        <v>7.1855040000000017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  <c r="M1202" s="8">
        <f t="shared" si="180"/>
        <v>25</v>
      </c>
      <c r="N1202" s="8">
        <f t="shared" si="181"/>
        <v>0</v>
      </c>
      <c r="O1202" s="8">
        <f t="shared" si="182"/>
        <v>0</v>
      </c>
      <c r="P1202" s="8">
        <f t="shared" si="183"/>
        <v>83.5</v>
      </c>
      <c r="Q1202" s="9">
        <f t="shared" si="184"/>
        <v>21.274999999999999</v>
      </c>
      <c r="R1202" s="9">
        <f t="shared" si="185"/>
        <v>25.875</v>
      </c>
      <c r="S1202" s="9">
        <f t="shared" si="186"/>
        <v>41.325000000000003</v>
      </c>
      <c r="T1202" s="9">
        <f t="shared" si="187"/>
        <v>27.125</v>
      </c>
      <c r="U1202" s="8">
        <f t="shared" si="188"/>
        <v>29.491666666666664</v>
      </c>
      <c r="V1202" s="8">
        <f t="shared" si="189"/>
        <v>28.9</v>
      </c>
    </row>
    <row r="1203" spans="1:22" ht="13.5" x14ac:dyDescent="0.25">
      <c r="A1203" s="3">
        <f>RSI!A1203</f>
        <v>43762</v>
      </c>
      <c r="B1203" s="2">
        <f>RSI!B1203</f>
        <v>6.7656000000000001</v>
      </c>
      <c r="C1203" s="2">
        <f>RSI!I1203</f>
        <v>41.239315039537296</v>
      </c>
      <c r="D1203" s="2">
        <f>MACD!E1203</f>
        <v>0.10914849965471696</v>
      </c>
      <c r="E1203" s="2">
        <f>MACD!F1203</f>
        <v>0.10575910989412993</v>
      </c>
      <c r="F1203" s="2">
        <f>'Moving Avg'!D1203</f>
        <v>6.7462599999999995</v>
      </c>
      <c r="G1203" s="2">
        <f>'Moving Avg'!F1203</f>
        <v>6.8591550000000012</v>
      </c>
      <c r="H1203" s="2">
        <f>'Moving Avg'!G1203</f>
        <v>7.0486740000000001</v>
      </c>
      <c r="I1203" s="2">
        <f>'Moving Avg'!H1203</f>
        <v>7.1827600000000018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  <c r="M1203" s="8">
        <f t="shared" si="180"/>
        <v>25</v>
      </c>
      <c r="N1203" s="8">
        <f t="shared" si="181"/>
        <v>0</v>
      </c>
      <c r="O1203" s="8">
        <f t="shared" si="182"/>
        <v>0</v>
      </c>
      <c r="P1203" s="8">
        <f t="shared" si="183"/>
        <v>83.5</v>
      </c>
      <c r="Q1203" s="9">
        <f t="shared" si="184"/>
        <v>21.274999999999999</v>
      </c>
      <c r="R1203" s="9">
        <f t="shared" si="185"/>
        <v>25.875</v>
      </c>
      <c r="S1203" s="9">
        <f t="shared" si="186"/>
        <v>41.325000000000003</v>
      </c>
      <c r="T1203" s="9">
        <f t="shared" si="187"/>
        <v>27.125</v>
      </c>
      <c r="U1203" s="8">
        <f t="shared" si="188"/>
        <v>29.491666666666664</v>
      </c>
      <c r="V1203" s="8">
        <f t="shared" si="189"/>
        <v>28.9</v>
      </c>
    </row>
    <row r="1204" spans="1:22" ht="13.5" x14ac:dyDescent="0.25">
      <c r="A1204" s="3">
        <f>RSI!A1204</f>
        <v>43763</v>
      </c>
      <c r="B1204" s="2">
        <f>RSI!B1204</f>
        <v>6.7656000000000001</v>
      </c>
      <c r="C1204" s="2">
        <f>RSI!I1204</f>
        <v>41.239315039537296</v>
      </c>
      <c r="D1204" s="2">
        <f>MACD!E1204</f>
        <v>0.1038311403625487</v>
      </c>
      <c r="E1204" s="2">
        <f>MACD!F1204</f>
        <v>0.10537351598781369</v>
      </c>
      <c r="F1204" s="2">
        <f>'Moving Avg'!D1204</f>
        <v>6.7656000000000009</v>
      </c>
      <c r="G1204" s="2">
        <f>'Moving Avg'!F1204</f>
        <v>6.8464150000000004</v>
      </c>
      <c r="H1204" s="2">
        <f>'Moving Avg'!G1204</f>
        <v>7.0469179999999998</v>
      </c>
      <c r="I1204" s="2">
        <f>'Moving Avg'!H1204</f>
        <v>7.1785120000000031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  <c r="M1204" s="8">
        <f t="shared" si="180"/>
        <v>25</v>
      </c>
      <c r="N1204" s="8">
        <f t="shared" si="181"/>
        <v>45</v>
      </c>
      <c r="O1204" s="8">
        <f t="shared" si="182"/>
        <v>0</v>
      </c>
      <c r="P1204" s="8">
        <f t="shared" si="183"/>
        <v>83.5</v>
      </c>
      <c r="Q1204" s="9">
        <f t="shared" si="184"/>
        <v>37.024999999999999</v>
      </c>
      <c r="R1204" s="9">
        <f t="shared" si="185"/>
        <v>34.875</v>
      </c>
      <c r="S1204" s="9">
        <f t="shared" si="186"/>
        <v>48.075000000000003</v>
      </c>
      <c r="T1204" s="9">
        <f t="shared" si="187"/>
        <v>38.375</v>
      </c>
      <c r="U1204" s="8">
        <f t="shared" si="188"/>
        <v>39.991666666666667</v>
      </c>
      <c r="V1204" s="8">
        <f t="shared" si="189"/>
        <v>39.587500000000006</v>
      </c>
    </row>
    <row r="1205" spans="1:22" ht="13.5" x14ac:dyDescent="0.25">
      <c r="A1205" s="3">
        <f>RSI!A1205</f>
        <v>43766</v>
      </c>
      <c r="B1205" s="2">
        <f>RSI!B1205</f>
        <v>6.8974000000000002</v>
      </c>
      <c r="C1205" s="2">
        <f>RSI!I1205</f>
        <v>51.685695223435467</v>
      </c>
      <c r="D1205" s="2">
        <f>MACD!E1205</f>
        <v>9.0220888605295535E-2</v>
      </c>
      <c r="E1205" s="2">
        <f>MACD!F1205</f>
        <v>0.10234299051131007</v>
      </c>
      <c r="F1205" s="2">
        <f>'Moving Avg'!D1205</f>
        <v>6.7919600000000004</v>
      </c>
      <c r="G1205" s="2">
        <f>'Moving Avg'!F1205</f>
        <v>6.8402650000000005</v>
      </c>
      <c r="H1205" s="2">
        <f>'Moving Avg'!G1205</f>
        <v>7.046917999999998</v>
      </c>
      <c r="I1205" s="2">
        <f>'Moving Avg'!H1205</f>
        <v>7.1748825000000034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  <c r="M1205" s="8">
        <f t="shared" si="180"/>
        <v>25</v>
      </c>
      <c r="N1205" s="8">
        <f t="shared" si="181"/>
        <v>45</v>
      </c>
      <c r="O1205" s="8">
        <f t="shared" si="182"/>
        <v>0</v>
      </c>
      <c r="P1205" s="8">
        <f t="shared" si="183"/>
        <v>83.5</v>
      </c>
      <c r="Q1205" s="9">
        <f t="shared" si="184"/>
        <v>37.024999999999999</v>
      </c>
      <c r="R1205" s="9">
        <f t="shared" si="185"/>
        <v>34.875</v>
      </c>
      <c r="S1205" s="9">
        <f t="shared" si="186"/>
        <v>48.075000000000003</v>
      </c>
      <c r="T1205" s="9">
        <f t="shared" si="187"/>
        <v>38.375</v>
      </c>
      <c r="U1205" s="8">
        <f t="shared" si="188"/>
        <v>39.991666666666667</v>
      </c>
      <c r="V1205" s="8">
        <f t="shared" si="189"/>
        <v>39.587500000000006</v>
      </c>
    </row>
    <row r="1206" spans="1:22" ht="13.5" x14ac:dyDescent="0.25">
      <c r="A1206" s="3">
        <f>RSI!A1206</f>
        <v>43767</v>
      </c>
      <c r="B1206" s="2">
        <f>RSI!B1206</f>
        <v>6.8974000000000002</v>
      </c>
      <c r="C1206" s="2">
        <f>RSI!I1206</f>
        <v>51.685695223435467</v>
      </c>
      <c r="D1206" s="2">
        <f>MACD!E1206</f>
        <v>4.7437119979465869E-2</v>
      </c>
      <c r="E1206" s="2">
        <f>MACD!F1206</f>
        <v>9.1361816404941232E-2</v>
      </c>
      <c r="F1206" s="2">
        <f>'Moving Avg'!D1206</f>
        <v>6.8183199999999999</v>
      </c>
      <c r="G1206" s="2">
        <f>'Moving Avg'!F1206</f>
        <v>6.8341150000000015</v>
      </c>
      <c r="H1206" s="2">
        <f>'Moving Avg'!G1206</f>
        <v>7.046917999999998</v>
      </c>
      <c r="I1206" s="2">
        <f>'Moving Avg'!H1206</f>
        <v>7.1712935000000027</v>
      </c>
      <c r="J1206" s="6" t="str">
        <f>OBV!F1206</f>
        <v>BULLISH</v>
      </c>
      <c r="K1206" s="6" t="str">
        <f>OBV!G1206</f>
        <v>NEUTRAL</v>
      </c>
      <c r="L1206" s="6" t="str">
        <f>OBV!H1206</f>
        <v>CONFIRMED BULLISH</v>
      </c>
      <c r="M1206" s="8">
        <f t="shared" si="180"/>
        <v>25</v>
      </c>
      <c r="N1206" s="8">
        <f t="shared" si="181"/>
        <v>100</v>
      </c>
      <c r="O1206" s="8">
        <f t="shared" si="182"/>
        <v>0</v>
      </c>
      <c r="P1206" s="8">
        <f t="shared" si="183"/>
        <v>83.5</v>
      </c>
      <c r="Q1206" s="9">
        <f t="shared" si="184"/>
        <v>56.274999999999999</v>
      </c>
      <c r="R1206" s="9">
        <f t="shared" si="185"/>
        <v>45.875</v>
      </c>
      <c r="S1206" s="9">
        <f t="shared" si="186"/>
        <v>56.325000000000003</v>
      </c>
      <c r="T1206" s="9">
        <f t="shared" si="187"/>
        <v>52.125</v>
      </c>
      <c r="U1206" s="8">
        <f t="shared" si="188"/>
        <v>52.82500000000001</v>
      </c>
      <c r="V1206" s="8">
        <f t="shared" si="189"/>
        <v>52.650000000000006</v>
      </c>
    </row>
    <row r="1207" spans="1:22" ht="13.5" x14ac:dyDescent="0.25">
      <c r="A1207" s="3">
        <f>RSI!A1207</f>
        <v>43768</v>
      </c>
      <c r="B1207" s="2">
        <f>RSI!B1207</f>
        <v>6.8974000000000002</v>
      </c>
      <c r="C1207" s="2">
        <f>RSI!I1207</f>
        <v>51.685695223435474</v>
      </c>
      <c r="D1207" s="2">
        <f>MACD!E1207</f>
        <v>1.1073345472285112E-2</v>
      </c>
      <c r="E1207" s="2">
        <f>MACD!F1207</f>
        <v>7.5304122218410013E-2</v>
      </c>
      <c r="F1207" s="2">
        <f>'Moving Avg'!D1207</f>
        <v>6.8446799999999994</v>
      </c>
      <c r="G1207" s="2">
        <f>'Moving Avg'!F1207</f>
        <v>6.8297250000000007</v>
      </c>
      <c r="H1207" s="2">
        <f>'Moving Avg'!G1207</f>
        <v>7.0460399999999996</v>
      </c>
      <c r="I1207" s="2">
        <f>'Moving Avg'!H1207</f>
        <v>7.1681110000000023</v>
      </c>
      <c r="J1207" s="6" t="str">
        <f>OBV!F1207</f>
        <v>BULLISH</v>
      </c>
      <c r="K1207" s="6" t="str">
        <f>OBV!G1207</f>
        <v>NEUTRAL</v>
      </c>
      <c r="L1207" s="6" t="str">
        <f>OBV!H1207</f>
        <v>CONFIRMED BULLISH</v>
      </c>
      <c r="M1207" s="8">
        <f t="shared" si="180"/>
        <v>25</v>
      </c>
      <c r="N1207" s="8">
        <f t="shared" si="181"/>
        <v>100</v>
      </c>
      <c r="O1207" s="8">
        <f t="shared" si="182"/>
        <v>0</v>
      </c>
      <c r="P1207" s="8">
        <f t="shared" si="183"/>
        <v>83.5</v>
      </c>
      <c r="Q1207" s="9">
        <f t="shared" si="184"/>
        <v>56.274999999999999</v>
      </c>
      <c r="R1207" s="9">
        <f t="shared" si="185"/>
        <v>45.875</v>
      </c>
      <c r="S1207" s="9">
        <f t="shared" si="186"/>
        <v>56.325000000000003</v>
      </c>
      <c r="T1207" s="9">
        <f t="shared" si="187"/>
        <v>52.125</v>
      </c>
      <c r="U1207" s="8">
        <f t="shared" si="188"/>
        <v>52.82500000000001</v>
      </c>
      <c r="V1207" s="8">
        <f t="shared" si="189"/>
        <v>52.650000000000006</v>
      </c>
    </row>
    <row r="1208" spans="1:22" ht="13.5" x14ac:dyDescent="0.25">
      <c r="A1208" s="3">
        <f>RSI!A1208</f>
        <v>43769</v>
      </c>
      <c r="B1208" s="2">
        <f>RSI!B1208</f>
        <v>6.6952999999999996</v>
      </c>
      <c r="C1208" s="2">
        <f>RSI!I1208</f>
        <v>38.557775744148678</v>
      </c>
      <c r="D1208" s="2">
        <f>MACD!E1208</f>
        <v>-3.461420829228512E-2</v>
      </c>
      <c r="E1208" s="2">
        <f>MACD!F1208</f>
        <v>5.3320456116270988E-2</v>
      </c>
      <c r="F1208" s="2">
        <f>'Moving Avg'!D1208</f>
        <v>6.8306200000000006</v>
      </c>
      <c r="G1208" s="2">
        <f>'Moving Avg'!F1208</f>
        <v>6.8152300000000015</v>
      </c>
      <c r="H1208" s="2">
        <f>'Moving Avg'!G1208</f>
        <v>7.0407679999999981</v>
      </c>
      <c r="I1208" s="2">
        <f>'Moving Avg'!H1208</f>
        <v>7.1639180000000033</v>
      </c>
      <c r="J1208" s="6" t="str">
        <f>OBV!F1208</f>
        <v>BULLISH</v>
      </c>
      <c r="K1208" s="6" t="str">
        <f>OBV!G1208</f>
        <v>NEUTRAL</v>
      </c>
      <c r="L1208" s="6" t="str">
        <f>OBV!H1208</f>
        <v>BULLISH DIVERGENCE</v>
      </c>
      <c r="M1208" s="8">
        <f t="shared" si="180"/>
        <v>25</v>
      </c>
      <c r="N1208" s="8">
        <f t="shared" si="181"/>
        <v>100</v>
      </c>
      <c r="O1208" s="8">
        <f t="shared" si="182"/>
        <v>0</v>
      </c>
      <c r="P1208" s="8">
        <f t="shared" si="183"/>
        <v>66.5</v>
      </c>
      <c r="Q1208" s="9">
        <f t="shared" si="184"/>
        <v>53.725000000000001</v>
      </c>
      <c r="R1208" s="9">
        <f t="shared" si="185"/>
        <v>41.625</v>
      </c>
      <c r="S1208" s="9">
        <f t="shared" si="186"/>
        <v>48.674999999999997</v>
      </c>
      <c r="T1208" s="9">
        <f t="shared" si="187"/>
        <v>47.875</v>
      </c>
      <c r="U1208" s="8">
        <f t="shared" si="188"/>
        <v>48.008333333333326</v>
      </c>
      <c r="V1208" s="8">
        <f t="shared" si="189"/>
        <v>47.974999999999994</v>
      </c>
    </row>
    <row r="1209" spans="1:22" ht="13.5" x14ac:dyDescent="0.25">
      <c r="A1209" s="3">
        <f>RSI!A1209</f>
        <v>43770</v>
      </c>
      <c r="B1209" s="2">
        <f>RSI!B1209</f>
        <v>6.8533999999999997</v>
      </c>
      <c r="C1209" s="2">
        <f>RSI!I1209</f>
        <v>49.387832208499283</v>
      </c>
      <c r="D1209" s="2">
        <f>MACD!E1209</f>
        <v>-5.8251873397947129E-2</v>
      </c>
      <c r="E1209" s="2">
        <f>MACD!F1209</f>
        <v>3.100599021342737E-2</v>
      </c>
      <c r="F1209" s="2">
        <f>'Moving Avg'!D1209</f>
        <v>6.8481799999999993</v>
      </c>
      <c r="G1209" s="2">
        <f>'Moving Avg'!F1209</f>
        <v>6.8086400000000022</v>
      </c>
      <c r="H1209" s="2">
        <f>'Moving Avg'!G1209</f>
        <v>7.0372519999999987</v>
      </c>
      <c r="I1209" s="2">
        <f>'Moving Avg'!H1209</f>
        <v>7.1605155000000034</v>
      </c>
      <c r="J1209" s="6" t="str">
        <f>OBV!F1209</f>
        <v>BULLISH</v>
      </c>
      <c r="K1209" s="6" t="str">
        <f>OBV!G1209</f>
        <v>NEUTRAL</v>
      </c>
      <c r="L1209" s="6" t="str">
        <f>OBV!H1209</f>
        <v>CONFIRMED BULLISH</v>
      </c>
      <c r="M1209" s="8">
        <f t="shared" si="180"/>
        <v>25</v>
      </c>
      <c r="N1209" s="8">
        <f t="shared" si="181"/>
        <v>100</v>
      </c>
      <c r="O1209" s="8">
        <f t="shared" si="182"/>
        <v>0</v>
      </c>
      <c r="P1209" s="8">
        <f t="shared" si="183"/>
        <v>83.5</v>
      </c>
      <c r="Q1209" s="9">
        <f t="shared" si="184"/>
        <v>56.274999999999999</v>
      </c>
      <c r="R1209" s="9">
        <f t="shared" si="185"/>
        <v>45.875</v>
      </c>
      <c r="S1209" s="9">
        <f t="shared" si="186"/>
        <v>56.325000000000003</v>
      </c>
      <c r="T1209" s="9">
        <f t="shared" si="187"/>
        <v>52.125</v>
      </c>
      <c r="U1209" s="8">
        <f t="shared" si="188"/>
        <v>52.82500000000001</v>
      </c>
      <c r="V1209" s="8">
        <f t="shared" si="189"/>
        <v>52.650000000000006</v>
      </c>
    </row>
    <row r="1210" spans="1:22" ht="13.5" x14ac:dyDescent="0.25">
      <c r="A1210" s="3">
        <f>RSI!A1210</f>
        <v>43773</v>
      </c>
      <c r="B1210" s="2">
        <f>RSI!B1210</f>
        <v>6.7656000000000001</v>
      </c>
      <c r="C1210" s="2">
        <f>RSI!I1210</f>
        <v>44.678005792044942</v>
      </c>
      <c r="D1210" s="2">
        <f>MACD!E1210</f>
        <v>-5.6829509894999575E-2</v>
      </c>
      <c r="E1210" s="2">
        <f>MACD!F1210</f>
        <v>1.3438890191741984E-2</v>
      </c>
      <c r="F1210" s="2">
        <f>'Moving Avg'!D1210</f>
        <v>6.8218199999999998</v>
      </c>
      <c r="G1210" s="2">
        <f>'Moving Avg'!F1210</f>
        <v>6.7976600000000031</v>
      </c>
      <c r="H1210" s="2">
        <f>'Moving Avg'!G1210</f>
        <v>7.0237220000000002</v>
      </c>
      <c r="I1210" s="2">
        <f>'Moving Avg'!H1210</f>
        <v>7.156552000000004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  <c r="M1210" s="8">
        <f t="shared" si="180"/>
        <v>25</v>
      </c>
      <c r="N1210" s="8">
        <f t="shared" si="181"/>
        <v>100</v>
      </c>
      <c r="O1210" s="8">
        <f t="shared" si="182"/>
        <v>0</v>
      </c>
      <c r="P1210" s="8">
        <f t="shared" si="183"/>
        <v>16.5</v>
      </c>
      <c r="Q1210" s="9">
        <f t="shared" si="184"/>
        <v>46.225000000000001</v>
      </c>
      <c r="R1210" s="9">
        <f t="shared" si="185"/>
        <v>29.125</v>
      </c>
      <c r="S1210" s="9">
        <f t="shared" si="186"/>
        <v>26.175000000000001</v>
      </c>
      <c r="T1210" s="9">
        <f t="shared" si="187"/>
        <v>35.375</v>
      </c>
      <c r="U1210" s="8">
        <f t="shared" si="188"/>
        <v>33.841666666666661</v>
      </c>
      <c r="V1210" s="8">
        <f t="shared" si="189"/>
        <v>34.224999999999994</v>
      </c>
    </row>
    <row r="1211" spans="1:22" ht="13.5" x14ac:dyDescent="0.25">
      <c r="A1211" s="3">
        <f>RSI!A1211</f>
        <v>43774</v>
      </c>
      <c r="B1211" s="2">
        <f>RSI!B1211</f>
        <v>6.7656000000000001</v>
      </c>
      <c r="C1211" s="2">
        <f>RSI!I1211</f>
        <v>44.678005792044942</v>
      </c>
      <c r="D1211" s="2">
        <f>MACD!E1211</f>
        <v>-5.5067492792748141E-2</v>
      </c>
      <c r="E1211" s="2">
        <f>MACD!F1211</f>
        <v>-2.6238640515604053E-4</v>
      </c>
      <c r="F1211" s="2">
        <f>'Moving Avg'!D1211</f>
        <v>6.7954600000000003</v>
      </c>
      <c r="G1211" s="2">
        <f>'Moving Avg'!F1211</f>
        <v>6.789315000000002</v>
      </c>
      <c r="H1211" s="2">
        <f>'Moving Avg'!G1211</f>
        <v>7.0101920000000009</v>
      </c>
      <c r="I1211" s="2">
        <f>'Moving Avg'!H1211</f>
        <v>7.1529950000000033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  <c r="M1211" s="8">
        <f t="shared" si="180"/>
        <v>25</v>
      </c>
      <c r="N1211" s="8">
        <f t="shared" si="181"/>
        <v>100</v>
      </c>
      <c r="O1211" s="8">
        <f t="shared" si="182"/>
        <v>0</v>
      </c>
      <c r="P1211" s="8">
        <f t="shared" si="183"/>
        <v>16.5</v>
      </c>
      <c r="Q1211" s="9">
        <f t="shared" si="184"/>
        <v>46.225000000000001</v>
      </c>
      <c r="R1211" s="9">
        <f t="shared" si="185"/>
        <v>29.125</v>
      </c>
      <c r="S1211" s="9">
        <f t="shared" si="186"/>
        <v>26.175000000000001</v>
      </c>
      <c r="T1211" s="9">
        <f t="shared" si="187"/>
        <v>35.375</v>
      </c>
      <c r="U1211" s="8">
        <f t="shared" si="188"/>
        <v>33.841666666666661</v>
      </c>
      <c r="V1211" s="8">
        <f t="shared" si="189"/>
        <v>34.224999999999994</v>
      </c>
    </row>
    <row r="1212" spans="1:22" ht="13.5" x14ac:dyDescent="0.25">
      <c r="A1212" s="3">
        <f>RSI!A1212</f>
        <v>43775</v>
      </c>
      <c r="B1212" s="2">
        <f>RSI!B1212</f>
        <v>6.7215999999999996</v>
      </c>
      <c r="C1212" s="2">
        <f>RSI!I1212</f>
        <v>42.331732957309633</v>
      </c>
      <c r="D1212" s="2">
        <f>MACD!E1212</f>
        <v>-4.9800186028388538E-2</v>
      </c>
      <c r="E1212" s="2">
        <f>MACD!F1212</f>
        <v>-1.0169946329802542E-2</v>
      </c>
      <c r="F1212" s="2">
        <f>'Moving Avg'!D1212</f>
        <v>6.7602999999999991</v>
      </c>
      <c r="G1212" s="2">
        <f>'Moving Avg'!F1212</f>
        <v>6.7787700000000015</v>
      </c>
      <c r="H1212" s="2">
        <f>'Moving Avg'!G1212</f>
        <v>6.9957820000000002</v>
      </c>
      <c r="I1212" s="2">
        <f>'Moving Avg'!H1212</f>
        <v>7.1490960000000037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  <c r="M1212" s="8">
        <f t="shared" si="180"/>
        <v>25</v>
      </c>
      <c r="N1212" s="8">
        <f t="shared" si="181"/>
        <v>100</v>
      </c>
      <c r="O1212" s="8">
        <f t="shared" si="182"/>
        <v>0</v>
      </c>
      <c r="P1212" s="8">
        <f t="shared" si="183"/>
        <v>16.5</v>
      </c>
      <c r="Q1212" s="9">
        <f t="shared" si="184"/>
        <v>46.225000000000001</v>
      </c>
      <c r="R1212" s="9">
        <f t="shared" si="185"/>
        <v>29.125</v>
      </c>
      <c r="S1212" s="9">
        <f t="shared" si="186"/>
        <v>26.175000000000001</v>
      </c>
      <c r="T1212" s="9">
        <f t="shared" si="187"/>
        <v>35.375</v>
      </c>
      <c r="U1212" s="8">
        <f t="shared" si="188"/>
        <v>33.841666666666661</v>
      </c>
      <c r="V1212" s="8">
        <f t="shared" si="189"/>
        <v>34.224999999999994</v>
      </c>
    </row>
    <row r="1213" spans="1:22" ht="13.5" x14ac:dyDescent="0.25">
      <c r="A1213" s="3">
        <f>RSI!A1213</f>
        <v>43776</v>
      </c>
      <c r="B1213" s="2">
        <f>RSI!B1213</f>
        <v>6.7568000000000001</v>
      </c>
      <c r="C1213" s="2">
        <f>RSI!I1213</f>
        <v>44.827928992830991</v>
      </c>
      <c r="D1213" s="2">
        <f>MACD!E1213</f>
        <v>-4.721183815285368E-2</v>
      </c>
      <c r="E1213" s="2">
        <f>MACD!F1213</f>
        <v>-1.757832469441277E-2</v>
      </c>
      <c r="F1213" s="2">
        <f>'Moving Avg'!D1213</f>
        <v>6.7725999999999997</v>
      </c>
      <c r="G1213" s="2">
        <f>'Moving Avg'!F1213</f>
        <v>6.7717400000000012</v>
      </c>
      <c r="H1213" s="2">
        <f>'Moving Avg'!G1213</f>
        <v>6.9833060000000016</v>
      </c>
      <c r="I1213" s="2">
        <f>'Moving Avg'!H1213</f>
        <v>7.1450075000000037</v>
      </c>
      <c r="J1213" s="6" t="str">
        <f>OBV!F1213</f>
        <v>BEARISH</v>
      </c>
      <c r="K1213" s="6" t="str">
        <f>OBV!G1213</f>
        <v>NEUTRAL</v>
      </c>
      <c r="L1213" s="6" t="str">
        <f>OBV!H1213</f>
        <v>BEARISH DIVERGENCE</v>
      </c>
      <c r="M1213" s="8">
        <f t="shared" si="180"/>
        <v>25</v>
      </c>
      <c r="N1213" s="8">
        <f t="shared" si="181"/>
        <v>100</v>
      </c>
      <c r="O1213" s="8">
        <f t="shared" si="182"/>
        <v>0</v>
      </c>
      <c r="P1213" s="8">
        <f t="shared" si="183"/>
        <v>16.5</v>
      </c>
      <c r="Q1213" s="9">
        <f t="shared" si="184"/>
        <v>46.225000000000001</v>
      </c>
      <c r="R1213" s="9">
        <f t="shared" si="185"/>
        <v>29.125</v>
      </c>
      <c r="S1213" s="9">
        <f t="shared" si="186"/>
        <v>26.175000000000001</v>
      </c>
      <c r="T1213" s="9">
        <f t="shared" si="187"/>
        <v>35.375</v>
      </c>
      <c r="U1213" s="8">
        <f t="shared" si="188"/>
        <v>33.841666666666661</v>
      </c>
      <c r="V1213" s="8">
        <f t="shared" si="189"/>
        <v>34.224999999999994</v>
      </c>
    </row>
    <row r="1214" spans="1:22" ht="13.5" x14ac:dyDescent="0.25">
      <c r="A1214" s="3">
        <f>RSI!A1214</f>
        <v>43777</v>
      </c>
      <c r="B1214" s="2">
        <f>RSI!B1214</f>
        <v>6.7480000000000002</v>
      </c>
      <c r="C1214" s="2">
        <f>RSI!I1214</f>
        <v>44.311532539410685</v>
      </c>
      <c r="D1214" s="2">
        <f>MACD!E1214</f>
        <v>-4.3893766875408247E-2</v>
      </c>
      <c r="E1214" s="2">
        <f>MACD!F1214</f>
        <v>-2.2841413130611866E-2</v>
      </c>
      <c r="F1214" s="2">
        <f>'Moving Avg'!D1214</f>
        <v>6.7515199999999993</v>
      </c>
      <c r="G1214" s="2">
        <f>'Moving Avg'!F1214</f>
        <v>6.7642700000000007</v>
      </c>
      <c r="H1214" s="2">
        <f>'Moving Avg'!G1214</f>
        <v>6.9690720000000006</v>
      </c>
      <c r="I1214" s="2">
        <f>'Moving Avg'!H1214</f>
        <v>7.1413625000000032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  <c r="M1214" s="8">
        <f t="shared" si="180"/>
        <v>25</v>
      </c>
      <c r="N1214" s="8">
        <f t="shared" si="181"/>
        <v>100</v>
      </c>
      <c r="O1214" s="8">
        <f t="shared" si="182"/>
        <v>0</v>
      </c>
      <c r="P1214" s="8">
        <f t="shared" si="183"/>
        <v>16.5</v>
      </c>
      <c r="Q1214" s="9">
        <f t="shared" si="184"/>
        <v>46.225000000000001</v>
      </c>
      <c r="R1214" s="9">
        <f t="shared" si="185"/>
        <v>29.125</v>
      </c>
      <c r="S1214" s="9">
        <f t="shared" si="186"/>
        <v>26.175000000000001</v>
      </c>
      <c r="T1214" s="9">
        <f t="shared" si="187"/>
        <v>35.375</v>
      </c>
      <c r="U1214" s="8">
        <f t="shared" si="188"/>
        <v>33.841666666666661</v>
      </c>
      <c r="V1214" s="8">
        <f t="shared" si="189"/>
        <v>34.224999999999994</v>
      </c>
    </row>
    <row r="1215" spans="1:22" ht="13.5" x14ac:dyDescent="0.25">
      <c r="A1215" s="3">
        <f>RSI!A1215</f>
        <v>43780</v>
      </c>
      <c r="B1215" s="2">
        <f>RSI!B1215</f>
        <v>6.7480000000000002</v>
      </c>
      <c r="C1215" s="2">
        <f>RSI!I1215</f>
        <v>44.311532539410685</v>
      </c>
      <c r="D1215" s="2">
        <f>MACD!E1215</f>
        <v>-2.0316431636664412E-2</v>
      </c>
      <c r="E1215" s="2">
        <f>MACD!F1215</f>
        <v>-2.2336416831822376E-2</v>
      </c>
      <c r="F1215" s="2">
        <f>'Moving Avg'!D1215</f>
        <v>6.7480000000000002</v>
      </c>
      <c r="G1215" s="2">
        <f>'Moving Avg'!F1215</f>
        <v>6.7568000000000001</v>
      </c>
      <c r="H1215" s="2">
        <f>'Moving Avg'!G1215</f>
        <v>6.9548380000000005</v>
      </c>
      <c r="I1215" s="2">
        <f>'Moving Avg'!H1215</f>
        <v>7.1378395000000037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  <c r="M1215" s="8">
        <f t="shared" si="180"/>
        <v>25</v>
      </c>
      <c r="N1215" s="8">
        <f t="shared" si="181"/>
        <v>0</v>
      </c>
      <c r="O1215" s="8">
        <f t="shared" si="182"/>
        <v>0</v>
      </c>
      <c r="P1215" s="8">
        <f t="shared" si="183"/>
        <v>16.5</v>
      </c>
      <c r="Q1215" s="9">
        <f t="shared" si="184"/>
        <v>11.225</v>
      </c>
      <c r="R1215" s="9">
        <f t="shared" si="185"/>
        <v>9.125</v>
      </c>
      <c r="S1215" s="9">
        <f t="shared" si="186"/>
        <v>11.175000000000001</v>
      </c>
      <c r="T1215" s="9">
        <f t="shared" si="187"/>
        <v>10.375</v>
      </c>
      <c r="U1215" s="8">
        <f t="shared" si="188"/>
        <v>10.508333333333335</v>
      </c>
      <c r="V1215" s="8">
        <f t="shared" si="189"/>
        <v>10.475000000000001</v>
      </c>
    </row>
    <row r="1216" spans="1:22" ht="13.5" x14ac:dyDescent="0.25">
      <c r="A1216" s="3">
        <f>RSI!A1216</f>
        <v>43781</v>
      </c>
      <c r="B1216" s="2">
        <f>RSI!B1216</f>
        <v>6.7480000000000002</v>
      </c>
      <c r="C1216" s="2">
        <f>RSI!I1216</f>
        <v>44.311532539410685</v>
      </c>
      <c r="D1216" s="2">
        <f>MACD!E1216</f>
        <v>8.9929950803480097E-5</v>
      </c>
      <c r="E1216" s="2">
        <f>MACD!F1216</f>
        <v>-1.7851147475297206E-2</v>
      </c>
      <c r="F1216" s="2">
        <f>'Moving Avg'!D1216</f>
        <v>6.7444800000000003</v>
      </c>
      <c r="G1216" s="2">
        <f>'Moving Avg'!F1216</f>
        <v>6.759434999999999</v>
      </c>
      <c r="H1216" s="2">
        <f>'Moving Avg'!G1216</f>
        <v>6.9421860000000004</v>
      </c>
      <c r="I1216" s="2">
        <f>'Moving Avg'!H1216</f>
        <v>7.1348445000000025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  <c r="M1216" s="8">
        <f t="shared" si="180"/>
        <v>25</v>
      </c>
      <c r="N1216" s="8">
        <f t="shared" si="181"/>
        <v>0</v>
      </c>
      <c r="O1216" s="8">
        <f t="shared" si="182"/>
        <v>0</v>
      </c>
      <c r="P1216" s="8">
        <f t="shared" si="183"/>
        <v>16.5</v>
      </c>
      <c r="Q1216" s="9">
        <f t="shared" si="184"/>
        <v>11.225</v>
      </c>
      <c r="R1216" s="9">
        <f t="shared" si="185"/>
        <v>9.125</v>
      </c>
      <c r="S1216" s="9">
        <f t="shared" si="186"/>
        <v>11.175000000000001</v>
      </c>
      <c r="T1216" s="9">
        <f t="shared" si="187"/>
        <v>10.375</v>
      </c>
      <c r="U1216" s="8">
        <f t="shared" si="188"/>
        <v>10.508333333333335</v>
      </c>
      <c r="V1216" s="8">
        <f t="shared" si="189"/>
        <v>10.475000000000001</v>
      </c>
    </row>
    <row r="1217" spans="1:22" ht="13.5" x14ac:dyDescent="0.25">
      <c r="A1217" s="3">
        <f>RSI!A1217</f>
        <v>43782</v>
      </c>
      <c r="B1217" s="2">
        <f>RSI!B1217</f>
        <v>6.6337999999999999</v>
      </c>
      <c r="C1217" s="2">
        <f>RSI!I1217</f>
        <v>37.339754991739014</v>
      </c>
      <c r="D1217" s="2">
        <f>MACD!E1217</f>
        <v>2.6238618602514308E-2</v>
      </c>
      <c r="E1217" s="2">
        <f>MACD!F1217</f>
        <v>-9.0331942597349033E-3</v>
      </c>
      <c r="F1217" s="2">
        <f>'Moving Avg'!D1217</f>
        <v>6.7269199999999998</v>
      </c>
      <c r="G1217" s="2">
        <f>'Moving Avg'!F1217</f>
        <v>6.7563600000000008</v>
      </c>
      <c r="H1217" s="2">
        <f>'Moving Avg'!G1217</f>
        <v>6.9254920000000002</v>
      </c>
      <c r="I1217" s="2">
        <f>'Moving Avg'!H1217</f>
        <v>7.1304255000000039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  <c r="M1217" s="8">
        <f t="shared" si="180"/>
        <v>25</v>
      </c>
      <c r="N1217" s="8">
        <f t="shared" si="181"/>
        <v>0</v>
      </c>
      <c r="O1217" s="8">
        <f t="shared" si="182"/>
        <v>0</v>
      </c>
      <c r="P1217" s="8">
        <f t="shared" si="183"/>
        <v>16.5</v>
      </c>
      <c r="Q1217" s="9">
        <f t="shared" si="184"/>
        <v>11.225</v>
      </c>
      <c r="R1217" s="9">
        <f t="shared" si="185"/>
        <v>9.125</v>
      </c>
      <c r="S1217" s="9">
        <f t="shared" si="186"/>
        <v>11.175000000000001</v>
      </c>
      <c r="T1217" s="9">
        <f t="shared" si="187"/>
        <v>10.375</v>
      </c>
      <c r="U1217" s="8">
        <f t="shared" si="188"/>
        <v>10.508333333333335</v>
      </c>
      <c r="V1217" s="8">
        <f t="shared" si="189"/>
        <v>10.475000000000001</v>
      </c>
    </row>
    <row r="1218" spans="1:22" ht="13.5" x14ac:dyDescent="0.25">
      <c r="A1218" s="3">
        <f>RSI!A1218</f>
        <v>43783</v>
      </c>
      <c r="B1218" s="2">
        <f>RSI!B1218</f>
        <v>6.5898000000000003</v>
      </c>
      <c r="C1218" s="2">
        <f>RSI!I1218</f>
        <v>35.051499029267887</v>
      </c>
      <c r="D1218" s="2">
        <f>MACD!E1218</f>
        <v>2.1597407505108634E-2</v>
      </c>
      <c r="E1218" s="2">
        <f>MACD!F1218</f>
        <v>-2.9070739067661965E-3</v>
      </c>
      <c r="F1218" s="2">
        <f>'Moving Avg'!D1218</f>
        <v>6.6935200000000012</v>
      </c>
      <c r="G1218" s="2">
        <f>'Moving Avg'!F1218</f>
        <v>6.7607499999999998</v>
      </c>
      <c r="H1218" s="2">
        <f>'Moving Avg'!G1218</f>
        <v>6.9096760000000019</v>
      </c>
      <c r="I1218" s="2">
        <f>'Moving Avg'!H1218</f>
        <v>7.1272085000000036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16.5</v>
      </c>
      <c r="Q1218" s="9">
        <f t="shared" si="184"/>
        <v>11.225</v>
      </c>
      <c r="R1218" s="9">
        <f t="shared" si="185"/>
        <v>9.125</v>
      </c>
      <c r="S1218" s="9">
        <f t="shared" si="186"/>
        <v>11.175000000000001</v>
      </c>
      <c r="T1218" s="9">
        <f t="shared" si="187"/>
        <v>10.375</v>
      </c>
      <c r="U1218" s="8">
        <f t="shared" si="188"/>
        <v>10.508333333333335</v>
      </c>
      <c r="V1218" s="8">
        <f t="shared" si="189"/>
        <v>10.475000000000001</v>
      </c>
    </row>
    <row r="1219" spans="1:22" ht="13.5" x14ac:dyDescent="0.25">
      <c r="A1219" s="3">
        <f>RSI!A1219</f>
        <v>43784</v>
      </c>
      <c r="B1219" s="2">
        <f>RSI!B1219</f>
        <v>6.5898000000000003</v>
      </c>
      <c r="C1219" s="2">
        <f>RSI!I1219</f>
        <v>35.051499029267887</v>
      </c>
      <c r="D1219" s="2">
        <f>MACD!E1219</f>
        <v>4.3240362827595469E-2</v>
      </c>
      <c r="E1219" s="2">
        <f>MACD!F1219</f>
        <v>6.322413440106138E-3</v>
      </c>
      <c r="F1219" s="2">
        <f>'Moving Avg'!D1219</f>
        <v>6.6618799999999991</v>
      </c>
      <c r="G1219" s="2">
        <f>'Moving Avg'!F1219</f>
        <v>6.7567949999999994</v>
      </c>
      <c r="H1219" s="2">
        <f>'Moving Avg'!G1219</f>
        <v>6.8964960000000017</v>
      </c>
      <c r="I1219" s="2">
        <f>'Moving Avg'!H1219</f>
        <v>7.1248045000000033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  <c r="M1219" s="8">
        <f t="shared" si="190"/>
        <v>25</v>
      </c>
      <c r="N1219" s="8">
        <f t="shared" si="191"/>
        <v>0</v>
      </c>
      <c r="O1219" s="8">
        <f t="shared" si="192"/>
        <v>0</v>
      </c>
      <c r="P1219" s="8">
        <f t="shared" si="193"/>
        <v>16.5</v>
      </c>
      <c r="Q1219" s="9">
        <f t="shared" ref="Q1219:Q1282" si="194">0.35*M1219+N1219*0.35+O1219*0.15+P1219*0.15</f>
        <v>11.225</v>
      </c>
      <c r="R1219" s="9">
        <f t="shared" ref="R1219:R1282" si="195">M1219*0.2+N1219*0.2+O1219*0.35+P1219*0.25</f>
        <v>9.125</v>
      </c>
      <c r="S1219" s="9">
        <f t="shared" ref="S1219:S1282" si="196">M1219*0.15+N1219*0.15+O1219*0.25+P1219*0.45</f>
        <v>11.175000000000001</v>
      </c>
      <c r="T1219" s="9">
        <f t="shared" ref="T1219:T1282" si="197">0.25*SUM(M1219:P1219)</f>
        <v>10.375</v>
      </c>
      <c r="U1219" s="8">
        <f t="shared" ref="U1219:U1282" si="198">SUM(Q1219:S1219)/3</f>
        <v>10.508333333333335</v>
      </c>
      <c r="V1219" s="8">
        <f t="shared" ref="V1219:V1282" si="199">SUM(Q1219:T1219)/4</f>
        <v>10.475000000000001</v>
      </c>
    </row>
    <row r="1220" spans="1:22" ht="13.5" x14ac:dyDescent="0.25">
      <c r="A1220" s="3">
        <f>RSI!A1220</f>
        <v>43787</v>
      </c>
      <c r="B1220" s="2">
        <f>RSI!B1220</f>
        <v>6.5898000000000003</v>
      </c>
      <c r="C1220" s="2">
        <f>RSI!I1220</f>
        <v>35.051499029267887</v>
      </c>
      <c r="D1220" s="2">
        <f>MACD!E1220</f>
        <v>4.9200622834357333E-2</v>
      </c>
      <c r="E1220" s="2">
        <f>MACD!F1220</f>
        <v>1.4898055318956377E-2</v>
      </c>
      <c r="F1220" s="2">
        <f>'Moving Avg'!D1220</f>
        <v>6.6302400000000006</v>
      </c>
      <c r="G1220" s="2">
        <f>'Moving Avg'!F1220</f>
        <v>6.7480050000000009</v>
      </c>
      <c r="H1220" s="2">
        <f>'Moving Avg'!G1220</f>
        <v>6.8833160000000033</v>
      </c>
      <c r="I1220" s="2">
        <f>'Moving Avg'!H1220</f>
        <v>7.1213440000000041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  <c r="M1220" s="8">
        <f t="shared" si="190"/>
        <v>25</v>
      </c>
      <c r="N1220" s="8">
        <f t="shared" si="191"/>
        <v>0</v>
      </c>
      <c r="O1220" s="8">
        <f t="shared" si="192"/>
        <v>0</v>
      </c>
      <c r="P1220" s="8">
        <f t="shared" si="193"/>
        <v>16.5</v>
      </c>
      <c r="Q1220" s="9">
        <f t="shared" si="194"/>
        <v>11.225</v>
      </c>
      <c r="R1220" s="9">
        <f t="shared" si="195"/>
        <v>9.125</v>
      </c>
      <c r="S1220" s="9">
        <f t="shared" si="196"/>
        <v>11.175000000000001</v>
      </c>
      <c r="T1220" s="9">
        <f t="shared" si="197"/>
        <v>10.375</v>
      </c>
      <c r="U1220" s="8">
        <f t="shared" si="198"/>
        <v>10.508333333333335</v>
      </c>
      <c r="V1220" s="8">
        <f t="shared" si="199"/>
        <v>10.475000000000001</v>
      </c>
    </row>
    <row r="1221" spans="1:22" ht="13.5" x14ac:dyDescent="0.25">
      <c r="A1221" s="3">
        <f>RSI!A1221</f>
        <v>43788</v>
      </c>
      <c r="B1221" s="2">
        <f>RSI!B1221</f>
        <v>6.5898000000000003</v>
      </c>
      <c r="C1221" s="2">
        <f>RSI!I1221</f>
        <v>35.051499029267887</v>
      </c>
      <c r="D1221" s="2">
        <f>MACD!E1221</f>
        <v>5.5313070157781752E-2</v>
      </c>
      <c r="E1221" s="2">
        <f>MACD!F1221</f>
        <v>2.2981058286721454E-2</v>
      </c>
      <c r="F1221" s="2">
        <f>'Moving Avg'!D1221</f>
        <v>6.5986000000000002</v>
      </c>
      <c r="G1221" s="2">
        <f>'Moving Avg'!F1221</f>
        <v>6.7392149999999997</v>
      </c>
      <c r="H1221" s="2">
        <f>'Moving Avg'!G1221</f>
        <v>6.8740020000000053</v>
      </c>
      <c r="I1221" s="2">
        <f>'Moving Avg'!H1221</f>
        <v>7.1169080000000031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  <c r="M1221" s="8">
        <f t="shared" si="190"/>
        <v>25</v>
      </c>
      <c r="N1221" s="8">
        <f t="shared" si="191"/>
        <v>0</v>
      </c>
      <c r="O1221" s="8">
        <f t="shared" si="192"/>
        <v>0</v>
      </c>
      <c r="P1221" s="8">
        <f t="shared" si="193"/>
        <v>16.5</v>
      </c>
      <c r="Q1221" s="9">
        <f t="shared" si="194"/>
        <v>11.225</v>
      </c>
      <c r="R1221" s="9">
        <f t="shared" si="195"/>
        <v>9.125</v>
      </c>
      <c r="S1221" s="9">
        <f t="shared" si="196"/>
        <v>11.175000000000001</v>
      </c>
      <c r="T1221" s="9">
        <f t="shared" si="197"/>
        <v>10.375</v>
      </c>
      <c r="U1221" s="8">
        <f t="shared" si="198"/>
        <v>10.508333333333335</v>
      </c>
      <c r="V1221" s="8">
        <f t="shared" si="199"/>
        <v>10.475000000000001</v>
      </c>
    </row>
    <row r="1222" spans="1:22" ht="13.5" x14ac:dyDescent="0.25">
      <c r="A1222" s="3">
        <f>RSI!A1222</f>
        <v>43789</v>
      </c>
      <c r="B1222" s="2">
        <f>RSI!B1222</f>
        <v>6.5898000000000003</v>
      </c>
      <c r="C1222" s="2">
        <f>RSI!I1222</f>
        <v>35.051499029267887</v>
      </c>
      <c r="D1222" s="2">
        <f>MACD!E1222</f>
        <v>5.4705864269777749E-2</v>
      </c>
      <c r="E1222" s="2">
        <f>MACD!F1222</f>
        <v>2.9326019483332716E-2</v>
      </c>
      <c r="F1222" s="2">
        <f>'Moving Avg'!D1222</f>
        <v>6.5897999999999994</v>
      </c>
      <c r="G1222" s="2">
        <f>'Moving Avg'!F1222</f>
        <v>6.7304249999999994</v>
      </c>
      <c r="H1222" s="2">
        <f>'Moving Avg'!G1222</f>
        <v>6.8620520000000047</v>
      </c>
      <c r="I1222" s="2">
        <f>'Moving Avg'!H1222</f>
        <v>7.1125535000000024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  <c r="M1222" s="8">
        <f t="shared" si="190"/>
        <v>25</v>
      </c>
      <c r="N1222" s="8">
        <f t="shared" si="191"/>
        <v>0</v>
      </c>
      <c r="O1222" s="8">
        <f t="shared" si="192"/>
        <v>0</v>
      </c>
      <c r="P1222" s="8">
        <f t="shared" si="193"/>
        <v>16.5</v>
      </c>
      <c r="Q1222" s="9">
        <f t="shared" si="194"/>
        <v>11.225</v>
      </c>
      <c r="R1222" s="9">
        <f t="shared" si="195"/>
        <v>9.125</v>
      </c>
      <c r="S1222" s="9">
        <f t="shared" si="196"/>
        <v>11.175000000000001</v>
      </c>
      <c r="T1222" s="9">
        <f t="shared" si="197"/>
        <v>10.375</v>
      </c>
      <c r="U1222" s="8">
        <f t="shared" si="198"/>
        <v>10.508333333333335</v>
      </c>
      <c r="V1222" s="8">
        <f t="shared" si="199"/>
        <v>10.475000000000001</v>
      </c>
    </row>
    <row r="1223" spans="1:22" ht="13.5" x14ac:dyDescent="0.25">
      <c r="A1223" s="3">
        <f>RSI!A1223</f>
        <v>43790</v>
      </c>
      <c r="B1223" s="2">
        <f>RSI!B1223</f>
        <v>6.7656000000000001</v>
      </c>
      <c r="C1223" s="2">
        <f>RSI!I1223</f>
        <v>52.055801241096432</v>
      </c>
      <c r="D1223" s="2">
        <f>MACD!E1223</f>
        <v>4.7501861203453011E-2</v>
      </c>
      <c r="E1223" s="2">
        <f>MACD!F1223</f>
        <v>3.2961187827356776E-2</v>
      </c>
      <c r="F1223" s="2">
        <f>'Moving Avg'!D1223</f>
        <v>6.6249599999999997</v>
      </c>
      <c r="G1223" s="2">
        <f>'Moving Avg'!F1223</f>
        <v>6.7304249999999994</v>
      </c>
      <c r="H1223" s="2">
        <f>'Moving Avg'!G1223</f>
        <v>6.853794000000005</v>
      </c>
      <c r="I1223" s="2">
        <f>'Moving Avg'!H1223</f>
        <v>7.1071680000000015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  <c r="M1223" s="8">
        <f t="shared" si="190"/>
        <v>25</v>
      </c>
      <c r="N1223" s="8">
        <f t="shared" si="191"/>
        <v>0</v>
      </c>
      <c r="O1223" s="8">
        <f t="shared" si="192"/>
        <v>0</v>
      </c>
      <c r="P1223" s="8">
        <f t="shared" si="193"/>
        <v>83.5</v>
      </c>
      <c r="Q1223" s="9">
        <f t="shared" si="194"/>
        <v>21.274999999999999</v>
      </c>
      <c r="R1223" s="9">
        <f t="shared" si="195"/>
        <v>25.875</v>
      </c>
      <c r="S1223" s="9">
        <f t="shared" si="196"/>
        <v>41.325000000000003</v>
      </c>
      <c r="T1223" s="9">
        <f t="shared" si="197"/>
        <v>27.125</v>
      </c>
      <c r="U1223" s="8">
        <f t="shared" si="198"/>
        <v>29.491666666666664</v>
      </c>
      <c r="V1223" s="8">
        <f t="shared" si="199"/>
        <v>28.9</v>
      </c>
    </row>
    <row r="1224" spans="1:22" ht="13.5" x14ac:dyDescent="0.25">
      <c r="A1224" s="3">
        <f>RSI!A1224</f>
        <v>43791</v>
      </c>
      <c r="B1224" s="2">
        <f>RSI!B1224</f>
        <v>6.7656000000000001</v>
      </c>
      <c r="C1224" s="2">
        <f>RSI!I1224</f>
        <v>52.055801241096432</v>
      </c>
      <c r="D1224" s="2">
        <f>MACD!E1224</f>
        <v>3.9862236451164712E-2</v>
      </c>
      <c r="E1224" s="2">
        <f>MACD!F1224</f>
        <v>3.4341397552118361E-2</v>
      </c>
      <c r="F1224" s="2">
        <f>'Moving Avg'!D1224</f>
        <v>6.6601200000000009</v>
      </c>
      <c r="G1224" s="2">
        <f>'Moving Avg'!F1224</f>
        <v>6.7304249999999994</v>
      </c>
      <c r="H1224" s="2">
        <f>'Moving Avg'!G1224</f>
        <v>6.845184000000005</v>
      </c>
      <c r="I1224" s="2">
        <f>'Moving Avg'!H1224</f>
        <v>7.1008070000000005</v>
      </c>
      <c r="J1224" s="6" t="str">
        <f>OBV!F1224</f>
        <v>BULLISH</v>
      </c>
      <c r="K1224" s="6" t="str">
        <f>OBV!G1224</f>
        <v>NEUTRAL</v>
      </c>
      <c r="L1224" s="6" t="str">
        <f>OBV!H1224</f>
        <v>CONFIRMED BULLISH</v>
      </c>
      <c r="M1224" s="8">
        <f t="shared" si="190"/>
        <v>25</v>
      </c>
      <c r="N1224" s="8">
        <f t="shared" si="191"/>
        <v>0</v>
      </c>
      <c r="O1224" s="8">
        <f t="shared" si="192"/>
        <v>0</v>
      </c>
      <c r="P1224" s="8">
        <f t="shared" si="193"/>
        <v>83.5</v>
      </c>
      <c r="Q1224" s="9">
        <f t="shared" si="194"/>
        <v>21.274999999999999</v>
      </c>
      <c r="R1224" s="9">
        <f t="shared" si="195"/>
        <v>25.875</v>
      </c>
      <c r="S1224" s="9">
        <f t="shared" si="196"/>
        <v>41.325000000000003</v>
      </c>
      <c r="T1224" s="9">
        <f t="shared" si="197"/>
        <v>27.125</v>
      </c>
      <c r="U1224" s="8">
        <f t="shared" si="198"/>
        <v>29.491666666666664</v>
      </c>
      <c r="V1224" s="8">
        <f t="shared" si="199"/>
        <v>28.9</v>
      </c>
    </row>
    <row r="1225" spans="1:22" ht="13.5" x14ac:dyDescent="0.25">
      <c r="A1225" s="3">
        <f>RSI!A1225</f>
        <v>43794</v>
      </c>
      <c r="B1225" s="2">
        <f>RSI!B1225</f>
        <v>6.8886000000000003</v>
      </c>
      <c r="C1225" s="2">
        <f>RSI!I1225</f>
        <v>60.456579531541841</v>
      </c>
      <c r="D1225" s="2">
        <f>MACD!E1225</f>
        <v>2.4110824050355362E-2</v>
      </c>
      <c r="E1225" s="2">
        <f>MACD!F1225</f>
        <v>3.2295282851765764E-2</v>
      </c>
      <c r="F1225" s="2">
        <f>'Moving Avg'!D1225</f>
        <v>6.7198800000000007</v>
      </c>
      <c r="G1225" s="2">
        <f>'Moving Avg'!F1225</f>
        <v>6.7299849999999992</v>
      </c>
      <c r="H1225" s="2">
        <f>'Moving Avg'!G1225</f>
        <v>6.8432520000000041</v>
      </c>
      <c r="I1225" s="2">
        <f>'Moving Avg'!H1225</f>
        <v>7.0959960000000013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  <c r="M1225" s="8">
        <f t="shared" si="190"/>
        <v>25</v>
      </c>
      <c r="N1225" s="8">
        <f t="shared" si="191"/>
        <v>45</v>
      </c>
      <c r="O1225" s="8">
        <f t="shared" si="192"/>
        <v>0</v>
      </c>
      <c r="P1225" s="8">
        <f t="shared" si="193"/>
        <v>83.5</v>
      </c>
      <c r="Q1225" s="9">
        <f t="shared" si="194"/>
        <v>37.024999999999999</v>
      </c>
      <c r="R1225" s="9">
        <f t="shared" si="195"/>
        <v>34.875</v>
      </c>
      <c r="S1225" s="9">
        <f t="shared" si="196"/>
        <v>48.075000000000003</v>
      </c>
      <c r="T1225" s="9">
        <f t="shared" si="197"/>
        <v>38.375</v>
      </c>
      <c r="U1225" s="8">
        <f t="shared" si="198"/>
        <v>39.991666666666667</v>
      </c>
      <c r="V1225" s="8">
        <f t="shared" si="199"/>
        <v>39.587500000000006</v>
      </c>
    </row>
    <row r="1226" spans="1:22" ht="13.5" x14ac:dyDescent="0.25">
      <c r="A1226" s="3">
        <f>RSI!A1226</f>
        <v>43795</v>
      </c>
      <c r="B1226" s="2">
        <f>RSI!B1226</f>
        <v>6.8533999999999997</v>
      </c>
      <c r="C1226" s="2">
        <f>RSI!I1226</f>
        <v>57.359102864949989</v>
      </c>
      <c r="D1226" s="2">
        <f>MACD!E1226</f>
        <v>1.2500334858263962E-2</v>
      </c>
      <c r="E1226" s="2">
        <f>MACD!F1226</f>
        <v>2.8336293253065404E-2</v>
      </c>
      <c r="F1226" s="2">
        <f>'Moving Avg'!D1226</f>
        <v>6.7725999999999997</v>
      </c>
      <c r="G1226" s="2">
        <f>'Moving Avg'!F1226</f>
        <v>6.727784999999999</v>
      </c>
      <c r="H1226" s="2">
        <f>'Moving Avg'!G1226</f>
        <v>6.8372760000000055</v>
      </c>
      <c r="I1226" s="2">
        <f>'Moving Avg'!H1226</f>
        <v>7.0910090000000014</v>
      </c>
      <c r="J1226" s="6" t="str">
        <f>OBV!F1226</f>
        <v>BULLISH</v>
      </c>
      <c r="K1226" s="6" t="str">
        <f>OBV!G1226</f>
        <v>NEUTRAL</v>
      </c>
      <c r="L1226" s="6" t="str">
        <f>OBV!H1226</f>
        <v>CONFIRMED BULLISH</v>
      </c>
      <c r="M1226" s="8">
        <f t="shared" si="190"/>
        <v>25</v>
      </c>
      <c r="N1226" s="8">
        <f t="shared" si="191"/>
        <v>45</v>
      </c>
      <c r="O1226" s="8">
        <f t="shared" si="192"/>
        <v>0</v>
      </c>
      <c r="P1226" s="8">
        <f t="shared" si="193"/>
        <v>83.5</v>
      </c>
      <c r="Q1226" s="9">
        <f t="shared" si="194"/>
        <v>37.024999999999999</v>
      </c>
      <c r="R1226" s="9">
        <f t="shared" si="195"/>
        <v>34.875</v>
      </c>
      <c r="S1226" s="9">
        <f t="shared" si="196"/>
        <v>48.075000000000003</v>
      </c>
      <c r="T1226" s="9">
        <f t="shared" si="197"/>
        <v>38.375</v>
      </c>
      <c r="U1226" s="8">
        <f t="shared" si="198"/>
        <v>39.991666666666667</v>
      </c>
      <c r="V1226" s="8">
        <f t="shared" si="199"/>
        <v>39.587500000000006</v>
      </c>
    </row>
    <row r="1227" spans="1:22" ht="13.5" x14ac:dyDescent="0.25">
      <c r="A1227" s="3">
        <f>RSI!A1227</f>
        <v>43796</v>
      </c>
      <c r="B1227" s="2">
        <f>RSI!B1227</f>
        <v>6.7568000000000001</v>
      </c>
      <c r="C1227" s="2">
        <f>RSI!I1227</f>
        <v>49.81596319398831</v>
      </c>
      <c r="D1227" s="2">
        <f>MACD!E1227</f>
        <v>-8.3534710313601934E-3</v>
      </c>
      <c r="E1227" s="2">
        <f>MACD!F1227</f>
        <v>2.0998340396180287E-2</v>
      </c>
      <c r="F1227" s="2">
        <f>'Moving Avg'!D1227</f>
        <v>6.806</v>
      </c>
      <c r="G1227" s="2">
        <f>'Moving Avg'!F1227</f>
        <v>6.7207549999999987</v>
      </c>
      <c r="H1227" s="2">
        <f>'Moving Avg'!G1227</f>
        <v>6.829368000000005</v>
      </c>
      <c r="I1227" s="2">
        <f>'Moving Avg'!H1227</f>
        <v>7.0849700000000011</v>
      </c>
      <c r="J1227" s="6" t="str">
        <f>OBV!F1227</f>
        <v>BULLISH</v>
      </c>
      <c r="K1227" s="6" t="str">
        <f>OBV!G1227</f>
        <v>NEUTRAL</v>
      </c>
      <c r="L1227" s="6" t="str">
        <f>OBV!H1227</f>
        <v>CONFIRMED BULLISH</v>
      </c>
      <c r="M1227" s="8">
        <f t="shared" si="190"/>
        <v>25</v>
      </c>
      <c r="N1227" s="8">
        <f t="shared" si="191"/>
        <v>100</v>
      </c>
      <c r="O1227" s="8">
        <f t="shared" si="192"/>
        <v>0</v>
      </c>
      <c r="P1227" s="8">
        <f t="shared" si="193"/>
        <v>83.5</v>
      </c>
      <c r="Q1227" s="9">
        <f t="shared" si="194"/>
        <v>56.274999999999999</v>
      </c>
      <c r="R1227" s="9">
        <f t="shared" si="195"/>
        <v>45.875</v>
      </c>
      <c r="S1227" s="9">
        <f t="shared" si="196"/>
        <v>56.325000000000003</v>
      </c>
      <c r="T1227" s="9">
        <f t="shared" si="197"/>
        <v>52.125</v>
      </c>
      <c r="U1227" s="8">
        <f t="shared" si="198"/>
        <v>52.82500000000001</v>
      </c>
      <c r="V1227" s="8">
        <f t="shared" si="199"/>
        <v>52.650000000000006</v>
      </c>
    </row>
    <row r="1228" spans="1:22" ht="13.5" x14ac:dyDescent="0.25">
      <c r="A1228" s="3">
        <f>RSI!A1228</f>
        <v>43797</v>
      </c>
      <c r="B1228" s="2">
        <f>RSI!B1228</f>
        <v>6.7568000000000001</v>
      </c>
      <c r="C1228" s="2">
        <f>RSI!I1228</f>
        <v>49.81596319398831</v>
      </c>
      <c r="D1228" s="2">
        <f>MACD!E1228</f>
        <v>-3.2767666859054856E-2</v>
      </c>
      <c r="E1228" s="2">
        <f>MACD!F1228</f>
        <v>1.0245138945133261E-2</v>
      </c>
      <c r="F1228" s="2">
        <f>'Moving Avg'!D1228</f>
        <v>6.8042400000000001</v>
      </c>
      <c r="G1228" s="2">
        <f>'Moving Avg'!F1228</f>
        <v>6.7238299999999995</v>
      </c>
      <c r="H1228" s="2">
        <f>'Moving Avg'!G1228</f>
        <v>6.8214600000000054</v>
      </c>
      <c r="I1228" s="2">
        <f>'Moving Avg'!H1228</f>
        <v>7.0790120000000014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  <c r="M1228" s="8">
        <f t="shared" si="190"/>
        <v>25</v>
      </c>
      <c r="N1228" s="8">
        <f t="shared" si="191"/>
        <v>100</v>
      </c>
      <c r="O1228" s="8">
        <f t="shared" si="192"/>
        <v>0</v>
      </c>
      <c r="P1228" s="8">
        <f t="shared" si="193"/>
        <v>16.5</v>
      </c>
      <c r="Q1228" s="9">
        <f t="shared" si="194"/>
        <v>46.225000000000001</v>
      </c>
      <c r="R1228" s="9">
        <f t="shared" si="195"/>
        <v>29.125</v>
      </c>
      <c r="S1228" s="9">
        <f t="shared" si="196"/>
        <v>26.175000000000001</v>
      </c>
      <c r="T1228" s="9">
        <f t="shared" si="197"/>
        <v>35.375</v>
      </c>
      <c r="U1228" s="8">
        <f t="shared" si="198"/>
        <v>33.841666666666661</v>
      </c>
      <c r="V1228" s="8">
        <f t="shared" si="199"/>
        <v>34.224999999999994</v>
      </c>
    </row>
    <row r="1229" spans="1:22" ht="13.5" x14ac:dyDescent="0.25">
      <c r="A1229" s="3">
        <f>RSI!A1229</f>
        <v>43798</v>
      </c>
      <c r="B1229" s="2">
        <f>RSI!B1229</f>
        <v>6.7568000000000001</v>
      </c>
      <c r="C1229" s="2">
        <f>RSI!I1229</f>
        <v>49.81596319398831</v>
      </c>
      <c r="D1229" s="2">
        <f>MACD!E1229</f>
        <v>-5.3425311261277031E-2</v>
      </c>
      <c r="E1229" s="2">
        <f>MACD!F1229</f>
        <v>-2.4889510961487969E-3</v>
      </c>
      <c r="F1229" s="2">
        <f>'Moving Avg'!D1229</f>
        <v>6.8024800000000001</v>
      </c>
      <c r="G1229" s="2">
        <f>'Moving Avg'!F1229</f>
        <v>6.7189999999999994</v>
      </c>
      <c r="H1229" s="2">
        <f>'Moving Avg'!G1229</f>
        <v>6.813552000000004</v>
      </c>
      <c r="I1229" s="2">
        <f>'Moving Avg'!H1229</f>
        <v>7.0730540000000017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  <c r="M1229" s="8">
        <f t="shared" si="190"/>
        <v>25</v>
      </c>
      <c r="N1229" s="8">
        <f t="shared" si="191"/>
        <v>100</v>
      </c>
      <c r="O1229" s="8">
        <f t="shared" si="192"/>
        <v>0</v>
      </c>
      <c r="P1229" s="8">
        <f t="shared" si="193"/>
        <v>16.5</v>
      </c>
      <c r="Q1229" s="9">
        <f t="shared" si="194"/>
        <v>46.225000000000001</v>
      </c>
      <c r="R1229" s="9">
        <f t="shared" si="195"/>
        <v>29.125</v>
      </c>
      <c r="S1229" s="9">
        <f t="shared" si="196"/>
        <v>26.175000000000001</v>
      </c>
      <c r="T1229" s="9">
        <f t="shared" si="197"/>
        <v>35.375</v>
      </c>
      <c r="U1229" s="8">
        <f t="shared" si="198"/>
        <v>33.841666666666661</v>
      </c>
      <c r="V1229" s="8">
        <f t="shared" si="199"/>
        <v>34.224999999999994</v>
      </c>
    </row>
    <row r="1230" spans="1:22" ht="13.5" x14ac:dyDescent="0.25">
      <c r="A1230" s="3">
        <f>RSI!A1230</f>
        <v>43801</v>
      </c>
      <c r="B1230" s="2">
        <f>RSI!B1230</f>
        <v>6.5635000000000003</v>
      </c>
      <c r="C1230" s="2">
        <f>RSI!I1230</f>
        <v>37.493136301769162</v>
      </c>
      <c r="D1230" s="2">
        <f>MACD!E1230</f>
        <v>-5.6585855322718537E-2</v>
      </c>
      <c r="E1230" s="2">
        <f>MACD!F1230</f>
        <v>-1.3308331941462746E-2</v>
      </c>
      <c r="F1230" s="2">
        <f>'Moving Avg'!D1230</f>
        <v>6.7374599999999987</v>
      </c>
      <c r="G1230" s="2">
        <f>'Moving Avg'!F1230</f>
        <v>6.7088950000000001</v>
      </c>
      <c r="H1230" s="2">
        <f>'Moving Avg'!G1230</f>
        <v>6.8042380000000033</v>
      </c>
      <c r="I1230" s="2">
        <f>'Moving Avg'!H1230</f>
        <v>7.0666580000000021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  <c r="M1230" s="8">
        <f t="shared" si="190"/>
        <v>25</v>
      </c>
      <c r="N1230" s="8">
        <f t="shared" si="191"/>
        <v>100</v>
      </c>
      <c r="O1230" s="8">
        <f t="shared" si="192"/>
        <v>0</v>
      </c>
      <c r="P1230" s="8">
        <f t="shared" si="193"/>
        <v>16.5</v>
      </c>
      <c r="Q1230" s="9">
        <f t="shared" si="194"/>
        <v>46.225000000000001</v>
      </c>
      <c r="R1230" s="9">
        <f t="shared" si="195"/>
        <v>29.125</v>
      </c>
      <c r="S1230" s="9">
        <f t="shared" si="196"/>
        <v>26.175000000000001</v>
      </c>
      <c r="T1230" s="9">
        <f t="shared" si="197"/>
        <v>35.375</v>
      </c>
      <c r="U1230" s="8">
        <f t="shared" si="198"/>
        <v>33.841666666666661</v>
      </c>
      <c r="V1230" s="8">
        <f t="shared" si="199"/>
        <v>34.224999999999994</v>
      </c>
    </row>
    <row r="1231" spans="1:22" ht="13.5" x14ac:dyDescent="0.25">
      <c r="A1231" s="3">
        <f>RSI!A1231</f>
        <v>43802</v>
      </c>
      <c r="B1231" s="2">
        <f>RSI!B1231</f>
        <v>6.7568000000000001</v>
      </c>
      <c r="C1231" s="2">
        <f>RSI!I1231</f>
        <v>50.641900291072041</v>
      </c>
      <c r="D1231" s="2">
        <f>MACD!E1231</f>
        <v>-7.2436015424158562E-2</v>
      </c>
      <c r="E1231" s="2">
        <f>MACD!F1231</f>
        <v>-2.5133868638001912E-2</v>
      </c>
      <c r="F1231" s="2">
        <f>'Moving Avg'!D1231</f>
        <v>6.7181400000000009</v>
      </c>
      <c r="G1231" s="2">
        <f>'Moving Avg'!F1231</f>
        <v>6.7084549999999989</v>
      </c>
      <c r="H1231" s="2">
        <f>'Moving Avg'!G1231</f>
        <v>6.7987900000000021</v>
      </c>
      <c r="I1231" s="2">
        <f>'Moving Avg'!H1231</f>
        <v>7.061228500000003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  <c r="M1231" s="8">
        <f t="shared" si="190"/>
        <v>25</v>
      </c>
      <c r="N1231" s="8">
        <f t="shared" si="191"/>
        <v>100</v>
      </c>
      <c r="O1231" s="8">
        <f t="shared" si="192"/>
        <v>0</v>
      </c>
      <c r="P1231" s="8">
        <f t="shared" si="193"/>
        <v>16.5</v>
      </c>
      <c r="Q1231" s="9">
        <f t="shared" si="194"/>
        <v>46.225000000000001</v>
      </c>
      <c r="R1231" s="9">
        <f t="shared" si="195"/>
        <v>29.125</v>
      </c>
      <c r="S1231" s="9">
        <f t="shared" si="196"/>
        <v>26.175000000000001</v>
      </c>
      <c r="T1231" s="9">
        <f t="shared" si="197"/>
        <v>35.375</v>
      </c>
      <c r="U1231" s="8">
        <f t="shared" si="198"/>
        <v>33.841666666666661</v>
      </c>
      <c r="V1231" s="8">
        <f t="shared" si="199"/>
        <v>34.224999999999994</v>
      </c>
    </row>
    <row r="1232" spans="1:22" ht="13.5" x14ac:dyDescent="0.25">
      <c r="A1232" s="3">
        <f>RSI!A1232</f>
        <v>43803</v>
      </c>
      <c r="B1232" s="2">
        <f>RSI!B1232</f>
        <v>6.7656000000000001</v>
      </c>
      <c r="C1232" s="2">
        <f>RSI!I1232</f>
        <v>51.145743180842302</v>
      </c>
      <c r="D1232" s="2">
        <f>MACD!E1232</f>
        <v>-8.6583736125581012E-2</v>
      </c>
      <c r="E1232" s="2">
        <f>MACD!F1232</f>
        <v>-3.7423842135517735E-2</v>
      </c>
      <c r="F1232" s="2">
        <f>'Moving Avg'!D1232</f>
        <v>6.7199</v>
      </c>
      <c r="G1232" s="2">
        <f>'Moving Avg'!F1232</f>
        <v>6.710655</v>
      </c>
      <c r="H1232" s="2">
        <f>'Moving Avg'!G1232</f>
        <v>6.7935180000000015</v>
      </c>
      <c r="I1232" s="2">
        <f>'Moving Avg'!H1232</f>
        <v>7.0560865000000028</v>
      </c>
      <c r="J1232" s="6" t="str">
        <f>OBV!F1232</f>
        <v>BEARISH</v>
      </c>
      <c r="K1232" s="6" t="str">
        <f>OBV!G1232</f>
        <v>NEUTRAL</v>
      </c>
      <c r="L1232" s="6" t="str">
        <f>OBV!H1232</f>
        <v>BEARISH DIVERGENCE</v>
      </c>
      <c r="M1232" s="8">
        <f t="shared" si="190"/>
        <v>25</v>
      </c>
      <c r="N1232" s="8">
        <f t="shared" si="191"/>
        <v>100</v>
      </c>
      <c r="O1232" s="8">
        <f t="shared" si="192"/>
        <v>0</v>
      </c>
      <c r="P1232" s="8">
        <f t="shared" si="193"/>
        <v>16.5</v>
      </c>
      <c r="Q1232" s="9">
        <f t="shared" si="194"/>
        <v>46.225000000000001</v>
      </c>
      <c r="R1232" s="9">
        <f t="shared" si="195"/>
        <v>29.125</v>
      </c>
      <c r="S1232" s="9">
        <f t="shared" si="196"/>
        <v>26.175000000000001</v>
      </c>
      <c r="T1232" s="9">
        <f t="shared" si="197"/>
        <v>35.375</v>
      </c>
      <c r="U1232" s="8">
        <f t="shared" si="198"/>
        <v>33.841666666666661</v>
      </c>
      <c r="V1232" s="8">
        <f t="shared" si="199"/>
        <v>34.224999999999994</v>
      </c>
    </row>
    <row r="1233" spans="1:22" ht="13.5" x14ac:dyDescent="0.25">
      <c r="A1233" s="3">
        <f>RSI!A1233</f>
        <v>43804</v>
      </c>
      <c r="B1233" s="2">
        <f>RSI!B1233</f>
        <v>6.6688999999999998</v>
      </c>
      <c r="C1233" s="2">
        <f>RSI!I1233</f>
        <v>45.633266720127175</v>
      </c>
      <c r="D1233" s="2">
        <f>MACD!E1233</f>
        <v>-6.4475725437230125E-2</v>
      </c>
      <c r="E1233" s="2">
        <f>MACD!F1233</f>
        <v>-4.2834218795860218E-2</v>
      </c>
      <c r="F1233" s="2">
        <f>'Moving Avg'!D1233</f>
        <v>6.7023200000000003</v>
      </c>
      <c r="G1233" s="2">
        <f>'Moving Avg'!F1233</f>
        <v>6.7062600000000003</v>
      </c>
      <c r="H1233" s="2">
        <f>'Moving Avg'!G1233</f>
        <v>6.7864880000000021</v>
      </c>
      <c r="I1233" s="2">
        <f>'Moving Avg'!H1233</f>
        <v>7.0505830000000014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  <c r="M1233" s="8">
        <f t="shared" si="190"/>
        <v>25</v>
      </c>
      <c r="N1233" s="8">
        <f t="shared" si="191"/>
        <v>100</v>
      </c>
      <c r="O1233" s="8">
        <f t="shared" si="192"/>
        <v>0</v>
      </c>
      <c r="P1233" s="8">
        <f t="shared" si="193"/>
        <v>16.5</v>
      </c>
      <c r="Q1233" s="9">
        <f t="shared" si="194"/>
        <v>46.225000000000001</v>
      </c>
      <c r="R1233" s="9">
        <f t="shared" si="195"/>
        <v>29.125</v>
      </c>
      <c r="S1233" s="9">
        <f t="shared" si="196"/>
        <v>26.175000000000001</v>
      </c>
      <c r="T1233" s="9">
        <f t="shared" si="197"/>
        <v>35.375</v>
      </c>
      <c r="U1233" s="8">
        <f t="shared" si="198"/>
        <v>33.841666666666661</v>
      </c>
      <c r="V1233" s="8">
        <f t="shared" si="199"/>
        <v>34.224999999999994</v>
      </c>
    </row>
    <row r="1234" spans="1:22" ht="13.5" x14ac:dyDescent="0.25">
      <c r="A1234" s="3">
        <f>RSI!A1234</f>
        <v>43805</v>
      </c>
      <c r="B1234" s="2">
        <f>RSI!B1234</f>
        <v>6.7656000000000001</v>
      </c>
      <c r="C1234" s="2">
        <f>RSI!I1234</f>
        <v>51.287367414647271</v>
      </c>
      <c r="D1234" s="2">
        <f>MACD!E1234</f>
        <v>-5.248083700120354E-2</v>
      </c>
      <c r="E1234" s="2">
        <f>MACD!F1234</f>
        <v>-4.4763542436928885E-2</v>
      </c>
      <c r="F1234" s="2">
        <f>'Moving Avg'!D1234</f>
        <v>6.7040800000000003</v>
      </c>
      <c r="G1234" s="2">
        <f>'Moving Avg'!F1234</f>
        <v>6.7071399999999981</v>
      </c>
      <c r="H1234" s="2">
        <f>'Moving Avg'!G1234</f>
        <v>6.7813920000000003</v>
      </c>
      <c r="I1234" s="2">
        <f>'Moving Avg'!H1234</f>
        <v>7.0453195000000015</v>
      </c>
      <c r="J1234" s="6" t="str">
        <f>OBV!F1234</f>
        <v>BEARISH</v>
      </c>
      <c r="K1234" s="6" t="str">
        <f>OBV!G1234</f>
        <v>NEUTRAL</v>
      </c>
      <c r="L1234" s="6" t="str">
        <f>OBV!H1234</f>
        <v>BEARISH DIVERGENCE</v>
      </c>
      <c r="M1234" s="8">
        <f t="shared" si="190"/>
        <v>25</v>
      </c>
      <c r="N1234" s="8">
        <f t="shared" si="191"/>
        <v>45</v>
      </c>
      <c r="O1234" s="8">
        <f t="shared" si="192"/>
        <v>0</v>
      </c>
      <c r="P1234" s="8">
        <f t="shared" si="193"/>
        <v>16.5</v>
      </c>
      <c r="Q1234" s="9">
        <f t="shared" si="194"/>
        <v>26.975000000000001</v>
      </c>
      <c r="R1234" s="9">
        <f t="shared" si="195"/>
        <v>18.125</v>
      </c>
      <c r="S1234" s="9">
        <f t="shared" si="196"/>
        <v>17.925000000000001</v>
      </c>
      <c r="T1234" s="9">
        <f t="shared" si="197"/>
        <v>21.625</v>
      </c>
      <c r="U1234" s="8">
        <f t="shared" si="198"/>
        <v>21.008333333333336</v>
      </c>
      <c r="V1234" s="8">
        <f t="shared" si="199"/>
        <v>21.162500000000001</v>
      </c>
    </row>
    <row r="1235" spans="1:22" ht="13.5" x14ac:dyDescent="0.25">
      <c r="A1235" s="3">
        <f>RSI!A1235</f>
        <v>43808</v>
      </c>
      <c r="B1235" s="2">
        <f>RSI!B1235</f>
        <v>6.7656000000000001</v>
      </c>
      <c r="C1235" s="2">
        <f>RSI!I1235</f>
        <v>51.287367414647271</v>
      </c>
      <c r="D1235" s="2">
        <f>MACD!E1235</f>
        <v>-2.3561983246468188E-2</v>
      </c>
      <c r="E1235" s="2">
        <f>MACD!F1235</f>
        <v>-4.0523230598836751E-2</v>
      </c>
      <c r="F1235" s="2">
        <f>'Moving Avg'!D1235</f>
        <v>6.7445000000000004</v>
      </c>
      <c r="G1235" s="2">
        <f>'Moving Avg'!F1235</f>
        <v>6.7080199999999994</v>
      </c>
      <c r="H1235" s="2">
        <f>'Moving Avg'!G1235</f>
        <v>6.7762959999999994</v>
      </c>
      <c r="I1235" s="2">
        <f>'Moving Avg'!H1235</f>
        <v>7.0401370000000023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  <c r="M1235" s="8">
        <f t="shared" si="190"/>
        <v>25</v>
      </c>
      <c r="N1235" s="8">
        <f t="shared" si="191"/>
        <v>0</v>
      </c>
      <c r="O1235" s="8">
        <f t="shared" si="192"/>
        <v>0</v>
      </c>
      <c r="P1235" s="8">
        <f t="shared" si="193"/>
        <v>83.5</v>
      </c>
      <c r="Q1235" s="9">
        <f t="shared" si="194"/>
        <v>21.274999999999999</v>
      </c>
      <c r="R1235" s="9">
        <f t="shared" si="195"/>
        <v>25.875</v>
      </c>
      <c r="S1235" s="9">
        <f t="shared" si="196"/>
        <v>41.325000000000003</v>
      </c>
      <c r="T1235" s="9">
        <f t="shared" si="197"/>
        <v>27.125</v>
      </c>
      <c r="U1235" s="8">
        <f t="shared" si="198"/>
        <v>29.491666666666664</v>
      </c>
      <c r="V1235" s="8">
        <f t="shared" si="199"/>
        <v>28.9</v>
      </c>
    </row>
    <row r="1236" spans="1:22" ht="13.5" x14ac:dyDescent="0.25">
      <c r="A1236" s="3">
        <f>RSI!A1236</f>
        <v>43809</v>
      </c>
      <c r="B1236" s="2">
        <f>RSI!B1236</f>
        <v>6.7568000000000001</v>
      </c>
      <c r="C1236" s="2">
        <f>RSI!I1236</f>
        <v>50.730533987154224</v>
      </c>
      <c r="D1236" s="2">
        <f>MACD!E1236</f>
        <v>-3.9980723759889258E-3</v>
      </c>
      <c r="E1236" s="2">
        <f>MACD!F1236</f>
        <v>-3.321819895426719E-2</v>
      </c>
      <c r="F1236" s="2">
        <f>'Moving Avg'!D1236</f>
        <v>6.7444999999999995</v>
      </c>
      <c r="G1236" s="2">
        <f>'Moving Avg'!F1236</f>
        <v>6.7084600000000005</v>
      </c>
      <c r="H1236" s="2">
        <f>'Moving Avg'!G1236</f>
        <v>6.7710239999999997</v>
      </c>
      <c r="I1236" s="2">
        <f>'Moving Avg'!H1236</f>
        <v>7.0349105000000023</v>
      </c>
      <c r="J1236" s="6" t="str">
        <f>OBV!F1236</f>
        <v>BEARISH</v>
      </c>
      <c r="K1236" s="6" t="str">
        <f>OBV!G1236</f>
        <v>NEUTRAL</v>
      </c>
      <c r="L1236" s="6" t="str">
        <f>OBV!H1236</f>
        <v>NEUTRAL</v>
      </c>
      <c r="M1236" s="8">
        <f t="shared" si="190"/>
        <v>25</v>
      </c>
      <c r="N1236" s="8">
        <f t="shared" si="191"/>
        <v>0</v>
      </c>
      <c r="O1236" s="8">
        <f t="shared" si="192"/>
        <v>0</v>
      </c>
      <c r="P1236" s="8">
        <f t="shared" si="193"/>
        <v>16.5</v>
      </c>
      <c r="Q1236" s="9">
        <f t="shared" si="194"/>
        <v>11.225</v>
      </c>
      <c r="R1236" s="9">
        <f t="shared" si="195"/>
        <v>9.125</v>
      </c>
      <c r="S1236" s="9">
        <f t="shared" si="196"/>
        <v>11.175000000000001</v>
      </c>
      <c r="T1236" s="9">
        <f t="shared" si="197"/>
        <v>10.375</v>
      </c>
      <c r="U1236" s="8">
        <f t="shared" si="198"/>
        <v>10.508333333333335</v>
      </c>
      <c r="V1236" s="8">
        <f t="shared" si="199"/>
        <v>10.475000000000001</v>
      </c>
    </row>
    <row r="1237" spans="1:22" ht="13.5" x14ac:dyDescent="0.25">
      <c r="A1237" s="3">
        <f>RSI!A1237</f>
        <v>43810</v>
      </c>
      <c r="B1237" s="2">
        <f>RSI!B1237</f>
        <v>6.5898000000000003</v>
      </c>
      <c r="C1237" s="2">
        <f>RSI!I1237</f>
        <v>41.518161533290801</v>
      </c>
      <c r="D1237" s="2">
        <f>MACD!E1237</f>
        <v>9.9850267091543543E-3</v>
      </c>
      <c r="E1237" s="2">
        <f>MACD!F1237</f>
        <v>-2.457755382158288E-2</v>
      </c>
      <c r="F1237" s="2">
        <f>'Moving Avg'!D1237</f>
        <v>6.7093400000000001</v>
      </c>
      <c r="G1237" s="2">
        <f>'Moving Avg'!F1237</f>
        <v>6.7062600000000003</v>
      </c>
      <c r="H1237" s="2">
        <f>'Moving Avg'!G1237</f>
        <v>6.763116000000001</v>
      </c>
      <c r="I1237" s="2">
        <f>'Moving Avg'!H1237</f>
        <v>7.0284430000000029</v>
      </c>
      <c r="J1237" s="6" t="str">
        <f>OBV!F1237</f>
        <v>BEARISH</v>
      </c>
      <c r="K1237" s="6" t="str">
        <f>OBV!G1237</f>
        <v>NEUTRAL</v>
      </c>
      <c r="L1237" s="6" t="str">
        <f>OBV!H1237</f>
        <v>CONFIRMED BEARISH</v>
      </c>
      <c r="M1237" s="8">
        <f t="shared" si="190"/>
        <v>25</v>
      </c>
      <c r="N1237" s="8">
        <f t="shared" si="191"/>
        <v>0</v>
      </c>
      <c r="O1237" s="8">
        <f t="shared" si="192"/>
        <v>0</v>
      </c>
      <c r="P1237" s="8">
        <f t="shared" si="193"/>
        <v>16.5</v>
      </c>
      <c r="Q1237" s="9">
        <f t="shared" si="194"/>
        <v>11.225</v>
      </c>
      <c r="R1237" s="9">
        <f t="shared" si="195"/>
        <v>9.125</v>
      </c>
      <c r="S1237" s="9">
        <f t="shared" si="196"/>
        <v>11.175000000000001</v>
      </c>
      <c r="T1237" s="9">
        <f t="shared" si="197"/>
        <v>10.375</v>
      </c>
      <c r="U1237" s="8">
        <f t="shared" si="198"/>
        <v>10.508333333333335</v>
      </c>
      <c r="V1237" s="8">
        <f t="shared" si="199"/>
        <v>10.475000000000001</v>
      </c>
    </row>
    <row r="1238" spans="1:22" ht="13.5" x14ac:dyDescent="0.25">
      <c r="A1238" s="3">
        <f>RSI!A1238</f>
        <v>43811</v>
      </c>
      <c r="B1238" s="2">
        <f>RSI!B1238</f>
        <v>6.7656000000000001</v>
      </c>
      <c r="C1238" s="2">
        <f>RSI!I1238</f>
        <v>51.502293986251793</v>
      </c>
      <c r="D1238" s="2">
        <f>MACD!E1238</f>
        <v>9.7075684230523152E-3</v>
      </c>
      <c r="E1238" s="2">
        <f>MACD!F1238</f>
        <v>-1.7720529372655842E-2</v>
      </c>
      <c r="F1238" s="2">
        <f>'Moving Avg'!D1238</f>
        <v>6.7286799999999998</v>
      </c>
      <c r="G1238" s="2">
        <f>'Moving Avg'!F1238</f>
        <v>6.7150500000000006</v>
      </c>
      <c r="H1238" s="2">
        <f>'Moving Avg'!G1238</f>
        <v>6.7587240000000008</v>
      </c>
      <c r="I1238" s="2">
        <f>'Moving Avg'!H1238</f>
        <v>7.0228950000000028</v>
      </c>
      <c r="J1238" s="6" t="str">
        <f>OBV!F1238</f>
        <v>BEARISH</v>
      </c>
      <c r="K1238" s="6" t="str">
        <f>OBV!G1238</f>
        <v>NEUTRAL</v>
      </c>
      <c r="L1238" s="6" t="str">
        <f>OBV!H1238</f>
        <v>BEARISH DIVERGENCE</v>
      </c>
      <c r="M1238" s="8">
        <f t="shared" si="190"/>
        <v>25</v>
      </c>
      <c r="N1238" s="8">
        <f t="shared" si="191"/>
        <v>0</v>
      </c>
      <c r="O1238" s="8">
        <f t="shared" si="192"/>
        <v>0</v>
      </c>
      <c r="P1238" s="8">
        <f t="shared" si="193"/>
        <v>16.5</v>
      </c>
      <c r="Q1238" s="9">
        <f t="shared" si="194"/>
        <v>11.225</v>
      </c>
      <c r="R1238" s="9">
        <f t="shared" si="195"/>
        <v>9.125</v>
      </c>
      <c r="S1238" s="9">
        <f t="shared" si="196"/>
        <v>11.175000000000001</v>
      </c>
      <c r="T1238" s="9">
        <f t="shared" si="197"/>
        <v>10.375</v>
      </c>
      <c r="U1238" s="8">
        <f t="shared" si="198"/>
        <v>10.508333333333335</v>
      </c>
      <c r="V1238" s="8">
        <f t="shared" si="199"/>
        <v>10.475000000000001</v>
      </c>
    </row>
    <row r="1239" spans="1:22" ht="13.5" x14ac:dyDescent="0.25">
      <c r="A1239" s="3">
        <f>RSI!A1239</f>
        <v>43812</v>
      </c>
      <c r="B1239" s="2">
        <f>RSI!B1239</f>
        <v>6.7568000000000001</v>
      </c>
      <c r="C1239" s="2">
        <f>RSI!I1239</f>
        <v>51.032631615401577</v>
      </c>
      <c r="D1239" s="2">
        <f>MACD!E1239</f>
        <v>9.9311259661574169E-3</v>
      </c>
      <c r="E1239" s="2">
        <f>MACD!F1239</f>
        <v>-1.219019830489319E-2</v>
      </c>
      <c r="F1239" s="2">
        <f>'Moving Avg'!D1239</f>
        <v>6.7269199999999998</v>
      </c>
      <c r="G1239" s="2">
        <f>'Moving Avg'!F1239</f>
        <v>6.7234000000000007</v>
      </c>
      <c r="H1239" s="2">
        <f>'Moving Avg'!G1239</f>
        <v>6.7541560000000018</v>
      </c>
      <c r="I1239" s="2">
        <f>'Moving Avg'!H1239</f>
        <v>7.017262500000002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  <c r="M1239" s="8">
        <f t="shared" si="190"/>
        <v>25</v>
      </c>
      <c r="N1239" s="8">
        <f t="shared" si="191"/>
        <v>0</v>
      </c>
      <c r="O1239" s="8">
        <f t="shared" si="192"/>
        <v>0</v>
      </c>
      <c r="P1239" s="8">
        <f t="shared" si="193"/>
        <v>16.5</v>
      </c>
      <c r="Q1239" s="9">
        <f t="shared" si="194"/>
        <v>11.225</v>
      </c>
      <c r="R1239" s="9">
        <f t="shared" si="195"/>
        <v>9.125</v>
      </c>
      <c r="S1239" s="9">
        <f t="shared" si="196"/>
        <v>11.175000000000001</v>
      </c>
      <c r="T1239" s="9">
        <f t="shared" si="197"/>
        <v>10.375</v>
      </c>
      <c r="U1239" s="8">
        <f t="shared" si="198"/>
        <v>10.508333333333335</v>
      </c>
      <c r="V1239" s="8">
        <f t="shared" si="199"/>
        <v>10.475000000000001</v>
      </c>
    </row>
    <row r="1240" spans="1:22" ht="13.5" x14ac:dyDescent="0.25">
      <c r="A1240" s="3">
        <f>RSI!A1240</f>
        <v>43815</v>
      </c>
      <c r="B1240" s="2">
        <f>RSI!B1240</f>
        <v>6.7568000000000001</v>
      </c>
      <c r="C1240" s="2">
        <f>RSI!I1240</f>
        <v>51.032631615401577</v>
      </c>
      <c r="D1240" s="2">
        <f>MACD!E1240</f>
        <v>-1.974535887575346E-2</v>
      </c>
      <c r="E1240" s="2">
        <f>MACD!F1240</f>
        <v>-1.3701230419065244E-2</v>
      </c>
      <c r="F1240" s="2">
        <f>'Moving Avg'!D1240</f>
        <v>6.7251599999999998</v>
      </c>
      <c r="G1240" s="2">
        <f>'Moving Avg'!F1240</f>
        <v>6.7317500000000008</v>
      </c>
      <c r="H1240" s="2">
        <f>'Moving Avg'!G1240</f>
        <v>6.749588000000001</v>
      </c>
      <c r="I1240" s="2">
        <f>'Moving Avg'!H1240</f>
        <v>7.011630000000002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  <c r="M1240" s="8">
        <f t="shared" si="190"/>
        <v>25</v>
      </c>
      <c r="N1240" s="8">
        <f t="shared" si="191"/>
        <v>45</v>
      </c>
      <c r="O1240" s="8">
        <f t="shared" si="192"/>
        <v>0</v>
      </c>
      <c r="P1240" s="8">
        <f t="shared" si="193"/>
        <v>16.5</v>
      </c>
      <c r="Q1240" s="9">
        <f t="shared" si="194"/>
        <v>26.975000000000001</v>
      </c>
      <c r="R1240" s="9">
        <f t="shared" si="195"/>
        <v>18.125</v>
      </c>
      <c r="S1240" s="9">
        <f t="shared" si="196"/>
        <v>17.925000000000001</v>
      </c>
      <c r="T1240" s="9">
        <f t="shared" si="197"/>
        <v>21.625</v>
      </c>
      <c r="U1240" s="8">
        <f t="shared" si="198"/>
        <v>21.008333333333336</v>
      </c>
      <c r="V1240" s="8">
        <f t="shared" si="199"/>
        <v>21.162500000000001</v>
      </c>
    </row>
    <row r="1241" spans="1:22" ht="13.5" x14ac:dyDescent="0.25">
      <c r="A1241" s="3">
        <f>RSI!A1241</f>
        <v>43816</v>
      </c>
      <c r="B1241" s="2">
        <f>RSI!B1241</f>
        <v>6.7392000000000003</v>
      </c>
      <c r="C1241" s="2">
        <f>RSI!I1241</f>
        <v>49.97553184250819</v>
      </c>
      <c r="D1241" s="2">
        <f>MACD!E1241</f>
        <v>-1.3931831513994908E-2</v>
      </c>
      <c r="E1241" s="2">
        <f>MACD!F1241</f>
        <v>-1.3747350638051178E-2</v>
      </c>
      <c r="F1241" s="2">
        <f>'Moving Avg'!D1241</f>
        <v>6.7216399999999989</v>
      </c>
      <c r="G1241" s="2">
        <f>'Moving Avg'!F1241</f>
        <v>6.7392200000000013</v>
      </c>
      <c r="H1241" s="2">
        <f>'Moving Avg'!G1241</f>
        <v>6.7457220000000007</v>
      </c>
      <c r="I1241" s="2">
        <f>'Moving Avg'!H1241</f>
        <v>7.0051780000000017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  <c r="M1241" s="8">
        <f t="shared" si="190"/>
        <v>25</v>
      </c>
      <c r="N1241" s="8">
        <f t="shared" si="191"/>
        <v>45</v>
      </c>
      <c r="O1241" s="8">
        <f t="shared" si="192"/>
        <v>0</v>
      </c>
      <c r="P1241" s="8">
        <f t="shared" si="193"/>
        <v>16.5</v>
      </c>
      <c r="Q1241" s="9">
        <f t="shared" si="194"/>
        <v>26.975000000000001</v>
      </c>
      <c r="R1241" s="9">
        <f t="shared" si="195"/>
        <v>18.125</v>
      </c>
      <c r="S1241" s="9">
        <f t="shared" si="196"/>
        <v>17.925000000000001</v>
      </c>
      <c r="T1241" s="9">
        <f t="shared" si="197"/>
        <v>21.625</v>
      </c>
      <c r="U1241" s="8">
        <f t="shared" si="198"/>
        <v>21.008333333333336</v>
      </c>
      <c r="V1241" s="8">
        <f t="shared" si="199"/>
        <v>21.162500000000001</v>
      </c>
    </row>
    <row r="1242" spans="1:22" ht="13.5" x14ac:dyDescent="0.25">
      <c r="A1242" s="3">
        <f>RSI!A1242</f>
        <v>43817</v>
      </c>
      <c r="B1242" s="2">
        <f>RSI!B1242</f>
        <v>6.7304000000000004</v>
      </c>
      <c r="C1242" s="2">
        <f>RSI!I1242</f>
        <v>49.424263680567485</v>
      </c>
      <c r="D1242" s="2">
        <f>MACD!E1242</f>
        <v>-7.0120384925154156E-3</v>
      </c>
      <c r="E1242" s="2">
        <f>MACD!F1242</f>
        <v>-1.2400288208944026E-2</v>
      </c>
      <c r="F1242" s="2">
        <f>'Moving Avg'!D1242</f>
        <v>6.7497600000000002</v>
      </c>
      <c r="G1242" s="2">
        <f>'Moving Avg'!F1242</f>
        <v>6.7462500000000007</v>
      </c>
      <c r="H1242" s="2">
        <f>'Moving Avg'!G1242</f>
        <v>6.7416799999999997</v>
      </c>
      <c r="I1242" s="2">
        <f>'Moving Avg'!H1242</f>
        <v>6.9987630000000003</v>
      </c>
      <c r="J1242" s="6" t="str">
        <f>OBV!F1242</f>
        <v>BEARISH</v>
      </c>
      <c r="K1242" s="6" t="str">
        <f>OBV!G1242</f>
        <v>NEUTRAL</v>
      </c>
      <c r="L1242" s="6" t="str">
        <f>OBV!H1242</f>
        <v>BEARISH DIVERGENCE</v>
      </c>
      <c r="M1242" s="8">
        <f t="shared" si="190"/>
        <v>25</v>
      </c>
      <c r="N1242" s="8">
        <f t="shared" si="191"/>
        <v>0</v>
      </c>
      <c r="O1242" s="8">
        <f t="shared" si="192"/>
        <v>0</v>
      </c>
      <c r="P1242" s="8">
        <f t="shared" si="193"/>
        <v>16.5</v>
      </c>
      <c r="Q1242" s="9">
        <f t="shared" si="194"/>
        <v>11.225</v>
      </c>
      <c r="R1242" s="9">
        <f t="shared" si="195"/>
        <v>9.125</v>
      </c>
      <c r="S1242" s="9">
        <f t="shared" si="196"/>
        <v>11.175000000000001</v>
      </c>
      <c r="T1242" s="9">
        <f t="shared" si="197"/>
        <v>10.375</v>
      </c>
      <c r="U1242" s="8">
        <f t="shared" si="198"/>
        <v>10.508333333333335</v>
      </c>
      <c r="V1242" s="8">
        <f t="shared" si="199"/>
        <v>10.475000000000001</v>
      </c>
    </row>
    <row r="1243" spans="1:22" ht="13.5" x14ac:dyDescent="0.25">
      <c r="A1243" s="3">
        <f>RSI!A1243</f>
        <v>43818</v>
      </c>
      <c r="B1243" s="2">
        <f>RSI!B1243</f>
        <v>6.7215999999999996</v>
      </c>
      <c r="C1243" s="2">
        <f>RSI!I1243</f>
        <v>48.8440316841696</v>
      </c>
      <c r="D1243" s="2">
        <f>MACD!E1243</f>
        <v>-1.5334570586881924E-2</v>
      </c>
      <c r="E1243" s="2">
        <f>MACD!F1243</f>
        <v>-1.2987144684531606E-2</v>
      </c>
      <c r="F1243" s="2">
        <f>'Moving Avg'!D1243</f>
        <v>6.7409599999999994</v>
      </c>
      <c r="G1243" s="2">
        <f>'Moving Avg'!F1243</f>
        <v>6.7440499999999997</v>
      </c>
      <c r="H1243" s="2">
        <f>'Moving Avg'!G1243</f>
        <v>6.7381640000000003</v>
      </c>
      <c r="I1243" s="2">
        <f>'Moving Avg'!H1243</f>
        <v>6.9939295000000001</v>
      </c>
      <c r="J1243" s="6" t="str">
        <f>OBV!F1243</f>
        <v>BEARISH</v>
      </c>
      <c r="K1243" s="6" t="str">
        <f>OBV!G1243</f>
        <v>NEUTRAL</v>
      </c>
      <c r="L1243" s="6" t="str">
        <f>OBV!H1243</f>
        <v>CONFIRMED BEARISH</v>
      </c>
      <c r="M1243" s="8">
        <f t="shared" si="190"/>
        <v>25</v>
      </c>
      <c r="N1243" s="8">
        <f t="shared" si="191"/>
        <v>45</v>
      </c>
      <c r="O1243" s="8">
        <f t="shared" si="192"/>
        <v>0</v>
      </c>
      <c r="P1243" s="8">
        <f t="shared" si="193"/>
        <v>16.5</v>
      </c>
      <c r="Q1243" s="9">
        <f t="shared" si="194"/>
        <v>26.975000000000001</v>
      </c>
      <c r="R1243" s="9">
        <f t="shared" si="195"/>
        <v>18.125</v>
      </c>
      <c r="S1243" s="9">
        <f t="shared" si="196"/>
        <v>17.925000000000001</v>
      </c>
      <c r="T1243" s="9">
        <f t="shared" si="197"/>
        <v>21.625</v>
      </c>
      <c r="U1243" s="8">
        <f t="shared" si="198"/>
        <v>21.008333333333336</v>
      </c>
      <c r="V1243" s="8">
        <f t="shared" si="199"/>
        <v>21.162500000000001</v>
      </c>
    </row>
    <row r="1244" spans="1:22" ht="13.5" x14ac:dyDescent="0.25">
      <c r="A1244" s="3">
        <f>RSI!A1244</f>
        <v>43819</v>
      </c>
      <c r="B1244" s="2">
        <f>RSI!B1244</f>
        <v>6.5898000000000003</v>
      </c>
      <c r="C1244" s="2">
        <f>RSI!I1244</f>
        <v>41.067632372853048</v>
      </c>
      <c r="D1244" s="2">
        <f>MACD!E1244</f>
        <v>2.3589962404599873E-3</v>
      </c>
      <c r="E1244" s="2">
        <f>MACD!F1244</f>
        <v>-9.9179164995332886E-3</v>
      </c>
      <c r="F1244" s="2">
        <f>'Moving Avg'!D1244</f>
        <v>6.7075600000000009</v>
      </c>
      <c r="G1244" s="2">
        <f>'Moving Avg'!F1244</f>
        <v>6.7352599999999994</v>
      </c>
      <c r="H1244" s="2">
        <f>'Moving Avg'!G1244</f>
        <v>6.732012000000001</v>
      </c>
      <c r="I1244" s="2">
        <f>'Moving Avg'!H1244</f>
        <v>6.9875429999999996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  <c r="M1244" s="8">
        <f t="shared" si="190"/>
        <v>25</v>
      </c>
      <c r="N1244" s="8">
        <f t="shared" si="191"/>
        <v>0</v>
      </c>
      <c r="O1244" s="8">
        <f t="shared" si="192"/>
        <v>0</v>
      </c>
      <c r="P1244" s="8">
        <f t="shared" si="193"/>
        <v>16.5</v>
      </c>
      <c r="Q1244" s="9">
        <f t="shared" si="194"/>
        <v>11.225</v>
      </c>
      <c r="R1244" s="9">
        <f t="shared" si="195"/>
        <v>9.125</v>
      </c>
      <c r="S1244" s="9">
        <f t="shared" si="196"/>
        <v>11.175000000000001</v>
      </c>
      <c r="T1244" s="9">
        <f t="shared" si="197"/>
        <v>10.375</v>
      </c>
      <c r="U1244" s="8">
        <f t="shared" si="198"/>
        <v>10.508333333333335</v>
      </c>
      <c r="V1244" s="8">
        <f t="shared" si="199"/>
        <v>10.475000000000001</v>
      </c>
    </row>
    <row r="1245" spans="1:22" ht="13.5" x14ac:dyDescent="0.25">
      <c r="A1245" s="3">
        <f>RSI!A1245</f>
        <v>43822</v>
      </c>
      <c r="B1245" s="2">
        <f>RSI!B1245</f>
        <v>6.7215999999999996</v>
      </c>
      <c r="C1245" s="2">
        <f>RSI!I1245</f>
        <v>49.693043015153535</v>
      </c>
      <c r="D1245" s="2">
        <f>MACD!E1245</f>
        <v>8.4350500654091221E-3</v>
      </c>
      <c r="E1245" s="2">
        <f>MACD!F1245</f>
        <v>-6.2473231865448065E-3</v>
      </c>
      <c r="F1245" s="2">
        <f>'Moving Avg'!D1245</f>
        <v>6.70052</v>
      </c>
      <c r="G1245" s="2">
        <f>'Moving Avg'!F1245</f>
        <v>6.7269099999999993</v>
      </c>
      <c r="H1245" s="2">
        <f>'Moving Avg'!G1245</f>
        <v>6.7284960000000016</v>
      </c>
      <c r="I1245" s="2">
        <f>'Moving Avg'!H1245</f>
        <v>6.9813684999999985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  <c r="M1245" s="8">
        <f t="shared" si="190"/>
        <v>25</v>
      </c>
      <c r="N1245" s="8">
        <f t="shared" si="191"/>
        <v>0</v>
      </c>
      <c r="O1245" s="8">
        <f t="shared" si="192"/>
        <v>0</v>
      </c>
      <c r="P1245" s="8">
        <f t="shared" si="193"/>
        <v>16.5</v>
      </c>
      <c r="Q1245" s="9">
        <f t="shared" si="194"/>
        <v>11.225</v>
      </c>
      <c r="R1245" s="9">
        <f t="shared" si="195"/>
        <v>9.125</v>
      </c>
      <c r="S1245" s="9">
        <f t="shared" si="196"/>
        <v>11.175000000000001</v>
      </c>
      <c r="T1245" s="9">
        <f t="shared" si="197"/>
        <v>10.375</v>
      </c>
      <c r="U1245" s="8">
        <f t="shared" si="198"/>
        <v>10.508333333333335</v>
      </c>
      <c r="V1245" s="8">
        <f t="shared" si="199"/>
        <v>10.475000000000001</v>
      </c>
    </row>
    <row r="1246" spans="1:22" ht="13.5" x14ac:dyDescent="0.25">
      <c r="A1246" s="3">
        <f>RSI!A1246</f>
        <v>43823</v>
      </c>
      <c r="B1246" s="2">
        <f>RSI!B1246</f>
        <v>6.7215999999999996</v>
      </c>
      <c r="C1246" s="2">
        <f>RSI!I1246</f>
        <v>49.693043015153535</v>
      </c>
      <c r="D1246" s="2">
        <f>MACD!E1246</f>
        <v>1.2246943517258302E-2</v>
      </c>
      <c r="E1246" s="2">
        <f>MACD!F1246</f>
        <v>-2.5484698457841847E-3</v>
      </c>
      <c r="F1246" s="2">
        <f>'Moving Avg'!D1246</f>
        <v>6.6970000000000001</v>
      </c>
      <c r="G1246" s="2">
        <f>'Moving Avg'!F1246</f>
        <v>6.7203199999999992</v>
      </c>
      <c r="H1246" s="2">
        <f>'Moving Avg'!G1246</f>
        <v>6.7290220000000014</v>
      </c>
      <c r="I1246" s="2">
        <f>'Moving Avg'!H1246</f>
        <v>6.9753159999999994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  <c r="M1246" s="8">
        <f t="shared" si="190"/>
        <v>25</v>
      </c>
      <c r="N1246" s="8">
        <f t="shared" si="191"/>
        <v>0</v>
      </c>
      <c r="O1246" s="8">
        <f t="shared" si="192"/>
        <v>0</v>
      </c>
      <c r="P1246" s="8">
        <f t="shared" si="193"/>
        <v>16.5</v>
      </c>
      <c r="Q1246" s="9">
        <f t="shared" si="194"/>
        <v>11.225</v>
      </c>
      <c r="R1246" s="9">
        <f t="shared" si="195"/>
        <v>9.125</v>
      </c>
      <c r="S1246" s="9">
        <f t="shared" si="196"/>
        <v>11.175000000000001</v>
      </c>
      <c r="T1246" s="9">
        <f t="shared" si="197"/>
        <v>10.375</v>
      </c>
      <c r="U1246" s="8">
        <f t="shared" si="198"/>
        <v>10.508333333333335</v>
      </c>
      <c r="V1246" s="8">
        <f t="shared" si="199"/>
        <v>10.475000000000001</v>
      </c>
    </row>
    <row r="1247" spans="1:22" ht="13.5" x14ac:dyDescent="0.25">
      <c r="A1247" s="3">
        <f>RSI!A1247</f>
        <v>43824</v>
      </c>
      <c r="B1247" s="2">
        <f>RSI!B1247</f>
        <v>6.5635000000000003</v>
      </c>
      <c r="C1247" s="2">
        <f>RSI!I1247</f>
        <v>41.28646227741045</v>
      </c>
      <c r="D1247" s="2">
        <f>MACD!E1247</f>
        <v>1.5138464380264338E-3</v>
      </c>
      <c r="E1247" s="2">
        <f>MACD!F1247</f>
        <v>-1.7360065890220612E-3</v>
      </c>
      <c r="F1247" s="2">
        <f>'Moving Avg'!D1247</f>
        <v>6.663619999999999</v>
      </c>
      <c r="G1247" s="2">
        <f>'Moving Avg'!F1247</f>
        <v>6.7106549999999983</v>
      </c>
      <c r="H1247" s="2">
        <f>'Moving Avg'!G1247</f>
        <v>6.7263860000000024</v>
      </c>
      <c r="I1247" s="2">
        <f>'Moving Avg'!H1247</f>
        <v>6.9686354999999995</v>
      </c>
      <c r="J1247" s="6" t="str">
        <f>OBV!F1247</f>
        <v>BULLISH</v>
      </c>
      <c r="K1247" s="6" t="str">
        <f>OBV!G1247</f>
        <v>NEUTRAL</v>
      </c>
      <c r="L1247" s="6" t="str">
        <f>OBV!H1247</f>
        <v>BULLISH DIVERGENCE</v>
      </c>
      <c r="M1247" s="8">
        <f t="shared" si="190"/>
        <v>25</v>
      </c>
      <c r="N1247" s="8">
        <f t="shared" si="191"/>
        <v>0</v>
      </c>
      <c r="O1247" s="8">
        <f t="shared" si="192"/>
        <v>0</v>
      </c>
      <c r="P1247" s="8">
        <f t="shared" si="193"/>
        <v>66.5</v>
      </c>
      <c r="Q1247" s="9">
        <f t="shared" si="194"/>
        <v>18.725000000000001</v>
      </c>
      <c r="R1247" s="9">
        <f t="shared" si="195"/>
        <v>21.625</v>
      </c>
      <c r="S1247" s="9">
        <f t="shared" si="196"/>
        <v>33.674999999999997</v>
      </c>
      <c r="T1247" s="9">
        <f t="shared" si="197"/>
        <v>22.875</v>
      </c>
      <c r="U1247" s="8">
        <f t="shared" si="198"/>
        <v>24.675000000000001</v>
      </c>
      <c r="V1247" s="8">
        <f t="shared" si="199"/>
        <v>24.225000000000001</v>
      </c>
    </row>
    <row r="1248" spans="1:22" ht="13.5" x14ac:dyDescent="0.25">
      <c r="A1248" s="3">
        <f>RSI!A1248</f>
        <v>43825</v>
      </c>
      <c r="B1248" s="2">
        <f>RSI!B1248</f>
        <v>6.7480000000000002</v>
      </c>
      <c r="C1248" s="2">
        <f>RSI!I1248</f>
        <v>51.580647096800057</v>
      </c>
      <c r="D1248" s="2">
        <f>MACD!E1248</f>
        <v>6.7666752626953652E-3</v>
      </c>
      <c r="E1248" s="2">
        <f>MACD!F1248</f>
        <v>-3.5470218678575801E-5</v>
      </c>
      <c r="F1248" s="2">
        <f>'Moving Avg'!D1248</f>
        <v>6.6688999999999989</v>
      </c>
      <c r="G1248" s="2">
        <f>'Moving Avg'!F1248</f>
        <v>6.7102149999999998</v>
      </c>
      <c r="H1248" s="2">
        <f>'Moving Avg'!G1248</f>
        <v>6.7313060000000018</v>
      </c>
      <c r="I1248" s="2">
        <f>'Moving Avg'!H1248</f>
        <v>6.9625929999999983</v>
      </c>
      <c r="J1248" s="6" t="str">
        <f>OBV!F1248</f>
        <v>BULLISH</v>
      </c>
      <c r="K1248" s="6" t="str">
        <f>OBV!G1248</f>
        <v>NEUTRAL</v>
      </c>
      <c r="L1248" s="6" t="str">
        <f>OBV!H1248</f>
        <v>CONFIRMED BULLISH</v>
      </c>
      <c r="M1248" s="8">
        <f t="shared" si="190"/>
        <v>25</v>
      </c>
      <c r="N1248" s="8">
        <f t="shared" si="191"/>
        <v>0</v>
      </c>
      <c r="O1248" s="8">
        <f t="shared" si="192"/>
        <v>0</v>
      </c>
      <c r="P1248" s="8">
        <f t="shared" si="193"/>
        <v>83.5</v>
      </c>
      <c r="Q1248" s="9">
        <f t="shared" si="194"/>
        <v>21.274999999999999</v>
      </c>
      <c r="R1248" s="9">
        <f t="shared" si="195"/>
        <v>25.875</v>
      </c>
      <c r="S1248" s="9">
        <f t="shared" si="196"/>
        <v>41.325000000000003</v>
      </c>
      <c r="T1248" s="9">
        <f t="shared" si="197"/>
        <v>27.125</v>
      </c>
      <c r="U1248" s="8">
        <f t="shared" si="198"/>
        <v>29.491666666666664</v>
      </c>
      <c r="V1248" s="8">
        <f t="shared" si="199"/>
        <v>28.9</v>
      </c>
    </row>
    <row r="1249" spans="1:22" ht="13.5" x14ac:dyDescent="0.25">
      <c r="A1249" s="3">
        <f>RSI!A1249</f>
        <v>43826</v>
      </c>
      <c r="B1249" s="2">
        <f>RSI!B1249</f>
        <v>6.8007</v>
      </c>
      <c r="C1249" s="2">
        <f>RSI!I1249</f>
        <v>54.058404128794869</v>
      </c>
      <c r="D1249" s="2">
        <f>MACD!E1249</f>
        <v>5.7480462761807516E-3</v>
      </c>
      <c r="E1249" s="2">
        <f>MACD!F1249</f>
        <v>1.1212330802932897E-3</v>
      </c>
      <c r="F1249" s="2">
        <f>'Moving Avg'!D1249</f>
        <v>6.7110799999999999</v>
      </c>
      <c r="G1249" s="2">
        <f>'Moving Avg'!F1249</f>
        <v>6.7124100000000002</v>
      </c>
      <c r="H1249" s="2">
        <f>'Moving Avg'!G1249</f>
        <v>6.7339420000000008</v>
      </c>
      <c r="I1249" s="2">
        <f>'Moving Avg'!H1249</f>
        <v>6.9571799999999975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  <c r="M1249" s="8">
        <f t="shared" si="190"/>
        <v>25</v>
      </c>
      <c r="N1249" s="8">
        <f t="shared" si="191"/>
        <v>0</v>
      </c>
      <c r="O1249" s="8">
        <f t="shared" si="192"/>
        <v>0</v>
      </c>
      <c r="P1249" s="8">
        <f t="shared" si="193"/>
        <v>83.5</v>
      </c>
      <c r="Q1249" s="9">
        <f t="shared" si="194"/>
        <v>21.274999999999999</v>
      </c>
      <c r="R1249" s="9">
        <f t="shared" si="195"/>
        <v>25.875</v>
      </c>
      <c r="S1249" s="9">
        <f t="shared" si="196"/>
        <v>41.325000000000003</v>
      </c>
      <c r="T1249" s="9">
        <f t="shared" si="197"/>
        <v>27.125</v>
      </c>
      <c r="U1249" s="8">
        <f t="shared" si="198"/>
        <v>29.491666666666664</v>
      </c>
      <c r="V1249" s="8">
        <f t="shared" si="199"/>
        <v>28.9</v>
      </c>
    </row>
    <row r="1250" spans="1:22" ht="13.5" x14ac:dyDescent="0.25">
      <c r="A1250" s="3">
        <f>RSI!A1250</f>
        <v>43829</v>
      </c>
      <c r="B1250" s="2">
        <f>RSI!B1250</f>
        <v>6.9413</v>
      </c>
      <c r="C1250" s="2">
        <f>RSI!I1250</f>
        <v>59.947265100122713</v>
      </c>
      <c r="D1250" s="2">
        <f>MACD!E1250</f>
        <v>-6.0306293830683089E-3</v>
      </c>
      <c r="E1250" s="2">
        <f>MACD!F1250</f>
        <v>-3.0913941237902995E-4</v>
      </c>
      <c r="F1250" s="2">
        <f>'Moving Avg'!D1250</f>
        <v>6.75502</v>
      </c>
      <c r="G1250" s="2">
        <f>'Moving Avg'!F1250</f>
        <v>6.7313000000000001</v>
      </c>
      <c r="H1250" s="2">
        <f>'Moving Avg'!G1250</f>
        <v>6.7374560000000008</v>
      </c>
      <c r="I1250" s="2">
        <f>'Moving Avg'!H1250</f>
        <v>6.9524699999999964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  <c r="M1250" s="8">
        <f t="shared" si="190"/>
        <v>25</v>
      </c>
      <c r="N1250" s="8">
        <f t="shared" si="191"/>
        <v>45</v>
      </c>
      <c r="O1250" s="8">
        <f t="shared" si="192"/>
        <v>0</v>
      </c>
      <c r="P1250" s="8">
        <f t="shared" si="193"/>
        <v>83.5</v>
      </c>
      <c r="Q1250" s="9">
        <f t="shared" si="194"/>
        <v>37.024999999999999</v>
      </c>
      <c r="R1250" s="9">
        <f t="shared" si="195"/>
        <v>34.875</v>
      </c>
      <c r="S1250" s="9">
        <f t="shared" si="196"/>
        <v>48.075000000000003</v>
      </c>
      <c r="T1250" s="9">
        <f t="shared" si="197"/>
        <v>38.375</v>
      </c>
      <c r="U1250" s="8">
        <f t="shared" si="198"/>
        <v>39.991666666666667</v>
      </c>
      <c r="V1250" s="8">
        <f t="shared" si="199"/>
        <v>39.587500000000006</v>
      </c>
    </row>
    <row r="1251" spans="1:22" ht="13.5" x14ac:dyDescent="0.25">
      <c r="A1251" s="3">
        <f>RSI!A1251</f>
        <v>43830</v>
      </c>
      <c r="B1251" s="2">
        <f>RSI!B1251</f>
        <v>6.9413</v>
      </c>
      <c r="C1251" s="2">
        <f>RSI!I1251</f>
        <v>59.947265100122713</v>
      </c>
      <c r="D1251" s="2">
        <f>MACD!E1251</f>
        <v>-2.0000467812587353E-2</v>
      </c>
      <c r="E1251" s="2">
        <f>MACD!F1251</f>
        <v>-4.2474050924206945E-3</v>
      </c>
      <c r="F1251" s="2">
        <f>'Moving Avg'!D1251</f>
        <v>6.7989599999999992</v>
      </c>
      <c r="G1251" s="2">
        <f>'Moving Avg'!F1251</f>
        <v>6.7405249999999999</v>
      </c>
      <c r="H1251" s="2">
        <f>'Moving Avg'!G1251</f>
        <v>6.7409700000000017</v>
      </c>
      <c r="I1251" s="2">
        <f>'Moving Avg'!H1251</f>
        <v>6.9481659999999952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  <c r="M1251" s="8">
        <f t="shared" si="190"/>
        <v>25</v>
      </c>
      <c r="N1251" s="8">
        <f t="shared" si="191"/>
        <v>45</v>
      </c>
      <c r="O1251" s="8">
        <f t="shared" si="192"/>
        <v>0</v>
      </c>
      <c r="P1251" s="8">
        <f t="shared" si="193"/>
        <v>83.5</v>
      </c>
      <c r="Q1251" s="9">
        <f t="shared" si="194"/>
        <v>37.024999999999999</v>
      </c>
      <c r="R1251" s="9">
        <f t="shared" si="195"/>
        <v>34.875</v>
      </c>
      <c r="S1251" s="9">
        <f t="shared" si="196"/>
        <v>48.075000000000003</v>
      </c>
      <c r="T1251" s="9">
        <f t="shared" si="197"/>
        <v>38.375</v>
      </c>
      <c r="U1251" s="8">
        <f t="shared" si="198"/>
        <v>39.991666666666667</v>
      </c>
      <c r="V1251" s="8">
        <f t="shared" si="199"/>
        <v>39.587500000000006</v>
      </c>
    </row>
    <row r="1252" spans="1:22" ht="13.5" x14ac:dyDescent="0.25">
      <c r="A1252" s="3">
        <f>RSI!A1252</f>
        <v>43832</v>
      </c>
      <c r="B1252" s="2">
        <f>RSI!B1252</f>
        <v>6.7656000000000001</v>
      </c>
      <c r="C1252" s="2">
        <f>RSI!I1252</f>
        <v>50.555459515957509</v>
      </c>
      <c r="D1252" s="2">
        <f>MACD!E1252</f>
        <v>-2.1359737604231377E-2</v>
      </c>
      <c r="E1252" s="2">
        <f>MACD!F1252</f>
        <v>-7.6698715947828315E-3</v>
      </c>
      <c r="F1252" s="2">
        <f>'Moving Avg'!D1252</f>
        <v>6.8393800000000002</v>
      </c>
      <c r="G1252" s="2">
        <f>'Moving Avg'!F1252</f>
        <v>6.7405250000000008</v>
      </c>
      <c r="H1252" s="2">
        <f>'Moving Avg'!G1252</f>
        <v>6.7409700000000017</v>
      </c>
      <c r="I1252" s="2">
        <f>'Moving Avg'!H1252</f>
        <v>6.9426179999999951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  <c r="M1252" s="8">
        <f t="shared" si="190"/>
        <v>25</v>
      </c>
      <c r="N1252" s="8">
        <f t="shared" si="191"/>
        <v>45</v>
      </c>
      <c r="O1252" s="8">
        <f t="shared" si="192"/>
        <v>0</v>
      </c>
      <c r="P1252" s="8">
        <f t="shared" si="193"/>
        <v>83.5</v>
      </c>
      <c r="Q1252" s="9">
        <f t="shared" si="194"/>
        <v>37.024999999999999</v>
      </c>
      <c r="R1252" s="9">
        <f t="shared" si="195"/>
        <v>34.875</v>
      </c>
      <c r="S1252" s="9">
        <f t="shared" si="196"/>
        <v>48.075000000000003</v>
      </c>
      <c r="T1252" s="9">
        <f t="shared" si="197"/>
        <v>38.375</v>
      </c>
      <c r="U1252" s="8">
        <f t="shared" si="198"/>
        <v>39.991666666666667</v>
      </c>
      <c r="V1252" s="8">
        <f t="shared" si="199"/>
        <v>39.587500000000006</v>
      </c>
    </row>
    <row r="1253" spans="1:22" ht="13.5" x14ac:dyDescent="0.25">
      <c r="A1253" s="3">
        <f>RSI!A1253</f>
        <v>43833</v>
      </c>
      <c r="B1253" s="2">
        <f>RSI!B1253</f>
        <v>6.7656000000000001</v>
      </c>
      <c r="C1253" s="2">
        <f>RSI!I1253</f>
        <v>50.555459515957509</v>
      </c>
      <c r="D1253" s="2">
        <f>MACD!E1253</f>
        <v>-2.3936262511028872E-2</v>
      </c>
      <c r="E1253" s="2">
        <f>MACD!F1253</f>
        <v>-1.0923149778032042E-2</v>
      </c>
      <c r="F1253" s="2">
        <f>'Moving Avg'!D1253</f>
        <v>6.8429000000000002</v>
      </c>
      <c r="G1253" s="2">
        <f>'Moving Avg'!F1253</f>
        <v>6.7453599999999998</v>
      </c>
      <c r="H1253" s="2">
        <f>'Moving Avg'!G1253</f>
        <v>6.7409700000000017</v>
      </c>
      <c r="I1253" s="2">
        <f>'Moving Avg'!H1253</f>
        <v>6.9372729999999958</v>
      </c>
      <c r="J1253" s="6" t="str">
        <f>OBV!F1253</f>
        <v>BULLISH</v>
      </c>
      <c r="K1253" s="6" t="str">
        <f>OBV!G1253</f>
        <v>NEUTRAL</v>
      </c>
      <c r="L1253" s="6" t="str">
        <f>OBV!H1253</f>
        <v>CONFIRMED BULLISH</v>
      </c>
      <c r="M1253" s="8">
        <f t="shared" si="190"/>
        <v>25</v>
      </c>
      <c r="N1253" s="8">
        <f t="shared" si="191"/>
        <v>45</v>
      </c>
      <c r="O1253" s="8">
        <f t="shared" si="192"/>
        <v>0</v>
      </c>
      <c r="P1253" s="8">
        <f t="shared" si="193"/>
        <v>83.5</v>
      </c>
      <c r="Q1253" s="9">
        <f t="shared" si="194"/>
        <v>37.024999999999999</v>
      </c>
      <c r="R1253" s="9">
        <f t="shared" si="195"/>
        <v>34.875</v>
      </c>
      <c r="S1253" s="9">
        <f t="shared" si="196"/>
        <v>48.075000000000003</v>
      </c>
      <c r="T1253" s="9">
        <f t="shared" si="197"/>
        <v>38.375</v>
      </c>
      <c r="U1253" s="8">
        <f t="shared" si="198"/>
        <v>39.991666666666667</v>
      </c>
      <c r="V1253" s="8">
        <f t="shared" si="199"/>
        <v>39.587500000000006</v>
      </c>
    </row>
    <row r="1254" spans="1:22" ht="13.5" x14ac:dyDescent="0.25">
      <c r="A1254" s="3">
        <f>RSI!A1254</f>
        <v>43836</v>
      </c>
      <c r="B1254" s="2">
        <f>RSI!B1254</f>
        <v>6.7656000000000001</v>
      </c>
      <c r="C1254" s="2">
        <f>RSI!I1254</f>
        <v>50.555459515957509</v>
      </c>
      <c r="D1254" s="2">
        <f>MACD!E1254</f>
        <v>-4.6460477039018677E-2</v>
      </c>
      <c r="E1254" s="2">
        <f>MACD!F1254</f>
        <v>-1.803061523022937E-2</v>
      </c>
      <c r="F1254" s="2">
        <f>'Moving Avg'!D1254</f>
        <v>6.8358800000000004</v>
      </c>
      <c r="G1254" s="2">
        <f>'Moving Avg'!F1254</f>
        <v>6.7453600000000007</v>
      </c>
      <c r="H1254" s="2">
        <f>'Moving Avg'!G1254</f>
        <v>6.7409700000000017</v>
      </c>
      <c r="I1254" s="2">
        <f>'Moving Avg'!H1254</f>
        <v>6.9308714999999959</v>
      </c>
      <c r="J1254" s="6" t="str">
        <f>OBV!F1254</f>
        <v>BULLISH</v>
      </c>
      <c r="K1254" s="6" t="str">
        <f>OBV!G1254</f>
        <v>NEUTRAL</v>
      </c>
      <c r="L1254" s="6" t="str">
        <f>OBV!H1254</f>
        <v>BULLISH DIVERGENCE</v>
      </c>
      <c r="M1254" s="8">
        <f t="shared" si="190"/>
        <v>25</v>
      </c>
      <c r="N1254" s="8">
        <f t="shared" si="191"/>
        <v>100</v>
      </c>
      <c r="O1254" s="8">
        <f t="shared" si="192"/>
        <v>0</v>
      </c>
      <c r="P1254" s="8">
        <f t="shared" si="193"/>
        <v>66.5</v>
      </c>
      <c r="Q1254" s="9">
        <f t="shared" si="194"/>
        <v>53.725000000000001</v>
      </c>
      <c r="R1254" s="9">
        <f t="shared" si="195"/>
        <v>41.625</v>
      </c>
      <c r="S1254" s="9">
        <f t="shared" si="196"/>
        <v>48.674999999999997</v>
      </c>
      <c r="T1254" s="9">
        <f t="shared" si="197"/>
        <v>47.875</v>
      </c>
      <c r="U1254" s="8">
        <f t="shared" si="198"/>
        <v>48.008333333333326</v>
      </c>
      <c r="V1254" s="8">
        <f t="shared" si="199"/>
        <v>47.974999999999994</v>
      </c>
    </row>
    <row r="1255" spans="1:22" ht="13.5" x14ac:dyDescent="0.25">
      <c r="A1255" s="3">
        <f>RSI!A1255</f>
        <v>43837</v>
      </c>
      <c r="B1255" s="2">
        <f>RSI!B1255</f>
        <v>6.7656000000000001</v>
      </c>
      <c r="C1255" s="2">
        <f>RSI!I1255</f>
        <v>50.555459515957509</v>
      </c>
      <c r="D1255" s="2">
        <f>MACD!E1255</f>
        <v>-4.5304685264207833E-2</v>
      </c>
      <c r="E1255" s="2">
        <f>MACD!F1255</f>
        <v>-2.3485429237025065E-2</v>
      </c>
      <c r="F1255" s="2">
        <f>'Moving Avg'!D1255</f>
        <v>6.8007400000000002</v>
      </c>
      <c r="G1255" s="2">
        <f>'Moving Avg'!F1255</f>
        <v>6.7453600000000007</v>
      </c>
      <c r="H1255" s="2">
        <f>'Moving Avg'!G1255</f>
        <v>6.7383340000000018</v>
      </c>
      <c r="I1255" s="2">
        <f>'Moving Avg'!H1255</f>
        <v>6.9248764999999954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25</v>
      </c>
      <c r="N1255" s="8">
        <f t="shared" si="191"/>
        <v>100</v>
      </c>
      <c r="O1255" s="8">
        <f t="shared" si="192"/>
        <v>0</v>
      </c>
      <c r="P1255" s="8">
        <f t="shared" si="193"/>
        <v>16.5</v>
      </c>
      <c r="Q1255" s="9">
        <f t="shared" si="194"/>
        <v>46.225000000000001</v>
      </c>
      <c r="R1255" s="9">
        <f t="shared" si="195"/>
        <v>29.125</v>
      </c>
      <c r="S1255" s="9">
        <f t="shared" si="196"/>
        <v>26.175000000000001</v>
      </c>
      <c r="T1255" s="9">
        <f t="shared" si="197"/>
        <v>35.375</v>
      </c>
      <c r="U1255" s="8">
        <f t="shared" si="198"/>
        <v>33.841666666666661</v>
      </c>
      <c r="V1255" s="8">
        <f t="shared" si="199"/>
        <v>34.224999999999994</v>
      </c>
    </row>
    <row r="1256" spans="1:22" ht="13.5" x14ac:dyDescent="0.25">
      <c r="A1256" s="3">
        <f>RSI!A1256</f>
        <v>43838</v>
      </c>
      <c r="B1256" s="2">
        <f>RSI!B1256</f>
        <v>6.6776999999999997</v>
      </c>
      <c r="C1256" s="2">
        <f>RSI!I1256</f>
        <v>45.734037869837216</v>
      </c>
      <c r="D1256" s="2">
        <f>MACD!E1256</f>
        <v>-3.7873171078651957E-2</v>
      </c>
      <c r="E1256" s="2">
        <f>MACD!F1256</f>
        <v>-2.6362977605350446E-2</v>
      </c>
      <c r="F1256" s="2">
        <f>'Moving Avg'!D1256</f>
        <v>6.7480199999999995</v>
      </c>
      <c r="G1256" s="2">
        <f>'Moving Avg'!F1256</f>
        <v>6.7414050000000021</v>
      </c>
      <c r="H1256" s="2">
        <f>'Moving Avg'!G1256</f>
        <v>6.7339400000000014</v>
      </c>
      <c r="I1256" s="2">
        <f>'Moving Avg'!H1256</f>
        <v>6.9186854999999943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0"/>
        <v>25</v>
      </c>
      <c r="N1256" s="8">
        <f t="shared" si="191"/>
        <v>45</v>
      </c>
      <c r="O1256" s="8">
        <f t="shared" si="192"/>
        <v>0</v>
      </c>
      <c r="P1256" s="8">
        <f t="shared" si="193"/>
        <v>16.5</v>
      </c>
      <c r="Q1256" s="9">
        <f t="shared" si="194"/>
        <v>26.975000000000001</v>
      </c>
      <c r="R1256" s="9">
        <f t="shared" si="195"/>
        <v>18.125</v>
      </c>
      <c r="S1256" s="9">
        <f t="shared" si="196"/>
        <v>17.925000000000001</v>
      </c>
      <c r="T1256" s="9">
        <f t="shared" si="197"/>
        <v>21.625</v>
      </c>
      <c r="U1256" s="8">
        <f t="shared" si="198"/>
        <v>21.008333333333336</v>
      </c>
      <c r="V1256" s="8">
        <f t="shared" si="199"/>
        <v>21.162500000000001</v>
      </c>
    </row>
    <row r="1257" spans="1:22" ht="13.5" x14ac:dyDescent="0.25">
      <c r="A1257" s="3">
        <f>RSI!A1257</f>
        <v>43839</v>
      </c>
      <c r="B1257" s="2">
        <f>RSI!B1257</f>
        <v>6.5898000000000003</v>
      </c>
      <c r="C1257" s="2">
        <f>RSI!I1257</f>
        <v>41.47440740916651</v>
      </c>
      <c r="D1257" s="2">
        <f>MACD!E1257</f>
        <v>-4.8930837502178193E-2</v>
      </c>
      <c r="E1257" s="2">
        <f>MACD!F1257</f>
        <v>-3.0876549584715998E-2</v>
      </c>
      <c r="F1257" s="2">
        <f>'Moving Avg'!D1257</f>
        <v>6.7128600000000009</v>
      </c>
      <c r="G1257" s="2">
        <f>'Moving Avg'!F1257</f>
        <v>6.7414050000000021</v>
      </c>
      <c r="H1257" s="2">
        <f>'Moving Avg'!G1257</f>
        <v>6.7277880000000012</v>
      </c>
      <c r="I1257" s="2">
        <f>'Moving Avg'!H1257</f>
        <v>6.9122179999999949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  <c r="M1257" s="8">
        <f t="shared" si="190"/>
        <v>25</v>
      </c>
      <c r="N1257" s="8">
        <f t="shared" si="191"/>
        <v>45</v>
      </c>
      <c r="O1257" s="8">
        <f t="shared" si="192"/>
        <v>0</v>
      </c>
      <c r="P1257" s="8">
        <f t="shared" si="193"/>
        <v>16.5</v>
      </c>
      <c r="Q1257" s="9">
        <f t="shared" si="194"/>
        <v>26.975000000000001</v>
      </c>
      <c r="R1257" s="9">
        <f t="shared" si="195"/>
        <v>18.125</v>
      </c>
      <c r="S1257" s="9">
        <f t="shared" si="196"/>
        <v>17.925000000000001</v>
      </c>
      <c r="T1257" s="9">
        <f t="shared" si="197"/>
        <v>21.625</v>
      </c>
      <c r="U1257" s="8">
        <f t="shared" si="198"/>
        <v>21.008333333333336</v>
      </c>
      <c r="V1257" s="8">
        <f t="shared" si="199"/>
        <v>21.162500000000001</v>
      </c>
    </row>
    <row r="1258" spans="1:22" ht="13.5" x14ac:dyDescent="0.25">
      <c r="A1258" s="3">
        <f>RSI!A1258</f>
        <v>43840</v>
      </c>
      <c r="B1258" s="2">
        <f>RSI!B1258</f>
        <v>6.5898000000000003</v>
      </c>
      <c r="C1258" s="2">
        <f>RSI!I1258</f>
        <v>41.47440740916651</v>
      </c>
      <c r="D1258" s="2">
        <f>MACD!E1258</f>
        <v>-2.8951734700072507E-2</v>
      </c>
      <c r="E1258" s="2">
        <f>MACD!F1258</f>
        <v>-3.0491586607787301E-2</v>
      </c>
      <c r="F1258" s="2">
        <f>'Moving Avg'!D1258</f>
        <v>6.6776999999999997</v>
      </c>
      <c r="G1258" s="2">
        <f>'Moving Avg'!F1258</f>
        <v>6.7326150000000009</v>
      </c>
      <c r="H1258" s="2">
        <f>'Moving Avg'!G1258</f>
        <v>6.7256780000000029</v>
      </c>
      <c r="I1258" s="2">
        <f>'Moving Avg'!H1258</f>
        <v>6.9057504999999946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  <c r="M1258" s="8">
        <f t="shared" si="190"/>
        <v>25</v>
      </c>
      <c r="N1258" s="8">
        <f t="shared" si="191"/>
        <v>0</v>
      </c>
      <c r="O1258" s="8">
        <f t="shared" si="192"/>
        <v>0</v>
      </c>
      <c r="P1258" s="8">
        <f t="shared" si="193"/>
        <v>16.5</v>
      </c>
      <c r="Q1258" s="9">
        <f t="shared" si="194"/>
        <v>11.225</v>
      </c>
      <c r="R1258" s="9">
        <f t="shared" si="195"/>
        <v>9.125</v>
      </c>
      <c r="S1258" s="9">
        <f t="shared" si="196"/>
        <v>11.175000000000001</v>
      </c>
      <c r="T1258" s="9">
        <f t="shared" si="197"/>
        <v>10.375</v>
      </c>
      <c r="U1258" s="8">
        <f t="shared" si="198"/>
        <v>10.508333333333335</v>
      </c>
      <c r="V1258" s="8">
        <f t="shared" si="199"/>
        <v>10.475000000000001</v>
      </c>
    </row>
    <row r="1259" spans="1:22" ht="13.5" x14ac:dyDescent="0.25">
      <c r="A1259" s="3">
        <f>RSI!A1259</f>
        <v>43843</v>
      </c>
      <c r="B1259" s="2">
        <f>RSI!B1259</f>
        <v>6.5019999999999998</v>
      </c>
      <c r="C1259" s="2">
        <f>RSI!I1259</f>
        <v>37.435272296116089</v>
      </c>
      <c r="D1259" s="2">
        <f>MACD!E1259</f>
        <v>3.4455878337720236E-3</v>
      </c>
      <c r="E1259" s="2">
        <f>MACD!F1259</f>
        <v>-2.3704151719475437E-2</v>
      </c>
      <c r="F1259" s="2">
        <f>'Moving Avg'!D1259</f>
        <v>6.6249800000000008</v>
      </c>
      <c r="G1259" s="2">
        <f>'Moving Avg'!F1259</f>
        <v>6.7198750000000018</v>
      </c>
      <c r="H1259" s="2">
        <f>'Moving Avg'!G1259</f>
        <v>6.7186500000000038</v>
      </c>
      <c r="I1259" s="2">
        <f>'Moving Avg'!H1259</f>
        <v>6.8988439999999933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  <c r="M1259" s="8">
        <f t="shared" si="190"/>
        <v>25</v>
      </c>
      <c r="N1259" s="8">
        <f t="shared" si="191"/>
        <v>0</v>
      </c>
      <c r="O1259" s="8">
        <f t="shared" si="192"/>
        <v>0</v>
      </c>
      <c r="P1259" s="8">
        <f t="shared" si="193"/>
        <v>16.5</v>
      </c>
      <c r="Q1259" s="9">
        <f t="shared" si="194"/>
        <v>11.225</v>
      </c>
      <c r="R1259" s="9">
        <f t="shared" si="195"/>
        <v>9.125</v>
      </c>
      <c r="S1259" s="9">
        <f t="shared" si="196"/>
        <v>11.175000000000001</v>
      </c>
      <c r="T1259" s="9">
        <f t="shared" si="197"/>
        <v>10.375</v>
      </c>
      <c r="U1259" s="8">
        <f t="shared" si="198"/>
        <v>10.508333333333335</v>
      </c>
      <c r="V1259" s="8">
        <f t="shared" si="199"/>
        <v>10.475000000000001</v>
      </c>
    </row>
    <row r="1260" spans="1:22" ht="13.5" x14ac:dyDescent="0.25">
      <c r="A1260" s="3">
        <f>RSI!A1260</f>
        <v>43845</v>
      </c>
      <c r="B1260" s="2">
        <f>RSI!B1260</f>
        <v>6.6776999999999997</v>
      </c>
      <c r="C1260" s="2">
        <f>RSI!I1260</f>
        <v>48.288465739046856</v>
      </c>
      <c r="D1260" s="2">
        <f>MACD!E1260</f>
        <v>4.0808782550216804E-2</v>
      </c>
      <c r="E1260" s="2">
        <f>MACD!F1260</f>
        <v>-1.0801564865536989E-2</v>
      </c>
      <c r="F1260" s="2">
        <f>'Moving Avg'!D1260</f>
        <v>6.6074000000000002</v>
      </c>
      <c r="G1260" s="2">
        <f>'Moving Avg'!F1260</f>
        <v>6.7159199999999997</v>
      </c>
      <c r="H1260" s="2">
        <f>'Moving Avg'!G1260</f>
        <v>6.7168920000000023</v>
      </c>
      <c r="I1260" s="2">
        <f>'Moving Avg'!H1260</f>
        <v>6.8932624999999925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  <c r="M1260" s="8">
        <f t="shared" si="190"/>
        <v>25</v>
      </c>
      <c r="N1260" s="8">
        <f t="shared" si="191"/>
        <v>0</v>
      </c>
      <c r="O1260" s="8">
        <f t="shared" si="192"/>
        <v>0</v>
      </c>
      <c r="P1260" s="8">
        <f t="shared" si="193"/>
        <v>16.5</v>
      </c>
      <c r="Q1260" s="9">
        <f t="shared" si="194"/>
        <v>11.225</v>
      </c>
      <c r="R1260" s="9">
        <f t="shared" si="195"/>
        <v>9.125</v>
      </c>
      <c r="S1260" s="9">
        <f t="shared" si="196"/>
        <v>11.175000000000001</v>
      </c>
      <c r="T1260" s="9">
        <f t="shared" si="197"/>
        <v>10.375</v>
      </c>
      <c r="U1260" s="8">
        <f t="shared" si="198"/>
        <v>10.508333333333335</v>
      </c>
      <c r="V1260" s="8">
        <f t="shared" si="199"/>
        <v>10.475000000000001</v>
      </c>
    </row>
    <row r="1261" spans="1:22" ht="13.5" x14ac:dyDescent="0.25">
      <c r="A1261" s="3">
        <f>RSI!A1261</f>
        <v>43846</v>
      </c>
      <c r="B1261" s="2">
        <f>RSI!B1261</f>
        <v>6.5458999999999996</v>
      </c>
      <c r="C1261" s="2">
        <f>RSI!I1261</f>
        <v>42.353171497252859</v>
      </c>
      <c r="D1261" s="2">
        <f>MACD!E1261</f>
        <v>8.238383501979385E-2</v>
      </c>
      <c r="E1261" s="2">
        <f>MACD!F1261</f>
        <v>7.8355151115291795E-3</v>
      </c>
      <c r="F1261" s="2">
        <f>'Moving Avg'!D1261</f>
        <v>6.5810399999999989</v>
      </c>
      <c r="G1261" s="2">
        <f>'Moving Avg'!F1261</f>
        <v>6.7062550000000005</v>
      </c>
      <c r="H1261" s="2">
        <f>'Moving Avg'!G1261</f>
        <v>6.7124980000000027</v>
      </c>
      <c r="I1261" s="2">
        <f>'Moving Avg'!H1261</f>
        <v>6.8885664999999934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  <c r="M1261" s="8">
        <f t="shared" si="190"/>
        <v>25</v>
      </c>
      <c r="N1261" s="8">
        <f t="shared" si="191"/>
        <v>0</v>
      </c>
      <c r="O1261" s="8">
        <f t="shared" si="192"/>
        <v>0</v>
      </c>
      <c r="P1261" s="8">
        <f t="shared" si="193"/>
        <v>16.5</v>
      </c>
      <c r="Q1261" s="9">
        <f t="shared" si="194"/>
        <v>11.225</v>
      </c>
      <c r="R1261" s="9">
        <f t="shared" si="195"/>
        <v>9.125</v>
      </c>
      <c r="S1261" s="9">
        <f t="shared" si="196"/>
        <v>11.175000000000001</v>
      </c>
      <c r="T1261" s="9">
        <f t="shared" si="197"/>
        <v>10.375</v>
      </c>
      <c r="U1261" s="8">
        <f t="shared" si="198"/>
        <v>10.508333333333335</v>
      </c>
      <c r="V1261" s="8">
        <f t="shared" si="199"/>
        <v>10.475000000000001</v>
      </c>
    </row>
    <row r="1262" spans="1:22" ht="13.5" x14ac:dyDescent="0.25">
      <c r="A1262" s="3">
        <f>RSI!A1262</f>
        <v>43847</v>
      </c>
      <c r="B1262" s="2">
        <f>RSI!B1262</f>
        <v>6.5370999999999997</v>
      </c>
      <c r="C1262" s="2">
        <f>RSI!I1262</f>
        <v>41.982136116323396</v>
      </c>
      <c r="D1262" s="2">
        <f>MACD!E1262</f>
        <v>9.2145100230775157E-2</v>
      </c>
      <c r="E1262" s="2">
        <f>MACD!F1262</f>
        <v>2.4697432135378377E-2</v>
      </c>
      <c r="F1262" s="2">
        <f>'Moving Avg'!D1262</f>
        <v>6.5705</v>
      </c>
      <c r="G1262" s="2">
        <f>'Moving Avg'!F1262</f>
        <v>6.6965900000000005</v>
      </c>
      <c r="H1262" s="2">
        <f>'Moving Avg'!G1262</f>
        <v>6.7088080000000039</v>
      </c>
      <c r="I1262" s="2">
        <f>'Moving Avg'!H1262</f>
        <v>6.8846389999999928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  <c r="M1262" s="8">
        <f t="shared" si="190"/>
        <v>25</v>
      </c>
      <c r="N1262" s="8">
        <f t="shared" si="191"/>
        <v>0</v>
      </c>
      <c r="O1262" s="8">
        <f t="shared" si="192"/>
        <v>0</v>
      </c>
      <c r="P1262" s="8">
        <f t="shared" si="193"/>
        <v>16.5</v>
      </c>
      <c r="Q1262" s="9">
        <f t="shared" si="194"/>
        <v>11.225</v>
      </c>
      <c r="R1262" s="9">
        <f t="shared" si="195"/>
        <v>9.125</v>
      </c>
      <c r="S1262" s="9">
        <f t="shared" si="196"/>
        <v>11.175000000000001</v>
      </c>
      <c r="T1262" s="9">
        <f t="shared" si="197"/>
        <v>10.375</v>
      </c>
      <c r="U1262" s="8">
        <f t="shared" si="198"/>
        <v>10.508333333333335</v>
      </c>
      <c r="V1262" s="8">
        <f t="shared" si="199"/>
        <v>10.475000000000001</v>
      </c>
    </row>
    <row r="1263" spans="1:22" ht="13.5" x14ac:dyDescent="0.25">
      <c r="A1263" s="3">
        <f>RSI!A1263</f>
        <v>43850</v>
      </c>
      <c r="B1263" s="2">
        <f>RSI!B1263</f>
        <v>6.5370999999999997</v>
      </c>
      <c r="C1263" s="2">
        <f>RSI!I1263</f>
        <v>41.982136116323396</v>
      </c>
      <c r="D1263" s="2">
        <f>MACD!E1263</f>
        <v>0.10134671713133514</v>
      </c>
      <c r="E1263" s="2">
        <f>MACD!F1263</f>
        <v>4.0027289134569738E-2</v>
      </c>
      <c r="F1263" s="2">
        <f>'Moving Avg'!D1263</f>
        <v>6.5599599999999993</v>
      </c>
      <c r="G1263" s="2">
        <f>'Moving Avg'!F1263</f>
        <v>6.6873649999999998</v>
      </c>
      <c r="H1263" s="2">
        <f>'Moving Avg'!G1263</f>
        <v>6.7044140000000034</v>
      </c>
      <c r="I1263" s="2">
        <f>'Moving Avg'!H1263</f>
        <v>6.8807114999999932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  <c r="M1263" s="8">
        <f t="shared" si="190"/>
        <v>25</v>
      </c>
      <c r="N1263" s="8">
        <f t="shared" si="191"/>
        <v>0</v>
      </c>
      <c r="O1263" s="8">
        <f t="shared" si="192"/>
        <v>0</v>
      </c>
      <c r="P1263" s="8">
        <f t="shared" si="193"/>
        <v>16.5</v>
      </c>
      <c r="Q1263" s="9">
        <f t="shared" si="194"/>
        <v>11.225</v>
      </c>
      <c r="R1263" s="9">
        <f t="shared" si="195"/>
        <v>9.125</v>
      </c>
      <c r="S1263" s="9">
        <f t="shared" si="196"/>
        <v>11.175000000000001</v>
      </c>
      <c r="T1263" s="9">
        <f t="shared" si="197"/>
        <v>10.375</v>
      </c>
      <c r="U1263" s="8">
        <f t="shared" si="198"/>
        <v>10.508333333333335</v>
      </c>
      <c r="V1263" s="8">
        <f t="shared" si="199"/>
        <v>10.475000000000001</v>
      </c>
    </row>
    <row r="1264" spans="1:22" ht="13.5" x14ac:dyDescent="0.25">
      <c r="A1264" s="3">
        <f>RSI!A1264</f>
        <v>43851</v>
      </c>
      <c r="B1264" s="2">
        <f>RSI!B1264</f>
        <v>6.4141000000000004</v>
      </c>
      <c r="C1264" s="2">
        <f>RSI!I1264</f>
        <v>36.761594794110273</v>
      </c>
      <c r="D1264" s="2">
        <f>MACD!E1264</f>
        <v>0.11911611251346876</v>
      </c>
      <c r="E1264" s="2">
        <f>MACD!F1264</f>
        <v>5.5845053810349543E-2</v>
      </c>
      <c r="F1264" s="2">
        <f>'Moving Avg'!D1264</f>
        <v>6.5423799999999996</v>
      </c>
      <c r="G1264" s="2">
        <f>'Moving Avg'!F1264</f>
        <v>6.6785799999999993</v>
      </c>
      <c r="H1264" s="2">
        <f>'Moving Avg'!G1264</f>
        <v>6.6977360000000035</v>
      </c>
      <c r="I1264" s="2">
        <f>'Moving Avg'!H1264</f>
        <v>6.8771849999999928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  <c r="M1264" s="8">
        <f t="shared" si="190"/>
        <v>25</v>
      </c>
      <c r="N1264" s="8">
        <f t="shared" si="191"/>
        <v>0</v>
      </c>
      <c r="O1264" s="8">
        <f t="shared" si="192"/>
        <v>0</v>
      </c>
      <c r="P1264" s="8">
        <f t="shared" si="193"/>
        <v>16.5</v>
      </c>
      <c r="Q1264" s="9">
        <f t="shared" si="194"/>
        <v>11.225</v>
      </c>
      <c r="R1264" s="9">
        <f t="shared" si="195"/>
        <v>9.125</v>
      </c>
      <c r="S1264" s="9">
        <f t="shared" si="196"/>
        <v>11.175000000000001</v>
      </c>
      <c r="T1264" s="9">
        <f t="shared" si="197"/>
        <v>10.375</v>
      </c>
      <c r="U1264" s="8">
        <f t="shared" si="198"/>
        <v>10.508333333333335</v>
      </c>
      <c r="V1264" s="8">
        <f t="shared" si="199"/>
        <v>10.475000000000001</v>
      </c>
    </row>
    <row r="1265" spans="1:22" ht="13.5" x14ac:dyDescent="0.25">
      <c r="A1265" s="3">
        <f>RSI!A1265</f>
        <v>43852</v>
      </c>
      <c r="B1265" s="2">
        <f>RSI!B1265</f>
        <v>6.3964999999999996</v>
      </c>
      <c r="C1265" s="2">
        <f>RSI!I1265</f>
        <v>36.07040976784932</v>
      </c>
      <c r="D1265" s="2">
        <f>MACD!E1265</f>
        <v>0.13698995661612656</v>
      </c>
      <c r="E1265" s="2">
        <f>MACD!F1265</f>
        <v>7.2074034371504947E-2</v>
      </c>
      <c r="F1265" s="2">
        <f>'Moving Avg'!D1265</f>
        <v>6.4861400000000007</v>
      </c>
      <c r="G1265" s="2">
        <f>'Moving Avg'!F1265</f>
        <v>6.6623250000000001</v>
      </c>
      <c r="H1265" s="2">
        <f>'Moving Avg'!G1265</f>
        <v>6.6907060000000032</v>
      </c>
      <c r="I1265" s="2">
        <f>'Moving Avg'!H1265</f>
        <v>6.8742204999999919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  <c r="M1265" s="8">
        <f t="shared" si="190"/>
        <v>25</v>
      </c>
      <c r="N1265" s="8">
        <f t="shared" si="191"/>
        <v>0</v>
      </c>
      <c r="O1265" s="8">
        <f t="shared" si="192"/>
        <v>0</v>
      </c>
      <c r="P1265" s="8">
        <f t="shared" si="193"/>
        <v>16.5</v>
      </c>
      <c r="Q1265" s="9">
        <f t="shared" si="194"/>
        <v>11.225</v>
      </c>
      <c r="R1265" s="9">
        <f t="shared" si="195"/>
        <v>9.125</v>
      </c>
      <c r="S1265" s="9">
        <f t="shared" si="196"/>
        <v>11.175000000000001</v>
      </c>
      <c r="T1265" s="9">
        <f t="shared" si="197"/>
        <v>10.375</v>
      </c>
      <c r="U1265" s="8">
        <f t="shared" si="198"/>
        <v>10.508333333333335</v>
      </c>
      <c r="V1265" s="8">
        <f t="shared" si="199"/>
        <v>10.475000000000001</v>
      </c>
    </row>
    <row r="1266" spans="1:22" ht="13.5" x14ac:dyDescent="0.25">
      <c r="A1266" s="3">
        <f>RSI!A1266</f>
        <v>43853</v>
      </c>
      <c r="B1266" s="2">
        <f>RSI!B1266</f>
        <v>6.3878000000000004</v>
      </c>
      <c r="C1266" s="2">
        <f>RSI!I1266</f>
        <v>35.71295831026498</v>
      </c>
      <c r="D1266" s="2">
        <f>MACD!E1266</f>
        <v>0.1407601768490796</v>
      </c>
      <c r="E1266" s="2">
        <f>MACD!F1266</f>
        <v>8.5811262867019872E-2</v>
      </c>
      <c r="F1266" s="2">
        <f>'Moving Avg'!D1266</f>
        <v>6.4545199999999996</v>
      </c>
      <c r="G1266" s="2">
        <f>'Moving Avg'!F1266</f>
        <v>6.6456350000000004</v>
      </c>
      <c r="H1266" s="2">
        <f>'Moving Avg'!G1266</f>
        <v>6.6835020000000043</v>
      </c>
      <c r="I1266" s="2">
        <f>'Moving Avg'!H1266</f>
        <v>6.8702374999999902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  <c r="M1266" s="8">
        <f t="shared" si="190"/>
        <v>25</v>
      </c>
      <c r="N1266" s="8">
        <f t="shared" si="191"/>
        <v>0</v>
      </c>
      <c r="O1266" s="8">
        <f t="shared" si="192"/>
        <v>0</v>
      </c>
      <c r="P1266" s="8">
        <f t="shared" si="193"/>
        <v>16.5</v>
      </c>
      <c r="Q1266" s="9">
        <f t="shared" si="194"/>
        <v>11.225</v>
      </c>
      <c r="R1266" s="9">
        <f t="shared" si="195"/>
        <v>9.125</v>
      </c>
      <c r="S1266" s="9">
        <f t="shared" si="196"/>
        <v>11.175000000000001</v>
      </c>
      <c r="T1266" s="9">
        <f t="shared" si="197"/>
        <v>10.375</v>
      </c>
      <c r="U1266" s="8">
        <f t="shared" si="198"/>
        <v>10.508333333333335</v>
      </c>
      <c r="V1266" s="8">
        <f t="shared" si="199"/>
        <v>10.475000000000001</v>
      </c>
    </row>
    <row r="1267" spans="1:22" ht="13.5" x14ac:dyDescent="0.25">
      <c r="A1267" s="3">
        <f>RSI!A1267</f>
        <v>43854</v>
      </c>
      <c r="B1267" s="2">
        <f>RSI!B1267</f>
        <v>6.3878000000000004</v>
      </c>
      <c r="C1267" s="2">
        <f>RSI!I1267</f>
        <v>35.71295831026498</v>
      </c>
      <c r="D1267" s="2">
        <f>MACD!E1267</f>
        <v>0.13189057530111814</v>
      </c>
      <c r="E1267" s="2">
        <f>MACD!F1267</f>
        <v>9.5027125353839531E-2</v>
      </c>
      <c r="F1267" s="2">
        <f>'Moving Avg'!D1267</f>
        <v>6.4246600000000003</v>
      </c>
      <c r="G1267" s="2">
        <f>'Moving Avg'!F1267</f>
        <v>6.6368499999999999</v>
      </c>
      <c r="H1267" s="2">
        <f>'Moving Avg'!G1267</f>
        <v>6.6785820000000049</v>
      </c>
      <c r="I1267" s="2">
        <f>'Moving Avg'!H1267</f>
        <v>6.8660514999999904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  <c r="M1267" s="8">
        <f t="shared" si="190"/>
        <v>25</v>
      </c>
      <c r="N1267" s="8">
        <f t="shared" si="191"/>
        <v>0</v>
      </c>
      <c r="O1267" s="8">
        <f t="shared" si="192"/>
        <v>0</v>
      </c>
      <c r="P1267" s="8">
        <f t="shared" si="193"/>
        <v>16.5</v>
      </c>
      <c r="Q1267" s="9">
        <f t="shared" si="194"/>
        <v>11.225</v>
      </c>
      <c r="R1267" s="9">
        <f t="shared" si="195"/>
        <v>9.125</v>
      </c>
      <c r="S1267" s="9">
        <f t="shared" si="196"/>
        <v>11.175000000000001</v>
      </c>
      <c r="T1267" s="9">
        <f t="shared" si="197"/>
        <v>10.375</v>
      </c>
      <c r="U1267" s="8">
        <f t="shared" si="198"/>
        <v>10.508333333333335</v>
      </c>
      <c r="V1267" s="8">
        <f t="shared" si="199"/>
        <v>10.475000000000001</v>
      </c>
    </row>
    <row r="1268" spans="1:22" ht="13.5" x14ac:dyDescent="0.25">
      <c r="A1268" s="3">
        <f>RSI!A1268</f>
        <v>43857</v>
      </c>
      <c r="B1268" s="2">
        <f>RSI!B1268</f>
        <v>6.4141000000000004</v>
      </c>
      <c r="C1268" s="2">
        <f>RSI!I1268</f>
        <v>37.871510981900158</v>
      </c>
      <c r="D1268" s="2">
        <f>MACD!E1268</f>
        <v>0.12379227693389883</v>
      </c>
      <c r="E1268" s="2">
        <f>MACD!F1268</f>
        <v>0.10078015566985141</v>
      </c>
      <c r="F1268" s="2">
        <f>'Moving Avg'!D1268</f>
        <v>6.400059999999999</v>
      </c>
      <c r="G1268" s="2">
        <f>'Moving Avg'!F1268</f>
        <v>6.6201549999999996</v>
      </c>
      <c r="H1268" s="2">
        <f>'Moving Avg'!G1268</f>
        <v>6.6750680000000049</v>
      </c>
      <c r="I1268" s="2">
        <f>'Moving Avg'!H1268</f>
        <v>6.8617529999999896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  <c r="M1268" s="8">
        <f t="shared" si="190"/>
        <v>25</v>
      </c>
      <c r="N1268" s="8">
        <f t="shared" si="191"/>
        <v>0</v>
      </c>
      <c r="O1268" s="8">
        <f t="shared" si="192"/>
        <v>0</v>
      </c>
      <c r="P1268" s="8">
        <f t="shared" si="193"/>
        <v>16.5</v>
      </c>
      <c r="Q1268" s="9">
        <f t="shared" si="194"/>
        <v>11.225</v>
      </c>
      <c r="R1268" s="9">
        <f t="shared" si="195"/>
        <v>9.125</v>
      </c>
      <c r="S1268" s="9">
        <f t="shared" si="196"/>
        <v>11.175000000000001</v>
      </c>
      <c r="T1268" s="9">
        <f t="shared" si="197"/>
        <v>10.375</v>
      </c>
      <c r="U1268" s="8">
        <f t="shared" si="198"/>
        <v>10.508333333333335</v>
      </c>
      <c r="V1268" s="8">
        <f t="shared" si="199"/>
        <v>10.475000000000001</v>
      </c>
    </row>
    <row r="1269" spans="1:22" ht="13.5" x14ac:dyDescent="0.25">
      <c r="A1269" s="3">
        <f>RSI!A1269</f>
        <v>43858</v>
      </c>
      <c r="B1269" s="2">
        <f>RSI!B1269</f>
        <v>6.4141000000000004</v>
      </c>
      <c r="C1269" s="2">
        <f>RSI!I1269</f>
        <v>37.871510981900158</v>
      </c>
      <c r="D1269" s="2">
        <f>MACD!E1269</f>
        <v>0.10453130497173113</v>
      </c>
      <c r="E1269" s="2">
        <f>MACD!F1269</f>
        <v>0.10153038553022736</v>
      </c>
      <c r="F1269" s="2">
        <f>'Moving Avg'!D1269</f>
        <v>6.4000600000000007</v>
      </c>
      <c r="G1269" s="2">
        <f>'Moving Avg'!F1269</f>
        <v>6.6008250000000004</v>
      </c>
      <c r="H1269" s="2">
        <f>'Moving Avg'!G1269</f>
        <v>6.671554000000004</v>
      </c>
      <c r="I1269" s="2">
        <f>'Moving Avg'!H1269</f>
        <v>6.8585109999999894</v>
      </c>
      <c r="J1269" s="6" t="str">
        <f>OBV!F1269</f>
        <v>BEARISH</v>
      </c>
      <c r="K1269" s="6" t="str">
        <f>OBV!G1269</f>
        <v>NEUTRAL</v>
      </c>
      <c r="L1269" s="6" t="str">
        <f>OBV!H1269</f>
        <v>NEUTRAL</v>
      </c>
      <c r="M1269" s="8">
        <f t="shared" si="190"/>
        <v>25</v>
      </c>
      <c r="N1269" s="8">
        <f t="shared" si="191"/>
        <v>0</v>
      </c>
      <c r="O1269" s="8">
        <f t="shared" si="192"/>
        <v>0</v>
      </c>
      <c r="P1269" s="8">
        <f t="shared" si="193"/>
        <v>16.5</v>
      </c>
      <c r="Q1269" s="9">
        <f t="shared" si="194"/>
        <v>11.225</v>
      </c>
      <c r="R1269" s="9">
        <f t="shared" si="195"/>
        <v>9.125</v>
      </c>
      <c r="S1269" s="9">
        <f t="shared" si="196"/>
        <v>11.175000000000001</v>
      </c>
      <c r="T1269" s="9">
        <f t="shared" si="197"/>
        <v>10.375</v>
      </c>
      <c r="U1269" s="8">
        <f t="shared" si="198"/>
        <v>10.508333333333335</v>
      </c>
      <c r="V1269" s="8">
        <f t="shared" si="199"/>
        <v>10.475000000000001</v>
      </c>
    </row>
    <row r="1270" spans="1:22" ht="13.5" x14ac:dyDescent="0.25">
      <c r="A1270" s="3">
        <f>RSI!A1270</f>
        <v>43859</v>
      </c>
      <c r="B1270" s="2">
        <f>RSI!B1270</f>
        <v>6.2295999999999996</v>
      </c>
      <c r="C1270" s="2">
        <f>RSI!I1270</f>
        <v>29.745601893055948</v>
      </c>
      <c r="D1270" s="2">
        <f>MACD!E1270</f>
        <v>0.12994870522961488</v>
      </c>
      <c r="E1270" s="2">
        <f>MACD!F1270</f>
        <v>0.10721404947010488</v>
      </c>
      <c r="F1270" s="2">
        <f>'Moving Avg'!D1270</f>
        <v>6.3666800000000006</v>
      </c>
      <c r="G1270" s="2">
        <f>'Moving Avg'!F1270</f>
        <v>6.5652400000000002</v>
      </c>
      <c r="H1270" s="2">
        <f>'Moving Avg'!G1270</f>
        <v>6.6643500000000042</v>
      </c>
      <c r="I1270" s="2">
        <f>'Moving Avg'!H1270</f>
        <v>6.8543059999999878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  <c r="M1270" s="8">
        <f t="shared" si="190"/>
        <v>50</v>
      </c>
      <c r="N1270" s="8">
        <f t="shared" si="191"/>
        <v>0</v>
      </c>
      <c r="O1270" s="8">
        <f t="shared" si="192"/>
        <v>0</v>
      </c>
      <c r="P1270" s="8">
        <f t="shared" si="193"/>
        <v>16.5</v>
      </c>
      <c r="Q1270" s="9">
        <f t="shared" si="194"/>
        <v>19.975000000000001</v>
      </c>
      <c r="R1270" s="9">
        <f t="shared" si="195"/>
        <v>14.125</v>
      </c>
      <c r="S1270" s="9">
        <f t="shared" si="196"/>
        <v>14.925000000000001</v>
      </c>
      <c r="T1270" s="9">
        <f t="shared" si="197"/>
        <v>16.625</v>
      </c>
      <c r="U1270" s="8">
        <f t="shared" si="198"/>
        <v>16.341666666666669</v>
      </c>
      <c r="V1270" s="8">
        <f t="shared" si="199"/>
        <v>16.412500000000001</v>
      </c>
    </row>
    <row r="1271" spans="1:22" ht="13.5" x14ac:dyDescent="0.25">
      <c r="A1271" s="3">
        <f>RSI!A1271</f>
        <v>43860</v>
      </c>
      <c r="B1271" s="2">
        <f>RSI!B1271</f>
        <v>6.3701999999999996</v>
      </c>
      <c r="C1271" s="2">
        <f>RSI!I1271</f>
        <v>40.264401455667276</v>
      </c>
      <c r="D1271" s="2">
        <f>MACD!E1271</f>
        <v>0.12279654069969936</v>
      </c>
      <c r="E1271" s="2">
        <f>MACD!F1271</f>
        <v>0.11033054771602377</v>
      </c>
      <c r="F1271" s="2">
        <f>'Moving Avg'!D1271</f>
        <v>6.3631599999999997</v>
      </c>
      <c r="G1271" s="2">
        <f>'Moving Avg'!F1271</f>
        <v>6.5366850000000003</v>
      </c>
      <c r="H1271" s="2">
        <f>'Moving Avg'!G1271</f>
        <v>6.6599580000000049</v>
      </c>
      <c r="I1271" s="2">
        <f>'Moving Avg'!H1271</f>
        <v>6.8503569999999891</v>
      </c>
      <c r="J1271" s="6" t="str">
        <f>OBV!F1271</f>
        <v>BULLISH</v>
      </c>
      <c r="K1271" s="6" t="str">
        <f>OBV!G1271</f>
        <v>NEUTRAL</v>
      </c>
      <c r="L1271" s="6" t="str">
        <f>OBV!H1271</f>
        <v>BULLISH DIVERGENCE</v>
      </c>
      <c r="M1271" s="8">
        <f t="shared" si="190"/>
        <v>25</v>
      </c>
      <c r="N1271" s="8">
        <f t="shared" si="191"/>
        <v>0</v>
      </c>
      <c r="O1271" s="8">
        <f t="shared" si="192"/>
        <v>0</v>
      </c>
      <c r="P1271" s="8">
        <f t="shared" si="193"/>
        <v>66.5</v>
      </c>
      <c r="Q1271" s="9">
        <f t="shared" si="194"/>
        <v>18.725000000000001</v>
      </c>
      <c r="R1271" s="9">
        <f t="shared" si="195"/>
        <v>21.625</v>
      </c>
      <c r="S1271" s="9">
        <f t="shared" si="196"/>
        <v>33.674999999999997</v>
      </c>
      <c r="T1271" s="9">
        <f t="shared" si="197"/>
        <v>22.875</v>
      </c>
      <c r="U1271" s="8">
        <f t="shared" si="198"/>
        <v>24.675000000000001</v>
      </c>
      <c r="V1271" s="8">
        <f t="shared" si="199"/>
        <v>24.225000000000001</v>
      </c>
    </row>
    <row r="1272" spans="1:22" ht="13.5" x14ac:dyDescent="0.25">
      <c r="A1272" s="3">
        <f>RSI!A1272</f>
        <v>43861</v>
      </c>
      <c r="B1272" s="2">
        <f>RSI!B1272</f>
        <v>6.2384000000000004</v>
      </c>
      <c r="C1272" s="2">
        <f>RSI!I1272</f>
        <v>34.97755303450873</v>
      </c>
      <c r="D1272" s="2">
        <f>MACD!E1272</f>
        <v>0.12620499822526732</v>
      </c>
      <c r="E1272" s="2">
        <f>MACD!F1272</f>
        <v>0.11350543781787249</v>
      </c>
      <c r="F1272" s="2">
        <f>'Moving Avg'!D1272</f>
        <v>6.3332800000000002</v>
      </c>
      <c r="G1272" s="2">
        <f>'Moving Avg'!F1272</f>
        <v>6.5103249999999999</v>
      </c>
      <c r="H1272" s="2">
        <f>'Moving Avg'!G1272</f>
        <v>6.6529300000000031</v>
      </c>
      <c r="I1272" s="2">
        <f>'Moving Avg'!H1272</f>
        <v>6.8458704999999886</v>
      </c>
      <c r="J1272" s="6" t="str">
        <f>OBV!F1272</f>
        <v>BULLISH</v>
      </c>
      <c r="K1272" s="6" t="str">
        <f>OBV!G1272</f>
        <v>NEUTRAL</v>
      </c>
      <c r="L1272" s="6" t="str">
        <f>OBV!H1272</f>
        <v>BULLISH DIVERGENCE</v>
      </c>
      <c r="M1272" s="8">
        <f t="shared" si="190"/>
        <v>25</v>
      </c>
      <c r="N1272" s="8">
        <f t="shared" si="191"/>
        <v>0</v>
      </c>
      <c r="O1272" s="8">
        <f t="shared" si="192"/>
        <v>0</v>
      </c>
      <c r="P1272" s="8">
        <f t="shared" si="193"/>
        <v>66.5</v>
      </c>
      <c r="Q1272" s="9">
        <f t="shared" si="194"/>
        <v>18.725000000000001</v>
      </c>
      <c r="R1272" s="9">
        <f t="shared" si="195"/>
        <v>21.625</v>
      </c>
      <c r="S1272" s="9">
        <f t="shared" si="196"/>
        <v>33.674999999999997</v>
      </c>
      <c r="T1272" s="9">
        <f t="shared" si="197"/>
        <v>22.875</v>
      </c>
      <c r="U1272" s="8">
        <f t="shared" si="198"/>
        <v>24.675000000000001</v>
      </c>
      <c r="V1272" s="8">
        <f t="shared" si="199"/>
        <v>24.225000000000001</v>
      </c>
    </row>
    <row r="1273" spans="1:22" ht="13.5" x14ac:dyDescent="0.25">
      <c r="A1273" s="3">
        <f>RSI!A1273</f>
        <v>43864</v>
      </c>
      <c r="B1273" s="2">
        <f>RSI!B1273</f>
        <v>6.1856999999999998</v>
      </c>
      <c r="C1273" s="2">
        <f>RSI!I1273</f>
        <v>33.105754961000201</v>
      </c>
      <c r="D1273" s="2">
        <f>MACD!E1273</f>
        <v>0.13474490086523883</v>
      </c>
      <c r="E1273" s="2">
        <f>MACD!F1273</f>
        <v>0.11775333042734577</v>
      </c>
      <c r="F1273" s="2">
        <f>'Moving Avg'!D1273</f>
        <v>6.2875999999999994</v>
      </c>
      <c r="G1273" s="2">
        <f>'Moving Avg'!F1273</f>
        <v>6.4813300000000016</v>
      </c>
      <c r="H1273" s="2">
        <f>'Moving Avg'!G1273</f>
        <v>6.6413320000000029</v>
      </c>
      <c r="I1273" s="2">
        <f>'Moving Avg'!H1273</f>
        <v>6.8408769999999892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  <c r="M1273" s="8">
        <f t="shared" si="190"/>
        <v>25</v>
      </c>
      <c r="N1273" s="8">
        <f t="shared" si="191"/>
        <v>0</v>
      </c>
      <c r="O1273" s="8">
        <f t="shared" si="192"/>
        <v>0</v>
      </c>
      <c r="P1273" s="8">
        <f t="shared" si="193"/>
        <v>16.5</v>
      </c>
      <c r="Q1273" s="9">
        <f t="shared" si="194"/>
        <v>11.225</v>
      </c>
      <c r="R1273" s="9">
        <f t="shared" si="195"/>
        <v>9.125</v>
      </c>
      <c r="S1273" s="9">
        <f t="shared" si="196"/>
        <v>11.175000000000001</v>
      </c>
      <c r="T1273" s="9">
        <f t="shared" si="197"/>
        <v>10.375</v>
      </c>
      <c r="U1273" s="8">
        <f t="shared" si="198"/>
        <v>10.508333333333335</v>
      </c>
      <c r="V1273" s="8">
        <f t="shared" si="199"/>
        <v>10.475000000000001</v>
      </c>
    </row>
    <row r="1274" spans="1:22" ht="13.5" x14ac:dyDescent="0.25">
      <c r="A1274" s="3">
        <f>RSI!A1274</f>
        <v>43865</v>
      </c>
      <c r="B1274" s="2">
        <f>RSI!B1274</f>
        <v>6.2295999999999996</v>
      </c>
      <c r="C1274" s="2">
        <f>RSI!I1274</f>
        <v>36.170064049292861</v>
      </c>
      <c r="D1274" s="2">
        <f>MACD!E1274</f>
        <v>0.12172978298071335</v>
      </c>
      <c r="E1274" s="2">
        <f>MACD!F1274</f>
        <v>0.11854862093801929</v>
      </c>
      <c r="F1274" s="2">
        <f>'Moving Avg'!D1274</f>
        <v>6.2507000000000001</v>
      </c>
      <c r="G1274" s="2">
        <f>'Moving Avg'!F1274</f>
        <v>6.454530000000001</v>
      </c>
      <c r="H1274" s="2">
        <f>'Moving Avg'!G1274</f>
        <v>6.6306120000000028</v>
      </c>
      <c r="I1274" s="2">
        <f>'Moving Avg'!H1274</f>
        <v>6.8361029999999889</v>
      </c>
      <c r="J1274" s="6" t="str">
        <f>OBV!F1274</f>
        <v>BULLISH</v>
      </c>
      <c r="K1274" s="6" t="str">
        <f>OBV!G1274</f>
        <v>NEUTRAL</v>
      </c>
      <c r="L1274" s="6" t="str">
        <f>OBV!H1274</f>
        <v>BULLISH DIVERGENCE</v>
      </c>
      <c r="M1274" s="8">
        <f t="shared" si="190"/>
        <v>25</v>
      </c>
      <c r="N1274" s="8">
        <f t="shared" si="191"/>
        <v>0</v>
      </c>
      <c r="O1274" s="8">
        <f t="shared" si="192"/>
        <v>0</v>
      </c>
      <c r="P1274" s="8">
        <f t="shared" si="193"/>
        <v>66.5</v>
      </c>
      <c r="Q1274" s="9">
        <f t="shared" si="194"/>
        <v>18.725000000000001</v>
      </c>
      <c r="R1274" s="9">
        <f t="shared" si="195"/>
        <v>21.625</v>
      </c>
      <c r="S1274" s="9">
        <f t="shared" si="196"/>
        <v>33.674999999999997</v>
      </c>
      <c r="T1274" s="9">
        <f t="shared" si="197"/>
        <v>22.875</v>
      </c>
      <c r="U1274" s="8">
        <f t="shared" si="198"/>
        <v>24.675000000000001</v>
      </c>
      <c r="V1274" s="8">
        <f t="shared" si="199"/>
        <v>24.225000000000001</v>
      </c>
    </row>
    <row r="1275" spans="1:22" ht="13.5" x14ac:dyDescent="0.25">
      <c r="A1275" s="3">
        <f>RSI!A1275</f>
        <v>43866</v>
      </c>
      <c r="B1275" s="2">
        <f>RSI!B1275</f>
        <v>6.0538999999999996</v>
      </c>
      <c r="C1275" s="2">
        <f>RSI!I1275</f>
        <v>30.206153027392673</v>
      </c>
      <c r="D1275" s="2">
        <f>MACD!E1275</f>
        <v>0.12255520591470948</v>
      </c>
      <c r="E1275" s="2">
        <f>MACD!F1275</f>
        <v>0.11934993793335734</v>
      </c>
      <c r="F1275" s="2">
        <f>'Moving Avg'!D1275</f>
        <v>6.2155599999999991</v>
      </c>
      <c r="G1275" s="2">
        <f>'Moving Avg'!F1275</f>
        <v>6.4189450000000008</v>
      </c>
      <c r="H1275" s="2">
        <f>'Moving Avg'!G1275</f>
        <v>6.6139180000000035</v>
      </c>
      <c r="I1275" s="2">
        <f>'Moving Avg'!H1275</f>
        <v>6.8315069999999887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  <c r="M1275" s="8">
        <f t="shared" si="190"/>
        <v>25</v>
      </c>
      <c r="N1275" s="8">
        <f t="shared" si="191"/>
        <v>0</v>
      </c>
      <c r="O1275" s="8">
        <f t="shared" si="192"/>
        <v>0</v>
      </c>
      <c r="P1275" s="8">
        <f t="shared" si="193"/>
        <v>16.5</v>
      </c>
      <c r="Q1275" s="9">
        <f t="shared" si="194"/>
        <v>11.225</v>
      </c>
      <c r="R1275" s="9">
        <f t="shared" si="195"/>
        <v>9.125</v>
      </c>
      <c r="S1275" s="9">
        <f t="shared" si="196"/>
        <v>11.175000000000001</v>
      </c>
      <c r="T1275" s="9">
        <f t="shared" si="197"/>
        <v>10.375</v>
      </c>
      <c r="U1275" s="8">
        <f t="shared" si="198"/>
        <v>10.508333333333335</v>
      </c>
      <c r="V1275" s="8">
        <f t="shared" si="199"/>
        <v>10.475000000000001</v>
      </c>
    </row>
    <row r="1276" spans="1:22" ht="13.5" x14ac:dyDescent="0.25">
      <c r="A1276" s="3">
        <f>RSI!A1276</f>
        <v>43867</v>
      </c>
      <c r="B1276" s="2">
        <f>RSI!B1276</f>
        <v>6.0538999999999996</v>
      </c>
      <c r="C1276" s="2">
        <f>RSI!I1276</f>
        <v>30.206153027392659</v>
      </c>
      <c r="D1276" s="2">
        <f>MACD!E1276</f>
        <v>0.12437107623718813</v>
      </c>
      <c r="E1276" s="2">
        <f>MACD!F1276</f>
        <v>0.12035416559412351</v>
      </c>
      <c r="F1276" s="2">
        <f>'Moving Avg'!D1276</f>
        <v>6.1522999999999994</v>
      </c>
      <c r="G1276" s="2">
        <f>'Moving Avg'!F1276</f>
        <v>6.3877550000000003</v>
      </c>
      <c r="H1276" s="2">
        <f>'Moving Avg'!G1276</f>
        <v>6.5979280000000031</v>
      </c>
      <c r="I1276" s="2">
        <f>'Moving Avg'!H1276</f>
        <v>6.8265859999999892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  <c r="M1276" s="8">
        <f t="shared" si="190"/>
        <v>25</v>
      </c>
      <c r="N1276" s="8">
        <f t="shared" si="191"/>
        <v>0</v>
      </c>
      <c r="O1276" s="8">
        <f t="shared" si="192"/>
        <v>0</v>
      </c>
      <c r="P1276" s="8">
        <f t="shared" si="193"/>
        <v>16.5</v>
      </c>
      <c r="Q1276" s="9">
        <f t="shared" si="194"/>
        <v>11.225</v>
      </c>
      <c r="R1276" s="9">
        <f t="shared" si="195"/>
        <v>9.125</v>
      </c>
      <c r="S1276" s="9">
        <f t="shared" si="196"/>
        <v>11.175000000000001</v>
      </c>
      <c r="T1276" s="9">
        <f t="shared" si="197"/>
        <v>10.375</v>
      </c>
      <c r="U1276" s="8">
        <f t="shared" si="198"/>
        <v>10.508333333333335</v>
      </c>
      <c r="V1276" s="8">
        <f t="shared" si="199"/>
        <v>10.475000000000001</v>
      </c>
    </row>
    <row r="1277" spans="1:22" ht="13.5" x14ac:dyDescent="0.25">
      <c r="A1277" s="3">
        <f>RSI!A1277</f>
        <v>43868</v>
      </c>
      <c r="B1277" s="2">
        <f>RSI!B1277</f>
        <v>6.1505000000000001</v>
      </c>
      <c r="C1277" s="2">
        <f>RSI!I1277</f>
        <v>36.845991722502511</v>
      </c>
      <c r="D1277" s="2">
        <f>MACD!E1277</f>
        <v>0.12102600510822192</v>
      </c>
      <c r="E1277" s="2">
        <f>MACD!F1277</f>
        <v>0.1204885334969432</v>
      </c>
      <c r="F1277" s="2">
        <f>'Moving Avg'!D1277</f>
        <v>6.1347199999999997</v>
      </c>
      <c r="G1277" s="2">
        <f>'Moving Avg'!F1277</f>
        <v>6.3657899999999996</v>
      </c>
      <c r="H1277" s="2">
        <f>'Moving Avg'!G1277</f>
        <v>6.5858020000000019</v>
      </c>
      <c r="I1277" s="2">
        <f>'Moving Avg'!H1277</f>
        <v>6.82141649999999</v>
      </c>
      <c r="J1277" s="6" t="str">
        <f>OBV!F1277</f>
        <v>BULLISH</v>
      </c>
      <c r="K1277" s="6" t="str">
        <f>OBV!G1277</f>
        <v>NEUTRAL</v>
      </c>
      <c r="L1277" s="6" t="str">
        <f>OBV!H1277</f>
        <v>BULLISH DIVERGENCE</v>
      </c>
      <c r="M1277" s="8">
        <f t="shared" si="190"/>
        <v>25</v>
      </c>
      <c r="N1277" s="8">
        <f t="shared" si="191"/>
        <v>0</v>
      </c>
      <c r="O1277" s="8">
        <f t="shared" si="192"/>
        <v>0</v>
      </c>
      <c r="P1277" s="8">
        <f t="shared" si="193"/>
        <v>66.5</v>
      </c>
      <c r="Q1277" s="9">
        <f t="shared" si="194"/>
        <v>18.725000000000001</v>
      </c>
      <c r="R1277" s="9">
        <f t="shared" si="195"/>
        <v>21.625</v>
      </c>
      <c r="S1277" s="9">
        <f t="shared" si="196"/>
        <v>33.674999999999997</v>
      </c>
      <c r="T1277" s="9">
        <f t="shared" si="197"/>
        <v>22.875</v>
      </c>
      <c r="U1277" s="8">
        <f t="shared" si="198"/>
        <v>24.675000000000001</v>
      </c>
      <c r="V1277" s="8">
        <f t="shared" si="199"/>
        <v>24.225000000000001</v>
      </c>
    </row>
    <row r="1278" spans="1:22" ht="13.5" x14ac:dyDescent="0.25">
      <c r="A1278" s="3">
        <f>RSI!A1278</f>
        <v>43871</v>
      </c>
      <c r="B1278" s="2">
        <f>RSI!B1278</f>
        <v>6.1505000000000001</v>
      </c>
      <c r="C1278" s="2">
        <f>RSI!I1278</f>
        <v>36.845991722502511</v>
      </c>
      <c r="D1278" s="2">
        <f>MACD!E1278</f>
        <v>0.12377643650167336</v>
      </c>
      <c r="E1278" s="2">
        <f>MACD!F1278</f>
        <v>0.12114611409788924</v>
      </c>
      <c r="F1278" s="2">
        <f>'Moving Avg'!D1278</f>
        <v>6.1276799999999998</v>
      </c>
      <c r="G1278" s="2">
        <f>'Moving Avg'!F1278</f>
        <v>6.3438249999999998</v>
      </c>
      <c r="H1278" s="2">
        <f>'Moving Avg'!G1278</f>
        <v>6.5736760000000025</v>
      </c>
      <c r="I1278" s="2">
        <f>'Moving Avg'!H1278</f>
        <v>6.8163279999999897</v>
      </c>
      <c r="J1278" s="6" t="str">
        <f>OBV!F1278</f>
        <v>BULLISH</v>
      </c>
      <c r="K1278" s="6" t="str">
        <f>OBV!G1278</f>
        <v>NEUTRAL</v>
      </c>
      <c r="L1278" s="6" t="str">
        <f>OBV!H1278</f>
        <v>BULLISH DIVERGENCE</v>
      </c>
      <c r="M1278" s="8">
        <f t="shared" si="190"/>
        <v>25</v>
      </c>
      <c r="N1278" s="8">
        <f t="shared" si="191"/>
        <v>0</v>
      </c>
      <c r="O1278" s="8">
        <f t="shared" si="192"/>
        <v>0</v>
      </c>
      <c r="P1278" s="8">
        <f t="shared" si="193"/>
        <v>66.5</v>
      </c>
      <c r="Q1278" s="9">
        <f t="shared" si="194"/>
        <v>18.725000000000001</v>
      </c>
      <c r="R1278" s="9">
        <f t="shared" si="195"/>
        <v>21.625</v>
      </c>
      <c r="S1278" s="9">
        <f t="shared" si="196"/>
        <v>33.674999999999997</v>
      </c>
      <c r="T1278" s="9">
        <f t="shared" si="197"/>
        <v>22.875</v>
      </c>
      <c r="U1278" s="8">
        <f t="shared" si="198"/>
        <v>24.675000000000001</v>
      </c>
      <c r="V1278" s="8">
        <f t="shared" si="199"/>
        <v>24.225000000000001</v>
      </c>
    </row>
    <row r="1279" spans="1:22" ht="13.5" x14ac:dyDescent="0.25">
      <c r="A1279" s="3">
        <f>RSI!A1279</f>
        <v>43872</v>
      </c>
      <c r="B1279" s="2">
        <f>RSI!B1279</f>
        <v>6.0627000000000004</v>
      </c>
      <c r="C1279" s="2">
        <f>RSI!I1279</f>
        <v>33.487741818448839</v>
      </c>
      <c r="D1279" s="2">
        <f>MACD!E1279</f>
        <v>0.13402846751931463</v>
      </c>
      <c r="E1279" s="2">
        <f>MACD!F1279</f>
        <v>0.12372258478217432</v>
      </c>
      <c r="F1279" s="2">
        <f>'Moving Avg'!D1279</f>
        <v>6.0942999999999996</v>
      </c>
      <c r="G1279" s="2">
        <f>'Moving Avg'!F1279</f>
        <v>6.3218599999999991</v>
      </c>
      <c r="H1279" s="2">
        <f>'Moving Avg'!G1279</f>
        <v>6.5597940000000028</v>
      </c>
      <c r="I1279" s="2">
        <f>'Moving Avg'!H1279</f>
        <v>6.8108414999999889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  <c r="M1279" s="8">
        <f t="shared" si="190"/>
        <v>25</v>
      </c>
      <c r="N1279" s="8">
        <f t="shared" si="191"/>
        <v>0</v>
      </c>
      <c r="O1279" s="8">
        <f t="shared" si="192"/>
        <v>0</v>
      </c>
      <c r="P1279" s="8">
        <f t="shared" si="193"/>
        <v>16.5</v>
      </c>
      <c r="Q1279" s="9">
        <f t="shared" si="194"/>
        <v>11.225</v>
      </c>
      <c r="R1279" s="9">
        <f t="shared" si="195"/>
        <v>9.125</v>
      </c>
      <c r="S1279" s="9">
        <f t="shared" si="196"/>
        <v>11.175000000000001</v>
      </c>
      <c r="T1279" s="9">
        <f t="shared" si="197"/>
        <v>10.375</v>
      </c>
      <c r="U1279" s="8">
        <f t="shared" si="198"/>
        <v>10.508333333333335</v>
      </c>
      <c r="V1279" s="8">
        <f t="shared" si="199"/>
        <v>10.475000000000001</v>
      </c>
    </row>
    <row r="1280" spans="1:22" ht="13.5" x14ac:dyDescent="0.25">
      <c r="A1280" s="3">
        <f>RSI!A1280</f>
        <v>43873</v>
      </c>
      <c r="B1280" s="2">
        <f>RSI!B1280</f>
        <v>6.1329000000000002</v>
      </c>
      <c r="C1280" s="2">
        <f>RSI!I1280</f>
        <v>38.327685289507308</v>
      </c>
      <c r="D1280" s="2">
        <f>MACD!E1280</f>
        <v>0.1109532386297829</v>
      </c>
      <c r="E1280" s="2">
        <f>MACD!F1280</f>
        <v>0.12116871555169605</v>
      </c>
      <c r="F1280" s="2">
        <f>'Moving Avg'!D1280</f>
        <v>6.1101000000000001</v>
      </c>
      <c r="G1280" s="2">
        <f>'Moving Avg'!F1280</f>
        <v>6.2946200000000001</v>
      </c>
      <c r="H1280" s="2">
        <f>'Moving Avg'!G1280</f>
        <v>6.5511820000000025</v>
      </c>
      <c r="I1280" s="2">
        <f>'Moving Avg'!H1280</f>
        <v>6.8057059999999892</v>
      </c>
      <c r="J1280" s="6" t="str">
        <f>OBV!F1280</f>
        <v>BULLISH</v>
      </c>
      <c r="K1280" s="6" t="str">
        <f>OBV!G1280</f>
        <v>NEUTRAL</v>
      </c>
      <c r="L1280" s="6" t="str">
        <f>OBV!H1280</f>
        <v>CONFIRMED BULLISH</v>
      </c>
      <c r="M1280" s="8">
        <f t="shared" si="190"/>
        <v>25</v>
      </c>
      <c r="N1280" s="8">
        <f t="shared" si="191"/>
        <v>45</v>
      </c>
      <c r="O1280" s="8">
        <f t="shared" si="192"/>
        <v>0</v>
      </c>
      <c r="P1280" s="8">
        <f t="shared" si="193"/>
        <v>83.5</v>
      </c>
      <c r="Q1280" s="9">
        <f t="shared" si="194"/>
        <v>37.024999999999999</v>
      </c>
      <c r="R1280" s="9">
        <f t="shared" si="195"/>
        <v>34.875</v>
      </c>
      <c r="S1280" s="9">
        <f t="shared" si="196"/>
        <v>48.075000000000003</v>
      </c>
      <c r="T1280" s="9">
        <f t="shared" si="197"/>
        <v>38.375</v>
      </c>
      <c r="U1280" s="8">
        <f t="shared" si="198"/>
        <v>39.991666666666667</v>
      </c>
      <c r="V1280" s="8">
        <f t="shared" si="199"/>
        <v>39.587500000000006</v>
      </c>
    </row>
    <row r="1281" spans="1:22" ht="13.5" x14ac:dyDescent="0.25">
      <c r="A1281" s="3">
        <f>RSI!A1281</f>
        <v>43874</v>
      </c>
      <c r="B1281" s="2">
        <f>RSI!B1281</f>
        <v>5.9748000000000001</v>
      </c>
      <c r="C1281" s="2">
        <f>RSI!I1281</f>
        <v>32.578018204051205</v>
      </c>
      <c r="D1281" s="2">
        <f>MACD!E1281</f>
        <v>0.12605380586869863</v>
      </c>
      <c r="E1281" s="2">
        <f>MACD!F1281</f>
        <v>0.12214573361509658</v>
      </c>
      <c r="F1281" s="2">
        <f>'Moving Avg'!D1281</f>
        <v>6.0942800000000004</v>
      </c>
      <c r="G1281" s="2">
        <f>'Moving Avg'!F1281</f>
        <v>6.2660649999999993</v>
      </c>
      <c r="H1281" s="2">
        <f>'Moving Avg'!G1281</f>
        <v>6.5355420000000013</v>
      </c>
      <c r="I1281" s="2">
        <f>'Moving Avg'!H1281</f>
        <v>6.7999014999999892</v>
      </c>
      <c r="J1281" s="6" t="str">
        <f>OBV!F1281</f>
        <v>BULLISH</v>
      </c>
      <c r="K1281" s="6" t="str">
        <f>OBV!G1281</f>
        <v>NEUTRAL</v>
      </c>
      <c r="L1281" s="6" t="str">
        <f>OBV!H1281</f>
        <v>BULLISH DIVERGENCE</v>
      </c>
      <c r="M1281" s="8">
        <f t="shared" si="190"/>
        <v>25</v>
      </c>
      <c r="N1281" s="8">
        <f t="shared" si="191"/>
        <v>0</v>
      </c>
      <c r="O1281" s="8">
        <f t="shared" si="192"/>
        <v>0</v>
      </c>
      <c r="P1281" s="8">
        <f t="shared" si="193"/>
        <v>66.5</v>
      </c>
      <c r="Q1281" s="9">
        <f t="shared" si="194"/>
        <v>18.725000000000001</v>
      </c>
      <c r="R1281" s="9">
        <f t="shared" si="195"/>
        <v>21.625</v>
      </c>
      <c r="S1281" s="9">
        <f t="shared" si="196"/>
        <v>33.674999999999997</v>
      </c>
      <c r="T1281" s="9">
        <f t="shared" si="197"/>
        <v>22.875</v>
      </c>
      <c r="U1281" s="8">
        <f t="shared" si="198"/>
        <v>24.675000000000001</v>
      </c>
      <c r="V1281" s="8">
        <f t="shared" si="199"/>
        <v>24.225000000000001</v>
      </c>
    </row>
    <row r="1282" spans="1:22" ht="13.5" x14ac:dyDescent="0.25">
      <c r="A1282" s="3">
        <f>RSI!A1282</f>
        <v>43875</v>
      </c>
      <c r="B1282" s="2">
        <f>RSI!B1282</f>
        <v>6.1417000000000002</v>
      </c>
      <c r="C1282" s="2">
        <f>RSI!I1282</f>
        <v>42.401209881133767</v>
      </c>
      <c r="D1282" s="2">
        <f>MACD!E1282</f>
        <v>0.10831432087504478</v>
      </c>
      <c r="E1282" s="2">
        <f>MACD!F1282</f>
        <v>0.11937945106708622</v>
      </c>
      <c r="F1282" s="2">
        <f>'Moving Avg'!D1282</f>
        <v>6.0925200000000004</v>
      </c>
      <c r="G1282" s="2">
        <f>'Moving Avg'!F1282</f>
        <v>6.2462949999999999</v>
      </c>
      <c r="H1282" s="2">
        <f>'Moving Avg'!G1282</f>
        <v>6.5230640000000015</v>
      </c>
      <c r="I1282" s="2">
        <f>'Moving Avg'!H1282</f>
        <v>6.7950129999999884</v>
      </c>
      <c r="J1282" s="6" t="str">
        <f>OBV!F1282</f>
        <v>BULLISH</v>
      </c>
      <c r="K1282" s="6" t="str">
        <f>OBV!G1282</f>
        <v>NEUTRAL</v>
      </c>
      <c r="L1282" s="6" t="str">
        <f>OBV!H1282</f>
        <v>BULLISH DIVERGENCE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45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66.5</v>
      </c>
      <c r="Q1282" s="9">
        <f t="shared" si="194"/>
        <v>34.475000000000001</v>
      </c>
      <c r="R1282" s="9">
        <f t="shared" si="195"/>
        <v>30.625</v>
      </c>
      <c r="S1282" s="9">
        <f t="shared" si="196"/>
        <v>40.424999999999997</v>
      </c>
      <c r="T1282" s="9">
        <f t="shared" si="197"/>
        <v>34.125</v>
      </c>
      <c r="U1282" s="8">
        <f t="shared" si="198"/>
        <v>35.174999999999997</v>
      </c>
      <c r="V1282" s="8">
        <f t="shared" si="199"/>
        <v>34.912499999999994</v>
      </c>
    </row>
    <row r="1283" spans="1:22" ht="13.5" x14ac:dyDescent="0.25">
      <c r="A1283" s="3">
        <f>RSI!A1283</f>
        <v>43878</v>
      </c>
      <c r="B1283" s="2">
        <f>RSI!B1283</f>
        <v>6.1417000000000002</v>
      </c>
      <c r="C1283" s="2">
        <f>RSI!I1283</f>
        <v>42.401209881133781</v>
      </c>
      <c r="D1283" s="2">
        <f>MACD!E1283</f>
        <v>8.6175814730443001E-2</v>
      </c>
      <c r="E1283" s="2">
        <f>MACD!F1283</f>
        <v>0.11273872379975758</v>
      </c>
      <c r="F1283" s="2">
        <f>'Moving Avg'!D1283</f>
        <v>6.0907600000000004</v>
      </c>
      <c r="G1283" s="2">
        <f>'Moving Avg'!F1283</f>
        <v>6.2265249999999996</v>
      </c>
      <c r="H1283" s="2">
        <f>'Moving Avg'!G1283</f>
        <v>6.5125200000000021</v>
      </c>
      <c r="I1283" s="2">
        <f>'Moving Avg'!H1283</f>
        <v>6.7904089999999879</v>
      </c>
      <c r="J1283" s="6" t="str">
        <f>OBV!F1283</f>
        <v>BULLISH</v>
      </c>
      <c r="K1283" s="6" t="str">
        <f>OBV!G1283</f>
        <v>NEUTRAL</v>
      </c>
      <c r="L1283" s="6" t="str">
        <f>OBV!H1283</f>
        <v>BULLISH DIVERGENCE</v>
      </c>
      <c r="M1283" s="8">
        <f t="shared" si="200"/>
        <v>25</v>
      </c>
      <c r="N1283" s="8">
        <f t="shared" si="201"/>
        <v>100</v>
      </c>
      <c r="O1283" s="8">
        <f t="shared" si="202"/>
        <v>0</v>
      </c>
      <c r="P1283" s="8">
        <f t="shared" si="203"/>
        <v>66.5</v>
      </c>
      <c r="Q1283" s="9">
        <f t="shared" ref="Q1283:Q1346" si="204">0.35*M1283+N1283*0.35+O1283*0.15+P1283*0.15</f>
        <v>53.725000000000001</v>
      </c>
      <c r="R1283" s="9">
        <f t="shared" ref="R1283:R1346" si="205">M1283*0.2+N1283*0.2+O1283*0.35+P1283*0.25</f>
        <v>41.625</v>
      </c>
      <c r="S1283" s="9">
        <f t="shared" ref="S1283:S1346" si="206">M1283*0.15+N1283*0.15+O1283*0.25+P1283*0.45</f>
        <v>48.674999999999997</v>
      </c>
      <c r="T1283" s="9">
        <f t="shared" ref="T1283:T1346" si="207">0.25*SUM(M1283:P1283)</f>
        <v>47.875</v>
      </c>
      <c r="U1283" s="8">
        <f t="shared" ref="U1283:U1346" si="208">SUM(Q1283:S1283)/3</f>
        <v>48.008333333333326</v>
      </c>
      <c r="V1283" s="8">
        <f t="shared" ref="V1283:V1346" si="209">SUM(Q1283:T1283)/4</f>
        <v>47.974999999999994</v>
      </c>
    </row>
    <row r="1284" spans="1:22" ht="13.5" x14ac:dyDescent="0.25">
      <c r="A1284" s="3">
        <f>RSI!A1284</f>
        <v>43879</v>
      </c>
      <c r="B1284" s="2">
        <f>RSI!B1284</f>
        <v>6.1417000000000002</v>
      </c>
      <c r="C1284" s="2">
        <f>RSI!I1284</f>
        <v>42.401209881133788</v>
      </c>
      <c r="D1284" s="2">
        <f>MACD!E1284</f>
        <v>7.5104041372359376E-2</v>
      </c>
      <c r="E1284" s="2">
        <f>MACD!F1284</f>
        <v>0.10521178731427794</v>
      </c>
      <c r="F1284" s="2">
        <f>'Moving Avg'!D1284</f>
        <v>6.10656</v>
      </c>
      <c r="G1284" s="2">
        <f>'Moving Avg'!F1284</f>
        <v>6.2129050000000001</v>
      </c>
      <c r="H1284" s="2">
        <f>'Moving Avg'!G1284</f>
        <v>6.5000420000000032</v>
      </c>
      <c r="I1284" s="2">
        <f>'Moving Avg'!H1284</f>
        <v>6.7868209999999882</v>
      </c>
      <c r="J1284" s="6" t="str">
        <f>OBV!F1284</f>
        <v>BULLISH</v>
      </c>
      <c r="K1284" s="6" t="str">
        <f>OBV!G1284</f>
        <v>NEUTRAL</v>
      </c>
      <c r="L1284" s="6" t="str">
        <f>OBV!H1284</f>
        <v>CONFIRMED BULLISH</v>
      </c>
      <c r="M1284" s="8">
        <f t="shared" si="200"/>
        <v>25</v>
      </c>
      <c r="N1284" s="8">
        <f t="shared" si="201"/>
        <v>100</v>
      </c>
      <c r="O1284" s="8">
        <f t="shared" si="202"/>
        <v>0</v>
      </c>
      <c r="P1284" s="8">
        <f t="shared" si="203"/>
        <v>83.5</v>
      </c>
      <c r="Q1284" s="9">
        <f t="shared" si="204"/>
        <v>56.274999999999999</v>
      </c>
      <c r="R1284" s="9">
        <f t="shared" si="205"/>
        <v>45.875</v>
      </c>
      <c r="S1284" s="9">
        <f t="shared" si="206"/>
        <v>56.325000000000003</v>
      </c>
      <c r="T1284" s="9">
        <f t="shared" si="207"/>
        <v>52.125</v>
      </c>
      <c r="U1284" s="8">
        <f t="shared" si="208"/>
        <v>52.82500000000001</v>
      </c>
      <c r="V1284" s="8">
        <f t="shared" si="209"/>
        <v>52.650000000000006</v>
      </c>
    </row>
    <row r="1285" spans="1:22" ht="13.5" x14ac:dyDescent="0.25">
      <c r="A1285" s="3">
        <f>RSI!A1285</f>
        <v>43880</v>
      </c>
      <c r="B1285" s="2">
        <f>RSI!B1285</f>
        <v>6.0801999999999996</v>
      </c>
      <c r="C1285" s="2">
        <f>RSI!I1285</f>
        <v>39.736709222224562</v>
      </c>
      <c r="D1285" s="2">
        <f>MACD!E1285</f>
        <v>4.4100184281298027E-2</v>
      </c>
      <c r="E1285" s="2">
        <f>MACD!F1285</f>
        <v>9.2989466707681961E-2</v>
      </c>
      <c r="F1285" s="2">
        <f>'Moving Avg'!D1285</f>
        <v>6.0960200000000002</v>
      </c>
      <c r="G1285" s="2">
        <f>'Moving Avg'!F1285</f>
        <v>6.1970900000000002</v>
      </c>
      <c r="H1285" s="2">
        <f>'Moving Avg'!G1285</f>
        <v>6.486334000000002</v>
      </c>
      <c r="I1285" s="2">
        <f>'Moving Avg'!H1285</f>
        <v>6.7832504999999905</v>
      </c>
      <c r="J1285" s="6" t="str">
        <f>OBV!F1285</f>
        <v>BULLISH</v>
      </c>
      <c r="K1285" s="6" t="str">
        <f>OBV!G1285</f>
        <v>NEUTRAL</v>
      </c>
      <c r="L1285" s="6" t="str">
        <f>OBV!H1285</f>
        <v>BULLISH DIVERGENCE</v>
      </c>
      <c r="M1285" s="8">
        <f t="shared" si="200"/>
        <v>25</v>
      </c>
      <c r="N1285" s="8">
        <f t="shared" si="201"/>
        <v>100</v>
      </c>
      <c r="O1285" s="8">
        <f t="shared" si="202"/>
        <v>0</v>
      </c>
      <c r="P1285" s="8">
        <f t="shared" si="203"/>
        <v>66.5</v>
      </c>
      <c r="Q1285" s="9">
        <f t="shared" si="204"/>
        <v>53.725000000000001</v>
      </c>
      <c r="R1285" s="9">
        <f t="shared" si="205"/>
        <v>41.625</v>
      </c>
      <c r="S1285" s="9">
        <f t="shared" si="206"/>
        <v>48.674999999999997</v>
      </c>
      <c r="T1285" s="9">
        <f t="shared" si="207"/>
        <v>47.875</v>
      </c>
      <c r="U1285" s="8">
        <f t="shared" si="208"/>
        <v>48.008333333333326</v>
      </c>
      <c r="V1285" s="8">
        <f t="shared" si="209"/>
        <v>47.974999999999994</v>
      </c>
    </row>
    <row r="1286" spans="1:22" ht="13.5" x14ac:dyDescent="0.25">
      <c r="A1286" s="3">
        <f>RSI!A1286</f>
        <v>43881</v>
      </c>
      <c r="B1286" s="2">
        <f>RSI!B1286</f>
        <v>6.1505000000000001</v>
      </c>
      <c r="C1286" s="2">
        <f>RSI!I1286</f>
        <v>44.063794716762295</v>
      </c>
      <c r="D1286" s="2">
        <f>MACD!E1286</f>
        <v>1.3799724346349684E-2</v>
      </c>
      <c r="E1286" s="2">
        <f>MACD!F1286</f>
        <v>7.7151518235415509E-2</v>
      </c>
      <c r="F1286" s="2">
        <f>'Moving Avg'!D1286</f>
        <v>6.1311599999999995</v>
      </c>
      <c r="G1286" s="2">
        <f>'Moving Avg'!F1286</f>
        <v>6.185225</v>
      </c>
      <c r="H1286" s="2">
        <f>'Moving Avg'!G1286</f>
        <v>6.4742080000000035</v>
      </c>
      <c r="I1286" s="2">
        <f>'Moving Avg'!H1286</f>
        <v>6.7790154999999901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  <c r="M1286" s="8">
        <f t="shared" si="200"/>
        <v>25</v>
      </c>
      <c r="N1286" s="8">
        <f t="shared" si="201"/>
        <v>100</v>
      </c>
      <c r="O1286" s="8">
        <f t="shared" si="202"/>
        <v>0</v>
      </c>
      <c r="P1286" s="8">
        <f t="shared" si="203"/>
        <v>83.5</v>
      </c>
      <c r="Q1286" s="9">
        <f t="shared" si="204"/>
        <v>56.274999999999999</v>
      </c>
      <c r="R1286" s="9">
        <f t="shared" si="205"/>
        <v>45.875</v>
      </c>
      <c r="S1286" s="9">
        <f t="shared" si="206"/>
        <v>56.325000000000003</v>
      </c>
      <c r="T1286" s="9">
        <f t="shared" si="207"/>
        <v>52.125</v>
      </c>
      <c r="U1286" s="8">
        <f t="shared" si="208"/>
        <v>52.82500000000001</v>
      </c>
      <c r="V1286" s="8">
        <f t="shared" si="209"/>
        <v>52.650000000000006</v>
      </c>
    </row>
    <row r="1287" spans="1:22" ht="13.5" x14ac:dyDescent="0.25">
      <c r="A1287" s="3">
        <f>RSI!A1287</f>
        <v>43882</v>
      </c>
      <c r="B1287" s="2">
        <f>RSI!B1287</f>
        <v>6.1417000000000002</v>
      </c>
      <c r="C1287" s="2">
        <f>RSI!I1287</f>
        <v>43.641366418979359</v>
      </c>
      <c r="D1287" s="2">
        <f>MACD!E1287</f>
        <v>4.3153215557625302E-3</v>
      </c>
      <c r="E1287" s="2">
        <f>MACD!F1287</f>
        <v>6.258427889948491E-2</v>
      </c>
      <c r="F1287" s="2">
        <f>'Moving Avg'!D1287</f>
        <v>6.1311599999999995</v>
      </c>
      <c r="G1287" s="2">
        <f>'Moving Avg'!F1287</f>
        <v>6.1729200000000004</v>
      </c>
      <c r="H1287" s="2">
        <f>'Moving Avg'!G1287</f>
        <v>6.4652460000000032</v>
      </c>
      <c r="I1287" s="2">
        <f>'Moving Avg'!H1287</f>
        <v>6.7747364999999888</v>
      </c>
      <c r="J1287" s="6" t="str">
        <f>OBV!F1287</f>
        <v>BEARISH</v>
      </c>
      <c r="K1287" s="6" t="str">
        <f>OBV!G1287</f>
        <v>NEUTRAL</v>
      </c>
      <c r="L1287" s="6" t="str">
        <f>OBV!H1287</f>
        <v>NEUTRAL</v>
      </c>
      <c r="M1287" s="8">
        <f t="shared" si="200"/>
        <v>25</v>
      </c>
      <c r="N1287" s="8">
        <f t="shared" si="201"/>
        <v>100</v>
      </c>
      <c r="O1287" s="8">
        <f t="shared" si="202"/>
        <v>0</v>
      </c>
      <c r="P1287" s="8">
        <f t="shared" si="203"/>
        <v>16.5</v>
      </c>
      <c r="Q1287" s="9">
        <f t="shared" si="204"/>
        <v>46.225000000000001</v>
      </c>
      <c r="R1287" s="9">
        <f t="shared" si="205"/>
        <v>29.125</v>
      </c>
      <c r="S1287" s="9">
        <f t="shared" si="206"/>
        <v>26.175000000000001</v>
      </c>
      <c r="T1287" s="9">
        <f t="shared" si="207"/>
        <v>35.375</v>
      </c>
      <c r="U1287" s="8">
        <f t="shared" si="208"/>
        <v>33.841666666666661</v>
      </c>
      <c r="V1287" s="8">
        <f t="shared" si="209"/>
        <v>34.224999999999994</v>
      </c>
    </row>
    <row r="1288" spans="1:22" ht="13.5" x14ac:dyDescent="0.25">
      <c r="A1288" s="3">
        <f>RSI!A1288</f>
        <v>43885</v>
      </c>
      <c r="B1288" s="2">
        <f>RSI!B1288</f>
        <v>6.0627000000000004</v>
      </c>
      <c r="C1288" s="2">
        <f>RSI!I1288</f>
        <v>39.939639704411086</v>
      </c>
      <c r="D1288" s="2">
        <f>MACD!E1288</f>
        <v>2.7874809471164497E-3</v>
      </c>
      <c r="E1288" s="2">
        <f>MACD!F1288</f>
        <v>5.0624919309011217E-2</v>
      </c>
      <c r="F1288" s="2">
        <f>'Moving Avg'!D1288</f>
        <v>6.1153599999999999</v>
      </c>
      <c r="G1288" s="2">
        <f>'Moving Avg'!F1288</f>
        <v>6.1553500000000003</v>
      </c>
      <c r="H1288" s="2">
        <f>'Moving Avg'!G1288</f>
        <v>6.4511880000000028</v>
      </c>
      <c r="I1288" s="2">
        <f>'Moving Avg'!H1288</f>
        <v>6.7700624999999892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  <c r="M1288" s="8">
        <f t="shared" si="200"/>
        <v>25</v>
      </c>
      <c r="N1288" s="8">
        <f t="shared" si="201"/>
        <v>100</v>
      </c>
      <c r="O1288" s="8">
        <f t="shared" si="202"/>
        <v>0</v>
      </c>
      <c r="P1288" s="8">
        <f t="shared" si="203"/>
        <v>16.5</v>
      </c>
      <c r="Q1288" s="9">
        <f t="shared" si="204"/>
        <v>46.225000000000001</v>
      </c>
      <c r="R1288" s="9">
        <f t="shared" si="205"/>
        <v>29.125</v>
      </c>
      <c r="S1288" s="9">
        <f t="shared" si="206"/>
        <v>26.175000000000001</v>
      </c>
      <c r="T1288" s="9">
        <f t="shared" si="207"/>
        <v>35.375</v>
      </c>
      <c r="U1288" s="8">
        <f t="shared" si="208"/>
        <v>33.841666666666661</v>
      </c>
      <c r="V1288" s="8">
        <f t="shared" si="209"/>
        <v>34.224999999999994</v>
      </c>
    </row>
    <row r="1289" spans="1:22" ht="13.5" x14ac:dyDescent="0.25">
      <c r="A1289" s="3">
        <f>RSI!A1289</f>
        <v>43886</v>
      </c>
      <c r="B1289" s="2">
        <f>RSI!B1289</f>
        <v>5.9836</v>
      </c>
      <c r="C1289" s="2">
        <f>RSI!I1289</f>
        <v>36.592794222290991</v>
      </c>
      <c r="D1289" s="2">
        <f>MACD!E1289</f>
        <v>-5.0891745832712942E-3</v>
      </c>
      <c r="E1289" s="2">
        <f>MACD!F1289</f>
        <v>3.9482100530554717E-2</v>
      </c>
      <c r="F1289" s="2">
        <f>'Moving Avg'!D1289</f>
        <v>6.0837399999999997</v>
      </c>
      <c r="G1289" s="2">
        <f>'Moving Avg'!F1289</f>
        <v>6.1338249999999999</v>
      </c>
      <c r="H1289" s="2">
        <f>'Moving Avg'!G1289</f>
        <v>6.4357240000000022</v>
      </c>
      <c r="I1289" s="2">
        <f>'Moving Avg'!H1289</f>
        <v>6.7664559999999883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  <c r="M1289" s="8">
        <f t="shared" si="200"/>
        <v>25</v>
      </c>
      <c r="N1289" s="8">
        <f t="shared" si="201"/>
        <v>100</v>
      </c>
      <c r="O1289" s="8">
        <f t="shared" si="202"/>
        <v>0</v>
      </c>
      <c r="P1289" s="8">
        <f t="shared" si="203"/>
        <v>16.5</v>
      </c>
      <c r="Q1289" s="9">
        <f t="shared" si="204"/>
        <v>46.225000000000001</v>
      </c>
      <c r="R1289" s="9">
        <f t="shared" si="205"/>
        <v>29.125</v>
      </c>
      <c r="S1289" s="9">
        <f t="shared" si="206"/>
        <v>26.175000000000001</v>
      </c>
      <c r="T1289" s="9">
        <f t="shared" si="207"/>
        <v>35.375</v>
      </c>
      <c r="U1289" s="8">
        <f t="shared" si="208"/>
        <v>33.841666666666661</v>
      </c>
      <c r="V1289" s="8">
        <f t="shared" si="209"/>
        <v>34.224999999999994</v>
      </c>
    </row>
    <row r="1290" spans="1:22" ht="13.5" x14ac:dyDescent="0.25">
      <c r="A1290" s="3">
        <f>RSI!A1290</f>
        <v>43887</v>
      </c>
      <c r="B1290" s="2">
        <f>RSI!B1290</f>
        <v>5.9572000000000003</v>
      </c>
      <c r="C1290" s="2">
        <f>RSI!I1290</f>
        <v>35.52287317375098</v>
      </c>
      <c r="D1290" s="2">
        <f>MACD!E1290</f>
        <v>2.4546329024159874E-3</v>
      </c>
      <c r="E1290" s="2">
        <f>MACD!F1290</f>
        <v>3.2076607004926976E-2</v>
      </c>
      <c r="F1290" s="2">
        <f>'Moving Avg'!D1290</f>
        <v>6.0591400000000002</v>
      </c>
      <c r="G1290" s="2">
        <f>'Moving Avg'!F1290</f>
        <v>6.1202050000000003</v>
      </c>
      <c r="H1290" s="2">
        <f>'Moving Avg'!G1290</f>
        <v>6.4197320000000024</v>
      </c>
      <c r="I1290" s="2">
        <f>'Moving Avg'!H1290</f>
        <v>6.7625144999999884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  <c r="M1290" s="8">
        <f t="shared" si="200"/>
        <v>25</v>
      </c>
      <c r="N1290" s="8">
        <f t="shared" si="201"/>
        <v>100</v>
      </c>
      <c r="O1290" s="8">
        <f t="shared" si="202"/>
        <v>0</v>
      </c>
      <c r="P1290" s="8">
        <f t="shared" si="203"/>
        <v>16.5</v>
      </c>
      <c r="Q1290" s="9">
        <f t="shared" si="204"/>
        <v>46.225000000000001</v>
      </c>
      <c r="R1290" s="9">
        <f t="shared" si="205"/>
        <v>29.125</v>
      </c>
      <c r="S1290" s="9">
        <f t="shared" si="206"/>
        <v>26.175000000000001</v>
      </c>
      <c r="T1290" s="9">
        <f t="shared" si="207"/>
        <v>35.375</v>
      </c>
      <c r="U1290" s="8">
        <f t="shared" si="208"/>
        <v>33.841666666666661</v>
      </c>
      <c r="V1290" s="8">
        <f t="shared" si="209"/>
        <v>34.224999999999994</v>
      </c>
    </row>
    <row r="1291" spans="1:22" ht="13.5" x14ac:dyDescent="0.25">
      <c r="A1291" s="3">
        <f>RSI!A1291</f>
        <v>43888</v>
      </c>
      <c r="B1291" s="2">
        <f>RSI!B1291</f>
        <v>5.9132999999999996</v>
      </c>
      <c r="C1291" s="2">
        <f>RSI!I1291</f>
        <v>33.755431469226835</v>
      </c>
      <c r="D1291" s="2">
        <f>MACD!E1291</f>
        <v>-1.0731895510819101E-2</v>
      </c>
      <c r="E1291" s="2">
        <f>MACD!F1291</f>
        <v>2.3514906501777764E-2</v>
      </c>
      <c r="F1291" s="2">
        <f>'Moving Avg'!D1291</f>
        <v>6.0116999999999994</v>
      </c>
      <c r="G1291" s="2">
        <f>'Moving Avg'!F1291</f>
        <v>6.0973600000000001</v>
      </c>
      <c r="H1291" s="2">
        <f>'Moving Avg'!G1291</f>
        <v>6.4032140000000028</v>
      </c>
      <c r="I1291" s="2">
        <f>'Moving Avg'!H1291</f>
        <v>6.7579469999999882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  <c r="M1291" s="8">
        <f t="shared" si="200"/>
        <v>25</v>
      </c>
      <c r="N1291" s="8">
        <f t="shared" si="201"/>
        <v>100</v>
      </c>
      <c r="O1291" s="8">
        <f t="shared" si="202"/>
        <v>0</v>
      </c>
      <c r="P1291" s="8">
        <f t="shared" si="203"/>
        <v>16.5</v>
      </c>
      <c r="Q1291" s="9">
        <f t="shared" si="204"/>
        <v>46.225000000000001</v>
      </c>
      <c r="R1291" s="9">
        <f t="shared" si="205"/>
        <v>29.125</v>
      </c>
      <c r="S1291" s="9">
        <f t="shared" si="206"/>
        <v>26.175000000000001</v>
      </c>
      <c r="T1291" s="9">
        <f t="shared" si="207"/>
        <v>35.375</v>
      </c>
      <c r="U1291" s="8">
        <f t="shared" si="208"/>
        <v>33.841666666666661</v>
      </c>
      <c r="V1291" s="8">
        <f t="shared" si="209"/>
        <v>34.224999999999994</v>
      </c>
    </row>
    <row r="1292" spans="1:22" ht="13.5" x14ac:dyDescent="0.25">
      <c r="A1292" s="3">
        <f>RSI!A1292</f>
        <v>43889</v>
      </c>
      <c r="B1292" s="2">
        <f>RSI!B1292</f>
        <v>6.0890000000000004</v>
      </c>
      <c r="C1292" s="2">
        <f>RSI!I1292</f>
        <v>45.453093362255927</v>
      </c>
      <c r="D1292" s="2">
        <f>MACD!E1292</f>
        <v>-7.5779574241989778E-3</v>
      </c>
      <c r="E1292" s="2">
        <f>MACD!F1292</f>
        <v>1.7296333716582415E-2</v>
      </c>
      <c r="F1292" s="2">
        <f>'Moving Avg'!D1292</f>
        <v>6.0011600000000005</v>
      </c>
      <c r="G1292" s="2">
        <f>'Moving Avg'!F1292</f>
        <v>6.0898899999999996</v>
      </c>
      <c r="H1292" s="2">
        <f>'Moving Avg'!G1292</f>
        <v>6.3903860000000021</v>
      </c>
      <c r="I1292" s="2">
        <f>'Moving Avg'!H1292</f>
        <v>6.7544204999999877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  <c r="M1292" s="8">
        <f t="shared" si="200"/>
        <v>25</v>
      </c>
      <c r="N1292" s="8">
        <f t="shared" si="201"/>
        <v>100</v>
      </c>
      <c r="O1292" s="8">
        <f t="shared" si="202"/>
        <v>0</v>
      </c>
      <c r="P1292" s="8">
        <f t="shared" si="203"/>
        <v>16.5</v>
      </c>
      <c r="Q1292" s="9">
        <f t="shared" si="204"/>
        <v>46.225000000000001</v>
      </c>
      <c r="R1292" s="9">
        <f t="shared" si="205"/>
        <v>29.125</v>
      </c>
      <c r="S1292" s="9">
        <f t="shared" si="206"/>
        <v>26.175000000000001</v>
      </c>
      <c r="T1292" s="9">
        <f t="shared" si="207"/>
        <v>35.375</v>
      </c>
      <c r="U1292" s="8">
        <f t="shared" si="208"/>
        <v>33.841666666666661</v>
      </c>
      <c r="V1292" s="8">
        <f t="shared" si="209"/>
        <v>34.224999999999994</v>
      </c>
    </row>
    <row r="1293" spans="1:22" ht="13.5" x14ac:dyDescent="0.25">
      <c r="A1293" s="3">
        <f>RSI!A1293</f>
        <v>43892</v>
      </c>
      <c r="B1293" s="2">
        <f>RSI!B1293</f>
        <v>6.0538999999999996</v>
      </c>
      <c r="C1293" s="2">
        <f>RSI!I1293</f>
        <v>43.789530871478846</v>
      </c>
      <c r="D1293" s="2">
        <f>MACD!E1293</f>
        <v>-1.8199950210151528E-3</v>
      </c>
      <c r="E1293" s="2">
        <f>MACD!F1293</f>
        <v>1.3473067969062903E-2</v>
      </c>
      <c r="F1293" s="2">
        <f>'Moving Avg'!D1293</f>
        <v>5.9993999999999996</v>
      </c>
      <c r="G1293" s="2">
        <f>'Moving Avg'!F1293</f>
        <v>6.0832999999999995</v>
      </c>
      <c r="H1293" s="2">
        <f>'Moving Avg'!G1293</f>
        <v>6.3770320000000016</v>
      </c>
      <c r="I1293" s="2">
        <f>'Moving Avg'!H1293</f>
        <v>6.7507184999999881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  <c r="M1293" s="8">
        <f t="shared" si="200"/>
        <v>25</v>
      </c>
      <c r="N1293" s="8">
        <f t="shared" si="201"/>
        <v>45</v>
      </c>
      <c r="O1293" s="8">
        <f t="shared" si="202"/>
        <v>0</v>
      </c>
      <c r="P1293" s="8">
        <f t="shared" si="203"/>
        <v>16.5</v>
      </c>
      <c r="Q1293" s="9">
        <f t="shared" si="204"/>
        <v>26.975000000000001</v>
      </c>
      <c r="R1293" s="9">
        <f t="shared" si="205"/>
        <v>18.125</v>
      </c>
      <c r="S1293" s="9">
        <f t="shared" si="206"/>
        <v>17.925000000000001</v>
      </c>
      <c r="T1293" s="9">
        <f t="shared" si="207"/>
        <v>21.625</v>
      </c>
      <c r="U1293" s="8">
        <f t="shared" si="208"/>
        <v>21.008333333333336</v>
      </c>
      <c r="V1293" s="8">
        <f t="shared" si="209"/>
        <v>21.162500000000001</v>
      </c>
    </row>
    <row r="1294" spans="1:22" ht="13.5" x14ac:dyDescent="0.25">
      <c r="A1294" s="3">
        <f>RSI!A1294</f>
        <v>43893</v>
      </c>
      <c r="B1294" s="2">
        <f>RSI!B1294</f>
        <v>5.9132999999999996</v>
      </c>
      <c r="C1294" s="2">
        <f>RSI!I1294</f>
        <v>37.818576647243354</v>
      </c>
      <c r="D1294" s="2">
        <f>MACD!E1294</f>
        <v>1.4127354383427715E-2</v>
      </c>
      <c r="E1294" s="2">
        <f>MACD!F1294</f>
        <v>1.3603925251935867E-2</v>
      </c>
      <c r="F1294" s="2">
        <f>'Moving Avg'!D1294</f>
        <v>5.985339999999999</v>
      </c>
      <c r="G1294" s="2">
        <f>'Moving Avg'!F1294</f>
        <v>6.0674849999999996</v>
      </c>
      <c r="H1294" s="2">
        <f>'Moving Avg'!G1294</f>
        <v>6.3635020000000004</v>
      </c>
      <c r="I1294" s="2">
        <f>'Moving Avg'!H1294</f>
        <v>6.7472884999999883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  <c r="M1294" s="8">
        <f t="shared" si="200"/>
        <v>25</v>
      </c>
      <c r="N1294" s="8">
        <f t="shared" si="201"/>
        <v>0</v>
      </c>
      <c r="O1294" s="8">
        <f t="shared" si="202"/>
        <v>0</v>
      </c>
      <c r="P1294" s="8">
        <f t="shared" si="203"/>
        <v>16.5</v>
      </c>
      <c r="Q1294" s="9">
        <f t="shared" si="204"/>
        <v>11.225</v>
      </c>
      <c r="R1294" s="9">
        <f t="shared" si="205"/>
        <v>9.125</v>
      </c>
      <c r="S1294" s="9">
        <f t="shared" si="206"/>
        <v>11.175000000000001</v>
      </c>
      <c r="T1294" s="9">
        <f t="shared" si="207"/>
        <v>10.375</v>
      </c>
      <c r="U1294" s="8">
        <f t="shared" si="208"/>
        <v>10.508333333333335</v>
      </c>
      <c r="V1294" s="8">
        <f t="shared" si="209"/>
        <v>10.475000000000001</v>
      </c>
    </row>
    <row r="1295" spans="1:22" ht="13.5" x14ac:dyDescent="0.25">
      <c r="A1295" s="3">
        <f>RSI!A1295</f>
        <v>43894</v>
      </c>
      <c r="B1295" s="2">
        <f>RSI!B1295</f>
        <v>6.0450999999999997</v>
      </c>
      <c r="C1295" s="2">
        <f>RSI!I1295</f>
        <v>45.342402888993682</v>
      </c>
      <c r="D1295" s="2">
        <f>MACD!E1295</f>
        <v>9.8390685392342192E-3</v>
      </c>
      <c r="E1295" s="2">
        <f>MACD!F1295</f>
        <v>1.2850953909395538E-2</v>
      </c>
      <c r="F1295" s="2">
        <f>'Moving Avg'!D1295</f>
        <v>6.0029200000000005</v>
      </c>
      <c r="G1295" s="2">
        <f>'Moving Avg'!F1295</f>
        <v>6.0670449999999994</v>
      </c>
      <c r="H1295" s="2">
        <f>'Moving Avg'!G1295</f>
        <v>6.3499720000000011</v>
      </c>
      <c r="I1295" s="2">
        <f>'Moving Avg'!H1295</f>
        <v>6.7437864999999881</v>
      </c>
      <c r="J1295" s="6" t="str">
        <f>OBV!F1295</f>
        <v>BULLISH</v>
      </c>
      <c r="K1295" s="6" t="str">
        <f>OBV!G1295</f>
        <v>NEUTRAL</v>
      </c>
      <c r="L1295" s="6" t="str">
        <f>OBV!H1295</f>
        <v>CONFIRMED BULLISH</v>
      </c>
      <c r="M1295" s="8">
        <f t="shared" si="200"/>
        <v>25</v>
      </c>
      <c r="N1295" s="8">
        <f t="shared" si="201"/>
        <v>45</v>
      </c>
      <c r="O1295" s="8">
        <f t="shared" si="202"/>
        <v>0</v>
      </c>
      <c r="P1295" s="8">
        <f t="shared" si="203"/>
        <v>83.5</v>
      </c>
      <c r="Q1295" s="9">
        <f t="shared" si="204"/>
        <v>37.024999999999999</v>
      </c>
      <c r="R1295" s="9">
        <f t="shared" si="205"/>
        <v>34.875</v>
      </c>
      <c r="S1295" s="9">
        <f t="shared" si="206"/>
        <v>48.075000000000003</v>
      </c>
      <c r="T1295" s="9">
        <f t="shared" si="207"/>
        <v>38.375</v>
      </c>
      <c r="U1295" s="8">
        <f t="shared" si="208"/>
        <v>39.991666666666667</v>
      </c>
      <c r="V1295" s="8">
        <f t="shared" si="209"/>
        <v>39.587500000000006</v>
      </c>
    </row>
    <row r="1296" spans="1:22" ht="13.5" x14ac:dyDescent="0.25">
      <c r="A1296" s="3">
        <f>RSI!A1296</f>
        <v>43895</v>
      </c>
      <c r="B1296" s="2">
        <f>RSI!B1296</f>
        <v>5.8780999999999999</v>
      </c>
      <c r="C1296" s="2">
        <f>RSI!I1296</f>
        <v>38.916964029320155</v>
      </c>
      <c r="D1296" s="2">
        <f>MACD!E1296</f>
        <v>2.9952929276243268E-2</v>
      </c>
      <c r="E1296" s="2">
        <f>MACD!F1296</f>
        <v>1.6271348982765086E-2</v>
      </c>
      <c r="F1296" s="2">
        <f>'Moving Avg'!D1296</f>
        <v>5.9958800000000005</v>
      </c>
      <c r="G1296" s="2">
        <f>'Moving Avg'!F1296</f>
        <v>6.0582549999999999</v>
      </c>
      <c r="H1296" s="2">
        <f>'Moving Avg'!G1296</f>
        <v>6.3331020000000011</v>
      </c>
      <c r="I1296" s="2">
        <f>'Moving Avg'!H1296</f>
        <v>6.7394494999999885</v>
      </c>
      <c r="J1296" s="6" t="str">
        <f>OBV!F1296</f>
        <v>BULLISH</v>
      </c>
      <c r="K1296" s="6" t="str">
        <f>OBV!G1296</f>
        <v>NEUTRAL</v>
      </c>
      <c r="L1296" s="6" t="str">
        <f>OBV!H1296</f>
        <v>BULLISH DIVERGENCE</v>
      </c>
      <c r="M1296" s="8">
        <f t="shared" si="200"/>
        <v>25</v>
      </c>
      <c r="N1296" s="8">
        <f t="shared" si="201"/>
        <v>0</v>
      </c>
      <c r="O1296" s="8">
        <f t="shared" si="202"/>
        <v>0</v>
      </c>
      <c r="P1296" s="8">
        <f t="shared" si="203"/>
        <v>66.5</v>
      </c>
      <c r="Q1296" s="9">
        <f t="shared" si="204"/>
        <v>18.725000000000001</v>
      </c>
      <c r="R1296" s="9">
        <f t="shared" si="205"/>
        <v>21.625</v>
      </c>
      <c r="S1296" s="9">
        <f t="shared" si="206"/>
        <v>33.674999999999997</v>
      </c>
      <c r="T1296" s="9">
        <f t="shared" si="207"/>
        <v>22.875</v>
      </c>
      <c r="U1296" s="8">
        <f t="shared" si="208"/>
        <v>24.675000000000001</v>
      </c>
      <c r="V1296" s="8">
        <f t="shared" si="209"/>
        <v>24.225000000000001</v>
      </c>
    </row>
    <row r="1297" spans="1:22" ht="13.5" x14ac:dyDescent="0.25">
      <c r="A1297" s="3">
        <f>RSI!A1297</f>
        <v>43896</v>
      </c>
      <c r="B1297" s="2">
        <f>RSI!B1297</f>
        <v>6.0011999999999999</v>
      </c>
      <c r="C1297" s="2">
        <f>RSI!I1297</f>
        <v>45.093542375173286</v>
      </c>
      <c r="D1297" s="2">
        <f>MACD!E1297</f>
        <v>3.8002216984426518E-2</v>
      </c>
      <c r="E1297" s="2">
        <f>MACD!F1297</f>
        <v>2.0617522583097375E-2</v>
      </c>
      <c r="F1297" s="2">
        <f>'Moving Avg'!D1297</f>
        <v>5.9783199999999992</v>
      </c>
      <c r="G1297" s="2">
        <f>'Moving Avg'!F1297</f>
        <v>6.0507900000000001</v>
      </c>
      <c r="H1297" s="2">
        <f>'Moving Avg'!G1297</f>
        <v>6.3218560000000004</v>
      </c>
      <c r="I1297" s="2">
        <f>'Moving Avg'!H1297</f>
        <v>6.7350314999999865</v>
      </c>
      <c r="J1297" s="6" t="str">
        <f>OBV!F1297</f>
        <v>BULLISH</v>
      </c>
      <c r="K1297" s="6" t="str">
        <f>OBV!G1297</f>
        <v>NEUTRAL</v>
      </c>
      <c r="L1297" s="6" t="str">
        <f>OBV!H1297</f>
        <v>BULLISH DIVERGENCE</v>
      </c>
      <c r="M1297" s="8">
        <f t="shared" si="200"/>
        <v>25</v>
      </c>
      <c r="N1297" s="8">
        <f t="shared" si="201"/>
        <v>0</v>
      </c>
      <c r="O1297" s="8">
        <f t="shared" si="202"/>
        <v>0</v>
      </c>
      <c r="P1297" s="8">
        <f t="shared" si="203"/>
        <v>66.5</v>
      </c>
      <c r="Q1297" s="9">
        <f t="shared" si="204"/>
        <v>18.725000000000001</v>
      </c>
      <c r="R1297" s="9">
        <f t="shared" si="205"/>
        <v>21.625</v>
      </c>
      <c r="S1297" s="9">
        <f t="shared" si="206"/>
        <v>33.674999999999997</v>
      </c>
      <c r="T1297" s="9">
        <f t="shared" si="207"/>
        <v>22.875</v>
      </c>
      <c r="U1297" s="8">
        <f t="shared" si="208"/>
        <v>24.675000000000001</v>
      </c>
      <c r="V1297" s="8">
        <f t="shared" si="209"/>
        <v>24.225000000000001</v>
      </c>
    </row>
    <row r="1298" spans="1:22" ht="13.5" x14ac:dyDescent="0.25">
      <c r="A1298" s="3">
        <f>RSI!A1298</f>
        <v>43899</v>
      </c>
      <c r="B1298" s="2">
        <f>RSI!B1298</f>
        <v>5.8254000000000001</v>
      </c>
      <c r="C1298" s="2">
        <f>RSI!I1298</f>
        <v>39.024620707403081</v>
      </c>
      <c r="D1298" s="2">
        <f>MACD!E1298</f>
        <v>4.6345080949704354E-2</v>
      </c>
      <c r="E1298" s="2">
        <f>MACD!F1298</f>
        <v>2.5763034256418772E-2</v>
      </c>
      <c r="F1298" s="2">
        <f>'Moving Avg'!D1298</f>
        <v>5.93262</v>
      </c>
      <c r="G1298" s="2">
        <f>'Moving Avg'!F1298</f>
        <v>6.034535</v>
      </c>
      <c r="H1298" s="2">
        <f>'Moving Avg'!G1298</f>
        <v>6.3034040000000005</v>
      </c>
      <c r="I1298" s="2">
        <f>'Moving Avg'!H1298</f>
        <v>6.730917499999987</v>
      </c>
      <c r="J1298" s="6" t="str">
        <f>OBV!F1298</f>
        <v>BULLISH</v>
      </c>
      <c r="K1298" s="6" t="str">
        <f>OBV!G1298</f>
        <v>NEUTRAL</v>
      </c>
      <c r="L1298" s="6" t="str">
        <f>OBV!H1298</f>
        <v>BULLISH DIVERGENCE</v>
      </c>
      <c r="M1298" s="8">
        <f t="shared" si="200"/>
        <v>25</v>
      </c>
      <c r="N1298" s="8">
        <f t="shared" si="201"/>
        <v>0</v>
      </c>
      <c r="O1298" s="8">
        <f t="shared" si="202"/>
        <v>0</v>
      </c>
      <c r="P1298" s="8">
        <f t="shared" si="203"/>
        <v>66.5</v>
      </c>
      <c r="Q1298" s="9">
        <f t="shared" si="204"/>
        <v>18.725000000000001</v>
      </c>
      <c r="R1298" s="9">
        <f t="shared" si="205"/>
        <v>21.625</v>
      </c>
      <c r="S1298" s="9">
        <f t="shared" si="206"/>
        <v>33.674999999999997</v>
      </c>
      <c r="T1298" s="9">
        <f t="shared" si="207"/>
        <v>22.875</v>
      </c>
      <c r="U1298" s="8">
        <f t="shared" si="208"/>
        <v>24.675000000000001</v>
      </c>
      <c r="V1298" s="8">
        <f t="shared" si="209"/>
        <v>24.225000000000001</v>
      </c>
    </row>
    <row r="1299" spans="1:22" ht="13.5" x14ac:dyDescent="0.25">
      <c r="A1299" s="3">
        <f>RSI!A1299</f>
        <v>43900</v>
      </c>
      <c r="B1299" s="2">
        <f>RSI!B1299</f>
        <v>5.7111999999999998</v>
      </c>
      <c r="C1299" s="2">
        <f>RSI!I1299</f>
        <v>35.66654744586981</v>
      </c>
      <c r="D1299" s="2">
        <f>MACD!E1299</f>
        <v>5.1347665754983396E-2</v>
      </c>
      <c r="E1299" s="2">
        <f>MACD!F1299</f>
        <v>3.0879960556131701E-2</v>
      </c>
      <c r="F1299" s="2">
        <f>'Moving Avg'!D1299</f>
        <v>5.8921999999999999</v>
      </c>
      <c r="G1299" s="2">
        <f>'Moving Avg'!F1299</f>
        <v>6.0169600000000001</v>
      </c>
      <c r="H1299" s="2">
        <f>'Moving Avg'!G1299</f>
        <v>6.2816140000000011</v>
      </c>
      <c r="I1299" s="2">
        <f>'Moving Avg'!H1299</f>
        <v>6.7262324999999858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  <c r="M1299" s="8">
        <f t="shared" si="200"/>
        <v>25</v>
      </c>
      <c r="N1299" s="8">
        <f t="shared" si="201"/>
        <v>0</v>
      </c>
      <c r="O1299" s="8">
        <f t="shared" si="202"/>
        <v>0</v>
      </c>
      <c r="P1299" s="8">
        <f t="shared" si="203"/>
        <v>16.5</v>
      </c>
      <c r="Q1299" s="9">
        <f t="shared" si="204"/>
        <v>11.225</v>
      </c>
      <c r="R1299" s="9">
        <f t="shared" si="205"/>
        <v>9.125</v>
      </c>
      <c r="S1299" s="9">
        <f t="shared" si="206"/>
        <v>11.175000000000001</v>
      </c>
      <c r="T1299" s="9">
        <f t="shared" si="207"/>
        <v>10.375</v>
      </c>
      <c r="U1299" s="8">
        <f t="shared" si="208"/>
        <v>10.508333333333335</v>
      </c>
      <c r="V1299" s="8">
        <f t="shared" si="209"/>
        <v>10.475000000000001</v>
      </c>
    </row>
    <row r="1300" spans="1:22" ht="13.5" x14ac:dyDescent="0.25">
      <c r="A1300" s="3">
        <f>RSI!A1300</f>
        <v>43901</v>
      </c>
      <c r="B1300" s="2">
        <f>RSI!B1300</f>
        <v>5.7991000000000001</v>
      </c>
      <c r="C1300" s="2">
        <f>RSI!I1300</f>
        <v>39.94979729514904</v>
      </c>
      <c r="D1300" s="2">
        <f>MACD!E1300</f>
        <v>4.721353515222404E-2</v>
      </c>
      <c r="E1300" s="2">
        <f>MACD!F1300</f>
        <v>3.414667547535017E-2</v>
      </c>
      <c r="F1300" s="2">
        <f>'Moving Avg'!D1300</f>
        <v>5.843</v>
      </c>
      <c r="G1300" s="2">
        <f>'Moving Avg'!F1300</f>
        <v>6.0002699999999995</v>
      </c>
      <c r="H1300" s="2">
        <f>'Moving Avg'!G1300</f>
        <v>6.2587700000000011</v>
      </c>
      <c r="I1300" s="2">
        <f>'Moving Avg'!H1300</f>
        <v>6.7217829999999852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  <c r="M1300" s="8">
        <f t="shared" si="200"/>
        <v>25</v>
      </c>
      <c r="N1300" s="8">
        <f t="shared" si="201"/>
        <v>0</v>
      </c>
      <c r="O1300" s="8">
        <f t="shared" si="202"/>
        <v>0</v>
      </c>
      <c r="P1300" s="8">
        <f t="shared" si="203"/>
        <v>16.5</v>
      </c>
      <c r="Q1300" s="9">
        <f t="shared" si="204"/>
        <v>11.225</v>
      </c>
      <c r="R1300" s="9">
        <f t="shared" si="205"/>
        <v>9.125</v>
      </c>
      <c r="S1300" s="9">
        <f t="shared" si="206"/>
        <v>11.175000000000001</v>
      </c>
      <c r="T1300" s="9">
        <f t="shared" si="207"/>
        <v>10.375</v>
      </c>
      <c r="U1300" s="8">
        <f t="shared" si="208"/>
        <v>10.508333333333335</v>
      </c>
      <c r="V1300" s="8">
        <f t="shared" si="209"/>
        <v>10.475000000000001</v>
      </c>
    </row>
    <row r="1301" spans="1:22" ht="13.5" x14ac:dyDescent="0.25">
      <c r="A1301" s="3">
        <f>RSI!A1301</f>
        <v>43902</v>
      </c>
      <c r="B1301" s="2">
        <f>RSI!B1301</f>
        <v>5.6321000000000003</v>
      </c>
      <c r="C1301" s="2">
        <f>RSI!I1301</f>
        <v>35.16018868718966</v>
      </c>
      <c r="D1301" s="2">
        <f>MACD!E1301</f>
        <v>5.0854731572828271E-2</v>
      </c>
      <c r="E1301" s="2">
        <f>MACD!F1301</f>
        <v>3.7488286694845788E-2</v>
      </c>
      <c r="F1301" s="2">
        <f>'Moving Avg'!D1301</f>
        <v>5.7937999999999992</v>
      </c>
      <c r="G1301" s="2">
        <f>'Moving Avg'!F1301</f>
        <v>5.9831349999999999</v>
      </c>
      <c r="H1301" s="2">
        <f>'Moving Avg'!G1301</f>
        <v>6.2325860000000004</v>
      </c>
      <c r="I1301" s="2">
        <f>'Moving Avg'!H1301</f>
        <v>6.7156824999999865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  <c r="M1301" s="8">
        <f t="shared" si="200"/>
        <v>25</v>
      </c>
      <c r="N1301" s="8">
        <f t="shared" si="201"/>
        <v>0</v>
      </c>
      <c r="O1301" s="8">
        <f t="shared" si="202"/>
        <v>0</v>
      </c>
      <c r="P1301" s="8">
        <f t="shared" si="203"/>
        <v>16.5</v>
      </c>
      <c r="Q1301" s="9">
        <f t="shared" si="204"/>
        <v>11.225</v>
      </c>
      <c r="R1301" s="9">
        <f t="shared" si="205"/>
        <v>9.125</v>
      </c>
      <c r="S1301" s="9">
        <f t="shared" si="206"/>
        <v>11.175000000000001</v>
      </c>
      <c r="T1301" s="9">
        <f t="shared" si="207"/>
        <v>10.375</v>
      </c>
      <c r="U1301" s="8">
        <f t="shared" si="208"/>
        <v>10.508333333333335</v>
      </c>
      <c r="V1301" s="8">
        <f t="shared" si="209"/>
        <v>10.475000000000001</v>
      </c>
    </row>
    <row r="1302" spans="1:22" ht="13.5" x14ac:dyDescent="0.25">
      <c r="A1302" s="3">
        <f>RSI!A1302</f>
        <v>43903</v>
      </c>
      <c r="B1302" s="2">
        <f>RSI!B1302</f>
        <v>5.6233000000000004</v>
      </c>
      <c r="C1302" s="2">
        <f>RSI!I1302</f>
        <v>34.922590685467384</v>
      </c>
      <c r="D1302" s="2">
        <f>MACD!E1302</f>
        <v>8.4015159177885934E-2</v>
      </c>
      <c r="E1302" s="2">
        <f>MACD!F1302</f>
        <v>4.6793661191453818E-2</v>
      </c>
      <c r="F1302" s="2">
        <f>'Moving Avg'!D1302</f>
        <v>5.7182200000000005</v>
      </c>
      <c r="G1302" s="2">
        <f>'Moving Avg'!F1302</f>
        <v>5.9572150000000006</v>
      </c>
      <c r="H1302" s="2">
        <f>'Moving Avg'!G1302</f>
        <v>6.2097399999999991</v>
      </c>
      <c r="I1302" s="2">
        <f>'Moving Avg'!H1302</f>
        <v>6.7095789999999864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  <c r="M1302" s="8">
        <f t="shared" si="200"/>
        <v>25</v>
      </c>
      <c r="N1302" s="8">
        <f t="shared" si="201"/>
        <v>0</v>
      </c>
      <c r="O1302" s="8">
        <f t="shared" si="202"/>
        <v>0</v>
      </c>
      <c r="P1302" s="8">
        <f t="shared" si="203"/>
        <v>16.5</v>
      </c>
      <c r="Q1302" s="9">
        <f t="shared" si="204"/>
        <v>11.225</v>
      </c>
      <c r="R1302" s="9">
        <f t="shared" si="205"/>
        <v>9.125</v>
      </c>
      <c r="S1302" s="9">
        <f t="shared" si="206"/>
        <v>11.175000000000001</v>
      </c>
      <c r="T1302" s="9">
        <f t="shared" si="207"/>
        <v>10.375</v>
      </c>
      <c r="U1302" s="8">
        <f t="shared" si="208"/>
        <v>10.508333333333335</v>
      </c>
      <c r="V1302" s="8">
        <f t="shared" si="209"/>
        <v>10.475000000000001</v>
      </c>
    </row>
    <row r="1303" spans="1:22" ht="13.5" x14ac:dyDescent="0.25">
      <c r="A1303" s="3">
        <f>RSI!A1303</f>
        <v>43906</v>
      </c>
      <c r="B1303" s="2">
        <f>RSI!B1303</f>
        <v>5.4564000000000004</v>
      </c>
      <c r="C1303" s="2">
        <f>RSI!I1303</f>
        <v>30.687082413218889</v>
      </c>
      <c r="D1303" s="2">
        <f>MACD!E1303</f>
        <v>0.12130819893480549</v>
      </c>
      <c r="E1303" s="2">
        <f>MACD!F1303</f>
        <v>6.169656874012415E-2</v>
      </c>
      <c r="F1303" s="2">
        <f>'Moving Avg'!D1303</f>
        <v>5.6444200000000011</v>
      </c>
      <c r="G1303" s="2">
        <f>'Moving Avg'!F1303</f>
        <v>5.9229500000000002</v>
      </c>
      <c r="H1303" s="2">
        <f>'Moving Avg'!G1303</f>
        <v>6.1835559999999994</v>
      </c>
      <c r="I1303" s="2">
        <f>'Moving Avg'!H1303</f>
        <v>6.7030079999999863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  <c r="M1303" s="8">
        <f t="shared" si="200"/>
        <v>25</v>
      </c>
      <c r="N1303" s="8">
        <f t="shared" si="201"/>
        <v>0</v>
      </c>
      <c r="O1303" s="8">
        <f t="shared" si="202"/>
        <v>0</v>
      </c>
      <c r="P1303" s="8">
        <f t="shared" si="203"/>
        <v>16.5</v>
      </c>
      <c r="Q1303" s="9">
        <f t="shared" si="204"/>
        <v>11.225</v>
      </c>
      <c r="R1303" s="9">
        <f t="shared" si="205"/>
        <v>9.125</v>
      </c>
      <c r="S1303" s="9">
        <f t="shared" si="206"/>
        <v>11.175000000000001</v>
      </c>
      <c r="T1303" s="9">
        <f t="shared" si="207"/>
        <v>10.375</v>
      </c>
      <c r="U1303" s="8">
        <f t="shared" si="208"/>
        <v>10.508333333333335</v>
      </c>
      <c r="V1303" s="8">
        <f t="shared" si="209"/>
        <v>10.475000000000001</v>
      </c>
    </row>
    <row r="1304" spans="1:22" ht="13.5" x14ac:dyDescent="0.25">
      <c r="A1304" s="3">
        <f>RSI!A1304</f>
        <v>43907</v>
      </c>
      <c r="B1304" s="2">
        <f>RSI!B1304</f>
        <v>5.2191999999999998</v>
      </c>
      <c r="C1304" s="2">
        <f>RSI!I1304</f>
        <v>25.882568233279855</v>
      </c>
      <c r="D1304" s="2">
        <f>MACD!E1304</f>
        <v>0.15189268080778007</v>
      </c>
      <c r="E1304" s="2">
        <f>MACD!F1304</f>
        <v>7.9735791153655339E-2</v>
      </c>
      <c r="F1304" s="2">
        <f>'Moving Avg'!D1304</f>
        <v>5.5460200000000004</v>
      </c>
      <c r="G1304" s="2">
        <f>'Moving Avg'!F1304</f>
        <v>5.8768250000000002</v>
      </c>
      <c r="H1304" s="2">
        <f>'Moving Avg'!G1304</f>
        <v>6.1526280000000009</v>
      </c>
      <c r="I1304" s="2">
        <f>'Moving Avg'!H1304</f>
        <v>6.6950469999999873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  <c r="M1304" s="8">
        <f t="shared" si="200"/>
        <v>50</v>
      </c>
      <c r="N1304" s="8">
        <f t="shared" si="201"/>
        <v>0</v>
      </c>
      <c r="O1304" s="8">
        <f t="shared" si="202"/>
        <v>0</v>
      </c>
      <c r="P1304" s="8">
        <f t="shared" si="203"/>
        <v>16.5</v>
      </c>
      <c r="Q1304" s="9">
        <f t="shared" si="204"/>
        <v>19.975000000000001</v>
      </c>
      <c r="R1304" s="9">
        <f t="shared" si="205"/>
        <v>14.125</v>
      </c>
      <c r="S1304" s="9">
        <f t="shared" si="206"/>
        <v>14.925000000000001</v>
      </c>
      <c r="T1304" s="9">
        <f t="shared" si="207"/>
        <v>16.625</v>
      </c>
      <c r="U1304" s="8">
        <f t="shared" si="208"/>
        <v>16.341666666666669</v>
      </c>
      <c r="V1304" s="8">
        <f t="shared" si="209"/>
        <v>16.412500000000001</v>
      </c>
    </row>
    <row r="1305" spans="1:22" ht="13.5" x14ac:dyDescent="0.25">
      <c r="A1305" s="3">
        <f>RSI!A1305</f>
        <v>43908</v>
      </c>
      <c r="B1305" s="2">
        <f>RSI!B1305</f>
        <v>5.0697999999999999</v>
      </c>
      <c r="C1305" s="2">
        <f>RSI!I1305</f>
        <v>23.397781306757338</v>
      </c>
      <c r="D1305" s="2">
        <f>MACD!E1305</f>
        <v>0.21337747223751435</v>
      </c>
      <c r="E1305" s="2">
        <f>MACD!F1305</f>
        <v>0.10646412737042715</v>
      </c>
      <c r="F1305" s="2">
        <f>'Moving Avg'!D1305</f>
        <v>5.4001600000000014</v>
      </c>
      <c r="G1305" s="2">
        <f>'Moving Avg'!F1305</f>
        <v>5.8263049999999996</v>
      </c>
      <c r="H1305" s="2">
        <f>'Moving Avg'!G1305</f>
        <v>6.1187119999999995</v>
      </c>
      <c r="I1305" s="2">
        <f>'Moving Avg'!H1305</f>
        <v>6.6869509999999863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50</v>
      </c>
      <c r="N1305" s="8">
        <f t="shared" si="201"/>
        <v>0</v>
      </c>
      <c r="O1305" s="8">
        <f t="shared" si="202"/>
        <v>0</v>
      </c>
      <c r="P1305" s="8">
        <f t="shared" si="203"/>
        <v>16.5</v>
      </c>
      <c r="Q1305" s="9">
        <f t="shared" si="204"/>
        <v>19.975000000000001</v>
      </c>
      <c r="R1305" s="9">
        <f t="shared" si="205"/>
        <v>14.125</v>
      </c>
      <c r="S1305" s="9">
        <f t="shared" si="206"/>
        <v>14.925000000000001</v>
      </c>
      <c r="T1305" s="9">
        <f t="shared" si="207"/>
        <v>16.625</v>
      </c>
      <c r="U1305" s="8">
        <f t="shared" si="208"/>
        <v>16.341666666666669</v>
      </c>
      <c r="V1305" s="8">
        <f t="shared" si="209"/>
        <v>16.412500000000001</v>
      </c>
    </row>
    <row r="1306" spans="1:22" ht="13.5" x14ac:dyDescent="0.25">
      <c r="A1306" s="3">
        <f>RSI!A1306</f>
        <v>43909</v>
      </c>
      <c r="B1306" s="2">
        <f>RSI!B1306</f>
        <v>5.1840000000000002</v>
      </c>
      <c r="C1306" s="2">
        <f>RSI!I1306</f>
        <v>29.008138828412299</v>
      </c>
      <c r="D1306" s="2">
        <f>MACD!E1306</f>
        <v>0.23608062823246279</v>
      </c>
      <c r="E1306" s="2">
        <f>MACD!F1306</f>
        <v>0.13238742754283428</v>
      </c>
      <c r="F1306" s="2">
        <f>'Moving Avg'!D1306</f>
        <v>5.3105400000000005</v>
      </c>
      <c r="G1306" s="2">
        <f>'Moving Avg'!F1306</f>
        <v>5.7779799999999994</v>
      </c>
      <c r="H1306" s="2">
        <f>'Moving Avg'!G1306</f>
        <v>6.0888379999999982</v>
      </c>
      <c r="I1306" s="2">
        <f>'Moving Avg'!H1306</f>
        <v>6.679425999999987</v>
      </c>
      <c r="J1306" s="6" t="str">
        <f>OBV!F1306</f>
        <v>BULLISH</v>
      </c>
      <c r="K1306" s="6" t="str">
        <f>OBV!G1306</f>
        <v>NEUTRAL</v>
      </c>
      <c r="L1306" s="6" t="str">
        <f>OBV!H1306</f>
        <v>BULLISH DIVERGENCE</v>
      </c>
      <c r="M1306" s="8">
        <f t="shared" si="200"/>
        <v>50</v>
      </c>
      <c r="N1306" s="8">
        <f t="shared" si="201"/>
        <v>0</v>
      </c>
      <c r="O1306" s="8">
        <f t="shared" si="202"/>
        <v>0</v>
      </c>
      <c r="P1306" s="8">
        <f t="shared" si="203"/>
        <v>66.5</v>
      </c>
      <c r="Q1306" s="9">
        <f t="shared" si="204"/>
        <v>27.475000000000001</v>
      </c>
      <c r="R1306" s="9">
        <f t="shared" si="205"/>
        <v>26.625</v>
      </c>
      <c r="S1306" s="9">
        <f t="shared" si="206"/>
        <v>37.424999999999997</v>
      </c>
      <c r="T1306" s="9">
        <f t="shared" si="207"/>
        <v>29.125</v>
      </c>
      <c r="U1306" s="8">
        <f t="shared" si="208"/>
        <v>30.508333333333336</v>
      </c>
      <c r="V1306" s="8">
        <f t="shared" si="209"/>
        <v>30.162500000000001</v>
      </c>
    </row>
    <row r="1307" spans="1:22" ht="13.5" x14ac:dyDescent="0.25">
      <c r="A1307" s="3">
        <f>RSI!A1307</f>
        <v>43913</v>
      </c>
      <c r="B1307" s="2">
        <f>RSI!B1307</f>
        <v>5.0346000000000002</v>
      </c>
      <c r="C1307" s="2">
        <f>RSI!I1307</f>
        <v>26.294889432649612</v>
      </c>
      <c r="D1307" s="2">
        <f>MACD!E1307</f>
        <v>0.28909272334836267</v>
      </c>
      <c r="E1307" s="2">
        <f>MACD!F1307</f>
        <v>0.16372848670393997</v>
      </c>
      <c r="F1307" s="2">
        <f>'Moving Avg'!D1307</f>
        <v>5.1928000000000001</v>
      </c>
      <c r="G1307" s="2">
        <f>'Moving Avg'!F1307</f>
        <v>5.722624999999999</v>
      </c>
      <c r="H1307" s="2">
        <f>'Moving Avg'!G1307</f>
        <v>6.0577339999999991</v>
      </c>
      <c r="I1307" s="2">
        <f>'Moving Avg'!H1307</f>
        <v>6.6714799999999865</v>
      </c>
      <c r="J1307" s="6" t="str">
        <f>OBV!F1307</f>
        <v>BULLISH</v>
      </c>
      <c r="K1307" s="6" t="str">
        <f>OBV!G1307</f>
        <v>NEUTRAL</v>
      </c>
      <c r="L1307" s="6" t="str">
        <f>OBV!H1307</f>
        <v>BULLISH DIVERGENCE</v>
      </c>
      <c r="M1307" s="8">
        <f t="shared" si="200"/>
        <v>50</v>
      </c>
      <c r="N1307" s="8">
        <f t="shared" si="201"/>
        <v>0</v>
      </c>
      <c r="O1307" s="8">
        <f t="shared" si="202"/>
        <v>0</v>
      </c>
      <c r="P1307" s="8">
        <f t="shared" si="203"/>
        <v>66.5</v>
      </c>
      <c r="Q1307" s="9">
        <f t="shared" si="204"/>
        <v>27.475000000000001</v>
      </c>
      <c r="R1307" s="9">
        <f t="shared" si="205"/>
        <v>26.625</v>
      </c>
      <c r="S1307" s="9">
        <f t="shared" si="206"/>
        <v>37.424999999999997</v>
      </c>
      <c r="T1307" s="9">
        <f t="shared" si="207"/>
        <v>29.125</v>
      </c>
      <c r="U1307" s="8">
        <f t="shared" si="208"/>
        <v>30.508333333333336</v>
      </c>
      <c r="V1307" s="8">
        <f t="shared" si="209"/>
        <v>30.162500000000001</v>
      </c>
    </row>
    <row r="1308" spans="1:22" ht="13.5" x14ac:dyDescent="0.25">
      <c r="A1308" s="3">
        <f>RSI!A1308</f>
        <v>43914</v>
      </c>
      <c r="B1308" s="2">
        <f>RSI!B1308</f>
        <v>5.1840000000000002</v>
      </c>
      <c r="C1308" s="2">
        <f>RSI!I1308</f>
        <v>33.0397305768726</v>
      </c>
      <c r="D1308" s="2">
        <f>MACD!E1308</f>
        <v>0.30023447623576693</v>
      </c>
      <c r="E1308" s="2">
        <f>MACD!F1308</f>
        <v>0.19102968461030537</v>
      </c>
      <c r="F1308" s="2">
        <f>'Moving Avg'!D1308</f>
        <v>5.1383200000000002</v>
      </c>
      <c r="G1308" s="2">
        <f>'Moving Avg'!F1308</f>
        <v>5.6786899999999996</v>
      </c>
      <c r="H1308" s="2">
        <f>'Moving Avg'!G1308</f>
        <v>6.0296180000000001</v>
      </c>
      <c r="I1308" s="2">
        <f>'Moving Avg'!H1308</f>
        <v>6.6642809999999857</v>
      </c>
      <c r="J1308" s="6" t="str">
        <f>OBV!F1308</f>
        <v>BULLISH</v>
      </c>
      <c r="K1308" s="6" t="str">
        <f>OBV!G1308</f>
        <v>NEUTRAL</v>
      </c>
      <c r="L1308" s="6" t="str">
        <f>OBV!H1308</f>
        <v>BULLISH DIVERGENCE</v>
      </c>
      <c r="M1308" s="8">
        <f t="shared" si="200"/>
        <v>25</v>
      </c>
      <c r="N1308" s="8">
        <f t="shared" si="201"/>
        <v>0</v>
      </c>
      <c r="O1308" s="8">
        <f t="shared" si="202"/>
        <v>0</v>
      </c>
      <c r="P1308" s="8">
        <f t="shared" si="203"/>
        <v>66.5</v>
      </c>
      <c r="Q1308" s="9">
        <f t="shared" si="204"/>
        <v>18.725000000000001</v>
      </c>
      <c r="R1308" s="9">
        <f t="shared" si="205"/>
        <v>21.625</v>
      </c>
      <c r="S1308" s="9">
        <f t="shared" si="206"/>
        <v>33.674999999999997</v>
      </c>
      <c r="T1308" s="9">
        <f t="shared" si="207"/>
        <v>22.875</v>
      </c>
      <c r="U1308" s="8">
        <f t="shared" si="208"/>
        <v>24.675000000000001</v>
      </c>
      <c r="V1308" s="8">
        <f t="shared" si="209"/>
        <v>24.225000000000001</v>
      </c>
    </row>
    <row r="1309" spans="1:22" ht="13.5" x14ac:dyDescent="0.25">
      <c r="A1309" s="3">
        <f>RSI!A1309</f>
        <v>43915</v>
      </c>
      <c r="B1309" s="2">
        <f>RSI!B1309</f>
        <v>5.1840000000000002</v>
      </c>
      <c r="C1309" s="2">
        <f>RSI!I1309</f>
        <v>33.0397305768726</v>
      </c>
      <c r="D1309" s="2">
        <f>MACD!E1309</f>
        <v>0.29528246523603219</v>
      </c>
      <c r="E1309" s="2">
        <f>MACD!F1309</f>
        <v>0.21188024073545075</v>
      </c>
      <c r="F1309" s="2">
        <f>'Moving Avg'!D1309</f>
        <v>5.1312800000000003</v>
      </c>
      <c r="G1309" s="2">
        <f>'Moving Avg'!F1309</f>
        <v>5.6387099999999988</v>
      </c>
      <c r="H1309" s="2">
        <f>'Moving Avg'!G1309</f>
        <v>6.0032579999999998</v>
      </c>
      <c r="I1309" s="2">
        <f>'Moving Avg'!H1309</f>
        <v>6.6561849999999865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  <c r="M1309" s="8">
        <f t="shared" si="200"/>
        <v>25</v>
      </c>
      <c r="N1309" s="8">
        <f t="shared" si="201"/>
        <v>0</v>
      </c>
      <c r="O1309" s="8">
        <f t="shared" si="202"/>
        <v>0</v>
      </c>
      <c r="P1309" s="8">
        <f t="shared" si="203"/>
        <v>66.5</v>
      </c>
      <c r="Q1309" s="9">
        <f t="shared" si="204"/>
        <v>18.725000000000001</v>
      </c>
      <c r="R1309" s="9">
        <f t="shared" si="205"/>
        <v>21.625</v>
      </c>
      <c r="S1309" s="9">
        <f t="shared" si="206"/>
        <v>33.674999999999997</v>
      </c>
      <c r="T1309" s="9">
        <f t="shared" si="207"/>
        <v>22.875</v>
      </c>
      <c r="U1309" s="8">
        <f t="shared" si="208"/>
        <v>24.675000000000001</v>
      </c>
      <c r="V1309" s="8">
        <f t="shared" si="209"/>
        <v>24.225000000000001</v>
      </c>
    </row>
    <row r="1310" spans="1:22" ht="13.5" x14ac:dyDescent="0.25">
      <c r="A1310" s="3">
        <f>RSI!A1310</f>
        <v>43916</v>
      </c>
      <c r="B1310" s="2">
        <f>RSI!B1310</f>
        <v>5.3334000000000001</v>
      </c>
      <c r="C1310" s="2">
        <f>RSI!I1310</f>
        <v>39.464447548436148</v>
      </c>
      <c r="D1310" s="2">
        <f>MACD!E1310</f>
        <v>0.29650202966374906</v>
      </c>
      <c r="E1310" s="2">
        <f>MACD!F1310</f>
        <v>0.22880459852111043</v>
      </c>
      <c r="F1310" s="2">
        <f>'Moving Avg'!D1310</f>
        <v>5.1840000000000002</v>
      </c>
      <c r="G1310" s="2">
        <f>'Moving Avg'!F1310</f>
        <v>5.6075199999999992</v>
      </c>
      <c r="H1310" s="2">
        <f>'Moving Avg'!G1310</f>
        <v>5.9763720000000005</v>
      </c>
      <c r="I1310" s="2">
        <f>'Moving Avg'!H1310</f>
        <v>6.6482239999999866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25</v>
      </c>
      <c r="N1310" s="8">
        <f t="shared" si="201"/>
        <v>0</v>
      </c>
      <c r="O1310" s="8">
        <f t="shared" si="202"/>
        <v>0</v>
      </c>
      <c r="P1310" s="8">
        <f t="shared" si="203"/>
        <v>83.5</v>
      </c>
      <c r="Q1310" s="9">
        <f t="shared" si="204"/>
        <v>21.274999999999999</v>
      </c>
      <c r="R1310" s="9">
        <f t="shared" si="205"/>
        <v>25.875</v>
      </c>
      <c r="S1310" s="9">
        <f t="shared" si="206"/>
        <v>41.325000000000003</v>
      </c>
      <c r="T1310" s="9">
        <f t="shared" si="207"/>
        <v>27.125</v>
      </c>
      <c r="U1310" s="8">
        <f t="shared" si="208"/>
        <v>29.491666666666664</v>
      </c>
      <c r="V1310" s="8">
        <f t="shared" si="209"/>
        <v>28.9</v>
      </c>
    </row>
    <row r="1311" spans="1:22" ht="13.5" x14ac:dyDescent="0.25">
      <c r="A1311" s="3">
        <f>RSI!A1311</f>
        <v>43917</v>
      </c>
      <c r="B1311" s="2">
        <f>RSI!B1311</f>
        <v>5.4827000000000004</v>
      </c>
      <c r="C1311" s="2">
        <f>RSI!I1311</f>
        <v>45.130276666229051</v>
      </c>
      <c r="D1311" s="2">
        <f>MACD!E1311</f>
        <v>0.26263414390582174</v>
      </c>
      <c r="E1311" s="2">
        <f>MACD!F1311</f>
        <v>0.2355705075980527</v>
      </c>
      <c r="F1311" s="2">
        <f>'Moving Avg'!D1311</f>
        <v>5.2437400000000007</v>
      </c>
      <c r="G1311" s="2">
        <f>'Moving Avg'!F1311</f>
        <v>5.5859899999999998</v>
      </c>
      <c r="H1311" s="2">
        <f>'Moving Avg'!G1311</f>
        <v>5.9551080000000001</v>
      </c>
      <c r="I1311" s="2">
        <f>'Moving Avg'!H1311</f>
        <v>6.6414579999999868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  <c r="M1311" s="8">
        <f t="shared" si="200"/>
        <v>25</v>
      </c>
      <c r="N1311" s="8">
        <f t="shared" si="201"/>
        <v>0</v>
      </c>
      <c r="O1311" s="8">
        <f t="shared" si="202"/>
        <v>0</v>
      </c>
      <c r="P1311" s="8">
        <f t="shared" si="203"/>
        <v>83.5</v>
      </c>
      <c r="Q1311" s="9">
        <f t="shared" si="204"/>
        <v>21.274999999999999</v>
      </c>
      <c r="R1311" s="9">
        <f t="shared" si="205"/>
        <v>25.875</v>
      </c>
      <c r="S1311" s="9">
        <f t="shared" si="206"/>
        <v>41.325000000000003</v>
      </c>
      <c r="T1311" s="9">
        <f t="shared" si="207"/>
        <v>27.125</v>
      </c>
      <c r="U1311" s="8">
        <f t="shared" si="208"/>
        <v>29.491666666666664</v>
      </c>
      <c r="V1311" s="8">
        <f t="shared" si="209"/>
        <v>28.9</v>
      </c>
    </row>
    <row r="1312" spans="1:22" ht="13.5" x14ac:dyDescent="0.25">
      <c r="A1312" s="3">
        <f>RSI!A1312</f>
        <v>43920</v>
      </c>
      <c r="B1312" s="2">
        <f>RSI!B1312</f>
        <v>5.4827000000000004</v>
      </c>
      <c r="C1312" s="2">
        <f>RSI!I1312</f>
        <v>45.130276666229051</v>
      </c>
      <c r="D1312" s="2">
        <f>MACD!E1312</f>
        <v>0.23345521182874762</v>
      </c>
      <c r="E1312" s="2">
        <f>MACD!F1312</f>
        <v>0.23514744844419169</v>
      </c>
      <c r="F1312" s="2">
        <f>'Moving Avg'!D1312</f>
        <v>5.3333600000000008</v>
      </c>
      <c r="G1312" s="2">
        <f>'Moving Avg'!F1312</f>
        <v>5.555674999999999</v>
      </c>
      <c r="H1312" s="2">
        <f>'Moving Avg'!G1312</f>
        <v>5.9340200000000012</v>
      </c>
      <c r="I1312" s="2">
        <f>'Moving Avg'!H1312</f>
        <v>6.6350184999999851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  <c r="M1312" s="8">
        <f t="shared" si="200"/>
        <v>25</v>
      </c>
      <c r="N1312" s="8">
        <f t="shared" si="201"/>
        <v>45</v>
      </c>
      <c r="O1312" s="8">
        <f t="shared" si="202"/>
        <v>0</v>
      </c>
      <c r="P1312" s="8">
        <f t="shared" si="203"/>
        <v>83.5</v>
      </c>
      <c r="Q1312" s="9">
        <f t="shared" si="204"/>
        <v>37.024999999999999</v>
      </c>
      <c r="R1312" s="9">
        <f t="shared" si="205"/>
        <v>34.875</v>
      </c>
      <c r="S1312" s="9">
        <f t="shared" si="206"/>
        <v>48.075000000000003</v>
      </c>
      <c r="T1312" s="9">
        <f t="shared" si="207"/>
        <v>38.375</v>
      </c>
      <c r="U1312" s="8">
        <f t="shared" si="208"/>
        <v>39.991666666666667</v>
      </c>
      <c r="V1312" s="8">
        <f t="shared" si="209"/>
        <v>39.587500000000006</v>
      </c>
    </row>
    <row r="1313" spans="1:22" ht="13.5" x14ac:dyDescent="0.25">
      <c r="A1313" s="3">
        <f>RSI!A1313</f>
        <v>43921</v>
      </c>
      <c r="B1313" s="2">
        <f>RSI!B1313</f>
        <v>5.3246000000000002</v>
      </c>
      <c r="C1313" s="2">
        <f>RSI!I1313</f>
        <v>40.477539728931362</v>
      </c>
      <c r="D1313" s="2">
        <f>MACD!E1313</f>
        <v>0.19557023414068286</v>
      </c>
      <c r="E1313" s="2">
        <f>MACD!F1313</f>
        <v>0.22723200558348994</v>
      </c>
      <c r="F1313" s="2">
        <f>'Moving Avg'!D1313</f>
        <v>5.3614800000000002</v>
      </c>
      <c r="G1313" s="2">
        <f>'Moving Avg'!F1313</f>
        <v>5.5192099999999993</v>
      </c>
      <c r="H1313" s="2">
        <f>'Moving Avg'!G1313</f>
        <v>5.90977</v>
      </c>
      <c r="I1313" s="2">
        <f>'Moving Avg'!H1313</f>
        <v>6.6269729999999853</v>
      </c>
      <c r="J1313" s="6" t="str">
        <f>OBV!F1313</f>
        <v>BEARISH</v>
      </c>
      <c r="K1313" s="6" t="str">
        <f>OBV!G1313</f>
        <v>NEUTRAL</v>
      </c>
      <c r="L1313" s="6" t="str">
        <f>OBV!H1313</f>
        <v>BEARISH DIVERGENCE</v>
      </c>
      <c r="M1313" s="8">
        <f t="shared" si="200"/>
        <v>25</v>
      </c>
      <c r="N1313" s="8">
        <f t="shared" si="201"/>
        <v>100</v>
      </c>
      <c r="O1313" s="8">
        <f t="shared" si="202"/>
        <v>0</v>
      </c>
      <c r="P1313" s="8">
        <f t="shared" si="203"/>
        <v>16.5</v>
      </c>
      <c r="Q1313" s="9">
        <f t="shared" si="204"/>
        <v>46.225000000000001</v>
      </c>
      <c r="R1313" s="9">
        <f t="shared" si="205"/>
        <v>29.125</v>
      </c>
      <c r="S1313" s="9">
        <f t="shared" si="206"/>
        <v>26.175000000000001</v>
      </c>
      <c r="T1313" s="9">
        <f t="shared" si="207"/>
        <v>35.375</v>
      </c>
      <c r="U1313" s="8">
        <f t="shared" si="208"/>
        <v>33.841666666666661</v>
      </c>
      <c r="V1313" s="8">
        <f t="shared" si="209"/>
        <v>34.224999999999994</v>
      </c>
    </row>
    <row r="1314" spans="1:22" ht="13.5" x14ac:dyDescent="0.25">
      <c r="A1314" s="3">
        <f>RSI!A1314</f>
        <v>43922</v>
      </c>
      <c r="B1314" s="2">
        <f>RSI!B1314</f>
        <v>5.4827000000000004</v>
      </c>
      <c r="C1314" s="2">
        <f>RSI!I1314</f>
        <v>46.425688033799993</v>
      </c>
      <c r="D1314" s="2">
        <f>MACD!E1314</f>
        <v>0.11695812644615167</v>
      </c>
      <c r="E1314" s="2">
        <f>MACD!F1314</f>
        <v>0.20517722975602229</v>
      </c>
      <c r="F1314" s="2">
        <f>'Moving Avg'!D1314</f>
        <v>5.4212199999999999</v>
      </c>
      <c r="G1314" s="2">
        <f>'Moving Avg'!F1314</f>
        <v>5.497679999999999</v>
      </c>
      <c r="H1314" s="2">
        <f>'Moving Avg'!G1314</f>
        <v>5.8911420000000012</v>
      </c>
      <c r="I1314" s="2">
        <f>'Moving Avg'!H1314</f>
        <v>6.6197179999999856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  <c r="M1314" s="8">
        <f t="shared" si="200"/>
        <v>25</v>
      </c>
      <c r="N1314" s="8">
        <f t="shared" si="201"/>
        <v>100</v>
      </c>
      <c r="O1314" s="8">
        <f t="shared" si="202"/>
        <v>0</v>
      </c>
      <c r="P1314" s="8">
        <f t="shared" si="203"/>
        <v>83.5</v>
      </c>
      <c r="Q1314" s="9">
        <f t="shared" si="204"/>
        <v>56.274999999999999</v>
      </c>
      <c r="R1314" s="9">
        <f t="shared" si="205"/>
        <v>45.875</v>
      </c>
      <c r="S1314" s="9">
        <f t="shared" si="206"/>
        <v>56.325000000000003</v>
      </c>
      <c r="T1314" s="9">
        <f t="shared" si="207"/>
        <v>52.125</v>
      </c>
      <c r="U1314" s="8">
        <f t="shared" si="208"/>
        <v>52.82500000000001</v>
      </c>
      <c r="V1314" s="8">
        <f t="shared" si="209"/>
        <v>52.650000000000006</v>
      </c>
    </row>
    <row r="1315" spans="1:22" ht="13.5" x14ac:dyDescent="0.25">
      <c r="A1315" s="3">
        <f>RSI!A1315</f>
        <v>43923</v>
      </c>
      <c r="B1315" s="2">
        <f>RSI!B1315</f>
        <v>5.5266999999999999</v>
      </c>
      <c r="C1315" s="2">
        <f>RSI!I1315</f>
        <v>47.983613176129538</v>
      </c>
      <c r="D1315" s="2">
        <f>MACD!E1315</f>
        <v>2.4787863990936465E-2</v>
      </c>
      <c r="E1315" s="2">
        <f>MACD!F1315</f>
        <v>0.16909935660300512</v>
      </c>
      <c r="F1315" s="2">
        <f>'Moving Avg'!D1315</f>
        <v>5.4598800000000001</v>
      </c>
      <c r="G1315" s="2">
        <f>'Moving Avg'!F1315</f>
        <v>5.4717599999999988</v>
      </c>
      <c r="H1315" s="2">
        <f>'Moving Avg'!G1315</f>
        <v>5.8737459999999997</v>
      </c>
      <c r="I1315" s="2">
        <f>'Moving Avg'!H1315</f>
        <v>6.6137024999999854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  <c r="M1315" s="8">
        <f t="shared" si="200"/>
        <v>25</v>
      </c>
      <c r="N1315" s="8">
        <f t="shared" si="201"/>
        <v>100</v>
      </c>
      <c r="O1315" s="8">
        <f t="shared" si="202"/>
        <v>0</v>
      </c>
      <c r="P1315" s="8">
        <f t="shared" si="203"/>
        <v>83.5</v>
      </c>
      <c r="Q1315" s="9">
        <f t="shared" si="204"/>
        <v>56.274999999999999</v>
      </c>
      <c r="R1315" s="9">
        <f t="shared" si="205"/>
        <v>45.875</v>
      </c>
      <c r="S1315" s="9">
        <f t="shared" si="206"/>
        <v>56.325000000000003</v>
      </c>
      <c r="T1315" s="9">
        <f t="shared" si="207"/>
        <v>52.125</v>
      </c>
      <c r="U1315" s="8">
        <f t="shared" si="208"/>
        <v>52.82500000000001</v>
      </c>
      <c r="V1315" s="8">
        <f t="shared" si="209"/>
        <v>52.650000000000006</v>
      </c>
    </row>
    <row r="1316" spans="1:22" ht="13.5" x14ac:dyDescent="0.25">
      <c r="A1316" s="3">
        <f>RSI!A1316</f>
        <v>43924</v>
      </c>
      <c r="B1316" s="2">
        <f>RSI!B1316</f>
        <v>5.3685</v>
      </c>
      <c r="C1316" s="2">
        <f>RSI!I1316</f>
        <v>43.127560762277952</v>
      </c>
      <c r="D1316" s="2">
        <f>MACD!E1316</f>
        <v>-2.3626875698943728E-2</v>
      </c>
      <c r="E1316" s="2">
        <f>MACD!F1316</f>
        <v>0.13055411014261536</v>
      </c>
      <c r="F1316" s="2">
        <f>'Moving Avg'!D1316</f>
        <v>5.4370400000000014</v>
      </c>
      <c r="G1316" s="2">
        <f>'Moving Avg'!F1316</f>
        <v>5.4462799999999989</v>
      </c>
      <c r="H1316" s="2">
        <f>'Moving Avg'!G1316</f>
        <v>5.8533600000000003</v>
      </c>
      <c r="I1316" s="2">
        <f>'Moving Avg'!H1316</f>
        <v>6.6059169999999856</v>
      </c>
      <c r="J1316" s="6" t="str">
        <f>OBV!F1316</f>
        <v>BULLISH</v>
      </c>
      <c r="K1316" s="6" t="str">
        <f>OBV!G1316</f>
        <v>NEUTRAL</v>
      </c>
      <c r="L1316" s="6" t="str">
        <f>OBV!H1316</f>
        <v>BULLISH DIVERGENCE</v>
      </c>
      <c r="M1316" s="8">
        <f t="shared" si="200"/>
        <v>25</v>
      </c>
      <c r="N1316" s="8">
        <f t="shared" si="201"/>
        <v>100</v>
      </c>
      <c r="O1316" s="8">
        <f t="shared" si="202"/>
        <v>0</v>
      </c>
      <c r="P1316" s="8">
        <f t="shared" si="203"/>
        <v>66.5</v>
      </c>
      <c r="Q1316" s="9">
        <f t="shared" si="204"/>
        <v>53.725000000000001</v>
      </c>
      <c r="R1316" s="9">
        <f t="shared" si="205"/>
        <v>41.625</v>
      </c>
      <c r="S1316" s="9">
        <f t="shared" si="206"/>
        <v>48.674999999999997</v>
      </c>
      <c r="T1316" s="9">
        <f t="shared" si="207"/>
        <v>47.875</v>
      </c>
      <c r="U1316" s="8">
        <f t="shared" si="208"/>
        <v>48.008333333333326</v>
      </c>
      <c r="V1316" s="8">
        <f t="shared" si="209"/>
        <v>47.974999999999994</v>
      </c>
    </row>
    <row r="1317" spans="1:22" ht="13.5" x14ac:dyDescent="0.25">
      <c r="A1317" s="3">
        <f>RSI!A1317</f>
        <v>43927</v>
      </c>
      <c r="B1317" s="2">
        <f>RSI!B1317</f>
        <v>5.2718999999999996</v>
      </c>
      <c r="C1317" s="2">
        <f>RSI!I1317</f>
        <v>40.436524383468836</v>
      </c>
      <c r="D1317" s="2">
        <f>MACD!E1317</f>
        <v>-7.9221023596154794E-2</v>
      </c>
      <c r="E1317" s="2">
        <f>MACD!F1317</f>
        <v>8.8599083394861333E-2</v>
      </c>
      <c r="F1317" s="2">
        <f>'Moving Avg'!D1317</f>
        <v>5.3948800000000006</v>
      </c>
      <c r="G1317" s="2">
        <f>'Moving Avg'!F1317</f>
        <v>5.4098149999999992</v>
      </c>
      <c r="H1317" s="2">
        <f>'Moving Avg'!G1317</f>
        <v>5.8310420000000009</v>
      </c>
      <c r="I1317" s="2">
        <f>'Moving Avg'!H1317</f>
        <v>6.5976484999999858</v>
      </c>
      <c r="J1317" s="6" t="str">
        <f>OBV!F1317</f>
        <v>BULLISH</v>
      </c>
      <c r="K1317" s="6" t="str">
        <f>OBV!G1317</f>
        <v>NEUTRAL</v>
      </c>
      <c r="L1317" s="6" t="str">
        <f>OBV!H1317</f>
        <v>BULLISH DIVERGENCE</v>
      </c>
      <c r="M1317" s="8">
        <f t="shared" si="200"/>
        <v>25</v>
      </c>
      <c r="N1317" s="8">
        <f t="shared" si="201"/>
        <v>100</v>
      </c>
      <c r="O1317" s="8">
        <f t="shared" si="202"/>
        <v>0</v>
      </c>
      <c r="P1317" s="8">
        <f t="shared" si="203"/>
        <v>66.5</v>
      </c>
      <c r="Q1317" s="9">
        <f t="shared" si="204"/>
        <v>53.725000000000001</v>
      </c>
      <c r="R1317" s="9">
        <f t="shared" si="205"/>
        <v>41.625</v>
      </c>
      <c r="S1317" s="9">
        <f t="shared" si="206"/>
        <v>48.674999999999997</v>
      </c>
      <c r="T1317" s="9">
        <f t="shared" si="207"/>
        <v>47.875</v>
      </c>
      <c r="U1317" s="8">
        <f t="shared" si="208"/>
        <v>48.008333333333326</v>
      </c>
      <c r="V1317" s="8">
        <f t="shared" si="209"/>
        <v>47.974999999999994</v>
      </c>
    </row>
    <row r="1318" spans="1:22" ht="13.5" x14ac:dyDescent="0.25">
      <c r="A1318" s="3">
        <f>RSI!A1318</f>
        <v>43928</v>
      </c>
      <c r="B1318" s="2">
        <f>RSI!B1318</f>
        <v>5.1136999999999997</v>
      </c>
      <c r="C1318" s="2">
        <f>RSI!I1318</f>
        <v>36.42775463952303</v>
      </c>
      <c r="D1318" s="2">
        <f>MACD!E1318</f>
        <v>-8.9876028090025706E-2</v>
      </c>
      <c r="E1318" s="2">
        <f>MACD!F1318</f>
        <v>5.2904061097883925E-2</v>
      </c>
      <c r="F1318" s="2">
        <f>'Moving Avg'!D1318</f>
        <v>5.3527000000000005</v>
      </c>
      <c r="G1318" s="2">
        <f>'Moving Avg'!F1318</f>
        <v>5.374229999999999</v>
      </c>
      <c r="H1318" s="2">
        <f>'Moving Avg'!G1318</f>
        <v>5.8050340000000009</v>
      </c>
      <c r="I1318" s="2">
        <f>'Moving Avg'!H1318</f>
        <v>6.5885484999999857</v>
      </c>
      <c r="J1318" s="6" t="str">
        <f>OBV!F1318</f>
        <v>BULLISH</v>
      </c>
      <c r="K1318" s="6" t="str">
        <f>OBV!G1318</f>
        <v>NEUTRAL</v>
      </c>
      <c r="L1318" s="6" t="str">
        <f>OBV!H1318</f>
        <v>BULLISH DIVERGENCE</v>
      </c>
      <c r="M1318" s="8">
        <f t="shared" si="200"/>
        <v>25</v>
      </c>
      <c r="N1318" s="8">
        <f t="shared" si="201"/>
        <v>100</v>
      </c>
      <c r="O1318" s="8">
        <f t="shared" si="202"/>
        <v>0</v>
      </c>
      <c r="P1318" s="8">
        <f t="shared" si="203"/>
        <v>66.5</v>
      </c>
      <c r="Q1318" s="9">
        <f t="shared" si="204"/>
        <v>53.725000000000001</v>
      </c>
      <c r="R1318" s="9">
        <f t="shared" si="205"/>
        <v>41.625</v>
      </c>
      <c r="S1318" s="9">
        <f t="shared" si="206"/>
        <v>48.674999999999997</v>
      </c>
      <c r="T1318" s="9">
        <f t="shared" si="207"/>
        <v>47.875</v>
      </c>
      <c r="U1318" s="8">
        <f t="shared" si="208"/>
        <v>48.008333333333326</v>
      </c>
      <c r="V1318" s="8">
        <f t="shared" si="209"/>
        <v>47.974999999999994</v>
      </c>
    </row>
    <row r="1319" spans="1:22" ht="13.5" x14ac:dyDescent="0.25">
      <c r="A1319" s="3">
        <f>RSI!A1319</f>
        <v>43929</v>
      </c>
      <c r="B1319" s="2">
        <f>RSI!B1319</f>
        <v>5.2542999999999997</v>
      </c>
      <c r="C1319" s="2">
        <f>RSI!I1319</f>
        <v>41.937094700941152</v>
      </c>
      <c r="D1319" s="2">
        <f>MACD!E1319</f>
        <v>-0.10681341305713143</v>
      </c>
      <c r="E1319" s="2">
        <f>MACD!F1319</f>
        <v>2.0960566266880854E-2</v>
      </c>
      <c r="F1319" s="2">
        <f>'Moving Avg'!D1319</f>
        <v>5.3070199999999996</v>
      </c>
      <c r="G1319" s="2">
        <f>'Moving Avg'!F1319</f>
        <v>5.3513849999999987</v>
      </c>
      <c r="H1319" s="2">
        <f>'Moving Avg'!G1319</f>
        <v>5.7818380000000005</v>
      </c>
      <c r="I1319" s="2">
        <f>'Moving Avg'!H1319</f>
        <v>6.5801919999999861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  <c r="M1319" s="8">
        <f t="shared" si="200"/>
        <v>25</v>
      </c>
      <c r="N1319" s="8">
        <f t="shared" si="201"/>
        <v>100</v>
      </c>
      <c r="O1319" s="8">
        <f t="shared" si="202"/>
        <v>0</v>
      </c>
      <c r="P1319" s="8">
        <f t="shared" si="203"/>
        <v>16.5</v>
      </c>
      <c r="Q1319" s="9">
        <f t="shared" si="204"/>
        <v>46.225000000000001</v>
      </c>
      <c r="R1319" s="9">
        <f t="shared" si="205"/>
        <v>29.125</v>
      </c>
      <c r="S1319" s="9">
        <f t="shared" si="206"/>
        <v>26.175000000000001</v>
      </c>
      <c r="T1319" s="9">
        <f t="shared" si="207"/>
        <v>35.375</v>
      </c>
      <c r="U1319" s="8">
        <f t="shared" si="208"/>
        <v>33.841666666666661</v>
      </c>
      <c r="V1319" s="8">
        <f t="shared" si="209"/>
        <v>34.224999999999994</v>
      </c>
    </row>
    <row r="1320" spans="1:22" ht="13.5" x14ac:dyDescent="0.25">
      <c r="A1320" s="3">
        <f>RSI!A1320</f>
        <v>43934</v>
      </c>
      <c r="B1320" s="2">
        <f>RSI!B1320</f>
        <v>5.2542999999999997</v>
      </c>
      <c r="C1320" s="2">
        <f>RSI!I1320</f>
        <v>41.937094700941152</v>
      </c>
      <c r="D1320" s="2">
        <f>MACD!E1320</f>
        <v>-9.6682721358344104E-2</v>
      </c>
      <c r="E1320" s="2">
        <f>MACD!F1320</f>
        <v>-2.5680912581641409E-3</v>
      </c>
      <c r="F1320" s="2">
        <f>'Moving Avg'!D1320</f>
        <v>5.2525399999999998</v>
      </c>
      <c r="G1320" s="2">
        <f>'Moving Avg'!F1320</f>
        <v>5.3241449999999997</v>
      </c>
      <c r="H1320" s="2">
        <f>'Moving Avg'!G1320</f>
        <v>5.7623319999999998</v>
      </c>
      <c r="I1320" s="2">
        <f>'Moving Avg'!H1320</f>
        <v>6.5718354999999873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  <c r="M1320" s="8">
        <f t="shared" si="200"/>
        <v>25</v>
      </c>
      <c r="N1320" s="8">
        <f t="shared" si="201"/>
        <v>100</v>
      </c>
      <c r="O1320" s="8">
        <f t="shared" si="202"/>
        <v>0</v>
      </c>
      <c r="P1320" s="8">
        <f t="shared" si="203"/>
        <v>16.5</v>
      </c>
      <c r="Q1320" s="9">
        <f t="shared" si="204"/>
        <v>46.225000000000001</v>
      </c>
      <c r="R1320" s="9">
        <f t="shared" si="205"/>
        <v>29.125</v>
      </c>
      <c r="S1320" s="9">
        <f t="shared" si="206"/>
        <v>26.175000000000001</v>
      </c>
      <c r="T1320" s="9">
        <f t="shared" si="207"/>
        <v>35.375</v>
      </c>
      <c r="U1320" s="8">
        <f t="shared" si="208"/>
        <v>33.841666666666661</v>
      </c>
      <c r="V1320" s="8">
        <f t="shared" si="209"/>
        <v>34.224999999999994</v>
      </c>
    </row>
    <row r="1321" spans="1:22" ht="13.5" x14ac:dyDescent="0.25">
      <c r="A1321" s="3">
        <f>RSI!A1321</f>
        <v>43935</v>
      </c>
      <c r="B1321" s="2">
        <f>RSI!B1321</f>
        <v>5.3685</v>
      </c>
      <c r="C1321" s="2">
        <f>RSI!I1321</f>
        <v>46.319371176204989</v>
      </c>
      <c r="D1321" s="2">
        <f>MACD!E1321</f>
        <v>-7.2232376336692994E-2</v>
      </c>
      <c r="E1321" s="2">
        <f>MACD!F1321</f>
        <v>-1.6500948273869911E-2</v>
      </c>
      <c r="F1321" s="2">
        <f>'Moving Avg'!D1321</f>
        <v>5.2525400000000007</v>
      </c>
      <c r="G1321" s="2">
        <f>'Moving Avg'!F1321</f>
        <v>5.3109649999999995</v>
      </c>
      <c r="H1321" s="2">
        <f>'Moving Avg'!G1321</f>
        <v>5.7422979999999999</v>
      </c>
      <c r="I1321" s="2">
        <f>'Moving Avg'!H1321</f>
        <v>6.563111999999987</v>
      </c>
      <c r="J1321" s="6" t="str">
        <f>OBV!F1321</f>
        <v>BEARISH</v>
      </c>
      <c r="K1321" s="6" t="str">
        <f>OBV!G1321</f>
        <v>NEUTRAL</v>
      </c>
      <c r="L1321" s="6" t="str">
        <f>OBV!H1321</f>
        <v>NEUTRAL</v>
      </c>
      <c r="M1321" s="8">
        <f t="shared" si="200"/>
        <v>25</v>
      </c>
      <c r="N1321" s="8">
        <f t="shared" si="201"/>
        <v>100</v>
      </c>
      <c r="O1321" s="8">
        <f t="shared" si="202"/>
        <v>0</v>
      </c>
      <c r="P1321" s="8">
        <f t="shared" si="203"/>
        <v>16.5</v>
      </c>
      <c r="Q1321" s="9">
        <f t="shared" si="204"/>
        <v>46.225000000000001</v>
      </c>
      <c r="R1321" s="9">
        <f t="shared" si="205"/>
        <v>29.125</v>
      </c>
      <c r="S1321" s="9">
        <f t="shared" si="206"/>
        <v>26.175000000000001</v>
      </c>
      <c r="T1321" s="9">
        <f t="shared" si="207"/>
        <v>35.375</v>
      </c>
      <c r="U1321" s="8">
        <f t="shared" si="208"/>
        <v>33.841666666666661</v>
      </c>
      <c r="V1321" s="8">
        <f t="shared" si="209"/>
        <v>34.224999999999994</v>
      </c>
    </row>
    <row r="1322" spans="1:22" ht="13.5" x14ac:dyDescent="0.25">
      <c r="A1322" s="3">
        <f>RSI!A1322</f>
        <v>43936</v>
      </c>
      <c r="B1322" s="2">
        <f>RSI!B1322</f>
        <v>5.3948999999999998</v>
      </c>
      <c r="C1322" s="2">
        <f>RSI!I1322</f>
        <v>47.309419740306872</v>
      </c>
      <c r="D1322" s="2">
        <f>MACD!E1322</f>
        <v>-5.2907093184838772E-2</v>
      </c>
      <c r="E1322" s="2">
        <f>MACD!F1322</f>
        <v>-2.3782177256063686E-2</v>
      </c>
      <c r="F1322" s="2">
        <f>'Moving Avg'!D1322</f>
        <v>5.2771400000000002</v>
      </c>
      <c r="G1322" s="2">
        <f>'Moving Avg'!F1322</f>
        <v>5.2995449999999993</v>
      </c>
      <c r="H1322" s="2">
        <f>'Moving Avg'!G1322</f>
        <v>5.7254279999999991</v>
      </c>
      <c r="I1322" s="2">
        <f>'Moving Avg'!H1322</f>
        <v>6.5555809999999886</v>
      </c>
      <c r="J1322" s="6" t="str">
        <f>OBV!F1322</f>
        <v>BEARISH</v>
      </c>
      <c r="K1322" s="6" t="str">
        <f>OBV!G1322</f>
        <v>NEUTRAL</v>
      </c>
      <c r="L1322" s="6" t="str">
        <f>OBV!H1322</f>
        <v>BEARISH DIVERGENCE</v>
      </c>
      <c r="M1322" s="8">
        <f t="shared" si="200"/>
        <v>25</v>
      </c>
      <c r="N1322" s="8">
        <f t="shared" si="201"/>
        <v>100</v>
      </c>
      <c r="O1322" s="8">
        <f t="shared" si="202"/>
        <v>0</v>
      </c>
      <c r="P1322" s="8">
        <f t="shared" si="203"/>
        <v>16.5</v>
      </c>
      <c r="Q1322" s="9">
        <f t="shared" si="204"/>
        <v>46.225000000000001</v>
      </c>
      <c r="R1322" s="9">
        <f t="shared" si="205"/>
        <v>29.125</v>
      </c>
      <c r="S1322" s="9">
        <f t="shared" si="206"/>
        <v>26.175000000000001</v>
      </c>
      <c r="T1322" s="9">
        <f t="shared" si="207"/>
        <v>35.375</v>
      </c>
      <c r="U1322" s="8">
        <f t="shared" si="208"/>
        <v>33.841666666666661</v>
      </c>
      <c r="V1322" s="8">
        <f t="shared" si="209"/>
        <v>34.224999999999994</v>
      </c>
    </row>
    <row r="1323" spans="1:22" ht="13.5" x14ac:dyDescent="0.25">
      <c r="A1323" s="3">
        <f>RSI!A1323</f>
        <v>43937</v>
      </c>
      <c r="B1323" s="2">
        <f>RSI!B1323</f>
        <v>5.2718999999999996</v>
      </c>
      <c r="C1323" s="2">
        <f>RSI!I1323</f>
        <v>43.302271151638834</v>
      </c>
      <c r="D1323" s="2">
        <f>MACD!E1323</f>
        <v>-5.1374668001080259E-2</v>
      </c>
      <c r="E1323" s="2">
        <f>MACD!F1323</f>
        <v>-2.9300675405066999E-2</v>
      </c>
      <c r="F1323" s="2">
        <f>'Moving Avg'!D1323</f>
        <v>5.3087799999999996</v>
      </c>
      <c r="G1323" s="2">
        <f>'Moving Avg'!F1323</f>
        <v>5.2903200000000004</v>
      </c>
      <c r="H1323" s="2">
        <f>'Moving Avg'!G1323</f>
        <v>5.7071519999999998</v>
      </c>
      <c r="I1323" s="2">
        <f>'Moving Avg'!H1323</f>
        <v>6.5469454999999881</v>
      </c>
      <c r="J1323" s="6" t="str">
        <f>OBV!F1323</f>
        <v>BEARISH</v>
      </c>
      <c r="K1323" s="6" t="str">
        <f>OBV!G1323</f>
        <v>NEUTRAL</v>
      </c>
      <c r="L1323" s="6" t="str">
        <f>OBV!H1323</f>
        <v>BEARISH DIVERGENCE</v>
      </c>
      <c r="M1323" s="8">
        <f t="shared" si="200"/>
        <v>25</v>
      </c>
      <c r="N1323" s="8">
        <f t="shared" si="201"/>
        <v>100</v>
      </c>
      <c r="O1323" s="8">
        <f t="shared" si="202"/>
        <v>0</v>
      </c>
      <c r="P1323" s="8">
        <f t="shared" si="203"/>
        <v>16.5</v>
      </c>
      <c r="Q1323" s="9">
        <f t="shared" si="204"/>
        <v>46.225000000000001</v>
      </c>
      <c r="R1323" s="9">
        <f t="shared" si="205"/>
        <v>29.125</v>
      </c>
      <c r="S1323" s="9">
        <f t="shared" si="206"/>
        <v>26.175000000000001</v>
      </c>
      <c r="T1323" s="9">
        <f t="shared" si="207"/>
        <v>35.375</v>
      </c>
      <c r="U1323" s="8">
        <f t="shared" si="208"/>
        <v>33.841666666666661</v>
      </c>
      <c r="V1323" s="8">
        <f t="shared" si="209"/>
        <v>34.224999999999994</v>
      </c>
    </row>
    <row r="1324" spans="1:22" ht="13.5" x14ac:dyDescent="0.25">
      <c r="A1324" s="3">
        <f>RSI!A1324</f>
        <v>43938</v>
      </c>
      <c r="B1324" s="2">
        <f>RSI!B1324</f>
        <v>5.3773</v>
      </c>
      <c r="C1324" s="2">
        <f>RSI!I1324</f>
        <v>47.412715332135946</v>
      </c>
      <c r="D1324" s="2">
        <f>MACD!E1324</f>
        <v>-3.2472344361370808E-2</v>
      </c>
      <c r="E1324" s="2">
        <f>MACD!F1324</f>
        <v>-2.9935009196327762E-2</v>
      </c>
      <c r="F1324" s="2">
        <f>'Moving Avg'!D1324</f>
        <v>5.33338</v>
      </c>
      <c r="G1324" s="2">
        <f>'Moving Avg'!F1324</f>
        <v>5.2982250000000004</v>
      </c>
      <c r="H1324" s="2">
        <f>'Moving Avg'!G1324</f>
        <v>5.6901059999999992</v>
      </c>
      <c r="I1324" s="2">
        <f>'Moving Avg'!H1324</f>
        <v>6.5378579999999884</v>
      </c>
      <c r="J1324" s="6" t="str">
        <f>OBV!F1324</f>
        <v>BEARISH</v>
      </c>
      <c r="K1324" s="6" t="str">
        <f>OBV!G1324</f>
        <v>NEUTRAL</v>
      </c>
      <c r="L1324" s="6" t="str">
        <f>OBV!H1324</f>
        <v>BEARISH DIVERGENCE</v>
      </c>
      <c r="M1324" s="8">
        <f t="shared" si="200"/>
        <v>25</v>
      </c>
      <c r="N1324" s="8">
        <f t="shared" si="201"/>
        <v>45</v>
      </c>
      <c r="O1324" s="8">
        <f t="shared" si="202"/>
        <v>0</v>
      </c>
      <c r="P1324" s="8">
        <f t="shared" si="203"/>
        <v>16.5</v>
      </c>
      <c r="Q1324" s="9">
        <f t="shared" si="204"/>
        <v>26.975000000000001</v>
      </c>
      <c r="R1324" s="9">
        <f t="shared" si="205"/>
        <v>18.125</v>
      </c>
      <c r="S1324" s="9">
        <f t="shared" si="206"/>
        <v>17.925000000000001</v>
      </c>
      <c r="T1324" s="9">
        <f t="shared" si="207"/>
        <v>21.625</v>
      </c>
      <c r="U1324" s="8">
        <f t="shared" si="208"/>
        <v>21.008333333333336</v>
      </c>
      <c r="V1324" s="8">
        <f t="shared" si="209"/>
        <v>21.162500000000001</v>
      </c>
    </row>
    <row r="1325" spans="1:22" ht="13.5" x14ac:dyDescent="0.25">
      <c r="A1325" s="3">
        <f>RSI!A1325</f>
        <v>43941</v>
      </c>
      <c r="B1325" s="2">
        <f>RSI!B1325</f>
        <v>5.3948999999999998</v>
      </c>
      <c r="C1325" s="2">
        <f>RSI!I1325</f>
        <v>48.089476207727316</v>
      </c>
      <c r="D1325" s="2">
        <f>MACD!E1325</f>
        <v>-1.0626109665172301E-2</v>
      </c>
      <c r="E1325" s="2">
        <f>MACD!F1325</f>
        <v>-2.6073229290096669E-2</v>
      </c>
      <c r="F1325" s="2">
        <f>'Moving Avg'!D1325</f>
        <v>5.3614999999999995</v>
      </c>
      <c r="G1325" s="2">
        <f>'Moving Avg'!F1325</f>
        <v>5.3144800000000005</v>
      </c>
      <c r="H1325" s="2">
        <f>'Moving Avg'!G1325</f>
        <v>5.6769259999999999</v>
      </c>
      <c r="I1325" s="2">
        <f>'Moving Avg'!H1325</f>
        <v>6.528939999999988</v>
      </c>
      <c r="J1325" s="6" t="str">
        <f>OBV!F1325</f>
        <v>BEARISH</v>
      </c>
      <c r="K1325" s="6" t="str">
        <f>OBV!G1325</f>
        <v>NEUTRAL</v>
      </c>
      <c r="L1325" s="6" t="str">
        <f>OBV!H1325</f>
        <v>BEARISH DIVERGENCE</v>
      </c>
      <c r="M1325" s="8">
        <f t="shared" si="200"/>
        <v>25</v>
      </c>
      <c r="N1325" s="8">
        <f t="shared" si="201"/>
        <v>0</v>
      </c>
      <c r="O1325" s="8">
        <f t="shared" si="202"/>
        <v>0</v>
      </c>
      <c r="P1325" s="8">
        <f t="shared" si="203"/>
        <v>16.5</v>
      </c>
      <c r="Q1325" s="9">
        <f t="shared" si="204"/>
        <v>11.225</v>
      </c>
      <c r="R1325" s="9">
        <f t="shared" si="205"/>
        <v>9.125</v>
      </c>
      <c r="S1325" s="9">
        <f t="shared" si="206"/>
        <v>11.175000000000001</v>
      </c>
      <c r="T1325" s="9">
        <f t="shared" si="207"/>
        <v>10.375</v>
      </c>
      <c r="U1325" s="8">
        <f t="shared" si="208"/>
        <v>10.508333333333335</v>
      </c>
      <c r="V1325" s="8">
        <f t="shared" si="209"/>
        <v>10.475000000000001</v>
      </c>
    </row>
    <row r="1326" spans="1:22" ht="13.5" x14ac:dyDescent="0.25">
      <c r="A1326" s="3">
        <f>RSI!A1326</f>
        <v>43942</v>
      </c>
      <c r="B1326" s="2">
        <f>RSI!B1326</f>
        <v>5.2366999999999999</v>
      </c>
      <c r="C1326" s="2">
        <f>RSI!I1326</f>
        <v>42.7623328813836</v>
      </c>
      <c r="D1326" s="2">
        <f>MACD!E1326</f>
        <v>-4.506967271681539E-3</v>
      </c>
      <c r="E1326" s="2">
        <f>MACD!F1326</f>
        <v>-2.1759976886413644E-2</v>
      </c>
      <c r="F1326" s="2">
        <f>'Moving Avg'!D1326</f>
        <v>5.33514</v>
      </c>
      <c r="G1326" s="2">
        <f>'Moving Avg'!F1326</f>
        <v>5.3171150000000003</v>
      </c>
      <c r="H1326" s="2">
        <f>'Moving Avg'!G1326</f>
        <v>5.6605819999999998</v>
      </c>
      <c r="I1326" s="2">
        <f>'Moving Avg'!H1326</f>
        <v>6.5189454999999876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  <c r="M1326" s="8">
        <f t="shared" si="200"/>
        <v>25</v>
      </c>
      <c r="N1326" s="8">
        <f t="shared" si="201"/>
        <v>0</v>
      </c>
      <c r="O1326" s="8">
        <f t="shared" si="202"/>
        <v>0</v>
      </c>
      <c r="P1326" s="8">
        <f t="shared" si="203"/>
        <v>16.5</v>
      </c>
      <c r="Q1326" s="9">
        <f t="shared" si="204"/>
        <v>11.225</v>
      </c>
      <c r="R1326" s="9">
        <f t="shared" si="205"/>
        <v>9.125</v>
      </c>
      <c r="S1326" s="9">
        <f t="shared" si="206"/>
        <v>11.175000000000001</v>
      </c>
      <c r="T1326" s="9">
        <f t="shared" si="207"/>
        <v>10.375</v>
      </c>
      <c r="U1326" s="8">
        <f t="shared" si="208"/>
        <v>10.508333333333335</v>
      </c>
      <c r="V1326" s="8">
        <f t="shared" si="209"/>
        <v>10.475000000000001</v>
      </c>
    </row>
    <row r="1327" spans="1:22" ht="13.5" x14ac:dyDescent="0.25">
      <c r="A1327" s="3">
        <f>RSI!A1327</f>
        <v>43943</v>
      </c>
      <c r="B1327" s="2">
        <f>RSI!B1327</f>
        <v>5.2366999999999999</v>
      </c>
      <c r="C1327" s="2">
        <f>RSI!I1327</f>
        <v>42.7623328813836</v>
      </c>
      <c r="D1327" s="2">
        <f>MACD!E1327</f>
        <v>-1.3020950099896567E-2</v>
      </c>
      <c r="E1327" s="2">
        <f>MACD!F1327</f>
        <v>-2.001217152911023E-2</v>
      </c>
      <c r="F1327" s="2">
        <f>'Moving Avg'!D1327</f>
        <v>5.3034999999999997</v>
      </c>
      <c r="G1327" s="2">
        <f>'Moving Avg'!F1327</f>
        <v>5.3272199999999996</v>
      </c>
      <c r="H1327" s="2">
        <f>'Moving Avg'!G1327</f>
        <v>5.6423059999999996</v>
      </c>
      <c r="I1327" s="2">
        <f>'Moving Avg'!H1327</f>
        <v>6.5100114999999876</v>
      </c>
      <c r="J1327" s="6" t="str">
        <f>OBV!F1327</f>
        <v>BEARISH</v>
      </c>
      <c r="K1327" s="6" t="str">
        <f>OBV!G1327</f>
        <v>NEUTRAL</v>
      </c>
      <c r="L1327" s="6" t="str">
        <f>OBV!H1327</f>
        <v>CONFIRMED BEARISH</v>
      </c>
      <c r="M1327" s="8">
        <f t="shared" si="200"/>
        <v>25</v>
      </c>
      <c r="N1327" s="8">
        <f t="shared" si="201"/>
        <v>0</v>
      </c>
      <c r="O1327" s="8">
        <f t="shared" si="202"/>
        <v>0</v>
      </c>
      <c r="P1327" s="8">
        <f t="shared" si="203"/>
        <v>16.5</v>
      </c>
      <c r="Q1327" s="9">
        <f t="shared" si="204"/>
        <v>11.225</v>
      </c>
      <c r="R1327" s="9">
        <f t="shared" si="205"/>
        <v>9.125</v>
      </c>
      <c r="S1327" s="9">
        <f t="shared" si="206"/>
        <v>11.175000000000001</v>
      </c>
      <c r="T1327" s="9">
        <f t="shared" si="207"/>
        <v>10.375</v>
      </c>
      <c r="U1327" s="8">
        <f t="shared" si="208"/>
        <v>10.508333333333335</v>
      </c>
      <c r="V1327" s="8">
        <f t="shared" si="209"/>
        <v>10.475000000000001</v>
      </c>
    </row>
    <row r="1328" spans="1:22" ht="13.5" x14ac:dyDescent="0.25">
      <c r="A1328" s="3">
        <f>RSI!A1328</f>
        <v>43944</v>
      </c>
      <c r="B1328" s="2">
        <f>RSI!B1328</f>
        <v>5.2366999999999999</v>
      </c>
      <c r="C1328" s="2">
        <f>RSI!I1328</f>
        <v>42.762332881383593</v>
      </c>
      <c r="D1328" s="2">
        <f>MACD!E1328</f>
        <v>-4.3480384508328029E-2</v>
      </c>
      <c r="E1328" s="2">
        <f>MACD!F1328</f>
        <v>-2.470581412495379E-2</v>
      </c>
      <c r="F1328" s="2">
        <f>'Moving Avg'!D1328</f>
        <v>5.2964599999999997</v>
      </c>
      <c r="G1328" s="2">
        <f>'Moving Avg'!F1328</f>
        <v>5.3298550000000002</v>
      </c>
      <c r="H1328" s="2">
        <f>'Moving Avg'!G1328</f>
        <v>5.6240300000000003</v>
      </c>
      <c r="I1328" s="2">
        <f>'Moving Avg'!H1328</f>
        <v>6.5011184999999871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  <c r="M1328" s="8">
        <f t="shared" si="200"/>
        <v>25</v>
      </c>
      <c r="N1328" s="8">
        <f t="shared" si="201"/>
        <v>45</v>
      </c>
      <c r="O1328" s="8">
        <f t="shared" si="202"/>
        <v>0</v>
      </c>
      <c r="P1328" s="8">
        <f t="shared" si="203"/>
        <v>16.5</v>
      </c>
      <c r="Q1328" s="9">
        <f t="shared" si="204"/>
        <v>26.975000000000001</v>
      </c>
      <c r="R1328" s="9">
        <f t="shared" si="205"/>
        <v>18.125</v>
      </c>
      <c r="S1328" s="9">
        <f t="shared" si="206"/>
        <v>17.925000000000001</v>
      </c>
      <c r="T1328" s="9">
        <f t="shared" si="207"/>
        <v>21.625</v>
      </c>
      <c r="U1328" s="8">
        <f t="shared" si="208"/>
        <v>21.008333333333336</v>
      </c>
      <c r="V1328" s="8">
        <f t="shared" si="209"/>
        <v>21.162500000000001</v>
      </c>
    </row>
    <row r="1329" spans="1:22" ht="13.5" x14ac:dyDescent="0.25">
      <c r="A1329" s="3">
        <f>RSI!A1329</f>
        <v>43945</v>
      </c>
      <c r="B1329" s="2">
        <f>RSI!B1329</f>
        <v>5.2718999999999996</v>
      </c>
      <c r="C1329" s="2">
        <f>RSI!I1329</f>
        <v>44.471751936624543</v>
      </c>
      <c r="D1329" s="2">
        <f>MACD!E1329</f>
        <v>-4.9227458366691401E-2</v>
      </c>
      <c r="E1329" s="2">
        <f>MACD!F1329</f>
        <v>-2.9610142973301314E-2</v>
      </c>
      <c r="F1329" s="2">
        <f>'Moving Avg'!D1329</f>
        <v>5.2753799999999993</v>
      </c>
      <c r="G1329" s="2">
        <f>'Moving Avg'!F1329</f>
        <v>5.3342500000000017</v>
      </c>
      <c r="H1329" s="2">
        <f>'Moving Avg'!G1329</f>
        <v>5.6082139999999994</v>
      </c>
      <c r="I1329" s="2">
        <f>'Moving Avg'!H1329</f>
        <v>6.4934209999999872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  <c r="M1329" s="8">
        <f t="shared" si="200"/>
        <v>25</v>
      </c>
      <c r="N1329" s="8">
        <f t="shared" si="201"/>
        <v>45</v>
      </c>
      <c r="O1329" s="8">
        <f t="shared" si="202"/>
        <v>0</v>
      </c>
      <c r="P1329" s="8">
        <f t="shared" si="203"/>
        <v>16.5</v>
      </c>
      <c r="Q1329" s="9">
        <f t="shared" si="204"/>
        <v>26.975000000000001</v>
      </c>
      <c r="R1329" s="9">
        <f t="shared" si="205"/>
        <v>18.125</v>
      </c>
      <c r="S1329" s="9">
        <f t="shared" si="206"/>
        <v>17.925000000000001</v>
      </c>
      <c r="T1329" s="9">
        <f t="shared" si="207"/>
        <v>21.625</v>
      </c>
      <c r="U1329" s="8">
        <f t="shared" si="208"/>
        <v>21.008333333333336</v>
      </c>
      <c r="V1329" s="8">
        <f t="shared" si="209"/>
        <v>21.162500000000001</v>
      </c>
    </row>
    <row r="1330" spans="1:22" ht="13.5" x14ac:dyDescent="0.25">
      <c r="A1330" s="3">
        <f>RSI!A1330</f>
        <v>43948</v>
      </c>
      <c r="B1330" s="2">
        <f>RSI!B1330</f>
        <v>5.1136999999999997</v>
      </c>
      <c r="C1330" s="2">
        <f>RSI!I1330</f>
        <v>38.855262316558054</v>
      </c>
      <c r="D1330" s="2">
        <f>MACD!E1330</f>
        <v>-4.1651206166073429E-2</v>
      </c>
      <c r="E1330" s="2">
        <f>MACD!F1330</f>
        <v>-3.2018355611855738E-2</v>
      </c>
      <c r="F1330" s="2">
        <f>'Moving Avg'!D1330</f>
        <v>5.2191400000000003</v>
      </c>
      <c r="G1330" s="2">
        <f>'Moving Avg'!F1330</f>
        <v>5.323265000000001</v>
      </c>
      <c r="H1330" s="2">
        <f>'Moving Avg'!G1330</f>
        <v>5.5878299999999994</v>
      </c>
      <c r="I1330" s="2">
        <f>'Moving Avg'!H1330</f>
        <v>6.4852179999999873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  <c r="M1330" s="8">
        <f t="shared" si="200"/>
        <v>25</v>
      </c>
      <c r="N1330" s="8">
        <f t="shared" si="201"/>
        <v>45</v>
      </c>
      <c r="O1330" s="8">
        <f t="shared" si="202"/>
        <v>0</v>
      </c>
      <c r="P1330" s="8">
        <f t="shared" si="203"/>
        <v>16.5</v>
      </c>
      <c r="Q1330" s="9">
        <f t="shared" si="204"/>
        <v>26.975000000000001</v>
      </c>
      <c r="R1330" s="9">
        <f t="shared" si="205"/>
        <v>18.125</v>
      </c>
      <c r="S1330" s="9">
        <f t="shared" si="206"/>
        <v>17.925000000000001</v>
      </c>
      <c r="T1330" s="9">
        <f t="shared" si="207"/>
        <v>21.625</v>
      </c>
      <c r="U1330" s="8">
        <f t="shared" si="208"/>
        <v>21.008333333333336</v>
      </c>
      <c r="V1330" s="8">
        <f t="shared" si="209"/>
        <v>21.162500000000001</v>
      </c>
    </row>
    <row r="1331" spans="1:22" ht="13.5" x14ac:dyDescent="0.25">
      <c r="A1331" s="3">
        <f>RSI!A1331</f>
        <v>43949</v>
      </c>
      <c r="B1331" s="2">
        <f>RSI!B1331</f>
        <v>5.1136999999999997</v>
      </c>
      <c r="C1331" s="2">
        <f>RSI!I1331</f>
        <v>38.855262316558054</v>
      </c>
      <c r="D1331" s="2">
        <f>MACD!E1331</f>
        <v>-1.6069228445747541E-2</v>
      </c>
      <c r="E1331" s="2">
        <f>MACD!F1331</f>
        <v>-2.8828530178634099E-2</v>
      </c>
      <c r="F1331" s="2">
        <f>'Moving Avg'!D1331</f>
        <v>5.1945400000000008</v>
      </c>
      <c r="G1331" s="2">
        <f>'Moving Avg'!F1331</f>
        <v>5.3048149999999996</v>
      </c>
      <c r="H1331" s="2">
        <f>'Moving Avg'!G1331</f>
        <v>5.570608</v>
      </c>
      <c r="I1331" s="2">
        <f>'Moving Avg'!H1331</f>
        <v>6.4767704999999891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  <c r="M1331" s="8">
        <f t="shared" si="200"/>
        <v>25</v>
      </c>
      <c r="N1331" s="8">
        <f t="shared" si="201"/>
        <v>0</v>
      </c>
      <c r="O1331" s="8">
        <f t="shared" si="202"/>
        <v>0</v>
      </c>
      <c r="P1331" s="8">
        <f t="shared" si="203"/>
        <v>16.5</v>
      </c>
      <c r="Q1331" s="9">
        <f t="shared" si="204"/>
        <v>11.225</v>
      </c>
      <c r="R1331" s="9">
        <f t="shared" si="205"/>
        <v>9.125</v>
      </c>
      <c r="S1331" s="9">
        <f t="shared" si="206"/>
        <v>11.175000000000001</v>
      </c>
      <c r="T1331" s="9">
        <f t="shared" si="207"/>
        <v>10.375</v>
      </c>
      <c r="U1331" s="8">
        <f t="shared" si="208"/>
        <v>10.508333333333335</v>
      </c>
      <c r="V1331" s="8">
        <f t="shared" si="209"/>
        <v>10.475000000000001</v>
      </c>
    </row>
    <row r="1332" spans="1:22" ht="13.5" x14ac:dyDescent="0.25">
      <c r="A1332" s="3">
        <f>RSI!A1332</f>
        <v>43950</v>
      </c>
      <c r="B1332" s="2">
        <f>RSI!B1332</f>
        <v>5.0083000000000002</v>
      </c>
      <c r="C1332" s="2">
        <f>RSI!I1332</f>
        <v>35.400677976392004</v>
      </c>
      <c r="D1332" s="2">
        <f>MACD!E1332</f>
        <v>1.8929406274686755E-2</v>
      </c>
      <c r="E1332" s="2">
        <f>MACD!F1332</f>
        <v>-1.9276942887969929E-2</v>
      </c>
      <c r="F1332" s="2">
        <f>'Moving Avg'!D1332</f>
        <v>5.1488599999999991</v>
      </c>
      <c r="G1332" s="2">
        <f>'Moving Avg'!F1332</f>
        <v>5.2810949999999997</v>
      </c>
      <c r="H1332" s="2">
        <f>'Moving Avg'!G1332</f>
        <v>5.5479400000000005</v>
      </c>
      <c r="I1332" s="2">
        <f>'Moving Avg'!H1332</f>
        <v>6.4677959999999892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  <c r="M1332" s="8">
        <f t="shared" si="200"/>
        <v>25</v>
      </c>
      <c r="N1332" s="8">
        <f t="shared" si="201"/>
        <v>0</v>
      </c>
      <c r="O1332" s="8">
        <f t="shared" si="202"/>
        <v>0</v>
      </c>
      <c r="P1332" s="8">
        <f t="shared" si="203"/>
        <v>16.5</v>
      </c>
      <c r="Q1332" s="9">
        <f t="shared" si="204"/>
        <v>11.225</v>
      </c>
      <c r="R1332" s="9">
        <f t="shared" si="205"/>
        <v>9.125</v>
      </c>
      <c r="S1332" s="9">
        <f t="shared" si="206"/>
        <v>11.175000000000001</v>
      </c>
      <c r="T1332" s="9">
        <f t="shared" si="207"/>
        <v>10.375</v>
      </c>
      <c r="U1332" s="8">
        <f t="shared" si="208"/>
        <v>10.508333333333335</v>
      </c>
      <c r="V1332" s="8">
        <f t="shared" si="209"/>
        <v>10.475000000000001</v>
      </c>
    </row>
    <row r="1333" spans="1:22" ht="13.5" x14ac:dyDescent="0.25">
      <c r="A1333" s="3">
        <f>RSI!A1333</f>
        <v>43951</v>
      </c>
      <c r="B1333" s="2">
        <f>RSI!B1333</f>
        <v>5.1577000000000002</v>
      </c>
      <c r="C1333" s="2">
        <f>RSI!I1333</f>
        <v>43.120329507893032</v>
      </c>
      <c r="D1333" s="2">
        <f>MACD!E1333</f>
        <v>2.0550223719189908E-2</v>
      </c>
      <c r="E1333" s="2">
        <f>MACD!F1333</f>
        <v>-1.1311509566537963E-2</v>
      </c>
      <c r="F1333" s="2">
        <f>'Moving Avg'!D1333</f>
        <v>5.1330600000000004</v>
      </c>
      <c r="G1333" s="2">
        <f>'Moving Avg'!F1333</f>
        <v>5.2727500000000003</v>
      </c>
      <c r="H1333" s="2">
        <f>'Moving Avg'!G1333</f>
        <v>5.5282600000000004</v>
      </c>
      <c r="I1333" s="2">
        <f>'Moving Avg'!H1333</f>
        <v>6.4595684999999889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  <c r="M1333" s="8">
        <f t="shared" si="200"/>
        <v>25</v>
      </c>
      <c r="N1333" s="8">
        <f t="shared" si="201"/>
        <v>0</v>
      </c>
      <c r="O1333" s="8">
        <f t="shared" si="202"/>
        <v>0</v>
      </c>
      <c r="P1333" s="8">
        <f t="shared" si="203"/>
        <v>16.5</v>
      </c>
      <c r="Q1333" s="9">
        <f t="shared" si="204"/>
        <v>11.225</v>
      </c>
      <c r="R1333" s="9">
        <f t="shared" si="205"/>
        <v>9.125</v>
      </c>
      <c r="S1333" s="9">
        <f t="shared" si="206"/>
        <v>11.175000000000001</v>
      </c>
      <c r="T1333" s="9">
        <f t="shared" si="207"/>
        <v>10.375</v>
      </c>
      <c r="U1333" s="8">
        <f t="shared" si="208"/>
        <v>10.508333333333335</v>
      </c>
      <c r="V1333" s="8">
        <f t="shared" si="209"/>
        <v>10.475000000000001</v>
      </c>
    </row>
    <row r="1334" spans="1:22" ht="13.5" x14ac:dyDescent="0.25">
      <c r="A1334" s="3">
        <f>RSI!A1334</f>
        <v>43955</v>
      </c>
      <c r="B1334" s="2">
        <f>RSI!B1334</f>
        <v>5.2718999999999996</v>
      </c>
      <c r="C1334" s="2">
        <f>RSI!I1334</f>
        <v>48.214549383303925</v>
      </c>
      <c r="D1334" s="2">
        <f>MACD!E1334</f>
        <v>3.0643454210249388E-2</v>
      </c>
      <c r="E1334" s="2">
        <f>MACD!F1334</f>
        <v>-2.9205168111804932E-3</v>
      </c>
      <c r="F1334" s="2">
        <f>'Moving Avg'!D1334</f>
        <v>5.1330599999999995</v>
      </c>
      <c r="G1334" s="2">
        <f>'Moving Avg'!F1334</f>
        <v>5.2622100000000005</v>
      </c>
      <c r="H1334" s="2">
        <f>'Moving Avg'!G1334</f>
        <v>5.5108640000000015</v>
      </c>
      <c r="I1334" s="2">
        <f>'Moving Avg'!H1334</f>
        <v>6.4519119999999894</v>
      </c>
      <c r="J1334" s="6" t="str">
        <f>OBV!F1334</f>
        <v>BEARISH</v>
      </c>
      <c r="K1334" s="6" t="str">
        <f>OBV!G1334</f>
        <v>NEUTRAL</v>
      </c>
      <c r="L1334" s="6" t="str">
        <f>OBV!H1334</f>
        <v>NEUTRAL</v>
      </c>
      <c r="M1334" s="8">
        <f t="shared" si="200"/>
        <v>25</v>
      </c>
      <c r="N1334" s="8">
        <f t="shared" si="201"/>
        <v>0</v>
      </c>
      <c r="O1334" s="8">
        <f t="shared" si="202"/>
        <v>0</v>
      </c>
      <c r="P1334" s="8">
        <f t="shared" si="203"/>
        <v>16.5</v>
      </c>
      <c r="Q1334" s="9">
        <f t="shared" si="204"/>
        <v>11.225</v>
      </c>
      <c r="R1334" s="9">
        <f t="shared" si="205"/>
        <v>9.125</v>
      </c>
      <c r="S1334" s="9">
        <f t="shared" si="206"/>
        <v>11.175000000000001</v>
      </c>
      <c r="T1334" s="9">
        <f t="shared" si="207"/>
        <v>10.375</v>
      </c>
      <c r="U1334" s="8">
        <f t="shared" si="208"/>
        <v>10.508333333333335</v>
      </c>
      <c r="V1334" s="8">
        <f t="shared" si="209"/>
        <v>10.475000000000001</v>
      </c>
    </row>
    <row r="1335" spans="1:22" ht="13.5" x14ac:dyDescent="0.25">
      <c r="A1335" s="3">
        <f>RSI!A1335</f>
        <v>43956</v>
      </c>
      <c r="B1335" s="2">
        <f>RSI!B1335</f>
        <v>5.43</v>
      </c>
      <c r="C1335" s="2">
        <f>RSI!I1335</f>
        <v>54.314786573566749</v>
      </c>
      <c r="D1335" s="2">
        <f>MACD!E1335</f>
        <v>3.0399763521361756E-2</v>
      </c>
      <c r="E1335" s="2">
        <f>MACD!F1335</f>
        <v>3.7435392553279573E-3</v>
      </c>
      <c r="F1335" s="2">
        <f>'Moving Avg'!D1335</f>
        <v>5.1963200000000001</v>
      </c>
      <c r="G1335" s="2">
        <f>'Moving Avg'!F1335</f>
        <v>5.2573750000000006</v>
      </c>
      <c r="H1335" s="2">
        <f>'Moving Avg'!G1335</f>
        <v>5.4978600000000002</v>
      </c>
      <c r="I1335" s="2">
        <f>'Moving Avg'!H1335</f>
        <v>6.4450049999999894</v>
      </c>
      <c r="J1335" s="6" t="str">
        <f>OBV!F1335</f>
        <v>BULLISH</v>
      </c>
      <c r="K1335" s="6" t="str">
        <f>OBV!G1335</f>
        <v>NEUTRAL</v>
      </c>
      <c r="L1335" s="6" t="str">
        <f>OBV!H1335</f>
        <v>CONFIRMED BULLISH</v>
      </c>
      <c r="M1335" s="8">
        <f t="shared" si="200"/>
        <v>25</v>
      </c>
      <c r="N1335" s="8">
        <f t="shared" si="201"/>
        <v>0</v>
      </c>
      <c r="O1335" s="8">
        <f t="shared" si="202"/>
        <v>0</v>
      </c>
      <c r="P1335" s="8">
        <f t="shared" si="203"/>
        <v>83.5</v>
      </c>
      <c r="Q1335" s="9">
        <f t="shared" si="204"/>
        <v>21.274999999999999</v>
      </c>
      <c r="R1335" s="9">
        <f t="shared" si="205"/>
        <v>25.875</v>
      </c>
      <c r="S1335" s="9">
        <f t="shared" si="206"/>
        <v>41.325000000000003</v>
      </c>
      <c r="T1335" s="9">
        <f t="shared" si="207"/>
        <v>27.125</v>
      </c>
      <c r="U1335" s="8">
        <f t="shared" si="208"/>
        <v>29.491666666666664</v>
      </c>
      <c r="V1335" s="8">
        <f t="shared" si="209"/>
        <v>28.9</v>
      </c>
    </row>
    <row r="1336" spans="1:22" ht="13.5" x14ac:dyDescent="0.25">
      <c r="A1336" s="3">
        <f>RSI!A1336</f>
        <v>43957</v>
      </c>
      <c r="B1336" s="2">
        <f>RSI!B1336</f>
        <v>5.4476000000000004</v>
      </c>
      <c r="C1336" s="2">
        <f>RSI!I1336</f>
        <v>54.950980886327812</v>
      </c>
      <c r="D1336" s="2">
        <f>MACD!E1336</f>
        <v>3.8202364742678796E-3</v>
      </c>
      <c r="E1336" s="2">
        <f>MACD!F1336</f>
        <v>3.758878699115942E-3</v>
      </c>
      <c r="F1336" s="2">
        <f>'Moving Avg'!D1336</f>
        <v>5.2630999999999997</v>
      </c>
      <c r="G1336" s="2">
        <f>'Moving Avg'!F1336</f>
        <v>5.2613299999999992</v>
      </c>
      <c r="H1336" s="2">
        <f>'Moving Avg'!G1336</f>
        <v>5.4838020000000007</v>
      </c>
      <c r="I1336" s="2">
        <f>'Moving Avg'!H1336</f>
        <v>6.4379819999999901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  <c r="M1336" s="8">
        <f t="shared" si="200"/>
        <v>25</v>
      </c>
      <c r="N1336" s="8">
        <f t="shared" si="201"/>
        <v>0</v>
      </c>
      <c r="O1336" s="8">
        <f t="shared" si="202"/>
        <v>0</v>
      </c>
      <c r="P1336" s="8">
        <f t="shared" si="203"/>
        <v>83.5</v>
      </c>
      <c r="Q1336" s="9">
        <f t="shared" si="204"/>
        <v>21.274999999999999</v>
      </c>
      <c r="R1336" s="9">
        <f t="shared" si="205"/>
        <v>25.875</v>
      </c>
      <c r="S1336" s="9">
        <f t="shared" si="206"/>
        <v>41.325000000000003</v>
      </c>
      <c r="T1336" s="9">
        <f t="shared" si="207"/>
        <v>27.125</v>
      </c>
      <c r="U1336" s="8">
        <f t="shared" si="208"/>
        <v>29.491666666666664</v>
      </c>
      <c r="V1336" s="8">
        <f t="shared" si="209"/>
        <v>28.9</v>
      </c>
    </row>
    <row r="1337" spans="1:22" ht="13.5" x14ac:dyDescent="0.25">
      <c r="A1337" s="3">
        <f>RSI!A1337</f>
        <v>43958</v>
      </c>
      <c r="B1337" s="2">
        <f>RSI!B1337</f>
        <v>5.4476000000000004</v>
      </c>
      <c r="C1337" s="2">
        <f>RSI!I1337</f>
        <v>54.950980886327812</v>
      </c>
      <c r="D1337" s="2">
        <f>MACD!E1337</f>
        <v>-1.9451133565183909E-2</v>
      </c>
      <c r="E1337" s="2">
        <f>MACD!F1337</f>
        <v>-8.8312375374402811E-4</v>
      </c>
      <c r="F1337" s="2">
        <f>'Moving Avg'!D1337</f>
        <v>5.3509600000000006</v>
      </c>
      <c r="G1337" s="2">
        <f>'Moving Avg'!F1337</f>
        <v>5.2701149999999997</v>
      </c>
      <c r="H1337" s="2">
        <f>'Moving Avg'!G1337</f>
        <v>5.469920000000001</v>
      </c>
      <c r="I1337" s="2">
        <f>'Moving Avg'!H1337</f>
        <v>6.4315299999999898</v>
      </c>
      <c r="J1337" s="6" t="str">
        <f>OBV!F1337</f>
        <v>BULLISH</v>
      </c>
      <c r="K1337" s="6" t="str">
        <f>OBV!G1337</f>
        <v>NEUTRAL</v>
      </c>
      <c r="L1337" s="6" t="str">
        <f>OBV!H1337</f>
        <v>CONFIRMED BULLISH</v>
      </c>
      <c r="M1337" s="8">
        <f t="shared" si="200"/>
        <v>25</v>
      </c>
      <c r="N1337" s="8">
        <f t="shared" si="201"/>
        <v>45</v>
      </c>
      <c r="O1337" s="8">
        <f t="shared" si="202"/>
        <v>0</v>
      </c>
      <c r="P1337" s="8">
        <f t="shared" si="203"/>
        <v>83.5</v>
      </c>
      <c r="Q1337" s="9">
        <f t="shared" si="204"/>
        <v>37.024999999999999</v>
      </c>
      <c r="R1337" s="9">
        <f t="shared" si="205"/>
        <v>34.875</v>
      </c>
      <c r="S1337" s="9">
        <f t="shared" si="206"/>
        <v>48.075000000000003</v>
      </c>
      <c r="T1337" s="9">
        <f t="shared" si="207"/>
        <v>38.375</v>
      </c>
      <c r="U1337" s="8">
        <f t="shared" si="208"/>
        <v>39.991666666666667</v>
      </c>
      <c r="V1337" s="8">
        <f t="shared" si="209"/>
        <v>39.587500000000006</v>
      </c>
    </row>
    <row r="1338" spans="1:22" ht="13.5" x14ac:dyDescent="0.25">
      <c r="A1338" s="3">
        <f>RSI!A1338</f>
        <v>43959</v>
      </c>
      <c r="B1338" s="2">
        <f>RSI!B1338</f>
        <v>5.5354999999999999</v>
      </c>
      <c r="C1338" s="2">
        <f>RSI!I1338</f>
        <v>58.313431004918662</v>
      </c>
      <c r="D1338" s="2">
        <f>MACD!E1338</f>
        <v>-4.6376553014153998E-2</v>
      </c>
      <c r="E1338" s="2">
        <f>MACD!F1338</f>
        <v>-9.9818096058260225E-3</v>
      </c>
      <c r="F1338" s="2">
        <f>'Moving Avg'!D1338</f>
        <v>5.42652</v>
      </c>
      <c r="G1338" s="2">
        <f>'Moving Avg'!F1338</f>
        <v>5.2912049999999997</v>
      </c>
      <c r="H1338" s="2">
        <f>'Moving Avg'!G1338</f>
        <v>5.4593760000000007</v>
      </c>
      <c r="I1338" s="2">
        <f>'Moving Avg'!H1338</f>
        <v>6.4260884999999908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  <c r="M1338" s="8">
        <f t="shared" si="200"/>
        <v>25</v>
      </c>
      <c r="N1338" s="8">
        <f t="shared" si="201"/>
        <v>100</v>
      </c>
      <c r="O1338" s="8">
        <f t="shared" si="202"/>
        <v>0</v>
      </c>
      <c r="P1338" s="8">
        <f t="shared" si="203"/>
        <v>83.5</v>
      </c>
      <c r="Q1338" s="9">
        <f t="shared" si="204"/>
        <v>56.274999999999999</v>
      </c>
      <c r="R1338" s="9">
        <f t="shared" si="205"/>
        <v>45.875</v>
      </c>
      <c r="S1338" s="9">
        <f t="shared" si="206"/>
        <v>56.325000000000003</v>
      </c>
      <c r="T1338" s="9">
        <f t="shared" si="207"/>
        <v>52.125</v>
      </c>
      <c r="U1338" s="8">
        <f t="shared" si="208"/>
        <v>52.82500000000001</v>
      </c>
      <c r="V1338" s="8">
        <f t="shared" si="209"/>
        <v>52.650000000000006</v>
      </c>
    </row>
    <row r="1339" spans="1:22" ht="13.5" x14ac:dyDescent="0.25">
      <c r="A1339" s="3">
        <f>RSI!A1339</f>
        <v>43962</v>
      </c>
      <c r="B1339" s="2">
        <f>RSI!B1339</f>
        <v>5.3773</v>
      </c>
      <c r="C1339" s="2">
        <f>RSI!I1339</f>
        <v>50.943527341697084</v>
      </c>
      <c r="D1339" s="2">
        <f>MACD!E1339</f>
        <v>-5.3214684456919237E-2</v>
      </c>
      <c r="E1339" s="2">
        <f>MACD!F1339</f>
        <v>-1.8628384576044668E-2</v>
      </c>
      <c r="F1339" s="2">
        <f>'Moving Avg'!D1339</f>
        <v>5.4475999999999996</v>
      </c>
      <c r="G1339" s="2">
        <f>'Moving Avg'!F1339</f>
        <v>5.2973550000000005</v>
      </c>
      <c r="H1339" s="2">
        <f>'Moving Avg'!G1339</f>
        <v>5.4472500000000004</v>
      </c>
      <c r="I1339" s="2">
        <f>'Moving Avg'!H1339</f>
        <v>6.4198154999999915</v>
      </c>
      <c r="J1339" s="6" t="str">
        <f>OBV!F1339</f>
        <v>BULLISH</v>
      </c>
      <c r="K1339" s="6" t="str">
        <f>OBV!G1339</f>
        <v>NEUTRAL</v>
      </c>
      <c r="L1339" s="6" t="str">
        <f>OBV!H1339</f>
        <v>CONFIRMED BULLISH</v>
      </c>
      <c r="M1339" s="8">
        <f t="shared" si="200"/>
        <v>25</v>
      </c>
      <c r="N1339" s="8">
        <f t="shared" si="201"/>
        <v>100</v>
      </c>
      <c r="O1339" s="8">
        <f t="shared" si="202"/>
        <v>0</v>
      </c>
      <c r="P1339" s="8">
        <f t="shared" si="203"/>
        <v>83.5</v>
      </c>
      <c r="Q1339" s="9">
        <f t="shared" si="204"/>
        <v>56.274999999999999</v>
      </c>
      <c r="R1339" s="9">
        <f t="shared" si="205"/>
        <v>45.875</v>
      </c>
      <c r="S1339" s="9">
        <f t="shared" si="206"/>
        <v>56.325000000000003</v>
      </c>
      <c r="T1339" s="9">
        <f t="shared" si="207"/>
        <v>52.125</v>
      </c>
      <c r="U1339" s="8">
        <f t="shared" si="208"/>
        <v>52.82500000000001</v>
      </c>
      <c r="V1339" s="8">
        <f t="shared" si="209"/>
        <v>52.650000000000006</v>
      </c>
    </row>
    <row r="1340" spans="1:22" ht="13.5" x14ac:dyDescent="0.25">
      <c r="A1340" s="3">
        <f>RSI!A1340</f>
        <v>43963</v>
      </c>
      <c r="B1340" s="2">
        <f>RSI!B1340</f>
        <v>5.3773</v>
      </c>
      <c r="C1340" s="2">
        <f>RSI!I1340</f>
        <v>50.943527341697084</v>
      </c>
      <c r="D1340" s="2">
        <f>MACD!E1340</f>
        <v>-8.3505360835643749E-2</v>
      </c>
      <c r="E1340" s="2">
        <f>MACD!F1340</f>
        <v>-3.1603779827964487E-2</v>
      </c>
      <c r="F1340" s="2">
        <f>'Moving Avg'!D1340</f>
        <v>5.4370599999999998</v>
      </c>
      <c r="G1340" s="2">
        <f>'Moving Avg'!F1340</f>
        <v>5.3035050000000004</v>
      </c>
      <c r="H1340" s="2">
        <f>'Moving Avg'!G1340</f>
        <v>5.4356519999999993</v>
      </c>
      <c r="I1340" s="2">
        <f>'Moving Avg'!H1340</f>
        <v>6.4130119999999922</v>
      </c>
      <c r="J1340" s="6" t="str">
        <f>OBV!F1340</f>
        <v>BULLISH</v>
      </c>
      <c r="K1340" s="6" t="str">
        <f>OBV!G1340</f>
        <v>NEUTRAL</v>
      </c>
      <c r="L1340" s="6" t="str">
        <f>OBV!H1340</f>
        <v>BULLISH DIVERGENCE</v>
      </c>
      <c r="M1340" s="8">
        <f t="shared" si="200"/>
        <v>25</v>
      </c>
      <c r="N1340" s="8">
        <f t="shared" si="201"/>
        <v>100</v>
      </c>
      <c r="O1340" s="8">
        <f t="shared" si="202"/>
        <v>0</v>
      </c>
      <c r="P1340" s="8">
        <f t="shared" si="203"/>
        <v>66.5</v>
      </c>
      <c r="Q1340" s="9">
        <f t="shared" si="204"/>
        <v>53.725000000000001</v>
      </c>
      <c r="R1340" s="9">
        <f t="shared" si="205"/>
        <v>41.625</v>
      </c>
      <c r="S1340" s="9">
        <f t="shared" si="206"/>
        <v>48.674999999999997</v>
      </c>
      <c r="T1340" s="9">
        <f t="shared" si="207"/>
        <v>47.875</v>
      </c>
      <c r="U1340" s="8">
        <f t="shared" si="208"/>
        <v>48.008333333333326</v>
      </c>
      <c r="V1340" s="8">
        <f t="shared" si="209"/>
        <v>47.974999999999994</v>
      </c>
    </row>
    <row r="1341" spans="1:22" ht="13.5" x14ac:dyDescent="0.25">
      <c r="A1341" s="3">
        <f>RSI!A1341</f>
        <v>43964</v>
      </c>
      <c r="B1341" s="2">
        <f>RSI!B1341</f>
        <v>5.4915000000000003</v>
      </c>
      <c r="C1341" s="2">
        <f>RSI!I1341</f>
        <v>55.637477171136396</v>
      </c>
      <c r="D1341" s="2">
        <f>MACD!E1341</f>
        <v>-0.1177489920630137</v>
      </c>
      <c r="E1341" s="2">
        <f>MACD!F1341</f>
        <v>-4.8832822274974333E-2</v>
      </c>
      <c r="F1341" s="2">
        <f>'Moving Avg'!D1341</f>
        <v>5.4458399999999996</v>
      </c>
      <c r="G1341" s="2">
        <f>'Moving Avg'!F1341</f>
        <v>5.3096550000000002</v>
      </c>
      <c r="H1341" s="2">
        <f>'Moving Avg'!G1341</f>
        <v>5.4272159999999996</v>
      </c>
      <c r="I1341" s="2">
        <f>'Moving Avg'!H1341</f>
        <v>6.4067794999999919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  <c r="M1341" s="8">
        <f t="shared" si="200"/>
        <v>25</v>
      </c>
      <c r="N1341" s="8">
        <f t="shared" si="201"/>
        <v>100</v>
      </c>
      <c r="O1341" s="8">
        <f t="shared" si="202"/>
        <v>0</v>
      </c>
      <c r="P1341" s="8">
        <f t="shared" si="203"/>
        <v>83.5</v>
      </c>
      <c r="Q1341" s="9">
        <f t="shared" si="204"/>
        <v>56.274999999999999</v>
      </c>
      <c r="R1341" s="9">
        <f t="shared" si="205"/>
        <v>45.875</v>
      </c>
      <c r="S1341" s="9">
        <f t="shared" si="206"/>
        <v>56.325000000000003</v>
      </c>
      <c r="T1341" s="9">
        <f t="shared" si="207"/>
        <v>52.125</v>
      </c>
      <c r="U1341" s="8">
        <f t="shared" si="208"/>
        <v>52.82500000000001</v>
      </c>
      <c r="V1341" s="8">
        <f t="shared" si="209"/>
        <v>52.650000000000006</v>
      </c>
    </row>
    <row r="1342" spans="1:22" ht="13.5" x14ac:dyDescent="0.25">
      <c r="A1342" s="3">
        <f>RSI!A1342</f>
        <v>43965</v>
      </c>
      <c r="B1342" s="2">
        <f>RSI!B1342</f>
        <v>5.4915000000000003</v>
      </c>
      <c r="C1342" s="2">
        <f>RSI!I1342</f>
        <v>55.637477171136396</v>
      </c>
      <c r="D1342" s="2">
        <f>MACD!E1342</f>
        <v>-0.16375697673331224</v>
      </c>
      <c r="E1342" s="2">
        <f>MACD!F1342</f>
        <v>-7.1817653166641918E-2</v>
      </c>
      <c r="F1342" s="2">
        <f>'Moving Avg'!D1342</f>
        <v>5.4546200000000011</v>
      </c>
      <c r="G1342" s="2">
        <f>'Moving Avg'!F1342</f>
        <v>5.3144849999999995</v>
      </c>
      <c r="H1342" s="2">
        <f>'Moving Avg'!G1342</f>
        <v>5.4152659999999981</v>
      </c>
      <c r="I1342" s="2">
        <f>'Moving Avg'!H1342</f>
        <v>6.400057499999992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  <c r="M1342" s="8">
        <f t="shared" si="200"/>
        <v>25</v>
      </c>
      <c r="N1342" s="8">
        <f t="shared" si="201"/>
        <v>100</v>
      </c>
      <c r="O1342" s="8">
        <f t="shared" si="202"/>
        <v>0</v>
      </c>
      <c r="P1342" s="8">
        <f t="shared" si="203"/>
        <v>83.5</v>
      </c>
      <c r="Q1342" s="9">
        <f t="shared" si="204"/>
        <v>56.274999999999999</v>
      </c>
      <c r="R1342" s="9">
        <f t="shared" si="205"/>
        <v>45.875</v>
      </c>
      <c r="S1342" s="9">
        <f t="shared" si="206"/>
        <v>56.325000000000003</v>
      </c>
      <c r="T1342" s="9">
        <f t="shared" si="207"/>
        <v>52.125</v>
      </c>
      <c r="U1342" s="8">
        <f t="shared" si="208"/>
        <v>52.82500000000001</v>
      </c>
      <c r="V1342" s="8">
        <f t="shared" si="209"/>
        <v>52.650000000000006</v>
      </c>
    </row>
    <row r="1343" spans="1:22" ht="13.5" x14ac:dyDescent="0.25">
      <c r="A1343" s="3">
        <f>RSI!A1343</f>
        <v>43966</v>
      </c>
      <c r="B1343" s="2">
        <f>RSI!B1343</f>
        <v>5.6233000000000004</v>
      </c>
      <c r="C1343" s="2">
        <f>RSI!I1343</f>
        <v>60.67410040904776</v>
      </c>
      <c r="D1343" s="2">
        <f>MACD!E1343</f>
        <v>-0.19022184248088703</v>
      </c>
      <c r="E1343" s="2">
        <f>MACD!F1343</f>
        <v>-9.5498491029490942E-2</v>
      </c>
      <c r="F1343" s="2">
        <f>'Moving Avg'!D1343</f>
        <v>5.4721799999999998</v>
      </c>
      <c r="G1343" s="2">
        <f>'Moving Avg'!F1343</f>
        <v>5.3320550000000004</v>
      </c>
      <c r="H1343" s="2">
        <f>'Moving Avg'!G1343</f>
        <v>5.4066539999999987</v>
      </c>
      <c r="I1343" s="2">
        <f>'Moving Avg'!H1343</f>
        <v>6.3939944999999918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  <c r="M1343" s="8">
        <f t="shared" si="200"/>
        <v>25</v>
      </c>
      <c r="N1343" s="8">
        <f t="shared" si="201"/>
        <v>100</v>
      </c>
      <c r="O1343" s="8">
        <f t="shared" si="202"/>
        <v>0</v>
      </c>
      <c r="P1343" s="8">
        <f t="shared" si="203"/>
        <v>83.5</v>
      </c>
      <c r="Q1343" s="9">
        <f t="shared" si="204"/>
        <v>56.274999999999999</v>
      </c>
      <c r="R1343" s="9">
        <f t="shared" si="205"/>
        <v>45.875</v>
      </c>
      <c r="S1343" s="9">
        <f t="shared" si="206"/>
        <v>56.325000000000003</v>
      </c>
      <c r="T1343" s="9">
        <f t="shared" si="207"/>
        <v>52.125</v>
      </c>
      <c r="U1343" s="8">
        <f t="shared" si="208"/>
        <v>52.82500000000001</v>
      </c>
      <c r="V1343" s="8">
        <f t="shared" si="209"/>
        <v>52.650000000000006</v>
      </c>
    </row>
    <row r="1344" spans="1:22" ht="13.5" x14ac:dyDescent="0.25">
      <c r="A1344" s="3">
        <f>RSI!A1344</f>
        <v>43969</v>
      </c>
      <c r="B1344" s="2">
        <f>RSI!B1344</f>
        <v>5.6936</v>
      </c>
      <c r="C1344" s="2">
        <f>RSI!I1344</f>
        <v>63.081727379486964</v>
      </c>
      <c r="D1344" s="2">
        <f>MACD!E1344</f>
        <v>-0.20173281316652769</v>
      </c>
      <c r="E1344" s="2">
        <f>MACD!F1344</f>
        <v>-0.11674535545689829</v>
      </c>
      <c r="F1344" s="2">
        <f>'Moving Avg'!D1344</f>
        <v>5.5354400000000004</v>
      </c>
      <c r="G1344" s="2">
        <f>'Moving Avg'!F1344</f>
        <v>5.3478700000000003</v>
      </c>
      <c r="H1344" s="2">
        <f>'Moving Avg'!G1344</f>
        <v>5.4022600000000001</v>
      </c>
      <c r="I1344" s="2">
        <f>'Moving Avg'!H1344</f>
        <v>6.3882424999999943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  <c r="M1344" s="8">
        <f t="shared" si="200"/>
        <v>25</v>
      </c>
      <c r="N1344" s="8">
        <f t="shared" si="201"/>
        <v>100</v>
      </c>
      <c r="O1344" s="8">
        <f t="shared" si="202"/>
        <v>0</v>
      </c>
      <c r="P1344" s="8">
        <f t="shared" si="203"/>
        <v>83.5</v>
      </c>
      <c r="Q1344" s="9">
        <f t="shared" si="204"/>
        <v>56.274999999999999</v>
      </c>
      <c r="R1344" s="9">
        <f t="shared" si="205"/>
        <v>45.875</v>
      </c>
      <c r="S1344" s="9">
        <f t="shared" si="206"/>
        <v>56.325000000000003</v>
      </c>
      <c r="T1344" s="9">
        <f t="shared" si="207"/>
        <v>52.125</v>
      </c>
      <c r="U1344" s="8">
        <f t="shared" si="208"/>
        <v>52.82500000000001</v>
      </c>
      <c r="V1344" s="8">
        <f t="shared" si="209"/>
        <v>52.650000000000006</v>
      </c>
    </row>
    <row r="1345" spans="1:22" ht="13.5" x14ac:dyDescent="0.25">
      <c r="A1345" s="3">
        <f>RSI!A1345</f>
        <v>43970</v>
      </c>
      <c r="B1345" s="2">
        <f>RSI!B1345</f>
        <v>5.5266999999999999</v>
      </c>
      <c r="C1345" s="2">
        <f>RSI!I1345</f>
        <v>54.543984200745037</v>
      </c>
      <c r="D1345" s="2">
        <f>MACD!E1345</f>
        <v>-0.17657208862488805</v>
      </c>
      <c r="E1345" s="2">
        <f>MACD!F1345</f>
        <v>-0.12871070209049626</v>
      </c>
      <c r="F1345" s="2">
        <f>'Moving Avg'!D1345</f>
        <v>5.5653199999999998</v>
      </c>
      <c r="G1345" s="2">
        <f>'Moving Avg'!F1345</f>
        <v>5.3544600000000013</v>
      </c>
      <c r="H1345" s="2">
        <f>'Moving Avg'!G1345</f>
        <v>5.3918919999999995</v>
      </c>
      <c r="I1345" s="2">
        <f>'Moving Avg'!H1345</f>
        <v>6.3840624999999935</v>
      </c>
      <c r="J1345" s="6" t="str">
        <f>OBV!F1345</f>
        <v>BEARISH</v>
      </c>
      <c r="K1345" s="6" t="str">
        <f>OBV!G1345</f>
        <v>NEUTRAL</v>
      </c>
      <c r="L1345" s="6" t="str">
        <f>OBV!H1345</f>
        <v>BEARISH DIVERGENCE</v>
      </c>
      <c r="M1345" s="8">
        <f t="shared" si="200"/>
        <v>25</v>
      </c>
      <c r="N1345" s="8">
        <f t="shared" si="201"/>
        <v>100</v>
      </c>
      <c r="O1345" s="8">
        <f t="shared" si="202"/>
        <v>0</v>
      </c>
      <c r="P1345" s="8">
        <f t="shared" si="203"/>
        <v>16.5</v>
      </c>
      <c r="Q1345" s="9">
        <f t="shared" si="204"/>
        <v>46.225000000000001</v>
      </c>
      <c r="R1345" s="9">
        <f t="shared" si="205"/>
        <v>29.125</v>
      </c>
      <c r="S1345" s="9">
        <f t="shared" si="206"/>
        <v>26.175000000000001</v>
      </c>
      <c r="T1345" s="9">
        <f t="shared" si="207"/>
        <v>35.375</v>
      </c>
      <c r="U1345" s="8">
        <f t="shared" si="208"/>
        <v>33.841666666666661</v>
      </c>
      <c r="V1345" s="8">
        <f t="shared" si="209"/>
        <v>34.224999999999994</v>
      </c>
    </row>
    <row r="1346" spans="1:22" ht="13.5" x14ac:dyDescent="0.25">
      <c r="A1346" s="3">
        <f>RSI!A1346</f>
        <v>43971</v>
      </c>
      <c r="B1346" s="2">
        <f>RSI!B1346</f>
        <v>5.5266999999999999</v>
      </c>
      <c r="C1346" s="2">
        <f>RSI!I1346</f>
        <v>54.543984200745037</v>
      </c>
      <c r="D1346" s="2">
        <f>MACD!E1346</f>
        <v>-0.15324135471192424</v>
      </c>
      <c r="E1346" s="2">
        <f>MACD!F1346</f>
        <v>-0.13361683261478186</v>
      </c>
      <c r="F1346" s="2">
        <f>'Moving Avg'!D1346</f>
        <v>5.5723599999999989</v>
      </c>
      <c r="G1346" s="2">
        <f>'Moving Avg'!F1346</f>
        <v>5.3689600000000013</v>
      </c>
      <c r="H1346" s="2">
        <f>'Moving Avg'!G1346</f>
        <v>5.3848639999999985</v>
      </c>
      <c r="I1346" s="2">
        <f>'Moving Avg'!H1346</f>
        <v>6.377428999999994</v>
      </c>
      <c r="J1346" s="6" t="str">
        <f>OBV!F1346</f>
        <v>BEARISH</v>
      </c>
      <c r="K1346" s="6" t="str">
        <f>OBV!G1346</f>
        <v>NEUTRAL</v>
      </c>
      <c r="L1346" s="6" t="str">
        <f>OBV!H1346</f>
        <v>BEARISH DIVERGENCE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45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16.5</v>
      </c>
      <c r="Q1346" s="9">
        <f t="shared" si="204"/>
        <v>26.975000000000001</v>
      </c>
      <c r="R1346" s="9">
        <f t="shared" si="205"/>
        <v>18.125</v>
      </c>
      <c r="S1346" s="9">
        <f t="shared" si="206"/>
        <v>17.925000000000001</v>
      </c>
      <c r="T1346" s="9">
        <f t="shared" si="207"/>
        <v>21.625</v>
      </c>
      <c r="U1346" s="8">
        <f t="shared" si="208"/>
        <v>21.008333333333336</v>
      </c>
      <c r="V1346" s="8">
        <f t="shared" si="209"/>
        <v>21.162500000000001</v>
      </c>
    </row>
    <row r="1347" spans="1:22" ht="13.5" x14ac:dyDescent="0.25">
      <c r="A1347" s="3">
        <f>RSI!A1347</f>
        <v>43972</v>
      </c>
      <c r="B1347" s="2">
        <f>RSI!B1347</f>
        <v>5.4915000000000003</v>
      </c>
      <c r="C1347" s="2">
        <f>RSI!I1347</f>
        <v>52.796160813861064</v>
      </c>
      <c r="D1347" s="2">
        <f>MACD!E1347</f>
        <v>-0.13150996654978009</v>
      </c>
      <c r="E1347" s="2">
        <f>MACD!F1347</f>
        <v>-0.13319545940178151</v>
      </c>
      <c r="F1347" s="2">
        <f>'Moving Avg'!D1347</f>
        <v>5.5723600000000006</v>
      </c>
      <c r="G1347" s="2">
        <f>'Moving Avg'!F1347</f>
        <v>5.3817000000000004</v>
      </c>
      <c r="H1347" s="2">
        <f>'Moving Avg'!G1347</f>
        <v>5.3746699999999983</v>
      </c>
      <c r="I1347" s="2">
        <f>'Moving Avg'!H1347</f>
        <v>6.3706194999999948</v>
      </c>
      <c r="J1347" s="6" t="str">
        <f>OBV!F1347</f>
        <v>BEARISH</v>
      </c>
      <c r="K1347" s="6" t="str">
        <f>OBV!G1347</f>
        <v>NEUTRAL</v>
      </c>
      <c r="L1347" s="6" t="str">
        <f>OBV!H1347</f>
        <v>NEUTRAL</v>
      </c>
      <c r="M1347" s="8">
        <f t="shared" si="210"/>
        <v>25</v>
      </c>
      <c r="N1347" s="8">
        <f t="shared" si="211"/>
        <v>0</v>
      </c>
      <c r="O1347" s="8">
        <f t="shared" si="212"/>
        <v>0</v>
      </c>
      <c r="P1347" s="8">
        <f t="shared" si="213"/>
        <v>16.5</v>
      </c>
      <c r="Q1347" s="9">
        <f t="shared" ref="Q1347:Q1410" si="214">0.35*M1347+N1347*0.35+O1347*0.15+P1347*0.15</f>
        <v>11.225</v>
      </c>
      <c r="R1347" s="9">
        <f t="shared" ref="R1347:R1410" si="215">M1347*0.2+N1347*0.2+O1347*0.35+P1347*0.25</f>
        <v>9.125</v>
      </c>
      <c r="S1347" s="9">
        <f t="shared" ref="S1347:S1410" si="216">M1347*0.15+N1347*0.15+O1347*0.25+P1347*0.45</f>
        <v>11.175000000000001</v>
      </c>
      <c r="T1347" s="9">
        <f t="shared" ref="T1347:T1410" si="217">0.25*SUM(M1347:P1347)</f>
        <v>10.375</v>
      </c>
      <c r="U1347" s="8">
        <f t="shared" ref="U1347:U1410" si="218">SUM(Q1347:S1347)/3</f>
        <v>10.508333333333335</v>
      </c>
      <c r="V1347" s="8">
        <f t="shared" ref="V1347:V1410" si="219">SUM(Q1347:T1347)/4</f>
        <v>10.475000000000001</v>
      </c>
    </row>
    <row r="1348" spans="1:22" ht="13.5" x14ac:dyDescent="0.25">
      <c r="A1348" s="3">
        <f>RSI!A1348</f>
        <v>43973</v>
      </c>
      <c r="B1348" s="2">
        <f>RSI!B1348</f>
        <v>5.4915000000000003</v>
      </c>
      <c r="C1348" s="2">
        <f>RSI!I1348</f>
        <v>52.796160813861064</v>
      </c>
      <c r="D1348" s="2">
        <f>MACD!E1348</f>
        <v>-9.996246908314621E-2</v>
      </c>
      <c r="E1348" s="2">
        <f>MACD!F1348</f>
        <v>-0.12654886133805446</v>
      </c>
      <c r="F1348" s="2">
        <f>'Moving Avg'!D1348</f>
        <v>5.5460000000000012</v>
      </c>
      <c r="G1348" s="2">
        <f>'Moving Avg'!F1348</f>
        <v>5.3944400000000012</v>
      </c>
      <c r="H1348" s="2">
        <f>'Moving Avg'!G1348</f>
        <v>5.3679919999999983</v>
      </c>
      <c r="I1348" s="2">
        <f>'Moving Avg'!H1348</f>
        <v>6.3638099999999955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  <c r="M1348" s="8">
        <f t="shared" si="210"/>
        <v>25</v>
      </c>
      <c r="N1348" s="8">
        <f t="shared" si="211"/>
        <v>0</v>
      </c>
      <c r="O1348" s="8">
        <f t="shared" si="212"/>
        <v>0</v>
      </c>
      <c r="P1348" s="8">
        <f t="shared" si="213"/>
        <v>16.5</v>
      </c>
      <c r="Q1348" s="9">
        <f t="shared" si="214"/>
        <v>11.225</v>
      </c>
      <c r="R1348" s="9">
        <f t="shared" si="215"/>
        <v>9.125</v>
      </c>
      <c r="S1348" s="9">
        <f t="shared" si="216"/>
        <v>11.175000000000001</v>
      </c>
      <c r="T1348" s="9">
        <f t="shared" si="217"/>
        <v>10.375</v>
      </c>
      <c r="U1348" s="8">
        <f t="shared" si="218"/>
        <v>10.508333333333335</v>
      </c>
      <c r="V1348" s="8">
        <f t="shared" si="219"/>
        <v>10.475000000000001</v>
      </c>
    </row>
    <row r="1349" spans="1:22" ht="13.5" x14ac:dyDescent="0.25">
      <c r="A1349" s="3">
        <f>RSI!A1349</f>
        <v>43977</v>
      </c>
      <c r="B1349" s="2">
        <f>RSI!B1349</f>
        <v>5.3334000000000001</v>
      </c>
      <c r="C1349" s="2">
        <f>RSI!I1349</f>
        <v>45.244014517008104</v>
      </c>
      <c r="D1349" s="2">
        <f>MACD!E1349</f>
        <v>-8.6232521277855412E-2</v>
      </c>
      <c r="E1349" s="2">
        <f>MACD!F1349</f>
        <v>-0.11848559332601466</v>
      </c>
      <c r="F1349" s="2">
        <f>'Moving Avg'!D1349</f>
        <v>5.4739599999999999</v>
      </c>
      <c r="G1349" s="2">
        <f>'Moving Avg'!F1349</f>
        <v>5.3975150000000003</v>
      </c>
      <c r="H1349" s="2">
        <f>'Moving Avg'!G1349</f>
        <v>5.3604359999999982</v>
      </c>
      <c r="I1349" s="2">
        <f>'Moving Avg'!H1349</f>
        <v>6.3562974999999948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  <c r="M1349" s="8">
        <f t="shared" si="210"/>
        <v>25</v>
      </c>
      <c r="N1349" s="8">
        <f t="shared" si="211"/>
        <v>0</v>
      </c>
      <c r="O1349" s="8">
        <f t="shared" si="212"/>
        <v>0</v>
      </c>
      <c r="P1349" s="8">
        <f t="shared" si="213"/>
        <v>16.5</v>
      </c>
      <c r="Q1349" s="9">
        <f t="shared" si="214"/>
        <v>11.225</v>
      </c>
      <c r="R1349" s="9">
        <f t="shared" si="215"/>
        <v>9.125</v>
      </c>
      <c r="S1349" s="9">
        <f t="shared" si="216"/>
        <v>11.175000000000001</v>
      </c>
      <c r="T1349" s="9">
        <f t="shared" si="217"/>
        <v>10.375</v>
      </c>
      <c r="U1349" s="8">
        <f t="shared" si="218"/>
        <v>10.508333333333335</v>
      </c>
      <c r="V1349" s="8">
        <f t="shared" si="219"/>
        <v>10.475000000000001</v>
      </c>
    </row>
    <row r="1350" spans="1:22" ht="13.5" x14ac:dyDescent="0.25">
      <c r="A1350" s="3">
        <f>RSI!A1350</f>
        <v>43978</v>
      </c>
      <c r="B1350" s="2">
        <f>RSI!B1350</f>
        <v>5.3158000000000003</v>
      </c>
      <c r="C1350" s="2">
        <f>RSI!I1350</f>
        <v>44.481215406452755</v>
      </c>
      <c r="D1350" s="2">
        <f>MACD!E1350</f>
        <v>-7.2688744264845617E-2</v>
      </c>
      <c r="E1350" s="2">
        <f>MACD!F1350</f>
        <v>-0.10932622351378087</v>
      </c>
      <c r="F1350" s="2">
        <f>'Moving Avg'!D1350</f>
        <v>5.4317800000000007</v>
      </c>
      <c r="G1350" s="2">
        <f>'Moving Avg'!F1350</f>
        <v>5.4076200000000005</v>
      </c>
      <c r="H1350" s="2">
        <f>'Moving Avg'!G1350</f>
        <v>5.3507699999999998</v>
      </c>
      <c r="I1350" s="2">
        <f>'Moving Avg'!H1350</f>
        <v>6.3495319999999955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  <c r="M1350" s="8">
        <f t="shared" si="210"/>
        <v>25</v>
      </c>
      <c r="N1350" s="8">
        <f t="shared" si="211"/>
        <v>0</v>
      </c>
      <c r="O1350" s="8">
        <f t="shared" si="212"/>
        <v>0</v>
      </c>
      <c r="P1350" s="8">
        <f t="shared" si="213"/>
        <v>16.5</v>
      </c>
      <c r="Q1350" s="9">
        <f t="shared" si="214"/>
        <v>11.225</v>
      </c>
      <c r="R1350" s="9">
        <f t="shared" si="215"/>
        <v>9.125</v>
      </c>
      <c r="S1350" s="9">
        <f t="shared" si="216"/>
        <v>11.175000000000001</v>
      </c>
      <c r="T1350" s="9">
        <f t="shared" si="217"/>
        <v>10.375</v>
      </c>
      <c r="U1350" s="8">
        <f t="shared" si="218"/>
        <v>10.508333333333335</v>
      </c>
      <c r="V1350" s="8">
        <f t="shared" si="219"/>
        <v>10.475000000000001</v>
      </c>
    </row>
    <row r="1351" spans="1:22" ht="13.5" x14ac:dyDescent="0.25">
      <c r="A1351" s="3">
        <f>RSI!A1351</f>
        <v>43979</v>
      </c>
      <c r="B1351" s="2">
        <f>RSI!B1351</f>
        <v>5.1577000000000002</v>
      </c>
      <c r="C1351" s="2">
        <f>RSI!I1351</f>
        <v>38.243685159446294</v>
      </c>
      <c r="D1351" s="2">
        <f>MACD!E1351</f>
        <v>-3.1267964619155819E-2</v>
      </c>
      <c r="E1351" s="2">
        <f>MACD!F1351</f>
        <v>-9.3714571734855867E-2</v>
      </c>
      <c r="F1351" s="2">
        <f>'Moving Avg'!D1351</f>
        <v>5.3579800000000004</v>
      </c>
      <c r="G1351" s="2">
        <f>'Moving Avg'!F1351</f>
        <v>5.4098200000000016</v>
      </c>
      <c r="H1351" s="2">
        <f>'Moving Avg'!G1351</f>
        <v>5.3412819999999996</v>
      </c>
      <c r="I1351" s="2">
        <f>'Moving Avg'!H1351</f>
        <v>6.3410974999999965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  <c r="M1351" s="8">
        <f t="shared" si="210"/>
        <v>25</v>
      </c>
      <c r="N1351" s="8">
        <f t="shared" si="211"/>
        <v>0</v>
      </c>
      <c r="O1351" s="8">
        <f t="shared" si="212"/>
        <v>0</v>
      </c>
      <c r="P1351" s="8">
        <f t="shared" si="213"/>
        <v>16.5</v>
      </c>
      <c r="Q1351" s="9">
        <f t="shared" si="214"/>
        <v>11.225</v>
      </c>
      <c r="R1351" s="9">
        <f t="shared" si="215"/>
        <v>9.125</v>
      </c>
      <c r="S1351" s="9">
        <f t="shared" si="216"/>
        <v>11.175000000000001</v>
      </c>
      <c r="T1351" s="9">
        <f t="shared" si="217"/>
        <v>10.375</v>
      </c>
      <c r="U1351" s="8">
        <f t="shared" si="218"/>
        <v>10.508333333333335</v>
      </c>
      <c r="V1351" s="8">
        <f t="shared" si="219"/>
        <v>10.475000000000001</v>
      </c>
    </row>
    <row r="1352" spans="1:22" ht="13.5" x14ac:dyDescent="0.25">
      <c r="A1352" s="3">
        <f>RSI!A1352</f>
        <v>43980</v>
      </c>
      <c r="B1352" s="2">
        <f>RSI!B1352</f>
        <v>5.2981999999999996</v>
      </c>
      <c r="C1352" s="2">
        <f>RSI!I1352</f>
        <v>45.550959134028197</v>
      </c>
      <c r="D1352" s="2">
        <f>MACD!E1352</f>
        <v>-5.0628755563604244E-3</v>
      </c>
      <c r="E1352" s="2">
        <f>MACD!F1352</f>
        <v>-7.5984232499156784E-2</v>
      </c>
      <c r="F1352" s="2">
        <f>'Moving Avg'!D1352</f>
        <v>5.3193200000000003</v>
      </c>
      <c r="G1352" s="2">
        <f>'Moving Avg'!F1352</f>
        <v>5.4243150000000009</v>
      </c>
      <c r="H1352" s="2">
        <f>'Moving Avg'!G1352</f>
        <v>5.3347799999999994</v>
      </c>
      <c r="I1352" s="2">
        <f>'Moving Avg'!H1352</f>
        <v>6.3337604999999959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  <c r="M1352" s="8">
        <f t="shared" si="210"/>
        <v>25</v>
      </c>
      <c r="N1352" s="8">
        <f t="shared" si="211"/>
        <v>0</v>
      </c>
      <c r="O1352" s="8">
        <f t="shared" si="212"/>
        <v>0</v>
      </c>
      <c r="P1352" s="8">
        <f t="shared" si="213"/>
        <v>16.5</v>
      </c>
      <c r="Q1352" s="9">
        <f t="shared" si="214"/>
        <v>11.225</v>
      </c>
      <c r="R1352" s="9">
        <f t="shared" si="215"/>
        <v>9.125</v>
      </c>
      <c r="S1352" s="9">
        <f t="shared" si="216"/>
        <v>11.175000000000001</v>
      </c>
      <c r="T1352" s="9">
        <f t="shared" si="217"/>
        <v>10.375</v>
      </c>
      <c r="U1352" s="8">
        <f t="shared" si="218"/>
        <v>10.508333333333335</v>
      </c>
      <c r="V1352" s="8">
        <f t="shared" si="219"/>
        <v>10.475000000000001</v>
      </c>
    </row>
    <row r="1353" spans="1:22" ht="13.5" x14ac:dyDescent="0.25">
      <c r="A1353" s="3">
        <f>RSI!A1353</f>
        <v>43983</v>
      </c>
      <c r="B1353" s="2">
        <f>RSI!B1353</f>
        <v>5.2630999999999997</v>
      </c>
      <c r="C1353" s="2">
        <f>RSI!I1353</f>
        <v>44.14563262476004</v>
      </c>
      <c r="D1353" s="2">
        <f>MACD!E1353</f>
        <v>4.0605645795475986E-2</v>
      </c>
      <c r="E1353" s="2">
        <f>MACD!F1353</f>
        <v>-5.2666256840230227E-2</v>
      </c>
      <c r="F1353" s="2">
        <f>'Moving Avg'!D1353</f>
        <v>5.2736400000000003</v>
      </c>
      <c r="G1353" s="2">
        <f>'Moving Avg'!F1353</f>
        <v>5.4295850000000003</v>
      </c>
      <c r="H1353" s="2">
        <f>'Moving Avg'!G1353</f>
        <v>5.3309139999999999</v>
      </c>
      <c r="I1353" s="2">
        <f>'Moving Avg'!H1353</f>
        <v>6.3260284999999952</v>
      </c>
      <c r="J1353" s="6" t="str">
        <f>OBV!F1353</f>
        <v>BEARISH</v>
      </c>
      <c r="K1353" s="6" t="str">
        <f>OBV!G1353</f>
        <v>NEUTRAL</v>
      </c>
      <c r="L1353" s="6" t="str">
        <f>OBV!H1353</f>
        <v>CONFIRMED BEARISH</v>
      </c>
      <c r="M1353" s="8">
        <f t="shared" si="210"/>
        <v>25</v>
      </c>
      <c r="N1353" s="8">
        <f t="shared" si="211"/>
        <v>0</v>
      </c>
      <c r="O1353" s="8">
        <f t="shared" si="212"/>
        <v>0</v>
      </c>
      <c r="P1353" s="8">
        <f t="shared" si="213"/>
        <v>16.5</v>
      </c>
      <c r="Q1353" s="9">
        <f t="shared" si="214"/>
        <v>11.225</v>
      </c>
      <c r="R1353" s="9">
        <f t="shared" si="215"/>
        <v>9.125</v>
      </c>
      <c r="S1353" s="9">
        <f t="shared" si="216"/>
        <v>11.175000000000001</v>
      </c>
      <c r="T1353" s="9">
        <f t="shared" si="217"/>
        <v>10.375</v>
      </c>
      <c r="U1353" s="8">
        <f t="shared" si="218"/>
        <v>10.508333333333335</v>
      </c>
      <c r="V1353" s="8">
        <f t="shared" si="219"/>
        <v>10.475000000000001</v>
      </c>
    </row>
    <row r="1354" spans="1:22" ht="13.5" x14ac:dyDescent="0.25">
      <c r="A1354" s="3">
        <f>RSI!A1354</f>
        <v>43984</v>
      </c>
      <c r="B1354" s="2">
        <f>RSI!B1354</f>
        <v>5.3070000000000004</v>
      </c>
      <c r="C1354" s="2">
        <f>RSI!I1354</f>
        <v>46.374051293693014</v>
      </c>
      <c r="D1354" s="2">
        <f>MACD!E1354</f>
        <v>8.7591460007934607E-2</v>
      </c>
      <c r="E1354" s="2">
        <f>MACD!F1354</f>
        <v>-2.4614713470597259E-2</v>
      </c>
      <c r="F1354" s="2">
        <f>'Moving Avg'!D1354</f>
        <v>5.2683599999999995</v>
      </c>
      <c r="G1354" s="2">
        <f>'Moving Avg'!F1354</f>
        <v>5.4313399999999996</v>
      </c>
      <c r="H1354" s="2">
        <f>'Moving Avg'!G1354</f>
        <v>5.3326700000000002</v>
      </c>
      <c r="I1354" s="2">
        <f>'Moving Avg'!H1354</f>
        <v>6.3182964999999953</v>
      </c>
      <c r="J1354" s="6" t="str">
        <f>OBV!F1354</f>
        <v>BEARISH</v>
      </c>
      <c r="K1354" s="6" t="str">
        <f>OBV!G1354</f>
        <v>NEUTRAL</v>
      </c>
      <c r="L1354" s="6" t="str">
        <f>OBV!H1354</f>
        <v>CONFIRMED BEARISH</v>
      </c>
      <c r="M1354" s="8">
        <f t="shared" si="210"/>
        <v>25</v>
      </c>
      <c r="N1354" s="8">
        <f t="shared" si="211"/>
        <v>0</v>
      </c>
      <c r="O1354" s="8">
        <f t="shared" si="212"/>
        <v>0</v>
      </c>
      <c r="P1354" s="8">
        <f t="shared" si="213"/>
        <v>16.5</v>
      </c>
      <c r="Q1354" s="9">
        <f t="shared" si="214"/>
        <v>11.225</v>
      </c>
      <c r="R1354" s="9">
        <f t="shared" si="215"/>
        <v>9.125</v>
      </c>
      <c r="S1354" s="9">
        <f t="shared" si="216"/>
        <v>11.175000000000001</v>
      </c>
      <c r="T1354" s="9">
        <f t="shared" si="217"/>
        <v>10.375</v>
      </c>
      <c r="U1354" s="8">
        <f t="shared" si="218"/>
        <v>10.508333333333335</v>
      </c>
      <c r="V1354" s="8">
        <f t="shared" si="219"/>
        <v>10.475000000000001</v>
      </c>
    </row>
    <row r="1355" spans="1:22" ht="13.5" x14ac:dyDescent="0.25">
      <c r="A1355" s="3">
        <f>RSI!A1355</f>
        <v>43985</v>
      </c>
      <c r="B1355" s="2">
        <f>RSI!B1355</f>
        <v>5.2718999999999996</v>
      </c>
      <c r="C1355" s="2">
        <f>RSI!I1355</f>
        <v>44.83386549340279</v>
      </c>
      <c r="D1355" s="2">
        <f>MACD!E1355</f>
        <v>0.10473428926261796</v>
      </c>
      <c r="E1355" s="2">
        <f>MACD!F1355</f>
        <v>1.2550870760457827E-3</v>
      </c>
      <c r="F1355" s="2">
        <f>'Moving Avg'!D1355</f>
        <v>5.2595799999999997</v>
      </c>
      <c r="G1355" s="2">
        <f>'Moving Avg'!F1355</f>
        <v>5.4234349999999996</v>
      </c>
      <c r="H1355" s="2">
        <f>'Moving Avg'!G1355</f>
        <v>5.3367120000000012</v>
      </c>
      <c r="I1355" s="2">
        <f>'Moving Avg'!H1355</f>
        <v>6.3101689999999948</v>
      </c>
      <c r="J1355" s="6" t="str">
        <f>OBV!F1355</f>
        <v>BEARISH</v>
      </c>
      <c r="K1355" s="6" t="str">
        <f>OBV!G1355</f>
        <v>NEUTRAL</v>
      </c>
      <c r="L1355" s="6" t="str">
        <f>OBV!H1355</f>
        <v>CONFIRMED BEARISH</v>
      </c>
      <c r="M1355" s="8">
        <f t="shared" si="210"/>
        <v>25</v>
      </c>
      <c r="N1355" s="8">
        <f t="shared" si="211"/>
        <v>0</v>
      </c>
      <c r="O1355" s="8">
        <f t="shared" si="212"/>
        <v>0</v>
      </c>
      <c r="P1355" s="8">
        <f t="shared" si="213"/>
        <v>16.5</v>
      </c>
      <c r="Q1355" s="9">
        <f t="shared" si="214"/>
        <v>11.225</v>
      </c>
      <c r="R1355" s="9">
        <f t="shared" si="215"/>
        <v>9.125</v>
      </c>
      <c r="S1355" s="9">
        <f t="shared" si="216"/>
        <v>11.175000000000001</v>
      </c>
      <c r="T1355" s="9">
        <f t="shared" si="217"/>
        <v>10.375</v>
      </c>
      <c r="U1355" s="8">
        <f t="shared" si="218"/>
        <v>10.508333333333335</v>
      </c>
      <c r="V1355" s="8">
        <f t="shared" si="219"/>
        <v>10.475000000000001</v>
      </c>
    </row>
    <row r="1356" spans="1:22" ht="13.5" x14ac:dyDescent="0.25">
      <c r="A1356" s="3">
        <f>RSI!A1356</f>
        <v>43986</v>
      </c>
      <c r="B1356" s="2">
        <f>RSI!B1356</f>
        <v>5.2718999999999996</v>
      </c>
      <c r="C1356" s="2">
        <f>RSI!I1356</f>
        <v>44.83386549340279</v>
      </c>
      <c r="D1356" s="2">
        <f>MACD!E1356</f>
        <v>0.11987543139363765</v>
      </c>
      <c r="E1356" s="2">
        <f>MACD!F1356</f>
        <v>2.4979155939564159E-2</v>
      </c>
      <c r="F1356" s="2">
        <f>'Moving Avg'!D1356</f>
        <v>5.2824200000000001</v>
      </c>
      <c r="G1356" s="2">
        <f>'Moving Avg'!F1356</f>
        <v>5.41465</v>
      </c>
      <c r="H1356" s="2">
        <f>'Moving Avg'!G1356</f>
        <v>5.3384700000000009</v>
      </c>
      <c r="I1356" s="2">
        <f>'Moving Avg'!H1356</f>
        <v>6.3020414999999943</v>
      </c>
      <c r="J1356" s="6" t="str">
        <f>OBV!F1356</f>
        <v>BEARISH</v>
      </c>
      <c r="K1356" s="6" t="str">
        <f>OBV!G1356</f>
        <v>NEUTRAL</v>
      </c>
      <c r="L1356" s="6" t="str">
        <f>OBV!H1356</f>
        <v>BEARISH DIVERGENCE</v>
      </c>
      <c r="M1356" s="8">
        <f t="shared" si="210"/>
        <v>25</v>
      </c>
      <c r="N1356" s="8">
        <f t="shared" si="211"/>
        <v>0</v>
      </c>
      <c r="O1356" s="8">
        <f t="shared" si="212"/>
        <v>0</v>
      </c>
      <c r="P1356" s="8">
        <f t="shared" si="213"/>
        <v>16.5</v>
      </c>
      <c r="Q1356" s="9">
        <f t="shared" si="214"/>
        <v>11.225</v>
      </c>
      <c r="R1356" s="9">
        <f t="shared" si="215"/>
        <v>9.125</v>
      </c>
      <c r="S1356" s="9">
        <f t="shared" si="216"/>
        <v>11.175000000000001</v>
      </c>
      <c r="T1356" s="9">
        <f t="shared" si="217"/>
        <v>10.375</v>
      </c>
      <c r="U1356" s="8">
        <f t="shared" si="218"/>
        <v>10.508333333333335</v>
      </c>
      <c r="V1356" s="8">
        <f t="shared" si="219"/>
        <v>10.475000000000001</v>
      </c>
    </row>
    <row r="1357" spans="1:22" ht="13.5" x14ac:dyDescent="0.25">
      <c r="A1357" s="3">
        <f>RSI!A1357</f>
        <v>43987</v>
      </c>
      <c r="B1357" s="2">
        <f>RSI!B1357</f>
        <v>5.2718999999999996</v>
      </c>
      <c r="C1357" s="2">
        <f>RSI!I1357</f>
        <v>44.833865493402783</v>
      </c>
      <c r="D1357" s="2">
        <f>MACD!E1357</f>
        <v>0.1278603668935121</v>
      </c>
      <c r="E1357" s="2">
        <f>MACD!F1357</f>
        <v>4.5555398130353753E-2</v>
      </c>
      <c r="F1357" s="2">
        <f>'Moving Avg'!D1357</f>
        <v>5.2771599999999994</v>
      </c>
      <c r="G1357" s="2">
        <f>'Moving Avg'!F1357</f>
        <v>5.4058650000000004</v>
      </c>
      <c r="H1357" s="2">
        <f>'Moving Avg'!G1357</f>
        <v>5.3432160000000009</v>
      </c>
      <c r="I1357" s="2">
        <f>'Moving Avg'!H1357</f>
        <v>6.2936944999999946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  <c r="M1357" s="8">
        <f t="shared" si="210"/>
        <v>25</v>
      </c>
      <c r="N1357" s="8">
        <f t="shared" si="211"/>
        <v>0</v>
      </c>
      <c r="O1357" s="8">
        <f t="shared" si="212"/>
        <v>0</v>
      </c>
      <c r="P1357" s="8">
        <f t="shared" si="213"/>
        <v>16.5</v>
      </c>
      <c r="Q1357" s="9">
        <f t="shared" si="214"/>
        <v>11.225</v>
      </c>
      <c r="R1357" s="9">
        <f t="shared" si="215"/>
        <v>9.125</v>
      </c>
      <c r="S1357" s="9">
        <f t="shared" si="216"/>
        <v>11.175000000000001</v>
      </c>
      <c r="T1357" s="9">
        <f t="shared" si="217"/>
        <v>10.375</v>
      </c>
      <c r="U1357" s="8">
        <f t="shared" si="218"/>
        <v>10.508333333333335</v>
      </c>
      <c r="V1357" s="8">
        <f t="shared" si="219"/>
        <v>10.475000000000001</v>
      </c>
    </row>
    <row r="1358" spans="1:22" ht="13.5" x14ac:dyDescent="0.25">
      <c r="A1358" s="3">
        <f>RSI!A1358</f>
        <v>43990</v>
      </c>
      <c r="B1358" s="2">
        <f>RSI!B1358</f>
        <v>5.2718999999999996</v>
      </c>
      <c r="C1358" s="2">
        <f>RSI!I1358</f>
        <v>44.833865493402783</v>
      </c>
      <c r="D1358" s="2">
        <f>MACD!E1358</f>
        <v>0.13516183639462742</v>
      </c>
      <c r="E1358" s="2">
        <f>MACD!F1358</f>
        <v>6.3476685783208489E-2</v>
      </c>
      <c r="F1358" s="2">
        <f>'Moving Avg'!D1358</f>
        <v>5.2789199999999994</v>
      </c>
      <c r="G1358" s="2">
        <f>'Moving Avg'!F1358</f>
        <v>5.3926850000000002</v>
      </c>
      <c r="H1358" s="2">
        <f>'Moving Avg'!G1358</f>
        <v>5.3449740000000006</v>
      </c>
      <c r="I1358" s="2">
        <f>'Moving Avg'!H1358</f>
        <v>6.2852594999999951</v>
      </c>
      <c r="J1358" s="6" t="str">
        <f>OBV!F1358</f>
        <v>BEARISH</v>
      </c>
      <c r="K1358" s="6" t="str">
        <f>OBV!G1358</f>
        <v>NEUTRAL</v>
      </c>
      <c r="L1358" s="6" t="str">
        <f>OBV!H1358</f>
        <v>BEARISH DIVERGENCE</v>
      </c>
      <c r="M1358" s="8">
        <f t="shared" si="210"/>
        <v>25</v>
      </c>
      <c r="N1358" s="8">
        <f t="shared" si="211"/>
        <v>0</v>
      </c>
      <c r="O1358" s="8">
        <f t="shared" si="212"/>
        <v>0</v>
      </c>
      <c r="P1358" s="8">
        <f t="shared" si="213"/>
        <v>16.5</v>
      </c>
      <c r="Q1358" s="9">
        <f t="shared" si="214"/>
        <v>11.225</v>
      </c>
      <c r="R1358" s="9">
        <f t="shared" si="215"/>
        <v>9.125</v>
      </c>
      <c r="S1358" s="9">
        <f t="shared" si="216"/>
        <v>11.175000000000001</v>
      </c>
      <c r="T1358" s="9">
        <f t="shared" si="217"/>
        <v>10.375</v>
      </c>
      <c r="U1358" s="8">
        <f t="shared" si="218"/>
        <v>10.508333333333335</v>
      </c>
      <c r="V1358" s="8">
        <f t="shared" si="219"/>
        <v>10.475000000000001</v>
      </c>
    </row>
    <row r="1359" spans="1:22" ht="13.5" x14ac:dyDescent="0.25">
      <c r="A1359" s="3">
        <f>RSI!A1359</f>
        <v>43991</v>
      </c>
      <c r="B1359" s="2">
        <f>RSI!B1359</f>
        <v>5.1136999999999997</v>
      </c>
      <c r="C1359" s="2">
        <f>RSI!I1359</f>
        <v>37.319792729914226</v>
      </c>
      <c r="D1359" s="2">
        <f>MACD!E1359</f>
        <v>0.12924006080268491</v>
      </c>
      <c r="E1359" s="2">
        <f>MACD!F1359</f>
        <v>7.6629360787103779E-2</v>
      </c>
      <c r="F1359" s="2">
        <f>'Moving Avg'!D1359</f>
        <v>5.2402599999999993</v>
      </c>
      <c r="G1359" s="2">
        <f>'Moving Avg'!F1359</f>
        <v>5.379505</v>
      </c>
      <c r="H1359" s="2">
        <f>'Moving Avg'!G1359</f>
        <v>5.3435680000000012</v>
      </c>
      <c r="I1359" s="2">
        <f>'Moving Avg'!H1359</f>
        <v>6.2756819999999962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  <c r="M1359" s="8">
        <f t="shared" si="210"/>
        <v>25</v>
      </c>
      <c r="N1359" s="8">
        <f t="shared" si="211"/>
        <v>0</v>
      </c>
      <c r="O1359" s="8">
        <f t="shared" si="212"/>
        <v>0</v>
      </c>
      <c r="P1359" s="8">
        <f t="shared" si="213"/>
        <v>16.5</v>
      </c>
      <c r="Q1359" s="9">
        <f t="shared" si="214"/>
        <v>11.225</v>
      </c>
      <c r="R1359" s="9">
        <f t="shared" si="215"/>
        <v>9.125</v>
      </c>
      <c r="S1359" s="9">
        <f t="shared" si="216"/>
        <v>11.175000000000001</v>
      </c>
      <c r="T1359" s="9">
        <f t="shared" si="217"/>
        <v>10.375</v>
      </c>
      <c r="U1359" s="8">
        <f t="shared" si="218"/>
        <v>10.508333333333335</v>
      </c>
      <c r="V1359" s="8">
        <f t="shared" si="219"/>
        <v>10.475000000000001</v>
      </c>
    </row>
    <row r="1360" spans="1:22" ht="13.5" x14ac:dyDescent="0.25">
      <c r="A1360" s="3">
        <f>RSI!A1360</f>
        <v>43992</v>
      </c>
      <c r="B1360" s="2">
        <f>RSI!B1360</f>
        <v>5.2630999999999997</v>
      </c>
      <c r="C1360" s="2">
        <f>RSI!I1360</f>
        <v>46.447788383292625</v>
      </c>
      <c r="D1360" s="2">
        <f>MACD!E1360</f>
        <v>0.11185701655483538</v>
      </c>
      <c r="E1360" s="2">
        <f>MACD!F1360</f>
        <v>8.3674891940650101E-2</v>
      </c>
      <c r="F1360" s="2">
        <f>'Moving Avg'!D1360</f>
        <v>5.2385000000000002</v>
      </c>
      <c r="G1360" s="2">
        <f>'Moving Avg'!F1360</f>
        <v>5.3737949999999994</v>
      </c>
      <c r="H1360" s="2">
        <f>'Moving Avg'!G1360</f>
        <v>5.342162000000001</v>
      </c>
      <c r="I1360" s="2">
        <f>'Moving Avg'!H1360</f>
        <v>6.2647869999999966</v>
      </c>
      <c r="J1360" s="6" t="str">
        <f>OBV!F1360</f>
        <v>BULLISH</v>
      </c>
      <c r="K1360" s="6" t="str">
        <f>OBV!G1360</f>
        <v>NEUTRAL</v>
      </c>
      <c r="L1360" s="6" t="str">
        <f>OBV!H1360</f>
        <v>BULLISH DIVERGENCE</v>
      </c>
      <c r="M1360" s="8">
        <f t="shared" si="210"/>
        <v>25</v>
      </c>
      <c r="N1360" s="8">
        <f t="shared" si="211"/>
        <v>0</v>
      </c>
      <c r="O1360" s="8">
        <f t="shared" si="212"/>
        <v>0</v>
      </c>
      <c r="P1360" s="8">
        <f t="shared" si="213"/>
        <v>66.5</v>
      </c>
      <c r="Q1360" s="9">
        <f t="shared" si="214"/>
        <v>18.725000000000001</v>
      </c>
      <c r="R1360" s="9">
        <f t="shared" si="215"/>
        <v>21.625</v>
      </c>
      <c r="S1360" s="9">
        <f t="shared" si="216"/>
        <v>33.674999999999997</v>
      </c>
      <c r="T1360" s="9">
        <f t="shared" si="217"/>
        <v>22.875</v>
      </c>
      <c r="U1360" s="8">
        <f t="shared" si="218"/>
        <v>24.675000000000001</v>
      </c>
      <c r="V1360" s="8">
        <f t="shared" si="219"/>
        <v>24.225000000000001</v>
      </c>
    </row>
    <row r="1361" spans="1:22" ht="13.5" x14ac:dyDescent="0.25">
      <c r="A1361" s="3">
        <f>RSI!A1361</f>
        <v>43993</v>
      </c>
      <c r="B1361" s="2">
        <f>RSI!B1361</f>
        <v>5.2279</v>
      </c>
      <c r="C1361" s="2">
        <f>RSI!I1361</f>
        <v>44.792671329337118</v>
      </c>
      <c r="D1361" s="2">
        <f>MACD!E1361</f>
        <v>7.5847998793075355E-2</v>
      </c>
      <c r="E1361" s="2">
        <f>MACD!F1361</f>
        <v>8.2109513311135168E-2</v>
      </c>
      <c r="F1361" s="2">
        <f>'Moving Avg'!D1361</f>
        <v>5.2296999999999993</v>
      </c>
      <c r="G1361" s="2">
        <f>'Moving Avg'!F1361</f>
        <v>5.3606150000000001</v>
      </c>
      <c r="H1361" s="2">
        <f>'Moving Avg'!G1361</f>
        <v>5.3370660000000001</v>
      </c>
      <c r="I1361" s="2">
        <f>'Moving Avg'!H1361</f>
        <v>6.2537159999999963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25</v>
      </c>
      <c r="N1361" s="8">
        <f t="shared" si="211"/>
        <v>45</v>
      </c>
      <c r="O1361" s="8">
        <f t="shared" si="212"/>
        <v>0</v>
      </c>
      <c r="P1361" s="8">
        <f t="shared" si="213"/>
        <v>16.5</v>
      </c>
      <c r="Q1361" s="9">
        <f t="shared" si="214"/>
        <v>26.975000000000001</v>
      </c>
      <c r="R1361" s="9">
        <f t="shared" si="215"/>
        <v>18.125</v>
      </c>
      <c r="S1361" s="9">
        <f t="shared" si="216"/>
        <v>17.925000000000001</v>
      </c>
      <c r="T1361" s="9">
        <f t="shared" si="217"/>
        <v>21.625</v>
      </c>
      <c r="U1361" s="8">
        <f t="shared" si="218"/>
        <v>21.008333333333336</v>
      </c>
      <c r="V1361" s="8">
        <f t="shared" si="219"/>
        <v>21.162500000000001</v>
      </c>
    </row>
    <row r="1362" spans="1:22" ht="13.5" x14ac:dyDescent="0.25">
      <c r="A1362" s="3">
        <f>RSI!A1362</f>
        <v>43994</v>
      </c>
      <c r="B1362" s="2">
        <f>RSI!B1362</f>
        <v>5.2279</v>
      </c>
      <c r="C1362" s="2">
        <f>RSI!I1362</f>
        <v>44.792671329337118</v>
      </c>
      <c r="D1362" s="2">
        <f>MACD!E1362</f>
        <v>6.7586825346761081E-2</v>
      </c>
      <c r="E1362" s="2">
        <f>MACD!F1362</f>
        <v>7.9204975718260365E-2</v>
      </c>
      <c r="F1362" s="2">
        <f>'Moving Avg'!D1362</f>
        <v>5.2209000000000003</v>
      </c>
      <c r="G1362" s="2">
        <f>'Moving Avg'!F1362</f>
        <v>5.3474350000000008</v>
      </c>
      <c r="H1362" s="2">
        <f>'Moving Avg'!G1362</f>
        <v>5.3319699999999992</v>
      </c>
      <c r="I1362" s="2">
        <f>'Moving Avg'!H1362</f>
        <v>6.2426449999999969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  <c r="M1362" s="8">
        <f t="shared" si="210"/>
        <v>25</v>
      </c>
      <c r="N1362" s="8">
        <f t="shared" si="211"/>
        <v>45</v>
      </c>
      <c r="O1362" s="8">
        <f t="shared" si="212"/>
        <v>0</v>
      </c>
      <c r="P1362" s="8">
        <f t="shared" si="213"/>
        <v>16.5</v>
      </c>
      <c r="Q1362" s="9">
        <f t="shared" si="214"/>
        <v>26.975000000000001</v>
      </c>
      <c r="R1362" s="9">
        <f t="shared" si="215"/>
        <v>18.125</v>
      </c>
      <c r="S1362" s="9">
        <f t="shared" si="216"/>
        <v>17.925000000000001</v>
      </c>
      <c r="T1362" s="9">
        <f t="shared" si="217"/>
        <v>21.625</v>
      </c>
      <c r="U1362" s="8">
        <f t="shared" si="218"/>
        <v>21.008333333333336</v>
      </c>
      <c r="V1362" s="8">
        <f t="shared" si="219"/>
        <v>21.162500000000001</v>
      </c>
    </row>
    <row r="1363" spans="1:22" ht="13.5" x14ac:dyDescent="0.25">
      <c r="A1363" s="3">
        <f>RSI!A1363</f>
        <v>43997</v>
      </c>
      <c r="B1363" s="2">
        <f>RSI!B1363</f>
        <v>5.0785999999999998</v>
      </c>
      <c r="C1363" s="2">
        <f>RSI!I1363</f>
        <v>38.112107085117159</v>
      </c>
      <c r="D1363" s="2">
        <f>MACD!E1363</f>
        <v>6.6804574637007619E-2</v>
      </c>
      <c r="E1363" s="2">
        <f>MACD!F1363</f>
        <v>7.672489550200981E-2</v>
      </c>
      <c r="F1363" s="2">
        <f>'Moving Avg'!D1363</f>
        <v>5.1822400000000002</v>
      </c>
      <c r="G1363" s="2">
        <f>'Moving Avg'!F1363</f>
        <v>5.3202000000000007</v>
      </c>
      <c r="H1363" s="2">
        <f>'Moving Avg'!G1363</f>
        <v>5.327049999999999</v>
      </c>
      <c r="I1363" s="2">
        <f>'Moving Avg'!H1363</f>
        <v>6.2311349999999956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  <c r="M1363" s="8">
        <f t="shared" si="210"/>
        <v>25</v>
      </c>
      <c r="N1363" s="8">
        <f t="shared" si="211"/>
        <v>45</v>
      </c>
      <c r="O1363" s="8">
        <f t="shared" si="212"/>
        <v>0</v>
      </c>
      <c r="P1363" s="8">
        <f t="shared" si="213"/>
        <v>16.5</v>
      </c>
      <c r="Q1363" s="9">
        <f t="shared" si="214"/>
        <v>26.975000000000001</v>
      </c>
      <c r="R1363" s="9">
        <f t="shared" si="215"/>
        <v>18.125</v>
      </c>
      <c r="S1363" s="9">
        <f t="shared" si="216"/>
        <v>17.925000000000001</v>
      </c>
      <c r="T1363" s="9">
        <f t="shared" si="217"/>
        <v>21.625</v>
      </c>
      <c r="U1363" s="8">
        <f t="shared" si="218"/>
        <v>21.008333333333336</v>
      </c>
      <c r="V1363" s="8">
        <f t="shared" si="219"/>
        <v>21.162500000000001</v>
      </c>
    </row>
    <row r="1364" spans="1:22" ht="13.5" x14ac:dyDescent="0.25">
      <c r="A1364" s="3">
        <f>RSI!A1364</f>
        <v>43998</v>
      </c>
      <c r="B1364" s="2">
        <f>RSI!B1364</f>
        <v>5.1840000000000002</v>
      </c>
      <c r="C1364" s="2">
        <f>RSI!I1364</f>
        <v>44.414861169150385</v>
      </c>
      <c r="D1364" s="2">
        <f>MACD!E1364</f>
        <v>6.6479397304442855E-2</v>
      </c>
      <c r="E1364" s="2">
        <f>MACD!F1364</f>
        <v>7.4675795862496425E-2</v>
      </c>
      <c r="F1364" s="2">
        <f>'Moving Avg'!D1364</f>
        <v>5.1962999999999999</v>
      </c>
      <c r="G1364" s="2">
        <f>'Moving Avg'!F1364</f>
        <v>5.2947199999999999</v>
      </c>
      <c r="H1364" s="2">
        <f>'Moving Avg'!G1364</f>
        <v>5.3210760000000006</v>
      </c>
      <c r="I1364" s="2">
        <f>'Moving Avg'!H1364</f>
        <v>6.2197564999999972</v>
      </c>
      <c r="J1364" s="6" t="str">
        <f>OBV!F1364</f>
        <v>BEARISH</v>
      </c>
      <c r="K1364" s="6" t="str">
        <f>OBV!G1364</f>
        <v>NEUTRAL</v>
      </c>
      <c r="L1364" s="6" t="str">
        <f>OBV!H1364</f>
        <v>BEARISH DIVERGENCE</v>
      </c>
      <c r="M1364" s="8">
        <f t="shared" si="210"/>
        <v>25</v>
      </c>
      <c r="N1364" s="8">
        <f t="shared" si="211"/>
        <v>45</v>
      </c>
      <c r="O1364" s="8">
        <f t="shared" si="212"/>
        <v>0</v>
      </c>
      <c r="P1364" s="8">
        <f t="shared" si="213"/>
        <v>16.5</v>
      </c>
      <c r="Q1364" s="9">
        <f t="shared" si="214"/>
        <v>26.975000000000001</v>
      </c>
      <c r="R1364" s="9">
        <f t="shared" si="215"/>
        <v>18.125</v>
      </c>
      <c r="S1364" s="9">
        <f t="shared" si="216"/>
        <v>17.925000000000001</v>
      </c>
      <c r="T1364" s="9">
        <f t="shared" si="217"/>
        <v>21.625</v>
      </c>
      <c r="U1364" s="8">
        <f t="shared" si="218"/>
        <v>21.008333333333336</v>
      </c>
      <c r="V1364" s="8">
        <f t="shared" si="219"/>
        <v>21.162500000000001</v>
      </c>
    </row>
    <row r="1365" spans="1:22" ht="13.5" x14ac:dyDescent="0.25">
      <c r="A1365" s="3">
        <f>RSI!A1365</f>
        <v>43999</v>
      </c>
      <c r="B1365" s="2">
        <f>RSI!B1365</f>
        <v>5.2630999999999997</v>
      </c>
      <c r="C1365" s="2">
        <f>RSI!I1365</f>
        <v>48.642061273810107</v>
      </c>
      <c r="D1365" s="2">
        <f>MACD!E1365</f>
        <v>5.5609478912211685E-2</v>
      </c>
      <c r="E1365" s="2">
        <f>MACD!F1365</f>
        <v>7.0862532472439482E-2</v>
      </c>
      <c r="F1365" s="2">
        <f>'Moving Avg'!D1365</f>
        <v>5.196299999999999</v>
      </c>
      <c r="G1365" s="2">
        <f>'Moving Avg'!F1365</f>
        <v>5.2815399999999997</v>
      </c>
      <c r="H1365" s="2">
        <f>'Moving Avg'!G1365</f>
        <v>5.3158040000000009</v>
      </c>
      <c r="I1365" s="2">
        <f>'Moving Avg'!H1365</f>
        <v>6.2087734999999951</v>
      </c>
      <c r="J1365" s="6" t="str">
        <f>OBV!F1365</f>
        <v>BULLISH</v>
      </c>
      <c r="K1365" s="6" t="str">
        <f>OBV!G1365</f>
        <v>NEUTRAL</v>
      </c>
      <c r="L1365" s="6" t="str">
        <f>OBV!H1365</f>
        <v>NEUTRAL</v>
      </c>
      <c r="M1365" s="8">
        <f t="shared" si="210"/>
        <v>25</v>
      </c>
      <c r="N1365" s="8">
        <f t="shared" si="211"/>
        <v>45</v>
      </c>
      <c r="O1365" s="8">
        <f t="shared" si="212"/>
        <v>0</v>
      </c>
      <c r="P1365" s="8">
        <f t="shared" si="213"/>
        <v>49.5</v>
      </c>
      <c r="Q1365" s="9">
        <f t="shared" si="214"/>
        <v>31.925000000000001</v>
      </c>
      <c r="R1365" s="9">
        <f t="shared" si="215"/>
        <v>26.375</v>
      </c>
      <c r="S1365" s="9">
        <f t="shared" si="216"/>
        <v>32.775000000000006</v>
      </c>
      <c r="T1365" s="9">
        <f t="shared" si="217"/>
        <v>29.875</v>
      </c>
      <c r="U1365" s="8">
        <f t="shared" si="218"/>
        <v>30.358333333333334</v>
      </c>
      <c r="V1365" s="8">
        <f t="shared" si="219"/>
        <v>30.237500000000001</v>
      </c>
    </row>
    <row r="1366" spans="1:22" ht="13.5" x14ac:dyDescent="0.25">
      <c r="A1366" s="3">
        <f>RSI!A1366</f>
        <v>44000</v>
      </c>
      <c r="B1366" s="2">
        <f>RSI!B1366</f>
        <v>5.1840000000000002</v>
      </c>
      <c r="C1366" s="2">
        <f>RSI!I1366</f>
        <v>44.959889609752395</v>
      </c>
      <c r="D1366" s="2">
        <f>MACD!E1366</f>
        <v>5.2418978987673448E-2</v>
      </c>
      <c r="E1366" s="2">
        <f>MACD!F1366</f>
        <v>6.7173821775486281E-2</v>
      </c>
      <c r="F1366" s="2">
        <f>'Moving Avg'!D1366</f>
        <v>5.1875200000000001</v>
      </c>
      <c r="G1366" s="2">
        <f>'Moving Avg'!F1366</f>
        <v>5.264405</v>
      </c>
      <c r="H1366" s="2">
        <f>'Moving Avg'!G1366</f>
        <v>5.3121140000000002</v>
      </c>
      <c r="I1366" s="2">
        <f>'Moving Avg'!H1366</f>
        <v>6.1977904999999955</v>
      </c>
      <c r="J1366" s="6" t="str">
        <f>OBV!F1366</f>
        <v>BULLISH</v>
      </c>
      <c r="K1366" s="6" t="str">
        <f>OBV!G1366</f>
        <v>NEUTRAL</v>
      </c>
      <c r="L1366" s="6" t="str">
        <f>OBV!H1366</f>
        <v>BULLISH DIVERGENCE</v>
      </c>
      <c r="M1366" s="8">
        <f t="shared" si="210"/>
        <v>25</v>
      </c>
      <c r="N1366" s="8">
        <f t="shared" si="211"/>
        <v>45</v>
      </c>
      <c r="O1366" s="8">
        <f t="shared" si="212"/>
        <v>0</v>
      </c>
      <c r="P1366" s="8">
        <f t="shared" si="213"/>
        <v>66.5</v>
      </c>
      <c r="Q1366" s="9">
        <f t="shared" si="214"/>
        <v>34.475000000000001</v>
      </c>
      <c r="R1366" s="9">
        <f t="shared" si="215"/>
        <v>30.625</v>
      </c>
      <c r="S1366" s="9">
        <f t="shared" si="216"/>
        <v>40.424999999999997</v>
      </c>
      <c r="T1366" s="9">
        <f t="shared" si="217"/>
        <v>34.125</v>
      </c>
      <c r="U1366" s="8">
        <f t="shared" si="218"/>
        <v>35.174999999999997</v>
      </c>
      <c r="V1366" s="8">
        <f t="shared" si="219"/>
        <v>34.912499999999994</v>
      </c>
    </row>
    <row r="1367" spans="1:22" ht="13.5" x14ac:dyDescent="0.25">
      <c r="A1367" s="3">
        <f>RSI!A1367</f>
        <v>44001</v>
      </c>
      <c r="B1367" s="2">
        <f>RSI!B1367</f>
        <v>5.0960999999999999</v>
      </c>
      <c r="C1367" s="2">
        <f>RSI!I1367</f>
        <v>41.225220549276813</v>
      </c>
      <c r="D1367" s="2">
        <f>MACD!E1367</f>
        <v>5.6834752790527077E-2</v>
      </c>
      <c r="E1367" s="2">
        <f>MACD!F1367</f>
        <v>6.5106007978494446E-2</v>
      </c>
      <c r="F1367" s="2">
        <f>'Moving Avg'!D1367</f>
        <v>5.1611599999999997</v>
      </c>
      <c r="G1367" s="2">
        <f>'Moving Avg'!F1367</f>
        <v>5.2446350000000006</v>
      </c>
      <c r="H1367" s="2">
        <f>'Moving Avg'!G1367</f>
        <v>5.3085979999999999</v>
      </c>
      <c r="I1367" s="2">
        <f>'Moving Avg'!H1367</f>
        <v>6.1859284999999966</v>
      </c>
      <c r="J1367" s="6" t="str">
        <f>OBV!F1367</f>
        <v>BULLISH</v>
      </c>
      <c r="K1367" s="6" t="str">
        <f>OBV!G1367</f>
        <v>NEUTRAL</v>
      </c>
      <c r="L1367" s="6" t="str">
        <f>OBV!H1367</f>
        <v>BULLISH DIVERGENCE</v>
      </c>
      <c r="M1367" s="8">
        <f t="shared" si="210"/>
        <v>25</v>
      </c>
      <c r="N1367" s="8">
        <f t="shared" si="211"/>
        <v>45</v>
      </c>
      <c r="O1367" s="8">
        <f t="shared" si="212"/>
        <v>0</v>
      </c>
      <c r="P1367" s="8">
        <f t="shared" si="213"/>
        <v>66.5</v>
      </c>
      <c r="Q1367" s="9">
        <f t="shared" si="214"/>
        <v>34.475000000000001</v>
      </c>
      <c r="R1367" s="9">
        <f t="shared" si="215"/>
        <v>30.625</v>
      </c>
      <c r="S1367" s="9">
        <f t="shared" si="216"/>
        <v>40.424999999999997</v>
      </c>
      <c r="T1367" s="9">
        <f t="shared" si="217"/>
        <v>34.125</v>
      </c>
      <c r="U1367" s="8">
        <f t="shared" si="218"/>
        <v>35.174999999999997</v>
      </c>
      <c r="V1367" s="8">
        <f t="shared" si="219"/>
        <v>34.912499999999994</v>
      </c>
    </row>
    <row r="1368" spans="1:22" ht="13.5" x14ac:dyDescent="0.25">
      <c r="A1368" s="3">
        <f>RSI!A1368</f>
        <v>44004</v>
      </c>
      <c r="B1368" s="2">
        <f>RSI!B1368</f>
        <v>5.0346000000000002</v>
      </c>
      <c r="C1368" s="2">
        <f>RSI!I1368</f>
        <v>38.796958818422127</v>
      </c>
      <c r="D1368" s="2">
        <f>MACD!E1368</f>
        <v>6.6205689498853637E-2</v>
      </c>
      <c r="E1368" s="2">
        <f>MACD!F1368</f>
        <v>6.5325944282566287E-2</v>
      </c>
      <c r="F1368" s="2">
        <f>'Moving Avg'!D1368</f>
        <v>5.1523599999999998</v>
      </c>
      <c r="G1368" s="2">
        <f>'Moving Avg'!F1368</f>
        <v>5.2217900000000004</v>
      </c>
      <c r="H1368" s="2">
        <f>'Moving Avg'!G1368</f>
        <v>5.307016</v>
      </c>
      <c r="I1368" s="2">
        <f>'Moving Avg'!H1368</f>
        <v>6.1741984999999975</v>
      </c>
      <c r="J1368" s="6" t="str">
        <f>OBV!F1368</f>
        <v>BULLISH</v>
      </c>
      <c r="K1368" s="6" t="str">
        <f>OBV!G1368</f>
        <v>NEUTRAL</v>
      </c>
      <c r="L1368" s="6" t="str">
        <f>OBV!H1368</f>
        <v>BULLISH DIVERGENCE</v>
      </c>
      <c r="M1368" s="8">
        <f t="shared" si="210"/>
        <v>25</v>
      </c>
      <c r="N1368" s="8">
        <f t="shared" si="211"/>
        <v>0</v>
      </c>
      <c r="O1368" s="8">
        <f t="shared" si="212"/>
        <v>0</v>
      </c>
      <c r="P1368" s="8">
        <f t="shared" si="213"/>
        <v>66.5</v>
      </c>
      <c r="Q1368" s="9">
        <f t="shared" si="214"/>
        <v>18.725000000000001</v>
      </c>
      <c r="R1368" s="9">
        <f t="shared" si="215"/>
        <v>21.625</v>
      </c>
      <c r="S1368" s="9">
        <f t="shared" si="216"/>
        <v>33.674999999999997</v>
      </c>
      <c r="T1368" s="9">
        <f t="shared" si="217"/>
        <v>22.875</v>
      </c>
      <c r="U1368" s="8">
        <f t="shared" si="218"/>
        <v>24.675000000000001</v>
      </c>
      <c r="V1368" s="8">
        <f t="shared" si="219"/>
        <v>24.225000000000001</v>
      </c>
    </row>
    <row r="1369" spans="1:22" ht="13.5" x14ac:dyDescent="0.25">
      <c r="A1369" s="3">
        <f>RSI!A1369</f>
        <v>44005</v>
      </c>
      <c r="B1369" s="2">
        <f>RSI!B1369</f>
        <v>5.0083000000000002</v>
      </c>
      <c r="C1369" s="2">
        <f>RSI!I1369</f>
        <v>37.772318440276585</v>
      </c>
      <c r="D1369" s="2">
        <f>MACD!E1369</f>
        <v>5.3107070800262335E-2</v>
      </c>
      <c r="E1369" s="2">
        <f>MACD!F1369</f>
        <v>6.2882169586105499E-2</v>
      </c>
      <c r="F1369" s="2">
        <f>'Moving Avg'!D1369</f>
        <v>5.1172200000000005</v>
      </c>
      <c r="G1369" s="2">
        <f>'Moving Avg'!F1369</f>
        <v>5.2055349999999994</v>
      </c>
      <c r="H1369" s="2">
        <f>'Moving Avg'!G1369</f>
        <v>5.3020960000000006</v>
      </c>
      <c r="I1369" s="2">
        <f>'Moving Avg'!H1369</f>
        <v>6.1629959999999961</v>
      </c>
      <c r="J1369" s="6" t="str">
        <f>OBV!F1369</f>
        <v>BULLISH</v>
      </c>
      <c r="K1369" s="6" t="str">
        <f>OBV!G1369</f>
        <v>NEUTRAL</v>
      </c>
      <c r="L1369" s="6" t="str">
        <f>OBV!H1369</f>
        <v>BULLISH DIVERGENCE</v>
      </c>
      <c r="M1369" s="8">
        <f t="shared" si="210"/>
        <v>25</v>
      </c>
      <c r="N1369" s="8">
        <f t="shared" si="211"/>
        <v>45</v>
      </c>
      <c r="O1369" s="8">
        <f t="shared" si="212"/>
        <v>0</v>
      </c>
      <c r="P1369" s="8">
        <f t="shared" si="213"/>
        <v>66.5</v>
      </c>
      <c r="Q1369" s="9">
        <f t="shared" si="214"/>
        <v>34.475000000000001</v>
      </c>
      <c r="R1369" s="9">
        <f t="shared" si="215"/>
        <v>30.625</v>
      </c>
      <c r="S1369" s="9">
        <f t="shared" si="216"/>
        <v>40.424999999999997</v>
      </c>
      <c r="T1369" s="9">
        <f t="shared" si="217"/>
        <v>34.125</v>
      </c>
      <c r="U1369" s="8">
        <f t="shared" si="218"/>
        <v>35.174999999999997</v>
      </c>
      <c r="V1369" s="8">
        <f t="shared" si="219"/>
        <v>34.912499999999994</v>
      </c>
    </row>
    <row r="1370" spans="1:22" ht="13.5" x14ac:dyDescent="0.25">
      <c r="A1370" s="3">
        <f>RSI!A1370</f>
        <v>44006</v>
      </c>
      <c r="B1370" s="2">
        <f>RSI!B1370</f>
        <v>5.0083000000000002</v>
      </c>
      <c r="C1370" s="2">
        <f>RSI!I1370</f>
        <v>37.772318440276585</v>
      </c>
      <c r="D1370" s="2">
        <f>MACD!E1370</f>
        <v>6.642516645463914E-2</v>
      </c>
      <c r="E1370" s="2">
        <f>MACD!F1370</f>
        <v>6.3590768959812236E-2</v>
      </c>
      <c r="F1370" s="2">
        <f>'Moving Avg'!D1370</f>
        <v>5.0662599999999998</v>
      </c>
      <c r="G1370" s="2">
        <f>'Moving Avg'!F1370</f>
        <v>5.1901599999999997</v>
      </c>
      <c r="H1370" s="2">
        <f>'Moving Avg'!G1370</f>
        <v>5.2971760000000003</v>
      </c>
      <c r="I1370" s="2">
        <f>'Moving Avg'!H1370</f>
        <v>6.1517934999999966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  <c r="M1370" s="8">
        <f t="shared" si="210"/>
        <v>25</v>
      </c>
      <c r="N1370" s="8">
        <f t="shared" si="211"/>
        <v>0</v>
      </c>
      <c r="O1370" s="8">
        <f t="shared" si="212"/>
        <v>0</v>
      </c>
      <c r="P1370" s="8">
        <f t="shared" si="213"/>
        <v>16.5</v>
      </c>
      <c r="Q1370" s="9">
        <f t="shared" si="214"/>
        <v>11.225</v>
      </c>
      <c r="R1370" s="9">
        <f t="shared" si="215"/>
        <v>9.125</v>
      </c>
      <c r="S1370" s="9">
        <f t="shared" si="216"/>
        <v>11.175000000000001</v>
      </c>
      <c r="T1370" s="9">
        <f t="shared" si="217"/>
        <v>10.375</v>
      </c>
      <c r="U1370" s="8">
        <f t="shared" si="218"/>
        <v>10.508333333333335</v>
      </c>
      <c r="V1370" s="8">
        <f t="shared" si="219"/>
        <v>10.475000000000001</v>
      </c>
    </row>
    <row r="1371" spans="1:22" ht="13.5" x14ac:dyDescent="0.25">
      <c r="A1371" s="3">
        <f>RSI!A1371</f>
        <v>44007</v>
      </c>
      <c r="B1371" s="2">
        <f>RSI!B1371</f>
        <v>5.0083000000000002</v>
      </c>
      <c r="C1371" s="2">
        <f>RSI!I1371</f>
        <v>37.772318440276585</v>
      </c>
      <c r="D1371" s="2">
        <f>MACD!E1371</f>
        <v>7.359090901627674E-2</v>
      </c>
      <c r="E1371" s="2">
        <f>MACD!F1371</f>
        <v>6.5590796971105148E-2</v>
      </c>
      <c r="F1371" s="2">
        <f>'Moving Avg'!D1371</f>
        <v>5.0311199999999996</v>
      </c>
      <c r="G1371" s="2">
        <f>'Moving Avg'!F1371</f>
        <v>5.1826900000000009</v>
      </c>
      <c r="H1371" s="2">
        <f>'Moving Avg'!G1371</f>
        <v>5.2899720000000006</v>
      </c>
      <c r="I1371" s="2">
        <f>'Moving Avg'!H1371</f>
        <v>6.1415574999999967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  <c r="M1371" s="8">
        <f t="shared" si="210"/>
        <v>25</v>
      </c>
      <c r="N1371" s="8">
        <f t="shared" si="211"/>
        <v>0</v>
      </c>
      <c r="O1371" s="8">
        <f t="shared" si="212"/>
        <v>0</v>
      </c>
      <c r="P1371" s="8">
        <f t="shared" si="213"/>
        <v>16.5</v>
      </c>
      <c r="Q1371" s="9">
        <f t="shared" si="214"/>
        <v>11.225</v>
      </c>
      <c r="R1371" s="9">
        <f t="shared" si="215"/>
        <v>9.125</v>
      </c>
      <c r="S1371" s="9">
        <f t="shared" si="216"/>
        <v>11.175000000000001</v>
      </c>
      <c r="T1371" s="9">
        <f t="shared" si="217"/>
        <v>10.375</v>
      </c>
      <c r="U1371" s="8">
        <f t="shared" si="218"/>
        <v>10.508333333333335</v>
      </c>
      <c r="V1371" s="8">
        <f t="shared" si="219"/>
        <v>10.475000000000001</v>
      </c>
    </row>
    <row r="1372" spans="1:22" ht="13.5" x14ac:dyDescent="0.25">
      <c r="A1372" s="3">
        <f>RSI!A1372</f>
        <v>44008</v>
      </c>
      <c r="B1372" s="2">
        <f>RSI!B1372</f>
        <v>4.9995000000000003</v>
      </c>
      <c r="C1372" s="2">
        <f>RSI!I1372</f>
        <v>37.359972893579929</v>
      </c>
      <c r="D1372" s="2">
        <f>MACD!E1372</f>
        <v>8.1520867900565896E-2</v>
      </c>
      <c r="E1372" s="2">
        <f>MACD!F1372</f>
        <v>6.8776811156997297E-2</v>
      </c>
      <c r="F1372" s="2">
        <f>'Moving Avg'!D1372</f>
        <v>5.0118</v>
      </c>
      <c r="G1372" s="2">
        <f>'Moving Avg'!F1372</f>
        <v>5.1677550000000005</v>
      </c>
      <c r="H1372" s="2">
        <f>'Moving Avg'!G1372</f>
        <v>5.2820640000000001</v>
      </c>
      <c r="I1372" s="2">
        <f>'Moving Avg'!H1372</f>
        <v>6.1306184999999962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  <c r="M1372" s="8">
        <f t="shared" si="210"/>
        <v>25</v>
      </c>
      <c r="N1372" s="8">
        <f t="shared" si="211"/>
        <v>0</v>
      </c>
      <c r="O1372" s="8">
        <f t="shared" si="212"/>
        <v>0</v>
      </c>
      <c r="P1372" s="8">
        <f t="shared" si="213"/>
        <v>16.5</v>
      </c>
      <c r="Q1372" s="9">
        <f t="shared" si="214"/>
        <v>11.225</v>
      </c>
      <c r="R1372" s="9">
        <f t="shared" si="215"/>
        <v>9.125</v>
      </c>
      <c r="S1372" s="9">
        <f t="shared" si="216"/>
        <v>11.175000000000001</v>
      </c>
      <c r="T1372" s="9">
        <f t="shared" si="217"/>
        <v>10.375</v>
      </c>
      <c r="U1372" s="8">
        <f t="shared" si="218"/>
        <v>10.508333333333335</v>
      </c>
      <c r="V1372" s="8">
        <f t="shared" si="219"/>
        <v>10.475000000000001</v>
      </c>
    </row>
    <row r="1373" spans="1:22" ht="13.5" x14ac:dyDescent="0.25">
      <c r="A1373" s="3">
        <f>RSI!A1373</f>
        <v>44011</v>
      </c>
      <c r="B1373" s="2">
        <f>RSI!B1373</f>
        <v>4.9203999999999999</v>
      </c>
      <c r="C1373" s="2">
        <f>RSI!I1373</f>
        <v>33.789335030483088</v>
      </c>
      <c r="D1373" s="2">
        <f>MACD!E1373</f>
        <v>7.2297663403634971E-2</v>
      </c>
      <c r="E1373" s="2">
        <f>MACD!F1373</f>
        <v>6.9480981606324835E-2</v>
      </c>
      <c r="F1373" s="2">
        <f>'Moving Avg'!D1373</f>
        <v>4.9889600000000005</v>
      </c>
      <c r="G1373" s="2">
        <f>'Moving Avg'!F1373</f>
        <v>5.15062</v>
      </c>
      <c r="H1373" s="2">
        <f>'Moving Avg'!G1373</f>
        <v>5.2750339999999998</v>
      </c>
      <c r="I1373" s="2">
        <f>'Moving Avg'!H1373</f>
        <v>6.119327999999995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  <c r="M1373" s="8">
        <f t="shared" si="210"/>
        <v>25</v>
      </c>
      <c r="N1373" s="8">
        <f t="shared" si="211"/>
        <v>0</v>
      </c>
      <c r="O1373" s="8">
        <f t="shared" si="212"/>
        <v>0</v>
      </c>
      <c r="P1373" s="8">
        <f t="shared" si="213"/>
        <v>16.5</v>
      </c>
      <c r="Q1373" s="9">
        <f t="shared" si="214"/>
        <v>11.225</v>
      </c>
      <c r="R1373" s="9">
        <f t="shared" si="215"/>
        <v>9.125</v>
      </c>
      <c r="S1373" s="9">
        <f t="shared" si="216"/>
        <v>11.175000000000001</v>
      </c>
      <c r="T1373" s="9">
        <f t="shared" si="217"/>
        <v>10.375</v>
      </c>
      <c r="U1373" s="8">
        <f t="shared" si="218"/>
        <v>10.508333333333335</v>
      </c>
      <c r="V1373" s="8">
        <f t="shared" si="219"/>
        <v>10.475000000000001</v>
      </c>
    </row>
    <row r="1374" spans="1:22" ht="13.5" x14ac:dyDescent="0.25">
      <c r="A1374" s="3">
        <f>RSI!A1374</f>
        <v>44012</v>
      </c>
      <c r="B1374" s="2">
        <f>RSI!B1374</f>
        <v>5.0522</v>
      </c>
      <c r="C1374" s="2">
        <f>RSI!I1374</f>
        <v>43.48212282720624</v>
      </c>
      <c r="D1374" s="2">
        <f>MACD!E1374</f>
        <v>7.2502871693462367E-2</v>
      </c>
      <c r="E1374" s="2">
        <f>MACD!F1374</f>
        <v>7.0085359623752341E-2</v>
      </c>
      <c r="F1374" s="2">
        <f>'Moving Avg'!D1374</f>
        <v>4.9977400000000003</v>
      </c>
      <c r="G1374" s="2">
        <f>'Moving Avg'!F1374</f>
        <v>5.1378800000000009</v>
      </c>
      <c r="H1374" s="2">
        <f>'Moving Avg'!G1374</f>
        <v>5.2685320000000004</v>
      </c>
      <c r="I1374" s="2">
        <f>'Moving Avg'!H1374</f>
        <v>6.1086084999999954</v>
      </c>
      <c r="J1374" s="6" t="str">
        <f>OBV!F1374</f>
        <v>BEARISH</v>
      </c>
      <c r="K1374" s="6" t="str">
        <f>OBV!G1374</f>
        <v>NEUTRAL</v>
      </c>
      <c r="L1374" s="6" t="str">
        <f>OBV!H1374</f>
        <v>BEARISH DIVERGENCE</v>
      </c>
      <c r="M1374" s="8">
        <f t="shared" si="210"/>
        <v>25</v>
      </c>
      <c r="N1374" s="8">
        <f t="shared" si="211"/>
        <v>0</v>
      </c>
      <c r="O1374" s="8">
        <f t="shared" si="212"/>
        <v>0</v>
      </c>
      <c r="P1374" s="8">
        <f t="shared" si="213"/>
        <v>16.5</v>
      </c>
      <c r="Q1374" s="9">
        <f t="shared" si="214"/>
        <v>11.225</v>
      </c>
      <c r="R1374" s="9">
        <f t="shared" si="215"/>
        <v>9.125</v>
      </c>
      <c r="S1374" s="9">
        <f t="shared" si="216"/>
        <v>11.175000000000001</v>
      </c>
      <c r="T1374" s="9">
        <f t="shared" si="217"/>
        <v>10.375</v>
      </c>
      <c r="U1374" s="8">
        <f t="shared" si="218"/>
        <v>10.508333333333335</v>
      </c>
      <c r="V1374" s="8">
        <f t="shared" si="219"/>
        <v>10.475000000000001</v>
      </c>
    </row>
    <row r="1375" spans="1:22" ht="13.5" x14ac:dyDescent="0.25">
      <c r="A1375" s="3">
        <f>RSI!A1375</f>
        <v>44013</v>
      </c>
      <c r="B1375" s="2">
        <f>RSI!B1375</f>
        <v>5.1577000000000002</v>
      </c>
      <c r="C1375" s="2">
        <f>RSI!I1375</f>
        <v>49.81519877603332</v>
      </c>
      <c r="D1375" s="2">
        <f>MACD!E1375</f>
        <v>7.7693814123458438E-2</v>
      </c>
      <c r="E1375" s="2">
        <f>MACD!F1375</f>
        <v>7.1607050523693566E-2</v>
      </c>
      <c r="F1375" s="2">
        <f>'Moving Avg'!D1375</f>
        <v>5.0276200000000006</v>
      </c>
      <c r="G1375" s="2">
        <f>'Moving Avg'!F1375</f>
        <v>5.1321700000000003</v>
      </c>
      <c r="H1375" s="2">
        <f>'Moving Avg'!G1375</f>
        <v>5.2637880000000008</v>
      </c>
      <c r="I1375" s="2">
        <f>'Moving Avg'!H1375</f>
        <v>6.099470999999995</v>
      </c>
      <c r="J1375" s="6" t="str">
        <f>OBV!F1375</f>
        <v>BEARISH</v>
      </c>
      <c r="K1375" s="6" t="str">
        <f>OBV!G1375</f>
        <v>NEUTRAL</v>
      </c>
      <c r="L1375" s="6" t="str">
        <f>OBV!H1375</f>
        <v>BEARISH DIVERGENCE</v>
      </c>
      <c r="M1375" s="8">
        <f t="shared" si="210"/>
        <v>25</v>
      </c>
      <c r="N1375" s="8">
        <f t="shared" si="211"/>
        <v>0</v>
      </c>
      <c r="O1375" s="8">
        <f t="shared" si="212"/>
        <v>0</v>
      </c>
      <c r="P1375" s="8">
        <f t="shared" si="213"/>
        <v>16.5</v>
      </c>
      <c r="Q1375" s="9">
        <f t="shared" si="214"/>
        <v>11.225</v>
      </c>
      <c r="R1375" s="9">
        <f t="shared" si="215"/>
        <v>9.125</v>
      </c>
      <c r="S1375" s="9">
        <f t="shared" si="216"/>
        <v>11.175000000000001</v>
      </c>
      <c r="T1375" s="9">
        <f t="shared" si="217"/>
        <v>10.375</v>
      </c>
      <c r="U1375" s="8">
        <f t="shared" si="218"/>
        <v>10.508333333333335</v>
      </c>
      <c r="V1375" s="8">
        <f t="shared" si="219"/>
        <v>10.475000000000001</v>
      </c>
    </row>
    <row r="1376" spans="1:22" ht="13.5" x14ac:dyDescent="0.25">
      <c r="A1376" s="3">
        <f>RSI!A1376</f>
        <v>44014</v>
      </c>
      <c r="B1376" s="2">
        <f>RSI!B1376</f>
        <v>5.2016</v>
      </c>
      <c r="C1376" s="2">
        <f>RSI!I1376</f>
        <v>52.214694424017097</v>
      </c>
      <c r="D1376" s="2">
        <f>MACD!E1376</f>
        <v>6.6655449199684469E-2</v>
      </c>
      <c r="E1376" s="2">
        <f>MACD!F1376</f>
        <v>7.0616730258891758E-2</v>
      </c>
      <c r="F1376" s="2">
        <f>'Moving Avg'!D1376</f>
        <v>5.0662800000000008</v>
      </c>
      <c r="G1376" s="2">
        <f>'Moving Avg'!F1376</f>
        <v>5.1286550000000002</v>
      </c>
      <c r="H1376" s="2">
        <f>'Moving Avg'!G1376</f>
        <v>5.2630859999999995</v>
      </c>
      <c r="I1376" s="2">
        <f>'Moving Avg'!H1376</f>
        <v>6.0897179999999942</v>
      </c>
      <c r="J1376" s="6" t="str">
        <f>OBV!F1376</f>
        <v>BEARISH</v>
      </c>
      <c r="K1376" s="6" t="str">
        <f>OBV!G1376</f>
        <v>NEUTRAL</v>
      </c>
      <c r="L1376" s="6" t="str">
        <f>OBV!H1376</f>
        <v>BEARISH DIVERGENCE</v>
      </c>
      <c r="M1376" s="8">
        <f t="shared" si="210"/>
        <v>25</v>
      </c>
      <c r="N1376" s="8">
        <f t="shared" si="211"/>
        <v>45</v>
      </c>
      <c r="O1376" s="8">
        <f t="shared" si="212"/>
        <v>0</v>
      </c>
      <c r="P1376" s="8">
        <f t="shared" si="213"/>
        <v>16.5</v>
      </c>
      <c r="Q1376" s="9">
        <f t="shared" si="214"/>
        <v>26.975000000000001</v>
      </c>
      <c r="R1376" s="9">
        <f t="shared" si="215"/>
        <v>18.125</v>
      </c>
      <c r="S1376" s="9">
        <f t="shared" si="216"/>
        <v>17.925000000000001</v>
      </c>
      <c r="T1376" s="9">
        <f t="shared" si="217"/>
        <v>21.625</v>
      </c>
      <c r="U1376" s="8">
        <f t="shared" si="218"/>
        <v>21.008333333333336</v>
      </c>
      <c r="V1376" s="8">
        <f t="shared" si="219"/>
        <v>21.162500000000001</v>
      </c>
    </row>
    <row r="1377" spans="1:22" ht="13.5" x14ac:dyDescent="0.25">
      <c r="A1377" s="3">
        <f>RSI!A1377</f>
        <v>44015</v>
      </c>
      <c r="B1377" s="2">
        <f>RSI!B1377</f>
        <v>5.5091000000000001</v>
      </c>
      <c r="C1377" s="2">
        <f>RSI!I1377</f>
        <v>64.881111917223365</v>
      </c>
      <c r="D1377" s="2">
        <f>MACD!E1377</f>
        <v>2.0746126832628775E-2</v>
      </c>
      <c r="E1377" s="2">
        <f>MACD!F1377</f>
        <v>6.0642609573639164E-2</v>
      </c>
      <c r="F1377" s="2">
        <f>'Moving Avg'!D1377</f>
        <v>5.1682000000000006</v>
      </c>
      <c r="G1377" s="2">
        <f>'Moving Avg'!F1377</f>
        <v>5.1405150000000006</v>
      </c>
      <c r="H1377" s="2">
        <f>'Moving Avg'!G1377</f>
        <v>5.2685339999999998</v>
      </c>
      <c r="I1377" s="2">
        <f>'Moving Avg'!H1377</f>
        <v>6.0815024999999956</v>
      </c>
      <c r="J1377" s="6" t="str">
        <f>OBV!F1377</f>
        <v>BEARISH</v>
      </c>
      <c r="K1377" s="6" t="str">
        <f>OBV!G1377</f>
        <v>NEUTRAL</v>
      </c>
      <c r="L1377" s="6" t="str">
        <f>OBV!H1377</f>
        <v>BEARISH DIVERGENCE</v>
      </c>
      <c r="M1377" s="8">
        <f t="shared" si="210"/>
        <v>25</v>
      </c>
      <c r="N1377" s="8">
        <f t="shared" si="211"/>
        <v>100</v>
      </c>
      <c r="O1377" s="8">
        <f t="shared" si="212"/>
        <v>0</v>
      </c>
      <c r="P1377" s="8">
        <f t="shared" si="213"/>
        <v>16.5</v>
      </c>
      <c r="Q1377" s="9">
        <f t="shared" si="214"/>
        <v>46.225000000000001</v>
      </c>
      <c r="R1377" s="9">
        <f t="shared" si="215"/>
        <v>29.125</v>
      </c>
      <c r="S1377" s="9">
        <f t="shared" si="216"/>
        <v>26.175000000000001</v>
      </c>
      <c r="T1377" s="9">
        <f t="shared" si="217"/>
        <v>35.375</v>
      </c>
      <c r="U1377" s="8">
        <f t="shared" si="218"/>
        <v>33.841666666666661</v>
      </c>
      <c r="V1377" s="8">
        <f t="shared" si="219"/>
        <v>34.224999999999994</v>
      </c>
    </row>
    <row r="1378" spans="1:22" ht="13.5" x14ac:dyDescent="0.25">
      <c r="A1378" s="3">
        <f>RSI!A1378</f>
        <v>44018</v>
      </c>
      <c r="B1378" s="2">
        <f>RSI!B1378</f>
        <v>5.6673</v>
      </c>
      <c r="C1378" s="2">
        <f>RSI!I1378</f>
        <v>69.378243294435066</v>
      </c>
      <c r="D1378" s="2">
        <f>MACD!E1378</f>
        <v>-4.1345748262159532E-2</v>
      </c>
      <c r="E1378" s="2">
        <f>MACD!F1378</f>
        <v>4.0244938006479422E-2</v>
      </c>
      <c r="F1378" s="2">
        <f>'Moving Avg'!D1378</f>
        <v>5.3175800000000004</v>
      </c>
      <c r="G1378" s="2">
        <f>'Moving Avg'!F1378</f>
        <v>5.160285</v>
      </c>
      <c r="H1378" s="2">
        <f>'Moving Avg'!G1378</f>
        <v>5.2771460000000001</v>
      </c>
      <c r="I1378" s="2">
        <f>'Moving Avg'!H1378</f>
        <v>6.0740779999999948</v>
      </c>
      <c r="J1378" s="6" t="str">
        <f>OBV!F1378</f>
        <v>BULLISH</v>
      </c>
      <c r="K1378" s="6" t="str">
        <f>OBV!G1378</f>
        <v>NEUTRAL</v>
      </c>
      <c r="L1378" s="6" t="str">
        <f>OBV!H1378</f>
        <v>CONFIRMED BULLISH</v>
      </c>
      <c r="M1378" s="8">
        <f t="shared" si="210"/>
        <v>25</v>
      </c>
      <c r="N1378" s="8">
        <f t="shared" si="211"/>
        <v>100</v>
      </c>
      <c r="O1378" s="8">
        <f t="shared" si="212"/>
        <v>0</v>
      </c>
      <c r="P1378" s="8">
        <f t="shared" si="213"/>
        <v>83.5</v>
      </c>
      <c r="Q1378" s="9">
        <f t="shared" si="214"/>
        <v>56.274999999999999</v>
      </c>
      <c r="R1378" s="9">
        <f t="shared" si="215"/>
        <v>45.875</v>
      </c>
      <c r="S1378" s="9">
        <f t="shared" si="216"/>
        <v>56.325000000000003</v>
      </c>
      <c r="T1378" s="9">
        <f t="shared" si="217"/>
        <v>52.125</v>
      </c>
      <c r="U1378" s="8">
        <f t="shared" si="218"/>
        <v>52.82500000000001</v>
      </c>
      <c r="V1378" s="8">
        <f t="shared" si="219"/>
        <v>52.650000000000006</v>
      </c>
    </row>
    <row r="1379" spans="1:22" ht="13.5" x14ac:dyDescent="0.25">
      <c r="A1379" s="3">
        <f>RSI!A1379</f>
        <v>44019</v>
      </c>
      <c r="B1379" s="2">
        <f>RSI!B1379</f>
        <v>5.6585000000000001</v>
      </c>
      <c r="C1379" s="2">
        <f>RSI!I1379</f>
        <v>68.850089742266448</v>
      </c>
      <c r="D1379" s="2">
        <f>MACD!E1379</f>
        <v>-0.1001266105357157</v>
      </c>
      <c r="E1379" s="2">
        <f>MACD!F1379</f>
        <v>1.2170628298040401E-2</v>
      </c>
      <c r="F1379" s="2">
        <f>'Moving Avg'!D1379</f>
        <v>5.4388400000000008</v>
      </c>
      <c r="G1379" s="2">
        <f>'Moving Avg'!F1379</f>
        <v>5.1875249999999999</v>
      </c>
      <c r="H1379" s="2">
        <f>'Moving Avg'!G1379</f>
        <v>5.284878</v>
      </c>
      <c r="I1379" s="2">
        <f>'Moving Avg'!H1379</f>
        <v>6.0666094999999949</v>
      </c>
      <c r="J1379" s="6" t="str">
        <f>OBV!F1379</f>
        <v>BULLISH</v>
      </c>
      <c r="K1379" s="6" t="str">
        <f>OBV!G1379</f>
        <v>NEUTRAL</v>
      </c>
      <c r="L1379" s="6" t="str">
        <f>OBV!H1379</f>
        <v>CONFIRMED BULLISH</v>
      </c>
      <c r="M1379" s="8">
        <f t="shared" si="210"/>
        <v>25</v>
      </c>
      <c r="N1379" s="8">
        <f t="shared" si="211"/>
        <v>100</v>
      </c>
      <c r="O1379" s="8">
        <f t="shared" si="212"/>
        <v>0</v>
      </c>
      <c r="P1379" s="8">
        <f t="shared" si="213"/>
        <v>83.5</v>
      </c>
      <c r="Q1379" s="9">
        <f t="shared" si="214"/>
        <v>56.274999999999999</v>
      </c>
      <c r="R1379" s="9">
        <f t="shared" si="215"/>
        <v>45.875</v>
      </c>
      <c r="S1379" s="9">
        <f t="shared" si="216"/>
        <v>56.325000000000003</v>
      </c>
      <c r="T1379" s="9">
        <f t="shared" si="217"/>
        <v>52.125</v>
      </c>
      <c r="U1379" s="8">
        <f t="shared" si="218"/>
        <v>52.82500000000001</v>
      </c>
      <c r="V1379" s="8">
        <f t="shared" si="219"/>
        <v>52.650000000000006</v>
      </c>
    </row>
    <row r="1380" spans="1:22" ht="13.5" x14ac:dyDescent="0.25">
      <c r="A1380" s="3">
        <f>RSI!A1380</f>
        <v>44020</v>
      </c>
      <c r="B1380" s="2">
        <f>RSI!B1380</f>
        <v>5.6233000000000004</v>
      </c>
      <c r="C1380" s="2">
        <f>RSI!I1380</f>
        <v>66.66397581039358</v>
      </c>
      <c r="D1380" s="2">
        <f>MACD!E1380</f>
        <v>-0.14984122786644338</v>
      </c>
      <c r="E1380" s="2">
        <f>MACD!F1380</f>
        <v>-2.0231742934856356E-2</v>
      </c>
      <c r="F1380" s="2">
        <f>'Moving Avg'!D1380</f>
        <v>5.5319599999999998</v>
      </c>
      <c r="G1380" s="2">
        <f>'Moving Avg'!F1380</f>
        <v>5.2055349999999994</v>
      </c>
      <c r="H1380" s="2">
        <f>'Moving Avg'!G1380</f>
        <v>5.2950700000000008</v>
      </c>
      <c r="I1380" s="2">
        <f>'Moving Avg'!H1380</f>
        <v>6.0595799999999951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  <c r="M1380" s="8">
        <f t="shared" si="210"/>
        <v>25</v>
      </c>
      <c r="N1380" s="8">
        <f t="shared" si="211"/>
        <v>100</v>
      </c>
      <c r="O1380" s="8">
        <f t="shared" si="212"/>
        <v>0</v>
      </c>
      <c r="P1380" s="8">
        <f t="shared" si="213"/>
        <v>83.5</v>
      </c>
      <c r="Q1380" s="9">
        <f t="shared" si="214"/>
        <v>56.274999999999999</v>
      </c>
      <c r="R1380" s="9">
        <f t="shared" si="215"/>
        <v>45.875</v>
      </c>
      <c r="S1380" s="9">
        <f t="shared" si="216"/>
        <v>56.325000000000003</v>
      </c>
      <c r="T1380" s="9">
        <f t="shared" si="217"/>
        <v>52.125</v>
      </c>
      <c r="U1380" s="8">
        <f t="shared" si="218"/>
        <v>52.82500000000001</v>
      </c>
      <c r="V1380" s="8">
        <f t="shared" si="219"/>
        <v>52.650000000000006</v>
      </c>
    </row>
    <row r="1381" spans="1:22" ht="13.5" x14ac:dyDescent="0.25">
      <c r="A1381" s="3">
        <f>RSI!A1381</f>
        <v>44021</v>
      </c>
      <c r="B1381" s="2">
        <f>RSI!B1381</f>
        <v>5.7903000000000002</v>
      </c>
      <c r="C1381" s="2">
        <f>RSI!I1381</f>
        <v>71.317147820655052</v>
      </c>
      <c r="D1381" s="2">
        <f>MACD!E1381</f>
        <v>-0.20646275166839256</v>
      </c>
      <c r="E1381" s="2">
        <f>MACD!F1381</f>
        <v>-5.74779446815636E-2</v>
      </c>
      <c r="F1381" s="2">
        <f>'Moving Avg'!D1381</f>
        <v>5.6497000000000002</v>
      </c>
      <c r="G1381" s="2">
        <f>'Moving Avg'!F1381</f>
        <v>5.2336550000000006</v>
      </c>
      <c r="H1381" s="2">
        <f>'Moving Avg'!G1381</f>
        <v>5.3086020000000005</v>
      </c>
      <c r="I1381" s="2">
        <f>'Moving Avg'!H1381</f>
        <v>6.0533854999999948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  <c r="M1381" s="8">
        <f t="shared" si="210"/>
        <v>0</v>
      </c>
      <c r="N1381" s="8">
        <f t="shared" si="211"/>
        <v>100</v>
      </c>
      <c r="O1381" s="8">
        <f t="shared" si="212"/>
        <v>0</v>
      </c>
      <c r="P1381" s="8">
        <f t="shared" si="213"/>
        <v>83.5</v>
      </c>
      <c r="Q1381" s="9">
        <f t="shared" si="214"/>
        <v>47.524999999999999</v>
      </c>
      <c r="R1381" s="9">
        <f t="shared" si="215"/>
        <v>40.875</v>
      </c>
      <c r="S1381" s="9">
        <f t="shared" si="216"/>
        <v>52.575000000000003</v>
      </c>
      <c r="T1381" s="9">
        <f t="shared" si="217"/>
        <v>45.875</v>
      </c>
      <c r="U1381" s="8">
        <f t="shared" si="218"/>
        <v>46.991666666666674</v>
      </c>
      <c r="V1381" s="8">
        <f t="shared" si="219"/>
        <v>46.712500000000006</v>
      </c>
    </row>
    <row r="1382" spans="1:22" ht="13.5" x14ac:dyDescent="0.25">
      <c r="A1382" s="3">
        <f>RSI!A1382</f>
        <v>44022</v>
      </c>
      <c r="B1382" s="2">
        <f>RSI!B1382</f>
        <v>5.9484000000000004</v>
      </c>
      <c r="C1382" s="2">
        <f>RSI!I1382</f>
        <v>74.890482931254056</v>
      </c>
      <c r="D1382" s="2">
        <f>MACD!E1382</f>
        <v>-0.27044813069649098</v>
      </c>
      <c r="E1382" s="2">
        <f>MACD!F1382</f>
        <v>-0.10007198188454908</v>
      </c>
      <c r="F1382" s="2">
        <f>'Moving Avg'!D1382</f>
        <v>5.7375600000000002</v>
      </c>
      <c r="G1382" s="2">
        <f>'Moving Avg'!F1382</f>
        <v>5.2696800000000001</v>
      </c>
      <c r="H1382" s="2">
        <f>'Moving Avg'!G1382</f>
        <v>5.3274040000000005</v>
      </c>
      <c r="I1382" s="2">
        <f>'Moving Avg'!H1382</f>
        <v>6.0479814999999943</v>
      </c>
      <c r="J1382" s="6" t="str">
        <f>OBV!F1382</f>
        <v>BULLISH</v>
      </c>
      <c r="K1382" s="6" t="str">
        <f>OBV!G1382</f>
        <v>NEUTRAL</v>
      </c>
      <c r="L1382" s="6" t="str">
        <f>OBV!H1382</f>
        <v>CONFIRMED BULLISH</v>
      </c>
      <c r="M1382" s="8">
        <f t="shared" si="210"/>
        <v>0</v>
      </c>
      <c r="N1382" s="8">
        <f t="shared" si="211"/>
        <v>100</v>
      </c>
      <c r="O1382" s="8">
        <f t="shared" si="212"/>
        <v>0</v>
      </c>
      <c r="P1382" s="8">
        <f t="shared" si="213"/>
        <v>83.5</v>
      </c>
      <c r="Q1382" s="9">
        <f t="shared" si="214"/>
        <v>47.524999999999999</v>
      </c>
      <c r="R1382" s="9">
        <f t="shared" si="215"/>
        <v>40.875</v>
      </c>
      <c r="S1382" s="9">
        <f t="shared" si="216"/>
        <v>52.575000000000003</v>
      </c>
      <c r="T1382" s="9">
        <f t="shared" si="217"/>
        <v>45.875</v>
      </c>
      <c r="U1382" s="8">
        <f t="shared" si="218"/>
        <v>46.991666666666674</v>
      </c>
      <c r="V1382" s="8">
        <f t="shared" si="219"/>
        <v>46.712500000000006</v>
      </c>
    </row>
    <row r="1383" spans="1:22" ht="13.5" x14ac:dyDescent="0.25">
      <c r="A1383" s="3">
        <f>RSI!A1383</f>
        <v>44025</v>
      </c>
      <c r="B1383" s="2">
        <f>RSI!B1383</f>
        <v>6.0186999999999999</v>
      </c>
      <c r="C1383" s="2">
        <f>RSI!I1383</f>
        <v>76.304103005203999</v>
      </c>
      <c r="D1383" s="2">
        <f>MACD!E1383</f>
        <v>-0.34568740907239093</v>
      </c>
      <c r="E1383" s="2">
        <f>MACD!F1383</f>
        <v>-0.14919506732211746</v>
      </c>
      <c r="F1383" s="2">
        <f>'Moving Avg'!D1383</f>
        <v>5.8078399999999997</v>
      </c>
      <c r="G1383" s="2">
        <f>'Moving Avg'!F1383</f>
        <v>5.3166850000000005</v>
      </c>
      <c r="H1383" s="2">
        <f>'Moving Avg'!G1383</f>
        <v>5.3446240000000014</v>
      </c>
      <c r="I1383" s="2">
        <f>'Moving Avg'!H1383</f>
        <v>6.0429729999999946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  <c r="M1383" s="8">
        <f t="shared" si="210"/>
        <v>0</v>
      </c>
      <c r="N1383" s="8">
        <f t="shared" si="211"/>
        <v>100</v>
      </c>
      <c r="O1383" s="8">
        <f t="shared" si="212"/>
        <v>0</v>
      </c>
      <c r="P1383" s="8">
        <f t="shared" si="213"/>
        <v>83.5</v>
      </c>
      <c r="Q1383" s="9">
        <f t="shared" si="214"/>
        <v>47.524999999999999</v>
      </c>
      <c r="R1383" s="9">
        <f t="shared" si="215"/>
        <v>40.875</v>
      </c>
      <c r="S1383" s="9">
        <f t="shared" si="216"/>
        <v>52.575000000000003</v>
      </c>
      <c r="T1383" s="9">
        <f t="shared" si="217"/>
        <v>45.875</v>
      </c>
      <c r="U1383" s="8">
        <f t="shared" si="218"/>
        <v>46.991666666666674</v>
      </c>
      <c r="V1383" s="8">
        <f t="shared" si="219"/>
        <v>46.712500000000006</v>
      </c>
    </row>
    <row r="1384" spans="1:22" ht="13.5" x14ac:dyDescent="0.25">
      <c r="A1384" s="3">
        <f>RSI!A1384</f>
        <v>44026</v>
      </c>
      <c r="B1384" s="2">
        <f>RSI!B1384</f>
        <v>6.0186999999999999</v>
      </c>
      <c r="C1384" s="2">
        <f>RSI!I1384</f>
        <v>76.304103005203999</v>
      </c>
      <c r="D1384" s="2">
        <f>MACD!E1384</f>
        <v>-0.39293542023217221</v>
      </c>
      <c r="E1384" s="2">
        <f>MACD!F1384</f>
        <v>-0.19794313790412843</v>
      </c>
      <c r="F1384" s="2">
        <f>'Moving Avg'!D1384</f>
        <v>5.87988</v>
      </c>
      <c r="G1384" s="2">
        <f>'Moving Avg'!F1384</f>
        <v>5.3584199999999997</v>
      </c>
      <c r="H1384" s="2">
        <f>'Moving Avg'!G1384</f>
        <v>5.359560000000001</v>
      </c>
      <c r="I1384" s="2">
        <f>'Moving Avg'!H1384</f>
        <v>6.0379644999999948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  <c r="M1384" s="8">
        <f t="shared" si="210"/>
        <v>0</v>
      </c>
      <c r="N1384" s="8">
        <f t="shared" si="211"/>
        <v>100</v>
      </c>
      <c r="O1384" s="8">
        <f t="shared" si="212"/>
        <v>0</v>
      </c>
      <c r="P1384" s="8">
        <f t="shared" si="213"/>
        <v>83.5</v>
      </c>
      <c r="Q1384" s="9">
        <f t="shared" si="214"/>
        <v>47.524999999999999</v>
      </c>
      <c r="R1384" s="9">
        <f t="shared" si="215"/>
        <v>40.875</v>
      </c>
      <c r="S1384" s="9">
        <f t="shared" si="216"/>
        <v>52.575000000000003</v>
      </c>
      <c r="T1384" s="9">
        <f t="shared" si="217"/>
        <v>45.875</v>
      </c>
      <c r="U1384" s="8">
        <f t="shared" si="218"/>
        <v>46.991666666666674</v>
      </c>
      <c r="V1384" s="8">
        <f t="shared" si="219"/>
        <v>46.712500000000006</v>
      </c>
    </row>
    <row r="1385" spans="1:22" ht="13.5" x14ac:dyDescent="0.25">
      <c r="A1385" s="3">
        <f>RSI!A1385</f>
        <v>44027</v>
      </c>
      <c r="B1385" s="2">
        <f>RSI!B1385</f>
        <v>6.0007999999999999</v>
      </c>
      <c r="C1385" s="2">
        <f>RSI!I1385</f>
        <v>75.056292819716589</v>
      </c>
      <c r="D1385" s="2">
        <f>MACD!E1385</f>
        <v>-0.41893274612394116</v>
      </c>
      <c r="E1385" s="2">
        <f>MACD!F1385</f>
        <v>-0.24214105954809098</v>
      </c>
      <c r="F1385" s="2">
        <f>'Moving Avg'!D1385</f>
        <v>5.9553799999999999</v>
      </c>
      <c r="G1385" s="2">
        <f>'Moving Avg'!F1385</f>
        <v>5.3953049999999996</v>
      </c>
      <c r="H1385" s="2">
        <f>'Moving Avg'!G1385</f>
        <v>5.3709760000000015</v>
      </c>
      <c r="I1385" s="2">
        <f>'Moving Avg'!H1385</f>
        <v>6.0328664999999946</v>
      </c>
      <c r="J1385" s="6" t="str">
        <f>OBV!F1385</f>
        <v>BULLISH</v>
      </c>
      <c r="K1385" s="6" t="str">
        <f>OBV!G1385</f>
        <v>NEUTRAL</v>
      </c>
      <c r="L1385" s="6" t="str">
        <f>OBV!H1385</f>
        <v>CONFIRMED BULLISH</v>
      </c>
      <c r="M1385" s="8">
        <f t="shared" si="210"/>
        <v>0</v>
      </c>
      <c r="N1385" s="8">
        <f t="shared" si="211"/>
        <v>100</v>
      </c>
      <c r="O1385" s="8">
        <f t="shared" si="212"/>
        <v>0</v>
      </c>
      <c r="P1385" s="8">
        <f t="shared" si="213"/>
        <v>83.5</v>
      </c>
      <c r="Q1385" s="9">
        <f t="shared" si="214"/>
        <v>47.524999999999999</v>
      </c>
      <c r="R1385" s="9">
        <f t="shared" si="215"/>
        <v>40.875</v>
      </c>
      <c r="S1385" s="9">
        <f t="shared" si="216"/>
        <v>52.575000000000003</v>
      </c>
      <c r="T1385" s="9">
        <f t="shared" si="217"/>
        <v>45.875</v>
      </c>
      <c r="U1385" s="8">
        <f t="shared" si="218"/>
        <v>46.991666666666674</v>
      </c>
      <c r="V1385" s="8">
        <f t="shared" si="219"/>
        <v>46.712500000000006</v>
      </c>
    </row>
    <row r="1386" spans="1:22" ht="13.5" x14ac:dyDescent="0.25">
      <c r="A1386" s="3">
        <f>RSI!A1386</f>
        <v>44028</v>
      </c>
      <c r="B1386" s="2">
        <f>RSI!B1386</f>
        <v>5.9557000000000002</v>
      </c>
      <c r="C1386" s="2">
        <f>RSI!I1386</f>
        <v>71.86739409455123</v>
      </c>
      <c r="D1386" s="2">
        <f>MACD!E1386</f>
        <v>-0.43404024935966934</v>
      </c>
      <c r="E1386" s="2">
        <f>MACD!F1386</f>
        <v>-0.28052089751040665</v>
      </c>
      <c r="F1386" s="2">
        <f>'Moving Avg'!D1386</f>
        <v>5.9884600000000008</v>
      </c>
      <c r="G1386" s="2">
        <f>'Moving Avg'!F1386</f>
        <v>5.4338899999999999</v>
      </c>
      <c r="H1386" s="2">
        <f>'Moving Avg'!G1386</f>
        <v>5.3811380000000009</v>
      </c>
      <c r="I1386" s="2">
        <f>'Moving Avg'!H1386</f>
        <v>6.0275429999999952</v>
      </c>
      <c r="J1386" s="6" t="str">
        <f>OBV!F1386</f>
        <v>BEARISH</v>
      </c>
      <c r="K1386" s="6" t="str">
        <f>OBV!G1386</f>
        <v>NEUTRAL</v>
      </c>
      <c r="L1386" s="6" t="str">
        <f>OBV!H1386</f>
        <v>BEARISH DIVERGENCE</v>
      </c>
      <c r="M1386" s="8">
        <f t="shared" si="210"/>
        <v>0</v>
      </c>
      <c r="N1386" s="8">
        <f t="shared" si="211"/>
        <v>100</v>
      </c>
      <c r="O1386" s="8">
        <f t="shared" si="212"/>
        <v>0</v>
      </c>
      <c r="P1386" s="8">
        <f t="shared" si="213"/>
        <v>16.5</v>
      </c>
      <c r="Q1386" s="9">
        <f t="shared" si="214"/>
        <v>37.475000000000001</v>
      </c>
      <c r="R1386" s="9">
        <f t="shared" si="215"/>
        <v>24.125</v>
      </c>
      <c r="S1386" s="9">
        <f t="shared" si="216"/>
        <v>22.425000000000001</v>
      </c>
      <c r="T1386" s="9">
        <f t="shared" si="217"/>
        <v>29.125</v>
      </c>
      <c r="U1386" s="8">
        <f t="shared" si="218"/>
        <v>28.008333333333336</v>
      </c>
      <c r="V1386" s="8">
        <f t="shared" si="219"/>
        <v>28.287500000000001</v>
      </c>
    </row>
    <row r="1387" spans="1:22" ht="13.5" x14ac:dyDescent="0.25">
      <c r="A1387" s="3">
        <f>RSI!A1387</f>
        <v>44029</v>
      </c>
      <c r="B1387" s="2">
        <f>RSI!B1387</f>
        <v>6.0458999999999996</v>
      </c>
      <c r="C1387" s="2">
        <f>RSI!I1387</f>
        <v>74.2259738216176</v>
      </c>
      <c r="D1387" s="2">
        <f>MACD!E1387</f>
        <v>-0.40889780603313586</v>
      </c>
      <c r="E1387" s="2">
        <f>MACD!F1387</f>
        <v>-0.30619627921495252</v>
      </c>
      <c r="F1387" s="2">
        <f>'Moving Avg'!D1387</f>
        <v>6.0079599999999997</v>
      </c>
      <c r="G1387" s="2">
        <f>'Moving Avg'!F1387</f>
        <v>5.4813800000000006</v>
      </c>
      <c r="H1387" s="2">
        <f>'Moving Avg'!G1387</f>
        <v>5.393104000000001</v>
      </c>
      <c r="I1387" s="2">
        <f>'Moving Avg'!H1387</f>
        <v>6.0228464999999947</v>
      </c>
      <c r="J1387" s="6" t="str">
        <f>OBV!F1387</f>
        <v>BULLISH</v>
      </c>
      <c r="K1387" s="6" t="str">
        <f>OBV!G1387</f>
        <v>NEUTRAL</v>
      </c>
      <c r="L1387" s="6" t="str">
        <f>OBV!H1387</f>
        <v>BULLISH DIVERGENCE</v>
      </c>
      <c r="M1387" s="8">
        <f t="shared" si="210"/>
        <v>0</v>
      </c>
      <c r="N1387" s="8">
        <f t="shared" si="211"/>
        <v>100</v>
      </c>
      <c r="O1387" s="8">
        <f t="shared" si="212"/>
        <v>0</v>
      </c>
      <c r="P1387" s="8">
        <f t="shared" si="213"/>
        <v>66.5</v>
      </c>
      <c r="Q1387" s="9">
        <f t="shared" si="214"/>
        <v>44.975000000000001</v>
      </c>
      <c r="R1387" s="9">
        <f t="shared" si="215"/>
        <v>36.625</v>
      </c>
      <c r="S1387" s="9">
        <f t="shared" si="216"/>
        <v>44.924999999999997</v>
      </c>
      <c r="T1387" s="9">
        <f t="shared" si="217"/>
        <v>41.625</v>
      </c>
      <c r="U1387" s="8">
        <f t="shared" si="218"/>
        <v>42.174999999999997</v>
      </c>
      <c r="V1387" s="8">
        <f t="shared" si="219"/>
        <v>42.037499999999994</v>
      </c>
    </row>
    <row r="1388" spans="1:22" ht="13.5" x14ac:dyDescent="0.25">
      <c r="A1388" s="3">
        <f>RSI!A1388</f>
        <v>44032</v>
      </c>
      <c r="B1388" s="2">
        <f>RSI!B1388</f>
        <v>6.0458999999999996</v>
      </c>
      <c r="C1388" s="2">
        <f>RSI!I1388</f>
        <v>74.2259738216176</v>
      </c>
      <c r="D1388" s="2">
        <f>MACD!E1388</f>
        <v>-0.36631842387094427</v>
      </c>
      <c r="E1388" s="2">
        <f>MACD!F1388</f>
        <v>-0.31822070814615089</v>
      </c>
      <c r="F1388" s="2">
        <f>'Moving Avg'!D1388</f>
        <v>6.0133999999999999</v>
      </c>
      <c r="G1388" s="2">
        <f>'Moving Avg'!F1388</f>
        <v>5.5319450000000003</v>
      </c>
      <c r="H1388" s="2">
        <f>'Moving Avg'!G1388</f>
        <v>5.4033120000000006</v>
      </c>
      <c r="I1388" s="2">
        <f>'Moving Avg'!H1388</f>
        <v>6.0181499999999968</v>
      </c>
      <c r="J1388" s="6" t="str">
        <f>OBV!F1388</f>
        <v>BULLISH</v>
      </c>
      <c r="K1388" s="6" t="str">
        <f>OBV!G1388</f>
        <v>NEUTRAL</v>
      </c>
      <c r="L1388" s="6" t="str">
        <f>OBV!H1388</f>
        <v>BULLISH DIVERGENCE</v>
      </c>
      <c r="M1388" s="8">
        <f t="shared" si="210"/>
        <v>0</v>
      </c>
      <c r="N1388" s="8">
        <f t="shared" si="211"/>
        <v>100</v>
      </c>
      <c r="O1388" s="8">
        <f t="shared" si="212"/>
        <v>0</v>
      </c>
      <c r="P1388" s="8">
        <f t="shared" si="213"/>
        <v>66.5</v>
      </c>
      <c r="Q1388" s="9">
        <f t="shared" si="214"/>
        <v>44.975000000000001</v>
      </c>
      <c r="R1388" s="9">
        <f t="shared" si="215"/>
        <v>36.625</v>
      </c>
      <c r="S1388" s="9">
        <f t="shared" si="216"/>
        <v>44.924999999999997</v>
      </c>
      <c r="T1388" s="9">
        <f t="shared" si="217"/>
        <v>41.625</v>
      </c>
      <c r="U1388" s="8">
        <f t="shared" si="218"/>
        <v>42.174999999999997</v>
      </c>
      <c r="V1388" s="8">
        <f t="shared" si="219"/>
        <v>42.037499999999994</v>
      </c>
    </row>
    <row r="1389" spans="1:22" ht="13.5" x14ac:dyDescent="0.25">
      <c r="A1389" s="3">
        <f>RSI!A1389</f>
        <v>44033</v>
      </c>
      <c r="B1389" s="2">
        <f>RSI!B1389</f>
        <v>6.0278999999999998</v>
      </c>
      <c r="C1389" s="2">
        <f>RSI!I1389</f>
        <v>72.813157199841697</v>
      </c>
      <c r="D1389" s="2">
        <f>MACD!E1389</f>
        <v>-0.3331189828735468</v>
      </c>
      <c r="E1389" s="2">
        <f>MACD!F1389</f>
        <v>-0.32120036309163008</v>
      </c>
      <c r="F1389" s="2">
        <f>'Moving Avg'!D1389</f>
        <v>6.0152400000000004</v>
      </c>
      <c r="G1389" s="2">
        <f>'Moving Avg'!F1389</f>
        <v>5.5829250000000012</v>
      </c>
      <c r="H1389" s="2">
        <f>'Moving Avg'!G1389</f>
        <v>5.4163240000000004</v>
      </c>
      <c r="I1389" s="2">
        <f>'Moving Avg'!H1389</f>
        <v>6.0133634999999979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  <c r="M1389" s="8">
        <f t="shared" si="210"/>
        <v>0</v>
      </c>
      <c r="N1389" s="8">
        <f t="shared" si="211"/>
        <v>45</v>
      </c>
      <c r="O1389" s="8">
        <f t="shared" si="212"/>
        <v>50</v>
      </c>
      <c r="P1389" s="8">
        <f t="shared" si="213"/>
        <v>16.5</v>
      </c>
      <c r="Q1389" s="9">
        <f t="shared" si="214"/>
        <v>25.725000000000001</v>
      </c>
      <c r="R1389" s="9">
        <f t="shared" si="215"/>
        <v>30.625</v>
      </c>
      <c r="S1389" s="9">
        <f t="shared" si="216"/>
        <v>26.675000000000001</v>
      </c>
      <c r="T1389" s="9">
        <f t="shared" si="217"/>
        <v>27.875</v>
      </c>
      <c r="U1389" s="8">
        <f t="shared" si="218"/>
        <v>27.675000000000001</v>
      </c>
      <c r="V1389" s="8">
        <f t="shared" si="219"/>
        <v>27.725000000000001</v>
      </c>
    </row>
    <row r="1390" spans="1:22" ht="13.5" x14ac:dyDescent="0.25">
      <c r="A1390" s="3">
        <f>RSI!A1390</f>
        <v>44034</v>
      </c>
      <c r="B1390" s="2">
        <f>RSI!B1390</f>
        <v>6.0911</v>
      </c>
      <c r="C1390" s="2">
        <f>RSI!I1390</f>
        <v>74.638459409188599</v>
      </c>
      <c r="D1390" s="2">
        <f>MACD!E1390</f>
        <v>-0.31761834980865089</v>
      </c>
      <c r="E1390" s="2">
        <f>MACD!F1390</f>
        <v>-0.3204839604350343</v>
      </c>
      <c r="F1390" s="2">
        <f>'Moving Avg'!D1390</f>
        <v>6.0332999999999997</v>
      </c>
      <c r="G1390" s="2">
        <f>'Moving Avg'!F1390</f>
        <v>5.6370649999999998</v>
      </c>
      <c r="H1390" s="2">
        <f>'Moving Avg'!G1390</f>
        <v>5.4305999999999992</v>
      </c>
      <c r="I1390" s="2">
        <f>'Moving Avg'!H1390</f>
        <v>6.0088929999999978</v>
      </c>
      <c r="J1390" s="6" t="str">
        <f>OBV!F1390</f>
        <v>BEARISH</v>
      </c>
      <c r="K1390" s="6" t="str">
        <f>OBV!G1390</f>
        <v>NEUTRAL</v>
      </c>
      <c r="L1390" s="6" t="str">
        <f>OBV!H1390</f>
        <v>BEARISH DIVERGENCE</v>
      </c>
      <c r="M1390" s="8">
        <f t="shared" si="210"/>
        <v>0</v>
      </c>
      <c r="N1390" s="8">
        <f t="shared" si="211"/>
        <v>0</v>
      </c>
      <c r="O1390" s="8">
        <f t="shared" si="212"/>
        <v>50</v>
      </c>
      <c r="P1390" s="8">
        <f t="shared" si="213"/>
        <v>16.5</v>
      </c>
      <c r="Q1390" s="9">
        <f t="shared" si="214"/>
        <v>9.9749999999999996</v>
      </c>
      <c r="R1390" s="9">
        <f t="shared" si="215"/>
        <v>21.625</v>
      </c>
      <c r="S1390" s="9">
        <f t="shared" si="216"/>
        <v>19.925000000000001</v>
      </c>
      <c r="T1390" s="9">
        <f t="shared" si="217"/>
        <v>16.625</v>
      </c>
      <c r="U1390" s="8">
        <f t="shared" si="218"/>
        <v>17.175000000000001</v>
      </c>
      <c r="V1390" s="8">
        <f t="shared" si="219"/>
        <v>17.037500000000001</v>
      </c>
    </row>
    <row r="1391" spans="1:22" ht="13.5" x14ac:dyDescent="0.25">
      <c r="A1391" s="3">
        <f>RSI!A1391</f>
        <v>44035</v>
      </c>
      <c r="B1391" s="2">
        <f>RSI!B1391</f>
        <v>6.1271000000000004</v>
      </c>
      <c r="C1391" s="2">
        <f>RSI!I1391</f>
        <v>75.641673351991059</v>
      </c>
      <c r="D1391" s="2">
        <f>MACD!E1391</f>
        <v>-0.28415980994517209</v>
      </c>
      <c r="E1391" s="2">
        <f>MACD!F1391</f>
        <v>-0.31321913033706184</v>
      </c>
      <c r="F1391" s="2">
        <f>'Moving Avg'!D1391</f>
        <v>6.0675799999999995</v>
      </c>
      <c r="G1391" s="2">
        <f>'Moving Avg'!F1391</f>
        <v>5.6930050000000003</v>
      </c>
      <c r="H1391" s="2">
        <f>'Moving Avg'!G1391</f>
        <v>5.4433119999999997</v>
      </c>
      <c r="I1391" s="2">
        <f>'Moving Avg'!H1391</f>
        <v>6.0048659999999972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  <c r="M1391" s="8">
        <f t="shared" si="210"/>
        <v>0</v>
      </c>
      <c r="N1391" s="8">
        <f t="shared" si="211"/>
        <v>0</v>
      </c>
      <c r="O1391" s="8">
        <f t="shared" si="212"/>
        <v>50</v>
      </c>
      <c r="P1391" s="8">
        <f t="shared" si="213"/>
        <v>83.5</v>
      </c>
      <c r="Q1391" s="9">
        <f t="shared" si="214"/>
        <v>20.024999999999999</v>
      </c>
      <c r="R1391" s="9">
        <f t="shared" si="215"/>
        <v>38.375</v>
      </c>
      <c r="S1391" s="9">
        <f t="shared" si="216"/>
        <v>50.075000000000003</v>
      </c>
      <c r="T1391" s="9">
        <f t="shared" si="217"/>
        <v>33.375</v>
      </c>
      <c r="U1391" s="8">
        <f t="shared" si="218"/>
        <v>36.158333333333331</v>
      </c>
      <c r="V1391" s="8">
        <f t="shared" si="219"/>
        <v>35.462499999999999</v>
      </c>
    </row>
    <row r="1392" spans="1:22" ht="13.5" x14ac:dyDescent="0.25">
      <c r="A1392" s="3">
        <f>RSI!A1392</f>
        <v>44036</v>
      </c>
      <c r="B1392" s="2">
        <f>RSI!B1392</f>
        <v>6.0911</v>
      </c>
      <c r="C1392" s="2">
        <f>RSI!I1392</f>
        <v>72.551048416710685</v>
      </c>
      <c r="D1392" s="2">
        <f>MACD!E1392</f>
        <v>-0.2315559988276874</v>
      </c>
      <c r="E1392" s="2">
        <f>MACD!F1392</f>
        <v>-0.29688650403518696</v>
      </c>
      <c r="F1392" s="2">
        <f>'Moving Avg'!D1392</f>
        <v>6.0766200000000001</v>
      </c>
      <c r="G1392" s="2">
        <f>'Moving Avg'!F1392</f>
        <v>5.7475850000000008</v>
      </c>
      <c r="H1392" s="2">
        <f>'Moving Avg'!G1392</f>
        <v>5.455303999999999</v>
      </c>
      <c r="I1392" s="2">
        <f>'Moving Avg'!H1392</f>
        <v>6.000658999999998</v>
      </c>
      <c r="J1392" s="6" t="str">
        <f>OBV!F1392</f>
        <v>BEARISH</v>
      </c>
      <c r="K1392" s="6" t="str">
        <f>OBV!G1392</f>
        <v>NEUTRAL</v>
      </c>
      <c r="L1392" s="6" t="str">
        <f>OBV!H1392</f>
        <v>BEARISH DIVERGENCE</v>
      </c>
      <c r="M1392" s="8">
        <f t="shared" si="210"/>
        <v>0</v>
      </c>
      <c r="N1392" s="8">
        <f t="shared" si="211"/>
        <v>0</v>
      </c>
      <c r="O1392" s="8">
        <f t="shared" si="212"/>
        <v>50</v>
      </c>
      <c r="P1392" s="8">
        <f t="shared" si="213"/>
        <v>16.5</v>
      </c>
      <c r="Q1392" s="9">
        <f t="shared" si="214"/>
        <v>9.9749999999999996</v>
      </c>
      <c r="R1392" s="9">
        <f t="shared" si="215"/>
        <v>21.625</v>
      </c>
      <c r="S1392" s="9">
        <f t="shared" si="216"/>
        <v>19.925000000000001</v>
      </c>
      <c r="T1392" s="9">
        <f t="shared" si="217"/>
        <v>16.625</v>
      </c>
      <c r="U1392" s="8">
        <f t="shared" si="218"/>
        <v>17.175000000000001</v>
      </c>
      <c r="V1392" s="8">
        <f t="shared" si="219"/>
        <v>17.037500000000001</v>
      </c>
    </row>
    <row r="1393" spans="1:22" ht="13.5" x14ac:dyDescent="0.25">
      <c r="A1393" s="3">
        <f>RSI!A1393</f>
        <v>44039</v>
      </c>
      <c r="B1393" s="2">
        <f>RSI!B1393</f>
        <v>6.0911</v>
      </c>
      <c r="C1393" s="2">
        <f>RSI!I1393</f>
        <v>72.551048416710685</v>
      </c>
      <c r="D1393" s="2">
        <f>MACD!E1393</f>
        <v>-0.17851419810797431</v>
      </c>
      <c r="E1393" s="2">
        <f>MACD!F1393</f>
        <v>-0.27321204284974443</v>
      </c>
      <c r="F1393" s="2">
        <f>'Moving Avg'!D1393</f>
        <v>6.0856599999999998</v>
      </c>
      <c r="G1393" s="2">
        <f>'Moving Avg'!F1393</f>
        <v>5.8061200000000008</v>
      </c>
      <c r="H1393" s="2">
        <f>'Moving Avg'!G1393</f>
        <v>5.4646599999999985</v>
      </c>
      <c r="I1393" s="2">
        <f>'Moving Avg'!H1393</f>
        <v>5.9966274999999989</v>
      </c>
      <c r="J1393" s="6" t="str">
        <f>OBV!F1393</f>
        <v>BEARISH</v>
      </c>
      <c r="K1393" s="6" t="str">
        <f>OBV!G1393</f>
        <v>NEUTRAL</v>
      </c>
      <c r="L1393" s="6" t="str">
        <f>OBV!H1393</f>
        <v>BEARISH DIVERGENCE</v>
      </c>
      <c r="M1393" s="8">
        <f t="shared" si="210"/>
        <v>0</v>
      </c>
      <c r="N1393" s="8">
        <f t="shared" si="211"/>
        <v>0</v>
      </c>
      <c r="O1393" s="8">
        <f t="shared" si="212"/>
        <v>50</v>
      </c>
      <c r="P1393" s="8">
        <f t="shared" si="213"/>
        <v>16.5</v>
      </c>
      <c r="Q1393" s="9">
        <f t="shared" si="214"/>
        <v>9.9749999999999996</v>
      </c>
      <c r="R1393" s="9">
        <f t="shared" si="215"/>
        <v>21.625</v>
      </c>
      <c r="S1393" s="9">
        <f t="shared" si="216"/>
        <v>19.925000000000001</v>
      </c>
      <c r="T1393" s="9">
        <f t="shared" si="217"/>
        <v>16.625</v>
      </c>
      <c r="U1393" s="8">
        <f t="shared" si="218"/>
        <v>17.175000000000001</v>
      </c>
      <c r="V1393" s="8">
        <f t="shared" si="219"/>
        <v>17.037500000000001</v>
      </c>
    </row>
    <row r="1394" spans="1:22" ht="13.5" x14ac:dyDescent="0.25">
      <c r="A1394" s="3">
        <f>RSI!A1394</f>
        <v>44040</v>
      </c>
      <c r="B1394" s="2">
        <f>RSI!B1394</f>
        <v>6.2263999999999999</v>
      </c>
      <c r="C1394" s="2">
        <f>RSI!I1394</f>
        <v>76.700546542296991</v>
      </c>
      <c r="D1394" s="2">
        <f>MACD!E1394</f>
        <v>-0.14577017534343639</v>
      </c>
      <c r="E1394" s="2">
        <f>MACD!F1394</f>
        <v>-0.24772366934848283</v>
      </c>
      <c r="F1394" s="2">
        <f>'Moving Avg'!D1394</f>
        <v>6.1253600000000006</v>
      </c>
      <c r="G1394" s="2">
        <f>'Moving Avg'!F1394</f>
        <v>5.8648300000000004</v>
      </c>
      <c r="H1394" s="2">
        <f>'Moving Avg'!G1394</f>
        <v>5.4753160000000003</v>
      </c>
      <c r="I1394" s="2">
        <f>'Moving Avg'!H1394</f>
        <v>5.9932724999999971</v>
      </c>
      <c r="J1394" s="6" t="str">
        <f>OBV!F1394</f>
        <v>BULLISH</v>
      </c>
      <c r="K1394" s="6" t="str">
        <f>OBV!G1394</f>
        <v>NEUTRAL</v>
      </c>
      <c r="L1394" s="6" t="str">
        <f>OBV!H1394</f>
        <v>CONFIRMED BULLISH</v>
      </c>
      <c r="M1394" s="8">
        <f t="shared" si="210"/>
        <v>0</v>
      </c>
      <c r="N1394" s="8">
        <f t="shared" si="211"/>
        <v>0</v>
      </c>
      <c r="O1394" s="8">
        <f t="shared" si="212"/>
        <v>50</v>
      </c>
      <c r="P1394" s="8">
        <f t="shared" si="213"/>
        <v>83.5</v>
      </c>
      <c r="Q1394" s="9">
        <f t="shared" si="214"/>
        <v>20.024999999999999</v>
      </c>
      <c r="R1394" s="9">
        <f t="shared" si="215"/>
        <v>38.375</v>
      </c>
      <c r="S1394" s="9">
        <f t="shared" si="216"/>
        <v>50.075000000000003</v>
      </c>
      <c r="T1394" s="9">
        <f t="shared" si="217"/>
        <v>33.375</v>
      </c>
      <c r="U1394" s="8">
        <f t="shared" si="218"/>
        <v>36.158333333333331</v>
      </c>
      <c r="V1394" s="8">
        <f t="shared" si="219"/>
        <v>35.462499999999999</v>
      </c>
    </row>
    <row r="1395" spans="1:22" ht="13.5" x14ac:dyDescent="0.25">
      <c r="A1395" s="3">
        <f>RSI!A1395</f>
        <v>44041</v>
      </c>
      <c r="B1395" s="2">
        <f>RSI!B1395</f>
        <v>6.2263999999999999</v>
      </c>
      <c r="C1395" s="2">
        <f>RSI!I1395</f>
        <v>76.700546542296991</v>
      </c>
      <c r="D1395" s="2">
        <f>MACD!E1395</f>
        <v>-0.12357562559522695</v>
      </c>
      <c r="E1395" s="2">
        <f>MACD!F1395</f>
        <v>-0.22289406059783168</v>
      </c>
      <c r="F1395" s="2">
        <f>'Moving Avg'!D1395</f>
        <v>6.1524199999999993</v>
      </c>
      <c r="G1395" s="2">
        <f>'Moving Avg'!F1395</f>
        <v>5.9182649999999999</v>
      </c>
      <c r="H1395" s="2">
        <f>'Moving Avg'!G1395</f>
        <v>5.4893100000000006</v>
      </c>
      <c r="I1395" s="2">
        <f>'Moving Avg'!H1395</f>
        <v>5.9899174999999989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  <c r="M1395" s="8">
        <f t="shared" si="210"/>
        <v>0</v>
      </c>
      <c r="N1395" s="8">
        <f t="shared" si="211"/>
        <v>0</v>
      </c>
      <c r="O1395" s="8">
        <f t="shared" si="212"/>
        <v>50</v>
      </c>
      <c r="P1395" s="8">
        <f t="shared" si="213"/>
        <v>83.5</v>
      </c>
      <c r="Q1395" s="9">
        <f t="shared" si="214"/>
        <v>20.024999999999999</v>
      </c>
      <c r="R1395" s="9">
        <f t="shared" si="215"/>
        <v>38.375</v>
      </c>
      <c r="S1395" s="9">
        <f t="shared" si="216"/>
        <v>50.075000000000003</v>
      </c>
      <c r="T1395" s="9">
        <f t="shared" si="217"/>
        <v>33.375</v>
      </c>
      <c r="U1395" s="8">
        <f t="shared" si="218"/>
        <v>36.158333333333331</v>
      </c>
      <c r="V1395" s="8">
        <f t="shared" si="219"/>
        <v>35.462499999999999</v>
      </c>
    </row>
    <row r="1396" spans="1:22" ht="13.5" x14ac:dyDescent="0.25">
      <c r="A1396" s="3">
        <f>RSI!A1396</f>
        <v>44042</v>
      </c>
      <c r="B1396" s="2">
        <f>RSI!B1396</f>
        <v>6.1181000000000001</v>
      </c>
      <c r="C1396" s="2">
        <f>RSI!I1396</f>
        <v>67.261342583971867</v>
      </c>
      <c r="D1396" s="2">
        <f>MACD!E1396</f>
        <v>-0.10626564359198198</v>
      </c>
      <c r="E1396" s="2">
        <f>MACD!F1396</f>
        <v>-0.19956837719666176</v>
      </c>
      <c r="F1396" s="2">
        <f>'Moving Avg'!D1396</f>
        <v>6.1506199999999991</v>
      </c>
      <c r="G1396" s="2">
        <f>'Moving Avg'!F1396</f>
        <v>5.9640899999999997</v>
      </c>
      <c r="H1396" s="2">
        <f>'Moving Avg'!G1396</f>
        <v>5.5011380000000019</v>
      </c>
      <c r="I1396" s="2">
        <f>'Moving Avg'!H1396</f>
        <v>5.9870314999999978</v>
      </c>
      <c r="J1396" s="6" t="str">
        <f>OBV!F1396</f>
        <v>BULLISH</v>
      </c>
      <c r="K1396" s="6" t="str">
        <f>OBV!G1396</f>
        <v>NEUTRAL</v>
      </c>
      <c r="L1396" s="6" t="str">
        <f>OBV!H1396</f>
        <v>BULLISH DIVERGENCE</v>
      </c>
      <c r="M1396" s="8">
        <f t="shared" si="210"/>
        <v>25</v>
      </c>
      <c r="N1396" s="8">
        <f t="shared" si="211"/>
        <v>0</v>
      </c>
      <c r="O1396" s="8">
        <f t="shared" si="212"/>
        <v>50</v>
      </c>
      <c r="P1396" s="8">
        <f t="shared" si="213"/>
        <v>66.5</v>
      </c>
      <c r="Q1396" s="9">
        <f t="shared" si="214"/>
        <v>26.225000000000001</v>
      </c>
      <c r="R1396" s="9">
        <f t="shared" si="215"/>
        <v>39.125</v>
      </c>
      <c r="S1396" s="9">
        <f t="shared" si="216"/>
        <v>46.174999999999997</v>
      </c>
      <c r="T1396" s="9">
        <f t="shared" si="217"/>
        <v>35.375</v>
      </c>
      <c r="U1396" s="8">
        <f t="shared" si="218"/>
        <v>37.174999999999997</v>
      </c>
      <c r="V1396" s="8">
        <f t="shared" si="219"/>
        <v>36.724999999999994</v>
      </c>
    </row>
    <row r="1397" spans="1:22" ht="13.5" x14ac:dyDescent="0.25">
      <c r="A1397" s="3">
        <f>RSI!A1397</f>
        <v>44046</v>
      </c>
      <c r="B1397" s="2">
        <f>RSI!B1397</f>
        <v>6.1181000000000001</v>
      </c>
      <c r="C1397" s="2">
        <f>RSI!I1397</f>
        <v>67.261342583971867</v>
      </c>
      <c r="D1397" s="2">
        <f>MACD!E1397</f>
        <v>-7.9466476568448741E-2</v>
      </c>
      <c r="E1397" s="2">
        <f>MACD!F1397</f>
        <v>-0.17554799707101917</v>
      </c>
      <c r="F1397" s="2">
        <f>'Moving Avg'!D1397</f>
        <v>6.1560199999999998</v>
      </c>
      <c r="G1397" s="2">
        <f>'Moving Avg'!F1397</f>
        <v>5.9945399999999998</v>
      </c>
      <c r="H1397" s="2">
        <f>'Moving Avg'!G1397</f>
        <v>5.513670000000003</v>
      </c>
      <c r="I1397" s="2">
        <f>'Moving Avg'!H1397</f>
        <v>5.9841454999999986</v>
      </c>
      <c r="J1397" s="6" t="str">
        <f>OBV!F1397</f>
        <v>BULLISH</v>
      </c>
      <c r="K1397" s="6" t="str">
        <f>OBV!G1397</f>
        <v>NEUTRAL</v>
      </c>
      <c r="L1397" s="6" t="str">
        <f>OBV!H1397</f>
        <v>CONFIRMED BULLISH</v>
      </c>
      <c r="M1397" s="8">
        <f t="shared" si="210"/>
        <v>25</v>
      </c>
      <c r="N1397" s="8">
        <f t="shared" si="211"/>
        <v>0</v>
      </c>
      <c r="O1397" s="8">
        <f t="shared" si="212"/>
        <v>50</v>
      </c>
      <c r="P1397" s="8">
        <f t="shared" si="213"/>
        <v>83.5</v>
      </c>
      <c r="Q1397" s="9">
        <f t="shared" si="214"/>
        <v>28.774999999999999</v>
      </c>
      <c r="R1397" s="9">
        <f t="shared" si="215"/>
        <v>43.375</v>
      </c>
      <c r="S1397" s="9">
        <f t="shared" si="216"/>
        <v>53.825000000000003</v>
      </c>
      <c r="T1397" s="9">
        <f t="shared" si="217"/>
        <v>39.625</v>
      </c>
      <c r="U1397" s="8">
        <f t="shared" si="218"/>
        <v>41.991666666666667</v>
      </c>
      <c r="V1397" s="8">
        <f t="shared" si="219"/>
        <v>41.400000000000006</v>
      </c>
    </row>
    <row r="1398" spans="1:22" ht="13.5" x14ac:dyDescent="0.25">
      <c r="A1398" s="3">
        <f>RSI!A1398</f>
        <v>44047</v>
      </c>
      <c r="B1398" s="2">
        <f>RSI!B1398</f>
        <v>6.1181000000000001</v>
      </c>
      <c r="C1398" s="2">
        <f>RSI!I1398</f>
        <v>67.261342583971867</v>
      </c>
      <c r="D1398" s="2">
        <f>MACD!E1398</f>
        <v>-5.8387169338405265E-2</v>
      </c>
      <c r="E1398" s="2">
        <f>MACD!F1398</f>
        <v>-0.1521158315244964</v>
      </c>
      <c r="F1398" s="2">
        <f>'Moving Avg'!D1398</f>
        <v>6.1614199999999997</v>
      </c>
      <c r="G1398" s="2">
        <f>'Moving Avg'!F1398</f>
        <v>6.0170799999999991</v>
      </c>
      <c r="H1398" s="2">
        <f>'Moving Avg'!G1398</f>
        <v>5.5262020000000032</v>
      </c>
      <c r="I1398" s="2">
        <f>'Moving Avg'!H1398</f>
        <v>5.982225999999998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  <c r="M1398" s="8">
        <f t="shared" si="210"/>
        <v>25</v>
      </c>
      <c r="N1398" s="8">
        <f t="shared" si="211"/>
        <v>0</v>
      </c>
      <c r="O1398" s="8">
        <f t="shared" si="212"/>
        <v>50</v>
      </c>
      <c r="P1398" s="8">
        <f t="shared" si="213"/>
        <v>83.5</v>
      </c>
      <c r="Q1398" s="9">
        <f t="shared" si="214"/>
        <v>28.774999999999999</v>
      </c>
      <c r="R1398" s="9">
        <f t="shared" si="215"/>
        <v>43.375</v>
      </c>
      <c r="S1398" s="9">
        <f t="shared" si="216"/>
        <v>53.825000000000003</v>
      </c>
      <c r="T1398" s="9">
        <f t="shared" si="217"/>
        <v>39.625</v>
      </c>
      <c r="U1398" s="8">
        <f t="shared" si="218"/>
        <v>41.991666666666667</v>
      </c>
      <c r="V1398" s="8">
        <f t="shared" si="219"/>
        <v>41.400000000000006</v>
      </c>
    </row>
    <row r="1399" spans="1:22" ht="13.5" x14ac:dyDescent="0.25">
      <c r="A1399" s="3">
        <f>RSI!A1399</f>
        <v>44048</v>
      </c>
      <c r="B1399" s="2">
        <f>RSI!B1399</f>
        <v>5.9557000000000002</v>
      </c>
      <c r="C1399" s="2">
        <f>RSI!I1399</f>
        <v>54.662326227134102</v>
      </c>
      <c r="D1399" s="2">
        <f>MACD!E1399</f>
        <v>-3.2769054906451878E-2</v>
      </c>
      <c r="E1399" s="2">
        <f>MACD!F1399</f>
        <v>-0.1282464762008875</v>
      </c>
      <c r="F1399" s="2">
        <f>'Moving Avg'!D1399</f>
        <v>6.1072800000000003</v>
      </c>
      <c r="G1399" s="2">
        <f>'Moving Avg'!F1399</f>
        <v>6.0319399999999987</v>
      </c>
      <c r="H1399" s="2">
        <f>'Moving Avg'!G1399</f>
        <v>5.538648000000002</v>
      </c>
      <c r="I1399" s="2">
        <f>'Moving Avg'!H1399</f>
        <v>5.9786599999999979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  <c r="M1399" s="8">
        <f t="shared" si="210"/>
        <v>25</v>
      </c>
      <c r="N1399" s="8">
        <f t="shared" si="211"/>
        <v>0</v>
      </c>
      <c r="O1399" s="8">
        <f t="shared" si="212"/>
        <v>50</v>
      </c>
      <c r="P1399" s="8">
        <f t="shared" si="213"/>
        <v>16.5</v>
      </c>
      <c r="Q1399" s="9">
        <f t="shared" si="214"/>
        <v>18.725000000000001</v>
      </c>
      <c r="R1399" s="9">
        <f t="shared" si="215"/>
        <v>26.625</v>
      </c>
      <c r="S1399" s="9">
        <f t="shared" si="216"/>
        <v>23.675000000000001</v>
      </c>
      <c r="T1399" s="9">
        <f t="shared" si="217"/>
        <v>22.875</v>
      </c>
      <c r="U1399" s="8">
        <f t="shared" si="218"/>
        <v>23.008333333333336</v>
      </c>
      <c r="V1399" s="8">
        <f t="shared" si="219"/>
        <v>22.975000000000001</v>
      </c>
    </row>
    <row r="1400" spans="1:22" ht="13.5" x14ac:dyDescent="0.25">
      <c r="A1400" s="3">
        <f>RSI!A1400</f>
        <v>44049</v>
      </c>
      <c r="B1400" s="2">
        <f>RSI!B1400</f>
        <v>6.0911</v>
      </c>
      <c r="C1400" s="2">
        <f>RSI!I1400</f>
        <v>61.1896607378306</v>
      </c>
      <c r="D1400" s="2">
        <f>MACD!E1400</f>
        <v>-1.1808206791315001E-2</v>
      </c>
      <c r="E1400" s="2">
        <f>MACD!F1400</f>
        <v>-0.10495882231897301</v>
      </c>
      <c r="F1400" s="2">
        <f>'Moving Avg'!D1400</f>
        <v>6.0802200000000006</v>
      </c>
      <c r="G1400" s="2">
        <f>'Moving Avg'!F1400</f>
        <v>6.0553299999999988</v>
      </c>
      <c r="H1400" s="2">
        <f>'Moving Avg'!G1400</f>
        <v>5.5541540000000005</v>
      </c>
      <c r="I1400" s="2">
        <f>'Moving Avg'!H1400</f>
        <v>5.9752874999999985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  <c r="M1400" s="8">
        <f t="shared" si="210"/>
        <v>25</v>
      </c>
      <c r="N1400" s="8">
        <f t="shared" si="211"/>
        <v>0</v>
      </c>
      <c r="O1400" s="8">
        <f t="shared" si="212"/>
        <v>50</v>
      </c>
      <c r="P1400" s="8">
        <f t="shared" si="213"/>
        <v>16.5</v>
      </c>
      <c r="Q1400" s="9">
        <f t="shared" si="214"/>
        <v>18.725000000000001</v>
      </c>
      <c r="R1400" s="9">
        <f t="shared" si="215"/>
        <v>26.625</v>
      </c>
      <c r="S1400" s="9">
        <f t="shared" si="216"/>
        <v>23.675000000000001</v>
      </c>
      <c r="T1400" s="9">
        <f t="shared" si="217"/>
        <v>22.875</v>
      </c>
      <c r="U1400" s="8">
        <f t="shared" si="218"/>
        <v>23.008333333333336</v>
      </c>
      <c r="V1400" s="8">
        <f t="shared" si="219"/>
        <v>22.975000000000001</v>
      </c>
    </row>
    <row r="1401" spans="1:22" ht="13.5" x14ac:dyDescent="0.25">
      <c r="A1401" s="3">
        <f>RSI!A1401</f>
        <v>44050</v>
      </c>
      <c r="B1401" s="2">
        <f>RSI!B1401</f>
        <v>6.1090999999999998</v>
      </c>
      <c r="C1401" s="2">
        <f>RSI!I1401</f>
        <v>61.973454910141463</v>
      </c>
      <c r="D1401" s="2">
        <f>MACD!E1401</f>
        <v>8.9538047722967917E-3</v>
      </c>
      <c r="E1401" s="2">
        <f>MACD!F1401</f>
        <v>-8.2176296900719051E-2</v>
      </c>
      <c r="F1401" s="2">
        <f>'Moving Avg'!D1401</f>
        <v>6.0784199999999995</v>
      </c>
      <c r="G1401" s="2">
        <f>'Moving Avg'!F1401</f>
        <v>6.0712700000000002</v>
      </c>
      <c r="H1401" s="2">
        <f>'Moving Avg'!G1401</f>
        <v>5.5731820000000001</v>
      </c>
      <c r="I1401" s="2">
        <f>'Moving Avg'!H1401</f>
        <v>5.9720049999999985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  <c r="M1401" s="8">
        <f t="shared" si="210"/>
        <v>25</v>
      </c>
      <c r="N1401" s="8">
        <f t="shared" si="211"/>
        <v>0</v>
      </c>
      <c r="O1401" s="8">
        <f t="shared" si="212"/>
        <v>50</v>
      </c>
      <c r="P1401" s="8">
        <f t="shared" si="213"/>
        <v>16.5</v>
      </c>
      <c r="Q1401" s="9">
        <f t="shared" si="214"/>
        <v>18.725000000000001</v>
      </c>
      <c r="R1401" s="9">
        <f t="shared" si="215"/>
        <v>26.625</v>
      </c>
      <c r="S1401" s="9">
        <f t="shared" si="216"/>
        <v>23.675000000000001</v>
      </c>
      <c r="T1401" s="9">
        <f t="shared" si="217"/>
        <v>22.875</v>
      </c>
      <c r="U1401" s="8">
        <f t="shared" si="218"/>
        <v>23.008333333333336</v>
      </c>
      <c r="V1401" s="8">
        <f t="shared" si="219"/>
        <v>22.975000000000001</v>
      </c>
    </row>
    <row r="1402" spans="1:22" ht="13.5" x14ac:dyDescent="0.25">
      <c r="A1402" s="3">
        <f>RSI!A1402</f>
        <v>44053</v>
      </c>
      <c r="B1402" s="2">
        <f>RSI!B1402</f>
        <v>6.1090999999999998</v>
      </c>
      <c r="C1402" s="2">
        <f>RSI!I1402</f>
        <v>61.973454910141463</v>
      </c>
      <c r="D1402" s="2">
        <f>MACD!E1402</f>
        <v>1.9784967054075508E-2</v>
      </c>
      <c r="E1402" s="2">
        <f>MACD!F1402</f>
        <v>-6.1784044109760135E-2</v>
      </c>
      <c r="F1402" s="2">
        <f>'Moving Avg'!D1402</f>
        <v>6.0766200000000001</v>
      </c>
      <c r="G1402" s="2">
        <f>'Moving Avg'!F1402</f>
        <v>6.0793049999999988</v>
      </c>
      <c r="H1402" s="2">
        <f>'Moving Avg'!G1402</f>
        <v>5.5894000000000004</v>
      </c>
      <c r="I1402" s="2">
        <f>'Moving Avg'!H1402</f>
        <v>5.9687224999999975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  <c r="M1402" s="8">
        <f t="shared" si="210"/>
        <v>25</v>
      </c>
      <c r="N1402" s="8">
        <f t="shared" si="211"/>
        <v>0</v>
      </c>
      <c r="O1402" s="8">
        <f t="shared" si="212"/>
        <v>50</v>
      </c>
      <c r="P1402" s="8">
        <f t="shared" si="213"/>
        <v>16.5</v>
      </c>
      <c r="Q1402" s="9">
        <f t="shared" si="214"/>
        <v>18.725000000000001</v>
      </c>
      <c r="R1402" s="9">
        <f t="shared" si="215"/>
        <v>26.625</v>
      </c>
      <c r="S1402" s="9">
        <f t="shared" si="216"/>
        <v>23.675000000000001</v>
      </c>
      <c r="T1402" s="9">
        <f t="shared" si="217"/>
        <v>22.875</v>
      </c>
      <c r="U1402" s="8">
        <f t="shared" si="218"/>
        <v>23.008333333333336</v>
      </c>
      <c r="V1402" s="8">
        <f t="shared" si="219"/>
        <v>22.975000000000001</v>
      </c>
    </row>
    <row r="1403" spans="1:22" ht="13.5" x14ac:dyDescent="0.25">
      <c r="A1403" s="3">
        <f>RSI!A1403</f>
        <v>44054</v>
      </c>
      <c r="B1403" s="2">
        <f>RSI!B1403</f>
        <v>6.1090999999999998</v>
      </c>
      <c r="C1403" s="2">
        <f>RSI!I1403</f>
        <v>61.973454910141463</v>
      </c>
      <c r="D1403" s="2">
        <f>MACD!E1403</f>
        <v>2.7840322493599245E-2</v>
      </c>
      <c r="E1403" s="2">
        <f>MACD!F1403</f>
        <v>-4.3859170789088263E-2</v>
      </c>
      <c r="F1403" s="2">
        <f>'Moving Avg'!D1403</f>
        <v>6.0748199999999999</v>
      </c>
      <c r="G1403" s="2">
        <f>'Moving Avg'!F1403</f>
        <v>6.0838249999999992</v>
      </c>
      <c r="H1403" s="2">
        <f>'Moving Avg'!G1403</f>
        <v>5.606320000000002</v>
      </c>
      <c r="I1403" s="2">
        <f>'Moving Avg'!H1403</f>
        <v>5.9654399999999974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  <c r="M1403" s="8">
        <f t="shared" si="210"/>
        <v>25</v>
      </c>
      <c r="N1403" s="8">
        <f t="shared" si="211"/>
        <v>0</v>
      </c>
      <c r="O1403" s="8">
        <f t="shared" si="212"/>
        <v>50</v>
      </c>
      <c r="P1403" s="8">
        <f t="shared" si="213"/>
        <v>16.5</v>
      </c>
      <c r="Q1403" s="9">
        <f t="shared" si="214"/>
        <v>18.725000000000001</v>
      </c>
      <c r="R1403" s="9">
        <f t="shared" si="215"/>
        <v>26.625</v>
      </c>
      <c r="S1403" s="9">
        <f t="shared" si="216"/>
        <v>23.675000000000001</v>
      </c>
      <c r="T1403" s="9">
        <f t="shared" si="217"/>
        <v>22.875</v>
      </c>
      <c r="U1403" s="8">
        <f t="shared" si="218"/>
        <v>23.008333333333336</v>
      </c>
      <c r="V1403" s="8">
        <f t="shared" si="219"/>
        <v>22.975000000000001</v>
      </c>
    </row>
    <row r="1404" spans="1:22" ht="13.5" x14ac:dyDescent="0.25">
      <c r="A1404" s="3">
        <f>RSI!A1404</f>
        <v>44055</v>
      </c>
      <c r="B1404" s="2">
        <f>RSI!B1404</f>
        <v>6.1090999999999998</v>
      </c>
      <c r="C1404" s="2">
        <f>RSI!I1404</f>
        <v>61.973454910141463</v>
      </c>
      <c r="D1404" s="2">
        <f>MACD!E1404</f>
        <v>5.44444861856066E-2</v>
      </c>
      <c r="E1404" s="2">
        <f>MACD!F1404</f>
        <v>-2.4198439394149288E-2</v>
      </c>
      <c r="F1404" s="2">
        <f>'Moving Avg'!D1404</f>
        <v>6.1054999999999993</v>
      </c>
      <c r="G1404" s="2">
        <f>'Moving Avg'!F1404</f>
        <v>6.0883449999999986</v>
      </c>
      <c r="H1404" s="2">
        <f>'Moving Avg'!G1404</f>
        <v>5.6223620000000016</v>
      </c>
      <c r="I1404" s="2">
        <f>'Moving Avg'!H1404</f>
        <v>5.9621574999999973</v>
      </c>
      <c r="J1404" s="6" t="str">
        <f>OBV!F1404</f>
        <v>BULLISH</v>
      </c>
      <c r="K1404" s="6" t="str">
        <f>OBV!G1404</f>
        <v>NEUTRAL</v>
      </c>
      <c r="L1404" s="6" t="str">
        <f>OBV!H1404</f>
        <v>CONFIRMED BULLISH</v>
      </c>
      <c r="M1404" s="8">
        <f t="shared" si="210"/>
        <v>25</v>
      </c>
      <c r="N1404" s="8">
        <f t="shared" si="211"/>
        <v>0</v>
      </c>
      <c r="O1404" s="8">
        <f t="shared" si="212"/>
        <v>50</v>
      </c>
      <c r="P1404" s="8">
        <f t="shared" si="213"/>
        <v>83.5</v>
      </c>
      <c r="Q1404" s="9">
        <f t="shared" si="214"/>
        <v>28.774999999999999</v>
      </c>
      <c r="R1404" s="9">
        <f t="shared" si="215"/>
        <v>43.375</v>
      </c>
      <c r="S1404" s="9">
        <f t="shared" si="216"/>
        <v>53.825000000000003</v>
      </c>
      <c r="T1404" s="9">
        <f t="shared" si="217"/>
        <v>39.625</v>
      </c>
      <c r="U1404" s="8">
        <f t="shared" si="218"/>
        <v>41.991666666666667</v>
      </c>
      <c r="V1404" s="8">
        <f t="shared" si="219"/>
        <v>41.400000000000006</v>
      </c>
    </row>
    <row r="1405" spans="1:22" ht="13.5" x14ac:dyDescent="0.25">
      <c r="A1405" s="3">
        <f>RSI!A1405</f>
        <v>44057</v>
      </c>
      <c r="B1405" s="2">
        <f>RSI!B1405</f>
        <v>6.0911</v>
      </c>
      <c r="C1405" s="2">
        <f>RSI!I1405</f>
        <v>60.334529257073108</v>
      </c>
      <c r="D1405" s="2">
        <f>MACD!E1405</f>
        <v>7.7337839662984464E-2</v>
      </c>
      <c r="E1405" s="2">
        <f>MACD!F1405</f>
        <v>-3.8911835827225398E-3</v>
      </c>
      <c r="F1405" s="2">
        <f>'Moving Avg'!D1405</f>
        <v>6.1055000000000001</v>
      </c>
      <c r="G1405" s="2">
        <f>'Moving Avg'!F1405</f>
        <v>6.0928599999999991</v>
      </c>
      <c r="H1405" s="2">
        <f>'Moving Avg'!G1405</f>
        <v>5.6387460000000011</v>
      </c>
      <c r="I1405" s="2">
        <f>'Moving Avg'!H1405</f>
        <v>5.9581259999999965</v>
      </c>
      <c r="J1405" s="6" t="str">
        <f>OBV!F1405</f>
        <v>BEARISH</v>
      </c>
      <c r="K1405" s="6" t="str">
        <f>OBV!G1405</f>
        <v>NEUTRAL</v>
      </c>
      <c r="L1405" s="6" t="str">
        <f>OBV!H1405</f>
        <v>NEUTRAL</v>
      </c>
      <c r="M1405" s="8">
        <f t="shared" si="210"/>
        <v>25</v>
      </c>
      <c r="N1405" s="8">
        <f t="shared" si="211"/>
        <v>0</v>
      </c>
      <c r="O1405" s="8">
        <f t="shared" si="212"/>
        <v>50</v>
      </c>
      <c r="P1405" s="8">
        <f t="shared" si="213"/>
        <v>16.5</v>
      </c>
      <c r="Q1405" s="9">
        <f t="shared" si="214"/>
        <v>18.725000000000001</v>
      </c>
      <c r="R1405" s="9">
        <f t="shared" si="215"/>
        <v>26.625</v>
      </c>
      <c r="S1405" s="9">
        <f t="shared" si="216"/>
        <v>23.675000000000001</v>
      </c>
      <c r="T1405" s="9">
        <f t="shared" si="217"/>
        <v>22.875</v>
      </c>
      <c r="U1405" s="8">
        <f t="shared" si="218"/>
        <v>23.008333333333336</v>
      </c>
      <c r="V1405" s="8">
        <f t="shared" si="219"/>
        <v>22.975000000000001</v>
      </c>
    </row>
    <row r="1406" spans="1:22" ht="13.5" x14ac:dyDescent="0.25">
      <c r="A1406" s="3">
        <f>RSI!A1406</f>
        <v>44060</v>
      </c>
      <c r="B1406" s="2">
        <f>RSI!B1406</f>
        <v>6.0458999999999996</v>
      </c>
      <c r="C1406" s="2">
        <f>RSI!I1406</f>
        <v>56.307624448580185</v>
      </c>
      <c r="D1406" s="2">
        <f>MACD!E1406</f>
        <v>8.2621374841408191E-2</v>
      </c>
      <c r="E1406" s="2">
        <f>MACD!F1406</f>
        <v>1.3411328102103605E-2</v>
      </c>
      <c r="F1406" s="2">
        <f>'Moving Avg'!D1406</f>
        <v>6.0928599999999999</v>
      </c>
      <c r="G1406" s="2">
        <f>'Moving Avg'!F1406</f>
        <v>6.0973699999999988</v>
      </c>
      <c r="H1406" s="2">
        <f>'Moving Avg'!G1406</f>
        <v>5.6542260000000022</v>
      </c>
      <c r="I1406" s="2">
        <f>'Moving Avg'!H1406</f>
        <v>5.953868499999996</v>
      </c>
      <c r="J1406" s="6" t="str">
        <f>OBV!F1406</f>
        <v>BEARISH</v>
      </c>
      <c r="K1406" s="6" t="str">
        <f>OBV!G1406</f>
        <v>NEUTRAL</v>
      </c>
      <c r="L1406" s="6" t="str">
        <f>OBV!H1406</f>
        <v>CONFIRMED BEARISH</v>
      </c>
      <c r="M1406" s="8">
        <f t="shared" si="210"/>
        <v>25</v>
      </c>
      <c r="N1406" s="8">
        <f t="shared" si="211"/>
        <v>0</v>
      </c>
      <c r="O1406" s="8">
        <f t="shared" si="212"/>
        <v>50</v>
      </c>
      <c r="P1406" s="8">
        <f t="shared" si="213"/>
        <v>16.5</v>
      </c>
      <c r="Q1406" s="9">
        <f t="shared" si="214"/>
        <v>18.725000000000001</v>
      </c>
      <c r="R1406" s="9">
        <f t="shared" si="215"/>
        <v>26.625</v>
      </c>
      <c r="S1406" s="9">
        <f t="shared" si="216"/>
        <v>23.675000000000001</v>
      </c>
      <c r="T1406" s="9">
        <f t="shared" si="217"/>
        <v>22.875</v>
      </c>
      <c r="U1406" s="8">
        <f t="shared" si="218"/>
        <v>23.008333333333336</v>
      </c>
      <c r="V1406" s="8">
        <f t="shared" si="219"/>
        <v>22.975000000000001</v>
      </c>
    </row>
    <row r="1407" spans="1:22" ht="13.5" x14ac:dyDescent="0.25">
      <c r="A1407" s="3">
        <f>RSI!A1407</f>
        <v>44061</v>
      </c>
      <c r="B1407" s="2">
        <f>RSI!B1407</f>
        <v>5.8654999999999999</v>
      </c>
      <c r="C1407" s="2">
        <f>RSI!I1407</f>
        <v>43.755418446249436</v>
      </c>
      <c r="D1407" s="2">
        <f>MACD!E1407</f>
        <v>0.10000509756135401</v>
      </c>
      <c r="E1407" s="2">
        <f>MACD!F1407</f>
        <v>3.073008199395369E-2</v>
      </c>
      <c r="F1407" s="2">
        <f>'Moving Avg'!D1407</f>
        <v>6.0441400000000005</v>
      </c>
      <c r="G1407" s="2">
        <f>'Moving Avg'!F1407</f>
        <v>6.0883499999999993</v>
      </c>
      <c r="H1407" s="2">
        <f>'Moving Avg'!G1407</f>
        <v>5.6660980000000016</v>
      </c>
      <c r="I1407" s="2">
        <f>'Moving Avg'!H1407</f>
        <v>5.9487089999999974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  <c r="M1407" s="8">
        <f t="shared" si="210"/>
        <v>25</v>
      </c>
      <c r="N1407" s="8">
        <f t="shared" si="211"/>
        <v>0</v>
      </c>
      <c r="O1407" s="8">
        <f t="shared" si="212"/>
        <v>50</v>
      </c>
      <c r="P1407" s="8">
        <f t="shared" si="213"/>
        <v>16.5</v>
      </c>
      <c r="Q1407" s="9">
        <f t="shared" si="214"/>
        <v>18.725000000000001</v>
      </c>
      <c r="R1407" s="9">
        <f t="shared" si="215"/>
        <v>26.625</v>
      </c>
      <c r="S1407" s="9">
        <f t="shared" si="216"/>
        <v>23.675000000000001</v>
      </c>
      <c r="T1407" s="9">
        <f t="shared" si="217"/>
        <v>22.875</v>
      </c>
      <c r="U1407" s="8">
        <f t="shared" si="218"/>
        <v>23.008333333333336</v>
      </c>
      <c r="V1407" s="8">
        <f t="shared" si="219"/>
        <v>22.975000000000001</v>
      </c>
    </row>
    <row r="1408" spans="1:22" ht="13.5" x14ac:dyDescent="0.25">
      <c r="A1408" s="3">
        <f>RSI!A1408</f>
        <v>44062</v>
      </c>
      <c r="B1408" s="2">
        <f>RSI!B1408</f>
        <v>6.0369000000000002</v>
      </c>
      <c r="C1408" s="2">
        <f>RSI!I1408</f>
        <v>54.201689249688798</v>
      </c>
      <c r="D1408" s="2">
        <f>MACD!E1408</f>
        <v>0.10266750028995641</v>
      </c>
      <c r="E1408" s="2">
        <f>MACD!F1408</f>
        <v>4.5117565653154237E-2</v>
      </c>
      <c r="F1408" s="2">
        <f>'Moving Avg'!D1408</f>
        <v>6.0297000000000001</v>
      </c>
      <c r="G1408" s="2">
        <f>'Moving Avg'!F1408</f>
        <v>6.0878999999999994</v>
      </c>
      <c r="H1408" s="2">
        <f>'Moving Avg'!G1408</f>
        <v>5.6813980000000015</v>
      </c>
      <c r="I1408" s="2">
        <f>'Moving Avg'!H1408</f>
        <v>5.9454169999999973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  <c r="M1408" s="8">
        <f t="shared" si="210"/>
        <v>25</v>
      </c>
      <c r="N1408" s="8">
        <f t="shared" si="211"/>
        <v>0</v>
      </c>
      <c r="O1408" s="8">
        <f t="shared" si="212"/>
        <v>50</v>
      </c>
      <c r="P1408" s="8">
        <f t="shared" si="213"/>
        <v>16.5</v>
      </c>
      <c r="Q1408" s="9">
        <f t="shared" si="214"/>
        <v>18.725000000000001</v>
      </c>
      <c r="R1408" s="9">
        <f t="shared" si="215"/>
        <v>26.625</v>
      </c>
      <c r="S1408" s="9">
        <f t="shared" si="216"/>
        <v>23.675000000000001</v>
      </c>
      <c r="T1408" s="9">
        <f t="shared" si="217"/>
        <v>22.875</v>
      </c>
      <c r="U1408" s="8">
        <f t="shared" si="218"/>
        <v>23.008333333333336</v>
      </c>
      <c r="V1408" s="8">
        <f t="shared" si="219"/>
        <v>22.975000000000001</v>
      </c>
    </row>
    <row r="1409" spans="1:22" ht="13.5" x14ac:dyDescent="0.25">
      <c r="A1409" s="3">
        <f>RSI!A1409</f>
        <v>44064</v>
      </c>
      <c r="B1409" s="2">
        <f>RSI!B1409</f>
        <v>6.1722999999999999</v>
      </c>
      <c r="C1409" s="2">
        <f>RSI!I1409</f>
        <v>60.450708069900301</v>
      </c>
      <c r="D1409" s="2">
        <f>MACD!E1409</f>
        <v>6.9494539461484095E-2</v>
      </c>
      <c r="E1409" s="2">
        <f>MACD!F1409</f>
        <v>4.9992960414820216E-2</v>
      </c>
      <c r="F1409" s="2">
        <f>'Moving Avg'!D1409</f>
        <v>6.0423400000000003</v>
      </c>
      <c r="G1409" s="2">
        <f>'Moving Avg'!F1409</f>
        <v>6.0951199999999996</v>
      </c>
      <c r="H1409" s="2">
        <f>'Moving Avg'!G1409</f>
        <v>5.7025700000000032</v>
      </c>
      <c r="I1409" s="2">
        <f>'Moving Avg'!H1409</f>
        <v>5.9420114999999996</v>
      </c>
      <c r="J1409" s="6" t="str">
        <f>OBV!F1409</f>
        <v>BEARISH</v>
      </c>
      <c r="K1409" s="6" t="str">
        <f>OBV!G1409</f>
        <v>NEUTRAL</v>
      </c>
      <c r="L1409" s="6" t="str">
        <f>OBV!H1409</f>
        <v>BEARISH DIVERGENCE</v>
      </c>
      <c r="M1409" s="8">
        <f t="shared" si="210"/>
        <v>25</v>
      </c>
      <c r="N1409" s="8">
        <f t="shared" si="211"/>
        <v>0</v>
      </c>
      <c r="O1409" s="8">
        <f t="shared" si="212"/>
        <v>50</v>
      </c>
      <c r="P1409" s="8">
        <f t="shared" si="213"/>
        <v>16.5</v>
      </c>
      <c r="Q1409" s="9">
        <f t="shared" si="214"/>
        <v>18.725000000000001</v>
      </c>
      <c r="R1409" s="9">
        <f t="shared" si="215"/>
        <v>26.625</v>
      </c>
      <c r="S1409" s="9">
        <f t="shared" si="216"/>
        <v>23.675000000000001</v>
      </c>
      <c r="T1409" s="9">
        <f t="shared" si="217"/>
        <v>22.875</v>
      </c>
      <c r="U1409" s="8">
        <f t="shared" si="218"/>
        <v>23.008333333333336</v>
      </c>
      <c r="V1409" s="8">
        <f t="shared" si="219"/>
        <v>22.975000000000001</v>
      </c>
    </row>
    <row r="1410" spans="1:22" ht="13.5" x14ac:dyDescent="0.25">
      <c r="A1410" s="3">
        <f>RSI!A1410</f>
        <v>44067</v>
      </c>
      <c r="B1410" s="2">
        <f>RSI!B1410</f>
        <v>6.1722999999999999</v>
      </c>
      <c r="C1410" s="2">
        <f>RSI!I1410</f>
        <v>60.450708069900301</v>
      </c>
      <c r="D1410" s="2">
        <f>MACD!E1410</f>
        <v>6.107476058491379E-2</v>
      </c>
      <c r="E1410" s="2">
        <f>MACD!F1410</f>
        <v>5.2209320448838935E-2</v>
      </c>
      <c r="F1410" s="2">
        <f>'Moving Avg'!D1410</f>
        <v>6.0585800000000001</v>
      </c>
      <c r="G1410" s="2">
        <f>'Moving Avg'!F1410</f>
        <v>6.0991799999999996</v>
      </c>
      <c r="H1410" s="2">
        <f>'Moving Avg'!G1410</f>
        <v>5.720754000000003</v>
      </c>
      <c r="I1410" s="2">
        <f>'Moving Avg'!H1410</f>
        <v>5.9390449999999975</v>
      </c>
      <c r="J1410" s="6" t="str">
        <f>OBV!F1410</f>
        <v>BULLISH</v>
      </c>
      <c r="K1410" s="6" t="str">
        <f>OBV!G1410</f>
        <v>NEUTRAL</v>
      </c>
      <c r="L1410" s="6" t="str">
        <f>OBV!H1410</f>
        <v>CONFIRMED BULLISH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50</v>
      </c>
      <c r="P1410" s="8">
        <f t="shared" ref="P1410:P1473" si="223">IF(L1410="confirmed bullish", 34, IF(L1410="bullish divergence",17, 0))+IF(J1410="bullish",33,IF(J1410="bearish",0,16.5))+IF(K1410="strong",33,IF(K1410="weak",0,16.5))</f>
        <v>83.5</v>
      </c>
      <c r="Q1410" s="9">
        <f t="shared" si="214"/>
        <v>28.774999999999999</v>
      </c>
      <c r="R1410" s="9">
        <f t="shared" si="215"/>
        <v>43.375</v>
      </c>
      <c r="S1410" s="9">
        <f t="shared" si="216"/>
        <v>53.825000000000003</v>
      </c>
      <c r="T1410" s="9">
        <f t="shared" si="217"/>
        <v>39.625</v>
      </c>
      <c r="U1410" s="8">
        <f t="shared" si="218"/>
        <v>41.991666666666667</v>
      </c>
      <c r="V1410" s="8">
        <f t="shared" si="219"/>
        <v>41.400000000000006</v>
      </c>
    </row>
    <row r="1411" spans="1:22" ht="13.5" x14ac:dyDescent="0.25">
      <c r="A1411" s="3">
        <f>RSI!A1411</f>
        <v>44068</v>
      </c>
      <c r="B1411" s="2">
        <f>RSI!B1411</f>
        <v>6.1722999999999999</v>
      </c>
      <c r="C1411" s="2">
        <f>RSI!I1411</f>
        <v>60.450708069900301</v>
      </c>
      <c r="D1411" s="2">
        <f>MACD!E1411</f>
        <v>5.5625933709141151E-2</v>
      </c>
      <c r="E1411" s="2">
        <f>MACD!F1411</f>
        <v>5.2892643100899382E-2</v>
      </c>
      <c r="F1411" s="2">
        <f>'Moving Avg'!D1411</f>
        <v>6.0838599999999996</v>
      </c>
      <c r="G1411" s="2">
        <f>'Moving Avg'!F1411</f>
        <v>6.1014399999999993</v>
      </c>
      <c r="H1411" s="2">
        <f>'Moving Avg'!G1411</f>
        <v>5.7396420000000035</v>
      </c>
      <c r="I1411" s="2">
        <f>'Moving Avg'!H1411</f>
        <v>5.9360784999999963</v>
      </c>
      <c r="J1411" s="6" t="str">
        <f>OBV!F1411</f>
        <v>BULLISH</v>
      </c>
      <c r="K1411" s="6" t="str">
        <f>OBV!G1411</f>
        <v>NEUTRAL</v>
      </c>
      <c r="L1411" s="6" t="str">
        <f>OBV!H1411</f>
        <v>CONFIRMED BULLISH</v>
      </c>
      <c r="M1411" s="8">
        <f t="shared" si="220"/>
        <v>25</v>
      </c>
      <c r="N1411" s="8">
        <f t="shared" si="221"/>
        <v>0</v>
      </c>
      <c r="O1411" s="8">
        <f t="shared" si="222"/>
        <v>50</v>
      </c>
      <c r="P1411" s="8">
        <f t="shared" si="223"/>
        <v>83.5</v>
      </c>
      <c r="Q1411" s="9">
        <f t="shared" ref="Q1411:Q1474" si="224">0.35*M1411+N1411*0.35+O1411*0.15+P1411*0.15</f>
        <v>28.774999999999999</v>
      </c>
      <c r="R1411" s="9">
        <f t="shared" ref="R1411:R1474" si="225">M1411*0.2+N1411*0.2+O1411*0.35+P1411*0.25</f>
        <v>43.375</v>
      </c>
      <c r="S1411" s="9">
        <f t="shared" ref="S1411:S1474" si="226">M1411*0.15+N1411*0.15+O1411*0.25+P1411*0.45</f>
        <v>53.825000000000003</v>
      </c>
      <c r="T1411" s="9">
        <f t="shared" ref="T1411:T1474" si="227">0.25*SUM(M1411:P1411)</f>
        <v>39.625</v>
      </c>
      <c r="U1411" s="8">
        <f t="shared" ref="U1411:U1474" si="228">SUM(Q1411:S1411)/3</f>
        <v>41.991666666666667</v>
      </c>
      <c r="V1411" s="8">
        <f t="shared" ref="V1411:V1474" si="229">SUM(Q1411:T1411)/4</f>
        <v>41.400000000000006</v>
      </c>
    </row>
    <row r="1412" spans="1:22" ht="13.5" x14ac:dyDescent="0.25">
      <c r="A1412" s="3">
        <f>RSI!A1412</f>
        <v>44069</v>
      </c>
      <c r="B1412" s="2">
        <f>RSI!B1412</f>
        <v>6.1361999999999997</v>
      </c>
      <c r="C1412" s="2">
        <f>RSI!I1412</f>
        <v>57.82341397210287</v>
      </c>
      <c r="D1412" s="2">
        <f>MACD!E1412</f>
        <v>5.2676842183004169E-2</v>
      </c>
      <c r="E1412" s="2">
        <f>MACD!F1412</f>
        <v>5.2849482917320341E-2</v>
      </c>
      <c r="F1412" s="2">
        <f>'Moving Avg'!D1412</f>
        <v>6.1379999999999999</v>
      </c>
      <c r="G1412" s="2">
        <f>'Moving Avg'!F1412</f>
        <v>6.1036950000000001</v>
      </c>
      <c r="H1412" s="2">
        <f>'Moving Avg'!G1412</f>
        <v>5.7578080000000025</v>
      </c>
      <c r="I1412" s="2">
        <f>'Moving Avg'!H1412</f>
        <v>5.9331514999999966</v>
      </c>
      <c r="J1412" s="6" t="str">
        <f>OBV!F1412</f>
        <v>BULLISH</v>
      </c>
      <c r="K1412" s="6" t="str">
        <f>OBV!G1412</f>
        <v>NEUTRAL</v>
      </c>
      <c r="L1412" s="6" t="str">
        <f>OBV!H1412</f>
        <v>CONFIRMED BULLISH</v>
      </c>
      <c r="M1412" s="8">
        <f t="shared" si="220"/>
        <v>25</v>
      </c>
      <c r="N1412" s="8">
        <f t="shared" si="221"/>
        <v>45</v>
      </c>
      <c r="O1412" s="8">
        <f t="shared" si="222"/>
        <v>50</v>
      </c>
      <c r="P1412" s="8">
        <f t="shared" si="223"/>
        <v>83.5</v>
      </c>
      <c r="Q1412" s="9">
        <f t="shared" si="224"/>
        <v>44.524999999999999</v>
      </c>
      <c r="R1412" s="9">
        <f t="shared" si="225"/>
        <v>52.375</v>
      </c>
      <c r="S1412" s="9">
        <f t="shared" si="226"/>
        <v>60.575000000000003</v>
      </c>
      <c r="T1412" s="9">
        <f t="shared" si="227"/>
        <v>50.875</v>
      </c>
      <c r="U1412" s="8">
        <f t="shared" si="228"/>
        <v>52.491666666666674</v>
      </c>
      <c r="V1412" s="8">
        <f t="shared" si="229"/>
        <v>52.087500000000006</v>
      </c>
    </row>
    <row r="1413" spans="1:22" ht="13.5" x14ac:dyDescent="0.25">
      <c r="A1413" s="3">
        <f>RSI!A1413</f>
        <v>44070</v>
      </c>
      <c r="B1413" s="2">
        <f>RSI!B1413</f>
        <v>6.2714999999999996</v>
      </c>
      <c r="C1413" s="2">
        <f>RSI!I1413</f>
        <v>64.117901903719329</v>
      </c>
      <c r="D1413" s="2">
        <f>MACD!E1413</f>
        <v>3.9434940364143856E-2</v>
      </c>
      <c r="E1413" s="2">
        <f>MACD!F1413</f>
        <v>5.0166574406685052E-2</v>
      </c>
      <c r="F1413" s="2">
        <f>'Moving Avg'!D1413</f>
        <v>6.18492</v>
      </c>
      <c r="G1413" s="2">
        <f>'Moving Avg'!F1413</f>
        <v>6.1127149999999997</v>
      </c>
      <c r="H1413" s="2">
        <f>'Moving Avg'!G1413</f>
        <v>5.7816660000000013</v>
      </c>
      <c r="I1413" s="2">
        <f>'Moving Avg'!H1413</f>
        <v>5.9307249999999962</v>
      </c>
      <c r="J1413" s="6" t="str">
        <f>OBV!F1413</f>
        <v>BULLISH</v>
      </c>
      <c r="K1413" s="6" t="str">
        <f>OBV!G1413</f>
        <v>NEUTRAL</v>
      </c>
      <c r="L1413" s="6" t="str">
        <f>OBV!H1413</f>
        <v>CONFIRMED BULLISH</v>
      </c>
      <c r="M1413" s="8">
        <f t="shared" si="220"/>
        <v>25</v>
      </c>
      <c r="N1413" s="8">
        <f t="shared" si="221"/>
        <v>45</v>
      </c>
      <c r="O1413" s="8">
        <f t="shared" si="222"/>
        <v>50</v>
      </c>
      <c r="P1413" s="8">
        <f t="shared" si="223"/>
        <v>83.5</v>
      </c>
      <c r="Q1413" s="9">
        <f t="shared" si="224"/>
        <v>44.524999999999999</v>
      </c>
      <c r="R1413" s="9">
        <f t="shared" si="225"/>
        <v>52.375</v>
      </c>
      <c r="S1413" s="9">
        <f t="shared" si="226"/>
        <v>60.575000000000003</v>
      </c>
      <c r="T1413" s="9">
        <f t="shared" si="227"/>
        <v>50.875</v>
      </c>
      <c r="U1413" s="8">
        <f t="shared" si="228"/>
        <v>52.491666666666674</v>
      </c>
      <c r="V1413" s="8">
        <f t="shared" si="229"/>
        <v>52.087500000000006</v>
      </c>
    </row>
    <row r="1414" spans="1:22" ht="13.5" x14ac:dyDescent="0.25">
      <c r="A1414" s="3">
        <f>RSI!A1414</f>
        <v>44071</v>
      </c>
      <c r="B1414" s="2">
        <f>RSI!B1414</f>
        <v>6.2625000000000002</v>
      </c>
      <c r="C1414" s="2">
        <f>RSI!I1414</f>
        <v>63.439668333204544</v>
      </c>
      <c r="D1414" s="2">
        <f>MACD!E1414</f>
        <v>2.7426784348066668E-2</v>
      </c>
      <c r="E1414" s="2">
        <f>MACD!F1414</f>
        <v>4.5618616394961384E-2</v>
      </c>
      <c r="F1414" s="2">
        <f>'Moving Avg'!D1414</f>
        <v>6.2029599999999991</v>
      </c>
      <c r="G1414" s="2">
        <f>'Moving Avg'!F1414</f>
        <v>6.1145200000000006</v>
      </c>
      <c r="H1414" s="2">
        <f>'Moving Avg'!G1414</f>
        <v>5.8032360000000018</v>
      </c>
      <c r="I1414" s="2">
        <f>'Moving Avg'!H1414</f>
        <v>5.9282974999999958</v>
      </c>
      <c r="J1414" s="6" t="str">
        <f>OBV!F1414</f>
        <v>BEARISH</v>
      </c>
      <c r="K1414" s="6" t="str">
        <f>OBV!G1414</f>
        <v>NEUTRAL</v>
      </c>
      <c r="L1414" s="6" t="str">
        <f>OBV!H1414</f>
        <v>BEARISH DIVERGENCE</v>
      </c>
      <c r="M1414" s="8">
        <f t="shared" si="220"/>
        <v>25</v>
      </c>
      <c r="N1414" s="8">
        <f t="shared" si="221"/>
        <v>45</v>
      </c>
      <c r="O1414" s="8">
        <f t="shared" si="222"/>
        <v>50</v>
      </c>
      <c r="P1414" s="8">
        <f t="shared" si="223"/>
        <v>16.5</v>
      </c>
      <c r="Q1414" s="9">
        <f t="shared" si="224"/>
        <v>34.475000000000001</v>
      </c>
      <c r="R1414" s="9">
        <f t="shared" si="225"/>
        <v>35.625</v>
      </c>
      <c r="S1414" s="9">
        <f t="shared" si="226"/>
        <v>30.425000000000001</v>
      </c>
      <c r="T1414" s="9">
        <f t="shared" si="227"/>
        <v>34.125</v>
      </c>
      <c r="U1414" s="8">
        <f t="shared" si="228"/>
        <v>33.508333333333333</v>
      </c>
      <c r="V1414" s="8">
        <f t="shared" si="229"/>
        <v>33.662499999999994</v>
      </c>
    </row>
    <row r="1415" spans="1:22" ht="13.5" x14ac:dyDescent="0.25">
      <c r="A1415" s="3">
        <f>RSI!A1415</f>
        <v>44074</v>
      </c>
      <c r="B1415" s="2">
        <f>RSI!B1415</f>
        <v>6.2625000000000002</v>
      </c>
      <c r="C1415" s="2">
        <f>RSI!I1415</f>
        <v>63.439668333204537</v>
      </c>
      <c r="D1415" s="2">
        <f>MACD!E1415</f>
        <v>1.318875004090625E-2</v>
      </c>
      <c r="E1415" s="2">
        <f>MACD!F1415</f>
        <v>3.9132643124150358E-2</v>
      </c>
      <c r="F1415" s="2">
        <f>'Moving Avg'!D1415</f>
        <v>6.2209999999999992</v>
      </c>
      <c r="G1415" s="2">
        <f>'Moving Avg'!F1415</f>
        <v>6.1163250000000007</v>
      </c>
      <c r="H1415" s="2">
        <f>'Moving Avg'!G1415</f>
        <v>5.8232240000000015</v>
      </c>
      <c r="I1415" s="2">
        <f>'Moving Avg'!H1415</f>
        <v>5.9258699999999953</v>
      </c>
      <c r="J1415" s="6" t="str">
        <f>OBV!F1415</f>
        <v>BEARISH</v>
      </c>
      <c r="K1415" s="6" t="str">
        <f>OBV!G1415</f>
        <v>NEUTRAL</v>
      </c>
      <c r="L1415" s="6" t="str">
        <f>OBV!H1415</f>
        <v>BEARISH DIVERGENCE</v>
      </c>
      <c r="M1415" s="8">
        <f t="shared" si="220"/>
        <v>25</v>
      </c>
      <c r="N1415" s="8">
        <f t="shared" si="221"/>
        <v>100</v>
      </c>
      <c r="O1415" s="8">
        <f t="shared" si="222"/>
        <v>50</v>
      </c>
      <c r="P1415" s="8">
        <f t="shared" si="223"/>
        <v>16.5</v>
      </c>
      <c r="Q1415" s="9">
        <f t="shared" si="224"/>
        <v>53.725000000000001</v>
      </c>
      <c r="R1415" s="9">
        <f t="shared" si="225"/>
        <v>46.625</v>
      </c>
      <c r="S1415" s="9">
        <f t="shared" si="226"/>
        <v>38.674999999999997</v>
      </c>
      <c r="T1415" s="9">
        <f t="shared" si="227"/>
        <v>47.875</v>
      </c>
      <c r="U1415" s="8">
        <f t="shared" si="228"/>
        <v>46.341666666666661</v>
      </c>
      <c r="V1415" s="8">
        <f t="shared" si="229"/>
        <v>46.724999999999994</v>
      </c>
    </row>
    <row r="1416" spans="1:22" ht="13.5" x14ac:dyDescent="0.25">
      <c r="A1416" s="3">
        <f>RSI!A1416</f>
        <v>44075</v>
      </c>
      <c r="B1416" s="2">
        <f>RSI!B1416</f>
        <v>6.0819999999999999</v>
      </c>
      <c r="C1416" s="2">
        <f>RSI!I1416</f>
        <v>50.913065916573935</v>
      </c>
      <c r="D1416" s="2">
        <f>MACD!E1416</f>
        <v>6.3465436744314374E-3</v>
      </c>
      <c r="E1416" s="2">
        <f>MACD!F1416</f>
        <v>3.2575423234206577E-2</v>
      </c>
      <c r="F1416" s="2">
        <f>'Moving Avg'!D1416</f>
        <v>6.2029399999999999</v>
      </c>
      <c r="G1416" s="2">
        <f>'Moving Avg'!F1416</f>
        <v>6.1145200000000006</v>
      </c>
      <c r="H1416" s="2">
        <f>'Moving Avg'!G1416</f>
        <v>5.8411840000000019</v>
      </c>
      <c r="I1416" s="2">
        <f>'Moving Avg'!H1416</f>
        <v>5.9225399999999953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  <c r="M1416" s="8">
        <f t="shared" si="220"/>
        <v>25</v>
      </c>
      <c r="N1416" s="8">
        <f t="shared" si="221"/>
        <v>100</v>
      </c>
      <c r="O1416" s="8">
        <f t="shared" si="222"/>
        <v>50</v>
      </c>
      <c r="P1416" s="8">
        <f t="shared" si="223"/>
        <v>16.5</v>
      </c>
      <c r="Q1416" s="9">
        <f t="shared" si="224"/>
        <v>53.725000000000001</v>
      </c>
      <c r="R1416" s="9">
        <f t="shared" si="225"/>
        <v>46.625</v>
      </c>
      <c r="S1416" s="9">
        <f t="shared" si="226"/>
        <v>38.674999999999997</v>
      </c>
      <c r="T1416" s="9">
        <f t="shared" si="227"/>
        <v>47.875</v>
      </c>
      <c r="U1416" s="8">
        <f t="shared" si="228"/>
        <v>46.341666666666661</v>
      </c>
      <c r="V1416" s="8">
        <f t="shared" si="229"/>
        <v>46.724999999999994</v>
      </c>
    </row>
    <row r="1417" spans="1:22" ht="13.5" x14ac:dyDescent="0.25">
      <c r="A1417" s="3">
        <f>RSI!A1417</f>
        <v>44076</v>
      </c>
      <c r="B1417" s="2">
        <f>RSI!B1417</f>
        <v>6.2625000000000002</v>
      </c>
      <c r="C1417" s="2">
        <f>RSI!I1417</f>
        <v>59.520802483798342</v>
      </c>
      <c r="D1417" s="2">
        <f>MACD!E1417</f>
        <v>-4.0622097138896862E-2</v>
      </c>
      <c r="E1417" s="2">
        <f>MACD!F1417</f>
        <v>1.7935919159585888E-2</v>
      </c>
      <c r="F1417" s="2">
        <f>'Moving Avg'!D1417</f>
        <v>6.2281999999999993</v>
      </c>
      <c r="G1417" s="2">
        <f>'Moving Avg'!F1417</f>
        <v>6.1217400000000008</v>
      </c>
      <c r="H1417" s="2">
        <f>'Moving Avg'!G1417</f>
        <v>5.8645120000000022</v>
      </c>
      <c r="I1417" s="2">
        <f>'Moving Avg'!H1417</f>
        <v>5.9206834999999955</v>
      </c>
      <c r="J1417" s="6" t="str">
        <f>OBV!F1417</f>
        <v>BULLISH</v>
      </c>
      <c r="K1417" s="6" t="str">
        <f>OBV!G1417</f>
        <v>NEUTRAL</v>
      </c>
      <c r="L1417" s="6" t="str">
        <f>OBV!H1417</f>
        <v>CONFIRMED BULLISH</v>
      </c>
      <c r="M1417" s="8">
        <f t="shared" si="220"/>
        <v>25</v>
      </c>
      <c r="N1417" s="8">
        <f t="shared" si="221"/>
        <v>100</v>
      </c>
      <c r="O1417" s="8">
        <f t="shared" si="222"/>
        <v>50</v>
      </c>
      <c r="P1417" s="8">
        <f t="shared" si="223"/>
        <v>83.5</v>
      </c>
      <c r="Q1417" s="9">
        <f t="shared" si="224"/>
        <v>63.774999999999999</v>
      </c>
      <c r="R1417" s="9">
        <f t="shared" si="225"/>
        <v>63.375</v>
      </c>
      <c r="S1417" s="9">
        <f t="shared" si="226"/>
        <v>68.825000000000003</v>
      </c>
      <c r="T1417" s="9">
        <f t="shared" si="227"/>
        <v>64.625</v>
      </c>
      <c r="U1417" s="8">
        <f t="shared" si="228"/>
        <v>65.325000000000003</v>
      </c>
      <c r="V1417" s="8">
        <f t="shared" si="229"/>
        <v>65.150000000000006</v>
      </c>
    </row>
    <row r="1418" spans="1:22" ht="13.5" x14ac:dyDescent="0.25">
      <c r="A1418" s="3">
        <f>RSI!A1418</f>
        <v>44077</v>
      </c>
      <c r="B1418" s="2">
        <f>RSI!B1418</f>
        <v>6.2263999999999999</v>
      </c>
      <c r="C1418" s="2">
        <f>RSI!I1418</f>
        <v>57.354566620939394</v>
      </c>
      <c r="D1418" s="2">
        <f>MACD!E1418</f>
        <v>-5.2438871597899173E-2</v>
      </c>
      <c r="E1418" s="2">
        <f>MACD!F1418</f>
        <v>3.8609610080888764E-3</v>
      </c>
      <c r="F1418" s="2">
        <f>'Moving Avg'!D1418</f>
        <v>6.2191799999999997</v>
      </c>
      <c r="G1418" s="2">
        <f>'Moving Avg'!F1418</f>
        <v>6.1271550000000001</v>
      </c>
      <c r="H1418" s="2">
        <f>'Moving Avg'!G1418</f>
        <v>5.8883480000000024</v>
      </c>
      <c r="I1418" s="2">
        <f>'Moving Avg'!H1418</f>
        <v>5.9188664999999956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  <c r="M1418" s="8">
        <f t="shared" si="220"/>
        <v>25</v>
      </c>
      <c r="N1418" s="8">
        <f t="shared" si="221"/>
        <v>100</v>
      </c>
      <c r="O1418" s="8">
        <f t="shared" si="222"/>
        <v>50</v>
      </c>
      <c r="P1418" s="8">
        <f t="shared" si="223"/>
        <v>16.5</v>
      </c>
      <c r="Q1418" s="9">
        <f t="shared" si="224"/>
        <v>53.725000000000001</v>
      </c>
      <c r="R1418" s="9">
        <f t="shared" si="225"/>
        <v>46.625</v>
      </c>
      <c r="S1418" s="9">
        <f t="shared" si="226"/>
        <v>38.674999999999997</v>
      </c>
      <c r="T1418" s="9">
        <f t="shared" si="227"/>
        <v>47.875</v>
      </c>
      <c r="U1418" s="8">
        <f t="shared" si="228"/>
        <v>46.341666666666661</v>
      </c>
      <c r="V1418" s="8">
        <f t="shared" si="229"/>
        <v>46.724999999999994</v>
      </c>
    </row>
    <row r="1419" spans="1:22" ht="13.5" x14ac:dyDescent="0.25">
      <c r="A1419" s="3">
        <f>RSI!A1419</f>
        <v>44078</v>
      </c>
      <c r="B1419" s="2">
        <f>RSI!B1419</f>
        <v>6.2445000000000004</v>
      </c>
      <c r="C1419" s="2">
        <f>RSI!I1419</f>
        <v>58.176456895428387</v>
      </c>
      <c r="D1419" s="2">
        <f>MACD!E1419</f>
        <v>-4.3768949916513478E-2</v>
      </c>
      <c r="E1419" s="2">
        <f>MACD!F1419</f>
        <v>-5.6650211768315946E-3</v>
      </c>
      <c r="F1419" s="2">
        <f>'Moving Avg'!D1419</f>
        <v>6.2155800000000001</v>
      </c>
      <c r="G1419" s="2">
        <f>'Moving Avg'!F1419</f>
        <v>6.1415950000000006</v>
      </c>
      <c r="H1419" s="2">
        <f>'Moving Avg'!G1419</f>
        <v>5.9130720000000023</v>
      </c>
      <c r="I1419" s="2">
        <f>'Moving Avg'!H1419</f>
        <v>5.9171399999999945</v>
      </c>
      <c r="J1419" s="6" t="str">
        <f>OBV!F1419</f>
        <v>BULLISH</v>
      </c>
      <c r="K1419" s="6" t="str">
        <f>OBV!G1419</f>
        <v>NEUTRAL</v>
      </c>
      <c r="L1419" s="6" t="str">
        <f>OBV!H1419</f>
        <v>BULLISH DIVERGENCE</v>
      </c>
      <c r="M1419" s="8">
        <f t="shared" si="220"/>
        <v>25</v>
      </c>
      <c r="N1419" s="8">
        <f t="shared" si="221"/>
        <v>100</v>
      </c>
      <c r="O1419" s="8">
        <f t="shared" si="222"/>
        <v>50</v>
      </c>
      <c r="P1419" s="8">
        <f t="shared" si="223"/>
        <v>66.5</v>
      </c>
      <c r="Q1419" s="9">
        <f t="shared" si="224"/>
        <v>61.225000000000001</v>
      </c>
      <c r="R1419" s="9">
        <f t="shared" si="225"/>
        <v>59.125</v>
      </c>
      <c r="S1419" s="9">
        <f t="shared" si="226"/>
        <v>61.174999999999997</v>
      </c>
      <c r="T1419" s="9">
        <f t="shared" si="227"/>
        <v>60.375</v>
      </c>
      <c r="U1419" s="8">
        <f t="shared" si="228"/>
        <v>60.508333333333326</v>
      </c>
      <c r="V1419" s="8">
        <f t="shared" si="229"/>
        <v>60.474999999999994</v>
      </c>
    </row>
    <row r="1420" spans="1:22" ht="13.5" x14ac:dyDescent="0.25">
      <c r="A1420" s="3">
        <f>RSI!A1420</f>
        <v>44081</v>
      </c>
      <c r="B1420" s="2">
        <f>RSI!B1420</f>
        <v>6.2445000000000004</v>
      </c>
      <c r="C1420" s="2">
        <f>RSI!I1420</f>
        <v>58.176456895428387</v>
      </c>
      <c r="D1420" s="2">
        <f>MACD!E1420</f>
        <v>-3.7300276805268595E-2</v>
      </c>
      <c r="E1420" s="2">
        <f>MACD!F1420</f>
        <v>-1.1992072302518995E-2</v>
      </c>
      <c r="F1420" s="2">
        <f>'Moving Avg'!D1420</f>
        <v>6.2119800000000014</v>
      </c>
      <c r="G1420" s="2">
        <f>'Moving Avg'!F1420</f>
        <v>6.1492650000000006</v>
      </c>
      <c r="H1420" s="2">
        <f>'Moving Avg'!G1420</f>
        <v>5.9377960000000032</v>
      </c>
      <c r="I1420" s="2">
        <f>'Moving Avg'!H1420</f>
        <v>5.9154134999999952</v>
      </c>
      <c r="J1420" s="6" t="str">
        <f>OBV!F1420</f>
        <v>BULLISH</v>
      </c>
      <c r="K1420" s="6" t="str">
        <f>OBV!G1420</f>
        <v>NEUTRAL</v>
      </c>
      <c r="L1420" s="6" t="str">
        <f>OBV!H1420</f>
        <v>BULLISH DIVERGENCE</v>
      </c>
      <c r="M1420" s="8">
        <f t="shared" si="220"/>
        <v>25</v>
      </c>
      <c r="N1420" s="8">
        <f t="shared" si="221"/>
        <v>100</v>
      </c>
      <c r="O1420" s="8">
        <f t="shared" si="222"/>
        <v>50</v>
      </c>
      <c r="P1420" s="8">
        <f t="shared" si="223"/>
        <v>66.5</v>
      </c>
      <c r="Q1420" s="9">
        <f t="shared" si="224"/>
        <v>61.225000000000001</v>
      </c>
      <c r="R1420" s="9">
        <f t="shared" si="225"/>
        <v>59.125</v>
      </c>
      <c r="S1420" s="9">
        <f t="shared" si="226"/>
        <v>61.174999999999997</v>
      </c>
      <c r="T1420" s="9">
        <f t="shared" si="227"/>
        <v>60.375</v>
      </c>
      <c r="U1420" s="8">
        <f t="shared" si="228"/>
        <v>60.508333333333326</v>
      </c>
      <c r="V1420" s="8">
        <f t="shared" si="229"/>
        <v>60.474999999999994</v>
      </c>
    </row>
    <row r="1421" spans="1:22" ht="13.5" x14ac:dyDescent="0.25">
      <c r="A1421" s="3">
        <f>RSI!A1421</f>
        <v>44082</v>
      </c>
      <c r="B1421" s="2">
        <f>RSI!B1421</f>
        <v>6.0911</v>
      </c>
      <c r="C1421" s="2">
        <f>RSI!I1421</f>
        <v>48.911050888182963</v>
      </c>
      <c r="D1421" s="2">
        <f>MACD!E1421</f>
        <v>-2.1266982751669161E-2</v>
      </c>
      <c r="E1421" s="2">
        <f>MACD!F1421</f>
        <v>-1.3847054392349029E-2</v>
      </c>
      <c r="F1421" s="2">
        <f>'Moving Avg'!D1421</f>
        <v>6.2138000000000009</v>
      </c>
      <c r="G1421" s="2">
        <f>'Moving Avg'!F1421</f>
        <v>6.1483650000000001</v>
      </c>
      <c r="H1421" s="2">
        <f>'Moving Avg'!G1421</f>
        <v>5.9594520000000024</v>
      </c>
      <c r="I1421" s="2">
        <f>'Moving Avg'!H1421</f>
        <v>5.9129199999999962</v>
      </c>
      <c r="J1421" s="6" t="str">
        <f>OBV!F1421</f>
        <v>BULLISH</v>
      </c>
      <c r="K1421" s="6" t="str">
        <f>OBV!G1421</f>
        <v>NEUTRAL</v>
      </c>
      <c r="L1421" s="6" t="str">
        <f>OBV!H1421</f>
        <v>CONFIRMED BULLISH</v>
      </c>
      <c r="M1421" s="8">
        <f t="shared" si="220"/>
        <v>25</v>
      </c>
      <c r="N1421" s="8">
        <f t="shared" si="221"/>
        <v>45</v>
      </c>
      <c r="O1421" s="8">
        <f t="shared" si="222"/>
        <v>50</v>
      </c>
      <c r="P1421" s="8">
        <f t="shared" si="223"/>
        <v>83.5</v>
      </c>
      <c r="Q1421" s="9">
        <f t="shared" si="224"/>
        <v>44.524999999999999</v>
      </c>
      <c r="R1421" s="9">
        <f t="shared" si="225"/>
        <v>52.375</v>
      </c>
      <c r="S1421" s="9">
        <f t="shared" si="226"/>
        <v>60.575000000000003</v>
      </c>
      <c r="T1421" s="9">
        <f t="shared" si="227"/>
        <v>50.875</v>
      </c>
      <c r="U1421" s="8">
        <f t="shared" si="228"/>
        <v>52.491666666666674</v>
      </c>
      <c r="V1421" s="8">
        <f t="shared" si="229"/>
        <v>52.087500000000006</v>
      </c>
    </row>
    <row r="1422" spans="1:22" ht="13.5" x14ac:dyDescent="0.25">
      <c r="A1422" s="3">
        <f>RSI!A1422</f>
        <v>44083</v>
      </c>
      <c r="B1422" s="2">
        <f>RSI!B1422</f>
        <v>6.3617999999999997</v>
      </c>
      <c r="C1422" s="2">
        <f>RSI!I1422</f>
        <v>60.781260697243383</v>
      </c>
      <c r="D1422" s="2">
        <f>MACD!E1422</f>
        <v>-3.3143268233873258E-2</v>
      </c>
      <c r="E1422" s="2">
        <f>MACD!F1422</f>
        <v>-1.7706297160653875E-2</v>
      </c>
      <c r="F1422" s="2">
        <f>'Moving Avg'!D1422</f>
        <v>6.2336600000000004</v>
      </c>
      <c r="G1422" s="2">
        <f>'Moving Avg'!F1422</f>
        <v>6.1610000000000005</v>
      </c>
      <c r="H1422" s="2">
        <f>'Moving Avg'!G1422</f>
        <v>5.9866980000000023</v>
      </c>
      <c r="I1422" s="2">
        <f>'Moving Avg'!H1422</f>
        <v>5.9117799999999958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  <c r="M1422" s="8">
        <f t="shared" si="220"/>
        <v>25</v>
      </c>
      <c r="N1422" s="8">
        <f t="shared" si="221"/>
        <v>45</v>
      </c>
      <c r="O1422" s="8">
        <f t="shared" si="222"/>
        <v>50</v>
      </c>
      <c r="P1422" s="8">
        <f t="shared" si="223"/>
        <v>83.5</v>
      </c>
      <c r="Q1422" s="9">
        <f t="shared" si="224"/>
        <v>44.524999999999999</v>
      </c>
      <c r="R1422" s="9">
        <f t="shared" si="225"/>
        <v>52.375</v>
      </c>
      <c r="S1422" s="9">
        <f t="shared" si="226"/>
        <v>60.575000000000003</v>
      </c>
      <c r="T1422" s="9">
        <f t="shared" si="227"/>
        <v>50.875</v>
      </c>
      <c r="U1422" s="8">
        <f t="shared" si="228"/>
        <v>52.491666666666674</v>
      </c>
      <c r="V1422" s="8">
        <f t="shared" si="229"/>
        <v>52.087500000000006</v>
      </c>
    </row>
    <row r="1423" spans="1:22" ht="13.5" x14ac:dyDescent="0.25">
      <c r="A1423" s="3">
        <f>RSI!A1423</f>
        <v>44084</v>
      </c>
      <c r="B1423" s="2">
        <f>RSI!B1423</f>
        <v>6.1902999999999997</v>
      </c>
      <c r="C1423" s="2">
        <f>RSI!I1423</f>
        <v>52.464445275701081</v>
      </c>
      <c r="D1423" s="2">
        <f>MACD!E1423</f>
        <v>-1.1122201096182671E-2</v>
      </c>
      <c r="E1423" s="2">
        <f>MACD!F1423</f>
        <v>-1.6389477947759634E-2</v>
      </c>
      <c r="F1423" s="2">
        <f>'Moving Avg'!D1423</f>
        <v>6.2264400000000002</v>
      </c>
      <c r="G1423" s="2">
        <f>'Moving Avg'!F1423</f>
        <v>6.1650599999999995</v>
      </c>
      <c r="H1423" s="2">
        <f>'Moving Avg'!G1423</f>
        <v>6.0120960000000023</v>
      </c>
      <c r="I1423" s="2">
        <f>'Moving Avg'!H1423</f>
        <v>5.9089034999999956</v>
      </c>
      <c r="J1423" s="6" t="str">
        <f>OBV!F1423</f>
        <v>BULLISH</v>
      </c>
      <c r="K1423" s="6" t="str">
        <f>OBV!G1423</f>
        <v>NEUTRAL</v>
      </c>
      <c r="L1423" s="6" t="str">
        <f>OBV!H1423</f>
        <v>BULLISH DIVERGENCE</v>
      </c>
      <c r="M1423" s="8">
        <f t="shared" si="220"/>
        <v>25</v>
      </c>
      <c r="N1423" s="8">
        <f t="shared" si="221"/>
        <v>0</v>
      </c>
      <c r="O1423" s="8">
        <f t="shared" si="222"/>
        <v>50</v>
      </c>
      <c r="P1423" s="8">
        <f t="shared" si="223"/>
        <v>66.5</v>
      </c>
      <c r="Q1423" s="9">
        <f t="shared" si="224"/>
        <v>26.225000000000001</v>
      </c>
      <c r="R1423" s="9">
        <f t="shared" si="225"/>
        <v>39.125</v>
      </c>
      <c r="S1423" s="9">
        <f t="shared" si="226"/>
        <v>46.174999999999997</v>
      </c>
      <c r="T1423" s="9">
        <f t="shared" si="227"/>
        <v>35.375</v>
      </c>
      <c r="U1423" s="8">
        <f t="shared" si="228"/>
        <v>37.174999999999997</v>
      </c>
      <c r="V1423" s="8">
        <f t="shared" si="229"/>
        <v>36.724999999999994</v>
      </c>
    </row>
    <row r="1424" spans="1:22" ht="13.5" x14ac:dyDescent="0.25">
      <c r="A1424" s="3">
        <f>RSI!A1424</f>
        <v>44085</v>
      </c>
      <c r="B1424" s="2">
        <f>RSI!B1424</f>
        <v>6.1452</v>
      </c>
      <c r="C1424" s="2">
        <f>RSI!I1424</f>
        <v>50.50723254063837</v>
      </c>
      <c r="D1424" s="2">
        <f>MACD!E1424</f>
        <v>9.1390019444155257E-3</v>
      </c>
      <c r="E1424" s="2">
        <f>MACD!F1424</f>
        <v>-1.1283781969324603E-2</v>
      </c>
      <c r="F1424" s="2">
        <f>'Moving Avg'!D1424</f>
        <v>6.2065799999999998</v>
      </c>
      <c r="G1424" s="2">
        <f>'Moving Avg'!F1424</f>
        <v>6.1668649999999996</v>
      </c>
      <c r="H1424" s="2">
        <f>'Moving Avg'!G1424</f>
        <v>6.0339560000000017</v>
      </c>
      <c r="I1424" s="2">
        <f>'Moving Avg'!H1424</f>
        <v>5.9058014999999964</v>
      </c>
      <c r="J1424" s="6" t="str">
        <f>OBV!F1424</f>
        <v>BULLISH</v>
      </c>
      <c r="K1424" s="6" t="str">
        <f>OBV!G1424</f>
        <v>NEUTRAL</v>
      </c>
      <c r="L1424" s="6" t="str">
        <f>OBV!H1424</f>
        <v>BULLISH DIVERGENCE</v>
      </c>
      <c r="M1424" s="8">
        <f t="shared" si="220"/>
        <v>25</v>
      </c>
      <c r="N1424" s="8">
        <f t="shared" si="221"/>
        <v>0</v>
      </c>
      <c r="O1424" s="8">
        <f t="shared" si="222"/>
        <v>50</v>
      </c>
      <c r="P1424" s="8">
        <f t="shared" si="223"/>
        <v>66.5</v>
      </c>
      <c r="Q1424" s="9">
        <f t="shared" si="224"/>
        <v>26.225000000000001</v>
      </c>
      <c r="R1424" s="9">
        <f t="shared" si="225"/>
        <v>39.125</v>
      </c>
      <c r="S1424" s="9">
        <f t="shared" si="226"/>
        <v>46.174999999999997</v>
      </c>
      <c r="T1424" s="9">
        <f t="shared" si="227"/>
        <v>35.375</v>
      </c>
      <c r="U1424" s="8">
        <f t="shared" si="228"/>
        <v>37.174999999999997</v>
      </c>
      <c r="V1424" s="8">
        <f t="shared" si="229"/>
        <v>36.724999999999994</v>
      </c>
    </row>
    <row r="1425" spans="1:22" ht="13.5" x14ac:dyDescent="0.25">
      <c r="A1425" s="3">
        <f>RSI!A1425</f>
        <v>44088</v>
      </c>
      <c r="B1425" s="2">
        <f>RSI!B1425</f>
        <v>6.1361999999999997</v>
      </c>
      <c r="C1425" s="2">
        <f>RSI!I1425</f>
        <v>50.105525705258906</v>
      </c>
      <c r="D1425" s="2">
        <f>MACD!E1425</f>
        <v>2.6912434503922E-2</v>
      </c>
      <c r="E1425" s="2">
        <f>MACD!F1425</f>
        <v>-3.6445386746752819E-3</v>
      </c>
      <c r="F1425" s="2">
        <f>'Moving Avg'!D1425</f>
        <v>6.18492</v>
      </c>
      <c r="G1425" s="2">
        <f>'Moving Avg'!F1425</f>
        <v>6.1691200000000004</v>
      </c>
      <c r="H1425" s="2">
        <f>'Moving Avg'!G1425</f>
        <v>6.0535260000000006</v>
      </c>
      <c r="I1425" s="2">
        <f>'Moving Avg'!H1425</f>
        <v>5.9020394999999954</v>
      </c>
      <c r="J1425" s="6" t="str">
        <f>OBV!F1425</f>
        <v>BULLISH</v>
      </c>
      <c r="K1425" s="6" t="str">
        <f>OBV!G1425</f>
        <v>NEUTRAL</v>
      </c>
      <c r="L1425" s="6" t="str">
        <f>OBV!H1425</f>
        <v>BULLISH DIVERGENCE</v>
      </c>
      <c r="M1425" s="8">
        <f t="shared" si="220"/>
        <v>25</v>
      </c>
      <c r="N1425" s="8">
        <f t="shared" si="221"/>
        <v>0</v>
      </c>
      <c r="O1425" s="8">
        <f t="shared" si="222"/>
        <v>50</v>
      </c>
      <c r="P1425" s="8">
        <f t="shared" si="223"/>
        <v>66.5</v>
      </c>
      <c r="Q1425" s="9">
        <f t="shared" si="224"/>
        <v>26.225000000000001</v>
      </c>
      <c r="R1425" s="9">
        <f t="shared" si="225"/>
        <v>39.125</v>
      </c>
      <c r="S1425" s="9">
        <f t="shared" si="226"/>
        <v>46.174999999999997</v>
      </c>
      <c r="T1425" s="9">
        <f t="shared" si="227"/>
        <v>35.375</v>
      </c>
      <c r="U1425" s="8">
        <f t="shared" si="228"/>
        <v>37.174999999999997</v>
      </c>
      <c r="V1425" s="8">
        <f t="shared" si="229"/>
        <v>36.724999999999994</v>
      </c>
    </row>
    <row r="1426" spans="1:22" ht="13.5" x14ac:dyDescent="0.25">
      <c r="A1426" s="3">
        <f>RSI!A1426</f>
        <v>44089</v>
      </c>
      <c r="B1426" s="2">
        <f>RSI!B1426</f>
        <v>6.1271000000000004</v>
      </c>
      <c r="C1426" s="2">
        <f>RSI!I1426</f>
        <v>49.675316343623066</v>
      </c>
      <c r="D1426" s="2">
        <f>MACD!E1426</f>
        <v>1.4874953637392885E-2</v>
      </c>
      <c r="E1426" s="2">
        <f>MACD!F1426</f>
        <v>5.9359787738351693E-5</v>
      </c>
      <c r="F1426" s="2">
        <f>'Moving Avg'!D1426</f>
        <v>6.1921200000000001</v>
      </c>
      <c r="G1426" s="2">
        <f>'Moving Avg'!F1426</f>
        <v>6.1731800000000003</v>
      </c>
      <c r="H1426" s="2">
        <f>'Moving Avg'!G1426</f>
        <v>6.0720360000000007</v>
      </c>
      <c r="I1426" s="2">
        <f>'Moving Avg'!H1426</f>
        <v>5.8984079999999945</v>
      </c>
      <c r="J1426" s="6" t="str">
        <f>OBV!F1426</f>
        <v>BULLISH</v>
      </c>
      <c r="K1426" s="6" t="str">
        <f>OBV!G1426</f>
        <v>NEUTRAL</v>
      </c>
      <c r="L1426" s="6" t="str">
        <f>OBV!H1426</f>
        <v>CONFIRMED BULLISH</v>
      </c>
      <c r="M1426" s="8">
        <f t="shared" si="220"/>
        <v>25</v>
      </c>
      <c r="N1426" s="8">
        <f t="shared" si="221"/>
        <v>0</v>
      </c>
      <c r="O1426" s="8">
        <f t="shared" si="222"/>
        <v>50</v>
      </c>
      <c r="P1426" s="8">
        <f t="shared" si="223"/>
        <v>83.5</v>
      </c>
      <c r="Q1426" s="9">
        <f t="shared" si="224"/>
        <v>28.774999999999999</v>
      </c>
      <c r="R1426" s="9">
        <f t="shared" si="225"/>
        <v>43.375</v>
      </c>
      <c r="S1426" s="9">
        <f t="shared" si="226"/>
        <v>53.825000000000003</v>
      </c>
      <c r="T1426" s="9">
        <f t="shared" si="227"/>
        <v>39.625</v>
      </c>
      <c r="U1426" s="8">
        <f t="shared" si="228"/>
        <v>41.991666666666667</v>
      </c>
      <c r="V1426" s="8">
        <f t="shared" si="229"/>
        <v>41.400000000000006</v>
      </c>
    </row>
    <row r="1427" spans="1:22" ht="13.5" x14ac:dyDescent="0.25">
      <c r="A1427" s="3">
        <f>RSI!A1427</f>
        <v>44090</v>
      </c>
      <c r="B1427" s="2">
        <f>RSI!B1427</f>
        <v>5.9466999999999999</v>
      </c>
      <c r="C1427" s="2">
        <f>RSI!I1427</f>
        <v>41.980149526405512</v>
      </c>
      <c r="D1427" s="2">
        <f>MACD!E1427</f>
        <v>4.5892597361481435E-2</v>
      </c>
      <c r="E1427" s="2">
        <f>MACD!F1427</f>
        <v>9.2260073024869674E-3</v>
      </c>
      <c r="F1427" s="2">
        <f>'Moving Avg'!D1427</f>
        <v>6.1090999999999998</v>
      </c>
      <c r="G1427" s="2">
        <f>'Moving Avg'!F1427</f>
        <v>6.1772400000000003</v>
      </c>
      <c r="H1427" s="2">
        <f>'Moving Avg'!G1427</f>
        <v>6.0807880000000001</v>
      </c>
      <c r="I1427" s="2">
        <f>'Moving Avg'!H1427</f>
        <v>5.8943574999999955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  <c r="M1427" s="8">
        <f t="shared" si="220"/>
        <v>25</v>
      </c>
      <c r="N1427" s="8">
        <f t="shared" si="221"/>
        <v>0</v>
      </c>
      <c r="O1427" s="8">
        <f t="shared" si="222"/>
        <v>50</v>
      </c>
      <c r="P1427" s="8">
        <f t="shared" si="223"/>
        <v>16.5</v>
      </c>
      <c r="Q1427" s="9">
        <f t="shared" si="224"/>
        <v>18.725000000000001</v>
      </c>
      <c r="R1427" s="9">
        <f t="shared" si="225"/>
        <v>26.625</v>
      </c>
      <c r="S1427" s="9">
        <f t="shared" si="226"/>
        <v>23.675000000000001</v>
      </c>
      <c r="T1427" s="9">
        <f t="shared" si="227"/>
        <v>22.875</v>
      </c>
      <c r="U1427" s="8">
        <f t="shared" si="228"/>
        <v>23.008333333333336</v>
      </c>
      <c r="V1427" s="8">
        <f t="shared" si="229"/>
        <v>22.975000000000001</v>
      </c>
    </row>
    <row r="1428" spans="1:22" ht="13.5" x14ac:dyDescent="0.25">
      <c r="A1428" s="3">
        <f>RSI!A1428</f>
        <v>44091</v>
      </c>
      <c r="B1428" s="2">
        <f>RSI!B1428</f>
        <v>6.0278999999999998</v>
      </c>
      <c r="C1428" s="2">
        <f>RSI!I1428</f>
        <v>46.032559697419622</v>
      </c>
      <c r="D1428" s="2">
        <f>MACD!E1428</f>
        <v>6.170137694746014E-2</v>
      </c>
      <c r="E1428" s="2">
        <f>MACD!F1428</f>
        <v>1.9721081231481603E-2</v>
      </c>
      <c r="F1428" s="2">
        <f>'Moving Avg'!D1428</f>
        <v>6.0766200000000001</v>
      </c>
      <c r="G1428" s="2">
        <f>'Moving Avg'!F1428</f>
        <v>6.1767900000000004</v>
      </c>
      <c r="H1428" s="2">
        <f>'Moving Avg'!G1428</f>
        <v>6.0879999999999992</v>
      </c>
      <c r="I1428" s="2">
        <f>'Moving Avg'!H1428</f>
        <v>5.8907129999999972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  <c r="M1428" s="8">
        <f t="shared" si="220"/>
        <v>25</v>
      </c>
      <c r="N1428" s="8">
        <f t="shared" si="221"/>
        <v>0</v>
      </c>
      <c r="O1428" s="8">
        <f t="shared" si="222"/>
        <v>50</v>
      </c>
      <c r="P1428" s="8">
        <f t="shared" si="223"/>
        <v>16.5</v>
      </c>
      <c r="Q1428" s="9">
        <f t="shared" si="224"/>
        <v>18.725000000000001</v>
      </c>
      <c r="R1428" s="9">
        <f t="shared" si="225"/>
        <v>26.625</v>
      </c>
      <c r="S1428" s="9">
        <f t="shared" si="226"/>
        <v>23.675000000000001</v>
      </c>
      <c r="T1428" s="9">
        <f t="shared" si="227"/>
        <v>22.875</v>
      </c>
      <c r="U1428" s="8">
        <f t="shared" si="228"/>
        <v>23.008333333333336</v>
      </c>
      <c r="V1428" s="8">
        <f t="shared" si="229"/>
        <v>22.975000000000001</v>
      </c>
    </row>
    <row r="1429" spans="1:22" ht="13.5" x14ac:dyDescent="0.25">
      <c r="A1429" s="3">
        <f>RSI!A1429</f>
        <v>44092</v>
      </c>
      <c r="B1429" s="2">
        <f>RSI!B1429</f>
        <v>6.2084000000000001</v>
      </c>
      <c r="C1429" s="2">
        <f>RSI!I1429</f>
        <v>53.763428071159112</v>
      </c>
      <c r="D1429" s="2">
        <f>MACD!E1429</f>
        <v>6.5060376600890812E-2</v>
      </c>
      <c r="E1429" s="2">
        <f>MACD!F1429</f>
        <v>2.8788940305363445E-2</v>
      </c>
      <c r="F1429" s="2">
        <f>'Moving Avg'!D1429</f>
        <v>6.0892600000000003</v>
      </c>
      <c r="G1429" s="2">
        <f>'Moving Avg'!F1429</f>
        <v>6.1785949999999996</v>
      </c>
      <c r="H1429" s="2">
        <f>'Moving Avg'!G1429</f>
        <v>6.0989979999999981</v>
      </c>
      <c r="I1429" s="2">
        <f>'Moving Avg'!H1429</f>
        <v>5.8879709999999967</v>
      </c>
      <c r="J1429" s="6" t="str">
        <f>OBV!F1429</f>
        <v>BEARISH</v>
      </c>
      <c r="K1429" s="6" t="str">
        <f>OBV!G1429</f>
        <v>NEUTRAL</v>
      </c>
      <c r="L1429" s="6" t="str">
        <f>OBV!H1429</f>
        <v>BEARISH DIVERGENCE</v>
      </c>
      <c r="M1429" s="8">
        <f t="shared" si="220"/>
        <v>25</v>
      </c>
      <c r="N1429" s="8">
        <f t="shared" si="221"/>
        <v>0</v>
      </c>
      <c r="O1429" s="8">
        <f t="shared" si="222"/>
        <v>50</v>
      </c>
      <c r="P1429" s="8">
        <f t="shared" si="223"/>
        <v>16.5</v>
      </c>
      <c r="Q1429" s="9">
        <f t="shared" si="224"/>
        <v>18.725000000000001</v>
      </c>
      <c r="R1429" s="9">
        <f t="shared" si="225"/>
        <v>26.625</v>
      </c>
      <c r="S1429" s="9">
        <f t="shared" si="226"/>
        <v>23.675000000000001</v>
      </c>
      <c r="T1429" s="9">
        <f t="shared" si="227"/>
        <v>22.875</v>
      </c>
      <c r="U1429" s="8">
        <f t="shared" si="228"/>
        <v>23.008333333333336</v>
      </c>
      <c r="V1429" s="8">
        <f t="shared" si="229"/>
        <v>22.975000000000001</v>
      </c>
    </row>
    <row r="1430" spans="1:22" ht="13.5" x14ac:dyDescent="0.25">
      <c r="A1430" s="3">
        <f>RSI!A1430</f>
        <v>44095</v>
      </c>
      <c r="B1430" s="2">
        <f>RSI!B1430</f>
        <v>6.2263999999999999</v>
      </c>
      <c r="C1430" s="2">
        <f>RSI!I1430</f>
        <v>54.463965984269905</v>
      </c>
      <c r="D1430" s="2">
        <f>MACD!E1430</f>
        <v>6.6028705370947627E-2</v>
      </c>
      <c r="E1430" s="2">
        <f>MACD!F1430</f>
        <v>3.6236893318480283E-2</v>
      </c>
      <c r="F1430" s="2">
        <f>'Moving Avg'!D1430</f>
        <v>6.1073000000000004</v>
      </c>
      <c r="G1430" s="2">
        <f>'Moving Avg'!F1430</f>
        <v>6.1812999999999994</v>
      </c>
      <c r="H1430" s="2">
        <f>'Moving Avg'!G1430</f>
        <v>6.1110599999999984</v>
      </c>
      <c r="I1430" s="2">
        <f>'Moving Avg'!H1430</f>
        <v>5.8862854999999961</v>
      </c>
      <c r="J1430" s="6" t="str">
        <f>OBV!F1430</f>
        <v>BEARISH</v>
      </c>
      <c r="K1430" s="6" t="str">
        <f>OBV!G1430</f>
        <v>NEUTRAL</v>
      </c>
      <c r="L1430" s="6" t="str">
        <f>OBV!H1430</f>
        <v>BEARISH DIVERGENCE</v>
      </c>
      <c r="M1430" s="8">
        <f t="shared" si="220"/>
        <v>25</v>
      </c>
      <c r="N1430" s="8">
        <f t="shared" si="221"/>
        <v>0</v>
      </c>
      <c r="O1430" s="8">
        <f t="shared" si="222"/>
        <v>50</v>
      </c>
      <c r="P1430" s="8">
        <f t="shared" si="223"/>
        <v>16.5</v>
      </c>
      <c r="Q1430" s="9">
        <f t="shared" si="224"/>
        <v>18.725000000000001</v>
      </c>
      <c r="R1430" s="9">
        <f t="shared" si="225"/>
        <v>26.625</v>
      </c>
      <c r="S1430" s="9">
        <f t="shared" si="226"/>
        <v>23.675000000000001</v>
      </c>
      <c r="T1430" s="9">
        <f t="shared" si="227"/>
        <v>22.875</v>
      </c>
      <c r="U1430" s="8">
        <f t="shared" si="228"/>
        <v>23.008333333333336</v>
      </c>
      <c r="V1430" s="8">
        <f t="shared" si="229"/>
        <v>22.975000000000001</v>
      </c>
    </row>
    <row r="1431" spans="1:22" ht="13.5" x14ac:dyDescent="0.25">
      <c r="A1431" s="3">
        <f>RSI!A1431</f>
        <v>44096</v>
      </c>
      <c r="B1431" s="2">
        <f>RSI!B1431</f>
        <v>6.2173999999999996</v>
      </c>
      <c r="C1431" s="2">
        <f>RSI!I1431</f>
        <v>54.023227240618603</v>
      </c>
      <c r="D1431" s="2">
        <f>MACD!E1431</f>
        <v>4.3307838106793284E-2</v>
      </c>
      <c r="E1431" s="2">
        <f>MACD!F1431</f>
        <v>3.7651082276142889E-2</v>
      </c>
      <c r="F1431" s="2">
        <f>'Moving Avg'!D1431</f>
        <v>6.1253599999999988</v>
      </c>
      <c r="G1431" s="2">
        <f>'Moving Avg'!F1431</f>
        <v>6.1835549999999992</v>
      </c>
      <c r="H1431" s="2">
        <f>'Moving Avg'!G1431</f>
        <v>6.1196019999999987</v>
      </c>
      <c r="I1431" s="2">
        <f>'Moving Avg'!H1431</f>
        <v>5.8835884999999948</v>
      </c>
      <c r="J1431" s="6" t="str">
        <f>OBV!F1431</f>
        <v>BEARISH</v>
      </c>
      <c r="K1431" s="6" t="str">
        <f>OBV!G1431</f>
        <v>NEUTRAL</v>
      </c>
      <c r="L1431" s="6" t="str">
        <f>OBV!H1431</f>
        <v>BEARISH DIVERGENCE</v>
      </c>
      <c r="M1431" s="8">
        <f t="shared" si="220"/>
        <v>25</v>
      </c>
      <c r="N1431" s="8">
        <f t="shared" si="221"/>
        <v>0</v>
      </c>
      <c r="O1431" s="8">
        <f t="shared" si="222"/>
        <v>50</v>
      </c>
      <c r="P1431" s="8">
        <f t="shared" si="223"/>
        <v>16.5</v>
      </c>
      <c r="Q1431" s="9">
        <f t="shared" si="224"/>
        <v>18.725000000000001</v>
      </c>
      <c r="R1431" s="9">
        <f t="shared" si="225"/>
        <v>26.625</v>
      </c>
      <c r="S1431" s="9">
        <f t="shared" si="226"/>
        <v>23.675000000000001</v>
      </c>
      <c r="T1431" s="9">
        <f t="shared" si="227"/>
        <v>22.875</v>
      </c>
      <c r="U1431" s="8">
        <f t="shared" si="228"/>
        <v>23.008333333333336</v>
      </c>
      <c r="V1431" s="8">
        <f t="shared" si="229"/>
        <v>22.975000000000001</v>
      </c>
    </row>
    <row r="1432" spans="1:22" ht="13.5" x14ac:dyDescent="0.25">
      <c r="A1432" s="3">
        <f>RSI!A1432</f>
        <v>44097</v>
      </c>
      <c r="B1432" s="2">
        <f>RSI!B1432</f>
        <v>6.2263999999999999</v>
      </c>
      <c r="C1432" s="2">
        <f>RSI!I1432</f>
        <v>54.420443253067582</v>
      </c>
      <c r="D1432" s="2">
        <f>MACD!E1432</f>
        <v>6.4553223149330208E-2</v>
      </c>
      <c r="E1432" s="2">
        <f>MACD!F1432</f>
        <v>4.3031510450780353E-2</v>
      </c>
      <c r="F1432" s="2">
        <f>'Moving Avg'!D1432</f>
        <v>6.1812999999999985</v>
      </c>
      <c r="G1432" s="2">
        <f>'Moving Avg'!F1432</f>
        <v>6.1880649999999999</v>
      </c>
      <c r="H1432" s="2">
        <f>'Moving Avg'!G1432</f>
        <v>6.1251619999999996</v>
      </c>
      <c r="I1432" s="2">
        <f>'Moving Avg'!H1432</f>
        <v>5.8808924999999945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  <c r="M1432" s="8">
        <f t="shared" si="220"/>
        <v>25</v>
      </c>
      <c r="N1432" s="8">
        <f t="shared" si="221"/>
        <v>0</v>
      </c>
      <c r="O1432" s="8">
        <f t="shared" si="222"/>
        <v>50</v>
      </c>
      <c r="P1432" s="8">
        <f t="shared" si="223"/>
        <v>83.5</v>
      </c>
      <c r="Q1432" s="9">
        <f t="shared" si="224"/>
        <v>28.774999999999999</v>
      </c>
      <c r="R1432" s="9">
        <f t="shared" si="225"/>
        <v>43.375</v>
      </c>
      <c r="S1432" s="9">
        <f t="shared" si="226"/>
        <v>53.825000000000003</v>
      </c>
      <c r="T1432" s="9">
        <f t="shared" si="227"/>
        <v>39.625</v>
      </c>
      <c r="U1432" s="8">
        <f t="shared" si="228"/>
        <v>41.991666666666667</v>
      </c>
      <c r="V1432" s="8">
        <f t="shared" si="229"/>
        <v>41.400000000000006</v>
      </c>
    </row>
    <row r="1433" spans="1:22" ht="13.5" x14ac:dyDescent="0.25">
      <c r="A1433" s="3">
        <f>RSI!A1433</f>
        <v>44098</v>
      </c>
      <c r="B1433" s="2">
        <f>RSI!B1433</f>
        <v>6.1993</v>
      </c>
      <c r="C1433" s="2">
        <f>RSI!I1433</f>
        <v>52.937371703774318</v>
      </c>
      <c r="D1433" s="2">
        <f>MACD!E1433</f>
        <v>5.7628630539928949E-2</v>
      </c>
      <c r="E1433" s="2">
        <f>MACD!F1433</f>
        <v>4.595093446861008E-2</v>
      </c>
      <c r="F1433" s="2">
        <f>'Moving Avg'!D1433</f>
        <v>6.2155800000000001</v>
      </c>
      <c r="G1433" s="2">
        <f>'Moving Avg'!F1433</f>
        <v>6.1844549999999998</v>
      </c>
      <c r="H1433" s="2">
        <f>'Moving Avg'!G1433</f>
        <v>6.1287739999999982</v>
      </c>
      <c r="I1433" s="2">
        <f>'Moving Avg'!H1433</f>
        <v>5.878544499999995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  <c r="M1433" s="8">
        <f t="shared" si="220"/>
        <v>25</v>
      </c>
      <c r="N1433" s="8">
        <f t="shared" si="221"/>
        <v>0</v>
      </c>
      <c r="O1433" s="8">
        <f t="shared" si="222"/>
        <v>50</v>
      </c>
      <c r="P1433" s="8">
        <f t="shared" si="223"/>
        <v>83.5</v>
      </c>
      <c r="Q1433" s="9">
        <f t="shared" si="224"/>
        <v>28.774999999999999</v>
      </c>
      <c r="R1433" s="9">
        <f t="shared" si="225"/>
        <v>43.375</v>
      </c>
      <c r="S1433" s="9">
        <f t="shared" si="226"/>
        <v>53.825000000000003</v>
      </c>
      <c r="T1433" s="9">
        <f t="shared" si="227"/>
        <v>39.625</v>
      </c>
      <c r="U1433" s="8">
        <f t="shared" si="228"/>
        <v>41.991666666666667</v>
      </c>
      <c r="V1433" s="8">
        <f t="shared" si="229"/>
        <v>41.400000000000006</v>
      </c>
    </row>
    <row r="1434" spans="1:22" ht="13.5" x14ac:dyDescent="0.25">
      <c r="A1434" s="3">
        <f>RSI!A1434</f>
        <v>44099</v>
      </c>
      <c r="B1434" s="2">
        <f>RSI!B1434</f>
        <v>6.1813000000000002</v>
      </c>
      <c r="C1434" s="2">
        <f>RSI!I1434</f>
        <v>51.925172767271896</v>
      </c>
      <c r="D1434" s="2">
        <f>MACD!E1434</f>
        <v>4.5838951081965007E-2</v>
      </c>
      <c r="E1434" s="2">
        <f>MACD!F1434</f>
        <v>4.5928537791281067E-2</v>
      </c>
      <c r="F1434" s="2">
        <f>'Moving Avg'!D1434</f>
        <v>6.2101600000000001</v>
      </c>
      <c r="G1434" s="2">
        <f>'Moving Avg'!F1434</f>
        <v>6.180394999999999</v>
      </c>
      <c r="H1434" s="2">
        <f>'Moving Avg'!G1434</f>
        <v>6.1320259999999998</v>
      </c>
      <c r="I1434" s="2">
        <f>'Moving Avg'!H1434</f>
        <v>5.8756229999999947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  <c r="M1434" s="8">
        <f t="shared" si="220"/>
        <v>25</v>
      </c>
      <c r="N1434" s="8">
        <f t="shared" si="221"/>
        <v>45</v>
      </c>
      <c r="O1434" s="8">
        <f t="shared" si="222"/>
        <v>50</v>
      </c>
      <c r="P1434" s="8">
        <f t="shared" si="223"/>
        <v>16.5</v>
      </c>
      <c r="Q1434" s="9">
        <f t="shared" si="224"/>
        <v>34.475000000000001</v>
      </c>
      <c r="R1434" s="9">
        <f t="shared" si="225"/>
        <v>35.625</v>
      </c>
      <c r="S1434" s="9">
        <f t="shared" si="226"/>
        <v>30.425000000000001</v>
      </c>
      <c r="T1434" s="9">
        <f t="shared" si="227"/>
        <v>34.125</v>
      </c>
      <c r="U1434" s="8">
        <f t="shared" si="228"/>
        <v>33.508333333333333</v>
      </c>
      <c r="V1434" s="8">
        <f t="shared" si="229"/>
        <v>33.662499999999994</v>
      </c>
    </row>
    <row r="1435" spans="1:22" ht="13.5" x14ac:dyDescent="0.25">
      <c r="A1435" s="3">
        <f>RSI!A1435</f>
        <v>44102</v>
      </c>
      <c r="B1435" s="2">
        <f>RSI!B1435</f>
        <v>6.1361999999999997</v>
      </c>
      <c r="C1435" s="2">
        <f>RSI!I1435</f>
        <v>49.377624537785231</v>
      </c>
      <c r="D1435" s="2">
        <f>MACD!E1435</f>
        <v>3.7624370867527901E-2</v>
      </c>
      <c r="E1435" s="2">
        <f>MACD!F1435</f>
        <v>4.4267704406530432E-2</v>
      </c>
      <c r="F1435" s="2">
        <f>'Moving Avg'!D1435</f>
        <v>6.1921200000000001</v>
      </c>
      <c r="G1435" s="2">
        <f>'Moving Avg'!F1435</f>
        <v>6.1740799999999991</v>
      </c>
      <c r="H1435" s="2">
        <f>'Moving Avg'!G1435</f>
        <v>6.1347339999999999</v>
      </c>
      <c r="I1435" s="2">
        <f>'Moving Avg'!H1435</f>
        <v>5.8724759999999936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  <c r="M1435" s="8">
        <f t="shared" si="220"/>
        <v>25</v>
      </c>
      <c r="N1435" s="8">
        <f t="shared" si="221"/>
        <v>45</v>
      </c>
      <c r="O1435" s="8">
        <f t="shared" si="222"/>
        <v>50</v>
      </c>
      <c r="P1435" s="8">
        <f t="shared" si="223"/>
        <v>16.5</v>
      </c>
      <c r="Q1435" s="9">
        <f t="shared" si="224"/>
        <v>34.475000000000001</v>
      </c>
      <c r="R1435" s="9">
        <f t="shared" si="225"/>
        <v>35.625</v>
      </c>
      <c r="S1435" s="9">
        <f t="shared" si="226"/>
        <v>30.425000000000001</v>
      </c>
      <c r="T1435" s="9">
        <f t="shared" si="227"/>
        <v>34.125</v>
      </c>
      <c r="U1435" s="8">
        <f t="shared" si="228"/>
        <v>33.508333333333333</v>
      </c>
      <c r="V1435" s="8">
        <f t="shared" si="229"/>
        <v>33.662499999999994</v>
      </c>
    </row>
    <row r="1436" spans="1:22" ht="13.5" x14ac:dyDescent="0.25">
      <c r="A1436" s="3">
        <f>RSI!A1436</f>
        <v>44103</v>
      </c>
      <c r="B1436" s="2">
        <f>RSI!B1436</f>
        <v>6.1722999999999999</v>
      </c>
      <c r="C1436" s="2">
        <f>RSI!I1436</f>
        <v>51.431683281854333</v>
      </c>
      <c r="D1436" s="2">
        <f>MACD!E1436</f>
        <v>2.6685604364848459E-2</v>
      </c>
      <c r="E1436" s="2">
        <f>MACD!F1436</f>
        <v>4.0751284398194039E-2</v>
      </c>
      <c r="F1436" s="2">
        <f>'Moving Avg'!D1436</f>
        <v>6.1830999999999996</v>
      </c>
      <c r="G1436" s="2">
        <f>'Moving Avg'!F1436</f>
        <v>6.1785949999999996</v>
      </c>
      <c r="H1436" s="2">
        <f>'Moving Avg'!G1436</f>
        <v>6.1390659999999988</v>
      </c>
      <c r="I1436" s="2">
        <f>'Moving Avg'!H1436</f>
        <v>5.869553499999995</v>
      </c>
      <c r="J1436" s="6" t="str">
        <f>OBV!F1436</f>
        <v>BULLISH</v>
      </c>
      <c r="K1436" s="6" t="str">
        <f>OBV!G1436</f>
        <v>NEUTRAL</v>
      </c>
      <c r="L1436" s="6" t="str">
        <f>OBV!H1436</f>
        <v>BULLISH DIVERGENCE</v>
      </c>
      <c r="M1436" s="8">
        <f t="shared" si="220"/>
        <v>25</v>
      </c>
      <c r="N1436" s="8">
        <f t="shared" si="221"/>
        <v>45</v>
      </c>
      <c r="O1436" s="8">
        <f t="shared" si="222"/>
        <v>50</v>
      </c>
      <c r="P1436" s="8">
        <f t="shared" si="223"/>
        <v>66.5</v>
      </c>
      <c r="Q1436" s="9">
        <f t="shared" si="224"/>
        <v>41.975000000000001</v>
      </c>
      <c r="R1436" s="9">
        <f t="shared" si="225"/>
        <v>48.125</v>
      </c>
      <c r="S1436" s="9">
        <f t="shared" si="226"/>
        <v>52.924999999999997</v>
      </c>
      <c r="T1436" s="9">
        <f t="shared" si="227"/>
        <v>46.625</v>
      </c>
      <c r="U1436" s="8">
        <f t="shared" si="228"/>
        <v>47.67499999999999</v>
      </c>
      <c r="V1436" s="8">
        <f t="shared" si="229"/>
        <v>47.412499999999994</v>
      </c>
    </row>
    <row r="1437" spans="1:22" ht="13.5" x14ac:dyDescent="0.25">
      <c r="A1437" s="3">
        <f>RSI!A1437</f>
        <v>44104</v>
      </c>
      <c r="B1437" s="2">
        <f>RSI!B1437</f>
        <v>6.1542000000000003</v>
      </c>
      <c r="C1437" s="2">
        <f>RSI!I1437</f>
        <v>50.329015139051698</v>
      </c>
      <c r="D1437" s="2">
        <f>MACD!E1437</f>
        <v>-9.1169688707530838E-3</v>
      </c>
      <c r="E1437" s="2">
        <f>MACD!F1437</f>
        <v>3.0777633744404613E-2</v>
      </c>
      <c r="F1437" s="2">
        <f>'Moving Avg'!D1437</f>
        <v>6.16866</v>
      </c>
      <c r="G1437" s="2">
        <f>'Moving Avg'!F1437</f>
        <v>6.1731800000000003</v>
      </c>
      <c r="H1437" s="2">
        <f>'Moving Avg'!G1437</f>
        <v>6.1412319999999987</v>
      </c>
      <c r="I1437" s="2">
        <f>'Moving Avg'!H1437</f>
        <v>5.8673754999999934</v>
      </c>
      <c r="J1437" s="6" t="str">
        <f>OBV!F1437</f>
        <v>BEARISH</v>
      </c>
      <c r="K1437" s="6" t="str">
        <f>OBV!G1437</f>
        <v>NEUTRAL</v>
      </c>
      <c r="L1437" s="6" t="str">
        <f>OBV!H1437</f>
        <v>CONFIRMED BEARISH</v>
      </c>
      <c r="M1437" s="8">
        <f t="shared" si="220"/>
        <v>25</v>
      </c>
      <c r="N1437" s="8">
        <f t="shared" si="221"/>
        <v>100</v>
      </c>
      <c r="O1437" s="8">
        <f t="shared" si="222"/>
        <v>50</v>
      </c>
      <c r="P1437" s="8">
        <f t="shared" si="223"/>
        <v>16.5</v>
      </c>
      <c r="Q1437" s="9">
        <f t="shared" si="224"/>
        <v>53.725000000000001</v>
      </c>
      <c r="R1437" s="9">
        <f t="shared" si="225"/>
        <v>46.625</v>
      </c>
      <c r="S1437" s="9">
        <f t="shared" si="226"/>
        <v>38.674999999999997</v>
      </c>
      <c r="T1437" s="9">
        <f t="shared" si="227"/>
        <v>47.875</v>
      </c>
      <c r="U1437" s="8">
        <f t="shared" si="228"/>
        <v>46.341666666666661</v>
      </c>
      <c r="V1437" s="8">
        <f t="shared" si="229"/>
        <v>46.724999999999994</v>
      </c>
    </row>
    <row r="1438" spans="1:22" ht="13.5" x14ac:dyDescent="0.25">
      <c r="A1438" s="3">
        <f>RSI!A1438</f>
        <v>44105</v>
      </c>
      <c r="B1438" s="2">
        <f>RSI!B1438</f>
        <v>6.1090999999999998</v>
      </c>
      <c r="C1438" s="2">
        <f>RSI!I1438</f>
        <v>47.591085100148533</v>
      </c>
      <c r="D1438" s="2">
        <f>MACD!E1438</f>
        <v>-2.3595144837440962E-2</v>
      </c>
      <c r="E1438" s="2">
        <f>MACD!F1438</f>
        <v>1.9903078028035499E-2</v>
      </c>
      <c r="F1438" s="2">
        <f>'Moving Avg'!D1438</f>
        <v>6.1506199999999991</v>
      </c>
      <c r="G1438" s="2">
        <f>'Moving Avg'!F1438</f>
        <v>6.1673150000000003</v>
      </c>
      <c r="H1438" s="2">
        <f>'Moving Avg'!G1438</f>
        <v>6.1424959999999995</v>
      </c>
      <c r="I1438" s="2">
        <f>'Moving Avg'!H1438</f>
        <v>5.8640929999999933</v>
      </c>
      <c r="J1438" s="6" t="str">
        <f>OBV!F1438</f>
        <v>BEARISH</v>
      </c>
      <c r="K1438" s="6" t="str">
        <f>OBV!G1438</f>
        <v>NEUTRAL</v>
      </c>
      <c r="L1438" s="6" t="str">
        <f>OBV!H1438</f>
        <v>CONFIRMED BEARISH</v>
      </c>
      <c r="M1438" s="8">
        <f t="shared" si="220"/>
        <v>25</v>
      </c>
      <c r="N1438" s="8">
        <f t="shared" si="221"/>
        <v>100</v>
      </c>
      <c r="O1438" s="8">
        <f t="shared" si="222"/>
        <v>50</v>
      </c>
      <c r="P1438" s="8">
        <f t="shared" si="223"/>
        <v>16.5</v>
      </c>
      <c r="Q1438" s="9">
        <f t="shared" si="224"/>
        <v>53.725000000000001</v>
      </c>
      <c r="R1438" s="9">
        <f t="shared" si="225"/>
        <v>46.625</v>
      </c>
      <c r="S1438" s="9">
        <f t="shared" si="226"/>
        <v>38.674999999999997</v>
      </c>
      <c r="T1438" s="9">
        <f t="shared" si="227"/>
        <v>47.875</v>
      </c>
      <c r="U1438" s="8">
        <f t="shared" si="228"/>
        <v>46.341666666666661</v>
      </c>
      <c r="V1438" s="8">
        <f t="shared" si="229"/>
        <v>46.724999999999994</v>
      </c>
    </row>
    <row r="1439" spans="1:22" ht="13.5" x14ac:dyDescent="0.25">
      <c r="A1439" s="3">
        <f>RSI!A1439</f>
        <v>44106</v>
      </c>
      <c r="B1439" s="2">
        <f>RSI!B1439</f>
        <v>6.0458999999999996</v>
      </c>
      <c r="C1439" s="2">
        <f>RSI!I1439</f>
        <v>43.98041002268085</v>
      </c>
      <c r="D1439" s="2">
        <f>MACD!E1439</f>
        <v>-3.1441984314284355E-3</v>
      </c>
      <c r="E1439" s="2">
        <f>MACD!F1439</f>
        <v>1.5293622736142713E-2</v>
      </c>
      <c r="F1439" s="2">
        <f>'Moving Avg'!D1439</f>
        <v>6.1235399999999993</v>
      </c>
      <c r="G1439" s="2">
        <f>'Moving Avg'!F1439</f>
        <v>6.1573850000000006</v>
      </c>
      <c r="H1439" s="2">
        <f>'Moving Avg'!G1439</f>
        <v>6.1428560000000001</v>
      </c>
      <c r="I1439" s="2">
        <f>'Moving Avg'!H1439</f>
        <v>5.8605384999999934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  <c r="M1439" s="8">
        <f t="shared" si="220"/>
        <v>25</v>
      </c>
      <c r="N1439" s="8">
        <f t="shared" si="221"/>
        <v>45</v>
      </c>
      <c r="O1439" s="8">
        <f t="shared" si="222"/>
        <v>50</v>
      </c>
      <c r="P1439" s="8">
        <f t="shared" si="223"/>
        <v>16.5</v>
      </c>
      <c r="Q1439" s="9">
        <f t="shared" si="224"/>
        <v>34.475000000000001</v>
      </c>
      <c r="R1439" s="9">
        <f t="shared" si="225"/>
        <v>35.625</v>
      </c>
      <c r="S1439" s="9">
        <f t="shared" si="226"/>
        <v>30.425000000000001</v>
      </c>
      <c r="T1439" s="9">
        <f t="shared" si="227"/>
        <v>34.125</v>
      </c>
      <c r="U1439" s="8">
        <f t="shared" si="228"/>
        <v>33.508333333333333</v>
      </c>
      <c r="V1439" s="8">
        <f t="shared" si="229"/>
        <v>33.662499999999994</v>
      </c>
    </row>
    <row r="1440" spans="1:22" ht="13.5" x14ac:dyDescent="0.25">
      <c r="A1440" s="3">
        <f>RSI!A1440</f>
        <v>44109</v>
      </c>
      <c r="B1440" s="2">
        <f>RSI!B1440</f>
        <v>6.1542000000000003</v>
      </c>
      <c r="C1440" s="2">
        <f>RSI!I1440</f>
        <v>50.860437163482501</v>
      </c>
      <c r="D1440" s="2">
        <f>MACD!E1440</f>
        <v>9.5133145468606628E-3</v>
      </c>
      <c r="E1440" s="2">
        <f>MACD!F1440</f>
        <v>1.4137561098286303E-2</v>
      </c>
      <c r="F1440" s="2">
        <f>'Moving Avg'!D1440</f>
        <v>6.1271399999999998</v>
      </c>
      <c r="G1440" s="2">
        <f>'Moving Avg'!F1440</f>
        <v>6.1528700000000001</v>
      </c>
      <c r="H1440" s="2">
        <f>'Moving Avg'!G1440</f>
        <v>6.1441179999999997</v>
      </c>
      <c r="I1440" s="2">
        <f>'Moving Avg'!H1440</f>
        <v>5.8575254999999924</v>
      </c>
      <c r="J1440" s="6" t="str">
        <f>OBV!F1440</f>
        <v>BULLISH</v>
      </c>
      <c r="K1440" s="6" t="str">
        <f>OBV!G1440</f>
        <v>NEUTRAL</v>
      </c>
      <c r="L1440" s="6" t="str">
        <f>OBV!H1440</f>
        <v>CONFIRMED BULLISH</v>
      </c>
      <c r="M1440" s="8">
        <f t="shared" si="220"/>
        <v>25</v>
      </c>
      <c r="N1440" s="8">
        <f t="shared" si="221"/>
        <v>45</v>
      </c>
      <c r="O1440" s="8">
        <f t="shared" si="222"/>
        <v>50</v>
      </c>
      <c r="P1440" s="8">
        <f t="shared" si="223"/>
        <v>83.5</v>
      </c>
      <c r="Q1440" s="9">
        <f t="shared" si="224"/>
        <v>44.524999999999999</v>
      </c>
      <c r="R1440" s="9">
        <f t="shared" si="225"/>
        <v>52.375</v>
      </c>
      <c r="S1440" s="9">
        <f t="shared" si="226"/>
        <v>60.575000000000003</v>
      </c>
      <c r="T1440" s="9">
        <f t="shared" si="227"/>
        <v>50.875</v>
      </c>
      <c r="U1440" s="8">
        <f t="shared" si="228"/>
        <v>52.491666666666674</v>
      </c>
      <c r="V1440" s="8">
        <f t="shared" si="229"/>
        <v>52.087500000000006</v>
      </c>
    </row>
    <row r="1441" spans="1:22" ht="13.5" x14ac:dyDescent="0.25">
      <c r="A1441" s="3">
        <f>RSI!A1441</f>
        <v>44110</v>
      </c>
      <c r="B1441" s="2">
        <f>RSI!B1441</f>
        <v>6.1542000000000003</v>
      </c>
      <c r="C1441" s="2">
        <f>RSI!I1441</f>
        <v>50.860437163482501</v>
      </c>
      <c r="D1441" s="2">
        <f>MACD!E1441</f>
        <v>1.8759932241565913E-2</v>
      </c>
      <c r="E1441" s="2">
        <f>MACD!F1441</f>
        <v>1.5062035326942225E-2</v>
      </c>
      <c r="F1441" s="2">
        <f>'Moving Avg'!D1441</f>
        <v>6.1235200000000001</v>
      </c>
      <c r="G1441" s="2">
        <f>'Moving Avg'!F1441</f>
        <v>6.1560250000000014</v>
      </c>
      <c r="H1441" s="2">
        <f>'Moving Avg'!G1441</f>
        <v>6.14466</v>
      </c>
      <c r="I1441" s="2">
        <f>'Moving Avg'!H1441</f>
        <v>5.8546004999999921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0"/>
        <v>25</v>
      </c>
      <c r="N1441" s="8">
        <f t="shared" si="221"/>
        <v>0</v>
      </c>
      <c r="O1441" s="8">
        <f t="shared" si="222"/>
        <v>50</v>
      </c>
      <c r="P1441" s="8">
        <f t="shared" si="223"/>
        <v>16.5</v>
      </c>
      <c r="Q1441" s="9">
        <f t="shared" si="224"/>
        <v>18.725000000000001</v>
      </c>
      <c r="R1441" s="9">
        <f t="shared" si="225"/>
        <v>26.625</v>
      </c>
      <c r="S1441" s="9">
        <f t="shared" si="226"/>
        <v>23.675000000000001</v>
      </c>
      <c r="T1441" s="9">
        <f t="shared" si="227"/>
        <v>22.875</v>
      </c>
      <c r="U1441" s="8">
        <f t="shared" si="228"/>
        <v>23.008333333333336</v>
      </c>
      <c r="V1441" s="8">
        <f t="shared" si="229"/>
        <v>22.975000000000001</v>
      </c>
    </row>
    <row r="1442" spans="1:22" ht="13.5" x14ac:dyDescent="0.25">
      <c r="A1442" s="3">
        <f>RSI!A1442</f>
        <v>44111</v>
      </c>
      <c r="B1442" s="2">
        <f>RSI!B1442</f>
        <v>6.1361999999999997</v>
      </c>
      <c r="C1442" s="2">
        <f>RSI!I1442</f>
        <v>49.684234274323913</v>
      </c>
      <c r="D1442" s="2">
        <f>MACD!E1442</f>
        <v>2.92288215209906E-2</v>
      </c>
      <c r="E1442" s="2">
        <f>MACD!F1442</f>
        <v>1.78953925657519E-2</v>
      </c>
      <c r="F1442" s="2">
        <f>'Moving Avg'!D1442</f>
        <v>6.1199199999999996</v>
      </c>
      <c r="G1442" s="2">
        <f>'Moving Avg'!F1442</f>
        <v>6.1447450000000003</v>
      </c>
      <c r="H1442" s="2">
        <f>'Moving Avg'!G1442</f>
        <v>6.145562</v>
      </c>
      <c r="I1442" s="2">
        <f>'Moving Avg'!H1442</f>
        <v>5.8516294999999907</v>
      </c>
      <c r="J1442" s="6" t="str">
        <f>OBV!F1442</f>
        <v>BULLISH</v>
      </c>
      <c r="K1442" s="6" t="str">
        <f>OBV!G1442</f>
        <v>NEUTRAL</v>
      </c>
      <c r="L1442" s="6" t="str">
        <f>OBV!H1442</f>
        <v>BULLISH DIVERGENCE</v>
      </c>
      <c r="M1442" s="8">
        <f t="shared" si="220"/>
        <v>25</v>
      </c>
      <c r="N1442" s="8">
        <f t="shared" si="221"/>
        <v>0</v>
      </c>
      <c r="O1442" s="8">
        <f t="shared" si="222"/>
        <v>50</v>
      </c>
      <c r="P1442" s="8">
        <f t="shared" si="223"/>
        <v>66.5</v>
      </c>
      <c r="Q1442" s="9">
        <f t="shared" si="224"/>
        <v>26.225000000000001</v>
      </c>
      <c r="R1442" s="9">
        <f t="shared" si="225"/>
        <v>39.125</v>
      </c>
      <c r="S1442" s="9">
        <f t="shared" si="226"/>
        <v>46.174999999999997</v>
      </c>
      <c r="T1442" s="9">
        <f t="shared" si="227"/>
        <v>35.375</v>
      </c>
      <c r="U1442" s="8">
        <f t="shared" si="228"/>
        <v>37.174999999999997</v>
      </c>
      <c r="V1442" s="8">
        <f t="shared" si="229"/>
        <v>36.724999999999994</v>
      </c>
    </row>
    <row r="1443" spans="1:22" ht="13.5" x14ac:dyDescent="0.25">
      <c r="A1443" s="3">
        <f>RSI!A1443</f>
        <v>44112</v>
      </c>
      <c r="B1443" s="2">
        <f>RSI!B1443</f>
        <v>6.1271000000000004</v>
      </c>
      <c r="C1443" s="2">
        <f>RSI!I1443</f>
        <v>49.066445066215842</v>
      </c>
      <c r="D1443" s="2">
        <f>MACD!E1443</f>
        <v>3.463061430092651E-2</v>
      </c>
      <c r="E1443" s="2">
        <f>MACD!F1443</f>
        <v>2.1242436912786822E-2</v>
      </c>
      <c r="F1443" s="2">
        <f>'Moving Avg'!D1443</f>
        <v>6.1235199999999992</v>
      </c>
      <c r="G1443" s="2">
        <f>'Moving Avg'!F1443</f>
        <v>6.1415850000000001</v>
      </c>
      <c r="H1443" s="2">
        <f>'Moving Avg'!G1443</f>
        <v>6.1462819999999985</v>
      </c>
      <c r="I1443" s="2">
        <f>'Moving Avg'!H1443</f>
        <v>5.8486569999999904</v>
      </c>
      <c r="J1443" s="6" t="str">
        <f>OBV!F1443</f>
        <v>BULLISH</v>
      </c>
      <c r="K1443" s="6" t="str">
        <f>OBV!G1443</f>
        <v>NEUTRAL</v>
      </c>
      <c r="L1443" s="6" t="str">
        <f>OBV!H1443</f>
        <v>CONFIRMED BULLISH</v>
      </c>
      <c r="M1443" s="8">
        <f t="shared" si="220"/>
        <v>25</v>
      </c>
      <c r="N1443" s="8">
        <f t="shared" si="221"/>
        <v>0</v>
      </c>
      <c r="O1443" s="8">
        <f t="shared" si="222"/>
        <v>50</v>
      </c>
      <c r="P1443" s="8">
        <f t="shared" si="223"/>
        <v>83.5</v>
      </c>
      <c r="Q1443" s="9">
        <f t="shared" si="224"/>
        <v>28.774999999999999</v>
      </c>
      <c r="R1443" s="9">
        <f t="shared" si="225"/>
        <v>43.375</v>
      </c>
      <c r="S1443" s="9">
        <f t="shared" si="226"/>
        <v>53.825000000000003</v>
      </c>
      <c r="T1443" s="9">
        <f t="shared" si="227"/>
        <v>39.625</v>
      </c>
      <c r="U1443" s="8">
        <f t="shared" si="228"/>
        <v>41.991666666666667</v>
      </c>
      <c r="V1443" s="8">
        <f t="shared" si="229"/>
        <v>41.400000000000006</v>
      </c>
    </row>
    <row r="1444" spans="1:22" ht="13.5" x14ac:dyDescent="0.25">
      <c r="A1444" s="3">
        <f>RSI!A1444</f>
        <v>44113</v>
      </c>
      <c r="B1444" s="2">
        <f>RSI!B1444</f>
        <v>6.0911</v>
      </c>
      <c r="C1444" s="2">
        <f>RSI!I1444</f>
        <v>46.597938902149941</v>
      </c>
      <c r="D1444" s="2">
        <f>MACD!E1444</f>
        <v>3.9188365176364925E-2</v>
      </c>
      <c r="E1444" s="2">
        <f>MACD!F1444</f>
        <v>2.4831622565502445E-2</v>
      </c>
      <c r="F1444" s="2">
        <f>'Moving Avg'!D1444</f>
        <v>6.1325599999999998</v>
      </c>
      <c r="G1444" s="2">
        <f>'Moving Avg'!F1444</f>
        <v>6.1388800000000003</v>
      </c>
      <c r="H1444" s="2">
        <f>'Moving Avg'!G1444</f>
        <v>6.1435759999999995</v>
      </c>
      <c r="I1444" s="2">
        <f>'Moving Avg'!H1444</f>
        <v>5.8461634999999914</v>
      </c>
      <c r="J1444" s="6" t="str">
        <f>OBV!F1444</f>
        <v>BEARISH</v>
      </c>
      <c r="K1444" s="6" t="str">
        <f>OBV!G1444</f>
        <v>NEUTRAL</v>
      </c>
      <c r="L1444" s="6" t="str">
        <f>OBV!H1444</f>
        <v>BEARISH DIVERGENCE</v>
      </c>
      <c r="M1444" s="8">
        <f t="shared" si="220"/>
        <v>25</v>
      </c>
      <c r="N1444" s="8">
        <f t="shared" si="221"/>
        <v>0</v>
      </c>
      <c r="O1444" s="8">
        <f t="shared" si="222"/>
        <v>50</v>
      </c>
      <c r="P1444" s="8">
        <f t="shared" si="223"/>
        <v>16.5</v>
      </c>
      <c r="Q1444" s="9">
        <f t="shared" si="224"/>
        <v>18.725000000000001</v>
      </c>
      <c r="R1444" s="9">
        <f t="shared" si="225"/>
        <v>26.625</v>
      </c>
      <c r="S1444" s="9">
        <f t="shared" si="226"/>
        <v>23.675000000000001</v>
      </c>
      <c r="T1444" s="9">
        <f t="shared" si="227"/>
        <v>22.875</v>
      </c>
      <c r="U1444" s="8">
        <f t="shared" si="228"/>
        <v>23.008333333333336</v>
      </c>
      <c r="V1444" s="8">
        <f t="shared" si="229"/>
        <v>22.975000000000001</v>
      </c>
    </row>
    <row r="1445" spans="1:22" ht="13.5" x14ac:dyDescent="0.25">
      <c r="A1445" s="3">
        <f>RSI!A1445</f>
        <v>44116</v>
      </c>
      <c r="B1445" s="2">
        <f>RSI!B1445</f>
        <v>6.0911</v>
      </c>
      <c r="C1445" s="2">
        <f>RSI!I1445</f>
        <v>46.597938902149941</v>
      </c>
      <c r="D1445" s="2">
        <f>MACD!E1445</f>
        <v>3.6402120247704062E-2</v>
      </c>
      <c r="E1445" s="2">
        <f>MACD!F1445</f>
        <v>2.7145722101942771E-2</v>
      </c>
      <c r="F1445" s="2">
        <f>'Moving Avg'!D1445</f>
        <v>6.1199400000000006</v>
      </c>
      <c r="G1445" s="2">
        <f>'Moving Avg'!F1445</f>
        <v>6.1366250000000004</v>
      </c>
      <c r="H1445" s="2">
        <f>'Moving Avg'!G1445</f>
        <v>6.1408699999999987</v>
      </c>
      <c r="I1445" s="2">
        <f>'Moving Avg'!H1445</f>
        <v>5.8430109999999909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  <c r="M1445" s="8">
        <f t="shared" si="220"/>
        <v>25</v>
      </c>
      <c r="N1445" s="8">
        <f t="shared" si="221"/>
        <v>0</v>
      </c>
      <c r="O1445" s="8">
        <f t="shared" si="222"/>
        <v>50</v>
      </c>
      <c r="P1445" s="8">
        <f t="shared" si="223"/>
        <v>16.5</v>
      </c>
      <c r="Q1445" s="9">
        <f t="shared" si="224"/>
        <v>18.725000000000001</v>
      </c>
      <c r="R1445" s="9">
        <f t="shared" si="225"/>
        <v>26.625</v>
      </c>
      <c r="S1445" s="9">
        <f t="shared" si="226"/>
        <v>23.675000000000001</v>
      </c>
      <c r="T1445" s="9">
        <f t="shared" si="227"/>
        <v>22.875</v>
      </c>
      <c r="U1445" s="8">
        <f t="shared" si="228"/>
        <v>23.008333333333336</v>
      </c>
      <c r="V1445" s="8">
        <f t="shared" si="229"/>
        <v>22.975000000000001</v>
      </c>
    </row>
    <row r="1446" spans="1:22" ht="13.5" x14ac:dyDescent="0.25">
      <c r="A1446" s="3">
        <f>RSI!A1446</f>
        <v>44117</v>
      </c>
      <c r="B1446" s="2">
        <f>RSI!B1446</f>
        <v>6.0911</v>
      </c>
      <c r="C1446" s="2">
        <f>RSI!I1446</f>
        <v>46.597938902149941</v>
      </c>
      <c r="D1446" s="2">
        <f>MACD!E1446</f>
        <v>3.9872132109890934E-2</v>
      </c>
      <c r="E1446" s="2">
        <f>MACD!F1446</f>
        <v>2.9691004103532405E-2</v>
      </c>
      <c r="F1446" s="2">
        <f>'Moving Avg'!D1446</f>
        <v>6.1073200000000005</v>
      </c>
      <c r="G1446" s="2">
        <f>'Moving Avg'!F1446</f>
        <v>6.1348250000000002</v>
      </c>
      <c r="H1446" s="2">
        <f>'Moving Avg'!G1446</f>
        <v>6.1403299999999987</v>
      </c>
      <c r="I1446" s="2">
        <f>'Moving Avg'!H1446</f>
        <v>5.8398584999999938</v>
      </c>
      <c r="J1446" s="6" t="str">
        <f>OBV!F1446</f>
        <v>BEARISH</v>
      </c>
      <c r="K1446" s="6" t="str">
        <f>OBV!G1446</f>
        <v>NEUTRAL</v>
      </c>
      <c r="L1446" s="6" t="str">
        <f>OBV!H1446</f>
        <v>CONFIRMED BEARISH</v>
      </c>
      <c r="M1446" s="8">
        <f t="shared" si="220"/>
        <v>25</v>
      </c>
      <c r="N1446" s="8">
        <f t="shared" si="221"/>
        <v>0</v>
      </c>
      <c r="O1446" s="8">
        <f t="shared" si="222"/>
        <v>50</v>
      </c>
      <c r="P1446" s="8">
        <f t="shared" si="223"/>
        <v>16.5</v>
      </c>
      <c r="Q1446" s="9">
        <f t="shared" si="224"/>
        <v>18.725000000000001</v>
      </c>
      <c r="R1446" s="9">
        <f t="shared" si="225"/>
        <v>26.625</v>
      </c>
      <c r="S1446" s="9">
        <f t="shared" si="226"/>
        <v>23.675000000000001</v>
      </c>
      <c r="T1446" s="9">
        <f t="shared" si="227"/>
        <v>22.875</v>
      </c>
      <c r="U1446" s="8">
        <f t="shared" si="228"/>
        <v>23.008333333333336</v>
      </c>
      <c r="V1446" s="8">
        <f t="shared" si="229"/>
        <v>22.975000000000001</v>
      </c>
    </row>
    <row r="1447" spans="1:22" ht="13.5" x14ac:dyDescent="0.25">
      <c r="A1447" s="3">
        <f>RSI!A1447</f>
        <v>44118</v>
      </c>
      <c r="B1447" s="2">
        <f>RSI!B1447</f>
        <v>6.0730000000000004</v>
      </c>
      <c r="C1447" s="2">
        <f>RSI!I1447</f>
        <v>45.17089147120987</v>
      </c>
      <c r="D1447" s="2">
        <f>MACD!E1447</f>
        <v>4.16179005818611E-2</v>
      </c>
      <c r="E1447" s="2">
        <f>MACD!F1447</f>
        <v>3.2076383399198147E-2</v>
      </c>
      <c r="F1447" s="2">
        <f>'Moving Avg'!D1447</f>
        <v>6.0946800000000003</v>
      </c>
      <c r="G1447" s="2">
        <f>'Moving Avg'!F1447</f>
        <v>6.14114</v>
      </c>
      <c r="H1447" s="2">
        <f>'Moving Avg'!G1447</f>
        <v>6.1394279999999979</v>
      </c>
      <c r="I1447" s="2">
        <f>'Moving Avg'!H1447</f>
        <v>5.8374059999999925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  <c r="M1447" s="8">
        <f t="shared" si="220"/>
        <v>25</v>
      </c>
      <c r="N1447" s="8">
        <f t="shared" si="221"/>
        <v>0</v>
      </c>
      <c r="O1447" s="8">
        <f t="shared" si="222"/>
        <v>50</v>
      </c>
      <c r="P1447" s="8">
        <f t="shared" si="223"/>
        <v>16.5</v>
      </c>
      <c r="Q1447" s="9">
        <f t="shared" si="224"/>
        <v>18.725000000000001</v>
      </c>
      <c r="R1447" s="9">
        <f t="shared" si="225"/>
        <v>26.625</v>
      </c>
      <c r="S1447" s="9">
        <f t="shared" si="226"/>
        <v>23.675000000000001</v>
      </c>
      <c r="T1447" s="9">
        <f t="shared" si="227"/>
        <v>22.875</v>
      </c>
      <c r="U1447" s="8">
        <f t="shared" si="228"/>
        <v>23.008333333333336</v>
      </c>
      <c r="V1447" s="8">
        <f t="shared" si="229"/>
        <v>22.975000000000001</v>
      </c>
    </row>
    <row r="1448" spans="1:22" ht="13.5" x14ac:dyDescent="0.25">
      <c r="A1448" s="3">
        <f>RSI!A1448</f>
        <v>44120</v>
      </c>
      <c r="B1448" s="2">
        <f>RSI!B1448</f>
        <v>6.0730000000000004</v>
      </c>
      <c r="C1448" s="2">
        <f>RSI!I1448</f>
        <v>45.17089147120987</v>
      </c>
      <c r="D1448" s="2">
        <f>MACD!E1448</f>
        <v>3.6498284420791727E-2</v>
      </c>
      <c r="E1448" s="2">
        <f>MACD!F1448</f>
        <v>3.2960763603516866E-2</v>
      </c>
      <c r="F1448" s="2">
        <f>'Moving Avg'!D1448</f>
        <v>6.0838599999999996</v>
      </c>
      <c r="G1448" s="2">
        <f>'Moving Avg'!F1448</f>
        <v>6.1433950000000008</v>
      </c>
      <c r="H1448" s="2">
        <f>'Moving Avg'!G1448</f>
        <v>6.138525999999997</v>
      </c>
      <c r="I1448" s="2">
        <f>'Moving Avg'!H1448</f>
        <v>5.8340309999999942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  <c r="M1448" s="8">
        <f t="shared" si="220"/>
        <v>25</v>
      </c>
      <c r="N1448" s="8">
        <f t="shared" si="221"/>
        <v>0</v>
      </c>
      <c r="O1448" s="8">
        <f t="shared" si="222"/>
        <v>50</v>
      </c>
      <c r="P1448" s="8">
        <f t="shared" si="223"/>
        <v>16.5</v>
      </c>
      <c r="Q1448" s="9">
        <f t="shared" si="224"/>
        <v>18.725000000000001</v>
      </c>
      <c r="R1448" s="9">
        <f t="shared" si="225"/>
        <v>26.625</v>
      </c>
      <c r="S1448" s="9">
        <f t="shared" si="226"/>
        <v>23.675000000000001</v>
      </c>
      <c r="T1448" s="9">
        <f t="shared" si="227"/>
        <v>22.875</v>
      </c>
      <c r="U1448" s="8">
        <f t="shared" si="228"/>
        <v>23.008333333333336</v>
      </c>
      <c r="V1448" s="8">
        <f t="shared" si="229"/>
        <v>22.975000000000001</v>
      </c>
    </row>
    <row r="1449" spans="1:22" ht="13.5" x14ac:dyDescent="0.25">
      <c r="A1449" s="3">
        <f>RSI!A1449</f>
        <v>44123</v>
      </c>
      <c r="B1449" s="2">
        <f>RSI!B1449</f>
        <v>6.1361999999999997</v>
      </c>
      <c r="C1449" s="2">
        <f>RSI!I1449</f>
        <v>51.220371645330644</v>
      </c>
      <c r="D1449" s="2">
        <f>MACD!E1449</f>
        <v>1.8078091879545788E-2</v>
      </c>
      <c r="E1449" s="2">
        <f>MACD!F1449</f>
        <v>2.9984229258722652E-2</v>
      </c>
      <c r="F1449" s="2">
        <f>'Moving Avg'!D1449</f>
        <v>6.0928800000000001</v>
      </c>
      <c r="G1449" s="2">
        <f>'Moving Avg'!F1449</f>
        <v>6.1397850000000007</v>
      </c>
      <c r="H1449" s="2">
        <f>'Moving Avg'!G1449</f>
        <v>6.1421359999999972</v>
      </c>
      <c r="I1449" s="2">
        <f>'Moving Avg'!H1449</f>
        <v>5.8307084999999947</v>
      </c>
      <c r="J1449" s="6" t="str">
        <f>OBV!F1449</f>
        <v>BULLISH</v>
      </c>
      <c r="K1449" s="6" t="str">
        <f>OBV!G1449</f>
        <v>NEUTRAL</v>
      </c>
      <c r="L1449" s="6" t="str">
        <f>OBV!H1449</f>
        <v>CONFIRMED BULLISH</v>
      </c>
      <c r="M1449" s="8">
        <f t="shared" si="220"/>
        <v>25</v>
      </c>
      <c r="N1449" s="8">
        <f t="shared" si="221"/>
        <v>45</v>
      </c>
      <c r="O1449" s="8">
        <f t="shared" si="222"/>
        <v>50</v>
      </c>
      <c r="P1449" s="8">
        <f t="shared" si="223"/>
        <v>83.5</v>
      </c>
      <c r="Q1449" s="9">
        <f t="shared" si="224"/>
        <v>44.524999999999999</v>
      </c>
      <c r="R1449" s="9">
        <f t="shared" si="225"/>
        <v>52.375</v>
      </c>
      <c r="S1449" s="9">
        <f t="shared" si="226"/>
        <v>60.575000000000003</v>
      </c>
      <c r="T1449" s="9">
        <f t="shared" si="227"/>
        <v>50.875</v>
      </c>
      <c r="U1449" s="8">
        <f t="shared" si="228"/>
        <v>52.491666666666674</v>
      </c>
      <c r="V1449" s="8">
        <f t="shared" si="229"/>
        <v>52.087500000000006</v>
      </c>
    </row>
    <row r="1450" spans="1:22" ht="13.5" x14ac:dyDescent="0.25">
      <c r="A1450" s="3">
        <f>RSI!A1450</f>
        <v>44124</v>
      </c>
      <c r="B1450" s="2">
        <f>RSI!B1450</f>
        <v>6.2263999999999999</v>
      </c>
      <c r="C1450" s="2">
        <f>RSI!I1450</f>
        <v>58.293127126149969</v>
      </c>
      <c r="D1450" s="2">
        <f>MACD!E1450</f>
        <v>1.2391296106438077E-2</v>
      </c>
      <c r="E1450" s="2">
        <f>MACD!F1450</f>
        <v>2.6465642628265739E-2</v>
      </c>
      <c r="F1450" s="2">
        <f>'Moving Avg'!D1450</f>
        <v>6.1199399999999997</v>
      </c>
      <c r="G1450" s="2">
        <f>'Moving Avg'!F1450</f>
        <v>6.1397849999999998</v>
      </c>
      <c r="H1450" s="2">
        <f>'Moving Avg'!G1450</f>
        <v>6.1448419999999979</v>
      </c>
      <c r="I1450" s="2">
        <f>'Moving Avg'!H1450</f>
        <v>5.8271339999999965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  <c r="M1450" s="8">
        <f t="shared" si="220"/>
        <v>25</v>
      </c>
      <c r="N1450" s="8">
        <f t="shared" si="221"/>
        <v>45</v>
      </c>
      <c r="O1450" s="8">
        <f t="shared" si="222"/>
        <v>50</v>
      </c>
      <c r="P1450" s="8">
        <f t="shared" si="223"/>
        <v>83.5</v>
      </c>
      <c r="Q1450" s="9">
        <f t="shared" si="224"/>
        <v>44.524999999999999</v>
      </c>
      <c r="R1450" s="9">
        <f t="shared" si="225"/>
        <v>52.375</v>
      </c>
      <c r="S1450" s="9">
        <f t="shared" si="226"/>
        <v>60.575000000000003</v>
      </c>
      <c r="T1450" s="9">
        <f t="shared" si="227"/>
        <v>50.875</v>
      </c>
      <c r="U1450" s="8">
        <f t="shared" si="228"/>
        <v>52.491666666666674</v>
      </c>
      <c r="V1450" s="8">
        <f t="shared" si="229"/>
        <v>52.087500000000006</v>
      </c>
    </row>
    <row r="1451" spans="1:22" ht="13.5" x14ac:dyDescent="0.25">
      <c r="A1451" s="3">
        <f>RSI!A1451</f>
        <v>44125</v>
      </c>
      <c r="B1451" s="2">
        <f>RSI!B1451</f>
        <v>6.4069000000000003</v>
      </c>
      <c r="C1451" s="2">
        <f>RSI!I1451</f>
        <v>68.222559512826933</v>
      </c>
      <c r="D1451" s="2">
        <f>MACD!E1451</f>
        <v>-6.3985444121659185E-3</v>
      </c>
      <c r="E1451" s="2">
        <f>MACD!F1451</f>
        <v>1.9892805220179409E-2</v>
      </c>
      <c r="F1451" s="2">
        <f>'Moving Avg'!D1451</f>
        <v>6.1831000000000005</v>
      </c>
      <c r="G1451" s="2">
        <f>'Moving Avg'!F1451</f>
        <v>6.1492599999999999</v>
      </c>
      <c r="H1451" s="2">
        <f>'Moving Avg'!G1451</f>
        <v>6.1507979999999982</v>
      </c>
      <c r="I1451" s="2">
        <f>'Moving Avg'!H1451</f>
        <v>5.824461999999996</v>
      </c>
      <c r="J1451" s="6" t="str">
        <f>OBV!F1451</f>
        <v>BULLISH</v>
      </c>
      <c r="K1451" s="6" t="str">
        <f>OBV!G1451</f>
        <v>NEUTRAL</v>
      </c>
      <c r="L1451" s="6" t="str">
        <f>OBV!H1451</f>
        <v>CONFIRMED BULLISH</v>
      </c>
      <c r="M1451" s="8">
        <f t="shared" si="220"/>
        <v>25</v>
      </c>
      <c r="N1451" s="8">
        <f t="shared" si="221"/>
        <v>100</v>
      </c>
      <c r="O1451" s="8">
        <f t="shared" si="222"/>
        <v>50</v>
      </c>
      <c r="P1451" s="8">
        <f t="shared" si="223"/>
        <v>83.5</v>
      </c>
      <c r="Q1451" s="9">
        <f t="shared" si="224"/>
        <v>63.774999999999999</v>
      </c>
      <c r="R1451" s="9">
        <f t="shared" si="225"/>
        <v>63.375</v>
      </c>
      <c r="S1451" s="9">
        <f t="shared" si="226"/>
        <v>68.825000000000003</v>
      </c>
      <c r="T1451" s="9">
        <f t="shared" si="227"/>
        <v>64.625</v>
      </c>
      <c r="U1451" s="8">
        <f t="shared" si="228"/>
        <v>65.325000000000003</v>
      </c>
      <c r="V1451" s="8">
        <f t="shared" si="229"/>
        <v>65.150000000000006</v>
      </c>
    </row>
    <row r="1452" spans="1:22" ht="13.5" x14ac:dyDescent="0.25">
      <c r="A1452" s="3">
        <f>RSI!A1452</f>
        <v>44126</v>
      </c>
      <c r="B1452" s="2">
        <f>RSI!B1452</f>
        <v>6.3978999999999999</v>
      </c>
      <c r="C1452" s="2">
        <f>RSI!I1452</f>
        <v>67.361411193979905</v>
      </c>
      <c r="D1452" s="2">
        <f>MACD!E1452</f>
        <v>-2.6029347731161501E-2</v>
      </c>
      <c r="E1452" s="2">
        <f>MACD!F1452</f>
        <v>1.0708374629911227E-2</v>
      </c>
      <c r="F1452" s="2">
        <f>'Moving Avg'!D1452</f>
        <v>6.2480799999999999</v>
      </c>
      <c r="G1452" s="2">
        <f>'Moving Avg'!F1452</f>
        <v>6.1578350000000004</v>
      </c>
      <c r="H1452" s="2">
        <f>'Moving Avg'!G1452</f>
        <v>6.1565739999999991</v>
      </c>
      <c r="I1452" s="2">
        <f>'Moving Avg'!H1452</f>
        <v>5.8226234999999953</v>
      </c>
      <c r="J1452" s="6" t="str">
        <f>OBV!F1452</f>
        <v>BULLISH</v>
      </c>
      <c r="K1452" s="6" t="str">
        <f>OBV!G1452</f>
        <v>NEUTRAL</v>
      </c>
      <c r="L1452" s="6" t="str">
        <f>OBV!H1452</f>
        <v>CONFIRMED BULLISH</v>
      </c>
      <c r="M1452" s="8">
        <f t="shared" si="220"/>
        <v>25</v>
      </c>
      <c r="N1452" s="8">
        <f t="shared" si="221"/>
        <v>100</v>
      </c>
      <c r="O1452" s="8">
        <f t="shared" si="222"/>
        <v>50</v>
      </c>
      <c r="P1452" s="8">
        <f t="shared" si="223"/>
        <v>83.5</v>
      </c>
      <c r="Q1452" s="9">
        <f t="shared" si="224"/>
        <v>63.774999999999999</v>
      </c>
      <c r="R1452" s="9">
        <f t="shared" si="225"/>
        <v>63.375</v>
      </c>
      <c r="S1452" s="9">
        <f t="shared" si="226"/>
        <v>68.825000000000003</v>
      </c>
      <c r="T1452" s="9">
        <f t="shared" si="227"/>
        <v>64.625</v>
      </c>
      <c r="U1452" s="8">
        <f t="shared" si="228"/>
        <v>65.325000000000003</v>
      </c>
      <c r="V1452" s="8">
        <f t="shared" si="229"/>
        <v>65.150000000000006</v>
      </c>
    </row>
    <row r="1453" spans="1:22" ht="13.5" x14ac:dyDescent="0.25">
      <c r="A1453" s="3">
        <f>RSI!A1453</f>
        <v>44127</v>
      </c>
      <c r="B1453" s="2">
        <f>RSI!B1453</f>
        <v>6.4970999999999997</v>
      </c>
      <c r="C1453" s="2">
        <f>RSI!I1453</f>
        <v>71.614465019665687</v>
      </c>
      <c r="D1453" s="2">
        <f>MACD!E1453</f>
        <v>-5.2843460328880099E-2</v>
      </c>
      <c r="E1453" s="2">
        <f>MACD!F1453</f>
        <v>-2.0019923618470395E-3</v>
      </c>
      <c r="F1453" s="2">
        <f>'Moving Avg'!D1453</f>
        <v>6.3329000000000004</v>
      </c>
      <c r="G1453" s="2">
        <f>'Moving Avg'!F1453</f>
        <v>6.1727249999999989</v>
      </c>
      <c r="H1453" s="2">
        <f>'Moving Avg'!G1453</f>
        <v>6.1643339999999993</v>
      </c>
      <c r="I1453" s="2">
        <f>'Moving Avg'!H1453</f>
        <v>5.8212809999999955</v>
      </c>
      <c r="J1453" s="6" t="str">
        <f>OBV!F1453</f>
        <v>BULLISH</v>
      </c>
      <c r="K1453" s="6" t="str">
        <f>OBV!G1453</f>
        <v>NEUTRAL</v>
      </c>
      <c r="L1453" s="6" t="str">
        <f>OBV!H1453</f>
        <v>CONFIRMED BULLISH</v>
      </c>
      <c r="M1453" s="8">
        <f t="shared" si="220"/>
        <v>0</v>
      </c>
      <c r="N1453" s="8">
        <f t="shared" si="221"/>
        <v>100</v>
      </c>
      <c r="O1453" s="8">
        <f t="shared" si="222"/>
        <v>50</v>
      </c>
      <c r="P1453" s="8">
        <f t="shared" si="223"/>
        <v>83.5</v>
      </c>
      <c r="Q1453" s="9">
        <f t="shared" si="224"/>
        <v>55.024999999999999</v>
      </c>
      <c r="R1453" s="9">
        <f t="shared" si="225"/>
        <v>58.375</v>
      </c>
      <c r="S1453" s="9">
        <f t="shared" si="226"/>
        <v>65.075000000000003</v>
      </c>
      <c r="T1453" s="9">
        <f t="shared" si="227"/>
        <v>58.375</v>
      </c>
      <c r="U1453" s="8">
        <f t="shared" si="228"/>
        <v>59.491666666666674</v>
      </c>
      <c r="V1453" s="8">
        <f t="shared" si="229"/>
        <v>59.212500000000006</v>
      </c>
    </row>
    <row r="1454" spans="1:22" ht="13.5" x14ac:dyDescent="0.25">
      <c r="A1454" s="3">
        <f>RSI!A1454</f>
        <v>44130</v>
      </c>
      <c r="B1454" s="2">
        <f>RSI!B1454</f>
        <v>6.4970999999999997</v>
      </c>
      <c r="C1454" s="2">
        <f>RSI!I1454</f>
        <v>71.614465019665687</v>
      </c>
      <c r="D1454" s="2">
        <f>MACD!E1454</f>
        <v>-8.3004449283459181E-2</v>
      </c>
      <c r="E1454" s="2">
        <f>MACD!F1454</f>
        <v>-1.8202483746169468E-2</v>
      </c>
      <c r="F1454" s="2">
        <f>'Moving Avg'!D1454</f>
        <v>6.4050799999999999</v>
      </c>
      <c r="G1454" s="2">
        <f>'Moving Avg'!F1454</f>
        <v>6.1885149999999998</v>
      </c>
      <c r="H1454" s="2">
        <f>'Moving Avg'!G1454</f>
        <v>6.1720939999999995</v>
      </c>
      <c r="I1454" s="2">
        <f>'Moving Avg'!H1454</f>
        <v>5.8199384999999957</v>
      </c>
      <c r="J1454" s="6" t="str">
        <f>OBV!F1454</f>
        <v>BULLISH</v>
      </c>
      <c r="K1454" s="6" t="str">
        <f>OBV!G1454</f>
        <v>NEUTRAL</v>
      </c>
      <c r="L1454" s="6" t="str">
        <f>OBV!H1454</f>
        <v>CONFIRMED BULLISH</v>
      </c>
      <c r="M1454" s="8">
        <f t="shared" si="220"/>
        <v>0</v>
      </c>
      <c r="N1454" s="8">
        <f t="shared" si="221"/>
        <v>100</v>
      </c>
      <c r="O1454" s="8">
        <f t="shared" si="222"/>
        <v>50</v>
      </c>
      <c r="P1454" s="8">
        <f t="shared" si="223"/>
        <v>83.5</v>
      </c>
      <c r="Q1454" s="9">
        <f t="shared" si="224"/>
        <v>55.024999999999999</v>
      </c>
      <c r="R1454" s="9">
        <f t="shared" si="225"/>
        <v>58.375</v>
      </c>
      <c r="S1454" s="9">
        <f t="shared" si="226"/>
        <v>65.075000000000003</v>
      </c>
      <c r="T1454" s="9">
        <f t="shared" si="227"/>
        <v>58.375</v>
      </c>
      <c r="U1454" s="8">
        <f t="shared" si="228"/>
        <v>59.491666666666674</v>
      </c>
      <c r="V1454" s="8">
        <f t="shared" si="229"/>
        <v>59.212500000000006</v>
      </c>
    </row>
    <row r="1455" spans="1:22" ht="13.5" x14ac:dyDescent="0.25">
      <c r="A1455" s="3">
        <f>RSI!A1455</f>
        <v>44131</v>
      </c>
      <c r="B1455" s="2">
        <f>RSI!B1455</f>
        <v>6.3166000000000002</v>
      </c>
      <c r="C1455" s="2">
        <f>RSI!I1455</f>
        <v>56.168996909289561</v>
      </c>
      <c r="D1455" s="2">
        <f>MACD!E1455</f>
        <v>-9.6945344341508921E-2</v>
      </c>
      <c r="E1455" s="2">
        <f>MACD!F1455</f>
        <v>-3.3951055865237362E-2</v>
      </c>
      <c r="F1455" s="2">
        <f>'Moving Avg'!D1455</f>
        <v>6.4231199999999999</v>
      </c>
      <c r="G1455" s="2">
        <f>'Moving Avg'!F1455</f>
        <v>6.1975349999999993</v>
      </c>
      <c r="H1455" s="2">
        <f>'Moving Avg'!G1455</f>
        <v>6.1766040000000002</v>
      </c>
      <c r="I1455" s="2">
        <f>'Moving Avg'!H1455</f>
        <v>5.8176934999999972</v>
      </c>
      <c r="J1455" s="6" t="str">
        <f>OBV!F1455</f>
        <v>BULLISH</v>
      </c>
      <c r="K1455" s="6" t="str">
        <f>OBV!G1455</f>
        <v>NEUTRAL</v>
      </c>
      <c r="L1455" s="6" t="str">
        <f>OBV!H1455</f>
        <v>CONFIRMED BULLISH</v>
      </c>
      <c r="M1455" s="8">
        <f t="shared" si="220"/>
        <v>25</v>
      </c>
      <c r="N1455" s="8">
        <f t="shared" si="221"/>
        <v>100</v>
      </c>
      <c r="O1455" s="8">
        <f t="shared" si="222"/>
        <v>50</v>
      </c>
      <c r="P1455" s="8">
        <f t="shared" si="223"/>
        <v>83.5</v>
      </c>
      <c r="Q1455" s="9">
        <f t="shared" si="224"/>
        <v>63.774999999999999</v>
      </c>
      <c r="R1455" s="9">
        <f t="shared" si="225"/>
        <v>63.375</v>
      </c>
      <c r="S1455" s="9">
        <f t="shared" si="226"/>
        <v>68.825000000000003</v>
      </c>
      <c r="T1455" s="9">
        <f t="shared" si="227"/>
        <v>64.625</v>
      </c>
      <c r="U1455" s="8">
        <f t="shared" si="228"/>
        <v>65.325000000000003</v>
      </c>
      <c r="V1455" s="8">
        <f t="shared" si="229"/>
        <v>65.150000000000006</v>
      </c>
    </row>
    <row r="1456" spans="1:22" ht="13.5" x14ac:dyDescent="0.25">
      <c r="A1456" s="3">
        <f>RSI!A1456</f>
        <v>44132</v>
      </c>
      <c r="B1456" s="2">
        <f>RSI!B1456</f>
        <v>6.4340000000000002</v>
      </c>
      <c r="C1456" s="2">
        <f>RSI!I1456</f>
        <v>61.921486981984081</v>
      </c>
      <c r="D1456" s="2">
        <f>MACD!E1456</f>
        <v>-0.118029004636659</v>
      </c>
      <c r="E1456" s="2">
        <f>MACD!F1456</f>
        <v>-5.0766645619521697E-2</v>
      </c>
      <c r="F1456" s="2">
        <f>'Moving Avg'!D1456</f>
        <v>6.4285399999999999</v>
      </c>
      <c r="G1456" s="2">
        <f>'Moving Avg'!F1456</f>
        <v>6.2106199999999987</v>
      </c>
      <c r="H1456" s="2">
        <f>'Moving Avg'!G1456</f>
        <v>6.1843660000000007</v>
      </c>
      <c r="I1456" s="2">
        <f>'Moving Avg'!H1456</f>
        <v>5.8164749999999961</v>
      </c>
      <c r="J1456" s="6" t="str">
        <f>OBV!F1456</f>
        <v>BEARISH</v>
      </c>
      <c r="K1456" s="6" t="str">
        <f>OBV!G1456</f>
        <v>NEUTRAL</v>
      </c>
      <c r="L1456" s="6" t="str">
        <f>OBV!H1456</f>
        <v>BEARISH DIVERGENCE</v>
      </c>
      <c r="M1456" s="8">
        <f t="shared" si="220"/>
        <v>25</v>
      </c>
      <c r="N1456" s="8">
        <f t="shared" si="221"/>
        <v>100</v>
      </c>
      <c r="O1456" s="8">
        <f t="shared" si="222"/>
        <v>50</v>
      </c>
      <c r="P1456" s="8">
        <f t="shared" si="223"/>
        <v>16.5</v>
      </c>
      <c r="Q1456" s="9">
        <f t="shared" si="224"/>
        <v>53.725000000000001</v>
      </c>
      <c r="R1456" s="9">
        <f t="shared" si="225"/>
        <v>46.625</v>
      </c>
      <c r="S1456" s="9">
        <f t="shared" si="226"/>
        <v>38.674999999999997</v>
      </c>
      <c r="T1456" s="9">
        <f t="shared" si="227"/>
        <v>47.875</v>
      </c>
      <c r="U1456" s="8">
        <f t="shared" si="228"/>
        <v>46.341666666666661</v>
      </c>
      <c r="V1456" s="8">
        <f t="shared" si="229"/>
        <v>46.724999999999994</v>
      </c>
    </row>
    <row r="1457" spans="1:22" ht="13.5" x14ac:dyDescent="0.25">
      <c r="A1457" s="3">
        <f>RSI!A1457</f>
        <v>44134</v>
      </c>
      <c r="B1457" s="2">
        <f>RSI!B1457</f>
        <v>6.2445000000000004</v>
      </c>
      <c r="C1457" s="2">
        <f>RSI!I1457</f>
        <v>50.418940777768427</v>
      </c>
      <c r="D1457" s="2">
        <f>MACD!E1457</f>
        <v>-0.12585775267830979</v>
      </c>
      <c r="E1457" s="2">
        <f>MACD!F1457</f>
        <v>-6.5784867031279323E-2</v>
      </c>
      <c r="F1457" s="2">
        <f>'Moving Avg'!D1457</f>
        <v>6.3978599999999997</v>
      </c>
      <c r="G1457" s="2">
        <f>'Moving Avg'!F1457</f>
        <v>6.2151349999999983</v>
      </c>
      <c r="H1457" s="2">
        <f>'Moving Avg'!G1457</f>
        <v>6.1919460000000024</v>
      </c>
      <c r="I1457" s="2">
        <f>'Moving Avg'!H1457</f>
        <v>5.8147484999999968</v>
      </c>
      <c r="J1457" s="6" t="str">
        <f>OBV!F1457</f>
        <v>BULLISH</v>
      </c>
      <c r="K1457" s="6" t="str">
        <f>OBV!G1457</f>
        <v>NEUTRAL</v>
      </c>
      <c r="L1457" s="6" t="str">
        <f>OBV!H1457</f>
        <v>BULLISH DIVERGENCE</v>
      </c>
      <c r="M1457" s="8">
        <f t="shared" si="220"/>
        <v>25</v>
      </c>
      <c r="N1457" s="8">
        <f t="shared" si="221"/>
        <v>100</v>
      </c>
      <c r="O1457" s="8">
        <f t="shared" si="222"/>
        <v>50</v>
      </c>
      <c r="P1457" s="8">
        <f t="shared" si="223"/>
        <v>66.5</v>
      </c>
      <c r="Q1457" s="9">
        <f t="shared" si="224"/>
        <v>61.225000000000001</v>
      </c>
      <c r="R1457" s="9">
        <f t="shared" si="225"/>
        <v>59.125</v>
      </c>
      <c r="S1457" s="9">
        <f t="shared" si="226"/>
        <v>61.174999999999997</v>
      </c>
      <c r="T1457" s="9">
        <f t="shared" si="227"/>
        <v>60.375</v>
      </c>
      <c r="U1457" s="8">
        <f t="shared" si="228"/>
        <v>60.508333333333326</v>
      </c>
      <c r="V1457" s="8">
        <f t="shared" si="229"/>
        <v>60.474999999999994</v>
      </c>
    </row>
    <row r="1458" spans="1:22" ht="13.5" x14ac:dyDescent="0.25">
      <c r="A1458" s="3">
        <f>RSI!A1458</f>
        <v>44137</v>
      </c>
      <c r="B1458" s="2">
        <f>RSI!B1458</f>
        <v>6.2445000000000004</v>
      </c>
      <c r="C1458" s="2">
        <f>RSI!I1458</f>
        <v>50.418940777768434</v>
      </c>
      <c r="D1458" s="2">
        <f>MACD!E1458</f>
        <v>-0.13251152675449429</v>
      </c>
      <c r="E1458" s="2">
        <f>MACD!F1458</f>
        <v>-7.9130198975922314E-2</v>
      </c>
      <c r="F1458" s="2">
        <f>'Moving Avg'!D1458</f>
        <v>6.3473400000000009</v>
      </c>
      <c r="G1458" s="2">
        <f>'Moving Avg'!F1458</f>
        <v>6.2219049999999996</v>
      </c>
      <c r="H1458" s="2">
        <f>'Moving Avg'!G1458</f>
        <v>6.1960980000000028</v>
      </c>
      <c r="I1458" s="2">
        <f>'Moving Avg'!H1458</f>
        <v>5.8130219999999975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  <c r="M1458" s="8">
        <f t="shared" si="220"/>
        <v>25</v>
      </c>
      <c r="N1458" s="8">
        <f t="shared" si="221"/>
        <v>100</v>
      </c>
      <c r="O1458" s="8">
        <f t="shared" si="222"/>
        <v>50</v>
      </c>
      <c r="P1458" s="8">
        <f t="shared" si="223"/>
        <v>16.5</v>
      </c>
      <c r="Q1458" s="9">
        <f t="shared" si="224"/>
        <v>53.725000000000001</v>
      </c>
      <c r="R1458" s="9">
        <f t="shared" si="225"/>
        <v>46.625</v>
      </c>
      <c r="S1458" s="9">
        <f t="shared" si="226"/>
        <v>38.674999999999997</v>
      </c>
      <c r="T1458" s="9">
        <f t="shared" si="227"/>
        <v>47.875</v>
      </c>
      <c r="U1458" s="8">
        <f t="shared" si="228"/>
        <v>46.341666666666661</v>
      </c>
      <c r="V1458" s="8">
        <f t="shared" si="229"/>
        <v>46.724999999999994</v>
      </c>
    </row>
    <row r="1459" spans="1:22" ht="13.5" x14ac:dyDescent="0.25">
      <c r="A1459" s="3">
        <f>RSI!A1459</f>
        <v>44138</v>
      </c>
      <c r="B1459" s="2">
        <f>RSI!B1459</f>
        <v>6.4249000000000001</v>
      </c>
      <c r="C1459" s="2">
        <f>RSI!I1459</f>
        <v>58.857043236670329</v>
      </c>
      <c r="D1459" s="2">
        <f>MACD!E1459</f>
        <v>-0.14180879673720881</v>
      </c>
      <c r="E1459" s="2">
        <f>MACD!F1459</f>
        <v>-9.1665918528179624E-2</v>
      </c>
      <c r="F1459" s="2">
        <f>'Moving Avg'!D1459</f>
        <v>6.3329000000000004</v>
      </c>
      <c r="G1459" s="2">
        <f>'Moving Avg'!F1459</f>
        <v>6.2408549999999998</v>
      </c>
      <c r="H1459" s="2">
        <f>'Moving Avg'!G1459</f>
        <v>6.2011500000000019</v>
      </c>
      <c r="I1459" s="2">
        <f>'Moving Avg'!H1459</f>
        <v>5.8126364999999973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  <c r="M1459" s="8">
        <f t="shared" si="220"/>
        <v>25</v>
      </c>
      <c r="N1459" s="8">
        <f t="shared" si="221"/>
        <v>100</v>
      </c>
      <c r="O1459" s="8">
        <f t="shared" si="222"/>
        <v>50</v>
      </c>
      <c r="P1459" s="8">
        <f t="shared" si="223"/>
        <v>16.5</v>
      </c>
      <c r="Q1459" s="9">
        <f t="shared" si="224"/>
        <v>53.725000000000001</v>
      </c>
      <c r="R1459" s="9">
        <f t="shared" si="225"/>
        <v>46.625</v>
      </c>
      <c r="S1459" s="9">
        <f t="shared" si="226"/>
        <v>38.674999999999997</v>
      </c>
      <c r="T1459" s="9">
        <f t="shared" si="227"/>
        <v>47.875</v>
      </c>
      <c r="U1459" s="8">
        <f t="shared" si="228"/>
        <v>46.341666666666661</v>
      </c>
      <c r="V1459" s="8">
        <f t="shared" si="229"/>
        <v>46.724999999999994</v>
      </c>
    </row>
    <row r="1460" spans="1:22" ht="13.5" x14ac:dyDescent="0.25">
      <c r="A1460" s="3">
        <f>RSI!A1460</f>
        <v>44139</v>
      </c>
      <c r="B1460" s="2">
        <f>RSI!B1460</f>
        <v>6.4158999999999997</v>
      </c>
      <c r="C1460" s="2">
        <f>RSI!I1460</f>
        <v>58.323751195745707</v>
      </c>
      <c r="D1460" s="2">
        <f>MACD!E1460</f>
        <v>-0.13622336670386836</v>
      </c>
      <c r="E1460" s="2">
        <f>MACD!F1460</f>
        <v>-0.10057740816331737</v>
      </c>
      <c r="F1460" s="2">
        <f>'Moving Avg'!D1460</f>
        <v>6.3527600000000009</v>
      </c>
      <c r="G1460" s="2">
        <f>'Moving Avg'!F1460</f>
        <v>6.2539399999999992</v>
      </c>
      <c r="H1460" s="2">
        <f>'Moving Avg'!G1460</f>
        <v>6.2060220000000026</v>
      </c>
      <c r="I1460" s="2">
        <f>'Moving Avg'!H1460</f>
        <v>5.8113274999999973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  <c r="M1460" s="8">
        <f t="shared" si="220"/>
        <v>25</v>
      </c>
      <c r="N1460" s="8">
        <f t="shared" si="221"/>
        <v>100</v>
      </c>
      <c r="O1460" s="8">
        <f t="shared" si="222"/>
        <v>50</v>
      </c>
      <c r="P1460" s="8">
        <f t="shared" si="223"/>
        <v>83.5</v>
      </c>
      <c r="Q1460" s="9">
        <f t="shared" si="224"/>
        <v>63.774999999999999</v>
      </c>
      <c r="R1460" s="9">
        <f t="shared" si="225"/>
        <v>63.375</v>
      </c>
      <c r="S1460" s="9">
        <f t="shared" si="226"/>
        <v>68.825000000000003</v>
      </c>
      <c r="T1460" s="9">
        <f t="shared" si="227"/>
        <v>64.625</v>
      </c>
      <c r="U1460" s="8">
        <f t="shared" si="228"/>
        <v>65.325000000000003</v>
      </c>
      <c r="V1460" s="8">
        <f t="shared" si="229"/>
        <v>65.150000000000006</v>
      </c>
    </row>
    <row r="1461" spans="1:22" ht="13.5" x14ac:dyDescent="0.25">
      <c r="A1461" s="3">
        <f>RSI!A1461</f>
        <v>44140</v>
      </c>
      <c r="B1461" s="2">
        <f>RSI!B1461</f>
        <v>6.1361999999999997</v>
      </c>
      <c r="C1461" s="2">
        <f>RSI!I1461</f>
        <v>44.752530844024193</v>
      </c>
      <c r="D1461" s="2">
        <f>MACD!E1461</f>
        <v>-8.3966709364882597E-2</v>
      </c>
      <c r="E1461" s="2">
        <f>MACD!F1461</f>
        <v>-9.7255268403630413E-2</v>
      </c>
      <c r="F1461" s="2">
        <f>'Moving Avg'!D1461</f>
        <v>6.2932000000000006</v>
      </c>
      <c r="G1461" s="2">
        <f>'Moving Avg'!F1461</f>
        <v>6.2530399999999995</v>
      </c>
      <c r="H1461" s="2">
        <f>'Moving Avg'!G1461</f>
        <v>6.205300000000002</v>
      </c>
      <c r="I1461" s="2">
        <f>'Moving Avg'!H1461</f>
        <v>5.8092789999999965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  <c r="M1461" s="8">
        <f t="shared" si="220"/>
        <v>25</v>
      </c>
      <c r="N1461" s="8">
        <f t="shared" si="221"/>
        <v>0</v>
      </c>
      <c r="O1461" s="8">
        <f t="shared" si="222"/>
        <v>50</v>
      </c>
      <c r="P1461" s="8">
        <f t="shared" si="223"/>
        <v>16.5</v>
      </c>
      <c r="Q1461" s="9">
        <f t="shared" si="224"/>
        <v>18.725000000000001</v>
      </c>
      <c r="R1461" s="9">
        <f t="shared" si="225"/>
        <v>26.625</v>
      </c>
      <c r="S1461" s="9">
        <f t="shared" si="226"/>
        <v>23.675000000000001</v>
      </c>
      <c r="T1461" s="9">
        <f t="shared" si="227"/>
        <v>22.875</v>
      </c>
      <c r="U1461" s="8">
        <f t="shared" si="228"/>
        <v>23.008333333333336</v>
      </c>
      <c r="V1461" s="8">
        <f t="shared" si="229"/>
        <v>22.975000000000001</v>
      </c>
    </row>
    <row r="1462" spans="1:22" ht="13.5" x14ac:dyDescent="0.25">
      <c r="A1462" s="3">
        <f>RSI!A1462</f>
        <v>44141</v>
      </c>
      <c r="B1462" s="2">
        <f>RSI!B1462</f>
        <v>6.4069000000000003</v>
      </c>
      <c r="C1462" s="2">
        <f>RSI!I1462</f>
        <v>55.536079038302745</v>
      </c>
      <c r="D1462" s="2">
        <f>MACD!E1462</f>
        <v>-6.0419565189153701E-2</v>
      </c>
      <c r="E1462" s="2">
        <f>MACD!F1462</f>
        <v>-8.988812776073507E-2</v>
      </c>
      <c r="F1462" s="2">
        <f>'Moving Avg'!D1462</f>
        <v>6.3256800000000002</v>
      </c>
      <c r="G1462" s="2">
        <f>'Moving Avg'!F1462</f>
        <v>6.2665750000000005</v>
      </c>
      <c r="H1462" s="2">
        <f>'Moving Avg'!G1462</f>
        <v>6.210714000000003</v>
      </c>
      <c r="I1462" s="2">
        <f>'Moving Avg'!H1462</f>
        <v>5.8086279999999961</v>
      </c>
      <c r="J1462" s="6" t="str">
        <f>OBV!F1462</f>
        <v>BEARISH</v>
      </c>
      <c r="K1462" s="6" t="str">
        <f>OBV!G1462</f>
        <v>NEUTRAL</v>
      </c>
      <c r="L1462" s="6" t="str">
        <f>OBV!H1462</f>
        <v>BEARISH DIVERGENCE</v>
      </c>
      <c r="M1462" s="8">
        <f t="shared" si="220"/>
        <v>25</v>
      </c>
      <c r="N1462" s="8">
        <f t="shared" si="221"/>
        <v>0</v>
      </c>
      <c r="O1462" s="8">
        <f t="shared" si="222"/>
        <v>50</v>
      </c>
      <c r="P1462" s="8">
        <f t="shared" si="223"/>
        <v>16.5</v>
      </c>
      <c r="Q1462" s="9">
        <f t="shared" si="224"/>
        <v>18.725000000000001</v>
      </c>
      <c r="R1462" s="9">
        <f t="shared" si="225"/>
        <v>26.625</v>
      </c>
      <c r="S1462" s="9">
        <f t="shared" si="226"/>
        <v>23.675000000000001</v>
      </c>
      <c r="T1462" s="9">
        <f t="shared" si="227"/>
        <v>22.875</v>
      </c>
      <c r="U1462" s="8">
        <f t="shared" si="228"/>
        <v>23.008333333333336</v>
      </c>
      <c r="V1462" s="8">
        <f t="shared" si="229"/>
        <v>22.975000000000001</v>
      </c>
    </row>
    <row r="1463" spans="1:22" ht="13.5" x14ac:dyDescent="0.25">
      <c r="A1463" s="3">
        <f>RSI!A1463</f>
        <v>44144</v>
      </c>
      <c r="B1463" s="2">
        <f>RSI!B1463</f>
        <v>6.2445000000000004</v>
      </c>
      <c r="C1463" s="2">
        <f>RSI!I1463</f>
        <v>49.316970473677841</v>
      </c>
      <c r="D1463" s="2">
        <f>MACD!E1463</f>
        <v>-1.409380191541576E-2</v>
      </c>
      <c r="E1463" s="2">
        <f>MACD!F1463</f>
        <v>-7.4729262591671217E-2</v>
      </c>
      <c r="F1463" s="2">
        <f>'Moving Avg'!D1463</f>
        <v>6.3256800000000002</v>
      </c>
      <c r="G1463" s="2">
        <f>'Moving Avg'!F1463</f>
        <v>6.2724449999999994</v>
      </c>
      <c r="H1463" s="2">
        <f>'Moving Avg'!G1463</f>
        <v>6.210174000000003</v>
      </c>
      <c r="I1463" s="2">
        <f>'Moving Avg'!H1463</f>
        <v>5.8071649999999968</v>
      </c>
      <c r="J1463" s="6" t="str">
        <f>OBV!F1463</f>
        <v>BEARISH</v>
      </c>
      <c r="K1463" s="6" t="str">
        <f>OBV!G1463</f>
        <v>NEUTRAL</v>
      </c>
      <c r="L1463" s="6" t="str">
        <f>OBV!H1463</f>
        <v>NEUTRAL</v>
      </c>
      <c r="M1463" s="8">
        <f t="shared" si="220"/>
        <v>25</v>
      </c>
      <c r="N1463" s="8">
        <f t="shared" si="221"/>
        <v>0</v>
      </c>
      <c r="O1463" s="8">
        <f t="shared" si="222"/>
        <v>50</v>
      </c>
      <c r="P1463" s="8">
        <f t="shared" si="223"/>
        <v>16.5</v>
      </c>
      <c r="Q1463" s="9">
        <f t="shared" si="224"/>
        <v>18.725000000000001</v>
      </c>
      <c r="R1463" s="9">
        <f t="shared" si="225"/>
        <v>26.625</v>
      </c>
      <c r="S1463" s="9">
        <f t="shared" si="226"/>
        <v>23.675000000000001</v>
      </c>
      <c r="T1463" s="9">
        <f t="shared" si="227"/>
        <v>22.875</v>
      </c>
      <c r="U1463" s="8">
        <f t="shared" si="228"/>
        <v>23.008333333333336</v>
      </c>
      <c r="V1463" s="8">
        <f t="shared" si="229"/>
        <v>22.975000000000001</v>
      </c>
    </row>
    <row r="1464" spans="1:22" ht="13.5" x14ac:dyDescent="0.25">
      <c r="A1464" s="3">
        <f>RSI!A1464</f>
        <v>44145</v>
      </c>
      <c r="B1464" s="2">
        <f>RSI!B1464</f>
        <v>6.3617999999999997</v>
      </c>
      <c r="C1464" s="2">
        <f>RSI!I1464</f>
        <v>53.378037393952305</v>
      </c>
      <c r="D1464" s="2">
        <f>MACD!E1464</f>
        <v>1.6551668477574388E-2</v>
      </c>
      <c r="E1464" s="2">
        <f>MACD!F1464</f>
        <v>-5.6473076377822097E-2</v>
      </c>
      <c r="F1464" s="2">
        <f>'Moving Avg'!D1464</f>
        <v>6.3130599999999992</v>
      </c>
      <c r="G1464" s="2">
        <f>'Moving Avg'!F1464</f>
        <v>6.2859799999999995</v>
      </c>
      <c r="H1464" s="2">
        <f>'Moving Avg'!G1464</f>
        <v>6.2121600000000026</v>
      </c>
      <c r="I1464" s="2">
        <f>'Moving Avg'!H1464</f>
        <v>5.8069034999999971</v>
      </c>
      <c r="J1464" s="6" t="str">
        <f>OBV!F1464</f>
        <v>BULLISH</v>
      </c>
      <c r="K1464" s="6" t="str">
        <f>OBV!G1464</f>
        <v>NEUTRAL</v>
      </c>
      <c r="L1464" s="6" t="str">
        <f>OBV!H1464</f>
        <v>BULLISH DIVERGENCE</v>
      </c>
      <c r="M1464" s="8">
        <f t="shared" si="220"/>
        <v>25</v>
      </c>
      <c r="N1464" s="8">
        <f t="shared" si="221"/>
        <v>0</v>
      </c>
      <c r="O1464" s="8">
        <f t="shared" si="222"/>
        <v>50</v>
      </c>
      <c r="P1464" s="8">
        <f t="shared" si="223"/>
        <v>66.5</v>
      </c>
      <c r="Q1464" s="9">
        <f t="shared" si="224"/>
        <v>26.225000000000001</v>
      </c>
      <c r="R1464" s="9">
        <f t="shared" si="225"/>
        <v>39.125</v>
      </c>
      <c r="S1464" s="9">
        <f t="shared" si="226"/>
        <v>46.174999999999997</v>
      </c>
      <c r="T1464" s="9">
        <f t="shared" si="227"/>
        <v>35.375</v>
      </c>
      <c r="U1464" s="8">
        <f t="shared" si="228"/>
        <v>37.174999999999997</v>
      </c>
      <c r="V1464" s="8">
        <f t="shared" si="229"/>
        <v>36.724999999999994</v>
      </c>
    </row>
    <row r="1465" spans="1:22" ht="13.5" x14ac:dyDescent="0.25">
      <c r="A1465" s="3">
        <f>RSI!A1465</f>
        <v>44146</v>
      </c>
      <c r="B1465" s="2">
        <f>RSI!B1465</f>
        <v>6.3617999999999997</v>
      </c>
      <c r="C1465" s="2">
        <f>RSI!I1465</f>
        <v>53.378037393952305</v>
      </c>
      <c r="D1465" s="2">
        <f>MACD!E1465</f>
        <v>1.4145678973762621E-2</v>
      </c>
      <c r="E1465" s="2">
        <f>MACD!F1465</f>
        <v>-4.2349325307505153E-2</v>
      </c>
      <c r="F1465" s="2">
        <f>'Moving Avg'!D1465</f>
        <v>6.3022399999999994</v>
      </c>
      <c r="G1465" s="2">
        <f>'Moving Avg'!F1465</f>
        <v>6.2995150000000004</v>
      </c>
      <c r="H1465" s="2">
        <f>'Moving Avg'!G1465</f>
        <v>6.2141460000000022</v>
      </c>
      <c r="I1465" s="2">
        <f>'Moving Avg'!H1465</f>
        <v>5.8067299999999964</v>
      </c>
      <c r="J1465" s="6" t="str">
        <f>OBV!F1465</f>
        <v>BULLISH</v>
      </c>
      <c r="K1465" s="6" t="str">
        <f>OBV!G1465</f>
        <v>NEUTRAL</v>
      </c>
      <c r="L1465" s="6" t="str">
        <f>OBV!H1465</f>
        <v>BULLISH DIVERGENCE</v>
      </c>
      <c r="M1465" s="8">
        <f t="shared" si="220"/>
        <v>25</v>
      </c>
      <c r="N1465" s="8">
        <f t="shared" si="221"/>
        <v>0</v>
      </c>
      <c r="O1465" s="8">
        <f t="shared" si="222"/>
        <v>50</v>
      </c>
      <c r="P1465" s="8">
        <f t="shared" si="223"/>
        <v>66.5</v>
      </c>
      <c r="Q1465" s="9">
        <f t="shared" si="224"/>
        <v>26.225000000000001</v>
      </c>
      <c r="R1465" s="9">
        <f t="shared" si="225"/>
        <v>39.125</v>
      </c>
      <c r="S1465" s="9">
        <f t="shared" si="226"/>
        <v>46.174999999999997</v>
      </c>
      <c r="T1465" s="9">
        <f t="shared" si="227"/>
        <v>35.375</v>
      </c>
      <c r="U1465" s="8">
        <f t="shared" si="228"/>
        <v>37.174999999999997</v>
      </c>
      <c r="V1465" s="8">
        <f t="shared" si="229"/>
        <v>36.724999999999994</v>
      </c>
    </row>
    <row r="1466" spans="1:22" ht="13.5" x14ac:dyDescent="0.25">
      <c r="A1466" s="3">
        <f>RSI!A1466</f>
        <v>44147</v>
      </c>
      <c r="B1466" s="2">
        <f>RSI!B1466</f>
        <v>6.3346999999999998</v>
      </c>
      <c r="C1466" s="2">
        <f>RSI!I1466</f>
        <v>52.256133898967178</v>
      </c>
      <c r="D1466" s="2">
        <f>MACD!E1466</f>
        <v>3.1653286297284922E-2</v>
      </c>
      <c r="E1466" s="2">
        <f>MACD!F1466</f>
        <v>-2.7548802986547143E-2</v>
      </c>
      <c r="F1466" s="2">
        <f>'Moving Avg'!D1466</f>
        <v>6.3419399999999992</v>
      </c>
      <c r="G1466" s="2">
        <f>'Moving Avg'!F1466</f>
        <v>6.3116949999999994</v>
      </c>
      <c r="H1466" s="2">
        <f>'Moving Avg'!G1466</f>
        <v>6.2192000000000016</v>
      </c>
      <c r="I1466" s="2">
        <f>'Moving Avg'!H1466</f>
        <v>5.806464499999997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  <c r="M1466" s="8">
        <f t="shared" si="220"/>
        <v>25</v>
      </c>
      <c r="N1466" s="8">
        <f t="shared" si="221"/>
        <v>0</v>
      </c>
      <c r="O1466" s="8">
        <f t="shared" si="222"/>
        <v>50</v>
      </c>
      <c r="P1466" s="8">
        <f t="shared" si="223"/>
        <v>83.5</v>
      </c>
      <c r="Q1466" s="9">
        <f t="shared" si="224"/>
        <v>28.774999999999999</v>
      </c>
      <c r="R1466" s="9">
        <f t="shared" si="225"/>
        <v>43.375</v>
      </c>
      <c r="S1466" s="9">
        <f t="shared" si="226"/>
        <v>53.825000000000003</v>
      </c>
      <c r="T1466" s="9">
        <f t="shared" si="227"/>
        <v>39.625</v>
      </c>
      <c r="U1466" s="8">
        <f t="shared" si="228"/>
        <v>41.991666666666667</v>
      </c>
      <c r="V1466" s="8">
        <f t="shared" si="229"/>
        <v>41.400000000000006</v>
      </c>
    </row>
    <row r="1467" spans="1:22" ht="13.5" x14ac:dyDescent="0.25">
      <c r="A1467" s="3">
        <f>RSI!A1467</f>
        <v>44148</v>
      </c>
      <c r="B1467" s="2">
        <f>RSI!B1467</f>
        <v>6.3346999999999998</v>
      </c>
      <c r="C1467" s="2">
        <f>RSI!I1467</f>
        <v>52.256133898967178</v>
      </c>
      <c r="D1467" s="2">
        <f>MACD!E1467</f>
        <v>1.6987129228281717E-2</v>
      </c>
      <c r="E1467" s="2">
        <f>MACD!F1467</f>
        <v>-1.8641616543581374E-2</v>
      </c>
      <c r="F1467" s="2">
        <f>'Moving Avg'!D1467</f>
        <v>6.3274999999999988</v>
      </c>
      <c r="G1467" s="2">
        <f>'Moving Avg'!F1467</f>
        <v>6.3247799999999987</v>
      </c>
      <c r="H1467" s="2">
        <f>'Moving Avg'!G1467</f>
        <v>6.2206440000000018</v>
      </c>
      <c r="I1467" s="2">
        <f>'Moving Avg'!H1467</f>
        <v>5.8061989999999977</v>
      </c>
      <c r="J1467" s="6" t="str">
        <f>OBV!F1467</f>
        <v>BULLISH</v>
      </c>
      <c r="K1467" s="6" t="str">
        <f>OBV!G1467</f>
        <v>NEUTRAL</v>
      </c>
      <c r="L1467" s="6" t="str">
        <f>OBV!H1467</f>
        <v>BULLISH DIVERGENCE</v>
      </c>
      <c r="M1467" s="8">
        <f t="shared" si="220"/>
        <v>25</v>
      </c>
      <c r="N1467" s="8">
        <f t="shared" si="221"/>
        <v>0</v>
      </c>
      <c r="O1467" s="8">
        <f t="shared" si="222"/>
        <v>50</v>
      </c>
      <c r="P1467" s="8">
        <f t="shared" si="223"/>
        <v>66.5</v>
      </c>
      <c r="Q1467" s="9">
        <f t="shared" si="224"/>
        <v>26.225000000000001</v>
      </c>
      <c r="R1467" s="9">
        <f t="shared" si="225"/>
        <v>39.125</v>
      </c>
      <c r="S1467" s="9">
        <f t="shared" si="226"/>
        <v>46.174999999999997</v>
      </c>
      <c r="T1467" s="9">
        <f t="shared" si="227"/>
        <v>35.375</v>
      </c>
      <c r="U1467" s="8">
        <f t="shared" si="228"/>
        <v>37.174999999999997</v>
      </c>
      <c r="V1467" s="8">
        <f t="shared" si="229"/>
        <v>36.724999999999994</v>
      </c>
    </row>
    <row r="1468" spans="1:22" ht="13.5" x14ac:dyDescent="0.25">
      <c r="A1468" s="3">
        <f>RSI!A1468</f>
        <v>44151</v>
      </c>
      <c r="B1468" s="2">
        <f>RSI!B1468</f>
        <v>6.3346999999999998</v>
      </c>
      <c r="C1468" s="2">
        <f>RSI!I1468</f>
        <v>52.256133898967178</v>
      </c>
      <c r="D1468" s="2">
        <f>MACD!E1468</f>
        <v>4.2750445818731109E-3</v>
      </c>
      <c r="E1468" s="2">
        <f>MACD!F1468</f>
        <v>-1.4058284318490478E-2</v>
      </c>
      <c r="F1468" s="2">
        <f>'Moving Avg'!D1468</f>
        <v>6.3455399999999997</v>
      </c>
      <c r="G1468" s="2">
        <f>'Moving Avg'!F1468</f>
        <v>6.3378649999999999</v>
      </c>
      <c r="H1468" s="2">
        <f>'Moving Avg'!G1468</f>
        <v>6.2228100000000017</v>
      </c>
      <c r="I1468" s="2">
        <f>'Moving Avg'!H1468</f>
        <v>5.8058019999999972</v>
      </c>
      <c r="J1468" s="6" t="str">
        <f>OBV!F1468</f>
        <v>BULLISH</v>
      </c>
      <c r="K1468" s="6" t="str">
        <f>OBV!G1468</f>
        <v>NEUTRAL</v>
      </c>
      <c r="L1468" s="6" t="str">
        <f>OBV!H1468</f>
        <v>CONFIRMED BULLISH</v>
      </c>
      <c r="M1468" s="8">
        <f t="shared" si="220"/>
        <v>25</v>
      </c>
      <c r="N1468" s="8">
        <f t="shared" si="221"/>
        <v>0</v>
      </c>
      <c r="O1468" s="8">
        <f t="shared" si="222"/>
        <v>50</v>
      </c>
      <c r="P1468" s="8">
        <f t="shared" si="223"/>
        <v>83.5</v>
      </c>
      <c r="Q1468" s="9">
        <f t="shared" si="224"/>
        <v>28.774999999999999</v>
      </c>
      <c r="R1468" s="9">
        <f t="shared" si="225"/>
        <v>43.375</v>
      </c>
      <c r="S1468" s="9">
        <f t="shared" si="226"/>
        <v>53.825000000000003</v>
      </c>
      <c r="T1468" s="9">
        <f t="shared" si="227"/>
        <v>39.625</v>
      </c>
      <c r="U1468" s="8">
        <f t="shared" si="228"/>
        <v>41.991666666666667</v>
      </c>
      <c r="V1468" s="8">
        <f t="shared" si="229"/>
        <v>41.400000000000006</v>
      </c>
    </row>
    <row r="1469" spans="1:22" ht="13.5" x14ac:dyDescent="0.25">
      <c r="A1469" s="3">
        <f>RSI!A1469</f>
        <v>44152</v>
      </c>
      <c r="B1469" s="2">
        <f>RSI!B1469</f>
        <v>6.3257000000000003</v>
      </c>
      <c r="C1469" s="2">
        <f>RSI!I1469</f>
        <v>51.80449884280987</v>
      </c>
      <c r="D1469" s="2">
        <f>MACD!E1469</f>
        <v>2.1659308239737385E-2</v>
      </c>
      <c r="E1469" s="2">
        <f>MACD!F1469</f>
        <v>-6.9147658068449058E-3</v>
      </c>
      <c r="F1469" s="2">
        <f>'Moving Avg'!D1469</f>
        <v>6.3383199999999995</v>
      </c>
      <c r="G1469" s="2">
        <f>'Moving Avg'!F1469</f>
        <v>6.34734</v>
      </c>
      <c r="H1469" s="2">
        <f>'Moving Avg'!G1469</f>
        <v>6.2244340000000014</v>
      </c>
      <c r="I1469" s="2">
        <f>'Moving Avg'!H1469</f>
        <v>5.8053599999999985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  <c r="M1469" s="8">
        <f t="shared" si="220"/>
        <v>25</v>
      </c>
      <c r="N1469" s="8">
        <f t="shared" si="221"/>
        <v>0</v>
      </c>
      <c r="O1469" s="8">
        <f t="shared" si="222"/>
        <v>50</v>
      </c>
      <c r="P1469" s="8">
        <f t="shared" si="223"/>
        <v>16.5</v>
      </c>
      <c r="Q1469" s="9">
        <f t="shared" si="224"/>
        <v>18.725000000000001</v>
      </c>
      <c r="R1469" s="9">
        <f t="shared" si="225"/>
        <v>26.625</v>
      </c>
      <c r="S1469" s="9">
        <f t="shared" si="226"/>
        <v>23.675000000000001</v>
      </c>
      <c r="T1469" s="9">
        <f t="shared" si="227"/>
        <v>22.875</v>
      </c>
      <c r="U1469" s="8">
        <f t="shared" si="228"/>
        <v>23.008333333333336</v>
      </c>
      <c r="V1469" s="8">
        <f t="shared" si="229"/>
        <v>22.975000000000001</v>
      </c>
    </row>
    <row r="1470" spans="1:22" ht="13.5" x14ac:dyDescent="0.25">
      <c r="A1470" s="3">
        <f>RSI!A1470</f>
        <v>44153</v>
      </c>
      <c r="B1470" s="2">
        <f>RSI!B1470</f>
        <v>6.3257000000000003</v>
      </c>
      <c r="C1470" s="2">
        <f>RSI!I1470</f>
        <v>51.80449884280987</v>
      </c>
      <c r="D1470" s="2">
        <f>MACD!E1470</f>
        <v>3.4778497051570767E-2</v>
      </c>
      <c r="E1470" s="2">
        <f>MACD!F1470</f>
        <v>1.4238867648382284E-3</v>
      </c>
      <c r="F1470" s="2">
        <f>'Moving Avg'!D1470</f>
        <v>6.3311000000000011</v>
      </c>
      <c r="G1470" s="2">
        <f>'Moving Avg'!F1470</f>
        <v>6.3523050000000003</v>
      </c>
      <c r="H1470" s="2">
        <f>'Moving Avg'!G1470</f>
        <v>6.2260580000000001</v>
      </c>
      <c r="I1470" s="2">
        <f>'Moving Avg'!H1470</f>
        <v>5.8058404999999986</v>
      </c>
      <c r="J1470" s="6" t="str">
        <f>OBV!F1470</f>
        <v>BEARISH</v>
      </c>
      <c r="K1470" s="6" t="str">
        <f>OBV!G1470</f>
        <v>NEUTRAL</v>
      </c>
      <c r="L1470" s="6" t="str">
        <f>OBV!H1470</f>
        <v>CONFIRMED BEARISH</v>
      </c>
      <c r="M1470" s="8">
        <f t="shared" si="220"/>
        <v>25</v>
      </c>
      <c r="N1470" s="8">
        <f t="shared" si="221"/>
        <v>0</v>
      </c>
      <c r="O1470" s="8">
        <f t="shared" si="222"/>
        <v>50</v>
      </c>
      <c r="P1470" s="8">
        <f t="shared" si="223"/>
        <v>16.5</v>
      </c>
      <c r="Q1470" s="9">
        <f t="shared" si="224"/>
        <v>18.725000000000001</v>
      </c>
      <c r="R1470" s="9">
        <f t="shared" si="225"/>
        <v>26.625</v>
      </c>
      <c r="S1470" s="9">
        <f t="shared" si="226"/>
        <v>23.675000000000001</v>
      </c>
      <c r="T1470" s="9">
        <f t="shared" si="227"/>
        <v>22.875</v>
      </c>
      <c r="U1470" s="8">
        <f t="shared" si="228"/>
        <v>23.008333333333336</v>
      </c>
      <c r="V1470" s="8">
        <f t="shared" si="229"/>
        <v>22.975000000000001</v>
      </c>
    </row>
    <row r="1471" spans="1:22" ht="13.5" x14ac:dyDescent="0.25">
      <c r="A1471" s="3">
        <f>RSI!A1471</f>
        <v>44154</v>
      </c>
      <c r="B1471" s="2">
        <f>RSI!B1471</f>
        <v>6.4790999999999999</v>
      </c>
      <c r="C1471" s="2">
        <f>RSI!I1471</f>
        <v>58.836997130633584</v>
      </c>
      <c r="D1471" s="2">
        <f>MACD!E1471</f>
        <v>-8.7050843300584546E-3</v>
      </c>
      <c r="E1471" s="2">
        <f>MACD!F1471</f>
        <v>-6.0190745414110823E-4</v>
      </c>
      <c r="F1471" s="2">
        <f>'Moving Avg'!D1471</f>
        <v>6.3599800000000002</v>
      </c>
      <c r="G1471" s="2">
        <f>'Moving Avg'!F1471</f>
        <v>6.3559150000000004</v>
      </c>
      <c r="H1471" s="2">
        <f>'Moving Avg'!G1471</f>
        <v>6.2338180000000012</v>
      </c>
      <c r="I1471" s="2">
        <f>'Moving Avg'!H1471</f>
        <v>5.8063849999999979</v>
      </c>
      <c r="J1471" s="6" t="str">
        <f>OBV!F1471</f>
        <v>BULLISH</v>
      </c>
      <c r="K1471" s="6" t="str">
        <f>OBV!G1471</f>
        <v>NEUTRAL</v>
      </c>
      <c r="L1471" s="6" t="str">
        <f>OBV!H1471</f>
        <v>CONFIRMED BULLISH</v>
      </c>
      <c r="M1471" s="8">
        <f t="shared" si="220"/>
        <v>25</v>
      </c>
      <c r="N1471" s="8">
        <f t="shared" si="221"/>
        <v>45</v>
      </c>
      <c r="O1471" s="8">
        <f t="shared" si="222"/>
        <v>50</v>
      </c>
      <c r="P1471" s="8">
        <f t="shared" si="223"/>
        <v>83.5</v>
      </c>
      <c r="Q1471" s="9">
        <f t="shared" si="224"/>
        <v>44.524999999999999</v>
      </c>
      <c r="R1471" s="9">
        <f t="shared" si="225"/>
        <v>52.375</v>
      </c>
      <c r="S1471" s="9">
        <f t="shared" si="226"/>
        <v>60.575000000000003</v>
      </c>
      <c r="T1471" s="9">
        <f t="shared" si="227"/>
        <v>50.875</v>
      </c>
      <c r="U1471" s="8">
        <f t="shared" si="228"/>
        <v>52.491666666666674</v>
      </c>
      <c r="V1471" s="8">
        <f t="shared" si="229"/>
        <v>52.087500000000006</v>
      </c>
    </row>
    <row r="1472" spans="1:22" ht="13.5" x14ac:dyDescent="0.25">
      <c r="A1472" s="3">
        <f>RSI!A1472</f>
        <v>44155</v>
      </c>
      <c r="B1472" s="2">
        <f>RSI!B1472</f>
        <v>6.3166000000000002</v>
      </c>
      <c r="C1472" s="2">
        <f>RSI!I1472</f>
        <v>50.440548686054186</v>
      </c>
      <c r="D1472" s="2">
        <f>MACD!E1472</f>
        <v>7.1012844943636466E-3</v>
      </c>
      <c r="E1472" s="2">
        <f>MACD!F1472</f>
        <v>9.3873093555984285E-4</v>
      </c>
      <c r="F1472" s="2">
        <f>'Moving Avg'!D1472</f>
        <v>6.3563600000000005</v>
      </c>
      <c r="G1472" s="2">
        <f>'Moving Avg'!F1472</f>
        <v>6.3518499999999998</v>
      </c>
      <c r="H1472" s="2">
        <f>'Moving Avg'!G1472</f>
        <v>6.232914000000001</v>
      </c>
      <c r="I1472" s="2">
        <f>'Moving Avg'!H1472</f>
        <v>5.8067759999999984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  <c r="M1472" s="8">
        <f t="shared" si="220"/>
        <v>25</v>
      </c>
      <c r="N1472" s="8">
        <f t="shared" si="221"/>
        <v>0</v>
      </c>
      <c r="O1472" s="8">
        <f t="shared" si="222"/>
        <v>50</v>
      </c>
      <c r="P1472" s="8">
        <f t="shared" si="223"/>
        <v>66.5</v>
      </c>
      <c r="Q1472" s="9">
        <f t="shared" si="224"/>
        <v>26.225000000000001</v>
      </c>
      <c r="R1472" s="9">
        <f t="shared" si="225"/>
        <v>39.125</v>
      </c>
      <c r="S1472" s="9">
        <f t="shared" si="226"/>
        <v>46.174999999999997</v>
      </c>
      <c r="T1472" s="9">
        <f t="shared" si="227"/>
        <v>35.375</v>
      </c>
      <c r="U1472" s="8">
        <f t="shared" si="228"/>
        <v>37.174999999999997</v>
      </c>
      <c r="V1472" s="8">
        <f t="shared" si="229"/>
        <v>36.724999999999994</v>
      </c>
    </row>
    <row r="1473" spans="1:22" ht="13.5" x14ac:dyDescent="0.25">
      <c r="A1473" s="3">
        <f>RSI!A1473</f>
        <v>44158</v>
      </c>
      <c r="B1473" s="2">
        <f>RSI!B1473</f>
        <v>6.4610000000000003</v>
      </c>
      <c r="C1473" s="2">
        <f>RSI!I1473</f>
        <v>56.395460589479498</v>
      </c>
      <c r="D1473" s="2">
        <f>MACD!E1473</f>
        <v>-1.5247586477890707E-2</v>
      </c>
      <c r="E1473" s="2">
        <f>MACD!F1473</f>
        <v>-2.2985325471302671E-3</v>
      </c>
      <c r="F1473" s="2">
        <f>'Moving Avg'!D1473</f>
        <v>6.3816200000000007</v>
      </c>
      <c r="G1473" s="2">
        <f>'Moving Avg'!F1473</f>
        <v>6.3500449999999997</v>
      </c>
      <c r="H1473" s="2">
        <f>'Moving Avg'!G1473</f>
        <v>6.2383279999999992</v>
      </c>
      <c r="I1473" s="2">
        <f>'Moving Avg'!H1473</f>
        <v>5.8081525000000003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  <c r="M1473" s="8">
        <f t="shared" si="220"/>
        <v>25</v>
      </c>
      <c r="N1473" s="8">
        <f t="shared" si="221"/>
        <v>45</v>
      </c>
      <c r="O1473" s="8">
        <f t="shared" si="222"/>
        <v>50</v>
      </c>
      <c r="P1473" s="8">
        <f t="shared" si="223"/>
        <v>83.5</v>
      </c>
      <c r="Q1473" s="9">
        <f t="shared" si="224"/>
        <v>44.524999999999999</v>
      </c>
      <c r="R1473" s="9">
        <f t="shared" si="225"/>
        <v>52.375</v>
      </c>
      <c r="S1473" s="9">
        <f t="shared" si="226"/>
        <v>60.575000000000003</v>
      </c>
      <c r="T1473" s="9">
        <f t="shared" si="227"/>
        <v>50.875</v>
      </c>
      <c r="U1473" s="8">
        <f t="shared" si="228"/>
        <v>52.491666666666674</v>
      </c>
      <c r="V1473" s="8">
        <f t="shared" si="229"/>
        <v>52.087500000000006</v>
      </c>
    </row>
    <row r="1474" spans="1:22" ht="13.5" x14ac:dyDescent="0.25">
      <c r="A1474" s="3">
        <f>RSI!A1474</f>
        <v>44159</v>
      </c>
      <c r="B1474" s="2">
        <f>RSI!B1474</f>
        <v>6.4701000000000004</v>
      </c>
      <c r="C1474" s="2">
        <f>RSI!I1474</f>
        <v>56.748166112413962</v>
      </c>
      <c r="D1474" s="2">
        <f>MACD!E1474</f>
        <v>-1.7678780698570762E-2</v>
      </c>
      <c r="E1474" s="2">
        <f>MACD!F1474</f>
        <v>-5.3745821774183666E-3</v>
      </c>
      <c r="F1474" s="2">
        <f>'Moving Avg'!D1474</f>
        <v>6.4105000000000008</v>
      </c>
      <c r="G1474" s="2">
        <f>'Moving Avg'!F1474</f>
        <v>6.3486950000000002</v>
      </c>
      <c r="H1474" s="2">
        <f>'Moving Avg'!G1474</f>
        <v>6.2448259999999998</v>
      </c>
      <c r="I1474" s="2">
        <f>'Moving Avg'!H1474</f>
        <v>5.8093549999999992</v>
      </c>
      <c r="J1474" s="6" t="str">
        <f>OBV!F1474</f>
        <v>BULLISH</v>
      </c>
      <c r="K1474" s="6" t="str">
        <f>OBV!G1474</f>
        <v>NEUTRAL</v>
      </c>
      <c r="L1474" s="6" t="str">
        <f>OBV!H1474</f>
        <v>CONFIRMED BULLISH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45</v>
      </c>
      <c r="O1474" s="8">
        <f t="shared" ref="O1474:O1537" si="232">IF(F1474-I1474&gt;10,100,IF(F1474-I1474&gt;5,75, IF(F1474-I1474&gt;0,50,0)))</f>
        <v>50</v>
      </c>
      <c r="P1474" s="8">
        <f t="shared" ref="P1474:P1537" si="233">IF(L1474="confirmed bullish", 34, IF(L1474="bullish divergence",17, 0))+IF(J1474="bullish",33,IF(J1474="bearish",0,16.5))+IF(K1474="strong",33,IF(K1474="weak",0,16.5))</f>
        <v>83.5</v>
      </c>
      <c r="Q1474" s="9">
        <f t="shared" si="224"/>
        <v>44.524999999999999</v>
      </c>
      <c r="R1474" s="9">
        <f t="shared" si="225"/>
        <v>52.375</v>
      </c>
      <c r="S1474" s="9">
        <f t="shared" si="226"/>
        <v>60.575000000000003</v>
      </c>
      <c r="T1474" s="9">
        <f t="shared" si="227"/>
        <v>50.875</v>
      </c>
      <c r="U1474" s="8">
        <f t="shared" si="228"/>
        <v>52.491666666666674</v>
      </c>
      <c r="V1474" s="8">
        <f t="shared" si="229"/>
        <v>52.087500000000006</v>
      </c>
    </row>
    <row r="1475" spans="1:22" ht="13.5" x14ac:dyDescent="0.25">
      <c r="A1475" s="3">
        <f>RSI!A1475</f>
        <v>44160</v>
      </c>
      <c r="B1475" s="2">
        <f>RSI!B1475</f>
        <v>6.4970999999999997</v>
      </c>
      <c r="C1475" s="2">
        <f>RSI!I1475</f>
        <v>57.837874047327674</v>
      </c>
      <c r="D1475" s="2">
        <f>MACD!E1475</f>
        <v>-2.2616282943278776E-2</v>
      </c>
      <c r="E1475" s="2">
        <f>MACD!F1475</f>
        <v>-8.8229223305904478E-3</v>
      </c>
      <c r="F1475" s="2">
        <f>'Moving Avg'!D1475</f>
        <v>6.4447799999999997</v>
      </c>
      <c r="G1475" s="2">
        <f>'Moving Avg'!F1475</f>
        <v>6.3577200000000005</v>
      </c>
      <c r="H1475" s="2">
        <f>'Moving Avg'!G1475</f>
        <v>6.2520439999999988</v>
      </c>
      <c r="I1475" s="2">
        <f>'Moving Avg'!H1475</f>
        <v>5.8115709999999998</v>
      </c>
      <c r="J1475" s="6" t="str">
        <f>OBV!F1475</f>
        <v>BULLISH</v>
      </c>
      <c r="K1475" s="6" t="str">
        <f>OBV!G1475</f>
        <v>NEUTRAL</v>
      </c>
      <c r="L1475" s="6" t="str">
        <f>OBV!H1475</f>
        <v>CONFIRMED BULLISH</v>
      </c>
      <c r="M1475" s="8">
        <f t="shared" si="230"/>
        <v>25</v>
      </c>
      <c r="N1475" s="8">
        <f t="shared" si="231"/>
        <v>45</v>
      </c>
      <c r="O1475" s="8">
        <f t="shared" si="232"/>
        <v>50</v>
      </c>
      <c r="P1475" s="8">
        <f t="shared" si="233"/>
        <v>83.5</v>
      </c>
      <c r="Q1475" s="9">
        <f t="shared" ref="Q1475:Q1538" si="234">0.35*M1475+N1475*0.35+O1475*0.15+P1475*0.15</f>
        <v>44.524999999999999</v>
      </c>
      <c r="R1475" s="9">
        <f t="shared" ref="R1475:R1538" si="235">M1475*0.2+N1475*0.2+O1475*0.35+P1475*0.25</f>
        <v>52.375</v>
      </c>
      <c r="S1475" s="9">
        <f t="shared" ref="S1475:S1538" si="236">M1475*0.15+N1475*0.15+O1475*0.25+P1475*0.45</f>
        <v>60.575000000000003</v>
      </c>
      <c r="T1475" s="9">
        <f t="shared" ref="T1475:T1538" si="237">0.25*SUM(M1475:P1475)</f>
        <v>50.875</v>
      </c>
      <c r="U1475" s="8">
        <f t="shared" ref="U1475:U1538" si="238">SUM(Q1475:S1475)/3</f>
        <v>52.491666666666674</v>
      </c>
      <c r="V1475" s="8">
        <f t="shared" ref="V1475:V1538" si="239">SUM(Q1475:T1475)/4</f>
        <v>52.087500000000006</v>
      </c>
    </row>
    <row r="1476" spans="1:22" ht="13.5" x14ac:dyDescent="0.25">
      <c r="A1476" s="3">
        <f>RSI!A1476</f>
        <v>44161</v>
      </c>
      <c r="B1476" s="2">
        <f>RSI!B1476</f>
        <v>6.3166000000000002</v>
      </c>
      <c r="C1476" s="2">
        <f>RSI!I1476</f>
        <v>48.95764389953014</v>
      </c>
      <c r="D1476" s="2">
        <f>MACD!E1476</f>
        <v>-1.8567701705448414E-2</v>
      </c>
      <c r="E1476" s="2">
        <f>MACD!F1476</f>
        <v>-1.0771878205562042E-2</v>
      </c>
      <c r="F1476" s="2">
        <f>'Moving Avg'!D1476</f>
        <v>6.41228</v>
      </c>
      <c r="G1476" s="2">
        <f>'Moving Avg'!F1476</f>
        <v>6.3518499999999998</v>
      </c>
      <c r="H1476" s="2">
        <f>'Moving Avg'!G1476</f>
        <v>6.2558339999999983</v>
      </c>
      <c r="I1476" s="2">
        <f>'Moving Avg'!H1476</f>
        <v>5.8128845000000009</v>
      </c>
      <c r="J1476" s="6" t="str">
        <f>OBV!F1476</f>
        <v>BULLISH</v>
      </c>
      <c r="K1476" s="6" t="str">
        <f>OBV!G1476</f>
        <v>NEUTRAL</v>
      </c>
      <c r="L1476" s="6" t="str">
        <f>OBV!H1476</f>
        <v>BULLISH DIVERGENCE</v>
      </c>
      <c r="M1476" s="8">
        <f t="shared" si="230"/>
        <v>25</v>
      </c>
      <c r="N1476" s="8">
        <f t="shared" si="231"/>
        <v>45</v>
      </c>
      <c r="O1476" s="8">
        <f t="shared" si="232"/>
        <v>50</v>
      </c>
      <c r="P1476" s="8">
        <f t="shared" si="233"/>
        <v>66.5</v>
      </c>
      <c r="Q1476" s="9">
        <f t="shared" si="234"/>
        <v>41.975000000000001</v>
      </c>
      <c r="R1476" s="9">
        <f t="shared" si="235"/>
        <v>48.125</v>
      </c>
      <c r="S1476" s="9">
        <f t="shared" si="236"/>
        <v>52.924999999999997</v>
      </c>
      <c r="T1476" s="9">
        <f t="shared" si="237"/>
        <v>46.625</v>
      </c>
      <c r="U1476" s="8">
        <f t="shared" si="238"/>
        <v>47.67499999999999</v>
      </c>
      <c r="V1476" s="8">
        <f t="shared" si="239"/>
        <v>47.412499999999994</v>
      </c>
    </row>
    <row r="1477" spans="1:22" ht="13.5" x14ac:dyDescent="0.25">
      <c r="A1477" s="3">
        <f>RSI!A1477</f>
        <v>44162</v>
      </c>
      <c r="B1477" s="2">
        <f>RSI!B1477</f>
        <v>6.4701000000000004</v>
      </c>
      <c r="C1477" s="2">
        <f>RSI!I1477</f>
        <v>55.250095326013813</v>
      </c>
      <c r="D1477" s="2">
        <f>MACD!E1477</f>
        <v>-2.6348241172043707E-2</v>
      </c>
      <c r="E1477" s="2">
        <f>MACD!F1477</f>
        <v>-1.3887150798858376E-2</v>
      </c>
      <c r="F1477" s="2">
        <f>'Moving Avg'!D1477</f>
        <v>6.4429800000000004</v>
      </c>
      <c r="G1477" s="2">
        <f>'Moving Avg'!F1477</f>
        <v>6.36313</v>
      </c>
      <c r="H1477" s="2">
        <f>'Moving Avg'!G1477</f>
        <v>6.2663019999999987</v>
      </c>
      <c r="I1477" s="2">
        <f>'Moving Avg'!H1477</f>
        <v>5.8144825000000013</v>
      </c>
      <c r="J1477" s="6" t="str">
        <f>OBV!F1477</f>
        <v>BULLISH</v>
      </c>
      <c r="K1477" s="6" t="str">
        <f>OBV!G1477</f>
        <v>NEUTRAL</v>
      </c>
      <c r="L1477" s="6" t="str">
        <f>OBV!H1477</f>
        <v>CONFIRMED BULLISH</v>
      </c>
      <c r="M1477" s="8">
        <f t="shared" si="230"/>
        <v>25</v>
      </c>
      <c r="N1477" s="8">
        <f t="shared" si="231"/>
        <v>45</v>
      </c>
      <c r="O1477" s="8">
        <f t="shared" si="232"/>
        <v>50</v>
      </c>
      <c r="P1477" s="8">
        <f t="shared" si="233"/>
        <v>83.5</v>
      </c>
      <c r="Q1477" s="9">
        <f t="shared" si="234"/>
        <v>44.524999999999999</v>
      </c>
      <c r="R1477" s="9">
        <f t="shared" si="235"/>
        <v>52.375</v>
      </c>
      <c r="S1477" s="9">
        <f t="shared" si="236"/>
        <v>60.575000000000003</v>
      </c>
      <c r="T1477" s="9">
        <f t="shared" si="237"/>
        <v>50.875</v>
      </c>
      <c r="U1477" s="8">
        <f t="shared" si="238"/>
        <v>52.491666666666674</v>
      </c>
      <c r="V1477" s="8">
        <f t="shared" si="239"/>
        <v>52.087500000000006</v>
      </c>
    </row>
    <row r="1478" spans="1:22" ht="13.5" x14ac:dyDescent="0.25">
      <c r="A1478" s="3">
        <f>RSI!A1478</f>
        <v>44165</v>
      </c>
      <c r="B1478" s="2">
        <f>RSI!B1478</f>
        <v>6.4970999999999997</v>
      </c>
      <c r="C1478" s="2">
        <f>RSI!I1478</f>
        <v>56.271260936737043</v>
      </c>
      <c r="D1478" s="2">
        <f>MACD!E1478</f>
        <v>-3.5686860512856633E-2</v>
      </c>
      <c r="E1478" s="2">
        <f>MACD!F1478</f>
        <v>-1.824709274165803E-2</v>
      </c>
      <c r="F1478" s="2">
        <f>'Moving Avg'!D1478</f>
        <v>6.4502000000000006</v>
      </c>
      <c r="G1478" s="2">
        <f>'Moving Avg'!F1478</f>
        <v>6.3757599999999996</v>
      </c>
      <c r="H1478" s="2">
        <f>'Moving Avg'!G1478</f>
        <v>6.2756859999999994</v>
      </c>
      <c r="I1478" s="2">
        <f>'Moving Avg'!H1478</f>
        <v>5.816215500000002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  <c r="M1478" s="8">
        <f t="shared" si="230"/>
        <v>25</v>
      </c>
      <c r="N1478" s="8">
        <f t="shared" si="231"/>
        <v>45</v>
      </c>
      <c r="O1478" s="8">
        <f t="shared" si="232"/>
        <v>50</v>
      </c>
      <c r="P1478" s="8">
        <f t="shared" si="233"/>
        <v>83.5</v>
      </c>
      <c r="Q1478" s="9">
        <f t="shared" si="234"/>
        <v>44.524999999999999</v>
      </c>
      <c r="R1478" s="9">
        <f t="shared" si="235"/>
        <v>52.375</v>
      </c>
      <c r="S1478" s="9">
        <f t="shared" si="236"/>
        <v>60.575000000000003</v>
      </c>
      <c r="T1478" s="9">
        <f t="shared" si="237"/>
        <v>50.875</v>
      </c>
      <c r="U1478" s="8">
        <f t="shared" si="238"/>
        <v>52.491666666666674</v>
      </c>
      <c r="V1478" s="8">
        <f t="shared" si="239"/>
        <v>52.087500000000006</v>
      </c>
    </row>
    <row r="1479" spans="1:22" ht="13.5" x14ac:dyDescent="0.25">
      <c r="A1479" s="3">
        <f>RSI!A1479</f>
        <v>44166</v>
      </c>
      <c r="B1479" s="2">
        <f>RSI!B1479</f>
        <v>6.4790999999999999</v>
      </c>
      <c r="C1479" s="2">
        <f>RSI!I1479</f>
        <v>55.36422043517063</v>
      </c>
      <c r="D1479" s="2">
        <f>MACD!E1479</f>
        <v>-4.4498749050384312E-2</v>
      </c>
      <c r="E1479" s="2">
        <f>MACD!F1479</f>
        <v>-2.3497424003403287E-2</v>
      </c>
      <c r="F1479" s="2">
        <f>'Moving Avg'!D1479</f>
        <v>6.452</v>
      </c>
      <c r="G1479" s="2">
        <f>'Moving Avg'!F1479</f>
        <v>6.3784699999999992</v>
      </c>
      <c r="H1479" s="2">
        <f>'Moving Avg'!G1479</f>
        <v>6.2810999999999986</v>
      </c>
      <c r="I1479" s="2">
        <f>'Moving Avg'!H1479</f>
        <v>5.8182975000000008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  <c r="M1479" s="8">
        <f t="shared" si="230"/>
        <v>25</v>
      </c>
      <c r="N1479" s="8">
        <f t="shared" si="231"/>
        <v>100</v>
      </c>
      <c r="O1479" s="8">
        <f t="shared" si="232"/>
        <v>50</v>
      </c>
      <c r="P1479" s="8">
        <f t="shared" si="233"/>
        <v>83.5</v>
      </c>
      <c r="Q1479" s="9">
        <f t="shared" si="234"/>
        <v>63.774999999999999</v>
      </c>
      <c r="R1479" s="9">
        <f t="shared" si="235"/>
        <v>63.375</v>
      </c>
      <c r="S1479" s="9">
        <f t="shared" si="236"/>
        <v>68.825000000000003</v>
      </c>
      <c r="T1479" s="9">
        <f t="shared" si="237"/>
        <v>64.625</v>
      </c>
      <c r="U1479" s="8">
        <f t="shared" si="238"/>
        <v>65.325000000000003</v>
      </c>
      <c r="V1479" s="8">
        <f t="shared" si="239"/>
        <v>65.150000000000006</v>
      </c>
    </row>
    <row r="1480" spans="1:22" ht="13.5" x14ac:dyDescent="0.25">
      <c r="A1480" s="3">
        <f>RSI!A1480</f>
        <v>44167</v>
      </c>
      <c r="B1480" s="2">
        <f>RSI!B1480</f>
        <v>6.6596000000000002</v>
      </c>
      <c r="C1480" s="2">
        <f>RSI!I1480</f>
        <v>61.982082892397386</v>
      </c>
      <c r="D1480" s="2">
        <f>MACD!E1480</f>
        <v>-6.601406059345738E-2</v>
      </c>
      <c r="E1480" s="2">
        <f>MACD!F1480</f>
        <v>-3.2000751321414105E-2</v>
      </c>
      <c r="F1480" s="2">
        <f>'Moving Avg'!D1480</f>
        <v>6.4844999999999997</v>
      </c>
      <c r="G1480" s="2">
        <f>'Moving Avg'!F1480</f>
        <v>6.3906549999999989</v>
      </c>
      <c r="H1480" s="2">
        <f>'Moving Avg'!G1480</f>
        <v>6.289763999999999</v>
      </c>
      <c r="I1480" s="2">
        <f>'Moving Avg'!H1480</f>
        <v>5.8209310000000016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  <c r="M1480" s="8">
        <f t="shared" si="230"/>
        <v>25</v>
      </c>
      <c r="N1480" s="8">
        <f t="shared" si="231"/>
        <v>100</v>
      </c>
      <c r="O1480" s="8">
        <f t="shared" si="232"/>
        <v>50</v>
      </c>
      <c r="P1480" s="8">
        <f t="shared" si="233"/>
        <v>83.5</v>
      </c>
      <c r="Q1480" s="9">
        <f t="shared" si="234"/>
        <v>63.774999999999999</v>
      </c>
      <c r="R1480" s="9">
        <f t="shared" si="235"/>
        <v>63.375</v>
      </c>
      <c r="S1480" s="9">
        <f t="shared" si="236"/>
        <v>68.825000000000003</v>
      </c>
      <c r="T1480" s="9">
        <f t="shared" si="237"/>
        <v>64.625</v>
      </c>
      <c r="U1480" s="8">
        <f t="shared" si="238"/>
        <v>65.325000000000003</v>
      </c>
      <c r="V1480" s="8">
        <f t="shared" si="239"/>
        <v>65.150000000000006</v>
      </c>
    </row>
    <row r="1481" spans="1:22" ht="13.5" x14ac:dyDescent="0.25">
      <c r="A1481" s="3">
        <f>RSI!A1481</f>
        <v>44168</v>
      </c>
      <c r="B1481" s="2">
        <f>RSI!B1481</f>
        <v>6.7587999999999999</v>
      </c>
      <c r="C1481" s="2">
        <f>RSI!I1481</f>
        <v>65.049073556173582</v>
      </c>
      <c r="D1481" s="2">
        <f>MACD!E1481</f>
        <v>-6.9671765527848706E-2</v>
      </c>
      <c r="E1481" s="2">
        <f>MACD!F1481</f>
        <v>-3.953495416270103E-2</v>
      </c>
      <c r="F1481" s="2">
        <f>'Moving Avg'!D1481</f>
        <v>6.57294</v>
      </c>
      <c r="G1481" s="2">
        <f>'Moving Avg'!F1481</f>
        <v>6.4217849999999999</v>
      </c>
      <c r="H1481" s="2">
        <f>'Moving Avg'!G1481</f>
        <v>6.3005919999999991</v>
      </c>
      <c r="I1481" s="2">
        <f>'Moving Avg'!H1481</f>
        <v>5.8248510000000024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  <c r="M1481" s="8">
        <f t="shared" si="230"/>
        <v>25</v>
      </c>
      <c r="N1481" s="8">
        <f t="shared" si="231"/>
        <v>100</v>
      </c>
      <c r="O1481" s="8">
        <f t="shared" si="232"/>
        <v>50</v>
      </c>
      <c r="P1481" s="8">
        <f t="shared" si="233"/>
        <v>83.5</v>
      </c>
      <c r="Q1481" s="9">
        <f t="shared" si="234"/>
        <v>63.774999999999999</v>
      </c>
      <c r="R1481" s="9">
        <f t="shared" si="235"/>
        <v>63.375</v>
      </c>
      <c r="S1481" s="9">
        <f t="shared" si="236"/>
        <v>68.825000000000003</v>
      </c>
      <c r="T1481" s="9">
        <f t="shared" si="237"/>
        <v>64.625</v>
      </c>
      <c r="U1481" s="8">
        <f t="shared" si="238"/>
        <v>65.325000000000003</v>
      </c>
      <c r="V1481" s="8">
        <f t="shared" si="239"/>
        <v>65.150000000000006</v>
      </c>
    </row>
    <row r="1482" spans="1:22" ht="13.5" x14ac:dyDescent="0.25">
      <c r="A1482" s="3">
        <f>RSI!A1482</f>
        <v>44169</v>
      </c>
      <c r="B1482" s="2">
        <f>RSI!B1482</f>
        <v>6.7587999999999999</v>
      </c>
      <c r="C1482" s="2">
        <f>RSI!I1482</f>
        <v>65.049073556173582</v>
      </c>
      <c r="D1482" s="2">
        <f>MACD!E1482</f>
        <v>-9.9930972920573069E-2</v>
      </c>
      <c r="E1482" s="2">
        <f>MACD!F1482</f>
        <v>-5.1614157914275441E-2</v>
      </c>
      <c r="F1482" s="2">
        <f>'Moving Avg'!D1482</f>
        <v>6.6306799999999999</v>
      </c>
      <c r="G1482" s="2">
        <f>'Moving Avg'!F1482</f>
        <v>6.4393799999999999</v>
      </c>
      <c r="H1482" s="2">
        <f>'Moving Avg'!G1482</f>
        <v>6.3112399999999989</v>
      </c>
      <c r="I1482" s="2">
        <f>'Moving Avg'!H1482</f>
        <v>5.8279365000000034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  <c r="M1482" s="8">
        <f t="shared" si="230"/>
        <v>25</v>
      </c>
      <c r="N1482" s="8">
        <f t="shared" si="231"/>
        <v>100</v>
      </c>
      <c r="O1482" s="8">
        <f t="shared" si="232"/>
        <v>50</v>
      </c>
      <c r="P1482" s="8">
        <f t="shared" si="233"/>
        <v>83.5</v>
      </c>
      <c r="Q1482" s="9">
        <f t="shared" si="234"/>
        <v>63.774999999999999</v>
      </c>
      <c r="R1482" s="9">
        <f t="shared" si="235"/>
        <v>63.375</v>
      </c>
      <c r="S1482" s="9">
        <f t="shared" si="236"/>
        <v>68.825000000000003</v>
      </c>
      <c r="T1482" s="9">
        <f t="shared" si="237"/>
        <v>64.625</v>
      </c>
      <c r="U1482" s="8">
        <f t="shared" si="238"/>
        <v>65.325000000000003</v>
      </c>
      <c r="V1482" s="8">
        <f t="shared" si="239"/>
        <v>65.150000000000006</v>
      </c>
    </row>
    <row r="1483" spans="1:22" ht="13.5" x14ac:dyDescent="0.25">
      <c r="A1483" s="3">
        <f>RSI!A1483</f>
        <v>44172</v>
      </c>
      <c r="B1483" s="2">
        <f>RSI!B1483</f>
        <v>6.5602999999999998</v>
      </c>
      <c r="C1483" s="2">
        <f>RSI!I1483</f>
        <v>54.791283340824513</v>
      </c>
      <c r="D1483" s="2">
        <f>MACD!E1483</f>
        <v>-9.061974255395544E-2</v>
      </c>
      <c r="E1483" s="2">
        <f>MACD!F1483</f>
        <v>-5.9415274842211444E-2</v>
      </c>
      <c r="F1483" s="2">
        <f>'Moving Avg'!D1483</f>
        <v>6.6433200000000001</v>
      </c>
      <c r="G1483" s="2">
        <f>'Moving Avg'!F1483</f>
        <v>6.4551699999999999</v>
      </c>
      <c r="H1483" s="2">
        <f>'Moving Avg'!G1483</f>
        <v>6.3184599999999991</v>
      </c>
      <c r="I1483" s="2">
        <f>'Moving Avg'!H1483</f>
        <v>5.8300295000000038</v>
      </c>
      <c r="J1483" s="6" t="str">
        <f>OBV!F1483</f>
        <v>BULLISH</v>
      </c>
      <c r="K1483" s="6" t="str">
        <f>OBV!G1483</f>
        <v>NEUTRAL</v>
      </c>
      <c r="L1483" s="6" t="str">
        <f>OBV!H1483</f>
        <v>CONFIRMED BULLISH</v>
      </c>
      <c r="M1483" s="8">
        <f t="shared" si="230"/>
        <v>25</v>
      </c>
      <c r="N1483" s="8">
        <f t="shared" si="231"/>
        <v>100</v>
      </c>
      <c r="O1483" s="8">
        <f t="shared" si="232"/>
        <v>50</v>
      </c>
      <c r="P1483" s="8">
        <f t="shared" si="233"/>
        <v>83.5</v>
      </c>
      <c r="Q1483" s="9">
        <f t="shared" si="234"/>
        <v>63.774999999999999</v>
      </c>
      <c r="R1483" s="9">
        <f t="shared" si="235"/>
        <v>63.375</v>
      </c>
      <c r="S1483" s="9">
        <f t="shared" si="236"/>
        <v>68.825000000000003</v>
      </c>
      <c r="T1483" s="9">
        <f t="shared" si="237"/>
        <v>64.625</v>
      </c>
      <c r="U1483" s="8">
        <f t="shared" si="238"/>
        <v>65.325000000000003</v>
      </c>
      <c r="V1483" s="8">
        <f t="shared" si="239"/>
        <v>65.150000000000006</v>
      </c>
    </row>
    <row r="1484" spans="1:22" ht="13.5" x14ac:dyDescent="0.25">
      <c r="A1484" s="3">
        <f>RSI!A1484</f>
        <v>44173</v>
      </c>
      <c r="B1484" s="2">
        <f>RSI!B1484</f>
        <v>6.4970999999999997</v>
      </c>
      <c r="C1484" s="2">
        <f>RSI!I1484</f>
        <v>51.980702432530194</v>
      </c>
      <c r="D1484" s="2">
        <f>MACD!E1484</f>
        <v>-7.734205787863857E-2</v>
      </c>
      <c r="E1484" s="2">
        <f>MACD!F1484</f>
        <v>-6.3000631449496872E-2</v>
      </c>
      <c r="F1484" s="2">
        <f>'Moving Avg'!D1484</f>
        <v>6.6469199999999997</v>
      </c>
      <c r="G1484" s="2">
        <f>'Moving Avg'!F1484</f>
        <v>6.4619349999999995</v>
      </c>
      <c r="H1484" s="2">
        <f>'Moving Avg'!G1484</f>
        <v>6.3247759999999991</v>
      </c>
      <c r="I1484" s="2">
        <f>'Moving Avg'!H1484</f>
        <v>5.8318065000000043</v>
      </c>
      <c r="J1484" s="6" t="str">
        <f>OBV!F1484</f>
        <v>BULLISH</v>
      </c>
      <c r="K1484" s="6" t="str">
        <f>OBV!G1484</f>
        <v>NEUTRAL</v>
      </c>
      <c r="L1484" s="6" t="str">
        <f>OBV!H1484</f>
        <v>CONFIRMED BULLISH</v>
      </c>
      <c r="M1484" s="8">
        <f t="shared" si="230"/>
        <v>25</v>
      </c>
      <c r="N1484" s="8">
        <f t="shared" si="231"/>
        <v>45</v>
      </c>
      <c r="O1484" s="8">
        <f t="shared" si="232"/>
        <v>50</v>
      </c>
      <c r="P1484" s="8">
        <f t="shared" si="233"/>
        <v>83.5</v>
      </c>
      <c r="Q1484" s="9">
        <f t="shared" si="234"/>
        <v>44.524999999999999</v>
      </c>
      <c r="R1484" s="9">
        <f t="shared" si="235"/>
        <v>52.375</v>
      </c>
      <c r="S1484" s="9">
        <f t="shared" si="236"/>
        <v>60.575000000000003</v>
      </c>
      <c r="T1484" s="9">
        <f t="shared" si="237"/>
        <v>50.875</v>
      </c>
      <c r="U1484" s="8">
        <f t="shared" si="238"/>
        <v>52.491666666666674</v>
      </c>
      <c r="V1484" s="8">
        <f t="shared" si="239"/>
        <v>52.087500000000006</v>
      </c>
    </row>
    <row r="1485" spans="1:22" ht="13.5" x14ac:dyDescent="0.25">
      <c r="A1485" s="3">
        <f>RSI!A1485</f>
        <v>44174</v>
      </c>
      <c r="B1485" s="2">
        <f>RSI!B1485</f>
        <v>6.4790999999999999</v>
      </c>
      <c r="C1485" s="2">
        <f>RSI!I1485</f>
        <v>51.175533319550851</v>
      </c>
      <c r="D1485" s="2">
        <f>MACD!E1485</f>
        <v>-6.0878435322437419E-2</v>
      </c>
      <c r="E1485" s="2">
        <f>MACD!F1485</f>
        <v>-6.2576192224084989E-2</v>
      </c>
      <c r="F1485" s="2">
        <f>'Moving Avg'!D1485</f>
        <v>6.6108199999999995</v>
      </c>
      <c r="G1485" s="2">
        <f>'Moving Avg'!F1485</f>
        <v>6.4677999999999995</v>
      </c>
      <c r="H1485" s="2">
        <f>'Moving Avg'!G1485</f>
        <v>6.3316339999999993</v>
      </c>
      <c r="I1485" s="2">
        <f>'Moving Avg'!H1485</f>
        <v>5.8338010000000047</v>
      </c>
      <c r="J1485" s="6" t="str">
        <f>OBV!F1485</f>
        <v>BULLISH</v>
      </c>
      <c r="K1485" s="6" t="str">
        <f>OBV!G1485</f>
        <v>NEUTRAL</v>
      </c>
      <c r="L1485" s="6" t="str">
        <f>OBV!H1485</f>
        <v>BULLISH DIVERGENCE</v>
      </c>
      <c r="M1485" s="8">
        <f t="shared" si="230"/>
        <v>25</v>
      </c>
      <c r="N1485" s="8">
        <f t="shared" si="231"/>
        <v>0</v>
      </c>
      <c r="O1485" s="8">
        <f t="shared" si="232"/>
        <v>50</v>
      </c>
      <c r="P1485" s="8">
        <f t="shared" si="233"/>
        <v>66.5</v>
      </c>
      <c r="Q1485" s="9">
        <f t="shared" si="234"/>
        <v>26.225000000000001</v>
      </c>
      <c r="R1485" s="9">
        <f t="shared" si="235"/>
        <v>39.125</v>
      </c>
      <c r="S1485" s="9">
        <f t="shared" si="236"/>
        <v>46.174999999999997</v>
      </c>
      <c r="T1485" s="9">
        <f t="shared" si="237"/>
        <v>35.375</v>
      </c>
      <c r="U1485" s="8">
        <f t="shared" si="238"/>
        <v>37.174999999999997</v>
      </c>
      <c r="V1485" s="8">
        <f t="shared" si="239"/>
        <v>36.724999999999994</v>
      </c>
    </row>
    <row r="1486" spans="1:22" ht="13.5" x14ac:dyDescent="0.25">
      <c r="A1486" s="3">
        <f>RSI!A1486</f>
        <v>44175</v>
      </c>
      <c r="B1486" s="2">
        <f>RSI!B1486</f>
        <v>6.5422000000000002</v>
      </c>
      <c r="C1486" s="2">
        <f>RSI!I1486</f>
        <v>53.872915626509425</v>
      </c>
      <c r="D1486" s="2">
        <f>MACD!E1486</f>
        <v>-7.952399103683927E-2</v>
      </c>
      <c r="E1486" s="2">
        <f>MACD!F1486</f>
        <v>-6.5965751986635845E-2</v>
      </c>
      <c r="F1486" s="2">
        <f>'Moving Avg'!D1486</f>
        <v>6.5674999999999999</v>
      </c>
      <c r="G1486" s="2">
        <f>'Moving Avg'!F1486</f>
        <v>6.4781750000000002</v>
      </c>
      <c r="H1486" s="2">
        <f>'Moving Avg'!G1486</f>
        <v>6.3390319999999987</v>
      </c>
      <c r="I1486" s="2">
        <f>'Moving Avg'!H1486</f>
        <v>5.8357595000000053</v>
      </c>
      <c r="J1486" s="6" t="str">
        <f>OBV!F1486</f>
        <v>BULLISH</v>
      </c>
      <c r="K1486" s="6" t="str">
        <f>OBV!G1486</f>
        <v>NEUTRAL</v>
      </c>
      <c r="L1486" s="6" t="str">
        <f>OBV!H1486</f>
        <v>BULLISH DIVERGENCE</v>
      </c>
      <c r="M1486" s="8">
        <f t="shared" si="230"/>
        <v>25</v>
      </c>
      <c r="N1486" s="8">
        <f t="shared" si="231"/>
        <v>45</v>
      </c>
      <c r="O1486" s="8">
        <f t="shared" si="232"/>
        <v>50</v>
      </c>
      <c r="P1486" s="8">
        <f t="shared" si="233"/>
        <v>66.5</v>
      </c>
      <c r="Q1486" s="9">
        <f t="shared" si="234"/>
        <v>41.975000000000001</v>
      </c>
      <c r="R1486" s="9">
        <f t="shared" si="235"/>
        <v>48.125</v>
      </c>
      <c r="S1486" s="9">
        <f t="shared" si="236"/>
        <v>52.924999999999997</v>
      </c>
      <c r="T1486" s="9">
        <f t="shared" si="237"/>
        <v>46.625</v>
      </c>
      <c r="U1486" s="8">
        <f t="shared" si="238"/>
        <v>47.67499999999999</v>
      </c>
      <c r="V1486" s="8">
        <f t="shared" si="239"/>
        <v>47.412499999999994</v>
      </c>
    </row>
    <row r="1487" spans="1:22" ht="13.5" x14ac:dyDescent="0.25">
      <c r="A1487" s="3">
        <f>RSI!A1487</f>
        <v>44176</v>
      </c>
      <c r="B1487" s="2">
        <f>RSI!B1487</f>
        <v>6.5873999999999997</v>
      </c>
      <c r="C1487" s="2">
        <f>RSI!I1487</f>
        <v>55.758427660928881</v>
      </c>
      <c r="D1487" s="2">
        <f>MACD!E1487</f>
        <v>-7.552977980411324E-2</v>
      </c>
      <c r="E1487" s="2">
        <f>MACD!F1487</f>
        <v>-6.7878557550131335E-2</v>
      </c>
      <c r="F1487" s="2">
        <f>'Moving Avg'!D1487</f>
        <v>6.53322</v>
      </c>
      <c r="G1487" s="2">
        <f>'Moving Avg'!F1487</f>
        <v>6.4908099999999989</v>
      </c>
      <c r="H1487" s="2">
        <f>'Moving Avg'!G1487</f>
        <v>6.347696</v>
      </c>
      <c r="I1487" s="2">
        <f>'Moving Avg'!H1487</f>
        <v>5.8379880000000046</v>
      </c>
      <c r="J1487" s="6" t="str">
        <f>OBV!F1487</f>
        <v>BULLISH</v>
      </c>
      <c r="K1487" s="6" t="str">
        <f>OBV!G1487</f>
        <v>NEUTRAL</v>
      </c>
      <c r="L1487" s="6" t="str">
        <f>OBV!H1487</f>
        <v>BULLISH DIVERGENCE</v>
      </c>
      <c r="M1487" s="8">
        <f t="shared" si="230"/>
        <v>25</v>
      </c>
      <c r="N1487" s="8">
        <f t="shared" si="231"/>
        <v>45</v>
      </c>
      <c r="O1487" s="8">
        <f t="shared" si="232"/>
        <v>50</v>
      </c>
      <c r="P1487" s="8">
        <f t="shared" si="233"/>
        <v>66.5</v>
      </c>
      <c r="Q1487" s="9">
        <f t="shared" si="234"/>
        <v>41.975000000000001</v>
      </c>
      <c r="R1487" s="9">
        <f t="shared" si="235"/>
        <v>48.125</v>
      </c>
      <c r="S1487" s="9">
        <f t="shared" si="236"/>
        <v>52.924999999999997</v>
      </c>
      <c r="T1487" s="9">
        <f t="shared" si="237"/>
        <v>46.625</v>
      </c>
      <c r="U1487" s="8">
        <f t="shared" si="238"/>
        <v>47.67499999999999</v>
      </c>
      <c r="V1487" s="8">
        <f t="shared" si="239"/>
        <v>47.412499999999994</v>
      </c>
    </row>
    <row r="1488" spans="1:22" ht="13.5" x14ac:dyDescent="0.25">
      <c r="A1488" s="3">
        <f>RSI!A1488</f>
        <v>44179</v>
      </c>
      <c r="B1488" s="2">
        <f>RSI!B1488</f>
        <v>6.3978999999999999</v>
      </c>
      <c r="C1488" s="2">
        <f>RSI!I1488</f>
        <v>47.071152138715625</v>
      </c>
      <c r="D1488" s="2">
        <f>MACD!E1488</f>
        <v>-5.4685542743668769E-2</v>
      </c>
      <c r="E1488" s="2">
        <f>MACD!F1488</f>
        <v>-6.5239954588838828E-2</v>
      </c>
      <c r="F1488" s="2">
        <f>'Moving Avg'!D1488</f>
        <v>6.5007399999999986</v>
      </c>
      <c r="G1488" s="2">
        <f>'Moving Avg'!F1488</f>
        <v>6.49397</v>
      </c>
      <c r="H1488" s="2">
        <f>'Moving Avg'!G1488</f>
        <v>6.3534719999999991</v>
      </c>
      <c r="I1488" s="2">
        <f>'Moving Avg'!H1488</f>
        <v>5.8396640000000044</v>
      </c>
      <c r="J1488" s="6" t="str">
        <f>OBV!F1488</f>
        <v>BEARISH</v>
      </c>
      <c r="K1488" s="6" t="str">
        <f>OBV!G1488</f>
        <v>NEUTRAL</v>
      </c>
      <c r="L1488" s="6" t="str">
        <f>OBV!H1488</f>
        <v>CONFIRMED BEARISH</v>
      </c>
      <c r="M1488" s="8">
        <f t="shared" si="230"/>
        <v>25</v>
      </c>
      <c r="N1488" s="8">
        <f t="shared" si="231"/>
        <v>0</v>
      </c>
      <c r="O1488" s="8">
        <f t="shared" si="232"/>
        <v>50</v>
      </c>
      <c r="P1488" s="8">
        <f t="shared" si="233"/>
        <v>16.5</v>
      </c>
      <c r="Q1488" s="9">
        <f t="shared" si="234"/>
        <v>18.725000000000001</v>
      </c>
      <c r="R1488" s="9">
        <f t="shared" si="235"/>
        <v>26.625</v>
      </c>
      <c r="S1488" s="9">
        <f t="shared" si="236"/>
        <v>23.675000000000001</v>
      </c>
      <c r="T1488" s="9">
        <f t="shared" si="237"/>
        <v>22.875</v>
      </c>
      <c r="U1488" s="8">
        <f t="shared" si="238"/>
        <v>23.008333333333336</v>
      </c>
      <c r="V1488" s="8">
        <f t="shared" si="239"/>
        <v>22.975000000000001</v>
      </c>
    </row>
    <row r="1489" spans="1:22" ht="13.5" x14ac:dyDescent="0.25">
      <c r="A1489" s="3">
        <f>RSI!A1489</f>
        <v>44180</v>
      </c>
      <c r="B1489" s="2">
        <f>RSI!B1489</f>
        <v>6.4790999999999999</v>
      </c>
      <c r="C1489" s="2">
        <f>RSI!I1489</f>
        <v>50.621283115005909</v>
      </c>
      <c r="D1489" s="2">
        <f>MACD!E1489</f>
        <v>-4.5384951967038845E-2</v>
      </c>
      <c r="E1489" s="2">
        <f>MACD!F1489</f>
        <v>-6.1268954064478839E-2</v>
      </c>
      <c r="F1489" s="2">
        <f>'Moving Avg'!D1489</f>
        <v>6.4971399999999999</v>
      </c>
      <c r="G1489" s="2">
        <f>'Moving Avg'!F1489</f>
        <v>6.5016399999999992</v>
      </c>
      <c r="H1489" s="2">
        <f>'Moving Avg'!G1489</f>
        <v>6.3621359999999996</v>
      </c>
      <c r="I1489" s="2">
        <f>'Moving Avg'!H1489</f>
        <v>5.8421415000000048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  <c r="M1489" s="8">
        <f t="shared" si="230"/>
        <v>25</v>
      </c>
      <c r="N1489" s="8">
        <f t="shared" si="231"/>
        <v>0</v>
      </c>
      <c r="O1489" s="8">
        <f t="shared" si="232"/>
        <v>50</v>
      </c>
      <c r="P1489" s="8">
        <f t="shared" si="233"/>
        <v>16.5</v>
      </c>
      <c r="Q1489" s="9">
        <f t="shared" si="234"/>
        <v>18.725000000000001</v>
      </c>
      <c r="R1489" s="9">
        <f t="shared" si="235"/>
        <v>26.625</v>
      </c>
      <c r="S1489" s="9">
        <f t="shared" si="236"/>
        <v>23.675000000000001</v>
      </c>
      <c r="T1489" s="9">
        <f t="shared" si="237"/>
        <v>22.875</v>
      </c>
      <c r="U1489" s="8">
        <f t="shared" si="238"/>
        <v>23.008333333333336</v>
      </c>
      <c r="V1489" s="8">
        <f t="shared" si="239"/>
        <v>22.975000000000001</v>
      </c>
    </row>
    <row r="1490" spans="1:22" ht="13.5" x14ac:dyDescent="0.25">
      <c r="A1490" s="3">
        <f>RSI!A1490</f>
        <v>44181</v>
      </c>
      <c r="B1490" s="2">
        <f>RSI!B1490</f>
        <v>6.4970999999999997</v>
      </c>
      <c r="C1490" s="2">
        <f>RSI!I1490</f>
        <v>51.399487976243499</v>
      </c>
      <c r="D1490" s="2">
        <f>MACD!E1490</f>
        <v>-1.1145059455810014E-2</v>
      </c>
      <c r="E1490" s="2">
        <f>MACD!F1490</f>
        <v>-5.1244175142745076E-2</v>
      </c>
      <c r="F1490" s="2">
        <f>'Moving Avg'!D1490</f>
        <v>6.5007399999999986</v>
      </c>
      <c r="G1490" s="2">
        <f>'Moving Avg'!F1490</f>
        <v>6.5102099999999989</v>
      </c>
      <c r="H1490" s="2">
        <f>'Moving Avg'!G1490</f>
        <v>6.368993999999998</v>
      </c>
      <c r="I1490" s="2">
        <f>'Moving Avg'!H1490</f>
        <v>5.8448410000000033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  <c r="M1490" s="8">
        <f t="shared" si="230"/>
        <v>25</v>
      </c>
      <c r="N1490" s="8">
        <f t="shared" si="231"/>
        <v>0</v>
      </c>
      <c r="O1490" s="8">
        <f t="shared" si="232"/>
        <v>50</v>
      </c>
      <c r="P1490" s="8">
        <f t="shared" si="233"/>
        <v>83.5</v>
      </c>
      <c r="Q1490" s="9">
        <f t="shared" si="234"/>
        <v>28.774999999999999</v>
      </c>
      <c r="R1490" s="9">
        <f t="shared" si="235"/>
        <v>43.375</v>
      </c>
      <c r="S1490" s="9">
        <f t="shared" si="236"/>
        <v>53.825000000000003</v>
      </c>
      <c r="T1490" s="9">
        <f t="shared" si="237"/>
        <v>39.625</v>
      </c>
      <c r="U1490" s="8">
        <f t="shared" si="238"/>
        <v>41.991666666666667</v>
      </c>
      <c r="V1490" s="8">
        <f t="shared" si="239"/>
        <v>41.400000000000006</v>
      </c>
    </row>
    <row r="1491" spans="1:22" ht="13.5" x14ac:dyDescent="0.25">
      <c r="A1491" s="3">
        <f>RSI!A1491</f>
        <v>44182</v>
      </c>
      <c r="B1491" s="2">
        <f>RSI!B1491</f>
        <v>6.4970999999999997</v>
      </c>
      <c r="C1491" s="2">
        <f>RSI!I1491</f>
        <v>51.399487976243499</v>
      </c>
      <c r="D1491" s="2">
        <f>MACD!E1491</f>
        <v>3.2921466693509593E-2</v>
      </c>
      <c r="E1491" s="2">
        <f>MACD!F1491</f>
        <v>-3.4411046775494142E-2</v>
      </c>
      <c r="F1491" s="2">
        <f>'Moving Avg'!D1491</f>
        <v>6.491719999999999</v>
      </c>
      <c r="G1491" s="2">
        <f>'Moving Avg'!F1491</f>
        <v>6.5111099999999995</v>
      </c>
      <c r="H1491" s="2">
        <f>'Moving Avg'!G1491</f>
        <v>6.3758519999999974</v>
      </c>
      <c r="I1491" s="2">
        <f>'Moving Avg'!H1491</f>
        <v>5.8477600000000045</v>
      </c>
      <c r="J1491" s="6" t="str">
        <f>OBV!F1491</f>
        <v>BULLISH</v>
      </c>
      <c r="K1491" s="6" t="str">
        <f>OBV!G1491</f>
        <v>NEUTRAL</v>
      </c>
      <c r="L1491" s="6" t="str">
        <f>OBV!H1491</f>
        <v>BULLISH DIVERGENCE</v>
      </c>
      <c r="M1491" s="8">
        <f t="shared" si="230"/>
        <v>25</v>
      </c>
      <c r="N1491" s="8">
        <f t="shared" si="231"/>
        <v>0</v>
      </c>
      <c r="O1491" s="8">
        <f t="shared" si="232"/>
        <v>50</v>
      </c>
      <c r="P1491" s="8">
        <f t="shared" si="233"/>
        <v>66.5</v>
      </c>
      <c r="Q1491" s="9">
        <f t="shared" si="234"/>
        <v>26.225000000000001</v>
      </c>
      <c r="R1491" s="9">
        <f t="shared" si="235"/>
        <v>39.125</v>
      </c>
      <c r="S1491" s="9">
        <f t="shared" si="236"/>
        <v>46.174999999999997</v>
      </c>
      <c r="T1491" s="9">
        <f t="shared" si="237"/>
        <v>35.375</v>
      </c>
      <c r="U1491" s="8">
        <f t="shared" si="238"/>
        <v>37.174999999999997</v>
      </c>
      <c r="V1491" s="8">
        <f t="shared" si="239"/>
        <v>36.724999999999994</v>
      </c>
    </row>
    <row r="1492" spans="1:22" ht="13.5" x14ac:dyDescent="0.25">
      <c r="A1492" s="3">
        <f>RSI!A1492</f>
        <v>44183</v>
      </c>
      <c r="B1492" s="2">
        <f>RSI!B1492</f>
        <v>6.4069000000000003</v>
      </c>
      <c r="C1492" s="2">
        <f>RSI!I1492</f>
        <v>47.086721063351163</v>
      </c>
      <c r="D1492" s="2">
        <f>MACD!E1492</f>
        <v>7.6735167047609742E-2</v>
      </c>
      <c r="E1492" s="2">
        <f>MACD!F1492</f>
        <v>-1.2181804010873367E-2</v>
      </c>
      <c r="F1492" s="2">
        <f>'Moving Avg'!D1492</f>
        <v>6.4556199999999988</v>
      </c>
      <c r="G1492" s="2">
        <f>'Moving Avg'!F1492</f>
        <v>6.515625</v>
      </c>
      <c r="H1492" s="2">
        <f>'Moving Avg'!G1492</f>
        <v>6.3812659999999992</v>
      </c>
      <c r="I1492" s="2">
        <f>'Moving Avg'!H1492</f>
        <v>5.8493495000000033</v>
      </c>
      <c r="J1492" s="6" t="str">
        <f>OBV!F1492</f>
        <v>BULLISH</v>
      </c>
      <c r="K1492" s="6" t="str">
        <f>OBV!G1492</f>
        <v>NEUTRAL</v>
      </c>
      <c r="L1492" s="6" t="str">
        <f>OBV!H1492</f>
        <v>BULLISH DIVERGENCE</v>
      </c>
      <c r="M1492" s="8">
        <f t="shared" si="230"/>
        <v>25</v>
      </c>
      <c r="N1492" s="8">
        <f t="shared" si="231"/>
        <v>0</v>
      </c>
      <c r="O1492" s="8">
        <f t="shared" si="232"/>
        <v>50</v>
      </c>
      <c r="P1492" s="8">
        <f t="shared" si="233"/>
        <v>66.5</v>
      </c>
      <c r="Q1492" s="9">
        <f t="shared" si="234"/>
        <v>26.225000000000001</v>
      </c>
      <c r="R1492" s="9">
        <f t="shared" si="235"/>
        <v>39.125</v>
      </c>
      <c r="S1492" s="9">
        <f t="shared" si="236"/>
        <v>46.174999999999997</v>
      </c>
      <c r="T1492" s="9">
        <f t="shared" si="237"/>
        <v>35.375</v>
      </c>
      <c r="U1492" s="8">
        <f t="shared" si="238"/>
        <v>37.174999999999997</v>
      </c>
      <c r="V1492" s="8">
        <f t="shared" si="239"/>
        <v>36.724999999999994</v>
      </c>
    </row>
    <row r="1493" spans="1:22" ht="13.5" x14ac:dyDescent="0.25">
      <c r="A1493" s="3">
        <f>RSI!A1493</f>
        <v>44186</v>
      </c>
      <c r="B1493" s="2">
        <f>RSI!B1493</f>
        <v>6.4069000000000003</v>
      </c>
      <c r="C1493" s="2">
        <f>RSI!I1493</f>
        <v>47.086721063351163</v>
      </c>
      <c r="D1493" s="2">
        <f>MACD!E1493</f>
        <v>8.3659460293157295E-2</v>
      </c>
      <c r="E1493" s="2">
        <f>MACD!F1493</f>
        <v>6.9864488499327641E-3</v>
      </c>
      <c r="F1493" s="2">
        <f>'Moving Avg'!D1493</f>
        <v>6.457419999999999</v>
      </c>
      <c r="G1493" s="2">
        <f>'Moving Avg'!F1493</f>
        <v>6.5129200000000012</v>
      </c>
      <c r="H1493" s="2">
        <f>'Moving Avg'!G1493</f>
        <v>6.3868619999999998</v>
      </c>
      <c r="I1493" s="2">
        <f>'Moving Avg'!H1493</f>
        <v>5.8511145000000022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  <c r="M1493" s="8">
        <f t="shared" si="230"/>
        <v>25</v>
      </c>
      <c r="N1493" s="8">
        <f t="shared" si="231"/>
        <v>0</v>
      </c>
      <c r="O1493" s="8">
        <f t="shared" si="232"/>
        <v>50</v>
      </c>
      <c r="P1493" s="8">
        <f t="shared" si="233"/>
        <v>83.5</v>
      </c>
      <c r="Q1493" s="9">
        <f t="shared" si="234"/>
        <v>28.774999999999999</v>
      </c>
      <c r="R1493" s="9">
        <f t="shared" si="235"/>
        <v>43.375</v>
      </c>
      <c r="S1493" s="9">
        <f t="shared" si="236"/>
        <v>53.825000000000003</v>
      </c>
      <c r="T1493" s="9">
        <f t="shared" si="237"/>
        <v>39.625</v>
      </c>
      <c r="U1493" s="8">
        <f t="shared" si="238"/>
        <v>41.991666666666667</v>
      </c>
      <c r="V1493" s="8">
        <f t="shared" si="239"/>
        <v>41.400000000000006</v>
      </c>
    </row>
    <row r="1494" spans="1:22" ht="13.5" x14ac:dyDescent="0.25">
      <c r="A1494" s="3">
        <f>RSI!A1494</f>
        <v>44187</v>
      </c>
      <c r="B1494" s="2">
        <f>RSI!B1494</f>
        <v>6.4069000000000003</v>
      </c>
      <c r="C1494" s="2">
        <f>RSI!I1494</f>
        <v>47.086721063351163</v>
      </c>
      <c r="D1494" s="2">
        <f>MACD!E1494</f>
        <v>8.0156163430914695E-2</v>
      </c>
      <c r="E1494" s="2">
        <f>MACD!F1494</f>
        <v>2.1620391766129152E-2</v>
      </c>
      <c r="F1494" s="2">
        <f>'Moving Avg'!D1494</f>
        <v>6.4429800000000004</v>
      </c>
      <c r="G1494" s="2">
        <f>'Moving Avg'!F1494</f>
        <v>6.50976</v>
      </c>
      <c r="H1494" s="2">
        <f>'Moving Avg'!G1494</f>
        <v>6.3931779999999989</v>
      </c>
      <c r="I1494" s="2">
        <f>'Moving Avg'!H1494</f>
        <v>5.8535825000000026</v>
      </c>
      <c r="J1494" s="6" t="str">
        <f>OBV!F1494</f>
        <v>BULLISH</v>
      </c>
      <c r="K1494" s="6" t="str">
        <f>OBV!G1494</f>
        <v>NEUTRAL</v>
      </c>
      <c r="L1494" s="6" t="str">
        <f>OBV!H1494</f>
        <v>BULLISH DIVERGENCE</v>
      </c>
      <c r="M1494" s="8">
        <f t="shared" si="230"/>
        <v>25</v>
      </c>
      <c r="N1494" s="8">
        <f t="shared" si="231"/>
        <v>0</v>
      </c>
      <c r="O1494" s="8">
        <f t="shared" si="232"/>
        <v>50</v>
      </c>
      <c r="P1494" s="8">
        <f t="shared" si="233"/>
        <v>66.5</v>
      </c>
      <c r="Q1494" s="9">
        <f t="shared" si="234"/>
        <v>26.225000000000001</v>
      </c>
      <c r="R1494" s="9">
        <f t="shared" si="235"/>
        <v>39.125</v>
      </c>
      <c r="S1494" s="9">
        <f t="shared" si="236"/>
        <v>46.174999999999997</v>
      </c>
      <c r="T1494" s="9">
        <f t="shared" si="237"/>
        <v>35.375</v>
      </c>
      <c r="U1494" s="8">
        <f t="shared" si="238"/>
        <v>37.174999999999997</v>
      </c>
      <c r="V1494" s="8">
        <f t="shared" si="239"/>
        <v>36.724999999999994</v>
      </c>
    </row>
    <row r="1495" spans="1:22" ht="13.5" x14ac:dyDescent="0.25">
      <c r="A1495" s="3">
        <f>RSI!A1495</f>
        <v>44188</v>
      </c>
      <c r="B1495" s="2">
        <f>RSI!B1495</f>
        <v>6.4158999999999997</v>
      </c>
      <c r="C1495" s="2">
        <f>RSI!I1495</f>
        <v>47.634284272388278</v>
      </c>
      <c r="D1495" s="2">
        <f>MACD!E1495</f>
        <v>7.4089977417123087E-2</v>
      </c>
      <c r="E1495" s="2">
        <f>MACD!F1495</f>
        <v>3.2114308896327944E-2</v>
      </c>
      <c r="F1495" s="2">
        <f>'Moving Avg'!D1495</f>
        <v>6.4267399999999997</v>
      </c>
      <c r="G1495" s="2">
        <f>'Moving Avg'!F1495</f>
        <v>6.5057</v>
      </c>
      <c r="H1495" s="2">
        <f>'Moving Avg'!G1495</f>
        <v>6.399674000000001</v>
      </c>
      <c r="I1495" s="2">
        <f>'Moving Avg'!H1495</f>
        <v>5.8554365000000015</v>
      </c>
      <c r="J1495" s="6" t="str">
        <f>OBV!F1495</f>
        <v>BULLISH</v>
      </c>
      <c r="K1495" s="6" t="str">
        <f>OBV!G1495</f>
        <v>NEUTRAL</v>
      </c>
      <c r="L1495" s="6" t="str">
        <f>OBV!H1495</f>
        <v>BULLISH DIVERGENCE</v>
      </c>
      <c r="M1495" s="8">
        <f t="shared" si="230"/>
        <v>25</v>
      </c>
      <c r="N1495" s="8">
        <f t="shared" si="231"/>
        <v>0</v>
      </c>
      <c r="O1495" s="8">
        <f t="shared" si="232"/>
        <v>50</v>
      </c>
      <c r="P1495" s="8">
        <f t="shared" si="233"/>
        <v>66.5</v>
      </c>
      <c r="Q1495" s="9">
        <f t="shared" si="234"/>
        <v>26.225000000000001</v>
      </c>
      <c r="R1495" s="9">
        <f t="shared" si="235"/>
        <v>39.125</v>
      </c>
      <c r="S1495" s="9">
        <f t="shared" si="236"/>
        <v>46.174999999999997</v>
      </c>
      <c r="T1495" s="9">
        <f t="shared" si="237"/>
        <v>35.375</v>
      </c>
      <c r="U1495" s="8">
        <f t="shared" si="238"/>
        <v>37.174999999999997</v>
      </c>
      <c r="V1495" s="8">
        <f t="shared" si="239"/>
        <v>36.724999999999994</v>
      </c>
    </row>
    <row r="1496" spans="1:22" ht="13.5" x14ac:dyDescent="0.25">
      <c r="A1496" s="3">
        <f>RSI!A1496</f>
        <v>44189</v>
      </c>
      <c r="B1496" s="2">
        <f>RSI!B1496</f>
        <v>6.3166000000000002</v>
      </c>
      <c r="C1496" s="2">
        <f>RSI!I1496</f>
        <v>42.418535354536822</v>
      </c>
      <c r="D1496" s="2">
        <f>MACD!E1496</f>
        <v>8.6276413133759E-2</v>
      </c>
      <c r="E1496" s="2">
        <f>MACD!F1496</f>
        <v>4.2946729743814152E-2</v>
      </c>
      <c r="F1496" s="2">
        <f>'Moving Avg'!D1496</f>
        <v>6.3906400000000003</v>
      </c>
      <c r="G1496" s="2">
        <f>'Moving Avg'!F1496</f>
        <v>6.5057</v>
      </c>
      <c r="H1496" s="2">
        <f>'Moving Avg'!G1496</f>
        <v>6.4041839999999999</v>
      </c>
      <c r="I1496" s="2">
        <f>'Moving Avg'!H1496</f>
        <v>5.857629000000002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  <c r="M1496" s="8">
        <f t="shared" si="230"/>
        <v>25</v>
      </c>
      <c r="N1496" s="8">
        <f t="shared" si="231"/>
        <v>0</v>
      </c>
      <c r="O1496" s="8">
        <f t="shared" si="232"/>
        <v>50</v>
      </c>
      <c r="P1496" s="8">
        <f t="shared" si="233"/>
        <v>16.5</v>
      </c>
      <c r="Q1496" s="9">
        <f t="shared" si="234"/>
        <v>18.725000000000001</v>
      </c>
      <c r="R1496" s="9">
        <f t="shared" si="235"/>
        <v>26.625</v>
      </c>
      <c r="S1496" s="9">
        <f t="shared" si="236"/>
        <v>23.675000000000001</v>
      </c>
      <c r="T1496" s="9">
        <f t="shared" si="237"/>
        <v>22.875</v>
      </c>
      <c r="U1496" s="8">
        <f t="shared" si="238"/>
        <v>23.008333333333336</v>
      </c>
      <c r="V1496" s="8">
        <f t="shared" si="239"/>
        <v>22.975000000000001</v>
      </c>
    </row>
    <row r="1497" spans="1:22" ht="13.5" x14ac:dyDescent="0.25">
      <c r="A1497" s="3">
        <f>RSI!A1497</f>
        <v>44190</v>
      </c>
      <c r="B1497" s="2">
        <f>RSI!B1497</f>
        <v>6.3075999999999999</v>
      </c>
      <c r="C1497" s="2">
        <f>RSI!I1497</f>
        <v>41.969982356806121</v>
      </c>
      <c r="D1497" s="2">
        <f>MACD!E1497</f>
        <v>0.10503243640880022</v>
      </c>
      <c r="E1497" s="2">
        <f>MACD!F1497</f>
        <v>5.5363871076811372E-2</v>
      </c>
      <c r="F1497" s="2">
        <f>'Moving Avg'!D1497</f>
        <v>6.3707800000000008</v>
      </c>
      <c r="G1497" s="2">
        <f>'Moving Avg'!F1497</f>
        <v>6.4975750000000003</v>
      </c>
      <c r="H1497" s="2">
        <f>'Moving Avg'!G1497</f>
        <v>6.4088760000000002</v>
      </c>
      <c r="I1497" s="2">
        <f>'Moving Avg'!H1497</f>
        <v>5.859161000000003</v>
      </c>
      <c r="J1497" s="6" t="str">
        <f>OBV!F1497</f>
        <v>BEARISH</v>
      </c>
      <c r="K1497" s="6" t="str">
        <f>OBV!G1497</f>
        <v>NEUTRAL</v>
      </c>
      <c r="L1497" s="6" t="str">
        <f>OBV!H1497</f>
        <v>CONFIRMED BEARISH</v>
      </c>
      <c r="M1497" s="8">
        <f t="shared" si="230"/>
        <v>25</v>
      </c>
      <c r="N1497" s="8">
        <f t="shared" si="231"/>
        <v>0</v>
      </c>
      <c r="O1497" s="8">
        <f t="shared" si="232"/>
        <v>50</v>
      </c>
      <c r="P1497" s="8">
        <f t="shared" si="233"/>
        <v>16.5</v>
      </c>
      <c r="Q1497" s="9">
        <f t="shared" si="234"/>
        <v>18.725000000000001</v>
      </c>
      <c r="R1497" s="9">
        <f t="shared" si="235"/>
        <v>26.625</v>
      </c>
      <c r="S1497" s="9">
        <f t="shared" si="236"/>
        <v>23.675000000000001</v>
      </c>
      <c r="T1497" s="9">
        <f t="shared" si="237"/>
        <v>22.875</v>
      </c>
      <c r="U1497" s="8">
        <f t="shared" si="238"/>
        <v>23.008333333333336</v>
      </c>
      <c r="V1497" s="8">
        <f t="shared" si="239"/>
        <v>22.975000000000001</v>
      </c>
    </row>
    <row r="1498" spans="1:22" ht="13.5" x14ac:dyDescent="0.25">
      <c r="A1498" s="3">
        <f>RSI!A1498</f>
        <v>44193</v>
      </c>
      <c r="B1498" s="2">
        <f>RSI!B1498</f>
        <v>6.3166000000000002</v>
      </c>
      <c r="C1498" s="2">
        <f>RSI!I1498</f>
        <v>42.623380260417257</v>
      </c>
      <c r="D1498" s="2">
        <f>MACD!E1498</f>
        <v>9.189846676492941E-2</v>
      </c>
      <c r="E1498" s="2">
        <f>MACD!F1498</f>
        <v>6.2670790214434988E-2</v>
      </c>
      <c r="F1498" s="2">
        <f>'Moving Avg'!D1498</f>
        <v>6.3527200000000006</v>
      </c>
      <c r="G1498" s="2">
        <f>'Moving Avg'!F1498</f>
        <v>6.4885500000000009</v>
      </c>
      <c r="H1498" s="2">
        <f>'Moving Avg'!G1498</f>
        <v>6.4137480000000009</v>
      </c>
      <c r="I1498" s="2">
        <f>'Moving Avg'!H1498</f>
        <v>5.8616170000000025</v>
      </c>
      <c r="J1498" s="6" t="str">
        <f>OBV!F1498</f>
        <v>BEARISH</v>
      </c>
      <c r="K1498" s="6" t="str">
        <f>OBV!G1498</f>
        <v>NEUTRAL</v>
      </c>
      <c r="L1498" s="6" t="str">
        <f>OBV!H1498</f>
        <v>CONFIRMED BEARISH</v>
      </c>
      <c r="M1498" s="8">
        <f t="shared" si="230"/>
        <v>25</v>
      </c>
      <c r="N1498" s="8">
        <f t="shared" si="231"/>
        <v>0</v>
      </c>
      <c r="O1498" s="8">
        <f t="shared" si="232"/>
        <v>50</v>
      </c>
      <c r="P1498" s="8">
        <f t="shared" si="233"/>
        <v>16.5</v>
      </c>
      <c r="Q1498" s="9">
        <f t="shared" si="234"/>
        <v>18.725000000000001</v>
      </c>
      <c r="R1498" s="9">
        <f t="shared" si="235"/>
        <v>26.625</v>
      </c>
      <c r="S1498" s="9">
        <f t="shared" si="236"/>
        <v>23.675000000000001</v>
      </c>
      <c r="T1498" s="9">
        <f t="shared" si="237"/>
        <v>22.875</v>
      </c>
      <c r="U1498" s="8">
        <f t="shared" si="238"/>
        <v>23.008333333333336</v>
      </c>
      <c r="V1498" s="8">
        <f t="shared" si="239"/>
        <v>22.975000000000001</v>
      </c>
    </row>
    <row r="1499" spans="1:22" ht="13.5" x14ac:dyDescent="0.25">
      <c r="A1499" s="3">
        <f>RSI!A1499</f>
        <v>44194</v>
      </c>
      <c r="B1499" s="2">
        <f>RSI!B1499</f>
        <v>6.3166000000000002</v>
      </c>
      <c r="C1499" s="2">
        <f>RSI!I1499</f>
        <v>42.623380260417264</v>
      </c>
      <c r="D1499" s="2">
        <f>MACD!E1499</f>
        <v>9.3979847052324317E-2</v>
      </c>
      <c r="E1499" s="2">
        <f>MACD!F1499</f>
        <v>6.8932601582012865E-2</v>
      </c>
      <c r="F1499" s="2">
        <f>'Moving Avg'!D1499</f>
        <v>6.3346600000000004</v>
      </c>
      <c r="G1499" s="2">
        <f>'Moving Avg'!F1499</f>
        <v>6.4804250000000012</v>
      </c>
      <c r="H1499" s="2">
        <f>'Moving Avg'!G1499</f>
        <v>6.4173559999999998</v>
      </c>
      <c r="I1499" s="2">
        <f>'Moving Avg'!H1499</f>
        <v>5.8646440000000029</v>
      </c>
      <c r="J1499" s="6" t="str">
        <f>OBV!F1499</f>
        <v>BEARISH</v>
      </c>
      <c r="K1499" s="6" t="str">
        <f>OBV!G1499</f>
        <v>NEUTRAL</v>
      </c>
      <c r="L1499" s="6" t="str">
        <f>OBV!H1499</f>
        <v>CONFIRMED BEARISH</v>
      </c>
      <c r="M1499" s="8">
        <f t="shared" si="230"/>
        <v>25</v>
      </c>
      <c r="N1499" s="8">
        <f t="shared" si="231"/>
        <v>0</v>
      </c>
      <c r="O1499" s="8">
        <f t="shared" si="232"/>
        <v>50</v>
      </c>
      <c r="P1499" s="8">
        <f t="shared" si="233"/>
        <v>16.5</v>
      </c>
      <c r="Q1499" s="9">
        <f t="shared" si="234"/>
        <v>18.725000000000001</v>
      </c>
      <c r="R1499" s="9">
        <f t="shared" si="235"/>
        <v>26.625</v>
      </c>
      <c r="S1499" s="9">
        <f t="shared" si="236"/>
        <v>23.675000000000001</v>
      </c>
      <c r="T1499" s="9">
        <f t="shared" si="237"/>
        <v>22.875</v>
      </c>
      <c r="U1499" s="8">
        <f t="shared" si="238"/>
        <v>23.008333333333336</v>
      </c>
      <c r="V1499" s="8">
        <f t="shared" si="239"/>
        <v>22.975000000000001</v>
      </c>
    </row>
    <row r="1500" spans="1:22" ht="13.5" x14ac:dyDescent="0.25">
      <c r="A1500" s="3">
        <f>RSI!A1500</f>
        <v>44195</v>
      </c>
      <c r="B1500" s="2">
        <f>RSI!B1500</f>
        <v>6.5693000000000001</v>
      </c>
      <c r="C1500" s="2">
        <f>RSI!I1500</f>
        <v>58.016736706418733</v>
      </c>
      <c r="D1500" s="2">
        <f>MACD!E1500</f>
        <v>8.0442126798262237E-2</v>
      </c>
      <c r="E1500" s="2">
        <f>MACD!F1500</f>
        <v>7.1234506625262747E-2</v>
      </c>
      <c r="F1500" s="2">
        <f>'Moving Avg'!D1500</f>
        <v>6.3653400000000007</v>
      </c>
      <c r="G1500" s="2">
        <f>'Moving Avg'!F1500</f>
        <v>6.4759100000000007</v>
      </c>
      <c r="H1500" s="2">
        <f>'Moving Avg'!G1500</f>
        <v>6.4242139999999992</v>
      </c>
      <c r="I1500" s="2">
        <f>'Moving Avg'!H1500</f>
        <v>5.8684950000000038</v>
      </c>
      <c r="J1500" s="6" t="str">
        <f>OBV!F1500</f>
        <v>BEARISH</v>
      </c>
      <c r="K1500" s="6" t="str">
        <f>OBV!G1500</f>
        <v>NEUTRAL</v>
      </c>
      <c r="L1500" s="6" t="str">
        <f>OBV!H1500</f>
        <v>BEARISH DIVERGENCE</v>
      </c>
      <c r="M1500" s="8">
        <f t="shared" si="230"/>
        <v>25</v>
      </c>
      <c r="N1500" s="8">
        <f t="shared" si="231"/>
        <v>0</v>
      </c>
      <c r="O1500" s="8">
        <f t="shared" si="232"/>
        <v>50</v>
      </c>
      <c r="P1500" s="8">
        <f t="shared" si="233"/>
        <v>16.5</v>
      </c>
      <c r="Q1500" s="9">
        <f t="shared" si="234"/>
        <v>18.725000000000001</v>
      </c>
      <c r="R1500" s="9">
        <f t="shared" si="235"/>
        <v>26.625</v>
      </c>
      <c r="S1500" s="9">
        <f t="shared" si="236"/>
        <v>23.675000000000001</v>
      </c>
      <c r="T1500" s="9">
        <f t="shared" si="237"/>
        <v>22.875</v>
      </c>
      <c r="U1500" s="8">
        <f t="shared" si="238"/>
        <v>23.008333333333336</v>
      </c>
      <c r="V1500" s="8">
        <f t="shared" si="239"/>
        <v>22.975000000000001</v>
      </c>
    </row>
    <row r="1501" spans="1:22" ht="13.5" x14ac:dyDescent="0.25">
      <c r="A1501" s="3">
        <f>RSI!A1501</f>
        <v>44196</v>
      </c>
      <c r="B1501" s="2">
        <f>RSI!B1501</f>
        <v>6.3798000000000004</v>
      </c>
      <c r="C1501" s="2">
        <f>RSI!I1501</f>
        <v>47.685088385254048</v>
      </c>
      <c r="D1501" s="2">
        <f>MACD!E1501</f>
        <v>8.2133176436268052E-2</v>
      </c>
      <c r="E1501" s="2">
        <f>MACD!F1501</f>
        <v>7.3414240587463819E-2</v>
      </c>
      <c r="F1501" s="2">
        <f>'Moving Avg'!D1501</f>
        <v>6.37798</v>
      </c>
      <c r="G1501" s="2">
        <f>'Moving Avg'!F1501</f>
        <v>6.4569599999999996</v>
      </c>
      <c r="H1501" s="2">
        <f>'Moving Avg'!G1501</f>
        <v>6.4236719999999989</v>
      </c>
      <c r="I1501" s="2">
        <f>'Moving Avg'!H1501</f>
        <v>5.8722335000000037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  <c r="M1501" s="8">
        <f t="shared" si="230"/>
        <v>25</v>
      </c>
      <c r="N1501" s="8">
        <f t="shared" si="231"/>
        <v>0</v>
      </c>
      <c r="O1501" s="8">
        <f t="shared" si="232"/>
        <v>50</v>
      </c>
      <c r="P1501" s="8">
        <f t="shared" si="233"/>
        <v>83.5</v>
      </c>
      <c r="Q1501" s="9">
        <f t="shared" si="234"/>
        <v>28.774999999999999</v>
      </c>
      <c r="R1501" s="9">
        <f t="shared" si="235"/>
        <v>43.375</v>
      </c>
      <c r="S1501" s="9">
        <f t="shared" si="236"/>
        <v>53.825000000000003</v>
      </c>
      <c r="T1501" s="9">
        <f t="shared" si="237"/>
        <v>39.625</v>
      </c>
      <c r="U1501" s="8">
        <f t="shared" si="238"/>
        <v>41.991666666666667</v>
      </c>
      <c r="V1501" s="8">
        <f t="shared" si="239"/>
        <v>41.400000000000006</v>
      </c>
    </row>
    <row r="1502" spans="1:22" ht="13.5" x14ac:dyDescent="0.25">
      <c r="A1502" s="3">
        <f>RSI!A1502</f>
        <v>44200</v>
      </c>
      <c r="B1502" s="2">
        <f>RSI!B1502</f>
        <v>6.4970999999999997</v>
      </c>
      <c r="C1502" s="2">
        <f>RSI!I1502</f>
        <v>53.236424329899009</v>
      </c>
      <c r="D1502" s="2">
        <f>MACD!E1502</f>
        <v>6.1293022432583832E-2</v>
      </c>
      <c r="E1502" s="2">
        <f>MACD!F1502</f>
        <v>7.0989996956487819E-2</v>
      </c>
      <c r="F1502" s="2">
        <f>'Moving Avg'!D1502</f>
        <v>6.4158799999999996</v>
      </c>
      <c r="G1502" s="2">
        <f>'Moving Avg'!F1502</f>
        <v>6.4438749999999985</v>
      </c>
      <c r="H1502" s="2">
        <f>'Moving Avg'!G1502</f>
        <v>6.4256559999999983</v>
      </c>
      <c r="I1502" s="2">
        <f>'Moving Avg'!H1502</f>
        <v>5.8766025000000033</v>
      </c>
      <c r="J1502" s="6" t="str">
        <f>OBV!F1502</f>
        <v>BULLISH</v>
      </c>
      <c r="K1502" s="6" t="str">
        <f>OBV!G1502</f>
        <v>NEUTRAL</v>
      </c>
      <c r="L1502" s="6" t="str">
        <f>OBV!H1502</f>
        <v>CONFIRMED BULLISH</v>
      </c>
      <c r="M1502" s="8">
        <f t="shared" si="230"/>
        <v>25</v>
      </c>
      <c r="N1502" s="8">
        <f t="shared" si="231"/>
        <v>45</v>
      </c>
      <c r="O1502" s="8">
        <f t="shared" si="232"/>
        <v>50</v>
      </c>
      <c r="P1502" s="8">
        <f t="shared" si="233"/>
        <v>83.5</v>
      </c>
      <c r="Q1502" s="9">
        <f t="shared" si="234"/>
        <v>44.524999999999999</v>
      </c>
      <c r="R1502" s="9">
        <f t="shared" si="235"/>
        <v>52.375</v>
      </c>
      <c r="S1502" s="9">
        <f t="shared" si="236"/>
        <v>60.575000000000003</v>
      </c>
      <c r="T1502" s="9">
        <f t="shared" si="237"/>
        <v>50.875</v>
      </c>
      <c r="U1502" s="8">
        <f t="shared" si="238"/>
        <v>52.491666666666674</v>
      </c>
      <c r="V1502" s="8">
        <f t="shared" si="239"/>
        <v>52.087500000000006</v>
      </c>
    </row>
    <row r="1503" spans="1:22" ht="13.5" x14ac:dyDescent="0.25">
      <c r="A1503" s="3">
        <f>RSI!A1503</f>
        <v>44201</v>
      </c>
      <c r="B1503" s="2">
        <f>RSI!B1503</f>
        <v>6.5873999999999997</v>
      </c>
      <c r="C1503" s="2">
        <f>RSI!I1503</f>
        <v>57.017681964121657</v>
      </c>
      <c r="D1503" s="2">
        <f>MACD!E1503</f>
        <v>3.654996134784394E-2</v>
      </c>
      <c r="E1503" s="2">
        <f>MACD!F1503</f>
        <v>6.4101989834759052E-2</v>
      </c>
      <c r="F1503" s="2">
        <f>'Moving Avg'!D1503</f>
        <v>6.47004</v>
      </c>
      <c r="G1503" s="2">
        <f>'Moving Avg'!F1503</f>
        <v>6.4452299999999978</v>
      </c>
      <c r="H1503" s="2">
        <f>'Moving Avg'!G1503</f>
        <v>6.4274619999999985</v>
      </c>
      <c r="I1503" s="2">
        <f>'Moving Avg'!H1503</f>
        <v>5.8822575000000041</v>
      </c>
      <c r="J1503" s="6" t="str">
        <f>OBV!F1503</f>
        <v>BULLISH</v>
      </c>
      <c r="K1503" s="6" t="str">
        <f>OBV!G1503</f>
        <v>NEUTRAL</v>
      </c>
      <c r="L1503" s="6" t="str">
        <f>OBV!H1503</f>
        <v>CONFIRMED BULLISH</v>
      </c>
      <c r="M1503" s="8">
        <f t="shared" si="230"/>
        <v>25</v>
      </c>
      <c r="N1503" s="8">
        <f t="shared" si="231"/>
        <v>100</v>
      </c>
      <c r="O1503" s="8">
        <f t="shared" si="232"/>
        <v>50</v>
      </c>
      <c r="P1503" s="8">
        <f t="shared" si="233"/>
        <v>83.5</v>
      </c>
      <c r="Q1503" s="9">
        <f t="shared" si="234"/>
        <v>63.774999999999999</v>
      </c>
      <c r="R1503" s="9">
        <f t="shared" si="235"/>
        <v>63.375</v>
      </c>
      <c r="S1503" s="9">
        <f t="shared" si="236"/>
        <v>68.825000000000003</v>
      </c>
      <c r="T1503" s="9">
        <f t="shared" si="237"/>
        <v>64.625</v>
      </c>
      <c r="U1503" s="8">
        <f t="shared" si="238"/>
        <v>65.325000000000003</v>
      </c>
      <c r="V1503" s="8">
        <f t="shared" si="239"/>
        <v>65.150000000000006</v>
      </c>
    </row>
    <row r="1504" spans="1:22" ht="13.5" x14ac:dyDescent="0.25">
      <c r="A1504" s="3">
        <f>RSI!A1504</f>
        <v>44202</v>
      </c>
      <c r="B1504" s="2">
        <f>RSI!B1504</f>
        <v>6.4970999999999997</v>
      </c>
      <c r="C1504" s="2">
        <f>RSI!I1504</f>
        <v>52.45035915758438</v>
      </c>
      <c r="D1504" s="2">
        <f>MACD!E1504</f>
        <v>2.1379757234752716E-2</v>
      </c>
      <c r="E1504" s="2">
        <f>MACD!F1504</f>
        <v>5.555754331475779E-2</v>
      </c>
      <c r="F1504" s="2">
        <f>'Moving Avg'!D1504</f>
        <v>6.5061399999999994</v>
      </c>
      <c r="G1504" s="2">
        <f>'Moving Avg'!F1504</f>
        <v>6.4452299999999996</v>
      </c>
      <c r="H1504" s="2">
        <f>'Moving Avg'!G1504</f>
        <v>6.4274619999999985</v>
      </c>
      <c r="I1504" s="2">
        <f>'Moving Avg'!H1504</f>
        <v>5.8886470000000033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  <c r="M1504" s="8">
        <f t="shared" si="230"/>
        <v>25</v>
      </c>
      <c r="N1504" s="8">
        <f t="shared" si="231"/>
        <v>100</v>
      </c>
      <c r="O1504" s="8">
        <f t="shared" si="232"/>
        <v>50</v>
      </c>
      <c r="P1504" s="8">
        <f t="shared" si="233"/>
        <v>83.5</v>
      </c>
      <c r="Q1504" s="9">
        <f t="shared" si="234"/>
        <v>63.774999999999999</v>
      </c>
      <c r="R1504" s="9">
        <f t="shared" si="235"/>
        <v>63.375</v>
      </c>
      <c r="S1504" s="9">
        <f t="shared" si="236"/>
        <v>68.825000000000003</v>
      </c>
      <c r="T1504" s="9">
        <f t="shared" si="237"/>
        <v>64.625</v>
      </c>
      <c r="U1504" s="8">
        <f t="shared" si="238"/>
        <v>65.325000000000003</v>
      </c>
      <c r="V1504" s="8">
        <f t="shared" si="239"/>
        <v>65.150000000000006</v>
      </c>
    </row>
    <row r="1505" spans="1:22" ht="13.5" x14ac:dyDescent="0.25">
      <c r="A1505" s="3">
        <f>RSI!A1505</f>
        <v>44203</v>
      </c>
      <c r="B1505" s="2">
        <f>RSI!B1505</f>
        <v>6.6325000000000003</v>
      </c>
      <c r="C1505" s="2">
        <f>RSI!I1505</f>
        <v>57.896467563779922</v>
      </c>
      <c r="D1505" s="2">
        <f>MACD!E1505</f>
        <v>-4.2230874826465481E-4</v>
      </c>
      <c r="E1505" s="2">
        <f>MACD!F1505</f>
        <v>4.4361572902153305E-2</v>
      </c>
      <c r="F1505" s="2">
        <f>'Moving Avg'!D1505</f>
        <v>6.5187799999999996</v>
      </c>
      <c r="G1505" s="2">
        <f>'Moving Avg'!F1505</f>
        <v>6.4528999999999996</v>
      </c>
      <c r="H1505" s="2">
        <f>'Moving Avg'!G1505</f>
        <v>6.4337799999999978</v>
      </c>
      <c r="I1505" s="2">
        <f>'Moving Avg'!H1505</f>
        <v>5.8964605000000025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  <c r="M1505" s="8">
        <f t="shared" si="230"/>
        <v>25</v>
      </c>
      <c r="N1505" s="8">
        <f t="shared" si="231"/>
        <v>100</v>
      </c>
      <c r="O1505" s="8">
        <f t="shared" si="232"/>
        <v>50</v>
      </c>
      <c r="P1505" s="8">
        <f t="shared" si="233"/>
        <v>83.5</v>
      </c>
      <c r="Q1505" s="9">
        <f t="shared" si="234"/>
        <v>63.774999999999999</v>
      </c>
      <c r="R1505" s="9">
        <f t="shared" si="235"/>
        <v>63.375</v>
      </c>
      <c r="S1505" s="9">
        <f t="shared" si="236"/>
        <v>68.825000000000003</v>
      </c>
      <c r="T1505" s="9">
        <f t="shared" si="237"/>
        <v>64.625</v>
      </c>
      <c r="U1505" s="8">
        <f t="shared" si="238"/>
        <v>65.325000000000003</v>
      </c>
      <c r="V1505" s="8">
        <f t="shared" si="239"/>
        <v>65.150000000000006</v>
      </c>
    </row>
    <row r="1506" spans="1:22" ht="13.5" x14ac:dyDescent="0.25">
      <c r="A1506" s="3">
        <f>RSI!A1506</f>
        <v>44204</v>
      </c>
      <c r="B1506" s="2">
        <f>RSI!B1506</f>
        <v>6.6776</v>
      </c>
      <c r="C1506" s="2">
        <f>RSI!I1506</f>
        <v>59.55801985426735</v>
      </c>
      <c r="D1506" s="2">
        <f>MACD!E1506</f>
        <v>-3.8584926726430879E-2</v>
      </c>
      <c r="E1506" s="2">
        <f>MACD!F1506</f>
        <v>2.7772272976436467E-2</v>
      </c>
      <c r="F1506" s="2">
        <f>'Moving Avg'!D1506</f>
        <v>6.5783399999999999</v>
      </c>
      <c r="G1506" s="2">
        <f>'Moving Avg'!F1506</f>
        <v>6.45967</v>
      </c>
      <c r="H1506" s="2">
        <f>'Moving Avg'!G1506</f>
        <v>6.4386519999999976</v>
      </c>
      <c r="I1506" s="2">
        <f>'Moving Avg'!H1506</f>
        <v>5.9039285000000019</v>
      </c>
      <c r="J1506" s="6" t="str">
        <f>OBV!F1506</f>
        <v>BULLISH</v>
      </c>
      <c r="K1506" s="6" t="str">
        <f>OBV!G1506</f>
        <v>STRONG</v>
      </c>
      <c r="L1506" s="6" t="str">
        <f>OBV!H1506</f>
        <v>CONFIRMED BULLISH</v>
      </c>
      <c r="M1506" s="8">
        <f t="shared" si="230"/>
        <v>25</v>
      </c>
      <c r="N1506" s="8">
        <f t="shared" si="231"/>
        <v>100</v>
      </c>
      <c r="O1506" s="8">
        <f t="shared" si="232"/>
        <v>50</v>
      </c>
      <c r="P1506" s="8">
        <f t="shared" si="233"/>
        <v>100</v>
      </c>
      <c r="Q1506" s="9">
        <f t="shared" si="234"/>
        <v>66.25</v>
      </c>
      <c r="R1506" s="9">
        <f t="shared" si="235"/>
        <v>67.5</v>
      </c>
      <c r="S1506" s="9">
        <f t="shared" si="236"/>
        <v>76.25</v>
      </c>
      <c r="T1506" s="9">
        <f t="shared" si="237"/>
        <v>68.75</v>
      </c>
      <c r="U1506" s="8">
        <f t="shared" si="238"/>
        <v>70</v>
      </c>
      <c r="V1506" s="8">
        <f t="shared" si="239"/>
        <v>69.6875</v>
      </c>
    </row>
    <row r="1507" spans="1:22" ht="13.5" x14ac:dyDescent="0.25">
      <c r="A1507" s="3">
        <f>RSI!A1507</f>
        <v>44207</v>
      </c>
      <c r="B1507" s="2">
        <f>RSI!B1507</f>
        <v>6.6776</v>
      </c>
      <c r="C1507" s="2">
        <f>RSI!I1507</f>
        <v>59.55801985426735</v>
      </c>
      <c r="D1507" s="2">
        <f>MACD!E1507</f>
        <v>-7.3543274980249151E-2</v>
      </c>
      <c r="E1507" s="2">
        <f>MACD!F1507</f>
        <v>7.509163385099344E-3</v>
      </c>
      <c r="F1507" s="2">
        <f>'Moving Avg'!D1507</f>
        <v>6.6144399999999992</v>
      </c>
      <c r="G1507" s="2">
        <f>'Moving Avg'!F1507</f>
        <v>6.4641799999999989</v>
      </c>
      <c r="H1507" s="2">
        <f>'Moving Avg'!G1507</f>
        <v>6.4473139999999978</v>
      </c>
      <c r="I1507" s="2">
        <f>'Moving Avg'!H1507</f>
        <v>5.9121435000000018</v>
      </c>
      <c r="J1507" s="6" t="str">
        <f>OBV!F1507</f>
        <v>BULLISH</v>
      </c>
      <c r="K1507" s="6" t="str">
        <f>OBV!G1507</f>
        <v>STRONG</v>
      </c>
      <c r="L1507" s="6" t="str">
        <f>OBV!H1507</f>
        <v>CONFIRMED BULLISH</v>
      </c>
      <c r="M1507" s="8">
        <f t="shared" si="230"/>
        <v>25</v>
      </c>
      <c r="N1507" s="8">
        <f t="shared" si="231"/>
        <v>100</v>
      </c>
      <c r="O1507" s="8">
        <f t="shared" si="232"/>
        <v>50</v>
      </c>
      <c r="P1507" s="8">
        <f t="shared" si="233"/>
        <v>100</v>
      </c>
      <c r="Q1507" s="9">
        <f t="shared" si="234"/>
        <v>66.25</v>
      </c>
      <c r="R1507" s="9">
        <f t="shared" si="235"/>
        <v>67.5</v>
      </c>
      <c r="S1507" s="9">
        <f t="shared" si="236"/>
        <v>76.25</v>
      </c>
      <c r="T1507" s="9">
        <f t="shared" si="237"/>
        <v>68.75</v>
      </c>
      <c r="U1507" s="8">
        <f t="shared" si="238"/>
        <v>70</v>
      </c>
      <c r="V1507" s="8">
        <f t="shared" si="239"/>
        <v>69.6875</v>
      </c>
    </row>
    <row r="1508" spans="1:22" ht="13.5" x14ac:dyDescent="0.25">
      <c r="A1508" s="3">
        <f>RSI!A1508</f>
        <v>44208</v>
      </c>
      <c r="B1508" s="2">
        <f>RSI!B1508</f>
        <v>6.6776</v>
      </c>
      <c r="C1508" s="2">
        <f>RSI!I1508</f>
        <v>59.55801985426735</v>
      </c>
      <c r="D1508" s="2">
        <f>MACD!E1508</f>
        <v>-0.10292610309956185</v>
      </c>
      <c r="E1508" s="2">
        <f>MACD!F1508</f>
        <v>-1.4577889911832898E-2</v>
      </c>
      <c r="F1508" s="2">
        <f>'Moving Avg'!D1508</f>
        <v>6.6324799999999993</v>
      </c>
      <c r="G1508" s="2">
        <f>'Moving Avg'!F1508</f>
        <v>6.4781649999999997</v>
      </c>
      <c r="H1508" s="2">
        <f>'Moving Avg'!G1508</f>
        <v>6.4559759999999979</v>
      </c>
      <c r="I1508" s="2">
        <f>'Moving Avg'!H1508</f>
        <v>5.9196115000000011</v>
      </c>
      <c r="J1508" s="6" t="str">
        <f>OBV!F1508</f>
        <v>BULLISH</v>
      </c>
      <c r="K1508" s="6" t="str">
        <f>OBV!G1508</f>
        <v>STRONG</v>
      </c>
      <c r="L1508" s="6" t="str">
        <f>OBV!H1508</f>
        <v>CONFIRMED BULLISH</v>
      </c>
      <c r="M1508" s="8">
        <f t="shared" si="230"/>
        <v>25</v>
      </c>
      <c r="N1508" s="8">
        <f t="shared" si="231"/>
        <v>100</v>
      </c>
      <c r="O1508" s="8">
        <f t="shared" si="232"/>
        <v>50</v>
      </c>
      <c r="P1508" s="8">
        <f t="shared" si="233"/>
        <v>100</v>
      </c>
      <c r="Q1508" s="9">
        <f t="shared" si="234"/>
        <v>66.25</v>
      </c>
      <c r="R1508" s="9">
        <f t="shared" si="235"/>
        <v>67.5</v>
      </c>
      <c r="S1508" s="9">
        <f t="shared" si="236"/>
        <v>76.25</v>
      </c>
      <c r="T1508" s="9">
        <f t="shared" si="237"/>
        <v>68.75</v>
      </c>
      <c r="U1508" s="8">
        <f t="shared" si="238"/>
        <v>70</v>
      </c>
      <c r="V1508" s="8">
        <f t="shared" si="239"/>
        <v>69.6875</v>
      </c>
    </row>
    <row r="1509" spans="1:22" ht="13.5" x14ac:dyDescent="0.25">
      <c r="A1509" s="3">
        <f>RSI!A1509</f>
        <v>44209</v>
      </c>
      <c r="B1509" s="2">
        <f>RSI!B1509</f>
        <v>6.8581000000000003</v>
      </c>
      <c r="C1509" s="2">
        <f>RSI!I1509</f>
        <v>66.221364745822839</v>
      </c>
      <c r="D1509" s="2">
        <f>MACD!E1509</f>
        <v>-0.14225822082153616</v>
      </c>
      <c r="E1509" s="2">
        <f>MACD!F1509</f>
        <v>-4.0113956093773551E-2</v>
      </c>
      <c r="F1509" s="2">
        <f>'Moving Avg'!D1509</f>
        <v>6.7046800000000006</v>
      </c>
      <c r="G1509" s="2">
        <f>'Moving Avg'!F1509</f>
        <v>6.4971150000000009</v>
      </c>
      <c r="H1509" s="2">
        <f>'Moving Avg'!G1509</f>
        <v>6.4646399999999975</v>
      </c>
      <c r="I1509" s="2">
        <f>'Moving Avg'!H1509</f>
        <v>5.927982000000001</v>
      </c>
      <c r="J1509" s="6" t="str">
        <f>OBV!F1509</f>
        <v>BULLISH</v>
      </c>
      <c r="K1509" s="6" t="str">
        <f>OBV!G1509</f>
        <v>STRONG</v>
      </c>
      <c r="L1509" s="6" t="str">
        <f>OBV!H1509</f>
        <v>CONFIRMED BULLISH</v>
      </c>
      <c r="M1509" s="8">
        <f t="shared" si="230"/>
        <v>25</v>
      </c>
      <c r="N1509" s="8">
        <f t="shared" si="231"/>
        <v>100</v>
      </c>
      <c r="O1509" s="8">
        <f t="shared" si="232"/>
        <v>50</v>
      </c>
      <c r="P1509" s="8">
        <f t="shared" si="233"/>
        <v>100</v>
      </c>
      <c r="Q1509" s="9">
        <f t="shared" si="234"/>
        <v>66.25</v>
      </c>
      <c r="R1509" s="9">
        <f t="shared" si="235"/>
        <v>67.5</v>
      </c>
      <c r="S1509" s="9">
        <f t="shared" si="236"/>
        <v>76.25</v>
      </c>
      <c r="T1509" s="9">
        <f t="shared" si="237"/>
        <v>68.75</v>
      </c>
      <c r="U1509" s="8">
        <f t="shared" si="238"/>
        <v>70</v>
      </c>
      <c r="V1509" s="8">
        <f t="shared" si="239"/>
        <v>69.6875</v>
      </c>
    </row>
    <row r="1510" spans="1:22" ht="13.5" x14ac:dyDescent="0.25">
      <c r="A1510" s="3">
        <f>RSI!A1510</f>
        <v>44211</v>
      </c>
      <c r="B1510" s="2">
        <f>RSI!B1510</f>
        <v>6.9482999999999997</v>
      </c>
      <c r="C1510" s="2">
        <f>RSI!I1510</f>
        <v>68.972550844344127</v>
      </c>
      <c r="D1510" s="2">
        <f>MACD!E1510</f>
        <v>-0.14542830483936253</v>
      </c>
      <c r="E1510" s="2">
        <f>MACD!F1510</f>
        <v>-6.1176825842891344E-2</v>
      </c>
      <c r="F1510" s="2">
        <f>'Moving Avg'!D1510</f>
        <v>6.7678400000000014</v>
      </c>
      <c r="G1510" s="2">
        <f>'Moving Avg'!F1510</f>
        <v>6.5196749999999994</v>
      </c>
      <c r="H1510" s="2">
        <f>'Moving Avg'!G1510</f>
        <v>6.4752879999999973</v>
      </c>
      <c r="I1510" s="2">
        <f>'Moving Avg'!H1510</f>
        <v>5.9360565000000012</v>
      </c>
      <c r="J1510" s="6" t="str">
        <f>OBV!F1510</f>
        <v>BULLISH</v>
      </c>
      <c r="K1510" s="6" t="str">
        <f>OBV!G1510</f>
        <v>STRONG</v>
      </c>
      <c r="L1510" s="6" t="str">
        <f>OBV!H1510</f>
        <v>CONFIRMED BULLISH</v>
      </c>
      <c r="M1510" s="8">
        <f t="shared" si="230"/>
        <v>25</v>
      </c>
      <c r="N1510" s="8">
        <f t="shared" si="231"/>
        <v>100</v>
      </c>
      <c r="O1510" s="8">
        <f t="shared" si="232"/>
        <v>50</v>
      </c>
      <c r="P1510" s="8">
        <f t="shared" si="233"/>
        <v>100</v>
      </c>
      <c r="Q1510" s="9">
        <f t="shared" si="234"/>
        <v>66.25</v>
      </c>
      <c r="R1510" s="9">
        <f t="shared" si="235"/>
        <v>67.5</v>
      </c>
      <c r="S1510" s="9">
        <f t="shared" si="236"/>
        <v>76.25</v>
      </c>
      <c r="T1510" s="9">
        <f t="shared" si="237"/>
        <v>68.75</v>
      </c>
      <c r="U1510" s="8">
        <f t="shared" si="238"/>
        <v>70</v>
      </c>
      <c r="V1510" s="8">
        <f t="shared" si="239"/>
        <v>69.6875</v>
      </c>
    </row>
    <row r="1511" spans="1:22" ht="13.5" x14ac:dyDescent="0.25">
      <c r="A1511" s="3">
        <f>RSI!A1511</f>
        <v>44214</v>
      </c>
      <c r="B1511" s="2">
        <f>RSI!B1511</f>
        <v>7.21</v>
      </c>
      <c r="C1511" s="2">
        <f>RSI!I1511</f>
        <v>75.2667551390131</v>
      </c>
      <c r="D1511" s="2">
        <f>MACD!E1511</f>
        <v>-0.19911280593778002</v>
      </c>
      <c r="E1511" s="2">
        <f>MACD!F1511</f>
        <v>-8.8764021861869075E-2</v>
      </c>
      <c r="F1511" s="2">
        <f>'Moving Avg'!D1511</f>
        <v>6.87432</v>
      </c>
      <c r="G1511" s="2">
        <f>'Moving Avg'!F1511</f>
        <v>6.55532</v>
      </c>
      <c r="H1511" s="2">
        <f>'Moving Avg'!G1511</f>
        <v>6.4967639999999971</v>
      </c>
      <c r="I1511" s="2">
        <f>'Moving Avg'!H1511</f>
        <v>5.9446930000000009</v>
      </c>
      <c r="J1511" s="6" t="str">
        <f>OBV!F1511</f>
        <v>BULLISH</v>
      </c>
      <c r="K1511" s="6" t="str">
        <f>OBV!G1511</f>
        <v>NEUTRAL</v>
      </c>
      <c r="L1511" s="6" t="str">
        <f>OBV!H1511</f>
        <v>CONFIRMED BULLISH</v>
      </c>
      <c r="M1511" s="8">
        <f t="shared" si="230"/>
        <v>0</v>
      </c>
      <c r="N1511" s="8">
        <f t="shared" si="231"/>
        <v>100</v>
      </c>
      <c r="O1511" s="8">
        <f t="shared" si="232"/>
        <v>50</v>
      </c>
      <c r="P1511" s="8">
        <f t="shared" si="233"/>
        <v>83.5</v>
      </c>
      <c r="Q1511" s="9">
        <f t="shared" si="234"/>
        <v>55.024999999999999</v>
      </c>
      <c r="R1511" s="9">
        <f t="shared" si="235"/>
        <v>58.375</v>
      </c>
      <c r="S1511" s="9">
        <f t="shared" si="236"/>
        <v>65.075000000000003</v>
      </c>
      <c r="T1511" s="9">
        <f t="shared" si="237"/>
        <v>58.375</v>
      </c>
      <c r="U1511" s="8">
        <f t="shared" si="238"/>
        <v>59.491666666666674</v>
      </c>
      <c r="V1511" s="8">
        <f t="shared" si="239"/>
        <v>59.212500000000006</v>
      </c>
    </row>
    <row r="1512" spans="1:22" ht="13.5" x14ac:dyDescent="0.25">
      <c r="A1512" s="3">
        <f>RSI!A1512</f>
        <v>44215</v>
      </c>
      <c r="B1512" s="2">
        <f>RSI!B1512</f>
        <v>7.4175000000000004</v>
      </c>
      <c r="C1512" s="2">
        <f>RSI!I1512</f>
        <v>78.918463492273318</v>
      </c>
      <c r="D1512" s="2">
        <f>MACD!E1512</f>
        <v>-0.24568940587599553</v>
      </c>
      <c r="E1512" s="2">
        <f>MACD!F1512</f>
        <v>-0.12014909866469436</v>
      </c>
      <c r="F1512" s="2">
        <f>'Moving Avg'!D1512</f>
        <v>7.0223000000000013</v>
      </c>
      <c r="G1512" s="2">
        <f>'Moving Avg'!F1512</f>
        <v>6.6058499999999993</v>
      </c>
      <c r="H1512" s="2">
        <f>'Moving Avg'!G1512</f>
        <v>6.516975999999997</v>
      </c>
      <c r="I1512" s="2">
        <f>'Moving Avg'!H1512</f>
        <v>5.9543670000000013</v>
      </c>
      <c r="J1512" s="6" t="str">
        <f>OBV!F1512</f>
        <v>BULLISH</v>
      </c>
      <c r="K1512" s="6" t="str">
        <f>OBV!G1512</f>
        <v>NEUTRAL</v>
      </c>
      <c r="L1512" s="6" t="str">
        <f>OBV!H1512</f>
        <v>CONFIRMED BULLISH</v>
      </c>
      <c r="M1512" s="8">
        <f t="shared" si="230"/>
        <v>0</v>
      </c>
      <c r="N1512" s="8">
        <f t="shared" si="231"/>
        <v>100</v>
      </c>
      <c r="O1512" s="8">
        <f t="shared" si="232"/>
        <v>50</v>
      </c>
      <c r="P1512" s="8">
        <f t="shared" si="233"/>
        <v>83.5</v>
      </c>
      <c r="Q1512" s="9">
        <f t="shared" si="234"/>
        <v>55.024999999999999</v>
      </c>
      <c r="R1512" s="9">
        <f t="shared" si="235"/>
        <v>58.375</v>
      </c>
      <c r="S1512" s="9">
        <f t="shared" si="236"/>
        <v>65.075000000000003</v>
      </c>
      <c r="T1512" s="9">
        <f t="shared" si="237"/>
        <v>58.375</v>
      </c>
      <c r="U1512" s="8">
        <f t="shared" si="238"/>
        <v>59.491666666666674</v>
      </c>
      <c r="V1512" s="8">
        <f t="shared" si="239"/>
        <v>59.212500000000006</v>
      </c>
    </row>
    <row r="1513" spans="1:22" ht="13.5" x14ac:dyDescent="0.25">
      <c r="A1513" s="3">
        <f>RSI!A1513</f>
        <v>44216</v>
      </c>
      <c r="B1513" s="2">
        <f>RSI!B1513</f>
        <v>7.5167999999999999</v>
      </c>
      <c r="C1513" s="2">
        <f>RSI!I1513</f>
        <v>80.409142910684665</v>
      </c>
      <c r="D1513" s="2">
        <f>MACD!E1513</f>
        <v>-0.28333330148712221</v>
      </c>
      <c r="E1513" s="2">
        <f>MACD!F1513</f>
        <v>-0.15278593922917993</v>
      </c>
      <c r="F1513" s="2">
        <f>'Moving Avg'!D1513</f>
        <v>7.1901399999999995</v>
      </c>
      <c r="G1513" s="2">
        <f>'Moving Avg'!F1513</f>
        <v>6.6613449999999998</v>
      </c>
      <c r="H1513" s="2">
        <f>'Moving Avg'!G1513</f>
        <v>6.5424219999999966</v>
      </c>
      <c r="I1513" s="2">
        <f>'Moving Avg'!H1513</f>
        <v>5.9653280000000022</v>
      </c>
      <c r="J1513" s="6" t="str">
        <f>OBV!F1513</f>
        <v>BULLISH</v>
      </c>
      <c r="K1513" s="6" t="str">
        <f>OBV!G1513</f>
        <v>NEUTRAL</v>
      </c>
      <c r="L1513" s="6" t="str">
        <f>OBV!H1513</f>
        <v>CONFIRMED BULLISH</v>
      </c>
      <c r="M1513" s="8">
        <f t="shared" si="230"/>
        <v>0</v>
      </c>
      <c r="N1513" s="8">
        <f t="shared" si="231"/>
        <v>100</v>
      </c>
      <c r="O1513" s="8">
        <f t="shared" si="232"/>
        <v>50</v>
      </c>
      <c r="P1513" s="8">
        <f t="shared" si="233"/>
        <v>83.5</v>
      </c>
      <c r="Q1513" s="9">
        <f t="shared" si="234"/>
        <v>55.024999999999999</v>
      </c>
      <c r="R1513" s="9">
        <f t="shared" si="235"/>
        <v>58.375</v>
      </c>
      <c r="S1513" s="9">
        <f t="shared" si="236"/>
        <v>65.075000000000003</v>
      </c>
      <c r="T1513" s="9">
        <f t="shared" si="237"/>
        <v>58.375</v>
      </c>
      <c r="U1513" s="8">
        <f t="shared" si="238"/>
        <v>59.491666666666674</v>
      </c>
      <c r="V1513" s="8">
        <f t="shared" si="239"/>
        <v>59.212500000000006</v>
      </c>
    </row>
    <row r="1514" spans="1:22" ht="13.5" x14ac:dyDescent="0.25">
      <c r="A1514" s="3">
        <f>RSI!A1514</f>
        <v>44217</v>
      </c>
      <c r="B1514" s="2">
        <f>RSI!B1514</f>
        <v>7.3093000000000004</v>
      </c>
      <c r="C1514" s="2">
        <f>RSI!I1514</f>
        <v>69.370616864052508</v>
      </c>
      <c r="D1514" s="2">
        <f>MACD!E1514</f>
        <v>-0.31871090287490311</v>
      </c>
      <c r="E1514" s="2">
        <f>MACD!F1514</f>
        <v>-0.18597093195832459</v>
      </c>
      <c r="F1514" s="2">
        <f>'Moving Avg'!D1514</f>
        <v>7.2803799999999992</v>
      </c>
      <c r="G1514" s="2">
        <f>'Moving Avg'!F1514</f>
        <v>6.7064649999999997</v>
      </c>
      <c r="H1514" s="2">
        <f>'Moving Avg'!G1514</f>
        <v>6.5613719999999978</v>
      </c>
      <c r="I1514" s="2">
        <f>'Moving Avg'!H1514</f>
        <v>5.9744610000000025</v>
      </c>
      <c r="J1514" s="6" t="str">
        <f>OBV!F1514</f>
        <v>BEARISH</v>
      </c>
      <c r="K1514" s="6" t="str">
        <f>OBV!G1514</f>
        <v>NEUTRAL</v>
      </c>
      <c r="L1514" s="6" t="str">
        <f>OBV!H1514</f>
        <v>BEARISH DIVERGENCE</v>
      </c>
      <c r="M1514" s="8">
        <f t="shared" si="230"/>
        <v>25</v>
      </c>
      <c r="N1514" s="8">
        <f t="shared" si="231"/>
        <v>100</v>
      </c>
      <c r="O1514" s="8">
        <f t="shared" si="232"/>
        <v>50</v>
      </c>
      <c r="P1514" s="8">
        <f t="shared" si="233"/>
        <v>16.5</v>
      </c>
      <c r="Q1514" s="9">
        <f t="shared" si="234"/>
        <v>53.725000000000001</v>
      </c>
      <c r="R1514" s="9">
        <f t="shared" si="235"/>
        <v>46.625</v>
      </c>
      <c r="S1514" s="9">
        <f t="shared" si="236"/>
        <v>38.674999999999997</v>
      </c>
      <c r="T1514" s="9">
        <f t="shared" si="237"/>
        <v>47.875</v>
      </c>
      <c r="U1514" s="8">
        <f t="shared" si="238"/>
        <v>46.341666666666661</v>
      </c>
      <c r="V1514" s="8">
        <f t="shared" si="239"/>
        <v>46.724999999999994</v>
      </c>
    </row>
    <row r="1515" spans="1:22" ht="13.5" x14ac:dyDescent="0.25">
      <c r="A1515" s="3">
        <f>RSI!A1515</f>
        <v>44218</v>
      </c>
      <c r="B1515" s="2">
        <f>RSI!B1515</f>
        <v>7.3093000000000004</v>
      </c>
      <c r="C1515" s="2">
        <f>RSI!I1515</f>
        <v>69.370616864052508</v>
      </c>
      <c r="D1515" s="2">
        <f>MACD!E1515</f>
        <v>-0.33122143498356404</v>
      </c>
      <c r="E1515" s="2">
        <f>MACD!F1515</f>
        <v>-0.21502103256337249</v>
      </c>
      <c r="F1515" s="2">
        <f>'Moving Avg'!D1515</f>
        <v>7.3525800000000006</v>
      </c>
      <c r="G1515" s="2">
        <f>'Moving Avg'!F1515</f>
        <v>6.7511350000000006</v>
      </c>
      <c r="H1515" s="2">
        <f>'Moving Avg'!G1515</f>
        <v>6.580321999999998</v>
      </c>
      <c r="I1515" s="2">
        <f>'Moving Avg'!H1515</f>
        <v>5.9833740000000013</v>
      </c>
      <c r="J1515" s="6" t="str">
        <f>OBV!F1515</f>
        <v>BEARISH</v>
      </c>
      <c r="K1515" s="6" t="str">
        <f>OBV!G1515</f>
        <v>NEUTRAL</v>
      </c>
      <c r="L1515" s="6" t="str">
        <f>OBV!H1515</f>
        <v>BEARISH DIVERGENCE</v>
      </c>
      <c r="M1515" s="8">
        <f t="shared" si="230"/>
        <v>25</v>
      </c>
      <c r="N1515" s="8">
        <f t="shared" si="231"/>
        <v>100</v>
      </c>
      <c r="O1515" s="8">
        <f t="shared" si="232"/>
        <v>50</v>
      </c>
      <c r="P1515" s="8">
        <f t="shared" si="233"/>
        <v>16.5</v>
      </c>
      <c r="Q1515" s="9">
        <f t="shared" si="234"/>
        <v>53.725000000000001</v>
      </c>
      <c r="R1515" s="9">
        <f t="shared" si="235"/>
        <v>46.625</v>
      </c>
      <c r="S1515" s="9">
        <f t="shared" si="236"/>
        <v>38.674999999999997</v>
      </c>
      <c r="T1515" s="9">
        <f t="shared" si="237"/>
        <v>47.875</v>
      </c>
      <c r="U1515" s="8">
        <f t="shared" si="238"/>
        <v>46.341666666666661</v>
      </c>
      <c r="V1515" s="8">
        <f t="shared" si="239"/>
        <v>46.724999999999994</v>
      </c>
    </row>
    <row r="1516" spans="1:22" ht="13.5" x14ac:dyDescent="0.25">
      <c r="A1516" s="3">
        <f>RSI!A1516</f>
        <v>44221</v>
      </c>
      <c r="B1516" s="2">
        <f>RSI!B1516</f>
        <v>7.3994999999999997</v>
      </c>
      <c r="C1516" s="2">
        <f>RSI!I1516</f>
        <v>71.353234862830988</v>
      </c>
      <c r="D1516" s="2">
        <f>MACD!E1516</f>
        <v>-0.34470437113726149</v>
      </c>
      <c r="E1516" s="2">
        <f>MACD!F1516</f>
        <v>-0.24095770027815033</v>
      </c>
      <c r="F1516" s="2">
        <f>'Moving Avg'!D1516</f>
        <v>7.3904799999999993</v>
      </c>
      <c r="G1516" s="2">
        <f>'Moving Avg'!F1516</f>
        <v>6.8052800000000007</v>
      </c>
      <c r="H1516" s="2">
        <f>'Moving Avg'!G1516</f>
        <v>6.6016179999999975</v>
      </c>
      <c r="I1516" s="2">
        <f>'Moving Avg'!H1516</f>
        <v>5.9935290000000006</v>
      </c>
      <c r="J1516" s="6" t="str">
        <f>OBV!F1516</f>
        <v>BULLISH</v>
      </c>
      <c r="K1516" s="6" t="str">
        <f>OBV!G1516</f>
        <v>NEUTRAL</v>
      </c>
      <c r="L1516" s="6" t="str">
        <f>OBV!H1516</f>
        <v>CONFIRMED BULLISH</v>
      </c>
      <c r="M1516" s="8">
        <f t="shared" si="230"/>
        <v>0</v>
      </c>
      <c r="N1516" s="8">
        <f t="shared" si="231"/>
        <v>100</v>
      </c>
      <c r="O1516" s="8">
        <f t="shared" si="232"/>
        <v>50</v>
      </c>
      <c r="P1516" s="8">
        <f t="shared" si="233"/>
        <v>83.5</v>
      </c>
      <c r="Q1516" s="9">
        <f t="shared" si="234"/>
        <v>55.024999999999999</v>
      </c>
      <c r="R1516" s="9">
        <f t="shared" si="235"/>
        <v>58.375</v>
      </c>
      <c r="S1516" s="9">
        <f t="shared" si="236"/>
        <v>65.075000000000003</v>
      </c>
      <c r="T1516" s="9">
        <f t="shared" si="237"/>
        <v>58.375</v>
      </c>
      <c r="U1516" s="8">
        <f t="shared" si="238"/>
        <v>59.491666666666674</v>
      </c>
      <c r="V1516" s="8">
        <f t="shared" si="239"/>
        <v>59.212500000000006</v>
      </c>
    </row>
    <row r="1517" spans="1:22" ht="13.5" x14ac:dyDescent="0.25">
      <c r="A1517" s="3">
        <f>RSI!A1517</f>
        <v>44222</v>
      </c>
      <c r="B1517" s="2">
        <f>RSI!B1517</f>
        <v>7.3544</v>
      </c>
      <c r="C1517" s="2">
        <f>RSI!I1517</f>
        <v>68.950034560039995</v>
      </c>
      <c r="D1517" s="2">
        <f>MACD!E1517</f>
        <v>-0.35622571004813874</v>
      </c>
      <c r="E1517" s="2">
        <f>MACD!F1517</f>
        <v>-0.26401130223214803</v>
      </c>
      <c r="F1517" s="2">
        <f>'Moving Avg'!D1517</f>
        <v>7.3778600000000001</v>
      </c>
      <c r="G1517" s="2">
        <f>'Moving Avg'!F1517</f>
        <v>6.8576199999999998</v>
      </c>
      <c r="H1517" s="2">
        <f>'Moving Avg'!G1517</f>
        <v>6.6220119999999971</v>
      </c>
      <c r="I1517" s="2">
        <f>'Moving Avg'!H1517</f>
        <v>6.0039415000000007</v>
      </c>
      <c r="J1517" s="6" t="str">
        <f>OBV!F1517</f>
        <v>BEARISH</v>
      </c>
      <c r="K1517" s="6" t="str">
        <f>OBV!G1517</f>
        <v>NEUTRAL</v>
      </c>
      <c r="L1517" s="6" t="str">
        <f>OBV!H1517</f>
        <v>CONFIRMED BEARISH</v>
      </c>
      <c r="M1517" s="8">
        <f t="shared" si="230"/>
        <v>25</v>
      </c>
      <c r="N1517" s="8">
        <f t="shared" si="231"/>
        <v>100</v>
      </c>
      <c r="O1517" s="8">
        <f t="shared" si="232"/>
        <v>50</v>
      </c>
      <c r="P1517" s="8">
        <f t="shared" si="233"/>
        <v>16.5</v>
      </c>
      <c r="Q1517" s="9">
        <f t="shared" si="234"/>
        <v>53.725000000000001</v>
      </c>
      <c r="R1517" s="9">
        <f t="shared" si="235"/>
        <v>46.625</v>
      </c>
      <c r="S1517" s="9">
        <f t="shared" si="236"/>
        <v>38.674999999999997</v>
      </c>
      <c r="T1517" s="9">
        <f t="shared" si="237"/>
        <v>47.875</v>
      </c>
      <c r="U1517" s="8">
        <f t="shared" si="238"/>
        <v>46.341666666666661</v>
      </c>
      <c r="V1517" s="8">
        <f t="shared" si="239"/>
        <v>46.724999999999994</v>
      </c>
    </row>
    <row r="1518" spans="1:22" ht="13.5" x14ac:dyDescent="0.25">
      <c r="A1518" s="3">
        <f>RSI!A1518</f>
        <v>44223</v>
      </c>
      <c r="B1518" s="2">
        <f>RSI!B1518</f>
        <v>7.3544</v>
      </c>
      <c r="C1518" s="2">
        <f>RSI!I1518</f>
        <v>68.950034560039995</v>
      </c>
      <c r="D1518" s="2">
        <f>MACD!E1518</f>
        <v>-0.36890566833958793</v>
      </c>
      <c r="E1518" s="2">
        <f>MACD!F1518</f>
        <v>-0.28499017545363603</v>
      </c>
      <c r="F1518" s="2">
        <f>'Moving Avg'!D1518</f>
        <v>7.3453800000000005</v>
      </c>
      <c r="G1518" s="2">
        <f>'Moving Avg'!F1518</f>
        <v>6.9095100000000018</v>
      </c>
      <c r="H1518" s="2">
        <f>'Moving Avg'!G1518</f>
        <v>6.6424059999999985</v>
      </c>
      <c r="I1518" s="2">
        <f>'Moving Avg'!H1518</f>
        <v>6.0151450000000013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  <c r="M1518" s="8">
        <f t="shared" si="230"/>
        <v>25</v>
      </c>
      <c r="N1518" s="8">
        <f t="shared" si="231"/>
        <v>100</v>
      </c>
      <c r="O1518" s="8">
        <f t="shared" si="232"/>
        <v>50</v>
      </c>
      <c r="P1518" s="8">
        <f t="shared" si="233"/>
        <v>16.5</v>
      </c>
      <c r="Q1518" s="9">
        <f t="shared" si="234"/>
        <v>53.725000000000001</v>
      </c>
      <c r="R1518" s="9">
        <f t="shared" si="235"/>
        <v>46.625</v>
      </c>
      <c r="S1518" s="9">
        <f t="shared" si="236"/>
        <v>38.674999999999997</v>
      </c>
      <c r="T1518" s="9">
        <f t="shared" si="237"/>
        <v>47.875</v>
      </c>
      <c r="U1518" s="8">
        <f t="shared" si="238"/>
        <v>46.341666666666661</v>
      </c>
      <c r="V1518" s="8">
        <f t="shared" si="239"/>
        <v>46.724999999999994</v>
      </c>
    </row>
    <row r="1519" spans="1:22" ht="13.5" x14ac:dyDescent="0.25">
      <c r="A1519" s="3">
        <f>RSI!A1519</f>
        <v>44224</v>
      </c>
      <c r="B1519" s="2">
        <f>RSI!B1519</f>
        <v>7.3093000000000004</v>
      </c>
      <c r="C1519" s="2">
        <f>RSI!I1519</f>
        <v>66.358010510884611</v>
      </c>
      <c r="D1519" s="2">
        <f>MACD!E1519</f>
        <v>-0.35123890439881844</v>
      </c>
      <c r="E1519" s="2">
        <f>MACD!F1519</f>
        <v>-0.29823992124267251</v>
      </c>
      <c r="F1519" s="2">
        <f>'Moving Avg'!D1519</f>
        <v>7.3453800000000005</v>
      </c>
      <c r="G1519" s="2">
        <f>'Moving Avg'!F1519</f>
        <v>6.9591450000000012</v>
      </c>
      <c r="H1519" s="2">
        <f>'Moving Avg'!G1519</f>
        <v>6.6620779999999993</v>
      </c>
      <c r="I1519" s="2">
        <f>'Moving Avg'!H1519</f>
        <v>6.0254200000000013</v>
      </c>
      <c r="J1519" s="6" t="str">
        <f>OBV!F1519</f>
        <v>BULLISH</v>
      </c>
      <c r="K1519" s="6" t="str">
        <f>OBV!G1519</f>
        <v>NEUTRAL</v>
      </c>
      <c r="L1519" s="6" t="str">
        <f>OBV!H1519</f>
        <v>NEUTRAL</v>
      </c>
      <c r="M1519" s="8">
        <f t="shared" si="230"/>
        <v>25</v>
      </c>
      <c r="N1519" s="8">
        <f t="shared" si="231"/>
        <v>100</v>
      </c>
      <c r="O1519" s="8">
        <f t="shared" si="232"/>
        <v>50</v>
      </c>
      <c r="P1519" s="8">
        <f t="shared" si="233"/>
        <v>49.5</v>
      </c>
      <c r="Q1519" s="9">
        <f t="shared" si="234"/>
        <v>58.674999999999997</v>
      </c>
      <c r="R1519" s="9">
        <f t="shared" si="235"/>
        <v>54.875</v>
      </c>
      <c r="S1519" s="9">
        <f t="shared" si="236"/>
        <v>53.525000000000006</v>
      </c>
      <c r="T1519" s="9">
        <f t="shared" si="237"/>
        <v>56.125</v>
      </c>
      <c r="U1519" s="8">
        <f t="shared" si="238"/>
        <v>55.691666666666663</v>
      </c>
      <c r="V1519" s="8">
        <f t="shared" si="239"/>
        <v>55.8</v>
      </c>
    </row>
    <row r="1520" spans="1:22" ht="13.5" x14ac:dyDescent="0.25">
      <c r="A1520" s="3">
        <f>RSI!A1520</f>
        <v>44225</v>
      </c>
      <c r="B1520" s="2">
        <f>RSI!B1520</f>
        <v>7.4806999999999997</v>
      </c>
      <c r="C1520" s="2">
        <f>RSI!I1520</f>
        <v>70.843939014185992</v>
      </c>
      <c r="D1520" s="2">
        <f>MACD!E1520</f>
        <v>-0.33735595368284521</v>
      </c>
      <c r="E1520" s="2">
        <f>MACD!F1520</f>
        <v>-0.3060631277307071</v>
      </c>
      <c r="F1520" s="2">
        <f>'Moving Avg'!D1520</f>
        <v>7.3796599999999994</v>
      </c>
      <c r="G1520" s="2">
        <f>'Moving Avg'!F1520</f>
        <v>7.004715</v>
      </c>
      <c r="H1520" s="2">
        <f>'Moving Avg'!G1520</f>
        <v>6.6851779999999996</v>
      </c>
      <c r="I1520" s="2">
        <f>'Moving Avg'!H1520</f>
        <v>6.0365520000000013</v>
      </c>
      <c r="J1520" s="6" t="str">
        <f>OBV!F1520</f>
        <v>BULLISH</v>
      </c>
      <c r="K1520" s="6" t="str">
        <f>OBV!G1520</f>
        <v>NEUTRAL</v>
      </c>
      <c r="L1520" s="6" t="str">
        <f>OBV!H1520</f>
        <v>CONFIRMED BULLISH</v>
      </c>
      <c r="M1520" s="8">
        <f t="shared" si="230"/>
        <v>0</v>
      </c>
      <c r="N1520" s="8">
        <f t="shared" si="231"/>
        <v>100</v>
      </c>
      <c r="O1520" s="8">
        <f t="shared" si="232"/>
        <v>50</v>
      </c>
      <c r="P1520" s="8">
        <f t="shared" si="233"/>
        <v>83.5</v>
      </c>
      <c r="Q1520" s="9">
        <f t="shared" si="234"/>
        <v>55.024999999999999</v>
      </c>
      <c r="R1520" s="9">
        <f t="shared" si="235"/>
        <v>58.375</v>
      </c>
      <c r="S1520" s="9">
        <f t="shared" si="236"/>
        <v>65.075000000000003</v>
      </c>
      <c r="T1520" s="9">
        <f t="shared" si="237"/>
        <v>58.375</v>
      </c>
      <c r="U1520" s="8">
        <f t="shared" si="238"/>
        <v>59.491666666666674</v>
      </c>
      <c r="V1520" s="8">
        <f t="shared" si="239"/>
        <v>59.212500000000006</v>
      </c>
    </row>
    <row r="1521" spans="1:22" ht="13.5" x14ac:dyDescent="0.25">
      <c r="A1521" s="3">
        <f>RSI!A1521</f>
        <v>44228</v>
      </c>
      <c r="B1521" s="2">
        <f>RSI!B1521</f>
        <v>7.4806999999999997</v>
      </c>
      <c r="C1521" s="2">
        <f>RSI!I1521</f>
        <v>70.843939014185977</v>
      </c>
      <c r="D1521" s="2">
        <f>MACD!E1521</f>
        <v>-0.2884401837067081</v>
      </c>
      <c r="E1521" s="2">
        <f>MACD!F1521</f>
        <v>-0.30253853892590732</v>
      </c>
      <c r="F1521" s="2">
        <f>'Moving Avg'!D1521</f>
        <v>7.3959000000000001</v>
      </c>
      <c r="G1521" s="2">
        <f>'Moving Avg'!F1521</f>
        <v>7.0597600000000016</v>
      </c>
      <c r="H1521" s="2">
        <f>'Moving Avg'!G1521</f>
        <v>6.705210000000001</v>
      </c>
      <c r="I1521" s="2">
        <f>'Moving Avg'!H1521</f>
        <v>6.0471130000000013</v>
      </c>
      <c r="J1521" s="6" t="str">
        <f>OBV!F1521</f>
        <v>BEARISH</v>
      </c>
      <c r="K1521" s="6" t="str">
        <f>OBV!G1521</f>
        <v>NEUTRAL</v>
      </c>
      <c r="L1521" s="6" t="str">
        <f>OBV!H1521</f>
        <v>BEARISH DIVERGENCE</v>
      </c>
      <c r="M1521" s="8">
        <f t="shared" si="230"/>
        <v>0</v>
      </c>
      <c r="N1521" s="8">
        <f t="shared" si="231"/>
        <v>0</v>
      </c>
      <c r="O1521" s="8">
        <f t="shared" si="232"/>
        <v>50</v>
      </c>
      <c r="P1521" s="8">
        <f t="shared" si="233"/>
        <v>16.5</v>
      </c>
      <c r="Q1521" s="9">
        <f t="shared" si="234"/>
        <v>9.9749999999999996</v>
      </c>
      <c r="R1521" s="9">
        <f t="shared" si="235"/>
        <v>21.625</v>
      </c>
      <c r="S1521" s="9">
        <f t="shared" si="236"/>
        <v>19.925000000000001</v>
      </c>
      <c r="T1521" s="9">
        <f t="shared" si="237"/>
        <v>16.625</v>
      </c>
      <c r="U1521" s="8">
        <f t="shared" si="238"/>
        <v>17.175000000000001</v>
      </c>
      <c r="V1521" s="8">
        <f t="shared" si="239"/>
        <v>17.037500000000001</v>
      </c>
    </row>
    <row r="1522" spans="1:22" ht="13.5" x14ac:dyDescent="0.25">
      <c r="A1522" s="3">
        <f>RSI!A1522</f>
        <v>44229</v>
      </c>
      <c r="B1522" s="2">
        <f>RSI!B1522</f>
        <v>7.3544</v>
      </c>
      <c r="C1522" s="2">
        <f>RSI!I1522</f>
        <v>63.596781301338915</v>
      </c>
      <c r="D1522" s="2">
        <f>MACD!E1522</f>
        <v>-0.20863506268601117</v>
      </c>
      <c r="E1522" s="2">
        <f>MACD!F1522</f>
        <v>-0.28375784367792811</v>
      </c>
      <c r="F1522" s="2">
        <f>'Moving Avg'!D1522</f>
        <v>7.3959000000000001</v>
      </c>
      <c r="G1522" s="2">
        <f>'Moving Avg'!F1522</f>
        <v>7.1026249999999989</v>
      </c>
      <c r="H1522" s="2">
        <f>'Moving Avg'!G1522</f>
        <v>6.7259660000000006</v>
      </c>
      <c r="I1522" s="2">
        <f>'Moving Avg'!H1522</f>
        <v>6.0569105000000016</v>
      </c>
      <c r="J1522" s="6" t="str">
        <f>OBV!F1522</f>
        <v>BEARISH</v>
      </c>
      <c r="K1522" s="6" t="str">
        <f>OBV!G1522</f>
        <v>NEUTRAL</v>
      </c>
      <c r="L1522" s="6" t="str">
        <f>OBV!H1522</f>
        <v>NEUTRAL</v>
      </c>
      <c r="M1522" s="8">
        <f t="shared" si="230"/>
        <v>25</v>
      </c>
      <c r="N1522" s="8">
        <f t="shared" si="231"/>
        <v>0</v>
      </c>
      <c r="O1522" s="8">
        <f t="shared" si="232"/>
        <v>50</v>
      </c>
      <c r="P1522" s="8">
        <f t="shared" si="233"/>
        <v>16.5</v>
      </c>
      <c r="Q1522" s="9">
        <f t="shared" si="234"/>
        <v>18.725000000000001</v>
      </c>
      <c r="R1522" s="9">
        <f t="shared" si="235"/>
        <v>26.625</v>
      </c>
      <c r="S1522" s="9">
        <f t="shared" si="236"/>
        <v>23.675000000000001</v>
      </c>
      <c r="T1522" s="9">
        <f t="shared" si="237"/>
        <v>22.875</v>
      </c>
      <c r="U1522" s="8">
        <f t="shared" si="238"/>
        <v>23.008333333333336</v>
      </c>
      <c r="V1522" s="8">
        <f t="shared" si="239"/>
        <v>22.975000000000001</v>
      </c>
    </row>
    <row r="1523" spans="1:22" ht="13.5" x14ac:dyDescent="0.25">
      <c r="A1523" s="3">
        <f>RSI!A1523</f>
        <v>44230</v>
      </c>
      <c r="B1523" s="2">
        <f>RSI!B1523</f>
        <v>7.3453999999999997</v>
      </c>
      <c r="C1523" s="2">
        <f>RSI!I1523</f>
        <v>63.101413310108896</v>
      </c>
      <c r="D1523" s="2">
        <f>MACD!E1523</f>
        <v>-0.12706939735428602</v>
      </c>
      <c r="E1523" s="2">
        <f>MACD!F1523</f>
        <v>-0.2524201544131997</v>
      </c>
      <c r="F1523" s="2">
        <f>'Moving Avg'!D1523</f>
        <v>7.394099999999999</v>
      </c>
      <c r="G1523" s="2">
        <f>'Moving Avg'!F1523</f>
        <v>7.1405250000000011</v>
      </c>
      <c r="H1523" s="2">
        <f>'Moving Avg'!G1523</f>
        <v>6.7436540000000003</v>
      </c>
      <c r="I1523" s="2">
        <f>'Moving Avg'!H1523</f>
        <v>6.0672779999999999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  <c r="M1523" s="8">
        <f t="shared" si="230"/>
        <v>25</v>
      </c>
      <c r="N1523" s="8">
        <f t="shared" si="231"/>
        <v>0</v>
      </c>
      <c r="O1523" s="8">
        <f t="shared" si="232"/>
        <v>50</v>
      </c>
      <c r="P1523" s="8">
        <f t="shared" si="233"/>
        <v>16.5</v>
      </c>
      <c r="Q1523" s="9">
        <f t="shared" si="234"/>
        <v>18.725000000000001</v>
      </c>
      <c r="R1523" s="9">
        <f t="shared" si="235"/>
        <v>26.625</v>
      </c>
      <c r="S1523" s="9">
        <f t="shared" si="236"/>
        <v>23.675000000000001</v>
      </c>
      <c r="T1523" s="9">
        <f t="shared" si="237"/>
        <v>22.875</v>
      </c>
      <c r="U1523" s="8">
        <f t="shared" si="238"/>
        <v>23.008333333333336</v>
      </c>
      <c r="V1523" s="8">
        <f t="shared" si="239"/>
        <v>22.975000000000001</v>
      </c>
    </row>
    <row r="1524" spans="1:22" ht="13.5" x14ac:dyDescent="0.25">
      <c r="A1524" s="3">
        <f>RSI!A1524</f>
        <v>44231</v>
      </c>
      <c r="B1524" s="2">
        <f>RSI!B1524</f>
        <v>7.3544</v>
      </c>
      <c r="C1524" s="2">
        <f>RSI!I1524</f>
        <v>63.408357482563808</v>
      </c>
      <c r="D1524" s="2">
        <f>MACD!E1524</f>
        <v>-9.2353056739922224E-2</v>
      </c>
      <c r="E1524" s="2">
        <f>MACD!F1524</f>
        <v>-0.22040673487854423</v>
      </c>
      <c r="F1524" s="2">
        <f>'Moving Avg'!D1524</f>
        <v>7.4031199999999995</v>
      </c>
      <c r="G1524" s="2">
        <f>'Moving Avg'!F1524</f>
        <v>7.1833900000000002</v>
      </c>
      <c r="H1524" s="2">
        <f>'Moving Avg'!G1524</f>
        <v>6.7613400000000006</v>
      </c>
      <c r="I1524" s="2">
        <f>'Moving Avg'!H1524</f>
        <v>6.0771634999999993</v>
      </c>
      <c r="J1524" s="6" t="str">
        <f>OBV!F1524</f>
        <v>BEARISH</v>
      </c>
      <c r="K1524" s="6" t="str">
        <f>OBV!G1524</f>
        <v>NEUTRAL</v>
      </c>
      <c r="L1524" s="6" t="str">
        <f>OBV!H1524</f>
        <v>BEARISH DIVERGENCE</v>
      </c>
      <c r="M1524" s="8">
        <f t="shared" si="230"/>
        <v>25</v>
      </c>
      <c r="N1524" s="8">
        <f t="shared" si="231"/>
        <v>0</v>
      </c>
      <c r="O1524" s="8">
        <f t="shared" si="232"/>
        <v>50</v>
      </c>
      <c r="P1524" s="8">
        <f t="shared" si="233"/>
        <v>16.5</v>
      </c>
      <c r="Q1524" s="9">
        <f t="shared" si="234"/>
        <v>18.725000000000001</v>
      </c>
      <c r="R1524" s="9">
        <f t="shared" si="235"/>
        <v>26.625</v>
      </c>
      <c r="S1524" s="9">
        <f t="shared" si="236"/>
        <v>23.675000000000001</v>
      </c>
      <c r="T1524" s="9">
        <f t="shared" si="237"/>
        <v>22.875</v>
      </c>
      <c r="U1524" s="8">
        <f t="shared" si="238"/>
        <v>23.008333333333336</v>
      </c>
      <c r="V1524" s="8">
        <f t="shared" si="239"/>
        <v>22.975000000000001</v>
      </c>
    </row>
    <row r="1525" spans="1:22" ht="13.5" x14ac:dyDescent="0.25">
      <c r="A1525" s="3">
        <f>RSI!A1525</f>
        <v>44232</v>
      </c>
      <c r="B1525" s="2">
        <f>RSI!B1525</f>
        <v>7.2911999999999999</v>
      </c>
      <c r="C1525" s="2">
        <f>RSI!I1525</f>
        <v>59.655521700626878</v>
      </c>
      <c r="D1525" s="2">
        <f>MACD!E1525</f>
        <v>-5.9933666723084755E-2</v>
      </c>
      <c r="E1525" s="2">
        <f>MACD!F1525</f>
        <v>-0.18831212124745234</v>
      </c>
      <c r="F1525" s="2">
        <f>'Moving Avg'!D1525</f>
        <v>7.365219999999999</v>
      </c>
      <c r="G1525" s="2">
        <f>'Moving Avg'!F1525</f>
        <v>7.2163250000000003</v>
      </c>
      <c r="H1525" s="2">
        <f>'Moving Avg'!G1525</f>
        <v>6.7772219999999992</v>
      </c>
      <c r="I1525" s="2">
        <f>'Moving Avg'!H1525</f>
        <v>6.0866449999999972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  <c r="M1525" s="8">
        <f t="shared" si="230"/>
        <v>25</v>
      </c>
      <c r="N1525" s="8">
        <f t="shared" si="231"/>
        <v>0</v>
      </c>
      <c r="O1525" s="8">
        <f t="shared" si="232"/>
        <v>50</v>
      </c>
      <c r="P1525" s="8">
        <f t="shared" si="233"/>
        <v>16.5</v>
      </c>
      <c r="Q1525" s="9">
        <f t="shared" si="234"/>
        <v>18.725000000000001</v>
      </c>
      <c r="R1525" s="9">
        <f t="shared" si="235"/>
        <v>26.625</v>
      </c>
      <c r="S1525" s="9">
        <f t="shared" si="236"/>
        <v>23.675000000000001</v>
      </c>
      <c r="T1525" s="9">
        <f t="shared" si="237"/>
        <v>22.875</v>
      </c>
      <c r="U1525" s="8">
        <f t="shared" si="238"/>
        <v>23.008333333333336</v>
      </c>
      <c r="V1525" s="8">
        <f t="shared" si="239"/>
        <v>22.975000000000001</v>
      </c>
    </row>
    <row r="1526" spans="1:22" ht="13.5" x14ac:dyDescent="0.25">
      <c r="A1526" s="3">
        <f>RSI!A1526</f>
        <v>44235</v>
      </c>
      <c r="B1526" s="2">
        <f>RSI!B1526</f>
        <v>7.3093000000000004</v>
      </c>
      <c r="C1526" s="2">
        <f>RSI!I1526</f>
        <v>60.378769623518181</v>
      </c>
      <c r="D1526" s="2">
        <f>MACD!E1526</f>
        <v>-2.110840483840537E-2</v>
      </c>
      <c r="E1526" s="2">
        <f>MACD!F1526</f>
        <v>-0.15487137796564296</v>
      </c>
      <c r="F1526" s="2">
        <f>'Moving Avg'!D1526</f>
        <v>7.3309400000000009</v>
      </c>
      <c r="G1526" s="2">
        <f>'Moving Avg'!F1526</f>
        <v>7.2479100000000019</v>
      </c>
      <c r="H1526" s="2">
        <f>'Moving Avg'!G1526</f>
        <v>6.7970759999999997</v>
      </c>
      <c r="I1526" s="2">
        <f>'Moving Avg'!H1526</f>
        <v>6.0970079999999962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  <c r="M1526" s="8">
        <f t="shared" si="230"/>
        <v>25</v>
      </c>
      <c r="N1526" s="8">
        <f t="shared" si="231"/>
        <v>0</v>
      </c>
      <c r="O1526" s="8">
        <f t="shared" si="232"/>
        <v>50</v>
      </c>
      <c r="P1526" s="8">
        <f t="shared" si="233"/>
        <v>16.5</v>
      </c>
      <c r="Q1526" s="9">
        <f t="shared" si="234"/>
        <v>18.725000000000001</v>
      </c>
      <c r="R1526" s="9">
        <f t="shared" si="235"/>
        <v>26.625</v>
      </c>
      <c r="S1526" s="9">
        <f t="shared" si="236"/>
        <v>23.675000000000001</v>
      </c>
      <c r="T1526" s="9">
        <f t="shared" si="237"/>
        <v>22.875</v>
      </c>
      <c r="U1526" s="8">
        <f t="shared" si="238"/>
        <v>23.008333333333336</v>
      </c>
      <c r="V1526" s="8">
        <f t="shared" si="239"/>
        <v>22.975000000000001</v>
      </c>
    </row>
    <row r="1527" spans="1:22" ht="13.5" x14ac:dyDescent="0.25">
      <c r="A1527" s="3">
        <f>RSI!A1527</f>
        <v>44236</v>
      </c>
      <c r="B1527" s="2">
        <f>RSI!B1527</f>
        <v>7.4897</v>
      </c>
      <c r="C1527" s="2">
        <f>RSI!I1527</f>
        <v>66.772365196033576</v>
      </c>
      <c r="D1527" s="2">
        <f>MACD!E1527</f>
        <v>-9.7227050160677564E-3</v>
      </c>
      <c r="E1527" s="2">
        <f>MACD!F1527</f>
        <v>-0.12584164337572792</v>
      </c>
      <c r="F1527" s="2">
        <f>'Moving Avg'!D1527</f>
        <v>7.3579999999999997</v>
      </c>
      <c r="G1527" s="2">
        <f>'Moving Avg'!F1527</f>
        <v>7.2885149999999994</v>
      </c>
      <c r="H1527" s="2">
        <f>'Moving Avg'!G1527</f>
        <v>6.8174680000000016</v>
      </c>
      <c r="I1527" s="2">
        <f>'Moving Avg'!H1527</f>
        <v>6.108272999999997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  <c r="M1527" s="8">
        <f t="shared" si="230"/>
        <v>25</v>
      </c>
      <c r="N1527" s="8">
        <f t="shared" si="231"/>
        <v>0</v>
      </c>
      <c r="O1527" s="8">
        <f t="shared" si="232"/>
        <v>50</v>
      </c>
      <c r="P1527" s="8">
        <f t="shared" si="233"/>
        <v>83.5</v>
      </c>
      <c r="Q1527" s="9">
        <f t="shared" si="234"/>
        <v>28.774999999999999</v>
      </c>
      <c r="R1527" s="9">
        <f t="shared" si="235"/>
        <v>43.375</v>
      </c>
      <c r="S1527" s="9">
        <f t="shared" si="236"/>
        <v>53.825000000000003</v>
      </c>
      <c r="T1527" s="9">
        <f t="shared" si="237"/>
        <v>39.625</v>
      </c>
      <c r="U1527" s="8">
        <f t="shared" si="238"/>
        <v>41.991666666666667</v>
      </c>
      <c r="V1527" s="8">
        <f t="shared" si="239"/>
        <v>41.400000000000006</v>
      </c>
    </row>
    <row r="1528" spans="1:22" ht="13.5" x14ac:dyDescent="0.25">
      <c r="A1528" s="3">
        <f>RSI!A1528</f>
        <v>44237</v>
      </c>
      <c r="B1528" s="2">
        <f>RSI!B1528</f>
        <v>7.3093000000000004</v>
      </c>
      <c r="C1528" s="2">
        <f>RSI!I1528</f>
        <v>56.886569481780718</v>
      </c>
      <c r="D1528" s="2">
        <f>MACD!E1528</f>
        <v>1.1129597750904274E-2</v>
      </c>
      <c r="E1528" s="2">
        <f>MACD!F1528</f>
        <v>-9.844739515040149E-2</v>
      </c>
      <c r="F1528" s="2">
        <f>'Moving Avg'!D1528</f>
        <v>7.3507800000000003</v>
      </c>
      <c r="G1528" s="2">
        <f>'Moving Avg'!F1528</f>
        <v>7.3200999999999992</v>
      </c>
      <c r="H1528" s="2">
        <f>'Moving Avg'!G1528</f>
        <v>6.833712000000002</v>
      </c>
      <c r="I1528" s="2">
        <f>'Moving Avg'!H1528</f>
        <v>6.118635999999996</v>
      </c>
      <c r="J1528" s="6" t="str">
        <f>OBV!F1528</f>
        <v>BULLISH</v>
      </c>
      <c r="K1528" s="6" t="str">
        <f>OBV!G1528</f>
        <v>NEUTRAL</v>
      </c>
      <c r="L1528" s="6" t="str">
        <f>OBV!H1528</f>
        <v>BULLISH DIVERGENCE</v>
      </c>
      <c r="M1528" s="8">
        <f t="shared" si="230"/>
        <v>25</v>
      </c>
      <c r="N1528" s="8">
        <f t="shared" si="231"/>
        <v>0</v>
      </c>
      <c r="O1528" s="8">
        <f t="shared" si="232"/>
        <v>50</v>
      </c>
      <c r="P1528" s="8">
        <f t="shared" si="233"/>
        <v>66.5</v>
      </c>
      <c r="Q1528" s="9">
        <f t="shared" si="234"/>
        <v>26.225000000000001</v>
      </c>
      <c r="R1528" s="9">
        <f t="shared" si="235"/>
        <v>39.125</v>
      </c>
      <c r="S1528" s="9">
        <f t="shared" si="236"/>
        <v>46.174999999999997</v>
      </c>
      <c r="T1528" s="9">
        <f t="shared" si="237"/>
        <v>35.375</v>
      </c>
      <c r="U1528" s="8">
        <f t="shared" si="238"/>
        <v>37.174999999999997</v>
      </c>
      <c r="V1528" s="8">
        <f t="shared" si="239"/>
        <v>36.724999999999994</v>
      </c>
    </row>
    <row r="1529" spans="1:22" ht="13.5" x14ac:dyDescent="0.25">
      <c r="A1529" s="3">
        <f>RSI!A1529</f>
        <v>44238</v>
      </c>
      <c r="B1529" s="2">
        <f>RSI!B1529</f>
        <v>7.4897</v>
      </c>
      <c r="C1529" s="2">
        <f>RSI!I1529</f>
        <v>62.81532503819934</v>
      </c>
      <c r="D1529" s="2">
        <f>MACD!E1529</f>
        <v>7.5525745882654149E-3</v>
      </c>
      <c r="E1529" s="2">
        <f>MACD!F1529</f>
        <v>-7.7247401202668112E-2</v>
      </c>
      <c r="F1529" s="2">
        <f>'Moving Avg'!D1529</f>
        <v>7.3778400000000008</v>
      </c>
      <c r="G1529" s="2">
        <f>'Moving Avg'!F1529</f>
        <v>7.3516799999999991</v>
      </c>
      <c r="H1529" s="2">
        <f>'Moving Avg'!G1529</f>
        <v>6.8539240000000019</v>
      </c>
      <c r="I1529" s="2">
        <f>'Moving Avg'!H1529</f>
        <v>6.1297249999999961</v>
      </c>
      <c r="J1529" s="6" t="str">
        <f>OBV!F1529</f>
        <v>BULLISH</v>
      </c>
      <c r="K1529" s="6" t="str">
        <f>OBV!G1529</f>
        <v>NEUTRAL</v>
      </c>
      <c r="L1529" s="6" t="str">
        <f>OBV!H1529</f>
        <v>CONFIRMED BULLISH</v>
      </c>
      <c r="M1529" s="8">
        <f t="shared" si="230"/>
        <v>25</v>
      </c>
      <c r="N1529" s="8">
        <f t="shared" si="231"/>
        <v>0</v>
      </c>
      <c r="O1529" s="8">
        <f t="shared" si="232"/>
        <v>50</v>
      </c>
      <c r="P1529" s="8">
        <f t="shared" si="233"/>
        <v>83.5</v>
      </c>
      <c r="Q1529" s="9">
        <f t="shared" si="234"/>
        <v>28.774999999999999</v>
      </c>
      <c r="R1529" s="9">
        <f t="shared" si="235"/>
        <v>43.375</v>
      </c>
      <c r="S1529" s="9">
        <f t="shared" si="236"/>
        <v>53.825000000000003</v>
      </c>
      <c r="T1529" s="9">
        <f t="shared" si="237"/>
        <v>39.625</v>
      </c>
      <c r="U1529" s="8">
        <f t="shared" si="238"/>
        <v>41.991666666666667</v>
      </c>
      <c r="V1529" s="8">
        <f t="shared" si="239"/>
        <v>41.400000000000006</v>
      </c>
    </row>
    <row r="1530" spans="1:22" ht="13.5" x14ac:dyDescent="0.25">
      <c r="A1530" s="3">
        <f>RSI!A1530</f>
        <v>44239</v>
      </c>
      <c r="B1530" s="2">
        <f>RSI!B1530</f>
        <v>7.4897</v>
      </c>
      <c r="C1530" s="2">
        <f>RSI!I1530</f>
        <v>62.81532503819934</v>
      </c>
      <c r="D1530" s="2">
        <f>MACD!E1530</f>
        <v>2.8977384650718641E-2</v>
      </c>
      <c r="E1530" s="2">
        <f>MACD!F1530</f>
        <v>-5.6002444031990763E-2</v>
      </c>
      <c r="F1530" s="2">
        <f>'Moving Avg'!D1530</f>
        <v>7.4175399999999998</v>
      </c>
      <c r="G1530" s="2">
        <f>'Moving Avg'!F1530</f>
        <v>7.3787499999999993</v>
      </c>
      <c r="H1530" s="2">
        <f>'Moving Avg'!G1530</f>
        <v>6.8705260000000017</v>
      </c>
      <c r="I1530" s="2">
        <f>'Moving Avg'!H1530</f>
        <v>6.1416049999999975</v>
      </c>
      <c r="J1530" s="6" t="str">
        <f>OBV!F1530</f>
        <v>BULLISH</v>
      </c>
      <c r="K1530" s="6" t="str">
        <f>OBV!G1530</f>
        <v>STRONG</v>
      </c>
      <c r="L1530" s="6" t="str">
        <f>OBV!H1530</f>
        <v>CONFIRMED BULLISH</v>
      </c>
      <c r="M1530" s="8">
        <f t="shared" si="230"/>
        <v>25</v>
      </c>
      <c r="N1530" s="8">
        <f t="shared" si="231"/>
        <v>0</v>
      </c>
      <c r="O1530" s="8">
        <f t="shared" si="232"/>
        <v>50</v>
      </c>
      <c r="P1530" s="8">
        <f t="shared" si="233"/>
        <v>100</v>
      </c>
      <c r="Q1530" s="9">
        <f t="shared" si="234"/>
        <v>31.25</v>
      </c>
      <c r="R1530" s="9">
        <f t="shared" si="235"/>
        <v>47.5</v>
      </c>
      <c r="S1530" s="9">
        <f t="shared" si="236"/>
        <v>61.25</v>
      </c>
      <c r="T1530" s="9">
        <f t="shared" si="237"/>
        <v>43.75</v>
      </c>
      <c r="U1530" s="8">
        <f t="shared" si="238"/>
        <v>46.666666666666664</v>
      </c>
      <c r="V1530" s="8">
        <f t="shared" si="239"/>
        <v>45.9375</v>
      </c>
    </row>
    <row r="1531" spans="1:22" ht="13.5" x14ac:dyDescent="0.25">
      <c r="A1531" s="3">
        <f>RSI!A1531</f>
        <v>44242</v>
      </c>
      <c r="B1531" s="2">
        <f>RSI!B1531</f>
        <v>7.4806999999999997</v>
      </c>
      <c r="C1531" s="2">
        <f>RSI!I1531</f>
        <v>62.319475292465526</v>
      </c>
      <c r="D1531" s="2">
        <f>MACD!E1531</f>
        <v>4.5997080458614725E-2</v>
      </c>
      <c r="E1531" s="2">
        <f>MACD!F1531</f>
        <v>-3.5602539133869668E-2</v>
      </c>
      <c r="F1531" s="2">
        <f>'Moving Avg'!D1531</f>
        <v>7.4518199999999997</v>
      </c>
      <c r="G1531" s="2">
        <f>'Moving Avg'!F1531</f>
        <v>7.3922850000000011</v>
      </c>
      <c r="H1531" s="2">
        <f>'Moving Avg'!G1531</f>
        <v>6.8849640000000019</v>
      </c>
      <c r="I1531" s="2">
        <f>'Moving Avg'!H1531</f>
        <v>6.153439999999998</v>
      </c>
      <c r="J1531" s="6" t="str">
        <f>OBV!F1531</f>
        <v>BULLISH</v>
      </c>
      <c r="K1531" s="6" t="str">
        <f>OBV!G1531</f>
        <v>STRONG</v>
      </c>
      <c r="L1531" s="6" t="str">
        <f>OBV!H1531</f>
        <v>CONFIRMED BULLISH</v>
      </c>
      <c r="M1531" s="8">
        <f t="shared" si="230"/>
        <v>25</v>
      </c>
      <c r="N1531" s="8">
        <f t="shared" si="231"/>
        <v>0</v>
      </c>
      <c r="O1531" s="8">
        <f t="shared" si="232"/>
        <v>50</v>
      </c>
      <c r="P1531" s="8">
        <f t="shared" si="233"/>
        <v>100</v>
      </c>
      <c r="Q1531" s="9">
        <f t="shared" si="234"/>
        <v>31.25</v>
      </c>
      <c r="R1531" s="9">
        <f t="shared" si="235"/>
        <v>47.5</v>
      </c>
      <c r="S1531" s="9">
        <f t="shared" si="236"/>
        <v>61.25</v>
      </c>
      <c r="T1531" s="9">
        <f t="shared" si="237"/>
        <v>43.75</v>
      </c>
      <c r="U1531" s="8">
        <f t="shared" si="238"/>
        <v>46.666666666666664</v>
      </c>
      <c r="V1531" s="8">
        <f t="shared" si="239"/>
        <v>45.9375</v>
      </c>
    </row>
    <row r="1532" spans="1:22" ht="13.5" x14ac:dyDescent="0.25">
      <c r="A1532" s="3">
        <f>RSI!A1532</f>
        <v>44243</v>
      </c>
      <c r="B1532" s="2">
        <f>RSI!B1532</f>
        <v>7.4806999999999997</v>
      </c>
      <c r="C1532" s="2">
        <f>RSI!I1532</f>
        <v>62.319475292465526</v>
      </c>
      <c r="D1532" s="2">
        <f>MACD!E1532</f>
        <v>3.9376647482367133E-2</v>
      </c>
      <c r="E1532" s="2">
        <f>MACD!F1532</f>
        <v>-2.060670181062231E-2</v>
      </c>
      <c r="F1532" s="2">
        <f>'Moving Avg'!D1532</f>
        <v>7.4500199999999994</v>
      </c>
      <c r="G1532" s="2">
        <f>'Moving Avg'!F1532</f>
        <v>7.3954450000000005</v>
      </c>
      <c r="H1532" s="2">
        <f>'Moving Avg'!G1532</f>
        <v>6.899402000000002</v>
      </c>
      <c r="I1532" s="2">
        <f>'Moving Avg'!H1532</f>
        <v>6.1658019999999985</v>
      </c>
      <c r="J1532" s="6" t="str">
        <f>OBV!F1532</f>
        <v>BULLISH</v>
      </c>
      <c r="K1532" s="6" t="str">
        <f>OBV!G1532</f>
        <v>NEUTRAL</v>
      </c>
      <c r="L1532" s="6" t="str">
        <f>OBV!H1532</f>
        <v>BULLISH DIVERGENCE</v>
      </c>
      <c r="M1532" s="8">
        <f t="shared" si="230"/>
        <v>25</v>
      </c>
      <c r="N1532" s="8">
        <f t="shared" si="231"/>
        <v>0</v>
      </c>
      <c r="O1532" s="8">
        <f t="shared" si="232"/>
        <v>50</v>
      </c>
      <c r="P1532" s="8">
        <f t="shared" si="233"/>
        <v>66.5</v>
      </c>
      <c r="Q1532" s="9">
        <f t="shared" si="234"/>
        <v>26.225000000000001</v>
      </c>
      <c r="R1532" s="9">
        <f t="shared" si="235"/>
        <v>39.125</v>
      </c>
      <c r="S1532" s="9">
        <f t="shared" si="236"/>
        <v>46.174999999999997</v>
      </c>
      <c r="T1532" s="9">
        <f t="shared" si="237"/>
        <v>35.375</v>
      </c>
      <c r="U1532" s="8">
        <f t="shared" si="238"/>
        <v>37.174999999999997</v>
      </c>
      <c r="V1532" s="8">
        <f t="shared" si="239"/>
        <v>36.724999999999994</v>
      </c>
    </row>
    <row r="1533" spans="1:22" ht="13.5" x14ac:dyDescent="0.25">
      <c r="A1533" s="3">
        <f>RSI!A1533</f>
        <v>44244</v>
      </c>
      <c r="B1533" s="2">
        <f>RSI!B1533</f>
        <v>7.3093000000000004</v>
      </c>
      <c r="C1533" s="2">
        <f>RSI!I1533</f>
        <v>53.067203891068104</v>
      </c>
      <c r="D1533" s="2">
        <f>MACD!E1533</f>
        <v>4.3613326518271656E-2</v>
      </c>
      <c r="E1533" s="2">
        <f>MACD!F1533</f>
        <v>-7.7626961448435186E-3</v>
      </c>
      <c r="F1533" s="2">
        <f>'Moving Avg'!D1533</f>
        <v>7.4500200000000003</v>
      </c>
      <c r="G1533" s="2">
        <f>'Moving Avg'!F1533</f>
        <v>7.3850700000000016</v>
      </c>
      <c r="H1533" s="2">
        <f>'Moving Avg'!G1533</f>
        <v>6.9143820000000016</v>
      </c>
      <c r="I1533" s="2">
        <f>'Moving Avg'!H1533</f>
        <v>6.1765599999999985</v>
      </c>
      <c r="J1533" s="6" t="str">
        <f>OBV!F1533</f>
        <v>BEARISH</v>
      </c>
      <c r="K1533" s="6" t="str">
        <f>OBV!G1533</f>
        <v>NEUTRAL</v>
      </c>
      <c r="L1533" s="6" t="str">
        <f>OBV!H1533</f>
        <v>NEUTRAL</v>
      </c>
      <c r="M1533" s="8">
        <f t="shared" si="230"/>
        <v>25</v>
      </c>
      <c r="N1533" s="8">
        <f t="shared" si="231"/>
        <v>0</v>
      </c>
      <c r="O1533" s="8">
        <f t="shared" si="232"/>
        <v>50</v>
      </c>
      <c r="P1533" s="8">
        <f t="shared" si="233"/>
        <v>16.5</v>
      </c>
      <c r="Q1533" s="9">
        <f t="shared" si="234"/>
        <v>18.725000000000001</v>
      </c>
      <c r="R1533" s="9">
        <f t="shared" si="235"/>
        <v>26.625</v>
      </c>
      <c r="S1533" s="9">
        <f t="shared" si="236"/>
        <v>23.675000000000001</v>
      </c>
      <c r="T1533" s="9">
        <f t="shared" si="237"/>
        <v>22.875</v>
      </c>
      <c r="U1533" s="8">
        <f t="shared" si="238"/>
        <v>23.008333333333336</v>
      </c>
      <c r="V1533" s="8">
        <f t="shared" si="239"/>
        <v>22.975000000000001</v>
      </c>
    </row>
    <row r="1534" spans="1:22" ht="13.5" x14ac:dyDescent="0.25">
      <c r="A1534" s="3">
        <f>RSI!A1534</f>
        <v>44245</v>
      </c>
      <c r="B1534" s="2">
        <f>RSI!B1534</f>
        <v>7.4806999999999997</v>
      </c>
      <c r="C1534" s="2">
        <f>RSI!I1534</f>
        <v>59.536701308574308</v>
      </c>
      <c r="D1534" s="2">
        <f>MACD!E1534</f>
        <v>3.5535359078957107E-2</v>
      </c>
      <c r="E1534" s="2">
        <f>MACD!F1534</f>
        <v>8.969148999166069E-4</v>
      </c>
      <c r="F1534" s="2">
        <f>'Moving Avg'!D1534</f>
        <v>7.448220000000001</v>
      </c>
      <c r="G1534" s="2">
        <f>'Moving Avg'!F1534</f>
        <v>7.3936400000000004</v>
      </c>
      <c r="H1534" s="2">
        <f>'Moving Avg'!G1534</f>
        <v>6.9340540000000033</v>
      </c>
      <c r="I1534" s="2">
        <f>'Moving Avg'!H1534</f>
        <v>6.1876039999999985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  <c r="M1534" s="8">
        <f t="shared" si="230"/>
        <v>25</v>
      </c>
      <c r="N1534" s="8">
        <f t="shared" si="231"/>
        <v>0</v>
      </c>
      <c r="O1534" s="8">
        <f t="shared" si="232"/>
        <v>50</v>
      </c>
      <c r="P1534" s="8">
        <f t="shared" si="233"/>
        <v>16.5</v>
      </c>
      <c r="Q1534" s="9">
        <f t="shared" si="234"/>
        <v>18.725000000000001</v>
      </c>
      <c r="R1534" s="9">
        <f t="shared" si="235"/>
        <v>26.625</v>
      </c>
      <c r="S1534" s="9">
        <f t="shared" si="236"/>
        <v>23.675000000000001</v>
      </c>
      <c r="T1534" s="9">
        <f t="shared" si="237"/>
        <v>22.875</v>
      </c>
      <c r="U1534" s="8">
        <f t="shared" si="238"/>
        <v>23.008333333333336</v>
      </c>
      <c r="V1534" s="8">
        <f t="shared" si="239"/>
        <v>22.975000000000001</v>
      </c>
    </row>
    <row r="1535" spans="1:22" ht="13.5" x14ac:dyDescent="0.25">
      <c r="A1535" s="3">
        <f>RSI!A1535</f>
        <v>44246</v>
      </c>
      <c r="B1535" s="2">
        <f>RSI!B1535</f>
        <v>7.3994999999999997</v>
      </c>
      <c r="C1535" s="2">
        <f>RSI!I1535</f>
        <v>55.624761432593388</v>
      </c>
      <c r="D1535" s="2">
        <f>MACD!E1535</f>
        <v>2.3653927505944417E-2</v>
      </c>
      <c r="E1535" s="2">
        <f>MACD!F1535</f>
        <v>5.4483174211221687E-3</v>
      </c>
      <c r="F1535" s="2">
        <f>'Moving Avg'!D1535</f>
        <v>7.4301799999999982</v>
      </c>
      <c r="G1535" s="2">
        <f>'Moving Avg'!F1535</f>
        <v>7.3981500000000011</v>
      </c>
      <c r="H1535" s="2">
        <f>'Moving Avg'!G1535</f>
        <v>6.9524620000000041</v>
      </c>
      <c r="I1535" s="2">
        <f>'Moving Avg'!H1535</f>
        <v>6.1974514999999988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  <c r="M1535" s="8">
        <f t="shared" si="230"/>
        <v>25</v>
      </c>
      <c r="N1535" s="8">
        <f t="shared" si="231"/>
        <v>0</v>
      </c>
      <c r="O1535" s="8">
        <f t="shared" si="232"/>
        <v>50</v>
      </c>
      <c r="P1535" s="8">
        <f t="shared" si="233"/>
        <v>16.5</v>
      </c>
      <c r="Q1535" s="9">
        <f t="shared" si="234"/>
        <v>18.725000000000001</v>
      </c>
      <c r="R1535" s="9">
        <f t="shared" si="235"/>
        <v>26.625</v>
      </c>
      <c r="S1535" s="9">
        <f t="shared" si="236"/>
        <v>23.675000000000001</v>
      </c>
      <c r="T1535" s="9">
        <f t="shared" si="237"/>
        <v>22.875</v>
      </c>
      <c r="U1535" s="8">
        <f t="shared" si="238"/>
        <v>23.008333333333336</v>
      </c>
      <c r="V1535" s="8">
        <f t="shared" si="239"/>
        <v>22.975000000000001</v>
      </c>
    </row>
    <row r="1536" spans="1:22" ht="13.5" x14ac:dyDescent="0.25">
      <c r="A1536" s="3">
        <f>RSI!A1536</f>
        <v>44249</v>
      </c>
      <c r="B1536" s="2">
        <f>RSI!B1536</f>
        <v>7.3994999999999997</v>
      </c>
      <c r="C1536" s="2">
        <f>RSI!I1536</f>
        <v>55.624761432593388</v>
      </c>
      <c r="D1536" s="2">
        <f>MACD!E1536</f>
        <v>1.5625980518474414E-2</v>
      </c>
      <c r="E1536" s="2">
        <f>MACD!F1536</f>
        <v>7.483850040592618E-3</v>
      </c>
      <c r="F1536" s="2">
        <f>'Moving Avg'!D1536</f>
        <v>7.4139399999999993</v>
      </c>
      <c r="G1536" s="2">
        <f>'Moving Avg'!F1536</f>
        <v>7.3981499999999993</v>
      </c>
      <c r="H1536" s="2">
        <f>'Moving Avg'!G1536</f>
        <v>6.9696080000000045</v>
      </c>
      <c r="I1536" s="2">
        <f>'Moving Avg'!H1536</f>
        <v>6.2072109999999983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  <c r="M1536" s="8">
        <f t="shared" si="230"/>
        <v>25</v>
      </c>
      <c r="N1536" s="8">
        <f t="shared" si="231"/>
        <v>0</v>
      </c>
      <c r="O1536" s="8">
        <f t="shared" si="232"/>
        <v>50</v>
      </c>
      <c r="P1536" s="8">
        <f t="shared" si="233"/>
        <v>16.5</v>
      </c>
      <c r="Q1536" s="9">
        <f t="shared" si="234"/>
        <v>18.725000000000001</v>
      </c>
      <c r="R1536" s="9">
        <f t="shared" si="235"/>
        <v>26.625</v>
      </c>
      <c r="S1536" s="9">
        <f t="shared" si="236"/>
        <v>23.675000000000001</v>
      </c>
      <c r="T1536" s="9">
        <f t="shared" si="237"/>
        <v>22.875</v>
      </c>
      <c r="U1536" s="8">
        <f t="shared" si="238"/>
        <v>23.008333333333336</v>
      </c>
      <c r="V1536" s="8">
        <f t="shared" si="239"/>
        <v>22.975000000000001</v>
      </c>
    </row>
    <row r="1537" spans="1:22" ht="13.5" x14ac:dyDescent="0.25">
      <c r="A1537" s="3">
        <f>RSI!A1537</f>
        <v>44250</v>
      </c>
      <c r="B1537" s="2">
        <f>RSI!B1537</f>
        <v>7.2911999999999999</v>
      </c>
      <c r="C1537" s="2">
        <f>RSI!I1537</f>
        <v>50.492850762414321</v>
      </c>
      <c r="D1537" s="2">
        <f>MACD!E1537</f>
        <v>4.3906352758850353E-2</v>
      </c>
      <c r="E1537" s="2">
        <f>MACD!F1537</f>
        <v>1.4768350584244166E-2</v>
      </c>
      <c r="F1537" s="2">
        <f>'Moving Avg'!D1537</f>
        <v>7.3760400000000006</v>
      </c>
      <c r="G1537" s="2">
        <f>'Moving Avg'!F1537</f>
        <v>7.39499</v>
      </c>
      <c r="H1537" s="2">
        <f>'Moving Avg'!G1537</f>
        <v>6.9836840000000029</v>
      </c>
      <c r="I1537" s="2">
        <f>'Moving Avg'!H1537</f>
        <v>6.2164289999999971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  <c r="M1537" s="8">
        <f t="shared" si="230"/>
        <v>25</v>
      </c>
      <c r="N1537" s="8">
        <f t="shared" si="231"/>
        <v>0</v>
      </c>
      <c r="O1537" s="8">
        <f t="shared" si="232"/>
        <v>50</v>
      </c>
      <c r="P1537" s="8">
        <f t="shared" si="233"/>
        <v>16.5</v>
      </c>
      <c r="Q1537" s="9">
        <f t="shared" si="234"/>
        <v>18.725000000000001</v>
      </c>
      <c r="R1537" s="9">
        <f t="shared" si="235"/>
        <v>26.625</v>
      </c>
      <c r="S1537" s="9">
        <f t="shared" si="236"/>
        <v>23.675000000000001</v>
      </c>
      <c r="T1537" s="9">
        <f t="shared" si="237"/>
        <v>22.875</v>
      </c>
      <c r="U1537" s="8">
        <f t="shared" si="238"/>
        <v>23.008333333333336</v>
      </c>
      <c r="V1537" s="8">
        <f t="shared" si="239"/>
        <v>22.975000000000001</v>
      </c>
    </row>
    <row r="1538" spans="1:22" ht="13.5" x14ac:dyDescent="0.25">
      <c r="A1538" s="3">
        <f>RSI!A1538</f>
        <v>44251</v>
      </c>
      <c r="B1538" s="2">
        <f>RSI!B1538</f>
        <v>7.2009999999999996</v>
      </c>
      <c r="C1538" s="2">
        <f>RSI!I1538</f>
        <v>46.633849194808725</v>
      </c>
      <c r="D1538" s="2">
        <f>MACD!E1538</f>
        <v>4.6752725850212506E-2</v>
      </c>
      <c r="E1538" s="2">
        <f>MACD!F1538</f>
        <v>2.1165225637437834E-2</v>
      </c>
      <c r="F1538" s="2">
        <f>'Moving Avg'!D1538</f>
        <v>7.354379999999999</v>
      </c>
      <c r="G1538" s="2">
        <f>'Moving Avg'!F1538</f>
        <v>7.3873199999999999</v>
      </c>
      <c r="H1538" s="2">
        <f>'Moving Avg'!G1538</f>
        <v>6.9997460000000036</v>
      </c>
      <c r="I1538" s="2">
        <f>'Moving Avg'!H1538</f>
        <v>6.2247564999999971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16.5</v>
      </c>
      <c r="Q1538" s="9">
        <f t="shared" si="234"/>
        <v>18.725000000000001</v>
      </c>
      <c r="R1538" s="9">
        <f t="shared" si="235"/>
        <v>26.625</v>
      </c>
      <c r="S1538" s="9">
        <f t="shared" si="236"/>
        <v>23.675000000000001</v>
      </c>
      <c r="T1538" s="9">
        <f t="shared" si="237"/>
        <v>22.875</v>
      </c>
      <c r="U1538" s="8">
        <f t="shared" si="238"/>
        <v>23.008333333333336</v>
      </c>
      <c r="V1538" s="8">
        <f t="shared" si="239"/>
        <v>22.975000000000001</v>
      </c>
    </row>
    <row r="1539" spans="1:22" ht="13.5" x14ac:dyDescent="0.25">
      <c r="A1539" s="3">
        <f>RSI!A1539</f>
        <v>44252</v>
      </c>
      <c r="B1539" s="2">
        <f>RSI!B1539</f>
        <v>7.2190000000000003</v>
      </c>
      <c r="C1539" s="2">
        <f>RSI!I1539</f>
        <v>47.496204841937967</v>
      </c>
      <c r="D1539" s="2">
        <f>MACD!E1539</f>
        <v>7.6104696496147817E-2</v>
      </c>
      <c r="E1539" s="2">
        <f>MACD!F1539</f>
        <v>3.2153119809179828E-2</v>
      </c>
      <c r="F1539" s="2">
        <f>'Moving Avg'!D1539</f>
        <v>7.3020399999999999</v>
      </c>
      <c r="G1539" s="2">
        <f>'Moving Avg'!F1539</f>
        <v>7.3828049999999994</v>
      </c>
      <c r="H1539" s="2">
        <f>'Moving Avg'!G1539</f>
        <v>7.0145440000000034</v>
      </c>
      <c r="I1539" s="2">
        <f>'Moving Avg'!H1539</f>
        <v>6.2339649999999986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  <c r="M1539" s="8">
        <f t="shared" si="240"/>
        <v>25</v>
      </c>
      <c r="N1539" s="8">
        <f t="shared" si="241"/>
        <v>0</v>
      </c>
      <c r="O1539" s="8">
        <f t="shared" si="242"/>
        <v>50</v>
      </c>
      <c r="P1539" s="8">
        <f t="shared" si="243"/>
        <v>16.5</v>
      </c>
      <c r="Q1539" s="9">
        <f t="shared" ref="Q1539:Q1602" si="244">0.35*M1539+N1539*0.35+O1539*0.15+P1539*0.15</f>
        <v>18.725000000000001</v>
      </c>
      <c r="R1539" s="9">
        <f t="shared" ref="R1539:R1602" si="245">M1539*0.2+N1539*0.2+O1539*0.35+P1539*0.25</f>
        <v>26.625</v>
      </c>
      <c r="S1539" s="9">
        <f t="shared" ref="S1539:S1602" si="246">M1539*0.15+N1539*0.15+O1539*0.25+P1539*0.45</f>
        <v>23.675000000000001</v>
      </c>
      <c r="T1539" s="9">
        <f t="shared" ref="T1539:T1602" si="247">0.25*SUM(M1539:P1539)</f>
        <v>22.875</v>
      </c>
      <c r="U1539" s="8">
        <f t="shared" ref="U1539:U1602" si="248">SUM(Q1539:S1539)/3</f>
        <v>23.008333333333336</v>
      </c>
      <c r="V1539" s="8">
        <f t="shared" ref="V1539:V1602" si="249">SUM(Q1539:T1539)/4</f>
        <v>22.975000000000001</v>
      </c>
    </row>
    <row r="1540" spans="1:22" ht="13.5" x14ac:dyDescent="0.25">
      <c r="A1540" s="3">
        <f>RSI!A1540</f>
        <v>44253</v>
      </c>
      <c r="B1540" s="2">
        <f>RSI!B1540</f>
        <v>7.3093000000000004</v>
      </c>
      <c r="C1540" s="2">
        <f>RSI!I1540</f>
        <v>51.711823041449179</v>
      </c>
      <c r="D1540" s="2">
        <f>MACD!E1540</f>
        <v>9.4629976101982649E-2</v>
      </c>
      <c r="E1540" s="2">
        <f>MACD!F1540</f>
        <v>4.4648491067740395E-2</v>
      </c>
      <c r="F1540" s="2">
        <f>'Moving Avg'!D1540</f>
        <v>7.2840000000000007</v>
      </c>
      <c r="G1540" s="2">
        <f>'Moving Avg'!F1540</f>
        <v>7.3742350000000005</v>
      </c>
      <c r="H1540" s="2">
        <f>'Moving Avg'!G1540</f>
        <v>7.030788000000002</v>
      </c>
      <c r="I1540" s="2">
        <f>'Moving Avg'!H1540</f>
        <v>6.2436249999999971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  <c r="M1540" s="8">
        <f t="shared" si="240"/>
        <v>25</v>
      </c>
      <c r="N1540" s="8">
        <f t="shared" si="241"/>
        <v>0</v>
      </c>
      <c r="O1540" s="8">
        <f t="shared" si="242"/>
        <v>50</v>
      </c>
      <c r="P1540" s="8">
        <f t="shared" si="243"/>
        <v>16.5</v>
      </c>
      <c r="Q1540" s="9">
        <f t="shared" si="244"/>
        <v>18.725000000000001</v>
      </c>
      <c r="R1540" s="9">
        <f t="shared" si="245"/>
        <v>26.625</v>
      </c>
      <c r="S1540" s="9">
        <f t="shared" si="246"/>
        <v>23.675000000000001</v>
      </c>
      <c r="T1540" s="9">
        <f t="shared" si="247"/>
        <v>22.875</v>
      </c>
      <c r="U1540" s="8">
        <f t="shared" si="248"/>
        <v>23.008333333333336</v>
      </c>
      <c r="V1540" s="8">
        <f t="shared" si="249"/>
        <v>22.975000000000001</v>
      </c>
    </row>
    <row r="1541" spans="1:22" ht="13.5" x14ac:dyDescent="0.25">
      <c r="A1541" s="3">
        <f>RSI!A1541</f>
        <v>44256</v>
      </c>
      <c r="B1541" s="2">
        <f>RSI!B1541</f>
        <v>7.0926999999999998</v>
      </c>
      <c r="C1541" s="2">
        <f>RSI!I1541</f>
        <v>42.828781756853267</v>
      </c>
      <c r="D1541" s="2">
        <f>MACD!E1541</f>
        <v>0.12478134928487794</v>
      </c>
      <c r="E1541" s="2">
        <f>MACD!F1541</f>
        <v>6.0675062711167911E-2</v>
      </c>
      <c r="F1541" s="2">
        <f>'Moving Avg'!D1541</f>
        <v>7.2226400000000002</v>
      </c>
      <c r="G1541" s="2">
        <f>'Moving Avg'!F1541</f>
        <v>7.3548350000000013</v>
      </c>
      <c r="H1541" s="2">
        <f>'Moving Avg'!G1541</f>
        <v>7.0427000000000017</v>
      </c>
      <c r="I1541" s="2">
        <f>'Moving Avg'!H1541</f>
        <v>6.2516309999999962</v>
      </c>
      <c r="J1541" s="6" t="str">
        <f>OBV!F1541</f>
        <v>BEARISH</v>
      </c>
      <c r="K1541" s="6" t="str">
        <f>OBV!G1541</f>
        <v>NEUTRAL</v>
      </c>
      <c r="L1541" s="6" t="str">
        <f>OBV!H1541</f>
        <v>CONFIRMED BEARISH</v>
      </c>
      <c r="M1541" s="8">
        <f t="shared" si="240"/>
        <v>25</v>
      </c>
      <c r="N1541" s="8">
        <f t="shared" si="241"/>
        <v>0</v>
      </c>
      <c r="O1541" s="8">
        <f t="shared" si="242"/>
        <v>50</v>
      </c>
      <c r="P1541" s="8">
        <f t="shared" si="243"/>
        <v>16.5</v>
      </c>
      <c r="Q1541" s="9">
        <f t="shared" si="244"/>
        <v>18.725000000000001</v>
      </c>
      <c r="R1541" s="9">
        <f t="shared" si="245"/>
        <v>26.625</v>
      </c>
      <c r="S1541" s="9">
        <f t="shared" si="246"/>
        <v>23.675000000000001</v>
      </c>
      <c r="T1541" s="9">
        <f t="shared" si="247"/>
        <v>22.875</v>
      </c>
      <c r="U1541" s="8">
        <f t="shared" si="248"/>
        <v>23.008333333333336</v>
      </c>
      <c r="V1541" s="8">
        <f t="shared" si="249"/>
        <v>22.975000000000001</v>
      </c>
    </row>
    <row r="1542" spans="1:22" ht="13.5" x14ac:dyDescent="0.25">
      <c r="A1542" s="3">
        <f>RSI!A1542</f>
        <v>44257</v>
      </c>
      <c r="B1542" s="2">
        <f>RSI!B1542</f>
        <v>7.0926999999999998</v>
      </c>
      <c r="C1542" s="2">
        <f>RSI!I1542</f>
        <v>42.828781756853282</v>
      </c>
      <c r="D1542" s="2">
        <f>MACD!E1542</f>
        <v>0.1514038627554104</v>
      </c>
      <c r="E1542" s="2">
        <f>MACD!F1542</f>
        <v>7.882082272001642E-2</v>
      </c>
      <c r="F1542" s="2">
        <f>'Moving Avg'!D1542</f>
        <v>7.1829400000000003</v>
      </c>
      <c r="G1542" s="2">
        <f>'Moving Avg'!F1542</f>
        <v>7.3417500000000002</v>
      </c>
      <c r="H1542" s="2">
        <f>'Moving Avg'!G1542</f>
        <v>7.0564160000000014</v>
      </c>
      <c r="I1542" s="2">
        <f>'Moving Avg'!H1542</f>
        <v>6.259636999999997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  <c r="M1542" s="8">
        <f t="shared" si="240"/>
        <v>25</v>
      </c>
      <c r="N1542" s="8">
        <f t="shared" si="241"/>
        <v>0</v>
      </c>
      <c r="O1542" s="8">
        <f t="shared" si="242"/>
        <v>50</v>
      </c>
      <c r="P1542" s="8">
        <f t="shared" si="243"/>
        <v>16.5</v>
      </c>
      <c r="Q1542" s="9">
        <f t="shared" si="244"/>
        <v>18.725000000000001</v>
      </c>
      <c r="R1542" s="9">
        <f t="shared" si="245"/>
        <v>26.625</v>
      </c>
      <c r="S1542" s="9">
        <f t="shared" si="246"/>
        <v>23.675000000000001</v>
      </c>
      <c r="T1542" s="9">
        <f t="shared" si="247"/>
        <v>22.875</v>
      </c>
      <c r="U1542" s="8">
        <f t="shared" si="248"/>
        <v>23.008333333333336</v>
      </c>
      <c r="V1542" s="8">
        <f t="shared" si="249"/>
        <v>22.975000000000001</v>
      </c>
    </row>
    <row r="1543" spans="1:22" ht="13.5" x14ac:dyDescent="0.25">
      <c r="A1543" s="3">
        <f>RSI!A1543</f>
        <v>44258</v>
      </c>
      <c r="B1543" s="2">
        <f>RSI!B1543</f>
        <v>7.0476000000000001</v>
      </c>
      <c r="C1543" s="2">
        <f>RSI!I1543</f>
        <v>41.122922262386759</v>
      </c>
      <c r="D1543" s="2">
        <f>MACD!E1543</f>
        <v>0.15192971960263169</v>
      </c>
      <c r="E1543" s="2">
        <f>MACD!F1543</f>
        <v>9.344260209653947E-2</v>
      </c>
      <c r="F1543" s="2">
        <f>'Moving Avg'!D1543</f>
        <v>7.152260000000001</v>
      </c>
      <c r="G1543" s="2">
        <f>'Moving Avg'!F1543</f>
        <v>7.326859999999999</v>
      </c>
      <c r="H1543" s="2">
        <f>'Moving Avg'!G1543</f>
        <v>7.069230000000001</v>
      </c>
      <c r="I1543" s="2">
        <f>'Moving Avg'!H1543</f>
        <v>6.2667584999999963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  <c r="M1543" s="8">
        <f t="shared" si="240"/>
        <v>25</v>
      </c>
      <c r="N1543" s="8">
        <f t="shared" si="241"/>
        <v>0</v>
      </c>
      <c r="O1543" s="8">
        <f t="shared" si="242"/>
        <v>50</v>
      </c>
      <c r="P1543" s="8">
        <f t="shared" si="243"/>
        <v>16.5</v>
      </c>
      <c r="Q1543" s="9">
        <f t="shared" si="244"/>
        <v>18.725000000000001</v>
      </c>
      <c r="R1543" s="9">
        <f t="shared" si="245"/>
        <v>26.625</v>
      </c>
      <c r="S1543" s="9">
        <f t="shared" si="246"/>
        <v>23.675000000000001</v>
      </c>
      <c r="T1543" s="9">
        <f t="shared" si="247"/>
        <v>22.875</v>
      </c>
      <c r="U1543" s="8">
        <f t="shared" si="248"/>
        <v>23.008333333333336</v>
      </c>
      <c r="V1543" s="8">
        <f t="shared" si="249"/>
        <v>22.975000000000001</v>
      </c>
    </row>
    <row r="1544" spans="1:22" ht="13.5" x14ac:dyDescent="0.25">
      <c r="A1544" s="3">
        <f>RSI!A1544</f>
        <v>44259</v>
      </c>
      <c r="B1544" s="2">
        <f>RSI!B1544</f>
        <v>7.4356</v>
      </c>
      <c r="C1544" s="2">
        <f>RSI!I1544</f>
        <v>56.993200131274271</v>
      </c>
      <c r="D1544" s="2">
        <f>MACD!E1544</f>
        <v>0.15122114910284612</v>
      </c>
      <c r="E1544" s="2">
        <f>MACD!F1544</f>
        <v>0.1049983114978008</v>
      </c>
      <c r="F1544" s="2">
        <f>'Moving Avg'!D1544</f>
        <v>7.1955799999999996</v>
      </c>
      <c r="G1544" s="2">
        <f>'Moving Avg'!F1544</f>
        <v>7.3309199999999972</v>
      </c>
      <c r="H1544" s="2">
        <f>'Moving Avg'!G1544</f>
        <v>7.0898040000000018</v>
      </c>
      <c r="I1544" s="2">
        <f>'Moving Avg'!H1544</f>
        <v>6.275468499999997</v>
      </c>
      <c r="J1544" s="6" t="str">
        <f>OBV!F1544</f>
        <v>BULLISH</v>
      </c>
      <c r="K1544" s="6" t="str">
        <f>OBV!G1544</f>
        <v>STRONG</v>
      </c>
      <c r="L1544" s="6" t="str">
        <f>OBV!H1544</f>
        <v>CONFIRMED BULLISH</v>
      </c>
      <c r="M1544" s="8">
        <f t="shared" si="240"/>
        <v>25</v>
      </c>
      <c r="N1544" s="8">
        <f t="shared" si="241"/>
        <v>0</v>
      </c>
      <c r="O1544" s="8">
        <f t="shared" si="242"/>
        <v>50</v>
      </c>
      <c r="P1544" s="8">
        <f t="shared" si="243"/>
        <v>100</v>
      </c>
      <c r="Q1544" s="9">
        <f t="shared" si="244"/>
        <v>31.25</v>
      </c>
      <c r="R1544" s="9">
        <f t="shared" si="245"/>
        <v>47.5</v>
      </c>
      <c r="S1544" s="9">
        <f t="shared" si="246"/>
        <v>61.25</v>
      </c>
      <c r="T1544" s="9">
        <f t="shared" si="247"/>
        <v>43.75</v>
      </c>
      <c r="U1544" s="8">
        <f t="shared" si="248"/>
        <v>46.666666666666664</v>
      </c>
      <c r="V1544" s="8">
        <f t="shared" si="249"/>
        <v>45.9375</v>
      </c>
    </row>
    <row r="1545" spans="1:22" ht="13.5" x14ac:dyDescent="0.25">
      <c r="A1545" s="3">
        <f>RSI!A1545</f>
        <v>44260</v>
      </c>
      <c r="B1545" s="2">
        <f>RSI!B1545</f>
        <v>7.4535999999999998</v>
      </c>
      <c r="C1545" s="2">
        <f>RSI!I1545</f>
        <v>57.564667395896812</v>
      </c>
      <c r="D1545" s="2">
        <f>MACD!E1545</f>
        <v>0.13563100242520498</v>
      </c>
      <c r="E1545" s="2">
        <f>MACD!F1545</f>
        <v>0.11112484968328164</v>
      </c>
      <c r="F1545" s="2">
        <f>'Moving Avg'!D1545</f>
        <v>7.2244399999999995</v>
      </c>
      <c r="G1545" s="2">
        <f>'Moving Avg'!F1545</f>
        <v>7.3390399999999989</v>
      </c>
      <c r="H1545" s="2">
        <f>'Moving Avg'!G1545</f>
        <v>7.110558000000001</v>
      </c>
      <c r="I1545" s="2">
        <f>'Moving Avg'!H1545</f>
        <v>6.2851029999999977</v>
      </c>
      <c r="J1545" s="6" t="str">
        <f>OBV!F1545</f>
        <v>BULLISH</v>
      </c>
      <c r="K1545" s="6" t="str">
        <f>OBV!G1545</f>
        <v>STRONG</v>
      </c>
      <c r="L1545" s="6" t="str">
        <f>OBV!H1545</f>
        <v>CONFIRMED BULLISH</v>
      </c>
      <c r="M1545" s="8">
        <f t="shared" si="240"/>
        <v>25</v>
      </c>
      <c r="N1545" s="8">
        <f t="shared" si="241"/>
        <v>0</v>
      </c>
      <c r="O1545" s="8">
        <f t="shared" si="242"/>
        <v>50</v>
      </c>
      <c r="P1545" s="8">
        <f t="shared" si="243"/>
        <v>100</v>
      </c>
      <c r="Q1545" s="9">
        <f t="shared" si="244"/>
        <v>31.25</v>
      </c>
      <c r="R1545" s="9">
        <f t="shared" si="245"/>
        <v>47.5</v>
      </c>
      <c r="S1545" s="9">
        <f t="shared" si="246"/>
        <v>61.25</v>
      </c>
      <c r="T1545" s="9">
        <f t="shared" si="247"/>
        <v>43.75</v>
      </c>
      <c r="U1545" s="8">
        <f t="shared" si="248"/>
        <v>46.666666666666664</v>
      </c>
      <c r="V1545" s="8">
        <f t="shared" si="249"/>
        <v>45.9375</v>
      </c>
    </row>
    <row r="1546" spans="1:22" ht="13.5" x14ac:dyDescent="0.25">
      <c r="A1546" s="3">
        <f>RSI!A1546</f>
        <v>44263</v>
      </c>
      <c r="B1546" s="2">
        <f>RSI!B1546</f>
        <v>7.4897</v>
      </c>
      <c r="C1546" s="2">
        <f>RSI!I1546</f>
        <v>58.748561102174577</v>
      </c>
      <c r="D1546" s="2">
        <f>MACD!E1546</f>
        <v>0.11858024930254896</v>
      </c>
      <c r="E1546" s="2">
        <f>MACD!F1546</f>
        <v>0.11261592960713511</v>
      </c>
      <c r="F1546" s="2">
        <f>'Moving Avg'!D1546</f>
        <v>7.3038399999999992</v>
      </c>
      <c r="G1546" s="2">
        <f>'Moving Avg'!F1546</f>
        <v>7.3480599999999994</v>
      </c>
      <c r="H1546" s="2">
        <f>'Moving Avg'!G1546</f>
        <v>7.1340200000000014</v>
      </c>
      <c r="I1546" s="2">
        <f>'Moving Avg'!H1546</f>
        <v>6.2949179999999991</v>
      </c>
      <c r="J1546" s="6" t="str">
        <f>OBV!F1546</f>
        <v>BULLISH</v>
      </c>
      <c r="K1546" s="6" t="str">
        <f>OBV!G1546</f>
        <v>STRONG</v>
      </c>
      <c r="L1546" s="6" t="str">
        <f>OBV!H1546</f>
        <v>CONFIRMED BULLISH</v>
      </c>
      <c r="M1546" s="8">
        <f t="shared" si="240"/>
        <v>25</v>
      </c>
      <c r="N1546" s="8">
        <f t="shared" si="241"/>
        <v>0</v>
      </c>
      <c r="O1546" s="8">
        <f t="shared" si="242"/>
        <v>50</v>
      </c>
      <c r="P1546" s="8">
        <f t="shared" si="243"/>
        <v>100</v>
      </c>
      <c r="Q1546" s="9">
        <f t="shared" si="244"/>
        <v>31.25</v>
      </c>
      <c r="R1546" s="9">
        <f t="shared" si="245"/>
        <v>47.5</v>
      </c>
      <c r="S1546" s="9">
        <f t="shared" si="246"/>
        <v>61.25</v>
      </c>
      <c r="T1546" s="9">
        <f t="shared" si="247"/>
        <v>43.75</v>
      </c>
      <c r="U1546" s="8">
        <f t="shared" si="248"/>
        <v>46.666666666666664</v>
      </c>
      <c r="V1546" s="8">
        <f t="shared" si="249"/>
        <v>45.9375</v>
      </c>
    </row>
    <row r="1547" spans="1:22" ht="13.5" x14ac:dyDescent="0.25">
      <c r="A1547" s="3">
        <f>RSI!A1547</f>
        <v>44264</v>
      </c>
      <c r="B1547" s="2">
        <f>RSI!B1547</f>
        <v>7.58</v>
      </c>
      <c r="C1547" s="2">
        <f>RSI!I1547</f>
        <v>61.632053982834513</v>
      </c>
      <c r="D1547" s="2">
        <f>MACD!E1547</f>
        <v>7.9491707690182878E-2</v>
      </c>
      <c r="E1547" s="2">
        <f>MACD!F1547</f>
        <v>0.10599108522374467</v>
      </c>
      <c r="F1547" s="2">
        <f>'Moving Avg'!D1547</f>
        <v>7.4012999999999991</v>
      </c>
      <c r="G1547" s="2">
        <f>'Moving Avg'!F1547</f>
        <v>7.3525749999999999</v>
      </c>
      <c r="H1547" s="2">
        <f>'Moving Avg'!G1547</f>
        <v>7.1594680000000013</v>
      </c>
      <c r="I1547" s="2">
        <f>'Moving Avg'!H1547</f>
        <v>6.3053604999999981</v>
      </c>
      <c r="J1547" s="6" t="str">
        <f>OBV!F1547</f>
        <v>BULLISH</v>
      </c>
      <c r="K1547" s="6" t="str">
        <f>OBV!G1547</f>
        <v>STRONG</v>
      </c>
      <c r="L1547" s="6" t="str">
        <f>OBV!H1547</f>
        <v>CONFIRMED BULLISH</v>
      </c>
      <c r="M1547" s="8">
        <f t="shared" si="240"/>
        <v>25</v>
      </c>
      <c r="N1547" s="8">
        <f t="shared" si="241"/>
        <v>100</v>
      </c>
      <c r="O1547" s="8">
        <f t="shared" si="242"/>
        <v>50</v>
      </c>
      <c r="P1547" s="8">
        <f t="shared" si="243"/>
        <v>100</v>
      </c>
      <c r="Q1547" s="9">
        <f t="shared" si="244"/>
        <v>66.25</v>
      </c>
      <c r="R1547" s="9">
        <f t="shared" si="245"/>
        <v>67.5</v>
      </c>
      <c r="S1547" s="9">
        <f t="shared" si="246"/>
        <v>76.25</v>
      </c>
      <c r="T1547" s="9">
        <f t="shared" si="247"/>
        <v>68.75</v>
      </c>
      <c r="U1547" s="8">
        <f t="shared" si="248"/>
        <v>70</v>
      </c>
      <c r="V1547" s="8">
        <f t="shared" si="249"/>
        <v>69.6875</v>
      </c>
    </row>
    <row r="1548" spans="1:22" ht="13.5" x14ac:dyDescent="0.25">
      <c r="A1548" s="3">
        <f>RSI!A1548</f>
        <v>44265</v>
      </c>
      <c r="B1548" s="2">
        <f>RSI!B1548</f>
        <v>7.4897</v>
      </c>
      <c r="C1548" s="2">
        <f>RSI!I1548</f>
        <v>57.317354042305226</v>
      </c>
      <c r="D1548" s="2">
        <f>MACD!E1548</f>
        <v>3.7481691239580783E-2</v>
      </c>
      <c r="E1548" s="2">
        <f>MACD!F1548</f>
        <v>9.2289206426911893E-2</v>
      </c>
      <c r="F1548" s="2">
        <f>'Moving Avg'!D1548</f>
        <v>7.4897200000000002</v>
      </c>
      <c r="G1548" s="2">
        <f>'Moving Avg'!F1548</f>
        <v>7.3615949999999994</v>
      </c>
      <c r="H1548" s="2">
        <f>'Moving Avg'!G1548</f>
        <v>7.1829300000000025</v>
      </c>
      <c r="I1548" s="2">
        <f>'Moving Avg'!H1548</f>
        <v>6.3153514999999993</v>
      </c>
      <c r="J1548" s="6" t="str">
        <f>OBV!F1548</f>
        <v>BULLISH</v>
      </c>
      <c r="K1548" s="6" t="str">
        <f>OBV!G1548</f>
        <v>STRONG</v>
      </c>
      <c r="L1548" s="6" t="str">
        <f>OBV!H1548</f>
        <v>CONFIRMED BULLISH</v>
      </c>
      <c r="M1548" s="8">
        <f t="shared" si="240"/>
        <v>25</v>
      </c>
      <c r="N1548" s="8">
        <f t="shared" si="241"/>
        <v>100</v>
      </c>
      <c r="O1548" s="8">
        <f t="shared" si="242"/>
        <v>50</v>
      </c>
      <c r="P1548" s="8">
        <f t="shared" si="243"/>
        <v>100</v>
      </c>
      <c r="Q1548" s="9">
        <f t="shared" si="244"/>
        <v>66.25</v>
      </c>
      <c r="R1548" s="9">
        <f t="shared" si="245"/>
        <v>67.5</v>
      </c>
      <c r="S1548" s="9">
        <f t="shared" si="246"/>
        <v>76.25</v>
      </c>
      <c r="T1548" s="9">
        <f t="shared" si="247"/>
        <v>68.75</v>
      </c>
      <c r="U1548" s="8">
        <f t="shared" si="248"/>
        <v>70</v>
      </c>
      <c r="V1548" s="8">
        <f t="shared" si="249"/>
        <v>69.6875</v>
      </c>
    </row>
    <row r="1549" spans="1:22" ht="13.5" x14ac:dyDescent="0.25">
      <c r="A1549" s="3">
        <f>RSI!A1549</f>
        <v>44266</v>
      </c>
      <c r="B1549" s="2">
        <f>RSI!B1549</f>
        <v>7.6612</v>
      </c>
      <c r="C1549" s="2">
        <f>RSI!I1549</f>
        <v>62.66347638633075</v>
      </c>
      <c r="D1549" s="2">
        <f>MACD!E1549</f>
        <v>-9.0837825178944342E-3</v>
      </c>
      <c r="E1549" s="2">
        <f>MACD!F1549</f>
        <v>7.2014608637950631E-2</v>
      </c>
      <c r="F1549" s="2">
        <f>'Moving Avg'!D1549</f>
        <v>7.53484</v>
      </c>
      <c r="G1549" s="2">
        <f>'Moving Avg'!F1549</f>
        <v>7.370169999999999</v>
      </c>
      <c r="H1549" s="2">
        <f>'Moving Avg'!G1549</f>
        <v>7.2098220000000026</v>
      </c>
      <c r="I1549" s="2">
        <f>'Moving Avg'!H1549</f>
        <v>6.3269904999999991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  <c r="M1549" s="8">
        <f t="shared" si="240"/>
        <v>25</v>
      </c>
      <c r="N1549" s="8">
        <f t="shared" si="241"/>
        <v>100</v>
      </c>
      <c r="O1549" s="8">
        <f t="shared" si="242"/>
        <v>50</v>
      </c>
      <c r="P1549" s="8">
        <f t="shared" si="243"/>
        <v>83.5</v>
      </c>
      <c r="Q1549" s="9">
        <f t="shared" si="244"/>
        <v>63.774999999999999</v>
      </c>
      <c r="R1549" s="9">
        <f t="shared" si="245"/>
        <v>63.375</v>
      </c>
      <c r="S1549" s="9">
        <f t="shared" si="246"/>
        <v>68.825000000000003</v>
      </c>
      <c r="T1549" s="9">
        <f t="shared" si="247"/>
        <v>64.625</v>
      </c>
      <c r="U1549" s="8">
        <f t="shared" si="248"/>
        <v>65.325000000000003</v>
      </c>
      <c r="V1549" s="8">
        <f t="shared" si="249"/>
        <v>65.150000000000006</v>
      </c>
    </row>
    <row r="1550" spans="1:22" ht="13.5" x14ac:dyDescent="0.25">
      <c r="A1550" s="3">
        <f>RSI!A1550</f>
        <v>44267</v>
      </c>
      <c r="B1550" s="2">
        <f>RSI!B1550</f>
        <v>7.6521999999999997</v>
      </c>
      <c r="C1550" s="2">
        <f>RSI!I1550</f>
        <v>62.223021206487196</v>
      </c>
      <c r="D1550" s="2">
        <f>MACD!E1550</f>
        <v>-3.5943526544203408E-2</v>
      </c>
      <c r="E1550" s="2">
        <f>MACD!F1550</f>
        <v>5.0422981601519826E-2</v>
      </c>
      <c r="F1550" s="2">
        <f>'Moving Avg'!D1550</f>
        <v>7.57456</v>
      </c>
      <c r="G1550" s="2">
        <f>'Moving Avg'!F1550</f>
        <v>7.3782949999999987</v>
      </c>
      <c r="H1550" s="2">
        <f>'Moving Avg'!G1550</f>
        <v>7.2314800000000021</v>
      </c>
      <c r="I1550" s="2">
        <f>'Moving Avg'!H1550</f>
        <v>6.3386725000000004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  <c r="M1550" s="8">
        <f t="shared" si="240"/>
        <v>25</v>
      </c>
      <c r="N1550" s="8">
        <f t="shared" si="241"/>
        <v>100</v>
      </c>
      <c r="O1550" s="8">
        <f t="shared" si="242"/>
        <v>50</v>
      </c>
      <c r="P1550" s="8">
        <f t="shared" si="243"/>
        <v>83.5</v>
      </c>
      <c r="Q1550" s="9">
        <f t="shared" si="244"/>
        <v>63.774999999999999</v>
      </c>
      <c r="R1550" s="9">
        <f t="shared" si="245"/>
        <v>63.375</v>
      </c>
      <c r="S1550" s="9">
        <f t="shared" si="246"/>
        <v>68.825000000000003</v>
      </c>
      <c r="T1550" s="9">
        <f t="shared" si="247"/>
        <v>64.625</v>
      </c>
      <c r="U1550" s="8">
        <f t="shared" si="248"/>
        <v>65.325000000000003</v>
      </c>
      <c r="V1550" s="8">
        <f t="shared" si="249"/>
        <v>65.150000000000006</v>
      </c>
    </row>
    <row r="1551" spans="1:22" ht="13.5" x14ac:dyDescent="0.25">
      <c r="A1551" s="3">
        <f>RSI!A1551</f>
        <v>44270</v>
      </c>
      <c r="B1551" s="2">
        <f>RSI!B1551</f>
        <v>7.6161000000000003</v>
      </c>
      <c r="C1551" s="2">
        <f>RSI!I1551</f>
        <v>60.389450381655685</v>
      </c>
      <c r="D1551" s="2">
        <f>MACD!E1551</f>
        <v>-9.1134567857759308E-2</v>
      </c>
      <c r="E1551" s="2">
        <f>MACD!F1551</f>
        <v>2.2111471709663998E-2</v>
      </c>
      <c r="F1551" s="2">
        <f>'Moving Avg'!D1551</f>
        <v>7.5998400000000004</v>
      </c>
      <c r="G1551" s="2">
        <f>'Moving Avg'!F1551</f>
        <v>7.3850649999999991</v>
      </c>
      <c r="H1551" s="2">
        <f>'Moving Avg'!G1551</f>
        <v>7.2562060000000024</v>
      </c>
      <c r="I1551" s="2">
        <f>'Moving Avg'!H1551</f>
        <v>6.3509644999999999</v>
      </c>
      <c r="J1551" s="6" t="str">
        <f>OBV!F1551</f>
        <v>BEARISH</v>
      </c>
      <c r="K1551" s="6" t="str">
        <f>OBV!G1551</f>
        <v>NEUTRAL</v>
      </c>
      <c r="L1551" s="6" t="str">
        <f>OBV!H1551</f>
        <v>BEARISH DIVERGENCE</v>
      </c>
      <c r="M1551" s="8">
        <f t="shared" si="240"/>
        <v>25</v>
      </c>
      <c r="N1551" s="8">
        <f t="shared" si="241"/>
        <v>100</v>
      </c>
      <c r="O1551" s="8">
        <f t="shared" si="242"/>
        <v>50</v>
      </c>
      <c r="P1551" s="8">
        <f t="shared" si="243"/>
        <v>16.5</v>
      </c>
      <c r="Q1551" s="9">
        <f t="shared" si="244"/>
        <v>53.725000000000001</v>
      </c>
      <c r="R1551" s="9">
        <f t="shared" si="245"/>
        <v>46.625</v>
      </c>
      <c r="S1551" s="9">
        <f t="shared" si="246"/>
        <v>38.674999999999997</v>
      </c>
      <c r="T1551" s="9">
        <f t="shared" si="247"/>
        <v>47.875</v>
      </c>
      <c r="U1551" s="8">
        <f t="shared" si="248"/>
        <v>46.341666666666661</v>
      </c>
      <c r="V1551" s="8">
        <f t="shared" si="249"/>
        <v>46.724999999999994</v>
      </c>
    </row>
    <row r="1552" spans="1:22" ht="13.5" x14ac:dyDescent="0.25">
      <c r="A1552" s="3">
        <f>RSI!A1552</f>
        <v>44271</v>
      </c>
      <c r="B1552" s="2">
        <f>RSI!B1552</f>
        <v>7.6161000000000003</v>
      </c>
      <c r="C1552" s="2">
        <f>RSI!I1552</f>
        <v>60.389450381655678</v>
      </c>
      <c r="D1552" s="2">
        <f>MACD!E1552</f>
        <v>-0.13930151398253621</v>
      </c>
      <c r="E1552" s="2">
        <f>MACD!F1552</f>
        <v>-1.0171125428776042E-2</v>
      </c>
      <c r="F1552" s="2">
        <f>'Moving Avg'!D1552</f>
        <v>7.6070599999999997</v>
      </c>
      <c r="G1552" s="2">
        <f>'Moving Avg'!F1552</f>
        <v>7.3918349999999977</v>
      </c>
      <c r="H1552" s="2">
        <f>'Moving Avg'!G1552</f>
        <v>7.2785860000000016</v>
      </c>
      <c r="I1552" s="2">
        <f>'Moving Avg'!H1552</f>
        <v>6.3625540000000003</v>
      </c>
      <c r="J1552" s="6" t="str">
        <f>OBV!F1552</f>
        <v>BEARISH</v>
      </c>
      <c r="K1552" s="6" t="str">
        <f>OBV!G1552</f>
        <v>NEUTRAL</v>
      </c>
      <c r="L1552" s="6" t="str">
        <f>OBV!H1552</f>
        <v>BEARISH DIVERGENCE</v>
      </c>
      <c r="M1552" s="8">
        <f t="shared" si="240"/>
        <v>25</v>
      </c>
      <c r="N1552" s="8">
        <f t="shared" si="241"/>
        <v>100</v>
      </c>
      <c r="O1552" s="8">
        <f t="shared" si="242"/>
        <v>50</v>
      </c>
      <c r="P1552" s="8">
        <f t="shared" si="243"/>
        <v>16.5</v>
      </c>
      <c r="Q1552" s="9">
        <f t="shared" si="244"/>
        <v>53.725000000000001</v>
      </c>
      <c r="R1552" s="9">
        <f t="shared" si="245"/>
        <v>46.625</v>
      </c>
      <c r="S1552" s="9">
        <f t="shared" si="246"/>
        <v>38.674999999999997</v>
      </c>
      <c r="T1552" s="9">
        <f t="shared" si="247"/>
        <v>47.875</v>
      </c>
      <c r="U1552" s="8">
        <f t="shared" si="248"/>
        <v>46.341666666666661</v>
      </c>
      <c r="V1552" s="8">
        <f t="shared" si="249"/>
        <v>46.724999999999994</v>
      </c>
    </row>
    <row r="1553" spans="1:22" ht="13.5" x14ac:dyDescent="0.25">
      <c r="A1553" s="3">
        <f>RSI!A1553</f>
        <v>44272</v>
      </c>
      <c r="B1553" s="2">
        <f>RSI!B1553</f>
        <v>7.6161000000000003</v>
      </c>
      <c r="C1553" s="2">
        <f>RSI!I1553</f>
        <v>60.389450381655678</v>
      </c>
      <c r="D1553" s="2">
        <f>MACD!E1553</f>
        <v>-0.18835480209758959</v>
      </c>
      <c r="E1553" s="2">
        <f>MACD!F1553</f>
        <v>-4.580786076253876E-2</v>
      </c>
      <c r="F1553" s="2">
        <f>'Moving Avg'!D1553</f>
        <v>7.632340000000001</v>
      </c>
      <c r="G1553" s="2">
        <f>'Moving Avg'!F1553</f>
        <v>7.407174999999997</v>
      </c>
      <c r="H1553" s="2">
        <f>'Moving Avg'!G1553</f>
        <v>7.2991600000000032</v>
      </c>
      <c r="I1553" s="2">
        <f>'Moving Avg'!H1553</f>
        <v>6.3743190000000007</v>
      </c>
      <c r="J1553" s="6" t="str">
        <f>OBV!F1553</f>
        <v>BEARISH</v>
      </c>
      <c r="K1553" s="6" t="str">
        <f>OBV!G1553</f>
        <v>NEUTRAL</v>
      </c>
      <c r="L1553" s="6" t="str">
        <f>OBV!H1553</f>
        <v>BEARISH DIVERGENCE</v>
      </c>
      <c r="M1553" s="8">
        <f t="shared" si="240"/>
        <v>25</v>
      </c>
      <c r="N1553" s="8">
        <f t="shared" si="241"/>
        <v>100</v>
      </c>
      <c r="O1553" s="8">
        <f t="shared" si="242"/>
        <v>50</v>
      </c>
      <c r="P1553" s="8">
        <f t="shared" si="243"/>
        <v>16.5</v>
      </c>
      <c r="Q1553" s="9">
        <f t="shared" si="244"/>
        <v>53.725000000000001</v>
      </c>
      <c r="R1553" s="9">
        <f t="shared" si="245"/>
        <v>46.625</v>
      </c>
      <c r="S1553" s="9">
        <f t="shared" si="246"/>
        <v>38.674999999999997</v>
      </c>
      <c r="T1553" s="9">
        <f t="shared" si="247"/>
        <v>47.875</v>
      </c>
      <c r="U1553" s="8">
        <f t="shared" si="248"/>
        <v>46.341666666666661</v>
      </c>
      <c r="V1553" s="8">
        <f t="shared" si="249"/>
        <v>46.724999999999994</v>
      </c>
    </row>
    <row r="1554" spans="1:22" ht="13.5" x14ac:dyDescent="0.25">
      <c r="A1554" s="3">
        <f>RSI!A1554</f>
        <v>44273</v>
      </c>
      <c r="B1554" s="2">
        <f>RSI!B1554</f>
        <v>7.6250999999999998</v>
      </c>
      <c r="C1554" s="2">
        <f>RSI!I1554</f>
        <v>60.7495976017887</v>
      </c>
      <c r="D1554" s="2">
        <f>MACD!E1554</f>
        <v>-0.17209336341738712</v>
      </c>
      <c r="E1554" s="2">
        <f>MACD!F1554</f>
        <v>-7.1064961293508436E-2</v>
      </c>
      <c r="F1554" s="2">
        <f>'Moving Avg'!D1554</f>
        <v>7.6251199999999999</v>
      </c>
      <c r="G1554" s="2">
        <f>'Moving Avg'!F1554</f>
        <v>7.4143949999999972</v>
      </c>
      <c r="H1554" s="2">
        <f>'Moving Avg'!G1554</f>
        <v>7.3217200000000018</v>
      </c>
      <c r="I1554" s="2">
        <f>'Moving Avg'!H1554</f>
        <v>6.3859095000000003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  <c r="M1554" s="8">
        <f t="shared" si="240"/>
        <v>25</v>
      </c>
      <c r="N1554" s="8">
        <f t="shared" si="241"/>
        <v>100</v>
      </c>
      <c r="O1554" s="8">
        <f t="shared" si="242"/>
        <v>50</v>
      </c>
      <c r="P1554" s="8">
        <f t="shared" si="243"/>
        <v>16.5</v>
      </c>
      <c r="Q1554" s="9">
        <f t="shared" si="244"/>
        <v>53.725000000000001</v>
      </c>
      <c r="R1554" s="9">
        <f t="shared" si="245"/>
        <v>46.625</v>
      </c>
      <c r="S1554" s="9">
        <f t="shared" si="246"/>
        <v>38.674999999999997</v>
      </c>
      <c r="T1554" s="9">
        <f t="shared" si="247"/>
        <v>47.875</v>
      </c>
      <c r="U1554" s="8">
        <f t="shared" si="248"/>
        <v>46.341666666666661</v>
      </c>
      <c r="V1554" s="8">
        <f t="shared" si="249"/>
        <v>46.724999999999994</v>
      </c>
    </row>
    <row r="1555" spans="1:22" ht="13.5" x14ac:dyDescent="0.25">
      <c r="A1555" s="3">
        <f>RSI!A1555</f>
        <v>44274</v>
      </c>
      <c r="B1555" s="2">
        <f>RSI!B1555</f>
        <v>7.6250999999999998</v>
      </c>
      <c r="C1555" s="2">
        <f>RSI!I1555</f>
        <v>60.7495976017887</v>
      </c>
      <c r="D1555" s="2">
        <f>MACD!E1555</f>
        <v>-0.1567820554666044</v>
      </c>
      <c r="E1555" s="2">
        <f>MACD!F1555</f>
        <v>-8.8208380128127623E-2</v>
      </c>
      <c r="F1555" s="2">
        <f>'Moving Avg'!D1555</f>
        <v>7.6196999999999999</v>
      </c>
      <c r="G1555" s="2">
        <f>'Moving Avg'!F1555</f>
        <v>7.425675</v>
      </c>
      <c r="H1555" s="2">
        <f>'Moving Avg'!G1555</f>
        <v>7.3415720000000011</v>
      </c>
      <c r="I1555" s="2">
        <f>'Moving Avg'!H1555</f>
        <v>6.3976754999999992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  <c r="M1555" s="8">
        <f t="shared" si="240"/>
        <v>25</v>
      </c>
      <c r="N1555" s="8">
        <f t="shared" si="241"/>
        <v>100</v>
      </c>
      <c r="O1555" s="8">
        <f t="shared" si="242"/>
        <v>50</v>
      </c>
      <c r="P1555" s="8">
        <f t="shared" si="243"/>
        <v>16.5</v>
      </c>
      <c r="Q1555" s="9">
        <f t="shared" si="244"/>
        <v>53.725000000000001</v>
      </c>
      <c r="R1555" s="9">
        <f t="shared" si="245"/>
        <v>46.625</v>
      </c>
      <c r="S1555" s="9">
        <f t="shared" si="246"/>
        <v>38.674999999999997</v>
      </c>
      <c r="T1555" s="9">
        <f t="shared" si="247"/>
        <v>47.875</v>
      </c>
      <c r="U1555" s="8">
        <f t="shared" si="248"/>
        <v>46.341666666666661</v>
      </c>
      <c r="V1555" s="8">
        <f t="shared" si="249"/>
        <v>46.724999999999994</v>
      </c>
    </row>
    <row r="1556" spans="1:22" ht="13.5" x14ac:dyDescent="0.25">
      <c r="A1556" s="3">
        <f>RSI!A1556</f>
        <v>44277</v>
      </c>
      <c r="B1556" s="2">
        <f>RSI!B1556</f>
        <v>7.4897</v>
      </c>
      <c r="C1556" s="2">
        <f>RSI!I1556</f>
        <v>52.431781170590106</v>
      </c>
      <c r="D1556" s="2">
        <f>MACD!E1556</f>
        <v>-0.12937026655397865</v>
      </c>
      <c r="E1556" s="2">
        <f>MACD!F1556</f>
        <v>-9.6440757413297828E-2</v>
      </c>
      <c r="F1556" s="2">
        <f>'Moving Avg'!D1556</f>
        <v>7.5944200000000013</v>
      </c>
      <c r="G1556" s="2">
        <f>'Moving Avg'!F1556</f>
        <v>7.4301849999999998</v>
      </c>
      <c r="H1556" s="2">
        <f>'Moving Avg'!G1556</f>
        <v>7.357814000000003</v>
      </c>
      <c r="I1556" s="2">
        <f>'Moving Avg'!H1556</f>
        <v>6.4087645000000002</v>
      </c>
      <c r="J1556" s="6" t="str">
        <f>OBV!F1556</f>
        <v>BULLISH</v>
      </c>
      <c r="K1556" s="6" t="str">
        <f>OBV!G1556</f>
        <v>NEUTRAL</v>
      </c>
      <c r="L1556" s="6" t="str">
        <f>OBV!H1556</f>
        <v>BULLISH DIVERGENCE</v>
      </c>
      <c r="M1556" s="8">
        <f t="shared" si="240"/>
        <v>25</v>
      </c>
      <c r="N1556" s="8">
        <f t="shared" si="241"/>
        <v>100</v>
      </c>
      <c r="O1556" s="8">
        <f t="shared" si="242"/>
        <v>50</v>
      </c>
      <c r="P1556" s="8">
        <f t="shared" si="243"/>
        <v>66.5</v>
      </c>
      <c r="Q1556" s="9">
        <f t="shared" si="244"/>
        <v>61.225000000000001</v>
      </c>
      <c r="R1556" s="9">
        <f t="shared" si="245"/>
        <v>59.125</v>
      </c>
      <c r="S1556" s="9">
        <f t="shared" si="246"/>
        <v>61.174999999999997</v>
      </c>
      <c r="T1556" s="9">
        <f t="shared" si="247"/>
        <v>60.375</v>
      </c>
      <c r="U1556" s="8">
        <f t="shared" si="248"/>
        <v>60.508333333333326</v>
      </c>
      <c r="V1556" s="8">
        <f t="shared" si="249"/>
        <v>60.474999999999994</v>
      </c>
    </row>
    <row r="1557" spans="1:22" ht="13.5" x14ac:dyDescent="0.25">
      <c r="A1557" s="3">
        <f>RSI!A1557</f>
        <v>44278</v>
      </c>
      <c r="B1557" s="2">
        <f>RSI!B1557</f>
        <v>7.4897</v>
      </c>
      <c r="C1557" s="2">
        <f>RSI!I1557</f>
        <v>52.431781170590106</v>
      </c>
      <c r="D1557" s="2">
        <f>MACD!E1557</f>
        <v>-9.2527181034924411E-2</v>
      </c>
      <c r="E1557" s="2">
        <f>MACD!F1557</f>
        <v>-9.5658042137623162E-2</v>
      </c>
      <c r="F1557" s="2">
        <f>'Moving Avg'!D1557</f>
        <v>7.56914</v>
      </c>
      <c r="G1557" s="2">
        <f>'Moving Avg'!F1557</f>
        <v>7.4401099999999998</v>
      </c>
      <c r="H1557" s="2">
        <f>'Moving Avg'!G1557</f>
        <v>7.3740560000000031</v>
      </c>
      <c r="I1557" s="2">
        <f>'Moving Avg'!H1557</f>
        <v>6.4198535000000003</v>
      </c>
      <c r="J1557" s="6" t="str">
        <f>OBV!F1557</f>
        <v>BULLISH</v>
      </c>
      <c r="K1557" s="6" t="str">
        <f>OBV!G1557</f>
        <v>NEUTRAL</v>
      </c>
      <c r="L1557" s="6" t="str">
        <f>OBV!H1557</f>
        <v>BULLISH DIVERGENCE</v>
      </c>
      <c r="M1557" s="8">
        <f t="shared" si="240"/>
        <v>25</v>
      </c>
      <c r="N1557" s="8">
        <f t="shared" si="241"/>
        <v>0</v>
      </c>
      <c r="O1557" s="8">
        <f t="shared" si="242"/>
        <v>50</v>
      </c>
      <c r="P1557" s="8">
        <f t="shared" si="243"/>
        <v>66.5</v>
      </c>
      <c r="Q1557" s="9">
        <f t="shared" si="244"/>
        <v>26.225000000000001</v>
      </c>
      <c r="R1557" s="9">
        <f t="shared" si="245"/>
        <v>39.125</v>
      </c>
      <c r="S1557" s="9">
        <f t="shared" si="246"/>
        <v>46.174999999999997</v>
      </c>
      <c r="T1557" s="9">
        <f t="shared" si="247"/>
        <v>35.375</v>
      </c>
      <c r="U1557" s="8">
        <f t="shared" si="248"/>
        <v>37.174999999999997</v>
      </c>
      <c r="V1557" s="8">
        <f t="shared" si="249"/>
        <v>36.724999999999994</v>
      </c>
    </row>
    <row r="1558" spans="1:22" ht="13.5" x14ac:dyDescent="0.25">
      <c r="A1558" s="3">
        <f>RSI!A1558</f>
        <v>44279</v>
      </c>
      <c r="B1558" s="2">
        <f>RSI!B1558</f>
        <v>7.5349000000000004</v>
      </c>
      <c r="C1558" s="2">
        <f>RSI!I1558</f>
        <v>54.826417656816815</v>
      </c>
      <c r="D1558" s="2">
        <f>MACD!E1558</f>
        <v>-7.8818470944098884E-2</v>
      </c>
      <c r="E1558" s="2">
        <f>MACD!F1558</f>
        <v>-9.2290127898918314E-2</v>
      </c>
      <c r="F1558" s="2">
        <f>'Moving Avg'!D1558</f>
        <v>7.5528999999999993</v>
      </c>
      <c r="G1558" s="2">
        <f>'Moving Avg'!F1558</f>
        <v>7.4568050000000001</v>
      </c>
      <c r="H1558" s="2">
        <f>'Moving Avg'!G1558</f>
        <v>7.3912020000000034</v>
      </c>
      <c r="I1558" s="2">
        <f>'Moving Avg'!H1558</f>
        <v>6.431168500000001</v>
      </c>
      <c r="J1558" s="6" t="str">
        <f>OBV!F1558</f>
        <v>BULLISH</v>
      </c>
      <c r="K1558" s="6" t="str">
        <f>OBV!G1558</f>
        <v>NEUTRAL</v>
      </c>
      <c r="L1558" s="6" t="str">
        <f>OBV!H1558</f>
        <v>BULLISH DIVERGENCE</v>
      </c>
      <c r="M1558" s="8">
        <f t="shared" si="240"/>
        <v>25</v>
      </c>
      <c r="N1558" s="8">
        <f t="shared" si="241"/>
        <v>0</v>
      </c>
      <c r="O1558" s="8">
        <f t="shared" si="242"/>
        <v>50</v>
      </c>
      <c r="P1558" s="8">
        <f t="shared" si="243"/>
        <v>66.5</v>
      </c>
      <c r="Q1558" s="9">
        <f t="shared" si="244"/>
        <v>26.225000000000001</v>
      </c>
      <c r="R1558" s="9">
        <f t="shared" si="245"/>
        <v>39.125</v>
      </c>
      <c r="S1558" s="9">
        <f t="shared" si="246"/>
        <v>46.174999999999997</v>
      </c>
      <c r="T1558" s="9">
        <f t="shared" si="247"/>
        <v>35.375</v>
      </c>
      <c r="U1558" s="8">
        <f t="shared" si="248"/>
        <v>37.174999999999997</v>
      </c>
      <c r="V1558" s="8">
        <f t="shared" si="249"/>
        <v>36.724999999999994</v>
      </c>
    </row>
    <row r="1559" spans="1:22" ht="13.5" x14ac:dyDescent="0.25">
      <c r="A1559" s="3">
        <f>RSI!A1559</f>
        <v>44280</v>
      </c>
      <c r="B1559" s="2">
        <f>RSI!B1559</f>
        <v>7.5709999999999997</v>
      </c>
      <c r="C1559" s="2">
        <f>RSI!I1559</f>
        <v>56.701204807045031</v>
      </c>
      <c r="D1559" s="2">
        <f>MACD!E1559</f>
        <v>-4.3984370776709802E-2</v>
      </c>
      <c r="E1559" s="2">
        <f>MACD!F1559</f>
        <v>-8.2628976474476618E-2</v>
      </c>
      <c r="F1559" s="2">
        <f>'Moving Avg'!D1559</f>
        <v>7.5420800000000003</v>
      </c>
      <c r="G1559" s="2">
        <f>'Moving Avg'!F1559</f>
        <v>7.474405</v>
      </c>
      <c r="H1559" s="2">
        <f>'Moving Avg'!G1559</f>
        <v>7.4054600000000024</v>
      </c>
      <c r="I1559" s="2">
        <f>'Moving Avg'!H1559</f>
        <v>6.4434550000000028</v>
      </c>
      <c r="J1559" s="6" t="str">
        <f>OBV!F1559</f>
        <v>BULLISH</v>
      </c>
      <c r="K1559" s="6" t="str">
        <f>OBV!G1559</f>
        <v>NEUTRAL</v>
      </c>
      <c r="L1559" s="6" t="str">
        <f>OBV!H1559</f>
        <v>BULLISH DIVERGENCE</v>
      </c>
      <c r="M1559" s="8">
        <f t="shared" si="240"/>
        <v>25</v>
      </c>
      <c r="N1559" s="8">
        <f t="shared" si="241"/>
        <v>0</v>
      </c>
      <c r="O1559" s="8">
        <f t="shared" si="242"/>
        <v>50</v>
      </c>
      <c r="P1559" s="8">
        <f t="shared" si="243"/>
        <v>66.5</v>
      </c>
      <c r="Q1559" s="9">
        <f t="shared" si="244"/>
        <v>26.225000000000001</v>
      </c>
      <c r="R1559" s="9">
        <f t="shared" si="245"/>
        <v>39.125</v>
      </c>
      <c r="S1559" s="9">
        <f t="shared" si="246"/>
        <v>46.174999999999997</v>
      </c>
      <c r="T1559" s="9">
        <f t="shared" si="247"/>
        <v>35.375</v>
      </c>
      <c r="U1559" s="8">
        <f t="shared" si="248"/>
        <v>37.174999999999997</v>
      </c>
      <c r="V1559" s="8">
        <f t="shared" si="249"/>
        <v>36.724999999999994</v>
      </c>
    </row>
    <row r="1560" spans="1:22" ht="13.5" x14ac:dyDescent="0.25">
      <c r="A1560" s="3">
        <f>RSI!A1560</f>
        <v>44281</v>
      </c>
      <c r="B1560" s="2">
        <f>RSI!B1560</f>
        <v>7.6070000000000002</v>
      </c>
      <c r="C1560" s="2">
        <f>RSI!I1560</f>
        <v>58.548709190167386</v>
      </c>
      <c r="D1560" s="2">
        <f>MACD!E1560</f>
        <v>-1.9214812289136241E-2</v>
      </c>
      <c r="E1560" s="2">
        <f>MACD!F1560</f>
        <v>-6.9946143637408545E-2</v>
      </c>
      <c r="F1560" s="2">
        <f>'Moving Avg'!D1560</f>
        <v>7.5384599999999988</v>
      </c>
      <c r="G1560" s="2">
        <f>'Moving Avg'!F1560</f>
        <v>7.4892899999999996</v>
      </c>
      <c r="H1560" s="2">
        <f>'Moving Avg'!G1560</f>
        <v>7.4186340000000026</v>
      </c>
      <c r="I1560" s="2">
        <f>'Moving Avg'!H1560</f>
        <v>6.4551745000000027</v>
      </c>
      <c r="J1560" s="6" t="str">
        <f>OBV!F1560</f>
        <v>BULLISH</v>
      </c>
      <c r="K1560" s="6" t="str">
        <f>OBV!G1560</f>
        <v>NEUTRAL</v>
      </c>
      <c r="L1560" s="6" t="str">
        <f>OBV!H1560</f>
        <v>BULLISH DIVERGENCE</v>
      </c>
      <c r="M1560" s="8">
        <f t="shared" si="240"/>
        <v>25</v>
      </c>
      <c r="N1560" s="8">
        <f t="shared" si="241"/>
        <v>0</v>
      </c>
      <c r="O1560" s="8">
        <f t="shared" si="242"/>
        <v>50</v>
      </c>
      <c r="P1560" s="8">
        <f t="shared" si="243"/>
        <v>66.5</v>
      </c>
      <c r="Q1560" s="9">
        <f t="shared" si="244"/>
        <v>26.225000000000001</v>
      </c>
      <c r="R1560" s="9">
        <f t="shared" si="245"/>
        <v>39.125</v>
      </c>
      <c r="S1560" s="9">
        <f t="shared" si="246"/>
        <v>46.174999999999997</v>
      </c>
      <c r="T1560" s="9">
        <f t="shared" si="247"/>
        <v>35.375</v>
      </c>
      <c r="U1560" s="8">
        <f t="shared" si="248"/>
        <v>37.174999999999997</v>
      </c>
      <c r="V1560" s="8">
        <f t="shared" si="249"/>
        <v>36.724999999999994</v>
      </c>
    </row>
    <row r="1561" spans="1:22" ht="13.5" x14ac:dyDescent="0.25">
      <c r="A1561" s="3">
        <f>RSI!A1561</f>
        <v>44284</v>
      </c>
      <c r="B1561" s="2">
        <f>RSI!B1561</f>
        <v>7.6070000000000002</v>
      </c>
      <c r="C1561" s="2">
        <f>RSI!I1561</f>
        <v>58.548709190167386</v>
      </c>
      <c r="D1561" s="2">
        <f>MACD!E1561</f>
        <v>-4.6282372656607507E-3</v>
      </c>
      <c r="E1561" s="2">
        <f>MACD!F1561</f>
        <v>-5.688256236305899E-2</v>
      </c>
      <c r="F1561" s="2">
        <f>'Moving Avg'!D1561</f>
        <v>7.5619199999999989</v>
      </c>
      <c r="G1561" s="2">
        <f>'Moving Avg'!F1561</f>
        <v>7.5150050000000004</v>
      </c>
      <c r="H1561" s="2">
        <f>'Moving Avg'!G1561</f>
        <v>7.426574000000004</v>
      </c>
      <c r="I1561" s="2">
        <f>'Moving Avg'!H1561</f>
        <v>6.4670700000000023</v>
      </c>
      <c r="J1561" s="6" t="str">
        <f>OBV!F1561</f>
        <v>BULLISH</v>
      </c>
      <c r="K1561" s="6" t="str">
        <f>OBV!G1561</f>
        <v>NEUTRAL</v>
      </c>
      <c r="L1561" s="6" t="str">
        <f>OBV!H1561</f>
        <v>CONFIRMED BULLISH</v>
      </c>
      <c r="M1561" s="8">
        <f t="shared" si="240"/>
        <v>25</v>
      </c>
      <c r="N1561" s="8">
        <f t="shared" si="241"/>
        <v>0</v>
      </c>
      <c r="O1561" s="8">
        <f t="shared" si="242"/>
        <v>50</v>
      </c>
      <c r="P1561" s="8">
        <f t="shared" si="243"/>
        <v>83.5</v>
      </c>
      <c r="Q1561" s="9">
        <f t="shared" si="244"/>
        <v>28.774999999999999</v>
      </c>
      <c r="R1561" s="9">
        <f t="shared" si="245"/>
        <v>43.375</v>
      </c>
      <c r="S1561" s="9">
        <f t="shared" si="246"/>
        <v>53.825000000000003</v>
      </c>
      <c r="T1561" s="9">
        <f t="shared" si="247"/>
        <v>39.625</v>
      </c>
      <c r="U1561" s="8">
        <f t="shared" si="248"/>
        <v>41.991666666666667</v>
      </c>
      <c r="V1561" s="8">
        <f t="shared" si="249"/>
        <v>41.400000000000006</v>
      </c>
    </row>
    <row r="1562" spans="1:22" ht="13.5" x14ac:dyDescent="0.25">
      <c r="A1562" s="3">
        <f>RSI!A1562</f>
        <v>44285</v>
      </c>
      <c r="B1562" s="2">
        <f>RSI!B1562</f>
        <v>7.6070000000000002</v>
      </c>
      <c r="C1562" s="2">
        <f>RSI!I1562</f>
        <v>58.548709190167386</v>
      </c>
      <c r="D1562" s="2">
        <f>MACD!E1562</f>
        <v>6.9564381774114281E-3</v>
      </c>
      <c r="E1562" s="2">
        <f>MACD!F1562</f>
        <v>-4.4114762254964912E-2</v>
      </c>
      <c r="F1562" s="2">
        <f>'Moving Avg'!D1562</f>
        <v>7.5853800000000007</v>
      </c>
      <c r="G1562" s="2">
        <f>'Moving Avg'!F1562</f>
        <v>7.5407200000000003</v>
      </c>
      <c r="H1562" s="2">
        <f>'Moving Avg'!G1562</f>
        <v>7.4303640000000044</v>
      </c>
      <c r="I1562" s="2">
        <f>'Moving Avg'!H1562</f>
        <v>6.4789655000000028</v>
      </c>
      <c r="J1562" s="6" t="str">
        <f>OBV!F1562</f>
        <v>BULLISH</v>
      </c>
      <c r="K1562" s="6" t="str">
        <f>OBV!G1562</f>
        <v>NEUTRAL</v>
      </c>
      <c r="L1562" s="6" t="str">
        <f>OBV!H1562</f>
        <v>CONFIRMED BULLISH</v>
      </c>
      <c r="M1562" s="8">
        <f t="shared" si="240"/>
        <v>25</v>
      </c>
      <c r="N1562" s="8">
        <f t="shared" si="241"/>
        <v>0</v>
      </c>
      <c r="O1562" s="8">
        <f t="shared" si="242"/>
        <v>50</v>
      </c>
      <c r="P1562" s="8">
        <f t="shared" si="243"/>
        <v>83.5</v>
      </c>
      <c r="Q1562" s="9">
        <f t="shared" si="244"/>
        <v>28.774999999999999</v>
      </c>
      <c r="R1562" s="9">
        <f t="shared" si="245"/>
        <v>43.375</v>
      </c>
      <c r="S1562" s="9">
        <f t="shared" si="246"/>
        <v>53.825000000000003</v>
      </c>
      <c r="T1562" s="9">
        <f t="shared" si="247"/>
        <v>39.625</v>
      </c>
      <c r="U1562" s="8">
        <f t="shared" si="248"/>
        <v>41.991666666666667</v>
      </c>
      <c r="V1562" s="8">
        <f t="shared" si="249"/>
        <v>41.400000000000006</v>
      </c>
    </row>
    <row r="1563" spans="1:22" ht="13.5" x14ac:dyDescent="0.25">
      <c r="A1563" s="3">
        <f>RSI!A1563</f>
        <v>44286</v>
      </c>
      <c r="B1563" s="2">
        <f>RSI!B1563</f>
        <v>7.6070000000000002</v>
      </c>
      <c r="C1563" s="2">
        <f>RSI!I1563</f>
        <v>58.548709190167386</v>
      </c>
      <c r="D1563" s="2">
        <f>MACD!E1563</f>
        <v>1.6057178901442981E-2</v>
      </c>
      <c r="E1563" s="2">
        <f>MACD!F1563</f>
        <v>-3.2080374023683335E-2</v>
      </c>
      <c r="F1563" s="2">
        <f>'Moving Avg'!D1563</f>
        <v>7.5998000000000001</v>
      </c>
      <c r="G1563" s="2">
        <f>'Moving Avg'!F1563</f>
        <v>7.568690000000001</v>
      </c>
      <c r="H1563" s="2">
        <f>'Moving Avg'!G1563</f>
        <v>7.4321680000000052</v>
      </c>
      <c r="I1563" s="2">
        <f>'Moving Avg'!H1563</f>
        <v>6.4916075000000015</v>
      </c>
      <c r="J1563" s="6" t="str">
        <f>OBV!F1563</f>
        <v>BULLISH</v>
      </c>
      <c r="K1563" s="6" t="str">
        <f>OBV!G1563</f>
        <v>NEUTRAL</v>
      </c>
      <c r="L1563" s="6" t="str">
        <f>OBV!H1563</f>
        <v>CONFIRMED BULLISH</v>
      </c>
      <c r="M1563" s="8">
        <f t="shared" si="240"/>
        <v>25</v>
      </c>
      <c r="N1563" s="8">
        <f t="shared" si="241"/>
        <v>0</v>
      </c>
      <c r="O1563" s="8">
        <f t="shared" si="242"/>
        <v>50</v>
      </c>
      <c r="P1563" s="8">
        <f t="shared" si="243"/>
        <v>83.5</v>
      </c>
      <c r="Q1563" s="9">
        <f t="shared" si="244"/>
        <v>28.774999999999999</v>
      </c>
      <c r="R1563" s="9">
        <f t="shared" si="245"/>
        <v>43.375</v>
      </c>
      <c r="S1563" s="9">
        <f t="shared" si="246"/>
        <v>53.825000000000003</v>
      </c>
      <c r="T1563" s="9">
        <f t="shared" si="247"/>
        <v>39.625</v>
      </c>
      <c r="U1563" s="8">
        <f t="shared" si="248"/>
        <v>41.991666666666667</v>
      </c>
      <c r="V1563" s="8">
        <f t="shared" si="249"/>
        <v>41.400000000000006</v>
      </c>
    </row>
    <row r="1564" spans="1:22" ht="13.5" x14ac:dyDescent="0.25">
      <c r="A1564" s="3">
        <f>RSI!A1564</f>
        <v>44287</v>
      </c>
      <c r="B1564" s="2">
        <f>RSI!B1564</f>
        <v>7.6612</v>
      </c>
      <c r="C1564" s="2">
        <f>RSI!I1564</f>
        <v>61.845496928098285</v>
      </c>
      <c r="D1564" s="2">
        <f>MACD!E1564</f>
        <v>2.0477905350169578E-2</v>
      </c>
      <c r="E1564" s="2">
        <f>MACD!F1564</f>
        <v>-2.1568718148912751E-2</v>
      </c>
      <c r="F1564" s="2">
        <f>'Moving Avg'!D1564</f>
        <v>7.6178399999999993</v>
      </c>
      <c r="G1564" s="2">
        <f>'Moving Avg'!F1564</f>
        <v>7.5799700000000003</v>
      </c>
      <c r="H1564" s="2">
        <f>'Moving Avg'!G1564</f>
        <v>7.439206000000004</v>
      </c>
      <c r="I1564" s="2">
        <f>'Moving Avg'!H1564</f>
        <v>6.5039935000000026</v>
      </c>
      <c r="J1564" s="6" t="str">
        <f>OBV!F1564</f>
        <v>BULLISH</v>
      </c>
      <c r="K1564" s="6" t="str">
        <f>OBV!G1564</f>
        <v>NEUTRAL</v>
      </c>
      <c r="L1564" s="6" t="str">
        <f>OBV!H1564</f>
        <v>CONFIRMED BULLISH</v>
      </c>
      <c r="M1564" s="8">
        <f t="shared" si="240"/>
        <v>25</v>
      </c>
      <c r="N1564" s="8">
        <f t="shared" si="241"/>
        <v>0</v>
      </c>
      <c r="O1564" s="8">
        <f t="shared" si="242"/>
        <v>50</v>
      </c>
      <c r="P1564" s="8">
        <f t="shared" si="243"/>
        <v>83.5</v>
      </c>
      <c r="Q1564" s="9">
        <f t="shared" si="244"/>
        <v>28.774999999999999</v>
      </c>
      <c r="R1564" s="9">
        <f t="shared" si="245"/>
        <v>43.375</v>
      </c>
      <c r="S1564" s="9">
        <f t="shared" si="246"/>
        <v>53.825000000000003</v>
      </c>
      <c r="T1564" s="9">
        <f t="shared" si="247"/>
        <v>39.625</v>
      </c>
      <c r="U1564" s="8">
        <f t="shared" si="248"/>
        <v>41.991666666666667</v>
      </c>
      <c r="V1564" s="8">
        <f t="shared" si="249"/>
        <v>41.400000000000006</v>
      </c>
    </row>
    <row r="1565" spans="1:22" ht="13.5" x14ac:dyDescent="0.25">
      <c r="A1565" s="3">
        <f>RSI!A1565</f>
        <v>44288</v>
      </c>
      <c r="B1565" s="2">
        <f>RSI!B1565</f>
        <v>7.6612</v>
      </c>
      <c r="C1565" s="2">
        <f>RSI!I1565</f>
        <v>61.845496928098285</v>
      </c>
      <c r="D1565" s="2">
        <f>MACD!E1565</f>
        <v>2.3296675013984469E-2</v>
      </c>
      <c r="E1565" s="2">
        <f>MACD!F1565</f>
        <v>-1.2595639516333305E-2</v>
      </c>
      <c r="F1565" s="2">
        <f>'Moving Avg'!D1565</f>
        <v>7.6286800000000001</v>
      </c>
      <c r="G1565" s="2">
        <f>'Moving Avg'!F1565</f>
        <v>7.5903500000000008</v>
      </c>
      <c r="H1565" s="2">
        <f>'Moving Avg'!G1565</f>
        <v>7.4462440000000045</v>
      </c>
      <c r="I1565" s="2">
        <f>'Moving Avg'!H1565</f>
        <v>6.5159840000000022</v>
      </c>
      <c r="J1565" s="6" t="str">
        <f>OBV!F1565</f>
        <v>BULLISH</v>
      </c>
      <c r="K1565" s="6" t="str">
        <f>OBV!G1565</f>
        <v>NEUTRAL</v>
      </c>
      <c r="L1565" s="6" t="str">
        <f>OBV!H1565</f>
        <v>CONFIRMED BULLISH</v>
      </c>
      <c r="M1565" s="8">
        <f t="shared" si="240"/>
        <v>25</v>
      </c>
      <c r="N1565" s="8">
        <f t="shared" si="241"/>
        <v>0</v>
      </c>
      <c r="O1565" s="8">
        <f t="shared" si="242"/>
        <v>50</v>
      </c>
      <c r="P1565" s="8">
        <f t="shared" si="243"/>
        <v>83.5</v>
      </c>
      <c r="Q1565" s="9">
        <f t="shared" si="244"/>
        <v>28.774999999999999</v>
      </c>
      <c r="R1565" s="9">
        <f t="shared" si="245"/>
        <v>43.375</v>
      </c>
      <c r="S1565" s="9">
        <f t="shared" si="246"/>
        <v>53.825000000000003</v>
      </c>
      <c r="T1565" s="9">
        <f t="shared" si="247"/>
        <v>39.625</v>
      </c>
      <c r="U1565" s="8">
        <f t="shared" si="248"/>
        <v>41.991666666666667</v>
      </c>
      <c r="V1565" s="8">
        <f t="shared" si="249"/>
        <v>41.400000000000006</v>
      </c>
    </row>
    <row r="1566" spans="1:22" ht="13.5" x14ac:dyDescent="0.25">
      <c r="A1566" s="3">
        <f>RSI!A1566</f>
        <v>44291</v>
      </c>
      <c r="B1566" s="2">
        <f>RSI!B1566</f>
        <v>7.6612</v>
      </c>
      <c r="C1566" s="2">
        <f>RSI!I1566</f>
        <v>61.845496928098285</v>
      </c>
      <c r="D1566" s="2">
        <f>MACD!E1566</f>
        <v>3.9974583686666065E-3</v>
      </c>
      <c r="E1566" s="2">
        <f>MACD!F1566</f>
        <v>-9.2770199393333221E-3</v>
      </c>
      <c r="F1566" s="2">
        <f>'Moving Avg'!D1566</f>
        <v>7.6395200000000001</v>
      </c>
      <c r="G1566" s="2">
        <f>'Moving Avg'!F1566</f>
        <v>7.5989250000000013</v>
      </c>
      <c r="H1566" s="2">
        <f>'Moving Avg'!G1566</f>
        <v>7.4514780000000043</v>
      </c>
      <c r="I1566" s="2">
        <f>'Moving Avg'!H1566</f>
        <v>6.5283700000000024</v>
      </c>
      <c r="J1566" s="6" t="str">
        <f>OBV!F1566</f>
        <v>BULLISH</v>
      </c>
      <c r="K1566" s="6" t="str">
        <f>OBV!G1566</f>
        <v>NEUTRAL</v>
      </c>
      <c r="L1566" s="6" t="str">
        <f>OBV!H1566</f>
        <v>CONFIRMED BULLISH</v>
      </c>
      <c r="M1566" s="8">
        <f t="shared" si="240"/>
        <v>25</v>
      </c>
      <c r="N1566" s="8">
        <f t="shared" si="241"/>
        <v>0</v>
      </c>
      <c r="O1566" s="8">
        <f t="shared" si="242"/>
        <v>50</v>
      </c>
      <c r="P1566" s="8">
        <f t="shared" si="243"/>
        <v>83.5</v>
      </c>
      <c r="Q1566" s="9">
        <f t="shared" si="244"/>
        <v>28.774999999999999</v>
      </c>
      <c r="R1566" s="9">
        <f t="shared" si="245"/>
        <v>43.375</v>
      </c>
      <c r="S1566" s="9">
        <f t="shared" si="246"/>
        <v>53.825000000000003</v>
      </c>
      <c r="T1566" s="9">
        <f t="shared" si="247"/>
        <v>39.625</v>
      </c>
      <c r="U1566" s="8">
        <f t="shared" si="248"/>
        <v>41.991666666666667</v>
      </c>
      <c r="V1566" s="8">
        <f t="shared" si="249"/>
        <v>41.400000000000006</v>
      </c>
    </row>
    <row r="1567" spans="1:22" ht="13.5" x14ac:dyDescent="0.25">
      <c r="A1567" s="3">
        <f>RSI!A1567</f>
        <v>44292</v>
      </c>
      <c r="B1567" s="2">
        <f>RSI!B1567</f>
        <v>7.6612</v>
      </c>
      <c r="C1567" s="2">
        <f>RSI!I1567</f>
        <v>61.845496928098285</v>
      </c>
      <c r="D1567" s="2">
        <f>MACD!E1567</f>
        <v>-1.3122981548533197E-2</v>
      </c>
      <c r="E1567" s="2">
        <f>MACD!F1567</f>
        <v>-1.0046212261173297E-2</v>
      </c>
      <c r="F1567" s="2">
        <f>'Moving Avg'!D1567</f>
        <v>7.6503600000000009</v>
      </c>
      <c r="G1567" s="2">
        <f>'Moving Avg'!F1567</f>
        <v>7.6029850000000012</v>
      </c>
      <c r="H1567" s="2">
        <f>'Moving Avg'!G1567</f>
        <v>7.4576140000000031</v>
      </c>
      <c r="I1567" s="2">
        <f>'Moving Avg'!H1567</f>
        <v>6.5411955000000015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  <c r="M1567" s="8">
        <f t="shared" si="240"/>
        <v>25</v>
      </c>
      <c r="N1567" s="8">
        <f t="shared" si="241"/>
        <v>45</v>
      </c>
      <c r="O1567" s="8">
        <f t="shared" si="242"/>
        <v>50</v>
      </c>
      <c r="P1567" s="8">
        <f t="shared" si="243"/>
        <v>83.5</v>
      </c>
      <c r="Q1567" s="9">
        <f t="shared" si="244"/>
        <v>44.524999999999999</v>
      </c>
      <c r="R1567" s="9">
        <f t="shared" si="245"/>
        <v>52.375</v>
      </c>
      <c r="S1567" s="9">
        <f t="shared" si="246"/>
        <v>60.575000000000003</v>
      </c>
      <c r="T1567" s="9">
        <f t="shared" si="247"/>
        <v>50.875</v>
      </c>
      <c r="U1567" s="8">
        <f t="shared" si="248"/>
        <v>52.491666666666674</v>
      </c>
      <c r="V1567" s="8">
        <f t="shared" si="249"/>
        <v>52.087500000000006</v>
      </c>
    </row>
    <row r="1568" spans="1:22" ht="13.5" x14ac:dyDescent="0.25">
      <c r="A1568" s="3">
        <f>RSI!A1568</f>
        <v>44293</v>
      </c>
      <c r="B1568" s="2">
        <f>RSI!B1568</f>
        <v>7.7605000000000004</v>
      </c>
      <c r="C1568" s="2">
        <f>RSI!I1568</f>
        <v>68.098067644296322</v>
      </c>
      <c r="D1568" s="2">
        <f>MACD!E1568</f>
        <v>-2.874300733496149E-2</v>
      </c>
      <c r="E1568" s="2">
        <f>MACD!F1568</f>
        <v>-1.3785571275930936E-2</v>
      </c>
      <c r="F1568" s="2">
        <f>'Moving Avg'!D1568</f>
        <v>7.6810599999999996</v>
      </c>
      <c r="G1568" s="2">
        <f>'Moving Avg'!F1568</f>
        <v>7.6165250000000002</v>
      </c>
      <c r="H1568" s="2">
        <f>'Moving Avg'!G1568</f>
        <v>7.4657360000000033</v>
      </c>
      <c r="I1568" s="2">
        <f>'Moving Avg'!H1568</f>
        <v>6.5548250000000019</v>
      </c>
      <c r="J1568" s="6" t="str">
        <f>OBV!F1568</f>
        <v>BULLISH</v>
      </c>
      <c r="K1568" s="6" t="str">
        <f>OBV!G1568</f>
        <v>NEUTRAL</v>
      </c>
      <c r="L1568" s="6" t="str">
        <f>OBV!H1568</f>
        <v>CONFIRMED BULLISH</v>
      </c>
      <c r="M1568" s="8">
        <f t="shared" si="240"/>
        <v>25</v>
      </c>
      <c r="N1568" s="8">
        <f t="shared" si="241"/>
        <v>45</v>
      </c>
      <c r="O1568" s="8">
        <f t="shared" si="242"/>
        <v>50</v>
      </c>
      <c r="P1568" s="8">
        <f t="shared" si="243"/>
        <v>83.5</v>
      </c>
      <c r="Q1568" s="9">
        <f t="shared" si="244"/>
        <v>44.524999999999999</v>
      </c>
      <c r="R1568" s="9">
        <f t="shared" si="245"/>
        <v>52.375</v>
      </c>
      <c r="S1568" s="9">
        <f t="shared" si="246"/>
        <v>60.575000000000003</v>
      </c>
      <c r="T1568" s="9">
        <f t="shared" si="247"/>
        <v>50.875</v>
      </c>
      <c r="U1568" s="8">
        <f t="shared" si="248"/>
        <v>52.491666666666674</v>
      </c>
      <c r="V1568" s="8">
        <f t="shared" si="249"/>
        <v>52.087500000000006</v>
      </c>
    </row>
    <row r="1569" spans="1:22" ht="13.5" x14ac:dyDescent="0.25">
      <c r="A1569" s="3">
        <f>RSI!A1569</f>
        <v>44294</v>
      </c>
      <c r="B1569" s="2">
        <f>RSI!B1569</f>
        <v>7.5349000000000004</v>
      </c>
      <c r="C1569" s="2">
        <f>RSI!I1569</f>
        <v>48.60858471232855</v>
      </c>
      <c r="D1569" s="2">
        <f>MACD!E1569</f>
        <v>-2.0959346542732682E-2</v>
      </c>
      <c r="E1569" s="2">
        <f>MACD!F1569</f>
        <v>-1.5220326329291286E-2</v>
      </c>
      <c r="F1569" s="2">
        <f>'Moving Avg'!D1569</f>
        <v>7.6557999999999993</v>
      </c>
      <c r="G1569" s="2">
        <f>'Moving Avg'!F1569</f>
        <v>7.6102099999999995</v>
      </c>
      <c r="H1569" s="2">
        <f>'Moving Avg'!G1569</f>
        <v>7.4702480000000024</v>
      </c>
      <c r="I1569" s="2">
        <f>'Moving Avg'!H1569</f>
        <v>6.5674580000000011</v>
      </c>
      <c r="J1569" s="6" t="str">
        <f>OBV!F1569</f>
        <v>BULLISH</v>
      </c>
      <c r="K1569" s="6" t="str">
        <f>OBV!G1569</f>
        <v>NEUTRAL</v>
      </c>
      <c r="L1569" s="6" t="str">
        <f>OBV!H1569</f>
        <v>BULLISH DIVERGENCE</v>
      </c>
      <c r="M1569" s="8">
        <f t="shared" si="240"/>
        <v>25</v>
      </c>
      <c r="N1569" s="8">
        <f t="shared" si="241"/>
        <v>45</v>
      </c>
      <c r="O1569" s="8">
        <f t="shared" si="242"/>
        <v>50</v>
      </c>
      <c r="P1569" s="8">
        <f t="shared" si="243"/>
        <v>66.5</v>
      </c>
      <c r="Q1569" s="9">
        <f t="shared" si="244"/>
        <v>41.975000000000001</v>
      </c>
      <c r="R1569" s="9">
        <f t="shared" si="245"/>
        <v>48.125</v>
      </c>
      <c r="S1569" s="9">
        <f t="shared" si="246"/>
        <v>52.924999999999997</v>
      </c>
      <c r="T1569" s="9">
        <f t="shared" si="247"/>
        <v>46.625</v>
      </c>
      <c r="U1569" s="8">
        <f t="shared" si="248"/>
        <v>47.67499999999999</v>
      </c>
      <c r="V1569" s="8">
        <f t="shared" si="249"/>
        <v>47.412499999999994</v>
      </c>
    </row>
    <row r="1570" spans="1:22" ht="13.5" x14ac:dyDescent="0.25">
      <c r="A1570" s="3">
        <f>RSI!A1570</f>
        <v>44298</v>
      </c>
      <c r="B1570" s="2">
        <f>RSI!B1570</f>
        <v>7.7605000000000004</v>
      </c>
      <c r="C1570" s="2">
        <f>RSI!I1570</f>
        <v>60.716308477781503</v>
      </c>
      <c r="D1570" s="2">
        <f>MACD!E1570</f>
        <v>-2.538343741443061E-2</v>
      </c>
      <c r="E1570" s="2">
        <f>MACD!F1570</f>
        <v>-1.7252948546319154E-2</v>
      </c>
      <c r="F1570" s="2">
        <f>'Moving Avg'!D1570</f>
        <v>7.6756600000000006</v>
      </c>
      <c r="G1570" s="2">
        <f>'Moving Avg'!F1570</f>
        <v>7.6156249999999996</v>
      </c>
      <c r="H1570" s="2">
        <f>'Moving Avg'!G1570</f>
        <v>7.475844000000003</v>
      </c>
      <c r="I1570" s="2">
        <f>'Moving Avg'!H1570</f>
        <v>6.5812190000000017</v>
      </c>
      <c r="J1570" s="6" t="str">
        <f>OBV!F1570</f>
        <v>BULLISH</v>
      </c>
      <c r="K1570" s="6" t="str">
        <f>OBV!G1570</f>
        <v>NEUTRAL</v>
      </c>
      <c r="L1570" s="6" t="str">
        <f>OBV!H1570</f>
        <v>CONFIRMED BULLISH</v>
      </c>
      <c r="M1570" s="8">
        <f t="shared" si="240"/>
        <v>25</v>
      </c>
      <c r="N1570" s="8">
        <f t="shared" si="241"/>
        <v>45</v>
      </c>
      <c r="O1570" s="8">
        <f t="shared" si="242"/>
        <v>50</v>
      </c>
      <c r="P1570" s="8">
        <f t="shared" si="243"/>
        <v>83.5</v>
      </c>
      <c r="Q1570" s="9">
        <f t="shared" si="244"/>
        <v>44.524999999999999</v>
      </c>
      <c r="R1570" s="9">
        <f t="shared" si="245"/>
        <v>52.375</v>
      </c>
      <c r="S1570" s="9">
        <f t="shared" si="246"/>
        <v>60.575000000000003</v>
      </c>
      <c r="T1570" s="9">
        <f t="shared" si="247"/>
        <v>50.875</v>
      </c>
      <c r="U1570" s="8">
        <f t="shared" si="248"/>
        <v>52.491666666666674</v>
      </c>
      <c r="V1570" s="8">
        <f t="shared" si="249"/>
        <v>52.087500000000006</v>
      </c>
    </row>
    <row r="1571" spans="1:22" ht="13.5" x14ac:dyDescent="0.25">
      <c r="A1571" s="3">
        <f>RSI!A1571</f>
        <v>44299</v>
      </c>
      <c r="B1571" s="2">
        <f>RSI!B1571</f>
        <v>7.8506999999999998</v>
      </c>
      <c r="C1571" s="2">
        <f>RSI!I1571</f>
        <v>64.334354903442645</v>
      </c>
      <c r="D1571" s="2">
        <f>MACD!E1571</f>
        <v>-3.6991104765026428E-2</v>
      </c>
      <c r="E1571" s="2">
        <f>MACD!F1571</f>
        <v>-2.1200579790060611E-2</v>
      </c>
      <c r="F1571" s="2">
        <f>'Moving Avg'!D1571</f>
        <v>7.7135600000000011</v>
      </c>
      <c r="G1571" s="2">
        <f>'Moving Avg'!F1571</f>
        <v>7.6273549999999988</v>
      </c>
      <c r="H1571" s="2">
        <f>'Moving Avg'!G1571</f>
        <v>7.4832440000000027</v>
      </c>
      <c r="I1571" s="2">
        <f>'Moving Avg'!H1571</f>
        <v>6.5954310000000014</v>
      </c>
      <c r="J1571" s="6" t="str">
        <f>OBV!F1571</f>
        <v>BULLISH</v>
      </c>
      <c r="K1571" s="6" t="str">
        <f>OBV!G1571</f>
        <v>NEUTRAL</v>
      </c>
      <c r="L1571" s="6" t="str">
        <f>OBV!H1571</f>
        <v>CONFIRMED BULLISH</v>
      </c>
      <c r="M1571" s="8">
        <f t="shared" si="240"/>
        <v>25</v>
      </c>
      <c r="N1571" s="8">
        <f t="shared" si="241"/>
        <v>45</v>
      </c>
      <c r="O1571" s="8">
        <f t="shared" si="242"/>
        <v>50</v>
      </c>
      <c r="P1571" s="8">
        <f t="shared" si="243"/>
        <v>83.5</v>
      </c>
      <c r="Q1571" s="9">
        <f t="shared" si="244"/>
        <v>44.524999999999999</v>
      </c>
      <c r="R1571" s="9">
        <f t="shared" si="245"/>
        <v>52.375</v>
      </c>
      <c r="S1571" s="9">
        <f t="shared" si="246"/>
        <v>60.575000000000003</v>
      </c>
      <c r="T1571" s="9">
        <f t="shared" si="247"/>
        <v>50.875</v>
      </c>
      <c r="U1571" s="8">
        <f t="shared" si="248"/>
        <v>52.491666666666674</v>
      </c>
      <c r="V1571" s="8">
        <f t="shared" si="249"/>
        <v>52.087500000000006</v>
      </c>
    </row>
    <row r="1572" spans="1:22" ht="13.5" x14ac:dyDescent="0.25">
      <c r="A1572" s="3">
        <f>RSI!A1572</f>
        <v>44300</v>
      </c>
      <c r="B1572" s="2">
        <f>RSI!B1572</f>
        <v>7.8506999999999998</v>
      </c>
      <c r="C1572" s="2">
        <f>RSI!I1572</f>
        <v>64.33435490344263</v>
      </c>
      <c r="D1572" s="2">
        <f>MACD!E1572</f>
        <v>-4.8441087962616258E-2</v>
      </c>
      <c r="E1572" s="2">
        <f>MACD!F1572</f>
        <v>-2.6648681424571743E-2</v>
      </c>
      <c r="F1572" s="2">
        <f>'Moving Avg'!D1572</f>
        <v>7.7514599999999998</v>
      </c>
      <c r="G1572" s="2">
        <f>'Moving Avg'!F1572</f>
        <v>7.639084999999997</v>
      </c>
      <c r="H1572" s="2">
        <f>'Moving Avg'!G1572</f>
        <v>7.4931700000000028</v>
      </c>
      <c r="I1572" s="2">
        <f>'Moving Avg'!H1572</f>
        <v>6.609687000000001</v>
      </c>
      <c r="J1572" s="6" t="str">
        <f>OBV!F1572</f>
        <v>BULLISH</v>
      </c>
      <c r="K1572" s="6" t="str">
        <f>OBV!G1572</f>
        <v>NEUTRAL</v>
      </c>
      <c r="L1572" s="6" t="str">
        <f>OBV!H1572</f>
        <v>CONFIRMED BULLISH</v>
      </c>
      <c r="M1572" s="8">
        <f t="shared" si="240"/>
        <v>25</v>
      </c>
      <c r="N1572" s="8">
        <f t="shared" si="241"/>
        <v>100</v>
      </c>
      <c r="O1572" s="8">
        <f t="shared" si="242"/>
        <v>50</v>
      </c>
      <c r="P1572" s="8">
        <f t="shared" si="243"/>
        <v>83.5</v>
      </c>
      <c r="Q1572" s="9">
        <f t="shared" si="244"/>
        <v>63.774999999999999</v>
      </c>
      <c r="R1572" s="9">
        <f t="shared" si="245"/>
        <v>63.375</v>
      </c>
      <c r="S1572" s="9">
        <f t="shared" si="246"/>
        <v>68.825000000000003</v>
      </c>
      <c r="T1572" s="9">
        <f t="shared" si="247"/>
        <v>64.625</v>
      </c>
      <c r="U1572" s="8">
        <f t="shared" si="248"/>
        <v>65.325000000000003</v>
      </c>
      <c r="V1572" s="8">
        <f t="shared" si="249"/>
        <v>65.150000000000006</v>
      </c>
    </row>
    <row r="1573" spans="1:22" ht="13.5" x14ac:dyDescent="0.25">
      <c r="A1573" s="3">
        <f>RSI!A1573</f>
        <v>44301</v>
      </c>
      <c r="B1573" s="2">
        <f>RSI!B1573</f>
        <v>7.8506999999999998</v>
      </c>
      <c r="C1573" s="2">
        <f>RSI!I1573</f>
        <v>64.334354903442645</v>
      </c>
      <c r="D1573" s="2">
        <f>MACD!E1573</f>
        <v>-5.9637045305882985E-2</v>
      </c>
      <c r="E1573" s="2">
        <f>MACD!F1573</f>
        <v>-3.3246354200833994E-2</v>
      </c>
      <c r="F1573" s="2">
        <f>'Moving Avg'!D1573</f>
        <v>7.769499999999999</v>
      </c>
      <c r="G1573" s="2">
        <f>'Moving Avg'!F1573</f>
        <v>7.650814999999997</v>
      </c>
      <c r="H1573" s="2">
        <f>'Moving Avg'!G1573</f>
        <v>7.5032760000000032</v>
      </c>
      <c r="I1573" s="2">
        <f>'Moving Avg'!H1573</f>
        <v>6.6243385000000012</v>
      </c>
      <c r="J1573" s="6" t="str">
        <f>OBV!F1573</f>
        <v>BULLISH</v>
      </c>
      <c r="K1573" s="6" t="str">
        <f>OBV!G1573</f>
        <v>NEUTRAL</v>
      </c>
      <c r="L1573" s="6" t="str">
        <f>OBV!H1573</f>
        <v>CONFIRMED BULLISH</v>
      </c>
      <c r="M1573" s="8">
        <f t="shared" si="240"/>
        <v>25</v>
      </c>
      <c r="N1573" s="8">
        <f t="shared" si="241"/>
        <v>100</v>
      </c>
      <c r="O1573" s="8">
        <f t="shared" si="242"/>
        <v>50</v>
      </c>
      <c r="P1573" s="8">
        <f t="shared" si="243"/>
        <v>83.5</v>
      </c>
      <c r="Q1573" s="9">
        <f t="shared" si="244"/>
        <v>63.774999999999999</v>
      </c>
      <c r="R1573" s="9">
        <f t="shared" si="245"/>
        <v>63.375</v>
      </c>
      <c r="S1573" s="9">
        <f t="shared" si="246"/>
        <v>68.825000000000003</v>
      </c>
      <c r="T1573" s="9">
        <f t="shared" si="247"/>
        <v>64.625</v>
      </c>
      <c r="U1573" s="8">
        <f t="shared" si="248"/>
        <v>65.325000000000003</v>
      </c>
      <c r="V1573" s="8">
        <f t="shared" si="249"/>
        <v>65.150000000000006</v>
      </c>
    </row>
    <row r="1574" spans="1:22" ht="13.5" x14ac:dyDescent="0.25">
      <c r="A1574" s="3">
        <f>RSI!A1574</f>
        <v>44302</v>
      </c>
      <c r="B1574" s="2">
        <f>RSI!B1574</f>
        <v>7.8868</v>
      </c>
      <c r="C1574" s="2">
        <f>RSI!I1574</f>
        <v>65.904063999468633</v>
      </c>
      <c r="D1574" s="2">
        <f>MACD!E1574</f>
        <v>-6.4842002822049771E-2</v>
      </c>
      <c r="E1574" s="2">
        <f>MACD!F1574</f>
        <v>-3.9565483925077152E-2</v>
      </c>
      <c r="F1574" s="2">
        <f>'Moving Avg'!D1574</f>
        <v>7.8398799999999991</v>
      </c>
      <c r="G1574" s="2">
        <f>'Moving Avg'!F1574</f>
        <v>7.6638999999999964</v>
      </c>
      <c r="H1574" s="2">
        <f>'Moving Avg'!G1574</f>
        <v>7.513924000000002</v>
      </c>
      <c r="I1574" s="2">
        <f>'Moving Avg'!H1574</f>
        <v>6.6385115000000008</v>
      </c>
      <c r="J1574" s="6" t="str">
        <f>OBV!F1574</f>
        <v>BULLISH</v>
      </c>
      <c r="K1574" s="6" t="str">
        <f>OBV!G1574</f>
        <v>NEUTRAL</v>
      </c>
      <c r="L1574" s="6" t="str">
        <f>OBV!H1574</f>
        <v>CONFIRMED BULLISH</v>
      </c>
      <c r="M1574" s="8">
        <f t="shared" si="240"/>
        <v>25</v>
      </c>
      <c r="N1574" s="8">
        <f t="shared" si="241"/>
        <v>100</v>
      </c>
      <c r="O1574" s="8">
        <f t="shared" si="242"/>
        <v>50</v>
      </c>
      <c r="P1574" s="8">
        <f t="shared" si="243"/>
        <v>83.5</v>
      </c>
      <c r="Q1574" s="9">
        <f t="shared" si="244"/>
        <v>63.774999999999999</v>
      </c>
      <c r="R1574" s="9">
        <f t="shared" si="245"/>
        <v>63.375</v>
      </c>
      <c r="S1574" s="9">
        <f t="shared" si="246"/>
        <v>68.825000000000003</v>
      </c>
      <c r="T1574" s="9">
        <f t="shared" si="247"/>
        <v>64.625</v>
      </c>
      <c r="U1574" s="8">
        <f t="shared" si="248"/>
        <v>65.325000000000003</v>
      </c>
      <c r="V1574" s="8">
        <f t="shared" si="249"/>
        <v>65.150000000000006</v>
      </c>
    </row>
    <row r="1575" spans="1:22" ht="13.5" x14ac:dyDescent="0.25">
      <c r="A1575" s="3">
        <f>RSI!A1575</f>
        <v>44305</v>
      </c>
      <c r="B1575" s="2">
        <f>RSI!B1575</f>
        <v>7.8868</v>
      </c>
      <c r="C1575" s="2">
        <f>RSI!I1575</f>
        <v>65.904063999468633</v>
      </c>
      <c r="D1575" s="2">
        <f>MACD!E1575</f>
        <v>-7.0751960957826654E-2</v>
      </c>
      <c r="E1575" s="2">
        <f>MACD!F1575</f>
        <v>-4.5802779331627054E-2</v>
      </c>
      <c r="F1575" s="2">
        <f>'Moving Avg'!D1575</f>
        <v>7.8651399999999994</v>
      </c>
      <c r="G1575" s="2">
        <f>'Moving Avg'!F1575</f>
        <v>7.6769849999999975</v>
      </c>
      <c r="H1575" s="2">
        <f>'Moving Avg'!G1575</f>
        <v>7.5258360000000017</v>
      </c>
      <c r="I1575" s="2">
        <f>'Moving Avg'!H1575</f>
        <v>6.6521570000000008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  <c r="M1575" s="8">
        <f t="shared" si="240"/>
        <v>25</v>
      </c>
      <c r="N1575" s="8">
        <f t="shared" si="241"/>
        <v>100</v>
      </c>
      <c r="O1575" s="8">
        <f t="shared" si="242"/>
        <v>50</v>
      </c>
      <c r="P1575" s="8">
        <f t="shared" si="243"/>
        <v>83.5</v>
      </c>
      <c r="Q1575" s="9">
        <f t="shared" si="244"/>
        <v>63.774999999999999</v>
      </c>
      <c r="R1575" s="9">
        <f t="shared" si="245"/>
        <v>63.375</v>
      </c>
      <c r="S1575" s="9">
        <f t="shared" si="246"/>
        <v>68.825000000000003</v>
      </c>
      <c r="T1575" s="9">
        <f t="shared" si="247"/>
        <v>64.625</v>
      </c>
      <c r="U1575" s="8">
        <f t="shared" si="248"/>
        <v>65.325000000000003</v>
      </c>
      <c r="V1575" s="8">
        <f t="shared" si="249"/>
        <v>65.150000000000006</v>
      </c>
    </row>
    <row r="1576" spans="1:22" ht="13.5" x14ac:dyDescent="0.25">
      <c r="A1576" s="3">
        <f>RSI!A1576</f>
        <v>44306</v>
      </c>
      <c r="B1576" s="2">
        <f>RSI!B1576</f>
        <v>7.8868</v>
      </c>
      <c r="C1576" s="2">
        <f>RSI!I1576</f>
        <v>65.904063999468633</v>
      </c>
      <c r="D1576" s="2">
        <f>MACD!E1576</f>
        <v>-7.7146920056138768E-2</v>
      </c>
      <c r="E1576" s="2">
        <f>MACD!F1576</f>
        <v>-5.2071607476529398E-2</v>
      </c>
      <c r="F1576" s="2">
        <f>'Moving Avg'!D1576</f>
        <v>7.8723600000000005</v>
      </c>
      <c r="G1576" s="2">
        <f>'Moving Avg'!F1576</f>
        <v>7.6968399999999972</v>
      </c>
      <c r="H1576" s="2">
        <f>'Moving Avg'!G1576</f>
        <v>7.5373860000000015</v>
      </c>
      <c r="I1576" s="2">
        <f>'Moving Avg'!H1576</f>
        <v>6.6655830000000016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  <c r="M1576" s="8">
        <f t="shared" si="240"/>
        <v>25</v>
      </c>
      <c r="N1576" s="8">
        <f t="shared" si="241"/>
        <v>100</v>
      </c>
      <c r="O1576" s="8">
        <f t="shared" si="242"/>
        <v>50</v>
      </c>
      <c r="P1576" s="8">
        <f t="shared" si="243"/>
        <v>83.5</v>
      </c>
      <c r="Q1576" s="9">
        <f t="shared" si="244"/>
        <v>63.774999999999999</v>
      </c>
      <c r="R1576" s="9">
        <f t="shared" si="245"/>
        <v>63.375</v>
      </c>
      <c r="S1576" s="9">
        <f t="shared" si="246"/>
        <v>68.825000000000003</v>
      </c>
      <c r="T1576" s="9">
        <f t="shared" si="247"/>
        <v>64.625</v>
      </c>
      <c r="U1576" s="8">
        <f t="shared" si="248"/>
        <v>65.325000000000003</v>
      </c>
      <c r="V1576" s="8">
        <f t="shared" si="249"/>
        <v>65.150000000000006</v>
      </c>
    </row>
    <row r="1577" spans="1:22" ht="13.5" x14ac:dyDescent="0.25">
      <c r="A1577" s="3">
        <f>RSI!A1577</f>
        <v>44307</v>
      </c>
      <c r="B1577" s="2">
        <f>RSI!B1577</f>
        <v>7.6702000000000004</v>
      </c>
      <c r="C1577" s="2">
        <f>RSI!I1577</f>
        <v>49.558708464152254</v>
      </c>
      <c r="D1577" s="2">
        <f>MACD!E1577</f>
        <v>-6.7804544192352267E-2</v>
      </c>
      <c r="E1577" s="2">
        <f>MACD!F1577</f>
        <v>-5.5218194819693978E-2</v>
      </c>
      <c r="F1577" s="2">
        <f>'Moving Avg'!D1577</f>
        <v>7.8362600000000002</v>
      </c>
      <c r="G1577" s="2">
        <f>'Moving Avg'!F1577</f>
        <v>7.7058650000000002</v>
      </c>
      <c r="H1577" s="2">
        <f>'Moving Avg'!G1577</f>
        <v>7.5409960000000016</v>
      </c>
      <c r="I1577" s="2">
        <f>'Moving Avg'!H1577</f>
        <v>6.6763885000000007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  <c r="M1577" s="8">
        <f t="shared" si="240"/>
        <v>25</v>
      </c>
      <c r="N1577" s="8">
        <f t="shared" si="241"/>
        <v>45</v>
      </c>
      <c r="O1577" s="8">
        <f t="shared" si="242"/>
        <v>50</v>
      </c>
      <c r="P1577" s="8">
        <f t="shared" si="243"/>
        <v>16.5</v>
      </c>
      <c r="Q1577" s="9">
        <f t="shared" si="244"/>
        <v>34.475000000000001</v>
      </c>
      <c r="R1577" s="9">
        <f t="shared" si="245"/>
        <v>35.625</v>
      </c>
      <c r="S1577" s="9">
        <f t="shared" si="246"/>
        <v>30.425000000000001</v>
      </c>
      <c r="T1577" s="9">
        <f t="shared" si="247"/>
        <v>34.125</v>
      </c>
      <c r="U1577" s="8">
        <f t="shared" si="248"/>
        <v>33.508333333333333</v>
      </c>
      <c r="V1577" s="8">
        <f t="shared" si="249"/>
        <v>33.662499999999994</v>
      </c>
    </row>
    <row r="1578" spans="1:22" ht="13.5" x14ac:dyDescent="0.25">
      <c r="A1578" s="3">
        <f>RSI!A1578</f>
        <v>44308</v>
      </c>
      <c r="B1578" s="2">
        <f>RSI!B1578</f>
        <v>7.58</v>
      </c>
      <c r="C1578" s="2">
        <f>RSI!I1578</f>
        <v>44.598137509178905</v>
      </c>
      <c r="D1578" s="2">
        <f>MACD!E1578</f>
        <v>-3.7856477128789479E-2</v>
      </c>
      <c r="E1578" s="2">
        <f>MACD!F1578</f>
        <v>-5.1745851281513086E-2</v>
      </c>
      <c r="F1578" s="2">
        <f>'Moving Avg'!D1578</f>
        <v>7.7821200000000008</v>
      </c>
      <c r="G1578" s="2">
        <f>'Moving Avg'!F1578</f>
        <v>7.708120000000001</v>
      </c>
      <c r="H1578" s="2">
        <f>'Moving Avg'!G1578</f>
        <v>7.5464099999999998</v>
      </c>
      <c r="I1578" s="2">
        <f>'Moving Avg'!H1578</f>
        <v>6.6859520000000012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  <c r="M1578" s="8">
        <f t="shared" si="240"/>
        <v>25</v>
      </c>
      <c r="N1578" s="8">
        <f t="shared" si="241"/>
        <v>0</v>
      </c>
      <c r="O1578" s="8">
        <f t="shared" si="242"/>
        <v>50</v>
      </c>
      <c r="P1578" s="8">
        <f t="shared" si="243"/>
        <v>16.5</v>
      </c>
      <c r="Q1578" s="9">
        <f t="shared" si="244"/>
        <v>18.725000000000001</v>
      </c>
      <c r="R1578" s="9">
        <f t="shared" si="245"/>
        <v>26.625</v>
      </c>
      <c r="S1578" s="9">
        <f t="shared" si="246"/>
        <v>23.675000000000001</v>
      </c>
      <c r="T1578" s="9">
        <f t="shared" si="247"/>
        <v>22.875</v>
      </c>
      <c r="U1578" s="8">
        <f t="shared" si="248"/>
        <v>23.008333333333336</v>
      </c>
      <c r="V1578" s="8">
        <f t="shared" si="249"/>
        <v>22.975000000000001</v>
      </c>
    </row>
    <row r="1579" spans="1:22" ht="13.5" x14ac:dyDescent="0.25">
      <c r="A1579" s="3">
        <f>RSI!A1579</f>
        <v>44309</v>
      </c>
      <c r="B1579" s="2">
        <f>RSI!B1579</f>
        <v>7.8056000000000001</v>
      </c>
      <c r="C1579" s="2">
        <f>RSI!I1579</f>
        <v>56.36293508381133</v>
      </c>
      <c r="D1579" s="2">
        <f>MACD!E1579</f>
        <v>-6.3323302339631127E-2</v>
      </c>
      <c r="E1579" s="2">
        <f>MACD!F1579</f>
        <v>-5.4061341493136697E-2</v>
      </c>
      <c r="F1579" s="2">
        <f>'Moving Avg'!D1579</f>
        <v>7.7658800000000001</v>
      </c>
      <c r="G1579" s="2">
        <f>'Moving Avg'!F1579</f>
        <v>7.719850000000001</v>
      </c>
      <c r="H1579" s="2">
        <f>'Moving Avg'!G1579</f>
        <v>7.5527279999999992</v>
      </c>
      <c r="I1579" s="2">
        <f>'Moving Avg'!H1579</f>
        <v>6.6966874999999995</v>
      </c>
      <c r="J1579" s="6" t="str">
        <f>OBV!F1579</f>
        <v>BULLISH</v>
      </c>
      <c r="K1579" s="6" t="str">
        <f>OBV!G1579</f>
        <v>NEUTRAL</v>
      </c>
      <c r="L1579" s="6" t="str">
        <f>OBV!H1579</f>
        <v>BULLISH DIVERGENCE</v>
      </c>
      <c r="M1579" s="8">
        <f t="shared" si="240"/>
        <v>25</v>
      </c>
      <c r="N1579" s="8">
        <f t="shared" si="241"/>
        <v>45</v>
      </c>
      <c r="O1579" s="8">
        <f t="shared" si="242"/>
        <v>50</v>
      </c>
      <c r="P1579" s="8">
        <f t="shared" si="243"/>
        <v>66.5</v>
      </c>
      <c r="Q1579" s="9">
        <f t="shared" si="244"/>
        <v>41.975000000000001</v>
      </c>
      <c r="R1579" s="9">
        <f t="shared" si="245"/>
        <v>48.125</v>
      </c>
      <c r="S1579" s="9">
        <f t="shared" si="246"/>
        <v>52.924999999999997</v>
      </c>
      <c r="T1579" s="9">
        <f t="shared" si="247"/>
        <v>46.625</v>
      </c>
      <c r="U1579" s="8">
        <f t="shared" si="248"/>
        <v>47.67499999999999</v>
      </c>
      <c r="V1579" s="8">
        <f t="shared" si="249"/>
        <v>47.412499999999994</v>
      </c>
    </row>
    <row r="1580" spans="1:22" ht="13.5" x14ac:dyDescent="0.25">
      <c r="A1580" s="3">
        <f>RSI!A1580</f>
        <v>44312</v>
      </c>
      <c r="B1580" s="2">
        <f>RSI!B1580</f>
        <v>7.8056000000000001</v>
      </c>
      <c r="C1580" s="2">
        <f>RSI!I1580</f>
        <v>56.36293508381133</v>
      </c>
      <c r="D1580" s="2">
        <f>MACD!E1580</f>
        <v>-5.0931518076446913E-2</v>
      </c>
      <c r="E1580" s="2">
        <f>MACD!F1580</f>
        <v>-5.3435376809798742E-2</v>
      </c>
      <c r="F1580" s="2">
        <f>'Moving Avg'!D1580</f>
        <v>7.7496399999999994</v>
      </c>
      <c r="G1580" s="2">
        <f>'Moving Avg'!F1580</f>
        <v>7.7297800000000008</v>
      </c>
      <c r="H1580" s="2">
        <f>'Moving Avg'!G1580</f>
        <v>7.5590459999999995</v>
      </c>
      <c r="I1580" s="2">
        <f>'Moving Avg'!H1580</f>
        <v>6.7075989999999992</v>
      </c>
      <c r="J1580" s="6" t="str">
        <f>OBV!F1580</f>
        <v>BULLISH</v>
      </c>
      <c r="K1580" s="6" t="str">
        <f>OBV!G1580</f>
        <v>NEUTRAL</v>
      </c>
      <c r="L1580" s="6" t="str">
        <f>OBV!H1580</f>
        <v>BULLISH DIVERGENCE</v>
      </c>
      <c r="M1580" s="8">
        <f t="shared" si="240"/>
        <v>25</v>
      </c>
      <c r="N1580" s="8">
        <f t="shared" si="241"/>
        <v>0</v>
      </c>
      <c r="O1580" s="8">
        <f t="shared" si="242"/>
        <v>50</v>
      </c>
      <c r="P1580" s="8">
        <f t="shared" si="243"/>
        <v>66.5</v>
      </c>
      <c r="Q1580" s="9">
        <f t="shared" si="244"/>
        <v>26.225000000000001</v>
      </c>
      <c r="R1580" s="9">
        <f t="shared" si="245"/>
        <v>39.125</v>
      </c>
      <c r="S1580" s="9">
        <f t="shared" si="246"/>
        <v>46.174999999999997</v>
      </c>
      <c r="T1580" s="9">
        <f t="shared" si="247"/>
        <v>35.375</v>
      </c>
      <c r="U1580" s="8">
        <f t="shared" si="248"/>
        <v>37.174999999999997</v>
      </c>
      <c r="V1580" s="8">
        <f t="shared" si="249"/>
        <v>36.724999999999994</v>
      </c>
    </row>
    <row r="1581" spans="1:22" ht="13.5" x14ac:dyDescent="0.25">
      <c r="A1581" s="3">
        <f>RSI!A1581</f>
        <v>44313</v>
      </c>
      <c r="B1581" s="2">
        <f>RSI!B1581</f>
        <v>7.7605000000000004</v>
      </c>
      <c r="C1581" s="2">
        <f>RSI!I1581</f>
        <v>53.718164114953886</v>
      </c>
      <c r="D1581" s="2">
        <f>MACD!E1581</f>
        <v>-2.3938735328068006E-2</v>
      </c>
      <c r="E1581" s="2">
        <f>MACD!F1581</f>
        <v>-4.7536048513452597E-2</v>
      </c>
      <c r="F1581" s="2">
        <f>'Moving Avg'!D1581</f>
        <v>7.7243799999999991</v>
      </c>
      <c r="G1581" s="2">
        <f>'Moving Avg'!F1581</f>
        <v>7.7374549999999997</v>
      </c>
      <c r="H1581" s="2">
        <f>'Moving Avg'!G1581</f>
        <v>7.5646420000000001</v>
      </c>
      <c r="I1581" s="2">
        <f>'Moving Avg'!H1581</f>
        <v>6.7174500000000004</v>
      </c>
      <c r="J1581" s="6" t="str">
        <f>OBV!F1581</f>
        <v>BULLISH</v>
      </c>
      <c r="K1581" s="6" t="str">
        <f>OBV!G1581</f>
        <v>NEUTRAL</v>
      </c>
      <c r="L1581" s="6" t="str">
        <f>OBV!H1581</f>
        <v>BULLISH DIVERGENCE</v>
      </c>
      <c r="M1581" s="8">
        <f t="shared" si="240"/>
        <v>25</v>
      </c>
      <c r="N1581" s="8">
        <f t="shared" si="241"/>
        <v>0</v>
      </c>
      <c r="O1581" s="8">
        <f t="shared" si="242"/>
        <v>50</v>
      </c>
      <c r="P1581" s="8">
        <f t="shared" si="243"/>
        <v>66.5</v>
      </c>
      <c r="Q1581" s="9">
        <f t="shared" si="244"/>
        <v>26.225000000000001</v>
      </c>
      <c r="R1581" s="9">
        <f t="shared" si="245"/>
        <v>39.125</v>
      </c>
      <c r="S1581" s="9">
        <f t="shared" si="246"/>
        <v>46.174999999999997</v>
      </c>
      <c r="T1581" s="9">
        <f t="shared" si="247"/>
        <v>35.375</v>
      </c>
      <c r="U1581" s="8">
        <f t="shared" si="248"/>
        <v>37.174999999999997</v>
      </c>
      <c r="V1581" s="8">
        <f t="shared" si="249"/>
        <v>36.724999999999994</v>
      </c>
    </row>
    <row r="1582" spans="1:22" ht="13.5" x14ac:dyDescent="0.25">
      <c r="A1582" s="3">
        <f>RSI!A1582</f>
        <v>44314</v>
      </c>
      <c r="B1582" s="2">
        <f>RSI!B1582</f>
        <v>7.9409000000000001</v>
      </c>
      <c r="C1582" s="2">
        <f>RSI!I1582</f>
        <v>61.500265396743451</v>
      </c>
      <c r="D1582" s="2">
        <f>MACD!E1582</f>
        <v>-1.4852780350527617E-2</v>
      </c>
      <c r="E1582" s="2">
        <f>MACD!F1582</f>
        <v>-4.0999394880867603E-2</v>
      </c>
      <c r="F1582" s="2">
        <f>'Moving Avg'!D1582</f>
        <v>7.7785200000000003</v>
      </c>
      <c r="G1582" s="2">
        <f>'Moving Avg'!F1582</f>
        <v>7.7541500000000001</v>
      </c>
      <c r="H1582" s="2">
        <f>'Moving Avg'!G1582</f>
        <v>7.5738459999999996</v>
      </c>
      <c r="I1582" s="2">
        <f>'Moving Avg'!H1582</f>
        <v>6.7274125000000007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  <c r="M1582" s="8">
        <f t="shared" si="240"/>
        <v>25</v>
      </c>
      <c r="N1582" s="8">
        <f t="shared" si="241"/>
        <v>0</v>
      </c>
      <c r="O1582" s="8">
        <f t="shared" si="242"/>
        <v>50</v>
      </c>
      <c r="P1582" s="8">
        <f t="shared" si="243"/>
        <v>83.5</v>
      </c>
      <c r="Q1582" s="9">
        <f t="shared" si="244"/>
        <v>28.774999999999999</v>
      </c>
      <c r="R1582" s="9">
        <f t="shared" si="245"/>
        <v>43.375</v>
      </c>
      <c r="S1582" s="9">
        <f t="shared" si="246"/>
        <v>53.825000000000003</v>
      </c>
      <c r="T1582" s="9">
        <f t="shared" si="247"/>
        <v>39.625</v>
      </c>
      <c r="U1582" s="8">
        <f t="shared" si="248"/>
        <v>41.991666666666667</v>
      </c>
      <c r="V1582" s="8">
        <f t="shared" si="249"/>
        <v>41.400000000000006</v>
      </c>
    </row>
    <row r="1583" spans="1:22" ht="13.5" x14ac:dyDescent="0.25">
      <c r="A1583" s="3">
        <f>RSI!A1583</f>
        <v>44315</v>
      </c>
      <c r="B1583" s="2">
        <f>RSI!B1583</f>
        <v>8.1213999999999995</v>
      </c>
      <c r="C1583" s="2">
        <f>RSI!I1583</f>
        <v>67.40571670549042</v>
      </c>
      <c r="D1583" s="2">
        <f>MACD!E1583</f>
        <v>-2.1963182800027958E-2</v>
      </c>
      <c r="E1583" s="2">
        <f>MACD!F1583</f>
        <v>-3.7192152464699674E-2</v>
      </c>
      <c r="F1583" s="2">
        <f>'Moving Avg'!D1583</f>
        <v>7.8867999999999991</v>
      </c>
      <c r="G1583" s="2">
        <f>'Moving Avg'!F1583</f>
        <v>7.7798699999999998</v>
      </c>
      <c r="H1583" s="2">
        <f>'Moving Avg'!G1583</f>
        <v>7.5900879999999997</v>
      </c>
      <c r="I1583" s="2">
        <f>'Moving Avg'!H1583</f>
        <v>6.7379260000000007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  <c r="M1583" s="8">
        <f t="shared" si="240"/>
        <v>25</v>
      </c>
      <c r="N1583" s="8">
        <f t="shared" si="241"/>
        <v>0</v>
      </c>
      <c r="O1583" s="8">
        <f t="shared" si="242"/>
        <v>50</v>
      </c>
      <c r="P1583" s="8">
        <f t="shared" si="243"/>
        <v>83.5</v>
      </c>
      <c r="Q1583" s="9">
        <f t="shared" si="244"/>
        <v>28.774999999999999</v>
      </c>
      <c r="R1583" s="9">
        <f t="shared" si="245"/>
        <v>43.375</v>
      </c>
      <c r="S1583" s="9">
        <f t="shared" si="246"/>
        <v>53.825000000000003</v>
      </c>
      <c r="T1583" s="9">
        <f t="shared" si="247"/>
        <v>39.625</v>
      </c>
      <c r="U1583" s="8">
        <f t="shared" si="248"/>
        <v>41.991666666666667</v>
      </c>
      <c r="V1583" s="8">
        <f t="shared" si="249"/>
        <v>41.400000000000006</v>
      </c>
    </row>
    <row r="1584" spans="1:22" ht="13.5" x14ac:dyDescent="0.25">
      <c r="A1584" s="3">
        <f>RSI!A1584</f>
        <v>44316</v>
      </c>
      <c r="B1584" s="2">
        <f>RSI!B1584</f>
        <v>8.1213999999999995</v>
      </c>
      <c r="C1584" s="2">
        <f>RSI!I1584</f>
        <v>67.40571670549042</v>
      </c>
      <c r="D1584" s="2">
        <f>MACD!E1584</f>
        <v>-2.4814772379550654E-2</v>
      </c>
      <c r="E1584" s="2">
        <f>MACD!F1584</f>
        <v>-3.4716676447669868E-2</v>
      </c>
      <c r="F1584" s="2">
        <f>'Moving Avg'!D1584</f>
        <v>7.9499599999999999</v>
      </c>
      <c r="G1584" s="2">
        <f>'Moving Avg'!F1584</f>
        <v>7.8028799999999974</v>
      </c>
      <c r="H1584" s="2">
        <f>'Moving Avg'!G1584</f>
        <v>7.6029020000000003</v>
      </c>
      <c r="I1584" s="2">
        <f>'Moving Avg'!H1584</f>
        <v>6.7484395000000017</v>
      </c>
      <c r="J1584" s="6" t="str">
        <f>OBV!F1584</f>
        <v>BULLISH</v>
      </c>
      <c r="K1584" s="6" t="str">
        <f>OBV!G1584</f>
        <v>NEUTRAL</v>
      </c>
      <c r="L1584" s="6" t="str">
        <f>OBV!H1584</f>
        <v>CONFIRMED BULLISH</v>
      </c>
      <c r="M1584" s="8">
        <f t="shared" si="240"/>
        <v>25</v>
      </c>
      <c r="N1584" s="8">
        <f t="shared" si="241"/>
        <v>0</v>
      </c>
      <c r="O1584" s="8">
        <f t="shared" si="242"/>
        <v>50</v>
      </c>
      <c r="P1584" s="8">
        <f t="shared" si="243"/>
        <v>83.5</v>
      </c>
      <c r="Q1584" s="9">
        <f t="shared" si="244"/>
        <v>28.774999999999999</v>
      </c>
      <c r="R1584" s="9">
        <f t="shared" si="245"/>
        <v>43.375</v>
      </c>
      <c r="S1584" s="9">
        <f t="shared" si="246"/>
        <v>53.825000000000003</v>
      </c>
      <c r="T1584" s="9">
        <f t="shared" si="247"/>
        <v>39.625</v>
      </c>
      <c r="U1584" s="8">
        <f t="shared" si="248"/>
        <v>41.991666666666667</v>
      </c>
      <c r="V1584" s="8">
        <f t="shared" si="249"/>
        <v>41.400000000000006</v>
      </c>
    </row>
    <row r="1585" spans="1:22" ht="13.5" x14ac:dyDescent="0.25">
      <c r="A1585" s="3">
        <f>RSI!A1585</f>
        <v>44319</v>
      </c>
      <c r="B1585" s="2">
        <f>RSI!B1585</f>
        <v>8.1123999999999992</v>
      </c>
      <c r="C1585" s="2">
        <f>RSI!I1585</f>
        <v>66.813075978015775</v>
      </c>
      <c r="D1585" s="2">
        <f>MACD!E1585</f>
        <v>-2.877297193752959E-2</v>
      </c>
      <c r="E1585" s="2">
        <f>MACD!F1585</f>
        <v>-3.3527935545641818E-2</v>
      </c>
      <c r="F1585" s="2">
        <f>'Moving Avg'!D1585</f>
        <v>8.0113200000000013</v>
      </c>
      <c r="G1585" s="2">
        <f>'Moving Avg'!F1585</f>
        <v>7.8254399999999986</v>
      </c>
      <c r="H1585" s="2">
        <f>'Moving Avg'!G1585</f>
        <v>7.617160000000001</v>
      </c>
      <c r="I1585" s="2">
        <f>'Moving Avg'!H1585</f>
        <v>6.7589975000000031</v>
      </c>
      <c r="J1585" s="6" t="str">
        <f>OBV!F1585</f>
        <v>BULLISH</v>
      </c>
      <c r="K1585" s="6" t="str">
        <f>OBV!G1585</f>
        <v>NEUTRAL</v>
      </c>
      <c r="L1585" s="6" t="str">
        <f>OBV!H1585</f>
        <v>CONFIRMED BULLISH</v>
      </c>
      <c r="M1585" s="8">
        <f t="shared" si="240"/>
        <v>25</v>
      </c>
      <c r="N1585" s="8">
        <f t="shared" si="241"/>
        <v>0</v>
      </c>
      <c r="O1585" s="8">
        <f t="shared" si="242"/>
        <v>50</v>
      </c>
      <c r="P1585" s="8">
        <f t="shared" si="243"/>
        <v>83.5</v>
      </c>
      <c r="Q1585" s="9">
        <f t="shared" si="244"/>
        <v>28.774999999999999</v>
      </c>
      <c r="R1585" s="9">
        <f t="shared" si="245"/>
        <v>43.375</v>
      </c>
      <c r="S1585" s="9">
        <f t="shared" si="246"/>
        <v>53.825000000000003</v>
      </c>
      <c r="T1585" s="9">
        <f t="shared" si="247"/>
        <v>39.625</v>
      </c>
      <c r="U1585" s="8">
        <f t="shared" si="248"/>
        <v>41.991666666666667</v>
      </c>
      <c r="V1585" s="8">
        <f t="shared" si="249"/>
        <v>41.400000000000006</v>
      </c>
    </row>
    <row r="1586" spans="1:22" ht="13.5" x14ac:dyDescent="0.25">
      <c r="A1586" s="3">
        <f>RSI!A1586</f>
        <v>44320</v>
      </c>
      <c r="B1586" s="2">
        <f>RSI!B1586</f>
        <v>8.3469999999999995</v>
      </c>
      <c r="C1586" s="2">
        <f>RSI!I1586</f>
        <v>73.382559608926371</v>
      </c>
      <c r="D1586" s="2">
        <f>MACD!E1586</f>
        <v>-5.1494946269990294E-2</v>
      </c>
      <c r="E1586" s="2">
        <f>MACD!F1586</f>
        <v>-3.7121337690511513E-2</v>
      </c>
      <c r="F1586" s="2">
        <f>'Moving Avg'!D1586</f>
        <v>8.1286200000000015</v>
      </c>
      <c r="G1586" s="2">
        <f>'Moving Avg'!F1586</f>
        <v>7.8597300000000008</v>
      </c>
      <c r="H1586" s="2">
        <f>'Moving Avg'!G1586</f>
        <v>7.6361100000000013</v>
      </c>
      <c r="I1586" s="2">
        <f>'Moving Avg'!H1586</f>
        <v>6.7709540000000015</v>
      </c>
      <c r="J1586" s="6" t="str">
        <f>OBV!F1586</f>
        <v>BULLISH</v>
      </c>
      <c r="K1586" s="6" t="str">
        <f>OBV!G1586</f>
        <v>NEUTRAL</v>
      </c>
      <c r="L1586" s="6" t="str">
        <f>OBV!H1586</f>
        <v>CONFIRMED BULLISH</v>
      </c>
      <c r="M1586" s="8">
        <f t="shared" si="240"/>
        <v>0</v>
      </c>
      <c r="N1586" s="8">
        <f t="shared" si="241"/>
        <v>45</v>
      </c>
      <c r="O1586" s="8">
        <f t="shared" si="242"/>
        <v>50</v>
      </c>
      <c r="P1586" s="8">
        <f t="shared" si="243"/>
        <v>83.5</v>
      </c>
      <c r="Q1586" s="9">
        <f t="shared" si="244"/>
        <v>35.774999999999999</v>
      </c>
      <c r="R1586" s="9">
        <f t="shared" si="245"/>
        <v>47.375</v>
      </c>
      <c r="S1586" s="9">
        <f t="shared" si="246"/>
        <v>56.825000000000003</v>
      </c>
      <c r="T1586" s="9">
        <f t="shared" si="247"/>
        <v>44.625</v>
      </c>
      <c r="U1586" s="8">
        <f t="shared" si="248"/>
        <v>46.658333333333339</v>
      </c>
      <c r="V1586" s="8">
        <f t="shared" si="249"/>
        <v>46.150000000000006</v>
      </c>
    </row>
    <row r="1587" spans="1:22" ht="13.5" x14ac:dyDescent="0.25">
      <c r="A1587" s="3">
        <f>RSI!A1587</f>
        <v>44321</v>
      </c>
      <c r="B1587" s="2">
        <f>RSI!B1587</f>
        <v>8.3469999999999995</v>
      </c>
      <c r="C1587" s="2">
        <f>RSI!I1587</f>
        <v>73.382559608926371</v>
      </c>
      <c r="D1587" s="2">
        <f>MACD!E1587</f>
        <v>-0.10727774728522288</v>
      </c>
      <c r="E1587" s="2">
        <f>MACD!F1587</f>
        <v>-5.1152619609453789E-2</v>
      </c>
      <c r="F1587" s="2">
        <f>'Moving Avg'!D1587</f>
        <v>8.2098399999999998</v>
      </c>
      <c r="G1587" s="2">
        <f>'Moving Avg'!F1587</f>
        <v>7.8940200000000003</v>
      </c>
      <c r="H1587" s="2">
        <f>'Moving Avg'!G1587</f>
        <v>7.6572259999999996</v>
      </c>
      <c r="I1587" s="2">
        <f>'Moving Avg'!H1587</f>
        <v>6.7824595000000008</v>
      </c>
      <c r="J1587" s="6" t="str">
        <f>OBV!F1587</f>
        <v>BULLISH</v>
      </c>
      <c r="K1587" s="6" t="str">
        <f>OBV!G1587</f>
        <v>NEUTRAL</v>
      </c>
      <c r="L1587" s="6" t="str">
        <f>OBV!H1587</f>
        <v>CONFIRMED BULLISH</v>
      </c>
      <c r="M1587" s="8">
        <f t="shared" si="240"/>
        <v>0</v>
      </c>
      <c r="N1587" s="8">
        <f t="shared" si="241"/>
        <v>100</v>
      </c>
      <c r="O1587" s="8">
        <f t="shared" si="242"/>
        <v>50</v>
      </c>
      <c r="P1587" s="8">
        <f t="shared" si="243"/>
        <v>83.5</v>
      </c>
      <c r="Q1587" s="9">
        <f t="shared" si="244"/>
        <v>55.024999999999999</v>
      </c>
      <c r="R1587" s="9">
        <f t="shared" si="245"/>
        <v>58.375</v>
      </c>
      <c r="S1587" s="9">
        <f t="shared" si="246"/>
        <v>65.075000000000003</v>
      </c>
      <c r="T1587" s="9">
        <f t="shared" si="247"/>
        <v>58.375</v>
      </c>
      <c r="U1587" s="8">
        <f t="shared" si="248"/>
        <v>59.491666666666674</v>
      </c>
      <c r="V1587" s="8">
        <f t="shared" si="249"/>
        <v>59.212500000000006</v>
      </c>
    </row>
    <row r="1588" spans="1:22" ht="13.5" x14ac:dyDescent="0.25">
      <c r="A1588" s="3">
        <f>RSI!A1588</f>
        <v>44322</v>
      </c>
      <c r="B1588" s="2">
        <f>RSI!B1588</f>
        <v>8.5906000000000002</v>
      </c>
      <c r="C1588" s="2">
        <f>RSI!I1588</f>
        <v>78.506366142448115</v>
      </c>
      <c r="D1588" s="2">
        <f>MACD!E1588</f>
        <v>-0.18939387061869351</v>
      </c>
      <c r="E1588" s="2">
        <f>MACD!F1588</f>
        <v>-7.8800869811301744E-2</v>
      </c>
      <c r="F1588" s="2">
        <f>'Moving Avg'!D1588</f>
        <v>8.3036799999999999</v>
      </c>
      <c r="G1588" s="2">
        <f>'Moving Avg'!F1588</f>
        <v>7.9355250000000002</v>
      </c>
      <c r="H1588" s="2">
        <f>'Moving Avg'!G1588</f>
        <v>7.6850180000000003</v>
      </c>
      <c r="I1588" s="2">
        <f>'Moving Avg'!H1588</f>
        <v>6.7951830000000006</v>
      </c>
      <c r="J1588" s="6" t="str">
        <f>OBV!F1588</f>
        <v>BULLISH</v>
      </c>
      <c r="K1588" s="6" t="str">
        <f>OBV!G1588</f>
        <v>NEUTRAL</v>
      </c>
      <c r="L1588" s="6" t="str">
        <f>OBV!H1588</f>
        <v>CONFIRMED BULLISH</v>
      </c>
      <c r="M1588" s="8">
        <f t="shared" si="240"/>
        <v>0</v>
      </c>
      <c r="N1588" s="8">
        <f t="shared" si="241"/>
        <v>100</v>
      </c>
      <c r="O1588" s="8">
        <f t="shared" si="242"/>
        <v>50</v>
      </c>
      <c r="P1588" s="8">
        <f t="shared" si="243"/>
        <v>83.5</v>
      </c>
      <c r="Q1588" s="9">
        <f t="shared" si="244"/>
        <v>55.024999999999999</v>
      </c>
      <c r="R1588" s="9">
        <f t="shared" si="245"/>
        <v>58.375</v>
      </c>
      <c r="S1588" s="9">
        <f t="shared" si="246"/>
        <v>65.075000000000003</v>
      </c>
      <c r="T1588" s="9">
        <f t="shared" si="247"/>
        <v>58.375</v>
      </c>
      <c r="U1588" s="8">
        <f t="shared" si="248"/>
        <v>59.491666666666674</v>
      </c>
      <c r="V1588" s="8">
        <f t="shared" si="249"/>
        <v>59.212500000000006</v>
      </c>
    </row>
    <row r="1589" spans="1:22" ht="13.5" x14ac:dyDescent="0.25">
      <c r="A1589" s="3">
        <f>RSI!A1589</f>
        <v>44323</v>
      </c>
      <c r="B1589" s="2">
        <f>RSI!B1589</f>
        <v>8.7079000000000004</v>
      </c>
      <c r="C1589" s="2">
        <f>RSI!I1589</f>
        <v>80.457193251450249</v>
      </c>
      <c r="D1589" s="2">
        <f>MACD!E1589</f>
        <v>-0.23706953567347888</v>
      </c>
      <c r="E1589" s="2">
        <f>MACD!F1589</f>
        <v>-0.11045460298373719</v>
      </c>
      <c r="F1589" s="2">
        <f>'Moving Avg'!D1589</f>
        <v>8.4209800000000001</v>
      </c>
      <c r="G1589" s="2">
        <f>'Moving Avg'!F1589</f>
        <v>7.9941749999999985</v>
      </c>
      <c r="H1589" s="2">
        <f>'Moving Avg'!G1589</f>
        <v>7.7147959999999989</v>
      </c>
      <c r="I1589" s="2">
        <f>'Moving Avg'!H1589</f>
        <v>6.8085830000000023</v>
      </c>
      <c r="J1589" s="6" t="str">
        <f>OBV!F1589</f>
        <v>BULLISH</v>
      </c>
      <c r="K1589" s="6" t="str">
        <f>OBV!G1589</f>
        <v>NEUTRAL</v>
      </c>
      <c r="L1589" s="6" t="str">
        <f>OBV!H1589</f>
        <v>CONFIRMED BULLISH</v>
      </c>
      <c r="M1589" s="8">
        <f t="shared" si="240"/>
        <v>0</v>
      </c>
      <c r="N1589" s="8">
        <f t="shared" si="241"/>
        <v>100</v>
      </c>
      <c r="O1589" s="8">
        <f t="shared" si="242"/>
        <v>50</v>
      </c>
      <c r="P1589" s="8">
        <f t="shared" si="243"/>
        <v>83.5</v>
      </c>
      <c r="Q1589" s="9">
        <f t="shared" si="244"/>
        <v>55.024999999999999</v>
      </c>
      <c r="R1589" s="9">
        <f t="shared" si="245"/>
        <v>58.375</v>
      </c>
      <c r="S1589" s="9">
        <f t="shared" si="246"/>
        <v>65.075000000000003</v>
      </c>
      <c r="T1589" s="9">
        <f t="shared" si="247"/>
        <v>58.375</v>
      </c>
      <c r="U1589" s="8">
        <f t="shared" si="248"/>
        <v>59.491666666666674</v>
      </c>
      <c r="V1589" s="8">
        <f t="shared" si="249"/>
        <v>59.212500000000006</v>
      </c>
    </row>
    <row r="1590" spans="1:22" ht="13.5" x14ac:dyDescent="0.25">
      <c r="A1590" s="3">
        <f>RSI!A1590</f>
        <v>44326</v>
      </c>
      <c r="B1590" s="2">
        <f>RSI!B1590</f>
        <v>8.5725999999999996</v>
      </c>
      <c r="C1590" s="2">
        <f>RSI!I1590</f>
        <v>72.305214782561691</v>
      </c>
      <c r="D1590" s="2">
        <f>MACD!E1590</f>
        <v>-0.27198101643522321</v>
      </c>
      <c r="E1590" s="2">
        <f>MACD!F1590</f>
        <v>-0.14275988567403441</v>
      </c>
      <c r="F1590" s="2">
        <f>'Moving Avg'!D1590</f>
        <v>8.5130200000000009</v>
      </c>
      <c r="G1590" s="2">
        <f>'Moving Avg'!F1590</f>
        <v>8.0347799999999978</v>
      </c>
      <c r="H1590" s="2">
        <f>'Moving Avg'!G1590</f>
        <v>7.7400619999999991</v>
      </c>
      <c r="I1590" s="2">
        <f>'Moving Avg'!H1590</f>
        <v>6.8209905000000015</v>
      </c>
      <c r="J1590" s="6" t="str">
        <f>OBV!F1590</f>
        <v>BULLISH</v>
      </c>
      <c r="K1590" s="6" t="str">
        <f>OBV!G1590</f>
        <v>NEUTRAL</v>
      </c>
      <c r="L1590" s="6" t="str">
        <f>OBV!H1590</f>
        <v>CONFIRMED BULLISH</v>
      </c>
      <c r="M1590" s="8">
        <f t="shared" si="240"/>
        <v>0</v>
      </c>
      <c r="N1590" s="8">
        <f t="shared" si="241"/>
        <v>100</v>
      </c>
      <c r="O1590" s="8">
        <f t="shared" si="242"/>
        <v>50</v>
      </c>
      <c r="P1590" s="8">
        <f t="shared" si="243"/>
        <v>83.5</v>
      </c>
      <c r="Q1590" s="9">
        <f t="shared" si="244"/>
        <v>55.024999999999999</v>
      </c>
      <c r="R1590" s="9">
        <f t="shared" si="245"/>
        <v>58.375</v>
      </c>
      <c r="S1590" s="9">
        <f t="shared" si="246"/>
        <v>65.075000000000003</v>
      </c>
      <c r="T1590" s="9">
        <f t="shared" si="247"/>
        <v>58.375</v>
      </c>
      <c r="U1590" s="8">
        <f t="shared" si="248"/>
        <v>59.491666666666674</v>
      </c>
      <c r="V1590" s="8">
        <f t="shared" si="249"/>
        <v>59.212500000000006</v>
      </c>
    </row>
    <row r="1591" spans="1:22" ht="13.5" x14ac:dyDescent="0.25">
      <c r="A1591" s="3">
        <f>RSI!A1591</f>
        <v>44327</v>
      </c>
      <c r="B1591" s="2">
        <f>RSI!B1591</f>
        <v>8.6357999999999997</v>
      </c>
      <c r="C1591" s="2">
        <f>RSI!I1591</f>
        <v>73.648321126177706</v>
      </c>
      <c r="D1591" s="2">
        <f>MACD!E1591</f>
        <v>-0.31659450117521892</v>
      </c>
      <c r="E1591" s="2">
        <f>MACD!F1591</f>
        <v>-0.17752680877427132</v>
      </c>
      <c r="F1591" s="2">
        <f>'Moving Avg'!D1591</f>
        <v>8.5707799999999992</v>
      </c>
      <c r="G1591" s="2">
        <f>'Moving Avg'!F1591</f>
        <v>8.0740349999999985</v>
      </c>
      <c r="H1591" s="2">
        <f>'Moving Avg'!G1591</f>
        <v>7.7709239999999999</v>
      </c>
      <c r="I1591" s="2">
        <f>'Moving Avg'!H1591</f>
        <v>6.833534000000002</v>
      </c>
      <c r="J1591" s="6" t="str">
        <f>OBV!F1591</f>
        <v>BULLISH</v>
      </c>
      <c r="K1591" s="6" t="str">
        <f>OBV!G1591</f>
        <v>NEUTRAL</v>
      </c>
      <c r="L1591" s="6" t="str">
        <f>OBV!H1591</f>
        <v>CONFIRMED BULLISH</v>
      </c>
      <c r="M1591" s="8">
        <f t="shared" si="240"/>
        <v>0</v>
      </c>
      <c r="N1591" s="8">
        <f t="shared" si="241"/>
        <v>100</v>
      </c>
      <c r="O1591" s="8">
        <f t="shared" si="242"/>
        <v>50</v>
      </c>
      <c r="P1591" s="8">
        <f t="shared" si="243"/>
        <v>83.5</v>
      </c>
      <c r="Q1591" s="9">
        <f t="shared" si="244"/>
        <v>55.024999999999999</v>
      </c>
      <c r="R1591" s="9">
        <f t="shared" si="245"/>
        <v>58.375</v>
      </c>
      <c r="S1591" s="9">
        <f t="shared" si="246"/>
        <v>65.075000000000003</v>
      </c>
      <c r="T1591" s="9">
        <f t="shared" si="247"/>
        <v>58.375</v>
      </c>
      <c r="U1591" s="8">
        <f t="shared" si="248"/>
        <v>59.491666666666674</v>
      </c>
      <c r="V1591" s="8">
        <f t="shared" si="249"/>
        <v>59.212500000000006</v>
      </c>
    </row>
    <row r="1592" spans="1:22" ht="13.5" x14ac:dyDescent="0.25">
      <c r="A1592" s="3">
        <f>RSI!A1592</f>
        <v>44333</v>
      </c>
      <c r="B1592" s="2">
        <f>RSI!B1592</f>
        <v>8.4824000000000002</v>
      </c>
      <c r="C1592" s="2">
        <f>RSI!I1592</f>
        <v>65.36252599232597</v>
      </c>
      <c r="D1592" s="2">
        <f>MACD!E1592</f>
        <v>-0.31879829120028536</v>
      </c>
      <c r="E1592" s="2">
        <f>MACD!F1592</f>
        <v>-0.20578110525947413</v>
      </c>
      <c r="F1592" s="2">
        <f>'Moving Avg'!D1592</f>
        <v>8.5978600000000007</v>
      </c>
      <c r="G1592" s="2">
        <f>'Moving Avg'!F1592</f>
        <v>8.1056199999999983</v>
      </c>
      <c r="H1592" s="2">
        <f>'Moving Avg'!G1592</f>
        <v>7.798718</v>
      </c>
      <c r="I1592" s="2">
        <f>'Moving Avg'!H1592</f>
        <v>6.8454905000000021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  <c r="M1592" s="8">
        <f t="shared" si="240"/>
        <v>25</v>
      </c>
      <c r="N1592" s="8">
        <f t="shared" si="241"/>
        <v>100</v>
      </c>
      <c r="O1592" s="8">
        <f t="shared" si="242"/>
        <v>50</v>
      </c>
      <c r="P1592" s="8">
        <f t="shared" si="243"/>
        <v>83.5</v>
      </c>
      <c r="Q1592" s="9">
        <f t="shared" si="244"/>
        <v>63.774999999999999</v>
      </c>
      <c r="R1592" s="9">
        <f t="shared" si="245"/>
        <v>63.375</v>
      </c>
      <c r="S1592" s="9">
        <f t="shared" si="246"/>
        <v>68.825000000000003</v>
      </c>
      <c r="T1592" s="9">
        <f t="shared" si="247"/>
        <v>64.625</v>
      </c>
      <c r="U1592" s="8">
        <f t="shared" si="248"/>
        <v>65.325000000000003</v>
      </c>
      <c r="V1592" s="8">
        <f t="shared" si="249"/>
        <v>65.150000000000006</v>
      </c>
    </row>
    <row r="1593" spans="1:22" ht="13.5" x14ac:dyDescent="0.25">
      <c r="A1593" s="3">
        <f>RSI!A1593</f>
        <v>44334</v>
      </c>
      <c r="B1593" s="2">
        <f>RSI!B1593</f>
        <v>8.5274999999999999</v>
      </c>
      <c r="C1593" s="2">
        <f>RSI!I1593</f>
        <v>66.553912102059968</v>
      </c>
      <c r="D1593" s="2">
        <f>MACD!E1593</f>
        <v>-0.29863432849969307</v>
      </c>
      <c r="E1593" s="2">
        <f>MACD!F1593</f>
        <v>-0.22435174990751794</v>
      </c>
      <c r="F1593" s="2">
        <f>'Moving Avg'!D1593</f>
        <v>8.5852399999999989</v>
      </c>
      <c r="G1593" s="2">
        <f>'Moving Avg'!F1593</f>
        <v>8.1394599999999979</v>
      </c>
      <c r="H1593" s="2">
        <f>'Moving Avg'!G1593</f>
        <v>7.8283159999999983</v>
      </c>
      <c r="I1593" s="2">
        <f>'Moving Avg'!H1593</f>
        <v>6.8576725000000014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  <c r="M1593" s="8">
        <f t="shared" si="240"/>
        <v>25</v>
      </c>
      <c r="N1593" s="8">
        <f t="shared" si="241"/>
        <v>100</v>
      </c>
      <c r="O1593" s="8">
        <f t="shared" si="242"/>
        <v>50</v>
      </c>
      <c r="P1593" s="8">
        <f t="shared" si="243"/>
        <v>16.5</v>
      </c>
      <c r="Q1593" s="9">
        <f t="shared" si="244"/>
        <v>53.725000000000001</v>
      </c>
      <c r="R1593" s="9">
        <f t="shared" si="245"/>
        <v>46.625</v>
      </c>
      <c r="S1593" s="9">
        <f t="shared" si="246"/>
        <v>38.674999999999997</v>
      </c>
      <c r="T1593" s="9">
        <f t="shared" si="247"/>
        <v>47.875</v>
      </c>
      <c r="U1593" s="8">
        <f t="shared" si="248"/>
        <v>46.341666666666661</v>
      </c>
      <c r="V1593" s="8">
        <f t="shared" si="249"/>
        <v>46.724999999999994</v>
      </c>
    </row>
    <row r="1594" spans="1:22" ht="13.5" x14ac:dyDescent="0.25">
      <c r="A1594" s="3">
        <f>RSI!A1594</f>
        <v>44335</v>
      </c>
      <c r="B1594" s="2">
        <f>RSI!B1594</f>
        <v>8.5274999999999999</v>
      </c>
      <c r="C1594" s="2">
        <f>RSI!I1594</f>
        <v>66.553912102059968</v>
      </c>
      <c r="D1594" s="2">
        <f>MACD!E1594</f>
        <v>-0.28406103204196675</v>
      </c>
      <c r="E1594" s="2">
        <f>MACD!F1594</f>
        <v>-0.23629360633440771</v>
      </c>
      <c r="F1594" s="2">
        <f>'Moving Avg'!D1594</f>
        <v>8.5491600000000005</v>
      </c>
      <c r="G1594" s="2">
        <f>'Moving Avg'!F1594</f>
        <v>8.1714949999999984</v>
      </c>
      <c r="H1594" s="2">
        <f>'Moving Avg'!G1594</f>
        <v>7.8501539999999981</v>
      </c>
      <c r="I1594" s="2">
        <f>'Moving Avg'!H1594</f>
        <v>6.8691780000000007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  <c r="M1594" s="8">
        <f t="shared" si="240"/>
        <v>25</v>
      </c>
      <c r="N1594" s="8">
        <f t="shared" si="241"/>
        <v>100</v>
      </c>
      <c r="O1594" s="8">
        <f t="shared" si="242"/>
        <v>50</v>
      </c>
      <c r="P1594" s="8">
        <f t="shared" si="243"/>
        <v>16.5</v>
      </c>
      <c r="Q1594" s="9">
        <f t="shared" si="244"/>
        <v>53.725000000000001</v>
      </c>
      <c r="R1594" s="9">
        <f t="shared" si="245"/>
        <v>46.625</v>
      </c>
      <c r="S1594" s="9">
        <f t="shared" si="246"/>
        <v>38.674999999999997</v>
      </c>
      <c r="T1594" s="9">
        <f t="shared" si="247"/>
        <v>47.875</v>
      </c>
      <c r="U1594" s="8">
        <f t="shared" si="248"/>
        <v>46.341666666666661</v>
      </c>
      <c r="V1594" s="8">
        <f t="shared" si="249"/>
        <v>46.724999999999994</v>
      </c>
    </row>
    <row r="1595" spans="1:22" ht="13.5" x14ac:dyDescent="0.25">
      <c r="A1595" s="3">
        <f>RSI!A1595</f>
        <v>44336</v>
      </c>
      <c r="B1595" s="2">
        <f>RSI!B1595</f>
        <v>8.4733000000000001</v>
      </c>
      <c r="C1595" s="2">
        <f>RSI!I1595</f>
        <v>63.509274662094732</v>
      </c>
      <c r="D1595" s="2">
        <f>MACD!E1595</f>
        <v>-0.2714037652213328</v>
      </c>
      <c r="E1595" s="2">
        <f>MACD!F1595</f>
        <v>-0.24331563811179274</v>
      </c>
      <c r="F1595" s="2">
        <f>'Moving Avg'!D1595</f>
        <v>8.529300000000001</v>
      </c>
      <c r="G1595" s="2">
        <f>'Moving Avg'!F1595</f>
        <v>8.2008199999999984</v>
      </c>
      <c r="H1595" s="2">
        <f>'Moving Avg'!G1595</f>
        <v>7.8705479999999977</v>
      </c>
      <c r="I1595" s="2">
        <f>'Moving Avg'!H1595</f>
        <v>6.8804125000000012</v>
      </c>
      <c r="J1595" s="6" t="str">
        <f>OBV!F1595</f>
        <v>BULLISH</v>
      </c>
      <c r="K1595" s="6" t="str">
        <f>OBV!G1595</f>
        <v>NEUTRAL</v>
      </c>
      <c r="L1595" s="6" t="str">
        <f>OBV!H1595</f>
        <v>BULLISH DIVERGENCE</v>
      </c>
      <c r="M1595" s="8">
        <f t="shared" si="240"/>
        <v>25</v>
      </c>
      <c r="N1595" s="8">
        <f t="shared" si="241"/>
        <v>100</v>
      </c>
      <c r="O1595" s="8">
        <f t="shared" si="242"/>
        <v>50</v>
      </c>
      <c r="P1595" s="8">
        <f t="shared" si="243"/>
        <v>66.5</v>
      </c>
      <c r="Q1595" s="9">
        <f t="shared" si="244"/>
        <v>61.225000000000001</v>
      </c>
      <c r="R1595" s="9">
        <f t="shared" si="245"/>
        <v>59.125</v>
      </c>
      <c r="S1595" s="9">
        <f t="shared" si="246"/>
        <v>61.174999999999997</v>
      </c>
      <c r="T1595" s="9">
        <f t="shared" si="247"/>
        <v>60.375</v>
      </c>
      <c r="U1595" s="8">
        <f t="shared" si="248"/>
        <v>60.508333333333326</v>
      </c>
      <c r="V1595" s="8">
        <f t="shared" si="249"/>
        <v>60.474999999999994</v>
      </c>
    </row>
    <row r="1596" spans="1:22" ht="13.5" x14ac:dyDescent="0.25">
      <c r="A1596" s="3">
        <f>RSI!A1596</f>
        <v>44337</v>
      </c>
      <c r="B1596" s="2">
        <f>RSI!B1596</f>
        <v>8.5545000000000009</v>
      </c>
      <c r="C1596" s="2">
        <f>RSI!I1596</f>
        <v>66.017458025498257</v>
      </c>
      <c r="D1596" s="2">
        <f>MACD!E1596</f>
        <v>-0.23242951041631965</v>
      </c>
      <c r="E1596" s="2">
        <f>MACD!F1596</f>
        <v>-0.24113841257269814</v>
      </c>
      <c r="F1596" s="2">
        <f>'Moving Avg'!D1596</f>
        <v>8.5130400000000002</v>
      </c>
      <c r="G1596" s="2">
        <f>'Moving Avg'!F1596</f>
        <v>8.2342049999999993</v>
      </c>
      <c r="H1596" s="2">
        <f>'Moving Avg'!G1596</f>
        <v>7.8918439999999972</v>
      </c>
      <c r="I1596" s="2">
        <f>'Moving Avg'!H1596</f>
        <v>6.8925945000000013</v>
      </c>
      <c r="J1596" s="6" t="str">
        <f>OBV!F1596</f>
        <v>BULLISH</v>
      </c>
      <c r="K1596" s="6" t="str">
        <f>OBV!G1596</f>
        <v>NEUTRAL</v>
      </c>
      <c r="L1596" s="6" t="str">
        <f>OBV!H1596</f>
        <v>BULLISH DIVERGENCE</v>
      </c>
      <c r="M1596" s="8">
        <f t="shared" si="240"/>
        <v>25</v>
      </c>
      <c r="N1596" s="8">
        <f t="shared" si="241"/>
        <v>0</v>
      </c>
      <c r="O1596" s="8">
        <f t="shared" si="242"/>
        <v>50</v>
      </c>
      <c r="P1596" s="8">
        <f t="shared" si="243"/>
        <v>66.5</v>
      </c>
      <c r="Q1596" s="9">
        <f t="shared" si="244"/>
        <v>26.225000000000001</v>
      </c>
      <c r="R1596" s="9">
        <f t="shared" si="245"/>
        <v>39.125</v>
      </c>
      <c r="S1596" s="9">
        <f t="shared" si="246"/>
        <v>46.174999999999997</v>
      </c>
      <c r="T1596" s="9">
        <f t="shared" si="247"/>
        <v>35.375</v>
      </c>
      <c r="U1596" s="8">
        <f t="shared" si="248"/>
        <v>37.174999999999997</v>
      </c>
      <c r="V1596" s="8">
        <f t="shared" si="249"/>
        <v>36.724999999999994</v>
      </c>
    </row>
    <row r="1597" spans="1:22" ht="13.5" x14ac:dyDescent="0.25">
      <c r="A1597" s="3">
        <f>RSI!A1597</f>
        <v>44340</v>
      </c>
      <c r="B1597" s="2">
        <f>RSI!B1597</f>
        <v>8.5455000000000005</v>
      </c>
      <c r="C1597" s="2">
        <f>RSI!I1597</f>
        <v>65.480230630373342</v>
      </c>
      <c r="D1597" s="2">
        <f>MACD!E1597</f>
        <v>-0.20094336194610918</v>
      </c>
      <c r="E1597" s="2">
        <f>MACD!F1597</f>
        <v>-0.23309940244738034</v>
      </c>
      <c r="F1597" s="2">
        <f>'Moving Avg'!D1597</f>
        <v>8.525660000000002</v>
      </c>
      <c r="G1597" s="2">
        <f>'Moving Avg'!F1597</f>
        <v>8.2779699999999998</v>
      </c>
      <c r="H1597" s="2">
        <f>'Moving Avg'!G1597</f>
        <v>7.911153999999998</v>
      </c>
      <c r="I1597" s="2">
        <f>'Moving Avg'!H1597</f>
        <v>6.9047315000000014</v>
      </c>
      <c r="J1597" s="6" t="str">
        <f>OBV!F1597</f>
        <v>BULLISH</v>
      </c>
      <c r="K1597" s="6" t="str">
        <f>OBV!G1597</f>
        <v>NEUTRAL</v>
      </c>
      <c r="L1597" s="6" t="str">
        <f>OBV!H1597</f>
        <v>CONFIRMED BULLISH</v>
      </c>
      <c r="M1597" s="8">
        <f t="shared" si="240"/>
        <v>25</v>
      </c>
      <c r="N1597" s="8">
        <f t="shared" si="241"/>
        <v>0</v>
      </c>
      <c r="O1597" s="8">
        <f t="shared" si="242"/>
        <v>50</v>
      </c>
      <c r="P1597" s="8">
        <f t="shared" si="243"/>
        <v>83.5</v>
      </c>
      <c r="Q1597" s="9">
        <f t="shared" si="244"/>
        <v>28.774999999999999</v>
      </c>
      <c r="R1597" s="9">
        <f t="shared" si="245"/>
        <v>43.375</v>
      </c>
      <c r="S1597" s="9">
        <f t="shared" si="246"/>
        <v>53.825000000000003</v>
      </c>
      <c r="T1597" s="9">
        <f t="shared" si="247"/>
        <v>39.625</v>
      </c>
      <c r="U1597" s="8">
        <f t="shared" si="248"/>
        <v>41.991666666666667</v>
      </c>
      <c r="V1597" s="8">
        <f t="shared" si="249"/>
        <v>41.400000000000006</v>
      </c>
    </row>
    <row r="1598" spans="1:22" ht="13.5" x14ac:dyDescent="0.25">
      <c r="A1598" s="3">
        <f>RSI!A1598</f>
        <v>44341</v>
      </c>
      <c r="B1598" s="2">
        <f>RSI!B1598</f>
        <v>8.5545000000000009</v>
      </c>
      <c r="C1598" s="2">
        <f>RSI!I1598</f>
        <v>65.780120990569102</v>
      </c>
      <c r="D1598" s="2">
        <f>MACD!E1598</f>
        <v>-0.13943662611393748</v>
      </c>
      <c r="E1598" s="2">
        <f>MACD!F1598</f>
        <v>-0.21436684718069179</v>
      </c>
      <c r="F1598" s="2">
        <f>'Moving Avg'!D1598</f>
        <v>8.5310600000000001</v>
      </c>
      <c r="G1598" s="2">
        <f>'Moving Avg'!F1598</f>
        <v>8.3266949999999973</v>
      </c>
      <c r="H1598" s="2">
        <f>'Moving Avg'!G1598</f>
        <v>7.9324499999999976</v>
      </c>
      <c r="I1598" s="2">
        <f>'Moving Avg'!H1598</f>
        <v>6.9169135000000006</v>
      </c>
      <c r="J1598" s="6" t="str">
        <f>OBV!F1598</f>
        <v>BULLISH</v>
      </c>
      <c r="K1598" s="6" t="str">
        <f>OBV!G1598</f>
        <v>NEUTRAL</v>
      </c>
      <c r="L1598" s="6" t="str">
        <f>OBV!H1598</f>
        <v>CONFIRMED BULLISH</v>
      </c>
      <c r="M1598" s="8">
        <f t="shared" si="240"/>
        <v>25</v>
      </c>
      <c r="N1598" s="8">
        <f t="shared" si="241"/>
        <v>0</v>
      </c>
      <c r="O1598" s="8">
        <f t="shared" si="242"/>
        <v>50</v>
      </c>
      <c r="P1598" s="8">
        <f t="shared" si="243"/>
        <v>83.5</v>
      </c>
      <c r="Q1598" s="9">
        <f t="shared" si="244"/>
        <v>28.774999999999999</v>
      </c>
      <c r="R1598" s="9">
        <f t="shared" si="245"/>
        <v>43.375</v>
      </c>
      <c r="S1598" s="9">
        <f t="shared" si="246"/>
        <v>53.825000000000003</v>
      </c>
      <c r="T1598" s="9">
        <f t="shared" si="247"/>
        <v>39.625</v>
      </c>
      <c r="U1598" s="8">
        <f t="shared" si="248"/>
        <v>41.991666666666667</v>
      </c>
      <c r="V1598" s="8">
        <f t="shared" si="249"/>
        <v>41.400000000000006</v>
      </c>
    </row>
    <row r="1599" spans="1:22" ht="13.5" x14ac:dyDescent="0.25">
      <c r="A1599" s="3">
        <f>RSI!A1599</f>
        <v>44342</v>
      </c>
      <c r="B1599" s="2">
        <f>RSI!B1599</f>
        <v>8.5635999999999992</v>
      </c>
      <c r="C1599" s="2">
        <f>RSI!I1599</f>
        <v>66.100797880530564</v>
      </c>
      <c r="D1599" s="2">
        <f>MACD!E1599</f>
        <v>-7.1875090905097139E-2</v>
      </c>
      <c r="E1599" s="2">
        <f>MACD!F1599</f>
        <v>-0.18586849592557289</v>
      </c>
      <c r="F1599" s="2">
        <f>'Moving Avg'!D1599</f>
        <v>8.5382800000000003</v>
      </c>
      <c r="G1599" s="2">
        <f>'Moving Avg'!F1599</f>
        <v>8.3645949999999996</v>
      </c>
      <c r="H1599" s="2">
        <f>'Moving Avg'!G1599</f>
        <v>7.9504979999999978</v>
      </c>
      <c r="I1599" s="2">
        <f>'Moving Avg'!H1599</f>
        <v>6.9299530000000011</v>
      </c>
      <c r="J1599" s="6" t="str">
        <f>OBV!F1599</f>
        <v>BULLISH</v>
      </c>
      <c r="K1599" s="6" t="str">
        <f>OBV!G1599</f>
        <v>NEUTRAL</v>
      </c>
      <c r="L1599" s="6" t="str">
        <f>OBV!H1599</f>
        <v>CONFIRMED BULLISH</v>
      </c>
      <c r="M1599" s="8">
        <f t="shared" si="240"/>
        <v>25</v>
      </c>
      <c r="N1599" s="8">
        <f t="shared" si="241"/>
        <v>0</v>
      </c>
      <c r="O1599" s="8">
        <f t="shared" si="242"/>
        <v>50</v>
      </c>
      <c r="P1599" s="8">
        <f t="shared" si="243"/>
        <v>83.5</v>
      </c>
      <c r="Q1599" s="9">
        <f t="shared" si="244"/>
        <v>28.774999999999999</v>
      </c>
      <c r="R1599" s="9">
        <f t="shared" si="245"/>
        <v>43.375</v>
      </c>
      <c r="S1599" s="9">
        <f t="shared" si="246"/>
        <v>53.825000000000003</v>
      </c>
      <c r="T1599" s="9">
        <f t="shared" si="247"/>
        <v>39.625</v>
      </c>
      <c r="U1599" s="8">
        <f t="shared" si="248"/>
        <v>41.991666666666667</v>
      </c>
      <c r="V1599" s="8">
        <f t="shared" si="249"/>
        <v>41.400000000000006</v>
      </c>
    </row>
    <row r="1600" spans="1:22" ht="13.5" x14ac:dyDescent="0.25">
      <c r="A1600" s="3">
        <f>RSI!A1600</f>
        <v>44343</v>
      </c>
      <c r="B1600" s="2">
        <f>RSI!B1600</f>
        <v>8.5545000000000009</v>
      </c>
      <c r="C1600" s="2">
        <f>RSI!I1600</f>
        <v>65.440378696040028</v>
      </c>
      <c r="D1600" s="2">
        <f>MACD!E1600</f>
        <v>-3.6620040916346852E-2</v>
      </c>
      <c r="E1600" s="2">
        <f>MACD!F1600</f>
        <v>-0.15601880492372769</v>
      </c>
      <c r="F1600" s="2">
        <f>'Moving Avg'!D1600</f>
        <v>8.5545200000000001</v>
      </c>
      <c r="G1600" s="2">
        <f>'Moving Avg'!F1600</f>
        <v>8.4020399999999995</v>
      </c>
      <c r="H1600" s="2">
        <f>'Moving Avg'!G1600</f>
        <v>7.9685439999999979</v>
      </c>
      <c r="I1600" s="2">
        <f>'Moving Avg'!H1600</f>
        <v>6.9422700000000006</v>
      </c>
      <c r="J1600" s="6" t="str">
        <f>OBV!F1600</f>
        <v>BULLISH</v>
      </c>
      <c r="K1600" s="6" t="str">
        <f>OBV!G1600</f>
        <v>NEUTRAL</v>
      </c>
      <c r="L1600" s="6" t="str">
        <f>OBV!H1600</f>
        <v>CONFIRMED BULLISH</v>
      </c>
      <c r="M1600" s="8">
        <f t="shared" si="240"/>
        <v>25</v>
      </c>
      <c r="N1600" s="8">
        <f t="shared" si="241"/>
        <v>0</v>
      </c>
      <c r="O1600" s="8">
        <f t="shared" si="242"/>
        <v>50</v>
      </c>
      <c r="P1600" s="8">
        <f t="shared" si="243"/>
        <v>83.5</v>
      </c>
      <c r="Q1600" s="9">
        <f t="shared" si="244"/>
        <v>28.774999999999999</v>
      </c>
      <c r="R1600" s="9">
        <f t="shared" si="245"/>
        <v>43.375</v>
      </c>
      <c r="S1600" s="9">
        <f t="shared" si="246"/>
        <v>53.825000000000003</v>
      </c>
      <c r="T1600" s="9">
        <f t="shared" si="247"/>
        <v>39.625</v>
      </c>
      <c r="U1600" s="8">
        <f t="shared" si="248"/>
        <v>41.991666666666667</v>
      </c>
      <c r="V1600" s="8">
        <f t="shared" si="249"/>
        <v>41.400000000000006</v>
      </c>
    </row>
    <row r="1601" spans="1:22" ht="13.5" x14ac:dyDescent="0.25">
      <c r="A1601" s="3">
        <f>RSI!A1601</f>
        <v>44344</v>
      </c>
      <c r="B1601" s="2">
        <f>RSI!B1601</f>
        <v>8.4824000000000002</v>
      </c>
      <c r="C1601" s="2">
        <f>RSI!I1601</f>
        <v>60.299850233937917</v>
      </c>
      <c r="D1601" s="2">
        <f>MACD!E1601</f>
        <v>6.6888448687585367E-3</v>
      </c>
      <c r="E1601" s="2">
        <f>MACD!F1601</f>
        <v>-0.12347727496523045</v>
      </c>
      <c r="F1601" s="2">
        <f>'Moving Avg'!D1601</f>
        <v>8.5401000000000007</v>
      </c>
      <c r="G1601" s="2">
        <f>'Moving Avg'!F1601</f>
        <v>8.4381349999999991</v>
      </c>
      <c r="H1601" s="2">
        <f>'Moving Avg'!G1601</f>
        <v>7.9858699999999976</v>
      </c>
      <c r="I1601" s="2">
        <f>'Moving Avg'!H1601</f>
        <v>6.9541365000000015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0"/>
        <v>25</v>
      </c>
      <c r="N1601" s="8">
        <f t="shared" si="241"/>
        <v>0</v>
      </c>
      <c r="O1601" s="8">
        <f t="shared" si="242"/>
        <v>50</v>
      </c>
      <c r="P1601" s="8">
        <f t="shared" si="243"/>
        <v>16.5</v>
      </c>
      <c r="Q1601" s="9">
        <f t="shared" si="244"/>
        <v>18.725000000000001</v>
      </c>
      <c r="R1601" s="9">
        <f t="shared" si="245"/>
        <v>26.625</v>
      </c>
      <c r="S1601" s="9">
        <f t="shared" si="246"/>
        <v>23.675000000000001</v>
      </c>
      <c r="T1601" s="9">
        <f t="shared" si="247"/>
        <v>22.875</v>
      </c>
      <c r="U1601" s="8">
        <f t="shared" si="248"/>
        <v>23.008333333333336</v>
      </c>
      <c r="V1601" s="8">
        <f t="shared" si="249"/>
        <v>22.975000000000001</v>
      </c>
    </row>
    <row r="1602" spans="1:22" ht="13.5" x14ac:dyDescent="0.25">
      <c r="A1602" s="3">
        <f>RSI!A1602</f>
        <v>44347</v>
      </c>
      <c r="B1602" s="2">
        <f>RSI!B1602</f>
        <v>8.5093999999999994</v>
      </c>
      <c r="C1602" s="2">
        <f>RSI!I1602</f>
        <v>61.518903236659312</v>
      </c>
      <c r="D1602" s="2">
        <f>MACD!E1602</f>
        <v>1.6692230086505333E-2</v>
      </c>
      <c r="E1602" s="2">
        <f>MACD!F1602</f>
        <v>-9.5443373954883295E-2</v>
      </c>
      <c r="F1602" s="2">
        <f>'Moving Avg'!D1602</f>
        <v>8.5328800000000005</v>
      </c>
      <c r="G1602" s="2">
        <f>'Moving Avg'!F1602</f>
        <v>8.4665600000000012</v>
      </c>
      <c r="H1602" s="2">
        <f>'Moving Avg'!G1602</f>
        <v>8.0037359999999982</v>
      </c>
      <c r="I1602" s="2">
        <f>'Moving Avg'!H1602</f>
        <v>6.9661380000000008</v>
      </c>
      <c r="J1602" s="6" t="str">
        <f>OBV!F1602</f>
        <v>BULLISH</v>
      </c>
      <c r="K1602" s="6" t="str">
        <f>OBV!G1602</f>
        <v>NEUTRAL</v>
      </c>
      <c r="L1602" s="6" t="str">
        <f>OBV!H1602</f>
        <v>BULLISH DIVERGENCE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50</v>
      </c>
      <c r="P1602" s="8">
        <f t="shared" ref="P1602:P1665" si="253">IF(L1602="confirmed bullish", 34, IF(L1602="bullish divergence",17, 0))+IF(J1602="bullish",33,IF(J1602="bearish",0,16.5))+IF(K1602="strong",33,IF(K1602="weak",0,16.5))</f>
        <v>66.5</v>
      </c>
      <c r="Q1602" s="9">
        <f t="shared" si="244"/>
        <v>26.225000000000001</v>
      </c>
      <c r="R1602" s="9">
        <f t="shared" si="245"/>
        <v>39.125</v>
      </c>
      <c r="S1602" s="9">
        <f t="shared" si="246"/>
        <v>46.174999999999997</v>
      </c>
      <c r="T1602" s="9">
        <f t="shared" si="247"/>
        <v>35.375</v>
      </c>
      <c r="U1602" s="8">
        <f t="shared" si="248"/>
        <v>37.174999999999997</v>
      </c>
      <c r="V1602" s="8">
        <f t="shared" si="249"/>
        <v>36.724999999999994</v>
      </c>
    </row>
    <row r="1603" spans="1:22" ht="13.5" x14ac:dyDescent="0.25">
      <c r="A1603" s="3">
        <f>RSI!A1603</f>
        <v>44348</v>
      </c>
      <c r="B1603" s="2">
        <f>RSI!B1603</f>
        <v>8.5093999999999994</v>
      </c>
      <c r="C1603" s="2">
        <f>RSI!I1603</f>
        <v>61.518903236659312</v>
      </c>
      <c r="D1603" s="2">
        <f>MACD!E1603</f>
        <v>3.0970184543866353E-2</v>
      </c>
      <c r="E1603" s="2">
        <f>MACD!F1603</f>
        <v>-7.0160662255133371E-2</v>
      </c>
      <c r="F1603" s="2">
        <f>'Moving Avg'!D1603</f>
        <v>8.5238599999999991</v>
      </c>
      <c r="G1603" s="2">
        <f>'Moving Avg'!F1603</f>
        <v>8.4859600000000022</v>
      </c>
      <c r="H1603" s="2">
        <f>'Moving Avg'!G1603</f>
        <v>8.0216019999999997</v>
      </c>
      <c r="I1603" s="2">
        <f>'Moving Avg'!H1603</f>
        <v>6.9781395000000002</v>
      </c>
      <c r="J1603" s="6" t="str">
        <f>OBV!F1603</f>
        <v>BULLISH</v>
      </c>
      <c r="K1603" s="6" t="str">
        <f>OBV!G1603</f>
        <v>NEUTRAL</v>
      </c>
      <c r="L1603" s="6" t="str">
        <f>OBV!H1603</f>
        <v>BULLISH DIVERGENCE</v>
      </c>
      <c r="M1603" s="8">
        <f t="shared" si="250"/>
        <v>25</v>
      </c>
      <c r="N1603" s="8">
        <f t="shared" si="251"/>
        <v>0</v>
      </c>
      <c r="O1603" s="8">
        <f t="shared" si="252"/>
        <v>50</v>
      </c>
      <c r="P1603" s="8">
        <f t="shared" si="253"/>
        <v>66.5</v>
      </c>
      <c r="Q1603" s="9">
        <f t="shared" ref="Q1603:Q1666" si="254">0.35*M1603+N1603*0.35+O1603*0.15+P1603*0.15</f>
        <v>26.225000000000001</v>
      </c>
      <c r="R1603" s="9">
        <f t="shared" ref="R1603:R1666" si="255">M1603*0.2+N1603*0.2+O1603*0.35+P1603*0.25</f>
        <v>39.125</v>
      </c>
      <c r="S1603" s="9">
        <f t="shared" ref="S1603:S1666" si="256">M1603*0.15+N1603*0.15+O1603*0.25+P1603*0.45</f>
        <v>46.174999999999997</v>
      </c>
      <c r="T1603" s="9">
        <f t="shared" ref="T1603:T1666" si="257">0.25*SUM(M1603:P1603)</f>
        <v>35.375</v>
      </c>
      <c r="U1603" s="8">
        <f t="shared" ref="U1603:U1666" si="258">SUM(Q1603:S1603)/3</f>
        <v>37.174999999999997</v>
      </c>
      <c r="V1603" s="8">
        <f t="shared" ref="V1603:V1666" si="259">SUM(Q1603:T1603)/4</f>
        <v>36.724999999999994</v>
      </c>
    </row>
    <row r="1604" spans="1:22" ht="13.5" x14ac:dyDescent="0.25">
      <c r="A1604" s="3">
        <f>RSI!A1604</f>
        <v>44349</v>
      </c>
      <c r="B1604" s="2">
        <f>RSI!B1604</f>
        <v>8.3920999999999992</v>
      </c>
      <c r="C1604" s="2">
        <f>RSI!I1604</f>
        <v>53.276238879171451</v>
      </c>
      <c r="D1604" s="2">
        <f>MACD!E1604</f>
        <v>5.0698836217938137E-2</v>
      </c>
      <c r="E1604" s="2">
        <f>MACD!F1604</f>
        <v>-4.5988762560519071E-2</v>
      </c>
      <c r="F1604" s="2">
        <f>'Moving Avg'!D1604</f>
        <v>8.4895600000000009</v>
      </c>
      <c r="G1604" s="2">
        <f>'Moving Avg'!F1604</f>
        <v>8.4994949999999996</v>
      </c>
      <c r="H1604" s="2">
        <f>'Moving Avg'!G1604</f>
        <v>8.0369419999999998</v>
      </c>
      <c r="I1604" s="2">
        <f>'Moving Avg'!H1604</f>
        <v>6.9895544999999997</v>
      </c>
      <c r="J1604" s="6" t="str">
        <f>OBV!F1604</f>
        <v>BULLISH</v>
      </c>
      <c r="K1604" s="6" t="str">
        <f>OBV!G1604</f>
        <v>NEUTRAL</v>
      </c>
      <c r="L1604" s="6" t="str">
        <f>OBV!H1604</f>
        <v>BULLISH DIVERGENCE</v>
      </c>
      <c r="M1604" s="8">
        <f t="shared" si="250"/>
        <v>25</v>
      </c>
      <c r="N1604" s="8">
        <f t="shared" si="251"/>
        <v>0</v>
      </c>
      <c r="O1604" s="8">
        <f t="shared" si="252"/>
        <v>50</v>
      </c>
      <c r="P1604" s="8">
        <f t="shared" si="253"/>
        <v>66.5</v>
      </c>
      <c r="Q1604" s="9">
        <f t="shared" si="254"/>
        <v>26.225000000000001</v>
      </c>
      <c r="R1604" s="9">
        <f t="shared" si="255"/>
        <v>39.125</v>
      </c>
      <c r="S1604" s="9">
        <f t="shared" si="256"/>
        <v>46.174999999999997</v>
      </c>
      <c r="T1604" s="9">
        <f t="shared" si="257"/>
        <v>35.375</v>
      </c>
      <c r="U1604" s="8">
        <f t="shared" si="258"/>
        <v>37.174999999999997</v>
      </c>
      <c r="V1604" s="8">
        <f t="shared" si="259"/>
        <v>36.724999999999994</v>
      </c>
    </row>
    <row r="1605" spans="1:22" ht="13.5" x14ac:dyDescent="0.25">
      <c r="A1605" s="3">
        <f>RSI!A1605</f>
        <v>44350</v>
      </c>
      <c r="B1605" s="2">
        <f>RSI!B1605</f>
        <v>8.3920999999999992</v>
      </c>
      <c r="C1605" s="2">
        <f>RSI!I1605</f>
        <v>53.276238879171451</v>
      </c>
      <c r="D1605" s="2">
        <f>MACD!E1605</f>
        <v>5.8782550934457944E-2</v>
      </c>
      <c r="E1605" s="2">
        <f>MACD!F1605</f>
        <v>-2.5034499861523667E-2</v>
      </c>
      <c r="F1605" s="2">
        <f>'Moving Avg'!D1605</f>
        <v>8.4570799999999995</v>
      </c>
      <c r="G1605" s="2">
        <f>'Moving Avg'!F1605</f>
        <v>8.5134800000000013</v>
      </c>
      <c r="H1605" s="2">
        <f>'Moving Avg'!G1605</f>
        <v>8.0522820000000017</v>
      </c>
      <c r="I1605" s="2">
        <f>'Moving Avg'!H1605</f>
        <v>7.0010595000000002</v>
      </c>
      <c r="J1605" s="6" t="str">
        <f>OBV!F1605</f>
        <v>BULLISH</v>
      </c>
      <c r="K1605" s="6" t="str">
        <f>OBV!G1605</f>
        <v>NEUTRAL</v>
      </c>
      <c r="L1605" s="6" t="str">
        <f>OBV!H1605</f>
        <v>BULLISH DIVERGENCE</v>
      </c>
      <c r="M1605" s="8">
        <f t="shared" si="250"/>
        <v>25</v>
      </c>
      <c r="N1605" s="8">
        <f t="shared" si="251"/>
        <v>0</v>
      </c>
      <c r="O1605" s="8">
        <f t="shared" si="252"/>
        <v>50</v>
      </c>
      <c r="P1605" s="8">
        <f t="shared" si="253"/>
        <v>66.5</v>
      </c>
      <c r="Q1605" s="9">
        <f t="shared" si="254"/>
        <v>26.225000000000001</v>
      </c>
      <c r="R1605" s="9">
        <f t="shared" si="255"/>
        <v>39.125</v>
      </c>
      <c r="S1605" s="9">
        <f t="shared" si="256"/>
        <v>46.174999999999997</v>
      </c>
      <c r="T1605" s="9">
        <f t="shared" si="257"/>
        <v>35.375</v>
      </c>
      <c r="U1605" s="8">
        <f t="shared" si="258"/>
        <v>37.174999999999997</v>
      </c>
      <c r="V1605" s="8">
        <f t="shared" si="259"/>
        <v>36.724999999999994</v>
      </c>
    </row>
    <row r="1606" spans="1:22" ht="13.5" x14ac:dyDescent="0.25">
      <c r="A1606" s="3">
        <f>RSI!A1606</f>
        <v>44351</v>
      </c>
      <c r="B1606" s="2">
        <f>RSI!B1606</f>
        <v>8.3920999999999992</v>
      </c>
      <c r="C1606" s="2">
        <f>RSI!I1606</f>
        <v>53.276238879171451</v>
      </c>
      <c r="D1606" s="2">
        <f>MACD!E1606</f>
        <v>7.7863722852706374E-2</v>
      </c>
      <c r="E1606" s="2">
        <f>MACD!F1606</f>
        <v>-4.4548553186776595E-3</v>
      </c>
      <c r="F1606" s="2">
        <f>'Moving Avg'!D1606</f>
        <v>8.4390199999999993</v>
      </c>
      <c r="G1606" s="2">
        <f>'Moving Avg'!F1606</f>
        <v>8.5157350000000012</v>
      </c>
      <c r="H1606" s="2">
        <f>'Moving Avg'!G1606</f>
        <v>8.070330000000002</v>
      </c>
      <c r="I1606" s="2">
        <f>'Moving Avg'!H1606</f>
        <v>7.0127905000000013</v>
      </c>
      <c r="J1606" s="6" t="str">
        <f>OBV!F1606</f>
        <v>BULLISH</v>
      </c>
      <c r="K1606" s="6" t="str">
        <f>OBV!G1606</f>
        <v>NEUTRAL</v>
      </c>
      <c r="L1606" s="6" t="str">
        <f>OBV!H1606</f>
        <v>BULLISH DIVERGENCE</v>
      </c>
      <c r="M1606" s="8">
        <f t="shared" si="250"/>
        <v>25</v>
      </c>
      <c r="N1606" s="8">
        <f t="shared" si="251"/>
        <v>0</v>
      </c>
      <c r="O1606" s="8">
        <f t="shared" si="252"/>
        <v>50</v>
      </c>
      <c r="P1606" s="8">
        <f t="shared" si="253"/>
        <v>66.5</v>
      </c>
      <c r="Q1606" s="9">
        <f t="shared" si="254"/>
        <v>26.225000000000001</v>
      </c>
      <c r="R1606" s="9">
        <f t="shared" si="255"/>
        <v>39.125</v>
      </c>
      <c r="S1606" s="9">
        <f t="shared" si="256"/>
        <v>46.174999999999997</v>
      </c>
      <c r="T1606" s="9">
        <f t="shared" si="257"/>
        <v>35.375</v>
      </c>
      <c r="U1606" s="8">
        <f t="shared" si="258"/>
        <v>37.174999999999997</v>
      </c>
      <c r="V1606" s="8">
        <f t="shared" si="259"/>
        <v>36.724999999999994</v>
      </c>
    </row>
    <row r="1607" spans="1:22" ht="13.5" x14ac:dyDescent="0.25">
      <c r="A1607" s="3">
        <f>RSI!A1607</f>
        <v>44354</v>
      </c>
      <c r="B1607" s="2">
        <f>RSI!B1607</f>
        <v>8.4642999999999997</v>
      </c>
      <c r="C1607" s="2">
        <f>RSI!I1607</f>
        <v>57.639519495851516</v>
      </c>
      <c r="D1607" s="2">
        <f>MACD!E1607</f>
        <v>8.7043971815973009E-2</v>
      </c>
      <c r="E1607" s="2">
        <f>MACD!F1607</f>
        <v>1.3844910108252473E-2</v>
      </c>
      <c r="F1607" s="2">
        <f>'Moving Avg'!D1607</f>
        <v>8.43</v>
      </c>
      <c r="G1607" s="2">
        <f>'Moving Avg'!F1607</f>
        <v>8.5216000000000012</v>
      </c>
      <c r="H1607" s="2">
        <f>'Moving Avg'!G1607</f>
        <v>8.0898220000000016</v>
      </c>
      <c r="I1607" s="2">
        <f>'Moving Avg'!H1607</f>
        <v>7.0257845000000012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  <c r="M1607" s="8">
        <f t="shared" si="250"/>
        <v>25</v>
      </c>
      <c r="N1607" s="8">
        <f t="shared" si="251"/>
        <v>0</v>
      </c>
      <c r="O1607" s="8">
        <f t="shared" si="252"/>
        <v>50</v>
      </c>
      <c r="P1607" s="8">
        <f t="shared" si="253"/>
        <v>16.5</v>
      </c>
      <c r="Q1607" s="9">
        <f t="shared" si="254"/>
        <v>18.725000000000001</v>
      </c>
      <c r="R1607" s="9">
        <f t="shared" si="255"/>
        <v>26.625</v>
      </c>
      <c r="S1607" s="9">
        <f t="shared" si="256"/>
        <v>23.675000000000001</v>
      </c>
      <c r="T1607" s="9">
        <f t="shared" si="257"/>
        <v>22.875</v>
      </c>
      <c r="U1607" s="8">
        <f t="shared" si="258"/>
        <v>23.008333333333336</v>
      </c>
      <c r="V1607" s="8">
        <f t="shared" si="259"/>
        <v>22.975000000000001</v>
      </c>
    </row>
    <row r="1608" spans="1:22" ht="13.5" x14ac:dyDescent="0.25">
      <c r="A1608" s="3">
        <f>RSI!A1608</f>
        <v>44355</v>
      </c>
      <c r="B1608" s="2">
        <f>RSI!B1608</f>
        <v>8.4642999999999997</v>
      </c>
      <c r="C1608" s="2">
        <f>RSI!I1608</f>
        <v>57.639519495851516</v>
      </c>
      <c r="D1608" s="2">
        <f>MACD!E1608</f>
        <v>9.5554491980175627E-2</v>
      </c>
      <c r="E1608" s="2">
        <f>MACD!F1608</f>
        <v>3.0186826482637104E-2</v>
      </c>
      <c r="F1608" s="2">
        <f>'Moving Avg'!D1608</f>
        <v>8.4209800000000001</v>
      </c>
      <c r="G1608" s="2">
        <f>'Moving Avg'!F1608</f>
        <v>8.5152850000000022</v>
      </c>
      <c r="H1608" s="2">
        <f>'Moving Avg'!G1608</f>
        <v>8.108410000000001</v>
      </c>
      <c r="I1608" s="2">
        <f>'Moving Avg'!H1608</f>
        <v>7.0379215000000013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  <c r="M1608" s="8">
        <f t="shared" si="250"/>
        <v>25</v>
      </c>
      <c r="N1608" s="8">
        <f t="shared" si="251"/>
        <v>0</v>
      </c>
      <c r="O1608" s="8">
        <f t="shared" si="252"/>
        <v>50</v>
      </c>
      <c r="P1608" s="8">
        <f t="shared" si="253"/>
        <v>16.5</v>
      </c>
      <c r="Q1608" s="9">
        <f t="shared" si="254"/>
        <v>18.725000000000001</v>
      </c>
      <c r="R1608" s="9">
        <f t="shared" si="255"/>
        <v>26.625</v>
      </c>
      <c r="S1608" s="9">
        <f t="shared" si="256"/>
        <v>23.675000000000001</v>
      </c>
      <c r="T1608" s="9">
        <f t="shared" si="257"/>
        <v>22.875</v>
      </c>
      <c r="U1608" s="8">
        <f t="shared" si="258"/>
        <v>23.008333333333336</v>
      </c>
      <c r="V1608" s="8">
        <f t="shared" si="259"/>
        <v>22.975000000000001</v>
      </c>
    </row>
    <row r="1609" spans="1:22" ht="13.5" x14ac:dyDescent="0.25">
      <c r="A1609" s="3">
        <f>RSI!A1609</f>
        <v>44356</v>
      </c>
      <c r="B1609" s="2">
        <f>RSI!B1609</f>
        <v>8.4463000000000008</v>
      </c>
      <c r="C1609" s="2">
        <f>RSI!I1609</f>
        <v>56.124111742983118</v>
      </c>
      <c r="D1609" s="2">
        <f>MACD!E1609</f>
        <v>0.10489459191531658</v>
      </c>
      <c r="E1609" s="2">
        <f>MACD!F1609</f>
        <v>4.5128379569172997E-2</v>
      </c>
      <c r="F1609" s="2">
        <f>'Moving Avg'!D1609</f>
        <v>8.4318200000000001</v>
      </c>
      <c r="G1609" s="2">
        <f>'Moving Avg'!F1609</f>
        <v>8.5022050000000018</v>
      </c>
      <c r="H1609" s="2">
        <f>'Moving Avg'!G1609</f>
        <v>8.1259160000000001</v>
      </c>
      <c r="I1609" s="2">
        <f>'Moving Avg'!H1609</f>
        <v>7.0492915000000016</v>
      </c>
      <c r="J1609" s="6" t="str">
        <f>OBV!F1609</f>
        <v>BULLISH</v>
      </c>
      <c r="K1609" s="6" t="str">
        <f>OBV!G1609</f>
        <v>NEUTRAL</v>
      </c>
      <c r="L1609" s="6" t="str">
        <f>OBV!H1609</f>
        <v>CONFIRMED BULLISH</v>
      </c>
      <c r="M1609" s="8">
        <f t="shared" si="250"/>
        <v>25</v>
      </c>
      <c r="N1609" s="8">
        <f t="shared" si="251"/>
        <v>0</v>
      </c>
      <c r="O1609" s="8">
        <f t="shared" si="252"/>
        <v>50</v>
      </c>
      <c r="P1609" s="8">
        <f t="shared" si="253"/>
        <v>83.5</v>
      </c>
      <c r="Q1609" s="9">
        <f t="shared" si="254"/>
        <v>28.774999999999999</v>
      </c>
      <c r="R1609" s="9">
        <f t="shared" si="255"/>
        <v>43.375</v>
      </c>
      <c r="S1609" s="9">
        <f t="shared" si="256"/>
        <v>53.825000000000003</v>
      </c>
      <c r="T1609" s="9">
        <f t="shared" si="257"/>
        <v>39.625</v>
      </c>
      <c r="U1609" s="8">
        <f t="shared" si="258"/>
        <v>41.991666666666667</v>
      </c>
      <c r="V1609" s="8">
        <f t="shared" si="259"/>
        <v>41.400000000000006</v>
      </c>
    </row>
    <row r="1610" spans="1:22" ht="13.5" x14ac:dyDescent="0.25">
      <c r="A1610" s="3">
        <f>RSI!A1610</f>
        <v>44357</v>
      </c>
      <c r="B1610" s="2">
        <f>RSI!B1610</f>
        <v>8.5004000000000008</v>
      </c>
      <c r="C1610" s="2">
        <f>RSI!I1610</f>
        <v>59.565039974730396</v>
      </c>
      <c r="D1610" s="2">
        <f>MACD!E1610</f>
        <v>0.10694629879424156</v>
      </c>
      <c r="E1610" s="2">
        <f>MACD!F1610</f>
        <v>5.7491963414186713E-2</v>
      </c>
      <c r="F1610" s="2">
        <f>'Moving Avg'!D1610</f>
        <v>8.4534800000000008</v>
      </c>
      <c r="G1610" s="2">
        <f>'Moving Avg'!F1610</f>
        <v>8.4985950000000035</v>
      </c>
      <c r="H1610" s="2">
        <f>'Moving Avg'!G1610</f>
        <v>8.1437840000000019</v>
      </c>
      <c r="I1610" s="2">
        <f>'Moving Avg'!H1610</f>
        <v>7.0609320000000011</v>
      </c>
      <c r="J1610" s="6" t="str">
        <f>OBV!F1610</f>
        <v>BULLISH</v>
      </c>
      <c r="K1610" s="6" t="str">
        <f>OBV!G1610</f>
        <v>NEUTRAL</v>
      </c>
      <c r="L1610" s="6" t="str">
        <f>OBV!H1610</f>
        <v>CONFIRMED BULLISH</v>
      </c>
      <c r="M1610" s="8">
        <f t="shared" si="250"/>
        <v>25</v>
      </c>
      <c r="N1610" s="8">
        <f t="shared" si="251"/>
        <v>0</v>
      </c>
      <c r="O1610" s="8">
        <f t="shared" si="252"/>
        <v>50</v>
      </c>
      <c r="P1610" s="8">
        <f t="shared" si="253"/>
        <v>83.5</v>
      </c>
      <c r="Q1610" s="9">
        <f t="shared" si="254"/>
        <v>28.774999999999999</v>
      </c>
      <c r="R1610" s="9">
        <f t="shared" si="255"/>
        <v>43.375</v>
      </c>
      <c r="S1610" s="9">
        <f t="shared" si="256"/>
        <v>53.825000000000003</v>
      </c>
      <c r="T1610" s="9">
        <f t="shared" si="257"/>
        <v>39.625</v>
      </c>
      <c r="U1610" s="8">
        <f t="shared" si="258"/>
        <v>41.991666666666667</v>
      </c>
      <c r="V1610" s="8">
        <f t="shared" si="259"/>
        <v>41.400000000000006</v>
      </c>
    </row>
    <row r="1611" spans="1:22" ht="13.5" x14ac:dyDescent="0.25">
      <c r="A1611" s="3">
        <f>RSI!A1611</f>
        <v>44358</v>
      </c>
      <c r="B1611" s="2">
        <f>RSI!B1611</f>
        <v>8.7439999999999998</v>
      </c>
      <c r="C1611" s="2">
        <f>RSI!I1611</f>
        <v>70.70545094169313</v>
      </c>
      <c r="D1611" s="2">
        <f>MACD!E1611</f>
        <v>7.8814772288620105E-2</v>
      </c>
      <c r="E1611" s="2">
        <f>MACD!F1611</f>
        <v>6.1756525189073395E-2</v>
      </c>
      <c r="F1611" s="2">
        <f>'Moving Avg'!D1611</f>
        <v>8.5238600000000009</v>
      </c>
      <c r="G1611" s="2">
        <f>'Moving Avg'!F1611</f>
        <v>8.5040050000000029</v>
      </c>
      <c r="H1611" s="2">
        <f>'Moving Avg'!G1611</f>
        <v>8.1665240000000026</v>
      </c>
      <c r="I1611" s="2">
        <f>'Moving Avg'!H1611</f>
        <v>7.0737905000000003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  <c r="M1611" s="8">
        <f t="shared" si="250"/>
        <v>0</v>
      </c>
      <c r="N1611" s="8">
        <f t="shared" si="251"/>
        <v>0</v>
      </c>
      <c r="O1611" s="8">
        <f t="shared" si="252"/>
        <v>50</v>
      </c>
      <c r="P1611" s="8">
        <f t="shared" si="253"/>
        <v>83.5</v>
      </c>
      <c r="Q1611" s="9">
        <f t="shared" si="254"/>
        <v>20.024999999999999</v>
      </c>
      <c r="R1611" s="9">
        <f t="shared" si="255"/>
        <v>38.375</v>
      </c>
      <c r="S1611" s="9">
        <f t="shared" si="256"/>
        <v>50.075000000000003</v>
      </c>
      <c r="T1611" s="9">
        <f t="shared" si="257"/>
        <v>33.375</v>
      </c>
      <c r="U1611" s="8">
        <f t="shared" si="258"/>
        <v>36.158333333333331</v>
      </c>
      <c r="V1611" s="8">
        <f t="shared" si="259"/>
        <v>35.462499999999999</v>
      </c>
    </row>
    <row r="1612" spans="1:22" ht="13.5" x14ac:dyDescent="0.25">
      <c r="A1612" s="3">
        <f>RSI!A1612</f>
        <v>44361</v>
      </c>
      <c r="B1612" s="2">
        <f>RSI!B1612</f>
        <v>8.7349999999999994</v>
      </c>
      <c r="C1612" s="2">
        <f>RSI!I1612</f>
        <v>69.938774495637858</v>
      </c>
      <c r="D1612" s="2">
        <f>MACD!E1612</f>
        <v>5.7715544715399858E-2</v>
      </c>
      <c r="E1612" s="2">
        <f>MACD!F1612</f>
        <v>6.0948329094338692E-2</v>
      </c>
      <c r="F1612" s="2">
        <f>'Moving Avg'!D1612</f>
        <v>8.5779999999999994</v>
      </c>
      <c r="G1612" s="2">
        <f>'Moving Avg'!F1612</f>
        <v>8.5166350000000026</v>
      </c>
      <c r="H1612" s="2">
        <f>'Moving Avg'!G1612</f>
        <v>8.1890840000000029</v>
      </c>
      <c r="I1612" s="2">
        <f>'Moving Avg'!H1612</f>
        <v>7.0867845000000003</v>
      </c>
      <c r="J1612" s="6" t="str">
        <f>OBV!F1612</f>
        <v>BULLISH</v>
      </c>
      <c r="K1612" s="6" t="str">
        <f>OBV!G1612</f>
        <v>NEUTRAL</v>
      </c>
      <c r="L1612" s="6" t="str">
        <f>OBV!H1612</f>
        <v>CONFIRMED BULLISH</v>
      </c>
      <c r="M1612" s="8">
        <f t="shared" si="250"/>
        <v>25</v>
      </c>
      <c r="N1612" s="8">
        <f t="shared" si="251"/>
        <v>45</v>
      </c>
      <c r="O1612" s="8">
        <f t="shared" si="252"/>
        <v>50</v>
      </c>
      <c r="P1612" s="8">
        <f t="shared" si="253"/>
        <v>83.5</v>
      </c>
      <c r="Q1612" s="9">
        <f t="shared" si="254"/>
        <v>44.524999999999999</v>
      </c>
      <c r="R1612" s="9">
        <f t="shared" si="255"/>
        <v>52.375</v>
      </c>
      <c r="S1612" s="9">
        <f t="shared" si="256"/>
        <v>60.575000000000003</v>
      </c>
      <c r="T1612" s="9">
        <f t="shared" si="257"/>
        <v>50.875</v>
      </c>
      <c r="U1612" s="8">
        <f t="shared" si="258"/>
        <v>52.491666666666674</v>
      </c>
      <c r="V1612" s="8">
        <f t="shared" si="259"/>
        <v>52.087500000000006</v>
      </c>
    </row>
    <row r="1613" spans="1:22" ht="13.5" x14ac:dyDescent="0.25">
      <c r="A1613" s="3">
        <f>RSI!A1613</f>
        <v>44362</v>
      </c>
      <c r="B1613" s="2">
        <f>RSI!B1613</f>
        <v>8.7260000000000009</v>
      </c>
      <c r="C1613" s="2">
        <f>RSI!I1613</f>
        <v>69.131502469065794</v>
      </c>
      <c r="D1613" s="2">
        <f>MACD!E1613</f>
        <v>3.8622810352160641E-2</v>
      </c>
      <c r="E1613" s="2">
        <f>MACD!F1613</f>
        <v>5.6483225345903089E-2</v>
      </c>
      <c r="F1613" s="2">
        <f>'Moving Avg'!D1613</f>
        <v>8.6303400000000003</v>
      </c>
      <c r="G1613" s="2">
        <f>'Moving Avg'!F1613</f>
        <v>8.5265599999999999</v>
      </c>
      <c r="H1613" s="2">
        <f>'Moving Avg'!G1613</f>
        <v>8.211464000000003</v>
      </c>
      <c r="I1613" s="2">
        <f>'Moving Avg'!H1613</f>
        <v>7.0990570000000011</v>
      </c>
      <c r="J1613" s="6" t="str">
        <f>OBV!F1613</f>
        <v>BULLISH</v>
      </c>
      <c r="K1613" s="6" t="str">
        <f>OBV!G1613</f>
        <v>NEUTRAL</v>
      </c>
      <c r="L1613" s="6" t="str">
        <f>OBV!H1613</f>
        <v>CONFIRMED BULLISH</v>
      </c>
      <c r="M1613" s="8">
        <f t="shared" si="250"/>
        <v>25</v>
      </c>
      <c r="N1613" s="8">
        <f t="shared" si="251"/>
        <v>45</v>
      </c>
      <c r="O1613" s="8">
        <f t="shared" si="252"/>
        <v>50</v>
      </c>
      <c r="P1613" s="8">
        <f t="shared" si="253"/>
        <v>83.5</v>
      </c>
      <c r="Q1613" s="9">
        <f t="shared" si="254"/>
        <v>44.524999999999999</v>
      </c>
      <c r="R1613" s="9">
        <f t="shared" si="255"/>
        <v>52.375</v>
      </c>
      <c r="S1613" s="9">
        <f t="shared" si="256"/>
        <v>60.575000000000003</v>
      </c>
      <c r="T1613" s="9">
        <f t="shared" si="257"/>
        <v>50.875</v>
      </c>
      <c r="U1613" s="8">
        <f t="shared" si="258"/>
        <v>52.491666666666674</v>
      </c>
      <c r="V1613" s="8">
        <f t="shared" si="259"/>
        <v>52.087500000000006</v>
      </c>
    </row>
    <row r="1614" spans="1:22" ht="13.5" x14ac:dyDescent="0.25">
      <c r="A1614" s="3">
        <f>RSI!A1614</f>
        <v>44363</v>
      </c>
      <c r="B1614" s="2">
        <f>RSI!B1614</f>
        <v>8.7260000000000009</v>
      </c>
      <c r="C1614" s="2">
        <f>RSI!I1614</f>
        <v>69.131502469065794</v>
      </c>
      <c r="D1614" s="2">
        <f>MACD!E1614</f>
        <v>2.7094394367779273E-3</v>
      </c>
      <c r="E1614" s="2">
        <f>MACD!F1614</f>
        <v>4.5728468164078058E-2</v>
      </c>
      <c r="F1614" s="2">
        <f>'Moving Avg'!D1614</f>
        <v>8.68628</v>
      </c>
      <c r="G1614" s="2">
        <f>'Moving Avg'!F1614</f>
        <v>8.536484999999999</v>
      </c>
      <c r="H1614" s="2">
        <f>'Moving Avg'!G1614</f>
        <v>8.2327600000000007</v>
      </c>
      <c r="I1614" s="2">
        <f>'Moving Avg'!H1614</f>
        <v>7.1113745000000019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  <c r="M1614" s="8">
        <f t="shared" si="250"/>
        <v>25</v>
      </c>
      <c r="N1614" s="8">
        <f t="shared" si="251"/>
        <v>100</v>
      </c>
      <c r="O1614" s="8">
        <f t="shared" si="252"/>
        <v>50</v>
      </c>
      <c r="P1614" s="8">
        <f t="shared" si="253"/>
        <v>83.5</v>
      </c>
      <c r="Q1614" s="9">
        <f t="shared" si="254"/>
        <v>63.774999999999999</v>
      </c>
      <c r="R1614" s="9">
        <f t="shared" si="255"/>
        <v>63.375</v>
      </c>
      <c r="S1614" s="9">
        <f t="shared" si="256"/>
        <v>68.825000000000003</v>
      </c>
      <c r="T1614" s="9">
        <f t="shared" si="257"/>
        <v>64.625</v>
      </c>
      <c r="U1614" s="8">
        <f t="shared" si="258"/>
        <v>65.325000000000003</v>
      </c>
      <c r="V1614" s="8">
        <f t="shared" si="259"/>
        <v>65.150000000000006</v>
      </c>
    </row>
    <row r="1615" spans="1:22" ht="13.5" x14ac:dyDescent="0.25">
      <c r="A1615" s="3">
        <f>RSI!A1615</f>
        <v>44364</v>
      </c>
      <c r="B1615" s="2">
        <f>RSI!B1615</f>
        <v>8.6628000000000007</v>
      </c>
      <c r="C1615" s="2">
        <f>RSI!I1615</f>
        <v>63.19127670596211</v>
      </c>
      <c r="D1615" s="2">
        <f>MACD!E1615</f>
        <v>-2.458234050475383E-2</v>
      </c>
      <c r="E1615" s="2">
        <f>MACD!F1615</f>
        <v>3.166630643031168E-2</v>
      </c>
      <c r="F1615" s="2">
        <f>'Moving Avg'!D1615</f>
        <v>8.7187599999999996</v>
      </c>
      <c r="G1615" s="2">
        <f>'Moving Avg'!F1615</f>
        <v>8.5459599999999991</v>
      </c>
      <c r="H1615" s="2">
        <f>'Moving Avg'!G1615</f>
        <v>8.2527920000000012</v>
      </c>
      <c r="I1615" s="2">
        <f>'Moving Avg'!H1615</f>
        <v>7.1233760000000022</v>
      </c>
      <c r="J1615" s="6" t="str">
        <f>OBV!F1615</f>
        <v>BEARISH</v>
      </c>
      <c r="K1615" s="6" t="str">
        <f>OBV!G1615</f>
        <v>NEUTRAL</v>
      </c>
      <c r="L1615" s="6" t="str">
        <f>OBV!H1615</f>
        <v>BEARISH DIVERGENCE</v>
      </c>
      <c r="M1615" s="8">
        <f t="shared" si="250"/>
        <v>25</v>
      </c>
      <c r="N1615" s="8">
        <f t="shared" si="251"/>
        <v>100</v>
      </c>
      <c r="O1615" s="8">
        <f t="shared" si="252"/>
        <v>50</v>
      </c>
      <c r="P1615" s="8">
        <f t="shared" si="253"/>
        <v>16.5</v>
      </c>
      <c r="Q1615" s="9">
        <f t="shared" si="254"/>
        <v>53.725000000000001</v>
      </c>
      <c r="R1615" s="9">
        <f t="shared" si="255"/>
        <v>46.625</v>
      </c>
      <c r="S1615" s="9">
        <f t="shared" si="256"/>
        <v>38.674999999999997</v>
      </c>
      <c r="T1615" s="9">
        <f t="shared" si="257"/>
        <v>47.875</v>
      </c>
      <c r="U1615" s="8">
        <f t="shared" si="258"/>
        <v>46.341666666666661</v>
      </c>
      <c r="V1615" s="8">
        <f t="shared" si="259"/>
        <v>46.724999999999994</v>
      </c>
    </row>
    <row r="1616" spans="1:22" ht="13.5" x14ac:dyDescent="0.25">
      <c r="A1616" s="3">
        <f>RSI!A1616</f>
        <v>44365</v>
      </c>
      <c r="B1616" s="2">
        <f>RSI!B1616</f>
        <v>8.6628000000000007</v>
      </c>
      <c r="C1616" s="2">
        <f>RSI!I1616</f>
        <v>63.19127670596211</v>
      </c>
      <c r="D1616" s="2">
        <f>MACD!E1616</f>
        <v>-4.8769548829261211E-2</v>
      </c>
      <c r="E1616" s="2">
        <f>MACD!F1616</f>
        <v>1.5579135378397104E-2</v>
      </c>
      <c r="F1616" s="2">
        <f>'Moving Avg'!D1616</f>
        <v>8.7025200000000016</v>
      </c>
      <c r="G1616" s="2">
        <f>'Moving Avg'!F1616</f>
        <v>8.5513750000000002</v>
      </c>
      <c r="H1616" s="2">
        <f>'Moving Avg'!G1616</f>
        <v>8.2728240000000035</v>
      </c>
      <c r="I1616" s="2">
        <f>'Moving Avg'!H1616</f>
        <v>7.136280000000002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0"/>
        <v>25</v>
      </c>
      <c r="N1616" s="8">
        <f t="shared" si="251"/>
        <v>100</v>
      </c>
      <c r="O1616" s="8">
        <f t="shared" si="252"/>
        <v>50</v>
      </c>
      <c r="P1616" s="8">
        <f t="shared" si="253"/>
        <v>16.5</v>
      </c>
      <c r="Q1616" s="9">
        <f t="shared" si="254"/>
        <v>53.725000000000001</v>
      </c>
      <c r="R1616" s="9">
        <f t="shared" si="255"/>
        <v>46.625</v>
      </c>
      <c r="S1616" s="9">
        <f t="shared" si="256"/>
        <v>38.674999999999997</v>
      </c>
      <c r="T1616" s="9">
        <f t="shared" si="257"/>
        <v>47.875</v>
      </c>
      <c r="U1616" s="8">
        <f t="shared" si="258"/>
        <v>46.341666666666661</v>
      </c>
      <c r="V1616" s="8">
        <f t="shared" si="259"/>
        <v>46.724999999999994</v>
      </c>
    </row>
    <row r="1617" spans="1:22" ht="13.5" x14ac:dyDescent="0.25">
      <c r="A1617" s="3">
        <f>RSI!A1617</f>
        <v>44368</v>
      </c>
      <c r="B1617" s="2">
        <f>RSI!B1617</f>
        <v>8.5725999999999996</v>
      </c>
      <c r="C1617" s="2">
        <f>RSI!I1617</f>
        <v>55.322811573509647</v>
      </c>
      <c r="D1617" s="2">
        <f>MACD!E1617</f>
        <v>-5.245958898288805E-2</v>
      </c>
      <c r="E1617" s="2">
        <f>MACD!F1617</f>
        <v>1.9713905061400725E-3</v>
      </c>
      <c r="F1617" s="2">
        <f>'Moving Avg'!D1617</f>
        <v>8.670040000000002</v>
      </c>
      <c r="G1617" s="2">
        <f>'Moving Avg'!F1617</f>
        <v>8.5527300000000004</v>
      </c>
      <c r="H1617" s="2">
        <f>'Moving Avg'!G1617</f>
        <v>8.2910520000000005</v>
      </c>
      <c r="I1617" s="2">
        <f>'Moving Avg'!H1617</f>
        <v>7.1478305000000013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0"/>
        <v>25</v>
      </c>
      <c r="N1617" s="8">
        <f t="shared" si="251"/>
        <v>100</v>
      </c>
      <c r="O1617" s="8">
        <f t="shared" si="252"/>
        <v>50</v>
      </c>
      <c r="P1617" s="8">
        <f t="shared" si="253"/>
        <v>16.5</v>
      </c>
      <c r="Q1617" s="9">
        <f t="shared" si="254"/>
        <v>53.725000000000001</v>
      </c>
      <c r="R1617" s="9">
        <f t="shared" si="255"/>
        <v>46.625</v>
      </c>
      <c r="S1617" s="9">
        <f t="shared" si="256"/>
        <v>38.674999999999997</v>
      </c>
      <c r="T1617" s="9">
        <f t="shared" si="257"/>
        <v>47.875</v>
      </c>
      <c r="U1617" s="8">
        <f t="shared" si="258"/>
        <v>46.341666666666661</v>
      </c>
      <c r="V1617" s="8">
        <f t="shared" si="259"/>
        <v>46.724999999999994</v>
      </c>
    </row>
    <row r="1618" spans="1:22" ht="13.5" x14ac:dyDescent="0.25">
      <c r="A1618" s="3">
        <f>RSI!A1618</f>
        <v>44369</v>
      </c>
      <c r="B1618" s="2">
        <f>RSI!B1618</f>
        <v>8.6538000000000004</v>
      </c>
      <c r="C1618" s="2">
        <f>RSI!I1618</f>
        <v>60.135160310345064</v>
      </c>
      <c r="D1618" s="2">
        <f>MACD!E1618</f>
        <v>-6.2001818858430369E-2</v>
      </c>
      <c r="E1618" s="2">
        <f>MACD!F1618</f>
        <v>-1.0823251366774016E-2</v>
      </c>
      <c r="F1618" s="2">
        <f>'Moving Avg'!D1618</f>
        <v>8.6556000000000015</v>
      </c>
      <c r="G1618" s="2">
        <f>'Moving Avg'!F1618</f>
        <v>8.5576949999999989</v>
      </c>
      <c r="H1618" s="2">
        <f>'Moving Avg'!G1618</f>
        <v>8.3089180000000002</v>
      </c>
      <c r="I1618" s="2">
        <f>'Moving Avg'!H1618</f>
        <v>7.1599675000000014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  <c r="M1618" s="8">
        <f t="shared" si="250"/>
        <v>25</v>
      </c>
      <c r="N1618" s="8">
        <f t="shared" si="251"/>
        <v>100</v>
      </c>
      <c r="O1618" s="8">
        <f t="shared" si="252"/>
        <v>50</v>
      </c>
      <c r="P1618" s="8">
        <f t="shared" si="253"/>
        <v>16.5</v>
      </c>
      <c r="Q1618" s="9">
        <f t="shared" si="254"/>
        <v>53.725000000000001</v>
      </c>
      <c r="R1618" s="9">
        <f t="shared" si="255"/>
        <v>46.625</v>
      </c>
      <c r="S1618" s="9">
        <f t="shared" si="256"/>
        <v>38.674999999999997</v>
      </c>
      <c r="T1618" s="9">
        <f t="shared" si="257"/>
        <v>47.875</v>
      </c>
      <c r="U1618" s="8">
        <f t="shared" si="258"/>
        <v>46.341666666666661</v>
      </c>
      <c r="V1618" s="8">
        <f t="shared" si="259"/>
        <v>46.724999999999994</v>
      </c>
    </row>
    <row r="1619" spans="1:22" ht="13.5" x14ac:dyDescent="0.25">
      <c r="A1619" s="3">
        <f>RSI!A1619</f>
        <v>44370</v>
      </c>
      <c r="B1619" s="2">
        <f>RSI!B1619</f>
        <v>8.6538000000000004</v>
      </c>
      <c r="C1619" s="2">
        <f>RSI!I1619</f>
        <v>60.135160310345064</v>
      </c>
      <c r="D1619" s="2">
        <f>MACD!E1619</f>
        <v>-7.3700126380767728E-2</v>
      </c>
      <c r="E1619" s="2">
        <f>MACD!F1619</f>
        <v>-2.339862636957276E-2</v>
      </c>
      <c r="F1619" s="2">
        <f>'Moving Avg'!D1619</f>
        <v>8.6411600000000028</v>
      </c>
      <c r="G1619" s="2">
        <f>'Moving Avg'!F1619</f>
        <v>8.5622049999999987</v>
      </c>
      <c r="H1619" s="2">
        <f>'Moving Avg'!G1619</f>
        <v>8.3312960000000018</v>
      </c>
      <c r="I1619" s="2">
        <f>'Moving Avg'!H1619</f>
        <v>7.1720140000000008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  <c r="M1619" s="8">
        <f t="shared" si="250"/>
        <v>25</v>
      </c>
      <c r="N1619" s="8">
        <f t="shared" si="251"/>
        <v>100</v>
      </c>
      <c r="O1619" s="8">
        <f t="shared" si="252"/>
        <v>50</v>
      </c>
      <c r="P1619" s="8">
        <f t="shared" si="253"/>
        <v>16.5</v>
      </c>
      <c r="Q1619" s="9">
        <f t="shared" si="254"/>
        <v>53.725000000000001</v>
      </c>
      <c r="R1619" s="9">
        <f t="shared" si="255"/>
        <v>46.625</v>
      </c>
      <c r="S1619" s="9">
        <f t="shared" si="256"/>
        <v>38.674999999999997</v>
      </c>
      <c r="T1619" s="9">
        <f t="shared" si="257"/>
        <v>47.875</v>
      </c>
      <c r="U1619" s="8">
        <f t="shared" si="258"/>
        <v>46.341666666666661</v>
      </c>
      <c r="V1619" s="8">
        <f t="shared" si="259"/>
        <v>46.724999999999994</v>
      </c>
    </row>
    <row r="1620" spans="1:22" ht="13.5" x14ac:dyDescent="0.25">
      <c r="A1620" s="3">
        <f>RSI!A1620</f>
        <v>44371</v>
      </c>
      <c r="B1620" s="2">
        <f>RSI!B1620</f>
        <v>8.6538000000000004</v>
      </c>
      <c r="C1620" s="2">
        <f>RSI!I1620</f>
        <v>60.135160310345064</v>
      </c>
      <c r="D1620" s="2">
        <f>MACD!E1620</f>
        <v>-7.6067174993644571E-2</v>
      </c>
      <c r="E1620" s="2">
        <f>MACD!F1620</f>
        <v>-3.3932336094387124E-2</v>
      </c>
      <c r="F1620" s="2">
        <f>'Moving Avg'!D1620</f>
        <v>8.6393599999999999</v>
      </c>
      <c r="G1620" s="2">
        <f>'Moving Avg'!F1620</f>
        <v>8.5671699999999991</v>
      </c>
      <c r="H1620" s="2">
        <f>'Moving Avg'!G1620</f>
        <v>8.3491620000000015</v>
      </c>
      <c r="I1620" s="2">
        <f>'Moving Avg'!H1620</f>
        <v>7.1840605000000002</v>
      </c>
      <c r="J1620" s="6" t="str">
        <f>OBV!F1620</f>
        <v>BULLISH</v>
      </c>
      <c r="K1620" s="6" t="str">
        <f>OBV!G1620</f>
        <v>NEUTRAL</v>
      </c>
      <c r="L1620" s="6" t="str">
        <f>OBV!H1620</f>
        <v>BULLISH DIVERGENCE</v>
      </c>
      <c r="M1620" s="8">
        <f t="shared" si="250"/>
        <v>25</v>
      </c>
      <c r="N1620" s="8">
        <f t="shared" si="251"/>
        <v>100</v>
      </c>
      <c r="O1620" s="8">
        <f t="shared" si="252"/>
        <v>50</v>
      </c>
      <c r="P1620" s="8">
        <f t="shared" si="253"/>
        <v>66.5</v>
      </c>
      <c r="Q1620" s="9">
        <f t="shared" si="254"/>
        <v>61.225000000000001</v>
      </c>
      <c r="R1620" s="9">
        <f t="shared" si="255"/>
        <v>59.125</v>
      </c>
      <c r="S1620" s="9">
        <f t="shared" si="256"/>
        <v>61.174999999999997</v>
      </c>
      <c r="T1620" s="9">
        <f t="shared" si="257"/>
        <v>60.375</v>
      </c>
      <c r="U1620" s="8">
        <f t="shared" si="258"/>
        <v>60.508333333333326</v>
      </c>
      <c r="V1620" s="8">
        <f t="shared" si="259"/>
        <v>60.474999999999994</v>
      </c>
    </row>
    <row r="1621" spans="1:22" ht="13.5" x14ac:dyDescent="0.25">
      <c r="A1621" s="3">
        <f>RSI!A1621</f>
        <v>44372</v>
      </c>
      <c r="B1621" s="2">
        <f>RSI!B1621</f>
        <v>8.6266999999999996</v>
      </c>
      <c r="C1621" s="2">
        <f>RSI!I1621</f>
        <v>57.551159493066102</v>
      </c>
      <c r="D1621" s="2">
        <f>MACD!E1621</f>
        <v>-3.9318655530870217E-2</v>
      </c>
      <c r="E1621" s="2">
        <f>MACD!F1621</f>
        <v>-3.5009599981683744E-2</v>
      </c>
      <c r="F1621" s="2">
        <f>'Moving Avg'!D1621</f>
        <v>8.6321399999999997</v>
      </c>
      <c r="G1621" s="2">
        <f>'Moving Avg'!F1621</f>
        <v>8.5743849999999977</v>
      </c>
      <c r="H1621" s="2">
        <f>'Moving Avg'!G1621</f>
        <v>8.3646820000000002</v>
      </c>
      <c r="I1621" s="2">
        <f>'Moving Avg'!H1621</f>
        <v>7.1967385000000013</v>
      </c>
      <c r="J1621" s="6" t="str">
        <f>OBV!F1621</f>
        <v>BULLISH</v>
      </c>
      <c r="K1621" s="6" t="str">
        <f>OBV!G1621</f>
        <v>NEUTRAL</v>
      </c>
      <c r="L1621" s="6" t="str">
        <f>OBV!H1621</f>
        <v>BULLISH DIVERGENCE</v>
      </c>
      <c r="M1621" s="8">
        <f t="shared" si="250"/>
        <v>25</v>
      </c>
      <c r="N1621" s="8">
        <f t="shared" si="251"/>
        <v>45</v>
      </c>
      <c r="O1621" s="8">
        <f t="shared" si="252"/>
        <v>50</v>
      </c>
      <c r="P1621" s="8">
        <f t="shared" si="253"/>
        <v>66.5</v>
      </c>
      <c r="Q1621" s="9">
        <f t="shared" si="254"/>
        <v>41.975000000000001</v>
      </c>
      <c r="R1621" s="9">
        <f t="shared" si="255"/>
        <v>48.125</v>
      </c>
      <c r="S1621" s="9">
        <f t="shared" si="256"/>
        <v>52.924999999999997</v>
      </c>
      <c r="T1621" s="9">
        <f t="shared" si="257"/>
        <v>46.625</v>
      </c>
      <c r="U1621" s="8">
        <f t="shared" si="258"/>
        <v>47.67499999999999</v>
      </c>
      <c r="V1621" s="8">
        <f t="shared" si="259"/>
        <v>47.412499999999994</v>
      </c>
    </row>
    <row r="1622" spans="1:22" ht="13.5" x14ac:dyDescent="0.25">
      <c r="A1622" s="3">
        <f>RSI!A1622</f>
        <v>44375</v>
      </c>
      <c r="B1622" s="2">
        <f>RSI!B1622</f>
        <v>8.6266999999999996</v>
      </c>
      <c r="C1622" s="2">
        <f>RSI!I1622</f>
        <v>57.551159493066102</v>
      </c>
      <c r="D1622" s="2">
        <f>MACD!E1622</f>
        <v>-1.0126867854555854E-2</v>
      </c>
      <c r="E1622" s="2">
        <f>MACD!F1622</f>
        <v>-3.0033053556258165E-2</v>
      </c>
      <c r="F1622" s="2">
        <f>'Moving Avg'!D1622</f>
        <v>8.6429599999999986</v>
      </c>
      <c r="G1622" s="2">
        <f>'Moving Avg'!F1622</f>
        <v>8.5802499999999995</v>
      </c>
      <c r="H1622" s="2">
        <f>'Moving Avg'!G1622</f>
        <v>8.3802019999999988</v>
      </c>
      <c r="I1622" s="2">
        <f>'Moving Avg'!H1622</f>
        <v>7.208063000000001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  <c r="M1622" s="8">
        <f t="shared" si="250"/>
        <v>25</v>
      </c>
      <c r="N1622" s="8">
        <f t="shared" si="251"/>
        <v>0</v>
      </c>
      <c r="O1622" s="8">
        <f t="shared" si="252"/>
        <v>50</v>
      </c>
      <c r="P1622" s="8">
        <f t="shared" si="253"/>
        <v>83.5</v>
      </c>
      <c r="Q1622" s="9">
        <f t="shared" si="254"/>
        <v>28.774999999999999</v>
      </c>
      <c r="R1622" s="9">
        <f t="shared" si="255"/>
        <v>43.375</v>
      </c>
      <c r="S1622" s="9">
        <f t="shared" si="256"/>
        <v>53.825000000000003</v>
      </c>
      <c r="T1622" s="9">
        <f t="shared" si="257"/>
        <v>39.625</v>
      </c>
      <c r="U1622" s="8">
        <f t="shared" si="258"/>
        <v>41.991666666666667</v>
      </c>
      <c r="V1622" s="8">
        <f t="shared" si="259"/>
        <v>41.400000000000006</v>
      </c>
    </row>
    <row r="1623" spans="1:22" ht="13.5" x14ac:dyDescent="0.25">
      <c r="A1623" s="3">
        <f>RSI!A1623</f>
        <v>44376</v>
      </c>
      <c r="B1623" s="2">
        <f>RSI!B1623</f>
        <v>8.6266999999999996</v>
      </c>
      <c r="C1623" s="2">
        <f>RSI!I1623</f>
        <v>57.551159493066102</v>
      </c>
      <c r="D1623" s="2">
        <f>MACD!E1623</f>
        <v>1.2709169417252753E-2</v>
      </c>
      <c r="E1623" s="2">
        <f>MACD!F1623</f>
        <v>-2.1484608961555983E-2</v>
      </c>
      <c r="F1623" s="2">
        <f>'Moving Avg'!D1623</f>
        <v>8.6375399999999996</v>
      </c>
      <c r="G1623" s="2">
        <f>'Moving Avg'!F1623</f>
        <v>8.5861149999999995</v>
      </c>
      <c r="H1623" s="2">
        <f>'Moving Avg'!G1623</f>
        <v>8.395722000000001</v>
      </c>
      <c r="I1623" s="2">
        <f>'Moving Avg'!H1623</f>
        <v>7.2202450000000002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  <c r="M1623" s="8">
        <f t="shared" si="250"/>
        <v>25</v>
      </c>
      <c r="N1623" s="8">
        <f t="shared" si="251"/>
        <v>0</v>
      </c>
      <c r="O1623" s="8">
        <f t="shared" si="252"/>
        <v>50</v>
      </c>
      <c r="P1623" s="8">
        <f t="shared" si="253"/>
        <v>16.5</v>
      </c>
      <c r="Q1623" s="9">
        <f t="shared" si="254"/>
        <v>18.725000000000001</v>
      </c>
      <c r="R1623" s="9">
        <f t="shared" si="255"/>
        <v>26.625</v>
      </c>
      <c r="S1623" s="9">
        <f t="shared" si="256"/>
        <v>23.675000000000001</v>
      </c>
      <c r="T1623" s="9">
        <f t="shared" si="257"/>
        <v>22.875</v>
      </c>
      <c r="U1623" s="8">
        <f t="shared" si="258"/>
        <v>23.008333333333336</v>
      </c>
      <c r="V1623" s="8">
        <f t="shared" si="259"/>
        <v>22.975000000000001</v>
      </c>
    </row>
    <row r="1624" spans="1:22" ht="13.5" x14ac:dyDescent="0.25">
      <c r="A1624" s="3">
        <f>RSI!A1624</f>
        <v>44377</v>
      </c>
      <c r="B1624" s="2">
        <f>RSI!B1624</f>
        <v>8.4101999999999997</v>
      </c>
      <c r="C1624" s="2">
        <f>RSI!I1624</f>
        <v>40.280701384802434</v>
      </c>
      <c r="D1624" s="2">
        <f>MACD!E1624</f>
        <v>4.7624478739411558E-2</v>
      </c>
      <c r="E1624" s="2">
        <f>MACD!F1624</f>
        <v>-7.6627914213624766E-3</v>
      </c>
      <c r="F1624" s="2">
        <f>'Moving Avg'!D1624</f>
        <v>8.5888200000000019</v>
      </c>
      <c r="G1624" s="2">
        <f>'Moving Avg'!F1624</f>
        <v>8.587019999999999</v>
      </c>
      <c r="H1624" s="2">
        <f>'Moving Avg'!G1624</f>
        <v>8.4061900000000005</v>
      </c>
      <c r="I1624" s="2">
        <f>'Moving Avg'!H1624</f>
        <v>7.2315700000000005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  <c r="M1624" s="8">
        <f t="shared" si="250"/>
        <v>25</v>
      </c>
      <c r="N1624" s="8">
        <f t="shared" si="251"/>
        <v>0</v>
      </c>
      <c r="O1624" s="8">
        <f t="shared" si="252"/>
        <v>50</v>
      </c>
      <c r="P1624" s="8">
        <f t="shared" si="253"/>
        <v>16.5</v>
      </c>
      <c r="Q1624" s="9">
        <f t="shared" si="254"/>
        <v>18.725000000000001</v>
      </c>
      <c r="R1624" s="9">
        <f t="shared" si="255"/>
        <v>26.625</v>
      </c>
      <c r="S1624" s="9">
        <f t="shared" si="256"/>
        <v>23.675000000000001</v>
      </c>
      <c r="T1624" s="9">
        <f t="shared" si="257"/>
        <v>22.875</v>
      </c>
      <c r="U1624" s="8">
        <f t="shared" si="258"/>
        <v>23.008333333333336</v>
      </c>
      <c r="V1624" s="8">
        <f t="shared" si="259"/>
        <v>22.975000000000001</v>
      </c>
    </row>
    <row r="1625" spans="1:22" ht="13.5" x14ac:dyDescent="0.25">
      <c r="A1625" s="3">
        <f>RSI!A1625</f>
        <v>44378</v>
      </c>
      <c r="B1625" s="2">
        <f>RSI!B1625</f>
        <v>8.6087000000000007</v>
      </c>
      <c r="C1625" s="2">
        <f>RSI!I1625</f>
        <v>53.931089875372976</v>
      </c>
      <c r="D1625" s="2">
        <f>MACD!E1625</f>
        <v>5.3609128735526923E-2</v>
      </c>
      <c r="E1625" s="2">
        <f>MACD!F1625</f>
        <v>4.5915926100154039E-3</v>
      </c>
      <c r="F1625" s="2">
        <f>'Moving Avg'!D1625</f>
        <v>8.5798000000000005</v>
      </c>
      <c r="G1625" s="2">
        <f>'Moving Avg'!F1625</f>
        <v>8.5978500000000011</v>
      </c>
      <c r="H1625" s="2">
        <f>'Moving Avg'!G1625</f>
        <v>8.4206280000000007</v>
      </c>
      <c r="I1625" s="2">
        <f>'Moving Avg'!H1625</f>
        <v>7.2439324999999997</v>
      </c>
      <c r="J1625" s="6" t="str">
        <f>OBV!F1625</f>
        <v>BULLISH</v>
      </c>
      <c r="K1625" s="6" t="str">
        <f>OBV!G1625</f>
        <v>NEUTRAL</v>
      </c>
      <c r="L1625" s="6" t="str">
        <f>OBV!H1625</f>
        <v>BULLISH DIVERGENCE</v>
      </c>
      <c r="M1625" s="8">
        <f t="shared" si="250"/>
        <v>25</v>
      </c>
      <c r="N1625" s="8">
        <f t="shared" si="251"/>
        <v>0</v>
      </c>
      <c r="O1625" s="8">
        <f t="shared" si="252"/>
        <v>50</v>
      </c>
      <c r="P1625" s="8">
        <f t="shared" si="253"/>
        <v>66.5</v>
      </c>
      <c r="Q1625" s="9">
        <f t="shared" si="254"/>
        <v>26.225000000000001</v>
      </c>
      <c r="R1625" s="9">
        <f t="shared" si="255"/>
        <v>39.125</v>
      </c>
      <c r="S1625" s="9">
        <f t="shared" si="256"/>
        <v>46.174999999999997</v>
      </c>
      <c r="T1625" s="9">
        <f t="shared" si="257"/>
        <v>35.375</v>
      </c>
      <c r="U1625" s="8">
        <f t="shared" si="258"/>
        <v>37.174999999999997</v>
      </c>
      <c r="V1625" s="8">
        <f t="shared" si="259"/>
        <v>36.724999999999994</v>
      </c>
    </row>
    <row r="1626" spans="1:22" ht="13.5" x14ac:dyDescent="0.25">
      <c r="A1626" s="3">
        <f>RSI!A1626</f>
        <v>44379</v>
      </c>
      <c r="B1626" s="2">
        <f>RSI!B1626</f>
        <v>8.3650000000000002</v>
      </c>
      <c r="C1626" s="2">
        <f>RSI!I1626</f>
        <v>41.415021970567622</v>
      </c>
      <c r="D1626" s="2">
        <f>MACD!E1626</f>
        <v>7.6355402906436609E-2</v>
      </c>
      <c r="E1626" s="2">
        <f>MACD!F1626</f>
        <v>1.8944354669299647E-2</v>
      </c>
      <c r="F1626" s="2">
        <f>'Moving Avg'!D1626</f>
        <v>8.5274600000000014</v>
      </c>
      <c r="G1626" s="2">
        <f>'Moving Avg'!F1626</f>
        <v>8.5964950000000009</v>
      </c>
      <c r="H1626" s="2">
        <f>'Moving Avg'!G1626</f>
        <v>8.4301919999999999</v>
      </c>
      <c r="I1626" s="2">
        <f>'Moving Avg'!H1626</f>
        <v>7.2551220000000001</v>
      </c>
      <c r="J1626" s="6" t="str">
        <f>OBV!F1626</f>
        <v>BULLISH</v>
      </c>
      <c r="K1626" s="6" t="str">
        <f>OBV!G1626</f>
        <v>NEUTRAL</v>
      </c>
      <c r="L1626" s="6" t="str">
        <f>OBV!H1626</f>
        <v>BULLISH DIVERGENCE</v>
      </c>
      <c r="M1626" s="8">
        <f t="shared" si="250"/>
        <v>25</v>
      </c>
      <c r="N1626" s="8">
        <f t="shared" si="251"/>
        <v>0</v>
      </c>
      <c r="O1626" s="8">
        <f t="shared" si="252"/>
        <v>50</v>
      </c>
      <c r="P1626" s="8">
        <f t="shared" si="253"/>
        <v>66.5</v>
      </c>
      <c r="Q1626" s="9">
        <f t="shared" si="254"/>
        <v>26.225000000000001</v>
      </c>
      <c r="R1626" s="9">
        <f t="shared" si="255"/>
        <v>39.125</v>
      </c>
      <c r="S1626" s="9">
        <f t="shared" si="256"/>
        <v>46.174999999999997</v>
      </c>
      <c r="T1626" s="9">
        <f t="shared" si="257"/>
        <v>35.375</v>
      </c>
      <c r="U1626" s="8">
        <f t="shared" si="258"/>
        <v>37.174999999999997</v>
      </c>
      <c r="V1626" s="8">
        <f t="shared" si="259"/>
        <v>36.724999999999994</v>
      </c>
    </row>
    <row r="1627" spans="1:22" ht="13.5" x14ac:dyDescent="0.25">
      <c r="A1627" s="3">
        <f>RSI!A1627</f>
        <v>44382</v>
      </c>
      <c r="B1627" s="2">
        <f>RSI!B1627</f>
        <v>8.6087000000000007</v>
      </c>
      <c r="C1627" s="2">
        <f>RSI!I1627</f>
        <v>53.129285096061984</v>
      </c>
      <c r="D1627" s="2">
        <f>MACD!E1627</f>
        <v>6.4771368106933735E-2</v>
      </c>
      <c r="E1627" s="2">
        <f>MACD!F1627</f>
        <v>2.8109757356826467E-2</v>
      </c>
      <c r="F1627" s="2">
        <f>'Moving Avg'!D1627</f>
        <v>8.5238600000000009</v>
      </c>
      <c r="G1627" s="2">
        <f>'Moving Avg'!F1627</f>
        <v>8.6037150000000011</v>
      </c>
      <c r="H1627" s="2">
        <f>'Moving Avg'!G1627</f>
        <v>8.4489620000000016</v>
      </c>
      <c r="I1627" s="2">
        <f>'Moving Avg'!H1627</f>
        <v>7.2684319999999989</v>
      </c>
      <c r="J1627" s="6" t="str">
        <f>OBV!F1627</f>
        <v>BULLISH</v>
      </c>
      <c r="K1627" s="6" t="str">
        <f>OBV!G1627</f>
        <v>NEUTRAL</v>
      </c>
      <c r="L1627" s="6" t="str">
        <f>OBV!H1627</f>
        <v>BULLISH DIVERGENCE</v>
      </c>
      <c r="M1627" s="8">
        <f t="shared" si="250"/>
        <v>25</v>
      </c>
      <c r="N1627" s="8">
        <f t="shared" si="251"/>
        <v>0</v>
      </c>
      <c r="O1627" s="8">
        <f t="shared" si="252"/>
        <v>50</v>
      </c>
      <c r="P1627" s="8">
        <f t="shared" si="253"/>
        <v>66.5</v>
      </c>
      <c r="Q1627" s="9">
        <f t="shared" si="254"/>
        <v>26.225000000000001</v>
      </c>
      <c r="R1627" s="9">
        <f t="shared" si="255"/>
        <v>39.125</v>
      </c>
      <c r="S1627" s="9">
        <f t="shared" si="256"/>
        <v>46.174999999999997</v>
      </c>
      <c r="T1627" s="9">
        <f t="shared" si="257"/>
        <v>35.375</v>
      </c>
      <c r="U1627" s="8">
        <f t="shared" si="258"/>
        <v>37.174999999999997</v>
      </c>
      <c r="V1627" s="8">
        <f t="shared" si="259"/>
        <v>36.724999999999994</v>
      </c>
    </row>
    <row r="1628" spans="1:22" ht="13.5" x14ac:dyDescent="0.25">
      <c r="A1628" s="3">
        <f>RSI!A1628</f>
        <v>44383</v>
      </c>
      <c r="B1628" s="2">
        <f>RSI!B1628</f>
        <v>8.4824000000000002</v>
      </c>
      <c r="C1628" s="2">
        <f>RSI!I1628</f>
        <v>47.795359638185573</v>
      </c>
      <c r="D1628" s="2">
        <f>MACD!E1628</f>
        <v>7.6393889353967737E-2</v>
      </c>
      <c r="E1628" s="2">
        <f>MACD!F1628</f>
        <v>3.7766583756254725E-2</v>
      </c>
      <c r="F1628" s="2">
        <f>'Moving Avg'!D1628</f>
        <v>8.495000000000001</v>
      </c>
      <c r="G1628" s="2">
        <f>'Moving Avg'!F1628</f>
        <v>8.6046200000000006</v>
      </c>
      <c r="H1628" s="2">
        <f>'Moving Avg'!G1628</f>
        <v>8.4670100000000019</v>
      </c>
      <c r="I1628" s="2">
        <f>'Moving Avg'!H1628</f>
        <v>7.2807045000000006</v>
      </c>
      <c r="J1628" s="6" t="str">
        <f>OBV!F1628</f>
        <v>BULLISH</v>
      </c>
      <c r="K1628" s="6" t="str">
        <f>OBV!G1628</f>
        <v>NEUTRAL</v>
      </c>
      <c r="L1628" s="6" t="str">
        <f>OBV!H1628</f>
        <v>BULLISH DIVERGENCE</v>
      </c>
      <c r="M1628" s="8">
        <f t="shared" si="250"/>
        <v>25</v>
      </c>
      <c r="N1628" s="8">
        <f t="shared" si="251"/>
        <v>0</v>
      </c>
      <c r="O1628" s="8">
        <f t="shared" si="252"/>
        <v>50</v>
      </c>
      <c r="P1628" s="8">
        <f t="shared" si="253"/>
        <v>66.5</v>
      </c>
      <c r="Q1628" s="9">
        <f t="shared" si="254"/>
        <v>26.225000000000001</v>
      </c>
      <c r="R1628" s="9">
        <f t="shared" si="255"/>
        <v>39.125</v>
      </c>
      <c r="S1628" s="9">
        <f t="shared" si="256"/>
        <v>46.174999999999997</v>
      </c>
      <c r="T1628" s="9">
        <f t="shared" si="257"/>
        <v>35.375</v>
      </c>
      <c r="U1628" s="8">
        <f t="shared" si="258"/>
        <v>37.174999999999997</v>
      </c>
      <c r="V1628" s="8">
        <f t="shared" si="259"/>
        <v>36.724999999999994</v>
      </c>
    </row>
    <row r="1629" spans="1:22" ht="13.5" x14ac:dyDescent="0.25">
      <c r="A1629" s="3">
        <f>RSI!A1629</f>
        <v>44384</v>
      </c>
      <c r="B1629" s="2">
        <f>RSI!B1629</f>
        <v>8.3920999999999992</v>
      </c>
      <c r="C1629" s="2">
        <f>RSI!I1629</f>
        <v>44.365858562206434</v>
      </c>
      <c r="D1629" s="2">
        <f>MACD!E1629</f>
        <v>9.32714329024531E-2</v>
      </c>
      <c r="E1629" s="2">
        <f>MACD!F1629</f>
        <v>4.8867553585494397E-2</v>
      </c>
      <c r="F1629" s="2">
        <f>'Moving Avg'!D1629</f>
        <v>8.4913799999999995</v>
      </c>
      <c r="G1629" s="2">
        <f>'Moving Avg'!F1629</f>
        <v>8.6019100000000002</v>
      </c>
      <c r="H1629" s="2">
        <f>'Moving Avg'!G1629</f>
        <v>8.4787400000000002</v>
      </c>
      <c r="I1629" s="2">
        <f>'Moving Avg'!H1629</f>
        <v>7.2916230000000004</v>
      </c>
      <c r="J1629" s="6" t="str">
        <f>OBV!F1629</f>
        <v>BULLISH</v>
      </c>
      <c r="K1629" s="6" t="str">
        <f>OBV!G1629</f>
        <v>NEUTRAL</v>
      </c>
      <c r="L1629" s="6" t="str">
        <f>OBV!H1629</f>
        <v>BULLISH DIVERGENCE</v>
      </c>
      <c r="M1629" s="8">
        <f t="shared" si="250"/>
        <v>25</v>
      </c>
      <c r="N1629" s="8">
        <f t="shared" si="251"/>
        <v>0</v>
      </c>
      <c r="O1629" s="8">
        <f t="shared" si="252"/>
        <v>50</v>
      </c>
      <c r="P1629" s="8">
        <f t="shared" si="253"/>
        <v>66.5</v>
      </c>
      <c r="Q1629" s="9">
        <f t="shared" si="254"/>
        <v>26.225000000000001</v>
      </c>
      <c r="R1629" s="9">
        <f t="shared" si="255"/>
        <v>39.125</v>
      </c>
      <c r="S1629" s="9">
        <f t="shared" si="256"/>
        <v>46.174999999999997</v>
      </c>
      <c r="T1629" s="9">
        <f t="shared" si="257"/>
        <v>35.375</v>
      </c>
      <c r="U1629" s="8">
        <f t="shared" si="258"/>
        <v>37.174999999999997</v>
      </c>
      <c r="V1629" s="8">
        <f t="shared" si="259"/>
        <v>36.724999999999994</v>
      </c>
    </row>
    <row r="1630" spans="1:22" ht="13.5" x14ac:dyDescent="0.25">
      <c r="A1630" s="3">
        <f>RSI!A1630</f>
        <v>44385</v>
      </c>
      <c r="B1630" s="2">
        <f>RSI!B1630</f>
        <v>8.6087000000000007</v>
      </c>
      <c r="C1630" s="2">
        <f>RSI!I1630</f>
        <v>53.065355299053863</v>
      </c>
      <c r="D1630" s="2">
        <f>MACD!E1630</f>
        <v>9.2369548982862426E-2</v>
      </c>
      <c r="E1630" s="2">
        <f>MACD!F1630</f>
        <v>5.7567952664968003E-2</v>
      </c>
      <c r="F1630" s="2">
        <f>'Moving Avg'!D1630</f>
        <v>8.4913799999999995</v>
      </c>
      <c r="G1630" s="2">
        <f>'Moving Avg'!F1630</f>
        <v>8.6073250000000012</v>
      </c>
      <c r="H1630" s="2">
        <f>'Moving Avg'!G1630</f>
        <v>8.4948020000000017</v>
      </c>
      <c r="I1630" s="2">
        <f>'Moving Avg'!H1630</f>
        <v>7.3035345000000005</v>
      </c>
      <c r="J1630" s="6" t="str">
        <f>OBV!F1630</f>
        <v>BULLISH</v>
      </c>
      <c r="K1630" s="6" t="str">
        <f>OBV!G1630</f>
        <v>NEUTRAL</v>
      </c>
      <c r="L1630" s="6" t="str">
        <f>OBV!H1630</f>
        <v>NEUTRAL</v>
      </c>
      <c r="M1630" s="8">
        <f t="shared" si="250"/>
        <v>25</v>
      </c>
      <c r="N1630" s="8">
        <f t="shared" si="251"/>
        <v>0</v>
      </c>
      <c r="O1630" s="8">
        <f t="shared" si="252"/>
        <v>50</v>
      </c>
      <c r="P1630" s="8">
        <f t="shared" si="253"/>
        <v>49.5</v>
      </c>
      <c r="Q1630" s="9">
        <f t="shared" si="254"/>
        <v>23.675000000000001</v>
      </c>
      <c r="R1630" s="9">
        <f t="shared" si="255"/>
        <v>34.875</v>
      </c>
      <c r="S1630" s="9">
        <f t="shared" si="256"/>
        <v>38.525000000000006</v>
      </c>
      <c r="T1630" s="9">
        <f t="shared" si="257"/>
        <v>31.125</v>
      </c>
      <c r="U1630" s="8">
        <f t="shared" si="258"/>
        <v>32.358333333333334</v>
      </c>
      <c r="V1630" s="8">
        <f t="shared" si="259"/>
        <v>32.049999999999997</v>
      </c>
    </row>
    <row r="1631" spans="1:22" ht="13.5" x14ac:dyDescent="0.25">
      <c r="A1631" s="3">
        <f>RSI!A1631</f>
        <v>44386</v>
      </c>
      <c r="B1631" s="2">
        <f>RSI!B1631</f>
        <v>8.7439999999999998</v>
      </c>
      <c r="C1631" s="2">
        <f>RSI!I1631</f>
        <v>57.532532034023802</v>
      </c>
      <c r="D1631" s="2">
        <f>MACD!E1631</f>
        <v>7.6932807462011255E-2</v>
      </c>
      <c r="E1631" s="2">
        <f>MACD!F1631</f>
        <v>6.1440923624376656E-2</v>
      </c>
      <c r="F1631" s="2">
        <f>'Moving Avg'!D1631</f>
        <v>8.5671800000000005</v>
      </c>
      <c r="G1631" s="2">
        <f>'Moving Avg'!F1631</f>
        <v>8.6073250000000012</v>
      </c>
      <c r="H1631" s="2">
        <f>'Moving Avg'!G1631</f>
        <v>8.5144720000000014</v>
      </c>
      <c r="I1631" s="2">
        <f>'Moving Avg'!H1631</f>
        <v>7.3161675000000006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  <c r="M1631" s="8">
        <f t="shared" si="250"/>
        <v>25</v>
      </c>
      <c r="N1631" s="8">
        <f t="shared" si="251"/>
        <v>0</v>
      </c>
      <c r="O1631" s="8">
        <f t="shared" si="252"/>
        <v>50</v>
      </c>
      <c r="P1631" s="8">
        <f t="shared" si="253"/>
        <v>83.5</v>
      </c>
      <c r="Q1631" s="9">
        <f t="shared" si="254"/>
        <v>28.774999999999999</v>
      </c>
      <c r="R1631" s="9">
        <f t="shared" si="255"/>
        <v>43.375</v>
      </c>
      <c r="S1631" s="9">
        <f t="shared" si="256"/>
        <v>53.825000000000003</v>
      </c>
      <c r="T1631" s="9">
        <f t="shared" si="257"/>
        <v>39.625</v>
      </c>
      <c r="U1631" s="8">
        <f t="shared" si="258"/>
        <v>41.991666666666667</v>
      </c>
      <c r="V1631" s="8">
        <f t="shared" si="259"/>
        <v>41.400000000000006</v>
      </c>
    </row>
    <row r="1632" spans="1:22" ht="13.5" x14ac:dyDescent="0.25">
      <c r="A1632" s="3">
        <f>RSI!A1632</f>
        <v>44389</v>
      </c>
      <c r="B1632" s="2">
        <f>RSI!B1632</f>
        <v>8.7079000000000004</v>
      </c>
      <c r="C1632" s="2">
        <f>RSI!I1632</f>
        <v>56.000988377039882</v>
      </c>
      <c r="D1632" s="2">
        <f>MACD!E1632</f>
        <v>6.5299089091407581E-2</v>
      </c>
      <c r="E1632" s="2">
        <f>MACD!F1632</f>
        <v>6.2212556717782849E-2</v>
      </c>
      <c r="F1632" s="2">
        <f>'Moving Avg'!D1632</f>
        <v>8.587019999999999</v>
      </c>
      <c r="G1632" s="2">
        <f>'Moving Avg'!F1632</f>
        <v>8.605970000000001</v>
      </c>
      <c r="H1632" s="2">
        <f>'Moving Avg'!G1632</f>
        <v>8.5298120000000015</v>
      </c>
      <c r="I1632" s="2">
        <f>'Moving Avg'!H1632</f>
        <v>7.3285750000000007</v>
      </c>
      <c r="J1632" s="6" t="str">
        <f>OBV!F1632</f>
        <v>BULLISH</v>
      </c>
      <c r="K1632" s="6" t="str">
        <f>OBV!G1632</f>
        <v>NEUTRAL</v>
      </c>
      <c r="L1632" s="6" t="str">
        <f>OBV!H1632</f>
        <v>CONFIRMED BULLISH</v>
      </c>
      <c r="M1632" s="8">
        <f t="shared" si="250"/>
        <v>25</v>
      </c>
      <c r="N1632" s="8">
        <f t="shared" si="251"/>
        <v>0</v>
      </c>
      <c r="O1632" s="8">
        <f t="shared" si="252"/>
        <v>50</v>
      </c>
      <c r="P1632" s="8">
        <f t="shared" si="253"/>
        <v>83.5</v>
      </c>
      <c r="Q1632" s="9">
        <f t="shared" si="254"/>
        <v>28.774999999999999</v>
      </c>
      <c r="R1632" s="9">
        <f t="shared" si="255"/>
        <v>43.375</v>
      </c>
      <c r="S1632" s="9">
        <f t="shared" si="256"/>
        <v>53.825000000000003</v>
      </c>
      <c r="T1632" s="9">
        <f t="shared" si="257"/>
        <v>39.625</v>
      </c>
      <c r="U1632" s="8">
        <f t="shared" si="258"/>
        <v>41.991666666666667</v>
      </c>
      <c r="V1632" s="8">
        <f t="shared" si="259"/>
        <v>41.400000000000006</v>
      </c>
    </row>
    <row r="1633" spans="1:22" ht="13.5" x14ac:dyDescent="0.25">
      <c r="A1633" s="3">
        <f>RSI!A1633</f>
        <v>44390</v>
      </c>
      <c r="B1633" s="2">
        <f>RSI!B1633</f>
        <v>8.7079000000000004</v>
      </c>
      <c r="C1633" s="2">
        <f>RSI!I1633</f>
        <v>56.000988377039882</v>
      </c>
      <c r="D1633" s="2">
        <f>MACD!E1633</f>
        <v>5.451484718747146E-2</v>
      </c>
      <c r="E1633" s="2">
        <f>MACD!F1633</f>
        <v>6.0673014811720577E-2</v>
      </c>
      <c r="F1633" s="2">
        <f>'Moving Avg'!D1633</f>
        <v>8.6321200000000005</v>
      </c>
      <c r="G1633" s="2">
        <f>'Moving Avg'!F1633</f>
        <v>8.6050649999999997</v>
      </c>
      <c r="H1633" s="2">
        <f>'Moving Avg'!G1633</f>
        <v>8.5415420000000015</v>
      </c>
      <c r="I1633" s="2">
        <f>'Moving Avg'!H1633</f>
        <v>7.3411180000000025</v>
      </c>
      <c r="J1633" s="6" t="str">
        <f>OBV!F1633</f>
        <v>BULLISH</v>
      </c>
      <c r="K1633" s="6" t="str">
        <f>OBV!G1633</f>
        <v>NEUTRAL</v>
      </c>
      <c r="L1633" s="6" t="str">
        <f>OBV!H1633</f>
        <v>CONFIRMED BULLISH</v>
      </c>
      <c r="M1633" s="8">
        <f t="shared" si="250"/>
        <v>25</v>
      </c>
      <c r="N1633" s="8">
        <f t="shared" si="251"/>
        <v>45</v>
      </c>
      <c r="O1633" s="8">
        <f t="shared" si="252"/>
        <v>50</v>
      </c>
      <c r="P1633" s="8">
        <f t="shared" si="253"/>
        <v>83.5</v>
      </c>
      <c r="Q1633" s="9">
        <f t="shared" si="254"/>
        <v>44.524999999999999</v>
      </c>
      <c r="R1633" s="9">
        <f t="shared" si="255"/>
        <v>52.375</v>
      </c>
      <c r="S1633" s="9">
        <f t="shared" si="256"/>
        <v>60.575000000000003</v>
      </c>
      <c r="T1633" s="9">
        <f t="shared" si="257"/>
        <v>50.875</v>
      </c>
      <c r="U1633" s="8">
        <f t="shared" si="258"/>
        <v>52.491666666666674</v>
      </c>
      <c r="V1633" s="8">
        <f t="shared" si="259"/>
        <v>52.087500000000006</v>
      </c>
    </row>
    <row r="1634" spans="1:22" ht="13.5" x14ac:dyDescent="0.25">
      <c r="A1634" s="3">
        <f>RSI!A1634</f>
        <v>44391</v>
      </c>
      <c r="B1634" s="2">
        <f>RSI!B1634</f>
        <v>8.7079000000000004</v>
      </c>
      <c r="C1634" s="2">
        <f>RSI!I1634</f>
        <v>56.000988377039882</v>
      </c>
      <c r="D1634" s="2">
        <f>MACD!E1634</f>
        <v>1.1211354559744535E-2</v>
      </c>
      <c r="E1634" s="2">
        <f>MACD!F1634</f>
        <v>5.0780682761325371E-2</v>
      </c>
      <c r="F1634" s="2">
        <f>'Moving Avg'!D1634</f>
        <v>8.6952800000000003</v>
      </c>
      <c r="G1634" s="2">
        <f>'Moving Avg'!F1634</f>
        <v>8.6041600000000003</v>
      </c>
      <c r="H1634" s="2">
        <f>'Moving Avg'!G1634</f>
        <v>8.5532720000000015</v>
      </c>
      <c r="I1634" s="2">
        <f>'Moving Avg'!H1634</f>
        <v>7.3537510000000017</v>
      </c>
      <c r="J1634" s="6" t="str">
        <f>OBV!F1634</f>
        <v>BULLISH</v>
      </c>
      <c r="K1634" s="6" t="str">
        <f>OBV!G1634</f>
        <v>NEUTRAL</v>
      </c>
      <c r="L1634" s="6" t="str">
        <f>OBV!H1634</f>
        <v>CONFIRMED BULLISH</v>
      </c>
      <c r="M1634" s="8">
        <f t="shared" si="250"/>
        <v>25</v>
      </c>
      <c r="N1634" s="8">
        <f t="shared" si="251"/>
        <v>100</v>
      </c>
      <c r="O1634" s="8">
        <f t="shared" si="252"/>
        <v>50</v>
      </c>
      <c r="P1634" s="8">
        <f t="shared" si="253"/>
        <v>83.5</v>
      </c>
      <c r="Q1634" s="9">
        <f t="shared" si="254"/>
        <v>63.774999999999999</v>
      </c>
      <c r="R1634" s="9">
        <f t="shared" si="255"/>
        <v>63.375</v>
      </c>
      <c r="S1634" s="9">
        <f t="shared" si="256"/>
        <v>68.825000000000003</v>
      </c>
      <c r="T1634" s="9">
        <f t="shared" si="257"/>
        <v>64.625</v>
      </c>
      <c r="U1634" s="8">
        <f t="shared" si="258"/>
        <v>65.325000000000003</v>
      </c>
      <c r="V1634" s="8">
        <f t="shared" si="259"/>
        <v>65.150000000000006</v>
      </c>
    </row>
    <row r="1635" spans="1:22" ht="13.5" x14ac:dyDescent="0.25">
      <c r="A1635" s="3">
        <f>RSI!A1635</f>
        <v>44392</v>
      </c>
      <c r="B1635" s="2">
        <f>RSI!B1635</f>
        <v>8.9573999999999998</v>
      </c>
      <c r="C1635" s="2">
        <f>RSI!I1635</f>
        <v>64.222370796060687</v>
      </c>
      <c r="D1635" s="2">
        <f>MACD!E1635</f>
        <v>-1.4179260513943248E-2</v>
      </c>
      <c r="E1635" s="2">
        <f>MACD!F1635</f>
        <v>3.7788694106271649E-2</v>
      </c>
      <c r="F1635" s="2">
        <f>'Moving Avg'!D1635</f>
        <v>8.7650200000000016</v>
      </c>
      <c r="G1635" s="2">
        <f>'Moving Avg'!F1635</f>
        <v>8.6188899999999986</v>
      </c>
      <c r="H1635" s="2">
        <f>'Moving Avg'!G1635</f>
        <v>8.570172000000003</v>
      </c>
      <c r="I1635" s="2">
        <f>'Moving Avg'!H1635</f>
        <v>7.3678570000000025</v>
      </c>
      <c r="J1635" s="6" t="str">
        <f>OBV!F1635</f>
        <v>BULLISH</v>
      </c>
      <c r="K1635" s="6" t="str">
        <f>OBV!G1635</f>
        <v>NEUTRAL</v>
      </c>
      <c r="L1635" s="6" t="str">
        <f>OBV!H1635</f>
        <v>CONFIRMED BULLISH</v>
      </c>
      <c r="M1635" s="8">
        <f t="shared" si="250"/>
        <v>25</v>
      </c>
      <c r="N1635" s="8">
        <f t="shared" si="251"/>
        <v>100</v>
      </c>
      <c r="O1635" s="8">
        <f t="shared" si="252"/>
        <v>50</v>
      </c>
      <c r="P1635" s="8">
        <f t="shared" si="253"/>
        <v>83.5</v>
      </c>
      <c r="Q1635" s="9">
        <f t="shared" si="254"/>
        <v>63.774999999999999</v>
      </c>
      <c r="R1635" s="9">
        <f t="shared" si="255"/>
        <v>63.375</v>
      </c>
      <c r="S1635" s="9">
        <f t="shared" si="256"/>
        <v>68.825000000000003</v>
      </c>
      <c r="T1635" s="9">
        <f t="shared" si="257"/>
        <v>64.625</v>
      </c>
      <c r="U1635" s="8">
        <f t="shared" si="258"/>
        <v>65.325000000000003</v>
      </c>
      <c r="V1635" s="8">
        <f t="shared" si="259"/>
        <v>65.150000000000006</v>
      </c>
    </row>
    <row r="1636" spans="1:22" ht="13.5" x14ac:dyDescent="0.25">
      <c r="A1636" s="3">
        <f>RSI!A1636</f>
        <v>44393</v>
      </c>
      <c r="B1636" s="2">
        <f>RSI!B1636</f>
        <v>8.8928999999999991</v>
      </c>
      <c r="C1636" s="2">
        <f>RSI!I1636</f>
        <v>61.046682663001853</v>
      </c>
      <c r="D1636" s="2">
        <f>MACD!E1636</f>
        <v>-7.0598924625647541E-2</v>
      </c>
      <c r="E1636" s="2">
        <f>MACD!F1636</f>
        <v>1.6111170359887808E-2</v>
      </c>
      <c r="F1636" s="2">
        <f>'Moving Avg'!D1636</f>
        <v>8.7947999999999986</v>
      </c>
      <c r="G1636" s="2">
        <f>'Moving Avg'!F1636</f>
        <v>8.6303949999999983</v>
      </c>
      <c r="H1636" s="2">
        <f>'Moving Avg'!G1636</f>
        <v>8.5810899999999997</v>
      </c>
      <c r="I1636" s="2">
        <f>'Moving Avg'!H1636</f>
        <v>7.3814600000000032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  <c r="M1636" s="8">
        <f t="shared" si="250"/>
        <v>25</v>
      </c>
      <c r="N1636" s="8">
        <f t="shared" si="251"/>
        <v>100</v>
      </c>
      <c r="O1636" s="8">
        <f t="shared" si="252"/>
        <v>50</v>
      </c>
      <c r="P1636" s="8">
        <f t="shared" si="253"/>
        <v>16.5</v>
      </c>
      <c r="Q1636" s="9">
        <f t="shared" si="254"/>
        <v>53.725000000000001</v>
      </c>
      <c r="R1636" s="9">
        <f t="shared" si="255"/>
        <v>46.625</v>
      </c>
      <c r="S1636" s="9">
        <f t="shared" si="256"/>
        <v>38.674999999999997</v>
      </c>
      <c r="T1636" s="9">
        <f t="shared" si="257"/>
        <v>47.875</v>
      </c>
      <c r="U1636" s="8">
        <f t="shared" si="258"/>
        <v>46.341666666666661</v>
      </c>
      <c r="V1636" s="8">
        <f t="shared" si="259"/>
        <v>46.724999999999994</v>
      </c>
    </row>
    <row r="1637" spans="1:22" ht="13.5" x14ac:dyDescent="0.25">
      <c r="A1637" s="3">
        <f>RSI!A1637</f>
        <v>44396</v>
      </c>
      <c r="B1637" s="2">
        <f>RSI!B1637</f>
        <v>8.8560999999999996</v>
      </c>
      <c r="C1637" s="2">
        <f>RSI!I1637</f>
        <v>59.246618973921805</v>
      </c>
      <c r="D1637" s="2">
        <f>MACD!E1637</f>
        <v>-7.9795539817146377E-2</v>
      </c>
      <c r="E1637" s="2">
        <f>MACD!F1637</f>
        <v>-3.0701716755190296E-3</v>
      </c>
      <c r="F1637" s="2">
        <f>'Moving Avg'!D1637</f>
        <v>8.8244399999999992</v>
      </c>
      <c r="G1637" s="2">
        <f>'Moving Avg'!F1637</f>
        <v>8.6445699999999981</v>
      </c>
      <c r="H1637" s="2">
        <f>'Moving Avg'!G1637</f>
        <v>8.5912720000000018</v>
      </c>
      <c r="I1637" s="2">
        <f>'Moving Avg'!H1637</f>
        <v>7.3949695000000029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  <c r="M1637" s="8">
        <f t="shared" si="250"/>
        <v>25</v>
      </c>
      <c r="N1637" s="8">
        <f t="shared" si="251"/>
        <v>100</v>
      </c>
      <c r="O1637" s="8">
        <f t="shared" si="252"/>
        <v>50</v>
      </c>
      <c r="P1637" s="8">
        <f t="shared" si="253"/>
        <v>16.5</v>
      </c>
      <c r="Q1637" s="9">
        <f t="shared" si="254"/>
        <v>53.725000000000001</v>
      </c>
      <c r="R1637" s="9">
        <f t="shared" si="255"/>
        <v>46.625</v>
      </c>
      <c r="S1637" s="9">
        <f t="shared" si="256"/>
        <v>38.674999999999997</v>
      </c>
      <c r="T1637" s="9">
        <f t="shared" si="257"/>
        <v>47.875</v>
      </c>
      <c r="U1637" s="8">
        <f t="shared" si="258"/>
        <v>46.341666666666661</v>
      </c>
      <c r="V1637" s="8">
        <f t="shared" si="259"/>
        <v>46.724999999999994</v>
      </c>
    </row>
    <row r="1638" spans="1:22" ht="13.5" x14ac:dyDescent="0.25">
      <c r="A1638" s="3">
        <f>RSI!A1638</f>
        <v>44399</v>
      </c>
      <c r="B1638" s="2">
        <f>RSI!B1638</f>
        <v>8.8376000000000001</v>
      </c>
      <c r="C1638" s="2">
        <f>RSI!I1638</f>
        <v>58.315683107382121</v>
      </c>
      <c r="D1638" s="2">
        <f>MACD!E1638</f>
        <v>-0.10697128630829766</v>
      </c>
      <c r="E1638" s="2">
        <f>MACD!F1638</f>
        <v>-2.3850394602074759E-2</v>
      </c>
      <c r="F1638" s="2">
        <f>'Moving Avg'!D1638</f>
        <v>8.8503799999999995</v>
      </c>
      <c r="G1638" s="2">
        <f>'Moving Avg'!F1638</f>
        <v>8.6537600000000001</v>
      </c>
      <c r="H1638" s="2">
        <f>'Moving Avg'!G1638</f>
        <v>8.5962120000000013</v>
      </c>
      <c r="I1638" s="2">
        <f>'Moving Avg'!H1638</f>
        <v>7.4086120000000024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  <c r="M1638" s="8">
        <f t="shared" si="250"/>
        <v>25</v>
      </c>
      <c r="N1638" s="8">
        <f t="shared" si="251"/>
        <v>100</v>
      </c>
      <c r="O1638" s="8">
        <f t="shared" si="252"/>
        <v>50</v>
      </c>
      <c r="P1638" s="8">
        <f t="shared" si="253"/>
        <v>16.5</v>
      </c>
      <c r="Q1638" s="9">
        <f t="shared" si="254"/>
        <v>53.725000000000001</v>
      </c>
      <c r="R1638" s="9">
        <f t="shared" si="255"/>
        <v>46.625</v>
      </c>
      <c r="S1638" s="9">
        <f t="shared" si="256"/>
        <v>38.674999999999997</v>
      </c>
      <c r="T1638" s="9">
        <f t="shared" si="257"/>
        <v>47.875</v>
      </c>
      <c r="U1638" s="8">
        <f t="shared" si="258"/>
        <v>46.341666666666661</v>
      </c>
      <c r="V1638" s="8">
        <f t="shared" si="259"/>
        <v>46.724999999999994</v>
      </c>
    </row>
    <row r="1639" spans="1:22" ht="13.5" x14ac:dyDescent="0.25">
      <c r="A1639" s="3">
        <f>RSI!A1639</f>
        <v>44400</v>
      </c>
      <c r="B1639" s="2">
        <f>RSI!B1639</f>
        <v>8.8560999999999996</v>
      </c>
      <c r="C1639" s="2">
        <f>RSI!I1639</f>
        <v>59.009310283938781</v>
      </c>
      <c r="D1639" s="2">
        <f>MACD!E1639</f>
        <v>-0.14635432089471756</v>
      </c>
      <c r="E1639" s="2">
        <f>MACD!F1639</f>
        <v>-4.8351179860603319E-2</v>
      </c>
      <c r="F1639" s="2">
        <f>'Moving Avg'!D1639</f>
        <v>8.8800199999999982</v>
      </c>
      <c r="G1639" s="2">
        <f>'Moving Avg'!F1639</f>
        <v>8.6638750000000009</v>
      </c>
      <c r="H1639" s="2">
        <f>'Moving Avg'!G1639</f>
        <v>8.5991760000000017</v>
      </c>
      <c r="I1639" s="2">
        <f>'Moving Avg'!H1639</f>
        <v>7.4226630000000027</v>
      </c>
      <c r="J1639" s="6" t="str">
        <f>OBV!F1639</f>
        <v>BEARISH</v>
      </c>
      <c r="K1639" s="6" t="str">
        <f>OBV!G1639</f>
        <v>NEUTRAL</v>
      </c>
      <c r="L1639" s="6" t="str">
        <f>OBV!H1639</f>
        <v>CONFIRMED BEARISH</v>
      </c>
      <c r="M1639" s="8">
        <f t="shared" si="250"/>
        <v>25</v>
      </c>
      <c r="N1639" s="8">
        <f t="shared" si="251"/>
        <v>100</v>
      </c>
      <c r="O1639" s="8">
        <f t="shared" si="252"/>
        <v>50</v>
      </c>
      <c r="P1639" s="8">
        <f t="shared" si="253"/>
        <v>16.5</v>
      </c>
      <c r="Q1639" s="9">
        <f t="shared" si="254"/>
        <v>53.725000000000001</v>
      </c>
      <c r="R1639" s="9">
        <f t="shared" si="255"/>
        <v>46.625</v>
      </c>
      <c r="S1639" s="9">
        <f t="shared" si="256"/>
        <v>38.674999999999997</v>
      </c>
      <c r="T1639" s="9">
        <f t="shared" si="257"/>
        <v>47.875</v>
      </c>
      <c r="U1639" s="8">
        <f t="shared" si="258"/>
        <v>46.341666666666661</v>
      </c>
      <c r="V1639" s="8">
        <f t="shared" si="259"/>
        <v>46.724999999999994</v>
      </c>
    </row>
    <row r="1640" spans="1:22" ht="13.5" x14ac:dyDescent="0.25">
      <c r="A1640" s="3">
        <f>RSI!A1640</f>
        <v>44403</v>
      </c>
      <c r="B1640" s="2">
        <f>RSI!B1640</f>
        <v>8.7454999999999998</v>
      </c>
      <c r="C1640" s="2">
        <f>RSI!I1640</f>
        <v>53.299227456639407</v>
      </c>
      <c r="D1640" s="2">
        <f>MACD!E1640</f>
        <v>-0.13931419903627429</v>
      </c>
      <c r="E1640" s="2">
        <f>MACD!F1640</f>
        <v>-6.6543783695737518E-2</v>
      </c>
      <c r="F1640" s="2">
        <f>'Moving Avg'!D1640</f>
        <v>8.8376399999999986</v>
      </c>
      <c r="G1640" s="2">
        <f>'Moving Avg'!F1640</f>
        <v>8.6684599999999996</v>
      </c>
      <c r="H1640" s="2">
        <f>'Moving Avg'!G1640</f>
        <v>8.6026340000000019</v>
      </c>
      <c r="I1640" s="2">
        <f>'Moving Avg'!H1640</f>
        <v>7.4356195000000014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  <c r="M1640" s="8">
        <f t="shared" si="250"/>
        <v>25</v>
      </c>
      <c r="N1640" s="8">
        <f t="shared" si="251"/>
        <v>100</v>
      </c>
      <c r="O1640" s="8">
        <f t="shared" si="252"/>
        <v>50</v>
      </c>
      <c r="P1640" s="8">
        <f t="shared" si="253"/>
        <v>16.5</v>
      </c>
      <c r="Q1640" s="9">
        <f t="shared" si="254"/>
        <v>53.725000000000001</v>
      </c>
      <c r="R1640" s="9">
        <f t="shared" si="255"/>
        <v>46.625</v>
      </c>
      <c r="S1640" s="9">
        <f t="shared" si="256"/>
        <v>38.674999999999997</v>
      </c>
      <c r="T1640" s="9">
        <f t="shared" si="257"/>
        <v>47.875</v>
      </c>
      <c r="U1640" s="8">
        <f t="shared" si="258"/>
        <v>46.341666666666661</v>
      </c>
      <c r="V1640" s="8">
        <f t="shared" si="259"/>
        <v>46.724999999999994</v>
      </c>
    </row>
    <row r="1641" spans="1:22" ht="13.5" x14ac:dyDescent="0.25">
      <c r="A1641" s="3">
        <f>RSI!A1641</f>
        <v>44404</v>
      </c>
      <c r="B1641" s="2">
        <f>RSI!B1641</f>
        <v>8.7546999999999997</v>
      </c>
      <c r="C1641" s="2">
        <f>RSI!I1641</f>
        <v>53.700569724233652</v>
      </c>
      <c r="D1641" s="2">
        <f>MACD!E1641</f>
        <v>-0.11363587907269235</v>
      </c>
      <c r="E1641" s="2">
        <f>MACD!F1641</f>
        <v>-7.5962202771128487E-2</v>
      </c>
      <c r="F1641" s="2">
        <f>'Moving Avg'!D1641</f>
        <v>8.8099999999999987</v>
      </c>
      <c r="G1641" s="2">
        <f>'Moving Avg'!F1641</f>
        <v>8.6748599999999989</v>
      </c>
      <c r="H1641" s="2">
        <f>'Moving Avg'!G1641</f>
        <v>8.6050120000000003</v>
      </c>
      <c r="I1641" s="2">
        <f>'Moving Avg'!H1641</f>
        <v>7.4486220000000012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  <c r="M1641" s="8">
        <f t="shared" si="250"/>
        <v>25</v>
      </c>
      <c r="N1641" s="8">
        <f t="shared" si="251"/>
        <v>100</v>
      </c>
      <c r="O1641" s="8">
        <f t="shared" si="252"/>
        <v>50</v>
      </c>
      <c r="P1641" s="8">
        <f t="shared" si="253"/>
        <v>16.5</v>
      </c>
      <c r="Q1641" s="9">
        <f t="shared" si="254"/>
        <v>53.725000000000001</v>
      </c>
      <c r="R1641" s="9">
        <f t="shared" si="255"/>
        <v>46.625</v>
      </c>
      <c r="S1641" s="9">
        <f t="shared" si="256"/>
        <v>38.674999999999997</v>
      </c>
      <c r="T1641" s="9">
        <f t="shared" si="257"/>
        <v>47.875</v>
      </c>
      <c r="U1641" s="8">
        <f t="shared" si="258"/>
        <v>46.341666666666661</v>
      </c>
      <c r="V1641" s="8">
        <f t="shared" si="259"/>
        <v>46.724999999999994</v>
      </c>
    </row>
    <row r="1642" spans="1:22" ht="13.5" x14ac:dyDescent="0.25">
      <c r="A1642" s="3">
        <f>RSI!A1642</f>
        <v>44405</v>
      </c>
      <c r="B1642" s="2">
        <f>RSI!B1642</f>
        <v>8.8928999999999991</v>
      </c>
      <c r="C1642" s="2">
        <f>RSI!I1642</f>
        <v>59.351732012704403</v>
      </c>
      <c r="D1642" s="2">
        <f>MACD!E1642</f>
        <v>-0.10813536196079632</v>
      </c>
      <c r="E1642" s="2">
        <f>MACD!F1642</f>
        <v>-8.2396834609062053E-2</v>
      </c>
      <c r="F1642" s="2">
        <f>'Moving Avg'!D1642</f>
        <v>8.817359999999999</v>
      </c>
      <c r="G1642" s="2">
        <f>'Moving Avg'!F1642</f>
        <v>8.6881699999999995</v>
      </c>
      <c r="H1642" s="2">
        <f>'Moving Avg'!G1642</f>
        <v>8.6132220000000004</v>
      </c>
      <c r="I1642" s="2">
        <f>'Moving Avg'!H1642</f>
        <v>7.4624055000000036</v>
      </c>
      <c r="J1642" s="6" t="str">
        <f>OBV!F1642</f>
        <v>BEARISH</v>
      </c>
      <c r="K1642" s="6" t="str">
        <f>OBV!G1642</f>
        <v>NEUTRAL</v>
      </c>
      <c r="L1642" s="6" t="str">
        <f>OBV!H1642</f>
        <v>BEARISH DIVERGENCE</v>
      </c>
      <c r="M1642" s="8">
        <f t="shared" si="250"/>
        <v>25</v>
      </c>
      <c r="N1642" s="8">
        <f t="shared" si="251"/>
        <v>100</v>
      </c>
      <c r="O1642" s="8">
        <f t="shared" si="252"/>
        <v>50</v>
      </c>
      <c r="P1642" s="8">
        <f t="shared" si="253"/>
        <v>16.5</v>
      </c>
      <c r="Q1642" s="9">
        <f t="shared" si="254"/>
        <v>53.725000000000001</v>
      </c>
      <c r="R1642" s="9">
        <f t="shared" si="255"/>
        <v>46.625</v>
      </c>
      <c r="S1642" s="9">
        <f t="shared" si="256"/>
        <v>38.674999999999997</v>
      </c>
      <c r="T1642" s="9">
        <f t="shared" si="257"/>
        <v>47.875</v>
      </c>
      <c r="U1642" s="8">
        <f t="shared" si="258"/>
        <v>46.341666666666661</v>
      </c>
      <c r="V1642" s="8">
        <f t="shared" si="259"/>
        <v>46.724999999999994</v>
      </c>
    </row>
    <row r="1643" spans="1:22" ht="13.5" x14ac:dyDescent="0.25">
      <c r="A1643" s="3">
        <f>RSI!A1643</f>
        <v>44406</v>
      </c>
      <c r="B1643" s="2">
        <f>RSI!B1643</f>
        <v>8.8928999999999991</v>
      </c>
      <c r="C1643" s="2">
        <f>RSI!I1643</f>
        <v>59.351732012704403</v>
      </c>
      <c r="D1643" s="2">
        <f>MACD!E1643</f>
        <v>-0.10470179029807802</v>
      </c>
      <c r="E1643" s="2">
        <f>MACD!F1643</f>
        <v>-8.685782574686525E-2</v>
      </c>
      <c r="F1643" s="2">
        <f>'Moving Avg'!D1643</f>
        <v>8.8284199999999977</v>
      </c>
      <c r="G1643" s="2">
        <f>'Moving Avg'!F1643</f>
        <v>8.7014799999999983</v>
      </c>
      <c r="H1643" s="2">
        <f>'Moving Avg'!G1643</f>
        <v>8.6205300000000005</v>
      </c>
      <c r="I1643" s="2">
        <f>'Moving Avg'!H1643</f>
        <v>7.476234500000003</v>
      </c>
      <c r="J1643" s="6" t="str">
        <f>OBV!F1643</f>
        <v>BEARISH</v>
      </c>
      <c r="K1643" s="6" t="str">
        <f>OBV!G1643</f>
        <v>NEUTRAL</v>
      </c>
      <c r="L1643" s="6" t="str">
        <f>OBV!H1643</f>
        <v>BEARISH DIVERGENCE</v>
      </c>
      <c r="M1643" s="8">
        <f t="shared" si="250"/>
        <v>25</v>
      </c>
      <c r="N1643" s="8">
        <f t="shared" si="251"/>
        <v>45</v>
      </c>
      <c r="O1643" s="8">
        <f t="shared" si="252"/>
        <v>50</v>
      </c>
      <c r="P1643" s="8">
        <f t="shared" si="253"/>
        <v>16.5</v>
      </c>
      <c r="Q1643" s="9">
        <f t="shared" si="254"/>
        <v>34.475000000000001</v>
      </c>
      <c r="R1643" s="9">
        <f t="shared" si="255"/>
        <v>35.625</v>
      </c>
      <c r="S1643" s="9">
        <f t="shared" si="256"/>
        <v>30.425000000000001</v>
      </c>
      <c r="T1643" s="9">
        <f t="shared" si="257"/>
        <v>34.125</v>
      </c>
      <c r="U1643" s="8">
        <f t="shared" si="258"/>
        <v>33.508333333333333</v>
      </c>
      <c r="V1643" s="8">
        <f t="shared" si="259"/>
        <v>33.662499999999994</v>
      </c>
    </row>
    <row r="1644" spans="1:22" ht="13.5" x14ac:dyDescent="0.25">
      <c r="A1644" s="3">
        <f>RSI!A1644</f>
        <v>44407</v>
      </c>
      <c r="B1644" s="2">
        <f>RSI!B1644</f>
        <v>8.8928999999999991</v>
      </c>
      <c r="C1644" s="2">
        <f>RSI!I1644</f>
        <v>59.351732012704403</v>
      </c>
      <c r="D1644" s="2">
        <f>MACD!E1644</f>
        <v>-0.10292674936235002</v>
      </c>
      <c r="E1644" s="2">
        <f>MACD!F1644</f>
        <v>-9.0071610469962204E-2</v>
      </c>
      <c r="F1644" s="2">
        <f>'Moving Avg'!D1644</f>
        <v>8.835779999999998</v>
      </c>
      <c r="G1644" s="2">
        <f>'Moving Avg'!F1644</f>
        <v>8.7256149999999995</v>
      </c>
      <c r="H1644" s="2">
        <f>'Moving Avg'!G1644</f>
        <v>8.6278379999999988</v>
      </c>
      <c r="I1644" s="2">
        <f>'Moving Avg'!H1644</f>
        <v>7.4902435000000027</v>
      </c>
      <c r="J1644" s="6" t="str">
        <f>OBV!F1644</f>
        <v>BEARISH</v>
      </c>
      <c r="K1644" s="6" t="str">
        <f>OBV!G1644</f>
        <v>NEUTRAL</v>
      </c>
      <c r="L1644" s="6" t="str">
        <f>OBV!H1644</f>
        <v>BEARISH DIVERGENCE</v>
      </c>
      <c r="M1644" s="8">
        <f t="shared" si="250"/>
        <v>25</v>
      </c>
      <c r="N1644" s="8">
        <f t="shared" si="251"/>
        <v>45</v>
      </c>
      <c r="O1644" s="8">
        <f t="shared" si="252"/>
        <v>50</v>
      </c>
      <c r="P1644" s="8">
        <f t="shared" si="253"/>
        <v>16.5</v>
      </c>
      <c r="Q1644" s="9">
        <f t="shared" si="254"/>
        <v>34.475000000000001</v>
      </c>
      <c r="R1644" s="9">
        <f t="shared" si="255"/>
        <v>35.625</v>
      </c>
      <c r="S1644" s="9">
        <f t="shared" si="256"/>
        <v>30.425000000000001</v>
      </c>
      <c r="T1644" s="9">
        <f t="shared" si="257"/>
        <v>34.125</v>
      </c>
      <c r="U1644" s="8">
        <f t="shared" si="258"/>
        <v>33.508333333333333</v>
      </c>
      <c r="V1644" s="8">
        <f t="shared" si="259"/>
        <v>33.662499999999994</v>
      </c>
    </row>
    <row r="1645" spans="1:22" ht="13.5" x14ac:dyDescent="0.25">
      <c r="A1645" s="3">
        <f>RSI!A1645</f>
        <v>44410</v>
      </c>
      <c r="B1645" s="2">
        <f>RSI!B1645</f>
        <v>8.8928999999999991</v>
      </c>
      <c r="C1645" s="2">
        <f>RSI!I1645</f>
        <v>59.351732012704396</v>
      </c>
      <c r="D1645" s="2">
        <f>MACD!E1645</f>
        <v>-6.408674008948978E-2</v>
      </c>
      <c r="E1645" s="2">
        <f>MACD!F1645</f>
        <v>-8.487463639386772E-2</v>
      </c>
      <c r="F1645" s="2">
        <f>'Moving Avg'!D1645</f>
        <v>8.8652599999999975</v>
      </c>
      <c r="G1645" s="2">
        <f>'Moving Avg'!F1645</f>
        <v>8.7398249999999997</v>
      </c>
      <c r="H1645" s="2">
        <f>'Moving Avg'!G1645</f>
        <v>8.6362300000000012</v>
      </c>
      <c r="I1645" s="2">
        <f>'Moving Avg'!H1645</f>
        <v>7.5042525000000033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  <c r="M1645" s="8">
        <f t="shared" si="250"/>
        <v>25</v>
      </c>
      <c r="N1645" s="8">
        <f t="shared" si="251"/>
        <v>0</v>
      </c>
      <c r="O1645" s="8">
        <f t="shared" si="252"/>
        <v>50</v>
      </c>
      <c r="P1645" s="8">
        <f t="shared" si="253"/>
        <v>83.5</v>
      </c>
      <c r="Q1645" s="9">
        <f t="shared" si="254"/>
        <v>28.774999999999999</v>
      </c>
      <c r="R1645" s="9">
        <f t="shared" si="255"/>
        <v>43.375</v>
      </c>
      <c r="S1645" s="9">
        <f t="shared" si="256"/>
        <v>53.825000000000003</v>
      </c>
      <c r="T1645" s="9">
        <f t="shared" si="257"/>
        <v>39.625</v>
      </c>
      <c r="U1645" s="8">
        <f t="shared" si="258"/>
        <v>41.991666666666667</v>
      </c>
      <c r="V1645" s="8">
        <f t="shared" si="259"/>
        <v>41.400000000000006</v>
      </c>
    </row>
    <row r="1646" spans="1:22" ht="13.5" x14ac:dyDescent="0.25">
      <c r="A1646" s="3">
        <f>RSI!A1646</f>
        <v>44411</v>
      </c>
      <c r="B1646" s="2">
        <f>RSI!B1646</f>
        <v>8.8928999999999991</v>
      </c>
      <c r="C1646" s="2">
        <f>RSI!I1646</f>
        <v>59.351732012704396</v>
      </c>
      <c r="D1646" s="2">
        <f>MACD!E1646</f>
        <v>-4.2114234361870118E-2</v>
      </c>
      <c r="E1646" s="2">
        <f>MACD!F1646</f>
        <v>-7.6322555987468191E-2</v>
      </c>
      <c r="F1646" s="2">
        <f>'Moving Avg'!D1646</f>
        <v>8.8928999999999991</v>
      </c>
      <c r="G1646" s="2">
        <f>'Moving Avg'!F1646</f>
        <v>8.7662199999999988</v>
      </c>
      <c r="H1646" s="2">
        <f>'Moving Avg'!G1646</f>
        <v>8.6429980000000004</v>
      </c>
      <c r="I1646" s="2">
        <f>'Moving Avg'!H1646</f>
        <v>7.5182615000000022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  <c r="M1646" s="8">
        <f t="shared" si="250"/>
        <v>25</v>
      </c>
      <c r="N1646" s="8">
        <f t="shared" si="251"/>
        <v>0</v>
      </c>
      <c r="O1646" s="8">
        <f t="shared" si="252"/>
        <v>50</v>
      </c>
      <c r="P1646" s="8">
        <f t="shared" si="253"/>
        <v>83.5</v>
      </c>
      <c r="Q1646" s="9">
        <f t="shared" si="254"/>
        <v>28.774999999999999</v>
      </c>
      <c r="R1646" s="9">
        <f t="shared" si="255"/>
        <v>43.375</v>
      </c>
      <c r="S1646" s="9">
        <f t="shared" si="256"/>
        <v>53.825000000000003</v>
      </c>
      <c r="T1646" s="9">
        <f t="shared" si="257"/>
        <v>39.625</v>
      </c>
      <c r="U1646" s="8">
        <f t="shared" si="258"/>
        <v>41.991666666666667</v>
      </c>
      <c r="V1646" s="8">
        <f t="shared" si="259"/>
        <v>41.400000000000006</v>
      </c>
    </row>
    <row r="1647" spans="1:22" ht="13.5" x14ac:dyDescent="0.25">
      <c r="A1647" s="3">
        <f>RSI!A1647</f>
        <v>44412</v>
      </c>
      <c r="B1647" s="2">
        <f>RSI!B1647</f>
        <v>8.8928999999999991</v>
      </c>
      <c r="C1647" s="2">
        <f>RSI!I1647</f>
        <v>59.351732012704396</v>
      </c>
      <c r="D1647" s="2">
        <f>MACD!E1647</f>
        <v>-3.0080912388813275E-2</v>
      </c>
      <c r="E1647" s="2">
        <f>MACD!F1647</f>
        <v>-6.7074227267737208E-2</v>
      </c>
      <c r="F1647" s="2">
        <f>'Moving Avg'!D1647</f>
        <v>8.8928999999999991</v>
      </c>
      <c r="G1647" s="2">
        <f>'Moving Avg'!F1647</f>
        <v>8.7804299999999991</v>
      </c>
      <c r="H1647" s="2">
        <f>'Moving Avg'!G1647</f>
        <v>8.6499460000000017</v>
      </c>
      <c r="I1647" s="2">
        <f>'Moving Avg'!H1647</f>
        <v>7.5323610000000016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  <c r="M1647" s="8">
        <f t="shared" si="250"/>
        <v>25</v>
      </c>
      <c r="N1647" s="8">
        <f t="shared" si="251"/>
        <v>0</v>
      </c>
      <c r="O1647" s="8">
        <f t="shared" si="252"/>
        <v>50</v>
      </c>
      <c r="P1647" s="8">
        <f t="shared" si="253"/>
        <v>33</v>
      </c>
      <c r="Q1647" s="9">
        <f t="shared" si="254"/>
        <v>21.2</v>
      </c>
      <c r="R1647" s="9">
        <f t="shared" si="255"/>
        <v>30.75</v>
      </c>
      <c r="S1647" s="9">
        <f t="shared" si="256"/>
        <v>31.1</v>
      </c>
      <c r="T1647" s="9">
        <f t="shared" si="257"/>
        <v>27</v>
      </c>
      <c r="U1647" s="8">
        <f t="shared" si="258"/>
        <v>27.683333333333337</v>
      </c>
      <c r="V1647" s="8">
        <f t="shared" si="259"/>
        <v>27.512500000000003</v>
      </c>
    </row>
    <row r="1648" spans="1:22" ht="13.5" x14ac:dyDescent="0.25">
      <c r="A1648" s="3">
        <f>RSI!A1648</f>
        <v>44413</v>
      </c>
      <c r="B1648" s="2">
        <f>RSI!B1648</f>
        <v>8.6349</v>
      </c>
      <c r="C1648" s="2">
        <f>RSI!I1648</f>
        <v>43.787384990831129</v>
      </c>
      <c r="D1648" s="2">
        <f>MACD!E1648</f>
        <v>-4.464709562185476E-3</v>
      </c>
      <c r="E1648" s="2">
        <f>MACD!F1648</f>
        <v>-5.4552323726626863E-2</v>
      </c>
      <c r="F1648" s="2">
        <f>'Moving Avg'!D1648</f>
        <v>8.8413000000000004</v>
      </c>
      <c r="G1648" s="2">
        <f>'Moving Avg'!F1648</f>
        <v>8.7880549999999982</v>
      </c>
      <c r="H1648" s="2">
        <f>'Moving Avg'!G1648</f>
        <v>8.6515539999999991</v>
      </c>
      <c r="I1648" s="2">
        <f>'Moving Avg'!H1648</f>
        <v>7.5451705000000029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  <c r="M1648" s="8">
        <f t="shared" si="250"/>
        <v>25</v>
      </c>
      <c r="N1648" s="8">
        <f t="shared" si="251"/>
        <v>0</v>
      </c>
      <c r="O1648" s="8">
        <f t="shared" si="252"/>
        <v>50</v>
      </c>
      <c r="P1648" s="8">
        <f t="shared" si="253"/>
        <v>16.5</v>
      </c>
      <c r="Q1648" s="9">
        <f t="shared" si="254"/>
        <v>18.725000000000001</v>
      </c>
      <c r="R1648" s="9">
        <f t="shared" si="255"/>
        <v>26.625</v>
      </c>
      <c r="S1648" s="9">
        <f t="shared" si="256"/>
        <v>23.675000000000001</v>
      </c>
      <c r="T1648" s="9">
        <f t="shared" si="257"/>
        <v>22.875</v>
      </c>
      <c r="U1648" s="8">
        <f t="shared" si="258"/>
        <v>23.008333333333336</v>
      </c>
      <c r="V1648" s="8">
        <f t="shared" si="259"/>
        <v>22.975000000000001</v>
      </c>
    </row>
    <row r="1649" spans="1:22" ht="13.5" x14ac:dyDescent="0.25">
      <c r="A1649" s="3">
        <f>RSI!A1649</f>
        <v>44414</v>
      </c>
      <c r="B1649" s="2">
        <f>RSI!B1649</f>
        <v>8.8376000000000001</v>
      </c>
      <c r="C1649" s="2">
        <f>RSI!I1649</f>
        <v>53.994942050907326</v>
      </c>
      <c r="D1649" s="2">
        <f>MACD!E1649</f>
        <v>5.7971554394402602E-3</v>
      </c>
      <c r="E1649" s="2">
        <f>MACD!F1649</f>
        <v>-4.2482427893413437E-2</v>
      </c>
      <c r="F1649" s="2">
        <f>'Moving Avg'!D1649</f>
        <v>8.8302399999999999</v>
      </c>
      <c r="G1649" s="2">
        <f>'Moving Avg'!F1649</f>
        <v>8.8103299999999987</v>
      </c>
      <c r="H1649" s="2">
        <f>'Moving Avg'!G1649</f>
        <v>8.6570340000000012</v>
      </c>
      <c r="I1649" s="2">
        <f>'Moving Avg'!H1649</f>
        <v>7.5586775000000035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  <c r="M1649" s="8">
        <f t="shared" si="250"/>
        <v>25</v>
      </c>
      <c r="N1649" s="8">
        <f t="shared" si="251"/>
        <v>0</v>
      </c>
      <c r="O1649" s="8">
        <f t="shared" si="252"/>
        <v>50</v>
      </c>
      <c r="P1649" s="8">
        <f t="shared" si="253"/>
        <v>16.5</v>
      </c>
      <c r="Q1649" s="9">
        <f t="shared" si="254"/>
        <v>18.725000000000001</v>
      </c>
      <c r="R1649" s="9">
        <f t="shared" si="255"/>
        <v>26.625</v>
      </c>
      <c r="S1649" s="9">
        <f t="shared" si="256"/>
        <v>23.675000000000001</v>
      </c>
      <c r="T1649" s="9">
        <f t="shared" si="257"/>
        <v>22.875</v>
      </c>
      <c r="U1649" s="8">
        <f t="shared" si="258"/>
        <v>23.008333333333336</v>
      </c>
      <c r="V1649" s="8">
        <f t="shared" si="259"/>
        <v>22.975000000000001</v>
      </c>
    </row>
    <row r="1650" spans="1:22" ht="13.5" x14ac:dyDescent="0.25">
      <c r="A1650" s="3">
        <f>RSI!A1650</f>
        <v>44417</v>
      </c>
      <c r="B1650" s="2">
        <f>RSI!B1650</f>
        <v>8.8468</v>
      </c>
      <c r="C1650" s="2">
        <f>RSI!I1650</f>
        <v>54.39968069544453</v>
      </c>
      <c r="D1650" s="2">
        <f>MACD!E1650</f>
        <v>-3.7150261739782309E-3</v>
      </c>
      <c r="E1650" s="2">
        <f>MACD!F1650</f>
        <v>-3.47289475495264E-2</v>
      </c>
      <c r="F1650" s="2">
        <f>'Moving Avg'!D1650</f>
        <v>8.8210200000000007</v>
      </c>
      <c r="G1650" s="2">
        <f>'Moving Avg'!F1650</f>
        <v>8.8222349999999992</v>
      </c>
      <c r="H1650" s="2">
        <f>'Moving Avg'!G1650</f>
        <v>8.6628800000000012</v>
      </c>
      <c r="I1650" s="2">
        <f>'Moving Avg'!H1650</f>
        <v>7.5717795000000034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  <c r="M1650" s="8">
        <f t="shared" si="250"/>
        <v>25</v>
      </c>
      <c r="N1650" s="8">
        <f t="shared" si="251"/>
        <v>0</v>
      </c>
      <c r="O1650" s="8">
        <f t="shared" si="252"/>
        <v>50</v>
      </c>
      <c r="P1650" s="8">
        <f t="shared" si="253"/>
        <v>16.5</v>
      </c>
      <c r="Q1650" s="9">
        <f t="shared" si="254"/>
        <v>18.725000000000001</v>
      </c>
      <c r="R1650" s="9">
        <f t="shared" si="255"/>
        <v>26.625</v>
      </c>
      <c r="S1650" s="9">
        <f t="shared" si="256"/>
        <v>23.675000000000001</v>
      </c>
      <c r="T1650" s="9">
        <f t="shared" si="257"/>
        <v>22.875</v>
      </c>
      <c r="U1650" s="8">
        <f t="shared" si="258"/>
        <v>23.008333333333336</v>
      </c>
      <c r="V1650" s="8">
        <f t="shared" si="259"/>
        <v>22.975000000000001</v>
      </c>
    </row>
    <row r="1651" spans="1:22" ht="13.5" x14ac:dyDescent="0.25">
      <c r="A1651" s="3">
        <f>RSI!A1651</f>
        <v>44419</v>
      </c>
      <c r="B1651" s="2">
        <f>RSI!B1651</f>
        <v>8.8468</v>
      </c>
      <c r="C1651" s="2">
        <f>RSI!I1651</f>
        <v>54.399680695444538</v>
      </c>
      <c r="D1651" s="2">
        <f>MACD!E1651</f>
        <v>-1.0864284974532623E-2</v>
      </c>
      <c r="E1651" s="2">
        <f>MACD!F1651</f>
        <v>-2.9956015034527647E-2</v>
      </c>
      <c r="F1651" s="2">
        <f>'Moving Avg'!D1651</f>
        <v>8.8118000000000016</v>
      </c>
      <c r="G1651" s="2">
        <f>'Moving Avg'!F1651</f>
        <v>8.827375</v>
      </c>
      <c r="H1651" s="2">
        <f>'Moving Avg'!G1651</f>
        <v>8.6701680000000003</v>
      </c>
      <c r="I1651" s="2">
        <f>'Moving Avg'!H1651</f>
        <v>7.5839790000000038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  <c r="M1651" s="8">
        <f t="shared" si="250"/>
        <v>25</v>
      </c>
      <c r="N1651" s="8">
        <f t="shared" si="251"/>
        <v>0</v>
      </c>
      <c r="O1651" s="8">
        <f t="shared" si="252"/>
        <v>50</v>
      </c>
      <c r="P1651" s="8">
        <f t="shared" si="253"/>
        <v>16.5</v>
      </c>
      <c r="Q1651" s="9">
        <f t="shared" si="254"/>
        <v>18.725000000000001</v>
      </c>
      <c r="R1651" s="9">
        <f t="shared" si="255"/>
        <v>26.625</v>
      </c>
      <c r="S1651" s="9">
        <f t="shared" si="256"/>
        <v>23.675000000000001</v>
      </c>
      <c r="T1651" s="9">
        <f t="shared" si="257"/>
        <v>22.875</v>
      </c>
      <c r="U1651" s="8">
        <f t="shared" si="258"/>
        <v>23.008333333333336</v>
      </c>
      <c r="V1651" s="8">
        <f t="shared" si="259"/>
        <v>22.975000000000001</v>
      </c>
    </row>
    <row r="1652" spans="1:22" ht="13.5" x14ac:dyDescent="0.25">
      <c r="A1652" s="3">
        <f>RSI!A1652</f>
        <v>44420</v>
      </c>
      <c r="B1652" s="2">
        <f>RSI!B1652</f>
        <v>8.8468</v>
      </c>
      <c r="C1652" s="2">
        <f>RSI!I1652</f>
        <v>54.399680695444538</v>
      </c>
      <c r="D1652" s="2">
        <f>MACD!E1652</f>
        <v>3.8702192127768598E-3</v>
      </c>
      <c r="E1652" s="2">
        <f>MACD!F1652</f>
        <v>-2.3190768185066747E-2</v>
      </c>
      <c r="F1652" s="2">
        <f>'Moving Avg'!D1652</f>
        <v>8.8025800000000007</v>
      </c>
      <c r="G1652" s="2">
        <f>'Moving Avg'!F1652</f>
        <v>8.83432</v>
      </c>
      <c r="H1652" s="2">
        <f>'Moving Avg'!G1652</f>
        <v>8.6769160000000003</v>
      </c>
      <c r="I1652" s="2">
        <f>'Moving Avg'!H1652</f>
        <v>7.5962235000000042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  <c r="M1652" s="8">
        <f t="shared" si="250"/>
        <v>25</v>
      </c>
      <c r="N1652" s="8">
        <f t="shared" si="251"/>
        <v>0</v>
      </c>
      <c r="O1652" s="8">
        <f t="shared" si="252"/>
        <v>50</v>
      </c>
      <c r="P1652" s="8">
        <f t="shared" si="253"/>
        <v>16.5</v>
      </c>
      <c r="Q1652" s="9">
        <f t="shared" si="254"/>
        <v>18.725000000000001</v>
      </c>
      <c r="R1652" s="9">
        <f t="shared" si="255"/>
        <v>26.625</v>
      </c>
      <c r="S1652" s="9">
        <f t="shared" si="256"/>
        <v>23.675000000000001</v>
      </c>
      <c r="T1652" s="9">
        <f t="shared" si="257"/>
        <v>22.875</v>
      </c>
      <c r="U1652" s="8">
        <f t="shared" si="258"/>
        <v>23.008333333333336</v>
      </c>
      <c r="V1652" s="8">
        <f t="shared" si="259"/>
        <v>22.975000000000001</v>
      </c>
    </row>
    <row r="1653" spans="1:22" ht="13.5" x14ac:dyDescent="0.25">
      <c r="A1653" s="3">
        <f>RSI!A1653</f>
        <v>44424</v>
      </c>
      <c r="B1653" s="2">
        <f>RSI!B1653</f>
        <v>8.5888000000000009</v>
      </c>
      <c r="C1653" s="2">
        <f>RSI!I1653</f>
        <v>41.585362335893613</v>
      </c>
      <c r="D1653" s="2">
        <f>MACD!E1653</f>
        <v>3.5006708599270908E-2</v>
      </c>
      <c r="E1653" s="2">
        <f>MACD!F1653</f>
        <v>-1.1551272828199219E-2</v>
      </c>
      <c r="F1653" s="2">
        <f>'Moving Avg'!D1653</f>
        <v>8.7933599999999998</v>
      </c>
      <c r="G1653" s="2">
        <f>'Moving Avg'!F1653</f>
        <v>8.8283649999999998</v>
      </c>
      <c r="H1653" s="2">
        <f>'Moving Avg'!G1653</f>
        <v>8.6785040000000002</v>
      </c>
      <c r="I1653" s="2">
        <f>'Moving Avg'!H1653</f>
        <v>7.6066820000000037</v>
      </c>
      <c r="J1653" s="6" t="str">
        <f>OBV!F1653</f>
        <v>BEARISH</v>
      </c>
      <c r="K1653" s="6" t="str">
        <f>OBV!G1653</f>
        <v>NEUTRAL</v>
      </c>
      <c r="L1653" s="6" t="str">
        <f>OBV!H1653</f>
        <v>CONFIRMED BEARISH</v>
      </c>
      <c r="M1653" s="8">
        <f t="shared" si="250"/>
        <v>25</v>
      </c>
      <c r="N1653" s="8">
        <f t="shared" si="251"/>
        <v>0</v>
      </c>
      <c r="O1653" s="8">
        <f t="shared" si="252"/>
        <v>50</v>
      </c>
      <c r="P1653" s="8">
        <f t="shared" si="253"/>
        <v>16.5</v>
      </c>
      <c r="Q1653" s="9">
        <f t="shared" si="254"/>
        <v>18.725000000000001</v>
      </c>
      <c r="R1653" s="9">
        <f t="shared" si="255"/>
        <v>26.625</v>
      </c>
      <c r="S1653" s="9">
        <f t="shared" si="256"/>
        <v>23.675000000000001</v>
      </c>
      <c r="T1653" s="9">
        <f t="shared" si="257"/>
        <v>22.875</v>
      </c>
      <c r="U1653" s="8">
        <f t="shared" si="258"/>
        <v>23.008333333333336</v>
      </c>
      <c r="V1653" s="8">
        <f t="shared" si="259"/>
        <v>22.975000000000001</v>
      </c>
    </row>
    <row r="1654" spans="1:22" ht="13.5" x14ac:dyDescent="0.25">
      <c r="A1654" s="3">
        <f>RSI!A1654</f>
        <v>44425</v>
      </c>
      <c r="B1654" s="2">
        <f>RSI!B1654</f>
        <v>8.8008000000000006</v>
      </c>
      <c r="C1654" s="2">
        <f>RSI!I1654</f>
        <v>51.66148223009791</v>
      </c>
      <c r="D1654" s="2">
        <f>MACD!E1654</f>
        <v>4.676428052772863E-2</v>
      </c>
      <c r="E1654" s="2">
        <f>MACD!F1654</f>
        <v>1.1183784298635091E-4</v>
      </c>
      <c r="F1654" s="2">
        <f>'Moving Avg'!D1654</f>
        <v>8.7859999999999996</v>
      </c>
      <c r="G1654" s="2">
        <f>'Moving Avg'!F1654</f>
        <v>8.8330099999999998</v>
      </c>
      <c r="H1654" s="2">
        <f>'Moving Avg'!G1654</f>
        <v>8.6866779999999988</v>
      </c>
      <c r="I1654" s="2">
        <f>'Moving Avg'!H1654</f>
        <v>7.6182005000000048</v>
      </c>
      <c r="J1654" s="6" t="str">
        <f>OBV!F1654</f>
        <v>BULLISH</v>
      </c>
      <c r="K1654" s="6" t="str">
        <f>OBV!G1654</f>
        <v>NEUTRAL</v>
      </c>
      <c r="L1654" s="6" t="str">
        <f>OBV!H1654</f>
        <v>BULLISH DIVERGENCE</v>
      </c>
      <c r="M1654" s="8">
        <f t="shared" si="250"/>
        <v>25</v>
      </c>
      <c r="N1654" s="8">
        <f t="shared" si="251"/>
        <v>0</v>
      </c>
      <c r="O1654" s="8">
        <f t="shared" si="252"/>
        <v>50</v>
      </c>
      <c r="P1654" s="8">
        <f t="shared" si="253"/>
        <v>66.5</v>
      </c>
      <c r="Q1654" s="9">
        <f t="shared" si="254"/>
        <v>26.225000000000001</v>
      </c>
      <c r="R1654" s="9">
        <f t="shared" si="255"/>
        <v>39.125</v>
      </c>
      <c r="S1654" s="9">
        <f t="shared" si="256"/>
        <v>46.174999999999997</v>
      </c>
      <c r="T1654" s="9">
        <f t="shared" si="257"/>
        <v>35.375</v>
      </c>
      <c r="U1654" s="8">
        <f t="shared" si="258"/>
        <v>37.174999999999997</v>
      </c>
      <c r="V1654" s="8">
        <f t="shared" si="259"/>
        <v>36.724999999999994</v>
      </c>
    </row>
    <row r="1655" spans="1:22" ht="13.5" x14ac:dyDescent="0.25">
      <c r="A1655" s="3">
        <f>RSI!A1655</f>
        <v>44426</v>
      </c>
      <c r="B1655" s="2">
        <f>RSI!B1655</f>
        <v>8.8008000000000006</v>
      </c>
      <c r="C1655" s="2">
        <f>RSI!I1655</f>
        <v>51.661482230097917</v>
      </c>
      <c r="D1655" s="2">
        <f>MACD!E1655</f>
        <v>5.6492699781900413E-2</v>
      </c>
      <c r="E1655" s="2">
        <f>MACD!F1655</f>
        <v>1.1388010230769163E-2</v>
      </c>
      <c r="F1655" s="2">
        <f>'Moving Avg'!D1655</f>
        <v>8.7768000000000015</v>
      </c>
      <c r="G1655" s="2">
        <f>'Moving Avg'!F1655</f>
        <v>8.8251799999999996</v>
      </c>
      <c r="H1655" s="2">
        <f>'Moving Avg'!G1655</f>
        <v>8.6948519999999991</v>
      </c>
      <c r="I1655" s="2">
        <f>'Moving Avg'!H1655</f>
        <v>7.6306215000000046</v>
      </c>
      <c r="J1655" s="6" t="str">
        <f>OBV!F1655</f>
        <v>BULLISH</v>
      </c>
      <c r="K1655" s="6" t="str">
        <f>OBV!G1655</f>
        <v>NEUTRAL</v>
      </c>
      <c r="L1655" s="6" t="str">
        <f>OBV!H1655</f>
        <v>BULLISH DIVERGENCE</v>
      </c>
      <c r="M1655" s="8">
        <f t="shared" si="250"/>
        <v>25</v>
      </c>
      <c r="N1655" s="8">
        <f t="shared" si="251"/>
        <v>0</v>
      </c>
      <c r="O1655" s="8">
        <f t="shared" si="252"/>
        <v>50</v>
      </c>
      <c r="P1655" s="8">
        <f t="shared" si="253"/>
        <v>66.5</v>
      </c>
      <c r="Q1655" s="9">
        <f t="shared" si="254"/>
        <v>26.225000000000001</v>
      </c>
      <c r="R1655" s="9">
        <f t="shared" si="255"/>
        <v>39.125</v>
      </c>
      <c r="S1655" s="9">
        <f t="shared" si="256"/>
        <v>46.174999999999997</v>
      </c>
      <c r="T1655" s="9">
        <f t="shared" si="257"/>
        <v>35.375</v>
      </c>
      <c r="U1655" s="8">
        <f t="shared" si="258"/>
        <v>37.174999999999997</v>
      </c>
      <c r="V1655" s="8">
        <f t="shared" si="259"/>
        <v>36.724999999999994</v>
      </c>
    </row>
    <row r="1656" spans="1:22" ht="13.5" x14ac:dyDescent="0.25">
      <c r="A1656" s="3">
        <f>RSI!A1656</f>
        <v>44427</v>
      </c>
      <c r="B1656" s="2">
        <f>RSI!B1656</f>
        <v>8.8008000000000006</v>
      </c>
      <c r="C1656" s="2">
        <f>RSI!I1656</f>
        <v>51.661482230097917</v>
      </c>
      <c r="D1656" s="2">
        <f>MACD!E1656</f>
        <v>6.452046187811078E-2</v>
      </c>
      <c r="E1656" s="2">
        <f>MACD!F1656</f>
        <v>2.2014500560237488E-2</v>
      </c>
      <c r="F1656" s="2">
        <f>'Moving Avg'!D1656</f>
        <v>8.7676000000000016</v>
      </c>
      <c r="G1656" s="2">
        <f>'Moving Avg'!F1656</f>
        <v>8.8205749999999998</v>
      </c>
      <c r="H1656" s="2">
        <f>'Moving Avg'!G1656</f>
        <v>8.7030259999999995</v>
      </c>
      <c r="I1656" s="2">
        <f>'Moving Avg'!H1656</f>
        <v>7.6424555000000041</v>
      </c>
      <c r="J1656" s="6" t="str">
        <f>OBV!F1656</f>
        <v>BULLISH</v>
      </c>
      <c r="K1656" s="6" t="str">
        <f>OBV!G1656</f>
        <v>NEUTRAL</v>
      </c>
      <c r="L1656" s="6" t="str">
        <f>OBV!H1656</f>
        <v>BULLISH DIVERGENCE</v>
      </c>
      <c r="M1656" s="8">
        <f t="shared" si="250"/>
        <v>25</v>
      </c>
      <c r="N1656" s="8">
        <f t="shared" si="251"/>
        <v>0</v>
      </c>
      <c r="O1656" s="8">
        <f t="shared" si="252"/>
        <v>50</v>
      </c>
      <c r="P1656" s="8">
        <f t="shared" si="253"/>
        <v>66.5</v>
      </c>
      <c r="Q1656" s="9">
        <f t="shared" si="254"/>
        <v>26.225000000000001</v>
      </c>
      <c r="R1656" s="9">
        <f t="shared" si="255"/>
        <v>39.125</v>
      </c>
      <c r="S1656" s="9">
        <f t="shared" si="256"/>
        <v>46.174999999999997</v>
      </c>
      <c r="T1656" s="9">
        <f t="shared" si="257"/>
        <v>35.375</v>
      </c>
      <c r="U1656" s="8">
        <f t="shared" si="258"/>
        <v>37.174999999999997</v>
      </c>
      <c r="V1656" s="8">
        <f t="shared" si="259"/>
        <v>36.724999999999994</v>
      </c>
    </row>
    <row r="1657" spans="1:22" ht="13.5" x14ac:dyDescent="0.25">
      <c r="A1657" s="3">
        <f>RSI!A1657</f>
        <v>44428</v>
      </c>
      <c r="B1657" s="2">
        <f>RSI!B1657</f>
        <v>8.8284000000000002</v>
      </c>
      <c r="C1657" s="2">
        <f>RSI!I1657</f>
        <v>52.980282200715685</v>
      </c>
      <c r="D1657" s="2">
        <f>MACD!E1657</f>
        <v>6.9079871362285772E-2</v>
      </c>
      <c r="E1657" s="2">
        <f>MACD!F1657</f>
        <v>3.1427574720647146E-2</v>
      </c>
      <c r="F1657" s="2">
        <f>'Moving Avg'!D1657</f>
        <v>8.7639200000000024</v>
      </c>
      <c r="G1657" s="2">
        <f>'Moving Avg'!F1657</f>
        <v>8.819189999999999</v>
      </c>
      <c r="H1657" s="2">
        <f>'Moving Avg'!G1657</f>
        <v>8.7103079999999995</v>
      </c>
      <c r="I1657" s="2">
        <f>'Moving Avg'!H1657</f>
        <v>7.6553750000000047</v>
      </c>
      <c r="J1657" s="6" t="str">
        <f>OBV!F1657</f>
        <v>BULLISH</v>
      </c>
      <c r="K1657" s="6" t="str">
        <f>OBV!G1657</f>
        <v>NEUTRAL</v>
      </c>
      <c r="L1657" s="6" t="str">
        <f>OBV!H1657</f>
        <v>BULLISH DIVERGENCE</v>
      </c>
      <c r="M1657" s="8">
        <f t="shared" si="250"/>
        <v>25</v>
      </c>
      <c r="N1657" s="8">
        <f t="shared" si="251"/>
        <v>0</v>
      </c>
      <c r="O1657" s="8">
        <f t="shared" si="252"/>
        <v>50</v>
      </c>
      <c r="P1657" s="8">
        <f t="shared" si="253"/>
        <v>66.5</v>
      </c>
      <c r="Q1657" s="9">
        <f t="shared" si="254"/>
        <v>26.225000000000001</v>
      </c>
      <c r="R1657" s="9">
        <f t="shared" si="255"/>
        <v>39.125</v>
      </c>
      <c r="S1657" s="9">
        <f t="shared" si="256"/>
        <v>46.174999999999997</v>
      </c>
      <c r="T1657" s="9">
        <f t="shared" si="257"/>
        <v>35.375</v>
      </c>
      <c r="U1657" s="8">
        <f t="shared" si="258"/>
        <v>37.174999999999997</v>
      </c>
      <c r="V1657" s="8">
        <f t="shared" si="259"/>
        <v>36.724999999999994</v>
      </c>
    </row>
    <row r="1658" spans="1:22" ht="13.5" x14ac:dyDescent="0.25">
      <c r="A1658" s="3">
        <f>RSI!A1658</f>
        <v>44431</v>
      </c>
      <c r="B1658" s="2">
        <f>RSI!B1658</f>
        <v>8.8744999999999994</v>
      </c>
      <c r="C1658" s="2">
        <f>RSI!I1658</f>
        <v>55.179840724459872</v>
      </c>
      <c r="D1658" s="2">
        <f>MACD!E1658</f>
        <v>2.9492743506727592E-2</v>
      </c>
      <c r="E1658" s="2">
        <f>MACD!F1658</f>
        <v>3.1040608477863239E-2</v>
      </c>
      <c r="F1658" s="2">
        <f>'Moving Avg'!D1658</f>
        <v>8.8210599999999992</v>
      </c>
      <c r="G1658" s="2">
        <f>'Moving Avg'!F1658</f>
        <v>8.8210350000000002</v>
      </c>
      <c r="H1658" s="2">
        <f>'Moving Avg'!G1658</f>
        <v>8.7185119999999987</v>
      </c>
      <c r="I1658" s="2">
        <f>'Moving Avg'!H1658</f>
        <v>7.6685250000000051</v>
      </c>
      <c r="J1658" s="6" t="str">
        <f>OBV!F1658</f>
        <v>BULLISH</v>
      </c>
      <c r="K1658" s="6" t="str">
        <f>OBV!G1658</f>
        <v>NEUTRAL</v>
      </c>
      <c r="L1658" s="6" t="str">
        <f>OBV!H1658</f>
        <v>CONFIRMED BULLISH</v>
      </c>
      <c r="M1658" s="8">
        <f t="shared" si="250"/>
        <v>25</v>
      </c>
      <c r="N1658" s="8">
        <f t="shared" si="251"/>
        <v>45</v>
      </c>
      <c r="O1658" s="8">
        <f t="shared" si="252"/>
        <v>50</v>
      </c>
      <c r="P1658" s="8">
        <f t="shared" si="253"/>
        <v>83.5</v>
      </c>
      <c r="Q1658" s="9">
        <f t="shared" si="254"/>
        <v>44.524999999999999</v>
      </c>
      <c r="R1658" s="9">
        <f t="shared" si="255"/>
        <v>52.375</v>
      </c>
      <c r="S1658" s="9">
        <f t="shared" si="256"/>
        <v>60.575000000000003</v>
      </c>
      <c r="T1658" s="9">
        <f t="shared" si="257"/>
        <v>50.875</v>
      </c>
      <c r="U1658" s="8">
        <f t="shared" si="258"/>
        <v>52.491666666666674</v>
      </c>
      <c r="V1658" s="8">
        <f t="shared" si="259"/>
        <v>52.087500000000006</v>
      </c>
    </row>
    <row r="1659" spans="1:22" ht="13.5" x14ac:dyDescent="0.25">
      <c r="A1659" s="3">
        <f>RSI!A1659</f>
        <v>44432</v>
      </c>
      <c r="B1659" s="2">
        <f>RSI!B1659</f>
        <v>8.8744999999999994</v>
      </c>
      <c r="C1659" s="2">
        <f>RSI!I1659</f>
        <v>55.179840724459872</v>
      </c>
      <c r="D1659" s="2">
        <f>MACD!E1659</f>
        <v>2.659521890756622E-2</v>
      </c>
      <c r="E1659" s="2">
        <f>MACD!F1659</f>
        <v>3.015153056380384E-2</v>
      </c>
      <c r="F1659" s="2">
        <f>'Moving Avg'!D1659</f>
        <v>8.835799999999999</v>
      </c>
      <c r="G1659" s="2">
        <f>'Moving Avg'!F1659</f>
        <v>8.8219550000000009</v>
      </c>
      <c r="H1659" s="2">
        <f>'Moving Avg'!G1659</f>
        <v>8.7270759999999985</v>
      </c>
      <c r="I1659" s="2">
        <f>'Moving Avg'!H1659</f>
        <v>7.6807730000000038</v>
      </c>
      <c r="J1659" s="6" t="str">
        <f>OBV!F1659</f>
        <v>BULLISH</v>
      </c>
      <c r="K1659" s="6" t="str">
        <f>OBV!G1659</f>
        <v>NEUTRAL</v>
      </c>
      <c r="L1659" s="6" t="str">
        <f>OBV!H1659</f>
        <v>CONFIRMED BULLISH</v>
      </c>
      <c r="M1659" s="8">
        <f t="shared" si="250"/>
        <v>25</v>
      </c>
      <c r="N1659" s="8">
        <f t="shared" si="251"/>
        <v>45</v>
      </c>
      <c r="O1659" s="8">
        <f t="shared" si="252"/>
        <v>50</v>
      </c>
      <c r="P1659" s="8">
        <f t="shared" si="253"/>
        <v>83.5</v>
      </c>
      <c r="Q1659" s="9">
        <f t="shared" si="254"/>
        <v>44.524999999999999</v>
      </c>
      <c r="R1659" s="9">
        <f t="shared" si="255"/>
        <v>52.375</v>
      </c>
      <c r="S1659" s="9">
        <f t="shared" si="256"/>
        <v>60.575000000000003</v>
      </c>
      <c r="T1659" s="9">
        <f t="shared" si="257"/>
        <v>50.875</v>
      </c>
      <c r="U1659" s="8">
        <f t="shared" si="258"/>
        <v>52.491666666666674</v>
      </c>
      <c r="V1659" s="8">
        <f t="shared" si="259"/>
        <v>52.087500000000006</v>
      </c>
    </row>
    <row r="1660" spans="1:22" ht="13.5" x14ac:dyDescent="0.25">
      <c r="A1660" s="3">
        <f>RSI!A1660</f>
        <v>44433</v>
      </c>
      <c r="B1660" s="2">
        <f>RSI!B1660</f>
        <v>8.8744999999999994</v>
      </c>
      <c r="C1660" s="2">
        <f>RSI!I1660</f>
        <v>55.179840724459886</v>
      </c>
      <c r="D1660" s="2">
        <f>MACD!E1660</f>
        <v>2.5016870929219337E-2</v>
      </c>
      <c r="E1660" s="2">
        <f>MACD!F1660</f>
        <v>2.9124598636886941E-2</v>
      </c>
      <c r="F1660" s="2">
        <f>'Moving Avg'!D1660</f>
        <v>8.8505399999999987</v>
      </c>
      <c r="G1660" s="2">
        <f>'Moving Avg'!F1660</f>
        <v>8.8284050000000001</v>
      </c>
      <c r="H1660" s="2">
        <f>'Moving Avg'!G1660</f>
        <v>8.734557999999998</v>
      </c>
      <c r="I1660" s="2">
        <f>'Moving Avg'!H1660</f>
        <v>7.6930660000000035</v>
      </c>
      <c r="J1660" s="6" t="str">
        <f>OBV!F1660</f>
        <v>BULLISH</v>
      </c>
      <c r="K1660" s="6" t="str">
        <f>OBV!G1660</f>
        <v>NEUTRAL</v>
      </c>
      <c r="L1660" s="6" t="str">
        <f>OBV!H1660</f>
        <v>CONFIRMED BULLISH</v>
      </c>
      <c r="M1660" s="8">
        <f t="shared" si="250"/>
        <v>25</v>
      </c>
      <c r="N1660" s="8">
        <f t="shared" si="251"/>
        <v>45</v>
      </c>
      <c r="O1660" s="8">
        <f t="shared" si="252"/>
        <v>50</v>
      </c>
      <c r="P1660" s="8">
        <f t="shared" si="253"/>
        <v>83.5</v>
      </c>
      <c r="Q1660" s="9">
        <f t="shared" si="254"/>
        <v>44.524999999999999</v>
      </c>
      <c r="R1660" s="9">
        <f t="shared" si="255"/>
        <v>52.375</v>
      </c>
      <c r="S1660" s="9">
        <f t="shared" si="256"/>
        <v>60.575000000000003</v>
      </c>
      <c r="T1660" s="9">
        <f t="shared" si="257"/>
        <v>50.875</v>
      </c>
      <c r="U1660" s="8">
        <f t="shared" si="258"/>
        <v>52.491666666666674</v>
      </c>
      <c r="V1660" s="8">
        <f t="shared" si="259"/>
        <v>52.087500000000006</v>
      </c>
    </row>
    <row r="1661" spans="1:22" ht="13.5" x14ac:dyDescent="0.25">
      <c r="A1661" s="3">
        <f>RSI!A1661</f>
        <v>44434</v>
      </c>
      <c r="B1661" s="2">
        <f>RSI!B1661</f>
        <v>8.9390000000000001</v>
      </c>
      <c r="C1661" s="2">
        <f>RSI!I1661</f>
        <v>58.566849344801042</v>
      </c>
      <c r="D1661" s="2">
        <f>MACD!E1661</f>
        <v>1.840173367063791E-2</v>
      </c>
      <c r="E1661" s="2">
        <f>MACD!F1661</f>
        <v>2.6980025643637138E-2</v>
      </c>
      <c r="F1661" s="2">
        <f>'Moving Avg'!D1661</f>
        <v>8.8781799999999986</v>
      </c>
      <c r="G1661" s="2">
        <f>'Moving Avg'!F1661</f>
        <v>8.8376200000000011</v>
      </c>
      <c r="H1661" s="2">
        <f>'Moving Avg'!G1661</f>
        <v>8.7384579999999978</v>
      </c>
      <c r="I1661" s="2">
        <f>'Moving Avg'!H1661</f>
        <v>7.7070800000000039</v>
      </c>
      <c r="J1661" s="6" t="str">
        <f>OBV!F1661</f>
        <v>BULLISH</v>
      </c>
      <c r="K1661" s="6" t="str">
        <f>OBV!G1661</f>
        <v>NEUTRAL</v>
      </c>
      <c r="L1661" s="6" t="str">
        <f>OBV!H1661</f>
        <v>CONFIRMED BULLISH</v>
      </c>
      <c r="M1661" s="8">
        <f t="shared" si="250"/>
        <v>25</v>
      </c>
      <c r="N1661" s="8">
        <f t="shared" si="251"/>
        <v>45</v>
      </c>
      <c r="O1661" s="8">
        <f t="shared" si="252"/>
        <v>50</v>
      </c>
      <c r="P1661" s="8">
        <f t="shared" si="253"/>
        <v>83.5</v>
      </c>
      <c r="Q1661" s="9">
        <f t="shared" si="254"/>
        <v>44.524999999999999</v>
      </c>
      <c r="R1661" s="9">
        <f t="shared" si="255"/>
        <v>52.375</v>
      </c>
      <c r="S1661" s="9">
        <f t="shared" si="256"/>
        <v>60.575000000000003</v>
      </c>
      <c r="T1661" s="9">
        <f t="shared" si="257"/>
        <v>50.875</v>
      </c>
      <c r="U1661" s="8">
        <f t="shared" si="258"/>
        <v>52.491666666666674</v>
      </c>
      <c r="V1661" s="8">
        <f t="shared" si="259"/>
        <v>52.087500000000006</v>
      </c>
    </row>
    <row r="1662" spans="1:22" ht="13.5" x14ac:dyDescent="0.25">
      <c r="A1662" s="3">
        <f>RSI!A1662</f>
        <v>44435</v>
      </c>
      <c r="B1662" s="2">
        <f>RSI!B1662</f>
        <v>8.9390000000000001</v>
      </c>
      <c r="C1662" s="2">
        <f>RSI!I1662</f>
        <v>58.566849344801028</v>
      </c>
      <c r="D1662" s="2">
        <f>MACD!E1662</f>
        <v>1.1958515206842435E-2</v>
      </c>
      <c r="E1662" s="2">
        <f>MACD!F1662</f>
        <v>2.3975723556278198E-2</v>
      </c>
      <c r="F1662" s="2">
        <f>'Moving Avg'!D1662</f>
        <v>8.9002999999999997</v>
      </c>
      <c r="G1662" s="2">
        <f>'Moving Avg'!F1662</f>
        <v>8.8399250000000009</v>
      </c>
      <c r="H1662" s="2">
        <f>'Moving Avg'!G1662</f>
        <v>8.7425379999999979</v>
      </c>
      <c r="I1662" s="2">
        <f>'Moving Avg'!H1662</f>
        <v>7.7197405000000048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  <c r="M1662" s="8">
        <f t="shared" si="250"/>
        <v>25</v>
      </c>
      <c r="N1662" s="8">
        <f t="shared" si="251"/>
        <v>45</v>
      </c>
      <c r="O1662" s="8">
        <f t="shared" si="252"/>
        <v>50</v>
      </c>
      <c r="P1662" s="8">
        <f t="shared" si="253"/>
        <v>83.5</v>
      </c>
      <c r="Q1662" s="9">
        <f t="shared" si="254"/>
        <v>44.524999999999999</v>
      </c>
      <c r="R1662" s="9">
        <f t="shared" si="255"/>
        <v>52.375</v>
      </c>
      <c r="S1662" s="9">
        <f t="shared" si="256"/>
        <v>60.575000000000003</v>
      </c>
      <c r="T1662" s="9">
        <f t="shared" si="257"/>
        <v>50.875</v>
      </c>
      <c r="U1662" s="8">
        <f t="shared" si="258"/>
        <v>52.491666666666674</v>
      </c>
      <c r="V1662" s="8">
        <f t="shared" si="259"/>
        <v>52.087500000000006</v>
      </c>
    </row>
    <row r="1663" spans="1:22" ht="13.5" x14ac:dyDescent="0.25">
      <c r="A1663" s="3">
        <f>RSI!A1663</f>
        <v>44438</v>
      </c>
      <c r="B1663" s="2">
        <f>RSI!B1663</f>
        <v>8.9390000000000001</v>
      </c>
      <c r="C1663" s="2">
        <f>RSI!I1663</f>
        <v>58.566849344801042</v>
      </c>
      <c r="D1663" s="2">
        <f>MACD!E1663</f>
        <v>-3.3968889745780828E-2</v>
      </c>
      <c r="E1663" s="2">
        <f>MACD!F1663</f>
        <v>1.2386800895866393E-2</v>
      </c>
      <c r="F1663" s="2">
        <f>'Moving Avg'!D1663</f>
        <v>8.9131999999999998</v>
      </c>
      <c r="G1663" s="2">
        <f>'Moving Avg'!F1663</f>
        <v>8.8422300000000007</v>
      </c>
      <c r="H1663" s="2">
        <f>'Moving Avg'!G1663</f>
        <v>8.7467979999999983</v>
      </c>
      <c r="I1663" s="2">
        <f>'Moving Avg'!H1663</f>
        <v>7.7332130000000054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  <c r="M1663" s="8">
        <f t="shared" si="250"/>
        <v>25</v>
      </c>
      <c r="N1663" s="8">
        <f t="shared" si="251"/>
        <v>100</v>
      </c>
      <c r="O1663" s="8">
        <f t="shared" si="252"/>
        <v>50</v>
      </c>
      <c r="P1663" s="8">
        <f t="shared" si="253"/>
        <v>83.5</v>
      </c>
      <c r="Q1663" s="9">
        <f t="shared" si="254"/>
        <v>63.774999999999999</v>
      </c>
      <c r="R1663" s="9">
        <f t="shared" si="255"/>
        <v>63.375</v>
      </c>
      <c r="S1663" s="9">
        <f t="shared" si="256"/>
        <v>68.825000000000003</v>
      </c>
      <c r="T1663" s="9">
        <f t="shared" si="257"/>
        <v>64.625</v>
      </c>
      <c r="U1663" s="8">
        <f t="shared" si="258"/>
        <v>65.325000000000003</v>
      </c>
      <c r="V1663" s="8">
        <f t="shared" si="259"/>
        <v>65.150000000000006</v>
      </c>
    </row>
    <row r="1664" spans="1:22" ht="13.5" x14ac:dyDescent="0.25">
      <c r="A1664" s="3">
        <f>RSI!A1664</f>
        <v>44439</v>
      </c>
      <c r="B1664" s="2">
        <f>RSI!B1664</f>
        <v>8.9390000000000001</v>
      </c>
      <c r="C1664" s="2">
        <f>RSI!I1664</f>
        <v>58.566849344801049</v>
      </c>
      <c r="D1664" s="2">
        <f>MACD!E1664</f>
        <v>-4.0940288044893691E-2</v>
      </c>
      <c r="E1664" s="2">
        <f>MACD!F1664</f>
        <v>1.7213831077143756E-3</v>
      </c>
      <c r="F1664" s="2">
        <f>'Moving Avg'!D1664</f>
        <v>8.9260999999999999</v>
      </c>
      <c r="G1664" s="2">
        <f>'Moving Avg'!F1664</f>
        <v>8.8445349999999987</v>
      </c>
      <c r="H1664" s="2">
        <f>'Moving Avg'!G1664</f>
        <v>8.7510579999999987</v>
      </c>
      <c r="I1664" s="2">
        <f>'Moving Avg'!H1664</f>
        <v>7.7460990000000063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  <c r="M1664" s="8">
        <f t="shared" si="250"/>
        <v>25</v>
      </c>
      <c r="N1664" s="8">
        <f t="shared" si="251"/>
        <v>100</v>
      </c>
      <c r="O1664" s="8">
        <f t="shared" si="252"/>
        <v>50</v>
      </c>
      <c r="P1664" s="8">
        <f t="shared" si="253"/>
        <v>83.5</v>
      </c>
      <c r="Q1664" s="9">
        <f t="shared" si="254"/>
        <v>63.774999999999999</v>
      </c>
      <c r="R1664" s="9">
        <f t="shared" si="255"/>
        <v>63.375</v>
      </c>
      <c r="S1664" s="9">
        <f t="shared" si="256"/>
        <v>68.825000000000003</v>
      </c>
      <c r="T1664" s="9">
        <f t="shared" si="257"/>
        <v>64.625</v>
      </c>
      <c r="U1664" s="8">
        <f t="shared" si="258"/>
        <v>65.325000000000003</v>
      </c>
      <c r="V1664" s="8">
        <f t="shared" si="259"/>
        <v>65.150000000000006</v>
      </c>
    </row>
    <row r="1665" spans="1:22" ht="13.5" x14ac:dyDescent="0.25">
      <c r="A1665" s="3">
        <f>RSI!A1665</f>
        <v>44440</v>
      </c>
      <c r="B1665" s="2">
        <f>RSI!B1665</f>
        <v>8.9390000000000001</v>
      </c>
      <c r="C1665" s="2">
        <f>RSI!I1665</f>
        <v>58.566849344801042</v>
      </c>
      <c r="D1665" s="2">
        <f>MACD!E1665</f>
        <v>-4.7510582575027271E-2</v>
      </c>
      <c r="E1665" s="2">
        <f>MACD!F1665</f>
        <v>-8.1250100288339545E-3</v>
      </c>
      <c r="F1665" s="2">
        <f>'Moving Avg'!D1665</f>
        <v>8.9390000000000001</v>
      </c>
      <c r="G1665" s="2">
        <f>'Moving Avg'!F1665</f>
        <v>8.8468399999999967</v>
      </c>
      <c r="H1665" s="2">
        <f>'Moving Avg'!G1665</f>
        <v>8.7565819999999999</v>
      </c>
      <c r="I1665" s="2">
        <f>'Moving Avg'!H1665</f>
        <v>7.7589850000000062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  <c r="M1665" s="8">
        <f t="shared" si="250"/>
        <v>25</v>
      </c>
      <c r="N1665" s="8">
        <f t="shared" si="251"/>
        <v>100</v>
      </c>
      <c r="O1665" s="8">
        <f t="shared" si="252"/>
        <v>50</v>
      </c>
      <c r="P1665" s="8">
        <f t="shared" si="253"/>
        <v>83.5</v>
      </c>
      <c r="Q1665" s="9">
        <f t="shared" si="254"/>
        <v>63.774999999999999</v>
      </c>
      <c r="R1665" s="9">
        <f t="shared" si="255"/>
        <v>63.375</v>
      </c>
      <c r="S1665" s="9">
        <f t="shared" si="256"/>
        <v>68.825000000000003</v>
      </c>
      <c r="T1665" s="9">
        <f t="shared" si="257"/>
        <v>64.625</v>
      </c>
      <c r="U1665" s="8">
        <f t="shared" si="258"/>
        <v>65.325000000000003</v>
      </c>
      <c r="V1665" s="8">
        <f t="shared" si="259"/>
        <v>65.150000000000006</v>
      </c>
    </row>
    <row r="1666" spans="1:22" ht="13.5" x14ac:dyDescent="0.25">
      <c r="A1666" s="3">
        <f>RSI!A1666</f>
        <v>44441</v>
      </c>
      <c r="B1666" s="2">
        <f>RSI!B1666</f>
        <v>8.9390000000000001</v>
      </c>
      <c r="C1666" s="2">
        <f>RSI!I1666</f>
        <v>58.566849344801028</v>
      </c>
      <c r="D1666" s="2">
        <f>MACD!E1666</f>
        <v>-5.3691746864162226E-2</v>
      </c>
      <c r="E1666" s="2">
        <f>MACD!F1666</f>
        <v>-1.7238357395899611E-2</v>
      </c>
      <c r="F1666" s="2">
        <f>'Moving Avg'!D1666</f>
        <v>8.9390000000000001</v>
      </c>
      <c r="G1666" s="2">
        <f>'Moving Avg'!F1666</f>
        <v>8.8491449999999965</v>
      </c>
      <c r="H1666" s="2">
        <f>'Moving Avg'!G1666</f>
        <v>8.7621059999999993</v>
      </c>
      <c r="I1666" s="2">
        <f>'Moving Avg'!H1666</f>
        <v>7.772006500000006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100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56.2</v>
      </c>
      <c r="R1666" s="9">
        <f t="shared" si="255"/>
        <v>50.75</v>
      </c>
      <c r="S1666" s="9">
        <f t="shared" si="256"/>
        <v>46.1</v>
      </c>
      <c r="T1666" s="9">
        <f t="shared" si="257"/>
        <v>52</v>
      </c>
      <c r="U1666" s="8">
        <f t="shared" si="258"/>
        <v>51.016666666666673</v>
      </c>
      <c r="V1666" s="8">
        <f t="shared" si="259"/>
        <v>51.262500000000003</v>
      </c>
    </row>
    <row r="1667" spans="1:22" ht="13.5" x14ac:dyDescent="0.25">
      <c r="A1667" s="3">
        <f>RSI!A1667</f>
        <v>44442</v>
      </c>
      <c r="B1667" s="2">
        <f>RSI!B1667</f>
        <v>8.8376000000000001</v>
      </c>
      <c r="C1667" s="2">
        <f>RSI!I1667</f>
        <v>49.410035006417516</v>
      </c>
      <c r="D1667" s="2">
        <f>MACD!E1667</f>
        <v>-4.7740331456914475E-2</v>
      </c>
      <c r="E1667" s="2">
        <f>MACD!F1667</f>
        <v>-2.3338752208102588E-2</v>
      </c>
      <c r="F1667" s="2">
        <f>'Moving Avg'!D1667</f>
        <v>8.9187200000000004</v>
      </c>
      <c r="G1667" s="2">
        <f>'Moving Avg'!F1667</f>
        <v>8.8463799999999981</v>
      </c>
      <c r="H1667" s="2">
        <f>'Moving Avg'!G1667</f>
        <v>8.7674059999999994</v>
      </c>
      <c r="I1667" s="2">
        <f>'Moving Avg'!H1667</f>
        <v>7.7845210000000069</v>
      </c>
      <c r="J1667" s="6" t="str">
        <f>OBV!F1667</f>
        <v>BEARISH</v>
      </c>
      <c r="K1667" s="6" t="str">
        <f>OBV!G1667</f>
        <v>NEUTRAL</v>
      </c>
      <c r="L1667" s="6" t="str">
        <f>OBV!H1667</f>
        <v>CONFIRMED BEARISH</v>
      </c>
      <c r="M1667" s="8">
        <f t="shared" si="260"/>
        <v>25</v>
      </c>
      <c r="N1667" s="8">
        <f t="shared" si="261"/>
        <v>100</v>
      </c>
      <c r="O1667" s="8">
        <f t="shared" si="262"/>
        <v>50</v>
      </c>
      <c r="P1667" s="8">
        <f t="shared" si="263"/>
        <v>16.5</v>
      </c>
      <c r="Q1667" s="9">
        <f t="shared" ref="Q1667:Q1730" si="264">0.35*M1667+N1667*0.35+O1667*0.15+P1667*0.15</f>
        <v>53.725000000000001</v>
      </c>
      <c r="R1667" s="9">
        <f t="shared" ref="R1667:R1730" si="265">M1667*0.2+N1667*0.2+O1667*0.35+P1667*0.25</f>
        <v>46.625</v>
      </c>
      <c r="S1667" s="9">
        <f t="shared" ref="S1667:S1730" si="266">M1667*0.15+N1667*0.15+O1667*0.25+P1667*0.45</f>
        <v>38.674999999999997</v>
      </c>
      <c r="T1667" s="9">
        <f t="shared" ref="T1667:T1730" si="267">0.25*SUM(M1667:P1667)</f>
        <v>47.875</v>
      </c>
      <c r="U1667" s="8">
        <f t="shared" ref="U1667:U1730" si="268">SUM(Q1667:S1667)/3</f>
        <v>46.341666666666661</v>
      </c>
      <c r="V1667" s="8">
        <f t="shared" ref="V1667:V1730" si="269">SUM(Q1667:T1667)/4</f>
        <v>46.724999999999994</v>
      </c>
    </row>
    <row r="1668" spans="1:22" ht="13.5" x14ac:dyDescent="0.25">
      <c r="A1668" s="3">
        <f>RSI!A1668</f>
        <v>44445</v>
      </c>
      <c r="B1668" s="2">
        <f>RSI!B1668</f>
        <v>8.8468</v>
      </c>
      <c r="C1668" s="2">
        <f>RSI!I1668</f>
        <v>50.171249588435963</v>
      </c>
      <c r="D1668" s="2">
        <f>MACD!E1668</f>
        <v>-3.6227509340614361E-2</v>
      </c>
      <c r="E1668" s="2">
        <f>MACD!F1668</f>
        <v>-2.5916503634604945E-2</v>
      </c>
      <c r="F1668" s="2">
        <f>'Moving Avg'!D1668</f>
        <v>8.9002800000000004</v>
      </c>
      <c r="G1668" s="2">
        <f>'Moving Avg'!F1668</f>
        <v>8.8569749999999985</v>
      </c>
      <c r="H1668" s="2">
        <f>'Moving Avg'!G1668</f>
        <v>8.7712659999999989</v>
      </c>
      <c r="I1668" s="2">
        <f>'Moving Avg'!H1668</f>
        <v>7.7970815000000062</v>
      </c>
      <c r="J1668" s="6" t="str">
        <f>OBV!F1668</f>
        <v>BULLISH</v>
      </c>
      <c r="K1668" s="6" t="str">
        <f>OBV!G1668</f>
        <v>NEUTRAL</v>
      </c>
      <c r="L1668" s="6" t="str">
        <f>OBV!H1668</f>
        <v>BULLISH DIVERGENCE</v>
      </c>
      <c r="M1668" s="8">
        <f t="shared" si="260"/>
        <v>25</v>
      </c>
      <c r="N1668" s="8">
        <f t="shared" si="261"/>
        <v>45</v>
      </c>
      <c r="O1668" s="8">
        <f t="shared" si="262"/>
        <v>50</v>
      </c>
      <c r="P1668" s="8">
        <f t="shared" si="263"/>
        <v>66.5</v>
      </c>
      <c r="Q1668" s="9">
        <f t="shared" si="264"/>
        <v>41.975000000000001</v>
      </c>
      <c r="R1668" s="9">
        <f t="shared" si="265"/>
        <v>48.125</v>
      </c>
      <c r="S1668" s="9">
        <f t="shared" si="266"/>
        <v>52.924999999999997</v>
      </c>
      <c r="T1668" s="9">
        <f t="shared" si="267"/>
        <v>46.625</v>
      </c>
      <c r="U1668" s="8">
        <f t="shared" si="268"/>
        <v>47.67499999999999</v>
      </c>
      <c r="V1668" s="8">
        <f t="shared" si="269"/>
        <v>47.412499999999994</v>
      </c>
    </row>
    <row r="1669" spans="1:22" ht="13.5" x14ac:dyDescent="0.25">
      <c r="A1669" s="3">
        <f>RSI!A1669</f>
        <v>44446</v>
      </c>
      <c r="B1669" s="2">
        <f>RSI!B1669</f>
        <v>8.8468</v>
      </c>
      <c r="C1669" s="2">
        <f>RSI!I1669</f>
        <v>50.171249588435948</v>
      </c>
      <c r="D1669" s="2">
        <f>MACD!E1669</f>
        <v>-2.6478973388064375E-2</v>
      </c>
      <c r="E1669" s="2">
        <f>MACD!F1669</f>
        <v>-2.6028997585296833E-2</v>
      </c>
      <c r="F1669" s="2">
        <f>'Moving Avg'!D1669</f>
        <v>8.8818400000000004</v>
      </c>
      <c r="G1669" s="2">
        <f>'Moving Avg'!F1669</f>
        <v>8.8574349999999988</v>
      </c>
      <c r="H1669" s="2">
        <f>'Moving Avg'!G1669</f>
        <v>8.7751259999999984</v>
      </c>
      <c r="I1669" s="2">
        <f>'Moving Avg'!H1669</f>
        <v>7.8096870000000056</v>
      </c>
      <c r="J1669" s="6" t="str">
        <f>OBV!F1669</f>
        <v>BULLISH</v>
      </c>
      <c r="K1669" s="6" t="str">
        <f>OBV!G1669</f>
        <v>NEUTRAL</v>
      </c>
      <c r="L1669" s="6" t="str">
        <f>OBV!H1669</f>
        <v>BULLISH DIVERGENCE</v>
      </c>
      <c r="M1669" s="8">
        <f t="shared" si="260"/>
        <v>25</v>
      </c>
      <c r="N1669" s="8">
        <f t="shared" si="261"/>
        <v>45</v>
      </c>
      <c r="O1669" s="8">
        <f t="shared" si="262"/>
        <v>50</v>
      </c>
      <c r="P1669" s="8">
        <f t="shared" si="263"/>
        <v>66.5</v>
      </c>
      <c r="Q1669" s="9">
        <f t="shared" si="264"/>
        <v>41.975000000000001</v>
      </c>
      <c r="R1669" s="9">
        <f t="shared" si="265"/>
        <v>48.125</v>
      </c>
      <c r="S1669" s="9">
        <f t="shared" si="266"/>
        <v>52.924999999999997</v>
      </c>
      <c r="T1669" s="9">
        <f t="shared" si="267"/>
        <v>46.625</v>
      </c>
      <c r="U1669" s="8">
        <f t="shared" si="268"/>
        <v>47.67499999999999</v>
      </c>
      <c r="V1669" s="8">
        <f t="shared" si="269"/>
        <v>47.412499999999994</v>
      </c>
    </row>
    <row r="1670" spans="1:22" ht="13.5" x14ac:dyDescent="0.25">
      <c r="A1670" s="3">
        <f>RSI!A1670</f>
        <v>44447</v>
      </c>
      <c r="B1670" s="2">
        <f>RSI!B1670</f>
        <v>8.8468</v>
      </c>
      <c r="C1670" s="2">
        <f>RSI!I1670</f>
        <v>50.171249588435948</v>
      </c>
      <c r="D1670" s="2">
        <f>MACD!E1670</f>
        <v>-1.8223807346744891E-2</v>
      </c>
      <c r="E1670" s="2">
        <f>MACD!F1670</f>
        <v>-2.4467959537586449E-2</v>
      </c>
      <c r="F1670" s="2">
        <f>'Moving Avg'!D1670</f>
        <v>8.8634000000000022</v>
      </c>
      <c r="G1670" s="2">
        <f>'Moving Avg'!F1670</f>
        <v>8.8574349999999988</v>
      </c>
      <c r="H1670" s="2">
        <f>'Moving Avg'!G1670</f>
        <v>8.778985999999998</v>
      </c>
      <c r="I1670" s="2">
        <f>'Moving Avg'!H1670</f>
        <v>7.8222925000000059</v>
      </c>
      <c r="J1670" s="6" t="str">
        <f>OBV!F1670</f>
        <v>BULLISH</v>
      </c>
      <c r="K1670" s="6" t="str">
        <f>OBV!G1670</f>
        <v>NEUTRAL</v>
      </c>
      <c r="L1670" s="6" t="str">
        <f>OBV!H1670</f>
        <v>BULLISH DIVERGENCE</v>
      </c>
      <c r="M1670" s="8">
        <f t="shared" si="260"/>
        <v>25</v>
      </c>
      <c r="N1670" s="8">
        <f t="shared" si="261"/>
        <v>0</v>
      </c>
      <c r="O1670" s="8">
        <f t="shared" si="262"/>
        <v>50</v>
      </c>
      <c r="P1670" s="8">
        <f t="shared" si="263"/>
        <v>66.5</v>
      </c>
      <c r="Q1670" s="9">
        <f t="shared" si="264"/>
        <v>26.225000000000001</v>
      </c>
      <c r="R1670" s="9">
        <f t="shared" si="265"/>
        <v>39.125</v>
      </c>
      <c r="S1670" s="9">
        <f t="shared" si="266"/>
        <v>46.174999999999997</v>
      </c>
      <c r="T1670" s="9">
        <f t="shared" si="267"/>
        <v>35.375</v>
      </c>
      <c r="U1670" s="8">
        <f t="shared" si="268"/>
        <v>37.174999999999997</v>
      </c>
      <c r="V1670" s="8">
        <f t="shared" si="269"/>
        <v>36.724999999999994</v>
      </c>
    </row>
    <row r="1671" spans="1:22" ht="13.5" x14ac:dyDescent="0.25">
      <c r="A1671" s="3">
        <f>RSI!A1671</f>
        <v>44448</v>
      </c>
      <c r="B1671" s="2">
        <f>RSI!B1671</f>
        <v>8.8468</v>
      </c>
      <c r="C1671" s="2">
        <f>RSI!I1671</f>
        <v>50.171249588435948</v>
      </c>
      <c r="D1671" s="2">
        <f>MACD!E1671</f>
        <v>-1.3096595098502917E-3</v>
      </c>
      <c r="E1671" s="2">
        <f>MACD!F1671</f>
        <v>-1.9836299532039216E-2</v>
      </c>
      <c r="F1671" s="2">
        <f>'Moving Avg'!D1671</f>
        <v>8.8449600000000004</v>
      </c>
      <c r="G1671" s="2">
        <f>'Moving Avg'!F1671</f>
        <v>8.8574349999999988</v>
      </c>
      <c r="H1671" s="2">
        <f>'Moving Avg'!G1671</f>
        <v>8.7833879999999969</v>
      </c>
      <c r="I1671" s="2">
        <f>'Moving Avg'!H1671</f>
        <v>7.8341310000000055</v>
      </c>
      <c r="J1671" s="6" t="str">
        <f>OBV!F1671</f>
        <v>BULLISH</v>
      </c>
      <c r="K1671" s="6" t="str">
        <f>OBV!G1671</f>
        <v>NEUTRAL</v>
      </c>
      <c r="L1671" s="6" t="str">
        <f>OBV!H1671</f>
        <v>BULLISH DIVERGENCE</v>
      </c>
      <c r="M1671" s="8">
        <f t="shared" si="260"/>
        <v>25</v>
      </c>
      <c r="N1671" s="8">
        <f t="shared" si="261"/>
        <v>0</v>
      </c>
      <c r="O1671" s="8">
        <f t="shared" si="262"/>
        <v>50</v>
      </c>
      <c r="P1671" s="8">
        <f t="shared" si="263"/>
        <v>66.5</v>
      </c>
      <c r="Q1671" s="9">
        <f t="shared" si="264"/>
        <v>26.225000000000001</v>
      </c>
      <c r="R1671" s="9">
        <f t="shared" si="265"/>
        <v>39.125</v>
      </c>
      <c r="S1671" s="9">
        <f t="shared" si="266"/>
        <v>46.174999999999997</v>
      </c>
      <c r="T1671" s="9">
        <f t="shared" si="267"/>
        <v>35.375</v>
      </c>
      <c r="U1671" s="8">
        <f t="shared" si="268"/>
        <v>37.174999999999997</v>
      </c>
      <c r="V1671" s="8">
        <f t="shared" si="269"/>
        <v>36.724999999999994</v>
      </c>
    </row>
    <row r="1672" spans="1:22" ht="13.5" x14ac:dyDescent="0.25">
      <c r="A1672" s="3">
        <f>RSI!A1672</f>
        <v>44449</v>
      </c>
      <c r="B1672" s="2">
        <f>RSI!B1672</f>
        <v>8.8468</v>
      </c>
      <c r="C1672" s="2">
        <f>RSI!I1672</f>
        <v>50.171249588435948</v>
      </c>
      <c r="D1672" s="2">
        <f>MACD!E1672</f>
        <v>1.3007802863898021E-2</v>
      </c>
      <c r="E1672" s="2">
        <f>MACD!F1672</f>
        <v>-1.326747905285177E-2</v>
      </c>
      <c r="F1672" s="2">
        <f>'Moving Avg'!D1672</f>
        <v>8.8468</v>
      </c>
      <c r="G1672" s="2">
        <f>'Moving Avg'!F1672</f>
        <v>8.8574349999999988</v>
      </c>
      <c r="H1672" s="2">
        <f>'Moving Avg'!G1672</f>
        <v>8.7877899999999993</v>
      </c>
      <c r="I1672" s="2">
        <f>'Moving Avg'!H1672</f>
        <v>7.8467820000000064</v>
      </c>
      <c r="J1672" s="6" t="str">
        <f>OBV!F1672</f>
        <v>BULLISH</v>
      </c>
      <c r="K1672" s="6" t="str">
        <f>OBV!G1672</f>
        <v>NEUTRAL</v>
      </c>
      <c r="L1672" s="6" t="str">
        <f>OBV!H1672</f>
        <v>CONFIRMED BULLISH</v>
      </c>
      <c r="M1672" s="8">
        <f t="shared" si="260"/>
        <v>25</v>
      </c>
      <c r="N1672" s="8">
        <f t="shared" si="261"/>
        <v>0</v>
      </c>
      <c r="O1672" s="8">
        <f t="shared" si="262"/>
        <v>50</v>
      </c>
      <c r="P1672" s="8">
        <f t="shared" si="263"/>
        <v>83.5</v>
      </c>
      <c r="Q1672" s="9">
        <f t="shared" si="264"/>
        <v>28.774999999999999</v>
      </c>
      <c r="R1672" s="9">
        <f t="shared" si="265"/>
        <v>43.375</v>
      </c>
      <c r="S1672" s="9">
        <f t="shared" si="266"/>
        <v>53.825000000000003</v>
      </c>
      <c r="T1672" s="9">
        <f t="shared" si="267"/>
        <v>39.625</v>
      </c>
      <c r="U1672" s="8">
        <f t="shared" si="268"/>
        <v>41.991666666666667</v>
      </c>
      <c r="V1672" s="8">
        <f t="shared" si="269"/>
        <v>41.400000000000006</v>
      </c>
    </row>
    <row r="1673" spans="1:22" ht="13.5" x14ac:dyDescent="0.25">
      <c r="A1673" s="3">
        <f>RSI!A1673</f>
        <v>44452</v>
      </c>
      <c r="B1673" s="2">
        <f>RSI!B1673</f>
        <v>8.6624999999999996</v>
      </c>
      <c r="C1673" s="2">
        <f>RSI!I1673</f>
        <v>34.923117384832352</v>
      </c>
      <c r="D1673" s="2">
        <f>MACD!E1673</f>
        <v>3.8779514947446359E-2</v>
      </c>
      <c r="E1673" s="2">
        <f>MACD!F1673</f>
        <v>-2.8580802527921455E-3</v>
      </c>
      <c r="F1673" s="2">
        <f>'Moving Avg'!D1673</f>
        <v>8.809940000000001</v>
      </c>
      <c r="G1673" s="2">
        <f>'Moving Avg'!F1673</f>
        <v>8.8611199999999961</v>
      </c>
      <c r="H1673" s="2">
        <f>'Moving Avg'!G1673</f>
        <v>8.7885059999999982</v>
      </c>
      <c r="I1673" s="2">
        <f>'Moving Avg'!H1673</f>
        <v>7.8577895000000062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  <c r="M1673" s="8">
        <f t="shared" si="260"/>
        <v>25</v>
      </c>
      <c r="N1673" s="8">
        <f t="shared" si="261"/>
        <v>0</v>
      </c>
      <c r="O1673" s="8">
        <f t="shared" si="262"/>
        <v>50</v>
      </c>
      <c r="P1673" s="8">
        <f t="shared" si="263"/>
        <v>16.5</v>
      </c>
      <c r="Q1673" s="9">
        <f t="shared" si="264"/>
        <v>18.725000000000001</v>
      </c>
      <c r="R1673" s="9">
        <f t="shared" si="265"/>
        <v>26.625</v>
      </c>
      <c r="S1673" s="9">
        <f t="shared" si="266"/>
        <v>23.675000000000001</v>
      </c>
      <c r="T1673" s="9">
        <f t="shared" si="267"/>
        <v>22.875</v>
      </c>
      <c r="U1673" s="8">
        <f t="shared" si="268"/>
        <v>23.008333333333336</v>
      </c>
      <c r="V1673" s="8">
        <f t="shared" si="269"/>
        <v>22.975000000000001</v>
      </c>
    </row>
    <row r="1674" spans="1:22" ht="13.5" x14ac:dyDescent="0.25">
      <c r="A1674" s="3">
        <f>RSI!A1674</f>
        <v>44453</v>
      </c>
      <c r="B1674" s="2">
        <f>RSI!B1674</f>
        <v>8.5703999999999994</v>
      </c>
      <c r="C1674" s="2">
        <f>RSI!I1674</f>
        <v>30.013988629302546</v>
      </c>
      <c r="D1674" s="2">
        <f>MACD!E1674</f>
        <v>6.8502314842561418E-2</v>
      </c>
      <c r="E1674" s="2">
        <f>MACD!F1674</f>
        <v>1.1413998766278568E-2</v>
      </c>
      <c r="F1674" s="2">
        <f>'Moving Avg'!D1674</f>
        <v>8.7546599999999994</v>
      </c>
      <c r="G1674" s="2">
        <f>'Moving Avg'!F1674</f>
        <v>8.8495999999999988</v>
      </c>
      <c r="H1674" s="2">
        <f>'Moving Avg'!G1674</f>
        <v>8.7917100000000001</v>
      </c>
      <c r="I1674" s="2">
        <f>'Moving Avg'!H1674</f>
        <v>7.8682910000000073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  <c r="M1674" s="8">
        <f t="shared" si="260"/>
        <v>25</v>
      </c>
      <c r="N1674" s="8">
        <f t="shared" si="261"/>
        <v>0</v>
      </c>
      <c r="O1674" s="8">
        <f t="shared" si="262"/>
        <v>50</v>
      </c>
      <c r="P1674" s="8">
        <f t="shared" si="263"/>
        <v>16.5</v>
      </c>
      <c r="Q1674" s="9">
        <f t="shared" si="264"/>
        <v>18.725000000000001</v>
      </c>
      <c r="R1674" s="9">
        <f t="shared" si="265"/>
        <v>26.625</v>
      </c>
      <c r="S1674" s="9">
        <f t="shared" si="266"/>
        <v>23.675000000000001</v>
      </c>
      <c r="T1674" s="9">
        <f t="shared" si="267"/>
        <v>22.875</v>
      </c>
      <c r="U1674" s="8">
        <f t="shared" si="268"/>
        <v>23.008333333333336</v>
      </c>
      <c r="V1674" s="8">
        <f t="shared" si="269"/>
        <v>22.975000000000001</v>
      </c>
    </row>
    <row r="1675" spans="1:22" ht="13.5" x14ac:dyDescent="0.25">
      <c r="A1675" s="3">
        <f>RSI!A1675</f>
        <v>44454</v>
      </c>
      <c r="B1675" s="2">
        <f>RSI!B1675</f>
        <v>8.5703999999999994</v>
      </c>
      <c r="C1675" s="2">
        <f>RSI!I1675</f>
        <v>30.013988629302546</v>
      </c>
      <c r="D1675" s="2">
        <f>MACD!E1675</f>
        <v>9.5209325417451751E-2</v>
      </c>
      <c r="E1675" s="2">
        <f>MACD!F1675</f>
        <v>2.8173064096513205E-2</v>
      </c>
      <c r="F1675" s="2">
        <f>'Moving Avg'!D1675</f>
        <v>8.6993799999999997</v>
      </c>
      <c r="G1675" s="2">
        <f>'Moving Avg'!F1675</f>
        <v>8.8380799999999997</v>
      </c>
      <c r="H1675" s="2">
        <f>'Moving Avg'!G1675</f>
        <v>8.7909440000000014</v>
      </c>
      <c r="I1675" s="2">
        <f>'Moving Avg'!H1675</f>
        <v>7.8786575000000072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  <c r="M1675" s="8">
        <f t="shared" si="260"/>
        <v>25</v>
      </c>
      <c r="N1675" s="8">
        <f t="shared" si="261"/>
        <v>0</v>
      </c>
      <c r="O1675" s="8">
        <f t="shared" si="262"/>
        <v>50</v>
      </c>
      <c r="P1675" s="8">
        <f t="shared" si="263"/>
        <v>16.5</v>
      </c>
      <c r="Q1675" s="9">
        <f t="shared" si="264"/>
        <v>18.725000000000001</v>
      </c>
      <c r="R1675" s="9">
        <f t="shared" si="265"/>
        <v>26.625</v>
      </c>
      <c r="S1675" s="9">
        <f t="shared" si="266"/>
        <v>23.675000000000001</v>
      </c>
      <c r="T1675" s="9">
        <f t="shared" si="267"/>
        <v>22.875</v>
      </c>
      <c r="U1675" s="8">
        <f t="shared" si="268"/>
        <v>23.008333333333336</v>
      </c>
      <c r="V1675" s="8">
        <f t="shared" si="269"/>
        <v>22.975000000000001</v>
      </c>
    </row>
    <row r="1676" spans="1:22" ht="13.5" x14ac:dyDescent="0.25">
      <c r="A1676" s="3">
        <f>RSI!A1676</f>
        <v>44455</v>
      </c>
      <c r="B1676" s="2">
        <f>RSI!B1676</f>
        <v>8.5703999999999994</v>
      </c>
      <c r="C1676" s="2">
        <f>RSI!I1676</f>
        <v>30.013988629302546</v>
      </c>
      <c r="D1676" s="2">
        <f>MACD!E1676</f>
        <v>0.11924918469501655</v>
      </c>
      <c r="E1676" s="2">
        <f>MACD!F1676</f>
        <v>4.638828821621388E-2</v>
      </c>
      <c r="F1676" s="2">
        <f>'Moving Avg'!D1676</f>
        <v>8.6440999999999981</v>
      </c>
      <c r="G1676" s="2">
        <f>'Moving Avg'!F1676</f>
        <v>8.8265599999999989</v>
      </c>
      <c r="H1676" s="2">
        <f>'Moving Avg'!G1676</f>
        <v>8.7950520000000001</v>
      </c>
      <c r="I1676" s="2">
        <f>'Moving Avg'!H1676</f>
        <v>7.8899265000000085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  <c r="M1676" s="8">
        <f t="shared" si="260"/>
        <v>25</v>
      </c>
      <c r="N1676" s="8">
        <f t="shared" si="261"/>
        <v>0</v>
      </c>
      <c r="O1676" s="8">
        <f t="shared" si="262"/>
        <v>50</v>
      </c>
      <c r="P1676" s="8">
        <f t="shared" si="263"/>
        <v>16.5</v>
      </c>
      <c r="Q1676" s="9">
        <f t="shared" si="264"/>
        <v>18.725000000000001</v>
      </c>
      <c r="R1676" s="9">
        <f t="shared" si="265"/>
        <v>26.625</v>
      </c>
      <c r="S1676" s="9">
        <f t="shared" si="266"/>
        <v>23.675000000000001</v>
      </c>
      <c r="T1676" s="9">
        <f t="shared" si="267"/>
        <v>22.875</v>
      </c>
      <c r="U1676" s="8">
        <f t="shared" si="268"/>
        <v>23.008333333333336</v>
      </c>
      <c r="V1676" s="8">
        <f t="shared" si="269"/>
        <v>22.975000000000001</v>
      </c>
    </row>
    <row r="1677" spans="1:22" ht="13.5" x14ac:dyDescent="0.25">
      <c r="A1677" s="3">
        <f>RSI!A1677</f>
        <v>44456</v>
      </c>
      <c r="B1677" s="2">
        <f>RSI!B1677</f>
        <v>8.5795999999999992</v>
      </c>
      <c r="C1677" s="2">
        <f>RSI!I1677</f>
        <v>31.220230453386392</v>
      </c>
      <c r="D1677" s="2">
        <f>MACD!E1677</f>
        <v>0.12464395552849261</v>
      </c>
      <c r="E1677" s="2">
        <f>MACD!F1677</f>
        <v>6.2039421678669632E-2</v>
      </c>
      <c r="F1677" s="2">
        <f>'Moving Avg'!D1677</f>
        <v>8.5906599999999997</v>
      </c>
      <c r="G1677" s="2">
        <f>'Moving Avg'!F1677</f>
        <v>8.8141199999999991</v>
      </c>
      <c r="H1677" s="2">
        <f>'Moving Avg'!G1677</f>
        <v>8.7944700000000005</v>
      </c>
      <c r="I1677" s="2">
        <f>'Moving Avg'!H1677</f>
        <v>7.9004740000000071</v>
      </c>
      <c r="J1677" s="6" t="str">
        <f>OBV!F1677</f>
        <v>BULLISH</v>
      </c>
      <c r="K1677" s="6" t="str">
        <f>OBV!G1677</f>
        <v>NEUTRAL</v>
      </c>
      <c r="L1677" s="6" t="str">
        <f>OBV!H1677</f>
        <v>BULLISH DIVERGENCE</v>
      </c>
      <c r="M1677" s="8">
        <f t="shared" si="260"/>
        <v>25</v>
      </c>
      <c r="N1677" s="8">
        <f t="shared" si="261"/>
        <v>0</v>
      </c>
      <c r="O1677" s="8">
        <f t="shared" si="262"/>
        <v>50</v>
      </c>
      <c r="P1677" s="8">
        <f t="shared" si="263"/>
        <v>66.5</v>
      </c>
      <c r="Q1677" s="9">
        <f t="shared" si="264"/>
        <v>26.225000000000001</v>
      </c>
      <c r="R1677" s="9">
        <f t="shared" si="265"/>
        <v>39.125</v>
      </c>
      <c r="S1677" s="9">
        <f t="shared" si="266"/>
        <v>46.174999999999997</v>
      </c>
      <c r="T1677" s="9">
        <f t="shared" si="267"/>
        <v>35.375</v>
      </c>
      <c r="U1677" s="8">
        <f t="shared" si="268"/>
        <v>37.174999999999997</v>
      </c>
      <c r="V1677" s="8">
        <f t="shared" si="269"/>
        <v>36.724999999999994</v>
      </c>
    </row>
    <row r="1678" spans="1:22" ht="13.5" x14ac:dyDescent="0.25">
      <c r="A1678" s="3">
        <f>RSI!A1678</f>
        <v>44459</v>
      </c>
      <c r="B1678" s="2">
        <f>RSI!B1678</f>
        <v>8.5795999999999992</v>
      </c>
      <c r="C1678" s="2">
        <f>RSI!I1678</f>
        <v>31.220230453386392</v>
      </c>
      <c r="D1678" s="2">
        <f>MACD!E1678</f>
        <v>0.13180573945183305</v>
      </c>
      <c r="E1678" s="2">
        <f>MACD!F1678</f>
        <v>7.5992685233302326E-2</v>
      </c>
      <c r="F1678" s="2">
        <f>'Moving Avg'!D1678</f>
        <v>8.5740799999999986</v>
      </c>
      <c r="G1678" s="2">
        <f>'Moving Avg'!F1678</f>
        <v>8.7993750000000013</v>
      </c>
      <c r="H1678" s="2">
        <f>'Moving Avg'!G1678</f>
        <v>8.7964140000000022</v>
      </c>
      <c r="I1678" s="2">
        <f>'Moving Avg'!H1678</f>
        <v>7.9108865000000073</v>
      </c>
      <c r="J1678" s="6" t="str">
        <f>OBV!F1678</f>
        <v>BULLISH</v>
      </c>
      <c r="K1678" s="6" t="str">
        <f>OBV!G1678</f>
        <v>NEUTRAL</v>
      </c>
      <c r="L1678" s="6" t="str">
        <f>OBV!H1678</f>
        <v>BULLISH DIVERGENCE</v>
      </c>
      <c r="M1678" s="8">
        <f t="shared" si="260"/>
        <v>25</v>
      </c>
      <c r="N1678" s="8">
        <f t="shared" si="261"/>
        <v>0</v>
      </c>
      <c r="O1678" s="8">
        <f t="shared" si="262"/>
        <v>50</v>
      </c>
      <c r="P1678" s="8">
        <f t="shared" si="263"/>
        <v>66.5</v>
      </c>
      <c r="Q1678" s="9">
        <f t="shared" si="264"/>
        <v>26.225000000000001</v>
      </c>
      <c r="R1678" s="9">
        <f t="shared" si="265"/>
        <v>39.125</v>
      </c>
      <c r="S1678" s="9">
        <f t="shared" si="266"/>
        <v>46.174999999999997</v>
      </c>
      <c r="T1678" s="9">
        <f t="shared" si="267"/>
        <v>35.375</v>
      </c>
      <c r="U1678" s="8">
        <f t="shared" si="268"/>
        <v>37.174999999999997</v>
      </c>
      <c r="V1678" s="8">
        <f t="shared" si="269"/>
        <v>36.724999999999994</v>
      </c>
    </row>
    <row r="1679" spans="1:22" ht="13.5" x14ac:dyDescent="0.25">
      <c r="A1679" s="3">
        <f>RSI!A1679</f>
        <v>44460</v>
      </c>
      <c r="B1679" s="2">
        <f>RSI!B1679</f>
        <v>8.5703999999999994</v>
      </c>
      <c r="C1679" s="2">
        <f>RSI!I1679</f>
        <v>30.608397175723994</v>
      </c>
      <c r="D1679" s="2">
        <f>MACD!E1679</f>
        <v>0.13964125973989638</v>
      </c>
      <c r="E1679" s="2">
        <f>MACD!F1679</f>
        <v>8.872240013462114E-2</v>
      </c>
      <c r="F1679" s="2">
        <f>'Moving Avg'!D1679</f>
        <v>8.5740799999999986</v>
      </c>
      <c r="G1679" s="2">
        <f>'Moving Avg'!F1679</f>
        <v>8.7841699999999996</v>
      </c>
      <c r="H1679" s="2">
        <f>'Moving Avg'!G1679</f>
        <v>8.7999800000000015</v>
      </c>
      <c r="I1679" s="2">
        <f>'Moving Avg'!H1679</f>
        <v>7.9213430000000074</v>
      </c>
      <c r="J1679" s="6" t="str">
        <f>OBV!F1679</f>
        <v>BULLISH</v>
      </c>
      <c r="K1679" s="6" t="str">
        <f>OBV!G1679</f>
        <v>NEUTRAL</v>
      </c>
      <c r="L1679" s="6" t="str">
        <f>OBV!H1679</f>
        <v>NEUTRAL</v>
      </c>
      <c r="M1679" s="8">
        <f t="shared" si="260"/>
        <v>25</v>
      </c>
      <c r="N1679" s="8">
        <f t="shared" si="261"/>
        <v>0</v>
      </c>
      <c r="O1679" s="8">
        <f t="shared" si="262"/>
        <v>50</v>
      </c>
      <c r="P1679" s="8">
        <f t="shared" si="263"/>
        <v>49.5</v>
      </c>
      <c r="Q1679" s="9">
        <f t="shared" si="264"/>
        <v>23.675000000000001</v>
      </c>
      <c r="R1679" s="9">
        <f t="shared" si="265"/>
        <v>34.875</v>
      </c>
      <c r="S1679" s="9">
        <f t="shared" si="266"/>
        <v>38.525000000000006</v>
      </c>
      <c r="T1679" s="9">
        <f t="shared" si="267"/>
        <v>31.125</v>
      </c>
      <c r="U1679" s="8">
        <f t="shared" si="268"/>
        <v>32.358333333333334</v>
      </c>
      <c r="V1679" s="8">
        <f t="shared" si="269"/>
        <v>32.049999999999997</v>
      </c>
    </row>
    <row r="1680" spans="1:22" ht="13.5" x14ac:dyDescent="0.25">
      <c r="A1680" s="3">
        <f>RSI!A1680</f>
        <v>44461</v>
      </c>
      <c r="B1680" s="2">
        <f>RSI!B1680</f>
        <v>8.5888000000000009</v>
      </c>
      <c r="C1680" s="2">
        <f>RSI!I1680</f>
        <v>33.418767179744123</v>
      </c>
      <c r="D1680" s="2">
        <f>MACD!E1680</f>
        <v>0.14597574133607516</v>
      </c>
      <c r="E1680" s="2">
        <f>MACD!F1680</f>
        <v>0.10017306837491195</v>
      </c>
      <c r="F1680" s="2">
        <f>'Moving Avg'!D1680</f>
        <v>8.5777599999999996</v>
      </c>
      <c r="G1680" s="2">
        <f>'Moving Avg'!F1680</f>
        <v>8.7698850000000004</v>
      </c>
      <c r="H1680" s="2">
        <f>'Moving Avg'!G1680</f>
        <v>8.7995820000000009</v>
      </c>
      <c r="I1680" s="2">
        <f>'Moving Avg'!H1680</f>
        <v>7.9309890000000074</v>
      </c>
      <c r="J1680" s="6" t="str">
        <f>OBV!F1680</f>
        <v>BULLISH</v>
      </c>
      <c r="K1680" s="6" t="str">
        <f>OBV!G1680</f>
        <v>NEUTRAL</v>
      </c>
      <c r="L1680" s="6" t="str">
        <f>OBV!H1680</f>
        <v>CONFIRMED BULLISH</v>
      </c>
      <c r="M1680" s="8">
        <f t="shared" si="260"/>
        <v>25</v>
      </c>
      <c r="N1680" s="8">
        <f t="shared" si="261"/>
        <v>0</v>
      </c>
      <c r="O1680" s="8">
        <f t="shared" si="262"/>
        <v>50</v>
      </c>
      <c r="P1680" s="8">
        <f t="shared" si="263"/>
        <v>83.5</v>
      </c>
      <c r="Q1680" s="9">
        <f t="shared" si="264"/>
        <v>28.774999999999999</v>
      </c>
      <c r="R1680" s="9">
        <f t="shared" si="265"/>
        <v>43.375</v>
      </c>
      <c r="S1680" s="9">
        <f t="shared" si="266"/>
        <v>53.825000000000003</v>
      </c>
      <c r="T1680" s="9">
        <f t="shared" si="267"/>
        <v>39.625</v>
      </c>
      <c r="U1680" s="8">
        <f t="shared" si="268"/>
        <v>41.991666666666667</v>
      </c>
      <c r="V1680" s="8">
        <f t="shared" si="269"/>
        <v>41.400000000000006</v>
      </c>
    </row>
    <row r="1681" spans="1:22" ht="13.5" x14ac:dyDescent="0.25">
      <c r="A1681" s="3">
        <f>RSI!A1681</f>
        <v>44462</v>
      </c>
      <c r="B1681" s="2">
        <f>RSI!B1681</f>
        <v>8.5888000000000009</v>
      </c>
      <c r="C1681" s="2">
        <f>RSI!I1681</f>
        <v>33.418767179744123</v>
      </c>
      <c r="D1681" s="2">
        <f>MACD!E1681</f>
        <v>0.15221528399591655</v>
      </c>
      <c r="E1681" s="2">
        <f>MACD!F1681</f>
        <v>0.11058151149911288</v>
      </c>
      <c r="F1681" s="2">
        <f>'Moving Avg'!D1681</f>
        <v>8.5814399999999988</v>
      </c>
      <c r="G1681" s="2">
        <f>'Moving Avg'!F1681</f>
        <v>8.7523750000000007</v>
      </c>
      <c r="H1681" s="2">
        <f>'Moving Avg'!G1681</f>
        <v>8.7964780000000005</v>
      </c>
      <c r="I1681" s="2">
        <f>'Moving Avg'!H1681</f>
        <v>7.9401390000000074</v>
      </c>
      <c r="J1681" s="6" t="str">
        <f>OBV!F1681</f>
        <v>BULLISH</v>
      </c>
      <c r="K1681" s="6" t="str">
        <f>OBV!G1681</f>
        <v>NEUTRAL</v>
      </c>
      <c r="L1681" s="6" t="str">
        <f>OBV!H1681</f>
        <v>CONFIRMED BULLISH</v>
      </c>
      <c r="M1681" s="8">
        <f t="shared" si="260"/>
        <v>25</v>
      </c>
      <c r="N1681" s="8">
        <f t="shared" si="261"/>
        <v>0</v>
      </c>
      <c r="O1681" s="8">
        <f t="shared" si="262"/>
        <v>50</v>
      </c>
      <c r="P1681" s="8">
        <f t="shared" si="263"/>
        <v>83.5</v>
      </c>
      <c r="Q1681" s="9">
        <f t="shared" si="264"/>
        <v>28.774999999999999</v>
      </c>
      <c r="R1681" s="9">
        <f t="shared" si="265"/>
        <v>43.375</v>
      </c>
      <c r="S1681" s="9">
        <f t="shared" si="266"/>
        <v>53.825000000000003</v>
      </c>
      <c r="T1681" s="9">
        <f t="shared" si="267"/>
        <v>39.625</v>
      </c>
      <c r="U1681" s="8">
        <f t="shared" si="268"/>
        <v>41.991666666666667</v>
      </c>
      <c r="V1681" s="8">
        <f t="shared" si="269"/>
        <v>41.400000000000006</v>
      </c>
    </row>
    <row r="1682" spans="1:22" ht="13.5" x14ac:dyDescent="0.25">
      <c r="A1682" s="3">
        <f>RSI!A1682</f>
        <v>44463</v>
      </c>
      <c r="B1682" s="2">
        <f>RSI!B1682</f>
        <v>8.6257000000000001</v>
      </c>
      <c r="C1682" s="2">
        <f>RSI!I1682</f>
        <v>39.150567163716516</v>
      </c>
      <c r="D1682" s="2">
        <f>MACD!E1682</f>
        <v>0.15557600506563851</v>
      </c>
      <c r="E1682" s="2">
        <f>MACD!F1682</f>
        <v>0.11958041021241801</v>
      </c>
      <c r="F1682" s="2">
        <f>'Moving Avg'!D1682</f>
        <v>8.5906599999999997</v>
      </c>
      <c r="G1682" s="2">
        <f>'Moving Avg'!F1682</f>
        <v>8.7367099999999986</v>
      </c>
      <c r="H1682" s="2">
        <f>'Moving Avg'!G1682</f>
        <v>8.7948340000000016</v>
      </c>
      <c r="I1682" s="2">
        <f>'Moving Avg'!H1682</f>
        <v>7.949473500000007</v>
      </c>
      <c r="J1682" s="6" t="str">
        <f>OBV!F1682</f>
        <v>BULLISH</v>
      </c>
      <c r="K1682" s="6" t="str">
        <f>OBV!G1682</f>
        <v>NEUTRAL</v>
      </c>
      <c r="L1682" s="6" t="str">
        <f>OBV!H1682</f>
        <v>CONFIRMED BULLISH</v>
      </c>
      <c r="M1682" s="8">
        <f t="shared" si="260"/>
        <v>25</v>
      </c>
      <c r="N1682" s="8">
        <f t="shared" si="261"/>
        <v>0</v>
      </c>
      <c r="O1682" s="8">
        <f t="shared" si="262"/>
        <v>50</v>
      </c>
      <c r="P1682" s="8">
        <f t="shared" si="263"/>
        <v>83.5</v>
      </c>
      <c r="Q1682" s="9">
        <f t="shared" si="264"/>
        <v>28.774999999999999</v>
      </c>
      <c r="R1682" s="9">
        <f t="shared" si="265"/>
        <v>43.375</v>
      </c>
      <c r="S1682" s="9">
        <f t="shared" si="266"/>
        <v>53.825000000000003</v>
      </c>
      <c r="T1682" s="9">
        <f t="shared" si="267"/>
        <v>39.625</v>
      </c>
      <c r="U1682" s="8">
        <f t="shared" si="268"/>
        <v>41.991666666666667</v>
      </c>
      <c r="V1682" s="8">
        <f t="shared" si="269"/>
        <v>41.400000000000006</v>
      </c>
    </row>
    <row r="1683" spans="1:22" ht="13.5" x14ac:dyDescent="0.25">
      <c r="A1683" s="3">
        <f>RSI!A1683</f>
        <v>44466</v>
      </c>
      <c r="B1683" s="2">
        <f>RSI!B1683</f>
        <v>8.5888000000000009</v>
      </c>
      <c r="C1683" s="2">
        <f>RSI!I1683</f>
        <v>35.82889132363573</v>
      </c>
      <c r="D1683" s="2">
        <f>MACD!E1683</f>
        <v>0.13333524801125485</v>
      </c>
      <c r="E1683" s="2">
        <f>MACD!F1683</f>
        <v>0.12233137777218539</v>
      </c>
      <c r="F1683" s="2">
        <f>'Moving Avg'!D1683</f>
        <v>8.5924999999999994</v>
      </c>
      <c r="G1683" s="2">
        <f>'Moving Avg'!F1683</f>
        <v>8.719199999999999</v>
      </c>
      <c r="H1683" s="2">
        <f>'Moving Avg'!G1683</f>
        <v>8.7924520000000008</v>
      </c>
      <c r="I1683" s="2">
        <f>'Moving Avg'!H1683</f>
        <v>7.9596160000000067</v>
      </c>
      <c r="J1683" s="6" t="str">
        <f>OBV!F1683</f>
        <v>BULLISH</v>
      </c>
      <c r="K1683" s="6" t="str">
        <f>OBV!G1683</f>
        <v>NEUTRAL</v>
      </c>
      <c r="L1683" s="6" t="str">
        <f>OBV!H1683</f>
        <v>CONFIRMED BULLISH</v>
      </c>
      <c r="M1683" s="8">
        <f t="shared" si="260"/>
        <v>25</v>
      </c>
      <c r="N1683" s="8">
        <f t="shared" si="261"/>
        <v>0</v>
      </c>
      <c r="O1683" s="8">
        <f t="shared" si="262"/>
        <v>50</v>
      </c>
      <c r="P1683" s="8">
        <f t="shared" si="263"/>
        <v>83.5</v>
      </c>
      <c r="Q1683" s="9">
        <f t="shared" si="264"/>
        <v>28.774999999999999</v>
      </c>
      <c r="R1683" s="9">
        <f t="shared" si="265"/>
        <v>43.375</v>
      </c>
      <c r="S1683" s="9">
        <f t="shared" si="266"/>
        <v>53.825000000000003</v>
      </c>
      <c r="T1683" s="9">
        <f t="shared" si="267"/>
        <v>39.625</v>
      </c>
      <c r="U1683" s="8">
        <f t="shared" si="268"/>
        <v>41.991666666666667</v>
      </c>
      <c r="V1683" s="8">
        <f t="shared" si="269"/>
        <v>41.400000000000006</v>
      </c>
    </row>
    <row r="1684" spans="1:22" ht="13.5" x14ac:dyDescent="0.25">
      <c r="A1684" s="3">
        <f>RSI!A1684</f>
        <v>44467</v>
      </c>
      <c r="B1684" s="2">
        <f>RSI!B1684</f>
        <v>8.5795999999999992</v>
      </c>
      <c r="C1684" s="2">
        <f>RSI!I1684</f>
        <v>35.030866835413562</v>
      </c>
      <c r="D1684" s="2">
        <f>MACD!E1684</f>
        <v>0.10174280019928794</v>
      </c>
      <c r="E1684" s="2">
        <f>MACD!F1684</f>
        <v>0.11821366225760591</v>
      </c>
      <c r="F1684" s="2">
        <f>'Moving Avg'!D1684</f>
        <v>8.594339999999999</v>
      </c>
      <c r="G1684" s="2">
        <f>'Moving Avg'!F1684</f>
        <v>8.7012299999999989</v>
      </c>
      <c r="H1684" s="2">
        <f>'Moving Avg'!G1684</f>
        <v>8.789886000000001</v>
      </c>
      <c r="I1684" s="2">
        <f>'Moving Avg'!H1684</f>
        <v>7.9700285000000077</v>
      </c>
      <c r="J1684" s="6" t="str">
        <f>OBV!F1684</f>
        <v>BULLISH</v>
      </c>
      <c r="K1684" s="6" t="str">
        <f>OBV!G1684</f>
        <v>NEUTRAL</v>
      </c>
      <c r="L1684" s="6" t="str">
        <f>OBV!H1684</f>
        <v>CONFIRMED BULLISH</v>
      </c>
      <c r="M1684" s="8">
        <f t="shared" si="260"/>
        <v>25</v>
      </c>
      <c r="N1684" s="8">
        <f t="shared" si="261"/>
        <v>45</v>
      </c>
      <c r="O1684" s="8">
        <f t="shared" si="262"/>
        <v>50</v>
      </c>
      <c r="P1684" s="8">
        <f t="shared" si="263"/>
        <v>83.5</v>
      </c>
      <c r="Q1684" s="9">
        <f t="shared" si="264"/>
        <v>44.524999999999999</v>
      </c>
      <c r="R1684" s="9">
        <f t="shared" si="265"/>
        <v>52.375</v>
      </c>
      <c r="S1684" s="9">
        <f t="shared" si="266"/>
        <v>60.575000000000003</v>
      </c>
      <c r="T1684" s="9">
        <f t="shared" si="267"/>
        <v>50.875</v>
      </c>
      <c r="U1684" s="8">
        <f t="shared" si="268"/>
        <v>52.491666666666674</v>
      </c>
      <c r="V1684" s="8">
        <f t="shared" si="269"/>
        <v>52.087500000000006</v>
      </c>
    </row>
    <row r="1685" spans="1:22" ht="13.5" x14ac:dyDescent="0.25">
      <c r="A1685" s="3">
        <f>RSI!A1685</f>
        <v>44468</v>
      </c>
      <c r="B1685" s="2">
        <f>RSI!B1685</f>
        <v>8.7086000000000006</v>
      </c>
      <c r="C1685" s="2">
        <f>RSI!I1685</f>
        <v>51.382525421922793</v>
      </c>
      <c r="D1685" s="2">
        <f>MACD!E1685</f>
        <v>6.6171021426956855E-2</v>
      </c>
      <c r="E1685" s="2">
        <f>MACD!F1685</f>
        <v>0.1078051340914761</v>
      </c>
      <c r="F1685" s="2">
        <f>'Moving Avg'!D1685</f>
        <v>8.6182999999999996</v>
      </c>
      <c r="G1685" s="2">
        <f>'Moving Avg'!F1685</f>
        <v>8.6897099999999998</v>
      </c>
      <c r="H1685" s="2">
        <f>'Moving Avg'!G1685</f>
        <v>8.7849099999999982</v>
      </c>
      <c r="I1685" s="2">
        <f>'Moving Avg'!H1685</f>
        <v>7.9811760000000085</v>
      </c>
      <c r="J1685" s="6" t="str">
        <f>OBV!F1685</f>
        <v>BEARISH</v>
      </c>
      <c r="K1685" s="6" t="str">
        <f>OBV!G1685</f>
        <v>NEUTRAL</v>
      </c>
      <c r="L1685" s="6" t="str">
        <f>OBV!H1685</f>
        <v>BEARISH DIVERGENCE</v>
      </c>
      <c r="M1685" s="8">
        <f t="shared" si="260"/>
        <v>25</v>
      </c>
      <c r="N1685" s="8">
        <f t="shared" si="261"/>
        <v>100</v>
      </c>
      <c r="O1685" s="8">
        <f t="shared" si="262"/>
        <v>50</v>
      </c>
      <c r="P1685" s="8">
        <f t="shared" si="263"/>
        <v>16.5</v>
      </c>
      <c r="Q1685" s="9">
        <f t="shared" si="264"/>
        <v>53.725000000000001</v>
      </c>
      <c r="R1685" s="9">
        <f t="shared" si="265"/>
        <v>46.625</v>
      </c>
      <c r="S1685" s="9">
        <f t="shared" si="266"/>
        <v>38.674999999999997</v>
      </c>
      <c r="T1685" s="9">
        <f t="shared" si="267"/>
        <v>47.875</v>
      </c>
      <c r="U1685" s="8">
        <f t="shared" si="268"/>
        <v>46.341666666666661</v>
      </c>
      <c r="V1685" s="8">
        <f t="shared" si="269"/>
        <v>46.724999999999994</v>
      </c>
    </row>
    <row r="1686" spans="1:22" ht="13.5" x14ac:dyDescent="0.25">
      <c r="A1686" s="3">
        <f>RSI!A1686</f>
        <v>44469</v>
      </c>
      <c r="B1686" s="2">
        <f>RSI!B1686</f>
        <v>8.6624999999999996</v>
      </c>
      <c r="C1686" s="2">
        <f>RSI!I1686</f>
        <v>46.845049446875066</v>
      </c>
      <c r="D1686" s="2">
        <f>MACD!E1686</f>
        <v>3.9387194509295398E-2</v>
      </c>
      <c r="E1686" s="2">
        <f>MACD!F1686</f>
        <v>9.4121546175039955E-2</v>
      </c>
      <c r="F1686" s="2">
        <f>'Moving Avg'!D1686</f>
        <v>8.6330400000000012</v>
      </c>
      <c r="G1686" s="2">
        <f>'Moving Avg'!F1686</f>
        <v>8.6758849999999992</v>
      </c>
      <c r="H1686" s="2">
        <f>'Moving Avg'!G1686</f>
        <v>8.7803020000000007</v>
      </c>
      <c r="I1686" s="2">
        <f>'Moving Avg'!H1686</f>
        <v>7.9917775000000075</v>
      </c>
      <c r="J1686" s="6" t="str">
        <f>OBV!F1686</f>
        <v>BEARISH</v>
      </c>
      <c r="K1686" s="6" t="str">
        <f>OBV!G1686</f>
        <v>NEUTRAL</v>
      </c>
      <c r="L1686" s="6" t="str">
        <f>OBV!H1686</f>
        <v>BEARISH DIVERGENCE</v>
      </c>
      <c r="M1686" s="8">
        <f t="shared" si="260"/>
        <v>25</v>
      </c>
      <c r="N1686" s="8">
        <f t="shared" si="261"/>
        <v>100</v>
      </c>
      <c r="O1686" s="8">
        <f t="shared" si="262"/>
        <v>50</v>
      </c>
      <c r="P1686" s="8">
        <f t="shared" si="263"/>
        <v>16.5</v>
      </c>
      <c r="Q1686" s="9">
        <f t="shared" si="264"/>
        <v>53.725000000000001</v>
      </c>
      <c r="R1686" s="9">
        <f t="shared" si="265"/>
        <v>46.625</v>
      </c>
      <c r="S1686" s="9">
        <f t="shared" si="266"/>
        <v>38.674999999999997</v>
      </c>
      <c r="T1686" s="9">
        <f t="shared" si="267"/>
        <v>47.875</v>
      </c>
      <c r="U1686" s="8">
        <f t="shared" si="268"/>
        <v>46.341666666666661</v>
      </c>
      <c r="V1686" s="8">
        <f t="shared" si="269"/>
        <v>46.724999999999994</v>
      </c>
    </row>
    <row r="1687" spans="1:22" ht="13.5" x14ac:dyDescent="0.25">
      <c r="A1687" s="3">
        <f>RSI!A1687</f>
        <v>44470</v>
      </c>
      <c r="B1687" s="2">
        <f>RSI!B1687</f>
        <v>8.6624999999999996</v>
      </c>
      <c r="C1687" s="2">
        <f>RSI!I1687</f>
        <v>46.845049446875066</v>
      </c>
      <c r="D1687" s="2">
        <f>MACD!E1687</f>
        <v>1.8319669778827929E-2</v>
      </c>
      <c r="E1687" s="2">
        <f>MACD!F1687</f>
        <v>7.8961170895797558E-2</v>
      </c>
      <c r="F1687" s="2">
        <f>'Moving Avg'!D1687</f>
        <v>8.6403999999999996</v>
      </c>
      <c r="G1687" s="2">
        <f>'Moving Avg'!F1687</f>
        <v>8.6671299999999984</v>
      </c>
      <c r="H1687" s="2">
        <f>'Moving Avg'!G1687</f>
        <v>8.7764299999999995</v>
      </c>
      <c r="I1687" s="2">
        <f>'Moving Avg'!H1687</f>
        <v>8.002153000000007</v>
      </c>
      <c r="J1687" s="6" t="str">
        <f>OBV!F1687</f>
        <v>BEARISH</v>
      </c>
      <c r="K1687" s="6" t="str">
        <f>OBV!G1687</f>
        <v>NEUTRAL</v>
      </c>
      <c r="L1687" s="6" t="str">
        <f>OBV!H1687</f>
        <v>BEARISH DIVERGENCE</v>
      </c>
      <c r="M1687" s="8">
        <f t="shared" si="260"/>
        <v>25</v>
      </c>
      <c r="N1687" s="8">
        <f t="shared" si="261"/>
        <v>100</v>
      </c>
      <c r="O1687" s="8">
        <f t="shared" si="262"/>
        <v>50</v>
      </c>
      <c r="P1687" s="8">
        <f t="shared" si="263"/>
        <v>16.5</v>
      </c>
      <c r="Q1687" s="9">
        <f t="shared" si="264"/>
        <v>53.725000000000001</v>
      </c>
      <c r="R1687" s="9">
        <f t="shared" si="265"/>
        <v>46.625</v>
      </c>
      <c r="S1687" s="9">
        <f t="shared" si="266"/>
        <v>38.674999999999997</v>
      </c>
      <c r="T1687" s="9">
        <f t="shared" si="267"/>
        <v>47.875</v>
      </c>
      <c r="U1687" s="8">
        <f t="shared" si="268"/>
        <v>46.341666666666661</v>
      </c>
      <c r="V1687" s="8">
        <f t="shared" si="269"/>
        <v>46.724999999999994</v>
      </c>
    </row>
    <row r="1688" spans="1:22" ht="13.5" x14ac:dyDescent="0.25">
      <c r="A1688" s="3">
        <f>RSI!A1688</f>
        <v>44473</v>
      </c>
      <c r="B1688" s="2">
        <f>RSI!B1688</f>
        <v>8.6624999999999996</v>
      </c>
      <c r="C1688" s="2">
        <f>RSI!I1688</f>
        <v>46.845049446875066</v>
      </c>
      <c r="D1688" s="2">
        <f>MACD!E1688</f>
        <v>6.6027382443145655E-4</v>
      </c>
      <c r="E1688" s="2">
        <f>MACD!F1688</f>
        <v>6.3300991481524335E-2</v>
      </c>
      <c r="F1688" s="2">
        <f>'Moving Avg'!D1688</f>
        <v>8.6551399999999994</v>
      </c>
      <c r="G1688" s="2">
        <f>'Moving Avg'!F1688</f>
        <v>8.6579149999999991</v>
      </c>
      <c r="H1688" s="2">
        <f>'Moving Avg'!G1688</f>
        <v>8.7729280000000003</v>
      </c>
      <c r="I1688" s="2">
        <f>'Moving Avg'!H1688</f>
        <v>8.013476000000006</v>
      </c>
      <c r="J1688" s="6" t="str">
        <f>OBV!F1688</f>
        <v>BEARISH</v>
      </c>
      <c r="K1688" s="6" t="str">
        <f>OBV!G1688</f>
        <v>NEUTRAL</v>
      </c>
      <c r="L1688" s="6" t="str">
        <f>OBV!H1688</f>
        <v>BEARISH DIVERGENCE</v>
      </c>
      <c r="M1688" s="8">
        <f t="shared" si="260"/>
        <v>25</v>
      </c>
      <c r="N1688" s="8">
        <f t="shared" si="261"/>
        <v>100</v>
      </c>
      <c r="O1688" s="8">
        <f t="shared" si="262"/>
        <v>50</v>
      </c>
      <c r="P1688" s="8">
        <f t="shared" si="263"/>
        <v>16.5</v>
      </c>
      <c r="Q1688" s="9">
        <f t="shared" si="264"/>
        <v>53.725000000000001</v>
      </c>
      <c r="R1688" s="9">
        <f t="shared" si="265"/>
        <v>46.625</v>
      </c>
      <c r="S1688" s="9">
        <f t="shared" si="266"/>
        <v>38.674999999999997</v>
      </c>
      <c r="T1688" s="9">
        <f t="shared" si="267"/>
        <v>47.875</v>
      </c>
      <c r="U1688" s="8">
        <f t="shared" si="268"/>
        <v>46.341666666666661</v>
      </c>
      <c r="V1688" s="8">
        <f t="shared" si="269"/>
        <v>46.724999999999994</v>
      </c>
    </row>
    <row r="1689" spans="1:22" ht="13.5" x14ac:dyDescent="0.25">
      <c r="A1689" s="3">
        <f>RSI!A1689</f>
        <v>44474</v>
      </c>
      <c r="B1689" s="2">
        <f>RSI!B1689</f>
        <v>8.6624999999999996</v>
      </c>
      <c r="C1689" s="2">
        <f>RSI!I1689</f>
        <v>46.845049446875066</v>
      </c>
      <c r="D1689" s="2">
        <f>MACD!E1689</f>
        <v>-1.5543073704789023E-2</v>
      </c>
      <c r="E1689" s="2">
        <f>MACD!F1689</f>
        <v>4.7532178444261663E-2</v>
      </c>
      <c r="F1689" s="2">
        <f>'Moving Avg'!D1689</f>
        <v>8.6717200000000005</v>
      </c>
      <c r="G1689" s="2">
        <f>'Moving Avg'!F1689</f>
        <v>8.6486999999999998</v>
      </c>
      <c r="H1689" s="2">
        <f>'Moving Avg'!G1689</f>
        <v>8.7690560000000009</v>
      </c>
      <c r="I1689" s="2">
        <f>'Moving Avg'!H1689</f>
        <v>8.0243930000000052</v>
      </c>
      <c r="J1689" s="6" t="str">
        <f>OBV!F1689</f>
        <v>BEARISH</v>
      </c>
      <c r="K1689" s="6" t="str">
        <f>OBV!G1689</f>
        <v>NEUTRAL</v>
      </c>
      <c r="L1689" s="6" t="str">
        <f>OBV!H1689</f>
        <v>BEARISH DIVERGENCE</v>
      </c>
      <c r="M1689" s="8">
        <f t="shared" si="260"/>
        <v>25</v>
      </c>
      <c r="N1689" s="8">
        <f t="shared" si="261"/>
        <v>100</v>
      </c>
      <c r="O1689" s="8">
        <f t="shared" si="262"/>
        <v>50</v>
      </c>
      <c r="P1689" s="8">
        <f t="shared" si="263"/>
        <v>16.5</v>
      </c>
      <c r="Q1689" s="9">
        <f t="shared" si="264"/>
        <v>53.725000000000001</v>
      </c>
      <c r="R1689" s="9">
        <f t="shared" si="265"/>
        <v>46.625</v>
      </c>
      <c r="S1689" s="9">
        <f t="shared" si="266"/>
        <v>38.674999999999997</v>
      </c>
      <c r="T1689" s="9">
        <f t="shared" si="267"/>
        <v>47.875</v>
      </c>
      <c r="U1689" s="8">
        <f t="shared" si="268"/>
        <v>46.341666666666661</v>
      </c>
      <c r="V1689" s="8">
        <f t="shared" si="269"/>
        <v>46.724999999999994</v>
      </c>
    </row>
    <row r="1690" spans="1:22" ht="13.5" x14ac:dyDescent="0.25">
      <c r="A1690" s="3">
        <f>RSI!A1690</f>
        <v>44475</v>
      </c>
      <c r="B1690" s="2">
        <f>RSI!B1690</f>
        <v>8.6624999999999996</v>
      </c>
      <c r="C1690" s="2">
        <f>RSI!I1690</f>
        <v>46.845049446875066</v>
      </c>
      <c r="D1690" s="2">
        <f>MACD!E1690</f>
        <v>-2.6279678478910995E-2</v>
      </c>
      <c r="E1690" s="2">
        <f>MACD!F1690</f>
        <v>3.2769807059627135E-2</v>
      </c>
      <c r="F1690" s="2">
        <f>'Moving Avg'!D1690</f>
        <v>8.6624999999999996</v>
      </c>
      <c r="G1690" s="2">
        <f>'Moving Avg'!F1690</f>
        <v>8.6394849999999987</v>
      </c>
      <c r="H1690" s="2">
        <f>'Moving Avg'!G1690</f>
        <v>8.7673960000000015</v>
      </c>
      <c r="I1690" s="2">
        <f>'Moving Avg'!H1690</f>
        <v>8.035220000000006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  <c r="M1690" s="8">
        <f t="shared" si="260"/>
        <v>25</v>
      </c>
      <c r="N1690" s="8">
        <f t="shared" si="261"/>
        <v>100</v>
      </c>
      <c r="O1690" s="8">
        <f t="shared" si="262"/>
        <v>50</v>
      </c>
      <c r="P1690" s="8">
        <f t="shared" si="263"/>
        <v>16.5</v>
      </c>
      <c r="Q1690" s="9">
        <f t="shared" si="264"/>
        <v>53.725000000000001</v>
      </c>
      <c r="R1690" s="9">
        <f t="shared" si="265"/>
        <v>46.625</v>
      </c>
      <c r="S1690" s="9">
        <f t="shared" si="266"/>
        <v>38.674999999999997</v>
      </c>
      <c r="T1690" s="9">
        <f t="shared" si="267"/>
        <v>47.875</v>
      </c>
      <c r="U1690" s="8">
        <f t="shared" si="268"/>
        <v>46.341666666666661</v>
      </c>
      <c r="V1690" s="8">
        <f t="shared" si="269"/>
        <v>46.724999999999994</v>
      </c>
    </row>
    <row r="1691" spans="1:22" ht="13.5" x14ac:dyDescent="0.25">
      <c r="A1691" s="3">
        <f>RSI!A1691</f>
        <v>44476</v>
      </c>
      <c r="B1691" s="2">
        <f>RSI!B1691</f>
        <v>8.7086000000000006</v>
      </c>
      <c r="C1691" s="2">
        <f>RSI!I1691</f>
        <v>52.8732759380012</v>
      </c>
      <c r="D1691" s="2">
        <f>MACD!E1691</f>
        <v>-3.8646765655458992E-2</v>
      </c>
      <c r="E1691" s="2">
        <f>MACD!F1691</f>
        <v>1.8486492516609911E-2</v>
      </c>
      <c r="F1691" s="2">
        <f>'Moving Avg'!D1691</f>
        <v>8.6717199999999988</v>
      </c>
      <c r="G1691" s="2">
        <f>'Moving Avg'!F1691</f>
        <v>8.6325749999999992</v>
      </c>
      <c r="H1691" s="2">
        <f>'Moving Avg'!G1691</f>
        <v>8.7664740000000023</v>
      </c>
      <c r="I1691" s="2">
        <f>'Moving Avg'!H1691</f>
        <v>8.0462775000000075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  <c r="M1691" s="8">
        <f t="shared" si="260"/>
        <v>25</v>
      </c>
      <c r="N1691" s="8">
        <f t="shared" si="261"/>
        <v>100</v>
      </c>
      <c r="O1691" s="8">
        <f t="shared" si="262"/>
        <v>50</v>
      </c>
      <c r="P1691" s="8">
        <f t="shared" si="263"/>
        <v>83.5</v>
      </c>
      <c r="Q1691" s="9">
        <f t="shared" si="264"/>
        <v>63.774999999999999</v>
      </c>
      <c r="R1691" s="9">
        <f t="shared" si="265"/>
        <v>63.375</v>
      </c>
      <c r="S1691" s="9">
        <f t="shared" si="266"/>
        <v>68.825000000000003</v>
      </c>
      <c r="T1691" s="9">
        <f t="shared" si="267"/>
        <v>64.625</v>
      </c>
      <c r="U1691" s="8">
        <f t="shared" si="268"/>
        <v>65.325000000000003</v>
      </c>
      <c r="V1691" s="8">
        <f t="shared" si="269"/>
        <v>65.150000000000006</v>
      </c>
    </row>
    <row r="1692" spans="1:22" ht="13.5" x14ac:dyDescent="0.25">
      <c r="A1692" s="3">
        <f>RSI!A1692</f>
        <v>44477</v>
      </c>
      <c r="B1692" s="2">
        <f>RSI!B1692</f>
        <v>8.7086000000000006</v>
      </c>
      <c r="C1692" s="2">
        <f>RSI!I1692</f>
        <v>52.8732759380012</v>
      </c>
      <c r="D1692" s="2">
        <f>MACD!E1692</f>
        <v>-4.3583979076908363E-2</v>
      </c>
      <c r="E1692" s="2">
        <f>MACD!F1692</f>
        <v>6.072398197906257E-3</v>
      </c>
      <c r="F1692" s="2">
        <f>'Moving Avg'!D1692</f>
        <v>8.6809400000000014</v>
      </c>
      <c r="G1692" s="2">
        <f>'Moving Avg'!F1692</f>
        <v>8.6256649999999979</v>
      </c>
      <c r="H1692" s="2">
        <f>'Moving Avg'!G1692</f>
        <v>8.7627880000000022</v>
      </c>
      <c r="I1692" s="2">
        <f>'Moving Avg'!H1692</f>
        <v>8.0577860000000054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  <c r="M1692" s="8">
        <f t="shared" si="260"/>
        <v>25</v>
      </c>
      <c r="N1692" s="8">
        <f t="shared" si="261"/>
        <v>100</v>
      </c>
      <c r="O1692" s="8">
        <f t="shared" si="262"/>
        <v>50</v>
      </c>
      <c r="P1692" s="8">
        <f t="shared" si="263"/>
        <v>83.5</v>
      </c>
      <c r="Q1692" s="9">
        <f t="shared" si="264"/>
        <v>63.774999999999999</v>
      </c>
      <c r="R1692" s="9">
        <f t="shared" si="265"/>
        <v>63.375</v>
      </c>
      <c r="S1692" s="9">
        <f t="shared" si="266"/>
        <v>68.825000000000003</v>
      </c>
      <c r="T1692" s="9">
        <f t="shared" si="267"/>
        <v>64.625</v>
      </c>
      <c r="U1692" s="8">
        <f t="shared" si="268"/>
        <v>65.325000000000003</v>
      </c>
      <c r="V1692" s="8">
        <f t="shared" si="269"/>
        <v>65.150000000000006</v>
      </c>
    </row>
    <row r="1693" spans="1:22" ht="13.5" x14ac:dyDescent="0.25">
      <c r="A1693" s="3">
        <f>RSI!A1693</f>
        <v>44480</v>
      </c>
      <c r="B1693" s="2">
        <f>RSI!B1693</f>
        <v>8.6165000000000003</v>
      </c>
      <c r="C1693" s="2">
        <f>RSI!I1693</f>
        <v>41.870905416210007</v>
      </c>
      <c r="D1693" s="2">
        <f>MACD!E1693</f>
        <v>-4.6754912907651658E-2</v>
      </c>
      <c r="E1693" s="2">
        <f>MACD!F1693</f>
        <v>-4.4930640232053254E-3</v>
      </c>
      <c r="F1693" s="2">
        <f>'Moving Avg'!D1693</f>
        <v>8.6717399999999998</v>
      </c>
      <c r="G1693" s="2">
        <f>'Moving Avg'!F1693</f>
        <v>8.6233649999999979</v>
      </c>
      <c r="H1693" s="2">
        <f>'Moving Avg'!G1693</f>
        <v>8.7572600000000023</v>
      </c>
      <c r="I1693" s="2">
        <f>'Moving Avg'!H1693</f>
        <v>8.0688340000000061</v>
      </c>
      <c r="J1693" s="6" t="str">
        <f>OBV!F1693</f>
        <v>BULLISH</v>
      </c>
      <c r="K1693" s="6" t="str">
        <f>OBV!G1693</f>
        <v>NEUTRAL</v>
      </c>
      <c r="L1693" s="6" t="str">
        <f>OBV!H1693</f>
        <v>BULLISH DIVERGENCE</v>
      </c>
      <c r="M1693" s="8">
        <f t="shared" si="260"/>
        <v>25</v>
      </c>
      <c r="N1693" s="8">
        <f t="shared" si="261"/>
        <v>100</v>
      </c>
      <c r="O1693" s="8">
        <f t="shared" si="262"/>
        <v>50</v>
      </c>
      <c r="P1693" s="8">
        <f t="shared" si="263"/>
        <v>66.5</v>
      </c>
      <c r="Q1693" s="9">
        <f t="shared" si="264"/>
        <v>61.225000000000001</v>
      </c>
      <c r="R1693" s="9">
        <f t="shared" si="265"/>
        <v>59.125</v>
      </c>
      <c r="S1693" s="9">
        <f t="shared" si="266"/>
        <v>61.174999999999997</v>
      </c>
      <c r="T1693" s="9">
        <f t="shared" si="267"/>
        <v>60.375</v>
      </c>
      <c r="U1693" s="8">
        <f t="shared" si="268"/>
        <v>60.508333333333326</v>
      </c>
      <c r="V1693" s="8">
        <f t="shared" si="269"/>
        <v>60.474999999999994</v>
      </c>
    </row>
    <row r="1694" spans="1:22" ht="13.5" x14ac:dyDescent="0.25">
      <c r="A1694" s="3">
        <f>RSI!A1694</f>
        <v>44481</v>
      </c>
      <c r="B1694" s="2">
        <f>RSI!B1694</f>
        <v>8.6165000000000003</v>
      </c>
      <c r="C1694" s="2">
        <f>RSI!I1694</f>
        <v>41.870905416210007</v>
      </c>
      <c r="D1694" s="2">
        <f>MACD!E1694</f>
        <v>-5.0437497385781072E-2</v>
      </c>
      <c r="E1694" s="2">
        <f>MACD!F1694</f>
        <v>-1.3681950695720476E-2</v>
      </c>
      <c r="F1694" s="2">
        <f>'Moving Avg'!D1694</f>
        <v>8.6625399999999999</v>
      </c>
      <c r="G1694" s="2">
        <f>'Moving Avg'!F1694</f>
        <v>8.6256699999999977</v>
      </c>
      <c r="H1694" s="2">
        <f>'Moving Avg'!G1694</f>
        <v>8.7517320000000005</v>
      </c>
      <c r="I1694" s="2">
        <f>'Moving Avg'!H1694</f>
        <v>8.0798820000000067</v>
      </c>
      <c r="J1694" s="6" t="str">
        <f>OBV!F1694</f>
        <v>BULLISH</v>
      </c>
      <c r="K1694" s="6" t="str">
        <f>OBV!G1694</f>
        <v>NEUTRAL</v>
      </c>
      <c r="L1694" s="6" t="str">
        <f>OBV!H1694</f>
        <v>BULLISH DIVERGENCE</v>
      </c>
      <c r="M1694" s="8">
        <f t="shared" si="260"/>
        <v>25</v>
      </c>
      <c r="N1694" s="8">
        <f t="shared" si="261"/>
        <v>100</v>
      </c>
      <c r="O1694" s="8">
        <f t="shared" si="262"/>
        <v>50</v>
      </c>
      <c r="P1694" s="8">
        <f t="shared" si="263"/>
        <v>66.5</v>
      </c>
      <c r="Q1694" s="9">
        <f t="shared" si="264"/>
        <v>61.225000000000001</v>
      </c>
      <c r="R1694" s="9">
        <f t="shared" si="265"/>
        <v>59.125</v>
      </c>
      <c r="S1694" s="9">
        <f t="shared" si="266"/>
        <v>61.174999999999997</v>
      </c>
      <c r="T1694" s="9">
        <f t="shared" si="267"/>
        <v>60.375</v>
      </c>
      <c r="U1694" s="8">
        <f t="shared" si="268"/>
        <v>60.508333333333326</v>
      </c>
      <c r="V1694" s="8">
        <f t="shared" si="269"/>
        <v>60.474999999999994</v>
      </c>
    </row>
    <row r="1695" spans="1:22" ht="13.5" x14ac:dyDescent="0.25">
      <c r="A1695" s="3">
        <f>RSI!A1695</f>
        <v>44482</v>
      </c>
      <c r="B1695" s="2">
        <f>RSI!B1695</f>
        <v>8.8652999999999995</v>
      </c>
      <c r="C1695" s="2">
        <f>RSI!I1695</f>
        <v>64.8116996586336</v>
      </c>
      <c r="D1695" s="2">
        <f>MACD!E1695</f>
        <v>-5.1751915453992936E-2</v>
      </c>
      <c r="E1695" s="2">
        <f>MACD!F1695</f>
        <v>-2.1295943647374971E-2</v>
      </c>
      <c r="F1695" s="2">
        <f>'Moving Avg'!D1695</f>
        <v>8.7031000000000009</v>
      </c>
      <c r="G1695" s="2">
        <f>'Moving Avg'!F1695</f>
        <v>8.6404149999999973</v>
      </c>
      <c r="H1695" s="2">
        <f>'Moving Avg'!G1695</f>
        <v>8.7511799999999997</v>
      </c>
      <c r="I1695" s="2">
        <f>'Moving Avg'!H1695</f>
        <v>8.0921290000000052</v>
      </c>
      <c r="J1695" s="6" t="str">
        <f>OBV!F1695</f>
        <v>BULLISH</v>
      </c>
      <c r="K1695" s="6" t="str">
        <f>OBV!G1695</f>
        <v>NEUTRAL</v>
      </c>
      <c r="L1695" s="6" t="str">
        <f>OBV!H1695</f>
        <v>CONFIRMED BULLISH</v>
      </c>
      <c r="M1695" s="8">
        <f t="shared" si="260"/>
        <v>25</v>
      </c>
      <c r="N1695" s="8">
        <f t="shared" si="261"/>
        <v>100</v>
      </c>
      <c r="O1695" s="8">
        <f t="shared" si="262"/>
        <v>50</v>
      </c>
      <c r="P1695" s="8">
        <f t="shared" si="263"/>
        <v>83.5</v>
      </c>
      <c r="Q1695" s="9">
        <f t="shared" si="264"/>
        <v>63.774999999999999</v>
      </c>
      <c r="R1695" s="9">
        <f t="shared" si="265"/>
        <v>63.375</v>
      </c>
      <c r="S1695" s="9">
        <f t="shared" si="266"/>
        <v>68.825000000000003</v>
      </c>
      <c r="T1695" s="9">
        <f t="shared" si="267"/>
        <v>64.625</v>
      </c>
      <c r="U1695" s="8">
        <f t="shared" si="268"/>
        <v>65.325000000000003</v>
      </c>
      <c r="V1695" s="8">
        <f t="shared" si="269"/>
        <v>65.150000000000006</v>
      </c>
    </row>
    <row r="1696" spans="1:22" ht="13.5" x14ac:dyDescent="0.25">
      <c r="A1696" s="3">
        <f>RSI!A1696</f>
        <v>44483</v>
      </c>
      <c r="B1696" s="2">
        <f>RSI!B1696</f>
        <v>8.8744999999999994</v>
      </c>
      <c r="C1696" s="2">
        <f>RSI!I1696</f>
        <v>65.356156049127037</v>
      </c>
      <c r="D1696" s="2">
        <f>MACD!E1696</f>
        <v>-6.1751508921068066E-2</v>
      </c>
      <c r="E1696" s="2">
        <f>MACD!F1696</f>
        <v>-2.9387056702113591E-2</v>
      </c>
      <c r="F1696" s="2">
        <f>'Moving Avg'!D1696</f>
        <v>8.7362799999999989</v>
      </c>
      <c r="G1696" s="2">
        <f>'Moving Avg'!F1696</f>
        <v>8.655619999999999</v>
      </c>
      <c r="H1696" s="2">
        <f>'Moving Avg'!G1696</f>
        <v>8.7508120000000016</v>
      </c>
      <c r="I1696" s="2">
        <f>'Moving Avg'!H1696</f>
        <v>8.1049185000000055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  <c r="M1696" s="8">
        <f t="shared" si="260"/>
        <v>25</v>
      </c>
      <c r="N1696" s="8">
        <f t="shared" si="261"/>
        <v>100</v>
      </c>
      <c r="O1696" s="8">
        <f t="shared" si="262"/>
        <v>50</v>
      </c>
      <c r="P1696" s="8">
        <f t="shared" si="263"/>
        <v>83.5</v>
      </c>
      <c r="Q1696" s="9">
        <f t="shared" si="264"/>
        <v>63.774999999999999</v>
      </c>
      <c r="R1696" s="9">
        <f t="shared" si="265"/>
        <v>63.375</v>
      </c>
      <c r="S1696" s="9">
        <f t="shared" si="266"/>
        <v>68.825000000000003</v>
      </c>
      <c r="T1696" s="9">
        <f t="shared" si="267"/>
        <v>64.625</v>
      </c>
      <c r="U1696" s="8">
        <f t="shared" si="268"/>
        <v>65.325000000000003</v>
      </c>
      <c r="V1696" s="8">
        <f t="shared" si="269"/>
        <v>65.150000000000006</v>
      </c>
    </row>
    <row r="1697" spans="1:22" ht="13.5" x14ac:dyDescent="0.25">
      <c r="A1697" s="3">
        <f>RSI!A1697</f>
        <v>44488</v>
      </c>
      <c r="B1697" s="2">
        <f>RSI!B1697</f>
        <v>8.8744999999999994</v>
      </c>
      <c r="C1697" s="2">
        <f>RSI!I1697</f>
        <v>65.356156049127037</v>
      </c>
      <c r="D1697" s="2">
        <f>MACD!E1697</f>
        <v>-7.1298181763692625E-2</v>
      </c>
      <c r="E1697" s="2">
        <f>MACD!F1697</f>
        <v>-3.7769281714429399E-2</v>
      </c>
      <c r="F1697" s="2">
        <f>'Moving Avg'!D1697</f>
        <v>8.7694599999999987</v>
      </c>
      <c r="G1697" s="2">
        <f>'Moving Avg'!F1697</f>
        <v>8.6703650000000003</v>
      </c>
      <c r="H1697" s="2">
        <f>'Moving Avg'!G1697</f>
        <v>8.7504439999999999</v>
      </c>
      <c r="I1697" s="2">
        <f>'Moving Avg'!H1697</f>
        <v>8.117753000000004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  <c r="M1697" s="8">
        <f t="shared" si="260"/>
        <v>25</v>
      </c>
      <c r="N1697" s="8">
        <f t="shared" si="261"/>
        <v>100</v>
      </c>
      <c r="O1697" s="8">
        <f t="shared" si="262"/>
        <v>50</v>
      </c>
      <c r="P1697" s="8">
        <f t="shared" si="263"/>
        <v>83.5</v>
      </c>
      <c r="Q1697" s="9">
        <f t="shared" si="264"/>
        <v>63.774999999999999</v>
      </c>
      <c r="R1697" s="9">
        <f t="shared" si="265"/>
        <v>63.375</v>
      </c>
      <c r="S1697" s="9">
        <f t="shared" si="266"/>
        <v>68.825000000000003</v>
      </c>
      <c r="T1697" s="9">
        <f t="shared" si="267"/>
        <v>64.625</v>
      </c>
      <c r="U1697" s="8">
        <f t="shared" si="268"/>
        <v>65.325000000000003</v>
      </c>
      <c r="V1697" s="8">
        <f t="shared" si="269"/>
        <v>65.150000000000006</v>
      </c>
    </row>
    <row r="1698" spans="1:22" ht="13.5" x14ac:dyDescent="0.25">
      <c r="A1698" s="3">
        <f>RSI!A1698</f>
        <v>44489</v>
      </c>
      <c r="B1698" s="2">
        <f>RSI!B1698</f>
        <v>8.9390000000000001</v>
      </c>
      <c r="C1698" s="2">
        <f>RSI!I1698</f>
        <v>69.227556105852386</v>
      </c>
      <c r="D1698" s="2">
        <f>MACD!E1698</f>
        <v>-8.5158986050492658E-2</v>
      </c>
      <c r="E1698" s="2">
        <f>MACD!F1698</f>
        <v>-4.7247222581642059E-2</v>
      </c>
      <c r="F1698" s="2">
        <f>'Moving Avg'!D1698</f>
        <v>8.8339599999999994</v>
      </c>
      <c r="G1698" s="2">
        <f>'Moving Avg'!F1698</f>
        <v>8.6883349999999986</v>
      </c>
      <c r="H1698" s="2">
        <f>'Moving Avg'!G1698</f>
        <v>8.7565260000000009</v>
      </c>
      <c r="I1698" s="2">
        <f>'Moving Avg'!H1698</f>
        <v>8.1308650000000053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  <c r="M1698" s="8">
        <f t="shared" si="260"/>
        <v>25</v>
      </c>
      <c r="N1698" s="8">
        <f t="shared" si="261"/>
        <v>100</v>
      </c>
      <c r="O1698" s="8">
        <f t="shared" si="262"/>
        <v>50</v>
      </c>
      <c r="P1698" s="8">
        <f t="shared" si="263"/>
        <v>83.5</v>
      </c>
      <c r="Q1698" s="9">
        <f t="shared" si="264"/>
        <v>63.774999999999999</v>
      </c>
      <c r="R1698" s="9">
        <f t="shared" si="265"/>
        <v>63.375</v>
      </c>
      <c r="S1698" s="9">
        <f t="shared" si="266"/>
        <v>68.825000000000003</v>
      </c>
      <c r="T1698" s="9">
        <f t="shared" si="267"/>
        <v>64.625</v>
      </c>
      <c r="U1698" s="8">
        <f t="shared" si="268"/>
        <v>65.325000000000003</v>
      </c>
      <c r="V1698" s="8">
        <f t="shared" si="269"/>
        <v>65.150000000000006</v>
      </c>
    </row>
    <row r="1699" spans="1:22" ht="13.5" x14ac:dyDescent="0.25">
      <c r="A1699" s="3">
        <f>RSI!A1699</f>
        <v>44490</v>
      </c>
      <c r="B1699" s="2">
        <f>RSI!B1699</f>
        <v>8.7638999999999996</v>
      </c>
      <c r="C1699" s="2">
        <f>RSI!I1699</f>
        <v>52.180146765838295</v>
      </c>
      <c r="D1699" s="2">
        <f>MACD!E1699</f>
        <v>-8.5228744553820235E-2</v>
      </c>
      <c r="E1699" s="2">
        <f>MACD!F1699</f>
        <v>-5.4843526976077694E-2</v>
      </c>
      <c r="F1699" s="2">
        <f>'Moving Avg'!D1699</f>
        <v>8.8634400000000007</v>
      </c>
      <c r="G1699" s="2">
        <f>'Moving Avg'!F1699</f>
        <v>8.69801</v>
      </c>
      <c r="H1699" s="2">
        <f>'Moving Avg'!G1699</f>
        <v>8.7550520000000009</v>
      </c>
      <c r="I1699" s="2">
        <f>'Moving Avg'!H1699</f>
        <v>8.1431015000000055</v>
      </c>
      <c r="J1699" s="6" t="str">
        <f>OBV!F1699</f>
        <v>BULLISH</v>
      </c>
      <c r="K1699" s="6" t="str">
        <f>OBV!G1699</f>
        <v>NEUTRAL</v>
      </c>
      <c r="L1699" s="6" t="str">
        <f>OBV!H1699</f>
        <v>CONFIRMED BULLISH</v>
      </c>
      <c r="M1699" s="8">
        <f t="shared" si="260"/>
        <v>25</v>
      </c>
      <c r="N1699" s="8">
        <f t="shared" si="261"/>
        <v>100</v>
      </c>
      <c r="O1699" s="8">
        <f t="shared" si="262"/>
        <v>50</v>
      </c>
      <c r="P1699" s="8">
        <f t="shared" si="263"/>
        <v>83.5</v>
      </c>
      <c r="Q1699" s="9">
        <f t="shared" si="264"/>
        <v>63.774999999999999</v>
      </c>
      <c r="R1699" s="9">
        <f t="shared" si="265"/>
        <v>63.375</v>
      </c>
      <c r="S1699" s="9">
        <f t="shared" si="266"/>
        <v>68.825000000000003</v>
      </c>
      <c r="T1699" s="9">
        <f t="shared" si="267"/>
        <v>64.625</v>
      </c>
      <c r="U1699" s="8">
        <f t="shared" si="268"/>
        <v>65.325000000000003</v>
      </c>
      <c r="V1699" s="8">
        <f t="shared" si="269"/>
        <v>65.150000000000006</v>
      </c>
    </row>
    <row r="1700" spans="1:22" ht="13.5" x14ac:dyDescent="0.25">
      <c r="A1700" s="3">
        <f>RSI!A1700</f>
        <v>44491</v>
      </c>
      <c r="B1700" s="2">
        <f>RSI!B1700</f>
        <v>8.8468</v>
      </c>
      <c r="C1700" s="2">
        <f>RSI!I1700</f>
        <v>57.514406370575202</v>
      </c>
      <c r="D1700" s="2">
        <f>MACD!E1700</f>
        <v>-9.1608427203961895E-2</v>
      </c>
      <c r="E1700" s="2">
        <f>MACD!F1700</f>
        <v>-6.2196507021654537E-2</v>
      </c>
      <c r="F1700" s="2">
        <f>'Moving Avg'!D1700</f>
        <v>8.8597399999999986</v>
      </c>
      <c r="G1700" s="2">
        <f>'Moving Avg'!F1700</f>
        <v>8.7109100000000019</v>
      </c>
      <c r="H1700" s="2">
        <f>'Moving Avg'!G1700</f>
        <v>8.7550519999999992</v>
      </c>
      <c r="I1700" s="2">
        <f>'Moving Avg'!H1700</f>
        <v>8.1544890000000052</v>
      </c>
      <c r="J1700" s="6" t="str">
        <f>OBV!F1700</f>
        <v>BULLISH</v>
      </c>
      <c r="K1700" s="6" t="str">
        <f>OBV!G1700</f>
        <v>NEUTRAL</v>
      </c>
      <c r="L1700" s="6" t="str">
        <f>OBV!H1700</f>
        <v>BULLISH DIVERGENCE</v>
      </c>
      <c r="M1700" s="8">
        <f t="shared" si="260"/>
        <v>25</v>
      </c>
      <c r="N1700" s="8">
        <f t="shared" si="261"/>
        <v>100</v>
      </c>
      <c r="O1700" s="8">
        <f t="shared" si="262"/>
        <v>50</v>
      </c>
      <c r="P1700" s="8">
        <f t="shared" si="263"/>
        <v>66.5</v>
      </c>
      <c r="Q1700" s="9">
        <f t="shared" si="264"/>
        <v>61.225000000000001</v>
      </c>
      <c r="R1700" s="9">
        <f t="shared" si="265"/>
        <v>59.125</v>
      </c>
      <c r="S1700" s="9">
        <f t="shared" si="266"/>
        <v>61.174999999999997</v>
      </c>
      <c r="T1700" s="9">
        <f t="shared" si="267"/>
        <v>60.375</v>
      </c>
      <c r="U1700" s="8">
        <f t="shared" si="268"/>
        <v>60.508333333333326</v>
      </c>
      <c r="V1700" s="8">
        <f t="shared" si="269"/>
        <v>60.474999999999994</v>
      </c>
    </row>
    <row r="1701" spans="1:22" ht="13.5" x14ac:dyDescent="0.25">
      <c r="A1701" s="3">
        <f>RSI!A1701</f>
        <v>44494</v>
      </c>
      <c r="B1701" s="2">
        <f>RSI!B1701</f>
        <v>8.8284000000000002</v>
      </c>
      <c r="C1701" s="2">
        <f>RSI!I1701</f>
        <v>56.020709437825076</v>
      </c>
      <c r="D1701" s="2">
        <f>MACD!E1701</f>
        <v>-8.9207797631233987E-2</v>
      </c>
      <c r="E1701" s="2">
        <f>MACD!F1701</f>
        <v>-6.7598765143570438E-2</v>
      </c>
      <c r="F1701" s="2">
        <f>'Moving Avg'!D1701</f>
        <v>8.8505199999999995</v>
      </c>
      <c r="G1701" s="2">
        <f>'Moving Avg'!F1701</f>
        <v>8.7228900000000014</v>
      </c>
      <c r="H1701" s="2">
        <f>'Moving Avg'!G1701</f>
        <v>8.754684000000001</v>
      </c>
      <c r="I1701" s="2">
        <f>'Moving Avg'!H1701</f>
        <v>8.166732000000005</v>
      </c>
      <c r="J1701" s="6" t="str">
        <f>OBV!F1701</f>
        <v>BULLISH</v>
      </c>
      <c r="K1701" s="6" t="str">
        <f>OBV!G1701</f>
        <v>NEUTRAL</v>
      </c>
      <c r="L1701" s="6" t="str">
        <f>OBV!H1701</f>
        <v>BULLISH DIVERGENCE</v>
      </c>
      <c r="M1701" s="8">
        <f t="shared" si="260"/>
        <v>25</v>
      </c>
      <c r="N1701" s="8">
        <f t="shared" si="261"/>
        <v>100</v>
      </c>
      <c r="O1701" s="8">
        <f t="shared" si="262"/>
        <v>50</v>
      </c>
      <c r="P1701" s="8">
        <f t="shared" si="263"/>
        <v>66.5</v>
      </c>
      <c r="Q1701" s="9">
        <f t="shared" si="264"/>
        <v>61.225000000000001</v>
      </c>
      <c r="R1701" s="9">
        <f t="shared" si="265"/>
        <v>59.125</v>
      </c>
      <c r="S1701" s="9">
        <f t="shared" si="266"/>
        <v>61.174999999999997</v>
      </c>
      <c r="T1701" s="9">
        <f t="shared" si="267"/>
        <v>60.375</v>
      </c>
      <c r="U1701" s="8">
        <f t="shared" si="268"/>
        <v>60.508333333333326</v>
      </c>
      <c r="V1701" s="8">
        <f t="shared" si="269"/>
        <v>60.474999999999994</v>
      </c>
    </row>
    <row r="1702" spans="1:22" ht="13.5" x14ac:dyDescent="0.25">
      <c r="A1702" s="3">
        <f>RSI!A1702</f>
        <v>44495</v>
      </c>
      <c r="B1702" s="2">
        <f>RSI!B1702</f>
        <v>8.7546999999999997</v>
      </c>
      <c r="C1702" s="2">
        <f>RSI!I1702</f>
        <v>50.37714197422904</v>
      </c>
      <c r="D1702" s="2">
        <f>MACD!E1702</f>
        <v>-8.2216332323470809E-2</v>
      </c>
      <c r="E1702" s="2">
        <f>MACD!F1702</f>
        <v>-7.0522278579550512E-2</v>
      </c>
      <c r="F1702" s="2">
        <f>'Moving Avg'!D1702</f>
        <v>8.8265600000000006</v>
      </c>
      <c r="G1702" s="2">
        <f>'Moving Avg'!F1702</f>
        <v>8.7293399999999988</v>
      </c>
      <c r="H1702" s="2">
        <f>'Moving Avg'!G1702</f>
        <v>8.7528420000000011</v>
      </c>
      <c r="I1702" s="2">
        <f>'Moving Avg'!H1702</f>
        <v>8.1780200000000054</v>
      </c>
      <c r="J1702" s="6" t="str">
        <f>OBV!F1702</f>
        <v>BULLISH</v>
      </c>
      <c r="K1702" s="6" t="str">
        <f>OBV!G1702</f>
        <v>NEUTRAL</v>
      </c>
      <c r="L1702" s="6" t="str">
        <f>OBV!H1702</f>
        <v>BULLISH DIVERGENCE</v>
      </c>
      <c r="M1702" s="8">
        <f t="shared" si="260"/>
        <v>25</v>
      </c>
      <c r="N1702" s="8">
        <f t="shared" si="261"/>
        <v>45</v>
      </c>
      <c r="O1702" s="8">
        <f t="shared" si="262"/>
        <v>50</v>
      </c>
      <c r="P1702" s="8">
        <f t="shared" si="263"/>
        <v>66.5</v>
      </c>
      <c r="Q1702" s="9">
        <f t="shared" si="264"/>
        <v>41.975000000000001</v>
      </c>
      <c r="R1702" s="9">
        <f t="shared" si="265"/>
        <v>48.125</v>
      </c>
      <c r="S1702" s="9">
        <f t="shared" si="266"/>
        <v>52.924999999999997</v>
      </c>
      <c r="T1702" s="9">
        <f t="shared" si="267"/>
        <v>46.625</v>
      </c>
      <c r="U1702" s="8">
        <f t="shared" si="268"/>
        <v>47.67499999999999</v>
      </c>
      <c r="V1702" s="8">
        <f t="shared" si="269"/>
        <v>47.412499999999994</v>
      </c>
    </row>
    <row r="1703" spans="1:22" ht="13.5" x14ac:dyDescent="0.25">
      <c r="A1703" s="3">
        <f>RSI!A1703</f>
        <v>44496</v>
      </c>
      <c r="B1703" s="2">
        <f>RSI!B1703</f>
        <v>8.7454999999999998</v>
      </c>
      <c r="C1703" s="2">
        <f>RSI!I1703</f>
        <v>49.704007939900215</v>
      </c>
      <c r="D1703" s="2">
        <f>MACD!E1703</f>
        <v>-8.9814855716838338E-2</v>
      </c>
      <c r="E1703" s="2">
        <f>MACD!F1703</f>
        <v>-7.4380794007008089E-2</v>
      </c>
      <c r="F1703" s="2">
        <f>'Moving Avg'!D1703</f>
        <v>8.7878600000000002</v>
      </c>
      <c r="G1703" s="2">
        <f>'Moving Avg'!F1703</f>
        <v>8.7371749999999988</v>
      </c>
      <c r="H1703" s="2">
        <f>'Moving Avg'!G1703</f>
        <v>8.7559759999999986</v>
      </c>
      <c r="I1703" s="2">
        <f>'Moving Avg'!H1703</f>
        <v>8.188810500000006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  <c r="M1703" s="8">
        <f t="shared" si="260"/>
        <v>25</v>
      </c>
      <c r="N1703" s="8">
        <f t="shared" si="261"/>
        <v>45</v>
      </c>
      <c r="O1703" s="8">
        <f t="shared" si="262"/>
        <v>50</v>
      </c>
      <c r="P1703" s="8">
        <f t="shared" si="263"/>
        <v>16.5</v>
      </c>
      <c r="Q1703" s="9">
        <f t="shared" si="264"/>
        <v>34.475000000000001</v>
      </c>
      <c r="R1703" s="9">
        <f t="shared" si="265"/>
        <v>35.625</v>
      </c>
      <c r="S1703" s="9">
        <f t="shared" si="266"/>
        <v>30.425000000000001</v>
      </c>
      <c r="T1703" s="9">
        <f t="shared" si="267"/>
        <v>34.125</v>
      </c>
      <c r="U1703" s="8">
        <f t="shared" si="268"/>
        <v>33.508333333333333</v>
      </c>
      <c r="V1703" s="8">
        <f t="shared" si="269"/>
        <v>33.662499999999994</v>
      </c>
    </row>
    <row r="1704" spans="1:22" ht="13.5" x14ac:dyDescent="0.25">
      <c r="A1704" s="3">
        <f>RSI!A1704</f>
        <v>44497</v>
      </c>
      <c r="B1704" s="2">
        <f>RSI!B1704</f>
        <v>8.8192000000000004</v>
      </c>
      <c r="C1704" s="2">
        <f>RSI!I1704</f>
        <v>54.902579963996942</v>
      </c>
      <c r="D1704" s="2">
        <f>MACD!E1704</f>
        <v>-0.10167392839577971</v>
      </c>
      <c r="E1704" s="2">
        <f>MACD!F1704</f>
        <v>-7.9839420884762424E-2</v>
      </c>
      <c r="F1704" s="2">
        <f>'Moving Avg'!D1704</f>
        <v>8.798919999999999</v>
      </c>
      <c r="G1704" s="2">
        <f>'Moving Avg'!F1704</f>
        <v>8.749155</v>
      </c>
      <c r="H1704" s="2">
        <f>'Moving Avg'!G1704</f>
        <v>8.7563439999999986</v>
      </c>
      <c r="I1704" s="2">
        <f>'Moving Avg'!H1704</f>
        <v>8.200421000000004</v>
      </c>
      <c r="J1704" s="6" t="str">
        <f>OBV!F1704</f>
        <v>BEARISH</v>
      </c>
      <c r="K1704" s="6" t="str">
        <f>OBV!G1704</f>
        <v>NEUTRAL</v>
      </c>
      <c r="L1704" s="6" t="str">
        <f>OBV!H1704</f>
        <v>BEARISH DIVERGENCE</v>
      </c>
      <c r="M1704" s="8">
        <f t="shared" si="260"/>
        <v>25</v>
      </c>
      <c r="N1704" s="8">
        <f t="shared" si="261"/>
        <v>100</v>
      </c>
      <c r="O1704" s="8">
        <f t="shared" si="262"/>
        <v>50</v>
      </c>
      <c r="P1704" s="8">
        <f t="shared" si="263"/>
        <v>16.5</v>
      </c>
      <c r="Q1704" s="9">
        <f t="shared" si="264"/>
        <v>53.725000000000001</v>
      </c>
      <c r="R1704" s="9">
        <f t="shared" si="265"/>
        <v>46.625</v>
      </c>
      <c r="S1704" s="9">
        <f t="shared" si="266"/>
        <v>38.674999999999997</v>
      </c>
      <c r="T1704" s="9">
        <f t="shared" si="267"/>
        <v>47.875</v>
      </c>
      <c r="U1704" s="8">
        <f t="shared" si="268"/>
        <v>46.341666666666661</v>
      </c>
      <c r="V1704" s="8">
        <f t="shared" si="269"/>
        <v>46.724999999999994</v>
      </c>
    </row>
    <row r="1705" spans="1:22" ht="13.5" x14ac:dyDescent="0.25">
      <c r="A1705" s="3">
        <f>RSI!A1705</f>
        <v>44498</v>
      </c>
      <c r="B1705" s="2">
        <f>RSI!B1705</f>
        <v>8.7454999999999998</v>
      </c>
      <c r="C1705" s="2">
        <f>RSI!I1705</f>
        <v>49.403465218507677</v>
      </c>
      <c r="D1705" s="2">
        <f>MACD!E1705</f>
        <v>-6.8380336581322254E-2</v>
      </c>
      <c r="E1705" s="2">
        <f>MACD!F1705</f>
        <v>-7.7547604024074401E-2</v>
      </c>
      <c r="F1705" s="2">
        <f>'Moving Avg'!D1705</f>
        <v>8.7786600000000004</v>
      </c>
      <c r="G1705" s="2">
        <f>'Moving Avg'!F1705</f>
        <v>8.7510000000000012</v>
      </c>
      <c r="H1705" s="2">
        <f>'Moving Avg'!G1705</f>
        <v>8.7552380000000003</v>
      </c>
      <c r="I1705" s="2">
        <f>'Moving Avg'!H1705</f>
        <v>8.2109860000000037</v>
      </c>
      <c r="J1705" s="6" t="str">
        <f>OBV!F1705</f>
        <v>BEARISH</v>
      </c>
      <c r="K1705" s="6" t="str">
        <f>OBV!G1705</f>
        <v>NEUTRAL</v>
      </c>
      <c r="L1705" s="6" t="str">
        <f>OBV!H1705</f>
        <v>CONFIRMED BEARISH</v>
      </c>
      <c r="M1705" s="8">
        <f t="shared" si="260"/>
        <v>25</v>
      </c>
      <c r="N1705" s="8">
        <f t="shared" si="261"/>
        <v>0</v>
      </c>
      <c r="O1705" s="8">
        <f t="shared" si="262"/>
        <v>50</v>
      </c>
      <c r="P1705" s="8">
        <f t="shared" si="263"/>
        <v>16.5</v>
      </c>
      <c r="Q1705" s="9">
        <f t="shared" si="264"/>
        <v>18.725000000000001</v>
      </c>
      <c r="R1705" s="9">
        <f t="shared" si="265"/>
        <v>26.625</v>
      </c>
      <c r="S1705" s="9">
        <f t="shared" si="266"/>
        <v>23.675000000000001</v>
      </c>
      <c r="T1705" s="9">
        <f t="shared" si="267"/>
        <v>22.875</v>
      </c>
      <c r="U1705" s="8">
        <f t="shared" si="268"/>
        <v>23.008333333333336</v>
      </c>
      <c r="V1705" s="8">
        <f t="shared" si="269"/>
        <v>22.975000000000001</v>
      </c>
    </row>
    <row r="1706" spans="1:22" ht="13.5" x14ac:dyDescent="0.25">
      <c r="A1706" s="3">
        <f>RSI!A1706</f>
        <v>44501</v>
      </c>
      <c r="B1706" s="2">
        <f>RSI!B1706</f>
        <v>8.81</v>
      </c>
      <c r="C1706" s="2">
        <f>RSI!I1706</f>
        <v>53.76783160406368</v>
      </c>
      <c r="D1706" s="2">
        <f>MACD!E1706</f>
        <v>-4.3513501551974088E-2</v>
      </c>
      <c r="E1706" s="2">
        <f>MACD!F1706</f>
        <v>-7.0740783529654336E-2</v>
      </c>
      <c r="F1706" s="2">
        <f>'Moving Avg'!D1706</f>
        <v>8.7749800000000011</v>
      </c>
      <c r="G1706" s="2">
        <f>'Moving Avg'!F1706</f>
        <v>8.7583749999999991</v>
      </c>
      <c r="H1706" s="2">
        <f>'Moving Avg'!G1706</f>
        <v>8.7554219999999994</v>
      </c>
      <c r="I1706" s="2">
        <f>'Moving Avg'!H1706</f>
        <v>8.2216480000000036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  <c r="M1706" s="8">
        <f t="shared" si="260"/>
        <v>25</v>
      </c>
      <c r="N1706" s="8">
        <f t="shared" si="261"/>
        <v>0</v>
      </c>
      <c r="O1706" s="8">
        <f t="shared" si="262"/>
        <v>50</v>
      </c>
      <c r="P1706" s="8">
        <f t="shared" si="263"/>
        <v>16.5</v>
      </c>
      <c r="Q1706" s="9">
        <f t="shared" si="264"/>
        <v>18.725000000000001</v>
      </c>
      <c r="R1706" s="9">
        <f t="shared" si="265"/>
        <v>26.625</v>
      </c>
      <c r="S1706" s="9">
        <f t="shared" si="266"/>
        <v>23.675000000000001</v>
      </c>
      <c r="T1706" s="9">
        <f t="shared" si="267"/>
        <v>22.875</v>
      </c>
      <c r="U1706" s="8">
        <f t="shared" si="268"/>
        <v>23.008333333333336</v>
      </c>
      <c r="V1706" s="8">
        <f t="shared" si="269"/>
        <v>22.975000000000001</v>
      </c>
    </row>
    <row r="1707" spans="1:22" ht="13.5" x14ac:dyDescent="0.25">
      <c r="A1707" s="3">
        <f>RSI!A1707</f>
        <v>44502</v>
      </c>
      <c r="B1707" s="2">
        <f>RSI!B1707</f>
        <v>8.6349</v>
      </c>
      <c r="C1707" s="2">
        <f>RSI!I1707</f>
        <v>42.939361037941602</v>
      </c>
      <c r="D1707" s="2">
        <f>MACD!E1707</f>
        <v>-9.8296450298143156E-3</v>
      </c>
      <c r="E1707" s="2">
        <f>MACD!F1707</f>
        <v>-5.8558555829686332E-2</v>
      </c>
      <c r="F1707" s="2">
        <f>'Moving Avg'!D1707</f>
        <v>8.7510200000000005</v>
      </c>
      <c r="G1707" s="2">
        <f>'Moving Avg'!F1707</f>
        <v>8.7569949999999999</v>
      </c>
      <c r="H1707" s="2">
        <f>'Moving Avg'!G1707</f>
        <v>8.7515519999999984</v>
      </c>
      <c r="I1707" s="2">
        <f>'Moving Avg'!H1707</f>
        <v>8.2314345000000042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  <c r="M1707" s="8">
        <f t="shared" si="260"/>
        <v>25</v>
      </c>
      <c r="N1707" s="8">
        <f t="shared" si="261"/>
        <v>0</v>
      </c>
      <c r="O1707" s="8">
        <f t="shared" si="262"/>
        <v>50</v>
      </c>
      <c r="P1707" s="8">
        <f t="shared" si="263"/>
        <v>16.5</v>
      </c>
      <c r="Q1707" s="9">
        <f t="shared" si="264"/>
        <v>18.725000000000001</v>
      </c>
      <c r="R1707" s="9">
        <f t="shared" si="265"/>
        <v>26.625</v>
      </c>
      <c r="S1707" s="9">
        <f t="shared" si="266"/>
        <v>23.675000000000001</v>
      </c>
      <c r="T1707" s="9">
        <f t="shared" si="267"/>
        <v>22.875</v>
      </c>
      <c r="U1707" s="8">
        <f t="shared" si="268"/>
        <v>23.008333333333336</v>
      </c>
      <c r="V1707" s="8">
        <f t="shared" si="269"/>
        <v>22.975000000000001</v>
      </c>
    </row>
    <row r="1708" spans="1:22" ht="13.5" x14ac:dyDescent="0.25">
      <c r="A1708" s="3">
        <f>RSI!A1708</f>
        <v>44503</v>
      </c>
      <c r="B1708" s="2">
        <f>RSI!B1708</f>
        <v>8.8192000000000004</v>
      </c>
      <c r="C1708" s="2">
        <f>RSI!I1708</f>
        <v>53.544286200816025</v>
      </c>
      <c r="D1708" s="2">
        <f>MACD!E1708</f>
        <v>1.567456899785924E-2</v>
      </c>
      <c r="E1708" s="2">
        <f>MACD!F1708</f>
        <v>-4.3711930864177219E-2</v>
      </c>
      <c r="F1708" s="2">
        <f>'Moving Avg'!D1708</f>
        <v>8.765760000000002</v>
      </c>
      <c r="G1708" s="2">
        <f>'Moving Avg'!F1708</f>
        <v>8.7648299999999999</v>
      </c>
      <c r="H1708" s="2">
        <f>'Moving Avg'!G1708</f>
        <v>8.7504460000000002</v>
      </c>
      <c r="I1708" s="2">
        <f>'Moving Avg'!H1708</f>
        <v>8.2421425000000035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  <c r="M1708" s="8">
        <f t="shared" si="260"/>
        <v>25</v>
      </c>
      <c r="N1708" s="8">
        <f t="shared" si="261"/>
        <v>0</v>
      </c>
      <c r="O1708" s="8">
        <f t="shared" si="262"/>
        <v>50</v>
      </c>
      <c r="P1708" s="8">
        <f t="shared" si="263"/>
        <v>83.5</v>
      </c>
      <c r="Q1708" s="9">
        <f t="shared" si="264"/>
        <v>28.774999999999999</v>
      </c>
      <c r="R1708" s="9">
        <f t="shared" si="265"/>
        <v>43.375</v>
      </c>
      <c r="S1708" s="9">
        <f t="shared" si="266"/>
        <v>53.825000000000003</v>
      </c>
      <c r="T1708" s="9">
        <f t="shared" si="267"/>
        <v>39.625</v>
      </c>
      <c r="U1708" s="8">
        <f t="shared" si="268"/>
        <v>41.991666666666667</v>
      </c>
      <c r="V1708" s="8">
        <f t="shared" si="269"/>
        <v>41.400000000000006</v>
      </c>
    </row>
    <row r="1709" spans="1:22" ht="13.5" x14ac:dyDescent="0.25">
      <c r="A1709" s="3">
        <f>RSI!A1709</f>
        <v>44504</v>
      </c>
      <c r="B1709" s="2">
        <f>RSI!B1709</f>
        <v>8.8192000000000004</v>
      </c>
      <c r="C1709" s="2">
        <f>RSI!I1709</f>
        <v>53.544286200816025</v>
      </c>
      <c r="D1709" s="2">
        <f>MACD!E1709</f>
        <v>9.9046561249771514E-3</v>
      </c>
      <c r="E1709" s="2">
        <f>MACD!F1709</f>
        <v>-3.2988613466346343E-2</v>
      </c>
      <c r="F1709" s="2">
        <f>'Moving Avg'!D1709</f>
        <v>8.765760000000002</v>
      </c>
      <c r="G1709" s="2">
        <f>'Moving Avg'!F1709</f>
        <v>8.7726649999999982</v>
      </c>
      <c r="H1709" s="2">
        <f>'Moving Avg'!G1709</f>
        <v>8.7493400000000001</v>
      </c>
      <c r="I1709" s="2">
        <f>'Moving Avg'!H1709</f>
        <v>8.2519480000000023</v>
      </c>
      <c r="J1709" s="6" t="str">
        <f>OBV!F1709</f>
        <v>BEARISH</v>
      </c>
      <c r="K1709" s="6" t="str">
        <f>OBV!G1709</f>
        <v>NEUTRAL</v>
      </c>
      <c r="L1709" s="6" t="str">
        <f>OBV!H1709</f>
        <v>NEUTRAL</v>
      </c>
      <c r="M1709" s="8">
        <f t="shared" si="260"/>
        <v>25</v>
      </c>
      <c r="N1709" s="8">
        <f t="shared" si="261"/>
        <v>0</v>
      </c>
      <c r="O1709" s="8">
        <f t="shared" si="262"/>
        <v>50</v>
      </c>
      <c r="P1709" s="8">
        <f t="shared" si="263"/>
        <v>16.5</v>
      </c>
      <c r="Q1709" s="9">
        <f t="shared" si="264"/>
        <v>18.725000000000001</v>
      </c>
      <c r="R1709" s="9">
        <f t="shared" si="265"/>
        <v>26.625</v>
      </c>
      <c r="S1709" s="9">
        <f t="shared" si="266"/>
        <v>23.675000000000001</v>
      </c>
      <c r="T1709" s="9">
        <f t="shared" si="267"/>
        <v>22.875</v>
      </c>
      <c r="U1709" s="8">
        <f t="shared" si="268"/>
        <v>23.008333333333336</v>
      </c>
      <c r="V1709" s="8">
        <f t="shared" si="269"/>
        <v>22.975000000000001</v>
      </c>
    </row>
    <row r="1710" spans="1:22" ht="13.5" x14ac:dyDescent="0.25">
      <c r="A1710" s="3">
        <f>RSI!A1710</f>
        <v>44505</v>
      </c>
      <c r="B1710" s="2">
        <f>RSI!B1710</f>
        <v>8.8008000000000006</v>
      </c>
      <c r="C1710" s="2">
        <f>RSI!I1710</f>
        <v>52.41631167860637</v>
      </c>
      <c r="D1710" s="2">
        <f>MACD!E1710</f>
        <v>1.8757805228846181E-2</v>
      </c>
      <c r="E1710" s="2">
        <f>MACD!F1710</f>
        <v>-2.2639329727307839E-2</v>
      </c>
      <c r="F1710" s="2">
        <f>'Moving Avg'!D1710</f>
        <v>8.7768200000000007</v>
      </c>
      <c r="G1710" s="2">
        <f>'Moving Avg'!F1710</f>
        <v>8.7795799999999993</v>
      </c>
      <c r="H1710" s="2">
        <f>'Moving Avg'!G1710</f>
        <v>8.7478659999999984</v>
      </c>
      <c r="I1710" s="2">
        <f>'Moving Avg'!H1710</f>
        <v>8.2612105000000025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0"/>
        <v>25</v>
      </c>
      <c r="N1710" s="8">
        <f t="shared" si="261"/>
        <v>0</v>
      </c>
      <c r="O1710" s="8">
        <f t="shared" si="262"/>
        <v>50</v>
      </c>
      <c r="P1710" s="8">
        <f t="shared" si="263"/>
        <v>83.5</v>
      </c>
      <c r="Q1710" s="9">
        <f t="shared" si="264"/>
        <v>28.774999999999999</v>
      </c>
      <c r="R1710" s="9">
        <f t="shared" si="265"/>
        <v>43.375</v>
      </c>
      <c r="S1710" s="9">
        <f t="shared" si="266"/>
        <v>53.825000000000003</v>
      </c>
      <c r="T1710" s="9">
        <f t="shared" si="267"/>
        <v>39.625</v>
      </c>
      <c r="U1710" s="8">
        <f t="shared" si="268"/>
        <v>41.991666666666667</v>
      </c>
      <c r="V1710" s="8">
        <f t="shared" si="269"/>
        <v>41.400000000000006</v>
      </c>
    </row>
    <row r="1711" spans="1:22" ht="13.5" x14ac:dyDescent="0.25">
      <c r="A1711" s="3">
        <f>RSI!A1711</f>
        <v>44508</v>
      </c>
      <c r="B1711" s="2">
        <f>RSI!B1711</f>
        <v>8.8008000000000006</v>
      </c>
      <c r="C1711" s="2">
        <f>RSI!I1711</f>
        <v>52.416311678606377</v>
      </c>
      <c r="D1711" s="2">
        <f>MACD!E1711</f>
        <v>2.3173716290523672E-2</v>
      </c>
      <c r="E1711" s="2">
        <f>MACD!F1711</f>
        <v>-1.3476720523741537E-2</v>
      </c>
      <c r="F1711" s="2">
        <f>'Moving Avg'!D1711</f>
        <v>8.7749800000000011</v>
      </c>
      <c r="G1711" s="2">
        <f>'Moving Avg'!F1711</f>
        <v>8.7841899999999988</v>
      </c>
      <c r="H1711" s="2">
        <f>'Moving Avg'!G1711</f>
        <v>8.7451019999999975</v>
      </c>
      <c r="I1711" s="2">
        <f>'Moving Avg'!H1711</f>
        <v>8.2691645000000022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  <c r="M1711" s="8">
        <f t="shared" si="260"/>
        <v>25</v>
      </c>
      <c r="N1711" s="8">
        <f t="shared" si="261"/>
        <v>0</v>
      </c>
      <c r="O1711" s="8">
        <f t="shared" si="262"/>
        <v>50</v>
      </c>
      <c r="P1711" s="8">
        <f t="shared" si="263"/>
        <v>16.5</v>
      </c>
      <c r="Q1711" s="9">
        <f t="shared" si="264"/>
        <v>18.725000000000001</v>
      </c>
      <c r="R1711" s="9">
        <f t="shared" si="265"/>
        <v>26.625</v>
      </c>
      <c r="S1711" s="9">
        <f t="shared" si="266"/>
        <v>23.675000000000001</v>
      </c>
      <c r="T1711" s="9">
        <f t="shared" si="267"/>
        <v>22.875</v>
      </c>
      <c r="U1711" s="8">
        <f t="shared" si="268"/>
        <v>23.008333333333336</v>
      </c>
      <c r="V1711" s="8">
        <f t="shared" si="269"/>
        <v>22.975000000000001</v>
      </c>
    </row>
    <row r="1712" spans="1:22" ht="13.5" x14ac:dyDescent="0.25">
      <c r="A1712" s="3">
        <f>RSI!A1712</f>
        <v>44509</v>
      </c>
      <c r="B1712" s="2">
        <f>RSI!B1712</f>
        <v>8.7086000000000006</v>
      </c>
      <c r="C1712" s="2">
        <f>RSI!I1712</f>
        <v>46.699183737403231</v>
      </c>
      <c r="D1712" s="2">
        <f>MACD!E1712</f>
        <v>2.2175085740093081E-2</v>
      </c>
      <c r="E1712" s="2">
        <f>MACD!F1712</f>
        <v>-6.3463592709746145E-3</v>
      </c>
      <c r="F1712" s="2">
        <f>'Moving Avg'!D1712</f>
        <v>8.7897199999999991</v>
      </c>
      <c r="G1712" s="2">
        <f>'Moving Avg'!F1712</f>
        <v>8.7841899999999988</v>
      </c>
      <c r="H1712" s="2">
        <f>'Moving Avg'!G1712</f>
        <v>8.7404939999999982</v>
      </c>
      <c r="I1712" s="2">
        <f>'Moving Avg'!H1712</f>
        <v>8.2756200000000018</v>
      </c>
      <c r="J1712" s="6" t="str">
        <f>OBV!F1712</f>
        <v>BEARISH</v>
      </c>
      <c r="K1712" s="6" t="str">
        <f>OBV!G1712</f>
        <v>NEUTRAL</v>
      </c>
      <c r="L1712" s="6" t="str">
        <f>OBV!H1712</f>
        <v>BEARISH DIVERGENCE</v>
      </c>
      <c r="M1712" s="8">
        <f t="shared" si="260"/>
        <v>25</v>
      </c>
      <c r="N1712" s="8">
        <f t="shared" si="261"/>
        <v>0</v>
      </c>
      <c r="O1712" s="8">
        <f t="shared" si="262"/>
        <v>50</v>
      </c>
      <c r="P1712" s="8">
        <f t="shared" si="263"/>
        <v>16.5</v>
      </c>
      <c r="Q1712" s="9">
        <f t="shared" si="264"/>
        <v>18.725000000000001</v>
      </c>
      <c r="R1712" s="9">
        <f t="shared" si="265"/>
        <v>26.625</v>
      </c>
      <c r="S1712" s="9">
        <f t="shared" si="266"/>
        <v>23.675000000000001</v>
      </c>
      <c r="T1712" s="9">
        <f t="shared" si="267"/>
        <v>22.875</v>
      </c>
      <c r="U1712" s="8">
        <f t="shared" si="268"/>
        <v>23.008333333333336</v>
      </c>
      <c r="V1712" s="8">
        <f t="shared" si="269"/>
        <v>22.975000000000001</v>
      </c>
    </row>
    <row r="1713" spans="1:22" ht="13.5" x14ac:dyDescent="0.25">
      <c r="A1713" s="3">
        <f>RSI!A1713</f>
        <v>44510</v>
      </c>
      <c r="B1713" s="2">
        <f>RSI!B1713</f>
        <v>8.6165000000000003</v>
      </c>
      <c r="C1713" s="2">
        <f>RSI!I1713</f>
        <v>41.795177442813639</v>
      </c>
      <c r="D1713" s="2">
        <f>MACD!E1713</f>
        <v>2.7072169089581877E-2</v>
      </c>
      <c r="E1713" s="2">
        <f>MACD!F1713</f>
        <v>3.3734640113668429E-4</v>
      </c>
      <c r="F1713" s="2">
        <f>'Moving Avg'!D1713</f>
        <v>8.7491800000000008</v>
      </c>
      <c r="G1713" s="2">
        <f>'Moving Avg'!F1713</f>
        <v>8.7841899999999988</v>
      </c>
      <c r="H1713" s="2">
        <f>'Moving Avg'!G1713</f>
        <v>8.7340439999999973</v>
      </c>
      <c r="I1713" s="2">
        <f>'Moving Avg'!H1713</f>
        <v>8.2811185000000016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  <c r="M1713" s="8">
        <f t="shared" si="260"/>
        <v>25</v>
      </c>
      <c r="N1713" s="8">
        <f t="shared" si="261"/>
        <v>0</v>
      </c>
      <c r="O1713" s="8">
        <f t="shared" si="262"/>
        <v>50</v>
      </c>
      <c r="P1713" s="8">
        <f t="shared" si="263"/>
        <v>16.5</v>
      </c>
      <c r="Q1713" s="9">
        <f t="shared" si="264"/>
        <v>18.725000000000001</v>
      </c>
      <c r="R1713" s="9">
        <f t="shared" si="265"/>
        <v>26.625</v>
      </c>
      <c r="S1713" s="9">
        <f t="shared" si="266"/>
        <v>23.675000000000001</v>
      </c>
      <c r="T1713" s="9">
        <f t="shared" si="267"/>
        <v>22.875</v>
      </c>
      <c r="U1713" s="8">
        <f t="shared" si="268"/>
        <v>23.008333333333336</v>
      </c>
      <c r="V1713" s="8">
        <f t="shared" si="269"/>
        <v>22.975000000000001</v>
      </c>
    </row>
    <row r="1714" spans="1:22" ht="13.5" x14ac:dyDescent="0.25">
      <c r="A1714" s="3">
        <f>RSI!A1714</f>
        <v>44511</v>
      </c>
      <c r="B1714" s="2">
        <f>RSI!B1714</f>
        <v>8.6165000000000003</v>
      </c>
      <c r="C1714" s="2">
        <f>RSI!I1714</f>
        <v>41.795177442813639</v>
      </c>
      <c r="D1714" s="2">
        <f>MACD!E1714</f>
        <v>4.3408947564657296E-2</v>
      </c>
      <c r="E1714" s="2">
        <f>MACD!F1714</f>
        <v>8.9516666338408067E-3</v>
      </c>
      <c r="F1714" s="2">
        <f>'Moving Avg'!D1714</f>
        <v>8.7086400000000008</v>
      </c>
      <c r="G1714" s="2">
        <f>'Moving Avg'!F1714</f>
        <v>8.7841900000000006</v>
      </c>
      <c r="H1714" s="2">
        <f>'Moving Avg'!G1714</f>
        <v>8.7275939999999981</v>
      </c>
      <c r="I1714" s="2">
        <f>'Moving Avg'!H1714</f>
        <v>8.2876545000000021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  <c r="M1714" s="8">
        <f t="shared" si="260"/>
        <v>25</v>
      </c>
      <c r="N1714" s="8">
        <f t="shared" si="261"/>
        <v>0</v>
      </c>
      <c r="O1714" s="8">
        <f t="shared" si="262"/>
        <v>50</v>
      </c>
      <c r="P1714" s="8">
        <f t="shared" si="263"/>
        <v>16.5</v>
      </c>
      <c r="Q1714" s="9">
        <f t="shared" si="264"/>
        <v>18.725000000000001</v>
      </c>
      <c r="R1714" s="9">
        <f t="shared" si="265"/>
        <v>26.625</v>
      </c>
      <c r="S1714" s="9">
        <f t="shared" si="266"/>
        <v>23.675000000000001</v>
      </c>
      <c r="T1714" s="9">
        <f t="shared" si="267"/>
        <v>22.875</v>
      </c>
      <c r="U1714" s="8">
        <f t="shared" si="268"/>
        <v>23.008333333333336</v>
      </c>
      <c r="V1714" s="8">
        <f t="shared" si="269"/>
        <v>22.975000000000001</v>
      </c>
    </row>
    <row r="1715" spans="1:22" ht="13.5" x14ac:dyDescent="0.25">
      <c r="A1715" s="3">
        <f>RSI!A1715</f>
        <v>44512</v>
      </c>
      <c r="B1715" s="2">
        <f>RSI!B1715</f>
        <v>8.5427</v>
      </c>
      <c r="C1715" s="2">
        <f>RSI!I1715</f>
        <v>38.079024013687821</v>
      </c>
      <c r="D1715" s="2">
        <f>MACD!E1715</f>
        <v>5.2151905656929287E-2</v>
      </c>
      <c r="E1715" s="2">
        <f>MACD!F1715</f>
        <v>1.7591714438458503E-2</v>
      </c>
      <c r="F1715" s="2">
        <f>'Moving Avg'!D1715</f>
        <v>8.6570199999999993</v>
      </c>
      <c r="G1715" s="2">
        <f>'Moving Avg'!F1715</f>
        <v>8.7680599999999984</v>
      </c>
      <c r="H1715" s="2">
        <f>'Moving Avg'!G1715</f>
        <v>8.7196679999999986</v>
      </c>
      <c r="I1715" s="2">
        <f>'Moving Avg'!H1715</f>
        <v>8.2938215000000017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  <c r="M1715" s="8">
        <f t="shared" si="260"/>
        <v>25</v>
      </c>
      <c r="N1715" s="8">
        <f t="shared" si="261"/>
        <v>0</v>
      </c>
      <c r="O1715" s="8">
        <f t="shared" si="262"/>
        <v>50</v>
      </c>
      <c r="P1715" s="8">
        <f t="shared" si="263"/>
        <v>16.5</v>
      </c>
      <c r="Q1715" s="9">
        <f t="shared" si="264"/>
        <v>18.725000000000001</v>
      </c>
      <c r="R1715" s="9">
        <f t="shared" si="265"/>
        <v>26.625</v>
      </c>
      <c r="S1715" s="9">
        <f t="shared" si="266"/>
        <v>23.675000000000001</v>
      </c>
      <c r="T1715" s="9">
        <f t="shared" si="267"/>
        <v>22.875</v>
      </c>
      <c r="U1715" s="8">
        <f t="shared" si="268"/>
        <v>23.008333333333336</v>
      </c>
      <c r="V1715" s="8">
        <f t="shared" si="269"/>
        <v>22.975000000000001</v>
      </c>
    </row>
    <row r="1716" spans="1:22" ht="13.5" x14ac:dyDescent="0.25">
      <c r="A1716" s="3">
        <f>RSI!A1716</f>
        <v>44515</v>
      </c>
      <c r="B1716" s="2">
        <f>RSI!B1716</f>
        <v>8.4781999999999993</v>
      </c>
      <c r="C1716" s="2">
        <f>RSI!I1716</f>
        <v>35.138412607818012</v>
      </c>
      <c r="D1716" s="2">
        <f>MACD!E1716</f>
        <v>7.5419443698942601E-2</v>
      </c>
      <c r="E1716" s="2">
        <f>MACD!F1716</f>
        <v>2.9157260290555324E-2</v>
      </c>
      <c r="F1716" s="2">
        <f>'Moving Avg'!D1716</f>
        <v>8.5925000000000011</v>
      </c>
      <c r="G1716" s="2">
        <f>'Moving Avg'!F1716</f>
        <v>8.7482449999999989</v>
      </c>
      <c r="H1716" s="2">
        <f>'Moving Avg'!G1716</f>
        <v>8.7104519999999983</v>
      </c>
      <c r="I1716" s="2">
        <f>'Moving Avg'!H1716</f>
        <v>8.299215000000002</v>
      </c>
      <c r="J1716" s="6" t="str">
        <f>OBV!F1716</f>
        <v>BEARISH</v>
      </c>
      <c r="K1716" s="6" t="str">
        <f>OBV!G1716</f>
        <v>NEUTRAL</v>
      </c>
      <c r="L1716" s="6" t="str">
        <f>OBV!H1716</f>
        <v>CONFIRMED BEARISH</v>
      </c>
      <c r="M1716" s="8">
        <f t="shared" si="260"/>
        <v>25</v>
      </c>
      <c r="N1716" s="8">
        <f t="shared" si="261"/>
        <v>0</v>
      </c>
      <c r="O1716" s="8">
        <f t="shared" si="262"/>
        <v>50</v>
      </c>
      <c r="P1716" s="8">
        <f t="shared" si="263"/>
        <v>16.5</v>
      </c>
      <c r="Q1716" s="9">
        <f t="shared" si="264"/>
        <v>18.725000000000001</v>
      </c>
      <c r="R1716" s="9">
        <f t="shared" si="265"/>
        <v>26.625</v>
      </c>
      <c r="S1716" s="9">
        <f t="shared" si="266"/>
        <v>23.675000000000001</v>
      </c>
      <c r="T1716" s="9">
        <f t="shared" si="267"/>
        <v>22.875</v>
      </c>
      <c r="U1716" s="8">
        <f t="shared" si="268"/>
        <v>23.008333333333336</v>
      </c>
      <c r="V1716" s="8">
        <f t="shared" si="269"/>
        <v>22.975000000000001</v>
      </c>
    </row>
    <row r="1717" spans="1:22" ht="13.5" x14ac:dyDescent="0.25">
      <c r="A1717" s="3">
        <f>RSI!A1717</f>
        <v>44516</v>
      </c>
      <c r="B1717" s="2">
        <f>RSI!B1717</f>
        <v>8.3861000000000008</v>
      </c>
      <c r="C1717" s="2">
        <f>RSI!I1717</f>
        <v>31.408615401344434</v>
      </c>
      <c r="D1717" s="2">
        <f>MACD!E1717</f>
        <v>7.6454472721046329E-2</v>
      </c>
      <c r="E1717" s="2">
        <f>MACD!F1717</f>
        <v>3.8616702776653529E-2</v>
      </c>
      <c r="F1717" s="2">
        <f>'Moving Avg'!D1717</f>
        <v>8.5280000000000005</v>
      </c>
      <c r="G1717" s="2">
        <f>'Moving Avg'!F1717</f>
        <v>8.7238249999999997</v>
      </c>
      <c r="H1717" s="2">
        <f>'Moving Avg'!G1717</f>
        <v>8.7014219999999991</v>
      </c>
      <c r="I1717" s="2">
        <f>'Moving Avg'!H1717</f>
        <v>8.3043735000000023</v>
      </c>
      <c r="J1717" s="6" t="str">
        <f>OBV!F1717</f>
        <v>BEARISH</v>
      </c>
      <c r="K1717" s="6" t="str">
        <f>OBV!G1717</f>
        <v>NEUTRAL</v>
      </c>
      <c r="L1717" s="6" t="str">
        <f>OBV!H1717</f>
        <v>CONFIRMED BEARISH</v>
      </c>
      <c r="M1717" s="8">
        <f t="shared" si="260"/>
        <v>25</v>
      </c>
      <c r="N1717" s="8">
        <f t="shared" si="261"/>
        <v>0</v>
      </c>
      <c r="O1717" s="8">
        <f t="shared" si="262"/>
        <v>50</v>
      </c>
      <c r="P1717" s="8">
        <f t="shared" si="263"/>
        <v>16.5</v>
      </c>
      <c r="Q1717" s="9">
        <f t="shared" si="264"/>
        <v>18.725000000000001</v>
      </c>
      <c r="R1717" s="9">
        <f t="shared" si="265"/>
        <v>26.625</v>
      </c>
      <c r="S1717" s="9">
        <f t="shared" si="266"/>
        <v>23.675000000000001</v>
      </c>
      <c r="T1717" s="9">
        <f t="shared" si="267"/>
        <v>22.875</v>
      </c>
      <c r="U1717" s="8">
        <f t="shared" si="268"/>
        <v>23.008333333333336</v>
      </c>
      <c r="V1717" s="8">
        <f t="shared" si="269"/>
        <v>22.975000000000001</v>
      </c>
    </row>
    <row r="1718" spans="1:22" ht="13.5" x14ac:dyDescent="0.25">
      <c r="A1718" s="3">
        <f>RSI!A1718</f>
        <v>44517</v>
      </c>
      <c r="B1718" s="2">
        <f>RSI!B1718</f>
        <v>8.2018000000000004</v>
      </c>
      <c r="C1718" s="2">
        <f>RSI!I1718</f>
        <v>25.561520383311233</v>
      </c>
      <c r="D1718" s="2">
        <f>MACD!E1718</f>
        <v>0.1212351424936795</v>
      </c>
      <c r="E1718" s="2">
        <f>MACD!F1718</f>
        <v>5.5140390720058732E-2</v>
      </c>
      <c r="F1718" s="2">
        <f>'Moving Avg'!D1718</f>
        <v>8.4450599999999998</v>
      </c>
      <c r="G1718" s="2">
        <f>'Moving Avg'!F1718</f>
        <v>8.6869649999999972</v>
      </c>
      <c r="H1718" s="2">
        <f>'Moving Avg'!G1718</f>
        <v>8.688521999999999</v>
      </c>
      <c r="I1718" s="2">
        <f>'Moving Avg'!H1718</f>
        <v>8.3086105000000003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  <c r="M1718" s="8">
        <f t="shared" si="260"/>
        <v>50</v>
      </c>
      <c r="N1718" s="8">
        <f t="shared" si="261"/>
        <v>0</v>
      </c>
      <c r="O1718" s="8">
        <f t="shared" si="262"/>
        <v>50</v>
      </c>
      <c r="P1718" s="8">
        <f t="shared" si="263"/>
        <v>16.5</v>
      </c>
      <c r="Q1718" s="9">
        <f t="shared" si="264"/>
        <v>27.475000000000001</v>
      </c>
      <c r="R1718" s="9">
        <f t="shared" si="265"/>
        <v>31.625</v>
      </c>
      <c r="S1718" s="9">
        <f t="shared" si="266"/>
        <v>27.425000000000001</v>
      </c>
      <c r="T1718" s="9">
        <f t="shared" si="267"/>
        <v>29.125</v>
      </c>
      <c r="U1718" s="8">
        <f t="shared" si="268"/>
        <v>28.841666666666669</v>
      </c>
      <c r="V1718" s="8">
        <f t="shared" si="269"/>
        <v>28.912500000000001</v>
      </c>
    </row>
    <row r="1719" spans="1:22" ht="13.5" x14ac:dyDescent="0.25">
      <c r="A1719" s="3">
        <f>RSI!A1719</f>
        <v>44518</v>
      </c>
      <c r="B1719" s="2">
        <f>RSI!B1719</f>
        <v>8.5243000000000002</v>
      </c>
      <c r="C1719" s="2">
        <f>RSI!I1719</f>
        <v>44.893728257758326</v>
      </c>
      <c r="D1719" s="2">
        <f>MACD!E1719</f>
        <v>0.13808512430991726</v>
      </c>
      <c r="E1719" s="2">
        <f>MACD!F1719</f>
        <v>7.1729337438030449E-2</v>
      </c>
      <c r="F1719" s="2">
        <f>'Moving Avg'!D1719</f>
        <v>8.4266199999999998</v>
      </c>
      <c r="G1719" s="2">
        <f>'Moving Avg'!F1719</f>
        <v>8.6749849999999977</v>
      </c>
      <c r="H1719" s="2">
        <f>'Moving Avg'!G1719</f>
        <v>8.682071999999998</v>
      </c>
      <c r="I1719" s="2">
        <f>'Moving Avg'!H1719</f>
        <v>8.3146855000000013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  <c r="M1719" s="8">
        <f t="shared" si="260"/>
        <v>25</v>
      </c>
      <c r="N1719" s="8">
        <f t="shared" si="261"/>
        <v>0</v>
      </c>
      <c r="O1719" s="8">
        <f t="shared" si="262"/>
        <v>50</v>
      </c>
      <c r="P1719" s="8">
        <f t="shared" si="263"/>
        <v>16.5</v>
      </c>
      <c r="Q1719" s="9">
        <f t="shared" si="264"/>
        <v>18.725000000000001</v>
      </c>
      <c r="R1719" s="9">
        <f t="shared" si="265"/>
        <v>26.625</v>
      </c>
      <c r="S1719" s="9">
        <f t="shared" si="266"/>
        <v>23.675000000000001</v>
      </c>
      <c r="T1719" s="9">
        <f t="shared" si="267"/>
        <v>22.875</v>
      </c>
      <c r="U1719" s="8">
        <f t="shared" si="268"/>
        <v>23.008333333333336</v>
      </c>
      <c r="V1719" s="8">
        <f t="shared" si="269"/>
        <v>22.975000000000001</v>
      </c>
    </row>
    <row r="1720" spans="1:22" ht="13.5" x14ac:dyDescent="0.25">
      <c r="A1720" s="3">
        <f>RSI!A1720</f>
        <v>44519</v>
      </c>
      <c r="B1720" s="2">
        <f>RSI!B1720</f>
        <v>8.2939000000000007</v>
      </c>
      <c r="C1720" s="2">
        <f>RSI!I1720</f>
        <v>37.417304634468664</v>
      </c>
      <c r="D1720" s="2">
        <f>MACD!E1720</f>
        <v>0.16730963856127268</v>
      </c>
      <c r="E1720" s="2">
        <f>MACD!F1720</f>
        <v>9.0845397662678906E-2</v>
      </c>
      <c r="F1720" s="2">
        <f>'Moving Avg'!D1720</f>
        <v>8.3768600000000006</v>
      </c>
      <c r="G1720" s="2">
        <f>'Moving Avg'!F1720</f>
        <v>8.6473399999999998</v>
      </c>
      <c r="H1720" s="2">
        <f>'Moving Avg'!G1720</f>
        <v>8.6710139999999996</v>
      </c>
      <c r="I1720" s="2">
        <f>'Moving Avg'!H1720</f>
        <v>8.3187515000000012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  <c r="M1720" s="8">
        <f t="shared" si="260"/>
        <v>25</v>
      </c>
      <c r="N1720" s="8">
        <f t="shared" si="261"/>
        <v>0</v>
      </c>
      <c r="O1720" s="8">
        <f t="shared" si="262"/>
        <v>50</v>
      </c>
      <c r="P1720" s="8">
        <f t="shared" si="263"/>
        <v>16.5</v>
      </c>
      <c r="Q1720" s="9">
        <f t="shared" si="264"/>
        <v>18.725000000000001</v>
      </c>
      <c r="R1720" s="9">
        <f t="shared" si="265"/>
        <v>26.625</v>
      </c>
      <c r="S1720" s="9">
        <f t="shared" si="266"/>
        <v>23.675000000000001</v>
      </c>
      <c r="T1720" s="9">
        <f t="shared" si="267"/>
        <v>22.875</v>
      </c>
      <c r="U1720" s="8">
        <f t="shared" si="268"/>
        <v>23.008333333333336</v>
      </c>
      <c r="V1720" s="8">
        <f t="shared" si="269"/>
        <v>22.975000000000001</v>
      </c>
    </row>
    <row r="1721" spans="1:22" ht="13.5" x14ac:dyDescent="0.25">
      <c r="A1721" s="3">
        <f>RSI!A1721</f>
        <v>44522</v>
      </c>
      <c r="B1721" s="2">
        <f>RSI!B1721</f>
        <v>8.1096000000000004</v>
      </c>
      <c r="C1721" s="2">
        <f>RSI!I1721</f>
        <v>32.722833490200699</v>
      </c>
      <c r="D1721" s="2">
        <f>MACD!E1721</f>
        <v>0.20772816524183568</v>
      </c>
      <c r="E1721" s="2">
        <f>MACD!F1721</f>
        <v>0.11422195117851026</v>
      </c>
      <c r="F1721" s="2">
        <f>'Moving Avg'!D1721</f>
        <v>8.3031400000000009</v>
      </c>
      <c r="G1721" s="2">
        <f>'Moving Avg'!F1721</f>
        <v>8.6113999999999997</v>
      </c>
      <c r="H1721" s="2">
        <f>'Moving Avg'!G1721</f>
        <v>8.6562699999999992</v>
      </c>
      <c r="I1721" s="2">
        <f>'Moving Avg'!H1721</f>
        <v>8.3218960000000024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  <c r="M1721" s="8">
        <f t="shared" si="260"/>
        <v>25</v>
      </c>
      <c r="N1721" s="8">
        <f t="shared" si="261"/>
        <v>0</v>
      </c>
      <c r="O1721" s="8">
        <f t="shared" si="262"/>
        <v>0</v>
      </c>
      <c r="P1721" s="8">
        <f t="shared" si="263"/>
        <v>16.5</v>
      </c>
      <c r="Q1721" s="9">
        <f t="shared" si="264"/>
        <v>11.225</v>
      </c>
      <c r="R1721" s="9">
        <f t="shared" si="265"/>
        <v>9.125</v>
      </c>
      <c r="S1721" s="9">
        <f t="shared" si="266"/>
        <v>11.175000000000001</v>
      </c>
      <c r="T1721" s="9">
        <f t="shared" si="267"/>
        <v>10.375</v>
      </c>
      <c r="U1721" s="8">
        <f t="shared" si="268"/>
        <v>10.508333333333335</v>
      </c>
      <c r="V1721" s="8">
        <f t="shared" si="269"/>
        <v>10.475000000000001</v>
      </c>
    </row>
    <row r="1722" spans="1:22" ht="13.5" x14ac:dyDescent="0.25">
      <c r="A1722" s="3">
        <f>RSI!A1722</f>
        <v>44523</v>
      </c>
      <c r="B1722" s="2">
        <f>RSI!B1722</f>
        <v>8.1096000000000004</v>
      </c>
      <c r="C1722" s="2">
        <f>RSI!I1722</f>
        <v>32.722833490200699</v>
      </c>
      <c r="D1722" s="2">
        <f>MACD!E1722</f>
        <v>0.23072013725376372</v>
      </c>
      <c r="E1722" s="2">
        <f>MACD!F1722</f>
        <v>0.13752158839356096</v>
      </c>
      <c r="F1722" s="2">
        <f>'Moving Avg'!D1722</f>
        <v>8.2478400000000001</v>
      </c>
      <c r="G1722" s="2">
        <f>'Moving Avg'!F1722</f>
        <v>8.5791450000000005</v>
      </c>
      <c r="H1722" s="2">
        <f>'Moving Avg'!G1722</f>
        <v>8.6415259999999989</v>
      </c>
      <c r="I1722" s="2">
        <f>'Moving Avg'!H1722</f>
        <v>8.3256720000000008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  <c r="M1722" s="8">
        <f t="shared" si="260"/>
        <v>25</v>
      </c>
      <c r="N1722" s="8">
        <f t="shared" si="261"/>
        <v>0</v>
      </c>
      <c r="O1722" s="8">
        <f t="shared" si="262"/>
        <v>0</v>
      </c>
      <c r="P1722" s="8">
        <f t="shared" si="263"/>
        <v>16.5</v>
      </c>
      <c r="Q1722" s="9">
        <f t="shared" si="264"/>
        <v>11.225</v>
      </c>
      <c r="R1722" s="9">
        <f t="shared" si="265"/>
        <v>9.125</v>
      </c>
      <c r="S1722" s="9">
        <f t="shared" si="266"/>
        <v>11.175000000000001</v>
      </c>
      <c r="T1722" s="9">
        <f t="shared" si="267"/>
        <v>10.375</v>
      </c>
      <c r="U1722" s="8">
        <f t="shared" si="268"/>
        <v>10.508333333333335</v>
      </c>
      <c r="V1722" s="8">
        <f t="shared" si="269"/>
        <v>10.475000000000001</v>
      </c>
    </row>
    <row r="1723" spans="1:22" ht="13.5" x14ac:dyDescent="0.25">
      <c r="A1723" s="3">
        <f>RSI!A1723</f>
        <v>44524</v>
      </c>
      <c r="B1723" s="2">
        <f>RSI!B1723</f>
        <v>8.1096000000000004</v>
      </c>
      <c r="C1723" s="2">
        <f>RSI!I1723</f>
        <v>32.722833490200699</v>
      </c>
      <c r="D1723" s="2">
        <f>MACD!E1723</f>
        <v>0.23876148128301011</v>
      </c>
      <c r="E1723" s="2">
        <f>MACD!F1723</f>
        <v>0.15776956697145081</v>
      </c>
      <c r="F1723" s="2">
        <f>'Moving Avg'!D1723</f>
        <v>8.2294000000000018</v>
      </c>
      <c r="G1723" s="2">
        <f>'Moving Avg'!F1723</f>
        <v>8.5473500000000016</v>
      </c>
      <c r="H1723" s="2">
        <f>'Moving Avg'!G1723</f>
        <v>8.6304680000000005</v>
      </c>
      <c r="I1723" s="2">
        <f>'Moving Avg'!H1723</f>
        <v>8.3294929999999994</v>
      </c>
      <c r="J1723" s="6" t="str">
        <f>OBV!F1723</f>
        <v>BULLISH</v>
      </c>
      <c r="K1723" s="6" t="str">
        <f>OBV!G1723</f>
        <v>NEUTRAL</v>
      </c>
      <c r="L1723" s="6" t="str">
        <f>OBV!H1723</f>
        <v>BULLISH DIVERGENCE</v>
      </c>
      <c r="M1723" s="8">
        <f t="shared" si="260"/>
        <v>25</v>
      </c>
      <c r="N1723" s="8">
        <f t="shared" si="261"/>
        <v>0</v>
      </c>
      <c r="O1723" s="8">
        <f t="shared" si="262"/>
        <v>0</v>
      </c>
      <c r="P1723" s="8">
        <f t="shared" si="263"/>
        <v>66.5</v>
      </c>
      <c r="Q1723" s="9">
        <f t="shared" si="264"/>
        <v>18.725000000000001</v>
      </c>
      <c r="R1723" s="9">
        <f t="shared" si="265"/>
        <v>21.625</v>
      </c>
      <c r="S1723" s="9">
        <f t="shared" si="266"/>
        <v>33.674999999999997</v>
      </c>
      <c r="T1723" s="9">
        <f t="shared" si="267"/>
        <v>22.875</v>
      </c>
      <c r="U1723" s="8">
        <f t="shared" si="268"/>
        <v>24.675000000000001</v>
      </c>
      <c r="V1723" s="8">
        <f t="shared" si="269"/>
        <v>24.225000000000001</v>
      </c>
    </row>
    <row r="1724" spans="1:22" ht="13.5" x14ac:dyDescent="0.25">
      <c r="A1724" s="3">
        <f>RSI!A1724</f>
        <v>44525</v>
      </c>
      <c r="B1724" s="2">
        <f>RSI!B1724</f>
        <v>8.1188000000000002</v>
      </c>
      <c r="C1724" s="2">
        <f>RSI!I1724</f>
        <v>33.245006564630586</v>
      </c>
      <c r="D1724" s="2">
        <f>MACD!E1724</f>
        <v>0.24743590773004875</v>
      </c>
      <c r="E1724" s="2">
        <f>MACD!F1724</f>
        <v>0.17570283512317042</v>
      </c>
      <c r="F1724" s="2">
        <f>'Moving Avg'!D1724</f>
        <v>8.1483000000000008</v>
      </c>
      <c r="G1724" s="2">
        <f>'Moving Avg'!F1724</f>
        <v>8.5123300000000022</v>
      </c>
      <c r="H1724" s="2">
        <f>'Moving Avg'!G1724</f>
        <v>8.6214359999999992</v>
      </c>
      <c r="I1724" s="2">
        <f>'Moving Avg'!H1724</f>
        <v>8.3333150000000007</v>
      </c>
      <c r="J1724" s="6" t="str">
        <f>OBV!F1724</f>
        <v>BULLISH</v>
      </c>
      <c r="K1724" s="6" t="str">
        <f>OBV!G1724</f>
        <v>NEUTRAL</v>
      </c>
      <c r="L1724" s="6" t="str">
        <f>OBV!H1724</f>
        <v>BULLISH DIVERGENCE</v>
      </c>
      <c r="M1724" s="8">
        <f t="shared" si="260"/>
        <v>25</v>
      </c>
      <c r="N1724" s="8">
        <f t="shared" si="261"/>
        <v>0</v>
      </c>
      <c r="O1724" s="8">
        <f t="shared" si="262"/>
        <v>0</v>
      </c>
      <c r="P1724" s="8">
        <f t="shared" si="263"/>
        <v>66.5</v>
      </c>
      <c r="Q1724" s="9">
        <f t="shared" si="264"/>
        <v>18.725000000000001</v>
      </c>
      <c r="R1724" s="9">
        <f t="shared" si="265"/>
        <v>21.625</v>
      </c>
      <c r="S1724" s="9">
        <f t="shared" si="266"/>
        <v>33.674999999999997</v>
      </c>
      <c r="T1724" s="9">
        <f t="shared" si="267"/>
        <v>22.875</v>
      </c>
      <c r="U1724" s="8">
        <f t="shared" si="268"/>
        <v>24.675000000000001</v>
      </c>
      <c r="V1724" s="8">
        <f t="shared" si="269"/>
        <v>24.225000000000001</v>
      </c>
    </row>
    <row r="1725" spans="1:22" ht="13.5" x14ac:dyDescent="0.25">
      <c r="A1725" s="3">
        <f>RSI!A1725</f>
        <v>44526</v>
      </c>
      <c r="B1725" s="2">
        <f>RSI!B1725</f>
        <v>8.1280000000000001</v>
      </c>
      <c r="C1725" s="2">
        <f>RSI!I1725</f>
        <v>33.798356971068216</v>
      </c>
      <c r="D1725" s="2">
        <f>MACD!E1725</f>
        <v>0.24504879559903969</v>
      </c>
      <c r="E1725" s="2">
        <f>MACD!F1725</f>
        <v>0.18957202721834426</v>
      </c>
      <c r="F1725" s="2">
        <f>'Moving Avg'!D1725</f>
        <v>8.115120000000001</v>
      </c>
      <c r="G1725" s="2">
        <f>'Moving Avg'!F1725</f>
        <v>8.4814550000000004</v>
      </c>
      <c r="H1725" s="2">
        <f>'Moving Avg'!G1725</f>
        <v>8.6125879999999988</v>
      </c>
      <c r="I1725" s="2">
        <f>'Moving Avg'!H1725</f>
        <v>8.3374990000000011</v>
      </c>
      <c r="J1725" s="6" t="str">
        <f>OBV!F1725</f>
        <v>BULLISH</v>
      </c>
      <c r="K1725" s="6" t="str">
        <f>OBV!G1725</f>
        <v>NEUTRAL</v>
      </c>
      <c r="L1725" s="6" t="str">
        <f>OBV!H1725</f>
        <v>BULLISH DIVERGENCE</v>
      </c>
      <c r="M1725" s="8">
        <f t="shared" si="260"/>
        <v>25</v>
      </c>
      <c r="N1725" s="8">
        <f t="shared" si="261"/>
        <v>0</v>
      </c>
      <c r="O1725" s="8">
        <f t="shared" si="262"/>
        <v>0</v>
      </c>
      <c r="P1725" s="8">
        <f t="shared" si="263"/>
        <v>66.5</v>
      </c>
      <c r="Q1725" s="9">
        <f t="shared" si="264"/>
        <v>18.725000000000001</v>
      </c>
      <c r="R1725" s="9">
        <f t="shared" si="265"/>
        <v>21.625</v>
      </c>
      <c r="S1725" s="9">
        <f t="shared" si="266"/>
        <v>33.674999999999997</v>
      </c>
      <c r="T1725" s="9">
        <f t="shared" si="267"/>
        <v>22.875</v>
      </c>
      <c r="U1725" s="8">
        <f t="shared" si="268"/>
        <v>24.675000000000001</v>
      </c>
      <c r="V1725" s="8">
        <f t="shared" si="269"/>
        <v>24.225000000000001</v>
      </c>
    </row>
    <row r="1726" spans="1:22" ht="13.5" x14ac:dyDescent="0.25">
      <c r="A1726" s="3">
        <f>RSI!A1726</f>
        <v>44529</v>
      </c>
      <c r="B1726" s="2">
        <f>RSI!B1726</f>
        <v>8.1280000000000001</v>
      </c>
      <c r="C1726" s="2">
        <f>RSI!I1726</f>
        <v>33.798356971068216</v>
      </c>
      <c r="D1726" s="2">
        <f>MACD!E1726</f>
        <v>0.23518882118757567</v>
      </c>
      <c r="E1726" s="2">
        <f>MACD!F1726</f>
        <v>0.19869538601219056</v>
      </c>
      <c r="F1726" s="2">
        <f>'Moving Avg'!D1726</f>
        <v>8.1188000000000002</v>
      </c>
      <c r="G1726" s="2">
        <f>'Moving Avg'!F1726</f>
        <v>8.4473549999999982</v>
      </c>
      <c r="H1726" s="2">
        <f>'Moving Avg'!G1726</f>
        <v>8.6037399999999984</v>
      </c>
      <c r="I1726" s="2">
        <f>'Moving Avg'!H1726</f>
        <v>8.3415924999999991</v>
      </c>
      <c r="J1726" s="6" t="str">
        <f>OBV!F1726</f>
        <v>BULLISH</v>
      </c>
      <c r="K1726" s="6" t="str">
        <f>OBV!G1726</f>
        <v>NEUTRAL</v>
      </c>
      <c r="L1726" s="6" t="str">
        <f>OBV!H1726</f>
        <v>CONFIRMED BULLISH</v>
      </c>
      <c r="M1726" s="8">
        <f t="shared" si="260"/>
        <v>25</v>
      </c>
      <c r="N1726" s="8">
        <f t="shared" si="261"/>
        <v>0</v>
      </c>
      <c r="O1726" s="8">
        <f t="shared" si="262"/>
        <v>0</v>
      </c>
      <c r="P1726" s="8">
        <f t="shared" si="263"/>
        <v>83.5</v>
      </c>
      <c r="Q1726" s="9">
        <f t="shared" si="264"/>
        <v>21.274999999999999</v>
      </c>
      <c r="R1726" s="9">
        <f t="shared" si="265"/>
        <v>25.875</v>
      </c>
      <c r="S1726" s="9">
        <f t="shared" si="266"/>
        <v>41.325000000000003</v>
      </c>
      <c r="T1726" s="9">
        <f t="shared" si="267"/>
        <v>27.125</v>
      </c>
      <c r="U1726" s="8">
        <f t="shared" si="268"/>
        <v>29.491666666666664</v>
      </c>
      <c r="V1726" s="8">
        <f t="shared" si="269"/>
        <v>28.9</v>
      </c>
    </row>
    <row r="1727" spans="1:22" ht="13.5" x14ac:dyDescent="0.25">
      <c r="A1727" s="3">
        <f>RSI!A1727</f>
        <v>44530</v>
      </c>
      <c r="B1727" s="2">
        <f>RSI!B1727</f>
        <v>8.1280000000000001</v>
      </c>
      <c r="C1727" s="2">
        <f>RSI!I1727</f>
        <v>33.798356971068216</v>
      </c>
      <c r="D1727" s="2">
        <f>MACD!E1727</f>
        <v>0.21460520794568616</v>
      </c>
      <c r="E1727" s="2">
        <f>MACD!F1727</f>
        <v>0.20187735039888968</v>
      </c>
      <c r="F1727" s="2">
        <f>'Moving Avg'!D1727</f>
        <v>8.1224799999999995</v>
      </c>
      <c r="G1727" s="2">
        <f>'Moving Avg'!F1727</f>
        <v>8.4220099999999967</v>
      </c>
      <c r="H1727" s="2">
        <f>'Moving Avg'!G1727</f>
        <v>8.5947079999999989</v>
      </c>
      <c r="I1727" s="2">
        <f>'Moving Avg'!H1727</f>
        <v>8.3447839999999989</v>
      </c>
      <c r="J1727" s="6" t="str">
        <f>OBV!F1727</f>
        <v>BULLISH</v>
      </c>
      <c r="K1727" s="6" t="str">
        <f>OBV!G1727</f>
        <v>NEUTRAL</v>
      </c>
      <c r="L1727" s="6" t="str">
        <f>OBV!H1727</f>
        <v>CONFIRMED BULLISH</v>
      </c>
      <c r="M1727" s="8">
        <f t="shared" si="260"/>
        <v>25</v>
      </c>
      <c r="N1727" s="8">
        <f t="shared" si="261"/>
        <v>0</v>
      </c>
      <c r="O1727" s="8">
        <f t="shared" si="262"/>
        <v>0</v>
      </c>
      <c r="P1727" s="8">
        <f t="shared" si="263"/>
        <v>83.5</v>
      </c>
      <c r="Q1727" s="9">
        <f t="shared" si="264"/>
        <v>21.274999999999999</v>
      </c>
      <c r="R1727" s="9">
        <f t="shared" si="265"/>
        <v>25.875</v>
      </c>
      <c r="S1727" s="9">
        <f t="shared" si="266"/>
        <v>41.325000000000003</v>
      </c>
      <c r="T1727" s="9">
        <f t="shared" si="267"/>
        <v>27.125</v>
      </c>
      <c r="U1727" s="8">
        <f t="shared" si="268"/>
        <v>29.491666666666664</v>
      </c>
      <c r="V1727" s="8">
        <f t="shared" si="269"/>
        <v>28.9</v>
      </c>
    </row>
    <row r="1728" spans="1:22" ht="13.5" x14ac:dyDescent="0.25">
      <c r="A1728" s="3">
        <f>RSI!A1728</f>
        <v>44531</v>
      </c>
      <c r="B1728" s="2">
        <f>RSI!B1728</f>
        <v>8.1280000000000001</v>
      </c>
      <c r="C1728" s="2">
        <f>RSI!I1728</f>
        <v>33.798356971068216</v>
      </c>
      <c r="D1728" s="2">
        <f>MACD!E1728</f>
        <v>0.17062026642630634</v>
      </c>
      <c r="E1728" s="2">
        <f>MACD!F1728</f>
        <v>0.19562593360437303</v>
      </c>
      <c r="F1728" s="2">
        <f>'Moving Avg'!D1728</f>
        <v>8.1261600000000005</v>
      </c>
      <c r="G1728" s="2">
        <f>'Moving Avg'!F1728</f>
        <v>8.3874499999999976</v>
      </c>
      <c r="H1728" s="2">
        <f>'Moving Avg'!G1728</f>
        <v>8.5856759999999976</v>
      </c>
      <c r="I1728" s="2">
        <f>'Moving Avg'!H1728</f>
        <v>8.3488774999999986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  <c r="M1728" s="8">
        <f t="shared" si="260"/>
        <v>25</v>
      </c>
      <c r="N1728" s="8">
        <f t="shared" si="261"/>
        <v>100</v>
      </c>
      <c r="O1728" s="8">
        <f t="shared" si="262"/>
        <v>0</v>
      </c>
      <c r="P1728" s="8">
        <f t="shared" si="263"/>
        <v>83.5</v>
      </c>
      <c r="Q1728" s="9">
        <f t="shared" si="264"/>
        <v>56.274999999999999</v>
      </c>
      <c r="R1728" s="9">
        <f t="shared" si="265"/>
        <v>45.875</v>
      </c>
      <c r="S1728" s="9">
        <f t="shared" si="266"/>
        <v>56.325000000000003</v>
      </c>
      <c r="T1728" s="9">
        <f t="shared" si="267"/>
        <v>52.125</v>
      </c>
      <c r="U1728" s="8">
        <f t="shared" si="268"/>
        <v>52.82500000000001</v>
      </c>
      <c r="V1728" s="8">
        <f t="shared" si="269"/>
        <v>52.650000000000006</v>
      </c>
    </row>
    <row r="1729" spans="1:22" ht="13.5" x14ac:dyDescent="0.25">
      <c r="A1729" s="3">
        <f>RSI!A1729</f>
        <v>44532</v>
      </c>
      <c r="B1729" s="2">
        <f>RSI!B1729</f>
        <v>8.2477999999999998</v>
      </c>
      <c r="C1729" s="2">
        <f>RSI!I1729</f>
        <v>42.191352784350023</v>
      </c>
      <c r="D1729" s="2">
        <f>MACD!E1729</f>
        <v>0.175797075590026</v>
      </c>
      <c r="E1729" s="2">
        <f>MACD!F1729</f>
        <v>0.19166016200150365</v>
      </c>
      <c r="F1729" s="2">
        <f>'Moving Avg'!D1729</f>
        <v>8.151959999999999</v>
      </c>
      <c r="G1729" s="2">
        <f>'Moving Avg'!F1729</f>
        <v>8.3588799999999974</v>
      </c>
      <c r="H1729" s="2">
        <f>'Moving Avg'!G1729</f>
        <v>8.5792239999999964</v>
      </c>
      <c r="I1729" s="2">
        <f>'Moving Avg'!H1729</f>
        <v>8.3526679999999995</v>
      </c>
      <c r="J1729" s="6" t="str">
        <f>OBV!F1729</f>
        <v>BULLISH</v>
      </c>
      <c r="K1729" s="6" t="str">
        <f>OBV!G1729</f>
        <v>NEUTRAL</v>
      </c>
      <c r="L1729" s="6" t="str">
        <f>OBV!H1729</f>
        <v>CONFIRMED BULLISH</v>
      </c>
      <c r="M1729" s="8">
        <f t="shared" si="260"/>
        <v>25</v>
      </c>
      <c r="N1729" s="8">
        <f t="shared" si="261"/>
        <v>45</v>
      </c>
      <c r="O1729" s="8">
        <f t="shared" si="262"/>
        <v>0</v>
      </c>
      <c r="P1729" s="8">
        <f t="shared" si="263"/>
        <v>83.5</v>
      </c>
      <c r="Q1729" s="9">
        <f t="shared" si="264"/>
        <v>37.024999999999999</v>
      </c>
      <c r="R1729" s="9">
        <f t="shared" si="265"/>
        <v>34.875</v>
      </c>
      <c r="S1729" s="9">
        <f t="shared" si="266"/>
        <v>48.075000000000003</v>
      </c>
      <c r="T1729" s="9">
        <f t="shared" si="267"/>
        <v>38.375</v>
      </c>
      <c r="U1729" s="8">
        <f t="shared" si="268"/>
        <v>39.991666666666667</v>
      </c>
      <c r="V1729" s="8">
        <f t="shared" si="269"/>
        <v>39.587500000000006</v>
      </c>
    </row>
    <row r="1730" spans="1:22" ht="13.5" x14ac:dyDescent="0.25">
      <c r="A1730" s="3">
        <f>RSI!A1730</f>
        <v>44533</v>
      </c>
      <c r="B1730" s="2">
        <f>RSI!B1730</f>
        <v>8.2477999999999998</v>
      </c>
      <c r="C1730" s="2">
        <f>RSI!I1730</f>
        <v>42.191352784350023</v>
      </c>
      <c r="D1730" s="2">
        <f>MACD!E1730</f>
        <v>0.14555443803350876</v>
      </c>
      <c r="E1730" s="2">
        <f>MACD!F1730</f>
        <v>0.18243901720790467</v>
      </c>
      <c r="F1730" s="2">
        <f>'Moving Avg'!D1730</f>
        <v>8.1759199999999996</v>
      </c>
      <c r="G1730" s="2">
        <f>'Moving Avg'!F1730</f>
        <v>8.3312299999999997</v>
      </c>
      <c r="H1730" s="2">
        <f>'Moving Avg'!G1730</f>
        <v>8.572403999999997</v>
      </c>
      <c r="I1730" s="2">
        <f>'Moving Avg'!H1730</f>
        <v>8.3564584999999987</v>
      </c>
      <c r="J1730" s="6" t="str">
        <f>OBV!F1730</f>
        <v>BULLISH</v>
      </c>
      <c r="K1730" s="6" t="str">
        <f>OBV!G1730</f>
        <v>NEUTRAL</v>
      </c>
      <c r="L1730" s="6" t="str">
        <f>OBV!H1730</f>
        <v>CONFIRMED BULLISH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100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83.5</v>
      </c>
      <c r="Q1730" s="9">
        <f t="shared" si="264"/>
        <v>56.274999999999999</v>
      </c>
      <c r="R1730" s="9">
        <f t="shared" si="265"/>
        <v>45.875</v>
      </c>
      <c r="S1730" s="9">
        <f t="shared" si="266"/>
        <v>56.325000000000003</v>
      </c>
      <c r="T1730" s="9">
        <f t="shared" si="267"/>
        <v>52.125</v>
      </c>
      <c r="U1730" s="8">
        <f t="shared" si="268"/>
        <v>52.82500000000001</v>
      </c>
      <c r="V1730" s="8">
        <f t="shared" si="269"/>
        <v>52.650000000000006</v>
      </c>
    </row>
    <row r="1731" spans="1:22" ht="13.5" x14ac:dyDescent="0.25">
      <c r="A1731" s="3">
        <f>RSI!A1731</f>
        <v>44536</v>
      </c>
      <c r="B1731" s="2">
        <f>RSI!B1731</f>
        <v>8.2477999999999998</v>
      </c>
      <c r="C1731" s="2">
        <f>RSI!I1731</f>
        <v>42.191352784350023</v>
      </c>
      <c r="D1731" s="2">
        <f>MACD!E1731</f>
        <v>9.2372833816481759E-2</v>
      </c>
      <c r="E1731" s="2">
        <f>MACD!F1731</f>
        <v>0.16442578052962009</v>
      </c>
      <c r="F1731" s="2">
        <f>'Moving Avg'!D1731</f>
        <v>8.1998799999999985</v>
      </c>
      <c r="G1731" s="2">
        <f>'Moving Avg'!F1731</f>
        <v>8.3035800000000002</v>
      </c>
      <c r="H1731" s="2">
        <f>'Moving Avg'!G1731</f>
        <v>8.5655839999999976</v>
      </c>
      <c r="I1731" s="2">
        <f>'Moving Avg'!H1731</f>
        <v>8.3602939999999997</v>
      </c>
      <c r="J1731" s="6" t="str">
        <f>OBV!F1731</f>
        <v>BULLISH</v>
      </c>
      <c r="K1731" s="6" t="str">
        <f>OBV!G1731</f>
        <v>NEUTRAL</v>
      </c>
      <c r="L1731" s="6" t="str">
        <f>OBV!H1731</f>
        <v>CONFIRMED BULLISH</v>
      </c>
      <c r="M1731" s="8">
        <f t="shared" si="270"/>
        <v>25</v>
      </c>
      <c r="N1731" s="8">
        <f t="shared" si="271"/>
        <v>100</v>
      </c>
      <c r="O1731" s="8">
        <f t="shared" si="272"/>
        <v>0</v>
      </c>
      <c r="P1731" s="8">
        <f t="shared" si="273"/>
        <v>83.5</v>
      </c>
      <c r="Q1731" s="9">
        <f t="shared" ref="Q1731:Q1794" si="274">0.35*M1731+N1731*0.35+O1731*0.15+P1731*0.15</f>
        <v>56.274999999999999</v>
      </c>
      <c r="R1731" s="9">
        <f t="shared" ref="R1731:R1794" si="275">M1731*0.2+N1731*0.2+O1731*0.35+P1731*0.25</f>
        <v>45.875</v>
      </c>
      <c r="S1731" s="9">
        <f t="shared" ref="S1731:S1794" si="276">M1731*0.15+N1731*0.15+O1731*0.25+P1731*0.45</f>
        <v>56.325000000000003</v>
      </c>
      <c r="T1731" s="9">
        <f t="shared" ref="T1731:T1794" si="277">0.25*SUM(M1731:P1731)</f>
        <v>52.125</v>
      </c>
      <c r="U1731" s="8">
        <f t="shared" ref="U1731:U1794" si="278">SUM(Q1731:S1731)/3</f>
        <v>52.82500000000001</v>
      </c>
      <c r="V1731" s="8">
        <f t="shared" ref="V1731:V1794" si="279">SUM(Q1731:T1731)/4</f>
        <v>52.650000000000006</v>
      </c>
    </row>
    <row r="1732" spans="1:22" ht="13.5" x14ac:dyDescent="0.25">
      <c r="A1732" s="3">
        <f>RSI!A1732</f>
        <v>44537</v>
      </c>
      <c r="B1732" s="2">
        <f>RSI!B1732</f>
        <v>8.2385999999999999</v>
      </c>
      <c r="C1732" s="2">
        <f>RSI!I1732</f>
        <v>41.684469953240821</v>
      </c>
      <c r="D1732" s="2">
        <f>MACD!E1732</f>
        <v>4.8760205625747233E-2</v>
      </c>
      <c r="E1732" s="2">
        <f>MACD!F1732</f>
        <v>0.14129266554884551</v>
      </c>
      <c r="F1732" s="2">
        <f>'Moving Avg'!D1732</f>
        <v>8.2219999999999978</v>
      </c>
      <c r="G1732" s="2">
        <f>'Moving Avg'!F1732</f>
        <v>8.2800800000000017</v>
      </c>
      <c r="H1732" s="2">
        <f>'Moving Avg'!G1732</f>
        <v>8.5578419999999973</v>
      </c>
      <c r="I1732" s="2">
        <f>'Moving Avg'!H1732</f>
        <v>8.3640834999999996</v>
      </c>
      <c r="J1732" s="6" t="str">
        <f>OBV!F1732</f>
        <v>BEARISH</v>
      </c>
      <c r="K1732" s="6" t="str">
        <f>OBV!G1732</f>
        <v>NEUTRAL</v>
      </c>
      <c r="L1732" s="6" t="str">
        <f>OBV!H1732</f>
        <v>BEARISH DIVERGENCE</v>
      </c>
      <c r="M1732" s="8">
        <f t="shared" si="270"/>
        <v>25</v>
      </c>
      <c r="N1732" s="8">
        <f t="shared" si="271"/>
        <v>100</v>
      </c>
      <c r="O1732" s="8">
        <f t="shared" si="272"/>
        <v>0</v>
      </c>
      <c r="P1732" s="8">
        <f t="shared" si="273"/>
        <v>16.5</v>
      </c>
      <c r="Q1732" s="9">
        <f t="shared" si="274"/>
        <v>46.225000000000001</v>
      </c>
      <c r="R1732" s="9">
        <f t="shared" si="275"/>
        <v>29.125</v>
      </c>
      <c r="S1732" s="9">
        <f t="shared" si="276"/>
        <v>26.175000000000001</v>
      </c>
      <c r="T1732" s="9">
        <f t="shared" si="277"/>
        <v>35.375</v>
      </c>
      <c r="U1732" s="8">
        <f t="shared" si="278"/>
        <v>33.841666666666661</v>
      </c>
      <c r="V1732" s="8">
        <f t="shared" si="279"/>
        <v>34.224999999999994</v>
      </c>
    </row>
    <row r="1733" spans="1:22" ht="13.5" x14ac:dyDescent="0.25">
      <c r="A1733" s="3">
        <f>RSI!A1733</f>
        <v>44538</v>
      </c>
      <c r="B1733" s="2">
        <f>RSI!B1733</f>
        <v>8.2294</v>
      </c>
      <c r="C1733" s="2">
        <f>RSI!I1733</f>
        <v>41.152042779591</v>
      </c>
      <c r="D1733" s="2">
        <f>MACD!E1733</f>
        <v>1.3246491736985888E-2</v>
      </c>
      <c r="E1733" s="2">
        <f>MACD!F1733</f>
        <v>0.11568343078647358</v>
      </c>
      <c r="F1733" s="2">
        <f>'Moving Avg'!D1733</f>
        <v>8.2422799999999992</v>
      </c>
      <c r="G1733" s="2">
        <f>'Moving Avg'!F1733</f>
        <v>8.2607250000000008</v>
      </c>
      <c r="H1733" s="2">
        <f>'Moving Avg'!G1733</f>
        <v>8.550653999999998</v>
      </c>
      <c r="I1733" s="2">
        <f>'Moving Avg'!H1733</f>
        <v>8.368684</v>
      </c>
      <c r="J1733" s="6" t="str">
        <f>OBV!F1733</f>
        <v>BEARISH</v>
      </c>
      <c r="K1733" s="6" t="str">
        <f>OBV!G1733</f>
        <v>NEUTRAL</v>
      </c>
      <c r="L1733" s="6" t="str">
        <f>OBV!H1733</f>
        <v>BEARISH DIVERGENCE</v>
      </c>
      <c r="M1733" s="8">
        <f t="shared" si="270"/>
        <v>25</v>
      </c>
      <c r="N1733" s="8">
        <f t="shared" si="271"/>
        <v>100</v>
      </c>
      <c r="O1733" s="8">
        <f t="shared" si="272"/>
        <v>0</v>
      </c>
      <c r="P1733" s="8">
        <f t="shared" si="273"/>
        <v>16.5</v>
      </c>
      <c r="Q1733" s="9">
        <f t="shared" si="274"/>
        <v>46.225000000000001</v>
      </c>
      <c r="R1733" s="9">
        <f t="shared" si="275"/>
        <v>29.125</v>
      </c>
      <c r="S1733" s="9">
        <f t="shared" si="276"/>
        <v>26.175000000000001</v>
      </c>
      <c r="T1733" s="9">
        <f t="shared" si="277"/>
        <v>35.375</v>
      </c>
      <c r="U1733" s="8">
        <f t="shared" si="278"/>
        <v>33.841666666666661</v>
      </c>
      <c r="V1733" s="8">
        <f t="shared" si="279"/>
        <v>34.224999999999994</v>
      </c>
    </row>
    <row r="1734" spans="1:22" ht="13.5" x14ac:dyDescent="0.25">
      <c r="A1734" s="3">
        <f>RSI!A1734</f>
        <v>44539</v>
      </c>
      <c r="B1734" s="2">
        <f>RSI!B1734</f>
        <v>8.2294</v>
      </c>
      <c r="C1734" s="2">
        <f>RSI!I1734</f>
        <v>41.152042779591</v>
      </c>
      <c r="D1734" s="2">
        <f>MACD!E1734</f>
        <v>-1.4678457796795996E-2</v>
      </c>
      <c r="E1734" s="2">
        <f>MACD!F1734</f>
        <v>8.9611053069819674E-2</v>
      </c>
      <c r="F1734" s="2">
        <f>'Moving Avg'!D1734</f>
        <v>8.2385999999999999</v>
      </c>
      <c r="G1734" s="2">
        <f>'Moving Avg'!F1734</f>
        <v>8.2413699999999999</v>
      </c>
      <c r="H1734" s="2">
        <f>'Moving Avg'!G1734</f>
        <v>8.5436499999999995</v>
      </c>
      <c r="I1734" s="2">
        <f>'Moving Avg'!H1734</f>
        <v>8.3724275000000006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  <c r="M1734" s="8">
        <f t="shared" si="270"/>
        <v>25</v>
      </c>
      <c r="N1734" s="8">
        <f t="shared" si="271"/>
        <v>100</v>
      </c>
      <c r="O1734" s="8">
        <f t="shared" si="272"/>
        <v>0</v>
      </c>
      <c r="P1734" s="8">
        <f t="shared" si="273"/>
        <v>16.5</v>
      </c>
      <c r="Q1734" s="9">
        <f t="shared" si="274"/>
        <v>46.225000000000001</v>
      </c>
      <c r="R1734" s="9">
        <f t="shared" si="275"/>
        <v>29.125</v>
      </c>
      <c r="S1734" s="9">
        <f t="shared" si="276"/>
        <v>26.175000000000001</v>
      </c>
      <c r="T1734" s="9">
        <f t="shared" si="277"/>
        <v>35.375</v>
      </c>
      <c r="U1734" s="8">
        <f t="shared" si="278"/>
        <v>33.841666666666661</v>
      </c>
      <c r="V1734" s="8">
        <f t="shared" si="279"/>
        <v>34.224999999999994</v>
      </c>
    </row>
    <row r="1735" spans="1:22" ht="13.5" x14ac:dyDescent="0.25">
      <c r="A1735" s="3">
        <f>RSI!A1735</f>
        <v>44540</v>
      </c>
      <c r="B1735" s="2">
        <f>RSI!B1735</f>
        <v>8.2202000000000002</v>
      </c>
      <c r="C1735" s="2">
        <f>RSI!I1735</f>
        <v>40.551338822212934</v>
      </c>
      <c r="D1735" s="2">
        <f>MACD!E1735</f>
        <v>-3.5553236402501298E-2</v>
      </c>
      <c r="E1735" s="2">
        <f>MACD!F1735</f>
        <v>6.4578195175355485E-2</v>
      </c>
      <c r="F1735" s="2">
        <f>'Moving Avg'!D1735</f>
        <v>8.2330799999999993</v>
      </c>
      <c r="G1735" s="2">
        <f>'Moving Avg'!F1735</f>
        <v>8.2252449999999993</v>
      </c>
      <c r="H1735" s="2">
        <f>'Moving Avg'!G1735</f>
        <v>8.5338819999999984</v>
      </c>
      <c r="I1735" s="2">
        <f>'Moving Avg'!H1735</f>
        <v>8.3765310000000017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  <c r="M1735" s="8">
        <f t="shared" si="270"/>
        <v>25</v>
      </c>
      <c r="N1735" s="8">
        <f t="shared" si="271"/>
        <v>100</v>
      </c>
      <c r="O1735" s="8">
        <f t="shared" si="272"/>
        <v>0</v>
      </c>
      <c r="P1735" s="8">
        <f t="shared" si="273"/>
        <v>16.5</v>
      </c>
      <c r="Q1735" s="9">
        <f t="shared" si="274"/>
        <v>46.225000000000001</v>
      </c>
      <c r="R1735" s="9">
        <f t="shared" si="275"/>
        <v>29.125</v>
      </c>
      <c r="S1735" s="9">
        <f t="shared" si="276"/>
        <v>26.175000000000001</v>
      </c>
      <c r="T1735" s="9">
        <f t="shared" si="277"/>
        <v>35.375</v>
      </c>
      <c r="U1735" s="8">
        <f t="shared" si="278"/>
        <v>33.841666666666661</v>
      </c>
      <c r="V1735" s="8">
        <f t="shared" si="279"/>
        <v>34.224999999999994</v>
      </c>
    </row>
    <row r="1736" spans="1:22" ht="13.5" x14ac:dyDescent="0.25">
      <c r="A1736" s="3">
        <f>RSI!A1736</f>
        <v>44543</v>
      </c>
      <c r="B1736" s="2">
        <f>RSI!B1736</f>
        <v>8.2294</v>
      </c>
      <c r="C1736" s="2">
        <f>RSI!I1736</f>
        <v>41.471410862677644</v>
      </c>
      <c r="D1736" s="2">
        <f>MACD!E1736</f>
        <v>-5.3235148570475843E-2</v>
      </c>
      <c r="E1736" s="2">
        <f>MACD!F1736</f>
        <v>4.1015526426189226E-2</v>
      </c>
      <c r="F1736" s="2">
        <f>'Moving Avg'!D1736</f>
        <v>8.2294</v>
      </c>
      <c r="G1736" s="2">
        <f>'Moving Avg'!F1736</f>
        <v>8.2128049999999995</v>
      </c>
      <c r="H1736" s="2">
        <f>'Moving Avg'!G1736</f>
        <v>8.5252199999999974</v>
      </c>
      <c r="I1736" s="2">
        <f>'Moving Avg'!H1736</f>
        <v>8.3806805000000004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  <c r="M1736" s="8">
        <f t="shared" si="270"/>
        <v>25</v>
      </c>
      <c r="N1736" s="8">
        <f t="shared" si="271"/>
        <v>100</v>
      </c>
      <c r="O1736" s="8">
        <f t="shared" si="272"/>
        <v>0</v>
      </c>
      <c r="P1736" s="8">
        <f t="shared" si="273"/>
        <v>16.5</v>
      </c>
      <c r="Q1736" s="9">
        <f t="shared" si="274"/>
        <v>46.225000000000001</v>
      </c>
      <c r="R1736" s="9">
        <f t="shared" si="275"/>
        <v>29.125</v>
      </c>
      <c r="S1736" s="9">
        <f t="shared" si="276"/>
        <v>26.175000000000001</v>
      </c>
      <c r="T1736" s="9">
        <f t="shared" si="277"/>
        <v>35.375</v>
      </c>
      <c r="U1736" s="8">
        <f t="shared" si="278"/>
        <v>33.841666666666661</v>
      </c>
      <c r="V1736" s="8">
        <f t="shared" si="279"/>
        <v>34.224999999999994</v>
      </c>
    </row>
    <row r="1737" spans="1:22" ht="13.5" x14ac:dyDescent="0.25">
      <c r="A1737" s="3">
        <f>RSI!A1737</f>
        <v>44544</v>
      </c>
      <c r="B1737" s="2">
        <f>RSI!B1737</f>
        <v>8.2018000000000004</v>
      </c>
      <c r="C1737" s="2">
        <f>RSI!I1737</f>
        <v>39.496513830323671</v>
      </c>
      <c r="D1737" s="2">
        <f>MACD!E1737</f>
        <v>-6.5592941310962161E-2</v>
      </c>
      <c r="E1737" s="2">
        <f>MACD!F1737</f>
        <v>1.9693832878758949E-2</v>
      </c>
      <c r="F1737" s="2">
        <f>'Moving Avg'!D1737</f>
        <v>8.2220399999999998</v>
      </c>
      <c r="G1737" s="2">
        <f>'Moving Avg'!F1737</f>
        <v>8.2035900000000002</v>
      </c>
      <c r="H1737" s="2">
        <f>'Moving Avg'!G1737</f>
        <v>8.5160059999999973</v>
      </c>
      <c r="I1737" s="2">
        <f>'Moving Avg'!H1737</f>
        <v>8.3852335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  <c r="M1737" s="8">
        <f t="shared" si="270"/>
        <v>25</v>
      </c>
      <c r="N1737" s="8">
        <f t="shared" si="271"/>
        <v>100</v>
      </c>
      <c r="O1737" s="8">
        <f t="shared" si="272"/>
        <v>0</v>
      </c>
      <c r="P1737" s="8">
        <f t="shared" si="273"/>
        <v>16.5</v>
      </c>
      <c r="Q1737" s="9">
        <f t="shared" si="274"/>
        <v>46.225000000000001</v>
      </c>
      <c r="R1737" s="9">
        <f t="shared" si="275"/>
        <v>29.125</v>
      </c>
      <c r="S1737" s="9">
        <f t="shared" si="276"/>
        <v>26.175000000000001</v>
      </c>
      <c r="T1737" s="9">
        <f t="shared" si="277"/>
        <v>35.375</v>
      </c>
      <c r="U1737" s="8">
        <f t="shared" si="278"/>
        <v>33.841666666666661</v>
      </c>
      <c r="V1737" s="8">
        <f t="shared" si="279"/>
        <v>34.224999999999994</v>
      </c>
    </row>
    <row r="1738" spans="1:22" ht="13.5" x14ac:dyDescent="0.25">
      <c r="A1738" s="3">
        <f>RSI!A1738</f>
        <v>44545</v>
      </c>
      <c r="B1738" s="2">
        <f>RSI!B1738</f>
        <v>8.2018000000000004</v>
      </c>
      <c r="C1738" s="2">
        <f>RSI!I1738</f>
        <v>39.496513830323671</v>
      </c>
      <c r="D1738" s="2">
        <f>MACD!E1738</f>
        <v>-7.5368500394693783E-2</v>
      </c>
      <c r="E1738" s="2">
        <f>MACD!F1738</f>
        <v>6.8136622406840194E-4</v>
      </c>
      <c r="F1738" s="2">
        <f>'Moving Avg'!D1738</f>
        <v>8.2165199999999992</v>
      </c>
      <c r="G1738" s="2">
        <f>'Moving Avg'!F1738</f>
        <v>8.2035900000000002</v>
      </c>
      <c r="H1738" s="2">
        <f>'Moving Avg'!G1738</f>
        <v>8.5067919999999972</v>
      </c>
      <c r="I1738" s="2">
        <f>'Moving Avg'!H1738</f>
        <v>8.3902375000000013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  <c r="M1738" s="8">
        <f t="shared" si="270"/>
        <v>25</v>
      </c>
      <c r="N1738" s="8">
        <f t="shared" si="271"/>
        <v>100</v>
      </c>
      <c r="O1738" s="8">
        <f t="shared" si="272"/>
        <v>0</v>
      </c>
      <c r="P1738" s="8">
        <f t="shared" si="273"/>
        <v>16.5</v>
      </c>
      <c r="Q1738" s="9">
        <f t="shared" si="274"/>
        <v>46.225000000000001</v>
      </c>
      <c r="R1738" s="9">
        <f t="shared" si="275"/>
        <v>29.125</v>
      </c>
      <c r="S1738" s="9">
        <f t="shared" si="276"/>
        <v>26.175000000000001</v>
      </c>
      <c r="T1738" s="9">
        <f t="shared" si="277"/>
        <v>35.375</v>
      </c>
      <c r="U1738" s="8">
        <f t="shared" si="278"/>
        <v>33.841666666666661</v>
      </c>
      <c r="V1738" s="8">
        <f t="shared" si="279"/>
        <v>34.224999999999994</v>
      </c>
    </row>
    <row r="1739" spans="1:22" ht="13.5" x14ac:dyDescent="0.25">
      <c r="A1739" s="3">
        <f>RSI!A1739</f>
        <v>44546</v>
      </c>
      <c r="B1739" s="2">
        <f>RSI!B1739</f>
        <v>8.1556999999999995</v>
      </c>
      <c r="C1739" s="2">
        <f>RSI!I1739</f>
        <v>36.160757095016471</v>
      </c>
      <c r="D1739" s="2">
        <f>MACD!E1739</f>
        <v>-6.1163955512778756E-2</v>
      </c>
      <c r="E1739" s="2">
        <f>MACD!F1739</f>
        <v>-1.1687698123301031E-2</v>
      </c>
      <c r="F1739" s="2">
        <f>'Moving Avg'!D1739</f>
        <v>8.2017799999999994</v>
      </c>
      <c r="G1739" s="2">
        <f>'Moving Avg'!F1739</f>
        <v>8.1851599999999998</v>
      </c>
      <c r="H1739" s="2">
        <f>'Moving Avg'!G1739</f>
        <v>8.4966559999999962</v>
      </c>
      <c r="I1739" s="2">
        <f>'Moving Avg'!H1739</f>
        <v>8.3949210000000001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  <c r="M1739" s="8">
        <f t="shared" si="270"/>
        <v>25</v>
      </c>
      <c r="N1739" s="8">
        <f t="shared" si="271"/>
        <v>100</v>
      </c>
      <c r="O1739" s="8">
        <f t="shared" si="272"/>
        <v>0</v>
      </c>
      <c r="P1739" s="8">
        <f t="shared" si="273"/>
        <v>16.5</v>
      </c>
      <c r="Q1739" s="9">
        <f t="shared" si="274"/>
        <v>46.225000000000001</v>
      </c>
      <c r="R1739" s="9">
        <f t="shared" si="275"/>
        <v>29.125</v>
      </c>
      <c r="S1739" s="9">
        <f t="shared" si="276"/>
        <v>26.175000000000001</v>
      </c>
      <c r="T1739" s="9">
        <f t="shared" si="277"/>
        <v>35.375</v>
      </c>
      <c r="U1739" s="8">
        <f t="shared" si="278"/>
        <v>33.841666666666661</v>
      </c>
      <c r="V1739" s="8">
        <f t="shared" si="279"/>
        <v>34.224999999999994</v>
      </c>
    </row>
    <row r="1740" spans="1:22" ht="13.5" x14ac:dyDescent="0.25">
      <c r="A1740" s="3">
        <f>RSI!A1740</f>
        <v>44550</v>
      </c>
      <c r="B1740" s="2">
        <f>RSI!B1740</f>
        <v>8.1464999999999996</v>
      </c>
      <c r="C1740" s="2">
        <f>RSI!I1740</f>
        <v>35.51609461149053</v>
      </c>
      <c r="D1740" s="2">
        <f>MACD!E1740</f>
        <v>-4.7606959317398889E-2</v>
      </c>
      <c r="E1740" s="2">
        <f>MACD!F1740</f>
        <v>-1.8871550362120605E-2</v>
      </c>
      <c r="F1740" s="2">
        <f>'Moving Avg'!D1740</f>
        <v>8.1870400000000014</v>
      </c>
      <c r="G1740" s="2">
        <f>'Moving Avg'!F1740</f>
        <v>8.1777899999999981</v>
      </c>
      <c r="H1740" s="2">
        <f>'Moving Avg'!G1740</f>
        <v>8.4863359999999979</v>
      </c>
      <c r="I1740" s="2">
        <f>'Moving Avg'!H1740</f>
        <v>8.399106999999999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  <c r="M1740" s="8">
        <f t="shared" si="270"/>
        <v>25</v>
      </c>
      <c r="N1740" s="8">
        <f t="shared" si="271"/>
        <v>100</v>
      </c>
      <c r="O1740" s="8">
        <f t="shared" si="272"/>
        <v>0</v>
      </c>
      <c r="P1740" s="8">
        <f t="shared" si="273"/>
        <v>16.5</v>
      </c>
      <c r="Q1740" s="9">
        <f t="shared" si="274"/>
        <v>46.225000000000001</v>
      </c>
      <c r="R1740" s="9">
        <f t="shared" si="275"/>
        <v>29.125</v>
      </c>
      <c r="S1740" s="9">
        <f t="shared" si="276"/>
        <v>26.175000000000001</v>
      </c>
      <c r="T1740" s="9">
        <f t="shared" si="277"/>
        <v>35.375</v>
      </c>
      <c r="U1740" s="8">
        <f t="shared" si="278"/>
        <v>33.841666666666661</v>
      </c>
      <c r="V1740" s="8">
        <f t="shared" si="279"/>
        <v>34.224999999999994</v>
      </c>
    </row>
    <row r="1741" spans="1:22" ht="13.5" x14ac:dyDescent="0.25">
      <c r="A1741" s="3">
        <f>RSI!A1741</f>
        <v>44551</v>
      </c>
      <c r="B1741" s="2">
        <f>RSI!B1741</f>
        <v>8.1464999999999996</v>
      </c>
      <c r="C1741" s="2">
        <f>RSI!I1741</f>
        <v>35.51609461149053</v>
      </c>
      <c r="D1741" s="2">
        <f>MACD!E1741</f>
        <v>-3.5288435696319453E-2</v>
      </c>
      <c r="E1741" s="2">
        <f>MACD!F1741</f>
        <v>-2.2154927428960376E-2</v>
      </c>
      <c r="F1741" s="2">
        <f>'Moving Avg'!D1741</f>
        <v>8.1704600000000003</v>
      </c>
      <c r="G1741" s="2">
        <f>'Moving Avg'!F1741</f>
        <v>8.1796350000000011</v>
      </c>
      <c r="H1741" s="2">
        <f>'Moving Avg'!G1741</f>
        <v>8.4750939999999986</v>
      </c>
      <c r="I1741" s="2">
        <f>'Moving Avg'!H1741</f>
        <v>8.4043759999999992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  <c r="M1741" s="8">
        <f t="shared" si="270"/>
        <v>25</v>
      </c>
      <c r="N1741" s="8">
        <f t="shared" si="271"/>
        <v>45</v>
      </c>
      <c r="O1741" s="8">
        <f t="shared" si="272"/>
        <v>0</v>
      </c>
      <c r="P1741" s="8">
        <f t="shared" si="273"/>
        <v>16.5</v>
      </c>
      <c r="Q1741" s="9">
        <f t="shared" si="274"/>
        <v>26.975000000000001</v>
      </c>
      <c r="R1741" s="9">
        <f t="shared" si="275"/>
        <v>18.125</v>
      </c>
      <c r="S1741" s="9">
        <f t="shared" si="276"/>
        <v>17.925000000000001</v>
      </c>
      <c r="T1741" s="9">
        <f t="shared" si="277"/>
        <v>21.625</v>
      </c>
      <c r="U1741" s="8">
        <f t="shared" si="278"/>
        <v>21.008333333333336</v>
      </c>
      <c r="V1741" s="8">
        <f t="shared" si="279"/>
        <v>21.162500000000001</v>
      </c>
    </row>
    <row r="1742" spans="1:22" ht="13.5" x14ac:dyDescent="0.25">
      <c r="A1742" s="3">
        <f>RSI!A1742</f>
        <v>44552</v>
      </c>
      <c r="B1742" s="2">
        <f>RSI!B1742</f>
        <v>8.1464999999999996</v>
      </c>
      <c r="C1742" s="2">
        <f>RSI!I1742</f>
        <v>35.51609461149053</v>
      </c>
      <c r="D1742" s="2">
        <f>MACD!E1742</f>
        <v>-2.5495991996656642E-2</v>
      </c>
      <c r="E1742" s="2">
        <f>MACD!F1742</f>
        <v>-2.2823140342499628E-2</v>
      </c>
      <c r="F1742" s="2">
        <f>'Moving Avg'!D1742</f>
        <v>8.1593999999999998</v>
      </c>
      <c r="G1742" s="2">
        <f>'Moving Avg'!F1742</f>
        <v>8.1814800000000005</v>
      </c>
      <c r="H1742" s="2">
        <f>'Moving Avg'!G1742</f>
        <v>8.4638519999999975</v>
      </c>
      <c r="I1742" s="2">
        <f>'Moving Avg'!H1742</f>
        <v>8.4096449999999994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0"/>
        <v>25</v>
      </c>
      <c r="N1742" s="8">
        <f t="shared" si="271"/>
        <v>45</v>
      </c>
      <c r="O1742" s="8">
        <f t="shared" si="272"/>
        <v>0</v>
      </c>
      <c r="P1742" s="8">
        <f t="shared" si="273"/>
        <v>16.5</v>
      </c>
      <c r="Q1742" s="9">
        <f t="shared" si="274"/>
        <v>26.975000000000001</v>
      </c>
      <c r="R1742" s="9">
        <f t="shared" si="275"/>
        <v>18.125</v>
      </c>
      <c r="S1742" s="9">
        <f t="shared" si="276"/>
        <v>17.925000000000001</v>
      </c>
      <c r="T1742" s="9">
        <f t="shared" si="277"/>
        <v>21.625</v>
      </c>
      <c r="U1742" s="8">
        <f t="shared" si="278"/>
        <v>21.008333333333336</v>
      </c>
      <c r="V1742" s="8">
        <f t="shared" si="279"/>
        <v>21.162500000000001</v>
      </c>
    </row>
    <row r="1743" spans="1:22" ht="13.5" x14ac:dyDescent="0.25">
      <c r="A1743" s="3">
        <f>RSI!A1743</f>
        <v>44553</v>
      </c>
      <c r="B1743" s="2">
        <f>RSI!B1743</f>
        <v>8.0175000000000001</v>
      </c>
      <c r="C1743" s="2">
        <f>RSI!I1743</f>
        <v>27.065802473783151</v>
      </c>
      <c r="D1743" s="2">
        <f>MACD!E1743</f>
        <v>-8.3435532918301192E-3</v>
      </c>
      <c r="E1743" s="2">
        <f>MACD!F1743</f>
        <v>-1.9927222932365728E-2</v>
      </c>
      <c r="F1743" s="2">
        <f>'Moving Avg'!D1743</f>
        <v>8.122539999999999</v>
      </c>
      <c r="G1743" s="2">
        <f>'Moving Avg'!F1743</f>
        <v>8.1768750000000026</v>
      </c>
      <c r="H1743" s="2">
        <f>'Moving Avg'!G1743</f>
        <v>8.4518719999999981</v>
      </c>
      <c r="I1743" s="2">
        <f>'Moving Avg'!H1743</f>
        <v>8.4144944999999982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0"/>
        <v>50</v>
      </c>
      <c r="N1743" s="8">
        <f t="shared" si="271"/>
        <v>0</v>
      </c>
      <c r="O1743" s="8">
        <f t="shared" si="272"/>
        <v>0</v>
      </c>
      <c r="P1743" s="8">
        <f t="shared" si="273"/>
        <v>16.5</v>
      </c>
      <c r="Q1743" s="9">
        <f t="shared" si="274"/>
        <v>19.975000000000001</v>
      </c>
      <c r="R1743" s="9">
        <f t="shared" si="275"/>
        <v>14.125</v>
      </c>
      <c r="S1743" s="9">
        <f t="shared" si="276"/>
        <v>14.925000000000001</v>
      </c>
      <c r="T1743" s="9">
        <f t="shared" si="277"/>
        <v>16.625</v>
      </c>
      <c r="U1743" s="8">
        <f t="shared" si="278"/>
        <v>16.341666666666669</v>
      </c>
      <c r="V1743" s="8">
        <f t="shared" si="279"/>
        <v>16.412500000000001</v>
      </c>
    </row>
    <row r="1744" spans="1:22" ht="13.5" x14ac:dyDescent="0.25">
      <c r="A1744" s="3">
        <f>RSI!A1744</f>
        <v>44554</v>
      </c>
      <c r="B1744" s="2">
        <f>RSI!B1744</f>
        <v>7.9528999999999996</v>
      </c>
      <c r="C1744" s="2">
        <f>RSI!I1744</f>
        <v>23.987828486806904</v>
      </c>
      <c r="D1744" s="2">
        <f>MACD!E1744</f>
        <v>1.2390050289351251E-2</v>
      </c>
      <c r="E1744" s="2">
        <f>MACD!F1744</f>
        <v>-1.3463768288022333E-2</v>
      </c>
      <c r="F1744" s="2">
        <f>'Moving Avg'!D1744</f>
        <v>8.0819799999999997</v>
      </c>
      <c r="G1744" s="2">
        <f>'Moving Avg'!F1744</f>
        <v>8.1685800000000022</v>
      </c>
      <c r="H1744" s="2">
        <f>'Moving Avg'!G1744</f>
        <v>8.4385999999999974</v>
      </c>
      <c r="I1744" s="2">
        <f>'Moving Avg'!H1744</f>
        <v>8.4170809999999978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0"/>
        <v>50</v>
      </c>
      <c r="N1744" s="8">
        <f t="shared" si="271"/>
        <v>0</v>
      </c>
      <c r="O1744" s="8">
        <f t="shared" si="272"/>
        <v>0</v>
      </c>
      <c r="P1744" s="8">
        <f t="shared" si="273"/>
        <v>16.5</v>
      </c>
      <c r="Q1744" s="9">
        <f t="shared" si="274"/>
        <v>19.975000000000001</v>
      </c>
      <c r="R1744" s="9">
        <f t="shared" si="275"/>
        <v>14.125</v>
      </c>
      <c r="S1744" s="9">
        <f t="shared" si="276"/>
        <v>14.925000000000001</v>
      </c>
      <c r="T1744" s="9">
        <f t="shared" si="277"/>
        <v>16.625</v>
      </c>
      <c r="U1744" s="8">
        <f t="shared" si="278"/>
        <v>16.341666666666669</v>
      </c>
      <c r="V1744" s="8">
        <f t="shared" si="279"/>
        <v>16.412500000000001</v>
      </c>
    </row>
    <row r="1745" spans="1:22" ht="13.5" x14ac:dyDescent="0.25">
      <c r="A1745" s="3">
        <f>RSI!A1745</f>
        <v>44557</v>
      </c>
      <c r="B1745" s="2">
        <f>RSI!B1745</f>
        <v>7.9253</v>
      </c>
      <c r="C1745" s="2">
        <f>RSI!I1745</f>
        <v>22.795086443643314</v>
      </c>
      <c r="D1745" s="2">
        <f>MACD!E1745</f>
        <v>3.2273186425156197E-2</v>
      </c>
      <c r="E1745" s="2">
        <f>MACD!F1745</f>
        <v>-4.3163773453866261E-3</v>
      </c>
      <c r="F1745" s="2">
        <f>'Moving Avg'!D1745</f>
        <v>8.0377399999999994</v>
      </c>
      <c r="G1745" s="2">
        <f>'Moving Avg'!F1745</f>
        <v>8.1584450000000004</v>
      </c>
      <c r="H1745" s="2">
        <f>'Moving Avg'!G1745</f>
        <v>8.4197999999999968</v>
      </c>
      <c r="I1745" s="2">
        <f>'Moving Avg'!H1745</f>
        <v>8.4194394999999975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0"/>
        <v>50</v>
      </c>
      <c r="N1745" s="8">
        <f t="shared" si="271"/>
        <v>0</v>
      </c>
      <c r="O1745" s="8">
        <f t="shared" si="272"/>
        <v>0</v>
      </c>
      <c r="P1745" s="8">
        <f t="shared" si="273"/>
        <v>16.5</v>
      </c>
      <c r="Q1745" s="9">
        <f t="shared" si="274"/>
        <v>19.975000000000001</v>
      </c>
      <c r="R1745" s="9">
        <f t="shared" si="275"/>
        <v>14.125</v>
      </c>
      <c r="S1745" s="9">
        <f t="shared" si="276"/>
        <v>14.925000000000001</v>
      </c>
      <c r="T1745" s="9">
        <f t="shared" si="277"/>
        <v>16.625</v>
      </c>
      <c r="U1745" s="8">
        <f t="shared" si="278"/>
        <v>16.341666666666669</v>
      </c>
      <c r="V1745" s="8">
        <f t="shared" si="279"/>
        <v>16.412500000000001</v>
      </c>
    </row>
    <row r="1746" spans="1:22" ht="13.5" x14ac:dyDescent="0.25">
      <c r="A1746" s="3">
        <f>RSI!A1746</f>
        <v>44558</v>
      </c>
      <c r="B1746" s="2">
        <f>RSI!B1746</f>
        <v>8.0175000000000001</v>
      </c>
      <c r="C1746" s="2">
        <f>RSI!I1746</f>
        <v>34.509954638647983</v>
      </c>
      <c r="D1746" s="2">
        <f>MACD!E1746</f>
        <v>4.5429795233264514E-2</v>
      </c>
      <c r="E1746" s="2">
        <f>MACD!F1746</f>
        <v>5.6328571703436019E-3</v>
      </c>
      <c r="F1746" s="2">
        <f>'Moving Avg'!D1746</f>
        <v>8.0119399999999992</v>
      </c>
      <c r="G1746" s="2">
        <f>'Moving Avg'!F1746</f>
        <v>8.1529200000000017</v>
      </c>
      <c r="H1746" s="2">
        <f>'Moving Avg'!G1746</f>
        <v>8.4026599999999974</v>
      </c>
      <c r="I1746" s="2">
        <f>'Moving Avg'!H1746</f>
        <v>8.422078499999996</v>
      </c>
      <c r="J1746" s="6" t="str">
        <f>OBV!F1746</f>
        <v>BULLISH</v>
      </c>
      <c r="K1746" s="6" t="str">
        <f>OBV!G1746</f>
        <v>NEUTRAL</v>
      </c>
      <c r="L1746" s="6" t="str">
        <f>OBV!H1746</f>
        <v>BULLISH DIVERGENCE</v>
      </c>
      <c r="M1746" s="8">
        <f t="shared" si="270"/>
        <v>25</v>
      </c>
      <c r="N1746" s="8">
        <f t="shared" si="271"/>
        <v>0</v>
      </c>
      <c r="O1746" s="8">
        <f t="shared" si="272"/>
        <v>0</v>
      </c>
      <c r="P1746" s="8">
        <f t="shared" si="273"/>
        <v>66.5</v>
      </c>
      <c r="Q1746" s="9">
        <f t="shared" si="274"/>
        <v>18.725000000000001</v>
      </c>
      <c r="R1746" s="9">
        <f t="shared" si="275"/>
        <v>21.625</v>
      </c>
      <c r="S1746" s="9">
        <f t="shared" si="276"/>
        <v>33.674999999999997</v>
      </c>
      <c r="T1746" s="9">
        <f t="shared" si="277"/>
        <v>22.875</v>
      </c>
      <c r="U1746" s="8">
        <f t="shared" si="278"/>
        <v>24.675000000000001</v>
      </c>
      <c r="V1746" s="8">
        <f t="shared" si="279"/>
        <v>24.225000000000001</v>
      </c>
    </row>
    <row r="1747" spans="1:22" ht="13.5" x14ac:dyDescent="0.25">
      <c r="A1747" s="3">
        <f>RSI!A1747</f>
        <v>44559</v>
      </c>
      <c r="B1747" s="2">
        <f>RSI!B1747</f>
        <v>8.0175000000000001</v>
      </c>
      <c r="C1747" s="2">
        <f>RSI!I1747</f>
        <v>34.509954638647983</v>
      </c>
      <c r="D1747" s="2">
        <f>MACD!E1747</f>
        <v>5.3388622131544494E-2</v>
      </c>
      <c r="E1747" s="2">
        <f>MACD!F1747</f>
        <v>1.5184010162583781E-2</v>
      </c>
      <c r="F1747" s="2">
        <f>'Moving Avg'!D1747</f>
        <v>7.9861399999999989</v>
      </c>
      <c r="G1747" s="2">
        <f>'Moving Avg'!F1747</f>
        <v>8.1473950000000013</v>
      </c>
      <c r="H1747" s="2">
        <f>'Moving Avg'!G1747</f>
        <v>8.3855199999999961</v>
      </c>
      <c r="I1747" s="2">
        <f>'Moving Avg'!H1747</f>
        <v>8.4242659999999958</v>
      </c>
      <c r="J1747" s="6" t="str">
        <f>OBV!F1747</f>
        <v>BULLISH</v>
      </c>
      <c r="K1747" s="6" t="str">
        <f>OBV!G1747</f>
        <v>NEUTRAL</v>
      </c>
      <c r="L1747" s="6" t="str">
        <f>OBV!H1747</f>
        <v>BULLISH DIVERGENCE</v>
      </c>
      <c r="M1747" s="8">
        <f t="shared" si="270"/>
        <v>25</v>
      </c>
      <c r="N1747" s="8">
        <f t="shared" si="271"/>
        <v>0</v>
      </c>
      <c r="O1747" s="8">
        <f t="shared" si="272"/>
        <v>0</v>
      </c>
      <c r="P1747" s="8">
        <f t="shared" si="273"/>
        <v>66.5</v>
      </c>
      <c r="Q1747" s="9">
        <f t="shared" si="274"/>
        <v>18.725000000000001</v>
      </c>
      <c r="R1747" s="9">
        <f t="shared" si="275"/>
        <v>21.625</v>
      </c>
      <c r="S1747" s="9">
        <f t="shared" si="276"/>
        <v>33.674999999999997</v>
      </c>
      <c r="T1747" s="9">
        <f t="shared" si="277"/>
        <v>22.875</v>
      </c>
      <c r="U1747" s="8">
        <f t="shared" si="278"/>
        <v>24.675000000000001</v>
      </c>
      <c r="V1747" s="8">
        <f t="shared" si="279"/>
        <v>24.225000000000001</v>
      </c>
    </row>
    <row r="1748" spans="1:22" ht="13.5" x14ac:dyDescent="0.25">
      <c r="A1748" s="3">
        <f>RSI!A1748</f>
        <v>44560</v>
      </c>
      <c r="B1748" s="2">
        <f>RSI!B1748</f>
        <v>8.1096000000000004</v>
      </c>
      <c r="C1748" s="2">
        <f>RSI!I1748</f>
        <v>44.301170209703542</v>
      </c>
      <c r="D1748" s="2">
        <f>MACD!E1748</f>
        <v>5.4293815603056572E-2</v>
      </c>
      <c r="E1748" s="2">
        <f>MACD!F1748</f>
        <v>2.3005971250678339E-2</v>
      </c>
      <c r="F1748" s="2">
        <f>'Moving Avg'!D1748</f>
        <v>8.0045599999999997</v>
      </c>
      <c r="G1748" s="2">
        <f>'Moving Avg'!F1748</f>
        <v>8.1464750000000006</v>
      </c>
      <c r="H1748" s="2">
        <f>'Moving Avg'!G1748</f>
        <v>8.3689319999999956</v>
      </c>
      <c r="I1748" s="2">
        <f>'Moving Avg'!H1748</f>
        <v>8.427365499999997</v>
      </c>
      <c r="J1748" s="6" t="str">
        <f>OBV!F1748</f>
        <v>BULLISH</v>
      </c>
      <c r="K1748" s="6" t="str">
        <f>OBV!G1748</f>
        <v>NEUTRAL</v>
      </c>
      <c r="L1748" s="6" t="str">
        <f>OBV!H1748</f>
        <v>CONFIRMED BULLISH</v>
      </c>
      <c r="M1748" s="8">
        <f t="shared" si="270"/>
        <v>25</v>
      </c>
      <c r="N1748" s="8">
        <f t="shared" si="271"/>
        <v>0</v>
      </c>
      <c r="O1748" s="8">
        <f t="shared" si="272"/>
        <v>0</v>
      </c>
      <c r="P1748" s="8">
        <f t="shared" si="273"/>
        <v>83.5</v>
      </c>
      <c r="Q1748" s="9">
        <f t="shared" si="274"/>
        <v>21.274999999999999</v>
      </c>
      <c r="R1748" s="9">
        <f t="shared" si="275"/>
        <v>25.875</v>
      </c>
      <c r="S1748" s="9">
        <f t="shared" si="276"/>
        <v>41.325000000000003</v>
      </c>
      <c r="T1748" s="9">
        <f t="shared" si="277"/>
        <v>27.125</v>
      </c>
      <c r="U1748" s="8">
        <f t="shared" si="278"/>
        <v>29.491666666666664</v>
      </c>
      <c r="V1748" s="8">
        <f t="shared" si="279"/>
        <v>28.9</v>
      </c>
    </row>
    <row r="1749" spans="1:22" ht="13.5" x14ac:dyDescent="0.25">
      <c r="A1749" s="3">
        <f>RSI!A1749</f>
        <v>44561</v>
      </c>
      <c r="B1749" s="2">
        <f>RSI!B1749</f>
        <v>8.1096000000000004</v>
      </c>
      <c r="C1749" s="2">
        <f>RSI!I1749</f>
        <v>44.301170209703542</v>
      </c>
      <c r="D1749" s="2">
        <f>MACD!E1749</f>
        <v>4.8342684384406809E-2</v>
      </c>
      <c r="E1749" s="2">
        <f>MACD!F1749</f>
        <v>2.8073313877424032E-2</v>
      </c>
      <c r="F1749" s="2">
        <f>'Moving Avg'!D1749</f>
        <v>8.0359000000000016</v>
      </c>
      <c r="G1749" s="2">
        <f>'Moving Avg'!F1749</f>
        <v>8.139565000000001</v>
      </c>
      <c r="H1749" s="2">
        <f>'Moving Avg'!G1749</f>
        <v>8.3558459999999979</v>
      </c>
      <c r="I1749" s="2">
        <f>'Moving Avg'!H1749</f>
        <v>8.4296074999999959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  <c r="M1749" s="8">
        <f t="shared" si="270"/>
        <v>25</v>
      </c>
      <c r="N1749" s="8">
        <f t="shared" si="271"/>
        <v>0</v>
      </c>
      <c r="O1749" s="8">
        <f t="shared" si="272"/>
        <v>0</v>
      </c>
      <c r="P1749" s="8">
        <f t="shared" si="273"/>
        <v>83.5</v>
      </c>
      <c r="Q1749" s="9">
        <f t="shared" si="274"/>
        <v>21.274999999999999</v>
      </c>
      <c r="R1749" s="9">
        <f t="shared" si="275"/>
        <v>25.875</v>
      </c>
      <c r="S1749" s="9">
        <f t="shared" si="276"/>
        <v>41.325000000000003</v>
      </c>
      <c r="T1749" s="9">
        <f t="shared" si="277"/>
        <v>27.125</v>
      </c>
      <c r="U1749" s="8">
        <f t="shared" si="278"/>
        <v>29.491666666666664</v>
      </c>
      <c r="V1749" s="8">
        <f t="shared" si="279"/>
        <v>28.9</v>
      </c>
    </row>
    <row r="1750" spans="1:22" ht="13.5" x14ac:dyDescent="0.25">
      <c r="A1750" s="3">
        <f>RSI!A1750</f>
        <v>44564</v>
      </c>
      <c r="B1750" s="2">
        <f>RSI!B1750</f>
        <v>8.1096000000000004</v>
      </c>
      <c r="C1750" s="2">
        <f>RSI!I1750</f>
        <v>44.301170209703542</v>
      </c>
      <c r="D1750" s="2">
        <f>MACD!E1750</f>
        <v>4.2239174918121236E-2</v>
      </c>
      <c r="E1750" s="2">
        <f>MACD!F1750</f>
        <v>3.0906486085563477E-2</v>
      </c>
      <c r="F1750" s="2">
        <f>'Moving Avg'!D1750</f>
        <v>8.0727599999999988</v>
      </c>
      <c r="G1750" s="2">
        <f>'Moving Avg'!F1750</f>
        <v>8.1326550000000015</v>
      </c>
      <c r="H1750" s="2">
        <f>'Moving Avg'!G1750</f>
        <v>8.3411019999999994</v>
      </c>
      <c r="I1750" s="2">
        <f>'Moving Avg'!H1750</f>
        <v>8.4318944999999967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  <c r="M1750" s="8">
        <f t="shared" si="270"/>
        <v>25</v>
      </c>
      <c r="N1750" s="8">
        <f t="shared" si="271"/>
        <v>0</v>
      </c>
      <c r="O1750" s="8">
        <f t="shared" si="272"/>
        <v>0</v>
      </c>
      <c r="P1750" s="8">
        <f t="shared" si="273"/>
        <v>83.5</v>
      </c>
      <c r="Q1750" s="9">
        <f t="shared" si="274"/>
        <v>21.274999999999999</v>
      </c>
      <c r="R1750" s="9">
        <f t="shared" si="275"/>
        <v>25.875</v>
      </c>
      <c r="S1750" s="9">
        <f t="shared" si="276"/>
        <v>41.325000000000003</v>
      </c>
      <c r="T1750" s="9">
        <f t="shared" si="277"/>
        <v>27.125</v>
      </c>
      <c r="U1750" s="8">
        <f t="shared" si="278"/>
        <v>29.491666666666664</v>
      </c>
      <c r="V1750" s="8">
        <f t="shared" si="279"/>
        <v>28.9</v>
      </c>
    </row>
    <row r="1751" spans="1:22" ht="13.5" x14ac:dyDescent="0.25">
      <c r="A1751" s="3">
        <f>RSI!A1751</f>
        <v>44565</v>
      </c>
      <c r="B1751" s="2">
        <f>RSI!B1751</f>
        <v>8.1096000000000004</v>
      </c>
      <c r="C1751" s="2">
        <f>RSI!I1751</f>
        <v>44.301170209703542</v>
      </c>
      <c r="D1751" s="2">
        <f>MACD!E1751</f>
        <v>3.7396377758856403E-2</v>
      </c>
      <c r="E1751" s="2">
        <f>MACD!F1751</f>
        <v>3.2204464420222061E-2</v>
      </c>
      <c r="F1751" s="2">
        <f>'Moving Avg'!D1751</f>
        <v>8.0911799999999996</v>
      </c>
      <c r="G1751" s="2">
        <f>'Moving Avg'!F1751</f>
        <v>8.1257450000000002</v>
      </c>
      <c r="H1751" s="2">
        <f>'Moving Avg'!G1751</f>
        <v>8.326725999999999</v>
      </c>
      <c r="I1751" s="2">
        <f>'Moving Avg'!H1751</f>
        <v>8.4343619999999984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  <c r="M1751" s="8">
        <f t="shared" si="270"/>
        <v>25</v>
      </c>
      <c r="N1751" s="8">
        <f t="shared" si="271"/>
        <v>0</v>
      </c>
      <c r="O1751" s="8">
        <f t="shared" si="272"/>
        <v>0</v>
      </c>
      <c r="P1751" s="8">
        <f t="shared" si="273"/>
        <v>83.5</v>
      </c>
      <c r="Q1751" s="9">
        <f t="shared" si="274"/>
        <v>21.274999999999999</v>
      </c>
      <c r="R1751" s="9">
        <f t="shared" si="275"/>
        <v>25.875</v>
      </c>
      <c r="S1751" s="9">
        <f t="shared" si="276"/>
        <v>41.325000000000003</v>
      </c>
      <c r="T1751" s="9">
        <f t="shared" si="277"/>
        <v>27.125</v>
      </c>
      <c r="U1751" s="8">
        <f t="shared" si="278"/>
        <v>29.491666666666664</v>
      </c>
      <c r="V1751" s="8">
        <f t="shared" si="279"/>
        <v>28.9</v>
      </c>
    </row>
    <row r="1752" spans="1:22" ht="13.5" x14ac:dyDescent="0.25">
      <c r="A1752" s="3">
        <f>RSI!A1752</f>
        <v>44566</v>
      </c>
      <c r="B1752" s="2">
        <f>RSI!B1752</f>
        <v>8.1556999999999995</v>
      </c>
      <c r="C1752" s="2">
        <f>RSI!I1752</f>
        <v>49.394897168443272</v>
      </c>
      <c r="D1752" s="2">
        <f>MACD!E1752</f>
        <v>3.0181691918876652E-2</v>
      </c>
      <c r="E1752" s="2">
        <f>MACD!F1752</f>
        <v>3.1799909919952983E-2</v>
      </c>
      <c r="F1752" s="2">
        <f>'Moving Avg'!D1752</f>
        <v>8.1188199999999995</v>
      </c>
      <c r="G1752" s="2">
        <f>'Moving Avg'!F1752</f>
        <v>8.121599999999999</v>
      </c>
      <c r="H1752" s="2">
        <f>'Moving Avg'!G1752</f>
        <v>8.3147459999999995</v>
      </c>
      <c r="I1752" s="2">
        <f>'Moving Avg'!H1752</f>
        <v>8.4370599999999971</v>
      </c>
      <c r="J1752" s="6" t="str">
        <f>OBV!F1752</f>
        <v>BULLISH</v>
      </c>
      <c r="K1752" s="6" t="str">
        <f>OBV!G1752</f>
        <v>NEUTRAL</v>
      </c>
      <c r="L1752" s="6" t="str">
        <f>OBV!H1752</f>
        <v>CONFIRMED BULLISH</v>
      </c>
      <c r="M1752" s="8">
        <f t="shared" si="270"/>
        <v>25</v>
      </c>
      <c r="N1752" s="8">
        <f t="shared" si="271"/>
        <v>45</v>
      </c>
      <c r="O1752" s="8">
        <f t="shared" si="272"/>
        <v>0</v>
      </c>
      <c r="P1752" s="8">
        <f t="shared" si="273"/>
        <v>83.5</v>
      </c>
      <c r="Q1752" s="9">
        <f t="shared" si="274"/>
        <v>37.024999999999999</v>
      </c>
      <c r="R1752" s="9">
        <f t="shared" si="275"/>
        <v>34.875</v>
      </c>
      <c r="S1752" s="9">
        <f t="shared" si="276"/>
        <v>48.075000000000003</v>
      </c>
      <c r="T1752" s="9">
        <f t="shared" si="277"/>
        <v>38.375</v>
      </c>
      <c r="U1752" s="8">
        <f t="shared" si="278"/>
        <v>39.991666666666667</v>
      </c>
      <c r="V1752" s="8">
        <f t="shared" si="279"/>
        <v>39.587500000000006</v>
      </c>
    </row>
    <row r="1753" spans="1:22" ht="13.5" x14ac:dyDescent="0.25">
      <c r="A1753" s="3">
        <f>RSI!A1753</f>
        <v>44567</v>
      </c>
      <c r="B1753" s="2">
        <f>RSI!B1753</f>
        <v>8.1556999999999995</v>
      </c>
      <c r="C1753" s="2">
        <f>RSI!I1753</f>
        <v>49.394897168443272</v>
      </c>
      <c r="D1753" s="2">
        <f>MACD!E1753</f>
        <v>4.2342122218119727E-3</v>
      </c>
      <c r="E1753" s="2">
        <f>MACD!F1753</f>
        <v>2.6286770380324783E-2</v>
      </c>
      <c r="F1753" s="2">
        <f>'Moving Avg'!D1753</f>
        <v>8.1280399999999986</v>
      </c>
      <c r="G1753" s="2">
        <f>'Moving Avg'!F1753</f>
        <v>8.117915</v>
      </c>
      <c r="H1753" s="2">
        <f>'Moving Avg'!G1753</f>
        <v>8.3029499999999992</v>
      </c>
      <c r="I1753" s="2">
        <f>'Moving Avg'!H1753</f>
        <v>8.4397579999999977</v>
      </c>
      <c r="J1753" s="6" t="str">
        <f>OBV!F1753</f>
        <v>BULLISH</v>
      </c>
      <c r="K1753" s="6" t="str">
        <f>OBV!G1753</f>
        <v>NEUTRAL</v>
      </c>
      <c r="L1753" s="6" t="str">
        <f>OBV!H1753</f>
        <v>CONFIRMED BULLISH</v>
      </c>
      <c r="M1753" s="8">
        <f t="shared" si="270"/>
        <v>25</v>
      </c>
      <c r="N1753" s="8">
        <f t="shared" si="271"/>
        <v>100</v>
      </c>
      <c r="O1753" s="8">
        <f t="shared" si="272"/>
        <v>0</v>
      </c>
      <c r="P1753" s="8">
        <f t="shared" si="273"/>
        <v>83.5</v>
      </c>
      <c r="Q1753" s="9">
        <f t="shared" si="274"/>
        <v>56.274999999999999</v>
      </c>
      <c r="R1753" s="9">
        <f t="shared" si="275"/>
        <v>45.875</v>
      </c>
      <c r="S1753" s="9">
        <f t="shared" si="276"/>
        <v>56.325000000000003</v>
      </c>
      <c r="T1753" s="9">
        <f t="shared" si="277"/>
        <v>52.125</v>
      </c>
      <c r="U1753" s="8">
        <f t="shared" si="278"/>
        <v>52.82500000000001</v>
      </c>
      <c r="V1753" s="8">
        <f t="shared" si="279"/>
        <v>52.650000000000006</v>
      </c>
    </row>
    <row r="1754" spans="1:22" ht="13.5" x14ac:dyDescent="0.25">
      <c r="A1754" s="3">
        <f>RSI!A1754</f>
        <v>44568</v>
      </c>
      <c r="B1754" s="2">
        <f>RSI!B1754</f>
        <v>8.2847000000000008</v>
      </c>
      <c r="C1754" s="2">
        <f>RSI!I1754</f>
        <v>60.976608852243743</v>
      </c>
      <c r="D1754" s="2">
        <f>MACD!E1754</f>
        <v>-3.7212208762746002E-2</v>
      </c>
      <c r="E1754" s="2">
        <f>MACD!F1754</f>
        <v>1.3586974551710627E-2</v>
      </c>
      <c r="F1754" s="2">
        <f>'Moving Avg'!D1754</f>
        <v>8.1630599999999998</v>
      </c>
      <c r="G1754" s="2">
        <f>'Moving Avg'!F1754</f>
        <v>8.1206799999999983</v>
      </c>
      <c r="H1754" s="2">
        <f>'Moving Avg'!G1754</f>
        <v>8.2922600000000006</v>
      </c>
      <c r="I1754" s="2">
        <f>'Moving Avg'!H1754</f>
        <v>8.4430559999999968</v>
      </c>
      <c r="J1754" s="6" t="str">
        <f>OBV!F1754</f>
        <v>BULLISH</v>
      </c>
      <c r="K1754" s="6" t="str">
        <f>OBV!G1754</f>
        <v>NEUTRAL</v>
      </c>
      <c r="L1754" s="6" t="str">
        <f>OBV!H1754</f>
        <v>CONFIRMED BULLISH</v>
      </c>
      <c r="M1754" s="8">
        <f t="shared" si="270"/>
        <v>25</v>
      </c>
      <c r="N1754" s="8">
        <f t="shared" si="271"/>
        <v>100</v>
      </c>
      <c r="O1754" s="8">
        <f t="shared" si="272"/>
        <v>0</v>
      </c>
      <c r="P1754" s="8">
        <f t="shared" si="273"/>
        <v>83.5</v>
      </c>
      <c r="Q1754" s="9">
        <f t="shared" si="274"/>
        <v>56.274999999999999</v>
      </c>
      <c r="R1754" s="9">
        <f t="shared" si="275"/>
        <v>45.875</v>
      </c>
      <c r="S1754" s="9">
        <f t="shared" si="276"/>
        <v>56.325000000000003</v>
      </c>
      <c r="T1754" s="9">
        <f t="shared" si="277"/>
        <v>52.125</v>
      </c>
      <c r="U1754" s="8">
        <f t="shared" si="278"/>
        <v>52.82500000000001</v>
      </c>
      <c r="V1754" s="8">
        <f t="shared" si="279"/>
        <v>52.650000000000006</v>
      </c>
    </row>
    <row r="1755" spans="1:22" ht="13.5" x14ac:dyDescent="0.25">
      <c r="A1755" s="3">
        <f>RSI!A1755</f>
        <v>44571</v>
      </c>
      <c r="B1755" s="2">
        <f>RSI!B1755</f>
        <v>8.2847000000000008</v>
      </c>
      <c r="C1755" s="2">
        <f>RSI!I1755</f>
        <v>60.976608852243743</v>
      </c>
      <c r="D1755" s="2">
        <f>MACD!E1755</f>
        <v>-7.7287755588109519E-2</v>
      </c>
      <c r="E1755" s="2">
        <f>MACD!F1755</f>
        <v>-4.5879714762534028E-3</v>
      </c>
      <c r="F1755" s="2">
        <f>'Moving Avg'!D1755</f>
        <v>8.1980800000000009</v>
      </c>
      <c r="G1755" s="2">
        <f>'Moving Avg'!F1755</f>
        <v>8.1239049999999988</v>
      </c>
      <c r="H1755" s="2">
        <f>'Moving Avg'!G1755</f>
        <v>8.2830440000000003</v>
      </c>
      <c r="I1755" s="2">
        <f>'Moving Avg'!H1755</f>
        <v>8.4463539999999959</v>
      </c>
      <c r="J1755" s="6" t="str">
        <f>OBV!F1755</f>
        <v>BULLISH</v>
      </c>
      <c r="K1755" s="6" t="str">
        <f>OBV!G1755</f>
        <v>NEUTRAL</v>
      </c>
      <c r="L1755" s="6" t="str">
        <f>OBV!H1755</f>
        <v>CONFIRMED BULLISH</v>
      </c>
      <c r="M1755" s="8">
        <f t="shared" si="270"/>
        <v>25</v>
      </c>
      <c r="N1755" s="8">
        <f t="shared" si="271"/>
        <v>100</v>
      </c>
      <c r="O1755" s="8">
        <f t="shared" si="272"/>
        <v>0</v>
      </c>
      <c r="P1755" s="8">
        <f t="shared" si="273"/>
        <v>83.5</v>
      </c>
      <c r="Q1755" s="9">
        <f t="shared" si="274"/>
        <v>56.274999999999999</v>
      </c>
      <c r="R1755" s="9">
        <f t="shared" si="275"/>
        <v>45.875</v>
      </c>
      <c r="S1755" s="9">
        <f t="shared" si="276"/>
        <v>56.325000000000003</v>
      </c>
      <c r="T1755" s="9">
        <f t="shared" si="277"/>
        <v>52.125</v>
      </c>
      <c r="U1755" s="8">
        <f t="shared" si="278"/>
        <v>52.82500000000001</v>
      </c>
      <c r="V1755" s="8">
        <f t="shared" si="279"/>
        <v>52.650000000000006</v>
      </c>
    </row>
    <row r="1756" spans="1:22" ht="13.5" x14ac:dyDescent="0.25">
      <c r="A1756" s="3">
        <f>RSI!A1756</f>
        <v>44572</v>
      </c>
      <c r="B1756" s="2">
        <f>RSI!B1756</f>
        <v>8.2847000000000008</v>
      </c>
      <c r="C1756" s="2">
        <f>RSI!I1756</f>
        <v>60.976608852243743</v>
      </c>
      <c r="D1756" s="2">
        <f>MACD!E1756</f>
        <v>-9.7716315002989163E-2</v>
      </c>
      <c r="E1756" s="2">
        <f>MACD!F1756</f>
        <v>-2.3213640181600555E-2</v>
      </c>
      <c r="F1756" s="2">
        <f>'Moving Avg'!D1756</f>
        <v>8.2331000000000003</v>
      </c>
      <c r="G1756" s="2">
        <f>'Moving Avg'!F1756</f>
        <v>8.126669999999999</v>
      </c>
      <c r="H1756" s="2">
        <f>'Moving Avg'!G1756</f>
        <v>8.2725379999999991</v>
      </c>
      <c r="I1756" s="2">
        <f>'Moving Avg'!H1756</f>
        <v>8.4503289999999964</v>
      </c>
      <c r="J1756" s="6" t="str">
        <f>OBV!F1756</f>
        <v>BULLISH</v>
      </c>
      <c r="K1756" s="6" t="str">
        <f>OBV!G1756</f>
        <v>NEUTRAL</v>
      </c>
      <c r="L1756" s="6" t="str">
        <f>OBV!H1756</f>
        <v>CONFIRMED BULLISH</v>
      </c>
      <c r="M1756" s="8">
        <f t="shared" si="270"/>
        <v>25</v>
      </c>
      <c r="N1756" s="8">
        <f t="shared" si="271"/>
        <v>100</v>
      </c>
      <c r="O1756" s="8">
        <f t="shared" si="272"/>
        <v>0</v>
      </c>
      <c r="P1756" s="8">
        <f t="shared" si="273"/>
        <v>83.5</v>
      </c>
      <c r="Q1756" s="9">
        <f t="shared" si="274"/>
        <v>56.274999999999999</v>
      </c>
      <c r="R1756" s="9">
        <f t="shared" si="275"/>
        <v>45.875</v>
      </c>
      <c r="S1756" s="9">
        <f t="shared" si="276"/>
        <v>56.325000000000003</v>
      </c>
      <c r="T1756" s="9">
        <f t="shared" si="277"/>
        <v>52.125</v>
      </c>
      <c r="U1756" s="8">
        <f t="shared" si="278"/>
        <v>52.82500000000001</v>
      </c>
      <c r="V1756" s="8">
        <f t="shared" si="279"/>
        <v>52.650000000000006</v>
      </c>
    </row>
    <row r="1757" spans="1:22" ht="13.5" x14ac:dyDescent="0.25">
      <c r="A1757" s="3">
        <f>RSI!A1757</f>
        <v>44573</v>
      </c>
      <c r="B1757" s="2">
        <f>RSI!B1757</f>
        <v>8.2939000000000007</v>
      </c>
      <c r="C1757" s="2">
        <f>RSI!I1757</f>
        <v>61.75624353134873</v>
      </c>
      <c r="D1757" s="2">
        <f>MACD!E1757</f>
        <v>-0.11633451608298806</v>
      </c>
      <c r="E1757" s="2">
        <f>MACD!F1757</f>
        <v>-4.1837815361878056E-2</v>
      </c>
      <c r="F1757" s="2">
        <f>'Moving Avg'!D1757</f>
        <v>8.2607400000000002</v>
      </c>
      <c r="G1757" s="2">
        <f>'Moving Avg'!F1757</f>
        <v>8.1312749999999987</v>
      </c>
      <c r="H1757" s="2">
        <f>'Moving Avg'!G1757</f>
        <v>8.2657179999999997</v>
      </c>
      <c r="I1757" s="2">
        <f>'Moving Avg'!H1757</f>
        <v>8.4543499999999945</v>
      </c>
      <c r="J1757" s="6" t="str">
        <f>OBV!F1757</f>
        <v>BULLISH</v>
      </c>
      <c r="K1757" s="6" t="str">
        <f>OBV!G1757</f>
        <v>NEUTRAL</v>
      </c>
      <c r="L1757" s="6" t="str">
        <f>OBV!H1757</f>
        <v>CONFIRMED BULLISH</v>
      </c>
      <c r="M1757" s="8">
        <f t="shared" si="270"/>
        <v>25</v>
      </c>
      <c r="N1757" s="8">
        <f t="shared" si="271"/>
        <v>100</v>
      </c>
      <c r="O1757" s="8">
        <f t="shared" si="272"/>
        <v>0</v>
      </c>
      <c r="P1757" s="8">
        <f t="shared" si="273"/>
        <v>83.5</v>
      </c>
      <c r="Q1757" s="9">
        <f t="shared" si="274"/>
        <v>56.274999999999999</v>
      </c>
      <c r="R1757" s="9">
        <f t="shared" si="275"/>
        <v>45.875</v>
      </c>
      <c r="S1757" s="9">
        <f t="shared" si="276"/>
        <v>56.325000000000003</v>
      </c>
      <c r="T1757" s="9">
        <f t="shared" si="277"/>
        <v>52.125</v>
      </c>
      <c r="U1757" s="8">
        <f t="shared" si="278"/>
        <v>52.82500000000001</v>
      </c>
      <c r="V1757" s="8">
        <f t="shared" si="279"/>
        <v>52.650000000000006</v>
      </c>
    </row>
    <row r="1758" spans="1:22" ht="13.5" x14ac:dyDescent="0.25">
      <c r="A1758" s="3">
        <f>RSI!A1758</f>
        <v>44574</v>
      </c>
      <c r="B1758" s="2">
        <f>RSI!B1758</f>
        <v>8.2939000000000007</v>
      </c>
      <c r="C1758" s="2">
        <f>RSI!I1758</f>
        <v>61.756243531348723</v>
      </c>
      <c r="D1758" s="2">
        <f>MACD!E1758</f>
        <v>-0.11857630307064682</v>
      </c>
      <c r="E1758" s="2">
        <f>MACD!F1758</f>
        <v>-5.7185512903631816E-2</v>
      </c>
      <c r="F1758" s="2">
        <f>'Moving Avg'!D1758</f>
        <v>8.2883800000000001</v>
      </c>
      <c r="G1758" s="2">
        <f>'Moving Avg'!F1758</f>
        <v>8.1358800000000002</v>
      </c>
      <c r="H1758" s="2">
        <f>'Moving Avg'!G1758</f>
        <v>8.2552119999999984</v>
      </c>
      <c r="I1758" s="2">
        <f>'Moving Avg'!H1758</f>
        <v>8.4581449999999947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  <c r="M1758" s="8">
        <f t="shared" si="270"/>
        <v>25</v>
      </c>
      <c r="N1758" s="8">
        <f t="shared" si="271"/>
        <v>100</v>
      </c>
      <c r="O1758" s="8">
        <f t="shared" si="272"/>
        <v>0</v>
      </c>
      <c r="P1758" s="8">
        <f t="shared" si="273"/>
        <v>83.5</v>
      </c>
      <c r="Q1758" s="9">
        <f t="shared" si="274"/>
        <v>56.274999999999999</v>
      </c>
      <c r="R1758" s="9">
        <f t="shared" si="275"/>
        <v>45.875</v>
      </c>
      <c r="S1758" s="9">
        <f t="shared" si="276"/>
        <v>56.325000000000003</v>
      </c>
      <c r="T1758" s="9">
        <f t="shared" si="277"/>
        <v>52.125</v>
      </c>
      <c r="U1758" s="8">
        <f t="shared" si="278"/>
        <v>52.82500000000001</v>
      </c>
      <c r="V1758" s="8">
        <f t="shared" si="279"/>
        <v>52.650000000000006</v>
      </c>
    </row>
    <row r="1759" spans="1:22" ht="13.5" x14ac:dyDescent="0.25">
      <c r="A1759" s="3">
        <f>RSI!A1759</f>
        <v>44575</v>
      </c>
      <c r="B1759" s="2">
        <f>RSI!B1759</f>
        <v>8.2939000000000007</v>
      </c>
      <c r="C1759" s="2">
        <f>RSI!I1759</f>
        <v>61.75624353134873</v>
      </c>
      <c r="D1759" s="2">
        <f>MACD!E1759</f>
        <v>-0.1210816768863836</v>
      </c>
      <c r="E1759" s="2">
        <f>MACD!F1759</f>
        <v>-6.9964745700182185E-2</v>
      </c>
      <c r="F1759" s="2">
        <f>'Moving Avg'!D1759</f>
        <v>8.2902200000000015</v>
      </c>
      <c r="G1759" s="2">
        <f>'Moving Avg'!F1759</f>
        <v>8.1427899999999998</v>
      </c>
      <c r="H1759" s="2">
        <f>'Moving Avg'!G1759</f>
        <v>8.244705999999999</v>
      </c>
      <c r="I1759" s="2">
        <f>'Moving Avg'!H1759</f>
        <v>8.4617594999999941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  <c r="M1759" s="8">
        <f t="shared" si="270"/>
        <v>25</v>
      </c>
      <c r="N1759" s="8">
        <f t="shared" si="271"/>
        <v>100</v>
      </c>
      <c r="O1759" s="8">
        <f t="shared" si="272"/>
        <v>0</v>
      </c>
      <c r="P1759" s="8">
        <f t="shared" si="273"/>
        <v>83.5</v>
      </c>
      <c r="Q1759" s="9">
        <f t="shared" si="274"/>
        <v>56.274999999999999</v>
      </c>
      <c r="R1759" s="9">
        <f t="shared" si="275"/>
        <v>45.875</v>
      </c>
      <c r="S1759" s="9">
        <f t="shared" si="276"/>
        <v>56.325000000000003</v>
      </c>
      <c r="T1759" s="9">
        <f t="shared" si="277"/>
        <v>52.125</v>
      </c>
      <c r="U1759" s="8">
        <f t="shared" si="278"/>
        <v>52.82500000000001</v>
      </c>
      <c r="V1759" s="8">
        <f t="shared" si="279"/>
        <v>52.650000000000006</v>
      </c>
    </row>
    <row r="1760" spans="1:22" ht="13.5" x14ac:dyDescent="0.25">
      <c r="A1760" s="3">
        <f>RSI!A1760</f>
        <v>44578</v>
      </c>
      <c r="B1760" s="2">
        <f>RSI!B1760</f>
        <v>8.2018000000000004</v>
      </c>
      <c r="C1760" s="2">
        <f>RSI!I1760</f>
        <v>49.412910879386821</v>
      </c>
      <c r="D1760" s="2">
        <f>MACD!E1760</f>
        <v>-0.11694279110798433</v>
      </c>
      <c r="E1760" s="2">
        <f>MACD!F1760</f>
        <v>-7.9360354781742623E-2</v>
      </c>
      <c r="F1760" s="2">
        <f>'Moving Avg'!D1760</f>
        <v>8.2736400000000003</v>
      </c>
      <c r="G1760" s="2">
        <f>'Moving Avg'!F1760</f>
        <v>8.1455549999999999</v>
      </c>
      <c r="H1760" s="2">
        <f>'Moving Avg'!G1760</f>
        <v>8.2327259999999995</v>
      </c>
      <c r="I1760" s="2">
        <f>'Moving Avg'!H1760</f>
        <v>8.4647334999999941</v>
      </c>
      <c r="J1760" s="6" t="str">
        <f>OBV!F1760</f>
        <v>BULLISH</v>
      </c>
      <c r="K1760" s="6" t="str">
        <f>OBV!G1760</f>
        <v>NEUTRAL</v>
      </c>
      <c r="L1760" s="6" t="str">
        <f>OBV!H1760</f>
        <v>BULLISH DIVERGENCE</v>
      </c>
      <c r="M1760" s="8">
        <f t="shared" si="270"/>
        <v>25</v>
      </c>
      <c r="N1760" s="8">
        <f t="shared" si="271"/>
        <v>100</v>
      </c>
      <c r="O1760" s="8">
        <f t="shared" si="272"/>
        <v>0</v>
      </c>
      <c r="P1760" s="8">
        <f t="shared" si="273"/>
        <v>66.5</v>
      </c>
      <c r="Q1760" s="9">
        <f t="shared" si="274"/>
        <v>53.725000000000001</v>
      </c>
      <c r="R1760" s="9">
        <f t="shared" si="275"/>
        <v>41.625</v>
      </c>
      <c r="S1760" s="9">
        <f t="shared" si="276"/>
        <v>48.674999999999997</v>
      </c>
      <c r="T1760" s="9">
        <f t="shared" si="277"/>
        <v>47.875</v>
      </c>
      <c r="U1760" s="8">
        <f t="shared" si="278"/>
        <v>48.008333333333326</v>
      </c>
      <c r="V1760" s="8">
        <f t="shared" si="279"/>
        <v>47.974999999999994</v>
      </c>
    </row>
    <row r="1761" spans="1:22" ht="13.5" x14ac:dyDescent="0.25">
      <c r="A1761" s="3">
        <f>RSI!A1761</f>
        <v>44579</v>
      </c>
      <c r="B1761" s="2">
        <f>RSI!B1761</f>
        <v>8.2018000000000004</v>
      </c>
      <c r="C1761" s="2">
        <f>RSI!I1761</f>
        <v>49.412910879386821</v>
      </c>
      <c r="D1761" s="2">
        <f>MACD!E1761</f>
        <v>-0.11341810520059958</v>
      </c>
      <c r="E1761" s="2">
        <f>MACD!F1761</f>
        <v>-8.6171904865514029E-2</v>
      </c>
      <c r="F1761" s="2">
        <f>'Moving Avg'!D1761</f>
        <v>8.2570599999999992</v>
      </c>
      <c r="G1761" s="2">
        <f>'Moving Avg'!F1761</f>
        <v>8.14832</v>
      </c>
      <c r="H1761" s="2">
        <f>'Moving Avg'!G1761</f>
        <v>8.2207459999999983</v>
      </c>
      <c r="I1761" s="2">
        <f>'Moving Avg'!H1761</f>
        <v>8.4677074999999942</v>
      </c>
      <c r="J1761" s="6" t="str">
        <f>OBV!F1761</f>
        <v>BULLISH</v>
      </c>
      <c r="K1761" s="6" t="str">
        <f>OBV!G1761</f>
        <v>NEUTRAL</v>
      </c>
      <c r="L1761" s="6" t="str">
        <f>OBV!H1761</f>
        <v>BULLISH DIVERGENCE</v>
      </c>
      <c r="M1761" s="8">
        <f t="shared" si="270"/>
        <v>25</v>
      </c>
      <c r="N1761" s="8">
        <f t="shared" si="271"/>
        <v>100</v>
      </c>
      <c r="O1761" s="8">
        <f t="shared" si="272"/>
        <v>0</v>
      </c>
      <c r="P1761" s="8">
        <f t="shared" si="273"/>
        <v>66.5</v>
      </c>
      <c r="Q1761" s="9">
        <f t="shared" si="274"/>
        <v>53.725000000000001</v>
      </c>
      <c r="R1761" s="9">
        <f t="shared" si="275"/>
        <v>41.625</v>
      </c>
      <c r="S1761" s="9">
        <f t="shared" si="276"/>
        <v>48.674999999999997</v>
      </c>
      <c r="T1761" s="9">
        <f t="shared" si="277"/>
        <v>47.875</v>
      </c>
      <c r="U1761" s="8">
        <f t="shared" si="278"/>
        <v>48.008333333333326</v>
      </c>
      <c r="V1761" s="8">
        <f t="shared" si="279"/>
        <v>47.974999999999994</v>
      </c>
    </row>
    <row r="1762" spans="1:22" ht="13.5" x14ac:dyDescent="0.25">
      <c r="A1762" s="3">
        <f>RSI!A1762</f>
        <v>44580</v>
      </c>
      <c r="B1762" s="2">
        <f>RSI!B1762</f>
        <v>8.2018000000000004</v>
      </c>
      <c r="C1762" s="2">
        <f>RSI!I1762</f>
        <v>49.412910879386821</v>
      </c>
      <c r="D1762" s="2">
        <f>MACD!E1762</f>
        <v>-0.10332248968683011</v>
      </c>
      <c r="E1762" s="2">
        <f>MACD!F1762</f>
        <v>-8.9602021829777251E-2</v>
      </c>
      <c r="F1762" s="2">
        <f>'Moving Avg'!D1762</f>
        <v>8.2386400000000002</v>
      </c>
      <c r="G1762" s="2">
        <f>'Moving Avg'!F1762</f>
        <v>8.1510849999999984</v>
      </c>
      <c r="H1762" s="2">
        <f>'Moving Avg'!G1762</f>
        <v>8.2106099999999991</v>
      </c>
      <c r="I1762" s="2">
        <f>'Moving Avg'!H1762</f>
        <v>8.4706814999999942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  <c r="M1762" s="8">
        <f t="shared" si="270"/>
        <v>25</v>
      </c>
      <c r="N1762" s="8">
        <f t="shared" si="271"/>
        <v>45</v>
      </c>
      <c r="O1762" s="8">
        <f t="shared" si="272"/>
        <v>0</v>
      </c>
      <c r="P1762" s="8">
        <f t="shared" si="273"/>
        <v>16.5</v>
      </c>
      <c r="Q1762" s="9">
        <f t="shared" si="274"/>
        <v>26.975000000000001</v>
      </c>
      <c r="R1762" s="9">
        <f t="shared" si="275"/>
        <v>18.125</v>
      </c>
      <c r="S1762" s="9">
        <f t="shared" si="276"/>
        <v>17.925000000000001</v>
      </c>
      <c r="T1762" s="9">
        <f t="shared" si="277"/>
        <v>21.625</v>
      </c>
      <c r="U1762" s="8">
        <f t="shared" si="278"/>
        <v>21.008333333333336</v>
      </c>
      <c r="V1762" s="8">
        <f t="shared" si="279"/>
        <v>21.162500000000001</v>
      </c>
    </row>
    <row r="1763" spans="1:22" ht="13.5" x14ac:dyDescent="0.25">
      <c r="A1763" s="3">
        <f>RSI!A1763</f>
        <v>44581</v>
      </c>
      <c r="B1763" s="2">
        <f>RSI!B1763</f>
        <v>8.2939000000000007</v>
      </c>
      <c r="C1763" s="2">
        <f>RSI!I1763</f>
        <v>59.518510657327333</v>
      </c>
      <c r="D1763" s="2">
        <f>MACD!E1763</f>
        <v>-0.10158293349015324</v>
      </c>
      <c r="E1763" s="2">
        <f>MACD!F1763</f>
        <v>-9.1998204161852448E-2</v>
      </c>
      <c r="F1763" s="2">
        <f>'Moving Avg'!D1763</f>
        <v>8.2386400000000002</v>
      </c>
      <c r="G1763" s="2">
        <f>'Moving Avg'!F1763</f>
        <v>8.1649049999999992</v>
      </c>
      <c r="H1763" s="2">
        <f>'Moving Avg'!G1763</f>
        <v>8.2041579999999996</v>
      </c>
      <c r="I1763" s="2">
        <f>'Moving Avg'!H1763</f>
        <v>8.4741159999999933</v>
      </c>
      <c r="J1763" s="6" t="str">
        <f>OBV!F1763</f>
        <v>BEARISH</v>
      </c>
      <c r="K1763" s="6" t="str">
        <f>OBV!G1763</f>
        <v>NEUTRAL</v>
      </c>
      <c r="L1763" s="6" t="str">
        <f>OBV!H1763</f>
        <v>NEUTRAL</v>
      </c>
      <c r="M1763" s="8">
        <f t="shared" si="270"/>
        <v>25</v>
      </c>
      <c r="N1763" s="8">
        <f t="shared" si="271"/>
        <v>45</v>
      </c>
      <c r="O1763" s="8">
        <f t="shared" si="272"/>
        <v>0</v>
      </c>
      <c r="P1763" s="8">
        <f t="shared" si="273"/>
        <v>16.5</v>
      </c>
      <c r="Q1763" s="9">
        <f t="shared" si="274"/>
        <v>26.975000000000001</v>
      </c>
      <c r="R1763" s="9">
        <f t="shared" si="275"/>
        <v>18.125</v>
      </c>
      <c r="S1763" s="9">
        <f t="shared" si="276"/>
        <v>17.925000000000001</v>
      </c>
      <c r="T1763" s="9">
        <f t="shared" si="277"/>
        <v>21.625</v>
      </c>
      <c r="U1763" s="8">
        <f t="shared" si="278"/>
        <v>21.008333333333336</v>
      </c>
      <c r="V1763" s="8">
        <f t="shared" si="279"/>
        <v>21.162500000000001</v>
      </c>
    </row>
    <row r="1764" spans="1:22" ht="13.5" x14ac:dyDescent="0.25">
      <c r="A1764" s="3">
        <f>RSI!A1764</f>
        <v>44582</v>
      </c>
      <c r="B1764" s="2">
        <f>RSI!B1764</f>
        <v>8.6532999999999998</v>
      </c>
      <c r="C1764" s="2">
        <f>RSI!I1764</f>
        <v>77.993322164242727</v>
      </c>
      <c r="D1764" s="2">
        <f>MACD!E1764</f>
        <v>-0.10741339021936369</v>
      </c>
      <c r="E1764" s="2">
        <f>MACD!F1764</f>
        <v>-9.5081241373354705E-2</v>
      </c>
      <c r="F1764" s="2">
        <f>'Moving Avg'!D1764</f>
        <v>8.3105200000000004</v>
      </c>
      <c r="G1764" s="2">
        <f>'Moving Avg'!F1764</f>
        <v>8.1999250000000004</v>
      </c>
      <c r="H1764" s="2">
        <f>'Moving Avg'!G1764</f>
        <v>8.2048939999999995</v>
      </c>
      <c r="I1764" s="2">
        <f>'Moving Avg'!H1764</f>
        <v>8.4790764999999926</v>
      </c>
      <c r="J1764" s="6" t="str">
        <f>OBV!F1764</f>
        <v>BULLISH</v>
      </c>
      <c r="K1764" s="6" t="str">
        <f>OBV!G1764</f>
        <v>NEUTRAL</v>
      </c>
      <c r="L1764" s="6" t="str">
        <f>OBV!H1764</f>
        <v>CONFIRMED BULLISH</v>
      </c>
      <c r="M1764" s="8">
        <f t="shared" si="270"/>
        <v>0</v>
      </c>
      <c r="N1764" s="8">
        <f t="shared" si="271"/>
        <v>45</v>
      </c>
      <c r="O1764" s="8">
        <f t="shared" si="272"/>
        <v>0</v>
      </c>
      <c r="P1764" s="8">
        <f t="shared" si="273"/>
        <v>83.5</v>
      </c>
      <c r="Q1764" s="9">
        <f t="shared" si="274"/>
        <v>28.274999999999999</v>
      </c>
      <c r="R1764" s="9">
        <f t="shared" si="275"/>
        <v>29.875</v>
      </c>
      <c r="S1764" s="9">
        <f t="shared" si="276"/>
        <v>44.325000000000003</v>
      </c>
      <c r="T1764" s="9">
        <f t="shared" si="277"/>
        <v>32.125</v>
      </c>
      <c r="U1764" s="8">
        <f t="shared" si="278"/>
        <v>34.158333333333331</v>
      </c>
      <c r="V1764" s="8">
        <f t="shared" si="279"/>
        <v>33.65</v>
      </c>
    </row>
    <row r="1765" spans="1:22" ht="13.5" x14ac:dyDescent="0.25">
      <c r="A1765" s="3">
        <f>RSI!A1765</f>
        <v>44585</v>
      </c>
      <c r="B1765" s="2">
        <f>RSI!B1765</f>
        <v>8.3861000000000008</v>
      </c>
      <c r="C1765" s="2">
        <f>RSI!I1765</f>
        <v>57.121294582328595</v>
      </c>
      <c r="D1765" s="2">
        <f>MACD!E1765</f>
        <v>-9.5165304862257827E-2</v>
      </c>
      <c r="E1765" s="2">
        <f>MACD!F1765</f>
        <v>-9.5098054071135335E-2</v>
      </c>
      <c r="F1765" s="2">
        <f>'Moving Avg'!D1765</f>
        <v>8.3473799999999994</v>
      </c>
      <c r="G1765" s="2">
        <f>'Moving Avg'!F1765</f>
        <v>8.2229650000000003</v>
      </c>
      <c r="H1765" s="2">
        <f>'Moving Avg'!G1765</f>
        <v>8.2017620000000004</v>
      </c>
      <c r="I1765" s="2">
        <f>'Moving Avg'!H1765</f>
        <v>8.4827009999999934</v>
      </c>
      <c r="J1765" s="6" t="str">
        <f>OBV!F1765</f>
        <v>BEARISH</v>
      </c>
      <c r="K1765" s="6" t="str">
        <f>OBV!G1765</f>
        <v>NEUTRAL</v>
      </c>
      <c r="L1765" s="6" t="str">
        <f>OBV!H1765</f>
        <v>BEARISH DIVERGENCE</v>
      </c>
      <c r="M1765" s="8">
        <f t="shared" si="270"/>
        <v>25</v>
      </c>
      <c r="N1765" s="8">
        <f t="shared" si="271"/>
        <v>45</v>
      </c>
      <c r="O1765" s="8">
        <f t="shared" si="272"/>
        <v>0</v>
      </c>
      <c r="P1765" s="8">
        <f t="shared" si="273"/>
        <v>16.5</v>
      </c>
      <c r="Q1765" s="9">
        <f t="shared" si="274"/>
        <v>26.975000000000001</v>
      </c>
      <c r="R1765" s="9">
        <f t="shared" si="275"/>
        <v>18.125</v>
      </c>
      <c r="S1765" s="9">
        <f t="shared" si="276"/>
        <v>17.925000000000001</v>
      </c>
      <c r="T1765" s="9">
        <f t="shared" si="277"/>
        <v>21.625</v>
      </c>
      <c r="U1765" s="8">
        <f t="shared" si="278"/>
        <v>21.008333333333336</v>
      </c>
      <c r="V1765" s="8">
        <f t="shared" si="279"/>
        <v>21.162500000000001</v>
      </c>
    </row>
    <row r="1766" spans="1:22" ht="13.5" x14ac:dyDescent="0.25">
      <c r="A1766" s="3">
        <f>RSI!A1766</f>
        <v>44586</v>
      </c>
      <c r="B1766" s="2">
        <f>RSI!B1766</f>
        <v>8.4781999999999993</v>
      </c>
      <c r="C1766" s="2">
        <f>RSI!I1766</f>
        <v>60.995882632082562</v>
      </c>
      <c r="D1766" s="2">
        <f>MACD!E1766</f>
        <v>-9.2462499470082449E-2</v>
      </c>
      <c r="E1766" s="2">
        <f>MACD!F1766</f>
        <v>-9.4570943150924763E-2</v>
      </c>
      <c r="F1766" s="2">
        <f>'Moving Avg'!D1766</f>
        <v>8.4026600000000009</v>
      </c>
      <c r="G1766" s="2">
        <f>'Moving Avg'!F1766</f>
        <v>8.2460000000000004</v>
      </c>
      <c r="H1766" s="2">
        <f>'Moving Avg'!G1766</f>
        <v>8.2017620000000004</v>
      </c>
      <c r="I1766" s="2">
        <f>'Moving Avg'!H1766</f>
        <v>8.4867859999999933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  <c r="M1766" s="8">
        <f t="shared" si="270"/>
        <v>25</v>
      </c>
      <c r="N1766" s="8">
        <f t="shared" si="271"/>
        <v>0</v>
      </c>
      <c r="O1766" s="8">
        <f t="shared" si="272"/>
        <v>0</v>
      </c>
      <c r="P1766" s="8">
        <f t="shared" si="273"/>
        <v>83.5</v>
      </c>
      <c r="Q1766" s="9">
        <f t="shared" si="274"/>
        <v>21.274999999999999</v>
      </c>
      <c r="R1766" s="9">
        <f t="shared" si="275"/>
        <v>25.875</v>
      </c>
      <c r="S1766" s="9">
        <f t="shared" si="276"/>
        <v>41.325000000000003</v>
      </c>
      <c r="T1766" s="9">
        <f t="shared" si="277"/>
        <v>27.125</v>
      </c>
      <c r="U1766" s="8">
        <f t="shared" si="278"/>
        <v>29.491666666666664</v>
      </c>
      <c r="V1766" s="8">
        <f t="shared" si="279"/>
        <v>28.9</v>
      </c>
    </row>
    <row r="1767" spans="1:22" ht="13.5" x14ac:dyDescent="0.25">
      <c r="A1767" s="3">
        <f>RSI!A1767</f>
        <v>44587</v>
      </c>
      <c r="B1767" s="2">
        <f>RSI!B1767</f>
        <v>8.4873999999999992</v>
      </c>
      <c r="C1767" s="2">
        <f>RSI!I1767</f>
        <v>61.371379183616895</v>
      </c>
      <c r="D1767" s="2">
        <f>MACD!E1767</f>
        <v>-9.0762438271426049E-2</v>
      </c>
      <c r="E1767" s="2">
        <f>MACD!F1767</f>
        <v>-9.3809242175025037E-2</v>
      </c>
      <c r="F1767" s="2">
        <f>'Moving Avg'!D1767</f>
        <v>8.4597800000000003</v>
      </c>
      <c r="G1767" s="2">
        <f>'Moving Avg'!F1767</f>
        <v>8.2694950000000009</v>
      </c>
      <c r="H1767" s="2">
        <f>'Moving Avg'!G1767</f>
        <v>8.2037880000000012</v>
      </c>
      <c r="I1767" s="2">
        <f>'Moving Avg'!H1767</f>
        <v>8.4909169999999943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  <c r="M1767" s="8">
        <f t="shared" si="270"/>
        <v>25</v>
      </c>
      <c r="N1767" s="8">
        <f t="shared" si="271"/>
        <v>0</v>
      </c>
      <c r="O1767" s="8">
        <f t="shared" si="272"/>
        <v>0</v>
      </c>
      <c r="P1767" s="8">
        <f t="shared" si="273"/>
        <v>83.5</v>
      </c>
      <c r="Q1767" s="9">
        <f t="shared" si="274"/>
        <v>21.274999999999999</v>
      </c>
      <c r="R1767" s="9">
        <f t="shared" si="275"/>
        <v>25.875</v>
      </c>
      <c r="S1767" s="9">
        <f t="shared" si="276"/>
        <v>41.325000000000003</v>
      </c>
      <c r="T1767" s="9">
        <f t="shared" si="277"/>
        <v>27.125</v>
      </c>
      <c r="U1767" s="8">
        <f t="shared" si="278"/>
        <v>29.491666666666664</v>
      </c>
      <c r="V1767" s="8">
        <f t="shared" si="279"/>
        <v>28.9</v>
      </c>
    </row>
    <row r="1768" spans="1:22" ht="13.5" x14ac:dyDescent="0.25">
      <c r="A1768" s="3">
        <f>RSI!A1768</f>
        <v>44588</v>
      </c>
      <c r="B1768" s="2">
        <f>RSI!B1768</f>
        <v>8.6349</v>
      </c>
      <c r="C1768" s="2">
        <f>RSI!I1768</f>
        <v>66.877084157687364</v>
      </c>
      <c r="D1768" s="2">
        <f>MACD!E1768</f>
        <v>-0.10152720584203401</v>
      </c>
      <c r="E1768" s="2">
        <f>MACD!F1768</f>
        <v>-9.5352834908426831E-2</v>
      </c>
      <c r="F1768" s="2">
        <f>'Moving Avg'!D1768</f>
        <v>8.5279800000000012</v>
      </c>
      <c r="G1768" s="2">
        <f>'Moving Avg'!F1768</f>
        <v>8.2957599999999996</v>
      </c>
      <c r="H1768" s="2">
        <f>'Moving Avg'!G1768</f>
        <v>8.2124500000000005</v>
      </c>
      <c r="I1768" s="2">
        <f>'Moving Avg'!H1768</f>
        <v>8.4952889999999943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  <c r="M1768" s="8">
        <f t="shared" si="270"/>
        <v>25</v>
      </c>
      <c r="N1768" s="8">
        <f t="shared" si="271"/>
        <v>45</v>
      </c>
      <c r="O1768" s="8">
        <f t="shared" si="272"/>
        <v>50</v>
      </c>
      <c r="P1768" s="8">
        <f t="shared" si="273"/>
        <v>83.5</v>
      </c>
      <c r="Q1768" s="9">
        <f t="shared" si="274"/>
        <v>44.524999999999999</v>
      </c>
      <c r="R1768" s="9">
        <f t="shared" si="275"/>
        <v>52.375</v>
      </c>
      <c r="S1768" s="9">
        <f t="shared" si="276"/>
        <v>60.575000000000003</v>
      </c>
      <c r="T1768" s="9">
        <f t="shared" si="277"/>
        <v>50.875</v>
      </c>
      <c r="U1768" s="8">
        <f t="shared" si="278"/>
        <v>52.491666666666674</v>
      </c>
      <c r="V1768" s="8">
        <f t="shared" si="279"/>
        <v>52.087500000000006</v>
      </c>
    </row>
    <row r="1769" spans="1:22" ht="13.5" x14ac:dyDescent="0.25">
      <c r="A1769" s="3">
        <f>RSI!A1769</f>
        <v>44589</v>
      </c>
      <c r="B1769" s="2">
        <f>RSI!B1769</f>
        <v>8.5703999999999994</v>
      </c>
      <c r="C1769" s="2">
        <f>RSI!I1769</f>
        <v>62.670593592468499</v>
      </c>
      <c r="D1769" s="2">
        <f>MACD!E1769</f>
        <v>-0.10791239746183301</v>
      </c>
      <c r="E1769" s="2">
        <f>MACD!F1769</f>
        <v>-9.7864747419108084E-2</v>
      </c>
      <c r="F1769" s="2">
        <f>'Moving Avg'!D1769</f>
        <v>8.5114000000000001</v>
      </c>
      <c r="G1769" s="2">
        <f>'Moving Avg'!F1769</f>
        <v>8.3187999999999995</v>
      </c>
      <c r="H1769" s="2">
        <f>'Moving Avg'!G1769</f>
        <v>8.2133719999999997</v>
      </c>
      <c r="I1769" s="2">
        <f>'Moving Avg'!H1769</f>
        <v>8.5004664999999946</v>
      </c>
      <c r="J1769" s="6" t="str">
        <f>OBV!F1769</f>
        <v>BULLISH</v>
      </c>
      <c r="K1769" s="6" t="str">
        <f>OBV!G1769</f>
        <v>NEUTRAL</v>
      </c>
      <c r="L1769" s="6" t="str">
        <f>OBV!H1769</f>
        <v>BULLISH DIVERGENCE</v>
      </c>
      <c r="M1769" s="8">
        <f t="shared" si="270"/>
        <v>25</v>
      </c>
      <c r="N1769" s="8">
        <f t="shared" si="271"/>
        <v>45</v>
      </c>
      <c r="O1769" s="8">
        <f t="shared" si="272"/>
        <v>50</v>
      </c>
      <c r="P1769" s="8">
        <f t="shared" si="273"/>
        <v>66.5</v>
      </c>
      <c r="Q1769" s="9">
        <f t="shared" si="274"/>
        <v>41.975000000000001</v>
      </c>
      <c r="R1769" s="9">
        <f t="shared" si="275"/>
        <v>48.125</v>
      </c>
      <c r="S1769" s="9">
        <f t="shared" si="276"/>
        <v>52.924999999999997</v>
      </c>
      <c r="T1769" s="9">
        <f t="shared" si="277"/>
        <v>46.625</v>
      </c>
      <c r="U1769" s="8">
        <f t="shared" si="278"/>
        <v>47.67499999999999</v>
      </c>
      <c r="V1769" s="8">
        <f t="shared" si="279"/>
        <v>47.412499999999994</v>
      </c>
    </row>
    <row r="1770" spans="1:22" ht="13.5" x14ac:dyDescent="0.25">
      <c r="A1770" s="3">
        <f>RSI!A1770</f>
        <v>44592</v>
      </c>
      <c r="B1770" s="2">
        <f>RSI!B1770</f>
        <v>8.5611999999999995</v>
      </c>
      <c r="C1770" s="2">
        <f>RSI!I1770</f>
        <v>62.070880826047997</v>
      </c>
      <c r="D1770" s="2">
        <f>MACD!E1770</f>
        <v>-0.12832401599629861</v>
      </c>
      <c r="E1770" s="2">
        <f>MACD!F1770</f>
        <v>-0.10395660113454619</v>
      </c>
      <c r="F1770" s="2">
        <f>'Moving Avg'!D1770</f>
        <v>8.5464199999999995</v>
      </c>
      <c r="G1770" s="2">
        <f>'Moving Avg'!F1770</f>
        <v>8.3413800000000009</v>
      </c>
      <c r="H1770" s="2">
        <f>'Moving Avg'!G1770</f>
        <v>8.2187180000000009</v>
      </c>
      <c r="I1770" s="2">
        <f>'Moving Avg'!H1770</f>
        <v>8.504469999999996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  <c r="M1770" s="8">
        <f t="shared" si="270"/>
        <v>25</v>
      </c>
      <c r="N1770" s="8">
        <f t="shared" si="271"/>
        <v>100</v>
      </c>
      <c r="O1770" s="8">
        <f t="shared" si="272"/>
        <v>50</v>
      </c>
      <c r="P1770" s="8">
        <f t="shared" si="273"/>
        <v>83.5</v>
      </c>
      <c r="Q1770" s="9">
        <f t="shared" si="274"/>
        <v>63.774999999999999</v>
      </c>
      <c r="R1770" s="9">
        <f t="shared" si="275"/>
        <v>63.375</v>
      </c>
      <c r="S1770" s="9">
        <f t="shared" si="276"/>
        <v>68.825000000000003</v>
      </c>
      <c r="T1770" s="9">
        <f t="shared" si="277"/>
        <v>64.625</v>
      </c>
      <c r="U1770" s="8">
        <f t="shared" si="278"/>
        <v>65.325000000000003</v>
      </c>
      <c r="V1770" s="8">
        <f t="shared" si="279"/>
        <v>65.150000000000006</v>
      </c>
    </row>
    <row r="1771" spans="1:22" ht="13.5" x14ac:dyDescent="0.25">
      <c r="A1771" s="3">
        <f>RSI!A1771</f>
        <v>44593</v>
      </c>
      <c r="B1771" s="2">
        <f>RSI!B1771</f>
        <v>8.5703999999999994</v>
      </c>
      <c r="C1771" s="2">
        <f>RSI!I1771</f>
        <v>62.45776793483401</v>
      </c>
      <c r="D1771" s="2">
        <f>MACD!E1771</f>
        <v>-0.14763085084813099</v>
      </c>
      <c r="E1771" s="2">
        <f>MACD!F1771</f>
        <v>-0.11269145107726317</v>
      </c>
      <c r="F1771" s="2">
        <f>'Moving Avg'!D1771</f>
        <v>8.5648599999999995</v>
      </c>
      <c r="G1771" s="2">
        <f>'Moving Avg'!F1771</f>
        <v>8.3644200000000009</v>
      </c>
      <c r="H1771" s="2">
        <f>'Moving Avg'!G1771</f>
        <v>8.2279339999999994</v>
      </c>
      <c r="I1771" s="2">
        <f>'Moving Avg'!H1771</f>
        <v>8.5080684999999967</v>
      </c>
      <c r="J1771" s="6" t="str">
        <f>OBV!F1771</f>
        <v>BEARISH</v>
      </c>
      <c r="K1771" s="6" t="str">
        <f>OBV!G1771</f>
        <v>NEUTRAL</v>
      </c>
      <c r="L1771" s="6" t="str">
        <f>OBV!H1771</f>
        <v>BEARISH DIVERGENCE</v>
      </c>
      <c r="M1771" s="8">
        <f t="shared" si="270"/>
        <v>25</v>
      </c>
      <c r="N1771" s="8">
        <f t="shared" si="271"/>
        <v>100</v>
      </c>
      <c r="O1771" s="8">
        <f t="shared" si="272"/>
        <v>50</v>
      </c>
      <c r="P1771" s="8">
        <f t="shared" si="273"/>
        <v>16.5</v>
      </c>
      <c r="Q1771" s="9">
        <f t="shared" si="274"/>
        <v>53.725000000000001</v>
      </c>
      <c r="R1771" s="9">
        <f t="shared" si="275"/>
        <v>46.625</v>
      </c>
      <c r="S1771" s="9">
        <f t="shared" si="276"/>
        <v>38.674999999999997</v>
      </c>
      <c r="T1771" s="9">
        <f t="shared" si="277"/>
        <v>47.875</v>
      </c>
      <c r="U1771" s="8">
        <f t="shared" si="278"/>
        <v>46.341666666666661</v>
      </c>
      <c r="V1771" s="8">
        <f t="shared" si="279"/>
        <v>46.724999999999994</v>
      </c>
    </row>
    <row r="1772" spans="1:22" ht="13.5" x14ac:dyDescent="0.25">
      <c r="A1772" s="3">
        <f>RSI!A1772</f>
        <v>44594</v>
      </c>
      <c r="B1772" s="2">
        <f>RSI!B1772</f>
        <v>8.5703999999999994</v>
      </c>
      <c r="C1772" s="2">
        <f>RSI!I1772</f>
        <v>62.457767934834003</v>
      </c>
      <c r="D1772" s="2">
        <f>MACD!E1772</f>
        <v>-0.16527545535200794</v>
      </c>
      <c r="E1772" s="2">
        <f>MACD!F1772</f>
        <v>-0.12320825193221213</v>
      </c>
      <c r="F1772" s="2">
        <f>'Moving Avg'!D1772</f>
        <v>8.5814599999999999</v>
      </c>
      <c r="G1772" s="2">
        <f>'Moving Avg'!F1772</f>
        <v>8.385155000000001</v>
      </c>
      <c r="H1772" s="2">
        <f>'Moving Avg'!G1772</f>
        <v>8.2371499999999997</v>
      </c>
      <c r="I1772" s="2">
        <f>'Moving Avg'!H1772</f>
        <v>8.5116669999999974</v>
      </c>
      <c r="J1772" s="6" t="str">
        <f>OBV!F1772</f>
        <v>BEARISH</v>
      </c>
      <c r="K1772" s="6" t="str">
        <f>OBV!G1772</f>
        <v>NEUTRAL</v>
      </c>
      <c r="L1772" s="6" t="str">
        <f>OBV!H1772</f>
        <v>BEARISH DIVERGENCE</v>
      </c>
      <c r="M1772" s="8">
        <f t="shared" si="270"/>
        <v>25</v>
      </c>
      <c r="N1772" s="8">
        <f t="shared" si="271"/>
        <v>100</v>
      </c>
      <c r="O1772" s="8">
        <f t="shared" si="272"/>
        <v>50</v>
      </c>
      <c r="P1772" s="8">
        <f t="shared" si="273"/>
        <v>16.5</v>
      </c>
      <c r="Q1772" s="9">
        <f t="shared" si="274"/>
        <v>53.725000000000001</v>
      </c>
      <c r="R1772" s="9">
        <f t="shared" si="275"/>
        <v>46.625</v>
      </c>
      <c r="S1772" s="9">
        <f t="shared" si="276"/>
        <v>38.674999999999997</v>
      </c>
      <c r="T1772" s="9">
        <f t="shared" si="277"/>
        <v>47.875</v>
      </c>
      <c r="U1772" s="8">
        <f t="shared" si="278"/>
        <v>46.341666666666661</v>
      </c>
      <c r="V1772" s="8">
        <f t="shared" si="279"/>
        <v>46.724999999999994</v>
      </c>
    </row>
    <row r="1773" spans="1:22" ht="13.5" x14ac:dyDescent="0.25">
      <c r="A1773" s="3">
        <f>RSI!A1773</f>
        <v>44595</v>
      </c>
      <c r="B1773" s="2">
        <f>RSI!B1773</f>
        <v>8.7546999999999997</v>
      </c>
      <c r="C1773" s="2">
        <f>RSI!I1773</f>
        <v>69.650179133967328</v>
      </c>
      <c r="D1773" s="2">
        <f>MACD!E1773</f>
        <v>-0.1808992856003222</v>
      </c>
      <c r="E1773" s="2">
        <f>MACD!F1773</f>
        <v>-0.13474645866583415</v>
      </c>
      <c r="F1773" s="2">
        <f>'Moving Avg'!D1773</f>
        <v>8.6054199999999987</v>
      </c>
      <c r="G1773" s="2">
        <f>'Moving Avg'!F1773</f>
        <v>8.4151050000000023</v>
      </c>
      <c r="H1773" s="2">
        <f>'Moving Avg'!G1773</f>
        <v>8.2500520000000019</v>
      </c>
      <c r="I1773" s="2">
        <f>'Moving Avg'!H1773</f>
        <v>8.5161869999999968</v>
      </c>
      <c r="J1773" s="6" t="str">
        <f>OBV!F1773</f>
        <v>BEARISH</v>
      </c>
      <c r="K1773" s="6" t="str">
        <f>OBV!G1773</f>
        <v>NEUTRAL</v>
      </c>
      <c r="L1773" s="6" t="str">
        <f>OBV!H1773</f>
        <v>BEARISH DIVERGENCE</v>
      </c>
      <c r="M1773" s="8">
        <f t="shared" si="270"/>
        <v>25</v>
      </c>
      <c r="N1773" s="8">
        <f t="shared" si="271"/>
        <v>100</v>
      </c>
      <c r="O1773" s="8">
        <f t="shared" si="272"/>
        <v>50</v>
      </c>
      <c r="P1773" s="8">
        <f t="shared" si="273"/>
        <v>16.5</v>
      </c>
      <c r="Q1773" s="9">
        <f t="shared" si="274"/>
        <v>53.725000000000001</v>
      </c>
      <c r="R1773" s="9">
        <f t="shared" si="275"/>
        <v>46.625</v>
      </c>
      <c r="S1773" s="9">
        <f t="shared" si="276"/>
        <v>38.674999999999997</v>
      </c>
      <c r="T1773" s="9">
        <f t="shared" si="277"/>
        <v>47.875</v>
      </c>
      <c r="U1773" s="8">
        <f t="shared" si="278"/>
        <v>46.341666666666661</v>
      </c>
      <c r="V1773" s="8">
        <f t="shared" si="279"/>
        <v>46.724999999999994</v>
      </c>
    </row>
    <row r="1774" spans="1:22" ht="13.5" x14ac:dyDescent="0.25">
      <c r="A1774" s="3">
        <f>RSI!A1774</f>
        <v>44596</v>
      </c>
      <c r="B1774" s="2">
        <f>RSI!B1774</f>
        <v>8.7546999999999997</v>
      </c>
      <c r="C1774" s="2">
        <f>RSI!I1774</f>
        <v>69.650179133967313</v>
      </c>
      <c r="D1774" s="2">
        <f>MACD!E1774</f>
        <v>-0.14103762228375594</v>
      </c>
      <c r="E1774" s="2">
        <f>MACD!F1774</f>
        <v>-0.13600469138941851</v>
      </c>
      <c r="F1774" s="2">
        <f>'Moving Avg'!D1774</f>
        <v>8.6422799999999995</v>
      </c>
      <c r="G1774" s="2">
        <f>'Moving Avg'!F1774</f>
        <v>8.4386050000000008</v>
      </c>
      <c r="H1774" s="2">
        <f>'Moving Avg'!G1774</f>
        <v>8.2627700000000015</v>
      </c>
      <c r="I1774" s="2">
        <f>'Moving Avg'!H1774</f>
        <v>8.5205264999999955</v>
      </c>
      <c r="J1774" s="6" t="str">
        <f>OBV!F1774</f>
        <v>BEARISH</v>
      </c>
      <c r="K1774" s="6" t="str">
        <f>OBV!G1774</f>
        <v>NEUTRAL</v>
      </c>
      <c r="L1774" s="6" t="str">
        <f>OBV!H1774</f>
        <v>BEARISH DIVERGENCE</v>
      </c>
      <c r="M1774" s="8">
        <f t="shared" si="270"/>
        <v>25</v>
      </c>
      <c r="N1774" s="8">
        <f t="shared" si="271"/>
        <v>45</v>
      </c>
      <c r="O1774" s="8">
        <f t="shared" si="272"/>
        <v>50</v>
      </c>
      <c r="P1774" s="8">
        <f t="shared" si="273"/>
        <v>16.5</v>
      </c>
      <c r="Q1774" s="9">
        <f t="shared" si="274"/>
        <v>34.475000000000001</v>
      </c>
      <c r="R1774" s="9">
        <f t="shared" si="275"/>
        <v>35.625</v>
      </c>
      <c r="S1774" s="9">
        <f t="shared" si="276"/>
        <v>30.425000000000001</v>
      </c>
      <c r="T1774" s="9">
        <f t="shared" si="277"/>
        <v>34.125</v>
      </c>
      <c r="U1774" s="8">
        <f t="shared" si="278"/>
        <v>33.508333333333333</v>
      </c>
      <c r="V1774" s="8">
        <f t="shared" si="279"/>
        <v>33.662499999999994</v>
      </c>
    </row>
    <row r="1775" spans="1:22" ht="13.5" x14ac:dyDescent="0.25">
      <c r="A1775" s="3">
        <f>RSI!A1775</f>
        <v>44599</v>
      </c>
      <c r="B1775" s="2">
        <f>RSI!B1775</f>
        <v>8.3861000000000008</v>
      </c>
      <c r="C1775" s="2">
        <f>RSI!I1775</f>
        <v>48.221530923530928</v>
      </c>
      <c r="D1775" s="2">
        <f>MACD!E1775</f>
        <v>-0.12315925219489365</v>
      </c>
      <c r="E1775" s="2">
        <f>MACD!F1775</f>
        <v>-0.13343560355051354</v>
      </c>
      <c r="F1775" s="2">
        <f>'Moving Avg'!D1775</f>
        <v>8.6072600000000001</v>
      </c>
      <c r="G1775" s="2">
        <f>'Moving Avg'!F1775</f>
        <v>8.4436749999999989</v>
      </c>
      <c r="H1775" s="2">
        <f>'Moving Avg'!G1775</f>
        <v>8.2679320000000001</v>
      </c>
      <c r="I1775" s="2">
        <f>'Moving Avg'!H1775</f>
        <v>8.5230229999999967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  <c r="M1775" s="8">
        <f t="shared" si="270"/>
        <v>25</v>
      </c>
      <c r="N1775" s="8">
        <f t="shared" si="271"/>
        <v>0</v>
      </c>
      <c r="O1775" s="8">
        <f t="shared" si="272"/>
        <v>50</v>
      </c>
      <c r="P1775" s="8">
        <f t="shared" si="273"/>
        <v>16.5</v>
      </c>
      <c r="Q1775" s="9">
        <f t="shared" si="274"/>
        <v>18.725000000000001</v>
      </c>
      <c r="R1775" s="9">
        <f t="shared" si="275"/>
        <v>26.625</v>
      </c>
      <c r="S1775" s="9">
        <f t="shared" si="276"/>
        <v>23.675000000000001</v>
      </c>
      <c r="T1775" s="9">
        <f t="shared" si="277"/>
        <v>22.875</v>
      </c>
      <c r="U1775" s="8">
        <f t="shared" si="278"/>
        <v>23.008333333333336</v>
      </c>
      <c r="V1775" s="8">
        <f t="shared" si="279"/>
        <v>22.975000000000001</v>
      </c>
    </row>
    <row r="1776" spans="1:22" ht="13.5" x14ac:dyDescent="0.25">
      <c r="A1776" s="3">
        <f>RSI!A1776</f>
        <v>44600</v>
      </c>
      <c r="B1776" s="2">
        <f>RSI!B1776</f>
        <v>8.3861000000000008</v>
      </c>
      <c r="C1776" s="2">
        <f>RSI!I1776</f>
        <v>48.221530923530928</v>
      </c>
      <c r="D1776" s="2">
        <f>MACD!E1776</f>
        <v>-9.3579227171483481E-2</v>
      </c>
      <c r="E1776" s="2">
        <f>MACD!F1776</f>
        <v>-0.12546432827470752</v>
      </c>
      <c r="F1776" s="2">
        <f>'Moving Avg'!D1776</f>
        <v>8.5703999999999994</v>
      </c>
      <c r="G1776" s="2">
        <f>'Moving Avg'!F1776</f>
        <v>8.4487449999999988</v>
      </c>
      <c r="H1776" s="2">
        <f>'Moving Avg'!G1776</f>
        <v>8.2730940000000004</v>
      </c>
      <c r="I1776" s="2">
        <f>'Moving Avg'!H1776</f>
        <v>8.5255194999999961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  <c r="M1776" s="8">
        <f t="shared" si="270"/>
        <v>25</v>
      </c>
      <c r="N1776" s="8">
        <f t="shared" si="271"/>
        <v>0</v>
      </c>
      <c r="O1776" s="8">
        <f t="shared" si="272"/>
        <v>50</v>
      </c>
      <c r="P1776" s="8">
        <f t="shared" si="273"/>
        <v>16.5</v>
      </c>
      <c r="Q1776" s="9">
        <f t="shared" si="274"/>
        <v>18.725000000000001</v>
      </c>
      <c r="R1776" s="9">
        <f t="shared" si="275"/>
        <v>26.625</v>
      </c>
      <c r="S1776" s="9">
        <f t="shared" si="276"/>
        <v>23.675000000000001</v>
      </c>
      <c r="T1776" s="9">
        <f t="shared" si="277"/>
        <v>22.875</v>
      </c>
      <c r="U1776" s="8">
        <f t="shared" si="278"/>
        <v>23.008333333333336</v>
      </c>
      <c r="V1776" s="8">
        <f t="shared" si="279"/>
        <v>22.975000000000001</v>
      </c>
    </row>
    <row r="1777" spans="1:22" ht="13.5" x14ac:dyDescent="0.25">
      <c r="A1777" s="3">
        <f>RSI!A1777</f>
        <v>44601</v>
      </c>
      <c r="B1777" s="2">
        <f>RSI!B1777</f>
        <v>8.3861000000000008</v>
      </c>
      <c r="C1777" s="2">
        <f>RSI!I1777</f>
        <v>48.221530923530921</v>
      </c>
      <c r="D1777" s="2">
        <f>MACD!E1777</f>
        <v>-6.6872606686802172E-2</v>
      </c>
      <c r="E1777" s="2">
        <f>MACD!F1777</f>
        <v>-0.11374598395712646</v>
      </c>
      <c r="F1777" s="2">
        <f>'Moving Avg'!D1777</f>
        <v>8.5335399999999986</v>
      </c>
      <c r="G1777" s="2">
        <f>'Moving Avg'!F1777</f>
        <v>8.4533549999999984</v>
      </c>
      <c r="H1777" s="2">
        <f>'Moving Avg'!G1777</f>
        <v>8.2782560000000007</v>
      </c>
      <c r="I1777" s="2">
        <f>'Moving Avg'!H1777</f>
        <v>8.5290989999999969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  <c r="M1777" s="8">
        <f t="shared" si="270"/>
        <v>25</v>
      </c>
      <c r="N1777" s="8">
        <f t="shared" si="271"/>
        <v>0</v>
      </c>
      <c r="O1777" s="8">
        <f t="shared" si="272"/>
        <v>50</v>
      </c>
      <c r="P1777" s="8">
        <f t="shared" si="273"/>
        <v>16.5</v>
      </c>
      <c r="Q1777" s="9">
        <f t="shared" si="274"/>
        <v>18.725000000000001</v>
      </c>
      <c r="R1777" s="9">
        <f t="shared" si="275"/>
        <v>26.625</v>
      </c>
      <c r="S1777" s="9">
        <f t="shared" si="276"/>
        <v>23.675000000000001</v>
      </c>
      <c r="T1777" s="9">
        <f t="shared" si="277"/>
        <v>22.875</v>
      </c>
      <c r="U1777" s="8">
        <f t="shared" si="278"/>
        <v>23.008333333333336</v>
      </c>
      <c r="V1777" s="8">
        <f t="shared" si="279"/>
        <v>22.975000000000001</v>
      </c>
    </row>
    <row r="1778" spans="1:22" ht="13.5" x14ac:dyDescent="0.25">
      <c r="A1778" s="3">
        <f>RSI!A1778</f>
        <v>44602</v>
      </c>
      <c r="B1778" s="2">
        <f>RSI!B1778</f>
        <v>8.5703999999999994</v>
      </c>
      <c r="C1778" s="2">
        <f>RSI!I1778</f>
        <v>56.56644661248756</v>
      </c>
      <c r="D1778" s="2">
        <f>MACD!E1778</f>
        <v>-3.4991663495819836E-2</v>
      </c>
      <c r="E1778" s="2">
        <f>MACD!F1778</f>
        <v>-9.7995119864865143E-2</v>
      </c>
      <c r="F1778" s="2">
        <f>'Moving Avg'!D1778</f>
        <v>8.4966799999999996</v>
      </c>
      <c r="G1778" s="2">
        <f>'Moving Avg'!F1778</f>
        <v>8.467179999999999</v>
      </c>
      <c r="H1778" s="2">
        <f>'Moving Avg'!G1778</f>
        <v>8.2871040000000011</v>
      </c>
      <c r="I1778" s="2">
        <f>'Moving Avg'!H1778</f>
        <v>8.5340509999999981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  <c r="M1778" s="8">
        <f t="shared" si="270"/>
        <v>25</v>
      </c>
      <c r="N1778" s="8">
        <f t="shared" si="271"/>
        <v>0</v>
      </c>
      <c r="O1778" s="8">
        <f t="shared" si="272"/>
        <v>0</v>
      </c>
      <c r="P1778" s="8">
        <f t="shared" si="273"/>
        <v>16.5</v>
      </c>
      <c r="Q1778" s="9">
        <f t="shared" si="274"/>
        <v>11.225</v>
      </c>
      <c r="R1778" s="9">
        <f t="shared" si="275"/>
        <v>9.125</v>
      </c>
      <c r="S1778" s="9">
        <f t="shared" si="276"/>
        <v>11.175000000000001</v>
      </c>
      <c r="T1778" s="9">
        <f t="shared" si="277"/>
        <v>10.375</v>
      </c>
      <c r="U1778" s="8">
        <f t="shared" si="278"/>
        <v>10.508333333333335</v>
      </c>
      <c r="V1778" s="8">
        <f t="shared" si="279"/>
        <v>10.475000000000001</v>
      </c>
    </row>
    <row r="1779" spans="1:22" ht="13.5" x14ac:dyDescent="0.25">
      <c r="A1779" s="3">
        <f>RSI!A1779</f>
        <v>44603</v>
      </c>
      <c r="B1779" s="2">
        <f>RSI!B1779</f>
        <v>8.5703999999999994</v>
      </c>
      <c r="C1779" s="2">
        <f>RSI!I1779</f>
        <v>56.56644661248756</v>
      </c>
      <c r="D1779" s="2">
        <f>MACD!E1779</f>
        <v>-1.8802985343386425E-2</v>
      </c>
      <c r="E1779" s="2">
        <f>MACD!F1779</f>
        <v>-8.2156692960569405E-2</v>
      </c>
      <c r="F1779" s="2">
        <f>'Moving Avg'!D1779</f>
        <v>8.4598200000000006</v>
      </c>
      <c r="G1779" s="2">
        <f>'Moving Avg'!F1779</f>
        <v>8.4810049999999997</v>
      </c>
      <c r="H1779" s="2">
        <f>'Moving Avg'!G1779</f>
        <v>8.2935560000000006</v>
      </c>
      <c r="I1779" s="2">
        <f>'Moving Avg'!H1779</f>
        <v>8.5378749999999979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  <c r="M1779" s="8">
        <f t="shared" si="270"/>
        <v>25</v>
      </c>
      <c r="N1779" s="8">
        <f t="shared" si="271"/>
        <v>0</v>
      </c>
      <c r="O1779" s="8">
        <f t="shared" si="272"/>
        <v>0</v>
      </c>
      <c r="P1779" s="8">
        <f t="shared" si="273"/>
        <v>16.5</v>
      </c>
      <c r="Q1779" s="9">
        <f t="shared" si="274"/>
        <v>11.225</v>
      </c>
      <c r="R1779" s="9">
        <f t="shared" si="275"/>
        <v>9.125</v>
      </c>
      <c r="S1779" s="9">
        <f t="shared" si="276"/>
        <v>11.175000000000001</v>
      </c>
      <c r="T1779" s="9">
        <f t="shared" si="277"/>
        <v>10.375</v>
      </c>
      <c r="U1779" s="8">
        <f t="shared" si="278"/>
        <v>10.508333333333335</v>
      </c>
      <c r="V1779" s="8">
        <f t="shared" si="279"/>
        <v>10.475000000000001</v>
      </c>
    </row>
    <row r="1780" spans="1:22" ht="13.5" x14ac:dyDescent="0.25">
      <c r="A1780" s="3">
        <f>RSI!A1780</f>
        <v>44606</v>
      </c>
      <c r="B1780" s="2">
        <f>RSI!B1780</f>
        <v>8.5703999999999994</v>
      </c>
      <c r="C1780" s="2">
        <f>RSI!I1780</f>
        <v>56.56644661248756</v>
      </c>
      <c r="D1780" s="2">
        <f>MACD!E1780</f>
        <v>-7.3206536246051002E-3</v>
      </c>
      <c r="E1780" s="2">
        <f>MACD!F1780</f>
        <v>-6.718948509337655E-2</v>
      </c>
      <c r="F1780" s="2">
        <f>'Moving Avg'!D1780</f>
        <v>8.4966799999999996</v>
      </c>
      <c r="G1780" s="2">
        <f>'Moving Avg'!F1780</f>
        <v>8.4994350000000018</v>
      </c>
      <c r="H1780" s="2">
        <f>'Moving Avg'!G1780</f>
        <v>8.3000080000000018</v>
      </c>
      <c r="I1780" s="2">
        <f>'Moving Avg'!H1780</f>
        <v>8.5416989999999995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  <c r="M1780" s="8">
        <f t="shared" si="270"/>
        <v>25</v>
      </c>
      <c r="N1780" s="8">
        <f t="shared" si="271"/>
        <v>0</v>
      </c>
      <c r="O1780" s="8">
        <f t="shared" si="272"/>
        <v>0</v>
      </c>
      <c r="P1780" s="8">
        <f t="shared" si="273"/>
        <v>83.5</v>
      </c>
      <c r="Q1780" s="9">
        <f t="shared" si="274"/>
        <v>21.274999999999999</v>
      </c>
      <c r="R1780" s="9">
        <f t="shared" si="275"/>
        <v>25.875</v>
      </c>
      <c r="S1780" s="9">
        <f t="shared" si="276"/>
        <v>41.325000000000003</v>
      </c>
      <c r="T1780" s="9">
        <f t="shared" si="277"/>
        <v>27.125</v>
      </c>
      <c r="U1780" s="8">
        <f t="shared" si="278"/>
        <v>29.491666666666664</v>
      </c>
      <c r="V1780" s="8">
        <f t="shared" si="279"/>
        <v>28.9</v>
      </c>
    </row>
    <row r="1781" spans="1:22" ht="13.5" x14ac:dyDescent="0.25">
      <c r="A1781" s="3">
        <f>RSI!A1781</f>
        <v>44607</v>
      </c>
      <c r="B1781" s="2">
        <f>RSI!B1781</f>
        <v>8.4781999999999993</v>
      </c>
      <c r="C1781" s="2">
        <f>RSI!I1781</f>
        <v>51.391307259223588</v>
      </c>
      <c r="D1781" s="2">
        <f>MACD!E1781</f>
        <v>9.8990724071992275E-3</v>
      </c>
      <c r="E1781" s="2">
        <f>MACD!F1781</f>
        <v>-5.1771773593261398E-2</v>
      </c>
      <c r="F1781" s="2">
        <f>'Moving Avg'!D1781</f>
        <v>8.5151000000000003</v>
      </c>
      <c r="G1781" s="2">
        <f>'Moving Avg'!F1781</f>
        <v>8.5132550000000009</v>
      </c>
      <c r="H1781" s="2">
        <f>'Moving Avg'!G1781</f>
        <v>8.3046160000000011</v>
      </c>
      <c r="I1781" s="2">
        <f>'Moving Avg'!H1781</f>
        <v>8.5452874999999988</v>
      </c>
      <c r="J1781" s="6" t="str">
        <f>OBV!F1781</f>
        <v>BEARISH</v>
      </c>
      <c r="K1781" s="6" t="str">
        <f>OBV!G1781</f>
        <v>NEUTRAL</v>
      </c>
      <c r="L1781" s="6" t="str">
        <f>OBV!H1781</f>
        <v>BEARISH DIVERGENCE</v>
      </c>
      <c r="M1781" s="8">
        <f t="shared" si="270"/>
        <v>25</v>
      </c>
      <c r="N1781" s="8">
        <f t="shared" si="271"/>
        <v>0</v>
      </c>
      <c r="O1781" s="8">
        <f t="shared" si="272"/>
        <v>0</v>
      </c>
      <c r="P1781" s="8">
        <f t="shared" si="273"/>
        <v>16.5</v>
      </c>
      <c r="Q1781" s="9">
        <f t="shared" si="274"/>
        <v>11.225</v>
      </c>
      <c r="R1781" s="9">
        <f t="shared" si="275"/>
        <v>9.125</v>
      </c>
      <c r="S1781" s="9">
        <f t="shared" si="276"/>
        <v>11.175000000000001</v>
      </c>
      <c r="T1781" s="9">
        <f t="shared" si="277"/>
        <v>10.375</v>
      </c>
      <c r="U1781" s="8">
        <f t="shared" si="278"/>
        <v>10.508333333333335</v>
      </c>
      <c r="V1781" s="8">
        <f t="shared" si="279"/>
        <v>10.475000000000001</v>
      </c>
    </row>
    <row r="1782" spans="1:22" ht="13.5" x14ac:dyDescent="0.25">
      <c r="A1782" s="3">
        <f>RSI!A1782</f>
        <v>44608</v>
      </c>
      <c r="B1782" s="2">
        <f>RSI!B1782</f>
        <v>8.4781999999999993</v>
      </c>
      <c r="C1782" s="2">
        <f>RSI!I1782</f>
        <v>51.391307259223588</v>
      </c>
      <c r="D1782" s="2">
        <f>MACD!E1782</f>
        <v>2.4328213059956028E-2</v>
      </c>
      <c r="E1782" s="2">
        <f>MACD!F1782</f>
        <v>-3.6551776262617915E-2</v>
      </c>
      <c r="F1782" s="2">
        <f>'Moving Avg'!D1782</f>
        <v>8.5335199999999993</v>
      </c>
      <c r="G1782" s="2">
        <f>'Moving Avg'!F1782</f>
        <v>8.527075</v>
      </c>
      <c r="H1782" s="2">
        <f>'Moving Avg'!G1782</f>
        <v>8.3094080000000012</v>
      </c>
      <c r="I1782" s="2">
        <f>'Moving Avg'!H1782</f>
        <v>8.547974</v>
      </c>
      <c r="J1782" s="6" t="str">
        <f>OBV!F1782</f>
        <v>BEARISH</v>
      </c>
      <c r="K1782" s="6" t="str">
        <f>OBV!G1782</f>
        <v>NEUTRAL</v>
      </c>
      <c r="L1782" s="6" t="str">
        <f>OBV!H1782</f>
        <v>BEARISH DIVERGENCE</v>
      </c>
      <c r="M1782" s="8">
        <f t="shared" si="270"/>
        <v>25</v>
      </c>
      <c r="N1782" s="8">
        <f t="shared" si="271"/>
        <v>0</v>
      </c>
      <c r="O1782" s="8">
        <f t="shared" si="272"/>
        <v>0</v>
      </c>
      <c r="P1782" s="8">
        <f t="shared" si="273"/>
        <v>16.5</v>
      </c>
      <c r="Q1782" s="9">
        <f t="shared" si="274"/>
        <v>11.225</v>
      </c>
      <c r="R1782" s="9">
        <f t="shared" si="275"/>
        <v>9.125</v>
      </c>
      <c r="S1782" s="9">
        <f t="shared" si="276"/>
        <v>11.175000000000001</v>
      </c>
      <c r="T1782" s="9">
        <f t="shared" si="277"/>
        <v>10.375</v>
      </c>
      <c r="U1782" s="8">
        <f t="shared" si="278"/>
        <v>10.508333333333335</v>
      </c>
      <c r="V1782" s="8">
        <f t="shared" si="279"/>
        <v>10.475000000000001</v>
      </c>
    </row>
    <row r="1783" spans="1:22" ht="13.5" x14ac:dyDescent="0.25">
      <c r="A1783" s="3">
        <f>RSI!A1783</f>
        <v>44609</v>
      </c>
      <c r="B1783" s="2">
        <f>RSI!B1783</f>
        <v>8.4781999999999993</v>
      </c>
      <c r="C1783" s="2">
        <f>RSI!I1783</f>
        <v>51.391307259223588</v>
      </c>
      <c r="D1783" s="2">
        <f>MACD!E1783</f>
        <v>6.4760409149037912E-2</v>
      </c>
      <c r="E1783" s="2">
        <f>MACD!F1783</f>
        <v>-1.6289339180286751E-2</v>
      </c>
      <c r="F1783" s="2">
        <f>'Moving Avg'!D1783</f>
        <v>8.5150800000000011</v>
      </c>
      <c r="G1783" s="2">
        <f>'Moving Avg'!F1783</f>
        <v>8.5362899999999993</v>
      </c>
      <c r="H1783" s="2">
        <f>'Moving Avg'!G1783</f>
        <v>8.3143840000000004</v>
      </c>
      <c r="I1783" s="2">
        <f>'Moving Avg'!H1783</f>
        <v>8.5497579999999989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  <c r="M1783" s="8">
        <f t="shared" si="270"/>
        <v>25</v>
      </c>
      <c r="N1783" s="8">
        <f t="shared" si="271"/>
        <v>0</v>
      </c>
      <c r="O1783" s="8">
        <f t="shared" si="272"/>
        <v>0</v>
      </c>
      <c r="P1783" s="8">
        <f t="shared" si="273"/>
        <v>16.5</v>
      </c>
      <c r="Q1783" s="9">
        <f t="shared" si="274"/>
        <v>11.225</v>
      </c>
      <c r="R1783" s="9">
        <f t="shared" si="275"/>
        <v>9.125</v>
      </c>
      <c r="S1783" s="9">
        <f t="shared" si="276"/>
        <v>11.175000000000001</v>
      </c>
      <c r="T1783" s="9">
        <f t="shared" si="277"/>
        <v>10.375</v>
      </c>
      <c r="U1783" s="8">
        <f t="shared" si="278"/>
        <v>10.508333333333335</v>
      </c>
      <c r="V1783" s="8">
        <f t="shared" si="279"/>
        <v>10.475000000000001</v>
      </c>
    </row>
    <row r="1784" spans="1:22" ht="13.5" x14ac:dyDescent="0.25">
      <c r="A1784" s="3">
        <f>RSI!A1784</f>
        <v>44610</v>
      </c>
      <c r="B1784" s="2">
        <f>RSI!B1784</f>
        <v>8.4781999999999993</v>
      </c>
      <c r="C1784" s="2">
        <f>RSI!I1784</f>
        <v>51.391307259223588</v>
      </c>
      <c r="D1784" s="2">
        <f>MACD!E1784</f>
        <v>9.8851042447904547E-2</v>
      </c>
      <c r="E1784" s="2">
        <f>MACD!F1784</f>
        <v>6.7387371453515102E-3</v>
      </c>
      <c r="F1784" s="2">
        <f>'Moving Avg'!D1784</f>
        <v>8.4966400000000011</v>
      </c>
      <c r="G1784" s="2">
        <f>'Moving Avg'!F1784</f>
        <v>8.5275349999999968</v>
      </c>
      <c r="H1784" s="2">
        <f>'Moving Avg'!G1784</f>
        <v>8.3193600000000014</v>
      </c>
      <c r="I1784" s="2">
        <f>'Moving Avg'!H1784</f>
        <v>8.5515419999999978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  <c r="M1784" s="8">
        <f t="shared" si="270"/>
        <v>25</v>
      </c>
      <c r="N1784" s="8">
        <f t="shared" si="271"/>
        <v>0</v>
      </c>
      <c r="O1784" s="8">
        <f t="shared" si="272"/>
        <v>0</v>
      </c>
      <c r="P1784" s="8">
        <f t="shared" si="273"/>
        <v>16.5</v>
      </c>
      <c r="Q1784" s="9">
        <f t="shared" si="274"/>
        <v>11.225</v>
      </c>
      <c r="R1784" s="9">
        <f t="shared" si="275"/>
        <v>9.125</v>
      </c>
      <c r="S1784" s="9">
        <f t="shared" si="276"/>
        <v>11.175000000000001</v>
      </c>
      <c r="T1784" s="9">
        <f t="shared" si="277"/>
        <v>10.375</v>
      </c>
      <c r="U1784" s="8">
        <f t="shared" si="278"/>
        <v>10.508333333333335</v>
      </c>
      <c r="V1784" s="8">
        <f t="shared" si="279"/>
        <v>10.475000000000001</v>
      </c>
    </row>
    <row r="1785" spans="1:22" ht="13.5" x14ac:dyDescent="0.25">
      <c r="A1785" s="3">
        <f>RSI!A1785</f>
        <v>44613</v>
      </c>
      <c r="B1785" s="2">
        <f>RSI!B1785</f>
        <v>8.4781999999999993</v>
      </c>
      <c r="C1785" s="2">
        <f>RSI!I1785</f>
        <v>51.391307259223588</v>
      </c>
      <c r="D1785" s="2">
        <f>MACD!E1785</f>
        <v>7.0877025317978237E-2</v>
      </c>
      <c r="E1785" s="2">
        <f>MACD!F1785</f>
        <v>1.9566394779876858E-2</v>
      </c>
      <c r="F1785" s="2">
        <f>'Moving Avg'!D1785</f>
        <v>8.4781999999999993</v>
      </c>
      <c r="G1785" s="2">
        <f>'Moving Avg'!F1785</f>
        <v>8.5321399999999965</v>
      </c>
      <c r="H1785" s="2">
        <f>'Moving Avg'!G1785</f>
        <v>8.3245200000000015</v>
      </c>
      <c r="I1785" s="2">
        <f>'Moving Avg'!H1785</f>
        <v>8.5533709999999985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  <c r="M1785" s="8">
        <f t="shared" si="270"/>
        <v>25</v>
      </c>
      <c r="N1785" s="8">
        <f t="shared" si="271"/>
        <v>0</v>
      </c>
      <c r="O1785" s="8">
        <f t="shared" si="272"/>
        <v>0</v>
      </c>
      <c r="P1785" s="8">
        <f t="shared" si="273"/>
        <v>16.5</v>
      </c>
      <c r="Q1785" s="9">
        <f t="shared" si="274"/>
        <v>11.225</v>
      </c>
      <c r="R1785" s="9">
        <f t="shared" si="275"/>
        <v>9.125</v>
      </c>
      <c r="S1785" s="9">
        <f t="shared" si="276"/>
        <v>11.175000000000001</v>
      </c>
      <c r="T1785" s="9">
        <f t="shared" si="277"/>
        <v>10.375</v>
      </c>
      <c r="U1785" s="8">
        <f t="shared" si="278"/>
        <v>10.508333333333335</v>
      </c>
      <c r="V1785" s="8">
        <f t="shared" si="279"/>
        <v>10.475000000000001</v>
      </c>
    </row>
    <row r="1786" spans="1:22" ht="13.5" x14ac:dyDescent="0.25">
      <c r="A1786" s="3">
        <f>RSI!A1786</f>
        <v>44614</v>
      </c>
      <c r="B1786" s="2">
        <f>RSI!B1786</f>
        <v>8.4045000000000005</v>
      </c>
      <c r="C1786" s="2">
        <f>RSI!I1786</f>
        <v>46.468818176160241</v>
      </c>
      <c r="D1786" s="2">
        <f>MACD!E1786</f>
        <v>5.2562031551591559E-2</v>
      </c>
      <c r="E1786" s="2">
        <f>MACD!F1786</f>
        <v>2.6165522134219799E-2</v>
      </c>
      <c r="F1786" s="2">
        <f>'Moving Avg'!D1786</f>
        <v>8.4634599999999995</v>
      </c>
      <c r="G1786" s="2">
        <f>'Moving Avg'!F1786</f>
        <v>8.5284549999999975</v>
      </c>
      <c r="H1786" s="2">
        <f>'Moving Avg'!G1786</f>
        <v>8.3280220000000025</v>
      </c>
      <c r="I1786" s="2">
        <f>'Moving Avg'!H1786</f>
        <v>8.5536584999999974</v>
      </c>
      <c r="J1786" s="6" t="str">
        <f>OBV!F1786</f>
        <v>BEARISH</v>
      </c>
      <c r="K1786" s="6" t="str">
        <f>OBV!G1786</f>
        <v>WEAK</v>
      </c>
      <c r="L1786" s="6" t="str">
        <f>OBV!H1786</f>
        <v>CONFIRMED BEARISH</v>
      </c>
      <c r="M1786" s="8">
        <f t="shared" si="270"/>
        <v>25</v>
      </c>
      <c r="N1786" s="8">
        <f t="shared" si="271"/>
        <v>0</v>
      </c>
      <c r="O1786" s="8">
        <f t="shared" si="272"/>
        <v>0</v>
      </c>
      <c r="P1786" s="8">
        <f t="shared" si="273"/>
        <v>0</v>
      </c>
      <c r="Q1786" s="9">
        <f t="shared" si="274"/>
        <v>8.75</v>
      </c>
      <c r="R1786" s="9">
        <f t="shared" si="275"/>
        <v>5</v>
      </c>
      <c r="S1786" s="9">
        <f t="shared" si="276"/>
        <v>3.75</v>
      </c>
      <c r="T1786" s="9">
        <f t="shared" si="277"/>
        <v>6.25</v>
      </c>
      <c r="U1786" s="8">
        <f t="shared" si="278"/>
        <v>5.833333333333333</v>
      </c>
      <c r="V1786" s="8">
        <f t="shared" si="279"/>
        <v>5.9375</v>
      </c>
    </row>
    <row r="1787" spans="1:22" ht="13.5" x14ac:dyDescent="0.25">
      <c r="A1787" s="3">
        <f>RSI!A1787</f>
        <v>44615</v>
      </c>
      <c r="B1787" s="2">
        <f>RSI!B1787</f>
        <v>8.5519999999999996</v>
      </c>
      <c r="C1787" s="2">
        <f>RSI!I1787</f>
        <v>55.628990117722211</v>
      </c>
      <c r="D1787" s="2">
        <f>MACD!E1787</f>
        <v>2.6478067414947404E-2</v>
      </c>
      <c r="E1787" s="2">
        <f>MACD!F1787</f>
        <v>2.622803119036532E-2</v>
      </c>
      <c r="F1787" s="2">
        <f>'Moving Avg'!D1787</f>
        <v>8.4782199999999985</v>
      </c>
      <c r="G1787" s="2">
        <f>'Moving Avg'!F1787</f>
        <v>8.5316849999999995</v>
      </c>
      <c r="H1787" s="2">
        <f>'Moving Avg'!G1787</f>
        <v>8.3350260000000009</v>
      </c>
      <c r="I1787" s="2">
        <f>'Moving Avg'!H1787</f>
        <v>8.5546834999999994</v>
      </c>
      <c r="J1787" s="6" t="str">
        <f>OBV!F1787</f>
        <v>BEARISH</v>
      </c>
      <c r="K1787" s="6" t="str">
        <f>OBV!G1787</f>
        <v>NEUTRAL</v>
      </c>
      <c r="L1787" s="6" t="str">
        <f>OBV!H1787</f>
        <v>BEARISH DIVERGENCE</v>
      </c>
      <c r="M1787" s="8">
        <f t="shared" si="270"/>
        <v>25</v>
      </c>
      <c r="N1787" s="8">
        <f t="shared" si="271"/>
        <v>0</v>
      </c>
      <c r="O1787" s="8">
        <f t="shared" si="272"/>
        <v>0</v>
      </c>
      <c r="P1787" s="8">
        <f t="shared" si="273"/>
        <v>16.5</v>
      </c>
      <c r="Q1787" s="9">
        <f t="shared" si="274"/>
        <v>11.225</v>
      </c>
      <c r="R1787" s="9">
        <f t="shared" si="275"/>
        <v>9.125</v>
      </c>
      <c r="S1787" s="9">
        <f t="shared" si="276"/>
        <v>11.175000000000001</v>
      </c>
      <c r="T1787" s="9">
        <f t="shared" si="277"/>
        <v>10.375</v>
      </c>
      <c r="U1787" s="8">
        <f t="shared" si="278"/>
        <v>10.508333333333335</v>
      </c>
      <c r="V1787" s="8">
        <f t="shared" si="279"/>
        <v>10.475000000000001</v>
      </c>
    </row>
    <row r="1788" spans="1:22" ht="13.5" x14ac:dyDescent="0.25">
      <c r="A1788" s="3">
        <f>RSI!A1788</f>
        <v>44616</v>
      </c>
      <c r="B1788" s="2">
        <f>RSI!B1788</f>
        <v>8.2939000000000007</v>
      </c>
      <c r="C1788" s="2">
        <f>RSI!I1788</f>
        <v>42.06474280284111</v>
      </c>
      <c r="D1788" s="2">
        <f>MACD!E1788</f>
        <v>5.1321935200595803E-2</v>
      </c>
      <c r="E1788" s="2">
        <f>MACD!F1788</f>
        <v>3.124681199241142E-2</v>
      </c>
      <c r="F1788" s="2">
        <f>'Moving Avg'!D1788</f>
        <v>8.4413599999999995</v>
      </c>
      <c r="G1788" s="2">
        <f>'Moving Avg'!F1788</f>
        <v>8.5146350000000002</v>
      </c>
      <c r="H1788" s="2">
        <f>'Moving Avg'!G1788</f>
        <v>8.3368680000000026</v>
      </c>
      <c r="I1788" s="2">
        <f>'Moving Avg'!H1788</f>
        <v>8.5531999999999968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  <c r="M1788" s="8">
        <f t="shared" si="270"/>
        <v>25</v>
      </c>
      <c r="N1788" s="8">
        <f t="shared" si="271"/>
        <v>0</v>
      </c>
      <c r="O1788" s="8">
        <f t="shared" si="272"/>
        <v>0</v>
      </c>
      <c r="P1788" s="8">
        <f t="shared" si="273"/>
        <v>16.5</v>
      </c>
      <c r="Q1788" s="9">
        <f t="shared" si="274"/>
        <v>11.225</v>
      </c>
      <c r="R1788" s="9">
        <f t="shared" si="275"/>
        <v>9.125</v>
      </c>
      <c r="S1788" s="9">
        <f t="shared" si="276"/>
        <v>11.175000000000001</v>
      </c>
      <c r="T1788" s="9">
        <f t="shared" si="277"/>
        <v>10.375</v>
      </c>
      <c r="U1788" s="8">
        <f t="shared" si="278"/>
        <v>10.508333333333335</v>
      </c>
      <c r="V1788" s="8">
        <f t="shared" si="279"/>
        <v>10.475000000000001</v>
      </c>
    </row>
    <row r="1789" spans="1:22" ht="13.5" x14ac:dyDescent="0.25">
      <c r="A1789" s="3">
        <f>RSI!A1789</f>
        <v>44617</v>
      </c>
      <c r="B1789" s="2">
        <f>RSI!B1789</f>
        <v>8.4689999999999994</v>
      </c>
      <c r="C1789" s="2">
        <f>RSI!I1789</f>
        <v>50.8250832124439</v>
      </c>
      <c r="D1789" s="2">
        <f>MACD!E1789</f>
        <v>6.0382265400741986E-2</v>
      </c>
      <c r="E1789" s="2">
        <f>MACD!F1789</f>
        <v>3.7073902674077536E-2</v>
      </c>
      <c r="F1789" s="2">
        <f>'Moving Avg'!D1789</f>
        <v>8.4395199999999999</v>
      </c>
      <c r="G1789" s="2">
        <f>'Moving Avg'!F1789</f>
        <v>8.5095650000000003</v>
      </c>
      <c r="H1789" s="2">
        <f>'Moving Avg'!G1789</f>
        <v>8.3431340000000027</v>
      </c>
      <c r="I1789" s="2">
        <f>'Moving Avg'!H1789</f>
        <v>8.5520054999999982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  <c r="M1789" s="8">
        <f t="shared" si="270"/>
        <v>25</v>
      </c>
      <c r="N1789" s="8">
        <f t="shared" si="271"/>
        <v>0</v>
      </c>
      <c r="O1789" s="8">
        <f t="shared" si="272"/>
        <v>0</v>
      </c>
      <c r="P1789" s="8">
        <f t="shared" si="273"/>
        <v>16.5</v>
      </c>
      <c r="Q1789" s="9">
        <f t="shared" si="274"/>
        <v>11.225</v>
      </c>
      <c r="R1789" s="9">
        <f t="shared" si="275"/>
        <v>9.125</v>
      </c>
      <c r="S1789" s="9">
        <f t="shared" si="276"/>
        <v>11.175000000000001</v>
      </c>
      <c r="T1789" s="9">
        <f t="shared" si="277"/>
        <v>10.375</v>
      </c>
      <c r="U1789" s="8">
        <f t="shared" si="278"/>
        <v>10.508333333333335</v>
      </c>
      <c r="V1789" s="8">
        <f t="shared" si="279"/>
        <v>10.475000000000001</v>
      </c>
    </row>
    <row r="1790" spans="1:22" ht="13.5" x14ac:dyDescent="0.25">
      <c r="A1790" s="3">
        <f>RSI!A1790</f>
        <v>44620</v>
      </c>
      <c r="B1790" s="2">
        <f>RSI!B1790</f>
        <v>8.4597999999999995</v>
      </c>
      <c r="C1790" s="2">
        <f>RSI!I1790</f>
        <v>50.393919162480913</v>
      </c>
      <c r="D1790" s="2">
        <f>MACD!E1790</f>
        <v>6.8629734755264238E-2</v>
      </c>
      <c r="E1790" s="2">
        <f>MACD!F1790</f>
        <v>4.3385069090314879E-2</v>
      </c>
      <c r="F1790" s="2">
        <f>'Moving Avg'!D1790</f>
        <v>8.4358400000000007</v>
      </c>
      <c r="G1790" s="2">
        <f>'Moving Avg'!F1790</f>
        <v>8.5044950000000004</v>
      </c>
      <c r="H1790" s="2">
        <f>'Moving Avg'!G1790</f>
        <v>8.349400000000001</v>
      </c>
      <c r="I1790" s="2">
        <f>'Moving Avg'!H1790</f>
        <v>8.5514414999999993</v>
      </c>
      <c r="J1790" s="6" t="str">
        <f>OBV!F1790</f>
        <v>BEARISH</v>
      </c>
      <c r="K1790" s="6" t="str">
        <f>OBV!G1790</f>
        <v>WEAK</v>
      </c>
      <c r="L1790" s="6" t="str">
        <f>OBV!H1790</f>
        <v>CONFIRMED BEARISH</v>
      </c>
      <c r="M1790" s="8">
        <f t="shared" si="270"/>
        <v>25</v>
      </c>
      <c r="N1790" s="8">
        <f t="shared" si="271"/>
        <v>0</v>
      </c>
      <c r="O1790" s="8">
        <f t="shared" si="272"/>
        <v>0</v>
      </c>
      <c r="P1790" s="8">
        <f t="shared" si="273"/>
        <v>0</v>
      </c>
      <c r="Q1790" s="9">
        <f t="shared" si="274"/>
        <v>8.75</v>
      </c>
      <c r="R1790" s="9">
        <f t="shared" si="275"/>
        <v>5</v>
      </c>
      <c r="S1790" s="9">
        <f t="shared" si="276"/>
        <v>3.75</v>
      </c>
      <c r="T1790" s="9">
        <f t="shared" si="277"/>
        <v>6.25</v>
      </c>
      <c r="U1790" s="8">
        <f t="shared" si="278"/>
        <v>5.833333333333333</v>
      </c>
      <c r="V1790" s="8">
        <f t="shared" si="279"/>
        <v>5.9375</v>
      </c>
    </row>
    <row r="1791" spans="1:22" ht="13.5" x14ac:dyDescent="0.25">
      <c r="A1791" s="3">
        <f>RSI!A1791</f>
        <v>44621</v>
      </c>
      <c r="B1791" s="2">
        <f>RSI!B1791</f>
        <v>8.4597999999999995</v>
      </c>
      <c r="C1791" s="2">
        <f>RSI!I1791</f>
        <v>50.393919162480913</v>
      </c>
      <c r="D1791" s="2">
        <f>MACD!E1791</f>
        <v>6.1385105505898707E-2</v>
      </c>
      <c r="E1791" s="2">
        <f>MACD!F1791</f>
        <v>4.6985076373431647E-2</v>
      </c>
      <c r="F1791" s="2">
        <f>'Moving Avg'!D1791</f>
        <v>8.4469000000000012</v>
      </c>
      <c r="G1791" s="2">
        <f>'Moving Avg'!F1791</f>
        <v>8.4989650000000001</v>
      </c>
      <c r="H1791" s="2">
        <f>'Moving Avg'!G1791</f>
        <v>8.3556660000000011</v>
      </c>
      <c r="I1791" s="2">
        <f>'Moving Avg'!H1791</f>
        <v>8.5505614999999988</v>
      </c>
      <c r="J1791" s="6" t="str">
        <f>OBV!F1791</f>
        <v>BULLISH</v>
      </c>
      <c r="K1791" s="6" t="str">
        <f>OBV!G1791</f>
        <v>NEUTRAL</v>
      </c>
      <c r="L1791" s="6" t="str">
        <f>OBV!H1791</f>
        <v>CONFIRMED BULLISH</v>
      </c>
      <c r="M1791" s="8">
        <f t="shared" si="270"/>
        <v>25</v>
      </c>
      <c r="N1791" s="8">
        <f t="shared" si="271"/>
        <v>0</v>
      </c>
      <c r="O1791" s="8">
        <f t="shared" si="272"/>
        <v>0</v>
      </c>
      <c r="P1791" s="8">
        <f t="shared" si="273"/>
        <v>83.5</v>
      </c>
      <c r="Q1791" s="9">
        <f t="shared" si="274"/>
        <v>21.274999999999999</v>
      </c>
      <c r="R1791" s="9">
        <f t="shared" si="275"/>
        <v>25.875</v>
      </c>
      <c r="S1791" s="9">
        <f t="shared" si="276"/>
        <v>41.325000000000003</v>
      </c>
      <c r="T1791" s="9">
        <f t="shared" si="277"/>
        <v>27.125</v>
      </c>
      <c r="U1791" s="8">
        <f t="shared" si="278"/>
        <v>29.491666666666664</v>
      </c>
      <c r="V1791" s="8">
        <f t="shared" si="279"/>
        <v>28.9</v>
      </c>
    </row>
    <row r="1792" spans="1:22" ht="13.5" x14ac:dyDescent="0.25">
      <c r="A1792" s="3">
        <f>RSI!A1792</f>
        <v>44622</v>
      </c>
      <c r="B1792" s="2">
        <f>RSI!B1792</f>
        <v>8.2939000000000007</v>
      </c>
      <c r="C1792" s="2">
        <f>RSI!I1792</f>
        <v>42.800443001380074</v>
      </c>
      <c r="D1792" s="2">
        <f>MACD!E1792</f>
        <v>6.7508144065445919E-2</v>
      </c>
      <c r="E1792" s="2">
        <f>MACD!F1792</f>
        <v>5.1089689911834504E-2</v>
      </c>
      <c r="F1792" s="2">
        <f>'Moving Avg'!D1792</f>
        <v>8.3952800000000014</v>
      </c>
      <c r="G1792" s="2">
        <f>'Moving Avg'!F1792</f>
        <v>8.4851399999999995</v>
      </c>
      <c r="H1792" s="2">
        <f>'Moving Avg'!G1792</f>
        <v>8.3586140000000011</v>
      </c>
      <c r="I1792" s="2">
        <f>'Moving Avg'!H1792</f>
        <v>8.5496189999999999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  <c r="M1792" s="8">
        <f t="shared" si="270"/>
        <v>25</v>
      </c>
      <c r="N1792" s="8">
        <f t="shared" si="271"/>
        <v>0</v>
      </c>
      <c r="O1792" s="8">
        <f t="shared" si="272"/>
        <v>0</v>
      </c>
      <c r="P1792" s="8">
        <f t="shared" si="273"/>
        <v>16.5</v>
      </c>
      <c r="Q1792" s="9">
        <f t="shared" si="274"/>
        <v>11.225</v>
      </c>
      <c r="R1792" s="9">
        <f t="shared" si="275"/>
        <v>9.125</v>
      </c>
      <c r="S1792" s="9">
        <f t="shared" si="276"/>
        <v>11.175000000000001</v>
      </c>
      <c r="T1792" s="9">
        <f t="shared" si="277"/>
        <v>10.375</v>
      </c>
      <c r="U1792" s="8">
        <f t="shared" si="278"/>
        <v>10.508333333333335</v>
      </c>
      <c r="V1792" s="8">
        <f t="shared" si="279"/>
        <v>10.475000000000001</v>
      </c>
    </row>
    <row r="1793" spans="1:22" ht="13.5" x14ac:dyDescent="0.25">
      <c r="A1793" s="3">
        <f>RSI!A1793</f>
        <v>44623</v>
      </c>
      <c r="B1793" s="2">
        <f>RSI!B1793</f>
        <v>8.2477999999999998</v>
      </c>
      <c r="C1793" s="2">
        <f>RSI!I1793</f>
        <v>40.953747179782589</v>
      </c>
      <c r="D1793" s="2">
        <f>MACD!E1793</f>
        <v>7.705117263414607E-2</v>
      </c>
      <c r="E1793" s="2">
        <f>MACD!F1793</f>
        <v>5.6281986456296819E-2</v>
      </c>
      <c r="F1793" s="2">
        <f>'Moving Avg'!D1793</f>
        <v>8.3860599999999987</v>
      </c>
      <c r="G1793" s="2">
        <f>'Moving Avg'!F1793</f>
        <v>8.4597950000000015</v>
      </c>
      <c r="H1793" s="2">
        <f>'Moving Avg'!G1793</f>
        <v>8.3632200000000019</v>
      </c>
      <c r="I1793" s="2">
        <f>'Moving Avg'!H1793</f>
        <v>8.5482204999999993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  <c r="M1793" s="8">
        <f t="shared" si="270"/>
        <v>25</v>
      </c>
      <c r="N1793" s="8">
        <f t="shared" si="271"/>
        <v>0</v>
      </c>
      <c r="O1793" s="8">
        <f t="shared" si="272"/>
        <v>0</v>
      </c>
      <c r="P1793" s="8">
        <f t="shared" si="273"/>
        <v>16.5</v>
      </c>
      <c r="Q1793" s="9">
        <f t="shared" si="274"/>
        <v>11.225</v>
      </c>
      <c r="R1793" s="9">
        <f t="shared" si="275"/>
        <v>9.125</v>
      </c>
      <c r="S1793" s="9">
        <f t="shared" si="276"/>
        <v>11.175000000000001</v>
      </c>
      <c r="T1793" s="9">
        <f t="shared" si="277"/>
        <v>10.375</v>
      </c>
      <c r="U1793" s="8">
        <f t="shared" si="278"/>
        <v>10.508333333333335</v>
      </c>
      <c r="V1793" s="8">
        <f t="shared" si="279"/>
        <v>10.475000000000001</v>
      </c>
    </row>
    <row r="1794" spans="1:22" ht="13.5" x14ac:dyDescent="0.25">
      <c r="A1794" s="3">
        <f>RSI!A1794</f>
        <v>44624</v>
      </c>
      <c r="B1794" s="2">
        <f>RSI!B1794</f>
        <v>8.4229000000000003</v>
      </c>
      <c r="C1794" s="2">
        <f>RSI!I1794</f>
        <v>49.811459528981501</v>
      </c>
      <c r="D1794" s="2">
        <f>MACD!E1794</f>
        <v>7.3305099032594967E-2</v>
      </c>
      <c r="E1794" s="2">
        <f>MACD!F1794</f>
        <v>5.9686608971556455E-2</v>
      </c>
      <c r="F1794" s="2">
        <f>'Moving Avg'!D1794</f>
        <v>8.3768399999999996</v>
      </c>
      <c r="G1794" s="2">
        <f>'Moving Avg'!F1794</f>
        <v>8.4432050000000025</v>
      </c>
      <c r="H1794" s="2">
        <f>'Moving Avg'!G1794</f>
        <v>8.3726200000000013</v>
      </c>
      <c r="I1794" s="2">
        <f>'Moving Avg'!H1794</f>
        <v>8.5476974999999999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11.225</v>
      </c>
      <c r="R1794" s="9">
        <f t="shared" si="275"/>
        <v>9.125</v>
      </c>
      <c r="S1794" s="9">
        <f t="shared" si="276"/>
        <v>11.175000000000001</v>
      </c>
      <c r="T1794" s="9">
        <f t="shared" si="277"/>
        <v>10.375</v>
      </c>
      <c r="U1794" s="8">
        <f t="shared" si="278"/>
        <v>10.508333333333335</v>
      </c>
      <c r="V1794" s="8">
        <f t="shared" si="279"/>
        <v>10.475000000000001</v>
      </c>
    </row>
    <row r="1795" spans="1:22" ht="13.5" x14ac:dyDescent="0.25">
      <c r="A1795" s="3">
        <f>RSI!A1795</f>
        <v>44627</v>
      </c>
      <c r="B1795" s="2">
        <f>RSI!B1795</f>
        <v>8.3861000000000008</v>
      </c>
      <c r="C1795" s="2">
        <f>RSI!I1795</f>
        <v>48.175757694669848</v>
      </c>
      <c r="D1795" s="2">
        <f>MACD!E1795</f>
        <v>7.2890880694824745E-2</v>
      </c>
      <c r="E1795" s="2">
        <f>MACD!F1795</f>
        <v>6.2327463316210113E-2</v>
      </c>
      <c r="F1795" s="2">
        <f>'Moving Avg'!D1795</f>
        <v>8.3620999999999999</v>
      </c>
      <c r="G1795" s="2">
        <f>'Moving Avg'!F1795</f>
        <v>8.4432050000000007</v>
      </c>
      <c r="H1795" s="2">
        <f>'Moving Avg'!G1795</f>
        <v>8.3818360000000016</v>
      </c>
      <c r="I1795" s="2">
        <f>'Moving Avg'!H1795</f>
        <v>8.5472614999999994</v>
      </c>
      <c r="J1795" s="6" t="str">
        <f>OBV!F1795</f>
        <v>BULLISH</v>
      </c>
      <c r="K1795" s="6" t="str">
        <f>OBV!G1795</f>
        <v>NEUTRAL</v>
      </c>
      <c r="L1795" s="6" t="str">
        <f>OBV!H1795</f>
        <v>BULLISH DIVERGENCE</v>
      </c>
      <c r="M1795" s="8">
        <f t="shared" si="280"/>
        <v>25</v>
      </c>
      <c r="N1795" s="8">
        <f t="shared" si="281"/>
        <v>0</v>
      </c>
      <c r="O1795" s="8">
        <f t="shared" si="282"/>
        <v>0</v>
      </c>
      <c r="P1795" s="8">
        <f t="shared" si="283"/>
        <v>66.5</v>
      </c>
      <c r="Q1795" s="9">
        <f t="shared" ref="Q1795:Q1858" si="284">0.35*M1795+N1795*0.35+O1795*0.15+P1795*0.15</f>
        <v>18.725000000000001</v>
      </c>
      <c r="R1795" s="9">
        <f t="shared" ref="R1795:R1858" si="285">M1795*0.2+N1795*0.2+O1795*0.35+P1795*0.25</f>
        <v>21.625</v>
      </c>
      <c r="S1795" s="9">
        <f t="shared" ref="S1795:S1858" si="286">M1795*0.15+N1795*0.15+O1795*0.25+P1795*0.45</f>
        <v>33.674999999999997</v>
      </c>
      <c r="T1795" s="9">
        <f t="shared" ref="T1795:T1858" si="287">0.25*SUM(M1795:P1795)</f>
        <v>22.875</v>
      </c>
      <c r="U1795" s="8">
        <f t="shared" ref="U1795:U1858" si="288">SUM(Q1795:S1795)/3</f>
        <v>24.675000000000001</v>
      </c>
      <c r="V1795" s="8">
        <f t="shared" ref="V1795:V1858" si="289">SUM(Q1795:T1795)/4</f>
        <v>24.225000000000001</v>
      </c>
    </row>
    <row r="1796" spans="1:22" ht="13.5" x14ac:dyDescent="0.25">
      <c r="A1796" s="3">
        <f>RSI!A1796</f>
        <v>44628</v>
      </c>
      <c r="B1796" s="2">
        <f>RSI!B1796</f>
        <v>8.3861000000000008</v>
      </c>
      <c r="C1796" s="2">
        <f>RSI!I1796</f>
        <v>48.175757694669848</v>
      </c>
      <c r="D1796" s="2">
        <f>MACD!E1796</f>
        <v>6.1446796462158559E-2</v>
      </c>
      <c r="E1796" s="2">
        <f>MACD!F1796</f>
        <v>6.2151329945399805E-2</v>
      </c>
      <c r="F1796" s="2">
        <f>'Moving Avg'!D1796</f>
        <v>8.3473599999999983</v>
      </c>
      <c r="G1796" s="2">
        <f>'Moving Avg'!F1796</f>
        <v>8.4432050000000007</v>
      </c>
      <c r="H1796" s="2">
        <f>'Moving Avg'!G1796</f>
        <v>8.3892080000000018</v>
      </c>
      <c r="I1796" s="2">
        <f>'Moving Avg'!H1796</f>
        <v>8.5464194999999989</v>
      </c>
      <c r="J1796" s="6" t="str">
        <f>OBV!F1796</f>
        <v>BULLISH</v>
      </c>
      <c r="K1796" s="6" t="str">
        <f>OBV!G1796</f>
        <v>NEUTRAL</v>
      </c>
      <c r="L1796" s="6" t="str">
        <f>OBV!H1796</f>
        <v>BULLISH DIVERGENCE</v>
      </c>
      <c r="M1796" s="8">
        <f t="shared" si="280"/>
        <v>25</v>
      </c>
      <c r="N1796" s="8">
        <f t="shared" si="281"/>
        <v>45</v>
      </c>
      <c r="O1796" s="8">
        <f t="shared" si="282"/>
        <v>0</v>
      </c>
      <c r="P1796" s="8">
        <f t="shared" si="283"/>
        <v>66.5</v>
      </c>
      <c r="Q1796" s="9">
        <f t="shared" si="284"/>
        <v>34.475000000000001</v>
      </c>
      <c r="R1796" s="9">
        <f t="shared" si="285"/>
        <v>30.625</v>
      </c>
      <c r="S1796" s="9">
        <f t="shared" si="286"/>
        <v>40.424999999999997</v>
      </c>
      <c r="T1796" s="9">
        <f t="shared" si="287"/>
        <v>34.125</v>
      </c>
      <c r="U1796" s="8">
        <f t="shared" si="288"/>
        <v>35.174999999999997</v>
      </c>
      <c r="V1796" s="8">
        <f t="shared" si="289"/>
        <v>34.912499999999994</v>
      </c>
    </row>
    <row r="1797" spans="1:22" ht="13.5" x14ac:dyDescent="0.25">
      <c r="A1797" s="3">
        <f>RSI!A1797</f>
        <v>44629</v>
      </c>
      <c r="B1797" s="2">
        <f>RSI!B1797</f>
        <v>8.2110000000000003</v>
      </c>
      <c r="C1797" s="2">
        <f>RSI!I1797</f>
        <v>40.785085432453599</v>
      </c>
      <c r="D1797" s="2">
        <f>MACD!E1797</f>
        <v>8.765274988144256E-2</v>
      </c>
      <c r="E1797" s="2">
        <f>MACD!F1797</f>
        <v>6.7251613932608353E-2</v>
      </c>
      <c r="F1797" s="2">
        <f>'Moving Avg'!D1797</f>
        <v>8.3307800000000007</v>
      </c>
      <c r="G1797" s="2">
        <f>'Moving Avg'!F1797</f>
        <v>8.4344500000000018</v>
      </c>
      <c r="H1797" s="2">
        <f>'Moving Avg'!G1797</f>
        <v>8.3930780000000027</v>
      </c>
      <c r="I1797" s="2">
        <f>'Moving Avg'!H1797</f>
        <v>8.5447469999999992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  <c r="M1797" s="8">
        <f t="shared" si="280"/>
        <v>25</v>
      </c>
      <c r="N1797" s="8">
        <f t="shared" si="281"/>
        <v>0</v>
      </c>
      <c r="O1797" s="8">
        <f t="shared" si="282"/>
        <v>0</v>
      </c>
      <c r="P1797" s="8">
        <f t="shared" si="283"/>
        <v>16.5</v>
      </c>
      <c r="Q1797" s="9">
        <f t="shared" si="284"/>
        <v>11.225</v>
      </c>
      <c r="R1797" s="9">
        <f t="shared" si="285"/>
        <v>9.125</v>
      </c>
      <c r="S1797" s="9">
        <f t="shared" si="286"/>
        <v>11.175000000000001</v>
      </c>
      <c r="T1797" s="9">
        <f t="shared" si="287"/>
        <v>10.375</v>
      </c>
      <c r="U1797" s="8">
        <f t="shared" si="288"/>
        <v>10.508333333333335</v>
      </c>
      <c r="V1797" s="8">
        <f t="shared" si="289"/>
        <v>10.475000000000001</v>
      </c>
    </row>
    <row r="1798" spans="1:22" ht="13.5" x14ac:dyDescent="0.25">
      <c r="A1798" s="3">
        <f>RSI!A1798</f>
        <v>44630</v>
      </c>
      <c r="B1798" s="2">
        <f>RSI!B1798</f>
        <v>8.3861000000000008</v>
      </c>
      <c r="C1798" s="2">
        <f>RSI!I1798</f>
        <v>49.180969765032359</v>
      </c>
      <c r="D1798" s="2">
        <f>MACD!E1798</f>
        <v>5.8393565239780898E-2</v>
      </c>
      <c r="E1798" s="2">
        <f>MACD!F1798</f>
        <v>6.5480004194042873E-2</v>
      </c>
      <c r="F1798" s="2">
        <f>'Moving Avg'!D1798</f>
        <v>8.3584399999999999</v>
      </c>
      <c r="G1798" s="2">
        <f>'Moving Avg'!F1798</f>
        <v>8.4252350000000025</v>
      </c>
      <c r="H1798" s="2">
        <f>'Moving Avg'!G1798</f>
        <v>8.398608000000003</v>
      </c>
      <c r="I1798" s="2">
        <f>'Moving Avg'!H1798</f>
        <v>8.543904999999997</v>
      </c>
      <c r="J1798" s="6" t="str">
        <f>OBV!F1798</f>
        <v>BEARISH</v>
      </c>
      <c r="K1798" s="6" t="str">
        <f>OBV!G1798</f>
        <v>NEUTRAL</v>
      </c>
      <c r="L1798" s="6" t="str">
        <f>OBV!H1798</f>
        <v>BEARISH DIVERGENCE</v>
      </c>
      <c r="M1798" s="8">
        <f t="shared" si="280"/>
        <v>25</v>
      </c>
      <c r="N1798" s="8">
        <f t="shared" si="281"/>
        <v>45</v>
      </c>
      <c r="O1798" s="8">
        <f t="shared" si="282"/>
        <v>0</v>
      </c>
      <c r="P1798" s="8">
        <f t="shared" si="283"/>
        <v>16.5</v>
      </c>
      <c r="Q1798" s="9">
        <f t="shared" si="284"/>
        <v>26.975000000000001</v>
      </c>
      <c r="R1798" s="9">
        <f t="shared" si="285"/>
        <v>18.125</v>
      </c>
      <c r="S1798" s="9">
        <f t="shared" si="286"/>
        <v>17.925000000000001</v>
      </c>
      <c r="T1798" s="9">
        <f t="shared" si="287"/>
        <v>21.625</v>
      </c>
      <c r="U1798" s="8">
        <f t="shared" si="288"/>
        <v>21.008333333333336</v>
      </c>
      <c r="V1798" s="8">
        <f t="shared" si="289"/>
        <v>21.162500000000001</v>
      </c>
    </row>
    <row r="1799" spans="1:22" ht="13.5" x14ac:dyDescent="0.25">
      <c r="A1799" s="3">
        <f>RSI!A1799</f>
        <v>44631</v>
      </c>
      <c r="B1799" s="2">
        <f>RSI!B1799</f>
        <v>8.3861000000000008</v>
      </c>
      <c r="C1799" s="2">
        <f>RSI!I1799</f>
        <v>49.180969765032359</v>
      </c>
      <c r="D1799" s="2">
        <f>MACD!E1799</f>
        <v>6.0691998181615858E-2</v>
      </c>
      <c r="E1799" s="2">
        <f>MACD!F1799</f>
        <v>6.4522402991557468E-2</v>
      </c>
      <c r="F1799" s="2">
        <f>'Moving Avg'!D1799</f>
        <v>8.3510799999999996</v>
      </c>
      <c r="G1799" s="2">
        <f>'Moving Avg'!F1799</f>
        <v>8.4160200000000014</v>
      </c>
      <c r="H1799" s="2">
        <f>'Moving Avg'!G1799</f>
        <v>8.4041380000000032</v>
      </c>
      <c r="I1799" s="2">
        <f>'Moving Avg'!H1799</f>
        <v>8.5430174999999977</v>
      </c>
      <c r="J1799" s="6" t="str">
        <f>OBV!F1799</f>
        <v>BEARISH</v>
      </c>
      <c r="K1799" s="6" t="str">
        <f>OBV!G1799</f>
        <v>NEUTRAL</v>
      </c>
      <c r="L1799" s="6" t="str">
        <f>OBV!H1799</f>
        <v>CONFIRMED BEARISH</v>
      </c>
      <c r="M1799" s="8">
        <f t="shared" si="280"/>
        <v>25</v>
      </c>
      <c r="N1799" s="8">
        <f t="shared" si="281"/>
        <v>45</v>
      </c>
      <c r="O1799" s="8">
        <f t="shared" si="282"/>
        <v>0</v>
      </c>
      <c r="P1799" s="8">
        <f t="shared" si="283"/>
        <v>16.5</v>
      </c>
      <c r="Q1799" s="9">
        <f t="shared" si="284"/>
        <v>26.975000000000001</v>
      </c>
      <c r="R1799" s="9">
        <f t="shared" si="285"/>
        <v>18.125</v>
      </c>
      <c r="S1799" s="9">
        <f t="shared" si="286"/>
        <v>17.925000000000001</v>
      </c>
      <c r="T1799" s="9">
        <f t="shared" si="287"/>
        <v>21.625</v>
      </c>
      <c r="U1799" s="8">
        <f t="shared" si="288"/>
        <v>21.008333333333336</v>
      </c>
      <c r="V1799" s="8">
        <f t="shared" si="289"/>
        <v>21.162500000000001</v>
      </c>
    </row>
    <row r="1800" spans="1:22" ht="13.5" x14ac:dyDescent="0.25">
      <c r="A1800" s="3">
        <f>RSI!A1800</f>
        <v>44634</v>
      </c>
      <c r="B1800" s="2">
        <f>RSI!B1800</f>
        <v>8.3675999999999995</v>
      </c>
      <c r="C1800" s="2">
        <f>RSI!I1800</f>
        <v>48.341109750789762</v>
      </c>
      <c r="D1800" s="2">
        <f>MACD!E1800</f>
        <v>6.2700833128277011E-2</v>
      </c>
      <c r="E1800" s="2">
        <f>MACD!F1800</f>
        <v>6.4158089018901382E-2</v>
      </c>
      <c r="F1800" s="2">
        <f>'Moving Avg'!D1800</f>
        <v>8.3473800000000011</v>
      </c>
      <c r="G1800" s="2">
        <f>'Moving Avg'!F1800</f>
        <v>8.4058800000000016</v>
      </c>
      <c r="H1800" s="2">
        <f>'Moving Avg'!G1800</f>
        <v>8.4092980000000015</v>
      </c>
      <c r="I1800" s="2">
        <f>'Moving Avg'!H1800</f>
        <v>8.5420829999999981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  <c r="M1800" s="8">
        <f t="shared" si="280"/>
        <v>25</v>
      </c>
      <c r="N1800" s="8">
        <f t="shared" si="281"/>
        <v>45</v>
      </c>
      <c r="O1800" s="8">
        <f t="shared" si="282"/>
        <v>0</v>
      </c>
      <c r="P1800" s="8">
        <f t="shared" si="283"/>
        <v>16.5</v>
      </c>
      <c r="Q1800" s="9">
        <f t="shared" si="284"/>
        <v>26.975000000000001</v>
      </c>
      <c r="R1800" s="9">
        <f t="shared" si="285"/>
        <v>18.125</v>
      </c>
      <c r="S1800" s="9">
        <f t="shared" si="286"/>
        <v>17.925000000000001</v>
      </c>
      <c r="T1800" s="9">
        <f t="shared" si="287"/>
        <v>21.625</v>
      </c>
      <c r="U1800" s="8">
        <f t="shared" si="288"/>
        <v>21.008333333333336</v>
      </c>
      <c r="V1800" s="8">
        <f t="shared" si="289"/>
        <v>21.162500000000001</v>
      </c>
    </row>
    <row r="1801" spans="1:22" ht="13.5" x14ac:dyDescent="0.25">
      <c r="A1801" s="3">
        <f>RSI!A1801</f>
        <v>44635</v>
      </c>
      <c r="B1801" s="2">
        <f>RSI!B1801</f>
        <v>8.3675999999999995</v>
      </c>
      <c r="C1801" s="2">
        <f>RSI!I1801</f>
        <v>48.341109750789769</v>
      </c>
      <c r="D1801" s="2">
        <f>MACD!E1801</f>
        <v>6.4610879503829821E-2</v>
      </c>
      <c r="E1801" s="2">
        <f>MACD!F1801</f>
        <v>6.424864711588707E-2</v>
      </c>
      <c r="F1801" s="2">
        <f>'Moving Avg'!D1801</f>
        <v>8.3436800000000009</v>
      </c>
      <c r="G1801" s="2">
        <f>'Moving Avg'!F1801</f>
        <v>8.4003499999999995</v>
      </c>
      <c r="H1801" s="2">
        <f>'Moving Avg'!G1801</f>
        <v>8.4144580000000015</v>
      </c>
      <c r="I1801" s="2">
        <f>'Moving Avg'!H1801</f>
        <v>8.5415089999999978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  <c r="M1801" s="8">
        <f t="shared" si="280"/>
        <v>25</v>
      </c>
      <c r="N1801" s="8">
        <f t="shared" si="281"/>
        <v>0</v>
      </c>
      <c r="O1801" s="8">
        <f t="shared" si="282"/>
        <v>0</v>
      </c>
      <c r="P1801" s="8">
        <f t="shared" si="283"/>
        <v>16.5</v>
      </c>
      <c r="Q1801" s="9">
        <f t="shared" si="284"/>
        <v>11.225</v>
      </c>
      <c r="R1801" s="9">
        <f t="shared" si="285"/>
        <v>9.125</v>
      </c>
      <c r="S1801" s="9">
        <f t="shared" si="286"/>
        <v>11.175000000000001</v>
      </c>
      <c r="T1801" s="9">
        <f t="shared" si="287"/>
        <v>10.375</v>
      </c>
      <c r="U1801" s="8">
        <f t="shared" si="288"/>
        <v>10.508333333333335</v>
      </c>
      <c r="V1801" s="8">
        <f t="shared" si="289"/>
        <v>10.475000000000001</v>
      </c>
    </row>
    <row r="1802" spans="1:22" ht="13.5" x14ac:dyDescent="0.25">
      <c r="A1802" s="3">
        <f>RSI!A1802</f>
        <v>44636</v>
      </c>
      <c r="B1802" s="2">
        <f>RSI!B1802</f>
        <v>8.3675999999999995</v>
      </c>
      <c r="C1802" s="2">
        <f>RSI!I1802</f>
        <v>48.341109750789769</v>
      </c>
      <c r="D1802" s="2">
        <f>MACD!E1802</f>
        <v>4.0898683592892837E-2</v>
      </c>
      <c r="E1802" s="2">
        <f>MACD!F1802</f>
        <v>5.957865441128822E-2</v>
      </c>
      <c r="F1802" s="2">
        <f>'Moving Avg'!D1802</f>
        <v>8.375</v>
      </c>
      <c r="G1802" s="2">
        <f>'Moving Avg'!F1802</f>
        <v>8.3948200000000011</v>
      </c>
      <c r="H1802" s="2">
        <f>'Moving Avg'!G1802</f>
        <v>8.4186960000000006</v>
      </c>
      <c r="I1802" s="2">
        <f>'Moving Avg'!H1802</f>
        <v>8.5407999999999991</v>
      </c>
      <c r="J1802" s="6" t="str">
        <f>OBV!F1802</f>
        <v>BEARISH</v>
      </c>
      <c r="K1802" s="6" t="str">
        <f>OBV!G1802</f>
        <v>NEUTRAL</v>
      </c>
      <c r="L1802" s="6" t="str">
        <f>OBV!H1802</f>
        <v>BEARISH DIVERGENCE</v>
      </c>
      <c r="M1802" s="8">
        <f t="shared" si="280"/>
        <v>25</v>
      </c>
      <c r="N1802" s="8">
        <f t="shared" si="281"/>
        <v>45</v>
      </c>
      <c r="O1802" s="8">
        <f t="shared" si="282"/>
        <v>0</v>
      </c>
      <c r="P1802" s="8">
        <f t="shared" si="283"/>
        <v>16.5</v>
      </c>
      <c r="Q1802" s="9">
        <f t="shared" si="284"/>
        <v>26.975000000000001</v>
      </c>
      <c r="R1802" s="9">
        <f t="shared" si="285"/>
        <v>18.125</v>
      </c>
      <c r="S1802" s="9">
        <f t="shared" si="286"/>
        <v>17.925000000000001</v>
      </c>
      <c r="T1802" s="9">
        <f t="shared" si="287"/>
        <v>21.625</v>
      </c>
      <c r="U1802" s="8">
        <f t="shared" si="288"/>
        <v>21.008333333333336</v>
      </c>
      <c r="V1802" s="8">
        <f t="shared" si="289"/>
        <v>21.162500000000001</v>
      </c>
    </row>
    <row r="1803" spans="1:22" ht="13.5" x14ac:dyDescent="0.25">
      <c r="A1803" s="3">
        <f>RSI!A1803</f>
        <v>44637</v>
      </c>
      <c r="B1803" s="2">
        <f>RSI!B1803</f>
        <v>8.3675999999999995</v>
      </c>
      <c r="C1803" s="2">
        <f>RSI!I1803</f>
        <v>48.341109750789769</v>
      </c>
      <c r="D1803" s="2">
        <f>MACD!E1803</f>
        <v>1.392247672714042E-2</v>
      </c>
      <c r="E1803" s="2">
        <f>MACD!F1803</f>
        <v>5.0447418874458666E-2</v>
      </c>
      <c r="F1803" s="2">
        <f>'Moving Avg'!D1803</f>
        <v>8.3712999999999997</v>
      </c>
      <c r="G1803" s="2">
        <f>'Moving Avg'!F1803</f>
        <v>8.3892900000000008</v>
      </c>
      <c r="H1803" s="2">
        <f>'Moving Avg'!G1803</f>
        <v>8.4229339999999997</v>
      </c>
      <c r="I1803" s="2">
        <f>'Moving Avg'!H1803</f>
        <v>8.5400910000000003</v>
      </c>
      <c r="J1803" s="6" t="str">
        <f>OBV!F1803</f>
        <v>BEARISH</v>
      </c>
      <c r="K1803" s="6" t="str">
        <f>OBV!G1803</f>
        <v>NEUTRAL</v>
      </c>
      <c r="L1803" s="6" t="str">
        <f>OBV!H1803</f>
        <v>CONFIRMED BEARISH</v>
      </c>
      <c r="M1803" s="8">
        <f t="shared" si="280"/>
        <v>25</v>
      </c>
      <c r="N1803" s="8">
        <f t="shared" si="281"/>
        <v>100</v>
      </c>
      <c r="O1803" s="8">
        <f t="shared" si="282"/>
        <v>0</v>
      </c>
      <c r="P1803" s="8">
        <f t="shared" si="283"/>
        <v>16.5</v>
      </c>
      <c r="Q1803" s="9">
        <f t="shared" si="284"/>
        <v>46.225000000000001</v>
      </c>
      <c r="R1803" s="9">
        <f t="shared" si="285"/>
        <v>29.125</v>
      </c>
      <c r="S1803" s="9">
        <f t="shared" si="286"/>
        <v>26.175000000000001</v>
      </c>
      <c r="T1803" s="9">
        <f t="shared" si="287"/>
        <v>35.375</v>
      </c>
      <c r="U1803" s="8">
        <f t="shared" si="288"/>
        <v>33.841666666666661</v>
      </c>
      <c r="V1803" s="8">
        <f t="shared" si="289"/>
        <v>34.224999999999994</v>
      </c>
    </row>
    <row r="1804" spans="1:22" ht="13.5" x14ac:dyDescent="0.25">
      <c r="A1804" s="3">
        <f>RSI!A1804</f>
        <v>44638</v>
      </c>
      <c r="B1804" s="2">
        <f>RSI!B1804</f>
        <v>8.3675999999999995</v>
      </c>
      <c r="C1804" s="2">
        <f>RSI!I1804</f>
        <v>48.341109750789769</v>
      </c>
      <c r="D1804" s="2">
        <f>MACD!E1804</f>
        <v>1.8201830587566192E-2</v>
      </c>
      <c r="E1804" s="2">
        <f>MACD!F1804</f>
        <v>4.3998301217080177E-2</v>
      </c>
      <c r="F1804" s="2">
        <f>'Moving Avg'!D1804</f>
        <v>8.3675999999999995</v>
      </c>
      <c r="G1804" s="2">
        <f>'Moving Avg'!F1804</f>
        <v>8.3837600000000023</v>
      </c>
      <c r="H1804" s="2">
        <f>'Moving Avg'!G1804</f>
        <v>8.424591999999997</v>
      </c>
      <c r="I1804" s="2">
        <f>'Moving Avg'!H1804</f>
        <v>8.5399685000000005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  <c r="M1804" s="8">
        <f t="shared" si="280"/>
        <v>25</v>
      </c>
      <c r="N1804" s="8">
        <f t="shared" si="281"/>
        <v>100</v>
      </c>
      <c r="O1804" s="8">
        <f t="shared" si="282"/>
        <v>0</v>
      </c>
      <c r="P1804" s="8">
        <f t="shared" si="283"/>
        <v>16.5</v>
      </c>
      <c r="Q1804" s="9">
        <f t="shared" si="284"/>
        <v>46.225000000000001</v>
      </c>
      <c r="R1804" s="9">
        <f t="shared" si="285"/>
        <v>29.125</v>
      </c>
      <c r="S1804" s="9">
        <f t="shared" si="286"/>
        <v>26.175000000000001</v>
      </c>
      <c r="T1804" s="9">
        <f t="shared" si="287"/>
        <v>35.375</v>
      </c>
      <c r="U1804" s="8">
        <f t="shared" si="288"/>
        <v>33.841666666666661</v>
      </c>
      <c r="V1804" s="8">
        <f t="shared" si="289"/>
        <v>34.224999999999994</v>
      </c>
    </row>
    <row r="1805" spans="1:22" ht="13.5" x14ac:dyDescent="0.25">
      <c r="A1805" s="3">
        <f>RSI!A1805</f>
        <v>44641</v>
      </c>
      <c r="B1805" s="2">
        <f>RSI!B1805</f>
        <v>8.3675999999999995</v>
      </c>
      <c r="C1805" s="2">
        <f>RSI!I1805</f>
        <v>48.341109750789769</v>
      </c>
      <c r="D1805" s="2">
        <f>MACD!E1805</f>
        <v>1.6315833405990077E-2</v>
      </c>
      <c r="E1805" s="2">
        <f>MACD!F1805</f>
        <v>3.8461807654862158E-2</v>
      </c>
      <c r="F1805" s="2">
        <f>'Moving Avg'!D1805</f>
        <v>8.3675999999999995</v>
      </c>
      <c r="G1805" s="2">
        <f>'Moving Avg'!F1805</f>
        <v>8.3782300000000021</v>
      </c>
      <c r="H1805" s="2">
        <f>'Moving Avg'!G1805</f>
        <v>8.426249999999996</v>
      </c>
      <c r="I1805" s="2">
        <f>'Moving Avg'!H1805</f>
        <v>8.5398460000000007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  <c r="M1805" s="8">
        <f t="shared" si="280"/>
        <v>25</v>
      </c>
      <c r="N1805" s="8">
        <f t="shared" si="281"/>
        <v>100</v>
      </c>
      <c r="O1805" s="8">
        <f t="shared" si="282"/>
        <v>0</v>
      </c>
      <c r="P1805" s="8">
        <f t="shared" si="283"/>
        <v>33</v>
      </c>
      <c r="Q1805" s="9">
        <f t="shared" si="284"/>
        <v>48.7</v>
      </c>
      <c r="R1805" s="9">
        <f t="shared" si="285"/>
        <v>33.25</v>
      </c>
      <c r="S1805" s="9">
        <f t="shared" si="286"/>
        <v>33.6</v>
      </c>
      <c r="T1805" s="9">
        <f t="shared" si="287"/>
        <v>39.5</v>
      </c>
      <c r="U1805" s="8">
        <f t="shared" si="288"/>
        <v>38.516666666666673</v>
      </c>
      <c r="V1805" s="8">
        <f t="shared" si="289"/>
        <v>38.762500000000003</v>
      </c>
    </row>
    <row r="1806" spans="1:22" ht="13.5" x14ac:dyDescent="0.25">
      <c r="A1806" s="3">
        <f>RSI!A1806</f>
        <v>44642</v>
      </c>
      <c r="B1806" s="2">
        <f>RSI!B1806</f>
        <v>8.3675999999999995</v>
      </c>
      <c r="C1806" s="2">
        <f>RSI!I1806</f>
        <v>48.341109750789769</v>
      </c>
      <c r="D1806" s="2">
        <f>MACD!E1806</f>
        <v>1.4863091073918255E-2</v>
      </c>
      <c r="E1806" s="2">
        <f>MACD!F1806</f>
        <v>3.3742064338673376E-2</v>
      </c>
      <c r="F1806" s="2">
        <f>'Moving Avg'!D1806</f>
        <v>8.3675999999999995</v>
      </c>
      <c r="G1806" s="2">
        <f>'Moving Avg'!F1806</f>
        <v>8.3763850000000026</v>
      </c>
      <c r="H1806" s="2">
        <f>'Moving Avg'!G1806</f>
        <v>8.4279079999999968</v>
      </c>
      <c r="I1806" s="2">
        <f>'Moving Avg'!H1806</f>
        <v>8.5397235000000009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  <c r="M1806" s="8">
        <f t="shared" si="280"/>
        <v>25</v>
      </c>
      <c r="N1806" s="8">
        <f t="shared" si="281"/>
        <v>45</v>
      </c>
      <c r="O1806" s="8">
        <f t="shared" si="282"/>
        <v>0</v>
      </c>
      <c r="P1806" s="8">
        <f t="shared" si="283"/>
        <v>33</v>
      </c>
      <c r="Q1806" s="9">
        <f t="shared" si="284"/>
        <v>29.45</v>
      </c>
      <c r="R1806" s="9">
        <f t="shared" si="285"/>
        <v>22.25</v>
      </c>
      <c r="S1806" s="9">
        <f t="shared" si="286"/>
        <v>25.35</v>
      </c>
      <c r="T1806" s="9">
        <f t="shared" si="287"/>
        <v>25.75</v>
      </c>
      <c r="U1806" s="8">
        <f t="shared" si="288"/>
        <v>25.683333333333337</v>
      </c>
      <c r="V1806" s="8">
        <f t="shared" si="289"/>
        <v>25.700000000000003</v>
      </c>
    </row>
    <row r="1807" spans="1:22" ht="13.5" x14ac:dyDescent="0.25">
      <c r="A1807" s="3">
        <f>RSI!A1807</f>
        <v>44643</v>
      </c>
      <c r="B1807" s="2">
        <f>RSI!B1807</f>
        <v>8.3675999999999995</v>
      </c>
      <c r="C1807" s="2">
        <f>RSI!I1807</f>
        <v>48.341109750789769</v>
      </c>
      <c r="D1807" s="2">
        <f>MACD!E1807</f>
        <v>-1.3172112645783329E-2</v>
      </c>
      <c r="E1807" s="2">
        <f>MACD!F1807</f>
        <v>2.4359228941782034E-2</v>
      </c>
      <c r="F1807" s="2">
        <f>'Moving Avg'!D1807</f>
        <v>8.3675999999999995</v>
      </c>
      <c r="G1807" s="2">
        <f>'Moving Avg'!F1807</f>
        <v>8.3671650000000017</v>
      </c>
      <c r="H1807" s="2">
        <f>'Moving Avg'!G1807</f>
        <v>8.429381999999995</v>
      </c>
      <c r="I1807" s="2">
        <f>'Moving Avg'!H1807</f>
        <v>8.5392400000000013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  <c r="M1807" s="8">
        <f t="shared" si="280"/>
        <v>25</v>
      </c>
      <c r="N1807" s="8">
        <f t="shared" si="281"/>
        <v>100</v>
      </c>
      <c r="O1807" s="8">
        <f t="shared" si="282"/>
        <v>0</v>
      </c>
      <c r="P1807" s="8">
        <f t="shared" si="283"/>
        <v>33</v>
      </c>
      <c r="Q1807" s="9">
        <f t="shared" si="284"/>
        <v>48.7</v>
      </c>
      <c r="R1807" s="9">
        <f t="shared" si="285"/>
        <v>33.25</v>
      </c>
      <c r="S1807" s="9">
        <f t="shared" si="286"/>
        <v>33.6</v>
      </c>
      <c r="T1807" s="9">
        <f t="shared" si="287"/>
        <v>39.5</v>
      </c>
      <c r="U1807" s="8">
        <f t="shared" si="288"/>
        <v>38.516666666666673</v>
      </c>
      <c r="V1807" s="8">
        <f t="shared" si="289"/>
        <v>38.762500000000003</v>
      </c>
    </row>
    <row r="1808" spans="1:22" ht="13.5" x14ac:dyDescent="0.25">
      <c r="A1808" s="3">
        <f>RSI!A1808</f>
        <v>44644</v>
      </c>
      <c r="B1808" s="2">
        <f>RSI!B1808</f>
        <v>8.3675999999999995</v>
      </c>
      <c r="C1808" s="2">
        <f>RSI!I1808</f>
        <v>48.341109750789769</v>
      </c>
      <c r="D1808" s="2">
        <f>MACD!E1808</f>
        <v>-9.833060145313155E-3</v>
      </c>
      <c r="E1808" s="2">
        <f>MACD!F1808</f>
        <v>1.7520771124363E-2</v>
      </c>
      <c r="F1808" s="2">
        <f>'Moving Avg'!D1808</f>
        <v>8.3675999999999995</v>
      </c>
      <c r="G1808" s="2">
        <f>'Moving Avg'!F1808</f>
        <v>8.3708500000000008</v>
      </c>
      <c r="H1808" s="2">
        <f>'Moving Avg'!G1808</f>
        <v>8.430855999999995</v>
      </c>
      <c r="I1808" s="2">
        <f>'Moving Avg'!H1808</f>
        <v>8.5387565000000034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25</v>
      </c>
      <c r="N1808" s="8">
        <f t="shared" si="281"/>
        <v>100</v>
      </c>
      <c r="O1808" s="8">
        <f t="shared" si="282"/>
        <v>0</v>
      </c>
      <c r="P1808" s="8">
        <f t="shared" si="283"/>
        <v>33</v>
      </c>
      <c r="Q1808" s="9">
        <f t="shared" si="284"/>
        <v>48.7</v>
      </c>
      <c r="R1808" s="9">
        <f t="shared" si="285"/>
        <v>33.25</v>
      </c>
      <c r="S1808" s="9">
        <f t="shared" si="286"/>
        <v>33.6</v>
      </c>
      <c r="T1808" s="9">
        <f t="shared" si="287"/>
        <v>39.5</v>
      </c>
      <c r="U1808" s="8">
        <f t="shared" si="288"/>
        <v>38.516666666666673</v>
      </c>
      <c r="V1808" s="8">
        <f t="shared" si="289"/>
        <v>38.762500000000003</v>
      </c>
    </row>
    <row r="1809" spans="1:22" ht="13.5" x14ac:dyDescent="0.25">
      <c r="A1809" s="3">
        <f>RSI!A1809</f>
        <v>44645</v>
      </c>
      <c r="B1809" s="2">
        <f>RSI!B1809</f>
        <v>8.34</v>
      </c>
      <c r="C1809" s="2">
        <f>RSI!I1809</f>
        <v>46.055055006317879</v>
      </c>
      <c r="D1809" s="2">
        <f>MACD!E1809</f>
        <v>-4.8496650506972827E-3</v>
      </c>
      <c r="E1809" s="2">
        <f>MACD!F1809</f>
        <v>1.3046683889350945E-2</v>
      </c>
      <c r="F1809" s="2">
        <f>'Moving Avg'!D1809</f>
        <v>8.3620800000000006</v>
      </c>
      <c r="G1809" s="2">
        <f>'Moving Avg'!F1809</f>
        <v>8.3643999999999998</v>
      </c>
      <c r="H1809" s="2">
        <f>'Moving Avg'!G1809</f>
        <v>8.4317779999999942</v>
      </c>
      <c r="I1809" s="2">
        <f>'Moving Avg'!H1809</f>
        <v>8.5382250000000042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  <c r="M1809" s="8">
        <f t="shared" si="280"/>
        <v>25</v>
      </c>
      <c r="N1809" s="8">
        <f t="shared" si="281"/>
        <v>45</v>
      </c>
      <c r="O1809" s="8">
        <f t="shared" si="282"/>
        <v>0</v>
      </c>
      <c r="P1809" s="8">
        <f t="shared" si="283"/>
        <v>16.5</v>
      </c>
      <c r="Q1809" s="9">
        <f t="shared" si="284"/>
        <v>26.975000000000001</v>
      </c>
      <c r="R1809" s="9">
        <f t="shared" si="285"/>
        <v>18.125</v>
      </c>
      <c r="S1809" s="9">
        <f t="shared" si="286"/>
        <v>17.925000000000001</v>
      </c>
      <c r="T1809" s="9">
        <f t="shared" si="287"/>
        <v>21.625</v>
      </c>
      <c r="U1809" s="8">
        <f t="shared" si="288"/>
        <v>21.008333333333336</v>
      </c>
      <c r="V1809" s="8">
        <f t="shared" si="289"/>
        <v>21.162500000000001</v>
      </c>
    </row>
    <row r="1810" spans="1:22" ht="13.5" x14ac:dyDescent="0.25">
      <c r="A1810" s="3">
        <f>RSI!A1810</f>
        <v>44648</v>
      </c>
      <c r="B1810" s="2">
        <f>RSI!B1810</f>
        <v>8.34</v>
      </c>
      <c r="C1810" s="2">
        <f>RSI!I1810</f>
        <v>46.055055006317879</v>
      </c>
      <c r="D1810" s="2">
        <f>MACD!E1810</f>
        <v>-3.2108265571864081E-3</v>
      </c>
      <c r="E1810" s="2">
        <f>MACD!F1810</f>
        <v>9.7951818000434742E-3</v>
      </c>
      <c r="F1810" s="2">
        <f>'Moving Avg'!D1810</f>
        <v>8.3565599999999982</v>
      </c>
      <c r="G1810" s="2">
        <f>'Moving Avg'!F1810</f>
        <v>8.358410000000001</v>
      </c>
      <c r="H1810" s="2">
        <f>'Moving Avg'!G1810</f>
        <v>8.4345419999999951</v>
      </c>
      <c r="I1810" s="2">
        <f>'Moving Avg'!H1810</f>
        <v>8.5374230000000022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  <c r="M1810" s="8">
        <f t="shared" si="280"/>
        <v>25</v>
      </c>
      <c r="N1810" s="8">
        <f t="shared" si="281"/>
        <v>45</v>
      </c>
      <c r="O1810" s="8">
        <f t="shared" si="282"/>
        <v>0</v>
      </c>
      <c r="P1810" s="8">
        <f t="shared" si="283"/>
        <v>16.5</v>
      </c>
      <c r="Q1810" s="9">
        <f t="shared" si="284"/>
        <v>26.975000000000001</v>
      </c>
      <c r="R1810" s="9">
        <f t="shared" si="285"/>
        <v>18.125</v>
      </c>
      <c r="S1810" s="9">
        <f t="shared" si="286"/>
        <v>17.925000000000001</v>
      </c>
      <c r="T1810" s="9">
        <f t="shared" si="287"/>
        <v>21.625</v>
      </c>
      <c r="U1810" s="8">
        <f t="shared" si="288"/>
        <v>21.008333333333336</v>
      </c>
      <c r="V1810" s="8">
        <f t="shared" si="289"/>
        <v>21.162500000000001</v>
      </c>
    </row>
    <row r="1811" spans="1:22" ht="13.5" x14ac:dyDescent="0.25">
      <c r="A1811" s="3">
        <f>RSI!A1811</f>
        <v>44649</v>
      </c>
      <c r="B1811" s="2">
        <f>RSI!B1811</f>
        <v>8.34</v>
      </c>
      <c r="C1811" s="2">
        <f>RSI!I1811</f>
        <v>46.055055006317879</v>
      </c>
      <c r="D1811" s="2">
        <f>MACD!E1811</f>
        <v>-1.5757157539262323E-3</v>
      </c>
      <c r="E1811" s="2">
        <f>MACD!F1811</f>
        <v>7.5210022892495338E-3</v>
      </c>
      <c r="F1811" s="2">
        <f>'Moving Avg'!D1811</f>
        <v>8.3510400000000011</v>
      </c>
      <c r="G1811" s="2">
        <f>'Moving Avg'!F1811</f>
        <v>8.3524199999999986</v>
      </c>
      <c r="H1811" s="2">
        <f>'Moving Avg'!G1811</f>
        <v>8.437305999999996</v>
      </c>
      <c r="I1811" s="2">
        <f>'Moving Avg'!H1811</f>
        <v>8.5354030000000005</v>
      </c>
      <c r="J1811" s="6" t="str">
        <f>OBV!F1811</f>
        <v>BEARISH</v>
      </c>
      <c r="K1811" s="6" t="str">
        <f>OBV!G1811</f>
        <v>NEUTRAL</v>
      </c>
      <c r="L1811" s="6" t="str">
        <f>OBV!H1811</f>
        <v>CONFIRMED BEARISH</v>
      </c>
      <c r="M1811" s="8">
        <f t="shared" si="280"/>
        <v>25</v>
      </c>
      <c r="N1811" s="8">
        <f t="shared" si="281"/>
        <v>45</v>
      </c>
      <c r="O1811" s="8">
        <f t="shared" si="282"/>
        <v>0</v>
      </c>
      <c r="P1811" s="8">
        <f t="shared" si="283"/>
        <v>16.5</v>
      </c>
      <c r="Q1811" s="9">
        <f t="shared" si="284"/>
        <v>26.975000000000001</v>
      </c>
      <c r="R1811" s="9">
        <f t="shared" si="285"/>
        <v>18.125</v>
      </c>
      <c r="S1811" s="9">
        <f t="shared" si="286"/>
        <v>17.925000000000001</v>
      </c>
      <c r="T1811" s="9">
        <f t="shared" si="287"/>
        <v>21.625</v>
      </c>
      <c r="U1811" s="8">
        <f t="shared" si="288"/>
        <v>21.008333333333336</v>
      </c>
      <c r="V1811" s="8">
        <f t="shared" si="289"/>
        <v>21.162500000000001</v>
      </c>
    </row>
    <row r="1812" spans="1:22" ht="13.5" x14ac:dyDescent="0.25">
      <c r="A1812" s="3">
        <f>RSI!A1812</f>
        <v>44650</v>
      </c>
      <c r="B1812" s="2">
        <f>RSI!B1812</f>
        <v>8.34</v>
      </c>
      <c r="C1812" s="2">
        <f>RSI!I1812</f>
        <v>46.055055006317879</v>
      </c>
      <c r="D1812" s="2">
        <f>MACD!E1812</f>
        <v>3.7840752945328404E-5</v>
      </c>
      <c r="E1812" s="2">
        <f>MACD!F1812</f>
        <v>6.0243699819886934E-3</v>
      </c>
      <c r="F1812" s="2">
        <f>'Moving Avg'!D1812</f>
        <v>8.3455199999999987</v>
      </c>
      <c r="G1812" s="2">
        <f>'Moving Avg'!F1812</f>
        <v>8.3547249999999984</v>
      </c>
      <c r="H1812" s="2">
        <f>'Moving Avg'!G1812</f>
        <v>8.4400699999999951</v>
      </c>
      <c r="I1812" s="2">
        <f>'Moving Avg'!H1812</f>
        <v>8.5334280000000007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  <c r="M1812" s="8">
        <f t="shared" si="280"/>
        <v>25</v>
      </c>
      <c r="N1812" s="8">
        <f t="shared" si="281"/>
        <v>45</v>
      </c>
      <c r="O1812" s="8">
        <f t="shared" si="282"/>
        <v>0</v>
      </c>
      <c r="P1812" s="8">
        <f t="shared" si="283"/>
        <v>16.5</v>
      </c>
      <c r="Q1812" s="9">
        <f t="shared" si="284"/>
        <v>26.975000000000001</v>
      </c>
      <c r="R1812" s="9">
        <f t="shared" si="285"/>
        <v>18.125</v>
      </c>
      <c r="S1812" s="9">
        <f t="shared" si="286"/>
        <v>17.925000000000001</v>
      </c>
      <c r="T1812" s="9">
        <f t="shared" si="287"/>
        <v>21.625</v>
      </c>
      <c r="U1812" s="8">
        <f t="shared" si="288"/>
        <v>21.008333333333336</v>
      </c>
      <c r="V1812" s="8">
        <f t="shared" si="289"/>
        <v>21.162500000000001</v>
      </c>
    </row>
    <row r="1813" spans="1:22" ht="13.5" x14ac:dyDescent="0.25">
      <c r="A1813" s="3">
        <f>RSI!A1813</f>
        <v>44651</v>
      </c>
      <c r="B1813" s="2">
        <f>RSI!B1813</f>
        <v>8.2939000000000007</v>
      </c>
      <c r="C1813" s="2">
        <f>RSI!I1813</f>
        <v>41.631949167388136</v>
      </c>
      <c r="D1813" s="2">
        <f>MACD!E1813</f>
        <v>5.0309366970431313E-3</v>
      </c>
      <c r="E1813" s="2">
        <f>MACD!F1813</f>
        <v>5.8256833249995818E-3</v>
      </c>
      <c r="F1813" s="2">
        <f>'Moving Avg'!D1813</f>
        <v>8.3307800000000007</v>
      </c>
      <c r="G1813" s="2">
        <f>'Moving Avg'!F1813</f>
        <v>8.3570299999999982</v>
      </c>
      <c r="H1813" s="2">
        <f>'Moving Avg'!G1813</f>
        <v>8.4400699999999951</v>
      </c>
      <c r="I1813" s="2">
        <f>'Moving Avg'!H1813</f>
        <v>8.5312674999999984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  <c r="M1813" s="8">
        <f t="shared" si="280"/>
        <v>25</v>
      </c>
      <c r="N1813" s="8">
        <f t="shared" si="281"/>
        <v>45</v>
      </c>
      <c r="O1813" s="8">
        <f t="shared" si="282"/>
        <v>0</v>
      </c>
      <c r="P1813" s="8">
        <f t="shared" si="283"/>
        <v>16.5</v>
      </c>
      <c r="Q1813" s="9">
        <f t="shared" si="284"/>
        <v>26.975000000000001</v>
      </c>
      <c r="R1813" s="9">
        <f t="shared" si="285"/>
        <v>18.125</v>
      </c>
      <c r="S1813" s="9">
        <f t="shared" si="286"/>
        <v>17.925000000000001</v>
      </c>
      <c r="T1813" s="9">
        <f t="shared" si="287"/>
        <v>21.625</v>
      </c>
      <c r="U1813" s="8">
        <f t="shared" si="288"/>
        <v>21.008333333333336</v>
      </c>
      <c r="V1813" s="8">
        <f t="shared" si="289"/>
        <v>21.162500000000001</v>
      </c>
    </row>
    <row r="1814" spans="1:22" ht="13.5" x14ac:dyDescent="0.25">
      <c r="A1814" s="3">
        <f>RSI!A1814</f>
        <v>44652</v>
      </c>
      <c r="B1814" s="2">
        <f>RSI!B1814</f>
        <v>8.2939000000000007</v>
      </c>
      <c r="C1814" s="2">
        <f>RSI!I1814</f>
        <v>41.631949167388136</v>
      </c>
      <c r="D1814" s="2">
        <f>MACD!E1814</f>
        <v>9.7254598817677618E-3</v>
      </c>
      <c r="E1814" s="2">
        <f>MACD!F1814</f>
        <v>6.605638636353218E-3</v>
      </c>
      <c r="F1814" s="2">
        <f>'Moving Avg'!D1814</f>
        <v>8.3215600000000016</v>
      </c>
      <c r="G1814" s="2">
        <f>'Moving Avg'!F1814</f>
        <v>8.350579999999999</v>
      </c>
      <c r="H1814" s="2">
        <f>'Moving Avg'!G1814</f>
        <v>8.4328819999999958</v>
      </c>
      <c r="I1814" s="2">
        <f>'Moving Avg'!H1814</f>
        <v>8.5291069999999998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  <c r="M1814" s="8">
        <f t="shared" si="280"/>
        <v>25</v>
      </c>
      <c r="N1814" s="8">
        <f t="shared" si="281"/>
        <v>0</v>
      </c>
      <c r="O1814" s="8">
        <f t="shared" si="282"/>
        <v>0</v>
      </c>
      <c r="P1814" s="8">
        <f t="shared" si="283"/>
        <v>16.5</v>
      </c>
      <c r="Q1814" s="9">
        <f t="shared" si="284"/>
        <v>11.225</v>
      </c>
      <c r="R1814" s="9">
        <f t="shared" si="285"/>
        <v>9.125</v>
      </c>
      <c r="S1814" s="9">
        <f t="shared" si="286"/>
        <v>11.175000000000001</v>
      </c>
      <c r="T1814" s="9">
        <f t="shared" si="287"/>
        <v>10.375</v>
      </c>
      <c r="U1814" s="8">
        <f t="shared" si="288"/>
        <v>10.508333333333335</v>
      </c>
      <c r="V1814" s="8">
        <f t="shared" si="289"/>
        <v>10.475000000000001</v>
      </c>
    </row>
    <row r="1815" spans="1:22" ht="13.5" x14ac:dyDescent="0.25">
      <c r="A1815" s="3">
        <f>RSI!A1815</f>
        <v>44655</v>
      </c>
      <c r="B1815" s="2">
        <f>RSI!B1815</f>
        <v>8.2939000000000007</v>
      </c>
      <c r="C1815" s="2">
        <f>RSI!I1815</f>
        <v>41.631949167388143</v>
      </c>
      <c r="D1815" s="2">
        <f>MACD!E1815</f>
        <v>1.4132559700207992E-2</v>
      </c>
      <c r="E1815" s="2">
        <f>MACD!F1815</f>
        <v>8.1110228491241727E-3</v>
      </c>
      <c r="F1815" s="2">
        <f>'Moving Avg'!D1815</f>
        <v>8.3123400000000007</v>
      </c>
      <c r="G1815" s="2">
        <f>'Moving Avg'!F1815</f>
        <v>8.3459699999999994</v>
      </c>
      <c r="H1815" s="2">
        <f>'Moving Avg'!G1815</f>
        <v>8.4310379999999956</v>
      </c>
      <c r="I1815" s="2">
        <f>'Moving Avg'!H1815</f>
        <v>8.5272624999999991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  <c r="M1815" s="8">
        <f t="shared" si="280"/>
        <v>25</v>
      </c>
      <c r="N1815" s="8">
        <f t="shared" si="281"/>
        <v>0</v>
      </c>
      <c r="O1815" s="8">
        <f t="shared" si="282"/>
        <v>0</v>
      </c>
      <c r="P1815" s="8">
        <f t="shared" si="283"/>
        <v>16.5</v>
      </c>
      <c r="Q1815" s="9">
        <f t="shared" si="284"/>
        <v>11.225</v>
      </c>
      <c r="R1815" s="9">
        <f t="shared" si="285"/>
        <v>9.125</v>
      </c>
      <c r="S1815" s="9">
        <f t="shared" si="286"/>
        <v>11.175000000000001</v>
      </c>
      <c r="T1815" s="9">
        <f t="shared" si="287"/>
        <v>10.375</v>
      </c>
      <c r="U1815" s="8">
        <f t="shared" si="288"/>
        <v>10.508333333333335</v>
      </c>
      <c r="V1815" s="8">
        <f t="shared" si="289"/>
        <v>10.475000000000001</v>
      </c>
    </row>
    <row r="1816" spans="1:22" ht="13.5" x14ac:dyDescent="0.25">
      <c r="A1816" s="3">
        <f>RSI!A1816</f>
        <v>44656</v>
      </c>
      <c r="B1816" s="2">
        <f>RSI!B1816</f>
        <v>8.2939000000000007</v>
      </c>
      <c r="C1816" s="2">
        <f>RSI!I1816</f>
        <v>41.631949167388136</v>
      </c>
      <c r="D1816" s="2">
        <f>MACD!E1816</f>
        <v>1.826424691180506E-2</v>
      </c>
      <c r="E1816" s="2">
        <f>MACD!F1816</f>
        <v>1.0141667661660352E-2</v>
      </c>
      <c r="F1816" s="2">
        <f>'Moving Avg'!D1816</f>
        <v>8.3031199999999998</v>
      </c>
      <c r="G1816" s="2">
        <f>'Moving Avg'!F1816</f>
        <v>8.3413599999999999</v>
      </c>
      <c r="H1816" s="2">
        <f>'Moving Avg'!G1816</f>
        <v>8.4273519999999955</v>
      </c>
      <c r="I1816" s="2">
        <f>'Moving Avg'!H1816</f>
        <v>8.5254180000000002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  <c r="M1816" s="8">
        <f t="shared" si="280"/>
        <v>25</v>
      </c>
      <c r="N1816" s="8">
        <f t="shared" si="281"/>
        <v>0</v>
      </c>
      <c r="O1816" s="8">
        <f t="shared" si="282"/>
        <v>0</v>
      </c>
      <c r="P1816" s="8">
        <f t="shared" si="283"/>
        <v>16.5</v>
      </c>
      <c r="Q1816" s="9">
        <f t="shared" si="284"/>
        <v>11.225</v>
      </c>
      <c r="R1816" s="9">
        <f t="shared" si="285"/>
        <v>9.125</v>
      </c>
      <c r="S1816" s="9">
        <f t="shared" si="286"/>
        <v>11.175000000000001</v>
      </c>
      <c r="T1816" s="9">
        <f t="shared" si="287"/>
        <v>10.375</v>
      </c>
      <c r="U1816" s="8">
        <f t="shared" si="288"/>
        <v>10.508333333333335</v>
      </c>
      <c r="V1816" s="8">
        <f t="shared" si="289"/>
        <v>10.475000000000001</v>
      </c>
    </row>
    <row r="1817" spans="1:22" ht="13.5" x14ac:dyDescent="0.25">
      <c r="A1817" s="3">
        <f>RSI!A1817</f>
        <v>44657</v>
      </c>
      <c r="B1817" s="2">
        <f>RSI!B1817</f>
        <v>8.2939000000000007</v>
      </c>
      <c r="C1817" s="2">
        <f>RSI!I1817</f>
        <v>41.631949167388136</v>
      </c>
      <c r="D1817" s="2">
        <f>MACD!E1817</f>
        <v>2.2133070260926146E-2</v>
      </c>
      <c r="E1817" s="2">
        <f>MACD!F1817</f>
        <v>1.2539948181513511E-2</v>
      </c>
      <c r="F1817" s="2">
        <f>'Moving Avg'!D1817</f>
        <v>8.2939000000000007</v>
      </c>
      <c r="G1817" s="2">
        <f>'Moving Avg'!F1817</f>
        <v>8.3455050000000011</v>
      </c>
      <c r="H1817" s="2">
        <f>'Moving Avg'!G1817</f>
        <v>8.4234819999999964</v>
      </c>
      <c r="I1817" s="2">
        <f>'Moving Avg'!H1817</f>
        <v>8.5240244999999994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  <c r="M1817" s="8">
        <f t="shared" si="280"/>
        <v>25</v>
      </c>
      <c r="N1817" s="8">
        <f t="shared" si="281"/>
        <v>0</v>
      </c>
      <c r="O1817" s="8">
        <f t="shared" si="282"/>
        <v>0</v>
      </c>
      <c r="P1817" s="8">
        <f t="shared" si="283"/>
        <v>16.5</v>
      </c>
      <c r="Q1817" s="9">
        <f t="shared" si="284"/>
        <v>11.225</v>
      </c>
      <c r="R1817" s="9">
        <f t="shared" si="285"/>
        <v>9.125</v>
      </c>
      <c r="S1817" s="9">
        <f t="shared" si="286"/>
        <v>11.175000000000001</v>
      </c>
      <c r="T1817" s="9">
        <f t="shared" si="287"/>
        <v>10.375</v>
      </c>
      <c r="U1817" s="8">
        <f t="shared" si="288"/>
        <v>10.508333333333335</v>
      </c>
      <c r="V1817" s="8">
        <f t="shared" si="289"/>
        <v>10.475000000000001</v>
      </c>
    </row>
    <row r="1818" spans="1:22" ht="13.5" x14ac:dyDescent="0.25">
      <c r="A1818" s="3">
        <f>RSI!A1818</f>
        <v>44658</v>
      </c>
      <c r="B1818" s="2">
        <f>RSI!B1818</f>
        <v>7.9253</v>
      </c>
      <c r="C1818" s="2">
        <f>RSI!I1818</f>
        <v>19.709156260692566</v>
      </c>
      <c r="D1818" s="2">
        <f>MACD!E1818</f>
        <v>5.3055560688175518E-2</v>
      </c>
      <c r="E1818" s="2">
        <f>MACD!F1818</f>
        <v>2.0643070682845911E-2</v>
      </c>
      <c r="F1818" s="2">
        <f>'Moving Avg'!D1818</f>
        <v>8.2201800000000009</v>
      </c>
      <c r="G1818" s="2">
        <f>'Moving Avg'!F1818</f>
        <v>8.3224650000000011</v>
      </c>
      <c r="H1818" s="2">
        <f>'Moving Avg'!G1818</f>
        <v>8.4092899999999968</v>
      </c>
      <c r="I1818" s="2">
        <f>'Moving Avg'!H1818</f>
        <v>8.5203819999999997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  <c r="M1818" s="8">
        <f t="shared" si="280"/>
        <v>50</v>
      </c>
      <c r="N1818" s="8">
        <f t="shared" si="281"/>
        <v>0</v>
      </c>
      <c r="O1818" s="8">
        <f t="shared" si="282"/>
        <v>0</v>
      </c>
      <c r="P1818" s="8">
        <f t="shared" si="283"/>
        <v>16.5</v>
      </c>
      <c r="Q1818" s="9">
        <f t="shared" si="284"/>
        <v>19.975000000000001</v>
      </c>
      <c r="R1818" s="9">
        <f t="shared" si="285"/>
        <v>14.125</v>
      </c>
      <c r="S1818" s="9">
        <f t="shared" si="286"/>
        <v>14.925000000000001</v>
      </c>
      <c r="T1818" s="9">
        <f t="shared" si="287"/>
        <v>16.625</v>
      </c>
      <c r="U1818" s="8">
        <f t="shared" si="288"/>
        <v>16.341666666666669</v>
      </c>
      <c r="V1818" s="8">
        <f t="shared" si="289"/>
        <v>16.412500000000001</v>
      </c>
    </row>
    <row r="1819" spans="1:22" ht="13.5" x14ac:dyDescent="0.25">
      <c r="A1819" s="3">
        <f>RSI!A1819</f>
        <v>44659</v>
      </c>
      <c r="B1819" s="2">
        <f>RSI!B1819</f>
        <v>8.2847000000000008</v>
      </c>
      <c r="C1819" s="2">
        <f>RSI!I1819</f>
        <v>48.297462271937263</v>
      </c>
      <c r="D1819" s="2">
        <f>MACD!E1819</f>
        <v>5.0850041100543919E-2</v>
      </c>
      <c r="E1819" s="2">
        <f>MACD!F1819</f>
        <v>2.6684464766385516E-2</v>
      </c>
      <c r="F1819" s="2">
        <f>'Moving Avg'!D1819</f>
        <v>8.2183400000000013</v>
      </c>
      <c r="G1819" s="2">
        <f>'Moving Avg'!F1819</f>
        <v>8.3173950000000012</v>
      </c>
      <c r="H1819" s="2">
        <f>'Moving Avg'!G1819</f>
        <v>8.4035759999999957</v>
      </c>
      <c r="I1819" s="2">
        <f>'Moving Avg'!H1819</f>
        <v>8.5185364999999997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  <c r="M1819" s="8">
        <f t="shared" si="280"/>
        <v>25</v>
      </c>
      <c r="N1819" s="8">
        <f t="shared" si="281"/>
        <v>0</v>
      </c>
      <c r="O1819" s="8">
        <f t="shared" si="282"/>
        <v>0</v>
      </c>
      <c r="P1819" s="8">
        <f t="shared" si="283"/>
        <v>16.5</v>
      </c>
      <c r="Q1819" s="9">
        <f t="shared" si="284"/>
        <v>11.225</v>
      </c>
      <c r="R1819" s="9">
        <f t="shared" si="285"/>
        <v>9.125</v>
      </c>
      <c r="S1819" s="9">
        <f t="shared" si="286"/>
        <v>11.175000000000001</v>
      </c>
      <c r="T1819" s="9">
        <f t="shared" si="287"/>
        <v>10.375</v>
      </c>
      <c r="U1819" s="8">
        <f t="shared" si="288"/>
        <v>10.508333333333335</v>
      </c>
      <c r="V1819" s="8">
        <f t="shared" si="289"/>
        <v>10.475000000000001</v>
      </c>
    </row>
    <row r="1820" spans="1:22" ht="13.5" x14ac:dyDescent="0.25">
      <c r="A1820" s="3">
        <f>RSI!A1820</f>
        <v>44662</v>
      </c>
      <c r="B1820" s="2">
        <f>RSI!B1820</f>
        <v>8.2847000000000008</v>
      </c>
      <c r="C1820" s="2">
        <f>RSI!I1820</f>
        <v>48.297462271937263</v>
      </c>
      <c r="D1820" s="2">
        <f>MACD!E1820</f>
        <v>4.9172781695983048E-2</v>
      </c>
      <c r="E1820" s="2">
        <f>MACD!F1820</f>
        <v>3.1182128152305023E-2</v>
      </c>
      <c r="F1820" s="2">
        <f>'Moving Avg'!D1820</f>
        <v>8.2164999999999999</v>
      </c>
      <c r="G1820" s="2">
        <f>'Moving Avg'!F1820</f>
        <v>8.31325</v>
      </c>
      <c r="H1820" s="2">
        <f>'Moving Avg'!G1820</f>
        <v>8.3980459999999955</v>
      </c>
      <c r="I1820" s="2">
        <f>'Moving Avg'!H1820</f>
        <v>8.5166909999999998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  <c r="M1820" s="8">
        <f t="shared" si="280"/>
        <v>25</v>
      </c>
      <c r="N1820" s="8">
        <f t="shared" si="281"/>
        <v>0</v>
      </c>
      <c r="O1820" s="8">
        <f t="shared" si="282"/>
        <v>0</v>
      </c>
      <c r="P1820" s="8">
        <f t="shared" si="283"/>
        <v>16.5</v>
      </c>
      <c r="Q1820" s="9">
        <f t="shared" si="284"/>
        <v>11.225</v>
      </c>
      <c r="R1820" s="9">
        <f t="shared" si="285"/>
        <v>9.125</v>
      </c>
      <c r="S1820" s="9">
        <f t="shared" si="286"/>
        <v>11.175000000000001</v>
      </c>
      <c r="T1820" s="9">
        <f t="shared" si="287"/>
        <v>10.375</v>
      </c>
      <c r="U1820" s="8">
        <f t="shared" si="288"/>
        <v>10.508333333333335</v>
      </c>
      <c r="V1820" s="8">
        <f t="shared" si="289"/>
        <v>10.475000000000001</v>
      </c>
    </row>
    <row r="1821" spans="1:22" ht="13.5" x14ac:dyDescent="0.25">
      <c r="A1821" s="3">
        <f>RSI!A1821</f>
        <v>44663</v>
      </c>
      <c r="B1821" s="2">
        <f>RSI!B1821</f>
        <v>8.2847000000000008</v>
      </c>
      <c r="C1821" s="2">
        <f>RSI!I1821</f>
        <v>48.297462271937263</v>
      </c>
      <c r="D1821" s="2">
        <f>MACD!E1821</f>
        <v>4.7928515419521034E-2</v>
      </c>
      <c r="E1821" s="2">
        <f>MACD!F1821</f>
        <v>3.453140560574823E-2</v>
      </c>
      <c r="F1821" s="2">
        <f>'Moving Avg'!D1821</f>
        <v>8.2146600000000003</v>
      </c>
      <c r="G1821" s="2">
        <f>'Moving Avg'!F1821</f>
        <v>8.3091049999999989</v>
      </c>
      <c r="H1821" s="2">
        <f>'Moving Avg'!G1821</f>
        <v>8.3923319999999961</v>
      </c>
      <c r="I1821" s="2">
        <f>'Moving Avg'!H1821</f>
        <v>8.5149809999999988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  <c r="M1821" s="8">
        <f t="shared" si="280"/>
        <v>25</v>
      </c>
      <c r="N1821" s="8">
        <f t="shared" si="281"/>
        <v>0</v>
      </c>
      <c r="O1821" s="8">
        <f t="shared" si="282"/>
        <v>0</v>
      </c>
      <c r="P1821" s="8">
        <f t="shared" si="283"/>
        <v>16.5</v>
      </c>
      <c r="Q1821" s="9">
        <f t="shared" si="284"/>
        <v>11.225</v>
      </c>
      <c r="R1821" s="9">
        <f t="shared" si="285"/>
        <v>9.125</v>
      </c>
      <c r="S1821" s="9">
        <f t="shared" si="286"/>
        <v>11.175000000000001</v>
      </c>
      <c r="T1821" s="9">
        <f t="shared" si="287"/>
        <v>10.375</v>
      </c>
      <c r="U1821" s="8">
        <f t="shared" si="288"/>
        <v>10.508333333333335</v>
      </c>
      <c r="V1821" s="8">
        <f t="shared" si="289"/>
        <v>10.475000000000001</v>
      </c>
    </row>
    <row r="1822" spans="1:22" ht="13.5" x14ac:dyDescent="0.25">
      <c r="A1822" s="3">
        <f>RSI!A1822</f>
        <v>44664</v>
      </c>
      <c r="B1822" s="2">
        <f>RSI!B1822</f>
        <v>7.9253</v>
      </c>
      <c r="C1822" s="2">
        <f>RSI!I1822</f>
        <v>33.430569109734179</v>
      </c>
      <c r="D1822" s="2">
        <f>MACD!E1822</f>
        <v>7.3659890668222872E-2</v>
      </c>
      <c r="E1822" s="2">
        <f>MACD!F1822</f>
        <v>4.2357102618243159E-2</v>
      </c>
      <c r="F1822" s="2">
        <f>'Moving Avg'!D1822</f>
        <v>8.1409400000000005</v>
      </c>
      <c r="G1822" s="2">
        <f>'Moving Avg'!F1822</f>
        <v>8.2869899999999994</v>
      </c>
      <c r="H1822" s="2">
        <f>'Moving Avg'!G1822</f>
        <v>8.3794299999999957</v>
      </c>
      <c r="I1822" s="2">
        <f>'Moving Avg'!H1822</f>
        <v>8.5114739999999998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  <c r="M1822" s="8">
        <f t="shared" si="280"/>
        <v>25</v>
      </c>
      <c r="N1822" s="8">
        <f t="shared" si="281"/>
        <v>0</v>
      </c>
      <c r="O1822" s="8">
        <f t="shared" si="282"/>
        <v>0</v>
      </c>
      <c r="P1822" s="8">
        <f t="shared" si="283"/>
        <v>16.5</v>
      </c>
      <c r="Q1822" s="9">
        <f t="shared" si="284"/>
        <v>11.225</v>
      </c>
      <c r="R1822" s="9">
        <f t="shared" si="285"/>
        <v>9.125</v>
      </c>
      <c r="S1822" s="9">
        <f t="shared" si="286"/>
        <v>11.175000000000001</v>
      </c>
      <c r="T1822" s="9">
        <f t="shared" si="287"/>
        <v>10.375</v>
      </c>
      <c r="U1822" s="8">
        <f t="shared" si="288"/>
        <v>10.508333333333335</v>
      </c>
      <c r="V1822" s="8">
        <f t="shared" si="289"/>
        <v>10.475000000000001</v>
      </c>
    </row>
    <row r="1823" spans="1:22" ht="13.5" x14ac:dyDescent="0.25">
      <c r="A1823" s="3">
        <f>RSI!A1823</f>
        <v>44665</v>
      </c>
      <c r="B1823" s="2">
        <f>RSI!B1823</f>
        <v>8.2018000000000004</v>
      </c>
      <c r="C1823" s="2">
        <f>RSI!I1823</f>
        <v>46.958055150458179</v>
      </c>
      <c r="D1823" s="2">
        <f>MACD!E1823</f>
        <v>7.0132507849763215E-2</v>
      </c>
      <c r="E1823" s="2">
        <f>MACD!F1823</f>
        <v>4.7912183664547171E-2</v>
      </c>
      <c r="F1823" s="2">
        <f>'Moving Avg'!D1823</f>
        <v>8.1962399999999995</v>
      </c>
      <c r="G1823" s="2">
        <f>'Moving Avg'!F1823</f>
        <v>8.2787000000000006</v>
      </c>
      <c r="H1823" s="2">
        <f>'Moving Avg'!G1823</f>
        <v>8.3683719999999973</v>
      </c>
      <c r="I1823" s="2">
        <f>'Moving Avg'!H1823</f>
        <v>8.509349499999999</v>
      </c>
      <c r="J1823" s="6" t="str">
        <f>OBV!F1823</f>
        <v>BEARISH</v>
      </c>
      <c r="K1823" s="6" t="str">
        <f>OBV!G1823</f>
        <v>NEUTRAL</v>
      </c>
      <c r="L1823" s="6" t="str">
        <f>OBV!H1823</f>
        <v>BEARISH DIVERGENCE</v>
      </c>
      <c r="M1823" s="8">
        <f t="shared" si="280"/>
        <v>25</v>
      </c>
      <c r="N1823" s="8">
        <f t="shared" si="281"/>
        <v>0</v>
      </c>
      <c r="O1823" s="8">
        <f t="shared" si="282"/>
        <v>0</v>
      </c>
      <c r="P1823" s="8">
        <f t="shared" si="283"/>
        <v>16.5</v>
      </c>
      <c r="Q1823" s="9">
        <f t="shared" si="284"/>
        <v>11.225</v>
      </c>
      <c r="R1823" s="9">
        <f t="shared" si="285"/>
        <v>9.125</v>
      </c>
      <c r="S1823" s="9">
        <f t="shared" si="286"/>
        <v>11.175000000000001</v>
      </c>
      <c r="T1823" s="9">
        <f t="shared" si="287"/>
        <v>10.375</v>
      </c>
      <c r="U1823" s="8">
        <f t="shared" si="288"/>
        <v>10.508333333333335</v>
      </c>
      <c r="V1823" s="8">
        <f t="shared" si="289"/>
        <v>10.475000000000001</v>
      </c>
    </row>
    <row r="1824" spans="1:22" ht="13.5" x14ac:dyDescent="0.25">
      <c r="A1824" s="3">
        <f>RSI!A1824</f>
        <v>44666</v>
      </c>
      <c r="B1824" s="2">
        <f>RSI!B1824</f>
        <v>8.2847000000000008</v>
      </c>
      <c r="C1824" s="2">
        <f>RSI!I1824</f>
        <v>50.223982185301914</v>
      </c>
      <c r="D1824" s="2">
        <f>MACD!E1824</f>
        <v>6.1478489882595966E-2</v>
      </c>
      <c r="E1824" s="2">
        <f>MACD!F1824</f>
        <v>5.062544490815693E-2</v>
      </c>
      <c r="F1824" s="2">
        <f>'Moving Avg'!D1824</f>
        <v>8.1962399999999995</v>
      </c>
      <c r="G1824" s="2">
        <f>'Moving Avg'!F1824</f>
        <v>8.2745550000000012</v>
      </c>
      <c r="H1824" s="2">
        <f>'Moving Avg'!G1824</f>
        <v>8.3589719999999978</v>
      </c>
      <c r="I1824" s="2">
        <f>'Moving Avg'!H1824</f>
        <v>8.5087219999999988</v>
      </c>
      <c r="J1824" s="6" t="str">
        <f>OBV!F1824</f>
        <v>BEARISH</v>
      </c>
      <c r="K1824" s="6" t="str">
        <f>OBV!G1824</f>
        <v>NEUTRAL</v>
      </c>
      <c r="L1824" s="6" t="str">
        <f>OBV!H1824</f>
        <v>NEUTRAL</v>
      </c>
      <c r="M1824" s="8">
        <f t="shared" si="280"/>
        <v>25</v>
      </c>
      <c r="N1824" s="8">
        <f t="shared" si="281"/>
        <v>0</v>
      </c>
      <c r="O1824" s="8">
        <f t="shared" si="282"/>
        <v>0</v>
      </c>
      <c r="P1824" s="8">
        <f t="shared" si="283"/>
        <v>16.5</v>
      </c>
      <c r="Q1824" s="9">
        <f t="shared" si="284"/>
        <v>11.225</v>
      </c>
      <c r="R1824" s="9">
        <f t="shared" si="285"/>
        <v>9.125</v>
      </c>
      <c r="S1824" s="9">
        <f t="shared" si="286"/>
        <v>11.175000000000001</v>
      </c>
      <c r="T1824" s="9">
        <f t="shared" si="287"/>
        <v>10.375</v>
      </c>
      <c r="U1824" s="8">
        <f t="shared" si="288"/>
        <v>10.508333333333335</v>
      </c>
      <c r="V1824" s="8">
        <f t="shared" si="289"/>
        <v>10.475000000000001</v>
      </c>
    </row>
    <row r="1825" spans="1:22" ht="13.5" x14ac:dyDescent="0.25">
      <c r="A1825" s="3">
        <f>RSI!A1825</f>
        <v>44669</v>
      </c>
      <c r="B1825" s="2">
        <f>RSI!B1825</f>
        <v>8.2847000000000008</v>
      </c>
      <c r="C1825" s="2">
        <f>RSI!I1825</f>
        <v>50.223982185301914</v>
      </c>
      <c r="D1825" s="2">
        <f>MACD!E1825</f>
        <v>5.4102510109085955E-2</v>
      </c>
      <c r="E1825" s="2">
        <f>MACD!F1825</f>
        <v>5.1320857948342735E-2</v>
      </c>
      <c r="F1825" s="2">
        <f>'Moving Avg'!D1825</f>
        <v>8.1962399999999995</v>
      </c>
      <c r="G1825" s="2">
        <f>'Moving Avg'!F1825</f>
        <v>8.2704099999999983</v>
      </c>
      <c r="H1825" s="2">
        <f>'Moving Avg'!G1825</f>
        <v>8.3569439999999968</v>
      </c>
      <c r="I1825" s="2">
        <f>'Moving Avg'!H1825</f>
        <v>8.5071019999999979</v>
      </c>
      <c r="J1825" s="6" t="str">
        <f>OBV!F1825</f>
        <v>BEARISH</v>
      </c>
      <c r="K1825" s="6" t="str">
        <f>OBV!G1825</f>
        <v>NEUTRAL</v>
      </c>
      <c r="L1825" s="6" t="str">
        <f>OBV!H1825</f>
        <v>NEUTRAL</v>
      </c>
      <c r="M1825" s="8">
        <f t="shared" si="280"/>
        <v>25</v>
      </c>
      <c r="N1825" s="8">
        <f t="shared" si="281"/>
        <v>0</v>
      </c>
      <c r="O1825" s="8">
        <f t="shared" si="282"/>
        <v>0</v>
      </c>
      <c r="P1825" s="8">
        <f t="shared" si="283"/>
        <v>16.5</v>
      </c>
      <c r="Q1825" s="9">
        <f t="shared" si="284"/>
        <v>11.225</v>
      </c>
      <c r="R1825" s="9">
        <f t="shared" si="285"/>
        <v>9.125</v>
      </c>
      <c r="S1825" s="9">
        <f t="shared" si="286"/>
        <v>11.175000000000001</v>
      </c>
      <c r="T1825" s="9">
        <f t="shared" si="287"/>
        <v>10.375</v>
      </c>
      <c r="U1825" s="8">
        <f t="shared" si="288"/>
        <v>10.508333333333335</v>
      </c>
      <c r="V1825" s="8">
        <f t="shared" si="289"/>
        <v>10.475000000000001</v>
      </c>
    </row>
    <row r="1826" spans="1:22" ht="13.5" x14ac:dyDescent="0.25">
      <c r="A1826" s="3">
        <f>RSI!A1826</f>
        <v>44670</v>
      </c>
      <c r="B1826" s="2">
        <f>RSI!B1826</f>
        <v>8.2847000000000008</v>
      </c>
      <c r="C1826" s="2">
        <f>RSI!I1826</f>
        <v>50.223982185301907</v>
      </c>
      <c r="D1826" s="2">
        <f>MACD!E1826</f>
        <v>4.7811899060221208E-2</v>
      </c>
      <c r="E1826" s="2">
        <f>MACD!F1826</f>
        <v>5.061906617071843E-2</v>
      </c>
      <c r="F1826" s="2">
        <f>'Moving Avg'!D1826</f>
        <v>8.1962399999999995</v>
      </c>
      <c r="G1826" s="2">
        <f>'Moving Avg'!F1826</f>
        <v>8.2662649999999989</v>
      </c>
      <c r="H1826" s="2">
        <f>'Moving Avg'!G1826</f>
        <v>8.3549159999999976</v>
      </c>
      <c r="I1826" s="2">
        <f>'Moving Avg'!H1826</f>
        <v>8.5067004999999991</v>
      </c>
      <c r="J1826" s="6" t="str">
        <f>OBV!F1826</f>
        <v>BEARISH</v>
      </c>
      <c r="K1826" s="6" t="str">
        <f>OBV!G1826</f>
        <v>NEUTRAL</v>
      </c>
      <c r="L1826" s="6" t="str">
        <f>OBV!H1826</f>
        <v>NEUTRAL</v>
      </c>
      <c r="M1826" s="8">
        <f t="shared" si="280"/>
        <v>25</v>
      </c>
      <c r="N1826" s="8">
        <f t="shared" si="281"/>
        <v>45</v>
      </c>
      <c r="O1826" s="8">
        <f t="shared" si="282"/>
        <v>0</v>
      </c>
      <c r="P1826" s="8">
        <f t="shared" si="283"/>
        <v>16.5</v>
      </c>
      <c r="Q1826" s="9">
        <f t="shared" si="284"/>
        <v>26.975000000000001</v>
      </c>
      <c r="R1826" s="9">
        <f t="shared" si="285"/>
        <v>18.125</v>
      </c>
      <c r="S1826" s="9">
        <f t="shared" si="286"/>
        <v>17.925000000000001</v>
      </c>
      <c r="T1826" s="9">
        <f t="shared" si="287"/>
        <v>21.625</v>
      </c>
      <c r="U1826" s="8">
        <f t="shared" si="288"/>
        <v>21.008333333333336</v>
      </c>
      <c r="V1826" s="8">
        <f t="shared" si="289"/>
        <v>21.162500000000001</v>
      </c>
    </row>
    <row r="1827" spans="1:22" ht="13.5" x14ac:dyDescent="0.25">
      <c r="A1827" s="3">
        <f>RSI!A1827</f>
        <v>44671</v>
      </c>
      <c r="B1827" s="2">
        <f>RSI!B1827</f>
        <v>8.2847000000000008</v>
      </c>
      <c r="C1827" s="2">
        <f>RSI!I1827</f>
        <v>50.223982185301892</v>
      </c>
      <c r="D1827" s="2">
        <f>MACD!E1827</f>
        <v>4.2443335998461507E-2</v>
      </c>
      <c r="E1827" s="2">
        <f>MACD!F1827</f>
        <v>4.8983920136267046E-2</v>
      </c>
      <c r="F1827" s="2">
        <f>'Moving Avg'!D1827</f>
        <v>8.2681199999999997</v>
      </c>
      <c r="G1827" s="2">
        <f>'Moving Avg'!F1827</f>
        <v>8.2621199999999995</v>
      </c>
      <c r="H1827" s="2">
        <f>'Moving Avg'!G1827</f>
        <v>8.3528879999999983</v>
      </c>
      <c r="I1827" s="2">
        <f>'Moving Avg'!H1827</f>
        <v>8.5050804999999965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  <c r="M1827" s="8">
        <f t="shared" si="280"/>
        <v>25</v>
      </c>
      <c r="N1827" s="8">
        <f t="shared" si="281"/>
        <v>45</v>
      </c>
      <c r="O1827" s="8">
        <f t="shared" si="282"/>
        <v>0</v>
      </c>
      <c r="P1827" s="8">
        <f t="shared" si="283"/>
        <v>83.5</v>
      </c>
      <c r="Q1827" s="9">
        <f t="shared" si="284"/>
        <v>37.024999999999999</v>
      </c>
      <c r="R1827" s="9">
        <f t="shared" si="285"/>
        <v>34.875</v>
      </c>
      <c r="S1827" s="9">
        <f t="shared" si="286"/>
        <v>48.075000000000003</v>
      </c>
      <c r="T1827" s="9">
        <f t="shared" si="287"/>
        <v>38.375</v>
      </c>
      <c r="U1827" s="8">
        <f t="shared" si="288"/>
        <v>39.991666666666667</v>
      </c>
      <c r="V1827" s="8">
        <f t="shared" si="289"/>
        <v>39.587500000000006</v>
      </c>
    </row>
    <row r="1828" spans="1:22" ht="13.5" x14ac:dyDescent="0.25">
      <c r="A1828" s="3">
        <f>RSI!A1828</f>
        <v>44672</v>
      </c>
      <c r="B1828" s="2">
        <f>RSI!B1828</f>
        <v>8.2662999999999993</v>
      </c>
      <c r="C1828" s="2">
        <f>RSI!I1828</f>
        <v>49.317436780940177</v>
      </c>
      <c r="D1828" s="2">
        <f>MACD!E1828</f>
        <v>-1.7486373933101262E-2</v>
      </c>
      <c r="E1828" s="2">
        <f>MACD!F1828</f>
        <v>3.5689861322393393E-2</v>
      </c>
      <c r="F1828" s="2">
        <f>'Moving Avg'!D1828</f>
        <v>8.2810200000000016</v>
      </c>
      <c r="G1828" s="2">
        <f>'Moving Avg'!F1828</f>
        <v>8.2570549999999994</v>
      </c>
      <c r="H1828" s="2">
        <f>'Moving Avg'!G1828</f>
        <v>8.3468059999999991</v>
      </c>
      <c r="I1828" s="2">
        <f>'Moving Avg'!H1828</f>
        <v>8.5039999999999978</v>
      </c>
      <c r="J1828" s="6" t="str">
        <f>OBV!F1828</f>
        <v>BEARISH</v>
      </c>
      <c r="K1828" s="6" t="str">
        <f>OBV!G1828</f>
        <v>NEUTRAL</v>
      </c>
      <c r="L1828" s="6" t="str">
        <f>OBV!H1828</f>
        <v>BEARISH DIVERGENCE</v>
      </c>
      <c r="M1828" s="8">
        <f t="shared" si="280"/>
        <v>25</v>
      </c>
      <c r="N1828" s="8">
        <f t="shared" si="281"/>
        <v>100</v>
      </c>
      <c r="O1828" s="8">
        <f t="shared" si="282"/>
        <v>0</v>
      </c>
      <c r="P1828" s="8">
        <f t="shared" si="283"/>
        <v>16.5</v>
      </c>
      <c r="Q1828" s="9">
        <f t="shared" si="284"/>
        <v>46.225000000000001</v>
      </c>
      <c r="R1828" s="9">
        <f t="shared" si="285"/>
        <v>29.125</v>
      </c>
      <c r="S1828" s="9">
        <f t="shared" si="286"/>
        <v>26.175000000000001</v>
      </c>
      <c r="T1828" s="9">
        <f t="shared" si="287"/>
        <v>35.375</v>
      </c>
      <c r="U1828" s="8">
        <f t="shared" si="288"/>
        <v>33.841666666666661</v>
      </c>
      <c r="V1828" s="8">
        <f t="shared" si="289"/>
        <v>34.224999999999994</v>
      </c>
    </row>
    <row r="1829" spans="1:22" ht="13.5" x14ac:dyDescent="0.25">
      <c r="A1829" s="3">
        <f>RSI!A1829</f>
        <v>44673</v>
      </c>
      <c r="B1829" s="2">
        <f>RSI!B1829</f>
        <v>8.2662999999999993</v>
      </c>
      <c r="C1829" s="2">
        <f>RSI!I1829</f>
        <v>49.317436780940177</v>
      </c>
      <c r="D1829" s="2">
        <f>MACD!E1829</f>
        <v>-1.2834307652324739E-2</v>
      </c>
      <c r="E1829" s="2">
        <f>MACD!F1829</f>
        <v>2.5985027527449765E-2</v>
      </c>
      <c r="F1829" s="2">
        <f>'Moving Avg'!D1829</f>
        <v>8.2773400000000006</v>
      </c>
      <c r="G1829" s="2">
        <f>'Moving Avg'!F1829</f>
        <v>8.2533700000000003</v>
      </c>
      <c r="H1829" s="2">
        <f>'Moving Avg'!G1829</f>
        <v>8.3407239999999998</v>
      </c>
      <c r="I1829" s="2">
        <f>'Moving Avg'!H1829</f>
        <v>8.5033709999999978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  <c r="M1829" s="8">
        <f t="shared" si="280"/>
        <v>25</v>
      </c>
      <c r="N1829" s="8">
        <f t="shared" si="281"/>
        <v>100</v>
      </c>
      <c r="O1829" s="8">
        <f t="shared" si="282"/>
        <v>0</v>
      </c>
      <c r="P1829" s="8">
        <f t="shared" si="283"/>
        <v>16.5</v>
      </c>
      <c r="Q1829" s="9">
        <f t="shared" si="284"/>
        <v>46.225000000000001</v>
      </c>
      <c r="R1829" s="9">
        <f t="shared" si="285"/>
        <v>29.125</v>
      </c>
      <c r="S1829" s="9">
        <f t="shared" si="286"/>
        <v>26.175000000000001</v>
      </c>
      <c r="T1829" s="9">
        <f t="shared" si="287"/>
        <v>35.375</v>
      </c>
      <c r="U1829" s="8">
        <f t="shared" si="288"/>
        <v>33.841666666666661</v>
      </c>
      <c r="V1829" s="8">
        <f t="shared" si="289"/>
        <v>34.224999999999994</v>
      </c>
    </row>
    <row r="1830" spans="1:22" ht="13.5" x14ac:dyDescent="0.25">
      <c r="A1830" s="3">
        <f>RSI!A1830</f>
        <v>44676</v>
      </c>
      <c r="B1830" s="2">
        <f>RSI!B1830</f>
        <v>8.2662999999999993</v>
      </c>
      <c r="C1830" s="2">
        <f>RSI!I1830</f>
        <v>49.317436780940184</v>
      </c>
      <c r="D1830" s="2">
        <f>MACD!E1830</f>
        <v>-8.8335798522578557E-3</v>
      </c>
      <c r="E1830" s="2">
        <f>MACD!F1830</f>
        <v>1.902130605150824E-2</v>
      </c>
      <c r="F1830" s="2">
        <f>'Moving Avg'!D1830</f>
        <v>8.2736600000000013</v>
      </c>
      <c r="G1830" s="2">
        <f>'Moving Avg'!F1830</f>
        <v>8.249685000000003</v>
      </c>
      <c r="H1830" s="2">
        <f>'Moving Avg'!G1830</f>
        <v>8.3346420000000006</v>
      </c>
      <c r="I1830" s="2">
        <f>'Moving Avg'!H1830</f>
        <v>8.5016589999999983</v>
      </c>
      <c r="J1830" s="6" t="str">
        <f>OBV!F1830</f>
        <v>BEARISH</v>
      </c>
      <c r="K1830" s="6" t="str">
        <f>OBV!G1830</f>
        <v>NEUTRAL</v>
      </c>
      <c r="L1830" s="6" t="str">
        <f>OBV!H1830</f>
        <v>CONFIRMED BEARISH</v>
      </c>
      <c r="M1830" s="8">
        <f t="shared" si="280"/>
        <v>25</v>
      </c>
      <c r="N1830" s="8">
        <f t="shared" si="281"/>
        <v>100</v>
      </c>
      <c r="O1830" s="8">
        <f t="shared" si="282"/>
        <v>0</v>
      </c>
      <c r="P1830" s="8">
        <f t="shared" si="283"/>
        <v>16.5</v>
      </c>
      <c r="Q1830" s="9">
        <f t="shared" si="284"/>
        <v>46.225000000000001</v>
      </c>
      <c r="R1830" s="9">
        <f t="shared" si="285"/>
        <v>29.125</v>
      </c>
      <c r="S1830" s="9">
        <f t="shared" si="286"/>
        <v>26.175000000000001</v>
      </c>
      <c r="T1830" s="9">
        <f t="shared" si="287"/>
        <v>35.375</v>
      </c>
      <c r="U1830" s="8">
        <f t="shared" si="288"/>
        <v>33.841666666666661</v>
      </c>
      <c r="V1830" s="8">
        <f t="shared" si="289"/>
        <v>34.224999999999994</v>
      </c>
    </row>
    <row r="1831" spans="1:22" ht="13.5" x14ac:dyDescent="0.25">
      <c r="A1831" s="3">
        <f>RSI!A1831</f>
        <v>44677</v>
      </c>
      <c r="B1831" s="2">
        <f>RSI!B1831</f>
        <v>8.2662999999999993</v>
      </c>
      <c r="C1831" s="2">
        <f>RSI!I1831</f>
        <v>49.317436780940184</v>
      </c>
      <c r="D1831" s="2">
        <f>MACD!E1831</f>
        <v>-5.3887523182787334E-3</v>
      </c>
      <c r="E1831" s="2">
        <f>MACD!F1831</f>
        <v>1.4139294377550847E-2</v>
      </c>
      <c r="F1831" s="2">
        <f>'Moving Avg'!D1831</f>
        <v>8.2699800000000003</v>
      </c>
      <c r="G1831" s="2">
        <f>'Moving Avg'!F1831</f>
        <v>8.2460000000000004</v>
      </c>
      <c r="H1831" s="2">
        <f>'Moving Avg'!G1831</f>
        <v>8.3304039999999997</v>
      </c>
      <c r="I1831" s="2">
        <f>'Moving Avg'!H1831</f>
        <v>8.499270499999998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  <c r="M1831" s="8">
        <f t="shared" si="280"/>
        <v>25</v>
      </c>
      <c r="N1831" s="8">
        <f t="shared" si="281"/>
        <v>45</v>
      </c>
      <c r="O1831" s="8">
        <f t="shared" si="282"/>
        <v>0</v>
      </c>
      <c r="P1831" s="8">
        <f t="shared" si="283"/>
        <v>16.5</v>
      </c>
      <c r="Q1831" s="9">
        <f t="shared" si="284"/>
        <v>26.975000000000001</v>
      </c>
      <c r="R1831" s="9">
        <f t="shared" si="285"/>
        <v>18.125</v>
      </c>
      <c r="S1831" s="9">
        <f t="shared" si="286"/>
        <v>17.925000000000001</v>
      </c>
      <c r="T1831" s="9">
        <f t="shared" si="287"/>
        <v>21.625</v>
      </c>
      <c r="U1831" s="8">
        <f t="shared" si="288"/>
        <v>21.008333333333336</v>
      </c>
      <c r="V1831" s="8">
        <f t="shared" si="289"/>
        <v>21.162500000000001</v>
      </c>
    </row>
    <row r="1832" spans="1:22" ht="13.5" x14ac:dyDescent="0.25">
      <c r="A1832" s="3">
        <f>RSI!A1832</f>
        <v>44678</v>
      </c>
      <c r="B1832" s="2">
        <f>RSI!B1832</f>
        <v>8.2294</v>
      </c>
      <c r="C1832" s="2">
        <f>RSI!I1832</f>
        <v>47.027730810531274</v>
      </c>
      <c r="D1832" s="2">
        <f>MACD!E1832</f>
        <v>-5.4977690833611703E-2</v>
      </c>
      <c r="E1832" s="2">
        <f>MACD!F1832</f>
        <v>3.1589733531833634E-4</v>
      </c>
      <c r="F1832" s="2">
        <f>'Moving Avg'!D1832</f>
        <v>8.2589199999999998</v>
      </c>
      <c r="G1832" s="2">
        <f>'Moving Avg'!F1832</f>
        <v>8.2404700000000002</v>
      </c>
      <c r="H1832" s="2">
        <f>'Moving Avg'!G1832</f>
        <v>8.3254280000000005</v>
      </c>
      <c r="I1832" s="2">
        <f>'Moving Avg'!H1832</f>
        <v>8.496877999999997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  <c r="M1832" s="8">
        <f t="shared" si="280"/>
        <v>25</v>
      </c>
      <c r="N1832" s="8">
        <f t="shared" si="281"/>
        <v>100</v>
      </c>
      <c r="O1832" s="8">
        <f t="shared" si="282"/>
        <v>0</v>
      </c>
      <c r="P1832" s="8">
        <f t="shared" si="283"/>
        <v>16.5</v>
      </c>
      <c r="Q1832" s="9">
        <f t="shared" si="284"/>
        <v>46.225000000000001</v>
      </c>
      <c r="R1832" s="9">
        <f t="shared" si="285"/>
        <v>29.125</v>
      </c>
      <c r="S1832" s="9">
        <f t="shared" si="286"/>
        <v>26.175000000000001</v>
      </c>
      <c r="T1832" s="9">
        <f t="shared" si="287"/>
        <v>35.375</v>
      </c>
      <c r="U1832" s="8">
        <f t="shared" si="288"/>
        <v>33.841666666666661</v>
      </c>
      <c r="V1832" s="8">
        <f t="shared" si="289"/>
        <v>34.224999999999994</v>
      </c>
    </row>
    <row r="1833" spans="1:22" ht="13.5" x14ac:dyDescent="0.25">
      <c r="A1833" s="3">
        <f>RSI!A1833</f>
        <v>44679</v>
      </c>
      <c r="B1833" s="2">
        <f>RSI!B1833</f>
        <v>8.2294</v>
      </c>
      <c r="C1833" s="2">
        <f>RSI!I1833</f>
        <v>47.027730810531274</v>
      </c>
      <c r="D1833" s="2">
        <f>MACD!E1833</f>
        <v>-5.4129962424445566E-2</v>
      </c>
      <c r="E1833" s="2">
        <f>MACD!F1833</f>
        <v>-1.0573274616634445E-2</v>
      </c>
      <c r="F1833" s="2">
        <f>'Moving Avg'!D1833</f>
        <v>8.2515399999999985</v>
      </c>
      <c r="G1833" s="2">
        <f>'Moving Avg'!F1833</f>
        <v>8.2372449999999997</v>
      </c>
      <c r="H1833" s="2">
        <f>'Moving Avg'!G1833</f>
        <v>8.3204519999999995</v>
      </c>
      <c r="I1833" s="2">
        <f>'Moving Avg'!H1833</f>
        <v>8.4944854999999979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  <c r="M1833" s="8">
        <f t="shared" si="280"/>
        <v>25</v>
      </c>
      <c r="N1833" s="8">
        <f t="shared" si="281"/>
        <v>100</v>
      </c>
      <c r="O1833" s="8">
        <f t="shared" si="282"/>
        <v>0</v>
      </c>
      <c r="P1833" s="8">
        <f t="shared" si="283"/>
        <v>16.5</v>
      </c>
      <c r="Q1833" s="9">
        <f t="shared" si="284"/>
        <v>46.225000000000001</v>
      </c>
      <c r="R1833" s="9">
        <f t="shared" si="285"/>
        <v>29.125</v>
      </c>
      <c r="S1833" s="9">
        <f t="shared" si="286"/>
        <v>26.175000000000001</v>
      </c>
      <c r="T1833" s="9">
        <f t="shared" si="287"/>
        <v>35.375</v>
      </c>
      <c r="U1833" s="8">
        <f t="shared" si="288"/>
        <v>33.841666666666661</v>
      </c>
      <c r="V1833" s="8">
        <f t="shared" si="289"/>
        <v>34.224999999999994</v>
      </c>
    </row>
    <row r="1834" spans="1:22" ht="13.5" x14ac:dyDescent="0.25">
      <c r="A1834" s="3">
        <f>RSI!A1834</f>
        <v>44680</v>
      </c>
      <c r="B1834" s="2">
        <f>RSI!B1834</f>
        <v>8.2018000000000004</v>
      </c>
      <c r="C1834" s="2">
        <f>RSI!I1834</f>
        <v>45.207035267492884</v>
      </c>
      <c r="D1834" s="2">
        <f>MACD!E1834</f>
        <v>-3.8365161392484026E-2</v>
      </c>
      <c r="E1834" s="2">
        <f>MACD!F1834</f>
        <v>-1.6131651971804363E-2</v>
      </c>
      <c r="F1834" s="2">
        <f>'Moving Avg'!D1834</f>
        <v>8.2386400000000002</v>
      </c>
      <c r="G1834" s="2">
        <f>'Moving Avg'!F1834</f>
        <v>8.23264</v>
      </c>
      <c r="H1834" s="2">
        <f>'Moving Avg'!G1834</f>
        <v>8.3149239999999995</v>
      </c>
      <c r="I1834" s="2">
        <f>'Moving Avg'!H1834</f>
        <v>8.4919549999999973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  <c r="M1834" s="8">
        <f t="shared" si="280"/>
        <v>25</v>
      </c>
      <c r="N1834" s="8">
        <f t="shared" si="281"/>
        <v>100</v>
      </c>
      <c r="O1834" s="8">
        <f t="shared" si="282"/>
        <v>0</v>
      </c>
      <c r="P1834" s="8">
        <f t="shared" si="283"/>
        <v>16.5</v>
      </c>
      <c r="Q1834" s="9">
        <f t="shared" si="284"/>
        <v>46.225000000000001</v>
      </c>
      <c r="R1834" s="9">
        <f t="shared" si="285"/>
        <v>29.125</v>
      </c>
      <c r="S1834" s="9">
        <f t="shared" si="286"/>
        <v>26.175000000000001</v>
      </c>
      <c r="T1834" s="9">
        <f t="shared" si="287"/>
        <v>35.375</v>
      </c>
      <c r="U1834" s="8">
        <f t="shared" si="288"/>
        <v>33.841666666666661</v>
      </c>
      <c r="V1834" s="8">
        <f t="shared" si="289"/>
        <v>34.224999999999994</v>
      </c>
    </row>
    <row r="1835" spans="1:22" ht="13.5" x14ac:dyDescent="0.25">
      <c r="A1835" s="3">
        <f>RSI!A1835</f>
        <v>44685</v>
      </c>
      <c r="B1835" s="2">
        <f>RSI!B1835</f>
        <v>8.2018000000000004</v>
      </c>
      <c r="C1835" s="2">
        <f>RSI!I1835</f>
        <v>45.207035267492884</v>
      </c>
      <c r="D1835" s="2">
        <f>MACD!E1835</f>
        <v>-2.4631882391458859E-2</v>
      </c>
      <c r="E1835" s="2">
        <f>MACD!F1835</f>
        <v>-1.7831698055735264E-2</v>
      </c>
      <c r="F1835" s="2">
        <f>'Moving Avg'!D1835</f>
        <v>8.2257399999999983</v>
      </c>
      <c r="G1835" s="2">
        <f>'Moving Avg'!F1835</f>
        <v>8.2280350000000002</v>
      </c>
      <c r="H1835" s="2">
        <f>'Moving Avg'!G1835</f>
        <v>8.3093959999999996</v>
      </c>
      <c r="I1835" s="2">
        <f>'Moving Avg'!H1835</f>
        <v>8.4881769999999985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  <c r="M1835" s="8">
        <f t="shared" si="280"/>
        <v>25</v>
      </c>
      <c r="N1835" s="8">
        <f t="shared" si="281"/>
        <v>45</v>
      </c>
      <c r="O1835" s="8">
        <f t="shared" si="282"/>
        <v>0</v>
      </c>
      <c r="P1835" s="8">
        <f t="shared" si="283"/>
        <v>16.5</v>
      </c>
      <c r="Q1835" s="9">
        <f t="shared" si="284"/>
        <v>26.975000000000001</v>
      </c>
      <c r="R1835" s="9">
        <f t="shared" si="285"/>
        <v>18.125</v>
      </c>
      <c r="S1835" s="9">
        <f t="shared" si="286"/>
        <v>17.925000000000001</v>
      </c>
      <c r="T1835" s="9">
        <f t="shared" si="287"/>
        <v>21.625</v>
      </c>
      <c r="U1835" s="8">
        <f t="shared" si="288"/>
        <v>21.008333333333336</v>
      </c>
      <c r="V1835" s="8">
        <f t="shared" si="289"/>
        <v>21.162500000000001</v>
      </c>
    </row>
    <row r="1836" spans="1:22" ht="13.5" x14ac:dyDescent="0.25">
      <c r="A1836" s="3">
        <f>RSI!A1836</f>
        <v>44686</v>
      </c>
      <c r="B1836" s="2">
        <f>RSI!B1836</f>
        <v>8.0634999999999994</v>
      </c>
      <c r="C1836" s="2">
        <f>RSI!I1836</f>
        <v>36.903963647248013</v>
      </c>
      <c r="D1836" s="2">
        <f>MACD!E1836</f>
        <v>-2.4023118648273112E-3</v>
      </c>
      <c r="E1836" s="2">
        <f>MACD!F1836</f>
        <v>-1.4745820817553674E-2</v>
      </c>
      <c r="F1836" s="2">
        <f>'Moving Avg'!D1836</f>
        <v>8.185179999999999</v>
      </c>
      <c r="G1836" s="2">
        <f>'Moving Avg'!F1836</f>
        <v>8.2165149999999993</v>
      </c>
      <c r="H1836" s="2">
        <f>'Moving Avg'!G1836</f>
        <v>8.3025759999999984</v>
      </c>
      <c r="I1836" s="2">
        <f>'Moving Avg'!H1836</f>
        <v>8.4840299999999971</v>
      </c>
      <c r="J1836" s="6" t="str">
        <f>OBV!F1836</f>
        <v>BEARISH</v>
      </c>
      <c r="K1836" s="6" t="str">
        <f>OBV!G1836</f>
        <v>NEUTRAL</v>
      </c>
      <c r="L1836" s="6" t="str">
        <f>OBV!H1836</f>
        <v>CONFIRMED BEARISH</v>
      </c>
      <c r="M1836" s="8">
        <f t="shared" si="280"/>
        <v>25</v>
      </c>
      <c r="N1836" s="8">
        <f t="shared" si="281"/>
        <v>0</v>
      </c>
      <c r="O1836" s="8">
        <f t="shared" si="282"/>
        <v>0</v>
      </c>
      <c r="P1836" s="8">
        <f t="shared" si="283"/>
        <v>16.5</v>
      </c>
      <c r="Q1836" s="9">
        <f t="shared" si="284"/>
        <v>11.225</v>
      </c>
      <c r="R1836" s="9">
        <f t="shared" si="285"/>
        <v>9.125</v>
      </c>
      <c r="S1836" s="9">
        <f t="shared" si="286"/>
        <v>11.175000000000001</v>
      </c>
      <c r="T1836" s="9">
        <f t="shared" si="287"/>
        <v>10.375</v>
      </c>
      <c r="U1836" s="8">
        <f t="shared" si="288"/>
        <v>10.508333333333335</v>
      </c>
      <c r="V1836" s="8">
        <f t="shared" si="289"/>
        <v>10.475000000000001</v>
      </c>
    </row>
    <row r="1837" spans="1:22" ht="13.5" x14ac:dyDescent="0.25">
      <c r="A1837" s="3">
        <f>RSI!A1837</f>
        <v>44687</v>
      </c>
      <c r="B1837" s="2">
        <f>RSI!B1837</f>
        <v>7.9253</v>
      </c>
      <c r="C1837" s="2">
        <f>RSI!I1837</f>
        <v>30.813570492851156</v>
      </c>
      <c r="D1837" s="2">
        <f>MACD!E1837</f>
        <v>2.7799229851078522E-2</v>
      </c>
      <c r="E1837" s="2">
        <f>MACD!F1837</f>
        <v>-6.2368106838272359E-3</v>
      </c>
      <c r="F1837" s="2">
        <f>'Moving Avg'!D1837</f>
        <v>8.1243599999999994</v>
      </c>
      <c r="G1837" s="2">
        <f>'Moving Avg'!F1837</f>
        <v>8.198084999999999</v>
      </c>
      <c r="H1837" s="2">
        <f>'Moving Avg'!G1837</f>
        <v>8.2900419999999979</v>
      </c>
      <c r="I1837" s="2">
        <f>'Moving Avg'!H1837</f>
        <v>8.4793759999999985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  <c r="M1837" s="8">
        <f t="shared" si="280"/>
        <v>25</v>
      </c>
      <c r="N1837" s="8">
        <f t="shared" si="281"/>
        <v>0</v>
      </c>
      <c r="O1837" s="8">
        <f t="shared" si="282"/>
        <v>0</v>
      </c>
      <c r="P1837" s="8">
        <f t="shared" si="283"/>
        <v>16.5</v>
      </c>
      <c r="Q1837" s="9">
        <f t="shared" si="284"/>
        <v>11.225</v>
      </c>
      <c r="R1837" s="9">
        <f t="shared" si="285"/>
        <v>9.125</v>
      </c>
      <c r="S1837" s="9">
        <f t="shared" si="286"/>
        <v>11.175000000000001</v>
      </c>
      <c r="T1837" s="9">
        <f t="shared" si="287"/>
        <v>10.375</v>
      </c>
      <c r="U1837" s="8">
        <f t="shared" si="288"/>
        <v>10.508333333333335</v>
      </c>
      <c r="V1837" s="8">
        <f t="shared" si="289"/>
        <v>10.475000000000001</v>
      </c>
    </row>
    <row r="1838" spans="1:22" ht="13.5" x14ac:dyDescent="0.25">
      <c r="A1838" s="3">
        <f>RSI!A1838</f>
        <v>44690</v>
      </c>
      <c r="B1838" s="2">
        <f>RSI!B1838</f>
        <v>7.7409999999999997</v>
      </c>
      <c r="C1838" s="2">
        <f>RSI!I1838</f>
        <v>24.909634443977822</v>
      </c>
      <c r="D1838" s="2">
        <f>MACD!E1838</f>
        <v>6.606141518575015E-2</v>
      </c>
      <c r="E1838" s="2">
        <f>MACD!F1838</f>
        <v>8.2228344900882426E-3</v>
      </c>
      <c r="F1838" s="2">
        <f>'Moving Avg'!D1838</f>
        <v>8.0266800000000007</v>
      </c>
      <c r="G1838" s="2">
        <f>'Moving Avg'!F1838</f>
        <v>8.1888699999999996</v>
      </c>
      <c r="H1838" s="2">
        <f>'Moving Avg'!G1838</f>
        <v>8.2789839999999977</v>
      </c>
      <c r="I1838" s="2">
        <f>'Moving Avg'!H1838</f>
        <v>8.4738929999999986</v>
      </c>
      <c r="J1838" s="6" t="str">
        <f>OBV!F1838</f>
        <v>BEARISH</v>
      </c>
      <c r="K1838" s="6" t="str">
        <f>OBV!G1838</f>
        <v>NEUTRAL</v>
      </c>
      <c r="L1838" s="6" t="str">
        <f>OBV!H1838</f>
        <v>CONFIRMED BEARISH</v>
      </c>
      <c r="M1838" s="8">
        <f t="shared" si="280"/>
        <v>50</v>
      </c>
      <c r="N1838" s="8">
        <f t="shared" si="281"/>
        <v>0</v>
      </c>
      <c r="O1838" s="8">
        <f t="shared" si="282"/>
        <v>0</v>
      </c>
      <c r="P1838" s="8">
        <f t="shared" si="283"/>
        <v>16.5</v>
      </c>
      <c r="Q1838" s="9">
        <f t="shared" si="284"/>
        <v>19.975000000000001</v>
      </c>
      <c r="R1838" s="9">
        <f t="shared" si="285"/>
        <v>14.125</v>
      </c>
      <c r="S1838" s="9">
        <f t="shared" si="286"/>
        <v>14.925000000000001</v>
      </c>
      <c r="T1838" s="9">
        <f t="shared" si="287"/>
        <v>16.625</v>
      </c>
      <c r="U1838" s="8">
        <f t="shared" si="288"/>
        <v>16.341666666666669</v>
      </c>
      <c r="V1838" s="8">
        <f t="shared" si="289"/>
        <v>16.412500000000001</v>
      </c>
    </row>
    <row r="1839" spans="1:22" ht="13.5" x14ac:dyDescent="0.25">
      <c r="A1839" s="3">
        <f>RSI!A1839</f>
        <v>44691</v>
      </c>
      <c r="B1839" s="2">
        <f>RSI!B1839</f>
        <v>7.7870999999999997</v>
      </c>
      <c r="C1839" s="2">
        <f>RSI!I1839</f>
        <v>28.595064106858459</v>
      </c>
      <c r="D1839" s="2">
        <f>MACD!E1839</f>
        <v>9.7857584149542376E-2</v>
      </c>
      <c r="E1839" s="2">
        <f>MACD!F1839</f>
        <v>2.6149784421979072E-2</v>
      </c>
      <c r="F1839" s="2">
        <f>'Moving Avg'!D1839</f>
        <v>7.94374</v>
      </c>
      <c r="G1839" s="2">
        <f>'Moving Avg'!F1839</f>
        <v>8.1639900000000019</v>
      </c>
      <c r="H1839" s="2">
        <f>'Moving Avg'!G1839</f>
        <v>8.2653459999999992</v>
      </c>
      <c r="I1839" s="2">
        <f>'Moving Avg'!H1839</f>
        <v>8.4685480000000002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  <c r="M1839" s="8">
        <f t="shared" si="280"/>
        <v>50</v>
      </c>
      <c r="N1839" s="8">
        <f t="shared" si="281"/>
        <v>0</v>
      </c>
      <c r="O1839" s="8">
        <f t="shared" si="282"/>
        <v>0</v>
      </c>
      <c r="P1839" s="8">
        <f t="shared" si="283"/>
        <v>16.5</v>
      </c>
      <c r="Q1839" s="9">
        <f t="shared" si="284"/>
        <v>19.975000000000001</v>
      </c>
      <c r="R1839" s="9">
        <f t="shared" si="285"/>
        <v>14.125</v>
      </c>
      <c r="S1839" s="9">
        <f t="shared" si="286"/>
        <v>14.925000000000001</v>
      </c>
      <c r="T1839" s="9">
        <f t="shared" si="287"/>
        <v>16.625</v>
      </c>
      <c r="U1839" s="8">
        <f t="shared" si="288"/>
        <v>16.341666666666669</v>
      </c>
      <c r="V1839" s="8">
        <f t="shared" si="289"/>
        <v>16.412500000000001</v>
      </c>
    </row>
    <row r="1840" spans="1:22" ht="13.5" x14ac:dyDescent="0.25">
      <c r="A1840" s="3">
        <f>RSI!A1840</f>
        <v>44692</v>
      </c>
      <c r="B1840" s="2">
        <f>RSI!B1840</f>
        <v>7.8331</v>
      </c>
      <c r="C1840" s="2">
        <f>RSI!I1840</f>
        <v>32.172339192064626</v>
      </c>
      <c r="D1840" s="2">
        <f>MACD!E1840</f>
        <v>0.12370748764938533</v>
      </c>
      <c r="E1840" s="2">
        <f>MACD!F1840</f>
        <v>4.5661325067460325E-2</v>
      </c>
      <c r="F1840" s="2">
        <f>'Moving Avg'!D1840</f>
        <v>7.8699999999999992</v>
      </c>
      <c r="G1840" s="2">
        <f>'Moving Avg'!F1840</f>
        <v>8.1414100000000023</v>
      </c>
      <c r="H1840" s="2">
        <f>'Moving Avg'!G1840</f>
        <v>8.2528119999999987</v>
      </c>
      <c r="I1840" s="2">
        <f>'Moving Avg'!H1840</f>
        <v>8.4639860000000002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  <c r="M1840" s="8">
        <f t="shared" si="280"/>
        <v>25</v>
      </c>
      <c r="N1840" s="8">
        <f t="shared" si="281"/>
        <v>0</v>
      </c>
      <c r="O1840" s="8">
        <f t="shared" si="282"/>
        <v>0</v>
      </c>
      <c r="P1840" s="8">
        <f t="shared" si="283"/>
        <v>16.5</v>
      </c>
      <c r="Q1840" s="9">
        <f t="shared" si="284"/>
        <v>11.225</v>
      </c>
      <c r="R1840" s="9">
        <f t="shared" si="285"/>
        <v>9.125</v>
      </c>
      <c r="S1840" s="9">
        <f t="shared" si="286"/>
        <v>11.175000000000001</v>
      </c>
      <c r="T1840" s="9">
        <f t="shared" si="287"/>
        <v>10.375</v>
      </c>
      <c r="U1840" s="8">
        <f t="shared" si="288"/>
        <v>10.508333333333335</v>
      </c>
      <c r="V1840" s="8">
        <f t="shared" si="289"/>
        <v>10.475000000000001</v>
      </c>
    </row>
    <row r="1841" spans="1:22" ht="13.5" x14ac:dyDescent="0.25">
      <c r="A1841" s="3">
        <f>RSI!A1841</f>
        <v>44693</v>
      </c>
      <c r="B1841" s="2">
        <f>RSI!B1841</f>
        <v>7.8331</v>
      </c>
      <c r="C1841" s="2">
        <f>RSI!I1841</f>
        <v>32.172339192064626</v>
      </c>
      <c r="D1841" s="2">
        <f>MACD!E1841</f>
        <v>0.14748724124442703</v>
      </c>
      <c r="E1841" s="2">
        <f>MACD!F1841</f>
        <v>6.602650830285367E-2</v>
      </c>
      <c r="F1841" s="2">
        <f>'Moving Avg'!D1841</f>
        <v>7.8239199999999993</v>
      </c>
      <c r="G1841" s="2">
        <f>'Moving Avg'!F1841</f>
        <v>8.1188300000000027</v>
      </c>
      <c r="H1841" s="2">
        <f>'Moving Avg'!G1841</f>
        <v>8.2402779999999964</v>
      </c>
      <c r="I1841" s="2">
        <f>'Moving Avg'!H1841</f>
        <v>8.459378000000001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  <c r="M1841" s="8">
        <f t="shared" si="280"/>
        <v>25</v>
      </c>
      <c r="N1841" s="8">
        <f t="shared" si="281"/>
        <v>0</v>
      </c>
      <c r="O1841" s="8">
        <f t="shared" si="282"/>
        <v>0</v>
      </c>
      <c r="P1841" s="8">
        <f t="shared" si="283"/>
        <v>16.5</v>
      </c>
      <c r="Q1841" s="9">
        <f t="shared" si="284"/>
        <v>11.225</v>
      </c>
      <c r="R1841" s="9">
        <f t="shared" si="285"/>
        <v>9.125</v>
      </c>
      <c r="S1841" s="9">
        <f t="shared" si="286"/>
        <v>11.175000000000001</v>
      </c>
      <c r="T1841" s="9">
        <f t="shared" si="287"/>
        <v>10.375</v>
      </c>
      <c r="U1841" s="8">
        <f t="shared" si="288"/>
        <v>10.508333333333335</v>
      </c>
      <c r="V1841" s="8">
        <f t="shared" si="289"/>
        <v>10.475000000000001</v>
      </c>
    </row>
    <row r="1842" spans="1:22" ht="13.5" x14ac:dyDescent="0.25">
      <c r="A1842" s="3">
        <f>RSI!A1842</f>
        <v>44694</v>
      </c>
      <c r="B1842" s="2">
        <f>RSI!B1842</f>
        <v>8.1931999999999992</v>
      </c>
      <c r="C1842" s="2">
        <f>RSI!I1842</f>
        <v>53.377927849600823</v>
      </c>
      <c r="D1842" s="2">
        <f>MACD!E1842</f>
        <v>0.137023091026931</v>
      </c>
      <c r="E1842" s="2">
        <f>MACD!F1842</f>
        <v>8.022582484766913E-2</v>
      </c>
      <c r="F1842" s="2">
        <f>'Moving Avg'!D1842</f>
        <v>7.8774999999999995</v>
      </c>
      <c r="G1842" s="2">
        <f>'Moving Avg'!F1842</f>
        <v>8.132225</v>
      </c>
      <c r="H1842" s="2">
        <f>'Moving Avg'!G1842</f>
        <v>8.2382639999999974</v>
      </c>
      <c r="I1842" s="2">
        <f>'Moving Avg'!H1842</f>
        <v>8.4558795000000018</v>
      </c>
      <c r="J1842" s="6" t="str">
        <f>OBV!F1842</f>
        <v>BEARISH</v>
      </c>
      <c r="K1842" s="6" t="str">
        <f>OBV!G1842</f>
        <v>NEUTRAL</v>
      </c>
      <c r="L1842" s="6" t="str">
        <f>OBV!H1842</f>
        <v>BEARISH DIVERGENCE</v>
      </c>
      <c r="M1842" s="8">
        <f t="shared" si="280"/>
        <v>25</v>
      </c>
      <c r="N1842" s="8">
        <f t="shared" si="281"/>
        <v>0</v>
      </c>
      <c r="O1842" s="8">
        <f t="shared" si="282"/>
        <v>0</v>
      </c>
      <c r="P1842" s="8">
        <f t="shared" si="283"/>
        <v>16.5</v>
      </c>
      <c r="Q1842" s="9">
        <f t="shared" si="284"/>
        <v>11.225</v>
      </c>
      <c r="R1842" s="9">
        <f t="shared" si="285"/>
        <v>9.125</v>
      </c>
      <c r="S1842" s="9">
        <f t="shared" si="286"/>
        <v>11.175000000000001</v>
      </c>
      <c r="T1842" s="9">
        <f t="shared" si="287"/>
        <v>10.375</v>
      </c>
      <c r="U1842" s="8">
        <f t="shared" si="288"/>
        <v>10.508333333333335</v>
      </c>
      <c r="V1842" s="8">
        <f t="shared" si="289"/>
        <v>10.475000000000001</v>
      </c>
    </row>
    <row r="1843" spans="1:22" ht="13.5" x14ac:dyDescent="0.25">
      <c r="A1843" s="3">
        <f>RSI!A1843</f>
        <v>44697</v>
      </c>
      <c r="B1843" s="2">
        <f>RSI!B1843</f>
        <v>8.0271000000000008</v>
      </c>
      <c r="C1843" s="2">
        <f>RSI!I1843</f>
        <v>46.202609239488218</v>
      </c>
      <c r="D1843" s="2">
        <f>MACD!E1843</f>
        <v>0.13997940534624753</v>
      </c>
      <c r="E1843" s="2">
        <f>MACD!F1843</f>
        <v>9.2176540947384811E-2</v>
      </c>
      <c r="F1843" s="2">
        <f>'Moving Avg'!D1843</f>
        <v>7.9347199999999987</v>
      </c>
      <c r="G1843" s="2">
        <f>'Moving Avg'!F1843</f>
        <v>8.1234900000000003</v>
      </c>
      <c r="H1843" s="2">
        <f>'Moving Avg'!G1843</f>
        <v>8.2338499999999968</v>
      </c>
      <c r="I1843" s="2">
        <f>'Moving Avg'!H1843</f>
        <v>8.4515505000000015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  <c r="M1843" s="8">
        <f t="shared" si="280"/>
        <v>25</v>
      </c>
      <c r="N1843" s="8">
        <f t="shared" si="281"/>
        <v>0</v>
      </c>
      <c r="O1843" s="8">
        <f t="shared" si="282"/>
        <v>0</v>
      </c>
      <c r="P1843" s="8">
        <f t="shared" si="283"/>
        <v>83.5</v>
      </c>
      <c r="Q1843" s="9">
        <f t="shared" si="284"/>
        <v>21.274999999999999</v>
      </c>
      <c r="R1843" s="9">
        <f t="shared" si="285"/>
        <v>25.875</v>
      </c>
      <c r="S1843" s="9">
        <f t="shared" si="286"/>
        <v>41.325000000000003</v>
      </c>
      <c r="T1843" s="9">
        <f t="shared" si="287"/>
        <v>27.125</v>
      </c>
      <c r="U1843" s="8">
        <f t="shared" si="288"/>
        <v>29.491666666666664</v>
      </c>
      <c r="V1843" s="8">
        <f t="shared" si="289"/>
        <v>28.9</v>
      </c>
    </row>
    <row r="1844" spans="1:22" ht="13.5" x14ac:dyDescent="0.25">
      <c r="A1844" s="3">
        <f>RSI!A1844</f>
        <v>44698</v>
      </c>
      <c r="B1844" s="2">
        <f>RSI!B1844</f>
        <v>8.0271000000000008</v>
      </c>
      <c r="C1844" s="2">
        <f>RSI!I1844</f>
        <v>46.202609239488218</v>
      </c>
      <c r="D1844" s="2">
        <f>MACD!E1844</f>
        <v>0.13875965838450099</v>
      </c>
      <c r="E1844" s="2">
        <f>MACD!F1844</f>
        <v>0.10149316443480805</v>
      </c>
      <c r="F1844" s="2">
        <f>'Moving Avg'!D1844</f>
        <v>7.9827200000000005</v>
      </c>
      <c r="G1844" s="2">
        <f>'Moving Avg'!F1844</f>
        <v>8.1106099999999994</v>
      </c>
      <c r="H1844" s="2">
        <f>'Moving Avg'!G1844</f>
        <v>8.225933999999997</v>
      </c>
      <c r="I1844" s="2">
        <f>'Moving Avg'!H1844</f>
        <v>8.4472215000000013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  <c r="M1844" s="8">
        <f t="shared" si="280"/>
        <v>25</v>
      </c>
      <c r="N1844" s="8">
        <f t="shared" si="281"/>
        <v>0</v>
      </c>
      <c r="O1844" s="8">
        <f t="shared" si="282"/>
        <v>0</v>
      </c>
      <c r="P1844" s="8">
        <f t="shared" si="283"/>
        <v>83.5</v>
      </c>
      <c r="Q1844" s="9">
        <f t="shared" si="284"/>
        <v>21.274999999999999</v>
      </c>
      <c r="R1844" s="9">
        <f t="shared" si="285"/>
        <v>25.875</v>
      </c>
      <c r="S1844" s="9">
        <f t="shared" si="286"/>
        <v>41.325000000000003</v>
      </c>
      <c r="T1844" s="9">
        <f t="shared" si="287"/>
        <v>27.125</v>
      </c>
      <c r="U1844" s="8">
        <f t="shared" si="288"/>
        <v>29.491666666666664</v>
      </c>
      <c r="V1844" s="8">
        <f t="shared" si="289"/>
        <v>28.9</v>
      </c>
    </row>
    <row r="1845" spans="1:22" ht="13.5" x14ac:dyDescent="0.25">
      <c r="A1845" s="3">
        <f>RSI!A1845</f>
        <v>44699</v>
      </c>
      <c r="B1845" s="2">
        <f>RSI!B1845</f>
        <v>7.8426</v>
      </c>
      <c r="C1845" s="2">
        <f>RSI!I1845</f>
        <v>39.382666847898285</v>
      </c>
      <c r="D1845" s="2">
        <f>MACD!E1845</f>
        <v>0.15188025938729943</v>
      </c>
      <c r="E1845" s="2">
        <f>MACD!F1845</f>
        <v>0.11157058342530633</v>
      </c>
      <c r="F1845" s="2">
        <f>'Moving Avg'!D1845</f>
        <v>7.9846199999999996</v>
      </c>
      <c r="G1845" s="2">
        <f>'Moving Avg'!F1845</f>
        <v>8.0885049999999996</v>
      </c>
      <c r="H1845" s="2">
        <f>'Moving Avg'!G1845</f>
        <v>8.2150639999999981</v>
      </c>
      <c r="I1845" s="2">
        <f>'Moving Avg'!H1845</f>
        <v>8.4419700000000013</v>
      </c>
      <c r="J1845" s="6" t="str">
        <f>OBV!F1845</f>
        <v>BEARISH</v>
      </c>
      <c r="K1845" s="6" t="str">
        <f>OBV!G1845</f>
        <v>NEUTRAL</v>
      </c>
      <c r="L1845" s="6" t="str">
        <f>OBV!H1845</f>
        <v>NEUTRAL</v>
      </c>
      <c r="M1845" s="8">
        <f t="shared" si="280"/>
        <v>25</v>
      </c>
      <c r="N1845" s="8">
        <f t="shared" si="281"/>
        <v>0</v>
      </c>
      <c r="O1845" s="8">
        <f t="shared" si="282"/>
        <v>0</v>
      </c>
      <c r="P1845" s="8">
        <f t="shared" si="283"/>
        <v>16.5</v>
      </c>
      <c r="Q1845" s="9">
        <f t="shared" si="284"/>
        <v>11.225</v>
      </c>
      <c r="R1845" s="9">
        <f t="shared" si="285"/>
        <v>9.125</v>
      </c>
      <c r="S1845" s="9">
        <f t="shared" si="286"/>
        <v>11.175000000000001</v>
      </c>
      <c r="T1845" s="9">
        <f t="shared" si="287"/>
        <v>10.375</v>
      </c>
      <c r="U1845" s="8">
        <f t="shared" si="288"/>
        <v>10.508333333333335</v>
      </c>
      <c r="V1845" s="8">
        <f t="shared" si="289"/>
        <v>10.475000000000001</v>
      </c>
    </row>
    <row r="1846" spans="1:22" ht="13.5" x14ac:dyDescent="0.25">
      <c r="A1846" s="3">
        <f>RSI!A1846</f>
        <v>44700</v>
      </c>
      <c r="B1846" s="2">
        <f>RSI!B1846</f>
        <v>7.7503000000000002</v>
      </c>
      <c r="C1846" s="2">
        <f>RSI!I1846</f>
        <v>36.481474020715154</v>
      </c>
      <c r="D1846" s="2">
        <f>MACD!E1846</f>
        <v>0.15008266462439401</v>
      </c>
      <c r="E1846" s="2">
        <f>MACD!F1846</f>
        <v>0.11927299966512386</v>
      </c>
      <c r="F1846" s="2">
        <f>'Moving Avg'!D1846</f>
        <v>7.9680600000000013</v>
      </c>
      <c r="G1846" s="2">
        <f>'Moving Avg'!F1846</f>
        <v>8.0617850000000004</v>
      </c>
      <c r="H1846" s="2">
        <f>'Moving Avg'!G1846</f>
        <v>8.2023479999999971</v>
      </c>
      <c r="I1846" s="2">
        <f>'Moving Avg'!H1846</f>
        <v>8.4362570000000012</v>
      </c>
      <c r="J1846" s="6" t="str">
        <f>OBV!F1846</f>
        <v>BEARISH</v>
      </c>
      <c r="K1846" s="6" t="str">
        <f>OBV!G1846</f>
        <v>NEUTRAL</v>
      </c>
      <c r="L1846" s="6" t="str">
        <f>OBV!H1846</f>
        <v>CONFIRMED BEARISH</v>
      </c>
      <c r="M1846" s="8">
        <f t="shared" si="280"/>
        <v>25</v>
      </c>
      <c r="N1846" s="8">
        <f t="shared" si="281"/>
        <v>0</v>
      </c>
      <c r="O1846" s="8">
        <f t="shared" si="282"/>
        <v>0</v>
      </c>
      <c r="P1846" s="8">
        <f t="shared" si="283"/>
        <v>16.5</v>
      </c>
      <c r="Q1846" s="9">
        <f t="shared" si="284"/>
        <v>11.225</v>
      </c>
      <c r="R1846" s="9">
        <f t="shared" si="285"/>
        <v>9.125</v>
      </c>
      <c r="S1846" s="9">
        <f t="shared" si="286"/>
        <v>11.175000000000001</v>
      </c>
      <c r="T1846" s="9">
        <f t="shared" si="287"/>
        <v>10.375</v>
      </c>
      <c r="U1846" s="8">
        <f t="shared" si="288"/>
        <v>10.508333333333335</v>
      </c>
      <c r="V1846" s="8">
        <f t="shared" si="289"/>
        <v>10.475000000000001</v>
      </c>
    </row>
    <row r="1847" spans="1:22" ht="13.5" x14ac:dyDescent="0.25">
      <c r="A1847" s="3">
        <f>RSI!A1847</f>
        <v>44701</v>
      </c>
      <c r="B1847" s="2">
        <f>RSI!B1847</f>
        <v>7.7964000000000002</v>
      </c>
      <c r="C1847" s="2">
        <f>RSI!I1847</f>
        <v>38.902389389473875</v>
      </c>
      <c r="D1847" s="2">
        <f>MACD!E1847</f>
        <v>0.12585682639562812</v>
      </c>
      <c r="E1847" s="2">
        <f>MACD!F1847</f>
        <v>0.12058976501122472</v>
      </c>
      <c r="F1847" s="2">
        <f>'Moving Avg'!D1847</f>
        <v>7.8887</v>
      </c>
      <c r="G1847" s="2">
        <f>'Moving Avg'!F1847</f>
        <v>8.037370000000001</v>
      </c>
      <c r="H1847" s="2">
        <f>'Moving Avg'!G1847</f>
        <v>8.194055999999998</v>
      </c>
      <c r="I1847" s="2">
        <f>'Moving Avg'!H1847</f>
        <v>8.4307745000000018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  <c r="M1847" s="8">
        <f t="shared" si="280"/>
        <v>25</v>
      </c>
      <c r="N1847" s="8">
        <f t="shared" si="281"/>
        <v>0</v>
      </c>
      <c r="O1847" s="8">
        <f t="shared" si="282"/>
        <v>0</v>
      </c>
      <c r="P1847" s="8">
        <f t="shared" si="283"/>
        <v>16.5</v>
      </c>
      <c r="Q1847" s="9">
        <f t="shared" si="284"/>
        <v>11.225</v>
      </c>
      <c r="R1847" s="9">
        <f t="shared" si="285"/>
        <v>9.125</v>
      </c>
      <c r="S1847" s="9">
        <f t="shared" si="286"/>
        <v>11.175000000000001</v>
      </c>
      <c r="T1847" s="9">
        <f t="shared" si="287"/>
        <v>10.375</v>
      </c>
      <c r="U1847" s="8">
        <f t="shared" si="288"/>
        <v>10.508333333333335</v>
      </c>
      <c r="V1847" s="8">
        <f t="shared" si="289"/>
        <v>10.475000000000001</v>
      </c>
    </row>
    <row r="1848" spans="1:22" ht="13.5" x14ac:dyDescent="0.25">
      <c r="A1848" s="3">
        <f>RSI!A1848</f>
        <v>44704</v>
      </c>
      <c r="B1848" s="2">
        <f>RSI!B1848</f>
        <v>7.9348000000000001</v>
      </c>
      <c r="C1848" s="2">
        <f>RSI!I1848</f>
        <v>45.605192856938473</v>
      </c>
      <c r="D1848" s="2">
        <f>MACD!E1848</f>
        <v>6.8305450844366788E-2</v>
      </c>
      <c r="E1848" s="2">
        <f>MACD!F1848</f>
        <v>0.11013290217785314</v>
      </c>
      <c r="F1848" s="2">
        <f>'Moving Avg'!D1848</f>
        <v>7.8702400000000008</v>
      </c>
      <c r="G1848" s="2">
        <f>'Moving Avg'!F1848</f>
        <v>8.0207949999999997</v>
      </c>
      <c r="H1848" s="2">
        <f>'Moving Avg'!G1848</f>
        <v>8.1850299999999976</v>
      </c>
      <c r="I1848" s="2">
        <f>'Moving Avg'!H1848</f>
        <v>8.4272740000000006</v>
      </c>
      <c r="J1848" s="6" t="str">
        <f>OBV!F1848</f>
        <v>BEARISH</v>
      </c>
      <c r="K1848" s="6" t="str">
        <f>OBV!G1848</f>
        <v>NEUTRAL</v>
      </c>
      <c r="L1848" s="6" t="str">
        <f>OBV!H1848</f>
        <v>CONFIRMED BEARISH</v>
      </c>
      <c r="M1848" s="8">
        <f t="shared" si="280"/>
        <v>25</v>
      </c>
      <c r="N1848" s="8">
        <f t="shared" si="281"/>
        <v>100</v>
      </c>
      <c r="O1848" s="8">
        <f t="shared" si="282"/>
        <v>0</v>
      </c>
      <c r="P1848" s="8">
        <f t="shared" si="283"/>
        <v>16.5</v>
      </c>
      <c r="Q1848" s="9">
        <f t="shared" si="284"/>
        <v>46.225000000000001</v>
      </c>
      <c r="R1848" s="9">
        <f t="shared" si="285"/>
        <v>29.125</v>
      </c>
      <c r="S1848" s="9">
        <f t="shared" si="286"/>
        <v>26.175000000000001</v>
      </c>
      <c r="T1848" s="9">
        <f t="shared" si="287"/>
        <v>35.375</v>
      </c>
      <c r="U1848" s="8">
        <f t="shared" si="288"/>
        <v>33.841666666666661</v>
      </c>
      <c r="V1848" s="8">
        <f t="shared" si="289"/>
        <v>34.224999999999994</v>
      </c>
    </row>
    <row r="1849" spans="1:22" ht="13.5" x14ac:dyDescent="0.25">
      <c r="A1849" s="3">
        <f>RSI!A1849</f>
        <v>44705</v>
      </c>
      <c r="B1849" s="2">
        <f>RSI!B1849</f>
        <v>7.9809999999999999</v>
      </c>
      <c r="C1849" s="2">
        <f>RSI!I1849</f>
        <v>47.669058294386161</v>
      </c>
      <c r="D1849" s="2">
        <f>MACD!E1849</f>
        <v>2.3898470559540641E-2</v>
      </c>
      <c r="E1849" s="2">
        <f>MACD!F1849</f>
        <v>9.2886015854190637E-2</v>
      </c>
      <c r="F1849" s="2">
        <f>'Moving Avg'!D1849</f>
        <v>7.861019999999999</v>
      </c>
      <c r="G1849" s="2">
        <f>'Moving Avg'!F1849</f>
        <v>8.0065300000000015</v>
      </c>
      <c r="H1849" s="2">
        <f>'Moving Avg'!G1849</f>
        <v>8.1769279999999984</v>
      </c>
      <c r="I1849" s="2">
        <f>'Moving Avg'!H1849</f>
        <v>8.4229910000000014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  <c r="M1849" s="8">
        <f t="shared" si="280"/>
        <v>25</v>
      </c>
      <c r="N1849" s="8">
        <f t="shared" si="281"/>
        <v>100</v>
      </c>
      <c r="O1849" s="8">
        <f t="shared" si="282"/>
        <v>0</v>
      </c>
      <c r="P1849" s="8">
        <f t="shared" si="283"/>
        <v>16.5</v>
      </c>
      <c r="Q1849" s="9">
        <f t="shared" si="284"/>
        <v>46.225000000000001</v>
      </c>
      <c r="R1849" s="9">
        <f t="shared" si="285"/>
        <v>29.125</v>
      </c>
      <c r="S1849" s="9">
        <f t="shared" si="286"/>
        <v>26.175000000000001</v>
      </c>
      <c r="T1849" s="9">
        <f t="shared" si="287"/>
        <v>35.375</v>
      </c>
      <c r="U1849" s="8">
        <f t="shared" si="288"/>
        <v>33.841666666666661</v>
      </c>
      <c r="V1849" s="8">
        <f t="shared" si="289"/>
        <v>34.224999999999994</v>
      </c>
    </row>
    <row r="1850" spans="1:22" ht="13.5" x14ac:dyDescent="0.25">
      <c r="A1850" s="3">
        <f>RSI!A1850</f>
        <v>44706</v>
      </c>
      <c r="B1850" s="2">
        <f>RSI!B1850</f>
        <v>7.9348000000000001</v>
      </c>
      <c r="C1850" s="2">
        <f>RSI!I1850</f>
        <v>45.797719284246789</v>
      </c>
      <c r="D1850" s="2">
        <f>MACD!E1850</f>
        <v>-2.8762116642919722E-3</v>
      </c>
      <c r="E1850" s="2">
        <f>MACD!F1850</f>
        <v>7.3733570350494118E-2</v>
      </c>
      <c r="F1850" s="2">
        <f>'Moving Avg'!D1850</f>
        <v>7.8794599999999999</v>
      </c>
      <c r="G1850" s="2">
        <f>'Moving Avg'!F1850</f>
        <v>7.9899550000000001</v>
      </c>
      <c r="H1850" s="2">
        <f>'Moving Avg'!G1850</f>
        <v>8.1682719999999964</v>
      </c>
      <c r="I1850" s="2">
        <f>'Moving Avg'!H1850</f>
        <v>8.418431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  <c r="M1850" s="8">
        <f t="shared" si="280"/>
        <v>25</v>
      </c>
      <c r="N1850" s="8">
        <f t="shared" si="281"/>
        <v>100</v>
      </c>
      <c r="O1850" s="8">
        <f t="shared" si="282"/>
        <v>0</v>
      </c>
      <c r="P1850" s="8">
        <f t="shared" si="283"/>
        <v>83.5</v>
      </c>
      <c r="Q1850" s="9">
        <f t="shared" si="284"/>
        <v>56.274999999999999</v>
      </c>
      <c r="R1850" s="9">
        <f t="shared" si="285"/>
        <v>45.875</v>
      </c>
      <c r="S1850" s="9">
        <f t="shared" si="286"/>
        <v>56.325000000000003</v>
      </c>
      <c r="T1850" s="9">
        <f t="shared" si="287"/>
        <v>52.125</v>
      </c>
      <c r="U1850" s="8">
        <f t="shared" si="288"/>
        <v>52.82500000000001</v>
      </c>
      <c r="V1850" s="8">
        <f t="shared" si="289"/>
        <v>52.650000000000006</v>
      </c>
    </row>
    <row r="1851" spans="1:22" ht="13.5" x14ac:dyDescent="0.25">
      <c r="A1851" s="3">
        <f>RSI!A1851</f>
        <v>44707</v>
      </c>
      <c r="B1851" s="2">
        <f>RSI!B1851</f>
        <v>7.9348000000000001</v>
      </c>
      <c r="C1851" s="2">
        <f>RSI!I1851</f>
        <v>45.797719284246789</v>
      </c>
      <c r="D1851" s="2">
        <f>MACD!E1851</f>
        <v>-2.4979723814996468E-2</v>
      </c>
      <c r="E1851" s="2">
        <f>MACD!F1851</f>
        <v>5.3990911517396004E-2</v>
      </c>
      <c r="F1851" s="2">
        <f>'Moving Avg'!D1851</f>
        <v>7.9163600000000001</v>
      </c>
      <c r="G1851" s="2">
        <f>'Moving Avg'!F1851</f>
        <v>7.9733800000000006</v>
      </c>
      <c r="H1851" s="2">
        <f>'Moving Avg'!G1851</f>
        <v>8.159615999999998</v>
      </c>
      <c r="I1851" s="2">
        <f>'Moving Avg'!H1851</f>
        <v>8.4138710000000003</v>
      </c>
      <c r="J1851" s="6" t="str">
        <f>OBV!F1851</f>
        <v>BULLISH</v>
      </c>
      <c r="K1851" s="6" t="str">
        <f>OBV!G1851</f>
        <v>NEUTRAL</v>
      </c>
      <c r="L1851" s="6" t="str">
        <f>OBV!H1851</f>
        <v>CONFIRMED BULLISH</v>
      </c>
      <c r="M1851" s="8">
        <f t="shared" si="280"/>
        <v>25</v>
      </c>
      <c r="N1851" s="8">
        <f t="shared" si="281"/>
        <v>100</v>
      </c>
      <c r="O1851" s="8">
        <f t="shared" si="282"/>
        <v>0</v>
      </c>
      <c r="P1851" s="8">
        <f t="shared" si="283"/>
        <v>83.5</v>
      </c>
      <c r="Q1851" s="9">
        <f t="shared" si="284"/>
        <v>56.274999999999999</v>
      </c>
      <c r="R1851" s="9">
        <f t="shared" si="285"/>
        <v>45.875</v>
      </c>
      <c r="S1851" s="9">
        <f t="shared" si="286"/>
        <v>56.325000000000003</v>
      </c>
      <c r="T1851" s="9">
        <f t="shared" si="287"/>
        <v>52.125</v>
      </c>
      <c r="U1851" s="8">
        <f t="shared" si="288"/>
        <v>52.82500000000001</v>
      </c>
      <c r="V1851" s="8">
        <f t="shared" si="289"/>
        <v>52.650000000000006</v>
      </c>
    </row>
    <row r="1852" spans="1:22" ht="13.5" x14ac:dyDescent="0.25">
      <c r="A1852" s="3">
        <f>RSI!A1852</f>
        <v>44708</v>
      </c>
      <c r="B1852" s="2">
        <f>RSI!B1852</f>
        <v>7.7503000000000002</v>
      </c>
      <c r="C1852" s="2">
        <f>RSI!I1852</f>
        <v>38.75188406131722</v>
      </c>
      <c r="D1852" s="2">
        <f>MACD!E1852</f>
        <v>2.589507121012069E-2</v>
      </c>
      <c r="E1852" s="2">
        <f>MACD!F1852</f>
        <v>4.8371743455940946E-2</v>
      </c>
      <c r="F1852" s="2">
        <f>'Moving Avg'!D1852</f>
        <v>7.9071400000000001</v>
      </c>
      <c r="G1852" s="2">
        <f>'Moving Avg'!F1852</f>
        <v>7.9494250000000006</v>
      </c>
      <c r="H1852" s="2">
        <f>'Moving Avg'!G1852</f>
        <v>8.1472699999999971</v>
      </c>
      <c r="I1852" s="2">
        <f>'Moving Avg'!H1852</f>
        <v>8.4083884999999992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  <c r="M1852" s="8">
        <f t="shared" si="280"/>
        <v>25</v>
      </c>
      <c r="N1852" s="8">
        <f t="shared" si="281"/>
        <v>100</v>
      </c>
      <c r="O1852" s="8">
        <f t="shared" si="282"/>
        <v>0</v>
      </c>
      <c r="P1852" s="8">
        <f t="shared" si="283"/>
        <v>16.5</v>
      </c>
      <c r="Q1852" s="9">
        <f t="shared" si="284"/>
        <v>46.225000000000001</v>
      </c>
      <c r="R1852" s="9">
        <f t="shared" si="285"/>
        <v>29.125</v>
      </c>
      <c r="S1852" s="9">
        <f t="shared" si="286"/>
        <v>26.175000000000001</v>
      </c>
      <c r="T1852" s="9">
        <f t="shared" si="287"/>
        <v>35.375</v>
      </c>
      <c r="U1852" s="8">
        <f t="shared" si="288"/>
        <v>33.841666666666661</v>
      </c>
      <c r="V1852" s="8">
        <f t="shared" si="289"/>
        <v>34.224999999999994</v>
      </c>
    </row>
    <row r="1853" spans="1:22" ht="13.5" x14ac:dyDescent="0.25">
      <c r="A1853" s="3">
        <f>RSI!A1853</f>
        <v>44711</v>
      </c>
      <c r="B1853" s="2">
        <f>RSI!B1853</f>
        <v>8.0178999999999991</v>
      </c>
      <c r="C1853" s="2">
        <f>RSI!I1853</f>
        <v>50.618509795714104</v>
      </c>
      <c r="D1853" s="2">
        <f>MACD!E1853</f>
        <v>2.5130365646208297E-2</v>
      </c>
      <c r="E1853" s="2">
        <f>MACD!F1853</f>
        <v>4.3723467893994415E-2</v>
      </c>
      <c r="F1853" s="2">
        <f>'Moving Avg'!D1853</f>
        <v>7.9237599999999997</v>
      </c>
      <c r="G1853" s="2">
        <f>'Moving Avg'!F1853</f>
        <v>7.9388500000000004</v>
      </c>
      <c r="H1853" s="2">
        <f>'Moving Avg'!G1853</f>
        <v>8.1402759999999983</v>
      </c>
      <c r="I1853" s="2">
        <f>'Moving Avg'!H1853</f>
        <v>8.4055339999999994</v>
      </c>
      <c r="J1853" s="6" t="str">
        <f>OBV!F1853</f>
        <v>BULLISH</v>
      </c>
      <c r="K1853" s="6" t="str">
        <f>OBV!G1853</f>
        <v>NEUTRAL</v>
      </c>
      <c r="L1853" s="6" t="str">
        <f>OBV!H1853</f>
        <v>CONFIRMED BULLISH</v>
      </c>
      <c r="M1853" s="8">
        <f t="shared" si="280"/>
        <v>25</v>
      </c>
      <c r="N1853" s="8">
        <f t="shared" si="281"/>
        <v>45</v>
      </c>
      <c r="O1853" s="8">
        <f t="shared" si="282"/>
        <v>0</v>
      </c>
      <c r="P1853" s="8">
        <f t="shared" si="283"/>
        <v>83.5</v>
      </c>
      <c r="Q1853" s="9">
        <f t="shared" si="284"/>
        <v>37.024999999999999</v>
      </c>
      <c r="R1853" s="9">
        <f t="shared" si="285"/>
        <v>34.875</v>
      </c>
      <c r="S1853" s="9">
        <f t="shared" si="286"/>
        <v>48.075000000000003</v>
      </c>
      <c r="T1853" s="9">
        <f t="shared" si="287"/>
        <v>38.375</v>
      </c>
      <c r="U1853" s="8">
        <f t="shared" si="288"/>
        <v>39.991666666666667</v>
      </c>
      <c r="V1853" s="8">
        <f t="shared" si="289"/>
        <v>39.587500000000006</v>
      </c>
    </row>
    <row r="1854" spans="1:22" ht="13.5" x14ac:dyDescent="0.25">
      <c r="A1854" s="3">
        <f>RSI!A1854</f>
        <v>44712</v>
      </c>
      <c r="B1854" s="2">
        <f>RSI!B1854</f>
        <v>7.9348000000000001</v>
      </c>
      <c r="C1854" s="2">
        <f>RSI!I1854</f>
        <v>47.538316926725294</v>
      </c>
      <c r="D1854" s="2">
        <f>MACD!E1854</f>
        <v>3.0505250282502949E-2</v>
      </c>
      <c r="E1854" s="2">
        <f>MACD!F1854</f>
        <v>4.1079824371696126E-2</v>
      </c>
      <c r="F1854" s="2">
        <f>'Moving Avg'!D1854</f>
        <v>7.9145200000000004</v>
      </c>
      <c r="G1854" s="2">
        <f>'Moving Avg'!F1854</f>
        <v>7.9254999999999995</v>
      </c>
      <c r="H1854" s="2">
        <f>'Moving Avg'!G1854</f>
        <v>8.1316199999999981</v>
      </c>
      <c r="I1854" s="2">
        <f>'Moving Avg'!H1854</f>
        <v>8.4012039999999999</v>
      </c>
      <c r="J1854" s="6" t="str">
        <f>OBV!F1854</f>
        <v>BULLISH</v>
      </c>
      <c r="K1854" s="6" t="str">
        <f>OBV!G1854</f>
        <v>NEUTRAL</v>
      </c>
      <c r="L1854" s="6" t="str">
        <f>OBV!H1854</f>
        <v>BULLISH DIVERGENCE</v>
      </c>
      <c r="M1854" s="8">
        <f t="shared" si="280"/>
        <v>25</v>
      </c>
      <c r="N1854" s="8">
        <f t="shared" si="281"/>
        <v>45</v>
      </c>
      <c r="O1854" s="8">
        <f t="shared" si="282"/>
        <v>0</v>
      </c>
      <c r="P1854" s="8">
        <f t="shared" si="283"/>
        <v>66.5</v>
      </c>
      <c r="Q1854" s="9">
        <f t="shared" si="284"/>
        <v>34.475000000000001</v>
      </c>
      <c r="R1854" s="9">
        <f t="shared" si="285"/>
        <v>30.625</v>
      </c>
      <c r="S1854" s="9">
        <f t="shared" si="286"/>
        <v>40.424999999999997</v>
      </c>
      <c r="T1854" s="9">
        <f t="shared" si="287"/>
        <v>34.125</v>
      </c>
      <c r="U1854" s="8">
        <f t="shared" si="288"/>
        <v>35.174999999999997</v>
      </c>
      <c r="V1854" s="8">
        <f t="shared" si="289"/>
        <v>34.912499999999994</v>
      </c>
    </row>
    <row r="1855" spans="1:22" ht="13.5" x14ac:dyDescent="0.25">
      <c r="A1855" s="3">
        <f>RSI!A1855</f>
        <v>44713</v>
      </c>
      <c r="B1855" s="2">
        <f>RSI!B1855</f>
        <v>7.9348000000000001</v>
      </c>
      <c r="C1855" s="2">
        <f>RSI!I1855</f>
        <v>47.538316926725301</v>
      </c>
      <c r="D1855" s="2">
        <f>MACD!E1855</f>
        <v>7.0359405213942239E-3</v>
      </c>
      <c r="E1855" s="2">
        <f>MACD!F1855</f>
        <v>3.4271047601635747E-2</v>
      </c>
      <c r="F1855" s="2">
        <f>'Moving Avg'!D1855</f>
        <v>7.9145200000000004</v>
      </c>
      <c r="G1855" s="2">
        <f>'Moving Avg'!F1855</f>
        <v>7.9121499999999987</v>
      </c>
      <c r="H1855" s="2">
        <f>'Moving Avg'!G1855</f>
        <v>8.1229639999999979</v>
      </c>
      <c r="I1855" s="2">
        <f>'Moving Avg'!H1855</f>
        <v>8.3968740000000004</v>
      </c>
      <c r="J1855" s="6" t="str">
        <f>OBV!F1855</f>
        <v>BULLISH</v>
      </c>
      <c r="K1855" s="6" t="str">
        <f>OBV!G1855</f>
        <v>NEUTRAL</v>
      </c>
      <c r="L1855" s="6" t="str">
        <f>OBV!H1855</f>
        <v>NEUTRAL</v>
      </c>
      <c r="M1855" s="8">
        <f t="shared" si="280"/>
        <v>25</v>
      </c>
      <c r="N1855" s="8">
        <f t="shared" si="281"/>
        <v>100</v>
      </c>
      <c r="O1855" s="8">
        <f t="shared" si="282"/>
        <v>0</v>
      </c>
      <c r="P1855" s="8">
        <f t="shared" si="283"/>
        <v>49.5</v>
      </c>
      <c r="Q1855" s="9">
        <f t="shared" si="284"/>
        <v>51.174999999999997</v>
      </c>
      <c r="R1855" s="9">
        <f t="shared" si="285"/>
        <v>37.375</v>
      </c>
      <c r="S1855" s="9">
        <f t="shared" si="286"/>
        <v>41.025000000000006</v>
      </c>
      <c r="T1855" s="9">
        <f t="shared" si="287"/>
        <v>43.625</v>
      </c>
      <c r="U1855" s="8">
        <f t="shared" si="288"/>
        <v>43.191666666666663</v>
      </c>
      <c r="V1855" s="8">
        <f t="shared" si="289"/>
        <v>43.3</v>
      </c>
    </row>
    <row r="1856" spans="1:22" ht="13.5" x14ac:dyDescent="0.25">
      <c r="A1856" s="3">
        <f>RSI!A1856</f>
        <v>44714</v>
      </c>
      <c r="B1856" s="2">
        <f>RSI!B1856</f>
        <v>7.9348000000000001</v>
      </c>
      <c r="C1856" s="2">
        <f>RSI!I1856</f>
        <v>47.538316926725301</v>
      </c>
      <c r="D1856" s="2">
        <f>MACD!E1856</f>
        <v>-2.6682589240402343E-2</v>
      </c>
      <c r="E1856" s="2">
        <f>MACD!F1856</f>
        <v>2.2080320233228128E-2</v>
      </c>
      <c r="F1856" s="2">
        <f>'Moving Avg'!D1856</f>
        <v>7.9145200000000004</v>
      </c>
      <c r="G1856" s="2">
        <f>'Moving Avg'!F1856</f>
        <v>7.9057149999999989</v>
      </c>
      <c r="H1856" s="2">
        <f>'Moving Avg'!G1856</f>
        <v>8.1143079999999994</v>
      </c>
      <c r="I1856" s="2">
        <f>'Moving Avg'!H1856</f>
        <v>8.3925440000000009</v>
      </c>
      <c r="J1856" s="6" t="str">
        <f>OBV!F1856</f>
        <v>BULLISH</v>
      </c>
      <c r="K1856" s="6" t="str">
        <f>OBV!G1856</f>
        <v>NEUTRAL</v>
      </c>
      <c r="L1856" s="6" t="str">
        <f>OBV!H1856</f>
        <v>NEUTRAL</v>
      </c>
      <c r="M1856" s="8">
        <f t="shared" si="280"/>
        <v>25</v>
      </c>
      <c r="N1856" s="8">
        <f t="shared" si="281"/>
        <v>100</v>
      </c>
      <c r="O1856" s="8">
        <f t="shared" si="282"/>
        <v>0</v>
      </c>
      <c r="P1856" s="8">
        <f t="shared" si="283"/>
        <v>49.5</v>
      </c>
      <c r="Q1856" s="9">
        <f t="shared" si="284"/>
        <v>51.174999999999997</v>
      </c>
      <c r="R1856" s="9">
        <f t="shared" si="285"/>
        <v>37.375</v>
      </c>
      <c r="S1856" s="9">
        <f t="shared" si="286"/>
        <v>41.025000000000006</v>
      </c>
      <c r="T1856" s="9">
        <f t="shared" si="287"/>
        <v>43.625</v>
      </c>
      <c r="U1856" s="8">
        <f t="shared" si="288"/>
        <v>43.191666666666663</v>
      </c>
      <c r="V1856" s="8">
        <f t="shared" si="289"/>
        <v>43.3</v>
      </c>
    </row>
    <row r="1857" spans="1:22" ht="13.5" x14ac:dyDescent="0.25">
      <c r="A1857" s="3">
        <f>RSI!A1857</f>
        <v>44715</v>
      </c>
      <c r="B1857" s="2">
        <f>RSI!B1857</f>
        <v>7.9348000000000001</v>
      </c>
      <c r="C1857" s="2">
        <f>RSI!I1857</f>
        <v>47.538316926725301</v>
      </c>
      <c r="D1857" s="2">
        <f>MACD!E1857</f>
        <v>-4.7806422082374844E-2</v>
      </c>
      <c r="E1857" s="2">
        <f>MACD!F1857</f>
        <v>8.1029717701075338E-3</v>
      </c>
      <c r="F1857" s="2">
        <f>'Moving Avg'!D1857</f>
        <v>7.9514200000000006</v>
      </c>
      <c r="G1857" s="2">
        <f>'Moving Avg'!F1857</f>
        <v>7.9061899999999978</v>
      </c>
      <c r="H1857" s="2">
        <f>'Moving Avg'!G1857</f>
        <v>8.1056519999999992</v>
      </c>
      <c r="I1857" s="2">
        <f>'Moving Avg'!H1857</f>
        <v>8.3880759999999999</v>
      </c>
      <c r="J1857" s="6" t="str">
        <f>OBV!F1857</f>
        <v>BULLISH</v>
      </c>
      <c r="K1857" s="6" t="str">
        <f>OBV!G1857</f>
        <v>NEUTRAL</v>
      </c>
      <c r="L1857" s="6" t="str">
        <f>OBV!H1857</f>
        <v>CONFIRMED BULLISH</v>
      </c>
      <c r="M1857" s="8">
        <f t="shared" si="280"/>
        <v>25</v>
      </c>
      <c r="N1857" s="8">
        <f t="shared" si="281"/>
        <v>100</v>
      </c>
      <c r="O1857" s="8">
        <f t="shared" si="282"/>
        <v>0</v>
      </c>
      <c r="P1857" s="8">
        <f t="shared" si="283"/>
        <v>83.5</v>
      </c>
      <c r="Q1857" s="9">
        <f t="shared" si="284"/>
        <v>56.274999999999999</v>
      </c>
      <c r="R1857" s="9">
        <f t="shared" si="285"/>
        <v>45.875</v>
      </c>
      <c r="S1857" s="9">
        <f t="shared" si="286"/>
        <v>56.325000000000003</v>
      </c>
      <c r="T1857" s="9">
        <f t="shared" si="287"/>
        <v>52.125</v>
      </c>
      <c r="U1857" s="8">
        <f t="shared" si="288"/>
        <v>52.82500000000001</v>
      </c>
      <c r="V1857" s="8">
        <f t="shared" si="289"/>
        <v>52.650000000000006</v>
      </c>
    </row>
    <row r="1858" spans="1:22" ht="13.5" x14ac:dyDescent="0.25">
      <c r="A1858" s="3">
        <f>RSI!A1858</f>
        <v>44718</v>
      </c>
      <c r="B1858" s="2">
        <f>RSI!B1858</f>
        <v>7.9348000000000001</v>
      </c>
      <c r="C1858" s="2">
        <f>RSI!I1858</f>
        <v>47.538316926725301</v>
      </c>
      <c r="D1858" s="2">
        <f>MACD!E1858</f>
        <v>-4.4096531322297849E-2</v>
      </c>
      <c r="E1858" s="2">
        <f>MACD!F1858</f>
        <v>-2.3369288483735418E-3</v>
      </c>
      <c r="F1858" s="2">
        <f>'Moving Avg'!D1858</f>
        <v>7.9348000000000001</v>
      </c>
      <c r="G1858" s="2">
        <f>'Moving Avg'!F1858</f>
        <v>7.9158799999999987</v>
      </c>
      <c r="H1858" s="2">
        <f>'Moving Avg'!G1858</f>
        <v>8.096995999999999</v>
      </c>
      <c r="I1858" s="2">
        <f>'Moving Avg'!H1858</f>
        <v>8.3833774999999999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100</v>
      </c>
      <c r="O1858" s="8">
        <f t="shared" ref="O1858:O1921" si="292">IF(F1858-I1858&gt;10,100,IF(F1858-I1858&gt;5,75, IF(F1858-I1858&gt;0,50,0)))</f>
        <v>0</v>
      </c>
      <c r="P1858" s="8">
        <f t="shared" ref="P1858:P1921" si="293">IF(L1858="confirmed bullish", 34, IF(L1858="bullish divergence",17, 0))+IF(J1858="bullish",33,IF(J1858="bearish",0,16.5))+IF(K1858="strong",33,IF(K1858="weak",0,16.5))</f>
        <v>16.5</v>
      </c>
      <c r="Q1858" s="9">
        <f t="shared" si="284"/>
        <v>46.225000000000001</v>
      </c>
      <c r="R1858" s="9">
        <f t="shared" si="285"/>
        <v>29.125</v>
      </c>
      <c r="S1858" s="9">
        <f t="shared" si="286"/>
        <v>26.175000000000001</v>
      </c>
      <c r="T1858" s="9">
        <f t="shared" si="287"/>
        <v>35.375</v>
      </c>
      <c r="U1858" s="8">
        <f t="shared" si="288"/>
        <v>33.841666666666661</v>
      </c>
      <c r="V1858" s="8">
        <f t="shared" si="289"/>
        <v>34.224999999999994</v>
      </c>
    </row>
    <row r="1859" spans="1:22" ht="13.5" x14ac:dyDescent="0.25">
      <c r="A1859" s="3">
        <f>RSI!A1859</f>
        <v>44719</v>
      </c>
      <c r="B1859" s="2">
        <f>RSI!B1859</f>
        <v>7.9348000000000001</v>
      </c>
      <c r="C1859" s="2">
        <f>RSI!I1859</f>
        <v>47.538316926725301</v>
      </c>
      <c r="D1859" s="2">
        <f>MACD!E1859</f>
        <v>-3.3579704871271154E-2</v>
      </c>
      <c r="E1859" s="2">
        <f>MACD!F1859</f>
        <v>-8.5854840529530647E-3</v>
      </c>
      <c r="F1859" s="2">
        <f>'Moving Avg'!D1859</f>
        <v>7.9348000000000001</v>
      </c>
      <c r="G1859" s="2">
        <f>'Moving Avg'!F1859</f>
        <v>7.923264999999998</v>
      </c>
      <c r="H1859" s="2">
        <f>'Moving Avg'!G1859</f>
        <v>8.0888919999999995</v>
      </c>
      <c r="I1859" s="2">
        <f>'Moving Avg'!H1859</f>
        <v>8.3786789999999982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  <c r="M1859" s="8">
        <f t="shared" si="290"/>
        <v>25</v>
      </c>
      <c r="N1859" s="8">
        <f t="shared" si="291"/>
        <v>100</v>
      </c>
      <c r="O1859" s="8">
        <f t="shared" si="292"/>
        <v>0</v>
      </c>
      <c r="P1859" s="8">
        <f t="shared" si="293"/>
        <v>33</v>
      </c>
      <c r="Q1859" s="9">
        <f t="shared" ref="Q1859:Q1922" si="294">0.35*M1859+N1859*0.35+O1859*0.15+P1859*0.15</f>
        <v>48.7</v>
      </c>
      <c r="R1859" s="9">
        <f t="shared" ref="R1859:R1922" si="295">M1859*0.2+N1859*0.2+O1859*0.35+P1859*0.25</f>
        <v>33.25</v>
      </c>
      <c r="S1859" s="9">
        <f t="shared" ref="S1859:S1922" si="296">M1859*0.15+N1859*0.15+O1859*0.25+P1859*0.45</f>
        <v>33.6</v>
      </c>
      <c r="T1859" s="9">
        <f t="shared" ref="T1859:T1922" si="297">0.25*SUM(M1859:P1859)</f>
        <v>39.5</v>
      </c>
      <c r="U1859" s="8">
        <f t="shared" ref="U1859:U1922" si="298">SUM(Q1859:S1859)/3</f>
        <v>38.516666666666673</v>
      </c>
      <c r="V1859" s="8">
        <f t="shared" ref="V1859:V1922" si="299">SUM(Q1859:T1859)/4</f>
        <v>38.762500000000003</v>
      </c>
    </row>
    <row r="1860" spans="1:22" ht="13.5" x14ac:dyDescent="0.25">
      <c r="A1860" s="3">
        <f>RSI!A1860</f>
        <v>44720</v>
      </c>
      <c r="B1860" s="2">
        <f>RSI!B1860</f>
        <v>7.6580000000000004</v>
      </c>
      <c r="C1860" s="2">
        <f>RSI!I1860</f>
        <v>36.118254624153018</v>
      </c>
      <c r="D1860" s="2">
        <f>MACD!E1860</f>
        <v>-1.1034844205979333E-2</v>
      </c>
      <c r="E1860" s="2">
        <f>MACD!F1860</f>
        <v>-9.0753560835583197E-3</v>
      </c>
      <c r="F1860" s="2">
        <f>'Moving Avg'!D1860</f>
        <v>7.8794399999999998</v>
      </c>
      <c r="G1860" s="2">
        <f>'Moving Avg'!F1860</f>
        <v>7.9145099999999973</v>
      </c>
      <c r="H1860" s="2">
        <f>'Moving Avg'!G1860</f>
        <v>8.0752520000000008</v>
      </c>
      <c r="I1860" s="2">
        <f>'Moving Avg'!H1860</f>
        <v>8.3725964999999967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  <c r="M1860" s="8">
        <f t="shared" si="290"/>
        <v>25</v>
      </c>
      <c r="N1860" s="8">
        <f t="shared" si="291"/>
        <v>45</v>
      </c>
      <c r="O1860" s="8">
        <f t="shared" si="292"/>
        <v>0</v>
      </c>
      <c r="P1860" s="8">
        <f t="shared" si="293"/>
        <v>16.5</v>
      </c>
      <c r="Q1860" s="9">
        <f t="shared" si="294"/>
        <v>26.975000000000001</v>
      </c>
      <c r="R1860" s="9">
        <f t="shared" si="295"/>
        <v>18.125</v>
      </c>
      <c r="S1860" s="9">
        <f t="shared" si="296"/>
        <v>17.925000000000001</v>
      </c>
      <c r="T1860" s="9">
        <f t="shared" si="297"/>
        <v>21.625</v>
      </c>
      <c r="U1860" s="8">
        <f t="shared" si="298"/>
        <v>21.008333333333336</v>
      </c>
      <c r="V1860" s="8">
        <f t="shared" si="299"/>
        <v>21.162500000000001</v>
      </c>
    </row>
    <row r="1861" spans="1:22" ht="13.5" x14ac:dyDescent="0.25">
      <c r="A1861" s="3">
        <f>RSI!A1861</f>
        <v>44721</v>
      </c>
      <c r="B1861" s="2">
        <f>RSI!B1861</f>
        <v>7.8426</v>
      </c>
      <c r="C1861" s="2">
        <f>RSI!I1861</f>
        <v>45.518220002091404</v>
      </c>
      <c r="D1861" s="2">
        <f>MACD!E1861</f>
        <v>-3.7653967422208723E-3</v>
      </c>
      <c r="E1861" s="2">
        <f>MACD!F1861</f>
        <v>-8.0133642152908306E-3</v>
      </c>
      <c r="F1861" s="2">
        <f>'Moving Avg'!D1861</f>
        <v>7.8609999999999998</v>
      </c>
      <c r="G1861" s="2">
        <f>'Moving Avg'!F1861</f>
        <v>7.9149849999999988</v>
      </c>
      <c r="H1861" s="2">
        <f>'Moving Avg'!G1861</f>
        <v>8.0653039999999994</v>
      </c>
      <c r="I1861" s="2">
        <f>'Moving Avg'!H1861</f>
        <v>8.367114499999996</v>
      </c>
      <c r="J1861" s="6" t="str">
        <f>OBV!F1861</f>
        <v>BULLISH</v>
      </c>
      <c r="K1861" s="6" t="str">
        <f>OBV!G1861</f>
        <v>NEUTRAL</v>
      </c>
      <c r="L1861" s="6" t="str">
        <f>OBV!H1861</f>
        <v>BULLISH DIVERGENCE</v>
      </c>
      <c r="M1861" s="8">
        <f t="shared" si="290"/>
        <v>25</v>
      </c>
      <c r="N1861" s="8">
        <f t="shared" si="291"/>
        <v>0</v>
      </c>
      <c r="O1861" s="8">
        <f t="shared" si="292"/>
        <v>0</v>
      </c>
      <c r="P1861" s="8">
        <f t="shared" si="293"/>
        <v>66.5</v>
      </c>
      <c r="Q1861" s="9">
        <f t="shared" si="294"/>
        <v>18.725000000000001</v>
      </c>
      <c r="R1861" s="9">
        <f t="shared" si="295"/>
        <v>21.625</v>
      </c>
      <c r="S1861" s="9">
        <f t="shared" si="296"/>
        <v>33.674999999999997</v>
      </c>
      <c r="T1861" s="9">
        <f t="shared" si="297"/>
        <v>22.875</v>
      </c>
      <c r="U1861" s="8">
        <f t="shared" si="298"/>
        <v>24.675000000000001</v>
      </c>
      <c r="V1861" s="8">
        <f t="shared" si="299"/>
        <v>24.225000000000001</v>
      </c>
    </row>
    <row r="1862" spans="1:22" ht="13.5" x14ac:dyDescent="0.25">
      <c r="A1862" s="3">
        <f>RSI!A1862</f>
        <v>44722</v>
      </c>
      <c r="B1862" s="2">
        <f>RSI!B1862</f>
        <v>7.6580000000000004</v>
      </c>
      <c r="C1862" s="2">
        <f>RSI!I1862</f>
        <v>39.291828759450709</v>
      </c>
      <c r="D1862" s="2">
        <f>MACD!E1862</f>
        <v>-1.1686879250761173E-2</v>
      </c>
      <c r="E1862" s="2">
        <f>MACD!F1862</f>
        <v>-8.7480672223848987E-3</v>
      </c>
      <c r="F1862" s="2">
        <f>'Moving Avg'!D1862</f>
        <v>7.8056399999999995</v>
      </c>
      <c r="G1862" s="2">
        <f>'Moving Avg'!F1862</f>
        <v>7.8882249999999985</v>
      </c>
      <c r="H1862" s="2">
        <f>'Moving Avg'!G1862</f>
        <v>8.0516639999999988</v>
      </c>
      <c r="I1862" s="2">
        <f>'Moving Avg'!H1862</f>
        <v>8.3607094999999951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  <c r="M1862" s="8">
        <f t="shared" si="290"/>
        <v>25</v>
      </c>
      <c r="N1862" s="8">
        <f t="shared" si="291"/>
        <v>45</v>
      </c>
      <c r="O1862" s="8">
        <f t="shared" si="292"/>
        <v>0</v>
      </c>
      <c r="P1862" s="8">
        <f t="shared" si="293"/>
        <v>16.5</v>
      </c>
      <c r="Q1862" s="9">
        <f t="shared" si="294"/>
        <v>26.975000000000001</v>
      </c>
      <c r="R1862" s="9">
        <f t="shared" si="295"/>
        <v>18.125</v>
      </c>
      <c r="S1862" s="9">
        <f t="shared" si="296"/>
        <v>17.925000000000001</v>
      </c>
      <c r="T1862" s="9">
        <f t="shared" si="297"/>
        <v>21.625</v>
      </c>
      <c r="U1862" s="8">
        <f t="shared" si="298"/>
        <v>21.008333333333336</v>
      </c>
      <c r="V1862" s="8">
        <f t="shared" si="299"/>
        <v>21.162500000000001</v>
      </c>
    </row>
    <row r="1863" spans="1:22" ht="13.5" x14ac:dyDescent="0.25">
      <c r="A1863" s="3">
        <f>RSI!A1863</f>
        <v>44725</v>
      </c>
      <c r="B1863" s="2">
        <f>RSI!B1863</f>
        <v>7.6395999999999997</v>
      </c>
      <c r="C1863" s="2">
        <f>RSI!I1863</f>
        <v>38.723245981912051</v>
      </c>
      <c r="D1863" s="2">
        <f>MACD!E1863</f>
        <v>2.5824060427741102E-2</v>
      </c>
      <c r="E1863" s="2">
        <f>MACD!F1863</f>
        <v>-1.8336416923596987E-3</v>
      </c>
      <c r="F1863" s="2">
        <f>'Moving Avg'!D1863</f>
        <v>7.7466000000000008</v>
      </c>
      <c r="G1863" s="2">
        <f>'Moving Avg'!F1863</f>
        <v>7.8688499999999992</v>
      </c>
      <c r="H1863" s="2">
        <f>'Moving Avg'!G1863</f>
        <v>8.0385779999999976</v>
      </c>
      <c r="I1863" s="2">
        <f>'Moving Avg'!H1863</f>
        <v>8.3542124999999956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  <c r="M1863" s="8">
        <f t="shared" si="290"/>
        <v>25</v>
      </c>
      <c r="N1863" s="8">
        <f t="shared" si="291"/>
        <v>0</v>
      </c>
      <c r="O1863" s="8">
        <f t="shared" si="292"/>
        <v>0</v>
      </c>
      <c r="P1863" s="8">
        <f t="shared" si="293"/>
        <v>16.5</v>
      </c>
      <c r="Q1863" s="9">
        <f t="shared" si="294"/>
        <v>11.225</v>
      </c>
      <c r="R1863" s="9">
        <f t="shared" si="295"/>
        <v>9.125</v>
      </c>
      <c r="S1863" s="9">
        <f t="shared" si="296"/>
        <v>11.175000000000001</v>
      </c>
      <c r="T1863" s="9">
        <f t="shared" si="297"/>
        <v>10.375</v>
      </c>
      <c r="U1863" s="8">
        <f t="shared" si="298"/>
        <v>10.508333333333335</v>
      </c>
      <c r="V1863" s="8">
        <f t="shared" si="299"/>
        <v>10.475000000000001</v>
      </c>
    </row>
    <row r="1864" spans="1:22" ht="13.5" x14ac:dyDescent="0.25">
      <c r="A1864" s="3">
        <f>RSI!A1864</f>
        <v>44726</v>
      </c>
      <c r="B1864" s="2">
        <f>RSI!B1864</f>
        <v>7.4550000000000001</v>
      </c>
      <c r="C1864" s="2">
        <f>RSI!I1864</f>
        <v>33.487560743803371</v>
      </c>
      <c r="D1864" s="2">
        <f>MACD!E1864</f>
        <v>6.0119251794913176E-2</v>
      </c>
      <c r="E1864" s="2">
        <f>MACD!F1864</f>
        <v>1.0556937005094877E-2</v>
      </c>
      <c r="F1864" s="2">
        <f>'Moving Avg'!D1864</f>
        <v>7.6506400000000001</v>
      </c>
      <c r="G1864" s="2">
        <f>'Moving Avg'!F1864</f>
        <v>7.8402449999999986</v>
      </c>
      <c r="H1864" s="2">
        <f>'Moving Avg'!G1864</f>
        <v>8.0217999999999972</v>
      </c>
      <c r="I1864" s="2">
        <f>'Moving Avg'!H1864</f>
        <v>8.3467924999999958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  <c r="M1864" s="8">
        <f t="shared" si="290"/>
        <v>25</v>
      </c>
      <c r="N1864" s="8">
        <f t="shared" si="291"/>
        <v>0</v>
      </c>
      <c r="O1864" s="8">
        <f t="shared" si="292"/>
        <v>0</v>
      </c>
      <c r="P1864" s="8">
        <f t="shared" si="293"/>
        <v>16.5</v>
      </c>
      <c r="Q1864" s="9">
        <f t="shared" si="294"/>
        <v>11.225</v>
      </c>
      <c r="R1864" s="9">
        <f t="shared" si="295"/>
        <v>9.125</v>
      </c>
      <c r="S1864" s="9">
        <f t="shared" si="296"/>
        <v>11.175000000000001</v>
      </c>
      <c r="T1864" s="9">
        <f t="shared" si="297"/>
        <v>10.375</v>
      </c>
      <c r="U1864" s="8">
        <f t="shared" si="298"/>
        <v>10.508333333333335</v>
      </c>
      <c r="V1864" s="8">
        <f t="shared" si="299"/>
        <v>10.475000000000001</v>
      </c>
    </row>
    <row r="1865" spans="1:22" ht="13.5" x14ac:dyDescent="0.25">
      <c r="A1865" s="3">
        <f>RSI!A1865</f>
        <v>44727</v>
      </c>
      <c r="B1865" s="2">
        <f>RSI!B1865</f>
        <v>7.4550000000000001</v>
      </c>
      <c r="C1865" s="2">
        <f>RSI!I1865</f>
        <v>33.487560743803385</v>
      </c>
      <c r="D1865" s="2">
        <f>MACD!E1865</f>
        <v>9.1771390309991929E-2</v>
      </c>
      <c r="E1865" s="2">
        <f>MACD!F1865</f>
        <v>2.6799827666074291E-2</v>
      </c>
      <c r="F1865" s="2">
        <f>'Moving Avg'!D1865</f>
        <v>7.6100399999999997</v>
      </c>
      <c r="G1865" s="2">
        <f>'Moving Avg'!F1865</f>
        <v>7.8208650000000004</v>
      </c>
      <c r="H1865" s="2">
        <f>'Moving Avg'!G1865</f>
        <v>8.0050219999999985</v>
      </c>
      <c r="I1865" s="2">
        <f>'Moving Avg'!H1865</f>
        <v>8.3393724999999961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  <c r="M1865" s="8">
        <f t="shared" si="290"/>
        <v>25</v>
      </c>
      <c r="N1865" s="8">
        <f t="shared" si="291"/>
        <v>0</v>
      </c>
      <c r="O1865" s="8">
        <f t="shared" si="292"/>
        <v>0</v>
      </c>
      <c r="P1865" s="8">
        <f t="shared" si="293"/>
        <v>16.5</v>
      </c>
      <c r="Q1865" s="9">
        <f t="shared" si="294"/>
        <v>11.225</v>
      </c>
      <c r="R1865" s="9">
        <f t="shared" si="295"/>
        <v>9.125</v>
      </c>
      <c r="S1865" s="9">
        <f t="shared" si="296"/>
        <v>11.175000000000001</v>
      </c>
      <c r="T1865" s="9">
        <f t="shared" si="297"/>
        <v>10.375</v>
      </c>
      <c r="U1865" s="8">
        <f t="shared" si="298"/>
        <v>10.508333333333335</v>
      </c>
      <c r="V1865" s="8">
        <f t="shared" si="299"/>
        <v>10.475000000000001</v>
      </c>
    </row>
    <row r="1866" spans="1:22" ht="13.5" x14ac:dyDescent="0.25">
      <c r="A1866" s="3">
        <f>RSI!A1866</f>
        <v>44728</v>
      </c>
      <c r="B1866" s="2">
        <f>RSI!B1866</f>
        <v>7.6580000000000004</v>
      </c>
      <c r="C1866" s="2">
        <f>RSI!I1866</f>
        <v>43.270021252907718</v>
      </c>
      <c r="D1866" s="2">
        <f>MACD!E1866</f>
        <v>0.10595501575274646</v>
      </c>
      <c r="E1866" s="2">
        <f>MACD!F1866</f>
        <v>4.2630865283408731E-2</v>
      </c>
      <c r="F1866" s="2">
        <f>'Moving Avg'!D1866</f>
        <v>7.5731200000000003</v>
      </c>
      <c r="G1866" s="2">
        <f>'Moving Avg'!F1866</f>
        <v>7.8162499999999993</v>
      </c>
      <c r="H1866" s="2">
        <f>'Moving Avg'!G1866</f>
        <v>7.992303999999999</v>
      </c>
      <c r="I1866" s="2">
        <f>'Moving Avg'!H1866</f>
        <v>8.3329674999999952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  <c r="M1866" s="8">
        <f t="shared" si="290"/>
        <v>25</v>
      </c>
      <c r="N1866" s="8">
        <f t="shared" si="291"/>
        <v>0</v>
      </c>
      <c r="O1866" s="8">
        <f t="shared" si="292"/>
        <v>0</v>
      </c>
      <c r="P1866" s="8">
        <f t="shared" si="293"/>
        <v>16.5</v>
      </c>
      <c r="Q1866" s="9">
        <f t="shared" si="294"/>
        <v>11.225</v>
      </c>
      <c r="R1866" s="9">
        <f t="shared" si="295"/>
        <v>9.125</v>
      </c>
      <c r="S1866" s="9">
        <f t="shared" si="296"/>
        <v>11.175000000000001</v>
      </c>
      <c r="T1866" s="9">
        <f t="shared" si="297"/>
        <v>10.375</v>
      </c>
      <c r="U1866" s="8">
        <f t="shared" si="298"/>
        <v>10.508333333333335</v>
      </c>
      <c r="V1866" s="8">
        <f t="shared" si="299"/>
        <v>10.475000000000001</v>
      </c>
    </row>
    <row r="1867" spans="1:22" ht="13.5" x14ac:dyDescent="0.25">
      <c r="A1867" s="3">
        <f>RSI!A1867</f>
        <v>44729</v>
      </c>
      <c r="B1867" s="2">
        <f>RSI!B1867</f>
        <v>7.6580000000000004</v>
      </c>
      <c r="C1867" s="2">
        <f>RSI!I1867</f>
        <v>43.270021252907718</v>
      </c>
      <c r="D1867" s="2">
        <f>MACD!E1867</f>
        <v>0.11901449419646859</v>
      </c>
      <c r="E1867" s="2">
        <f>MACD!F1867</f>
        <v>5.7907591066020704E-2</v>
      </c>
      <c r="F1867" s="2">
        <f>'Moving Avg'!D1867</f>
        <v>7.5731200000000003</v>
      </c>
      <c r="G1867" s="2">
        <f>'Moving Avg'!F1867</f>
        <v>7.8093300000000001</v>
      </c>
      <c r="H1867" s="2">
        <f>'Moving Avg'!G1867</f>
        <v>7.9795859999999994</v>
      </c>
      <c r="I1867" s="2">
        <f>'Moving Avg'!H1867</f>
        <v>8.327069499999995</v>
      </c>
      <c r="J1867" s="6" t="str">
        <f>OBV!F1867</f>
        <v>BEARISH</v>
      </c>
      <c r="K1867" s="6" t="str">
        <f>OBV!G1867</f>
        <v>NEUTRAL</v>
      </c>
      <c r="L1867" s="6" t="str">
        <f>OBV!H1867</f>
        <v>NEUTRAL</v>
      </c>
      <c r="M1867" s="8">
        <f t="shared" si="290"/>
        <v>25</v>
      </c>
      <c r="N1867" s="8">
        <f t="shared" si="291"/>
        <v>0</v>
      </c>
      <c r="O1867" s="8">
        <f t="shared" si="292"/>
        <v>0</v>
      </c>
      <c r="P1867" s="8">
        <f t="shared" si="293"/>
        <v>16.5</v>
      </c>
      <c r="Q1867" s="9">
        <f t="shared" si="294"/>
        <v>11.225</v>
      </c>
      <c r="R1867" s="9">
        <f t="shared" si="295"/>
        <v>9.125</v>
      </c>
      <c r="S1867" s="9">
        <f t="shared" si="296"/>
        <v>11.175000000000001</v>
      </c>
      <c r="T1867" s="9">
        <f t="shared" si="297"/>
        <v>10.375</v>
      </c>
      <c r="U1867" s="8">
        <f t="shared" si="298"/>
        <v>10.508333333333335</v>
      </c>
      <c r="V1867" s="8">
        <f t="shared" si="299"/>
        <v>10.475000000000001</v>
      </c>
    </row>
    <row r="1868" spans="1:22" ht="13.5" x14ac:dyDescent="0.25">
      <c r="A1868" s="3">
        <f>RSI!A1868</f>
        <v>44732</v>
      </c>
      <c r="B1868" s="2">
        <f>RSI!B1868</f>
        <v>7.6580000000000004</v>
      </c>
      <c r="C1868" s="2">
        <f>RSI!I1868</f>
        <v>43.270021252907718</v>
      </c>
      <c r="D1868" s="2">
        <f>MACD!E1868</f>
        <v>0.13104440472421075</v>
      </c>
      <c r="E1868" s="2">
        <f>MACD!F1868</f>
        <v>7.2534953797658716E-2</v>
      </c>
      <c r="F1868" s="2">
        <f>'Moving Avg'!D1868</f>
        <v>7.5768000000000004</v>
      </c>
      <c r="G1868" s="2">
        <f>'Moving Avg'!F1868</f>
        <v>7.7954899999999983</v>
      </c>
      <c r="H1868" s="2">
        <f>'Moving Avg'!G1868</f>
        <v>7.97424</v>
      </c>
      <c r="I1868" s="2">
        <f>'Moving Avg'!H1868</f>
        <v>8.3211254999999937</v>
      </c>
      <c r="J1868" s="6" t="str">
        <f>OBV!F1868</f>
        <v>BEARISH</v>
      </c>
      <c r="K1868" s="6" t="str">
        <f>OBV!G1868</f>
        <v>NEUTRAL</v>
      </c>
      <c r="L1868" s="6" t="str">
        <f>OBV!H1868</f>
        <v>BEARISH DIVERGENCE</v>
      </c>
      <c r="M1868" s="8">
        <f t="shared" si="290"/>
        <v>25</v>
      </c>
      <c r="N1868" s="8">
        <f t="shared" si="291"/>
        <v>0</v>
      </c>
      <c r="O1868" s="8">
        <f t="shared" si="292"/>
        <v>0</v>
      </c>
      <c r="P1868" s="8">
        <f t="shared" si="293"/>
        <v>16.5</v>
      </c>
      <c r="Q1868" s="9">
        <f t="shared" si="294"/>
        <v>11.225</v>
      </c>
      <c r="R1868" s="9">
        <f t="shared" si="295"/>
        <v>9.125</v>
      </c>
      <c r="S1868" s="9">
        <f t="shared" si="296"/>
        <v>11.175000000000001</v>
      </c>
      <c r="T1868" s="9">
        <f t="shared" si="297"/>
        <v>10.375</v>
      </c>
      <c r="U1868" s="8">
        <f t="shared" si="298"/>
        <v>10.508333333333335</v>
      </c>
      <c r="V1868" s="8">
        <f t="shared" si="299"/>
        <v>10.475000000000001</v>
      </c>
    </row>
    <row r="1869" spans="1:22" ht="13.5" x14ac:dyDescent="0.25">
      <c r="A1869" s="3">
        <f>RSI!A1869</f>
        <v>44733</v>
      </c>
      <c r="B1869" s="2">
        <f>RSI!B1869</f>
        <v>7.6580000000000004</v>
      </c>
      <c r="C1869" s="2">
        <f>RSI!I1869</f>
        <v>43.270021252907718</v>
      </c>
      <c r="D1869" s="2">
        <f>MACD!E1869</f>
        <v>0.1421305807248725</v>
      </c>
      <c r="E1869" s="2">
        <f>MACD!F1869</f>
        <v>8.6454079183101482E-2</v>
      </c>
      <c r="F1869" s="2">
        <f>'Moving Avg'!D1869</f>
        <v>7.6174000000000008</v>
      </c>
      <c r="G1869" s="2">
        <f>'Moving Avg'!F1869</f>
        <v>7.7793399999999977</v>
      </c>
      <c r="H1869" s="2">
        <f>'Moving Avg'!G1869</f>
        <v>7.9617060000000004</v>
      </c>
      <c r="I1869" s="2">
        <f>'Moving Avg'!H1869</f>
        <v>8.3151814999999925</v>
      </c>
      <c r="J1869" s="6" t="str">
        <f>OBV!F1869</f>
        <v>BULLISH</v>
      </c>
      <c r="K1869" s="6" t="str">
        <f>OBV!G1869</f>
        <v>NEUTRAL</v>
      </c>
      <c r="L1869" s="6" t="str">
        <f>OBV!H1869</f>
        <v>CONFIRMED BULLISH</v>
      </c>
      <c r="M1869" s="8">
        <f t="shared" si="290"/>
        <v>25</v>
      </c>
      <c r="N1869" s="8">
        <f t="shared" si="291"/>
        <v>0</v>
      </c>
      <c r="O1869" s="8">
        <f t="shared" si="292"/>
        <v>0</v>
      </c>
      <c r="P1869" s="8">
        <f t="shared" si="293"/>
        <v>83.5</v>
      </c>
      <c r="Q1869" s="9">
        <f t="shared" si="294"/>
        <v>21.274999999999999</v>
      </c>
      <c r="R1869" s="9">
        <f t="shared" si="295"/>
        <v>25.875</v>
      </c>
      <c r="S1869" s="9">
        <f t="shared" si="296"/>
        <v>41.325000000000003</v>
      </c>
      <c r="T1869" s="9">
        <f t="shared" si="297"/>
        <v>27.125</v>
      </c>
      <c r="U1869" s="8">
        <f t="shared" si="298"/>
        <v>29.491666666666664</v>
      </c>
      <c r="V1869" s="8">
        <f t="shared" si="299"/>
        <v>28.9</v>
      </c>
    </row>
    <row r="1870" spans="1:22" ht="13.5" x14ac:dyDescent="0.25">
      <c r="A1870" s="3">
        <f>RSI!A1870</f>
        <v>44734</v>
      </c>
      <c r="B1870" s="2">
        <f>RSI!B1870</f>
        <v>7.6487999999999996</v>
      </c>
      <c r="C1870" s="2">
        <f>RSI!I1870</f>
        <v>42.885529939890453</v>
      </c>
      <c r="D1870" s="2">
        <f>MACD!E1870</f>
        <v>0.1104478914863618</v>
      </c>
      <c r="E1870" s="2">
        <f>MACD!F1870</f>
        <v>9.1252841643753552E-2</v>
      </c>
      <c r="F1870" s="2">
        <f>'Moving Avg'!D1870</f>
        <v>7.6561599999999999</v>
      </c>
      <c r="G1870" s="2">
        <f>'Moving Avg'!F1870</f>
        <v>7.7650399999999991</v>
      </c>
      <c r="H1870" s="2">
        <f>'Moving Avg'!G1870</f>
        <v>7.9489880000000008</v>
      </c>
      <c r="I1870" s="2">
        <f>'Moving Avg'!H1870</f>
        <v>8.3091914999999918</v>
      </c>
      <c r="J1870" s="6" t="str">
        <f>OBV!F1870</f>
        <v>BEARISH</v>
      </c>
      <c r="K1870" s="6" t="str">
        <f>OBV!G1870</f>
        <v>NEUTRAL</v>
      </c>
      <c r="L1870" s="6" t="str">
        <f>OBV!H1870</f>
        <v>BEARISH DIVERGENCE</v>
      </c>
      <c r="M1870" s="8">
        <f t="shared" si="290"/>
        <v>25</v>
      </c>
      <c r="N1870" s="8">
        <f t="shared" si="291"/>
        <v>0</v>
      </c>
      <c r="O1870" s="8">
        <f t="shared" si="292"/>
        <v>0</v>
      </c>
      <c r="P1870" s="8">
        <f t="shared" si="293"/>
        <v>16.5</v>
      </c>
      <c r="Q1870" s="9">
        <f t="shared" si="294"/>
        <v>11.225</v>
      </c>
      <c r="R1870" s="9">
        <f t="shared" si="295"/>
        <v>9.125</v>
      </c>
      <c r="S1870" s="9">
        <f t="shared" si="296"/>
        <v>11.175000000000001</v>
      </c>
      <c r="T1870" s="9">
        <f t="shared" si="297"/>
        <v>10.375</v>
      </c>
      <c r="U1870" s="8">
        <f t="shared" si="298"/>
        <v>10.508333333333335</v>
      </c>
      <c r="V1870" s="8">
        <f t="shared" si="299"/>
        <v>10.475000000000001</v>
      </c>
    </row>
    <row r="1871" spans="1:22" ht="13.5" x14ac:dyDescent="0.25">
      <c r="A1871" s="3">
        <f>RSI!A1871</f>
        <v>44735</v>
      </c>
      <c r="B1871" s="2">
        <f>RSI!B1871</f>
        <v>7.3811999999999998</v>
      </c>
      <c r="C1871" s="2">
        <f>RSI!I1871</f>
        <v>33.547713808433642</v>
      </c>
      <c r="D1871" s="2">
        <f>MACD!E1871</f>
        <v>0.13269367180962099</v>
      </c>
      <c r="E1871" s="2">
        <f>MACD!F1871</f>
        <v>9.9541007676927057E-2</v>
      </c>
      <c r="F1871" s="2">
        <f>'Moving Avg'!D1871</f>
        <v>7.6007999999999996</v>
      </c>
      <c r="G1871" s="2">
        <f>'Moving Avg'!F1871</f>
        <v>7.7373599999999998</v>
      </c>
      <c r="H1871" s="2">
        <f>'Moving Avg'!G1871</f>
        <v>7.9309180000000001</v>
      </c>
      <c r="I1871" s="2">
        <f>'Moving Avg'!H1871</f>
        <v>8.3018634999999925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  <c r="M1871" s="8">
        <f t="shared" si="290"/>
        <v>25</v>
      </c>
      <c r="N1871" s="8">
        <f t="shared" si="291"/>
        <v>0</v>
      </c>
      <c r="O1871" s="8">
        <f t="shared" si="292"/>
        <v>0</v>
      </c>
      <c r="P1871" s="8">
        <f t="shared" si="293"/>
        <v>16.5</v>
      </c>
      <c r="Q1871" s="9">
        <f t="shared" si="294"/>
        <v>11.225</v>
      </c>
      <c r="R1871" s="9">
        <f t="shared" si="295"/>
        <v>9.125</v>
      </c>
      <c r="S1871" s="9">
        <f t="shared" si="296"/>
        <v>11.175000000000001</v>
      </c>
      <c r="T1871" s="9">
        <f t="shared" si="297"/>
        <v>10.375</v>
      </c>
      <c r="U1871" s="8">
        <f t="shared" si="298"/>
        <v>10.508333333333335</v>
      </c>
      <c r="V1871" s="8">
        <f t="shared" si="299"/>
        <v>10.475000000000001</v>
      </c>
    </row>
    <row r="1872" spans="1:22" ht="13.5" x14ac:dyDescent="0.25">
      <c r="A1872" s="3">
        <f>RSI!A1872</f>
        <v>44736</v>
      </c>
      <c r="B1872" s="2">
        <f>RSI!B1872</f>
        <v>7.3811999999999998</v>
      </c>
      <c r="C1872" s="2">
        <f>RSI!I1872</f>
        <v>33.547713808433642</v>
      </c>
      <c r="D1872" s="2">
        <f>MACD!E1872</f>
        <v>0.12546864303941518</v>
      </c>
      <c r="E1872" s="2">
        <f>MACD!F1872</f>
        <v>0.1047265347494247</v>
      </c>
      <c r="F1872" s="2">
        <f>'Moving Avg'!D1872</f>
        <v>7.5454399999999993</v>
      </c>
      <c r="G1872" s="2">
        <f>'Moving Avg'!F1872</f>
        <v>7.7189050000000012</v>
      </c>
      <c r="H1872" s="2">
        <f>'Moving Avg'!G1872</f>
        <v>7.9200359999999987</v>
      </c>
      <c r="I1872" s="2">
        <f>'Moving Avg'!H1872</f>
        <v>8.2945354999999914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  <c r="M1872" s="8">
        <f t="shared" si="290"/>
        <v>25</v>
      </c>
      <c r="N1872" s="8">
        <f t="shared" si="291"/>
        <v>0</v>
      </c>
      <c r="O1872" s="8">
        <f t="shared" si="292"/>
        <v>0</v>
      </c>
      <c r="P1872" s="8">
        <f t="shared" si="293"/>
        <v>16.5</v>
      </c>
      <c r="Q1872" s="9">
        <f t="shared" si="294"/>
        <v>11.225</v>
      </c>
      <c r="R1872" s="9">
        <f t="shared" si="295"/>
        <v>9.125</v>
      </c>
      <c r="S1872" s="9">
        <f t="shared" si="296"/>
        <v>11.175000000000001</v>
      </c>
      <c r="T1872" s="9">
        <f t="shared" si="297"/>
        <v>10.375</v>
      </c>
      <c r="U1872" s="8">
        <f t="shared" si="298"/>
        <v>10.508333333333335</v>
      </c>
      <c r="V1872" s="8">
        <f t="shared" si="299"/>
        <v>10.475000000000001</v>
      </c>
    </row>
    <row r="1873" spans="1:22" ht="13.5" x14ac:dyDescent="0.25">
      <c r="A1873" s="3">
        <f>RSI!A1873</f>
        <v>44739</v>
      </c>
      <c r="B1873" s="2">
        <f>RSI!B1873</f>
        <v>7.3811999999999998</v>
      </c>
      <c r="C1873" s="2">
        <f>RSI!I1873</f>
        <v>33.547713808433642</v>
      </c>
      <c r="D1873" s="2">
        <f>MACD!E1873</f>
        <v>0.1187018126007704</v>
      </c>
      <c r="E1873" s="2">
        <f>MACD!F1873</f>
        <v>0.10752159031969385</v>
      </c>
      <c r="F1873" s="2">
        <f>'Moving Avg'!D1873</f>
        <v>7.4900800000000007</v>
      </c>
      <c r="G1873" s="2">
        <f>'Moving Avg'!F1873</f>
        <v>7.6870700000000012</v>
      </c>
      <c r="H1873" s="2">
        <f>'Moving Avg'!G1873</f>
        <v>7.9036239999999989</v>
      </c>
      <c r="I1873" s="2">
        <f>'Moving Avg'!H1873</f>
        <v>8.2881289999999925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  <c r="M1873" s="8">
        <f t="shared" si="290"/>
        <v>25</v>
      </c>
      <c r="N1873" s="8">
        <f t="shared" si="291"/>
        <v>0</v>
      </c>
      <c r="O1873" s="8">
        <f t="shared" si="292"/>
        <v>0</v>
      </c>
      <c r="P1873" s="8">
        <f t="shared" si="293"/>
        <v>16.5</v>
      </c>
      <c r="Q1873" s="9">
        <f t="shared" si="294"/>
        <v>11.225</v>
      </c>
      <c r="R1873" s="9">
        <f t="shared" si="295"/>
        <v>9.125</v>
      </c>
      <c r="S1873" s="9">
        <f t="shared" si="296"/>
        <v>11.175000000000001</v>
      </c>
      <c r="T1873" s="9">
        <f t="shared" si="297"/>
        <v>10.375</v>
      </c>
      <c r="U1873" s="8">
        <f t="shared" si="298"/>
        <v>10.508333333333335</v>
      </c>
      <c r="V1873" s="8">
        <f t="shared" si="299"/>
        <v>10.475000000000001</v>
      </c>
    </row>
    <row r="1874" spans="1:22" ht="13.5" x14ac:dyDescent="0.25">
      <c r="A1874" s="3">
        <f>RSI!A1874</f>
        <v>44740</v>
      </c>
      <c r="B1874" s="2">
        <f>RSI!B1874</f>
        <v>7.3811999999999998</v>
      </c>
      <c r="C1874" s="2">
        <f>RSI!I1874</f>
        <v>33.547713808433627</v>
      </c>
      <c r="D1874" s="2">
        <f>MACD!E1874</f>
        <v>8.6592166956809713E-2</v>
      </c>
      <c r="E1874" s="2">
        <f>MACD!F1874</f>
        <v>0.10333570564711703</v>
      </c>
      <c r="F1874" s="2">
        <f>'Moving Avg'!D1874</f>
        <v>7.4347200000000004</v>
      </c>
      <c r="G1874" s="2">
        <f>'Moving Avg'!F1874</f>
        <v>7.6593900000000001</v>
      </c>
      <c r="H1874" s="2">
        <f>'Moving Avg'!G1874</f>
        <v>7.8855539999999982</v>
      </c>
      <c r="I1874" s="2">
        <f>'Moving Avg'!H1874</f>
        <v>8.2821829999999927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  <c r="M1874" s="8">
        <f t="shared" si="290"/>
        <v>25</v>
      </c>
      <c r="N1874" s="8">
        <f t="shared" si="291"/>
        <v>45</v>
      </c>
      <c r="O1874" s="8">
        <f t="shared" si="292"/>
        <v>0</v>
      </c>
      <c r="P1874" s="8">
        <f t="shared" si="293"/>
        <v>16.5</v>
      </c>
      <c r="Q1874" s="9">
        <f t="shared" si="294"/>
        <v>26.975000000000001</v>
      </c>
      <c r="R1874" s="9">
        <f t="shared" si="295"/>
        <v>18.125</v>
      </c>
      <c r="S1874" s="9">
        <f t="shared" si="296"/>
        <v>17.925000000000001</v>
      </c>
      <c r="T1874" s="9">
        <f t="shared" si="297"/>
        <v>21.625</v>
      </c>
      <c r="U1874" s="8">
        <f t="shared" si="298"/>
        <v>21.008333333333336</v>
      </c>
      <c r="V1874" s="8">
        <f t="shared" si="299"/>
        <v>21.162500000000001</v>
      </c>
    </row>
    <row r="1875" spans="1:22" ht="13.5" x14ac:dyDescent="0.25">
      <c r="A1875" s="3">
        <f>RSI!A1875</f>
        <v>44741</v>
      </c>
      <c r="B1875" s="2">
        <f>RSI!B1875</f>
        <v>7.2889999999999997</v>
      </c>
      <c r="C1875" s="2">
        <f>RSI!I1875</f>
        <v>30.472816097344534</v>
      </c>
      <c r="D1875" s="2">
        <f>MACD!E1875</f>
        <v>6.8118887127987193E-2</v>
      </c>
      <c r="E1875" s="2">
        <f>MACD!F1875</f>
        <v>9.629234194329106E-2</v>
      </c>
      <c r="F1875" s="2">
        <f>'Moving Avg'!D1875</f>
        <v>7.3627599999999997</v>
      </c>
      <c r="G1875" s="2">
        <f>'Moving Avg'!F1875</f>
        <v>7.6271000000000004</v>
      </c>
      <c r="H1875" s="2">
        <f>'Moving Avg'!G1875</f>
        <v>7.8656399999999982</v>
      </c>
      <c r="I1875" s="2">
        <f>'Moving Avg'!H1875</f>
        <v>8.2757759999999934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  <c r="M1875" s="8">
        <f t="shared" si="290"/>
        <v>25</v>
      </c>
      <c r="N1875" s="8">
        <f t="shared" si="291"/>
        <v>100</v>
      </c>
      <c r="O1875" s="8">
        <f t="shared" si="292"/>
        <v>0</v>
      </c>
      <c r="P1875" s="8">
        <f t="shared" si="293"/>
        <v>16.5</v>
      </c>
      <c r="Q1875" s="9">
        <f t="shared" si="294"/>
        <v>46.225000000000001</v>
      </c>
      <c r="R1875" s="9">
        <f t="shared" si="295"/>
        <v>29.125</v>
      </c>
      <c r="S1875" s="9">
        <f t="shared" si="296"/>
        <v>26.175000000000001</v>
      </c>
      <c r="T1875" s="9">
        <f t="shared" si="297"/>
        <v>35.375</v>
      </c>
      <c r="U1875" s="8">
        <f t="shared" si="298"/>
        <v>33.841666666666661</v>
      </c>
      <c r="V1875" s="8">
        <f t="shared" si="299"/>
        <v>34.224999999999994</v>
      </c>
    </row>
    <row r="1876" spans="1:22" ht="13.5" x14ac:dyDescent="0.25">
      <c r="A1876" s="3">
        <f>RSI!A1876</f>
        <v>44742</v>
      </c>
      <c r="B1876" s="2">
        <f>RSI!B1876</f>
        <v>7.2889999999999997</v>
      </c>
      <c r="C1876" s="2">
        <f>RSI!I1876</f>
        <v>30.472816097344534</v>
      </c>
      <c r="D1876" s="2">
        <f>MACD!E1876</f>
        <v>8.5991743249246966E-2</v>
      </c>
      <c r="E1876" s="2">
        <f>MACD!F1876</f>
        <v>9.4232222204482255E-2</v>
      </c>
      <c r="F1876" s="2">
        <f>'Moving Avg'!D1876</f>
        <v>7.3443200000000006</v>
      </c>
      <c r="G1876" s="2">
        <f>'Moving Avg'!F1876</f>
        <v>7.5948099999999998</v>
      </c>
      <c r="H1876" s="2">
        <f>'Moving Avg'!G1876</f>
        <v>7.8457259999999982</v>
      </c>
      <c r="I1876" s="2">
        <f>'Moving Avg'!H1876</f>
        <v>8.269368999999994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  <c r="M1876" s="8">
        <f t="shared" si="290"/>
        <v>25</v>
      </c>
      <c r="N1876" s="8">
        <f t="shared" si="291"/>
        <v>45</v>
      </c>
      <c r="O1876" s="8">
        <f t="shared" si="292"/>
        <v>0</v>
      </c>
      <c r="P1876" s="8">
        <f t="shared" si="293"/>
        <v>16.5</v>
      </c>
      <c r="Q1876" s="9">
        <f t="shared" si="294"/>
        <v>26.975000000000001</v>
      </c>
      <c r="R1876" s="9">
        <f t="shared" si="295"/>
        <v>18.125</v>
      </c>
      <c r="S1876" s="9">
        <f t="shared" si="296"/>
        <v>17.925000000000001</v>
      </c>
      <c r="T1876" s="9">
        <f t="shared" si="297"/>
        <v>21.625</v>
      </c>
      <c r="U1876" s="8">
        <f t="shared" si="298"/>
        <v>21.008333333333336</v>
      </c>
      <c r="V1876" s="8">
        <f t="shared" si="299"/>
        <v>21.162500000000001</v>
      </c>
    </row>
    <row r="1877" spans="1:22" ht="13.5" x14ac:dyDescent="0.25">
      <c r="A1877" s="3">
        <f>RSI!A1877</f>
        <v>44743</v>
      </c>
      <c r="B1877" s="2">
        <f>RSI!B1877</f>
        <v>7.3811999999999998</v>
      </c>
      <c r="C1877" s="2">
        <f>RSI!I1877</f>
        <v>37.153462224322823</v>
      </c>
      <c r="D1877" s="2">
        <f>MACD!E1877</f>
        <v>9.6390228891268137E-2</v>
      </c>
      <c r="E1877" s="2">
        <f>MACD!F1877</f>
        <v>9.4663823541839442E-2</v>
      </c>
      <c r="F1877" s="2">
        <f>'Moving Avg'!D1877</f>
        <v>7.3443200000000006</v>
      </c>
      <c r="G1877" s="2">
        <f>'Moving Avg'!F1877</f>
        <v>7.5671300000000006</v>
      </c>
      <c r="H1877" s="2">
        <f>'Moving Avg'!G1877</f>
        <v>7.8276559999999975</v>
      </c>
      <c r="I1877" s="2">
        <f>'Moving Avg'!H1877</f>
        <v>8.2633769999999931</v>
      </c>
      <c r="J1877" s="6" t="str">
        <f>OBV!F1877</f>
        <v>BEARISH</v>
      </c>
      <c r="K1877" s="6" t="str">
        <f>OBV!G1877</f>
        <v>NEUTRAL</v>
      </c>
      <c r="L1877" s="6" t="str">
        <f>OBV!H1877</f>
        <v>NEUTRAL</v>
      </c>
      <c r="M1877" s="8">
        <f t="shared" si="290"/>
        <v>25</v>
      </c>
      <c r="N1877" s="8">
        <f t="shared" si="291"/>
        <v>0</v>
      </c>
      <c r="O1877" s="8">
        <f t="shared" si="292"/>
        <v>0</v>
      </c>
      <c r="P1877" s="8">
        <f t="shared" si="293"/>
        <v>16.5</v>
      </c>
      <c r="Q1877" s="9">
        <f t="shared" si="294"/>
        <v>11.225</v>
      </c>
      <c r="R1877" s="9">
        <f t="shared" si="295"/>
        <v>9.125</v>
      </c>
      <c r="S1877" s="9">
        <f t="shared" si="296"/>
        <v>11.175000000000001</v>
      </c>
      <c r="T1877" s="9">
        <f t="shared" si="297"/>
        <v>10.375</v>
      </c>
      <c r="U1877" s="8">
        <f t="shared" si="298"/>
        <v>10.508333333333335</v>
      </c>
      <c r="V1877" s="8">
        <f t="shared" si="299"/>
        <v>10.475000000000001</v>
      </c>
    </row>
    <row r="1878" spans="1:22" ht="13.5" x14ac:dyDescent="0.25">
      <c r="A1878" s="3">
        <f>RSI!A1878</f>
        <v>44746</v>
      </c>
      <c r="B1878" s="2">
        <f>RSI!B1878</f>
        <v>7.3811999999999998</v>
      </c>
      <c r="C1878" s="2">
        <f>RSI!I1878</f>
        <v>37.153462224322823</v>
      </c>
      <c r="D1878" s="2">
        <f>MACD!E1878</f>
        <v>0.10659314238411888</v>
      </c>
      <c r="E1878" s="2">
        <f>MACD!F1878</f>
        <v>9.7049687310295341E-2</v>
      </c>
      <c r="F1878" s="2">
        <f>'Moving Avg'!D1878</f>
        <v>7.3443199999999988</v>
      </c>
      <c r="G1878" s="2">
        <f>'Moving Avg'!F1878</f>
        <v>7.5394500000000004</v>
      </c>
      <c r="H1878" s="2">
        <f>'Moving Avg'!G1878</f>
        <v>7.8099539999999958</v>
      </c>
      <c r="I1878" s="2">
        <f>'Moving Avg'!H1878</f>
        <v>8.257384999999994</v>
      </c>
      <c r="J1878" s="6" t="str">
        <f>OBV!F1878</f>
        <v>BEARISH</v>
      </c>
      <c r="K1878" s="6" t="str">
        <f>OBV!G1878</f>
        <v>NEUTRAL</v>
      </c>
      <c r="L1878" s="6" t="str">
        <f>OBV!H1878</f>
        <v>NEUTRAL</v>
      </c>
      <c r="M1878" s="8">
        <f t="shared" si="290"/>
        <v>25</v>
      </c>
      <c r="N1878" s="8">
        <f t="shared" si="291"/>
        <v>0</v>
      </c>
      <c r="O1878" s="8">
        <f t="shared" si="292"/>
        <v>0</v>
      </c>
      <c r="P1878" s="8">
        <f t="shared" si="293"/>
        <v>16.5</v>
      </c>
      <c r="Q1878" s="9">
        <f t="shared" si="294"/>
        <v>11.225</v>
      </c>
      <c r="R1878" s="9">
        <f t="shared" si="295"/>
        <v>9.125</v>
      </c>
      <c r="S1878" s="9">
        <f t="shared" si="296"/>
        <v>11.175000000000001</v>
      </c>
      <c r="T1878" s="9">
        <f t="shared" si="297"/>
        <v>10.375</v>
      </c>
      <c r="U1878" s="8">
        <f t="shared" si="298"/>
        <v>10.508333333333335</v>
      </c>
      <c r="V1878" s="8">
        <f t="shared" si="299"/>
        <v>10.475000000000001</v>
      </c>
    </row>
    <row r="1879" spans="1:22" ht="13.5" x14ac:dyDescent="0.25">
      <c r="A1879" s="3">
        <f>RSI!A1879</f>
        <v>44747</v>
      </c>
      <c r="B1879" s="2">
        <f>RSI!B1879</f>
        <v>7.3811999999999998</v>
      </c>
      <c r="C1879" s="2">
        <f>RSI!I1879</f>
        <v>37.153462224322823</v>
      </c>
      <c r="D1879" s="2">
        <f>MACD!E1879</f>
        <v>0.11652655731573613</v>
      </c>
      <c r="E1879" s="2">
        <f>MACD!F1879</f>
        <v>0.1009450613113835</v>
      </c>
      <c r="F1879" s="2">
        <f>'Moving Avg'!D1879</f>
        <v>7.3443199999999988</v>
      </c>
      <c r="G1879" s="2">
        <f>'Moving Avg'!F1879</f>
        <v>7.5117700000000012</v>
      </c>
      <c r="H1879" s="2">
        <f>'Moving Avg'!G1879</f>
        <v>7.792251999999996</v>
      </c>
      <c r="I1879" s="2">
        <f>'Moving Avg'!H1879</f>
        <v>8.2514389999999942</v>
      </c>
      <c r="J1879" s="6" t="str">
        <f>OBV!F1879</f>
        <v>BEARISH</v>
      </c>
      <c r="K1879" s="6" t="str">
        <f>OBV!G1879</f>
        <v>NEUTRAL</v>
      </c>
      <c r="L1879" s="6" t="str">
        <f>OBV!H1879</f>
        <v>NEUTRAL</v>
      </c>
      <c r="M1879" s="8">
        <f t="shared" si="290"/>
        <v>25</v>
      </c>
      <c r="N1879" s="8">
        <f t="shared" si="291"/>
        <v>0</v>
      </c>
      <c r="O1879" s="8">
        <f t="shared" si="292"/>
        <v>0</v>
      </c>
      <c r="P1879" s="8">
        <f t="shared" si="293"/>
        <v>16.5</v>
      </c>
      <c r="Q1879" s="9">
        <f t="shared" si="294"/>
        <v>11.225</v>
      </c>
      <c r="R1879" s="9">
        <f t="shared" si="295"/>
        <v>9.125</v>
      </c>
      <c r="S1879" s="9">
        <f t="shared" si="296"/>
        <v>11.175000000000001</v>
      </c>
      <c r="T1879" s="9">
        <f t="shared" si="297"/>
        <v>10.375</v>
      </c>
      <c r="U1879" s="8">
        <f t="shared" si="298"/>
        <v>10.508333333333335</v>
      </c>
      <c r="V1879" s="8">
        <f t="shared" si="299"/>
        <v>10.475000000000001</v>
      </c>
    </row>
    <row r="1880" spans="1:22" ht="13.5" x14ac:dyDescent="0.25">
      <c r="A1880" s="3">
        <f>RSI!A1880</f>
        <v>44748</v>
      </c>
      <c r="B1880" s="2">
        <f>RSI!B1880</f>
        <v>7.3811999999999998</v>
      </c>
      <c r="C1880" s="2">
        <f>RSI!I1880</f>
        <v>37.153462224322823</v>
      </c>
      <c r="D1880" s="2">
        <f>MACD!E1880</f>
        <v>0.12472024072579746</v>
      </c>
      <c r="E1880" s="2">
        <f>MACD!F1880</f>
        <v>0.1057000971942663</v>
      </c>
      <c r="F1880" s="2">
        <f>'Moving Avg'!D1880</f>
        <v>7.3627599999999997</v>
      </c>
      <c r="G1880" s="2">
        <f>'Moving Avg'!F1880</f>
        <v>7.497930000000002</v>
      </c>
      <c r="H1880" s="2">
        <f>'Moving Avg'!G1880</f>
        <v>7.7745499999999961</v>
      </c>
      <c r="I1880" s="2">
        <f>'Moving Avg'!H1880</f>
        <v>8.245400999999994</v>
      </c>
      <c r="J1880" s="6" t="str">
        <f>OBV!F1880</f>
        <v>BULLISH</v>
      </c>
      <c r="K1880" s="6" t="str">
        <f>OBV!G1880</f>
        <v>NEUTRAL</v>
      </c>
      <c r="L1880" s="6" t="str">
        <f>OBV!H1880</f>
        <v>CONFIRMED BULLISH</v>
      </c>
      <c r="M1880" s="8">
        <f t="shared" si="290"/>
        <v>25</v>
      </c>
      <c r="N1880" s="8">
        <f t="shared" si="291"/>
        <v>0</v>
      </c>
      <c r="O1880" s="8">
        <f t="shared" si="292"/>
        <v>0</v>
      </c>
      <c r="P1880" s="8">
        <f t="shared" si="293"/>
        <v>83.5</v>
      </c>
      <c r="Q1880" s="9">
        <f t="shared" si="294"/>
        <v>21.274999999999999</v>
      </c>
      <c r="R1880" s="9">
        <f t="shared" si="295"/>
        <v>25.875</v>
      </c>
      <c r="S1880" s="9">
        <f t="shared" si="296"/>
        <v>41.325000000000003</v>
      </c>
      <c r="T1880" s="9">
        <f t="shared" si="297"/>
        <v>27.125</v>
      </c>
      <c r="U1880" s="8">
        <f t="shared" si="298"/>
        <v>29.491666666666664</v>
      </c>
      <c r="V1880" s="8">
        <f t="shared" si="299"/>
        <v>28.9</v>
      </c>
    </row>
    <row r="1881" spans="1:22" ht="13.5" x14ac:dyDescent="0.25">
      <c r="A1881" s="3">
        <f>RSI!A1881</f>
        <v>44749</v>
      </c>
      <c r="B1881" s="2">
        <f>RSI!B1881</f>
        <v>7.3811999999999998</v>
      </c>
      <c r="C1881" s="2">
        <f>RSI!I1881</f>
        <v>37.153462224322823</v>
      </c>
      <c r="D1881" s="2">
        <f>MACD!E1881</f>
        <v>9.1598821850765511E-2</v>
      </c>
      <c r="E1881" s="2">
        <f>MACD!F1881</f>
        <v>0.10287984212556615</v>
      </c>
      <c r="F1881" s="2">
        <f>'Moving Avg'!D1881</f>
        <v>7.3811999999999998</v>
      </c>
      <c r="G1881" s="2">
        <f>'Moving Avg'!F1881</f>
        <v>7.4748600000000023</v>
      </c>
      <c r="H1881" s="2">
        <f>'Moving Avg'!G1881</f>
        <v>7.7568479999999953</v>
      </c>
      <c r="I1881" s="2">
        <f>'Moving Avg'!H1881</f>
        <v>8.2393629999999956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  <c r="M1881" s="8">
        <f t="shared" si="290"/>
        <v>25</v>
      </c>
      <c r="N1881" s="8">
        <f t="shared" si="291"/>
        <v>45</v>
      </c>
      <c r="O1881" s="8">
        <f t="shared" si="292"/>
        <v>0</v>
      </c>
      <c r="P1881" s="8">
        <f t="shared" si="293"/>
        <v>83.5</v>
      </c>
      <c r="Q1881" s="9">
        <f t="shared" si="294"/>
        <v>37.024999999999999</v>
      </c>
      <c r="R1881" s="9">
        <f t="shared" si="295"/>
        <v>34.875</v>
      </c>
      <c r="S1881" s="9">
        <f t="shared" si="296"/>
        <v>48.075000000000003</v>
      </c>
      <c r="T1881" s="9">
        <f t="shared" si="297"/>
        <v>38.375</v>
      </c>
      <c r="U1881" s="8">
        <f t="shared" si="298"/>
        <v>39.991666666666667</v>
      </c>
      <c r="V1881" s="8">
        <f t="shared" si="299"/>
        <v>39.587500000000006</v>
      </c>
    </row>
    <row r="1882" spans="1:22" ht="13.5" x14ac:dyDescent="0.25">
      <c r="A1882" s="3">
        <f>RSI!A1882</f>
        <v>44750</v>
      </c>
      <c r="B1882" s="2">
        <f>RSI!B1882</f>
        <v>7.2889999999999997</v>
      </c>
      <c r="C1882" s="2">
        <f>RSI!I1882</f>
        <v>32.614120142511922</v>
      </c>
      <c r="D1882" s="2">
        <f>MACD!E1882</f>
        <v>7.1434760659776941E-2</v>
      </c>
      <c r="E1882" s="2">
        <f>MACD!F1882</f>
        <v>9.6590825832408328E-2</v>
      </c>
      <c r="F1882" s="2">
        <f>'Moving Avg'!D1882</f>
        <v>7.3627599999999997</v>
      </c>
      <c r="G1882" s="2">
        <f>'Moving Avg'!F1882</f>
        <v>7.4564100000000026</v>
      </c>
      <c r="H1882" s="2">
        <f>'Moving Avg'!G1882</f>
        <v>7.7380399999999963</v>
      </c>
      <c r="I1882" s="2">
        <f>'Moving Avg'!H1882</f>
        <v>8.2326794999999944</v>
      </c>
      <c r="J1882" s="6" t="str">
        <f>OBV!F1882</f>
        <v>BEARISH</v>
      </c>
      <c r="K1882" s="6" t="str">
        <f>OBV!G1882</f>
        <v>NEUTRAL</v>
      </c>
      <c r="L1882" s="6" t="str">
        <f>OBV!H1882</f>
        <v>CONFIRMED BEARISH</v>
      </c>
      <c r="M1882" s="8">
        <f t="shared" si="290"/>
        <v>25</v>
      </c>
      <c r="N1882" s="8">
        <f t="shared" si="291"/>
        <v>100</v>
      </c>
      <c r="O1882" s="8">
        <f t="shared" si="292"/>
        <v>0</v>
      </c>
      <c r="P1882" s="8">
        <f t="shared" si="293"/>
        <v>16.5</v>
      </c>
      <c r="Q1882" s="9">
        <f t="shared" si="294"/>
        <v>46.225000000000001</v>
      </c>
      <c r="R1882" s="9">
        <f t="shared" si="295"/>
        <v>29.125</v>
      </c>
      <c r="S1882" s="9">
        <f t="shared" si="296"/>
        <v>26.175000000000001</v>
      </c>
      <c r="T1882" s="9">
        <f t="shared" si="297"/>
        <v>35.375</v>
      </c>
      <c r="U1882" s="8">
        <f t="shared" si="298"/>
        <v>33.841666666666661</v>
      </c>
      <c r="V1882" s="8">
        <f t="shared" si="299"/>
        <v>34.224999999999994</v>
      </c>
    </row>
    <row r="1883" spans="1:22" ht="13.5" x14ac:dyDescent="0.25">
      <c r="A1883" s="3">
        <f>RSI!A1883</f>
        <v>44753</v>
      </c>
      <c r="B1883" s="2">
        <f>RSI!B1883</f>
        <v>7.1966999999999999</v>
      </c>
      <c r="C1883" s="2">
        <f>RSI!I1883</f>
        <v>28.81820873793481</v>
      </c>
      <c r="D1883" s="2">
        <f>MACD!E1883</f>
        <v>6.2710384961312648E-2</v>
      </c>
      <c r="E1883" s="2">
        <f>MACD!F1883</f>
        <v>8.9814737658189203E-2</v>
      </c>
      <c r="F1883" s="2">
        <f>'Moving Avg'!D1883</f>
        <v>7.3258600000000005</v>
      </c>
      <c r="G1883" s="2">
        <f>'Moving Avg'!F1883</f>
        <v>7.4342650000000017</v>
      </c>
      <c r="H1883" s="2">
        <f>'Moving Avg'!G1883</f>
        <v>7.7173859999999967</v>
      </c>
      <c r="I1883" s="2">
        <f>'Moving Avg'!H1883</f>
        <v>8.2257189999999945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  <c r="M1883" s="8">
        <f t="shared" si="290"/>
        <v>50</v>
      </c>
      <c r="N1883" s="8">
        <f t="shared" si="291"/>
        <v>100</v>
      </c>
      <c r="O1883" s="8">
        <f t="shared" si="292"/>
        <v>0</v>
      </c>
      <c r="P1883" s="8">
        <f t="shared" si="293"/>
        <v>16.5</v>
      </c>
      <c r="Q1883" s="9">
        <f t="shared" si="294"/>
        <v>54.975000000000001</v>
      </c>
      <c r="R1883" s="9">
        <f t="shared" si="295"/>
        <v>34.125</v>
      </c>
      <c r="S1883" s="9">
        <f t="shared" si="296"/>
        <v>29.925000000000001</v>
      </c>
      <c r="T1883" s="9">
        <f t="shared" si="297"/>
        <v>41.625</v>
      </c>
      <c r="U1883" s="8">
        <f t="shared" si="298"/>
        <v>39.674999999999997</v>
      </c>
      <c r="V1883" s="8">
        <f t="shared" si="299"/>
        <v>40.162499999999994</v>
      </c>
    </row>
    <row r="1884" spans="1:22" ht="13.5" x14ac:dyDescent="0.25">
      <c r="A1884" s="3">
        <f>RSI!A1884</f>
        <v>44754</v>
      </c>
      <c r="B1884" s="2">
        <f>RSI!B1884</f>
        <v>7.1966999999999999</v>
      </c>
      <c r="C1884" s="2">
        <f>RSI!I1884</f>
        <v>28.818208737934796</v>
      </c>
      <c r="D1884" s="2">
        <f>MACD!E1884</f>
        <v>5.7262963716517845E-2</v>
      </c>
      <c r="E1884" s="2">
        <f>MACD!F1884</f>
        <v>8.3304382869854934E-2</v>
      </c>
      <c r="F1884" s="2">
        <f>'Moving Avg'!D1884</f>
        <v>7.2889600000000003</v>
      </c>
      <c r="G1884" s="2">
        <f>'Moving Avg'!F1884</f>
        <v>7.4213500000000012</v>
      </c>
      <c r="H1884" s="2">
        <f>'Moving Avg'!G1884</f>
        <v>7.6972839999999962</v>
      </c>
      <c r="I1884" s="2">
        <f>'Moving Avg'!H1884</f>
        <v>8.2188044999999939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  <c r="M1884" s="8">
        <f t="shared" si="290"/>
        <v>50</v>
      </c>
      <c r="N1884" s="8">
        <f t="shared" si="291"/>
        <v>100</v>
      </c>
      <c r="O1884" s="8">
        <f t="shared" si="292"/>
        <v>0</v>
      </c>
      <c r="P1884" s="8">
        <f t="shared" si="293"/>
        <v>16.5</v>
      </c>
      <c r="Q1884" s="9">
        <f t="shared" si="294"/>
        <v>54.975000000000001</v>
      </c>
      <c r="R1884" s="9">
        <f t="shared" si="295"/>
        <v>34.125</v>
      </c>
      <c r="S1884" s="9">
        <f t="shared" si="296"/>
        <v>29.925000000000001</v>
      </c>
      <c r="T1884" s="9">
        <f t="shared" si="297"/>
        <v>41.625</v>
      </c>
      <c r="U1884" s="8">
        <f t="shared" si="298"/>
        <v>39.674999999999997</v>
      </c>
      <c r="V1884" s="8">
        <f t="shared" si="299"/>
        <v>40.162499999999994</v>
      </c>
    </row>
    <row r="1885" spans="1:22" ht="13.5" x14ac:dyDescent="0.25">
      <c r="A1885" s="3">
        <f>RSI!A1885</f>
        <v>44755</v>
      </c>
      <c r="B1885" s="2">
        <f>RSI!B1885</f>
        <v>7.1966999999999999</v>
      </c>
      <c r="C1885" s="2">
        <f>RSI!I1885</f>
        <v>28.81820873793481</v>
      </c>
      <c r="D1885" s="2">
        <f>MACD!E1885</f>
        <v>4.0260420419696352E-2</v>
      </c>
      <c r="E1885" s="2">
        <f>MACD!F1885</f>
        <v>7.4695590379823221E-2</v>
      </c>
      <c r="F1885" s="2">
        <f>'Moving Avg'!D1885</f>
        <v>7.2520600000000002</v>
      </c>
      <c r="G1885" s="2">
        <f>'Moving Avg'!F1885</f>
        <v>7.4084350000000017</v>
      </c>
      <c r="H1885" s="2">
        <f>'Moving Avg'!G1885</f>
        <v>7.6771819999999957</v>
      </c>
      <c r="I1885" s="2">
        <f>'Moving Avg'!H1885</f>
        <v>8.2112449999999946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  <c r="M1885" s="8">
        <f t="shared" si="290"/>
        <v>50</v>
      </c>
      <c r="N1885" s="8">
        <f t="shared" si="291"/>
        <v>100</v>
      </c>
      <c r="O1885" s="8">
        <f t="shared" si="292"/>
        <v>0</v>
      </c>
      <c r="P1885" s="8">
        <f t="shared" si="293"/>
        <v>16.5</v>
      </c>
      <c r="Q1885" s="9">
        <f t="shared" si="294"/>
        <v>54.975000000000001</v>
      </c>
      <c r="R1885" s="9">
        <f t="shared" si="295"/>
        <v>34.125</v>
      </c>
      <c r="S1885" s="9">
        <f t="shared" si="296"/>
        <v>29.925000000000001</v>
      </c>
      <c r="T1885" s="9">
        <f t="shared" si="297"/>
        <v>41.625</v>
      </c>
      <c r="U1885" s="8">
        <f t="shared" si="298"/>
        <v>39.674999999999997</v>
      </c>
      <c r="V1885" s="8">
        <f t="shared" si="299"/>
        <v>40.162499999999994</v>
      </c>
    </row>
    <row r="1886" spans="1:22" ht="13.5" x14ac:dyDescent="0.25">
      <c r="A1886" s="3">
        <f>RSI!A1886</f>
        <v>44756</v>
      </c>
      <c r="B1886" s="2">
        <f>RSI!B1886</f>
        <v>7.1505999999999998</v>
      </c>
      <c r="C1886" s="2">
        <f>RSI!I1886</f>
        <v>26.867506266538086</v>
      </c>
      <c r="D1886" s="2">
        <f>MACD!E1886</f>
        <v>3.0947197945893734E-2</v>
      </c>
      <c r="E1886" s="2">
        <f>MACD!F1886</f>
        <v>6.5945911893037334E-2</v>
      </c>
      <c r="F1886" s="2">
        <f>'Moving Avg'!D1886</f>
        <v>7.20594</v>
      </c>
      <c r="G1886" s="2">
        <f>'Moving Avg'!F1886</f>
        <v>7.3830650000000002</v>
      </c>
      <c r="H1886" s="2">
        <f>'Moving Avg'!G1886</f>
        <v>7.6589239999999954</v>
      </c>
      <c r="I1886" s="2">
        <f>'Moving Avg'!H1886</f>
        <v>8.2036854999999935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  <c r="M1886" s="8">
        <f t="shared" si="290"/>
        <v>50</v>
      </c>
      <c r="N1886" s="8">
        <f t="shared" si="291"/>
        <v>100</v>
      </c>
      <c r="O1886" s="8">
        <f t="shared" si="292"/>
        <v>0</v>
      </c>
      <c r="P1886" s="8">
        <f t="shared" si="293"/>
        <v>16.5</v>
      </c>
      <c r="Q1886" s="9">
        <f t="shared" si="294"/>
        <v>54.975000000000001</v>
      </c>
      <c r="R1886" s="9">
        <f t="shared" si="295"/>
        <v>34.125</v>
      </c>
      <c r="S1886" s="9">
        <f t="shared" si="296"/>
        <v>29.925000000000001</v>
      </c>
      <c r="T1886" s="9">
        <f t="shared" si="297"/>
        <v>41.625</v>
      </c>
      <c r="U1886" s="8">
        <f t="shared" si="298"/>
        <v>39.674999999999997</v>
      </c>
      <c r="V1886" s="8">
        <f t="shared" si="299"/>
        <v>40.162499999999994</v>
      </c>
    </row>
    <row r="1887" spans="1:22" ht="13.5" x14ac:dyDescent="0.25">
      <c r="A1887" s="3">
        <f>RSI!A1887</f>
        <v>44757</v>
      </c>
      <c r="B1887" s="2">
        <f>RSI!B1887</f>
        <v>7.3030999999999997</v>
      </c>
      <c r="C1887" s="2">
        <f>RSI!I1887</f>
        <v>41.076575550112096</v>
      </c>
      <c r="D1887" s="2">
        <f>MACD!E1887</f>
        <v>2.7763366116607457E-2</v>
      </c>
      <c r="E1887" s="2">
        <f>MACD!F1887</f>
        <v>5.8309402737751363E-2</v>
      </c>
      <c r="F1887" s="2">
        <f>'Moving Avg'!D1887</f>
        <v>7.2087599999999998</v>
      </c>
      <c r="G1887" s="2">
        <f>'Moving Avg'!F1887</f>
        <v>7.3653200000000014</v>
      </c>
      <c r="H1887" s="2">
        <f>'Moving Avg'!G1887</f>
        <v>7.6464799999999942</v>
      </c>
      <c r="I1887" s="2">
        <f>'Moving Avg'!H1887</f>
        <v>8.1968884999999947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  <c r="M1887" s="8">
        <f t="shared" si="290"/>
        <v>25</v>
      </c>
      <c r="N1887" s="8">
        <f t="shared" si="291"/>
        <v>100</v>
      </c>
      <c r="O1887" s="8">
        <f t="shared" si="292"/>
        <v>0</v>
      </c>
      <c r="P1887" s="8">
        <f t="shared" si="293"/>
        <v>16.5</v>
      </c>
      <c r="Q1887" s="9">
        <f t="shared" si="294"/>
        <v>46.225000000000001</v>
      </c>
      <c r="R1887" s="9">
        <f t="shared" si="295"/>
        <v>29.125</v>
      </c>
      <c r="S1887" s="9">
        <f t="shared" si="296"/>
        <v>26.175000000000001</v>
      </c>
      <c r="T1887" s="9">
        <f t="shared" si="297"/>
        <v>35.375</v>
      </c>
      <c r="U1887" s="8">
        <f t="shared" si="298"/>
        <v>33.841666666666661</v>
      </c>
      <c r="V1887" s="8">
        <f t="shared" si="299"/>
        <v>34.224999999999994</v>
      </c>
    </row>
    <row r="1888" spans="1:22" ht="13.5" x14ac:dyDescent="0.25">
      <c r="A1888" s="3">
        <f>RSI!A1888</f>
        <v>44760</v>
      </c>
      <c r="B1888" s="2">
        <f>RSI!B1888</f>
        <v>7.4089</v>
      </c>
      <c r="C1888" s="2">
        <f>RSI!I1888</f>
        <v>48.545816171148218</v>
      </c>
      <c r="D1888" s="2">
        <f>MACD!E1888</f>
        <v>1.8005510796037072E-2</v>
      </c>
      <c r="E1888" s="2">
        <f>MACD!F1888</f>
        <v>5.0248624349408508E-2</v>
      </c>
      <c r="F1888" s="2">
        <f>'Moving Avg'!D1888</f>
        <v>7.2511999999999999</v>
      </c>
      <c r="G1888" s="2">
        <f>'Moving Avg'!F1888</f>
        <v>7.3528649999999995</v>
      </c>
      <c r="H1888" s="2">
        <f>'Moving Avg'!G1888</f>
        <v>7.6398379999999948</v>
      </c>
      <c r="I1888" s="2">
        <f>'Moving Avg'!H1888</f>
        <v>8.1906204999999943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  <c r="M1888" s="8">
        <f t="shared" si="290"/>
        <v>25</v>
      </c>
      <c r="N1888" s="8">
        <f t="shared" si="291"/>
        <v>100</v>
      </c>
      <c r="O1888" s="8">
        <f t="shared" si="292"/>
        <v>0</v>
      </c>
      <c r="P1888" s="8">
        <f t="shared" si="293"/>
        <v>16.5</v>
      </c>
      <c r="Q1888" s="9">
        <f t="shared" si="294"/>
        <v>46.225000000000001</v>
      </c>
      <c r="R1888" s="9">
        <f t="shared" si="295"/>
        <v>29.125</v>
      </c>
      <c r="S1888" s="9">
        <f t="shared" si="296"/>
        <v>26.175000000000001</v>
      </c>
      <c r="T1888" s="9">
        <f t="shared" si="297"/>
        <v>35.375</v>
      </c>
      <c r="U1888" s="8">
        <f t="shared" si="298"/>
        <v>33.841666666666661</v>
      </c>
      <c r="V1888" s="8">
        <f t="shared" si="299"/>
        <v>34.224999999999994</v>
      </c>
    </row>
    <row r="1889" spans="1:22" ht="13.5" x14ac:dyDescent="0.25">
      <c r="A1889" s="3">
        <f>RSI!A1889</f>
        <v>44761</v>
      </c>
      <c r="B1889" s="2">
        <f>RSI!B1889</f>
        <v>7.4089</v>
      </c>
      <c r="C1889" s="2">
        <f>RSI!I1889</f>
        <v>48.545816171148218</v>
      </c>
      <c r="D1889" s="2">
        <f>MACD!E1889</f>
        <v>9.8396069318180679E-3</v>
      </c>
      <c r="E1889" s="2">
        <f>MACD!F1889</f>
        <v>4.2166820865890423E-2</v>
      </c>
      <c r="F1889" s="2">
        <f>'Moving Avg'!D1889</f>
        <v>7.2936400000000008</v>
      </c>
      <c r="G1889" s="2">
        <f>'Moving Avg'!F1889</f>
        <v>7.3404100000000003</v>
      </c>
      <c r="H1889" s="2">
        <f>'Moving Avg'!G1889</f>
        <v>7.6322739999999953</v>
      </c>
      <c r="I1889" s="2">
        <f>'Moving Avg'!H1889</f>
        <v>8.1843524999999939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  <c r="M1889" s="8">
        <f t="shared" si="290"/>
        <v>25</v>
      </c>
      <c r="N1889" s="8">
        <f t="shared" si="291"/>
        <v>100</v>
      </c>
      <c r="O1889" s="8">
        <f t="shared" si="292"/>
        <v>0</v>
      </c>
      <c r="P1889" s="8">
        <f t="shared" si="293"/>
        <v>16.5</v>
      </c>
      <c r="Q1889" s="9">
        <f t="shared" si="294"/>
        <v>46.225000000000001</v>
      </c>
      <c r="R1889" s="9">
        <f t="shared" si="295"/>
        <v>29.125</v>
      </c>
      <c r="S1889" s="9">
        <f t="shared" si="296"/>
        <v>26.175000000000001</v>
      </c>
      <c r="T1889" s="9">
        <f t="shared" si="297"/>
        <v>35.375</v>
      </c>
      <c r="U1889" s="8">
        <f t="shared" si="298"/>
        <v>33.841666666666661</v>
      </c>
      <c r="V1889" s="8">
        <f t="shared" si="299"/>
        <v>34.224999999999994</v>
      </c>
    </row>
    <row r="1890" spans="1:22" ht="13.5" x14ac:dyDescent="0.25">
      <c r="A1890" s="3">
        <f>RSI!A1890</f>
        <v>44762</v>
      </c>
      <c r="B1890" s="2">
        <f>RSI!B1890</f>
        <v>7.2164999999999999</v>
      </c>
      <c r="C1890" s="2">
        <f>RSI!I1890</f>
        <v>38.305034705553183</v>
      </c>
      <c r="D1890" s="2">
        <f>MACD!E1890</f>
        <v>1.7265869067466078E-2</v>
      </c>
      <c r="E1890" s="2">
        <f>MACD!F1890</f>
        <v>3.7186630506205555E-2</v>
      </c>
      <c r="F1890" s="2">
        <f>'Moving Avg'!D1890</f>
        <v>7.2976000000000001</v>
      </c>
      <c r="G1890" s="2">
        <f>'Moving Avg'!F1890</f>
        <v>7.3187949999999988</v>
      </c>
      <c r="H1890" s="2">
        <f>'Moving Avg'!G1890</f>
        <v>7.6199419999999964</v>
      </c>
      <c r="I1890" s="2">
        <f>'Moving Avg'!H1890</f>
        <v>8.1771224999999941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  <c r="M1890" s="8">
        <f t="shared" si="290"/>
        <v>25</v>
      </c>
      <c r="N1890" s="8">
        <f t="shared" si="291"/>
        <v>45</v>
      </c>
      <c r="O1890" s="8">
        <f t="shared" si="292"/>
        <v>0</v>
      </c>
      <c r="P1890" s="8">
        <f t="shared" si="293"/>
        <v>16.5</v>
      </c>
      <c r="Q1890" s="9">
        <f t="shared" si="294"/>
        <v>26.975000000000001</v>
      </c>
      <c r="R1890" s="9">
        <f t="shared" si="295"/>
        <v>18.125</v>
      </c>
      <c r="S1890" s="9">
        <f t="shared" si="296"/>
        <v>17.925000000000001</v>
      </c>
      <c r="T1890" s="9">
        <f t="shared" si="297"/>
        <v>21.625</v>
      </c>
      <c r="U1890" s="8">
        <f t="shared" si="298"/>
        <v>21.008333333333336</v>
      </c>
      <c r="V1890" s="8">
        <f t="shared" si="299"/>
        <v>21.162500000000001</v>
      </c>
    </row>
    <row r="1891" spans="1:22" ht="13.5" x14ac:dyDescent="0.25">
      <c r="A1891" s="3">
        <f>RSI!A1891</f>
        <v>44763</v>
      </c>
      <c r="B1891" s="2">
        <f>RSI!B1891</f>
        <v>7.2164999999999999</v>
      </c>
      <c r="C1891" s="2">
        <f>RSI!I1891</f>
        <v>38.305034705553183</v>
      </c>
      <c r="D1891" s="2">
        <f>MACD!E1891</f>
        <v>2.4764326648757162E-2</v>
      </c>
      <c r="E1891" s="2">
        <f>MACD!F1891</f>
        <v>3.4702169734715876E-2</v>
      </c>
      <c r="F1891" s="2">
        <f>'Moving Avg'!D1891</f>
        <v>7.3107799999999994</v>
      </c>
      <c r="G1891" s="2">
        <f>'Moving Avg'!F1891</f>
        <v>7.3105599999999997</v>
      </c>
      <c r="H1891" s="2">
        <f>'Moving Avg'!G1891</f>
        <v>7.6076099999999975</v>
      </c>
      <c r="I1891" s="2">
        <f>'Moving Avg'!H1891</f>
        <v>8.1696619999999953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  <c r="M1891" s="8">
        <f t="shared" si="290"/>
        <v>25</v>
      </c>
      <c r="N1891" s="8">
        <f t="shared" si="291"/>
        <v>45</v>
      </c>
      <c r="O1891" s="8">
        <f t="shared" si="292"/>
        <v>0</v>
      </c>
      <c r="P1891" s="8">
        <f t="shared" si="293"/>
        <v>16.5</v>
      </c>
      <c r="Q1891" s="9">
        <f t="shared" si="294"/>
        <v>26.975000000000001</v>
      </c>
      <c r="R1891" s="9">
        <f t="shared" si="295"/>
        <v>18.125</v>
      </c>
      <c r="S1891" s="9">
        <f t="shared" si="296"/>
        <v>17.925000000000001</v>
      </c>
      <c r="T1891" s="9">
        <f t="shared" si="297"/>
        <v>21.625</v>
      </c>
      <c r="U1891" s="8">
        <f t="shared" si="298"/>
        <v>21.008333333333336</v>
      </c>
      <c r="V1891" s="8">
        <f t="shared" si="299"/>
        <v>21.162500000000001</v>
      </c>
    </row>
    <row r="1892" spans="1:22" ht="13.5" x14ac:dyDescent="0.25">
      <c r="A1892" s="3">
        <f>RSI!A1892</f>
        <v>44764</v>
      </c>
      <c r="B1892" s="2">
        <f>RSI!B1892</f>
        <v>7.5052000000000003</v>
      </c>
      <c r="C1892" s="2">
        <f>RSI!I1892</f>
        <v>54.871874400082518</v>
      </c>
      <c r="D1892" s="2">
        <f>MACD!E1892</f>
        <v>-3.3359054644614972E-3</v>
      </c>
      <c r="E1892" s="2">
        <f>MACD!F1892</f>
        <v>2.7094554694880403E-2</v>
      </c>
      <c r="F1892" s="2">
        <f>'Moving Avg'!D1892</f>
        <v>7.3512000000000004</v>
      </c>
      <c r="G1892" s="2">
        <f>'Moving Avg'!F1892</f>
        <v>7.3167599999999995</v>
      </c>
      <c r="H1892" s="2">
        <f>'Moving Avg'!G1892</f>
        <v>7.593849999999998</v>
      </c>
      <c r="I1892" s="2">
        <f>'Moving Avg'!H1892</f>
        <v>8.1636449999999972</v>
      </c>
      <c r="J1892" s="6" t="str">
        <f>OBV!F1892</f>
        <v>BEARISH</v>
      </c>
      <c r="K1892" s="6" t="str">
        <f>OBV!G1892</f>
        <v>NEUTRAL</v>
      </c>
      <c r="L1892" s="6" t="str">
        <f>OBV!H1892</f>
        <v>BEARISH DIVERGENCE</v>
      </c>
      <c r="M1892" s="8">
        <f t="shared" si="290"/>
        <v>25</v>
      </c>
      <c r="N1892" s="8">
        <f t="shared" si="291"/>
        <v>100</v>
      </c>
      <c r="O1892" s="8">
        <f t="shared" si="292"/>
        <v>0</v>
      </c>
      <c r="P1892" s="8">
        <f t="shared" si="293"/>
        <v>16.5</v>
      </c>
      <c r="Q1892" s="9">
        <f t="shared" si="294"/>
        <v>46.225000000000001</v>
      </c>
      <c r="R1892" s="9">
        <f t="shared" si="295"/>
        <v>29.125</v>
      </c>
      <c r="S1892" s="9">
        <f t="shared" si="296"/>
        <v>26.175000000000001</v>
      </c>
      <c r="T1892" s="9">
        <f t="shared" si="297"/>
        <v>35.375</v>
      </c>
      <c r="U1892" s="8">
        <f t="shared" si="298"/>
        <v>33.841666666666661</v>
      </c>
      <c r="V1892" s="8">
        <f t="shared" si="299"/>
        <v>34.224999999999994</v>
      </c>
    </row>
    <row r="1893" spans="1:22" ht="13.5" x14ac:dyDescent="0.25">
      <c r="A1893" s="3">
        <f>RSI!A1893</f>
        <v>44768</v>
      </c>
      <c r="B1893" s="2">
        <f>RSI!B1893</f>
        <v>7.3608000000000002</v>
      </c>
      <c r="C1893" s="2">
        <f>RSI!I1893</f>
        <v>47.938014243413022</v>
      </c>
      <c r="D1893" s="2">
        <f>MACD!E1893</f>
        <v>-3.1281262186048764E-2</v>
      </c>
      <c r="E1893" s="2">
        <f>MACD!F1893</f>
        <v>1.541939131869457E-2</v>
      </c>
      <c r="F1893" s="2">
        <f>'Moving Avg'!D1893</f>
        <v>7.3415799999999987</v>
      </c>
      <c r="G1893" s="2">
        <f>'Moving Avg'!F1893</f>
        <v>7.3157399999999999</v>
      </c>
      <c r="H1893" s="2">
        <f>'Moving Avg'!G1893</f>
        <v>7.5805239999999978</v>
      </c>
      <c r="I1893" s="2">
        <f>'Moving Avg'!H1893</f>
        <v>8.1573664999999966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0"/>
        <v>25</v>
      </c>
      <c r="N1893" s="8">
        <f t="shared" si="291"/>
        <v>100</v>
      </c>
      <c r="O1893" s="8">
        <f t="shared" si="292"/>
        <v>0</v>
      </c>
      <c r="P1893" s="8">
        <f t="shared" si="293"/>
        <v>16.5</v>
      </c>
      <c r="Q1893" s="9">
        <f t="shared" si="294"/>
        <v>46.225000000000001</v>
      </c>
      <c r="R1893" s="9">
        <f t="shared" si="295"/>
        <v>29.125</v>
      </c>
      <c r="S1893" s="9">
        <f t="shared" si="296"/>
        <v>26.175000000000001</v>
      </c>
      <c r="T1893" s="9">
        <f t="shared" si="297"/>
        <v>35.375</v>
      </c>
      <c r="U1893" s="8">
        <f t="shared" si="298"/>
        <v>33.841666666666661</v>
      </c>
      <c r="V1893" s="8">
        <f t="shared" si="299"/>
        <v>34.224999999999994</v>
      </c>
    </row>
    <row r="1894" spans="1:22" ht="13.5" x14ac:dyDescent="0.25">
      <c r="A1894" s="3">
        <f>RSI!A1894</f>
        <v>44769</v>
      </c>
      <c r="B1894" s="2">
        <f>RSI!B1894</f>
        <v>7.4089</v>
      </c>
      <c r="C1894" s="2">
        <f>RSI!I1894</f>
        <v>50.195656220403094</v>
      </c>
      <c r="D1894" s="2">
        <f>MACD!E1894</f>
        <v>-5.8252339250699947E-2</v>
      </c>
      <c r="E1894" s="2">
        <f>MACD!F1894</f>
        <v>6.8504520481566661E-4</v>
      </c>
      <c r="F1894" s="2">
        <f>'Moving Avg'!D1894</f>
        <v>7.3415800000000004</v>
      </c>
      <c r="G1894" s="2">
        <f>'Moving Avg'!F1894</f>
        <v>7.317124999999999</v>
      </c>
      <c r="H1894" s="2">
        <f>'Moving Avg'!G1894</f>
        <v>7.568159999999998</v>
      </c>
      <c r="I1894" s="2">
        <f>'Moving Avg'!H1894</f>
        <v>8.1513284999999964</v>
      </c>
      <c r="J1894" s="6" t="str">
        <f>OBV!F1894</f>
        <v>BEARISH</v>
      </c>
      <c r="K1894" s="6" t="str">
        <f>OBV!G1894</f>
        <v>NEUTRAL</v>
      </c>
      <c r="L1894" s="6" t="str">
        <f>OBV!H1894</f>
        <v>NEUTRAL</v>
      </c>
      <c r="M1894" s="8">
        <f t="shared" si="290"/>
        <v>25</v>
      </c>
      <c r="N1894" s="8">
        <f t="shared" si="291"/>
        <v>100</v>
      </c>
      <c r="O1894" s="8">
        <f t="shared" si="292"/>
        <v>0</v>
      </c>
      <c r="P1894" s="8">
        <f t="shared" si="293"/>
        <v>16.5</v>
      </c>
      <c r="Q1894" s="9">
        <f t="shared" si="294"/>
        <v>46.225000000000001</v>
      </c>
      <c r="R1894" s="9">
        <f t="shared" si="295"/>
        <v>29.125</v>
      </c>
      <c r="S1894" s="9">
        <f t="shared" si="296"/>
        <v>26.175000000000001</v>
      </c>
      <c r="T1894" s="9">
        <f t="shared" si="297"/>
        <v>35.375</v>
      </c>
      <c r="U1894" s="8">
        <f t="shared" si="298"/>
        <v>33.841666666666661</v>
      </c>
      <c r="V1894" s="8">
        <f t="shared" si="299"/>
        <v>34.224999999999994</v>
      </c>
    </row>
    <row r="1895" spans="1:22" ht="13.5" x14ac:dyDescent="0.25">
      <c r="A1895" s="3">
        <f>RSI!A1895</f>
        <v>44770</v>
      </c>
      <c r="B1895" s="2">
        <f>RSI!B1895</f>
        <v>7.4089</v>
      </c>
      <c r="C1895" s="2">
        <f>RSI!I1895</f>
        <v>50.195656220403094</v>
      </c>
      <c r="D1895" s="2">
        <f>MACD!E1895</f>
        <v>-8.1137914281401713E-2</v>
      </c>
      <c r="E1895" s="2">
        <f>MACD!F1895</f>
        <v>-1.5679546692427809E-2</v>
      </c>
      <c r="F1895" s="2">
        <f>'Moving Avg'!D1895</f>
        <v>7.3800600000000003</v>
      </c>
      <c r="G1895" s="2">
        <f>'Moving Avg'!F1895</f>
        <v>7.3231199999999985</v>
      </c>
      <c r="H1895" s="2">
        <f>'Moving Avg'!G1895</f>
        <v>7.5594859999999997</v>
      </c>
      <c r="I1895" s="2">
        <f>'Moving Avg'!H1895</f>
        <v>8.1440464999999964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  <c r="M1895" s="8">
        <f t="shared" si="290"/>
        <v>25</v>
      </c>
      <c r="N1895" s="8">
        <f t="shared" si="291"/>
        <v>100</v>
      </c>
      <c r="O1895" s="8">
        <f t="shared" si="292"/>
        <v>0</v>
      </c>
      <c r="P1895" s="8">
        <f t="shared" si="293"/>
        <v>83.5</v>
      </c>
      <c r="Q1895" s="9">
        <f t="shared" si="294"/>
        <v>56.274999999999999</v>
      </c>
      <c r="R1895" s="9">
        <f t="shared" si="295"/>
        <v>45.875</v>
      </c>
      <c r="S1895" s="9">
        <f t="shared" si="296"/>
        <v>56.325000000000003</v>
      </c>
      <c r="T1895" s="9">
        <f t="shared" si="297"/>
        <v>52.125</v>
      </c>
      <c r="U1895" s="8">
        <f t="shared" si="298"/>
        <v>52.82500000000001</v>
      </c>
      <c r="V1895" s="8">
        <f t="shared" si="299"/>
        <v>52.650000000000006</v>
      </c>
    </row>
    <row r="1896" spans="1:22" ht="13.5" x14ac:dyDescent="0.25">
      <c r="A1896" s="3">
        <f>RSI!A1896</f>
        <v>44771</v>
      </c>
      <c r="B1896" s="2">
        <f>RSI!B1896</f>
        <v>7.4089</v>
      </c>
      <c r="C1896" s="2">
        <f>RSI!I1896</f>
        <v>50.195656220403087</v>
      </c>
      <c r="D1896" s="2">
        <f>MACD!E1896</f>
        <v>-0.10765410082361537</v>
      </c>
      <c r="E1896" s="2">
        <f>MACD!F1896</f>
        <v>-3.4074457518665321E-2</v>
      </c>
      <c r="F1896" s="2">
        <f>'Moving Avg'!D1896</f>
        <v>7.4185400000000001</v>
      </c>
      <c r="G1896" s="2">
        <f>'Moving Avg'!F1896</f>
        <v>7.3291149999999989</v>
      </c>
      <c r="H1896" s="2">
        <f>'Moving Avg'!G1896</f>
        <v>7.5526580000000001</v>
      </c>
      <c r="I1896" s="2">
        <f>'Moving Avg'!H1896</f>
        <v>8.1367184999999953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  <c r="M1896" s="8">
        <f t="shared" si="290"/>
        <v>25</v>
      </c>
      <c r="N1896" s="8">
        <f t="shared" si="291"/>
        <v>100</v>
      </c>
      <c r="O1896" s="8">
        <f t="shared" si="292"/>
        <v>0</v>
      </c>
      <c r="P1896" s="8">
        <f t="shared" si="293"/>
        <v>83.5</v>
      </c>
      <c r="Q1896" s="9">
        <f t="shared" si="294"/>
        <v>56.274999999999999</v>
      </c>
      <c r="R1896" s="9">
        <f t="shared" si="295"/>
        <v>45.875</v>
      </c>
      <c r="S1896" s="9">
        <f t="shared" si="296"/>
        <v>56.325000000000003</v>
      </c>
      <c r="T1896" s="9">
        <f t="shared" si="297"/>
        <v>52.125</v>
      </c>
      <c r="U1896" s="8">
        <f t="shared" si="298"/>
        <v>52.82500000000001</v>
      </c>
      <c r="V1896" s="8">
        <f t="shared" si="299"/>
        <v>52.650000000000006</v>
      </c>
    </row>
    <row r="1897" spans="1:22" ht="13.5" x14ac:dyDescent="0.25">
      <c r="A1897" s="3">
        <f>RSI!A1897</f>
        <v>44774</v>
      </c>
      <c r="B1897" s="2">
        <f>RSI!B1897</f>
        <v>7.5052000000000003</v>
      </c>
      <c r="C1897" s="2">
        <f>RSI!I1897</f>
        <v>55.067872776431884</v>
      </c>
      <c r="D1897" s="2">
        <f>MACD!E1897</f>
        <v>-0.11381744810513794</v>
      </c>
      <c r="E1897" s="2">
        <f>MACD!F1897</f>
        <v>-5.0023055635959851E-2</v>
      </c>
      <c r="F1897" s="2">
        <f>'Moving Avg'!D1897</f>
        <v>7.4185400000000001</v>
      </c>
      <c r="G1897" s="2">
        <f>'Moving Avg'!F1897</f>
        <v>7.3353149999999996</v>
      </c>
      <c r="H1897" s="2">
        <f>'Moving Avg'!G1897</f>
        <v>7.5468340000000014</v>
      </c>
      <c r="I1897" s="2">
        <f>'Moving Avg'!H1897</f>
        <v>8.1298719999999953</v>
      </c>
      <c r="J1897" s="6" t="str">
        <f>OBV!F1897</f>
        <v>BULLISH</v>
      </c>
      <c r="K1897" s="6" t="str">
        <f>OBV!G1897</f>
        <v>NEUTRAL</v>
      </c>
      <c r="L1897" s="6" t="str">
        <f>OBV!H1897</f>
        <v>NEUTRAL</v>
      </c>
      <c r="M1897" s="8">
        <f t="shared" si="290"/>
        <v>25</v>
      </c>
      <c r="N1897" s="8">
        <f t="shared" si="291"/>
        <v>100</v>
      </c>
      <c r="O1897" s="8">
        <f t="shared" si="292"/>
        <v>0</v>
      </c>
      <c r="P1897" s="8">
        <f t="shared" si="293"/>
        <v>49.5</v>
      </c>
      <c r="Q1897" s="9">
        <f t="shared" si="294"/>
        <v>51.174999999999997</v>
      </c>
      <c r="R1897" s="9">
        <f t="shared" si="295"/>
        <v>37.375</v>
      </c>
      <c r="S1897" s="9">
        <f t="shared" si="296"/>
        <v>41.025000000000006</v>
      </c>
      <c r="T1897" s="9">
        <f t="shared" si="297"/>
        <v>43.625</v>
      </c>
      <c r="U1897" s="8">
        <f t="shared" si="298"/>
        <v>43.191666666666663</v>
      </c>
      <c r="V1897" s="8">
        <f t="shared" si="299"/>
        <v>43.3</v>
      </c>
    </row>
    <row r="1898" spans="1:22" ht="13.5" x14ac:dyDescent="0.25">
      <c r="A1898" s="3">
        <f>RSI!A1898</f>
        <v>44775</v>
      </c>
      <c r="B1898" s="2">
        <f>RSI!B1898</f>
        <v>7.5052000000000003</v>
      </c>
      <c r="C1898" s="2">
        <f>RSI!I1898</f>
        <v>55.067872776431884</v>
      </c>
      <c r="D1898" s="2">
        <f>MACD!E1898</f>
        <v>-0.10337542733590244</v>
      </c>
      <c r="E1898" s="2">
        <f>MACD!F1898</f>
        <v>-6.0693529975948374E-2</v>
      </c>
      <c r="F1898" s="2">
        <f>'Moving Avg'!D1898</f>
        <v>7.447420000000001</v>
      </c>
      <c r="G1898" s="2">
        <f>'Moving Avg'!F1898</f>
        <v>7.3415149999999993</v>
      </c>
      <c r="H1898" s="2">
        <f>'Moving Avg'!G1898</f>
        <v>7.5382420000000012</v>
      </c>
      <c r="I1898" s="2">
        <f>'Moving Avg'!H1898</f>
        <v>8.122702999999996</v>
      </c>
      <c r="J1898" s="6" t="str">
        <f>OBV!F1898</f>
        <v>BULLISH</v>
      </c>
      <c r="K1898" s="6" t="str">
        <f>OBV!G1898</f>
        <v>NEUTRAL</v>
      </c>
      <c r="L1898" s="6" t="str">
        <f>OBV!H1898</f>
        <v>CONFIRMED BULLISH</v>
      </c>
      <c r="M1898" s="8">
        <f t="shared" si="290"/>
        <v>25</v>
      </c>
      <c r="N1898" s="8">
        <f t="shared" si="291"/>
        <v>100</v>
      </c>
      <c r="O1898" s="8">
        <f t="shared" si="292"/>
        <v>0</v>
      </c>
      <c r="P1898" s="8">
        <f t="shared" si="293"/>
        <v>83.5</v>
      </c>
      <c r="Q1898" s="9">
        <f t="shared" si="294"/>
        <v>56.274999999999999</v>
      </c>
      <c r="R1898" s="9">
        <f t="shared" si="295"/>
        <v>45.875</v>
      </c>
      <c r="S1898" s="9">
        <f t="shared" si="296"/>
        <v>56.325000000000003</v>
      </c>
      <c r="T1898" s="9">
        <f t="shared" si="297"/>
        <v>52.125</v>
      </c>
      <c r="U1898" s="8">
        <f t="shared" si="298"/>
        <v>52.82500000000001</v>
      </c>
      <c r="V1898" s="8">
        <f t="shared" si="299"/>
        <v>52.650000000000006</v>
      </c>
    </row>
    <row r="1899" spans="1:22" ht="13.5" x14ac:dyDescent="0.25">
      <c r="A1899" s="3">
        <f>RSI!A1899</f>
        <v>44776</v>
      </c>
      <c r="B1899" s="2">
        <f>RSI!B1899</f>
        <v>7.5533000000000001</v>
      </c>
      <c r="C1899" s="2">
        <f>RSI!I1899</f>
        <v>57.477586354647144</v>
      </c>
      <c r="D1899" s="2">
        <f>MACD!E1899</f>
        <v>-9.867668824506648E-2</v>
      </c>
      <c r="E1899" s="2">
        <f>MACD!F1899</f>
        <v>-6.8290161629772E-2</v>
      </c>
      <c r="F1899" s="2">
        <f>'Moving Avg'!D1899</f>
        <v>7.4763000000000002</v>
      </c>
      <c r="G1899" s="2">
        <f>'Moving Avg'!F1899</f>
        <v>7.3501199999999995</v>
      </c>
      <c r="H1899" s="2">
        <f>'Moving Avg'!G1899</f>
        <v>7.529688000000001</v>
      </c>
      <c r="I1899" s="2">
        <f>'Moving Avg'!H1899</f>
        <v>8.1166499999999981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  <c r="M1899" s="8">
        <f t="shared" si="290"/>
        <v>25</v>
      </c>
      <c r="N1899" s="8">
        <f t="shared" si="291"/>
        <v>100</v>
      </c>
      <c r="O1899" s="8">
        <f t="shared" si="292"/>
        <v>0</v>
      </c>
      <c r="P1899" s="8">
        <f t="shared" si="293"/>
        <v>83.5</v>
      </c>
      <c r="Q1899" s="9">
        <f t="shared" si="294"/>
        <v>56.274999999999999</v>
      </c>
      <c r="R1899" s="9">
        <f t="shared" si="295"/>
        <v>45.875</v>
      </c>
      <c r="S1899" s="9">
        <f t="shared" si="296"/>
        <v>56.325000000000003</v>
      </c>
      <c r="T1899" s="9">
        <f t="shared" si="297"/>
        <v>52.125</v>
      </c>
      <c r="U1899" s="8">
        <f t="shared" si="298"/>
        <v>52.82500000000001</v>
      </c>
      <c r="V1899" s="8">
        <f t="shared" si="299"/>
        <v>52.650000000000006</v>
      </c>
    </row>
    <row r="1900" spans="1:22" ht="13.5" x14ac:dyDescent="0.25">
      <c r="A1900" s="3">
        <f>RSI!A1900</f>
        <v>44777</v>
      </c>
      <c r="B1900" s="2">
        <f>RSI!B1900</f>
        <v>7.6976000000000004</v>
      </c>
      <c r="C1900" s="2">
        <f>RSI!I1900</f>
        <v>63.757239449108113</v>
      </c>
      <c r="D1900" s="2">
        <f>MACD!E1900</f>
        <v>-0.13580529222523641</v>
      </c>
      <c r="E1900" s="2">
        <f>MACD!F1900</f>
        <v>-8.179318774886489E-2</v>
      </c>
      <c r="F1900" s="2">
        <f>'Moving Avg'!D1900</f>
        <v>7.5340400000000001</v>
      </c>
      <c r="G1900" s="2">
        <f>'Moving Avg'!F1900</f>
        <v>7.3659400000000002</v>
      </c>
      <c r="H1900" s="2">
        <f>'Moving Avg'!G1900</f>
        <v>7.5249440000000014</v>
      </c>
      <c r="I1900" s="2">
        <f>'Moving Avg'!H1900</f>
        <v>8.1109039999999961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  <c r="M1900" s="8">
        <f t="shared" si="290"/>
        <v>25</v>
      </c>
      <c r="N1900" s="8">
        <f t="shared" si="291"/>
        <v>100</v>
      </c>
      <c r="O1900" s="8">
        <f t="shared" si="292"/>
        <v>0</v>
      </c>
      <c r="P1900" s="8">
        <f t="shared" si="293"/>
        <v>83.5</v>
      </c>
      <c r="Q1900" s="9">
        <f t="shared" si="294"/>
        <v>56.274999999999999</v>
      </c>
      <c r="R1900" s="9">
        <f t="shared" si="295"/>
        <v>45.875</v>
      </c>
      <c r="S1900" s="9">
        <f t="shared" si="296"/>
        <v>56.325000000000003</v>
      </c>
      <c r="T1900" s="9">
        <f t="shared" si="297"/>
        <v>52.125</v>
      </c>
      <c r="U1900" s="8">
        <f t="shared" si="298"/>
        <v>52.82500000000001</v>
      </c>
      <c r="V1900" s="8">
        <f t="shared" si="299"/>
        <v>52.650000000000006</v>
      </c>
    </row>
    <row r="1901" spans="1:22" ht="13.5" x14ac:dyDescent="0.25">
      <c r="A1901" s="3">
        <f>RSI!A1901</f>
        <v>44778</v>
      </c>
      <c r="B1901" s="2">
        <f>RSI!B1901</f>
        <v>7.8516000000000004</v>
      </c>
      <c r="C1901" s="2">
        <f>RSI!I1901</f>
        <v>69.016112893767797</v>
      </c>
      <c r="D1901" s="2">
        <f>MACD!E1901</f>
        <v>-0.18023704415015374</v>
      </c>
      <c r="E1901" s="2">
        <f>MACD!F1901</f>
        <v>-0.10148195902912266</v>
      </c>
      <c r="F1901" s="2">
        <f>'Moving Avg'!D1901</f>
        <v>7.622580000000001</v>
      </c>
      <c r="G1901" s="2">
        <f>'Moving Avg'!F1901</f>
        <v>7.3894599999999997</v>
      </c>
      <c r="H1901" s="2">
        <f>'Moving Avg'!G1901</f>
        <v>7.5232800000000006</v>
      </c>
      <c r="I1901" s="2">
        <f>'Moving Avg'!H1901</f>
        <v>8.1060199999999956</v>
      </c>
      <c r="J1901" s="6" t="str">
        <f>OBV!F1901</f>
        <v>BULLISH</v>
      </c>
      <c r="K1901" s="6" t="str">
        <f>OBV!G1901</f>
        <v>NEUTRAL</v>
      </c>
      <c r="L1901" s="6" t="str">
        <f>OBV!H1901</f>
        <v>CONFIRMED BULLISH</v>
      </c>
      <c r="M1901" s="8">
        <f t="shared" si="290"/>
        <v>25</v>
      </c>
      <c r="N1901" s="8">
        <f t="shared" si="291"/>
        <v>100</v>
      </c>
      <c r="O1901" s="8">
        <f t="shared" si="292"/>
        <v>0</v>
      </c>
      <c r="P1901" s="8">
        <f t="shared" si="293"/>
        <v>83.5</v>
      </c>
      <c r="Q1901" s="9">
        <f t="shared" si="294"/>
        <v>56.274999999999999</v>
      </c>
      <c r="R1901" s="9">
        <f t="shared" si="295"/>
        <v>45.875</v>
      </c>
      <c r="S1901" s="9">
        <f t="shared" si="296"/>
        <v>56.325000000000003</v>
      </c>
      <c r="T1901" s="9">
        <f t="shared" si="297"/>
        <v>52.125</v>
      </c>
      <c r="U1901" s="8">
        <f t="shared" si="298"/>
        <v>52.82500000000001</v>
      </c>
      <c r="V1901" s="8">
        <f t="shared" si="299"/>
        <v>52.650000000000006</v>
      </c>
    </row>
    <row r="1902" spans="1:22" ht="13.5" x14ac:dyDescent="0.25">
      <c r="A1902" s="3">
        <f>RSI!A1902</f>
        <v>44781</v>
      </c>
      <c r="B1902" s="2">
        <f>RSI!B1902</f>
        <v>7.9382000000000001</v>
      </c>
      <c r="C1902" s="2">
        <f>RSI!I1902</f>
        <v>71.518826654215061</v>
      </c>
      <c r="D1902" s="2">
        <f>MACD!E1902</f>
        <v>-0.18223129942864791</v>
      </c>
      <c r="E1902" s="2">
        <f>MACD!F1902</f>
        <v>-0.11763182710902771</v>
      </c>
      <c r="F1902" s="2">
        <f>'Moving Avg'!D1902</f>
        <v>7.7091800000000008</v>
      </c>
      <c r="G1902" s="2">
        <f>'Moving Avg'!F1902</f>
        <v>7.4219200000000001</v>
      </c>
      <c r="H1902" s="2">
        <f>'Moving Avg'!G1902</f>
        <v>7.527038000000001</v>
      </c>
      <c r="I1902" s="2">
        <f>'Moving Avg'!H1902</f>
        <v>8.1019374999999982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  <c r="M1902" s="8">
        <f t="shared" si="290"/>
        <v>0</v>
      </c>
      <c r="N1902" s="8">
        <f t="shared" si="291"/>
        <v>100</v>
      </c>
      <c r="O1902" s="8">
        <f t="shared" si="292"/>
        <v>0</v>
      </c>
      <c r="P1902" s="8">
        <f t="shared" si="293"/>
        <v>83.5</v>
      </c>
      <c r="Q1902" s="9">
        <f t="shared" si="294"/>
        <v>47.524999999999999</v>
      </c>
      <c r="R1902" s="9">
        <f t="shared" si="295"/>
        <v>40.875</v>
      </c>
      <c r="S1902" s="9">
        <f t="shared" si="296"/>
        <v>52.575000000000003</v>
      </c>
      <c r="T1902" s="9">
        <f t="shared" si="297"/>
        <v>45.875</v>
      </c>
      <c r="U1902" s="8">
        <f t="shared" si="298"/>
        <v>46.991666666666674</v>
      </c>
      <c r="V1902" s="8">
        <f t="shared" si="299"/>
        <v>46.712500000000006</v>
      </c>
    </row>
    <row r="1903" spans="1:22" ht="13.5" x14ac:dyDescent="0.25">
      <c r="A1903" s="3">
        <f>RSI!A1903</f>
        <v>44782</v>
      </c>
      <c r="B1903" s="2">
        <f>RSI!B1903</f>
        <v>8.0343999999999998</v>
      </c>
      <c r="C1903" s="2">
        <f>RSI!I1903</f>
        <v>74.028484077360019</v>
      </c>
      <c r="D1903" s="2">
        <f>MACD!E1903</f>
        <v>-0.21599282365620187</v>
      </c>
      <c r="E1903" s="2">
        <f>MACD!F1903</f>
        <v>-0.13730402641846254</v>
      </c>
      <c r="F1903" s="2">
        <f>'Moving Avg'!D1903</f>
        <v>7.8150199999999996</v>
      </c>
      <c r="G1903" s="2">
        <f>'Moving Avg'!F1903</f>
        <v>7.4638049999999989</v>
      </c>
      <c r="H1903" s="2">
        <f>'Moving Avg'!G1903</f>
        <v>7.5273680000000009</v>
      </c>
      <c r="I1903" s="2">
        <f>'Moving Avg'!H1903</f>
        <v>8.0983819999999973</v>
      </c>
      <c r="J1903" s="6" t="str">
        <f>OBV!F1903</f>
        <v>BULLISH</v>
      </c>
      <c r="K1903" s="6" t="str">
        <f>OBV!G1903</f>
        <v>NEUTRAL</v>
      </c>
      <c r="L1903" s="6" t="str">
        <f>OBV!H1903</f>
        <v>CONFIRMED BULLISH</v>
      </c>
      <c r="M1903" s="8">
        <f t="shared" si="290"/>
        <v>0</v>
      </c>
      <c r="N1903" s="8">
        <f t="shared" si="291"/>
        <v>100</v>
      </c>
      <c r="O1903" s="8">
        <f t="shared" si="292"/>
        <v>0</v>
      </c>
      <c r="P1903" s="8">
        <f t="shared" si="293"/>
        <v>83.5</v>
      </c>
      <c r="Q1903" s="9">
        <f t="shared" si="294"/>
        <v>47.524999999999999</v>
      </c>
      <c r="R1903" s="9">
        <f t="shared" si="295"/>
        <v>40.875</v>
      </c>
      <c r="S1903" s="9">
        <f t="shared" si="296"/>
        <v>52.575000000000003</v>
      </c>
      <c r="T1903" s="9">
        <f t="shared" si="297"/>
        <v>45.875</v>
      </c>
      <c r="U1903" s="8">
        <f t="shared" si="298"/>
        <v>46.991666666666674</v>
      </c>
      <c r="V1903" s="8">
        <f t="shared" si="299"/>
        <v>46.712500000000006</v>
      </c>
    </row>
    <row r="1904" spans="1:22" ht="13.5" x14ac:dyDescent="0.25">
      <c r="A1904" s="3">
        <f>RSI!A1904</f>
        <v>44783</v>
      </c>
      <c r="B1904" s="2">
        <f>RSI!B1904</f>
        <v>8.0343999999999998</v>
      </c>
      <c r="C1904" s="2">
        <f>RSI!I1904</f>
        <v>74.028484077360019</v>
      </c>
      <c r="D1904" s="2">
        <f>MACD!E1904</f>
        <v>-0.24025905689823102</v>
      </c>
      <c r="E1904" s="2">
        <f>MACD!F1904</f>
        <v>-0.15789503251441622</v>
      </c>
      <c r="F1904" s="2">
        <f>'Moving Avg'!D1904</f>
        <v>7.9112399999999994</v>
      </c>
      <c r="G1904" s="2">
        <f>'Moving Avg'!F1904</f>
        <v>7.5056900000000013</v>
      </c>
      <c r="H1904" s="2">
        <f>'Moving Avg'!G1904</f>
        <v>7.5293600000000005</v>
      </c>
      <c r="I1904" s="2">
        <f>'Moving Avg'!H1904</f>
        <v>8.0944579999999977</v>
      </c>
      <c r="J1904" s="6" t="str">
        <f>OBV!F1904</f>
        <v>BULLISH</v>
      </c>
      <c r="K1904" s="6" t="str">
        <f>OBV!G1904</f>
        <v>NEUTRAL</v>
      </c>
      <c r="L1904" s="6" t="str">
        <f>OBV!H1904</f>
        <v>CONFIRMED BULLISH</v>
      </c>
      <c r="M1904" s="8">
        <f t="shared" si="290"/>
        <v>0</v>
      </c>
      <c r="N1904" s="8">
        <f t="shared" si="291"/>
        <v>100</v>
      </c>
      <c r="O1904" s="8">
        <f t="shared" si="292"/>
        <v>0</v>
      </c>
      <c r="P1904" s="8">
        <f t="shared" si="293"/>
        <v>83.5</v>
      </c>
      <c r="Q1904" s="9">
        <f t="shared" si="294"/>
        <v>47.524999999999999</v>
      </c>
      <c r="R1904" s="9">
        <f t="shared" si="295"/>
        <v>40.875</v>
      </c>
      <c r="S1904" s="9">
        <f t="shared" si="296"/>
        <v>52.575000000000003</v>
      </c>
      <c r="T1904" s="9">
        <f t="shared" si="297"/>
        <v>45.875</v>
      </c>
      <c r="U1904" s="8">
        <f t="shared" si="298"/>
        <v>46.991666666666674</v>
      </c>
      <c r="V1904" s="8">
        <f t="shared" si="299"/>
        <v>46.712500000000006</v>
      </c>
    </row>
    <row r="1905" spans="1:22" ht="13.5" x14ac:dyDescent="0.25">
      <c r="A1905" s="3">
        <f>RSI!A1905</f>
        <v>44784</v>
      </c>
      <c r="B1905" s="2">
        <f>RSI!B1905</f>
        <v>8.1594999999999995</v>
      </c>
      <c r="C1905" s="2">
        <f>RSI!I1905</f>
        <v>77.075087074276553</v>
      </c>
      <c r="D1905" s="2">
        <f>MACD!E1905</f>
        <v>-0.27292793984400188</v>
      </c>
      <c r="E1905" s="2">
        <f>MACD!F1905</f>
        <v>-0.18090161398033339</v>
      </c>
      <c r="F1905" s="2">
        <f>'Moving Avg'!D1905</f>
        <v>8.0036199999999997</v>
      </c>
      <c r="G1905" s="2">
        <f>'Moving Avg'!F1905</f>
        <v>7.5538300000000005</v>
      </c>
      <c r="H1905" s="2">
        <f>'Moving Avg'!G1905</f>
        <v>7.5338539999999998</v>
      </c>
      <c r="I1905" s="2">
        <f>'Moving Avg'!H1905</f>
        <v>8.0915279999999985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  <c r="M1905" s="8">
        <f t="shared" si="290"/>
        <v>0</v>
      </c>
      <c r="N1905" s="8">
        <f t="shared" si="291"/>
        <v>100</v>
      </c>
      <c r="O1905" s="8">
        <f t="shared" si="292"/>
        <v>0</v>
      </c>
      <c r="P1905" s="8">
        <f t="shared" si="293"/>
        <v>83.5</v>
      </c>
      <c r="Q1905" s="9">
        <f t="shared" si="294"/>
        <v>47.524999999999999</v>
      </c>
      <c r="R1905" s="9">
        <f t="shared" si="295"/>
        <v>40.875</v>
      </c>
      <c r="S1905" s="9">
        <f t="shared" si="296"/>
        <v>52.575000000000003</v>
      </c>
      <c r="T1905" s="9">
        <f t="shared" si="297"/>
        <v>45.875</v>
      </c>
      <c r="U1905" s="8">
        <f t="shared" si="298"/>
        <v>46.991666666666674</v>
      </c>
      <c r="V1905" s="8">
        <f t="shared" si="299"/>
        <v>46.712500000000006</v>
      </c>
    </row>
    <row r="1906" spans="1:22" ht="13.5" x14ac:dyDescent="0.25">
      <c r="A1906" s="3">
        <f>RSI!A1906</f>
        <v>44785</v>
      </c>
      <c r="B1906" s="2">
        <f>RSI!B1906</f>
        <v>8.0824999999999996</v>
      </c>
      <c r="C1906" s="2">
        <f>RSI!I1906</f>
        <v>71.514379713871818</v>
      </c>
      <c r="D1906" s="2">
        <f>MACD!E1906</f>
        <v>-0.29826307104260863</v>
      </c>
      <c r="E1906" s="2">
        <f>MACD!F1906</f>
        <v>-0.20437390539278844</v>
      </c>
      <c r="F1906" s="2">
        <f>'Moving Avg'!D1906</f>
        <v>8.0497999999999994</v>
      </c>
      <c r="G1906" s="2">
        <f>'Moving Avg'!F1906</f>
        <v>7.6004250000000013</v>
      </c>
      <c r="H1906" s="2">
        <f>'Moving Avg'!G1906</f>
        <v>7.5368079999999997</v>
      </c>
      <c r="I1906" s="2">
        <f>'Moving Avg'!H1906</f>
        <v>8.0878904999999985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  <c r="M1906" s="8">
        <f t="shared" si="290"/>
        <v>0</v>
      </c>
      <c r="N1906" s="8">
        <f t="shared" si="291"/>
        <v>100</v>
      </c>
      <c r="O1906" s="8">
        <f t="shared" si="292"/>
        <v>0</v>
      </c>
      <c r="P1906" s="8">
        <f t="shared" si="293"/>
        <v>83.5</v>
      </c>
      <c r="Q1906" s="9">
        <f t="shared" si="294"/>
        <v>47.524999999999999</v>
      </c>
      <c r="R1906" s="9">
        <f t="shared" si="295"/>
        <v>40.875</v>
      </c>
      <c r="S1906" s="9">
        <f t="shared" si="296"/>
        <v>52.575000000000003</v>
      </c>
      <c r="T1906" s="9">
        <f t="shared" si="297"/>
        <v>45.875</v>
      </c>
      <c r="U1906" s="8">
        <f t="shared" si="298"/>
        <v>46.991666666666674</v>
      </c>
      <c r="V1906" s="8">
        <f t="shared" si="299"/>
        <v>46.712500000000006</v>
      </c>
    </row>
    <row r="1907" spans="1:22" ht="13.5" x14ac:dyDescent="0.25">
      <c r="A1907" s="3">
        <f>RSI!A1907</f>
        <v>44788</v>
      </c>
      <c r="B1907" s="2">
        <f>RSI!B1907</f>
        <v>8.0824999999999996</v>
      </c>
      <c r="C1907" s="2">
        <f>RSI!I1907</f>
        <v>71.514379713871818</v>
      </c>
      <c r="D1907" s="2">
        <f>MACD!E1907</f>
        <v>-0.30757449211225651</v>
      </c>
      <c r="E1907" s="2">
        <f>MACD!F1907</f>
        <v>-0.22501402273668206</v>
      </c>
      <c r="F1907" s="2">
        <f>'Moving Avg'!D1907</f>
        <v>8.0786599999999993</v>
      </c>
      <c r="G1907" s="2">
        <f>'Moving Avg'!F1907</f>
        <v>7.6393950000000022</v>
      </c>
      <c r="H1907" s="2">
        <f>'Moving Avg'!G1907</f>
        <v>7.5397619999999996</v>
      </c>
      <c r="I1907" s="2">
        <f>'Moving Avg'!H1907</f>
        <v>8.0851284999999979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  <c r="M1907" s="8">
        <f t="shared" si="290"/>
        <v>0</v>
      </c>
      <c r="N1907" s="8">
        <f t="shared" si="291"/>
        <v>100</v>
      </c>
      <c r="O1907" s="8">
        <f t="shared" si="292"/>
        <v>0</v>
      </c>
      <c r="P1907" s="8">
        <f t="shared" si="293"/>
        <v>83.5</v>
      </c>
      <c r="Q1907" s="9">
        <f t="shared" si="294"/>
        <v>47.524999999999999</v>
      </c>
      <c r="R1907" s="9">
        <f t="shared" si="295"/>
        <v>40.875</v>
      </c>
      <c r="S1907" s="9">
        <f t="shared" si="296"/>
        <v>52.575000000000003</v>
      </c>
      <c r="T1907" s="9">
        <f t="shared" si="297"/>
        <v>45.875</v>
      </c>
      <c r="U1907" s="8">
        <f t="shared" si="298"/>
        <v>46.991666666666674</v>
      </c>
      <c r="V1907" s="8">
        <f t="shared" si="299"/>
        <v>46.712500000000006</v>
      </c>
    </row>
    <row r="1908" spans="1:22" ht="13.5" x14ac:dyDescent="0.25">
      <c r="A1908" s="3">
        <f>RSI!A1908</f>
        <v>44789</v>
      </c>
      <c r="B1908" s="2">
        <f>RSI!B1908</f>
        <v>8.0729000000000006</v>
      </c>
      <c r="C1908" s="2">
        <f>RSI!I1908</f>
        <v>70.776046861818983</v>
      </c>
      <c r="D1908" s="2">
        <f>MACD!E1908</f>
        <v>-0.3172324488806435</v>
      </c>
      <c r="E1908" s="2">
        <f>MACD!F1908</f>
        <v>-0.24345770796547433</v>
      </c>
      <c r="F1908" s="2">
        <f>'Moving Avg'!D1908</f>
        <v>8.0863599999999991</v>
      </c>
      <c r="G1908" s="2">
        <f>'Moving Avg'!F1908</f>
        <v>7.6725950000000012</v>
      </c>
      <c r="H1908" s="2">
        <f>'Moving Avg'!G1908</f>
        <v>7.5425239999999993</v>
      </c>
      <c r="I1908" s="2">
        <f>'Moving Avg'!H1908</f>
        <v>8.0813969999999991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  <c r="M1908" s="8">
        <f t="shared" si="290"/>
        <v>0</v>
      </c>
      <c r="N1908" s="8">
        <f t="shared" si="291"/>
        <v>100</v>
      </c>
      <c r="O1908" s="8">
        <f t="shared" si="292"/>
        <v>50</v>
      </c>
      <c r="P1908" s="8">
        <f t="shared" si="293"/>
        <v>83.5</v>
      </c>
      <c r="Q1908" s="9">
        <f t="shared" si="294"/>
        <v>55.024999999999999</v>
      </c>
      <c r="R1908" s="9">
        <f t="shared" si="295"/>
        <v>58.375</v>
      </c>
      <c r="S1908" s="9">
        <f t="shared" si="296"/>
        <v>65.075000000000003</v>
      </c>
      <c r="T1908" s="9">
        <f t="shared" si="297"/>
        <v>58.375</v>
      </c>
      <c r="U1908" s="8">
        <f t="shared" si="298"/>
        <v>59.491666666666674</v>
      </c>
      <c r="V1908" s="8">
        <f t="shared" si="299"/>
        <v>59.212500000000006</v>
      </c>
    </row>
    <row r="1909" spans="1:22" ht="13.5" x14ac:dyDescent="0.25">
      <c r="A1909" s="3">
        <f>RSI!A1909</f>
        <v>44790</v>
      </c>
      <c r="B1909" s="2">
        <f>RSI!B1909</f>
        <v>7.89</v>
      </c>
      <c r="C1909" s="2">
        <f>RSI!I1909</f>
        <v>58.40430540147721</v>
      </c>
      <c r="D1909" s="2">
        <f>MACD!E1909</f>
        <v>-0.30670540704527038</v>
      </c>
      <c r="E1909" s="2">
        <f>MACD!F1909</f>
        <v>-0.25610724778143357</v>
      </c>
      <c r="F1909" s="2">
        <f>'Moving Avg'!D1909</f>
        <v>8.05748</v>
      </c>
      <c r="G1909" s="2">
        <f>'Moving Avg'!F1909</f>
        <v>7.6966500000000009</v>
      </c>
      <c r="H1909" s="2">
        <f>'Moving Avg'!G1909</f>
        <v>7.5416279999999993</v>
      </c>
      <c r="I1909" s="2">
        <f>'Moving Avg'!H1909</f>
        <v>8.0767509999999998</v>
      </c>
      <c r="J1909" s="6" t="str">
        <f>OBV!F1909</f>
        <v>BEARISH</v>
      </c>
      <c r="K1909" s="6" t="str">
        <f>OBV!G1909</f>
        <v>NEUTRAL</v>
      </c>
      <c r="L1909" s="6" t="str">
        <f>OBV!H1909</f>
        <v>CONFIRMED BEARISH</v>
      </c>
      <c r="M1909" s="8">
        <f t="shared" si="290"/>
        <v>25</v>
      </c>
      <c r="N1909" s="8">
        <f t="shared" si="291"/>
        <v>100</v>
      </c>
      <c r="O1909" s="8">
        <f t="shared" si="292"/>
        <v>0</v>
      </c>
      <c r="P1909" s="8">
        <f t="shared" si="293"/>
        <v>16.5</v>
      </c>
      <c r="Q1909" s="9">
        <f t="shared" si="294"/>
        <v>46.225000000000001</v>
      </c>
      <c r="R1909" s="9">
        <f t="shared" si="295"/>
        <v>29.125</v>
      </c>
      <c r="S1909" s="9">
        <f t="shared" si="296"/>
        <v>26.175000000000001</v>
      </c>
      <c r="T1909" s="9">
        <f t="shared" si="297"/>
        <v>35.375</v>
      </c>
      <c r="U1909" s="8">
        <f t="shared" si="298"/>
        <v>33.841666666666661</v>
      </c>
      <c r="V1909" s="8">
        <f t="shared" si="299"/>
        <v>34.224999999999994</v>
      </c>
    </row>
    <row r="1910" spans="1:22" ht="13.5" x14ac:dyDescent="0.25">
      <c r="A1910" s="3">
        <f>RSI!A1910</f>
        <v>44791</v>
      </c>
      <c r="B1910" s="2">
        <f>RSI!B1910</f>
        <v>7.89</v>
      </c>
      <c r="C1910" s="2">
        <f>RSI!I1910</f>
        <v>58.40430540147721</v>
      </c>
      <c r="D1910" s="2">
        <f>MACD!E1910</f>
        <v>-0.27659954341874915</v>
      </c>
      <c r="E1910" s="2">
        <f>MACD!F1910</f>
        <v>-0.26020570690889666</v>
      </c>
      <c r="F1910" s="2">
        <f>'Moving Avg'!D1910</f>
        <v>8.0035799999999995</v>
      </c>
      <c r="G1910" s="2">
        <f>'Moving Avg'!F1910</f>
        <v>7.7303249999999988</v>
      </c>
      <c r="H1910" s="2">
        <f>'Moving Avg'!G1910</f>
        <v>7.5462679999999986</v>
      </c>
      <c r="I1910" s="2">
        <f>'Moving Avg'!H1910</f>
        <v>8.072197000000001</v>
      </c>
      <c r="J1910" s="6" t="str">
        <f>OBV!F1910</f>
        <v>BEARISH</v>
      </c>
      <c r="K1910" s="6" t="str">
        <f>OBV!G1910</f>
        <v>NEUTRAL</v>
      </c>
      <c r="L1910" s="6" t="str">
        <f>OBV!H1910</f>
        <v>CONFIRMED BEARISH</v>
      </c>
      <c r="M1910" s="8">
        <f t="shared" si="290"/>
        <v>25</v>
      </c>
      <c r="N1910" s="8">
        <f t="shared" si="291"/>
        <v>45</v>
      </c>
      <c r="O1910" s="8">
        <f t="shared" si="292"/>
        <v>0</v>
      </c>
      <c r="P1910" s="8">
        <f t="shared" si="293"/>
        <v>16.5</v>
      </c>
      <c r="Q1910" s="9">
        <f t="shared" si="294"/>
        <v>26.975000000000001</v>
      </c>
      <c r="R1910" s="9">
        <f t="shared" si="295"/>
        <v>18.125</v>
      </c>
      <c r="S1910" s="9">
        <f t="shared" si="296"/>
        <v>17.925000000000001</v>
      </c>
      <c r="T1910" s="9">
        <f t="shared" si="297"/>
        <v>21.625</v>
      </c>
      <c r="U1910" s="8">
        <f t="shared" si="298"/>
        <v>21.008333333333336</v>
      </c>
      <c r="V1910" s="8">
        <f t="shared" si="299"/>
        <v>21.162500000000001</v>
      </c>
    </row>
    <row r="1911" spans="1:22" ht="13.5" x14ac:dyDescent="0.25">
      <c r="A1911" s="3">
        <f>RSI!A1911</f>
        <v>44792</v>
      </c>
      <c r="B1911" s="2">
        <f>RSI!B1911</f>
        <v>7.89</v>
      </c>
      <c r="C1911" s="2">
        <f>RSI!I1911</f>
        <v>58.40430540147721</v>
      </c>
      <c r="D1911" s="2">
        <f>MACD!E1911</f>
        <v>-0.22836048167809953</v>
      </c>
      <c r="E1911" s="2">
        <f>MACD!F1911</f>
        <v>-0.25383666186273723</v>
      </c>
      <c r="F1911" s="2">
        <f>'Moving Avg'!D1911</f>
        <v>7.9650800000000004</v>
      </c>
      <c r="G1911" s="2">
        <f>'Moving Avg'!F1911</f>
        <v>7.7639999999999976</v>
      </c>
      <c r="H1911" s="2">
        <f>'Moving Avg'!G1911</f>
        <v>7.5472159999999988</v>
      </c>
      <c r="I1911" s="2">
        <f>'Moving Avg'!H1911</f>
        <v>8.0676430000000021</v>
      </c>
      <c r="J1911" s="6" t="str">
        <f>OBV!F1911</f>
        <v>BEARISH</v>
      </c>
      <c r="K1911" s="6" t="str">
        <f>OBV!G1911</f>
        <v>NEUTRAL</v>
      </c>
      <c r="L1911" s="6" t="str">
        <f>OBV!H1911</f>
        <v>CONFIRMED BEARISH</v>
      </c>
      <c r="M1911" s="8">
        <f t="shared" si="290"/>
        <v>25</v>
      </c>
      <c r="N1911" s="8">
        <f t="shared" si="291"/>
        <v>0</v>
      </c>
      <c r="O1911" s="8">
        <f t="shared" si="292"/>
        <v>0</v>
      </c>
      <c r="P1911" s="8">
        <f t="shared" si="293"/>
        <v>16.5</v>
      </c>
      <c r="Q1911" s="9">
        <f t="shared" si="294"/>
        <v>11.225</v>
      </c>
      <c r="R1911" s="9">
        <f t="shared" si="295"/>
        <v>9.125</v>
      </c>
      <c r="S1911" s="9">
        <f t="shared" si="296"/>
        <v>11.175000000000001</v>
      </c>
      <c r="T1911" s="9">
        <f t="shared" si="297"/>
        <v>10.375</v>
      </c>
      <c r="U1911" s="8">
        <f t="shared" si="298"/>
        <v>10.508333333333335</v>
      </c>
      <c r="V1911" s="8">
        <f t="shared" si="299"/>
        <v>10.475000000000001</v>
      </c>
    </row>
    <row r="1912" spans="1:22" ht="13.5" x14ac:dyDescent="0.25">
      <c r="A1912" s="3">
        <f>RSI!A1912</f>
        <v>44795</v>
      </c>
      <c r="B1912" s="2">
        <f>RSI!B1912</f>
        <v>7.89</v>
      </c>
      <c r="C1912" s="2">
        <f>RSI!I1912</f>
        <v>58.404305401477203</v>
      </c>
      <c r="D1912" s="2">
        <f>MACD!E1912</f>
        <v>-0.17507847624963446</v>
      </c>
      <c r="E1912" s="2">
        <f>MACD!F1912</f>
        <v>-0.2380850247401167</v>
      </c>
      <c r="F1912" s="2">
        <f>'Moving Avg'!D1912</f>
        <v>7.9265799999999995</v>
      </c>
      <c r="G1912" s="2">
        <f>'Moving Avg'!F1912</f>
        <v>7.7832399999999975</v>
      </c>
      <c r="H1912" s="2">
        <f>'Moving Avg'!G1912</f>
        <v>7.5518559999999981</v>
      </c>
      <c r="I1912" s="2">
        <f>'Moving Avg'!H1912</f>
        <v>8.0635500000000029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  <c r="M1912" s="8">
        <f t="shared" si="290"/>
        <v>25</v>
      </c>
      <c r="N1912" s="8">
        <f t="shared" si="291"/>
        <v>0</v>
      </c>
      <c r="O1912" s="8">
        <f t="shared" si="292"/>
        <v>0</v>
      </c>
      <c r="P1912" s="8">
        <f t="shared" si="293"/>
        <v>16.5</v>
      </c>
      <c r="Q1912" s="9">
        <f t="shared" si="294"/>
        <v>11.225</v>
      </c>
      <c r="R1912" s="9">
        <f t="shared" si="295"/>
        <v>9.125</v>
      </c>
      <c r="S1912" s="9">
        <f t="shared" si="296"/>
        <v>11.175000000000001</v>
      </c>
      <c r="T1912" s="9">
        <f t="shared" si="297"/>
        <v>10.375</v>
      </c>
      <c r="U1912" s="8">
        <f t="shared" si="298"/>
        <v>10.508333333333335</v>
      </c>
      <c r="V1912" s="8">
        <f t="shared" si="299"/>
        <v>10.475000000000001</v>
      </c>
    </row>
    <row r="1913" spans="1:22" ht="13.5" x14ac:dyDescent="0.25">
      <c r="A1913" s="3">
        <f>RSI!A1913</f>
        <v>44796</v>
      </c>
      <c r="B1913" s="2">
        <f>RSI!B1913</f>
        <v>7.8803999999999998</v>
      </c>
      <c r="C1913" s="2">
        <f>RSI!I1913</f>
        <v>57.692339902881962</v>
      </c>
      <c r="D1913" s="2">
        <f>MACD!E1913</f>
        <v>-0.11527772013047066</v>
      </c>
      <c r="E1913" s="2">
        <f>MACD!F1913</f>
        <v>-0.21352356381818752</v>
      </c>
      <c r="F1913" s="2">
        <f>'Moving Avg'!D1913</f>
        <v>7.8880799999999995</v>
      </c>
      <c r="G1913" s="2">
        <f>'Moving Avg'!F1913</f>
        <v>7.8092199999999989</v>
      </c>
      <c r="H1913" s="2">
        <f>'Moving Avg'!G1913</f>
        <v>7.5566719999999972</v>
      </c>
      <c r="I1913" s="2">
        <f>'Moving Avg'!H1913</f>
        <v>8.0598695000000014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  <c r="M1913" s="8">
        <f t="shared" si="290"/>
        <v>25</v>
      </c>
      <c r="N1913" s="8">
        <f t="shared" si="291"/>
        <v>0</v>
      </c>
      <c r="O1913" s="8">
        <f t="shared" si="292"/>
        <v>0</v>
      </c>
      <c r="P1913" s="8">
        <f t="shared" si="293"/>
        <v>16.5</v>
      </c>
      <c r="Q1913" s="9">
        <f t="shared" si="294"/>
        <v>11.225</v>
      </c>
      <c r="R1913" s="9">
        <f t="shared" si="295"/>
        <v>9.125</v>
      </c>
      <c r="S1913" s="9">
        <f t="shared" si="296"/>
        <v>11.175000000000001</v>
      </c>
      <c r="T1913" s="9">
        <f t="shared" si="297"/>
        <v>10.375</v>
      </c>
      <c r="U1913" s="8">
        <f t="shared" si="298"/>
        <v>10.508333333333335</v>
      </c>
      <c r="V1913" s="8">
        <f t="shared" si="299"/>
        <v>10.475000000000001</v>
      </c>
    </row>
    <row r="1914" spans="1:22" ht="13.5" x14ac:dyDescent="0.25">
      <c r="A1914" s="3">
        <f>RSI!A1914</f>
        <v>44797</v>
      </c>
      <c r="B1914" s="2">
        <f>RSI!B1914</f>
        <v>7.8803999999999998</v>
      </c>
      <c r="C1914" s="2">
        <f>RSI!I1914</f>
        <v>57.692339902881962</v>
      </c>
      <c r="D1914" s="2">
        <f>MACD!E1914</f>
        <v>-6.535658391026633E-2</v>
      </c>
      <c r="E1914" s="2">
        <f>MACD!F1914</f>
        <v>-0.18389016783660328</v>
      </c>
      <c r="F1914" s="2">
        <f>'Moving Avg'!D1914</f>
        <v>7.8861599999999994</v>
      </c>
      <c r="G1914" s="2">
        <f>'Moving Avg'!F1914</f>
        <v>7.832795</v>
      </c>
      <c r="H1914" s="2">
        <f>'Moving Avg'!G1914</f>
        <v>7.565179999999998</v>
      </c>
      <c r="I1914" s="2">
        <f>'Moving Avg'!H1914</f>
        <v>8.0561890000000016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  <c r="M1914" s="8">
        <f t="shared" si="290"/>
        <v>25</v>
      </c>
      <c r="N1914" s="8">
        <f t="shared" si="291"/>
        <v>0</v>
      </c>
      <c r="O1914" s="8">
        <f t="shared" si="292"/>
        <v>0</v>
      </c>
      <c r="P1914" s="8">
        <f t="shared" si="293"/>
        <v>16.5</v>
      </c>
      <c r="Q1914" s="9">
        <f t="shared" si="294"/>
        <v>11.225</v>
      </c>
      <c r="R1914" s="9">
        <f t="shared" si="295"/>
        <v>9.125</v>
      </c>
      <c r="S1914" s="9">
        <f t="shared" si="296"/>
        <v>11.175000000000001</v>
      </c>
      <c r="T1914" s="9">
        <f t="shared" si="297"/>
        <v>10.375</v>
      </c>
      <c r="U1914" s="8">
        <f t="shared" si="298"/>
        <v>10.508333333333335</v>
      </c>
      <c r="V1914" s="8">
        <f t="shared" si="299"/>
        <v>10.475000000000001</v>
      </c>
    </row>
    <row r="1915" spans="1:22" ht="13.5" x14ac:dyDescent="0.25">
      <c r="A1915" s="3">
        <f>RSI!A1915</f>
        <v>44798</v>
      </c>
      <c r="B1915" s="2">
        <f>RSI!B1915</f>
        <v>7.6976000000000004</v>
      </c>
      <c r="C1915" s="2">
        <f>RSI!I1915</f>
        <v>45.455376312120066</v>
      </c>
      <c r="D1915" s="2">
        <f>MACD!E1915</f>
        <v>9.0421021187863104E-3</v>
      </c>
      <c r="E1915" s="2">
        <f>MACD!F1915</f>
        <v>-0.14530371384552537</v>
      </c>
      <c r="F1915" s="2">
        <f>'Moving Avg'!D1915</f>
        <v>7.8476799999999995</v>
      </c>
      <c r="G1915" s="2">
        <f>'Moving Avg'!F1915</f>
        <v>7.8472300000000006</v>
      </c>
      <c r="H1915" s="2">
        <f>'Moving Avg'!G1915</f>
        <v>7.5700319999999985</v>
      </c>
      <c r="I1915" s="2">
        <f>'Moving Avg'!H1915</f>
        <v>8.0519635000000012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  <c r="M1915" s="8">
        <f t="shared" si="290"/>
        <v>25</v>
      </c>
      <c r="N1915" s="8">
        <f t="shared" si="291"/>
        <v>0</v>
      </c>
      <c r="O1915" s="8">
        <f t="shared" si="292"/>
        <v>0</v>
      </c>
      <c r="P1915" s="8">
        <f t="shared" si="293"/>
        <v>16.5</v>
      </c>
      <c r="Q1915" s="9">
        <f t="shared" si="294"/>
        <v>11.225</v>
      </c>
      <c r="R1915" s="9">
        <f t="shared" si="295"/>
        <v>9.125</v>
      </c>
      <c r="S1915" s="9">
        <f t="shared" si="296"/>
        <v>11.175000000000001</v>
      </c>
      <c r="T1915" s="9">
        <f t="shared" si="297"/>
        <v>10.375</v>
      </c>
      <c r="U1915" s="8">
        <f t="shared" si="298"/>
        <v>10.508333333333335</v>
      </c>
      <c r="V1915" s="8">
        <f t="shared" si="299"/>
        <v>10.475000000000001</v>
      </c>
    </row>
    <row r="1916" spans="1:22" ht="13.5" x14ac:dyDescent="0.25">
      <c r="A1916" s="3">
        <f>RSI!A1916</f>
        <v>44799</v>
      </c>
      <c r="B1916" s="2">
        <f>RSI!B1916</f>
        <v>7.6879999999999997</v>
      </c>
      <c r="C1916" s="2">
        <f>RSI!I1916</f>
        <v>44.916558783808611</v>
      </c>
      <c r="D1916" s="2">
        <f>MACD!E1916</f>
        <v>6.1357401974952097E-2</v>
      </c>
      <c r="E1916" s="2">
        <f>MACD!F1916</f>
        <v>-0.10397149068142988</v>
      </c>
      <c r="F1916" s="2">
        <f>'Moving Avg'!D1916</f>
        <v>7.8072800000000004</v>
      </c>
      <c r="G1916" s="2">
        <f>'Moving Avg'!F1916</f>
        <v>7.861184999999999</v>
      </c>
      <c r="H1916" s="2">
        <f>'Moving Avg'!G1916</f>
        <v>7.570631999999998</v>
      </c>
      <c r="I1916" s="2">
        <f>'Moving Avg'!H1916</f>
        <v>8.0480125000000022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  <c r="M1916" s="8">
        <f t="shared" si="290"/>
        <v>25</v>
      </c>
      <c r="N1916" s="8">
        <f t="shared" si="291"/>
        <v>0</v>
      </c>
      <c r="O1916" s="8">
        <f t="shared" si="292"/>
        <v>0</v>
      </c>
      <c r="P1916" s="8">
        <f t="shared" si="293"/>
        <v>16.5</v>
      </c>
      <c r="Q1916" s="9">
        <f t="shared" si="294"/>
        <v>11.225</v>
      </c>
      <c r="R1916" s="9">
        <f t="shared" si="295"/>
        <v>9.125</v>
      </c>
      <c r="S1916" s="9">
        <f t="shared" si="296"/>
        <v>11.175000000000001</v>
      </c>
      <c r="T1916" s="9">
        <f t="shared" si="297"/>
        <v>10.375</v>
      </c>
      <c r="U1916" s="8">
        <f t="shared" si="298"/>
        <v>10.508333333333335</v>
      </c>
      <c r="V1916" s="8">
        <f t="shared" si="299"/>
        <v>10.475000000000001</v>
      </c>
    </row>
    <row r="1917" spans="1:22" ht="13.5" x14ac:dyDescent="0.25">
      <c r="A1917" s="3">
        <f>RSI!A1917</f>
        <v>44802</v>
      </c>
      <c r="B1917" s="2">
        <f>RSI!B1917</f>
        <v>7.4185999999999996</v>
      </c>
      <c r="C1917" s="2">
        <f>RSI!I1917</f>
        <v>33.069809595508843</v>
      </c>
      <c r="D1917" s="2">
        <f>MACD!E1917</f>
        <v>0.12609722491667785</v>
      </c>
      <c r="E1917" s="2">
        <f>MACD!F1917</f>
        <v>-5.795774756180834E-2</v>
      </c>
      <c r="F1917" s="2">
        <f>'Moving Avg'!D1917</f>
        <v>7.7129999999999992</v>
      </c>
      <c r="G1917" s="2">
        <f>'Moving Avg'!F1917</f>
        <v>7.8568549999999986</v>
      </c>
      <c r="H1917" s="2">
        <f>'Moving Avg'!G1917</f>
        <v>7.5658439999999985</v>
      </c>
      <c r="I1917" s="2">
        <f>'Moving Avg'!H1917</f>
        <v>8.0431750000000015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  <c r="M1917" s="8">
        <f t="shared" si="290"/>
        <v>25</v>
      </c>
      <c r="N1917" s="8">
        <f t="shared" si="291"/>
        <v>0</v>
      </c>
      <c r="O1917" s="8">
        <f t="shared" si="292"/>
        <v>0</v>
      </c>
      <c r="P1917" s="8">
        <f t="shared" si="293"/>
        <v>16.5</v>
      </c>
      <c r="Q1917" s="9">
        <f t="shared" si="294"/>
        <v>11.225</v>
      </c>
      <c r="R1917" s="9">
        <f t="shared" si="295"/>
        <v>9.125</v>
      </c>
      <c r="S1917" s="9">
        <f t="shared" si="296"/>
        <v>11.175000000000001</v>
      </c>
      <c r="T1917" s="9">
        <f t="shared" si="297"/>
        <v>10.375</v>
      </c>
      <c r="U1917" s="8">
        <f t="shared" si="298"/>
        <v>10.508333333333335</v>
      </c>
      <c r="V1917" s="8">
        <f t="shared" si="299"/>
        <v>10.475000000000001</v>
      </c>
    </row>
    <row r="1918" spans="1:22" ht="13.5" x14ac:dyDescent="0.25">
      <c r="A1918" s="3">
        <f>RSI!A1918</f>
        <v>44803</v>
      </c>
      <c r="B1918" s="2">
        <f>RSI!B1918</f>
        <v>7.5052000000000003</v>
      </c>
      <c r="C1918" s="2">
        <f>RSI!I1918</f>
        <v>38.669620405872202</v>
      </c>
      <c r="D1918" s="2">
        <f>MACD!E1918</f>
        <v>0.17505637707994914</v>
      </c>
      <c r="E1918" s="2">
        <f>MACD!F1918</f>
        <v>-1.1354922633456846E-2</v>
      </c>
      <c r="F1918" s="2">
        <f>'Moving Avg'!D1918</f>
        <v>7.6379599999999996</v>
      </c>
      <c r="G1918" s="2">
        <f>'Moving Avg'!F1918</f>
        <v>7.8568549999999986</v>
      </c>
      <c r="H1918" s="2">
        <f>'Moving Avg'!G1918</f>
        <v>7.5627879999999985</v>
      </c>
      <c r="I1918" s="2">
        <f>'Moving Avg'!H1918</f>
        <v>8.0396920000000023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  <c r="M1918" s="8">
        <f t="shared" si="290"/>
        <v>25</v>
      </c>
      <c r="N1918" s="8">
        <f t="shared" si="291"/>
        <v>0</v>
      </c>
      <c r="O1918" s="8">
        <f t="shared" si="292"/>
        <v>0</v>
      </c>
      <c r="P1918" s="8">
        <f t="shared" si="293"/>
        <v>16.5</v>
      </c>
      <c r="Q1918" s="9">
        <f t="shared" si="294"/>
        <v>11.225</v>
      </c>
      <c r="R1918" s="9">
        <f t="shared" si="295"/>
        <v>9.125</v>
      </c>
      <c r="S1918" s="9">
        <f t="shared" si="296"/>
        <v>11.175000000000001</v>
      </c>
      <c r="T1918" s="9">
        <f t="shared" si="297"/>
        <v>10.375</v>
      </c>
      <c r="U1918" s="8">
        <f t="shared" si="298"/>
        <v>10.508333333333335</v>
      </c>
      <c r="V1918" s="8">
        <f t="shared" si="299"/>
        <v>10.475000000000001</v>
      </c>
    </row>
    <row r="1919" spans="1:22" ht="13.5" x14ac:dyDescent="0.25">
      <c r="A1919" s="3">
        <f>RSI!A1919</f>
        <v>44804</v>
      </c>
      <c r="B1919" s="2">
        <f>RSI!B1919</f>
        <v>7.4667000000000003</v>
      </c>
      <c r="C1919" s="2">
        <f>RSI!I1919</f>
        <v>37.18028824657484</v>
      </c>
      <c r="D1919" s="2">
        <f>MACD!E1919</f>
        <v>0.19260264869413657</v>
      </c>
      <c r="E1919" s="2">
        <f>MACD!F1919</f>
        <v>2.9436591632061838E-2</v>
      </c>
      <c r="F1919" s="2">
        <f>'Moving Avg'!D1919</f>
        <v>7.5552200000000012</v>
      </c>
      <c r="G1919" s="2">
        <f>'Moving Avg'!F1919</f>
        <v>7.8525249999999982</v>
      </c>
      <c r="H1919" s="2">
        <f>'Moving Avg'!G1919</f>
        <v>7.5589619999999975</v>
      </c>
      <c r="I1919" s="2">
        <f>'Moving Avg'!H1919</f>
        <v>8.0344040000000021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  <c r="M1919" s="8">
        <f t="shared" si="290"/>
        <v>25</v>
      </c>
      <c r="N1919" s="8">
        <f t="shared" si="291"/>
        <v>0</v>
      </c>
      <c r="O1919" s="8">
        <f t="shared" si="292"/>
        <v>0</v>
      </c>
      <c r="P1919" s="8">
        <f t="shared" si="293"/>
        <v>16.5</v>
      </c>
      <c r="Q1919" s="9">
        <f t="shared" si="294"/>
        <v>11.225</v>
      </c>
      <c r="R1919" s="9">
        <f t="shared" si="295"/>
        <v>9.125</v>
      </c>
      <c r="S1919" s="9">
        <f t="shared" si="296"/>
        <v>11.175000000000001</v>
      </c>
      <c r="T1919" s="9">
        <f t="shared" si="297"/>
        <v>10.375</v>
      </c>
      <c r="U1919" s="8">
        <f t="shared" si="298"/>
        <v>10.508333333333335</v>
      </c>
      <c r="V1919" s="8">
        <f t="shared" si="299"/>
        <v>10.475000000000001</v>
      </c>
    </row>
    <row r="1920" spans="1:22" ht="13.5" x14ac:dyDescent="0.25">
      <c r="A1920" s="3">
        <f>RSI!A1920</f>
        <v>44805</v>
      </c>
      <c r="B1920" s="2">
        <f>RSI!B1920</f>
        <v>7.4667000000000003</v>
      </c>
      <c r="C1920" s="2">
        <f>RSI!I1920</f>
        <v>37.18028824657484</v>
      </c>
      <c r="D1920" s="2">
        <f>MACD!E1920</f>
        <v>0.20897875723865145</v>
      </c>
      <c r="E1920" s="2">
        <f>MACD!F1920</f>
        <v>6.5345024753379763E-2</v>
      </c>
      <c r="F1920" s="2">
        <f>'Moving Avg'!D1920</f>
        <v>7.5090400000000006</v>
      </c>
      <c r="G1920" s="2">
        <f>'Moving Avg'!F1920</f>
        <v>7.8409800000000001</v>
      </c>
      <c r="H1920" s="2">
        <f>'Moving Avg'!G1920</f>
        <v>7.5553199999999983</v>
      </c>
      <c r="I1920" s="2">
        <f>'Moving Avg'!H1920</f>
        <v>8.0302680000000013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  <c r="M1920" s="8">
        <f t="shared" si="290"/>
        <v>25</v>
      </c>
      <c r="N1920" s="8">
        <f t="shared" si="291"/>
        <v>0</v>
      </c>
      <c r="O1920" s="8">
        <f t="shared" si="292"/>
        <v>0</v>
      </c>
      <c r="P1920" s="8">
        <f t="shared" si="293"/>
        <v>16.5</v>
      </c>
      <c r="Q1920" s="9">
        <f t="shared" si="294"/>
        <v>11.225</v>
      </c>
      <c r="R1920" s="9">
        <f t="shared" si="295"/>
        <v>9.125</v>
      </c>
      <c r="S1920" s="9">
        <f t="shared" si="296"/>
        <v>11.175000000000001</v>
      </c>
      <c r="T1920" s="9">
        <f t="shared" si="297"/>
        <v>10.375</v>
      </c>
      <c r="U1920" s="8">
        <f t="shared" si="298"/>
        <v>10.508333333333335</v>
      </c>
      <c r="V1920" s="8">
        <f t="shared" si="299"/>
        <v>10.475000000000001</v>
      </c>
    </row>
    <row r="1921" spans="1:22" ht="13.5" x14ac:dyDescent="0.25">
      <c r="A1921" s="3">
        <f>RSI!A1921</f>
        <v>44806</v>
      </c>
      <c r="B1921" s="2">
        <f>RSI!B1921</f>
        <v>7.3897000000000004</v>
      </c>
      <c r="C1921" s="2">
        <f>RSI!I1921</f>
        <v>34.131183341802782</v>
      </c>
      <c r="D1921" s="2">
        <f>MACD!E1921</f>
        <v>0.22995515273947031</v>
      </c>
      <c r="E1921" s="2">
        <f>MACD!F1921</f>
        <v>9.8267050350597879E-2</v>
      </c>
      <c r="F1921" s="2">
        <f>'Moving Avg'!D1921</f>
        <v>7.4493799999999997</v>
      </c>
      <c r="G1921" s="2">
        <f>'Moving Avg'!F1921</f>
        <v>7.8178849999999995</v>
      </c>
      <c r="H1921" s="2">
        <f>'Moving Avg'!G1921</f>
        <v>7.5554899999999998</v>
      </c>
      <c r="I1921" s="2">
        <f>'Moving Avg'!H1921</f>
        <v>8.0266685000000013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  <c r="M1921" s="8">
        <f t="shared" si="290"/>
        <v>25</v>
      </c>
      <c r="N1921" s="8">
        <f t="shared" si="291"/>
        <v>0</v>
      </c>
      <c r="O1921" s="8">
        <f t="shared" si="292"/>
        <v>0</v>
      </c>
      <c r="P1921" s="8">
        <f t="shared" si="293"/>
        <v>16.5</v>
      </c>
      <c r="Q1921" s="9">
        <f t="shared" si="294"/>
        <v>11.225</v>
      </c>
      <c r="R1921" s="9">
        <f t="shared" si="295"/>
        <v>9.125</v>
      </c>
      <c r="S1921" s="9">
        <f t="shared" si="296"/>
        <v>11.175000000000001</v>
      </c>
      <c r="T1921" s="9">
        <f t="shared" si="297"/>
        <v>10.375</v>
      </c>
      <c r="U1921" s="8">
        <f t="shared" si="298"/>
        <v>10.508333333333335</v>
      </c>
      <c r="V1921" s="8">
        <f t="shared" si="299"/>
        <v>10.475000000000001</v>
      </c>
    </row>
    <row r="1922" spans="1:22" ht="13.5" x14ac:dyDescent="0.25">
      <c r="A1922" s="3">
        <f>RSI!A1922</f>
        <v>44809</v>
      </c>
      <c r="B1922" s="2">
        <f>RSI!B1922</f>
        <v>7.3608000000000002</v>
      </c>
      <c r="C1922" s="2">
        <f>RSI!I1922</f>
        <v>33.036117048646489</v>
      </c>
      <c r="D1922" s="2">
        <f>MACD!E1922</f>
        <v>0.25161124433994608</v>
      </c>
      <c r="E1922" s="2">
        <f>MACD!F1922</f>
        <v>0.12893588914846754</v>
      </c>
      <c r="F1922" s="2">
        <f>'Moving Avg'!D1922</f>
        <v>7.4378200000000003</v>
      </c>
      <c r="G1922" s="2">
        <f>'Moving Avg'!F1922</f>
        <v>7.7890150000000009</v>
      </c>
      <c r="H1922" s="2">
        <f>'Moving Avg'!G1922</f>
        <v>7.5550819999999996</v>
      </c>
      <c r="I1922" s="2">
        <f>'Moving Avg'!H1922</f>
        <v>8.022924500000002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0</v>
      </c>
      <c r="P1922" s="8">
        <f t="shared" ref="P1922:P1985" si="303">IF(L1922="confirmed bullish", 34, IF(L1922="bullish divergence",17, 0))+IF(J1922="bullish",33,IF(J1922="bearish",0,16.5))+IF(K1922="strong",33,IF(K1922="weak",0,16.5))</f>
        <v>16.5</v>
      </c>
      <c r="Q1922" s="9">
        <f t="shared" si="294"/>
        <v>11.225</v>
      </c>
      <c r="R1922" s="9">
        <f t="shared" si="295"/>
        <v>9.125</v>
      </c>
      <c r="S1922" s="9">
        <f t="shared" si="296"/>
        <v>11.175000000000001</v>
      </c>
      <c r="T1922" s="9">
        <f t="shared" si="297"/>
        <v>10.375</v>
      </c>
      <c r="U1922" s="8">
        <f t="shared" si="298"/>
        <v>10.508333333333335</v>
      </c>
      <c r="V1922" s="8">
        <f t="shared" si="299"/>
        <v>10.475000000000001</v>
      </c>
    </row>
    <row r="1923" spans="1:22" ht="13.5" x14ac:dyDescent="0.25">
      <c r="A1923" s="3">
        <f>RSI!A1923</f>
        <v>44810</v>
      </c>
      <c r="B1923" s="2">
        <f>RSI!B1923</f>
        <v>7.3415999999999997</v>
      </c>
      <c r="C1923" s="2">
        <f>RSI!I1923</f>
        <v>32.29479041158892</v>
      </c>
      <c r="D1923" s="2">
        <f>MACD!E1923</f>
        <v>0.27168697144185838</v>
      </c>
      <c r="E1923" s="2">
        <f>MACD!F1923</f>
        <v>0.15748610560714571</v>
      </c>
      <c r="F1923" s="2">
        <f>'Moving Avg'!D1923</f>
        <v>7.4051</v>
      </c>
      <c r="G1923" s="2">
        <f>'Moving Avg'!F1923</f>
        <v>7.7543750000000005</v>
      </c>
      <c r="H1923" s="2">
        <f>'Moving Avg'!G1923</f>
        <v>7.5542899999999982</v>
      </c>
      <c r="I1923" s="2">
        <f>'Moving Avg'!H1923</f>
        <v>8.0190845000000017</v>
      </c>
      <c r="J1923" s="6" t="str">
        <f>OBV!F1923</f>
        <v>BEARISH</v>
      </c>
      <c r="K1923" s="6" t="str">
        <f>OBV!G1923</f>
        <v>WEAK</v>
      </c>
      <c r="L1923" s="6" t="str">
        <f>OBV!H1923</f>
        <v>CONFIRMED BEARISH</v>
      </c>
      <c r="M1923" s="8">
        <f t="shared" si="300"/>
        <v>25</v>
      </c>
      <c r="N1923" s="8">
        <f t="shared" si="301"/>
        <v>0</v>
      </c>
      <c r="O1923" s="8">
        <f t="shared" si="302"/>
        <v>0</v>
      </c>
      <c r="P1923" s="8">
        <f t="shared" si="303"/>
        <v>0</v>
      </c>
      <c r="Q1923" s="9">
        <f t="shared" ref="Q1923:Q1986" si="304">0.35*M1923+N1923*0.35+O1923*0.15+P1923*0.15</f>
        <v>8.75</v>
      </c>
      <c r="R1923" s="9">
        <f t="shared" ref="R1923:R1986" si="305">M1923*0.2+N1923*0.2+O1923*0.35+P1923*0.25</f>
        <v>5</v>
      </c>
      <c r="S1923" s="9">
        <f t="shared" ref="S1923:S1986" si="306">M1923*0.15+N1923*0.15+O1923*0.25+P1923*0.45</f>
        <v>3.75</v>
      </c>
      <c r="T1923" s="9">
        <f t="shared" ref="T1923:T1986" si="307">0.25*SUM(M1923:P1923)</f>
        <v>6.25</v>
      </c>
      <c r="U1923" s="8">
        <f t="shared" ref="U1923:U1986" si="308">SUM(Q1923:S1923)/3</f>
        <v>5.833333333333333</v>
      </c>
      <c r="V1923" s="8">
        <f t="shared" ref="V1923:V1986" si="309">SUM(Q1923:T1923)/4</f>
        <v>5.9375</v>
      </c>
    </row>
    <row r="1924" spans="1:22" ht="13.5" x14ac:dyDescent="0.25">
      <c r="A1924" s="3">
        <f>RSI!A1924</f>
        <v>44811</v>
      </c>
      <c r="B1924" s="2">
        <f>RSI!B1924</f>
        <v>7.3897000000000004</v>
      </c>
      <c r="C1924" s="2">
        <f>RSI!I1924</f>
        <v>36.159739610502065</v>
      </c>
      <c r="D1924" s="2">
        <f>MACD!E1924</f>
        <v>0.28689687761638272</v>
      </c>
      <c r="E1924" s="2">
        <f>MACD!F1924</f>
        <v>0.18336826000899312</v>
      </c>
      <c r="F1924" s="2">
        <f>'Moving Avg'!D1924</f>
        <v>7.3897000000000004</v>
      </c>
      <c r="G1924" s="2">
        <f>'Moving Avg'!F1924</f>
        <v>7.7221400000000004</v>
      </c>
      <c r="H1924" s="2">
        <f>'Moving Avg'!G1924</f>
        <v>7.5544600000000006</v>
      </c>
      <c r="I1924" s="2">
        <f>'Moving Avg'!H1924</f>
        <v>8.0154390000000024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  <c r="M1924" s="8">
        <f t="shared" si="300"/>
        <v>25</v>
      </c>
      <c r="N1924" s="8">
        <f t="shared" si="301"/>
        <v>0</v>
      </c>
      <c r="O1924" s="8">
        <f t="shared" si="302"/>
        <v>0</v>
      </c>
      <c r="P1924" s="8">
        <f t="shared" si="303"/>
        <v>16.5</v>
      </c>
      <c r="Q1924" s="9">
        <f t="shared" si="304"/>
        <v>11.225</v>
      </c>
      <c r="R1924" s="9">
        <f t="shared" si="305"/>
        <v>9.125</v>
      </c>
      <c r="S1924" s="9">
        <f t="shared" si="306"/>
        <v>11.175000000000001</v>
      </c>
      <c r="T1924" s="9">
        <f t="shared" si="307"/>
        <v>10.375</v>
      </c>
      <c r="U1924" s="8">
        <f t="shared" si="308"/>
        <v>10.508333333333335</v>
      </c>
      <c r="V1924" s="8">
        <f t="shared" si="309"/>
        <v>10.475000000000001</v>
      </c>
    </row>
    <row r="1925" spans="1:22" ht="13.5" x14ac:dyDescent="0.25">
      <c r="A1925" s="3">
        <f>RSI!A1925</f>
        <v>44812</v>
      </c>
      <c r="B1925" s="2">
        <f>RSI!B1925</f>
        <v>7.3800999999999997</v>
      </c>
      <c r="C1925" s="2">
        <f>RSI!I1925</f>
        <v>35.721449554831622</v>
      </c>
      <c r="D1925" s="2">
        <f>MACD!E1925</f>
        <v>0.27372404766632208</v>
      </c>
      <c r="E1925" s="2">
        <f>MACD!F1925</f>
        <v>0.20143941754045891</v>
      </c>
      <c r="F1925" s="2">
        <f>'Moving Avg'!D1925</f>
        <v>7.3723800000000015</v>
      </c>
      <c r="G1925" s="2">
        <f>'Moving Avg'!F1925</f>
        <v>7.6831700000000014</v>
      </c>
      <c r="H1925" s="2">
        <f>'Moving Avg'!G1925</f>
        <v>7.5562820000000013</v>
      </c>
      <c r="I1925" s="2">
        <f>'Moving Avg'!H1925</f>
        <v>8.0116995000000024</v>
      </c>
      <c r="J1925" s="6" t="str">
        <f>OBV!F1925</f>
        <v>BEARISH</v>
      </c>
      <c r="K1925" s="6" t="str">
        <f>OBV!G1925</f>
        <v>WEAK</v>
      </c>
      <c r="L1925" s="6" t="str">
        <f>OBV!H1925</f>
        <v>CONFIRMED BEARISH</v>
      </c>
      <c r="M1925" s="8">
        <f t="shared" si="300"/>
        <v>25</v>
      </c>
      <c r="N1925" s="8">
        <f t="shared" si="301"/>
        <v>0</v>
      </c>
      <c r="O1925" s="8">
        <f t="shared" si="302"/>
        <v>0</v>
      </c>
      <c r="P1925" s="8">
        <f t="shared" si="303"/>
        <v>0</v>
      </c>
      <c r="Q1925" s="9">
        <f t="shared" si="304"/>
        <v>8.75</v>
      </c>
      <c r="R1925" s="9">
        <f t="shared" si="305"/>
        <v>5</v>
      </c>
      <c r="S1925" s="9">
        <f t="shared" si="306"/>
        <v>3.75</v>
      </c>
      <c r="T1925" s="9">
        <f t="shared" si="307"/>
        <v>6.25</v>
      </c>
      <c r="U1925" s="8">
        <f t="shared" si="308"/>
        <v>5.833333333333333</v>
      </c>
      <c r="V1925" s="8">
        <f t="shared" si="309"/>
        <v>5.9375</v>
      </c>
    </row>
    <row r="1926" spans="1:22" ht="13.5" x14ac:dyDescent="0.25">
      <c r="A1926" s="3">
        <f>RSI!A1926</f>
        <v>44813</v>
      </c>
      <c r="B1926" s="2">
        <f>RSI!B1926</f>
        <v>6.9855999999999998</v>
      </c>
      <c r="C1926" s="2">
        <f>RSI!I1926</f>
        <v>23.249947602808362</v>
      </c>
      <c r="D1926" s="2">
        <f>MACD!E1926</f>
        <v>0.29164762479757034</v>
      </c>
      <c r="E1926" s="2">
        <f>MACD!F1926</f>
        <v>0.21948105899188122</v>
      </c>
      <c r="F1926" s="2">
        <f>'Moving Avg'!D1926</f>
        <v>7.2915599999999996</v>
      </c>
      <c r="G1926" s="2">
        <f>'Moving Avg'!F1926</f>
        <v>7.6283250000000011</v>
      </c>
      <c r="H1926" s="2">
        <f>'Moving Avg'!G1926</f>
        <v>7.5502140000000004</v>
      </c>
      <c r="I1926" s="2">
        <f>'Moving Avg'!H1926</f>
        <v>8.0059875000000016</v>
      </c>
      <c r="J1926" s="6" t="str">
        <f>OBV!F1926</f>
        <v>BEARISH</v>
      </c>
      <c r="K1926" s="6" t="str">
        <f>OBV!G1926</f>
        <v>WEAK</v>
      </c>
      <c r="L1926" s="6" t="str">
        <f>OBV!H1926</f>
        <v>CONFIRMED BEARISH</v>
      </c>
      <c r="M1926" s="8">
        <f t="shared" si="300"/>
        <v>50</v>
      </c>
      <c r="N1926" s="8">
        <f t="shared" si="301"/>
        <v>0</v>
      </c>
      <c r="O1926" s="8">
        <f t="shared" si="302"/>
        <v>0</v>
      </c>
      <c r="P1926" s="8">
        <f t="shared" si="303"/>
        <v>0</v>
      </c>
      <c r="Q1926" s="9">
        <f t="shared" si="304"/>
        <v>17.5</v>
      </c>
      <c r="R1926" s="9">
        <f t="shared" si="305"/>
        <v>10</v>
      </c>
      <c r="S1926" s="9">
        <f t="shared" si="306"/>
        <v>7.5</v>
      </c>
      <c r="T1926" s="9">
        <f t="shared" si="307"/>
        <v>12.5</v>
      </c>
      <c r="U1926" s="8">
        <f t="shared" si="308"/>
        <v>11.666666666666666</v>
      </c>
      <c r="V1926" s="8">
        <f t="shared" si="309"/>
        <v>11.875</v>
      </c>
    </row>
    <row r="1927" spans="1:22" ht="13.5" x14ac:dyDescent="0.25">
      <c r="A1927" s="3">
        <f>RSI!A1927</f>
        <v>44816</v>
      </c>
      <c r="B1927" s="2">
        <f>RSI!B1927</f>
        <v>7.0240999999999998</v>
      </c>
      <c r="C1927" s="2">
        <f>RSI!I1927</f>
        <v>25.966489656656051</v>
      </c>
      <c r="D1927" s="2">
        <f>MACD!E1927</f>
        <v>0.26607324648390396</v>
      </c>
      <c r="E1927" s="2">
        <f>MACD!F1927</f>
        <v>0.22879949649028578</v>
      </c>
      <c r="F1927" s="2">
        <f>'Moving Avg'!D1927</f>
        <v>7.2242199999999999</v>
      </c>
      <c r="G1927" s="2">
        <f>'Moving Avg'!F1927</f>
        <v>7.5754050000000008</v>
      </c>
      <c r="H1927" s="2">
        <f>'Moving Avg'!G1927</f>
        <v>7.5430719999999996</v>
      </c>
      <c r="I1927" s="2">
        <f>'Moving Avg'!H1927</f>
        <v>8.0004680000000015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  <c r="M1927" s="8">
        <f t="shared" si="300"/>
        <v>50</v>
      </c>
      <c r="N1927" s="8">
        <f t="shared" si="301"/>
        <v>0</v>
      </c>
      <c r="O1927" s="8">
        <f t="shared" si="302"/>
        <v>0</v>
      </c>
      <c r="P1927" s="8">
        <f t="shared" si="303"/>
        <v>16.5</v>
      </c>
      <c r="Q1927" s="9">
        <f t="shared" si="304"/>
        <v>19.975000000000001</v>
      </c>
      <c r="R1927" s="9">
        <f t="shared" si="305"/>
        <v>14.125</v>
      </c>
      <c r="S1927" s="9">
        <f t="shared" si="306"/>
        <v>14.925000000000001</v>
      </c>
      <c r="T1927" s="9">
        <f t="shared" si="307"/>
        <v>16.625</v>
      </c>
      <c r="U1927" s="8">
        <f t="shared" si="308"/>
        <v>16.341666666666669</v>
      </c>
      <c r="V1927" s="8">
        <f t="shared" si="309"/>
        <v>16.412500000000001</v>
      </c>
    </row>
    <row r="1928" spans="1:22" ht="13.5" x14ac:dyDescent="0.25">
      <c r="A1928" s="3">
        <f>RSI!A1928</f>
        <v>44817</v>
      </c>
      <c r="B1928" s="2">
        <f>RSI!B1928</f>
        <v>6.976</v>
      </c>
      <c r="C1928" s="2">
        <f>RSI!I1928</f>
        <v>24.786127021779848</v>
      </c>
      <c r="D1928" s="2">
        <f>MACD!E1928</f>
        <v>0.2643859330303604</v>
      </c>
      <c r="E1928" s="2">
        <f>MACD!F1928</f>
        <v>0.23591678379830069</v>
      </c>
      <c r="F1928" s="2">
        <f>'Moving Avg'!D1928</f>
        <v>7.1511000000000013</v>
      </c>
      <c r="G1928" s="2">
        <f>'Moving Avg'!F1928</f>
        <v>7.5205600000000015</v>
      </c>
      <c r="H1928" s="2">
        <f>'Moving Avg'!G1928</f>
        <v>7.534968000000001</v>
      </c>
      <c r="I1928" s="2">
        <f>'Moving Avg'!H1928</f>
        <v>7.9947080000000028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  <c r="M1928" s="8">
        <f t="shared" si="300"/>
        <v>50</v>
      </c>
      <c r="N1928" s="8">
        <f t="shared" si="301"/>
        <v>0</v>
      </c>
      <c r="O1928" s="8">
        <f t="shared" si="302"/>
        <v>0</v>
      </c>
      <c r="P1928" s="8">
        <f t="shared" si="303"/>
        <v>16.5</v>
      </c>
      <c r="Q1928" s="9">
        <f t="shared" si="304"/>
        <v>19.975000000000001</v>
      </c>
      <c r="R1928" s="9">
        <f t="shared" si="305"/>
        <v>14.125</v>
      </c>
      <c r="S1928" s="9">
        <f t="shared" si="306"/>
        <v>14.925000000000001</v>
      </c>
      <c r="T1928" s="9">
        <f t="shared" si="307"/>
        <v>16.625</v>
      </c>
      <c r="U1928" s="8">
        <f t="shared" si="308"/>
        <v>16.341666666666669</v>
      </c>
      <c r="V1928" s="8">
        <f t="shared" si="309"/>
        <v>16.412500000000001</v>
      </c>
    </row>
    <row r="1929" spans="1:22" ht="13.5" x14ac:dyDescent="0.25">
      <c r="A1929" s="3">
        <f>RSI!A1929</f>
        <v>44818</v>
      </c>
      <c r="B1929" s="2">
        <f>RSI!B1929</f>
        <v>6.7354000000000003</v>
      </c>
      <c r="C1929" s="2">
        <f>RSI!I1929</f>
        <v>19.910598011342969</v>
      </c>
      <c r="D1929" s="2">
        <f>MACD!E1929</f>
        <v>0.27798093322453088</v>
      </c>
      <c r="E1929" s="2">
        <f>MACD!F1929</f>
        <v>0.24432961368354675</v>
      </c>
      <c r="F1929" s="2">
        <f>'Moving Avg'!D1929</f>
        <v>7.0202399999999994</v>
      </c>
      <c r="G1929" s="2">
        <f>'Moving Avg'!F1929</f>
        <v>7.4628300000000012</v>
      </c>
      <c r="H1929" s="2">
        <f>'Moving Avg'!G1929</f>
        <v>7.5220520000000013</v>
      </c>
      <c r="I1929" s="2">
        <f>'Moving Avg'!H1929</f>
        <v>7.9871460000000036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  <c r="M1929" s="8">
        <f t="shared" si="300"/>
        <v>50</v>
      </c>
      <c r="N1929" s="8">
        <f t="shared" si="301"/>
        <v>0</v>
      </c>
      <c r="O1929" s="8">
        <f t="shared" si="302"/>
        <v>0</v>
      </c>
      <c r="P1929" s="8">
        <f t="shared" si="303"/>
        <v>16.5</v>
      </c>
      <c r="Q1929" s="9">
        <f t="shared" si="304"/>
        <v>19.975000000000001</v>
      </c>
      <c r="R1929" s="9">
        <f t="shared" si="305"/>
        <v>14.125</v>
      </c>
      <c r="S1929" s="9">
        <f t="shared" si="306"/>
        <v>14.925000000000001</v>
      </c>
      <c r="T1929" s="9">
        <f t="shared" si="307"/>
        <v>16.625</v>
      </c>
      <c r="U1929" s="8">
        <f t="shared" si="308"/>
        <v>16.341666666666669</v>
      </c>
      <c r="V1929" s="8">
        <f t="shared" si="309"/>
        <v>16.412500000000001</v>
      </c>
    </row>
    <row r="1930" spans="1:22" ht="13.5" x14ac:dyDescent="0.25">
      <c r="A1930" s="3">
        <f>RSI!A1930</f>
        <v>44819</v>
      </c>
      <c r="B1930" s="2">
        <f>RSI!B1930</f>
        <v>6.7545999999999999</v>
      </c>
      <c r="C1930" s="2">
        <f>RSI!I1930</f>
        <v>21.241966358503831</v>
      </c>
      <c r="D1930" s="2">
        <f>MACD!E1930</f>
        <v>0.29237609368179296</v>
      </c>
      <c r="E1930" s="2">
        <f>MACD!F1930</f>
        <v>0.25393890968319599</v>
      </c>
      <c r="F1930" s="2">
        <f>'Moving Avg'!D1930</f>
        <v>6.8951400000000005</v>
      </c>
      <c r="G1930" s="2">
        <f>'Moving Avg'!F1930</f>
        <v>7.4060600000000019</v>
      </c>
      <c r="H1930" s="2">
        <f>'Moving Avg'!G1930</f>
        <v>7.5095200000000002</v>
      </c>
      <c r="I1930" s="2">
        <f>'Moving Avg'!H1930</f>
        <v>7.9796800000000028</v>
      </c>
      <c r="J1930" s="6" t="str">
        <f>OBV!F1930</f>
        <v>BULLISH</v>
      </c>
      <c r="K1930" s="6" t="str">
        <f>OBV!G1930</f>
        <v>NEUTRAL</v>
      </c>
      <c r="L1930" s="6" t="str">
        <f>OBV!H1930</f>
        <v>BULLISH DIVERGENCE</v>
      </c>
      <c r="M1930" s="8">
        <f t="shared" si="300"/>
        <v>50</v>
      </c>
      <c r="N1930" s="8">
        <f t="shared" si="301"/>
        <v>0</v>
      </c>
      <c r="O1930" s="8">
        <f t="shared" si="302"/>
        <v>0</v>
      </c>
      <c r="P1930" s="8">
        <f t="shared" si="303"/>
        <v>66.5</v>
      </c>
      <c r="Q1930" s="9">
        <f t="shared" si="304"/>
        <v>27.475000000000001</v>
      </c>
      <c r="R1930" s="9">
        <f t="shared" si="305"/>
        <v>26.625</v>
      </c>
      <c r="S1930" s="9">
        <f t="shared" si="306"/>
        <v>37.424999999999997</v>
      </c>
      <c r="T1930" s="9">
        <f t="shared" si="307"/>
        <v>29.125</v>
      </c>
      <c r="U1930" s="8">
        <f t="shared" si="308"/>
        <v>30.508333333333336</v>
      </c>
      <c r="V1930" s="8">
        <f t="shared" si="309"/>
        <v>30.162500000000001</v>
      </c>
    </row>
    <row r="1931" spans="1:22" ht="13.5" x14ac:dyDescent="0.25">
      <c r="A1931" s="3">
        <f>RSI!A1931</f>
        <v>44820</v>
      </c>
      <c r="B1931" s="2">
        <f>RSI!B1931</f>
        <v>6.8315999999999999</v>
      </c>
      <c r="C1931" s="2">
        <f>RSI!I1931</f>
        <v>26.517668681519211</v>
      </c>
      <c r="D1931" s="2">
        <f>MACD!E1931</f>
        <v>0.29088767416902961</v>
      </c>
      <c r="E1931" s="2">
        <f>MACD!F1931</f>
        <v>0.26132866258036275</v>
      </c>
      <c r="F1931" s="2">
        <f>'Moving Avg'!D1931</f>
        <v>6.8643400000000003</v>
      </c>
      <c r="G1931" s="2">
        <f>'Moving Avg'!F1931</f>
        <v>7.3531400000000016</v>
      </c>
      <c r="H1931" s="2">
        <f>'Moving Avg'!G1931</f>
        <v>7.4985279999999985</v>
      </c>
      <c r="I1931" s="2">
        <f>'Moving Avg'!H1931</f>
        <v>7.9725990000000033</v>
      </c>
      <c r="J1931" s="6" t="str">
        <f>OBV!F1931</f>
        <v>BULLISH</v>
      </c>
      <c r="K1931" s="6" t="str">
        <f>OBV!G1931</f>
        <v>NEUTRAL</v>
      </c>
      <c r="L1931" s="6" t="str">
        <f>OBV!H1931</f>
        <v>BULLISH DIVERGENCE</v>
      </c>
      <c r="M1931" s="8">
        <f t="shared" si="300"/>
        <v>50</v>
      </c>
      <c r="N1931" s="8">
        <f t="shared" si="301"/>
        <v>0</v>
      </c>
      <c r="O1931" s="8">
        <f t="shared" si="302"/>
        <v>0</v>
      </c>
      <c r="P1931" s="8">
        <f t="shared" si="303"/>
        <v>66.5</v>
      </c>
      <c r="Q1931" s="9">
        <f t="shared" si="304"/>
        <v>27.475000000000001</v>
      </c>
      <c r="R1931" s="9">
        <f t="shared" si="305"/>
        <v>26.625</v>
      </c>
      <c r="S1931" s="9">
        <f t="shared" si="306"/>
        <v>37.424999999999997</v>
      </c>
      <c r="T1931" s="9">
        <f t="shared" si="307"/>
        <v>29.125</v>
      </c>
      <c r="U1931" s="8">
        <f t="shared" si="308"/>
        <v>30.508333333333336</v>
      </c>
      <c r="V1931" s="8">
        <f t="shared" si="309"/>
        <v>30.162500000000001</v>
      </c>
    </row>
    <row r="1932" spans="1:22" ht="13.5" x14ac:dyDescent="0.25">
      <c r="A1932" s="3">
        <f>RSI!A1932</f>
        <v>44823</v>
      </c>
      <c r="B1932" s="2">
        <f>RSI!B1932</f>
        <v>6.6776999999999997</v>
      </c>
      <c r="C1932" s="2">
        <f>RSI!I1932</f>
        <v>23.176046467497173</v>
      </c>
      <c r="D1932" s="2">
        <f>MACD!E1932</f>
        <v>0.29972053438929702</v>
      </c>
      <c r="E1932" s="2">
        <f>MACD!F1932</f>
        <v>0.26900703694214961</v>
      </c>
      <c r="F1932" s="2">
        <f>'Moving Avg'!D1932</f>
        <v>6.7950600000000012</v>
      </c>
      <c r="G1932" s="2">
        <f>'Moving Avg'!F1932</f>
        <v>7.2925250000000004</v>
      </c>
      <c r="H1932" s="2">
        <f>'Moving Avg'!G1932</f>
        <v>7.4863019999999993</v>
      </c>
      <c r="I1932" s="2">
        <f>'Moving Avg'!H1932</f>
        <v>7.9647945000000027</v>
      </c>
      <c r="J1932" s="6" t="str">
        <f>OBV!F1932</f>
        <v>BULLISH</v>
      </c>
      <c r="K1932" s="6" t="str">
        <f>OBV!G1932</f>
        <v>NEUTRAL</v>
      </c>
      <c r="L1932" s="6" t="str">
        <f>OBV!H1932</f>
        <v>BULLISH DIVERGENCE</v>
      </c>
      <c r="M1932" s="8">
        <f t="shared" si="300"/>
        <v>50</v>
      </c>
      <c r="N1932" s="8">
        <f t="shared" si="301"/>
        <v>0</v>
      </c>
      <c r="O1932" s="8">
        <f t="shared" si="302"/>
        <v>0</v>
      </c>
      <c r="P1932" s="8">
        <f t="shared" si="303"/>
        <v>66.5</v>
      </c>
      <c r="Q1932" s="9">
        <f t="shared" si="304"/>
        <v>27.475000000000001</v>
      </c>
      <c r="R1932" s="9">
        <f t="shared" si="305"/>
        <v>26.625</v>
      </c>
      <c r="S1932" s="9">
        <f t="shared" si="306"/>
        <v>37.424999999999997</v>
      </c>
      <c r="T1932" s="9">
        <f t="shared" si="307"/>
        <v>29.125</v>
      </c>
      <c r="U1932" s="8">
        <f t="shared" si="308"/>
        <v>30.508333333333336</v>
      </c>
      <c r="V1932" s="8">
        <f t="shared" si="309"/>
        <v>30.162500000000001</v>
      </c>
    </row>
    <row r="1933" spans="1:22" ht="13.5" x14ac:dyDescent="0.25">
      <c r="A1933" s="3">
        <f>RSI!A1933</f>
        <v>44824</v>
      </c>
      <c r="B1933" s="2">
        <f>RSI!B1933</f>
        <v>6.7065000000000001</v>
      </c>
      <c r="C1933" s="2">
        <f>RSI!I1933</f>
        <v>25.078726289733225</v>
      </c>
      <c r="D1933" s="2">
        <f>MACD!E1933</f>
        <v>0.30592268374261877</v>
      </c>
      <c r="E1933" s="2">
        <f>MACD!F1933</f>
        <v>0.27639016630224345</v>
      </c>
      <c r="F1933" s="2">
        <f>'Moving Avg'!D1933</f>
        <v>6.7411599999999989</v>
      </c>
      <c r="G1933" s="2">
        <f>'Moving Avg'!F1933</f>
        <v>7.2338300000000002</v>
      </c>
      <c r="H1933" s="2">
        <f>'Moving Avg'!G1933</f>
        <v>7.4764980000000003</v>
      </c>
      <c r="I1933" s="2">
        <f>'Moving Avg'!H1933</f>
        <v>7.9571800000000028</v>
      </c>
      <c r="J1933" s="6" t="str">
        <f>OBV!F1933</f>
        <v>BULLISH</v>
      </c>
      <c r="K1933" s="6" t="str">
        <f>OBV!G1933</f>
        <v>NEUTRAL</v>
      </c>
      <c r="L1933" s="6" t="str">
        <f>OBV!H1933</f>
        <v>BULLISH DIVERGENCE</v>
      </c>
      <c r="M1933" s="8">
        <f t="shared" si="300"/>
        <v>50</v>
      </c>
      <c r="N1933" s="8">
        <f t="shared" si="301"/>
        <v>0</v>
      </c>
      <c r="O1933" s="8">
        <f t="shared" si="302"/>
        <v>0</v>
      </c>
      <c r="P1933" s="8">
        <f t="shared" si="303"/>
        <v>66.5</v>
      </c>
      <c r="Q1933" s="9">
        <f t="shared" si="304"/>
        <v>27.475000000000001</v>
      </c>
      <c r="R1933" s="9">
        <f t="shared" si="305"/>
        <v>26.625</v>
      </c>
      <c r="S1933" s="9">
        <f t="shared" si="306"/>
        <v>37.424999999999997</v>
      </c>
      <c r="T1933" s="9">
        <f t="shared" si="307"/>
        <v>29.125</v>
      </c>
      <c r="U1933" s="8">
        <f t="shared" si="308"/>
        <v>30.508333333333336</v>
      </c>
      <c r="V1933" s="8">
        <f t="shared" si="309"/>
        <v>30.162500000000001</v>
      </c>
    </row>
    <row r="1934" spans="1:22" ht="13.5" x14ac:dyDescent="0.25">
      <c r="A1934" s="3">
        <f>RSI!A1934</f>
        <v>44825</v>
      </c>
      <c r="B1934" s="2">
        <f>RSI!B1934</f>
        <v>6.6680000000000001</v>
      </c>
      <c r="C1934" s="2">
        <f>RSI!I1934</f>
        <v>24.215325780066806</v>
      </c>
      <c r="D1934" s="2">
        <f>MACD!E1934</f>
        <v>0.3247850778656769</v>
      </c>
      <c r="E1934" s="2">
        <f>MACD!F1934</f>
        <v>0.28606914861493016</v>
      </c>
      <c r="F1934" s="2">
        <f>'Moving Avg'!D1934</f>
        <v>6.7276799999999994</v>
      </c>
      <c r="G1934" s="2">
        <f>'Moving Avg'!F1934</f>
        <v>7.1732100000000001</v>
      </c>
      <c r="H1934" s="2">
        <f>'Moving Avg'!G1934</f>
        <v>7.4659239999999985</v>
      </c>
      <c r="I1934" s="2">
        <f>'Moving Avg'!H1934</f>
        <v>7.9493730000000014</v>
      </c>
      <c r="J1934" s="6" t="str">
        <f>OBV!F1934</f>
        <v>BULLISH</v>
      </c>
      <c r="K1934" s="6" t="str">
        <f>OBV!G1934</f>
        <v>NEUTRAL</v>
      </c>
      <c r="L1934" s="6" t="str">
        <f>OBV!H1934</f>
        <v>BULLISH DIVERGENCE</v>
      </c>
      <c r="M1934" s="8">
        <f t="shared" si="300"/>
        <v>50</v>
      </c>
      <c r="N1934" s="8">
        <f t="shared" si="301"/>
        <v>0</v>
      </c>
      <c r="O1934" s="8">
        <f t="shared" si="302"/>
        <v>0</v>
      </c>
      <c r="P1934" s="8">
        <f t="shared" si="303"/>
        <v>66.5</v>
      </c>
      <c r="Q1934" s="9">
        <f t="shared" si="304"/>
        <v>27.475000000000001</v>
      </c>
      <c r="R1934" s="9">
        <f t="shared" si="305"/>
        <v>26.625</v>
      </c>
      <c r="S1934" s="9">
        <f t="shared" si="306"/>
        <v>37.424999999999997</v>
      </c>
      <c r="T1934" s="9">
        <f t="shared" si="307"/>
        <v>29.125</v>
      </c>
      <c r="U1934" s="8">
        <f t="shared" si="308"/>
        <v>30.508333333333336</v>
      </c>
      <c r="V1934" s="8">
        <f t="shared" si="309"/>
        <v>30.162500000000001</v>
      </c>
    </row>
    <row r="1935" spans="1:22" ht="13.5" x14ac:dyDescent="0.25">
      <c r="A1935" s="3">
        <f>RSI!A1935</f>
        <v>44826</v>
      </c>
      <c r="B1935" s="2">
        <f>RSI!B1935</f>
        <v>6.6199000000000003</v>
      </c>
      <c r="C1935" s="2">
        <f>RSI!I1935</f>
        <v>23.143309646560283</v>
      </c>
      <c r="D1935" s="2">
        <f>MACD!E1935</f>
        <v>0.34617259374139753</v>
      </c>
      <c r="E1935" s="2">
        <f>MACD!F1935</f>
        <v>0.29808983764022362</v>
      </c>
      <c r="F1935" s="2">
        <f>'Moving Avg'!D1935</f>
        <v>6.7007400000000006</v>
      </c>
      <c r="G1935" s="2">
        <f>'Moving Avg'!F1935</f>
        <v>7.1193250000000008</v>
      </c>
      <c r="H1935" s="2">
        <f>'Moving Avg'!G1935</f>
        <v>7.4543879999999989</v>
      </c>
      <c r="I1935" s="2">
        <f>'Moving Avg'!H1935</f>
        <v>7.9413715000000016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  <c r="M1935" s="8">
        <f t="shared" si="300"/>
        <v>50</v>
      </c>
      <c r="N1935" s="8">
        <f t="shared" si="301"/>
        <v>0</v>
      </c>
      <c r="O1935" s="8">
        <f t="shared" si="302"/>
        <v>0</v>
      </c>
      <c r="P1935" s="8">
        <f t="shared" si="303"/>
        <v>16.5</v>
      </c>
      <c r="Q1935" s="9">
        <f t="shared" si="304"/>
        <v>19.975000000000001</v>
      </c>
      <c r="R1935" s="9">
        <f t="shared" si="305"/>
        <v>14.125</v>
      </c>
      <c r="S1935" s="9">
        <f t="shared" si="306"/>
        <v>14.925000000000001</v>
      </c>
      <c r="T1935" s="9">
        <f t="shared" si="307"/>
        <v>16.625</v>
      </c>
      <c r="U1935" s="8">
        <f t="shared" si="308"/>
        <v>16.341666666666669</v>
      </c>
      <c r="V1935" s="8">
        <f t="shared" si="309"/>
        <v>16.412500000000001</v>
      </c>
    </row>
    <row r="1936" spans="1:22" ht="13.5" x14ac:dyDescent="0.25">
      <c r="A1936" s="3">
        <f>RSI!A1936</f>
        <v>44827</v>
      </c>
      <c r="B1936" s="2">
        <f>RSI!B1936</f>
        <v>6.6584000000000003</v>
      </c>
      <c r="C1936" s="2">
        <f>RSI!I1936</f>
        <v>25.968375783317512</v>
      </c>
      <c r="D1936" s="2">
        <f>MACD!E1936</f>
        <v>0.30410329599455288</v>
      </c>
      <c r="E1936" s="2">
        <f>MACD!F1936</f>
        <v>0.29929252931108952</v>
      </c>
      <c r="F1936" s="2">
        <f>'Moving Avg'!D1936</f>
        <v>6.6661000000000001</v>
      </c>
      <c r="G1936" s="2">
        <f>'Moving Avg'!F1936</f>
        <v>7.0678450000000002</v>
      </c>
      <c r="H1936" s="2">
        <f>'Moving Avg'!G1936</f>
        <v>7.4445439999999987</v>
      </c>
      <c r="I1936" s="2">
        <f>'Moving Avg'!H1936</f>
        <v>7.9335165000000014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  <c r="M1936" s="8">
        <f t="shared" si="300"/>
        <v>50</v>
      </c>
      <c r="N1936" s="8">
        <f t="shared" si="301"/>
        <v>0</v>
      </c>
      <c r="O1936" s="8">
        <f t="shared" si="302"/>
        <v>0</v>
      </c>
      <c r="P1936" s="8">
        <f t="shared" si="303"/>
        <v>16.5</v>
      </c>
      <c r="Q1936" s="9">
        <f t="shared" si="304"/>
        <v>19.975000000000001</v>
      </c>
      <c r="R1936" s="9">
        <f t="shared" si="305"/>
        <v>14.125</v>
      </c>
      <c r="S1936" s="9">
        <f t="shared" si="306"/>
        <v>14.925000000000001</v>
      </c>
      <c r="T1936" s="9">
        <f t="shared" si="307"/>
        <v>16.625</v>
      </c>
      <c r="U1936" s="8">
        <f t="shared" si="308"/>
        <v>16.341666666666669</v>
      </c>
      <c r="V1936" s="8">
        <f t="shared" si="309"/>
        <v>16.412500000000001</v>
      </c>
    </row>
    <row r="1937" spans="1:22" ht="13.5" x14ac:dyDescent="0.25">
      <c r="A1937" s="3">
        <f>RSI!A1937</f>
        <v>44830</v>
      </c>
      <c r="B1937" s="2">
        <f>RSI!B1937</f>
        <v>6.5911</v>
      </c>
      <c r="C1937" s="2">
        <f>RSI!I1937</f>
        <v>24.287741962336582</v>
      </c>
      <c r="D1937" s="2">
        <f>MACD!E1937</f>
        <v>0.28231449239238682</v>
      </c>
      <c r="E1937" s="2">
        <f>MACD!F1937</f>
        <v>0.29589692192734901</v>
      </c>
      <c r="F1937" s="2">
        <f>'Moving Avg'!D1937</f>
        <v>6.6487800000000004</v>
      </c>
      <c r="G1937" s="2">
        <f>'Moving Avg'!F1937</f>
        <v>7.0264700000000015</v>
      </c>
      <c r="H1937" s="2">
        <f>'Moving Avg'!G1937</f>
        <v>7.4303039999999987</v>
      </c>
      <c r="I1937" s="2">
        <f>'Moving Avg'!H1937</f>
        <v>7.9254630000000024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  <c r="M1937" s="8">
        <f t="shared" si="300"/>
        <v>50</v>
      </c>
      <c r="N1937" s="8">
        <f t="shared" si="301"/>
        <v>45</v>
      </c>
      <c r="O1937" s="8">
        <f t="shared" si="302"/>
        <v>0</v>
      </c>
      <c r="P1937" s="8">
        <f t="shared" si="303"/>
        <v>16.5</v>
      </c>
      <c r="Q1937" s="9">
        <f t="shared" si="304"/>
        <v>35.725000000000001</v>
      </c>
      <c r="R1937" s="9">
        <f t="shared" si="305"/>
        <v>23.125</v>
      </c>
      <c r="S1937" s="9">
        <f t="shared" si="306"/>
        <v>21.675000000000001</v>
      </c>
      <c r="T1937" s="9">
        <f t="shared" si="307"/>
        <v>27.875</v>
      </c>
      <c r="U1937" s="8">
        <f t="shared" si="308"/>
        <v>26.841666666666669</v>
      </c>
      <c r="V1937" s="8">
        <f t="shared" si="309"/>
        <v>27.1</v>
      </c>
    </row>
    <row r="1938" spans="1:22" ht="13.5" x14ac:dyDescent="0.25">
      <c r="A1938" s="3">
        <f>RSI!A1938</f>
        <v>44831</v>
      </c>
      <c r="B1938" s="2">
        <f>RSI!B1938</f>
        <v>6.4949000000000003</v>
      </c>
      <c r="C1938" s="2">
        <f>RSI!I1938</f>
        <v>22.087273668187123</v>
      </c>
      <c r="D1938" s="2">
        <f>MACD!E1938</f>
        <v>0.26668663210701649</v>
      </c>
      <c r="E1938" s="2">
        <f>MACD!F1938</f>
        <v>0.29005486396328251</v>
      </c>
      <c r="F1938" s="2">
        <f>'Moving Avg'!D1938</f>
        <v>6.6064600000000002</v>
      </c>
      <c r="G1938" s="2">
        <f>'Moving Avg'!F1938</f>
        <v>6.9759550000000008</v>
      </c>
      <c r="H1938" s="2">
        <f>'Moving Avg'!G1938</f>
        <v>7.4120239999999979</v>
      </c>
      <c r="I1938" s="2">
        <f>'Moving Avg'!H1938</f>
        <v>7.9169285000000027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  <c r="M1938" s="8">
        <f t="shared" si="300"/>
        <v>50</v>
      </c>
      <c r="N1938" s="8">
        <f t="shared" si="301"/>
        <v>100</v>
      </c>
      <c r="O1938" s="8">
        <f t="shared" si="302"/>
        <v>0</v>
      </c>
      <c r="P1938" s="8">
        <f t="shared" si="303"/>
        <v>16.5</v>
      </c>
      <c r="Q1938" s="9">
        <f t="shared" si="304"/>
        <v>54.975000000000001</v>
      </c>
      <c r="R1938" s="9">
        <f t="shared" si="305"/>
        <v>34.125</v>
      </c>
      <c r="S1938" s="9">
        <f t="shared" si="306"/>
        <v>29.925000000000001</v>
      </c>
      <c r="T1938" s="9">
        <f t="shared" si="307"/>
        <v>41.625</v>
      </c>
      <c r="U1938" s="8">
        <f t="shared" si="308"/>
        <v>39.674999999999997</v>
      </c>
      <c r="V1938" s="8">
        <f t="shared" si="309"/>
        <v>40.162499999999994</v>
      </c>
    </row>
    <row r="1939" spans="1:22" ht="13.5" x14ac:dyDescent="0.25">
      <c r="A1939" s="3">
        <f>RSI!A1939</f>
        <v>44832</v>
      </c>
      <c r="B1939" s="2">
        <f>RSI!B1939</f>
        <v>6.4756</v>
      </c>
      <c r="C1939" s="2">
        <f>RSI!I1939</f>
        <v>21.663222795127794</v>
      </c>
      <c r="D1939" s="2">
        <f>MACD!E1939</f>
        <v>0.22130028422409609</v>
      </c>
      <c r="E1939" s="2">
        <f>MACD!F1939</f>
        <v>0.27630394801544522</v>
      </c>
      <c r="F1939" s="2">
        <f>'Moving Avg'!D1939</f>
        <v>6.5679800000000004</v>
      </c>
      <c r="G1939" s="2">
        <f>'Moving Avg'!F1939</f>
        <v>6.926400000000001</v>
      </c>
      <c r="H1939" s="2">
        <f>'Moving Avg'!G1939</f>
        <v>7.3933579999999992</v>
      </c>
      <c r="I1939" s="2">
        <f>'Moving Avg'!H1939</f>
        <v>7.9085280000000013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  <c r="M1939" s="8">
        <f t="shared" si="300"/>
        <v>50</v>
      </c>
      <c r="N1939" s="8">
        <f t="shared" si="301"/>
        <v>100</v>
      </c>
      <c r="O1939" s="8">
        <f t="shared" si="302"/>
        <v>0</v>
      </c>
      <c r="P1939" s="8">
        <f t="shared" si="303"/>
        <v>16.5</v>
      </c>
      <c r="Q1939" s="9">
        <f t="shared" si="304"/>
        <v>54.975000000000001</v>
      </c>
      <c r="R1939" s="9">
        <f t="shared" si="305"/>
        <v>34.125</v>
      </c>
      <c r="S1939" s="9">
        <f t="shared" si="306"/>
        <v>29.925000000000001</v>
      </c>
      <c r="T1939" s="9">
        <f t="shared" si="307"/>
        <v>41.625</v>
      </c>
      <c r="U1939" s="8">
        <f t="shared" si="308"/>
        <v>39.674999999999997</v>
      </c>
      <c r="V1939" s="8">
        <f t="shared" si="309"/>
        <v>40.162499999999994</v>
      </c>
    </row>
    <row r="1940" spans="1:22" ht="13.5" x14ac:dyDescent="0.25">
      <c r="A1940" s="3">
        <f>RSI!A1940</f>
        <v>44833</v>
      </c>
      <c r="B1940" s="2">
        <f>RSI!B1940</f>
        <v>6.3505000000000003</v>
      </c>
      <c r="C1940" s="2">
        <f>RSI!I1940</f>
        <v>19.103081358675126</v>
      </c>
      <c r="D1940" s="2">
        <f>MACD!E1940</f>
        <v>0.19840043577765876</v>
      </c>
      <c r="E1940" s="2">
        <f>MACD!F1940</f>
        <v>0.26072324556788795</v>
      </c>
      <c r="F1940" s="2">
        <f>'Moving Avg'!D1940</f>
        <v>6.5141000000000009</v>
      </c>
      <c r="G1940" s="2">
        <f>'Moving Avg'!F1940</f>
        <v>6.8705900000000018</v>
      </c>
      <c r="H1940" s="2">
        <f>'Moving Avg'!G1940</f>
        <v>7.3760379999999977</v>
      </c>
      <c r="I1940" s="2">
        <f>'Moving Avg'!H1940</f>
        <v>7.899548000000002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  <c r="M1940" s="8">
        <f t="shared" si="300"/>
        <v>50</v>
      </c>
      <c r="N1940" s="8">
        <f t="shared" si="301"/>
        <v>100</v>
      </c>
      <c r="O1940" s="8">
        <f t="shared" si="302"/>
        <v>0</v>
      </c>
      <c r="P1940" s="8">
        <f t="shared" si="303"/>
        <v>16.5</v>
      </c>
      <c r="Q1940" s="9">
        <f t="shared" si="304"/>
        <v>54.975000000000001</v>
      </c>
      <c r="R1940" s="9">
        <f t="shared" si="305"/>
        <v>34.125</v>
      </c>
      <c r="S1940" s="9">
        <f t="shared" si="306"/>
        <v>29.925000000000001</v>
      </c>
      <c r="T1940" s="9">
        <f t="shared" si="307"/>
        <v>41.625</v>
      </c>
      <c r="U1940" s="8">
        <f t="shared" si="308"/>
        <v>39.674999999999997</v>
      </c>
      <c r="V1940" s="8">
        <f t="shared" si="309"/>
        <v>40.162499999999994</v>
      </c>
    </row>
    <row r="1941" spans="1:22" ht="13.5" x14ac:dyDescent="0.25">
      <c r="A1941" s="3">
        <f>RSI!A1941</f>
        <v>44834</v>
      </c>
      <c r="B1941" s="2">
        <f>RSI!B1941</f>
        <v>6.2542999999999997</v>
      </c>
      <c r="C1941" s="2">
        <f>RSI!I1941</f>
        <v>17.400152901560148</v>
      </c>
      <c r="D1941" s="2">
        <f>MACD!E1941</f>
        <v>0.20177519342472117</v>
      </c>
      <c r="E1941" s="2">
        <f>MACD!F1941</f>
        <v>0.24893363513925459</v>
      </c>
      <c r="F1941" s="2">
        <f>'Moving Avg'!D1941</f>
        <v>6.433279999999999</v>
      </c>
      <c r="G1941" s="2">
        <f>'Moving Avg'!F1941</f>
        <v>6.8138199999999998</v>
      </c>
      <c r="H1941" s="2">
        <f>'Moving Avg'!G1941</f>
        <v>7.3567939999999972</v>
      </c>
      <c r="I1941" s="2">
        <f>'Moving Avg'!H1941</f>
        <v>7.8900870000000021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  <c r="M1941" s="8">
        <f t="shared" si="300"/>
        <v>50</v>
      </c>
      <c r="N1941" s="8">
        <f t="shared" si="301"/>
        <v>100</v>
      </c>
      <c r="O1941" s="8">
        <f t="shared" si="302"/>
        <v>0</v>
      </c>
      <c r="P1941" s="8">
        <f t="shared" si="303"/>
        <v>16.5</v>
      </c>
      <c r="Q1941" s="9">
        <f t="shared" si="304"/>
        <v>54.975000000000001</v>
      </c>
      <c r="R1941" s="9">
        <f t="shared" si="305"/>
        <v>34.125</v>
      </c>
      <c r="S1941" s="9">
        <f t="shared" si="306"/>
        <v>29.925000000000001</v>
      </c>
      <c r="T1941" s="9">
        <f t="shared" si="307"/>
        <v>41.625</v>
      </c>
      <c r="U1941" s="8">
        <f t="shared" si="308"/>
        <v>39.674999999999997</v>
      </c>
      <c r="V1941" s="8">
        <f t="shared" si="309"/>
        <v>40.162499999999994</v>
      </c>
    </row>
    <row r="1942" spans="1:22" ht="13.5" x14ac:dyDescent="0.25">
      <c r="A1942" s="3">
        <f>RSI!A1942</f>
        <v>44837</v>
      </c>
      <c r="B1942" s="2">
        <f>RSI!B1942</f>
        <v>6.2542999999999997</v>
      </c>
      <c r="C1942" s="2">
        <f>RSI!I1942</f>
        <v>17.400152901560148</v>
      </c>
      <c r="D1942" s="2">
        <f>MACD!E1942</f>
        <v>0.18502179621458748</v>
      </c>
      <c r="E1942" s="2">
        <f>MACD!F1942</f>
        <v>0.23615126735432118</v>
      </c>
      <c r="F1942" s="2">
        <f>'Moving Avg'!D1942</f>
        <v>6.3659200000000009</v>
      </c>
      <c r="G1942" s="2">
        <f>'Moving Avg'!F1942</f>
        <v>6.758494999999999</v>
      </c>
      <c r="H1942" s="2">
        <f>'Moving Avg'!G1942</f>
        <v>7.3317759999999987</v>
      </c>
      <c r="I1942" s="2">
        <f>'Moving Avg'!H1942</f>
        <v>7.880626000000003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  <c r="M1942" s="8">
        <f t="shared" si="300"/>
        <v>50</v>
      </c>
      <c r="N1942" s="8">
        <f t="shared" si="301"/>
        <v>100</v>
      </c>
      <c r="O1942" s="8">
        <f t="shared" si="302"/>
        <v>0</v>
      </c>
      <c r="P1942" s="8">
        <f t="shared" si="303"/>
        <v>16.5</v>
      </c>
      <c r="Q1942" s="9">
        <f t="shared" si="304"/>
        <v>54.975000000000001</v>
      </c>
      <c r="R1942" s="9">
        <f t="shared" si="305"/>
        <v>34.125</v>
      </c>
      <c r="S1942" s="9">
        <f t="shared" si="306"/>
        <v>29.925000000000001</v>
      </c>
      <c r="T1942" s="9">
        <f t="shared" si="307"/>
        <v>41.625</v>
      </c>
      <c r="U1942" s="8">
        <f t="shared" si="308"/>
        <v>39.674999999999997</v>
      </c>
      <c r="V1942" s="8">
        <f t="shared" si="309"/>
        <v>40.162499999999994</v>
      </c>
    </row>
    <row r="1943" spans="1:22" ht="13.5" x14ac:dyDescent="0.25">
      <c r="A1943" s="3">
        <f>RSI!A1943</f>
        <v>44838</v>
      </c>
      <c r="B1943" s="2">
        <f>RSI!B1943</f>
        <v>6.3023999999999996</v>
      </c>
      <c r="C1943" s="2">
        <f>RSI!I1943</f>
        <v>21.460120603873619</v>
      </c>
      <c r="D1943" s="2">
        <f>MACD!E1943</f>
        <v>0.17548028220420342</v>
      </c>
      <c r="E1943" s="2">
        <f>MACD!F1943</f>
        <v>0.22401707032429763</v>
      </c>
      <c r="F1943" s="2">
        <f>'Moving Avg'!D1943</f>
        <v>6.32742</v>
      </c>
      <c r="G1943" s="2">
        <f>'Moving Avg'!F1943</f>
        <v>6.7065350000000006</v>
      </c>
      <c r="H1943" s="2">
        <f>'Moving Avg'!G1943</f>
        <v>7.3106079999999976</v>
      </c>
      <c r="I1943" s="2">
        <f>'Moving Avg'!H1943</f>
        <v>7.8720505000000038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  <c r="M1943" s="8">
        <f t="shared" si="300"/>
        <v>50</v>
      </c>
      <c r="N1943" s="8">
        <f t="shared" si="301"/>
        <v>100</v>
      </c>
      <c r="O1943" s="8">
        <f t="shared" si="302"/>
        <v>0</v>
      </c>
      <c r="P1943" s="8">
        <f t="shared" si="303"/>
        <v>16.5</v>
      </c>
      <c r="Q1943" s="9">
        <f t="shared" si="304"/>
        <v>54.975000000000001</v>
      </c>
      <c r="R1943" s="9">
        <f t="shared" si="305"/>
        <v>34.125</v>
      </c>
      <c r="S1943" s="9">
        <f t="shared" si="306"/>
        <v>29.925000000000001</v>
      </c>
      <c r="T1943" s="9">
        <f t="shared" si="307"/>
        <v>41.625</v>
      </c>
      <c r="U1943" s="8">
        <f t="shared" si="308"/>
        <v>39.674999999999997</v>
      </c>
      <c r="V1943" s="8">
        <f t="shared" si="309"/>
        <v>40.162499999999994</v>
      </c>
    </row>
    <row r="1944" spans="1:22" ht="13.5" x14ac:dyDescent="0.25">
      <c r="A1944" s="3">
        <f>RSI!A1944</f>
        <v>44839</v>
      </c>
      <c r="B1944" s="2">
        <f>RSI!B1944</f>
        <v>6.3505000000000003</v>
      </c>
      <c r="C1944" s="2">
        <f>RSI!I1944</f>
        <v>25.408486896643495</v>
      </c>
      <c r="D1944" s="2">
        <f>MACD!E1944</f>
        <v>0.16112405006268649</v>
      </c>
      <c r="E1944" s="2">
        <f>MACD!F1944</f>
        <v>0.21143846627197541</v>
      </c>
      <c r="F1944" s="2">
        <f>'Moving Avg'!D1944</f>
        <v>6.3024000000000004</v>
      </c>
      <c r="G1944" s="2">
        <f>'Moving Avg'!F1944</f>
        <v>6.6545750000000012</v>
      </c>
      <c r="H1944" s="2">
        <f>'Moving Avg'!G1944</f>
        <v>7.2894399999999999</v>
      </c>
      <c r="I1944" s="2">
        <f>'Moving Avg'!H1944</f>
        <v>7.8640385000000039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  <c r="M1944" s="8">
        <f t="shared" si="300"/>
        <v>50</v>
      </c>
      <c r="N1944" s="8">
        <f t="shared" si="301"/>
        <v>100</v>
      </c>
      <c r="O1944" s="8">
        <f t="shared" si="302"/>
        <v>0</v>
      </c>
      <c r="P1944" s="8">
        <f t="shared" si="303"/>
        <v>16.5</v>
      </c>
      <c r="Q1944" s="9">
        <f t="shared" si="304"/>
        <v>54.975000000000001</v>
      </c>
      <c r="R1944" s="9">
        <f t="shared" si="305"/>
        <v>34.125</v>
      </c>
      <c r="S1944" s="9">
        <f t="shared" si="306"/>
        <v>29.925000000000001</v>
      </c>
      <c r="T1944" s="9">
        <f t="shared" si="307"/>
        <v>41.625</v>
      </c>
      <c r="U1944" s="8">
        <f t="shared" si="308"/>
        <v>39.674999999999997</v>
      </c>
      <c r="V1944" s="8">
        <f t="shared" si="309"/>
        <v>40.162499999999994</v>
      </c>
    </row>
    <row r="1945" spans="1:22" ht="13.5" x14ac:dyDescent="0.25">
      <c r="A1945" s="3">
        <f>RSI!A1945</f>
        <v>44840</v>
      </c>
      <c r="B1945" s="2">
        <f>RSI!B1945</f>
        <v>6.3409000000000004</v>
      </c>
      <c r="C1945" s="2">
        <f>RSI!I1945</f>
        <v>25.136874664046942</v>
      </c>
      <c r="D1945" s="2">
        <f>MACD!E1945</f>
        <v>0.14496946305651015</v>
      </c>
      <c r="E1945" s="2">
        <f>MACD!F1945</f>
        <v>0.19814466562888236</v>
      </c>
      <c r="F1945" s="2">
        <f>'Moving Avg'!D1945</f>
        <v>6.3004800000000003</v>
      </c>
      <c r="G1945" s="2">
        <f>'Moving Avg'!F1945</f>
        <v>6.6026150000000001</v>
      </c>
      <c r="H1945" s="2">
        <f>'Moving Avg'!G1945</f>
        <v>7.2680799999999985</v>
      </c>
      <c r="I1945" s="2">
        <f>'Moving Avg'!H1945</f>
        <v>7.8561165000000042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  <c r="M1945" s="8">
        <f t="shared" si="300"/>
        <v>50</v>
      </c>
      <c r="N1945" s="8">
        <f t="shared" si="301"/>
        <v>100</v>
      </c>
      <c r="O1945" s="8">
        <f t="shared" si="302"/>
        <v>0</v>
      </c>
      <c r="P1945" s="8">
        <f t="shared" si="303"/>
        <v>16.5</v>
      </c>
      <c r="Q1945" s="9">
        <f t="shared" si="304"/>
        <v>54.975000000000001</v>
      </c>
      <c r="R1945" s="9">
        <f t="shared" si="305"/>
        <v>34.125</v>
      </c>
      <c r="S1945" s="9">
        <f t="shared" si="306"/>
        <v>29.925000000000001</v>
      </c>
      <c r="T1945" s="9">
        <f t="shared" si="307"/>
        <v>41.625</v>
      </c>
      <c r="U1945" s="8">
        <f t="shared" si="308"/>
        <v>39.674999999999997</v>
      </c>
      <c r="V1945" s="8">
        <f t="shared" si="309"/>
        <v>40.162499999999994</v>
      </c>
    </row>
    <row r="1946" spans="1:22" ht="13.5" x14ac:dyDescent="0.25">
      <c r="A1946" s="3">
        <f>RSI!A1946</f>
        <v>44841</v>
      </c>
      <c r="B1946" s="2">
        <f>RSI!B1946</f>
        <v>6.3505000000000003</v>
      </c>
      <c r="C1946" s="2">
        <f>RSI!I1946</f>
        <v>25.988899137766765</v>
      </c>
      <c r="D1946" s="2">
        <f>MACD!E1946</f>
        <v>0.13905211468350576</v>
      </c>
      <c r="E1946" s="2">
        <f>MACD!F1946</f>
        <v>0.18632615543980707</v>
      </c>
      <c r="F1946" s="2">
        <f>'Moving Avg'!D1946</f>
        <v>6.3197200000000002</v>
      </c>
      <c r="G1946" s="2">
        <f>'Moving Avg'!F1946</f>
        <v>6.5708600000000006</v>
      </c>
      <c r="H1946" s="2">
        <f>'Moving Avg'!G1946</f>
        <v>7.2469119999999982</v>
      </c>
      <c r="I1946" s="2">
        <f>'Moving Avg'!H1946</f>
        <v>7.8477815000000035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  <c r="M1946" s="8">
        <f t="shared" si="300"/>
        <v>50</v>
      </c>
      <c r="N1946" s="8">
        <f t="shared" si="301"/>
        <v>100</v>
      </c>
      <c r="O1946" s="8">
        <f t="shared" si="302"/>
        <v>0</v>
      </c>
      <c r="P1946" s="8">
        <f t="shared" si="303"/>
        <v>83.5</v>
      </c>
      <c r="Q1946" s="9">
        <f t="shared" si="304"/>
        <v>65.025000000000006</v>
      </c>
      <c r="R1946" s="9">
        <f t="shared" si="305"/>
        <v>50.875</v>
      </c>
      <c r="S1946" s="9">
        <f t="shared" si="306"/>
        <v>60.075000000000003</v>
      </c>
      <c r="T1946" s="9">
        <f t="shared" si="307"/>
        <v>58.375</v>
      </c>
      <c r="U1946" s="8">
        <f t="shared" si="308"/>
        <v>58.658333333333339</v>
      </c>
      <c r="V1946" s="8">
        <f t="shared" si="309"/>
        <v>58.587500000000006</v>
      </c>
    </row>
    <row r="1947" spans="1:22" ht="13.5" x14ac:dyDescent="0.25">
      <c r="A1947" s="3">
        <f>RSI!A1947</f>
        <v>44844</v>
      </c>
      <c r="B1947" s="2">
        <f>RSI!B1947</f>
        <v>6.3505000000000003</v>
      </c>
      <c r="C1947" s="2">
        <f>RSI!I1947</f>
        <v>25.988899137766765</v>
      </c>
      <c r="D1947" s="2">
        <f>MACD!E1947</f>
        <v>0.12598636180227984</v>
      </c>
      <c r="E1947" s="2">
        <f>MACD!F1947</f>
        <v>0.17425819671230164</v>
      </c>
      <c r="F1947" s="2">
        <f>'Moving Avg'!D1947</f>
        <v>6.3389600000000002</v>
      </c>
      <c r="G1947" s="2">
        <f>'Moving Avg'!F1947</f>
        <v>6.5371800000000011</v>
      </c>
      <c r="H1947" s="2">
        <f>'Moving Avg'!G1947</f>
        <v>7.2238179999999996</v>
      </c>
      <c r="I1947" s="2">
        <f>'Moving Avg'!H1947</f>
        <v>7.8394465000000038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  <c r="M1947" s="8">
        <f t="shared" si="300"/>
        <v>50</v>
      </c>
      <c r="N1947" s="8">
        <f t="shared" si="301"/>
        <v>100</v>
      </c>
      <c r="O1947" s="8">
        <f t="shared" si="302"/>
        <v>0</v>
      </c>
      <c r="P1947" s="8">
        <f t="shared" si="303"/>
        <v>83.5</v>
      </c>
      <c r="Q1947" s="9">
        <f t="shared" si="304"/>
        <v>65.025000000000006</v>
      </c>
      <c r="R1947" s="9">
        <f t="shared" si="305"/>
        <v>50.875</v>
      </c>
      <c r="S1947" s="9">
        <f t="shared" si="306"/>
        <v>60.075000000000003</v>
      </c>
      <c r="T1947" s="9">
        <f t="shared" si="307"/>
        <v>58.375</v>
      </c>
      <c r="U1947" s="8">
        <f t="shared" si="308"/>
        <v>58.658333333333339</v>
      </c>
      <c r="V1947" s="8">
        <f t="shared" si="309"/>
        <v>58.587500000000006</v>
      </c>
    </row>
    <row r="1948" spans="1:22" ht="13.5" x14ac:dyDescent="0.25">
      <c r="A1948" s="3">
        <f>RSI!A1948</f>
        <v>44845</v>
      </c>
      <c r="B1948" s="2">
        <f>RSI!B1948</f>
        <v>6.5621999999999998</v>
      </c>
      <c r="C1948" s="2">
        <f>RSI!I1948</f>
        <v>42.674771053765625</v>
      </c>
      <c r="D1948" s="2">
        <f>MACD!E1948</f>
        <v>8.657431767251822E-2</v>
      </c>
      <c r="E1948" s="2">
        <f>MACD!F1948</f>
        <v>0.15672142090434496</v>
      </c>
      <c r="F1948" s="2">
        <f>'Moving Avg'!D1948</f>
        <v>6.3909200000000004</v>
      </c>
      <c r="G1948" s="2">
        <f>'Moving Avg'!F1948</f>
        <v>6.5164899999999992</v>
      </c>
      <c r="H1948" s="2">
        <f>'Moving Avg'!G1948</f>
        <v>7.2049579999999995</v>
      </c>
      <c r="I1948" s="2">
        <f>'Moving Avg'!H1948</f>
        <v>7.8317095000000041</v>
      </c>
      <c r="J1948" s="6" t="str">
        <f>OBV!F1948</f>
        <v>BULLISH</v>
      </c>
      <c r="K1948" s="6" t="str">
        <f>OBV!G1948</f>
        <v>NEUTRAL</v>
      </c>
      <c r="L1948" s="6" t="str">
        <f>OBV!H1948</f>
        <v>CONFIRMED BULLISH</v>
      </c>
      <c r="M1948" s="8">
        <f t="shared" si="300"/>
        <v>25</v>
      </c>
      <c r="N1948" s="8">
        <f t="shared" si="301"/>
        <v>100</v>
      </c>
      <c r="O1948" s="8">
        <f t="shared" si="302"/>
        <v>0</v>
      </c>
      <c r="P1948" s="8">
        <f t="shared" si="303"/>
        <v>83.5</v>
      </c>
      <c r="Q1948" s="9">
        <f t="shared" si="304"/>
        <v>56.274999999999999</v>
      </c>
      <c r="R1948" s="9">
        <f t="shared" si="305"/>
        <v>45.875</v>
      </c>
      <c r="S1948" s="9">
        <f t="shared" si="306"/>
        <v>56.325000000000003</v>
      </c>
      <c r="T1948" s="9">
        <f t="shared" si="307"/>
        <v>52.125</v>
      </c>
      <c r="U1948" s="8">
        <f t="shared" si="308"/>
        <v>52.82500000000001</v>
      </c>
      <c r="V1948" s="8">
        <f t="shared" si="309"/>
        <v>52.650000000000006</v>
      </c>
    </row>
    <row r="1949" spans="1:22" ht="13.5" x14ac:dyDescent="0.25">
      <c r="A1949" s="3">
        <f>RSI!A1949</f>
        <v>44846</v>
      </c>
      <c r="B1949" s="2">
        <f>RSI!B1949</f>
        <v>6.5526</v>
      </c>
      <c r="C1949" s="2">
        <f>RSI!I1949</f>
        <v>42.2100387614854</v>
      </c>
      <c r="D1949" s="2">
        <f>MACD!E1949</f>
        <v>5.1684262383702162E-2</v>
      </c>
      <c r="E1949" s="2">
        <f>MACD!F1949</f>
        <v>0.13571398920021641</v>
      </c>
      <c r="F1949" s="2">
        <f>'Moving Avg'!D1949</f>
        <v>6.4313400000000005</v>
      </c>
      <c r="G1949" s="2">
        <f>'Moving Avg'!F1949</f>
        <v>6.5073499999999997</v>
      </c>
      <c r="H1949" s="2">
        <f>'Moving Avg'!G1949</f>
        <v>7.184943999999998</v>
      </c>
      <c r="I1949" s="2">
        <f>'Moving Avg'!H1949</f>
        <v>7.8239245000000039</v>
      </c>
      <c r="J1949" s="6" t="str">
        <f>OBV!F1949</f>
        <v>BEARISH</v>
      </c>
      <c r="K1949" s="6" t="str">
        <f>OBV!G1949</f>
        <v>NEUTRAL</v>
      </c>
      <c r="L1949" s="6" t="str">
        <f>OBV!H1949</f>
        <v>BEARISH DIVERGENCE</v>
      </c>
      <c r="M1949" s="8">
        <f t="shared" si="300"/>
        <v>25</v>
      </c>
      <c r="N1949" s="8">
        <f t="shared" si="301"/>
        <v>100</v>
      </c>
      <c r="O1949" s="8">
        <f t="shared" si="302"/>
        <v>0</v>
      </c>
      <c r="P1949" s="8">
        <f t="shared" si="303"/>
        <v>16.5</v>
      </c>
      <c r="Q1949" s="9">
        <f t="shared" si="304"/>
        <v>46.225000000000001</v>
      </c>
      <c r="R1949" s="9">
        <f t="shared" si="305"/>
        <v>29.125</v>
      </c>
      <c r="S1949" s="9">
        <f t="shared" si="306"/>
        <v>26.175000000000001</v>
      </c>
      <c r="T1949" s="9">
        <f t="shared" si="307"/>
        <v>35.375</v>
      </c>
      <c r="U1949" s="8">
        <f t="shared" si="308"/>
        <v>33.841666666666661</v>
      </c>
      <c r="V1949" s="8">
        <f t="shared" si="309"/>
        <v>34.224999999999994</v>
      </c>
    </row>
    <row r="1950" spans="1:22" ht="13.5" x14ac:dyDescent="0.25">
      <c r="A1950" s="3">
        <f>RSI!A1950</f>
        <v>44847</v>
      </c>
      <c r="B1950" s="2">
        <f>RSI!B1950</f>
        <v>6.3986000000000001</v>
      </c>
      <c r="C1950" s="2">
        <f>RSI!I1950</f>
        <v>35.526347483622445</v>
      </c>
      <c r="D1950" s="2">
        <f>MACD!E1950</f>
        <v>1.5043515221424997E-2</v>
      </c>
      <c r="E1950" s="2">
        <f>MACD!F1950</f>
        <v>0.11157989440445812</v>
      </c>
      <c r="F1950" s="2">
        <f>'Moving Avg'!D1950</f>
        <v>6.4428800000000006</v>
      </c>
      <c r="G1950" s="2">
        <f>'Moving Avg'!F1950</f>
        <v>6.4895499999999995</v>
      </c>
      <c r="H1950" s="2">
        <f>'Moving Avg'!G1950</f>
        <v>7.1589639999999983</v>
      </c>
      <c r="I1950" s="2">
        <f>'Moving Avg'!H1950</f>
        <v>7.8153695000000036</v>
      </c>
      <c r="J1950" s="6" t="str">
        <f>OBV!F1950</f>
        <v>BEARISH</v>
      </c>
      <c r="K1950" s="6" t="str">
        <f>OBV!G1950</f>
        <v>NEUTRAL</v>
      </c>
      <c r="L1950" s="6" t="str">
        <f>OBV!H1950</f>
        <v>BEARISH DIVERGENCE</v>
      </c>
      <c r="M1950" s="8">
        <f t="shared" si="300"/>
        <v>25</v>
      </c>
      <c r="N1950" s="8">
        <f t="shared" si="301"/>
        <v>100</v>
      </c>
      <c r="O1950" s="8">
        <f t="shared" si="302"/>
        <v>0</v>
      </c>
      <c r="P1950" s="8">
        <f t="shared" si="303"/>
        <v>16.5</v>
      </c>
      <c r="Q1950" s="9">
        <f t="shared" si="304"/>
        <v>46.225000000000001</v>
      </c>
      <c r="R1950" s="9">
        <f t="shared" si="305"/>
        <v>29.125</v>
      </c>
      <c r="S1950" s="9">
        <f t="shared" si="306"/>
        <v>26.175000000000001</v>
      </c>
      <c r="T1950" s="9">
        <f t="shared" si="307"/>
        <v>35.375</v>
      </c>
      <c r="U1950" s="8">
        <f t="shared" si="308"/>
        <v>33.841666666666661</v>
      </c>
      <c r="V1950" s="8">
        <f t="shared" si="309"/>
        <v>34.224999999999994</v>
      </c>
    </row>
    <row r="1951" spans="1:22" ht="13.5" x14ac:dyDescent="0.25">
      <c r="A1951" s="3">
        <f>RSI!A1951</f>
        <v>44848</v>
      </c>
      <c r="B1951" s="2">
        <f>RSI!B1951</f>
        <v>6.5526</v>
      </c>
      <c r="C1951" s="2">
        <f>RSI!I1951</f>
        <v>44.918979202313508</v>
      </c>
      <c r="D1951" s="2">
        <f>MACD!E1951</f>
        <v>-4.0590614495132904E-2</v>
      </c>
      <c r="E1951" s="2">
        <f>MACD!F1951</f>
        <v>8.1145792624539914E-2</v>
      </c>
      <c r="F1951" s="2">
        <f>'Moving Avg'!D1951</f>
        <v>6.4832999999999998</v>
      </c>
      <c r="G1951" s="2">
        <f>'Moving Avg'!F1951</f>
        <v>6.4756</v>
      </c>
      <c r="H1951" s="2">
        <f>'Moving Avg'!G1951</f>
        <v>7.1329839999999987</v>
      </c>
      <c r="I1951" s="2">
        <f>'Moving Avg'!H1951</f>
        <v>7.8075845000000026</v>
      </c>
      <c r="J1951" s="6" t="str">
        <f>OBV!F1951</f>
        <v>BEARISH</v>
      </c>
      <c r="K1951" s="6" t="str">
        <f>OBV!G1951</f>
        <v>NEUTRAL</v>
      </c>
      <c r="L1951" s="6" t="str">
        <f>OBV!H1951</f>
        <v>BEARISH DIVERGENCE</v>
      </c>
      <c r="M1951" s="8">
        <f t="shared" si="300"/>
        <v>25</v>
      </c>
      <c r="N1951" s="8">
        <f t="shared" si="301"/>
        <v>100</v>
      </c>
      <c r="O1951" s="8">
        <f t="shared" si="302"/>
        <v>0</v>
      </c>
      <c r="P1951" s="8">
        <f t="shared" si="303"/>
        <v>16.5</v>
      </c>
      <c r="Q1951" s="9">
        <f t="shared" si="304"/>
        <v>46.225000000000001</v>
      </c>
      <c r="R1951" s="9">
        <f t="shared" si="305"/>
        <v>29.125</v>
      </c>
      <c r="S1951" s="9">
        <f t="shared" si="306"/>
        <v>26.175000000000001</v>
      </c>
      <c r="T1951" s="9">
        <f t="shared" si="307"/>
        <v>35.375</v>
      </c>
      <c r="U1951" s="8">
        <f t="shared" si="308"/>
        <v>33.841666666666661</v>
      </c>
      <c r="V1951" s="8">
        <f t="shared" si="309"/>
        <v>34.224999999999994</v>
      </c>
    </row>
    <row r="1952" spans="1:22" ht="13.5" x14ac:dyDescent="0.25">
      <c r="A1952" s="3">
        <f>RSI!A1952</f>
        <v>44851</v>
      </c>
      <c r="B1952" s="2">
        <f>RSI!B1952</f>
        <v>6.5332999999999997</v>
      </c>
      <c r="C1952" s="2">
        <f>RSI!I1952</f>
        <v>44.052815536069239</v>
      </c>
      <c r="D1952" s="2">
        <f>MACD!E1952</f>
        <v>-8.5685837327249104E-2</v>
      </c>
      <c r="E1952" s="2">
        <f>MACD!F1952</f>
        <v>4.7779466634182102E-2</v>
      </c>
      <c r="F1952" s="2">
        <f>'Moving Avg'!D1952</f>
        <v>6.5198599999999987</v>
      </c>
      <c r="G1952" s="2">
        <f>'Moving Avg'!F1952</f>
        <v>6.4683800000000007</v>
      </c>
      <c r="H1952" s="2">
        <f>'Moving Avg'!G1952</f>
        <v>7.1048859999999987</v>
      </c>
      <c r="I1952" s="2">
        <f>'Moving Avg'!H1952</f>
        <v>7.7994725000000029</v>
      </c>
      <c r="J1952" s="6" t="str">
        <f>OBV!F1952</f>
        <v>BEARISH</v>
      </c>
      <c r="K1952" s="6" t="str">
        <f>OBV!G1952</f>
        <v>NEUTRAL</v>
      </c>
      <c r="L1952" s="6" t="str">
        <f>OBV!H1952</f>
        <v>BEARISH DIVERGENCE</v>
      </c>
      <c r="M1952" s="8">
        <f t="shared" si="300"/>
        <v>25</v>
      </c>
      <c r="N1952" s="8">
        <f t="shared" si="301"/>
        <v>100</v>
      </c>
      <c r="O1952" s="8">
        <f t="shared" si="302"/>
        <v>0</v>
      </c>
      <c r="P1952" s="8">
        <f t="shared" si="303"/>
        <v>16.5</v>
      </c>
      <c r="Q1952" s="9">
        <f t="shared" si="304"/>
        <v>46.225000000000001</v>
      </c>
      <c r="R1952" s="9">
        <f t="shared" si="305"/>
        <v>29.125</v>
      </c>
      <c r="S1952" s="9">
        <f t="shared" si="306"/>
        <v>26.175000000000001</v>
      </c>
      <c r="T1952" s="9">
        <f t="shared" si="307"/>
        <v>35.375</v>
      </c>
      <c r="U1952" s="8">
        <f t="shared" si="308"/>
        <v>33.841666666666661</v>
      </c>
      <c r="V1952" s="8">
        <f t="shared" si="309"/>
        <v>34.224999999999994</v>
      </c>
    </row>
    <row r="1953" spans="1:22" ht="13.5" x14ac:dyDescent="0.25">
      <c r="A1953" s="3">
        <f>RSI!A1953</f>
        <v>44852</v>
      </c>
      <c r="B1953" s="2">
        <f>RSI!B1953</f>
        <v>6.4466999999999999</v>
      </c>
      <c r="C1953" s="2">
        <f>RSI!I1953</f>
        <v>40.297919039607436</v>
      </c>
      <c r="D1953" s="2">
        <f>MACD!E1953</f>
        <v>-0.10940504795267181</v>
      </c>
      <c r="E1953" s="2">
        <f>MACD!F1953</f>
        <v>1.6342563716811323E-2</v>
      </c>
      <c r="F1953" s="2">
        <f>'Moving Avg'!D1953</f>
        <v>6.4967600000000001</v>
      </c>
      <c r="G1953" s="2">
        <f>'Moving Avg'!F1953</f>
        <v>6.4553899999999995</v>
      </c>
      <c r="H1953" s="2">
        <f>'Moving Avg'!G1953</f>
        <v>7.0731320000000002</v>
      </c>
      <c r="I1953" s="2">
        <f>'Moving Avg'!H1953</f>
        <v>7.7909275000000022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  <c r="M1953" s="8">
        <f t="shared" si="300"/>
        <v>25</v>
      </c>
      <c r="N1953" s="8">
        <f t="shared" si="301"/>
        <v>100</v>
      </c>
      <c r="O1953" s="8">
        <f t="shared" si="302"/>
        <v>0</v>
      </c>
      <c r="P1953" s="8">
        <f t="shared" si="303"/>
        <v>16.5</v>
      </c>
      <c r="Q1953" s="9">
        <f t="shared" si="304"/>
        <v>46.225000000000001</v>
      </c>
      <c r="R1953" s="9">
        <f t="shared" si="305"/>
        <v>29.125</v>
      </c>
      <c r="S1953" s="9">
        <f t="shared" si="306"/>
        <v>26.175000000000001</v>
      </c>
      <c r="T1953" s="9">
        <f t="shared" si="307"/>
        <v>35.375</v>
      </c>
      <c r="U1953" s="8">
        <f t="shared" si="308"/>
        <v>33.841666666666661</v>
      </c>
      <c r="V1953" s="8">
        <f t="shared" si="309"/>
        <v>34.224999999999994</v>
      </c>
    </row>
    <row r="1954" spans="1:22" ht="13.5" x14ac:dyDescent="0.25">
      <c r="A1954" s="3">
        <f>RSI!A1954</f>
        <v>44853</v>
      </c>
      <c r="B1954" s="2">
        <f>RSI!B1954</f>
        <v>6.4466999999999999</v>
      </c>
      <c r="C1954" s="2">
        <f>RSI!I1954</f>
        <v>40.297919039607436</v>
      </c>
      <c r="D1954" s="2">
        <f>MACD!E1954</f>
        <v>-0.12098613835204564</v>
      </c>
      <c r="E1954" s="2">
        <f>MACD!F1954</f>
        <v>-1.112317669696007E-2</v>
      </c>
      <c r="F1954" s="2">
        <f>'Moving Avg'!D1954</f>
        <v>6.475579999999999</v>
      </c>
      <c r="G1954" s="2">
        <f>'Moving Avg'!F1954</f>
        <v>6.4443249999999992</v>
      </c>
      <c r="H1954" s="2">
        <f>'Moving Avg'!G1954</f>
        <v>7.0413780000000008</v>
      </c>
      <c r="I1954" s="2">
        <f>'Moving Avg'!H1954</f>
        <v>7.781737500000002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  <c r="M1954" s="8">
        <f t="shared" si="300"/>
        <v>25</v>
      </c>
      <c r="N1954" s="8">
        <f t="shared" si="301"/>
        <v>100</v>
      </c>
      <c r="O1954" s="8">
        <f t="shared" si="302"/>
        <v>0</v>
      </c>
      <c r="P1954" s="8">
        <f t="shared" si="303"/>
        <v>16.5</v>
      </c>
      <c r="Q1954" s="9">
        <f t="shared" si="304"/>
        <v>46.225000000000001</v>
      </c>
      <c r="R1954" s="9">
        <f t="shared" si="305"/>
        <v>29.125</v>
      </c>
      <c r="S1954" s="9">
        <f t="shared" si="306"/>
        <v>26.175000000000001</v>
      </c>
      <c r="T1954" s="9">
        <f t="shared" si="307"/>
        <v>35.375</v>
      </c>
      <c r="U1954" s="8">
        <f t="shared" si="308"/>
        <v>33.841666666666661</v>
      </c>
      <c r="V1954" s="8">
        <f t="shared" si="309"/>
        <v>34.224999999999994</v>
      </c>
    </row>
    <row r="1955" spans="1:22" ht="13.5" x14ac:dyDescent="0.25">
      <c r="A1955" s="3">
        <f>RSI!A1955</f>
        <v>44854</v>
      </c>
      <c r="B1955" s="2">
        <f>RSI!B1955</f>
        <v>6.3312999999999997</v>
      </c>
      <c r="C1955" s="2">
        <f>RSI!I1955</f>
        <v>35.607390998171951</v>
      </c>
      <c r="D1955" s="2">
        <f>MACD!E1955</f>
        <v>-0.12270595403985141</v>
      </c>
      <c r="E1955" s="2">
        <f>MACD!F1955</f>
        <v>-3.343973216553834E-2</v>
      </c>
      <c r="F1955" s="2">
        <f>'Moving Avg'!D1955</f>
        <v>6.4621200000000005</v>
      </c>
      <c r="G1955" s="2">
        <f>'Moving Avg'!F1955</f>
        <v>6.4298949999999992</v>
      </c>
      <c r="H1955" s="2">
        <f>'Moving Avg'!G1955</f>
        <v>7.0048140000000014</v>
      </c>
      <c r="I1955" s="2">
        <f>'Moving Avg'!H1955</f>
        <v>7.7719705000000019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  <c r="M1955" s="8">
        <f t="shared" si="300"/>
        <v>25</v>
      </c>
      <c r="N1955" s="8">
        <f t="shared" si="301"/>
        <v>100</v>
      </c>
      <c r="O1955" s="8">
        <f t="shared" si="302"/>
        <v>0</v>
      </c>
      <c r="P1955" s="8">
        <f t="shared" si="303"/>
        <v>16.5</v>
      </c>
      <c r="Q1955" s="9">
        <f t="shared" si="304"/>
        <v>46.225000000000001</v>
      </c>
      <c r="R1955" s="9">
        <f t="shared" si="305"/>
        <v>29.125</v>
      </c>
      <c r="S1955" s="9">
        <f t="shared" si="306"/>
        <v>26.175000000000001</v>
      </c>
      <c r="T1955" s="9">
        <f t="shared" si="307"/>
        <v>35.375</v>
      </c>
      <c r="U1955" s="8">
        <f t="shared" si="308"/>
        <v>33.841666666666661</v>
      </c>
      <c r="V1955" s="8">
        <f t="shared" si="309"/>
        <v>34.224999999999994</v>
      </c>
    </row>
    <row r="1956" spans="1:22" ht="13.5" x14ac:dyDescent="0.25">
      <c r="A1956" s="3">
        <f>RSI!A1956</f>
        <v>44855</v>
      </c>
      <c r="B1956" s="2">
        <f>RSI!B1956</f>
        <v>6.3505000000000003</v>
      </c>
      <c r="C1956" s="2">
        <f>RSI!I1956</f>
        <v>36.922891436337189</v>
      </c>
      <c r="D1956" s="2">
        <f>MACD!E1956</f>
        <v>-0.12249092696858899</v>
      </c>
      <c r="E1956" s="2">
        <f>MACD!F1956</f>
        <v>-5.1249971126148472E-2</v>
      </c>
      <c r="F1956" s="2">
        <f>'Moving Avg'!D1956</f>
        <v>6.4216999999999995</v>
      </c>
      <c r="G1956" s="2">
        <f>'Moving Avg'!F1956</f>
        <v>6.4144999999999994</v>
      </c>
      <c r="H1956" s="2">
        <f>'Moving Avg'!G1956</f>
        <v>6.9701740000000019</v>
      </c>
      <c r="I1956" s="2">
        <f>'Moving Avg'!H1956</f>
        <v>7.7622995000000028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  <c r="M1956" s="8">
        <f t="shared" si="300"/>
        <v>25</v>
      </c>
      <c r="N1956" s="8">
        <f t="shared" si="301"/>
        <v>100</v>
      </c>
      <c r="O1956" s="8">
        <f t="shared" si="302"/>
        <v>0</v>
      </c>
      <c r="P1956" s="8">
        <f t="shared" si="303"/>
        <v>16.5</v>
      </c>
      <c r="Q1956" s="9">
        <f t="shared" si="304"/>
        <v>46.225000000000001</v>
      </c>
      <c r="R1956" s="9">
        <f t="shared" si="305"/>
        <v>29.125</v>
      </c>
      <c r="S1956" s="9">
        <f t="shared" si="306"/>
        <v>26.175000000000001</v>
      </c>
      <c r="T1956" s="9">
        <f t="shared" si="307"/>
        <v>35.375</v>
      </c>
      <c r="U1956" s="8">
        <f t="shared" si="308"/>
        <v>33.841666666666661</v>
      </c>
      <c r="V1956" s="8">
        <f t="shared" si="309"/>
        <v>34.224999999999994</v>
      </c>
    </row>
    <row r="1957" spans="1:22" ht="13.5" x14ac:dyDescent="0.25">
      <c r="A1957" s="3">
        <f>RSI!A1957</f>
        <v>44858</v>
      </c>
      <c r="B1957" s="2">
        <f>RSI!B1957</f>
        <v>6.3505000000000003</v>
      </c>
      <c r="C1957" s="2">
        <f>RSI!I1957</f>
        <v>36.922891436337196</v>
      </c>
      <c r="D1957" s="2">
        <f>MACD!E1957</f>
        <v>-0.12092655046582124</v>
      </c>
      <c r="E1957" s="2">
        <f>MACD!F1957</f>
        <v>-6.5185286994083019E-2</v>
      </c>
      <c r="F1957" s="2">
        <f>'Moving Avg'!D1957</f>
        <v>6.3851399999999998</v>
      </c>
      <c r="G1957" s="2">
        <f>'Moving Avg'!F1957</f>
        <v>6.4024699999999992</v>
      </c>
      <c r="H1957" s="2">
        <f>'Moving Avg'!G1957</f>
        <v>6.9355340000000014</v>
      </c>
      <c r="I1957" s="2">
        <f>'Moving Avg'!H1957</f>
        <v>7.7525825000000017</v>
      </c>
      <c r="J1957" s="6" t="str">
        <f>OBV!F1957</f>
        <v>BULLISH</v>
      </c>
      <c r="K1957" s="6" t="str">
        <f>OBV!G1957</f>
        <v>NEUTRAL</v>
      </c>
      <c r="L1957" s="6" t="str">
        <f>OBV!H1957</f>
        <v>BULLISH DIVERGENCE</v>
      </c>
      <c r="M1957" s="8">
        <f t="shared" si="300"/>
        <v>25</v>
      </c>
      <c r="N1957" s="8">
        <f t="shared" si="301"/>
        <v>100</v>
      </c>
      <c r="O1957" s="8">
        <f t="shared" si="302"/>
        <v>0</v>
      </c>
      <c r="P1957" s="8">
        <f t="shared" si="303"/>
        <v>66.5</v>
      </c>
      <c r="Q1957" s="9">
        <f t="shared" si="304"/>
        <v>53.725000000000001</v>
      </c>
      <c r="R1957" s="9">
        <f t="shared" si="305"/>
        <v>41.625</v>
      </c>
      <c r="S1957" s="9">
        <f t="shared" si="306"/>
        <v>48.674999999999997</v>
      </c>
      <c r="T1957" s="9">
        <f t="shared" si="307"/>
        <v>47.875</v>
      </c>
      <c r="U1957" s="8">
        <f t="shared" si="308"/>
        <v>48.008333333333326</v>
      </c>
      <c r="V1957" s="8">
        <f t="shared" si="309"/>
        <v>47.974999999999994</v>
      </c>
    </row>
    <row r="1958" spans="1:22" ht="13.5" x14ac:dyDescent="0.25">
      <c r="A1958" s="3">
        <f>RSI!A1958</f>
        <v>44859</v>
      </c>
      <c r="B1958" s="2">
        <f>RSI!B1958</f>
        <v>6.3409000000000004</v>
      </c>
      <c r="C1958" s="2">
        <f>RSI!I1958</f>
        <v>36.490601260725136</v>
      </c>
      <c r="D1958" s="2">
        <f>MACD!E1958</f>
        <v>-8.5042477132134309E-2</v>
      </c>
      <c r="E1958" s="2">
        <f>MACD!F1958</f>
        <v>-6.9156725021693274E-2</v>
      </c>
      <c r="F1958" s="2">
        <f>'Moving Avg'!D1958</f>
        <v>6.3639799999999997</v>
      </c>
      <c r="G1958" s="2">
        <f>'Moving Avg'!F1958</f>
        <v>6.3947699999999994</v>
      </c>
      <c r="H1958" s="2">
        <f>'Moving Avg'!G1958</f>
        <v>6.9008940000000027</v>
      </c>
      <c r="I1958" s="2">
        <f>'Moving Avg'!H1958</f>
        <v>7.7428175000000019</v>
      </c>
      <c r="J1958" s="6" t="str">
        <f>OBV!F1958</f>
        <v>BULLISH</v>
      </c>
      <c r="K1958" s="6" t="str">
        <f>OBV!G1958</f>
        <v>NEUTRAL</v>
      </c>
      <c r="L1958" s="6" t="str">
        <f>OBV!H1958</f>
        <v>BULLISH DIVERGENCE</v>
      </c>
      <c r="M1958" s="8">
        <f t="shared" si="300"/>
        <v>25</v>
      </c>
      <c r="N1958" s="8">
        <f t="shared" si="301"/>
        <v>45</v>
      </c>
      <c r="O1958" s="8">
        <f t="shared" si="302"/>
        <v>0</v>
      </c>
      <c r="P1958" s="8">
        <f t="shared" si="303"/>
        <v>66.5</v>
      </c>
      <c r="Q1958" s="9">
        <f t="shared" si="304"/>
        <v>34.475000000000001</v>
      </c>
      <c r="R1958" s="9">
        <f t="shared" si="305"/>
        <v>30.625</v>
      </c>
      <c r="S1958" s="9">
        <f t="shared" si="306"/>
        <v>40.424999999999997</v>
      </c>
      <c r="T1958" s="9">
        <f t="shared" si="307"/>
        <v>34.125</v>
      </c>
      <c r="U1958" s="8">
        <f t="shared" si="308"/>
        <v>35.174999999999997</v>
      </c>
      <c r="V1958" s="8">
        <f t="shared" si="309"/>
        <v>34.912499999999994</v>
      </c>
    </row>
    <row r="1959" spans="1:22" ht="13.5" x14ac:dyDescent="0.25">
      <c r="A1959" s="3">
        <f>RSI!A1959</f>
        <v>44860</v>
      </c>
      <c r="B1959" s="2">
        <f>RSI!B1959</f>
        <v>6.3505000000000003</v>
      </c>
      <c r="C1959" s="2">
        <f>RSI!I1959</f>
        <v>37.281390528821305</v>
      </c>
      <c r="D1959" s="2">
        <f>MACD!E1959</f>
        <v>-5.5625126490275179E-2</v>
      </c>
      <c r="E1959" s="2">
        <f>MACD!F1959</f>
        <v>-6.6450405315409661E-2</v>
      </c>
      <c r="F1959" s="2">
        <f>'Moving Avg'!D1959</f>
        <v>6.3447399999999998</v>
      </c>
      <c r="G1959" s="2">
        <f>'Moving Avg'!F1959</f>
        <v>6.3885149999999991</v>
      </c>
      <c r="H1959" s="2">
        <f>'Moving Avg'!G1959</f>
        <v>6.8701040000000022</v>
      </c>
      <c r="I1959" s="2">
        <f>'Moving Avg'!H1959</f>
        <v>7.7331005000000017</v>
      </c>
      <c r="J1959" s="6" t="str">
        <f>OBV!F1959</f>
        <v>BULLISH</v>
      </c>
      <c r="K1959" s="6" t="str">
        <f>OBV!G1959</f>
        <v>NEUTRAL</v>
      </c>
      <c r="L1959" s="6" t="str">
        <f>OBV!H1959</f>
        <v>BULLISH DIVERGENCE</v>
      </c>
      <c r="M1959" s="8">
        <f t="shared" si="300"/>
        <v>25</v>
      </c>
      <c r="N1959" s="8">
        <f t="shared" si="301"/>
        <v>0</v>
      </c>
      <c r="O1959" s="8">
        <f t="shared" si="302"/>
        <v>0</v>
      </c>
      <c r="P1959" s="8">
        <f t="shared" si="303"/>
        <v>66.5</v>
      </c>
      <c r="Q1959" s="9">
        <f t="shared" si="304"/>
        <v>18.725000000000001</v>
      </c>
      <c r="R1959" s="9">
        <f t="shared" si="305"/>
        <v>21.625</v>
      </c>
      <c r="S1959" s="9">
        <f t="shared" si="306"/>
        <v>33.674999999999997</v>
      </c>
      <c r="T1959" s="9">
        <f t="shared" si="307"/>
        <v>22.875</v>
      </c>
      <c r="U1959" s="8">
        <f t="shared" si="308"/>
        <v>24.675000000000001</v>
      </c>
      <c r="V1959" s="8">
        <f t="shared" si="309"/>
        <v>24.225000000000001</v>
      </c>
    </row>
    <row r="1960" spans="1:22" ht="13.5" x14ac:dyDescent="0.25">
      <c r="A1960" s="3">
        <f>RSI!A1960</f>
        <v>44861</v>
      </c>
      <c r="B1960" s="2">
        <f>RSI!B1960</f>
        <v>6.3505000000000003</v>
      </c>
      <c r="C1960" s="2">
        <f>RSI!I1960</f>
        <v>37.281390528821305</v>
      </c>
      <c r="D1960" s="2">
        <f>MACD!E1960</f>
        <v>-5.3332613862148825E-2</v>
      </c>
      <c r="E1960" s="2">
        <f>MACD!F1960</f>
        <v>-6.3826847024757494E-2</v>
      </c>
      <c r="F1960" s="2">
        <f>'Moving Avg'!D1960</f>
        <v>6.3485800000000001</v>
      </c>
      <c r="G1960" s="2">
        <f>'Moving Avg'!F1960</f>
        <v>6.3885149999999999</v>
      </c>
      <c r="H1960" s="2">
        <f>'Moving Avg'!G1960</f>
        <v>6.8393140000000026</v>
      </c>
      <c r="I1960" s="2">
        <f>'Moving Avg'!H1960</f>
        <v>7.7238440000000015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  <c r="M1960" s="8">
        <f t="shared" si="300"/>
        <v>25</v>
      </c>
      <c r="N1960" s="8">
        <f t="shared" si="301"/>
        <v>0</v>
      </c>
      <c r="O1960" s="8">
        <f t="shared" si="302"/>
        <v>0</v>
      </c>
      <c r="P1960" s="8">
        <f t="shared" si="303"/>
        <v>83.5</v>
      </c>
      <c r="Q1960" s="9">
        <f t="shared" si="304"/>
        <v>21.274999999999999</v>
      </c>
      <c r="R1960" s="9">
        <f t="shared" si="305"/>
        <v>25.875</v>
      </c>
      <c r="S1960" s="9">
        <f t="shared" si="306"/>
        <v>41.325000000000003</v>
      </c>
      <c r="T1960" s="9">
        <f t="shared" si="307"/>
        <v>27.125</v>
      </c>
      <c r="U1960" s="8">
        <f t="shared" si="308"/>
        <v>29.491666666666664</v>
      </c>
      <c r="V1960" s="8">
        <f t="shared" si="309"/>
        <v>28.9</v>
      </c>
    </row>
    <row r="1961" spans="1:22" ht="13.5" x14ac:dyDescent="0.25">
      <c r="A1961" s="3">
        <f>RSI!A1961</f>
        <v>44862</v>
      </c>
      <c r="B1961" s="2">
        <f>RSI!B1961</f>
        <v>6.2542999999999997</v>
      </c>
      <c r="C1961" s="2">
        <f>RSI!I1961</f>
        <v>32.568439553864977</v>
      </c>
      <c r="D1961" s="2">
        <f>MACD!E1961</f>
        <v>-1.9562324892965499E-2</v>
      </c>
      <c r="E1961" s="2">
        <f>MACD!F1961</f>
        <v>-5.4973942598399099E-2</v>
      </c>
      <c r="F1961" s="2">
        <f>'Moving Avg'!D1961</f>
        <v>6.3293400000000002</v>
      </c>
      <c r="G1961" s="2">
        <f>'Moving Avg'!F1961</f>
        <v>6.3885149999999999</v>
      </c>
      <c r="H1961" s="2">
        <f>'Moving Avg'!G1961</f>
        <v>6.8066000000000031</v>
      </c>
      <c r="I1961" s="2">
        <f>'Moving Avg'!H1961</f>
        <v>7.7141065000000024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  <c r="M1961" s="8">
        <f t="shared" si="300"/>
        <v>25</v>
      </c>
      <c r="N1961" s="8">
        <f t="shared" si="301"/>
        <v>0</v>
      </c>
      <c r="O1961" s="8">
        <f t="shared" si="302"/>
        <v>0</v>
      </c>
      <c r="P1961" s="8">
        <f t="shared" si="303"/>
        <v>16.5</v>
      </c>
      <c r="Q1961" s="9">
        <f t="shared" si="304"/>
        <v>11.225</v>
      </c>
      <c r="R1961" s="9">
        <f t="shared" si="305"/>
        <v>9.125</v>
      </c>
      <c r="S1961" s="9">
        <f t="shared" si="306"/>
        <v>11.175000000000001</v>
      </c>
      <c r="T1961" s="9">
        <f t="shared" si="307"/>
        <v>10.375</v>
      </c>
      <c r="U1961" s="8">
        <f t="shared" si="308"/>
        <v>10.508333333333335</v>
      </c>
      <c r="V1961" s="8">
        <f t="shared" si="309"/>
        <v>10.475000000000001</v>
      </c>
    </row>
    <row r="1962" spans="1:22" ht="13.5" x14ac:dyDescent="0.25">
      <c r="A1962" s="3">
        <f>RSI!A1962</f>
        <v>44865</v>
      </c>
      <c r="B1962" s="2">
        <f>RSI!B1962</f>
        <v>6.3409000000000004</v>
      </c>
      <c r="C1962" s="2">
        <f>RSI!I1962</f>
        <v>39.930242701874988</v>
      </c>
      <c r="D1962" s="2">
        <f>MACD!E1962</f>
        <v>1.1341958081665382E-3</v>
      </c>
      <c r="E1962" s="2">
        <f>MACD!F1962</f>
        <v>-4.375231491708597E-2</v>
      </c>
      <c r="F1962" s="2">
        <f>'Moving Avg'!D1962</f>
        <v>6.3274200000000009</v>
      </c>
      <c r="G1962" s="2">
        <f>'Moving Avg'!F1962</f>
        <v>6.3928449999999994</v>
      </c>
      <c r="H1962" s="2">
        <f>'Moving Avg'!G1962</f>
        <v>6.7756180000000015</v>
      </c>
      <c r="I1962" s="2">
        <f>'Moving Avg'!H1962</f>
        <v>7.7048020000000017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  <c r="M1962" s="8">
        <f t="shared" si="300"/>
        <v>25</v>
      </c>
      <c r="N1962" s="8">
        <f t="shared" si="301"/>
        <v>0</v>
      </c>
      <c r="O1962" s="8">
        <f t="shared" si="302"/>
        <v>0</v>
      </c>
      <c r="P1962" s="8">
        <f t="shared" si="303"/>
        <v>16.5</v>
      </c>
      <c r="Q1962" s="9">
        <f t="shared" si="304"/>
        <v>11.225</v>
      </c>
      <c r="R1962" s="9">
        <f t="shared" si="305"/>
        <v>9.125</v>
      </c>
      <c r="S1962" s="9">
        <f t="shared" si="306"/>
        <v>11.175000000000001</v>
      </c>
      <c r="T1962" s="9">
        <f t="shared" si="307"/>
        <v>10.375</v>
      </c>
      <c r="U1962" s="8">
        <f t="shared" si="308"/>
        <v>10.508333333333335</v>
      </c>
      <c r="V1962" s="8">
        <f t="shared" si="309"/>
        <v>10.475000000000001</v>
      </c>
    </row>
    <row r="1963" spans="1:22" ht="13.5" x14ac:dyDescent="0.25">
      <c r="A1963" s="3">
        <f>RSI!A1963</f>
        <v>44866</v>
      </c>
      <c r="B1963" s="2">
        <f>RSI!B1963</f>
        <v>6.2542999999999997</v>
      </c>
      <c r="C1963" s="2">
        <f>RSI!I1963</f>
        <v>35.729443473515502</v>
      </c>
      <c r="D1963" s="2">
        <f>MACD!E1963</f>
        <v>1.2620823755685073E-2</v>
      </c>
      <c r="E1963" s="2">
        <f>MACD!F1963</f>
        <v>-3.2477687182531759E-2</v>
      </c>
      <c r="F1963" s="2">
        <f>'Moving Avg'!D1963</f>
        <v>6.3101000000000003</v>
      </c>
      <c r="G1963" s="2">
        <f>'Moving Avg'!F1963</f>
        <v>6.3904399999999999</v>
      </c>
      <c r="H1963" s="2">
        <f>'Moving Avg'!G1963</f>
        <v>6.7430960000000013</v>
      </c>
      <c r="I1963" s="2">
        <f>'Moving Avg'!H1963</f>
        <v>7.6946040000000027</v>
      </c>
      <c r="J1963" s="6" t="str">
        <f>OBV!F1963</f>
        <v>BEARISH</v>
      </c>
      <c r="K1963" s="6" t="str">
        <f>OBV!G1963</f>
        <v>NEUTRAL</v>
      </c>
      <c r="L1963" s="6" t="str">
        <f>OBV!H1963</f>
        <v>CONFIRMED BEARISH</v>
      </c>
      <c r="M1963" s="8">
        <f t="shared" si="300"/>
        <v>25</v>
      </c>
      <c r="N1963" s="8">
        <f t="shared" si="301"/>
        <v>0</v>
      </c>
      <c r="O1963" s="8">
        <f t="shared" si="302"/>
        <v>0</v>
      </c>
      <c r="P1963" s="8">
        <f t="shared" si="303"/>
        <v>16.5</v>
      </c>
      <c r="Q1963" s="9">
        <f t="shared" si="304"/>
        <v>11.225</v>
      </c>
      <c r="R1963" s="9">
        <f t="shared" si="305"/>
        <v>9.125</v>
      </c>
      <c r="S1963" s="9">
        <f t="shared" si="306"/>
        <v>11.175000000000001</v>
      </c>
      <c r="T1963" s="9">
        <f t="shared" si="307"/>
        <v>10.375</v>
      </c>
      <c r="U1963" s="8">
        <f t="shared" si="308"/>
        <v>10.508333333333335</v>
      </c>
      <c r="V1963" s="8">
        <f t="shared" si="309"/>
        <v>10.475000000000001</v>
      </c>
    </row>
    <row r="1964" spans="1:22" ht="13.5" x14ac:dyDescent="0.25">
      <c r="A1964" s="3">
        <f>RSI!A1964</f>
        <v>44867</v>
      </c>
      <c r="B1964" s="2">
        <f>RSI!B1964</f>
        <v>6.2542999999999997</v>
      </c>
      <c r="C1964" s="2">
        <f>RSI!I1964</f>
        <v>35.729443473515502</v>
      </c>
      <c r="D1964" s="2">
        <f>MACD!E1964</f>
        <v>2.3669084127606155E-2</v>
      </c>
      <c r="E1964" s="2">
        <f>MACD!F1964</f>
        <v>-2.1248332920504175E-2</v>
      </c>
      <c r="F1964" s="2">
        <f>'Moving Avg'!D1964</f>
        <v>6.2908600000000003</v>
      </c>
      <c r="G1964" s="2">
        <f>'Moving Avg'!F1964</f>
        <v>6.3856299999999999</v>
      </c>
      <c r="H1964" s="2">
        <f>'Moving Avg'!G1964</f>
        <v>6.7105740000000029</v>
      </c>
      <c r="I1964" s="2">
        <f>'Moving Avg'!H1964</f>
        <v>7.682609000000002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  <c r="M1964" s="8">
        <f t="shared" si="300"/>
        <v>25</v>
      </c>
      <c r="N1964" s="8">
        <f t="shared" si="301"/>
        <v>0</v>
      </c>
      <c r="O1964" s="8">
        <f t="shared" si="302"/>
        <v>0</v>
      </c>
      <c r="P1964" s="8">
        <f t="shared" si="303"/>
        <v>16.5</v>
      </c>
      <c r="Q1964" s="9">
        <f t="shared" si="304"/>
        <v>11.225</v>
      </c>
      <c r="R1964" s="9">
        <f t="shared" si="305"/>
        <v>9.125</v>
      </c>
      <c r="S1964" s="9">
        <f t="shared" si="306"/>
        <v>11.175000000000001</v>
      </c>
      <c r="T1964" s="9">
        <f t="shared" si="307"/>
        <v>10.375</v>
      </c>
      <c r="U1964" s="8">
        <f t="shared" si="308"/>
        <v>10.508333333333335</v>
      </c>
      <c r="V1964" s="8">
        <f t="shared" si="309"/>
        <v>10.475000000000001</v>
      </c>
    </row>
    <row r="1965" spans="1:22" ht="13.5" x14ac:dyDescent="0.25">
      <c r="A1965" s="3">
        <f>RSI!A1965</f>
        <v>44868</v>
      </c>
      <c r="B1965" s="2">
        <f>RSI!B1965</f>
        <v>6.0522</v>
      </c>
      <c r="C1965" s="2">
        <f>RSI!I1965</f>
        <v>27.810651606256386</v>
      </c>
      <c r="D1965" s="2">
        <f>MACD!E1965</f>
        <v>3.1464512235207742E-2</v>
      </c>
      <c r="E1965" s="2">
        <f>MACD!F1965</f>
        <v>-1.0705763889361793E-2</v>
      </c>
      <c r="F1965" s="2">
        <f>'Moving Avg'!D1965</f>
        <v>6.2311999999999994</v>
      </c>
      <c r="G1965" s="2">
        <f>'Moving Avg'!F1965</f>
        <v>6.3711950000000002</v>
      </c>
      <c r="H1965" s="2">
        <f>'Moving Avg'!G1965</f>
        <v>6.677666000000003</v>
      </c>
      <c r="I1965" s="2">
        <f>'Moving Avg'!H1965</f>
        <v>7.670939500000002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  <c r="M1965" s="8">
        <f t="shared" si="300"/>
        <v>50</v>
      </c>
      <c r="N1965" s="8">
        <f t="shared" si="301"/>
        <v>0</v>
      </c>
      <c r="O1965" s="8">
        <f t="shared" si="302"/>
        <v>0</v>
      </c>
      <c r="P1965" s="8">
        <f t="shared" si="303"/>
        <v>16.5</v>
      </c>
      <c r="Q1965" s="9">
        <f t="shared" si="304"/>
        <v>19.975000000000001</v>
      </c>
      <c r="R1965" s="9">
        <f t="shared" si="305"/>
        <v>14.125</v>
      </c>
      <c r="S1965" s="9">
        <f t="shared" si="306"/>
        <v>14.925000000000001</v>
      </c>
      <c r="T1965" s="9">
        <f t="shared" si="307"/>
        <v>16.625</v>
      </c>
      <c r="U1965" s="8">
        <f t="shared" si="308"/>
        <v>16.341666666666669</v>
      </c>
      <c r="V1965" s="8">
        <f t="shared" si="309"/>
        <v>16.412500000000001</v>
      </c>
    </row>
    <row r="1966" spans="1:22" ht="13.5" x14ac:dyDescent="0.25">
      <c r="A1966" s="3">
        <f>RSI!A1966</f>
        <v>44869</v>
      </c>
      <c r="B1966" s="2">
        <f>RSI!B1966</f>
        <v>6.0618999999999996</v>
      </c>
      <c r="C1966" s="2">
        <f>RSI!I1966</f>
        <v>28.628266931896448</v>
      </c>
      <c r="D1966" s="2">
        <f>MACD!E1966</f>
        <v>4.2629425855292169E-2</v>
      </c>
      <c r="E1966" s="2">
        <f>MACD!F1966</f>
        <v>-3.8725940431000305E-5</v>
      </c>
      <c r="F1966" s="2">
        <f>'Moving Avg'!D1966</f>
        <v>6.1927199999999996</v>
      </c>
      <c r="G1966" s="2">
        <f>'Moving Avg'!F1966</f>
        <v>6.3567649999999993</v>
      </c>
      <c r="H1966" s="2">
        <f>'Moving Avg'!G1966</f>
        <v>6.645144000000001</v>
      </c>
      <c r="I1966" s="2">
        <f>'Moving Avg'!H1966</f>
        <v>7.6588580000000013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0"/>
        <v>50</v>
      </c>
      <c r="N1966" s="8">
        <f t="shared" si="301"/>
        <v>0</v>
      </c>
      <c r="O1966" s="8">
        <f t="shared" si="302"/>
        <v>0</v>
      </c>
      <c r="P1966" s="8">
        <f t="shared" si="303"/>
        <v>16.5</v>
      </c>
      <c r="Q1966" s="9">
        <f t="shared" si="304"/>
        <v>19.975000000000001</v>
      </c>
      <c r="R1966" s="9">
        <f t="shared" si="305"/>
        <v>14.125</v>
      </c>
      <c r="S1966" s="9">
        <f t="shared" si="306"/>
        <v>14.925000000000001</v>
      </c>
      <c r="T1966" s="9">
        <f t="shared" si="307"/>
        <v>16.625</v>
      </c>
      <c r="U1966" s="8">
        <f t="shared" si="308"/>
        <v>16.341666666666669</v>
      </c>
      <c r="V1966" s="8">
        <f t="shared" si="309"/>
        <v>16.412500000000001</v>
      </c>
    </row>
    <row r="1967" spans="1:22" ht="13.5" x14ac:dyDescent="0.25">
      <c r="A1967" s="3">
        <f>RSI!A1967</f>
        <v>44872</v>
      </c>
      <c r="B1967" s="2">
        <f>RSI!B1967</f>
        <v>6.2061999999999999</v>
      </c>
      <c r="C1967" s="2">
        <f>RSI!I1967</f>
        <v>39.589675175777117</v>
      </c>
      <c r="D1967" s="2">
        <f>MACD!E1967</f>
        <v>4.3491059878374649E-2</v>
      </c>
      <c r="E1967" s="2">
        <f>MACD!F1967</f>
        <v>8.6672312233301296E-3</v>
      </c>
      <c r="F1967" s="2">
        <f>'Moving Avg'!D1967</f>
        <v>6.1657799999999998</v>
      </c>
      <c r="G1967" s="2">
        <f>'Moving Avg'!F1967</f>
        <v>6.3495499999999989</v>
      </c>
      <c r="H1967" s="2">
        <f>'Moving Avg'!G1967</f>
        <v>6.620896000000001</v>
      </c>
      <c r="I1967" s="2">
        <f>'Moving Avg'!H1967</f>
        <v>7.647452000000003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  <c r="M1967" s="8">
        <f t="shared" si="300"/>
        <v>25</v>
      </c>
      <c r="N1967" s="8">
        <f t="shared" si="301"/>
        <v>0</v>
      </c>
      <c r="O1967" s="8">
        <f t="shared" si="302"/>
        <v>0</v>
      </c>
      <c r="P1967" s="8">
        <f t="shared" si="303"/>
        <v>16.5</v>
      </c>
      <c r="Q1967" s="9">
        <f t="shared" si="304"/>
        <v>11.225</v>
      </c>
      <c r="R1967" s="9">
        <f t="shared" si="305"/>
        <v>9.125</v>
      </c>
      <c r="S1967" s="9">
        <f t="shared" si="306"/>
        <v>11.175000000000001</v>
      </c>
      <c r="T1967" s="9">
        <f t="shared" si="307"/>
        <v>10.375</v>
      </c>
      <c r="U1967" s="8">
        <f t="shared" si="308"/>
        <v>10.508333333333335</v>
      </c>
      <c r="V1967" s="8">
        <f t="shared" si="309"/>
        <v>10.475000000000001</v>
      </c>
    </row>
    <row r="1968" spans="1:22" ht="13.5" x14ac:dyDescent="0.25">
      <c r="A1968" s="3">
        <f>RSI!A1968</f>
        <v>44873</v>
      </c>
      <c r="B1968" s="2">
        <f>RSI!B1968</f>
        <v>6.1581000000000001</v>
      </c>
      <c r="C1968" s="2">
        <f>RSI!I1968</f>
        <v>37.521064823378794</v>
      </c>
      <c r="D1968" s="2">
        <f>MACD!E1968</f>
        <v>4.7400988986164627E-2</v>
      </c>
      <c r="E1968" s="2">
        <f>MACD!F1968</f>
        <v>1.6413982775897031E-2</v>
      </c>
      <c r="F1968" s="2">
        <f>'Moving Avg'!D1968</f>
        <v>6.1465399999999999</v>
      </c>
      <c r="G1968" s="2">
        <f>'Moving Avg'!F1968</f>
        <v>6.329345</v>
      </c>
      <c r="H1968" s="2">
        <f>'Moving Avg'!G1968</f>
        <v>6.593954000000001</v>
      </c>
      <c r="I1968" s="2">
        <f>'Moving Avg'!H1968</f>
        <v>7.6350680000000049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0"/>
        <v>25</v>
      </c>
      <c r="N1968" s="8">
        <f t="shared" si="301"/>
        <v>0</v>
      </c>
      <c r="O1968" s="8">
        <f t="shared" si="302"/>
        <v>0</v>
      </c>
      <c r="P1968" s="8">
        <f t="shared" si="303"/>
        <v>16.5</v>
      </c>
      <c r="Q1968" s="9">
        <f t="shared" si="304"/>
        <v>11.225</v>
      </c>
      <c r="R1968" s="9">
        <f t="shared" si="305"/>
        <v>9.125</v>
      </c>
      <c r="S1968" s="9">
        <f t="shared" si="306"/>
        <v>11.175000000000001</v>
      </c>
      <c r="T1968" s="9">
        <f t="shared" si="307"/>
        <v>10.375</v>
      </c>
      <c r="U1968" s="8">
        <f t="shared" si="308"/>
        <v>10.508333333333335</v>
      </c>
      <c r="V1968" s="8">
        <f t="shared" si="309"/>
        <v>10.475000000000001</v>
      </c>
    </row>
    <row r="1969" spans="1:22" ht="13.5" x14ac:dyDescent="0.25">
      <c r="A1969" s="3">
        <f>RSI!A1969</f>
        <v>44874</v>
      </c>
      <c r="B1969" s="2">
        <f>RSI!B1969</f>
        <v>6.1581000000000001</v>
      </c>
      <c r="C1969" s="2">
        <f>RSI!I1969</f>
        <v>37.521064823378794</v>
      </c>
      <c r="D1969" s="2">
        <f>MACD!E1969</f>
        <v>5.3484255506671019E-2</v>
      </c>
      <c r="E1969" s="2">
        <f>MACD!F1969</f>
        <v>2.3828037322051833E-2</v>
      </c>
      <c r="F1969" s="2">
        <f>'Moving Avg'!D1969</f>
        <v>6.1273</v>
      </c>
      <c r="G1969" s="2">
        <f>'Moving Avg'!F1969</f>
        <v>6.3096199999999998</v>
      </c>
      <c r="H1969" s="2">
        <f>'Moving Avg'!G1969</f>
        <v>6.567782000000002</v>
      </c>
      <c r="I1969" s="2">
        <f>'Moving Avg'!H1969</f>
        <v>7.6230065000000051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  <c r="M1969" s="8">
        <f t="shared" si="300"/>
        <v>25</v>
      </c>
      <c r="N1969" s="8">
        <f t="shared" si="301"/>
        <v>0</v>
      </c>
      <c r="O1969" s="8">
        <f t="shared" si="302"/>
        <v>0</v>
      </c>
      <c r="P1969" s="8">
        <f t="shared" si="303"/>
        <v>16.5</v>
      </c>
      <c r="Q1969" s="9">
        <f t="shared" si="304"/>
        <v>11.225</v>
      </c>
      <c r="R1969" s="9">
        <f t="shared" si="305"/>
        <v>9.125</v>
      </c>
      <c r="S1969" s="9">
        <f t="shared" si="306"/>
        <v>11.175000000000001</v>
      </c>
      <c r="T1969" s="9">
        <f t="shared" si="307"/>
        <v>10.375</v>
      </c>
      <c r="U1969" s="8">
        <f t="shared" si="308"/>
        <v>10.508333333333335</v>
      </c>
      <c r="V1969" s="8">
        <f t="shared" si="309"/>
        <v>10.475000000000001</v>
      </c>
    </row>
    <row r="1970" spans="1:22" ht="13.5" x14ac:dyDescent="0.25">
      <c r="A1970" s="3">
        <f>RSI!A1970</f>
        <v>44875</v>
      </c>
      <c r="B1970" s="2">
        <f>RSI!B1970</f>
        <v>6.1581000000000001</v>
      </c>
      <c r="C1970" s="2">
        <f>RSI!I1970</f>
        <v>37.521064823378794</v>
      </c>
      <c r="D1970" s="2">
        <f>MACD!E1970</f>
        <v>5.9833432917248075E-2</v>
      </c>
      <c r="E1970" s="2">
        <f>MACD!F1970</f>
        <v>3.1029116441091083E-2</v>
      </c>
      <c r="F1970" s="2">
        <f>'Moving Avg'!D1970</f>
        <v>6.1484800000000011</v>
      </c>
      <c r="G1970" s="2">
        <f>'Moving Avg'!F1970</f>
        <v>6.2975950000000003</v>
      </c>
      <c r="H1970" s="2">
        <f>'Moving Avg'!G1970</f>
        <v>6.5416100000000021</v>
      </c>
      <c r="I1970" s="2">
        <f>'Moving Avg'!H1970</f>
        <v>7.6109910000000038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  <c r="M1970" s="8">
        <f t="shared" si="300"/>
        <v>25</v>
      </c>
      <c r="N1970" s="8">
        <f t="shared" si="301"/>
        <v>0</v>
      </c>
      <c r="O1970" s="8">
        <f t="shared" si="302"/>
        <v>0</v>
      </c>
      <c r="P1970" s="8">
        <f t="shared" si="303"/>
        <v>83.5</v>
      </c>
      <c r="Q1970" s="9">
        <f t="shared" si="304"/>
        <v>21.274999999999999</v>
      </c>
      <c r="R1970" s="9">
        <f t="shared" si="305"/>
        <v>25.875</v>
      </c>
      <c r="S1970" s="9">
        <f t="shared" si="306"/>
        <v>41.325000000000003</v>
      </c>
      <c r="T1970" s="9">
        <f t="shared" si="307"/>
        <v>27.125</v>
      </c>
      <c r="U1970" s="8">
        <f t="shared" si="308"/>
        <v>29.491666666666664</v>
      </c>
      <c r="V1970" s="8">
        <f t="shared" si="309"/>
        <v>28.9</v>
      </c>
    </row>
    <row r="1971" spans="1:22" ht="13.5" x14ac:dyDescent="0.25">
      <c r="A1971" s="3">
        <f>RSI!A1971</f>
        <v>44876</v>
      </c>
      <c r="B1971" s="2">
        <f>RSI!B1971</f>
        <v>6.1485000000000003</v>
      </c>
      <c r="C1971" s="2">
        <f>RSI!I1971</f>
        <v>37.038637426114221</v>
      </c>
      <c r="D1971" s="2">
        <f>MACD!E1971</f>
        <v>5.2229700883741792E-2</v>
      </c>
      <c r="E1971" s="2">
        <f>MACD!F1971</f>
        <v>3.526923332962123E-2</v>
      </c>
      <c r="F1971" s="2">
        <f>'Moving Avg'!D1971</f>
        <v>6.1657999999999999</v>
      </c>
      <c r="G1971" s="2">
        <f>'Moving Avg'!F1971</f>
        <v>6.2773900000000005</v>
      </c>
      <c r="H1971" s="2">
        <f>'Moving Avg'!G1971</f>
        <v>6.5167860000000006</v>
      </c>
      <c r="I1971" s="2">
        <f>'Moving Avg'!H1971</f>
        <v>7.5988815000000045</v>
      </c>
      <c r="J1971" s="6" t="str">
        <f>OBV!F1971</f>
        <v>BEARISH</v>
      </c>
      <c r="K1971" s="6" t="str">
        <f>OBV!G1971</f>
        <v>NEUTRAL</v>
      </c>
      <c r="L1971" s="6" t="str">
        <f>OBV!H1971</f>
        <v>BEARISH DIVERGENCE</v>
      </c>
      <c r="M1971" s="8">
        <f t="shared" si="300"/>
        <v>25</v>
      </c>
      <c r="N1971" s="8">
        <f t="shared" si="301"/>
        <v>0</v>
      </c>
      <c r="O1971" s="8">
        <f t="shared" si="302"/>
        <v>0</v>
      </c>
      <c r="P1971" s="8">
        <f t="shared" si="303"/>
        <v>16.5</v>
      </c>
      <c r="Q1971" s="9">
        <f t="shared" si="304"/>
        <v>11.225</v>
      </c>
      <c r="R1971" s="9">
        <f t="shared" si="305"/>
        <v>9.125</v>
      </c>
      <c r="S1971" s="9">
        <f t="shared" si="306"/>
        <v>11.175000000000001</v>
      </c>
      <c r="T1971" s="9">
        <f t="shared" si="307"/>
        <v>10.375</v>
      </c>
      <c r="U1971" s="8">
        <f t="shared" si="308"/>
        <v>10.508333333333335</v>
      </c>
      <c r="V1971" s="8">
        <f t="shared" si="309"/>
        <v>10.475000000000001</v>
      </c>
    </row>
    <row r="1972" spans="1:22" ht="13.5" x14ac:dyDescent="0.25">
      <c r="A1972" s="3">
        <f>RSI!A1972</f>
        <v>44879</v>
      </c>
      <c r="B1972" s="2">
        <f>RSI!B1972</f>
        <v>6.1485000000000003</v>
      </c>
      <c r="C1972" s="2">
        <f>RSI!I1972</f>
        <v>37.038637426114221</v>
      </c>
      <c r="D1972" s="2">
        <f>MACD!E1972</f>
        <v>6.0205925633743718E-2</v>
      </c>
      <c r="E1972" s="2">
        <f>MACD!F1972</f>
        <v>4.0256571790445728E-2</v>
      </c>
      <c r="F1972" s="2">
        <f>'Moving Avg'!D1972</f>
        <v>6.154259999999999</v>
      </c>
      <c r="G1972" s="2">
        <f>'Moving Avg'!F1972</f>
        <v>6.2581499999999988</v>
      </c>
      <c r="H1972" s="2">
        <f>'Moving Avg'!G1972</f>
        <v>6.4925400000000018</v>
      </c>
      <c r="I1972" s="2">
        <f>'Moving Avg'!H1972</f>
        <v>7.5867720000000043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  <c r="M1972" s="8">
        <f t="shared" si="300"/>
        <v>25</v>
      </c>
      <c r="N1972" s="8">
        <f t="shared" si="301"/>
        <v>0</v>
      </c>
      <c r="O1972" s="8">
        <f t="shared" si="302"/>
        <v>0</v>
      </c>
      <c r="P1972" s="8">
        <f t="shared" si="303"/>
        <v>16.5</v>
      </c>
      <c r="Q1972" s="9">
        <f t="shared" si="304"/>
        <v>11.225</v>
      </c>
      <c r="R1972" s="9">
        <f t="shared" si="305"/>
        <v>9.125</v>
      </c>
      <c r="S1972" s="9">
        <f t="shared" si="306"/>
        <v>11.175000000000001</v>
      </c>
      <c r="T1972" s="9">
        <f t="shared" si="307"/>
        <v>10.375</v>
      </c>
      <c r="U1972" s="8">
        <f t="shared" si="308"/>
        <v>10.508333333333335</v>
      </c>
      <c r="V1972" s="8">
        <f t="shared" si="309"/>
        <v>10.475000000000001</v>
      </c>
    </row>
    <row r="1973" spans="1:22" ht="13.5" x14ac:dyDescent="0.25">
      <c r="A1973" s="3">
        <f>RSI!A1973</f>
        <v>44880</v>
      </c>
      <c r="B1973" s="2">
        <f>RSI!B1973</f>
        <v>6.1485000000000003</v>
      </c>
      <c r="C1973" s="2">
        <f>RSI!I1973</f>
        <v>37.038637426114221</v>
      </c>
      <c r="D1973" s="2">
        <f>MACD!E1973</f>
        <v>5.4638512823816932E-2</v>
      </c>
      <c r="E1973" s="2">
        <f>MACD!F1973</f>
        <v>4.3132959997119968E-2</v>
      </c>
      <c r="F1973" s="2">
        <f>'Moving Avg'!D1973</f>
        <v>6.1523399999999997</v>
      </c>
      <c r="G1973" s="2">
        <f>'Moving Avg'!F1973</f>
        <v>6.2432399999999992</v>
      </c>
      <c r="H1973" s="2">
        <f>'Moving Avg'!G1973</f>
        <v>6.4686780000000024</v>
      </c>
      <c r="I1973" s="2">
        <f>'Moving Avg'!H1973</f>
        <v>7.5737410000000036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  <c r="M1973" s="8">
        <f t="shared" si="300"/>
        <v>25</v>
      </c>
      <c r="N1973" s="8">
        <f t="shared" si="301"/>
        <v>0</v>
      </c>
      <c r="O1973" s="8">
        <f t="shared" si="302"/>
        <v>0</v>
      </c>
      <c r="P1973" s="8">
        <f t="shared" si="303"/>
        <v>16.5</v>
      </c>
      <c r="Q1973" s="9">
        <f t="shared" si="304"/>
        <v>11.225</v>
      </c>
      <c r="R1973" s="9">
        <f t="shared" si="305"/>
        <v>9.125</v>
      </c>
      <c r="S1973" s="9">
        <f t="shared" si="306"/>
        <v>11.175000000000001</v>
      </c>
      <c r="T1973" s="9">
        <f t="shared" si="307"/>
        <v>10.375</v>
      </c>
      <c r="U1973" s="8">
        <f t="shared" si="308"/>
        <v>10.508333333333335</v>
      </c>
      <c r="V1973" s="8">
        <f t="shared" si="309"/>
        <v>10.475000000000001</v>
      </c>
    </row>
    <row r="1974" spans="1:22" ht="13.5" x14ac:dyDescent="0.25">
      <c r="A1974" s="3">
        <f>RSI!A1974</f>
        <v>44881</v>
      </c>
      <c r="B1974" s="2">
        <f>RSI!B1974</f>
        <v>5.9656000000000002</v>
      </c>
      <c r="C1974" s="2">
        <f>RSI!I1974</f>
        <v>28.361407411168031</v>
      </c>
      <c r="D1974" s="2">
        <f>MACD!E1974</f>
        <v>6.4407764749671692E-2</v>
      </c>
      <c r="E1974" s="2">
        <f>MACD!F1974</f>
        <v>4.7387920947630315E-2</v>
      </c>
      <c r="F1974" s="2">
        <f>'Moving Avg'!D1974</f>
        <v>6.1138400000000006</v>
      </c>
      <c r="G1974" s="2">
        <f>'Moving Avg'!F1974</f>
        <v>6.2191850000000004</v>
      </c>
      <c r="H1974" s="2">
        <f>'Moving Avg'!G1974</f>
        <v>6.440196000000002</v>
      </c>
      <c r="I1974" s="2">
        <f>'Moving Avg'!H1974</f>
        <v>7.5597955000000034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  <c r="M1974" s="8">
        <f t="shared" si="300"/>
        <v>50</v>
      </c>
      <c r="N1974" s="8">
        <f t="shared" si="301"/>
        <v>0</v>
      </c>
      <c r="O1974" s="8">
        <f t="shared" si="302"/>
        <v>0</v>
      </c>
      <c r="P1974" s="8">
        <f t="shared" si="303"/>
        <v>16.5</v>
      </c>
      <c r="Q1974" s="9">
        <f t="shared" si="304"/>
        <v>19.975000000000001</v>
      </c>
      <c r="R1974" s="9">
        <f t="shared" si="305"/>
        <v>14.125</v>
      </c>
      <c r="S1974" s="9">
        <f t="shared" si="306"/>
        <v>14.925000000000001</v>
      </c>
      <c r="T1974" s="9">
        <f t="shared" si="307"/>
        <v>16.625</v>
      </c>
      <c r="U1974" s="8">
        <f t="shared" si="308"/>
        <v>16.341666666666669</v>
      </c>
      <c r="V1974" s="8">
        <f t="shared" si="309"/>
        <v>16.412500000000001</v>
      </c>
    </row>
    <row r="1975" spans="1:22" ht="13.5" x14ac:dyDescent="0.25">
      <c r="A1975" s="3">
        <f>RSI!A1975</f>
        <v>44882</v>
      </c>
      <c r="B1975" s="2">
        <f>RSI!B1975</f>
        <v>5.9656000000000002</v>
      </c>
      <c r="C1975" s="2">
        <f>RSI!I1975</f>
        <v>28.361407411168031</v>
      </c>
      <c r="D1975" s="2">
        <f>MACD!E1975</f>
        <v>4.352546623289566E-2</v>
      </c>
      <c r="E1975" s="2">
        <f>MACD!F1975</f>
        <v>4.6615430004683392E-2</v>
      </c>
      <c r="F1975" s="2">
        <f>'Moving Avg'!D1975</f>
        <v>6.0753400000000015</v>
      </c>
      <c r="G1975" s="2">
        <f>'Moving Avg'!F1975</f>
        <v>6.200899999999999</v>
      </c>
      <c r="H1975" s="2">
        <f>'Moving Avg'!G1975</f>
        <v>6.411906000000001</v>
      </c>
      <c r="I1975" s="2">
        <f>'Moving Avg'!H1975</f>
        <v>7.5476930000000042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0"/>
        <v>50</v>
      </c>
      <c r="N1975" s="8">
        <f t="shared" si="301"/>
        <v>45</v>
      </c>
      <c r="O1975" s="8">
        <f t="shared" si="302"/>
        <v>0</v>
      </c>
      <c r="P1975" s="8">
        <f t="shared" si="303"/>
        <v>16.5</v>
      </c>
      <c r="Q1975" s="9">
        <f t="shared" si="304"/>
        <v>35.725000000000001</v>
      </c>
      <c r="R1975" s="9">
        <f t="shared" si="305"/>
        <v>23.125</v>
      </c>
      <c r="S1975" s="9">
        <f t="shared" si="306"/>
        <v>21.675000000000001</v>
      </c>
      <c r="T1975" s="9">
        <f t="shared" si="307"/>
        <v>27.875</v>
      </c>
      <c r="U1975" s="8">
        <f t="shared" si="308"/>
        <v>26.841666666666669</v>
      </c>
      <c r="V1975" s="8">
        <f t="shared" si="309"/>
        <v>27.1</v>
      </c>
    </row>
    <row r="1976" spans="1:22" ht="13.5" x14ac:dyDescent="0.25">
      <c r="A1976" s="3">
        <f>RSI!A1976</f>
        <v>44883</v>
      </c>
      <c r="B1976" s="2">
        <f>RSI!B1976</f>
        <v>5.9656000000000002</v>
      </c>
      <c r="C1976" s="2">
        <f>RSI!I1976</f>
        <v>28.361407411168031</v>
      </c>
      <c r="D1976" s="2">
        <f>MACD!E1976</f>
        <v>2.9147876611683721E-2</v>
      </c>
      <c r="E1976" s="2">
        <f>MACD!F1976</f>
        <v>4.312191932608346E-2</v>
      </c>
      <c r="F1976" s="2">
        <f>'Moving Avg'!D1976</f>
        <v>6.0387600000000008</v>
      </c>
      <c r="G1976" s="2">
        <f>'Moving Avg'!F1976</f>
        <v>6.1816550000000001</v>
      </c>
      <c r="H1976" s="2">
        <f>'Moving Avg'!G1976</f>
        <v>6.3915060000000015</v>
      </c>
      <c r="I1976" s="2">
        <f>'Moving Avg'!H1976</f>
        <v>7.535590500000005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  <c r="M1976" s="8">
        <f t="shared" si="300"/>
        <v>50</v>
      </c>
      <c r="N1976" s="8">
        <f t="shared" si="301"/>
        <v>45</v>
      </c>
      <c r="O1976" s="8">
        <f t="shared" si="302"/>
        <v>0</v>
      </c>
      <c r="P1976" s="8">
        <f t="shared" si="303"/>
        <v>16.5</v>
      </c>
      <c r="Q1976" s="9">
        <f t="shared" si="304"/>
        <v>35.725000000000001</v>
      </c>
      <c r="R1976" s="9">
        <f t="shared" si="305"/>
        <v>23.125</v>
      </c>
      <c r="S1976" s="9">
        <f t="shared" si="306"/>
        <v>21.675000000000001</v>
      </c>
      <c r="T1976" s="9">
        <f t="shared" si="307"/>
        <v>27.875</v>
      </c>
      <c r="U1976" s="8">
        <f t="shared" si="308"/>
        <v>26.841666666666669</v>
      </c>
      <c r="V1976" s="8">
        <f t="shared" si="309"/>
        <v>27.1</v>
      </c>
    </row>
    <row r="1977" spans="1:22" ht="13.5" x14ac:dyDescent="0.25">
      <c r="A1977" s="3">
        <f>RSI!A1977</f>
        <v>44886</v>
      </c>
      <c r="B1977" s="2">
        <f>RSI!B1977</f>
        <v>5.7732000000000001</v>
      </c>
      <c r="C1977" s="2">
        <f>RSI!I1977</f>
        <v>21.686315001679617</v>
      </c>
      <c r="D1977" s="2">
        <f>MACD!E1977</f>
        <v>5.5100501533963175E-2</v>
      </c>
      <c r="E1977" s="2">
        <f>MACD!F1977</f>
        <v>4.5517635767659409E-2</v>
      </c>
      <c r="F1977" s="2">
        <f>'Moving Avg'!D1977</f>
        <v>5.9637000000000011</v>
      </c>
      <c r="G1977" s="2">
        <f>'Moving Avg'!F1977</f>
        <v>6.1527900000000004</v>
      </c>
      <c r="H1977" s="2">
        <f>'Moving Avg'!G1977</f>
        <v>6.3664880000000004</v>
      </c>
      <c r="I1977" s="2">
        <f>'Moving Avg'!H1977</f>
        <v>7.5225260000000045</v>
      </c>
      <c r="J1977" s="6" t="str">
        <f>OBV!F1977</f>
        <v>BEARISH</v>
      </c>
      <c r="K1977" s="6" t="str">
        <f>OBV!G1977</f>
        <v>WEAK</v>
      </c>
      <c r="L1977" s="6" t="str">
        <f>OBV!H1977</f>
        <v>CONFIRMED BEARISH</v>
      </c>
      <c r="M1977" s="8">
        <f t="shared" si="300"/>
        <v>50</v>
      </c>
      <c r="N1977" s="8">
        <f t="shared" si="301"/>
        <v>0</v>
      </c>
      <c r="O1977" s="8">
        <f t="shared" si="302"/>
        <v>0</v>
      </c>
      <c r="P1977" s="8">
        <f t="shared" si="303"/>
        <v>0</v>
      </c>
      <c r="Q1977" s="9">
        <f t="shared" si="304"/>
        <v>17.5</v>
      </c>
      <c r="R1977" s="9">
        <f t="shared" si="305"/>
        <v>10</v>
      </c>
      <c r="S1977" s="9">
        <f t="shared" si="306"/>
        <v>7.5</v>
      </c>
      <c r="T1977" s="9">
        <f t="shared" si="307"/>
        <v>12.5</v>
      </c>
      <c r="U1977" s="8">
        <f t="shared" si="308"/>
        <v>11.666666666666666</v>
      </c>
      <c r="V1977" s="8">
        <f t="shared" si="309"/>
        <v>11.875</v>
      </c>
    </row>
    <row r="1978" spans="1:22" ht="13.5" x14ac:dyDescent="0.25">
      <c r="A1978" s="3">
        <f>RSI!A1978</f>
        <v>44887</v>
      </c>
      <c r="B1978" s="2">
        <f>RSI!B1978</f>
        <v>5.9175000000000004</v>
      </c>
      <c r="C1978" s="2">
        <f>RSI!I1978</f>
        <v>34.195549104225734</v>
      </c>
      <c r="D1978" s="2">
        <f>MACD!E1978</f>
        <v>6.1651412780375558E-2</v>
      </c>
      <c r="E1978" s="2">
        <f>MACD!F1978</f>
        <v>4.8744391170202642E-2</v>
      </c>
      <c r="F1978" s="2">
        <f>'Moving Avg'!D1978</f>
        <v>5.9174999999999995</v>
      </c>
      <c r="G1978" s="2">
        <f>'Moving Avg'!F1978</f>
        <v>6.1316199999999998</v>
      </c>
      <c r="H1978" s="2">
        <f>'Moving Avg'!G1978</f>
        <v>6.3453180000000007</v>
      </c>
      <c r="I1978" s="2">
        <f>'Moving Avg'!H1978</f>
        <v>7.5092615000000054</v>
      </c>
      <c r="J1978" s="6" t="str">
        <f>OBV!F1978</f>
        <v>BEARISH</v>
      </c>
      <c r="K1978" s="6" t="str">
        <f>OBV!G1978</f>
        <v>WEAK</v>
      </c>
      <c r="L1978" s="6" t="str">
        <f>OBV!H1978</f>
        <v>CONFIRMED BEARISH</v>
      </c>
      <c r="M1978" s="8">
        <f t="shared" si="300"/>
        <v>25</v>
      </c>
      <c r="N1978" s="8">
        <f t="shared" si="301"/>
        <v>0</v>
      </c>
      <c r="O1978" s="8">
        <f t="shared" si="302"/>
        <v>0</v>
      </c>
      <c r="P1978" s="8">
        <f t="shared" si="303"/>
        <v>0</v>
      </c>
      <c r="Q1978" s="9">
        <f t="shared" si="304"/>
        <v>8.75</v>
      </c>
      <c r="R1978" s="9">
        <f t="shared" si="305"/>
        <v>5</v>
      </c>
      <c r="S1978" s="9">
        <f t="shared" si="306"/>
        <v>3.75</v>
      </c>
      <c r="T1978" s="9">
        <f t="shared" si="307"/>
        <v>6.25</v>
      </c>
      <c r="U1978" s="8">
        <f t="shared" si="308"/>
        <v>5.833333333333333</v>
      </c>
      <c r="V1978" s="8">
        <f t="shared" si="309"/>
        <v>5.9375</v>
      </c>
    </row>
    <row r="1979" spans="1:22" ht="13.5" x14ac:dyDescent="0.25">
      <c r="A1979" s="3">
        <f>RSI!A1979</f>
        <v>44888</v>
      </c>
      <c r="B1979" s="2">
        <f>RSI!B1979</f>
        <v>5.9656000000000002</v>
      </c>
      <c r="C1979" s="2">
        <f>RSI!I1979</f>
        <v>37.764143271141677</v>
      </c>
      <c r="D1979" s="2">
        <f>MACD!E1979</f>
        <v>6.5260230277931264E-2</v>
      </c>
      <c r="E1979" s="2">
        <f>MACD!F1979</f>
        <v>5.2047558991748372E-2</v>
      </c>
      <c r="F1979" s="2">
        <f>'Moving Avg'!D1979</f>
        <v>5.9174999999999995</v>
      </c>
      <c r="G1979" s="2">
        <f>'Moving Avg'!F1979</f>
        <v>6.1123749999999992</v>
      </c>
      <c r="H1979" s="2">
        <f>'Moving Avg'!G1979</f>
        <v>6.3299219999999998</v>
      </c>
      <c r="I1979" s="2">
        <f>'Moving Avg'!H1979</f>
        <v>7.4962375000000065</v>
      </c>
      <c r="J1979" s="6" t="str">
        <f>OBV!F1979</f>
        <v>BEARISH</v>
      </c>
      <c r="K1979" s="6" t="str">
        <f>OBV!G1979</f>
        <v>WEAK</v>
      </c>
      <c r="L1979" s="6" t="str">
        <f>OBV!H1979</f>
        <v>NEUTRAL</v>
      </c>
      <c r="M1979" s="8">
        <f t="shared" si="300"/>
        <v>25</v>
      </c>
      <c r="N1979" s="8">
        <f t="shared" si="301"/>
        <v>0</v>
      </c>
      <c r="O1979" s="8">
        <f t="shared" si="302"/>
        <v>0</v>
      </c>
      <c r="P1979" s="8">
        <f t="shared" si="303"/>
        <v>0</v>
      </c>
      <c r="Q1979" s="9">
        <f t="shared" si="304"/>
        <v>8.75</v>
      </c>
      <c r="R1979" s="9">
        <f t="shared" si="305"/>
        <v>5</v>
      </c>
      <c r="S1979" s="9">
        <f t="shared" si="306"/>
        <v>3.75</v>
      </c>
      <c r="T1979" s="9">
        <f t="shared" si="307"/>
        <v>6.25</v>
      </c>
      <c r="U1979" s="8">
        <f t="shared" si="308"/>
        <v>5.833333333333333</v>
      </c>
      <c r="V1979" s="8">
        <f t="shared" si="309"/>
        <v>5.9375</v>
      </c>
    </row>
    <row r="1980" spans="1:22" ht="13.5" x14ac:dyDescent="0.25">
      <c r="A1980" s="3">
        <f>RSI!A1980</f>
        <v>44889</v>
      </c>
      <c r="B1980" s="2">
        <f>RSI!B1980</f>
        <v>5.9656000000000002</v>
      </c>
      <c r="C1980" s="2">
        <f>RSI!I1980</f>
        <v>37.764143271141677</v>
      </c>
      <c r="D1980" s="2">
        <f>MACD!E1980</f>
        <v>6.9537677260028019E-2</v>
      </c>
      <c r="E1980" s="2">
        <f>MACD!F1980</f>
        <v>5.5545582645404303E-2</v>
      </c>
      <c r="F1980" s="2">
        <f>'Moving Avg'!D1980</f>
        <v>5.9175000000000013</v>
      </c>
      <c r="G1980" s="2">
        <f>'Moving Avg'!F1980</f>
        <v>6.0931299999999986</v>
      </c>
      <c r="H1980" s="2">
        <f>'Moving Avg'!G1980</f>
        <v>6.3141420000000004</v>
      </c>
      <c r="I1980" s="2">
        <f>'Moving Avg'!H1980</f>
        <v>7.483213500000006</v>
      </c>
      <c r="J1980" s="6" t="str">
        <f>OBV!F1980</f>
        <v>BEARISH</v>
      </c>
      <c r="K1980" s="6" t="str">
        <f>OBV!G1980</f>
        <v>WEAK</v>
      </c>
      <c r="L1980" s="6" t="str">
        <f>OBV!H1980</f>
        <v>NEUTRAL</v>
      </c>
      <c r="M1980" s="8">
        <f t="shared" si="300"/>
        <v>25</v>
      </c>
      <c r="N1980" s="8">
        <f t="shared" si="301"/>
        <v>0</v>
      </c>
      <c r="O1980" s="8">
        <f t="shared" si="302"/>
        <v>0</v>
      </c>
      <c r="P1980" s="8">
        <f t="shared" si="303"/>
        <v>0</v>
      </c>
      <c r="Q1980" s="9">
        <f t="shared" si="304"/>
        <v>8.75</v>
      </c>
      <c r="R1980" s="9">
        <f t="shared" si="305"/>
        <v>5</v>
      </c>
      <c r="S1980" s="9">
        <f t="shared" si="306"/>
        <v>3.75</v>
      </c>
      <c r="T1980" s="9">
        <f t="shared" si="307"/>
        <v>6.25</v>
      </c>
      <c r="U1980" s="8">
        <f t="shared" si="308"/>
        <v>5.833333333333333</v>
      </c>
      <c r="V1980" s="8">
        <f t="shared" si="309"/>
        <v>5.9375</v>
      </c>
    </row>
    <row r="1981" spans="1:22" ht="13.5" x14ac:dyDescent="0.25">
      <c r="A1981" s="3">
        <f>RSI!A1981</f>
        <v>44890</v>
      </c>
      <c r="B1981" s="2">
        <f>RSI!B1981</f>
        <v>6.3216999999999999</v>
      </c>
      <c r="C1981" s="2">
        <f>RSI!I1981</f>
        <v>57.536360400072425</v>
      </c>
      <c r="D1981" s="2">
        <f>MACD!E1981</f>
        <v>4.6435532562127513E-2</v>
      </c>
      <c r="E1981" s="2">
        <f>MACD!F1981</f>
        <v>5.3723572628748946E-2</v>
      </c>
      <c r="F1981" s="2">
        <f>'Moving Avg'!D1981</f>
        <v>5.9887200000000007</v>
      </c>
      <c r="G1981" s="2">
        <f>'Moving Avg'!F1981</f>
        <v>6.0964999999999989</v>
      </c>
      <c r="H1981" s="2">
        <f>'Moving Avg'!G1981</f>
        <v>6.3039440000000004</v>
      </c>
      <c r="I1981" s="2">
        <f>'Moving Avg'!H1981</f>
        <v>7.4724310000000047</v>
      </c>
      <c r="J1981" s="6" t="str">
        <f>OBV!F1981</f>
        <v>BEARISH</v>
      </c>
      <c r="K1981" s="6" t="str">
        <f>OBV!G1981</f>
        <v>WEAK</v>
      </c>
      <c r="L1981" s="6" t="str">
        <f>OBV!H1981</f>
        <v>BEARISH DIVERGENCE</v>
      </c>
      <c r="M1981" s="8">
        <f t="shared" si="300"/>
        <v>25</v>
      </c>
      <c r="N1981" s="8">
        <f t="shared" si="301"/>
        <v>45</v>
      </c>
      <c r="O1981" s="8">
        <f t="shared" si="302"/>
        <v>0</v>
      </c>
      <c r="P1981" s="8">
        <f t="shared" si="303"/>
        <v>0</v>
      </c>
      <c r="Q1981" s="9">
        <f t="shared" si="304"/>
        <v>24.5</v>
      </c>
      <c r="R1981" s="9">
        <f t="shared" si="305"/>
        <v>14</v>
      </c>
      <c r="S1981" s="9">
        <f t="shared" si="306"/>
        <v>10.5</v>
      </c>
      <c r="T1981" s="9">
        <f t="shared" si="307"/>
        <v>17.5</v>
      </c>
      <c r="U1981" s="8">
        <f t="shared" si="308"/>
        <v>16.333333333333332</v>
      </c>
      <c r="V1981" s="8">
        <f t="shared" si="309"/>
        <v>16.625</v>
      </c>
    </row>
    <row r="1982" spans="1:22" ht="13.5" x14ac:dyDescent="0.25">
      <c r="A1982" s="3">
        <f>RSI!A1982</f>
        <v>44893</v>
      </c>
      <c r="B1982" s="2">
        <f>RSI!B1982</f>
        <v>6.3986000000000001</v>
      </c>
      <c r="C1982" s="2">
        <f>RSI!I1982</f>
        <v>60.457910655114709</v>
      </c>
      <c r="D1982" s="2">
        <f>MACD!E1982</f>
        <v>2.0136296316625391E-2</v>
      </c>
      <c r="E1982" s="2">
        <f>MACD!F1982</f>
        <v>4.7006117366324235E-2</v>
      </c>
      <c r="F1982" s="2">
        <f>'Moving Avg'!D1982</f>
        <v>6.1138000000000003</v>
      </c>
      <c r="G1982" s="2">
        <f>'Moving Avg'!F1982</f>
        <v>6.0993849999999989</v>
      </c>
      <c r="H1982" s="2">
        <f>'Moving Avg'!G1982</f>
        <v>6.2983620000000009</v>
      </c>
      <c r="I1982" s="2">
        <f>'Moving Avg'!H1982</f>
        <v>7.4620330000000035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  <c r="M1982" s="8">
        <f t="shared" si="300"/>
        <v>25</v>
      </c>
      <c r="N1982" s="8">
        <f t="shared" si="301"/>
        <v>100</v>
      </c>
      <c r="O1982" s="8">
        <f t="shared" si="302"/>
        <v>0</v>
      </c>
      <c r="P1982" s="8">
        <f t="shared" si="303"/>
        <v>83.5</v>
      </c>
      <c r="Q1982" s="9">
        <f t="shared" si="304"/>
        <v>56.274999999999999</v>
      </c>
      <c r="R1982" s="9">
        <f t="shared" si="305"/>
        <v>45.875</v>
      </c>
      <c r="S1982" s="9">
        <f t="shared" si="306"/>
        <v>56.325000000000003</v>
      </c>
      <c r="T1982" s="9">
        <f t="shared" si="307"/>
        <v>52.125</v>
      </c>
      <c r="U1982" s="8">
        <f t="shared" si="308"/>
        <v>52.82500000000001</v>
      </c>
      <c r="V1982" s="8">
        <f t="shared" si="309"/>
        <v>52.650000000000006</v>
      </c>
    </row>
    <row r="1983" spans="1:22" ht="13.5" x14ac:dyDescent="0.25">
      <c r="A1983" s="3">
        <f>RSI!A1983</f>
        <v>44894</v>
      </c>
      <c r="B1983" s="2">
        <f>RSI!B1983</f>
        <v>6.2735000000000003</v>
      </c>
      <c r="C1983" s="2">
        <f>RSI!I1983</f>
        <v>53.954522808002103</v>
      </c>
      <c r="D1983" s="2">
        <f>MACD!E1983</f>
        <v>5.7185323485926531E-3</v>
      </c>
      <c r="E1983" s="2">
        <f>MACD!F1983</f>
        <v>3.874860036277792E-2</v>
      </c>
      <c r="F1983" s="2">
        <f>'Moving Avg'!D1983</f>
        <v>6.1849999999999996</v>
      </c>
      <c r="G1983" s="2">
        <f>'Moving Avg'!F1983</f>
        <v>6.100344999999999</v>
      </c>
      <c r="H1983" s="2">
        <f>'Moving Avg'!G1983</f>
        <v>6.289702000000001</v>
      </c>
      <c r="I1983" s="2">
        <f>'Moving Avg'!H1983</f>
        <v>7.4510095000000032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  <c r="M1983" s="8">
        <f t="shared" si="300"/>
        <v>25</v>
      </c>
      <c r="N1983" s="8">
        <f t="shared" si="301"/>
        <v>100</v>
      </c>
      <c r="O1983" s="8">
        <f t="shared" si="302"/>
        <v>0</v>
      </c>
      <c r="P1983" s="8">
        <f t="shared" si="303"/>
        <v>83.5</v>
      </c>
      <c r="Q1983" s="9">
        <f t="shared" si="304"/>
        <v>56.274999999999999</v>
      </c>
      <c r="R1983" s="9">
        <f t="shared" si="305"/>
        <v>45.875</v>
      </c>
      <c r="S1983" s="9">
        <f t="shared" si="306"/>
        <v>56.325000000000003</v>
      </c>
      <c r="T1983" s="9">
        <f t="shared" si="307"/>
        <v>52.125</v>
      </c>
      <c r="U1983" s="8">
        <f t="shared" si="308"/>
        <v>52.82500000000001</v>
      </c>
      <c r="V1983" s="8">
        <f t="shared" si="309"/>
        <v>52.650000000000006</v>
      </c>
    </row>
    <row r="1984" spans="1:22" ht="13.5" x14ac:dyDescent="0.25">
      <c r="A1984" s="3">
        <f>RSI!A1984</f>
        <v>44895</v>
      </c>
      <c r="B1984" s="2">
        <f>RSI!B1984</f>
        <v>6.3986000000000001</v>
      </c>
      <c r="C1984" s="2">
        <f>RSI!I1984</f>
        <v>58.734820495655079</v>
      </c>
      <c r="D1984" s="2">
        <f>MACD!E1984</f>
        <v>-4.4472234661673937E-2</v>
      </c>
      <c r="E1984" s="2">
        <f>MACD!F1984</f>
        <v>2.2104433357887553E-2</v>
      </c>
      <c r="F1984" s="2">
        <f>'Moving Avg'!D1984</f>
        <v>6.2716000000000012</v>
      </c>
      <c r="G1984" s="2">
        <f>'Moving Avg'!F1984</f>
        <v>6.1075600000000003</v>
      </c>
      <c r="H1984" s="2">
        <f>'Moving Avg'!G1984</f>
        <v>6.2843140000000002</v>
      </c>
      <c r="I1984" s="2">
        <f>'Moving Avg'!H1984</f>
        <v>7.4406115000000037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  <c r="M1984" s="8">
        <f t="shared" si="300"/>
        <v>25</v>
      </c>
      <c r="N1984" s="8">
        <f t="shared" si="301"/>
        <v>100</v>
      </c>
      <c r="O1984" s="8">
        <f t="shared" si="302"/>
        <v>0</v>
      </c>
      <c r="P1984" s="8">
        <f t="shared" si="303"/>
        <v>83.5</v>
      </c>
      <c r="Q1984" s="9">
        <f t="shared" si="304"/>
        <v>56.274999999999999</v>
      </c>
      <c r="R1984" s="9">
        <f t="shared" si="305"/>
        <v>45.875</v>
      </c>
      <c r="S1984" s="9">
        <f t="shared" si="306"/>
        <v>56.325000000000003</v>
      </c>
      <c r="T1984" s="9">
        <f t="shared" si="307"/>
        <v>52.125</v>
      </c>
      <c r="U1984" s="8">
        <f t="shared" si="308"/>
        <v>52.82500000000001</v>
      </c>
      <c r="V1984" s="8">
        <f t="shared" si="309"/>
        <v>52.650000000000006</v>
      </c>
    </row>
    <row r="1985" spans="1:22" ht="13.5" x14ac:dyDescent="0.25">
      <c r="A1985" s="3">
        <f>RSI!A1985</f>
        <v>44896</v>
      </c>
      <c r="B1985" s="2">
        <f>RSI!B1985</f>
        <v>6.3986000000000001</v>
      </c>
      <c r="C1985" s="2">
        <f>RSI!I1985</f>
        <v>58.734820495655079</v>
      </c>
      <c r="D1985" s="2">
        <f>MACD!E1985</f>
        <v>-8.8223152009755168E-2</v>
      </c>
      <c r="E1985" s="2">
        <f>MACD!F1985</f>
        <v>3.8916284359008513E-5</v>
      </c>
      <c r="F1985" s="2">
        <f>'Moving Avg'!D1985</f>
        <v>6.358200000000001</v>
      </c>
      <c r="G1985" s="2">
        <f>'Moving Avg'!F1985</f>
        <v>6.1248800000000001</v>
      </c>
      <c r="H1985" s="2">
        <f>'Moving Avg'!G1985</f>
        <v>6.2798880000000006</v>
      </c>
      <c r="I1985" s="2">
        <f>'Moving Avg'!H1985</f>
        <v>7.4302135000000042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  <c r="M1985" s="8">
        <f t="shared" si="300"/>
        <v>25</v>
      </c>
      <c r="N1985" s="8">
        <f t="shared" si="301"/>
        <v>100</v>
      </c>
      <c r="O1985" s="8">
        <f t="shared" si="302"/>
        <v>0</v>
      </c>
      <c r="P1985" s="8">
        <f t="shared" si="303"/>
        <v>83.5</v>
      </c>
      <c r="Q1985" s="9">
        <f t="shared" si="304"/>
        <v>56.274999999999999</v>
      </c>
      <c r="R1985" s="9">
        <f t="shared" si="305"/>
        <v>45.875</v>
      </c>
      <c r="S1985" s="9">
        <f t="shared" si="306"/>
        <v>56.325000000000003</v>
      </c>
      <c r="T1985" s="9">
        <f t="shared" si="307"/>
        <v>52.125</v>
      </c>
      <c r="U1985" s="8">
        <f t="shared" si="308"/>
        <v>52.82500000000001</v>
      </c>
      <c r="V1985" s="8">
        <f t="shared" si="309"/>
        <v>52.650000000000006</v>
      </c>
    </row>
    <row r="1986" spans="1:22" ht="13.5" x14ac:dyDescent="0.25">
      <c r="A1986" s="3">
        <f>RSI!A1986</f>
        <v>44897</v>
      </c>
      <c r="B1986" s="2">
        <f>RSI!B1986</f>
        <v>6.2446999999999999</v>
      </c>
      <c r="C1986" s="2">
        <f>RSI!I1986</f>
        <v>51.157313119083994</v>
      </c>
      <c r="D1986" s="2">
        <f>MACD!E1986</f>
        <v>-0.11503001714560579</v>
      </c>
      <c r="E1986" s="2">
        <f>MACD!F1986</f>
        <v>-2.2974870401633953E-2</v>
      </c>
      <c r="F1986" s="2">
        <f>'Moving Avg'!D1986</f>
        <v>6.3428000000000013</v>
      </c>
      <c r="G1986" s="2">
        <f>'Moving Avg'!F1986</f>
        <v>6.1340199999999996</v>
      </c>
      <c r="H1986" s="2">
        <f>'Moving Avg'!G1986</f>
        <v>6.2716140000000005</v>
      </c>
      <c r="I1986" s="2">
        <f>'Moving Avg'!H1986</f>
        <v>7.4194145000000038</v>
      </c>
      <c r="J1986" s="6" t="str">
        <f>OBV!F1986</f>
        <v>BULLISH</v>
      </c>
      <c r="K1986" s="6" t="str">
        <f>OBV!G1986</f>
        <v>NEUTRAL</v>
      </c>
      <c r="L1986" s="6" t="str">
        <f>OBV!H1986</f>
        <v>BULLISH DIVERGENCE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100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66.5</v>
      </c>
      <c r="Q1986" s="9">
        <f t="shared" si="304"/>
        <v>53.725000000000001</v>
      </c>
      <c r="R1986" s="9">
        <f t="shared" si="305"/>
        <v>41.625</v>
      </c>
      <c r="S1986" s="9">
        <f t="shared" si="306"/>
        <v>48.674999999999997</v>
      </c>
      <c r="T1986" s="9">
        <f t="shared" si="307"/>
        <v>47.875</v>
      </c>
      <c r="U1986" s="8">
        <f t="shared" si="308"/>
        <v>48.008333333333326</v>
      </c>
      <c r="V1986" s="8">
        <f t="shared" si="309"/>
        <v>47.974999999999994</v>
      </c>
    </row>
    <row r="1987" spans="1:22" ht="13.5" x14ac:dyDescent="0.25">
      <c r="A1987" s="3">
        <f>RSI!A1987</f>
        <v>44900</v>
      </c>
      <c r="B1987" s="2">
        <f>RSI!B1987</f>
        <v>6.3890000000000002</v>
      </c>
      <c r="C1987" s="2">
        <f>RSI!I1987</f>
        <v>56.78669372242819</v>
      </c>
      <c r="D1987" s="2">
        <f>MACD!E1987</f>
        <v>-0.17819117909368654</v>
      </c>
      <c r="E1987" s="2">
        <f>MACD!F1987</f>
        <v>-5.4018132140044473E-2</v>
      </c>
      <c r="F1987" s="2">
        <f>'Moving Avg'!D1987</f>
        <v>6.3408800000000003</v>
      </c>
      <c r="G1987" s="2">
        <f>'Moving Avg'!F1987</f>
        <v>6.14316</v>
      </c>
      <c r="H1987" s="2">
        <f>'Moving Avg'!G1987</f>
        <v>6.2675720000000013</v>
      </c>
      <c r="I1987" s="2">
        <f>'Moving Avg'!H1987</f>
        <v>7.4085995000000029</v>
      </c>
      <c r="J1987" s="6" t="str">
        <f>OBV!F1987</f>
        <v>BEARISH</v>
      </c>
      <c r="K1987" s="6" t="str">
        <f>OBV!G1987</f>
        <v>NEUTRAL</v>
      </c>
      <c r="L1987" s="6" t="str">
        <f>OBV!H1987</f>
        <v>CONFIRMED BEARISH</v>
      </c>
      <c r="M1987" s="8">
        <f t="shared" si="310"/>
        <v>25</v>
      </c>
      <c r="N1987" s="8">
        <f t="shared" si="311"/>
        <v>100</v>
      </c>
      <c r="O1987" s="8">
        <f t="shared" si="312"/>
        <v>0</v>
      </c>
      <c r="P1987" s="8">
        <f t="shared" si="313"/>
        <v>16.5</v>
      </c>
      <c r="Q1987" s="9">
        <f t="shared" ref="Q1987:Q2050" si="314">0.35*M1987+N1987*0.35+O1987*0.15+P1987*0.15</f>
        <v>46.225000000000001</v>
      </c>
      <c r="R1987" s="9">
        <f t="shared" ref="R1987:R2050" si="315">M1987*0.2+N1987*0.2+O1987*0.35+P1987*0.25</f>
        <v>29.125</v>
      </c>
      <c r="S1987" s="9">
        <f t="shared" ref="S1987:S2050" si="316">M1987*0.15+N1987*0.15+O1987*0.25+P1987*0.45</f>
        <v>26.175000000000001</v>
      </c>
      <c r="T1987" s="9">
        <f t="shared" ref="T1987:T2050" si="317">0.25*SUM(M1987:P1987)</f>
        <v>35.375</v>
      </c>
      <c r="U1987" s="8">
        <f t="shared" ref="U1987:U2050" si="318">SUM(Q1987:S1987)/3</f>
        <v>33.841666666666661</v>
      </c>
      <c r="V1987" s="8">
        <f t="shared" ref="V1987:V2050" si="319">SUM(Q1987:T1987)/4</f>
        <v>34.224999999999994</v>
      </c>
    </row>
    <row r="1988" spans="1:22" ht="13.5" x14ac:dyDescent="0.25">
      <c r="A1988" s="3">
        <f>RSI!A1988</f>
        <v>44901</v>
      </c>
      <c r="B1988" s="2">
        <f>RSI!B1988</f>
        <v>6.0137999999999998</v>
      </c>
      <c r="C1988" s="2">
        <f>RSI!I1988</f>
        <v>42.931362334120656</v>
      </c>
      <c r="D1988" s="2">
        <f>MACD!E1988</f>
        <v>-0.18267082245365085</v>
      </c>
      <c r="E1988" s="2">
        <f>MACD!F1988</f>
        <v>-7.9748670202765756E-2</v>
      </c>
      <c r="F1988" s="2">
        <f>'Moving Avg'!D1988</f>
        <v>6.2889399999999993</v>
      </c>
      <c r="G1988" s="2">
        <f>'Moving Avg'!F1988</f>
        <v>6.1359450000000004</v>
      </c>
      <c r="H1988" s="2">
        <f>'Moving Avg'!G1988</f>
        <v>6.257950000000001</v>
      </c>
      <c r="I1988" s="2">
        <f>'Moving Avg'!H1988</f>
        <v>7.3971990000000014</v>
      </c>
      <c r="J1988" s="6" t="str">
        <f>OBV!F1988</f>
        <v>BEARISH</v>
      </c>
      <c r="K1988" s="6" t="str">
        <f>OBV!G1988</f>
        <v>WEAK</v>
      </c>
      <c r="L1988" s="6" t="str">
        <f>OBV!H1988</f>
        <v>CONFIRMED BEARISH</v>
      </c>
      <c r="M1988" s="8">
        <f t="shared" si="310"/>
        <v>25</v>
      </c>
      <c r="N1988" s="8">
        <f t="shared" si="311"/>
        <v>100</v>
      </c>
      <c r="O1988" s="8">
        <f t="shared" si="312"/>
        <v>0</v>
      </c>
      <c r="P1988" s="8">
        <f t="shared" si="313"/>
        <v>0</v>
      </c>
      <c r="Q1988" s="9">
        <f t="shared" si="314"/>
        <v>43.75</v>
      </c>
      <c r="R1988" s="9">
        <f t="shared" si="315"/>
        <v>25</v>
      </c>
      <c r="S1988" s="9">
        <f t="shared" si="316"/>
        <v>18.75</v>
      </c>
      <c r="T1988" s="9">
        <f t="shared" si="317"/>
        <v>31.25</v>
      </c>
      <c r="U1988" s="8">
        <f t="shared" si="318"/>
        <v>29.166666666666668</v>
      </c>
      <c r="V1988" s="8">
        <f t="shared" si="319"/>
        <v>29.6875</v>
      </c>
    </row>
    <row r="1989" spans="1:22" ht="13.5" x14ac:dyDescent="0.25">
      <c r="A1989" s="3">
        <f>RSI!A1989</f>
        <v>44902</v>
      </c>
      <c r="B1989" s="2">
        <f>RSI!B1989</f>
        <v>6.2542999999999997</v>
      </c>
      <c r="C1989" s="2">
        <f>RSI!I1989</f>
        <v>51.15764882385615</v>
      </c>
      <c r="D1989" s="2">
        <f>MACD!E1989</f>
        <v>-0.19561104648264216</v>
      </c>
      <c r="E1989" s="2">
        <f>MACD!F1989</f>
        <v>-0.10292114545874104</v>
      </c>
      <c r="F1989" s="2">
        <f>'Moving Avg'!D1989</f>
        <v>6.2600800000000003</v>
      </c>
      <c r="G1989" s="2">
        <f>'Moving Avg'!F1989</f>
        <v>6.1407550000000004</v>
      </c>
      <c r="H1989" s="2">
        <f>'Moving Avg'!G1989</f>
        <v>6.2535239999999996</v>
      </c>
      <c r="I1989" s="2">
        <f>'Moving Avg'!H1989</f>
        <v>7.3861255000000021</v>
      </c>
      <c r="J1989" s="6" t="str">
        <f>OBV!F1989</f>
        <v>BEARISH</v>
      </c>
      <c r="K1989" s="6" t="str">
        <f>OBV!G1989</f>
        <v>WEAK</v>
      </c>
      <c r="L1989" s="6" t="str">
        <f>OBV!H1989</f>
        <v>CONFIRMED BEARISH</v>
      </c>
      <c r="M1989" s="8">
        <f t="shared" si="310"/>
        <v>25</v>
      </c>
      <c r="N1989" s="8">
        <f t="shared" si="311"/>
        <v>100</v>
      </c>
      <c r="O1989" s="8">
        <f t="shared" si="312"/>
        <v>0</v>
      </c>
      <c r="P1989" s="8">
        <f t="shared" si="313"/>
        <v>0</v>
      </c>
      <c r="Q1989" s="9">
        <f t="shared" si="314"/>
        <v>43.75</v>
      </c>
      <c r="R1989" s="9">
        <f t="shared" si="315"/>
        <v>25</v>
      </c>
      <c r="S1989" s="9">
        <f t="shared" si="316"/>
        <v>18.75</v>
      </c>
      <c r="T1989" s="9">
        <f t="shared" si="317"/>
        <v>31.25</v>
      </c>
      <c r="U1989" s="8">
        <f t="shared" si="318"/>
        <v>29.166666666666668</v>
      </c>
      <c r="V1989" s="8">
        <f t="shared" si="319"/>
        <v>29.6875</v>
      </c>
    </row>
    <row r="1990" spans="1:22" ht="13.5" x14ac:dyDescent="0.25">
      <c r="A1990" s="3">
        <f>RSI!A1990</f>
        <v>44903</v>
      </c>
      <c r="B1990" s="2">
        <f>RSI!B1990</f>
        <v>6.3216999999999999</v>
      </c>
      <c r="C1990" s="2">
        <f>RSI!I1990</f>
        <v>53.193931147561678</v>
      </c>
      <c r="D1990" s="2">
        <f>MACD!E1990</f>
        <v>-0.21180283400982702</v>
      </c>
      <c r="E1990" s="2">
        <f>MACD!F1990</f>
        <v>-0.12469748316895823</v>
      </c>
      <c r="F1990" s="2">
        <f>'Moving Avg'!D1990</f>
        <v>6.2446999999999999</v>
      </c>
      <c r="G1990" s="2">
        <f>'Moving Avg'!F1990</f>
        <v>6.1489350000000016</v>
      </c>
      <c r="H1990" s="2">
        <f>'Moving Avg'!G1990</f>
        <v>6.252948</v>
      </c>
      <c r="I1990" s="2">
        <f>'Moving Avg'!H1990</f>
        <v>7.3754350000000013</v>
      </c>
      <c r="J1990" s="6" t="str">
        <f>OBV!F1990</f>
        <v>BEARISH</v>
      </c>
      <c r="K1990" s="6" t="str">
        <f>OBV!G1990</f>
        <v>WEAK</v>
      </c>
      <c r="L1990" s="6" t="str">
        <f>OBV!H1990</f>
        <v>CONFIRMED BEARISH</v>
      </c>
      <c r="M1990" s="8">
        <f t="shared" si="310"/>
        <v>25</v>
      </c>
      <c r="N1990" s="8">
        <f t="shared" si="311"/>
        <v>100</v>
      </c>
      <c r="O1990" s="8">
        <f t="shared" si="312"/>
        <v>0</v>
      </c>
      <c r="P1990" s="8">
        <f t="shared" si="313"/>
        <v>0</v>
      </c>
      <c r="Q1990" s="9">
        <f t="shared" si="314"/>
        <v>43.75</v>
      </c>
      <c r="R1990" s="9">
        <f t="shared" si="315"/>
        <v>25</v>
      </c>
      <c r="S1990" s="9">
        <f t="shared" si="316"/>
        <v>18.75</v>
      </c>
      <c r="T1990" s="9">
        <f t="shared" si="317"/>
        <v>31.25</v>
      </c>
      <c r="U1990" s="8">
        <f t="shared" si="318"/>
        <v>29.166666666666668</v>
      </c>
      <c r="V1990" s="8">
        <f t="shared" si="319"/>
        <v>29.6875</v>
      </c>
    </row>
    <row r="1991" spans="1:22" ht="13.5" x14ac:dyDescent="0.25">
      <c r="A1991" s="3">
        <f>RSI!A1991</f>
        <v>44904</v>
      </c>
      <c r="B1991" s="2">
        <f>RSI!B1991</f>
        <v>6.0618999999999996</v>
      </c>
      <c r="C1991" s="2">
        <f>RSI!I1991</f>
        <v>45.346166944575579</v>
      </c>
      <c r="D1991" s="2">
        <f>MACD!E1991</f>
        <v>-0.15210405974753716</v>
      </c>
      <c r="E1991" s="2">
        <f>MACD!F1991</f>
        <v>-0.13017879848467404</v>
      </c>
      <c r="F1991" s="2">
        <f>'Moving Avg'!D1991</f>
        <v>6.2081400000000002</v>
      </c>
      <c r="G1991" s="2">
        <f>'Moving Avg'!F1991</f>
        <v>6.1446049999999994</v>
      </c>
      <c r="H1991" s="2">
        <f>'Moving Avg'!G1991</f>
        <v>6.2490999999999994</v>
      </c>
      <c r="I1991" s="2">
        <f>'Moving Avg'!H1991</f>
        <v>7.363445500000001</v>
      </c>
      <c r="J1991" s="6" t="str">
        <f>OBV!F1991</f>
        <v>BEARISH</v>
      </c>
      <c r="K1991" s="6" t="str">
        <f>OBV!G1991</f>
        <v>WEAK</v>
      </c>
      <c r="L1991" s="6" t="str">
        <f>OBV!H1991</f>
        <v>CONFIRMED BEARISH</v>
      </c>
      <c r="M1991" s="8">
        <f t="shared" si="310"/>
        <v>25</v>
      </c>
      <c r="N1991" s="8">
        <f t="shared" si="311"/>
        <v>100</v>
      </c>
      <c r="O1991" s="8">
        <f t="shared" si="312"/>
        <v>0</v>
      </c>
      <c r="P1991" s="8">
        <f t="shared" si="313"/>
        <v>0</v>
      </c>
      <c r="Q1991" s="9">
        <f t="shared" si="314"/>
        <v>43.75</v>
      </c>
      <c r="R1991" s="9">
        <f t="shared" si="315"/>
        <v>25</v>
      </c>
      <c r="S1991" s="9">
        <f t="shared" si="316"/>
        <v>18.75</v>
      </c>
      <c r="T1991" s="9">
        <f t="shared" si="317"/>
        <v>31.25</v>
      </c>
      <c r="U1991" s="8">
        <f t="shared" si="318"/>
        <v>29.166666666666668</v>
      </c>
      <c r="V1991" s="8">
        <f t="shared" si="319"/>
        <v>29.6875</v>
      </c>
    </row>
    <row r="1992" spans="1:22" ht="13.5" x14ac:dyDescent="0.25">
      <c r="A1992" s="3">
        <f>RSI!A1992</f>
        <v>44907</v>
      </c>
      <c r="B1992" s="2">
        <f>RSI!B1992</f>
        <v>6.0618999999999996</v>
      </c>
      <c r="C1992" s="2">
        <f>RSI!I1992</f>
        <v>45.346166944575579</v>
      </c>
      <c r="D1992" s="2">
        <f>MACD!E1992</f>
        <v>-8.8806683220131077E-2</v>
      </c>
      <c r="E1992" s="2">
        <f>MACD!F1992</f>
        <v>-0.12190437543176544</v>
      </c>
      <c r="F1992" s="2">
        <f>'Moving Avg'!D1992</f>
        <v>6.1427199999999997</v>
      </c>
      <c r="G1992" s="2">
        <f>'Moving Avg'!F1992</f>
        <v>6.1402749999999999</v>
      </c>
      <c r="H1992" s="2">
        <f>'Moving Avg'!G1992</f>
        <v>6.2452519999999989</v>
      </c>
      <c r="I1992" s="2">
        <f>'Moving Avg'!H1992</f>
        <v>7.3522855000000016</v>
      </c>
      <c r="J1992" s="6" t="str">
        <f>OBV!F1992</f>
        <v>BEARISH</v>
      </c>
      <c r="K1992" s="6" t="str">
        <f>OBV!G1992</f>
        <v>WEAK</v>
      </c>
      <c r="L1992" s="6" t="str">
        <f>OBV!H1992</f>
        <v>CONFIRMED BEARISH</v>
      </c>
      <c r="M1992" s="8">
        <f t="shared" si="310"/>
        <v>25</v>
      </c>
      <c r="N1992" s="8">
        <f t="shared" si="311"/>
        <v>0</v>
      </c>
      <c r="O1992" s="8">
        <f t="shared" si="312"/>
        <v>0</v>
      </c>
      <c r="P1992" s="8">
        <f t="shared" si="313"/>
        <v>0</v>
      </c>
      <c r="Q1992" s="9">
        <f t="shared" si="314"/>
        <v>8.75</v>
      </c>
      <c r="R1992" s="9">
        <f t="shared" si="315"/>
        <v>5</v>
      </c>
      <c r="S1992" s="9">
        <f t="shared" si="316"/>
        <v>3.75</v>
      </c>
      <c r="T1992" s="9">
        <f t="shared" si="317"/>
        <v>6.25</v>
      </c>
      <c r="U1992" s="8">
        <f t="shared" si="318"/>
        <v>5.833333333333333</v>
      </c>
      <c r="V1992" s="8">
        <f t="shared" si="319"/>
        <v>5.9375</v>
      </c>
    </row>
    <row r="1993" spans="1:22" ht="13.5" x14ac:dyDescent="0.25">
      <c r="A1993" s="3">
        <f>RSI!A1993</f>
        <v>44908</v>
      </c>
      <c r="B1993" s="2">
        <f>RSI!B1993</f>
        <v>6.2446999999999999</v>
      </c>
      <c r="C1993" s="2">
        <f>RSI!I1993</f>
        <v>51.218919299109913</v>
      </c>
      <c r="D1993" s="2">
        <f>MACD!E1993</f>
        <v>-6.7152537129198109E-2</v>
      </c>
      <c r="E1993" s="2">
        <f>MACD!F1993</f>
        <v>-0.11095400777125197</v>
      </c>
      <c r="F1993" s="2">
        <f>'Moving Avg'!D1993</f>
        <v>6.1889000000000012</v>
      </c>
      <c r="G1993" s="2">
        <f>'Moving Avg'!F1993</f>
        <v>6.145084999999999</v>
      </c>
      <c r="H1993" s="2">
        <f>'Moving Avg'!G1993</f>
        <v>6.2440980000000001</v>
      </c>
      <c r="I1993" s="2">
        <f>'Moving Avg'!H1993</f>
        <v>7.342270000000001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  <c r="M1993" s="8">
        <f t="shared" si="310"/>
        <v>25</v>
      </c>
      <c r="N1993" s="8">
        <f t="shared" si="311"/>
        <v>0</v>
      </c>
      <c r="O1993" s="8">
        <f t="shared" si="312"/>
        <v>0</v>
      </c>
      <c r="P1993" s="8">
        <f t="shared" si="313"/>
        <v>83.5</v>
      </c>
      <c r="Q1993" s="9">
        <f t="shared" si="314"/>
        <v>21.274999999999999</v>
      </c>
      <c r="R1993" s="9">
        <f t="shared" si="315"/>
        <v>25.875</v>
      </c>
      <c r="S1993" s="9">
        <f t="shared" si="316"/>
        <v>41.325000000000003</v>
      </c>
      <c r="T1993" s="9">
        <f t="shared" si="317"/>
        <v>27.125</v>
      </c>
      <c r="U1993" s="8">
        <f t="shared" si="318"/>
        <v>29.491666666666664</v>
      </c>
      <c r="V1993" s="8">
        <f t="shared" si="319"/>
        <v>28.9</v>
      </c>
    </row>
    <row r="1994" spans="1:22" ht="13.5" x14ac:dyDescent="0.25">
      <c r="A1994" s="3">
        <f>RSI!A1994</f>
        <v>44909</v>
      </c>
      <c r="B1994" s="2">
        <f>RSI!B1994</f>
        <v>6.0618999999999996</v>
      </c>
      <c r="C1994" s="2">
        <f>RSI!I1994</f>
        <v>45.906636144106955</v>
      </c>
      <c r="D1994" s="2">
        <f>MACD!E1994</f>
        <v>-1.6306667261610563E-2</v>
      </c>
      <c r="E1994" s="2">
        <f>MACD!F1994</f>
        <v>-9.2024539669323696E-2</v>
      </c>
      <c r="F1994" s="2">
        <f>'Moving Avg'!D1994</f>
        <v>6.1504199999999996</v>
      </c>
      <c r="G1994" s="2">
        <f>'Moving Avg'!F1994</f>
        <v>6.1498999999999988</v>
      </c>
      <c r="H1994" s="2">
        <f>'Moving Avg'!G1994</f>
        <v>6.2383259999999998</v>
      </c>
      <c r="I1994" s="2">
        <f>'Moving Avg'!H1994</f>
        <v>7.3304650000000002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  <c r="M1994" s="8">
        <f t="shared" si="310"/>
        <v>25</v>
      </c>
      <c r="N1994" s="8">
        <f t="shared" si="311"/>
        <v>0</v>
      </c>
      <c r="O1994" s="8">
        <f t="shared" si="312"/>
        <v>0</v>
      </c>
      <c r="P1994" s="8">
        <f t="shared" si="313"/>
        <v>16.5</v>
      </c>
      <c r="Q1994" s="9">
        <f t="shared" si="314"/>
        <v>11.225</v>
      </c>
      <c r="R1994" s="9">
        <f t="shared" si="315"/>
        <v>9.125</v>
      </c>
      <c r="S1994" s="9">
        <f t="shared" si="316"/>
        <v>11.175000000000001</v>
      </c>
      <c r="T1994" s="9">
        <f t="shared" si="317"/>
        <v>10.375</v>
      </c>
      <c r="U1994" s="8">
        <f t="shared" si="318"/>
        <v>10.508333333333335</v>
      </c>
      <c r="V1994" s="8">
        <f t="shared" si="319"/>
        <v>10.475000000000001</v>
      </c>
    </row>
    <row r="1995" spans="1:22" ht="13.5" x14ac:dyDescent="0.25">
      <c r="A1995" s="3">
        <f>RSI!A1995</f>
        <v>44910</v>
      </c>
      <c r="B1995" s="2">
        <f>RSI!B1995</f>
        <v>6.2351000000000001</v>
      </c>
      <c r="C1995" s="2">
        <f>RSI!I1995</f>
        <v>51.083454902261522</v>
      </c>
      <c r="D1995" s="2">
        <f>MACD!E1995</f>
        <v>1.4723078842757253E-2</v>
      </c>
      <c r="E1995" s="2">
        <f>MACD!F1995</f>
        <v>-7.0675015966907506E-2</v>
      </c>
      <c r="F1995" s="2">
        <f>'Moving Avg'!D1995</f>
        <v>6.1330999999999998</v>
      </c>
      <c r="G1995" s="2">
        <f>'Moving Avg'!F1995</f>
        <v>6.1633749999999994</v>
      </c>
      <c r="H1995" s="2">
        <f>'Moving Avg'!G1995</f>
        <v>6.2362099999999989</v>
      </c>
      <c r="I1995" s="2">
        <f>'Moving Avg'!H1995</f>
        <v>7.3197099999999997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  <c r="M1995" s="8">
        <f t="shared" si="310"/>
        <v>25</v>
      </c>
      <c r="N1995" s="8">
        <f t="shared" si="311"/>
        <v>0</v>
      </c>
      <c r="O1995" s="8">
        <f t="shared" si="312"/>
        <v>0</v>
      </c>
      <c r="P1995" s="8">
        <f t="shared" si="313"/>
        <v>16.5</v>
      </c>
      <c r="Q1995" s="9">
        <f t="shared" si="314"/>
        <v>11.225</v>
      </c>
      <c r="R1995" s="9">
        <f t="shared" si="315"/>
        <v>9.125</v>
      </c>
      <c r="S1995" s="9">
        <f t="shared" si="316"/>
        <v>11.175000000000001</v>
      </c>
      <c r="T1995" s="9">
        <f t="shared" si="317"/>
        <v>10.375</v>
      </c>
      <c r="U1995" s="8">
        <f t="shared" si="318"/>
        <v>10.508333333333335</v>
      </c>
      <c r="V1995" s="8">
        <f t="shared" si="319"/>
        <v>10.475000000000001</v>
      </c>
    </row>
    <row r="1996" spans="1:22" ht="13.5" x14ac:dyDescent="0.25">
      <c r="A1996" s="3">
        <f>RSI!A1996</f>
        <v>44911</v>
      </c>
      <c r="B1996" s="2">
        <f>RSI!B1996</f>
        <v>6.0618999999999996</v>
      </c>
      <c r="C1996" s="2">
        <f>RSI!I1996</f>
        <v>46.310541910023346</v>
      </c>
      <c r="D1996" s="2">
        <f>MACD!E1996</f>
        <v>2.9882303524608744E-2</v>
      </c>
      <c r="E1996" s="2">
        <f>MACD!F1996</f>
        <v>-5.0563552068604259E-2</v>
      </c>
      <c r="F1996" s="2">
        <f>'Moving Avg'!D1996</f>
        <v>6.1330999999999989</v>
      </c>
      <c r="G1996" s="2">
        <f>'Moving Avg'!F1996</f>
        <v>6.1681899999999992</v>
      </c>
      <c r="H1996" s="2">
        <f>'Moving Avg'!G1996</f>
        <v>6.2304379999999977</v>
      </c>
      <c r="I1996" s="2">
        <f>'Moving Avg'!H1996</f>
        <v>7.3080889999999998</v>
      </c>
      <c r="J1996" s="6" t="str">
        <f>OBV!F1996</f>
        <v>BEARISH</v>
      </c>
      <c r="K1996" s="6" t="str">
        <f>OBV!G1996</f>
        <v>NEUTRAL</v>
      </c>
      <c r="L1996" s="6" t="str">
        <f>OBV!H1996</f>
        <v>NEUTRAL</v>
      </c>
      <c r="M1996" s="8">
        <f t="shared" si="310"/>
        <v>25</v>
      </c>
      <c r="N1996" s="8">
        <f t="shared" si="311"/>
        <v>0</v>
      </c>
      <c r="O1996" s="8">
        <f t="shared" si="312"/>
        <v>0</v>
      </c>
      <c r="P1996" s="8">
        <f t="shared" si="313"/>
        <v>16.5</v>
      </c>
      <c r="Q1996" s="9">
        <f t="shared" si="314"/>
        <v>11.225</v>
      </c>
      <c r="R1996" s="9">
        <f t="shared" si="315"/>
        <v>9.125</v>
      </c>
      <c r="S1996" s="9">
        <f t="shared" si="316"/>
        <v>11.175000000000001</v>
      </c>
      <c r="T1996" s="9">
        <f t="shared" si="317"/>
        <v>10.375</v>
      </c>
      <c r="U1996" s="8">
        <f t="shared" si="318"/>
        <v>10.508333333333335</v>
      </c>
      <c r="V1996" s="8">
        <f t="shared" si="319"/>
        <v>10.475000000000001</v>
      </c>
    </row>
    <row r="1997" spans="1:22" ht="13.5" x14ac:dyDescent="0.25">
      <c r="A1997" s="3">
        <f>RSI!A1997</f>
        <v>44914</v>
      </c>
      <c r="B1997" s="2">
        <f>RSI!B1997</f>
        <v>5.9848999999999997</v>
      </c>
      <c r="C1997" s="2">
        <f>RSI!I1997</f>
        <v>44.327621839858416</v>
      </c>
      <c r="D1997" s="2">
        <f>MACD!E1997</f>
        <v>7.1405544474496985E-2</v>
      </c>
      <c r="E1997" s="2">
        <f>MACD!F1997</f>
        <v>-2.6169732759984014E-2</v>
      </c>
      <c r="F1997" s="2">
        <f>'Moving Avg'!D1997</f>
        <v>6.1177000000000001</v>
      </c>
      <c r="G1997" s="2">
        <f>'Moving Avg'!F1997</f>
        <v>6.178774999999999</v>
      </c>
      <c r="H1997" s="2">
        <f>'Moving Avg'!G1997</f>
        <v>6.223125999999997</v>
      </c>
      <c r="I1997" s="2">
        <f>'Moving Avg'!H1997</f>
        <v>7.2969584999999988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0"/>
        <v>25</v>
      </c>
      <c r="N1997" s="8">
        <f t="shared" si="311"/>
        <v>0</v>
      </c>
      <c r="O1997" s="8">
        <f t="shared" si="312"/>
        <v>0</v>
      </c>
      <c r="P1997" s="8">
        <f t="shared" si="313"/>
        <v>16.5</v>
      </c>
      <c r="Q1997" s="9">
        <f t="shared" si="314"/>
        <v>11.225</v>
      </c>
      <c r="R1997" s="9">
        <f t="shared" si="315"/>
        <v>9.125</v>
      </c>
      <c r="S1997" s="9">
        <f t="shared" si="316"/>
        <v>11.175000000000001</v>
      </c>
      <c r="T1997" s="9">
        <f t="shared" si="317"/>
        <v>10.375</v>
      </c>
      <c r="U1997" s="8">
        <f t="shared" si="318"/>
        <v>10.508333333333335</v>
      </c>
      <c r="V1997" s="8">
        <f t="shared" si="319"/>
        <v>10.475000000000001</v>
      </c>
    </row>
    <row r="1998" spans="1:22" ht="13.5" x14ac:dyDescent="0.25">
      <c r="A1998" s="3">
        <f>RSI!A1998</f>
        <v>44915</v>
      </c>
      <c r="B1998" s="2">
        <f>RSI!B1998</f>
        <v>6.1581000000000001</v>
      </c>
      <c r="C1998" s="2">
        <f>RSI!I1998</f>
        <v>49.559379423537173</v>
      </c>
      <c r="D1998" s="2">
        <f>MACD!E1998</f>
        <v>3.7176681464017314E-2</v>
      </c>
      <c r="E1998" s="2">
        <f>MACD!F1998</f>
        <v>-1.3500449915183749E-2</v>
      </c>
      <c r="F1998" s="2">
        <f>'Moving Avg'!D1998</f>
        <v>6.1003799999999995</v>
      </c>
      <c r="G1998" s="2">
        <f>'Moving Avg'!F1998</f>
        <v>6.1908049999999992</v>
      </c>
      <c r="H1998" s="2">
        <f>'Moving Avg'!G1998</f>
        <v>6.215043999999998</v>
      </c>
      <c r="I1998" s="2">
        <f>'Moving Avg'!H1998</f>
        <v>7.2858184999999995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  <c r="M1998" s="8">
        <f t="shared" si="310"/>
        <v>25</v>
      </c>
      <c r="N1998" s="8">
        <f t="shared" si="311"/>
        <v>0</v>
      </c>
      <c r="O1998" s="8">
        <f t="shared" si="312"/>
        <v>0</v>
      </c>
      <c r="P1998" s="8">
        <f t="shared" si="313"/>
        <v>16.5</v>
      </c>
      <c r="Q1998" s="9">
        <f t="shared" si="314"/>
        <v>11.225</v>
      </c>
      <c r="R1998" s="9">
        <f t="shared" si="315"/>
        <v>9.125</v>
      </c>
      <c r="S1998" s="9">
        <f t="shared" si="316"/>
        <v>11.175000000000001</v>
      </c>
      <c r="T1998" s="9">
        <f t="shared" si="317"/>
        <v>10.375</v>
      </c>
      <c r="U1998" s="8">
        <f t="shared" si="318"/>
        <v>10.508333333333335</v>
      </c>
      <c r="V1998" s="8">
        <f t="shared" si="319"/>
        <v>10.475000000000001</v>
      </c>
    </row>
    <row r="1999" spans="1:22" ht="13.5" x14ac:dyDescent="0.25">
      <c r="A1999" s="3">
        <f>RSI!A1999</f>
        <v>44916</v>
      </c>
      <c r="B1999" s="2">
        <f>RSI!B1999</f>
        <v>5.9656000000000002</v>
      </c>
      <c r="C1999" s="2">
        <f>RSI!I1999</f>
        <v>44.548557026683149</v>
      </c>
      <c r="D1999" s="2">
        <f>MACD!E1999</f>
        <v>5.9550345128580595E-2</v>
      </c>
      <c r="E1999" s="2">
        <f>MACD!F1999</f>
        <v>1.1097090935691181E-3</v>
      </c>
      <c r="F1999" s="2">
        <f>'Moving Avg'!D1999</f>
        <v>6.0811200000000003</v>
      </c>
      <c r="G1999" s="2">
        <f>'Moving Avg'!F1999</f>
        <v>6.1908049999999992</v>
      </c>
      <c r="H1999" s="2">
        <f>'Moving Avg'!G1999</f>
        <v>6.2033039999999975</v>
      </c>
      <c r="I1999" s="2">
        <f>'Moving Avg'!H1999</f>
        <v>7.2737159999999994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  <c r="M1999" s="8">
        <f t="shared" si="310"/>
        <v>25</v>
      </c>
      <c r="N1999" s="8">
        <f t="shared" si="311"/>
        <v>0</v>
      </c>
      <c r="O1999" s="8">
        <f t="shared" si="312"/>
        <v>0</v>
      </c>
      <c r="P1999" s="8">
        <f t="shared" si="313"/>
        <v>16.5</v>
      </c>
      <c r="Q1999" s="9">
        <f t="shared" si="314"/>
        <v>11.225</v>
      </c>
      <c r="R1999" s="9">
        <f t="shared" si="315"/>
        <v>9.125</v>
      </c>
      <c r="S1999" s="9">
        <f t="shared" si="316"/>
        <v>11.175000000000001</v>
      </c>
      <c r="T1999" s="9">
        <f t="shared" si="317"/>
        <v>10.375</v>
      </c>
      <c r="U1999" s="8">
        <f t="shared" si="318"/>
        <v>10.508333333333335</v>
      </c>
      <c r="V1999" s="8">
        <f t="shared" si="319"/>
        <v>10.475000000000001</v>
      </c>
    </row>
    <row r="2000" spans="1:22" ht="13.5" x14ac:dyDescent="0.25">
      <c r="A2000" s="3">
        <f>RSI!A2000</f>
        <v>44917</v>
      </c>
      <c r="B2000" s="2">
        <f>RSI!B2000</f>
        <v>6.0137999999999998</v>
      </c>
      <c r="C2000" s="2">
        <f>RSI!I2000</f>
        <v>46.020242711932333</v>
      </c>
      <c r="D2000" s="2">
        <f>MACD!E2000</f>
        <v>8.6489821274565948E-2</v>
      </c>
      <c r="E2000" s="2">
        <f>MACD!F2000</f>
        <v>1.8185731529768486E-2</v>
      </c>
      <c r="F2000" s="2">
        <f>'Moving Avg'!D2000</f>
        <v>6.036859999999999</v>
      </c>
      <c r="G2000" s="2">
        <f>'Moving Avg'!F2000</f>
        <v>6.1932149999999995</v>
      </c>
      <c r="H2000" s="2">
        <f>'Moving Avg'!G2000</f>
        <v>6.1956079999999982</v>
      </c>
      <c r="I2000" s="2">
        <f>'Moving Avg'!H2000</f>
        <v>7.2619469999999993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  <c r="M2000" s="8">
        <f t="shared" si="310"/>
        <v>25</v>
      </c>
      <c r="N2000" s="8">
        <f t="shared" si="311"/>
        <v>0</v>
      </c>
      <c r="O2000" s="8">
        <f t="shared" si="312"/>
        <v>0</v>
      </c>
      <c r="P2000" s="8">
        <f t="shared" si="313"/>
        <v>16.5</v>
      </c>
      <c r="Q2000" s="9">
        <f t="shared" si="314"/>
        <v>11.225</v>
      </c>
      <c r="R2000" s="9">
        <f t="shared" si="315"/>
        <v>9.125</v>
      </c>
      <c r="S2000" s="9">
        <f t="shared" si="316"/>
        <v>11.175000000000001</v>
      </c>
      <c r="T2000" s="9">
        <f t="shared" si="317"/>
        <v>10.375</v>
      </c>
      <c r="U2000" s="8">
        <f t="shared" si="318"/>
        <v>10.508333333333335</v>
      </c>
      <c r="V2000" s="8">
        <f t="shared" si="319"/>
        <v>10.475000000000001</v>
      </c>
    </row>
    <row r="2001" spans="1:22" ht="13.5" x14ac:dyDescent="0.25">
      <c r="A2001" s="3">
        <f>RSI!A2001</f>
        <v>44918</v>
      </c>
      <c r="B2001" s="2">
        <f>RSI!B2001</f>
        <v>6.0137999999999998</v>
      </c>
      <c r="C2001" s="2">
        <f>RSI!I2001</f>
        <v>46.020242711932333</v>
      </c>
      <c r="D2001" s="2">
        <f>MACD!E2001</f>
        <v>7.015021060518567E-2</v>
      </c>
      <c r="E2001" s="2">
        <f>MACD!F2001</f>
        <v>2.8578627344851924E-2</v>
      </c>
      <c r="F2001" s="2">
        <f>'Moving Avg'!D2001</f>
        <v>6.0272400000000008</v>
      </c>
      <c r="G2001" s="2">
        <f>'Moving Avg'!F2001</f>
        <v>6.1778199999999996</v>
      </c>
      <c r="H2001" s="2">
        <f>'Moving Avg'!G2001</f>
        <v>6.1848319999999974</v>
      </c>
      <c r="I2001" s="2">
        <f>'Moving Avg'!H2001</f>
        <v>7.2501779999999973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25</v>
      </c>
      <c r="N2001" s="8">
        <f t="shared" si="311"/>
        <v>0</v>
      </c>
      <c r="O2001" s="8">
        <f t="shared" si="312"/>
        <v>0</v>
      </c>
      <c r="P2001" s="8">
        <f t="shared" si="313"/>
        <v>16.5</v>
      </c>
      <c r="Q2001" s="9">
        <f t="shared" si="314"/>
        <v>11.225</v>
      </c>
      <c r="R2001" s="9">
        <f t="shared" si="315"/>
        <v>9.125</v>
      </c>
      <c r="S2001" s="9">
        <f t="shared" si="316"/>
        <v>11.175000000000001</v>
      </c>
      <c r="T2001" s="9">
        <f t="shared" si="317"/>
        <v>10.375</v>
      </c>
      <c r="U2001" s="8">
        <f t="shared" si="318"/>
        <v>10.508333333333335</v>
      </c>
      <c r="V2001" s="8">
        <f t="shared" si="319"/>
        <v>10.475000000000001</v>
      </c>
    </row>
    <row r="2002" spans="1:22" ht="13.5" x14ac:dyDescent="0.25">
      <c r="A2002" s="3">
        <f>RSI!A2002</f>
        <v>44921</v>
      </c>
      <c r="B2002" s="2">
        <f>RSI!B2002</f>
        <v>6.0137999999999998</v>
      </c>
      <c r="C2002" s="2">
        <f>RSI!I2002</f>
        <v>46.020242711932333</v>
      </c>
      <c r="D2002" s="2">
        <f>MACD!E2002</f>
        <v>5.7097236882961866E-2</v>
      </c>
      <c r="E2002" s="2">
        <f>MACD!F2002</f>
        <v>3.4282349252473913E-2</v>
      </c>
      <c r="F2002" s="2">
        <f>'Moving Avg'!D2002</f>
        <v>6.0330199999999996</v>
      </c>
      <c r="G2002" s="2">
        <f>'Moving Avg'!F2002</f>
        <v>6.1585799999999997</v>
      </c>
      <c r="H2002" s="2">
        <f>'Moving Avg'!G2002</f>
        <v>6.1744419999999982</v>
      </c>
      <c r="I2002" s="2">
        <f>'Moving Avg'!H2002</f>
        <v>7.2384089999999981</v>
      </c>
      <c r="J2002" s="6" t="str">
        <f>OBV!F2002</f>
        <v>BEARISH</v>
      </c>
      <c r="K2002" s="6" t="str">
        <f>OBV!G2002</f>
        <v>NEUTRAL</v>
      </c>
      <c r="L2002" s="6" t="str">
        <f>OBV!H2002</f>
        <v>BEARISH DIVERGENCE</v>
      </c>
      <c r="M2002" s="8">
        <f t="shared" si="310"/>
        <v>25</v>
      </c>
      <c r="N2002" s="8">
        <f t="shared" si="311"/>
        <v>0</v>
      </c>
      <c r="O2002" s="8">
        <f t="shared" si="312"/>
        <v>0</v>
      </c>
      <c r="P2002" s="8">
        <f t="shared" si="313"/>
        <v>16.5</v>
      </c>
      <c r="Q2002" s="9">
        <f t="shared" si="314"/>
        <v>11.225</v>
      </c>
      <c r="R2002" s="9">
        <f t="shared" si="315"/>
        <v>9.125</v>
      </c>
      <c r="S2002" s="9">
        <f t="shared" si="316"/>
        <v>11.175000000000001</v>
      </c>
      <c r="T2002" s="9">
        <f t="shared" si="317"/>
        <v>10.375</v>
      </c>
      <c r="U2002" s="8">
        <f t="shared" si="318"/>
        <v>10.508333333333335</v>
      </c>
      <c r="V2002" s="8">
        <f t="shared" si="319"/>
        <v>10.475000000000001</v>
      </c>
    </row>
    <row r="2003" spans="1:22" ht="13.5" x14ac:dyDescent="0.25">
      <c r="A2003" s="3">
        <f>RSI!A2003</f>
        <v>44922</v>
      </c>
      <c r="B2003" s="2">
        <f>RSI!B2003</f>
        <v>6.0137999999999998</v>
      </c>
      <c r="C2003" s="2">
        <f>RSI!I2003</f>
        <v>46.020242711932333</v>
      </c>
      <c r="D2003" s="2">
        <f>MACD!E2003</f>
        <v>7.4891092378280177E-2</v>
      </c>
      <c r="E2003" s="2">
        <f>MACD!F2003</f>
        <v>4.2404097877635168E-2</v>
      </c>
      <c r="F2003" s="2">
        <f>'Moving Avg'!D2003</f>
        <v>6.0041600000000006</v>
      </c>
      <c r="G2003" s="2">
        <f>'Moving Avg'!F2003</f>
        <v>6.1455950000000001</v>
      </c>
      <c r="H2003" s="2">
        <f>'Moving Avg'!G2003</f>
        <v>6.1657839999999986</v>
      </c>
      <c r="I2003" s="2">
        <f>'Moving Avg'!H2003</f>
        <v>7.2266399999999988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  <c r="M2003" s="8">
        <f t="shared" si="310"/>
        <v>25</v>
      </c>
      <c r="N2003" s="8">
        <f t="shared" si="311"/>
        <v>0</v>
      </c>
      <c r="O2003" s="8">
        <f t="shared" si="312"/>
        <v>0</v>
      </c>
      <c r="P2003" s="8">
        <f t="shared" si="313"/>
        <v>16.5</v>
      </c>
      <c r="Q2003" s="9">
        <f t="shared" si="314"/>
        <v>11.225</v>
      </c>
      <c r="R2003" s="9">
        <f t="shared" si="315"/>
        <v>9.125</v>
      </c>
      <c r="S2003" s="9">
        <f t="shared" si="316"/>
        <v>11.175000000000001</v>
      </c>
      <c r="T2003" s="9">
        <f t="shared" si="317"/>
        <v>10.375</v>
      </c>
      <c r="U2003" s="8">
        <f t="shared" si="318"/>
        <v>10.508333333333335</v>
      </c>
      <c r="V2003" s="8">
        <f t="shared" si="319"/>
        <v>10.475000000000001</v>
      </c>
    </row>
    <row r="2004" spans="1:22" ht="13.5" x14ac:dyDescent="0.25">
      <c r="A2004" s="3">
        <f>RSI!A2004</f>
        <v>44923</v>
      </c>
      <c r="B2004" s="2">
        <f>RSI!B2004</f>
        <v>5.9272</v>
      </c>
      <c r="C2004" s="2">
        <f>RSI!I2004</f>
        <v>43.24652045449011</v>
      </c>
      <c r="D2004" s="2">
        <f>MACD!E2004</f>
        <v>6.89017644344041E-2</v>
      </c>
      <c r="E2004" s="2">
        <f>MACD!F2004</f>
        <v>4.770363118898896E-2</v>
      </c>
      <c r="F2004" s="2">
        <f>'Moving Avg'!D2004</f>
        <v>5.99648</v>
      </c>
      <c r="G2004" s="2">
        <f>'Moving Avg'!F2004</f>
        <v>6.1220250000000007</v>
      </c>
      <c r="H2004" s="2">
        <f>'Moving Avg'!G2004</f>
        <v>6.1553939999999985</v>
      </c>
      <c r="I2004" s="2">
        <f>'Moving Avg'!H2004</f>
        <v>7.2144379999999986</v>
      </c>
      <c r="J2004" s="6" t="str">
        <f>OBV!F2004</f>
        <v>BULLISH</v>
      </c>
      <c r="K2004" s="6" t="str">
        <f>OBV!G2004</f>
        <v>NEUTRAL</v>
      </c>
      <c r="L2004" s="6" t="str">
        <f>OBV!H2004</f>
        <v>BULLISH DIVERGENCE</v>
      </c>
      <c r="M2004" s="8">
        <f t="shared" si="310"/>
        <v>25</v>
      </c>
      <c r="N2004" s="8">
        <f t="shared" si="311"/>
        <v>0</v>
      </c>
      <c r="O2004" s="8">
        <f t="shared" si="312"/>
        <v>0</v>
      </c>
      <c r="P2004" s="8">
        <f t="shared" si="313"/>
        <v>66.5</v>
      </c>
      <c r="Q2004" s="9">
        <f t="shared" si="314"/>
        <v>18.725000000000001</v>
      </c>
      <c r="R2004" s="9">
        <f t="shared" si="315"/>
        <v>21.625</v>
      </c>
      <c r="S2004" s="9">
        <f t="shared" si="316"/>
        <v>33.674999999999997</v>
      </c>
      <c r="T2004" s="9">
        <f t="shared" si="317"/>
        <v>22.875</v>
      </c>
      <c r="U2004" s="8">
        <f t="shared" si="318"/>
        <v>24.675000000000001</v>
      </c>
      <c r="V2004" s="8">
        <f t="shared" si="319"/>
        <v>24.225000000000001</v>
      </c>
    </row>
    <row r="2005" spans="1:22" ht="13.5" x14ac:dyDescent="0.25">
      <c r="A2005" s="3">
        <f>RSI!A2005</f>
        <v>44924</v>
      </c>
      <c r="B2005" s="2">
        <f>RSI!B2005</f>
        <v>6.0137999999999998</v>
      </c>
      <c r="C2005" s="2">
        <f>RSI!I2005</f>
        <v>46.705747930000598</v>
      </c>
      <c r="D2005" s="2">
        <f>MACD!E2005</f>
        <v>8.5190447504764677E-2</v>
      </c>
      <c r="E2005" s="2">
        <f>MACD!F2005</f>
        <v>5.5200994452144103E-2</v>
      </c>
      <c r="F2005" s="2">
        <f>'Moving Avg'!D2005</f>
        <v>5.99648</v>
      </c>
      <c r="G2005" s="2">
        <f>'Moving Avg'!F2005</f>
        <v>6.1027850000000008</v>
      </c>
      <c r="H2005" s="2">
        <f>'Moving Avg'!G2005</f>
        <v>6.149044</v>
      </c>
      <c r="I2005" s="2">
        <f>'Moving Avg'!H2005</f>
        <v>7.2026689999999984</v>
      </c>
      <c r="J2005" s="6" t="str">
        <f>OBV!F2005</f>
        <v>BEARISH</v>
      </c>
      <c r="K2005" s="6" t="str">
        <f>OBV!G2005</f>
        <v>NEUTRAL</v>
      </c>
      <c r="L2005" s="6" t="str">
        <f>OBV!H2005</f>
        <v>NEUTRAL</v>
      </c>
      <c r="M2005" s="8">
        <f t="shared" si="310"/>
        <v>25</v>
      </c>
      <c r="N2005" s="8">
        <f t="shared" si="311"/>
        <v>0</v>
      </c>
      <c r="O2005" s="8">
        <f t="shared" si="312"/>
        <v>0</v>
      </c>
      <c r="P2005" s="8">
        <f t="shared" si="313"/>
        <v>16.5</v>
      </c>
      <c r="Q2005" s="9">
        <f t="shared" si="314"/>
        <v>11.225</v>
      </c>
      <c r="R2005" s="9">
        <f t="shared" si="315"/>
        <v>9.125</v>
      </c>
      <c r="S2005" s="9">
        <f t="shared" si="316"/>
        <v>11.175000000000001</v>
      </c>
      <c r="T2005" s="9">
        <f t="shared" si="317"/>
        <v>10.375</v>
      </c>
      <c r="U2005" s="8">
        <f t="shared" si="318"/>
        <v>10.508333333333335</v>
      </c>
      <c r="V2005" s="8">
        <f t="shared" si="319"/>
        <v>10.475000000000001</v>
      </c>
    </row>
    <row r="2006" spans="1:22" ht="13.5" x14ac:dyDescent="0.25">
      <c r="A2006" s="3">
        <f>RSI!A2006</f>
        <v>44925</v>
      </c>
      <c r="B2006" s="2">
        <f>RSI!B2006</f>
        <v>5.9272</v>
      </c>
      <c r="C2006" s="2">
        <f>RSI!I2006</f>
        <v>43.828806897500172</v>
      </c>
      <c r="D2006" s="2">
        <f>MACD!E2006</f>
        <v>7.9272003215105968E-2</v>
      </c>
      <c r="E2006" s="2">
        <f>MACD!F2006</f>
        <v>6.0015196204736485E-2</v>
      </c>
      <c r="F2006" s="2">
        <f>'Moving Avg'!D2006</f>
        <v>5.9791599999999994</v>
      </c>
      <c r="G2006" s="2">
        <f>'Moving Avg'!F2006</f>
        <v>6.0869100000000014</v>
      </c>
      <c r="H2006" s="2">
        <f>'Moving Avg'!G2006</f>
        <v>6.1405780000000005</v>
      </c>
      <c r="I2006" s="2">
        <f>'Moving Avg'!H2006</f>
        <v>7.1904669999999991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  <c r="M2006" s="8">
        <f t="shared" si="310"/>
        <v>25</v>
      </c>
      <c r="N2006" s="8">
        <f t="shared" si="311"/>
        <v>0</v>
      </c>
      <c r="O2006" s="8">
        <f t="shared" si="312"/>
        <v>0</v>
      </c>
      <c r="P2006" s="8">
        <f t="shared" si="313"/>
        <v>16.5</v>
      </c>
      <c r="Q2006" s="9">
        <f t="shared" si="314"/>
        <v>11.225</v>
      </c>
      <c r="R2006" s="9">
        <f t="shared" si="315"/>
        <v>9.125</v>
      </c>
      <c r="S2006" s="9">
        <f t="shared" si="316"/>
        <v>11.175000000000001</v>
      </c>
      <c r="T2006" s="9">
        <f t="shared" si="317"/>
        <v>10.375</v>
      </c>
      <c r="U2006" s="8">
        <f t="shared" si="318"/>
        <v>10.508333333333335</v>
      </c>
      <c r="V2006" s="8">
        <f t="shared" si="319"/>
        <v>10.475000000000001</v>
      </c>
    </row>
    <row r="2007" spans="1:22" ht="13.5" x14ac:dyDescent="0.25">
      <c r="A2007" s="3">
        <f>RSI!A2007</f>
        <v>44928</v>
      </c>
      <c r="B2007" s="2">
        <f>RSI!B2007</f>
        <v>6.11</v>
      </c>
      <c r="C2007" s="2">
        <f>RSI!I2007</f>
        <v>50.728076676485223</v>
      </c>
      <c r="D2007" s="2">
        <f>MACD!E2007</f>
        <v>4.9879808934432113E-2</v>
      </c>
      <c r="E2007" s="2">
        <f>MACD!F2007</f>
        <v>5.798811875067561E-2</v>
      </c>
      <c r="F2007" s="2">
        <f>'Moving Avg'!D2007</f>
        <v>5.9983999999999993</v>
      </c>
      <c r="G2007" s="2">
        <f>'Moving Avg'!F2007</f>
        <v>6.072960000000001</v>
      </c>
      <c r="H2007" s="2">
        <f>'Moving Avg'!G2007</f>
        <v>6.1357680000000014</v>
      </c>
      <c r="I2007" s="2">
        <f>'Moving Avg'!H2007</f>
        <v>7.1791789999999978</v>
      </c>
      <c r="J2007" s="6" t="str">
        <f>OBV!F2007</f>
        <v>BEARISH</v>
      </c>
      <c r="K2007" s="6" t="str">
        <f>OBV!G2007</f>
        <v>NEUTRAL</v>
      </c>
      <c r="L2007" s="6" t="str">
        <f>OBV!H2007</f>
        <v>BEARISH DIVERGENCE</v>
      </c>
      <c r="M2007" s="8">
        <f t="shared" si="310"/>
        <v>25</v>
      </c>
      <c r="N2007" s="8">
        <f t="shared" si="311"/>
        <v>45</v>
      </c>
      <c r="O2007" s="8">
        <f t="shared" si="312"/>
        <v>0</v>
      </c>
      <c r="P2007" s="8">
        <f t="shared" si="313"/>
        <v>16.5</v>
      </c>
      <c r="Q2007" s="9">
        <f t="shared" si="314"/>
        <v>26.975000000000001</v>
      </c>
      <c r="R2007" s="9">
        <f t="shared" si="315"/>
        <v>18.125</v>
      </c>
      <c r="S2007" s="9">
        <f t="shared" si="316"/>
        <v>17.925000000000001</v>
      </c>
      <c r="T2007" s="9">
        <f t="shared" si="317"/>
        <v>21.625</v>
      </c>
      <c r="U2007" s="8">
        <f t="shared" si="318"/>
        <v>21.008333333333336</v>
      </c>
      <c r="V2007" s="8">
        <f t="shared" si="319"/>
        <v>21.162500000000001</v>
      </c>
    </row>
    <row r="2008" spans="1:22" ht="13.5" x14ac:dyDescent="0.25">
      <c r="A2008" s="3">
        <f>RSI!A2008</f>
        <v>44929</v>
      </c>
      <c r="B2008" s="2">
        <f>RSI!B2008</f>
        <v>6.1002999999999998</v>
      </c>
      <c r="C2008" s="2">
        <f>RSI!I2008</f>
        <v>50.374502551350076</v>
      </c>
      <c r="D2008" s="2">
        <f>MACD!E2008</f>
        <v>5.2222336960292992E-2</v>
      </c>
      <c r="E2008" s="2">
        <f>MACD!F2008</f>
        <v>5.6834962392599088E-2</v>
      </c>
      <c r="F2008" s="2">
        <f>'Moving Avg'!D2008</f>
        <v>6.0156999999999998</v>
      </c>
      <c r="G2008" s="2">
        <f>'Moving Avg'!F2008</f>
        <v>6.0772850000000016</v>
      </c>
      <c r="H2008" s="2">
        <f>'Moving Avg'!G2008</f>
        <v>6.1309560000000012</v>
      </c>
      <c r="I2008" s="2">
        <f>'Moving Avg'!H2008</f>
        <v>7.1678424999999981</v>
      </c>
      <c r="J2008" s="6" t="str">
        <f>OBV!F2008</f>
        <v>BEARISH</v>
      </c>
      <c r="K2008" s="6" t="str">
        <f>OBV!G2008</f>
        <v>NEUTRAL</v>
      </c>
      <c r="L2008" s="6" t="str">
        <f>OBV!H2008</f>
        <v>BEARISH DIVERGENCE</v>
      </c>
      <c r="M2008" s="8">
        <f t="shared" si="310"/>
        <v>25</v>
      </c>
      <c r="N2008" s="8">
        <f t="shared" si="311"/>
        <v>45</v>
      </c>
      <c r="O2008" s="8">
        <f t="shared" si="312"/>
        <v>0</v>
      </c>
      <c r="P2008" s="8">
        <f t="shared" si="313"/>
        <v>16.5</v>
      </c>
      <c r="Q2008" s="9">
        <f t="shared" si="314"/>
        <v>26.975000000000001</v>
      </c>
      <c r="R2008" s="9">
        <f t="shared" si="315"/>
        <v>18.125</v>
      </c>
      <c r="S2008" s="9">
        <f t="shared" si="316"/>
        <v>17.925000000000001</v>
      </c>
      <c r="T2008" s="9">
        <f t="shared" si="317"/>
        <v>21.625</v>
      </c>
      <c r="U2008" s="8">
        <f t="shared" si="318"/>
        <v>21.008333333333336</v>
      </c>
      <c r="V2008" s="8">
        <f t="shared" si="319"/>
        <v>21.162500000000001</v>
      </c>
    </row>
    <row r="2009" spans="1:22" ht="13.5" x14ac:dyDescent="0.25">
      <c r="A2009" s="3">
        <f>RSI!A2009</f>
        <v>44930</v>
      </c>
      <c r="B2009" s="2">
        <f>RSI!B2009</f>
        <v>5.8212999999999999</v>
      </c>
      <c r="C2009" s="2">
        <f>RSI!I2009</f>
        <v>41.429864961328974</v>
      </c>
      <c r="D2009" s="2">
        <f>MACD!E2009</f>
        <v>4.5172496103513815E-2</v>
      </c>
      <c r="E2009" s="2">
        <f>MACD!F2009</f>
        <v>5.4502469134782038E-2</v>
      </c>
      <c r="F2009" s="2">
        <f>'Moving Avg'!D2009</f>
        <v>5.9945199999999996</v>
      </c>
      <c r="G2009" s="2">
        <f>'Moving Avg'!F2009</f>
        <v>6.0556350000000005</v>
      </c>
      <c r="H2009" s="2">
        <f>'Moving Avg'!G2009</f>
        <v>6.1203720000000006</v>
      </c>
      <c r="I2009" s="2">
        <f>'Moving Avg'!H2009</f>
        <v>7.1552489999999977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  <c r="M2009" s="8">
        <f t="shared" si="310"/>
        <v>25</v>
      </c>
      <c r="N2009" s="8">
        <f t="shared" si="311"/>
        <v>45</v>
      </c>
      <c r="O2009" s="8">
        <f t="shared" si="312"/>
        <v>0</v>
      </c>
      <c r="P2009" s="8">
        <f t="shared" si="313"/>
        <v>16.5</v>
      </c>
      <c r="Q2009" s="9">
        <f t="shared" si="314"/>
        <v>26.975000000000001</v>
      </c>
      <c r="R2009" s="9">
        <f t="shared" si="315"/>
        <v>18.125</v>
      </c>
      <c r="S2009" s="9">
        <f t="shared" si="316"/>
        <v>17.925000000000001</v>
      </c>
      <c r="T2009" s="9">
        <f t="shared" si="317"/>
        <v>21.625</v>
      </c>
      <c r="U2009" s="8">
        <f t="shared" si="318"/>
        <v>21.008333333333336</v>
      </c>
      <c r="V2009" s="8">
        <f t="shared" si="319"/>
        <v>21.162500000000001</v>
      </c>
    </row>
    <row r="2010" spans="1:22" ht="13.5" x14ac:dyDescent="0.25">
      <c r="A2010" s="3">
        <f>RSI!A2010</f>
        <v>44931</v>
      </c>
      <c r="B2010" s="2">
        <f>RSI!B2010</f>
        <v>5.7732000000000001</v>
      </c>
      <c r="C2010" s="2">
        <f>RSI!I2010</f>
        <v>40.107642088500803</v>
      </c>
      <c r="D2010" s="2">
        <f>MACD!E2010</f>
        <v>5.1757122257279242E-2</v>
      </c>
      <c r="E2010" s="2">
        <f>MACD!F2010</f>
        <v>5.3953399759281484E-2</v>
      </c>
      <c r="F2010" s="2">
        <f>'Moving Avg'!D2010</f>
        <v>5.9463999999999997</v>
      </c>
      <c r="G2010" s="2">
        <f>'Moving Avg'!F2010</f>
        <v>6.0282100000000005</v>
      </c>
      <c r="H2010" s="2">
        <f>'Moving Avg'!G2010</f>
        <v>6.1088260000000005</v>
      </c>
      <c r="I2010" s="2">
        <f>'Moving Avg'!H2010</f>
        <v>7.1424149999999988</v>
      </c>
      <c r="J2010" s="6" t="str">
        <f>OBV!F2010</f>
        <v>BEARISH</v>
      </c>
      <c r="K2010" s="6" t="str">
        <f>OBV!G2010</f>
        <v>WEAK</v>
      </c>
      <c r="L2010" s="6" t="str">
        <f>OBV!H2010</f>
        <v>CONFIRMED BEARISH</v>
      </c>
      <c r="M2010" s="8">
        <f t="shared" si="310"/>
        <v>25</v>
      </c>
      <c r="N2010" s="8">
        <f t="shared" si="311"/>
        <v>45</v>
      </c>
      <c r="O2010" s="8">
        <f t="shared" si="312"/>
        <v>0</v>
      </c>
      <c r="P2010" s="8">
        <f t="shared" si="313"/>
        <v>0</v>
      </c>
      <c r="Q2010" s="9">
        <f t="shared" si="314"/>
        <v>24.5</v>
      </c>
      <c r="R2010" s="9">
        <f t="shared" si="315"/>
        <v>14</v>
      </c>
      <c r="S2010" s="9">
        <f t="shared" si="316"/>
        <v>10.5</v>
      </c>
      <c r="T2010" s="9">
        <f t="shared" si="317"/>
        <v>17.5</v>
      </c>
      <c r="U2010" s="8">
        <f t="shared" si="318"/>
        <v>16.333333333333332</v>
      </c>
      <c r="V2010" s="8">
        <f t="shared" si="319"/>
        <v>16.625</v>
      </c>
    </row>
    <row r="2011" spans="1:22" ht="13.5" x14ac:dyDescent="0.25">
      <c r="A2011" s="3">
        <f>RSI!A2011</f>
        <v>44932</v>
      </c>
      <c r="B2011" s="2">
        <f>RSI!B2011</f>
        <v>5.7636000000000003</v>
      </c>
      <c r="C2011" s="2">
        <f>RSI!I2011</f>
        <v>39.834392081549758</v>
      </c>
      <c r="D2011" s="2">
        <f>MACD!E2011</f>
        <v>5.9779184089918225E-2</v>
      </c>
      <c r="E2011" s="2">
        <f>MACD!F2011</f>
        <v>5.5118556625408835E-2</v>
      </c>
      <c r="F2011" s="2">
        <f>'Moving Avg'!D2011</f>
        <v>5.9136800000000003</v>
      </c>
      <c r="G2011" s="2">
        <f>'Moving Avg'!F2011</f>
        <v>6.0132950000000003</v>
      </c>
      <c r="H2011" s="2">
        <f>'Moving Avg'!G2011</f>
        <v>6.0990120000000001</v>
      </c>
      <c r="I2011" s="2">
        <f>'Moving Avg'!H2011</f>
        <v>7.1295329999999977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  <c r="M2011" s="8">
        <f t="shared" si="310"/>
        <v>25</v>
      </c>
      <c r="N2011" s="8">
        <f t="shared" si="311"/>
        <v>0</v>
      </c>
      <c r="O2011" s="8">
        <f t="shared" si="312"/>
        <v>0</v>
      </c>
      <c r="P2011" s="8">
        <f t="shared" si="313"/>
        <v>16.5</v>
      </c>
      <c r="Q2011" s="9">
        <f t="shared" si="314"/>
        <v>11.225</v>
      </c>
      <c r="R2011" s="9">
        <f t="shared" si="315"/>
        <v>9.125</v>
      </c>
      <c r="S2011" s="9">
        <f t="shared" si="316"/>
        <v>11.175000000000001</v>
      </c>
      <c r="T2011" s="9">
        <f t="shared" si="317"/>
        <v>10.375</v>
      </c>
      <c r="U2011" s="8">
        <f t="shared" si="318"/>
        <v>10.508333333333335</v>
      </c>
      <c r="V2011" s="8">
        <f t="shared" si="319"/>
        <v>10.475000000000001</v>
      </c>
    </row>
    <row r="2012" spans="1:22" ht="13.5" x14ac:dyDescent="0.25">
      <c r="A2012" s="3">
        <f>RSI!A2012</f>
        <v>44935</v>
      </c>
      <c r="B2012" s="2">
        <f>RSI!B2012</f>
        <v>5.7636000000000003</v>
      </c>
      <c r="C2012" s="2">
        <f>RSI!I2012</f>
        <v>39.834392081549758</v>
      </c>
      <c r="D2012" s="2">
        <f>MACD!E2012</f>
        <v>6.8234313057486062E-2</v>
      </c>
      <c r="E2012" s="2">
        <f>MACD!F2012</f>
        <v>5.7741707911824286E-2</v>
      </c>
      <c r="F2012" s="2">
        <f>'Moving Avg'!D2012</f>
        <v>5.8444000000000003</v>
      </c>
      <c r="G2012" s="2">
        <f>'Moving Avg'!F2012</f>
        <v>5.99838</v>
      </c>
      <c r="H2012" s="2">
        <f>'Moving Avg'!G2012</f>
        <v>6.0874660000000009</v>
      </c>
      <c r="I2012" s="2">
        <f>'Moving Avg'!H2012</f>
        <v>7.1166509999999974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  <c r="M2012" s="8">
        <f t="shared" si="310"/>
        <v>25</v>
      </c>
      <c r="N2012" s="8">
        <f t="shared" si="311"/>
        <v>0</v>
      </c>
      <c r="O2012" s="8">
        <f t="shared" si="312"/>
        <v>0</v>
      </c>
      <c r="P2012" s="8">
        <f t="shared" si="313"/>
        <v>16.5</v>
      </c>
      <c r="Q2012" s="9">
        <f t="shared" si="314"/>
        <v>11.225</v>
      </c>
      <c r="R2012" s="9">
        <f t="shared" si="315"/>
        <v>9.125</v>
      </c>
      <c r="S2012" s="9">
        <f t="shared" si="316"/>
        <v>11.175000000000001</v>
      </c>
      <c r="T2012" s="9">
        <f t="shared" si="317"/>
        <v>10.375</v>
      </c>
      <c r="U2012" s="8">
        <f t="shared" si="318"/>
        <v>10.508333333333335</v>
      </c>
      <c r="V2012" s="8">
        <f t="shared" si="319"/>
        <v>10.475000000000001</v>
      </c>
    </row>
    <row r="2013" spans="1:22" ht="13.5" x14ac:dyDescent="0.25">
      <c r="A2013" s="3">
        <f>RSI!A2013</f>
        <v>44936</v>
      </c>
      <c r="B2013" s="2">
        <f>RSI!B2013</f>
        <v>5.6962000000000002</v>
      </c>
      <c r="C2013" s="2">
        <f>RSI!I2013</f>
        <v>37.740753797067242</v>
      </c>
      <c r="D2013" s="2">
        <f>MACD!E2013</f>
        <v>8.1924977484412409E-2</v>
      </c>
      <c r="E2013" s="2">
        <f>MACD!F2013</f>
        <v>6.2578361826341911E-2</v>
      </c>
      <c r="F2013" s="2">
        <f>'Moving Avg'!D2013</f>
        <v>5.7635800000000001</v>
      </c>
      <c r="G2013" s="2">
        <f>'Moving Avg'!F2013</f>
        <v>5.9709550000000009</v>
      </c>
      <c r="H2013" s="2">
        <f>'Moving Avg'!G2013</f>
        <v>6.0763039999999986</v>
      </c>
      <c r="I2013" s="2">
        <f>'Moving Avg'!H2013</f>
        <v>7.1036624999999978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  <c r="M2013" s="8">
        <f t="shared" si="310"/>
        <v>25</v>
      </c>
      <c r="N2013" s="8">
        <f t="shared" si="311"/>
        <v>0</v>
      </c>
      <c r="O2013" s="8">
        <f t="shared" si="312"/>
        <v>0</v>
      </c>
      <c r="P2013" s="8">
        <f t="shared" si="313"/>
        <v>16.5</v>
      </c>
      <c r="Q2013" s="9">
        <f t="shared" si="314"/>
        <v>11.225</v>
      </c>
      <c r="R2013" s="9">
        <f t="shared" si="315"/>
        <v>9.125</v>
      </c>
      <c r="S2013" s="9">
        <f t="shared" si="316"/>
        <v>11.175000000000001</v>
      </c>
      <c r="T2013" s="9">
        <f t="shared" si="317"/>
        <v>10.375</v>
      </c>
      <c r="U2013" s="8">
        <f t="shared" si="318"/>
        <v>10.508333333333335</v>
      </c>
      <c r="V2013" s="8">
        <f t="shared" si="319"/>
        <v>10.475000000000001</v>
      </c>
    </row>
    <row r="2014" spans="1:22" ht="13.5" x14ac:dyDescent="0.25">
      <c r="A2014" s="3">
        <f>RSI!A2014</f>
        <v>44937</v>
      </c>
      <c r="B2014" s="2">
        <f>RSI!B2014</f>
        <v>5.5808</v>
      </c>
      <c r="C2014" s="2">
        <f>RSI!I2014</f>
        <v>34.406388746763767</v>
      </c>
      <c r="D2014" s="2">
        <f>MACD!E2014</f>
        <v>9.0562107990016294E-2</v>
      </c>
      <c r="E2014" s="2">
        <f>MACD!F2014</f>
        <v>6.8175111059076796E-2</v>
      </c>
      <c r="F2014" s="2">
        <f>'Moving Avg'!D2014</f>
        <v>5.7154800000000003</v>
      </c>
      <c r="G2014" s="2">
        <f>'Moving Avg'!F2014</f>
        <v>5.9469000000000003</v>
      </c>
      <c r="H2014" s="2">
        <f>'Moving Avg'!G2014</f>
        <v>6.0628340000000005</v>
      </c>
      <c r="I2014" s="2">
        <f>'Moving Avg'!H2014</f>
        <v>7.0900969999999974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  <c r="M2014" s="8">
        <f t="shared" si="310"/>
        <v>25</v>
      </c>
      <c r="N2014" s="8">
        <f t="shared" si="311"/>
        <v>0</v>
      </c>
      <c r="O2014" s="8">
        <f t="shared" si="312"/>
        <v>0</v>
      </c>
      <c r="P2014" s="8">
        <f t="shared" si="313"/>
        <v>16.5</v>
      </c>
      <c r="Q2014" s="9">
        <f t="shared" si="314"/>
        <v>11.225</v>
      </c>
      <c r="R2014" s="9">
        <f t="shared" si="315"/>
        <v>9.125</v>
      </c>
      <c r="S2014" s="9">
        <f t="shared" si="316"/>
        <v>11.175000000000001</v>
      </c>
      <c r="T2014" s="9">
        <f t="shared" si="317"/>
        <v>10.375</v>
      </c>
      <c r="U2014" s="8">
        <f t="shared" si="318"/>
        <v>10.508333333333335</v>
      </c>
      <c r="V2014" s="8">
        <f t="shared" si="319"/>
        <v>10.475000000000001</v>
      </c>
    </row>
    <row r="2015" spans="1:22" ht="13.5" x14ac:dyDescent="0.25">
      <c r="A2015" s="3">
        <f>RSI!A2015</f>
        <v>44938</v>
      </c>
      <c r="B2015" s="2">
        <f>RSI!B2015</f>
        <v>5.7732000000000001</v>
      </c>
      <c r="C2015" s="2">
        <f>RSI!I2015</f>
        <v>43.386942698198077</v>
      </c>
      <c r="D2015" s="2">
        <f>MACD!E2015</f>
        <v>9.9315847183978789E-2</v>
      </c>
      <c r="E2015" s="2">
        <f>MACD!F2015</f>
        <v>7.4403258284057194E-2</v>
      </c>
      <c r="F2015" s="2">
        <f>'Moving Avg'!D2015</f>
        <v>5.7154800000000003</v>
      </c>
      <c r="G2015" s="2">
        <f>'Moving Avg'!F2015</f>
        <v>5.9238049999999998</v>
      </c>
      <c r="H2015" s="2">
        <f>'Moving Avg'!G2015</f>
        <v>6.0572539999999995</v>
      </c>
      <c r="I2015" s="2">
        <f>'Moving Avg'!H2015</f>
        <v>7.0774934999999974</v>
      </c>
      <c r="J2015" s="6" t="str">
        <f>OBV!F2015</f>
        <v>BEARISH</v>
      </c>
      <c r="K2015" s="6" t="str">
        <f>OBV!G2015</f>
        <v>NEUTRAL</v>
      </c>
      <c r="L2015" s="6" t="str">
        <f>OBV!H2015</f>
        <v>NEUTRAL</v>
      </c>
      <c r="M2015" s="8">
        <f t="shared" si="310"/>
        <v>25</v>
      </c>
      <c r="N2015" s="8">
        <f t="shared" si="311"/>
        <v>0</v>
      </c>
      <c r="O2015" s="8">
        <f t="shared" si="312"/>
        <v>0</v>
      </c>
      <c r="P2015" s="8">
        <f t="shared" si="313"/>
        <v>16.5</v>
      </c>
      <c r="Q2015" s="9">
        <f t="shared" si="314"/>
        <v>11.225</v>
      </c>
      <c r="R2015" s="9">
        <f t="shared" si="315"/>
        <v>9.125</v>
      </c>
      <c r="S2015" s="9">
        <f t="shared" si="316"/>
        <v>11.175000000000001</v>
      </c>
      <c r="T2015" s="9">
        <f t="shared" si="317"/>
        <v>10.375</v>
      </c>
      <c r="U2015" s="8">
        <f t="shared" si="318"/>
        <v>10.508333333333335</v>
      </c>
      <c r="V2015" s="8">
        <f t="shared" si="319"/>
        <v>10.475000000000001</v>
      </c>
    </row>
    <row r="2016" spans="1:22" ht="13.5" x14ac:dyDescent="0.25">
      <c r="A2016" s="3">
        <f>RSI!A2016</f>
        <v>44939</v>
      </c>
      <c r="B2016" s="2">
        <f>RSI!B2016</f>
        <v>6.0618999999999996</v>
      </c>
      <c r="C2016" s="2">
        <f>RSI!I2016</f>
        <v>53.643055465779952</v>
      </c>
      <c r="D2016" s="2">
        <f>MACD!E2016</f>
        <v>7.3076003564616521E-2</v>
      </c>
      <c r="E2016" s="2">
        <f>MACD!F2016</f>
        <v>7.413780734016906E-2</v>
      </c>
      <c r="F2016" s="2">
        <f>'Moving Avg'!D2016</f>
        <v>5.7751400000000004</v>
      </c>
      <c r="G2016" s="2">
        <f>'Moving Avg'!F2016</f>
        <v>5.9238049999999998</v>
      </c>
      <c r="H2016" s="2">
        <f>'Moving Avg'!G2016</f>
        <v>6.0572539999999995</v>
      </c>
      <c r="I2016" s="2">
        <f>'Moving Avg'!H2016</f>
        <v>7.0663334999999972</v>
      </c>
      <c r="J2016" s="6" t="str">
        <f>OBV!F2016</f>
        <v>BEARISH</v>
      </c>
      <c r="K2016" s="6" t="str">
        <f>OBV!G2016</f>
        <v>NEUTRAL</v>
      </c>
      <c r="L2016" s="6" t="str">
        <f>OBV!H2016</f>
        <v>BEARISH DIVERGENCE</v>
      </c>
      <c r="M2016" s="8">
        <f t="shared" si="310"/>
        <v>25</v>
      </c>
      <c r="N2016" s="8">
        <f t="shared" si="311"/>
        <v>45</v>
      </c>
      <c r="O2016" s="8">
        <f t="shared" si="312"/>
        <v>0</v>
      </c>
      <c r="P2016" s="8">
        <f t="shared" si="313"/>
        <v>16.5</v>
      </c>
      <c r="Q2016" s="9">
        <f t="shared" si="314"/>
        <v>26.975000000000001</v>
      </c>
      <c r="R2016" s="9">
        <f t="shared" si="315"/>
        <v>18.125</v>
      </c>
      <c r="S2016" s="9">
        <f t="shared" si="316"/>
        <v>17.925000000000001</v>
      </c>
      <c r="T2016" s="9">
        <f t="shared" si="317"/>
        <v>21.625</v>
      </c>
      <c r="U2016" s="8">
        <f t="shared" si="318"/>
        <v>21.008333333333336</v>
      </c>
      <c r="V2016" s="8">
        <f t="shared" si="319"/>
        <v>21.162500000000001</v>
      </c>
    </row>
    <row r="2017" spans="1:22" ht="13.5" x14ac:dyDescent="0.25">
      <c r="A2017" s="3">
        <f>RSI!A2017</f>
        <v>44942</v>
      </c>
      <c r="B2017" s="2">
        <f>RSI!B2017</f>
        <v>5.8693999999999997</v>
      </c>
      <c r="C2017" s="2">
        <f>RSI!I2017</f>
        <v>47.468064386569758</v>
      </c>
      <c r="D2017" s="2">
        <f>MACD!E2017</f>
        <v>9.2532240004551625E-2</v>
      </c>
      <c r="E2017" s="2">
        <f>MACD!F2017</f>
        <v>7.7816693873045573E-2</v>
      </c>
      <c r="F2017" s="2">
        <f>'Moving Avg'!D2017</f>
        <v>5.7962999999999996</v>
      </c>
      <c r="G2017" s="2">
        <f>'Moving Avg'!F2017</f>
        <v>5.9180299999999999</v>
      </c>
      <c r="H2017" s="2">
        <f>'Moving Avg'!G2017</f>
        <v>6.0505179999999985</v>
      </c>
      <c r="I2017" s="2">
        <f>'Moving Avg'!H2017</f>
        <v>7.0542109999999969</v>
      </c>
      <c r="J2017" s="6" t="str">
        <f>OBV!F2017</f>
        <v>BEARISH</v>
      </c>
      <c r="K2017" s="6" t="str">
        <f>OBV!G2017</f>
        <v>NEUTRAL</v>
      </c>
      <c r="L2017" s="6" t="str">
        <f>OBV!H2017</f>
        <v>BEARISH DIVERGENCE</v>
      </c>
      <c r="M2017" s="8">
        <f t="shared" si="310"/>
        <v>25</v>
      </c>
      <c r="N2017" s="8">
        <f t="shared" si="311"/>
        <v>0</v>
      </c>
      <c r="O2017" s="8">
        <f t="shared" si="312"/>
        <v>0</v>
      </c>
      <c r="P2017" s="8">
        <f t="shared" si="313"/>
        <v>16.5</v>
      </c>
      <c r="Q2017" s="9">
        <f t="shared" si="314"/>
        <v>11.225</v>
      </c>
      <c r="R2017" s="9">
        <f t="shared" si="315"/>
        <v>9.125</v>
      </c>
      <c r="S2017" s="9">
        <f t="shared" si="316"/>
        <v>11.175000000000001</v>
      </c>
      <c r="T2017" s="9">
        <f t="shared" si="317"/>
        <v>10.375</v>
      </c>
      <c r="U2017" s="8">
        <f t="shared" si="318"/>
        <v>10.508333333333335</v>
      </c>
      <c r="V2017" s="8">
        <f t="shared" si="319"/>
        <v>10.475000000000001</v>
      </c>
    </row>
    <row r="2018" spans="1:22" ht="13.5" x14ac:dyDescent="0.25">
      <c r="A2018" s="3">
        <f>RSI!A2018</f>
        <v>44943</v>
      </c>
      <c r="B2018" s="2">
        <f>RSI!B2018</f>
        <v>5.8693999999999997</v>
      </c>
      <c r="C2018" s="2">
        <f>RSI!I2018</f>
        <v>47.468064386569758</v>
      </c>
      <c r="D2018" s="2">
        <f>MACD!E2018</f>
        <v>0.10797080428080186</v>
      </c>
      <c r="E2018" s="2">
        <f>MACD!F2018</f>
        <v>8.384751595459683E-2</v>
      </c>
      <c r="F2018" s="2">
        <f>'Moving Avg'!D2018</f>
        <v>5.83094</v>
      </c>
      <c r="G2018" s="2">
        <f>'Moving Avg'!F2018</f>
        <v>5.9035949999999993</v>
      </c>
      <c r="H2018" s="2">
        <f>'Moving Avg'!G2018</f>
        <v>6.0447439999999997</v>
      </c>
      <c r="I2018" s="2">
        <f>'Moving Avg'!H2018</f>
        <v>7.0439314999999976</v>
      </c>
      <c r="J2018" s="6" t="str">
        <f>OBV!F2018</f>
        <v>BEARISH</v>
      </c>
      <c r="K2018" s="6" t="str">
        <f>OBV!G2018</f>
        <v>NEUTRAL</v>
      </c>
      <c r="L2018" s="6" t="str">
        <f>OBV!H2018</f>
        <v>BEARISH DIVERGENCE</v>
      </c>
      <c r="M2018" s="8">
        <f t="shared" si="310"/>
        <v>25</v>
      </c>
      <c r="N2018" s="8">
        <f t="shared" si="311"/>
        <v>0</v>
      </c>
      <c r="O2018" s="8">
        <f t="shared" si="312"/>
        <v>0</v>
      </c>
      <c r="P2018" s="8">
        <f t="shared" si="313"/>
        <v>16.5</v>
      </c>
      <c r="Q2018" s="9">
        <f t="shared" si="314"/>
        <v>11.225</v>
      </c>
      <c r="R2018" s="9">
        <f t="shared" si="315"/>
        <v>9.125</v>
      </c>
      <c r="S2018" s="9">
        <f t="shared" si="316"/>
        <v>11.175000000000001</v>
      </c>
      <c r="T2018" s="9">
        <f t="shared" si="317"/>
        <v>10.375</v>
      </c>
      <c r="U2018" s="8">
        <f t="shared" si="318"/>
        <v>10.508333333333335</v>
      </c>
      <c r="V2018" s="8">
        <f t="shared" si="319"/>
        <v>10.475000000000001</v>
      </c>
    </row>
    <row r="2019" spans="1:22" ht="13.5" x14ac:dyDescent="0.25">
      <c r="A2019" s="3">
        <f>RSI!A2019</f>
        <v>44944</v>
      </c>
      <c r="B2019" s="2">
        <f>RSI!B2019</f>
        <v>5.7923999999999998</v>
      </c>
      <c r="C2019" s="2">
        <f>RSI!I2019</f>
        <v>45.061708594694657</v>
      </c>
      <c r="D2019" s="2">
        <f>MACD!E2019</f>
        <v>8.4248074818823682E-2</v>
      </c>
      <c r="E2019" s="2">
        <f>MACD!F2019</f>
        <v>8.3927627727442194E-2</v>
      </c>
      <c r="F2019" s="2">
        <f>'Moving Avg'!D2019</f>
        <v>5.8732600000000001</v>
      </c>
      <c r="G2019" s="2">
        <f>'Moving Avg'!F2019</f>
        <v>5.8949349999999994</v>
      </c>
      <c r="H2019" s="2">
        <f>'Moving Avg'!G2019</f>
        <v>6.0374299999999996</v>
      </c>
      <c r="I2019" s="2">
        <f>'Moving Avg'!H2019</f>
        <v>7.0314699999999979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  <c r="M2019" s="8">
        <f t="shared" si="310"/>
        <v>25</v>
      </c>
      <c r="N2019" s="8">
        <f t="shared" si="311"/>
        <v>0</v>
      </c>
      <c r="O2019" s="8">
        <f t="shared" si="312"/>
        <v>0</v>
      </c>
      <c r="P2019" s="8">
        <f t="shared" si="313"/>
        <v>83.5</v>
      </c>
      <c r="Q2019" s="9">
        <f t="shared" si="314"/>
        <v>21.274999999999999</v>
      </c>
      <c r="R2019" s="9">
        <f t="shared" si="315"/>
        <v>25.875</v>
      </c>
      <c r="S2019" s="9">
        <f t="shared" si="316"/>
        <v>41.325000000000003</v>
      </c>
      <c r="T2019" s="9">
        <f t="shared" si="317"/>
        <v>27.125</v>
      </c>
      <c r="U2019" s="8">
        <f t="shared" si="318"/>
        <v>29.491666666666664</v>
      </c>
      <c r="V2019" s="8">
        <f t="shared" si="319"/>
        <v>28.9</v>
      </c>
    </row>
    <row r="2020" spans="1:22" ht="13.5" x14ac:dyDescent="0.25">
      <c r="A2020" s="3">
        <f>RSI!A2020</f>
        <v>44945</v>
      </c>
      <c r="B2020" s="2">
        <f>RSI!B2020</f>
        <v>5.7732000000000001</v>
      </c>
      <c r="C2020" s="2">
        <f>RSI!I2020</f>
        <v>44.456522428670482</v>
      </c>
      <c r="D2020" s="2">
        <f>MACD!E2020</f>
        <v>5.9053365698255256E-2</v>
      </c>
      <c r="E2020" s="2">
        <f>MACD!F2020</f>
        <v>7.8952775321604801E-2</v>
      </c>
      <c r="F2020" s="2">
        <f>'Moving Avg'!D2020</f>
        <v>5.8732600000000001</v>
      </c>
      <c r="G2020" s="2">
        <f>'Moving Avg'!F2020</f>
        <v>5.8829049999999992</v>
      </c>
      <c r="H2020" s="2">
        <f>'Moving Avg'!G2020</f>
        <v>6.0297319999999992</v>
      </c>
      <c r="I2020" s="2">
        <f>'Moving Avg'!H2020</f>
        <v>7.018912499999999</v>
      </c>
      <c r="J2020" s="6" t="str">
        <f>OBV!F2020</f>
        <v>BEARISH</v>
      </c>
      <c r="K2020" s="6" t="str">
        <f>OBV!G2020</f>
        <v>NEUTRAL</v>
      </c>
      <c r="L2020" s="6" t="str">
        <f>OBV!H2020</f>
        <v>NEUTRAL</v>
      </c>
      <c r="M2020" s="8">
        <f t="shared" si="310"/>
        <v>25</v>
      </c>
      <c r="N2020" s="8">
        <f t="shared" si="311"/>
        <v>45</v>
      </c>
      <c r="O2020" s="8">
        <f t="shared" si="312"/>
        <v>0</v>
      </c>
      <c r="P2020" s="8">
        <f t="shared" si="313"/>
        <v>16.5</v>
      </c>
      <c r="Q2020" s="9">
        <f t="shared" si="314"/>
        <v>26.975000000000001</v>
      </c>
      <c r="R2020" s="9">
        <f t="shared" si="315"/>
        <v>18.125</v>
      </c>
      <c r="S2020" s="9">
        <f t="shared" si="316"/>
        <v>17.925000000000001</v>
      </c>
      <c r="T2020" s="9">
        <f t="shared" si="317"/>
        <v>21.625</v>
      </c>
      <c r="U2020" s="8">
        <f t="shared" si="318"/>
        <v>21.008333333333336</v>
      </c>
      <c r="V2020" s="8">
        <f t="shared" si="319"/>
        <v>21.162500000000001</v>
      </c>
    </row>
    <row r="2021" spans="1:22" ht="13.5" x14ac:dyDescent="0.25">
      <c r="A2021" s="3">
        <f>RSI!A2021</f>
        <v>44946</v>
      </c>
      <c r="B2021" s="2">
        <f>RSI!B2021</f>
        <v>5.9560000000000004</v>
      </c>
      <c r="C2021" s="2">
        <f>RSI!I2021</f>
        <v>51.179248879769816</v>
      </c>
      <c r="D2021" s="2">
        <f>MACD!E2021</f>
        <v>2.3623284584440185E-2</v>
      </c>
      <c r="E2021" s="2">
        <f>MACD!F2021</f>
        <v>6.788687717417187E-2</v>
      </c>
      <c r="F2021" s="2">
        <f>'Moving Avg'!D2021</f>
        <v>5.8520799999999991</v>
      </c>
      <c r="G2021" s="2">
        <f>'Moving Avg'!F2021</f>
        <v>5.8800150000000002</v>
      </c>
      <c r="H2021" s="2">
        <f>'Moving Avg'!G2021</f>
        <v>6.0258819999999984</v>
      </c>
      <c r="I2021" s="2">
        <f>'Moving Avg'!H2021</f>
        <v>7.0072689999999991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  <c r="M2021" s="8">
        <f t="shared" si="310"/>
        <v>25</v>
      </c>
      <c r="N2021" s="8">
        <f t="shared" si="311"/>
        <v>100</v>
      </c>
      <c r="O2021" s="8">
        <f t="shared" si="312"/>
        <v>0</v>
      </c>
      <c r="P2021" s="8">
        <f t="shared" si="313"/>
        <v>16.5</v>
      </c>
      <c r="Q2021" s="9">
        <f t="shared" si="314"/>
        <v>46.225000000000001</v>
      </c>
      <c r="R2021" s="9">
        <f t="shared" si="315"/>
        <v>29.125</v>
      </c>
      <c r="S2021" s="9">
        <f t="shared" si="316"/>
        <v>26.175000000000001</v>
      </c>
      <c r="T2021" s="9">
        <f t="shared" si="317"/>
        <v>35.375</v>
      </c>
      <c r="U2021" s="8">
        <f t="shared" si="318"/>
        <v>33.841666666666661</v>
      </c>
      <c r="V2021" s="8">
        <f t="shared" si="319"/>
        <v>34.224999999999994</v>
      </c>
    </row>
    <row r="2022" spans="1:22" ht="13.5" x14ac:dyDescent="0.25">
      <c r="A2022" s="3">
        <f>RSI!A2022</f>
        <v>44949</v>
      </c>
      <c r="B2022" s="2">
        <f>RSI!B2022</f>
        <v>5.8597999999999999</v>
      </c>
      <c r="C2022" s="2">
        <f>RSI!I2022</f>
        <v>47.893937911815065</v>
      </c>
      <c r="D2022" s="2">
        <f>MACD!E2022</f>
        <v>5.2879613818124227E-4</v>
      </c>
      <c r="E2022" s="2">
        <f>MACD!F2022</f>
        <v>5.4415260966973744E-2</v>
      </c>
      <c r="F2022" s="2">
        <f>'Moving Avg'!D2022</f>
        <v>5.8501599999999998</v>
      </c>
      <c r="G2022" s="2">
        <f>'Moving Avg'!F2022</f>
        <v>5.8723150000000004</v>
      </c>
      <c r="H2022" s="2">
        <f>'Moving Avg'!G2022</f>
        <v>6.0201079999999987</v>
      </c>
      <c r="I2022" s="2">
        <f>'Moving Avg'!H2022</f>
        <v>6.9969414999999984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0"/>
        <v>25</v>
      </c>
      <c r="N2022" s="8">
        <f t="shared" si="311"/>
        <v>100</v>
      </c>
      <c r="O2022" s="8">
        <f t="shared" si="312"/>
        <v>0</v>
      </c>
      <c r="P2022" s="8">
        <f t="shared" si="313"/>
        <v>16.5</v>
      </c>
      <c r="Q2022" s="9">
        <f t="shared" si="314"/>
        <v>46.225000000000001</v>
      </c>
      <c r="R2022" s="9">
        <f t="shared" si="315"/>
        <v>29.125</v>
      </c>
      <c r="S2022" s="9">
        <f t="shared" si="316"/>
        <v>26.175000000000001</v>
      </c>
      <c r="T2022" s="9">
        <f t="shared" si="317"/>
        <v>35.375</v>
      </c>
      <c r="U2022" s="8">
        <f t="shared" si="318"/>
        <v>33.841666666666661</v>
      </c>
      <c r="V2022" s="8">
        <f t="shared" si="319"/>
        <v>34.224999999999994</v>
      </c>
    </row>
    <row r="2023" spans="1:22" ht="13.5" x14ac:dyDescent="0.25">
      <c r="A2023" s="3">
        <f>RSI!A2023</f>
        <v>44950</v>
      </c>
      <c r="B2023" s="2">
        <f>RSI!B2023</f>
        <v>5.7732000000000001</v>
      </c>
      <c r="C2023" s="2">
        <f>RSI!I2023</f>
        <v>45.088042615390997</v>
      </c>
      <c r="D2023" s="2">
        <f>MACD!E2023</f>
        <v>-2.2621914708754076E-2</v>
      </c>
      <c r="E2023" s="2">
        <f>MACD!F2023</f>
        <v>3.9007825831828179E-2</v>
      </c>
      <c r="F2023" s="2">
        <f>'Moving Avg'!D2023</f>
        <v>5.8309199999999999</v>
      </c>
      <c r="G2023" s="2">
        <f>'Moving Avg'!F2023</f>
        <v>5.8602850000000002</v>
      </c>
      <c r="H2023" s="2">
        <f>'Moving Avg'!G2023</f>
        <v>6.0126019999999993</v>
      </c>
      <c r="I2023" s="2">
        <f>'Moving Avg'!H2023</f>
        <v>6.9847984999999984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0"/>
        <v>25</v>
      </c>
      <c r="N2023" s="8">
        <f t="shared" si="311"/>
        <v>100</v>
      </c>
      <c r="O2023" s="8">
        <f t="shared" si="312"/>
        <v>0</v>
      </c>
      <c r="P2023" s="8">
        <f t="shared" si="313"/>
        <v>16.5</v>
      </c>
      <c r="Q2023" s="9">
        <f t="shared" si="314"/>
        <v>46.225000000000001</v>
      </c>
      <c r="R2023" s="9">
        <f t="shared" si="315"/>
        <v>29.125</v>
      </c>
      <c r="S2023" s="9">
        <f t="shared" si="316"/>
        <v>26.175000000000001</v>
      </c>
      <c r="T2023" s="9">
        <f t="shared" si="317"/>
        <v>35.375</v>
      </c>
      <c r="U2023" s="8">
        <f t="shared" si="318"/>
        <v>33.841666666666661</v>
      </c>
      <c r="V2023" s="8">
        <f t="shared" si="319"/>
        <v>34.224999999999994</v>
      </c>
    </row>
    <row r="2024" spans="1:22" ht="13.5" x14ac:dyDescent="0.25">
      <c r="A2024" s="3">
        <f>RSI!A2024</f>
        <v>44951</v>
      </c>
      <c r="B2024" s="2">
        <f>RSI!B2024</f>
        <v>5.7732000000000001</v>
      </c>
      <c r="C2024" s="2">
        <f>RSI!I2024</f>
        <v>45.088042615390997</v>
      </c>
      <c r="D2024" s="2">
        <f>MACD!E2024</f>
        <v>-5.9133475461096374E-2</v>
      </c>
      <c r="E2024" s="2">
        <f>MACD!F2024</f>
        <v>1.937956557324327E-2</v>
      </c>
      <c r="F2024" s="2">
        <f>'Moving Avg'!D2024</f>
        <v>5.8270799999999996</v>
      </c>
      <c r="G2024" s="2">
        <f>'Moving Avg'!F2024</f>
        <v>5.8525850000000004</v>
      </c>
      <c r="H2024" s="2">
        <f>'Moving Avg'!G2024</f>
        <v>6.0087539999999988</v>
      </c>
      <c r="I2024" s="2">
        <f>'Moving Avg'!H2024</f>
        <v>6.9722409999999995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0"/>
        <v>25</v>
      </c>
      <c r="N2024" s="8">
        <f t="shared" si="311"/>
        <v>100</v>
      </c>
      <c r="O2024" s="8">
        <f t="shared" si="312"/>
        <v>0</v>
      </c>
      <c r="P2024" s="8">
        <f t="shared" si="313"/>
        <v>16.5</v>
      </c>
      <c r="Q2024" s="9">
        <f t="shared" si="314"/>
        <v>46.225000000000001</v>
      </c>
      <c r="R2024" s="9">
        <f t="shared" si="315"/>
        <v>29.125</v>
      </c>
      <c r="S2024" s="9">
        <f t="shared" si="316"/>
        <v>26.175000000000001</v>
      </c>
      <c r="T2024" s="9">
        <f t="shared" si="317"/>
        <v>35.375</v>
      </c>
      <c r="U2024" s="8">
        <f t="shared" si="318"/>
        <v>33.841666666666661</v>
      </c>
      <c r="V2024" s="8">
        <f t="shared" si="319"/>
        <v>34.224999999999994</v>
      </c>
    </row>
    <row r="2025" spans="1:22" ht="13.5" x14ac:dyDescent="0.25">
      <c r="A2025" s="3">
        <f>RSI!A2025</f>
        <v>44952</v>
      </c>
      <c r="B2025" s="2">
        <f>RSI!B2025</f>
        <v>5.6384999999999996</v>
      </c>
      <c r="C2025" s="2">
        <f>RSI!I2025</f>
        <v>40.778409789632001</v>
      </c>
      <c r="D2025" s="2">
        <f>MACD!E2025</f>
        <v>-4.9680328182034827E-2</v>
      </c>
      <c r="E2025" s="2">
        <f>MACD!F2025</f>
        <v>5.5675868221876507E-3</v>
      </c>
      <c r="F2025" s="2">
        <f>'Moving Avg'!D2025</f>
        <v>5.8001399999999999</v>
      </c>
      <c r="G2025" s="2">
        <f>'Moving Avg'!F2025</f>
        <v>5.8338200000000002</v>
      </c>
      <c r="H2025" s="2">
        <f>'Moving Avg'!G2025</f>
        <v>6.002212000000001</v>
      </c>
      <c r="I2025" s="2">
        <f>'Moving Avg'!H2025</f>
        <v>6.9590099999999984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0"/>
        <v>25</v>
      </c>
      <c r="N2025" s="8">
        <f t="shared" si="311"/>
        <v>100</v>
      </c>
      <c r="O2025" s="8">
        <f t="shared" si="312"/>
        <v>0</v>
      </c>
      <c r="P2025" s="8">
        <f t="shared" si="313"/>
        <v>16.5</v>
      </c>
      <c r="Q2025" s="9">
        <f t="shared" si="314"/>
        <v>46.225000000000001</v>
      </c>
      <c r="R2025" s="9">
        <f t="shared" si="315"/>
        <v>29.125</v>
      </c>
      <c r="S2025" s="9">
        <f t="shared" si="316"/>
        <v>26.175000000000001</v>
      </c>
      <c r="T2025" s="9">
        <f t="shared" si="317"/>
        <v>35.375</v>
      </c>
      <c r="U2025" s="8">
        <f t="shared" si="318"/>
        <v>33.841666666666661</v>
      </c>
      <c r="V2025" s="8">
        <f t="shared" si="319"/>
        <v>34.224999999999994</v>
      </c>
    </row>
    <row r="2026" spans="1:22" ht="13.5" x14ac:dyDescent="0.25">
      <c r="A2026" s="3">
        <f>RSI!A2026</f>
        <v>44953</v>
      </c>
      <c r="B2026" s="2">
        <f>RSI!B2026</f>
        <v>5.6769999999999996</v>
      </c>
      <c r="C2026" s="2">
        <f>RSI!I2026</f>
        <v>42.470968599785607</v>
      </c>
      <c r="D2026" s="2">
        <f>MACD!E2026</f>
        <v>1.3907168734350606E-3</v>
      </c>
      <c r="E2026" s="2">
        <f>MACD!F2026</f>
        <v>4.7322128324371326E-3</v>
      </c>
      <c r="F2026" s="2">
        <f>'Moving Avg'!D2026</f>
        <v>5.7443399999999993</v>
      </c>
      <c r="G2026" s="2">
        <f>'Moving Avg'!F2026</f>
        <v>5.8213099999999995</v>
      </c>
      <c r="H2026" s="2">
        <f>'Moving Avg'!G2026</f>
        <v>5.9964400000000015</v>
      </c>
      <c r="I2026" s="2">
        <f>'Moving Avg'!H2026</f>
        <v>6.9459714999999971</v>
      </c>
      <c r="J2026" s="6" t="str">
        <f>OBV!F2026</f>
        <v>BULLISH</v>
      </c>
      <c r="K2026" s="6" t="str">
        <f>OBV!G2026</f>
        <v>NEUTRAL</v>
      </c>
      <c r="L2026" s="6" t="str">
        <f>OBV!H2026</f>
        <v>BULLISH DIVERGENCE</v>
      </c>
      <c r="M2026" s="8">
        <f t="shared" si="310"/>
        <v>25</v>
      </c>
      <c r="N2026" s="8">
        <f t="shared" si="311"/>
        <v>45</v>
      </c>
      <c r="O2026" s="8">
        <f t="shared" si="312"/>
        <v>0</v>
      </c>
      <c r="P2026" s="8">
        <f t="shared" si="313"/>
        <v>66.5</v>
      </c>
      <c r="Q2026" s="9">
        <f t="shared" si="314"/>
        <v>34.475000000000001</v>
      </c>
      <c r="R2026" s="9">
        <f t="shared" si="315"/>
        <v>30.625</v>
      </c>
      <c r="S2026" s="9">
        <f t="shared" si="316"/>
        <v>40.424999999999997</v>
      </c>
      <c r="T2026" s="9">
        <f t="shared" si="317"/>
        <v>34.125</v>
      </c>
      <c r="U2026" s="8">
        <f t="shared" si="318"/>
        <v>35.174999999999997</v>
      </c>
      <c r="V2026" s="8">
        <f t="shared" si="319"/>
        <v>34.912499999999994</v>
      </c>
    </row>
    <row r="2027" spans="1:22" ht="13.5" x14ac:dyDescent="0.25">
      <c r="A2027" s="3">
        <f>RSI!A2027</f>
        <v>44956</v>
      </c>
      <c r="B2027" s="2">
        <f>RSI!B2027</f>
        <v>5.7539999999999996</v>
      </c>
      <c r="C2027" s="2">
        <f>RSI!I2027</f>
        <v>45.806938099091454</v>
      </c>
      <c r="D2027" s="2">
        <f>MACD!E2027</f>
        <v>1.0455031753094701E-2</v>
      </c>
      <c r="E2027" s="2">
        <f>MACD!F2027</f>
        <v>5.8767766165686471E-3</v>
      </c>
      <c r="F2027" s="2">
        <f>'Moving Avg'!D2027</f>
        <v>5.7231799999999993</v>
      </c>
      <c r="G2027" s="2">
        <f>'Moving Avg'!F2027</f>
        <v>5.8035100000000011</v>
      </c>
      <c r="H2027" s="2">
        <f>'Moving Avg'!G2027</f>
        <v>5.9960560000000012</v>
      </c>
      <c r="I2027" s="2">
        <f>'Moving Avg'!H2027</f>
        <v>6.9333179999999972</v>
      </c>
      <c r="J2027" s="6" t="str">
        <f>OBV!F2027</f>
        <v>BULLISH</v>
      </c>
      <c r="K2027" s="6" t="str">
        <f>OBV!G2027</f>
        <v>NEUTRAL</v>
      </c>
      <c r="L2027" s="6" t="str">
        <f>OBV!H2027</f>
        <v>BULLISH DIVERGENCE</v>
      </c>
      <c r="M2027" s="8">
        <f t="shared" si="310"/>
        <v>25</v>
      </c>
      <c r="N2027" s="8">
        <f t="shared" si="311"/>
        <v>0</v>
      </c>
      <c r="O2027" s="8">
        <f t="shared" si="312"/>
        <v>0</v>
      </c>
      <c r="P2027" s="8">
        <f t="shared" si="313"/>
        <v>66.5</v>
      </c>
      <c r="Q2027" s="9">
        <f t="shared" si="314"/>
        <v>18.725000000000001</v>
      </c>
      <c r="R2027" s="9">
        <f t="shared" si="315"/>
        <v>21.625</v>
      </c>
      <c r="S2027" s="9">
        <f t="shared" si="316"/>
        <v>33.674999999999997</v>
      </c>
      <c r="T2027" s="9">
        <f t="shared" si="317"/>
        <v>22.875</v>
      </c>
      <c r="U2027" s="8">
        <f t="shared" si="318"/>
        <v>24.675000000000001</v>
      </c>
      <c r="V2027" s="8">
        <f t="shared" si="319"/>
        <v>24.225000000000001</v>
      </c>
    </row>
    <row r="2028" spans="1:22" ht="13.5" x14ac:dyDescent="0.25">
      <c r="A2028" s="3">
        <f>RSI!A2028</f>
        <v>44957</v>
      </c>
      <c r="B2028" s="2">
        <f>RSI!B2028</f>
        <v>5.5903999999999998</v>
      </c>
      <c r="C2028" s="2">
        <f>RSI!I2028</f>
        <v>40.44112550372239</v>
      </c>
      <c r="D2028" s="2">
        <f>MACD!E2028</f>
        <v>3.0871175527720673E-2</v>
      </c>
      <c r="E2028" s="2">
        <f>MACD!F2028</f>
        <v>1.0875656398799054E-2</v>
      </c>
      <c r="F2028" s="2">
        <f>'Moving Avg'!D2028</f>
        <v>5.6866199999999996</v>
      </c>
      <c r="G2028" s="2">
        <f>'Moving Avg'!F2028</f>
        <v>5.7780150000000008</v>
      </c>
      <c r="H2028" s="2">
        <f>'Moving Avg'!G2028</f>
        <v>5.9895140000000016</v>
      </c>
      <c r="I2028" s="2">
        <f>'Moving Avg'!H2028</f>
        <v>6.9199384999999962</v>
      </c>
      <c r="J2028" s="6" t="str">
        <f>OBV!F2028</f>
        <v>BULLISH</v>
      </c>
      <c r="K2028" s="6" t="str">
        <f>OBV!G2028</f>
        <v>NEUTRAL</v>
      </c>
      <c r="L2028" s="6" t="str">
        <f>OBV!H2028</f>
        <v>BULLISH DIVERGENCE</v>
      </c>
      <c r="M2028" s="8">
        <f t="shared" si="310"/>
        <v>25</v>
      </c>
      <c r="N2028" s="8">
        <f t="shared" si="311"/>
        <v>0</v>
      </c>
      <c r="O2028" s="8">
        <f t="shared" si="312"/>
        <v>0</v>
      </c>
      <c r="P2028" s="8">
        <f t="shared" si="313"/>
        <v>66.5</v>
      </c>
      <c r="Q2028" s="9">
        <f t="shared" si="314"/>
        <v>18.725000000000001</v>
      </c>
      <c r="R2028" s="9">
        <f t="shared" si="315"/>
        <v>21.625</v>
      </c>
      <c r="S2028" s="9">
        <f t="shared" si="316"/>
        <v>33.674999999999997</v>
      </c>
      <c r="T2028" s="9">
        <f t="shared" si="317"/>
        <v>22.875</v>
      </c>
      <c r="U2028" s="8">
        <f t="shared" si="318"/>
        <v>24.675000000000001</v>
      </c>
      <c r="V2028" s="8">
        <f t="shared" si="319"/>
        <v>24.225000000000001</v>
      </c>
    </row>
    <row r="2029" spans="1:22" ht="13.5" x14ac:dyDescent="0.25">
      <c r="A2029" s="3">
        <f>RSI!A2029</f>
        <v>44958</v>
      </c>
      <c r="B2029" s="2">
        <f>RSI!B2029</f>
        <v>5.7539999999999996</v>
      </c>
      <c r="C2029" s="2">
        <f>RSI!I2029</f>
        <v>47.112863383674629</v>
      </c>
      <c r="D2029" s="2">
        <f>MACD!E2029</f>
        <v>2.5729736313793161E-2</v>
      </c>
      <c r="E2029" s="2">
        <f>MACD!F2029</f>
        <v>1.3846472381797875E-2</v>
      </c>
      <c r="F2029" s="2">
        <f>'Moving Avg'!D2029</f>
        <v>5.6827799999999993</v>
      </c>
      <c r="G2029" s="2">
        <f>'Moving Avg'!F2029</f>
        <v>5.7746500000000003</v>
      </c>
      <c r="H2029" s="2">
        <f>'Moving Avg'!G2029</f>
        <v>5.9852820000000007</v>
      </c>
      <c r="I2029" s="2">
        <f>'Moving Avg'!H2029</f>
        <v>6.9073769999999941</v>
      </c>
      <c r="J2029" s="6" t="str">
        <f>OBV!F2029</f>
        <v>BULLISH</v>
      </c>
      <c r="K2029" s="6" t="str">
        <f>OBV!G2029</f>
        <v>NEUTRAL</v>
      </c>
      <c r="L2029" s="6" t="str">
        <f>OBV!H2029</f>
        <v>BULLISH DIVERGENCE</v>
      </c>
      <c r="M2029" s="8">
        <f t="shared" si="310"/>
        <v>25</v>
      </c>
      <c r="N2029" s="8">
        <f t="shared" si="311"/>
        <v>0</v>
      </c>
      <c r="O2029" s="8">
        <f t="shared" si="312"/>
        <v>0</v>
      </c>
      <c r="P2029" s="8">
        <f t="shared" si="313"/>
        <v>66.5</v>
      </c>
      <c r="Q2029" s="9">
        <f t="shared" si="314"/>
        <v>18.725000000000001</v>
      </c>
      <c r="R2029" s="9">
        <f t="shared" si="315"/>
        <v>21.625</v>
      </c>
      <c r="S2029" s="9">
        <f t="shared" si="316"/>
        <v>33.674999999999997</v>
      </c>
      <c r="T2029" s="9">
        <f t="shared" si="317"/>
        <v>22.875</v>
      </c>
      <c r="U2029" s="8">
        <f t="shared" si="318"/>
        <v>24.675000000000001</v>
      </c>
      <c r="V2029" s="8">
        <f t="shared" si="319"/>
        <v>24.225000000000001</v>
      </c>
    </row>
    <row r="2030" spans="1:22" ht="13.5" x14ac:dyDescent="0.25">
      <c r="A2030" s="3">
        <f>RSI!A2030</f>
        <v>44959</v>
      </c>
      <c r="B2030" s="2">
        <f>RSI!B2030</f>
        <v>5.7539999999999996</v>
      </c>
      <c r="C2030" s="2">
        <f>RSI!I2030</f>
        <v>47.112863383674622</v>
      </c>
      <c r="D2030" s="2">
        <f>MACD!E2030</f>
        <v>1.8892087512980105E-2</v>
      </c>
      <c r="E2030" s="2">
        <f>MACD!F2030</f>
        <v>1.4855595408034323E-2</v>
      </c>
      <c r="F2030" s="2">
        <f>'Moving Avg'!D2030</f>
        <v>5.7058799999999987</v>
      </c>
      <c r="G2030" s="2">
        <f>'Moving Avg'!F2030</f>
        <v>5.7736900000000002</v>
      </c>
      <c r="H2030" s="2">
        <f>'Moving Avg'!G2030</f>
        <v>5.9810500000000024</v>
      </c>
      <c r="I2030" s="2">
        <f>'Moving Avg'!H2030</f>
        <v>6.8948154999999938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  <c r="M2030" s="8">
        <f t="shared" si="310"/>
        <v>25</v>
      </c>
      <c r="N2030" s="8">
        <f t="shared" si="311"/>
        <v>0</v>
      </c>
      <c r="O2030" s="8">
        <f t="shared" si="312"/>
        <v>0</v>
      </c>
      <c r="P2030" s="8">
        <f t="shared" si="313"/>
        <v>83.5</v>
      </c>
      <c r="Q2030" s="9">
        <f t="shared" si="314"/>
        <v>21.274999999999999</v>
      </c>
      <c r="R2030" s="9">
        <f t="shared" si="315"/>
        <v>25.875</v>
      </c>
      <c r="S2030" s="9">
        <f t="shared" si="316"/>
        <v>41.325000000000003</v>
      </c>
      <c r="T2030" s="9">
        <f t="shared" si="317"/>
        <v>27.125</v>
      </c>
      <c r="U2030" s="8">
        <f t="shared" si="318"/>
        <v>29.491666666666664</v>
      </c>
      <c r="V2030" s="8">
        <f t="shared" si="319"/>
        <v>28.9</v>
      </c>
    </row>
    <row r="2031" spans="1:22" ht="13.5" x14ac:dyDescent="0.25">
      <c r="A2031" s="3">
        <f>RSI!A2031</f>
        <v>44960</v>
      </c>
      <c r="B2031" s="2">
        <f>RSI!B2031</f>
        <v>5.5808</v>
      </c>
      <c r="C2031" s="2">
        <f>RSI!I2031</f>
        <v>41.416475126593767</v>
      </c>
      <c r="D2031" s="2">
        <f>MACD!E2031</f>
        <v>5.4491170788549148E-2</v>
      </c>
      <c r="E2031" s="2">
        <f>MACD!F2031</f>
        <v>2.278271048413729E-2</v>
      </c>
      <c r="F2031" s="2">
        <f>'Moving Avg'!D2031</f>
        <v>5.6866399999999988</v>
      </c>
      <c r="G2031" s="2">
        <f>'Moving Avg'!F2031</f>
        <v>5.7645500000000007</v>
      </c>
      <c r="H2031" s="2">
        <f>'Moving Avg'!G2031</f>
        <v>5.9662320000000033</v>
      </c>
      <c r="I2031" s="2">
        <f>'Moving Avg'!H2031</f>
        <v>6.8813879999999941</v>
      </c>
      <c r="J2031" s="6" t="str">
        <f>OBV!F2031</f>
        <v>BULLISH</v>
      </c>
      <c r="K2031" s="6" t="str">
        <f>OBV!G2031</f>
        <v>NEUTRAL</v>
      </c>
      <c r="L2031" s="6" t="str">
        <f>OBV!H2031</f>
        <v>BULLISH DIVERGENCE</v>
      </c>
      <c r="M2031" s="8">
        <f t="shared" si="310"/>
        <v>25</v>
      </c>
      <c r="N2031" s="8">
        <f t="shared" si="311"/>
        <v>0</v>
      </c>
      <c r="O2031" s="8">
        <f t="shared" si="312"/>
        <v>0</v>
      </c>
      <c r="P2031" s="8">
        <f t="shared" si="313"/>
        <v>66.5</v>
      </c>
      <c r="Q2031" s="9">
        <f t="shared" si="314"/>
        <v>18.725000000000001</v>
      </c>
      <c r="R2031" s="9">
        <f t="shared" si="315"/>
        <v>21.625</v>
      </c>
      <c r="S2031" s="9">
        <f t="shared" si="316"/>
        <v>33.674999999999997</v>
      </c>
      <c r="T2031" s="9">
        <f t="shared" si="317"/>
        <v>22.875</v>
      </c>
      <c r="U2031" s="8">
        <f t="shared" si="318"/>
        <v>24.675000000000001</v>
      </c>
      <c r="V2031" s="8">
        <f t="shared" si="319"/>
        <v>24.225000000000001</v>
      </c>
    </row>
    <row r="2032" spans="1:22" ht="13.5" x14ac:dyDescent="0.25">
      <c r="A2032" s="3">
        <f>RSI!A2032</f>
        <v>44963</v>
      </c>
      <c r="B2032" s="2">
        <f>RSI!B2032</f>
        <v>5.7636000000000003</v>
      </c>
      <c r="C2032" s="2">
        <f>RSI!I2032</f>
        <v>48.494709092428238</v>
      </c>
      <c r="D2032" s="2">
        <f>MACD!E2032</f>
        <v>5.7696251180649583E-2</v>
      </c>
      <c r="E2032" s="2">
        <f>MACD!F2032</f>
        <v>2.9765418623439753E-2</v>
      </c>
      <c r="F2032" s="2">
        <f>'Moving Avg'!D2032</f>
        <v>5.6885599999999998</v>
      </c>
      <c r="G2032" s="2">
        <f>'Moving Avg'!F2032</f>
        <v>5.7645500000000007</v>
      </c>
      <c r="H2032" s="2">
        <f>'Moving Avg'!G2032</f>
        <v>5.9535320000000027</v>
      </c>
      <c r="I2032" s="2">
        <f>'Moving Avg'!H2032</f>
        <v>6.8690589999999956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  <c r="M2032" s="8">
        <f t="shared" si="310"/>
        <v>25</v>
      </c>
      <c r="N2032" s="8">
        <f t="shared" si="311"/>
        <v>0</v>
      </c>
      <c r="O2032" s="8">
        <f t="shared" si="312"/>
        <v>0</v>
      </c>
      <c r="P2032" s="8">
        <f t="shared" si="313"/>
        <v>83.5</v>
      </c>
      <c r="Q2032" s="9">
        <f t="shared" si="314"/>
        <v>21.274999999999999</v>
      </c>
      <c r="R2032" s="9">
        <f t="shared" si="315"/>
        <v>25.875</v>
      </c>
      <c r="S2032" s="9">
        <f t="shared" si="316"/>
        <v>41.325000000000003</v>
      </c>
      <c r="T2032" s="9">
        <f t="shared" si="317"/>
        <v>27.125</v>
      </c>
      <c r="U2032" s="8">
        <f t="shared" si="318"/>
        <v>29.491666666666664</v>
      </c>
      <c r="V2032" s="8">
        <f t="shared" si="319"/>
        <v>28.9</v>
      </c>
    </row>
    <row r="2033" spans="1:22" ht="13.5" x14ac:dyDescent="0.25">
      <c r="A2033" s="3">
        <f>RSI!A2033</f>
        <v>44964</v>
      </c>
      <c r="B2033" s="2">
        <f>RSI!B2033</f>
        <v>6.0522</v>
      </c>
      <c r="C2033" s="2">
        <f>RSI!I2033</f>
        <v>57.272105730388802</v>
      </c>
      <c r="D2033" s="2">
        <f>MACD!E2033</f>
        <v>2.5945288511432629E-2</v>
      </c>
      <c r="E2033" s="2">
        <f>MACD!F2033</f>
        <v>2.9001392601038331E-2</v>
      </c>
      <c r="F2033" s="2">
        <f>'Moving Avg'!D2033</f>
        <v>5.7809200000000001</v>
      </c>
      <c r="G2033" s="2">
        <f>'Moving Avg'!F2033</f>
        <v>5.7823500000000001</v>
      </c>
      <c r="H2033" s="2">
        <f>'Moving Avg'!G2033</f>
        <v>5.9491060000000031</v>
      </c>
      <c r="I2033" s="2">
        <f>'Moving Avg'!H2033</f>
        <v>6.8581729999999963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  <c r="M2033" s="8">
        <f t="shared" si="310"/>
        <v>25</v>
      </c>
      <c r="N2033" s="8">
        <f t="shared" si="311"/>
        <v>45</v>
      </c>
      <c r="O2033" s="8">
        <f t="shared" si="312"/>
        <v>0</v>
      </c>
      <c r="P2033" s="8">
        <f t="shared" si="313"/>
        <v>83.5</v>
      </c>
      <c r="Q2033" s="9">
        <f t="shared" si="314"/>
        <v>37.024999999999999</v>
      </c>
      <c r="R2033" s="9">
        <f t="shared" si="315"/>
        <v>34.875</v>
      </c>
      <c r="S2033" s="9">
        <f t="shared" si="316"/>
        <v>48.075000000000003</v>
      </c>
      <c r="T2033" s="9">
        <f t="shared" si="317"/>
        <v>38.375</v>
      </c>
      <c r="U2033" s="8">
        <f t="shared" si="318"/>
        <v>39.991666666666667</v>
      </c>
      <c r="V2033" s="8">
        <f t="shared" si="319"/>
        <v>39.587500000000006</v>
      </c>
    </row>
    <row r="2034" spans="1:22" ht="13.5" x14ac:dyDescent="0.25">
      <c r="A2034" s="3">
        <f>RSI!A2034</f>
        <v>44965</v>
      </c>
      <c r="B2034" s="2">
        <f>RSI!B2034</f>
        <v>6.1966000000000001</v>
      </c>
      <c r="C2034" s="2">
        <f>RSI!I2034</f>
        <v>60.865684518635653</v>
      </c>
      <c r="D2034" s="2">
        <f>MACD!E2034</f>
        <v>-1.3102278121274402E-2</v>
      </c>
      <c r="E2034" s="2">
        <f>MACD!F2034</f>
        <v>2.0580658456575786E-2</v>
      </c>
      <c r="F2034" s="2">
        <f>'Moving Avg'!D2034</f>
        <v>5.8694399999999991</v>
      </c>
      <c r="G2034" s="2">
        <f>'Moving Avg'!F2034</f>
        <v>5.8131400000000015</v>
      </c>
      <c r="H2034" s="2">
        <f>'Moving Avg'!G2034</f>
        <v>5.9450660000000024</v>
      </c>
      <c r="I2034" s="2">
        <f>'Moving Avg'!H2034</f>
        <v>6.8481469999999947</v>
      </c>
      <c r="J2034" s="6" t="str">
        <f>OBV!F2034</f>
        <v>BULLISH</v>
      </c>
      <c r="K2034" s="6" t="str">
        <f>OBV!G2034</f>
        <v>NEUTRAL</v>
      </c>
      <c r="L2034" s="6" t="str">
        <f>OBV!H2034</f>
        <v>CONFIRMED BULLISH</v>
      </c>
      <c r="M2034" s="8">
        <f t="shared" si="310"/>
        <v>25</v>
      </c>
      <c r="N2034" s="8">
        <f t="shared" si="311"/>
        <v>100</v>
      </c>
      <c r="O2034" s="8">
        <f t="shared" si="312"/>
        <v>0</v>
      </c>
      <c r="P2034" s="8">
        <f t="shared" si="313"/>
        <v>83.5</v>
      </c>
      <c r="Q2034" s="9">
        <f t="shared" si="314"/>
        <v>56.274999999999999</v>
      </c>
      <c r="R2034" s="9">
        <f t="shared" si="315"/>
        <v>45.875</v>
      </c>
      <c r="S2034" s="9">
        <f t="shared" si="316"/>
        <v>56.325000000000003</v>
      </c>
      <c r="T2034" s="9">
        <f t="shared" si="317"/>
        <v>52.125</v>
      </c>
      <c r="U2034" s="8">
        <f t="shared" si="318"/>
        <v>52.82500000000001</v>
      </c>
      <c r="V2034" s="8">
        <f t="shared" si="319"/>
        <v>52.650000000000006</v>
      </c>
    </row>
    <row r="2035" spans="1:22" ht="13.5" x14ac:dyDescent="0.25">
      <c r="A2035" s="3">
        <f>RSI!A2035</f>
        <v>44966</v>
      </c>
      <c r="B2035" s="2">
        <f>RSI!B2035</f>
        <v>6.2351000000000001</v>
      </c>
      <c r="C2035" s="2">
        <f>RSI!I2035</f>
        <v>61.788444221927399</v>
      </c>
      <c r="D2035" s="2">
        <f>MACD!E2035</f>
        <v>-7.1945787270874639E-2</v>
      </c>
      <c r="E2035" s="2">
        <f>MACD!F2035</f>
        <v>2.0753693110857011E-3</v>
      </c>
      <c r="F2035" s="2">
        <f>'Moving Avg'!D2035</f>
        <v>5.9656599999999997</v>
      </c>
      <c r="G2035" s="2">
        <f>'Moving Avg'!F2035</f>
        <v>5.8362350000000012</v>
      </c>
      <c r="H2035" s="2">
        <f>'Moving Avg'!G2035</f>
        <v>5.9417960000000019</v>
      </c>
      <c r="I2035" s="2">
        <f>'Moving Avg'!H2035</f>
        <v>6.8383134999999937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  <c r="M2035" s="8">
        <f t="shared" si="310"/>
        <v>25</v>
      </c>
      <c r="N2035" s="8">
        <f t="shared" si="311"/>
        <v>100</v>
      </c>
      <c r="O2035" s="8">
        <f t="shared" si="312"/>
        <v>0</v>
      </c>
      <c r="P2035" s="8">
        <f t="shared" si="313"/>
        <v>83.5</v>
      </c>
      <c r="Q2035" s="9">
        <f t="shared" si="314"/>
        <v>56.274999999999999</v>
      </c>
      <c r="R2035" s="9">
        <f t="shared" si="315"/>
        <v>45.875</v>
      </c>
      <c r="S2035" s="9">
        <f t="shared" si="316"/>
        <v>56.325000000000003</v>
      </c>
      <c r="T2035" s="9">
        <f t="shared" si="317"/>
        <v>52.125</v>
      </c>
      <c r="U2035" s="8">
        <f t="shared" si="318"/>
        <v>52.82500000000001</v>
      </c>
      <c r="V2035" s="8">
        <f t="shared" si="319"/>
        <v>52.650000000000006</v>
      </c>
    </row>
    <row r="2036" spans="1:22" ht="13.5" x14ac:dyDescent="0.25">
      <c r="A2036" s="3">
        <f>RSI!A2036</f>
        <v>44967</v>
      </c>
      <c r="B2036" s="2">
        <f>RSI!B2036</f>
        <v>6.2351000000000001</v>
      </c>
      <c r="C2036" s="2">
        <f>RSI!I2036</f>
        <v>61.788444221927399</v>
      </c>
      <c r="D2036" s="2">
        <f>MACD!E2036</f>
        <v>-0.11810414016847126</v>
      </c>
      <c r="E2036" s="2">
        <f>MACD!F2036</f>
        <v>-2.1960532584825693E-2</v>
      </c>
      <c r="F2036" s="2">
        <f>'Moving Avg'!D2036</f>
        <v>6.0965199999999999</v>
      </c>
      <c r="G2036" s="2">
        <f>'Moving Avg'!F2036</f>
        <v>5.8448950000000002</v>
      </c>
      <c r="H2036" s="2">
        <f>'Moving Avg'!G2036</f>
        <v>5.9416040000000008</v>
      </c>
      <c r="I2036" s="2">
        <f>'Moving Avg'!H2036</f>
        <v>6.8291714999999957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  <c r="M2036" s="8">
        <f t="shared" si="310"/>
        <v>25</v>
      </c>
      <c r="N2036" s="8">
        <f t="shared" si="311"/>
        <v>100</v>
      </c>
      <c r="O2036" s="8">
        <f t="shared" si="312"/>
        <v>0</v>
      </c>
      <c r="P2036" s="8">
        <f t="shared" si="313"/>
        <v>83.5</v>
      </c>
      <c r="Q2036" s="9">
        <f t="shared" si="314"/>
        <v>56.274999999999999</v>
      </c>
      <c r="R2036" s="9">
        <f t="shared" si="315"/>
        <v>45.875</v>
      </c>
      <c r="S2036" s="9">
        <f t="shared" si="316"/>
        <v>56.325000000000003</v>
      </c>
      <c r="T2036" s="9">
        <f t="shared" si="317"/>
        <v>52.125</v>
      </c>
      <c r="U2036" s="8">
        <f t="shared" si="318"/>
        <v>52.82500000000001</v>
      </c>
      <c r="V2036" s="8">
        <f t="shared" si="319"/>
        <v>52.650000000000006</v>
      </c>
    </row>
    <row r="2037" spans="1:22" ht="13.5" x14ac:dyDescent="0.25">
      <c r="A2037" s="3">
        <f>RSI!A2037</f>
        <v>44970</v>
      </c>
      <c r="B2037" s="2">
        <f>RSI!B2037</f>
        <v>6.2351000000000001</v>
      </c>
      <c r="C2037" s="2">
        <f>RSI!I2037</f>
        <v>61.788444221927406</v>
      </c>
      <c r="D2037" s="2">
        <f>MACD!E2037</f>
        <v>-0.14743613585555071</v>
      </c>
      <c r="E2037" s="2">
        <f>MACD!F2037</f>
        <v>-4.70556532389707E-2</v>
      </c>
      <c r="F2037" s="2">
        <f>'Moving Avg'!D2037</f>
        <v>6.1908199999999995</v>
      </c>
      <c r="G2037" s="2">
        <f>'Moving Avg'!F2037</f>
        <v>5.8631800000000007</v>
      </c>
      <c r="H2037" s="2">
        <f>'Moving Avg'!G2037</f>
        <v>5.9385259999999995</v>
      </c>
      <c r="I2037" s="2">
        <f>'Moving Avg'!H2037</f>
        <v>6.8207204999999957</v>
      </c>
      <c r="J2037" s="6" t="str">
        <f>OBV!F2037</f>
        <v>BULLISH</v>
      </c>
      <c r="K2037" s="6" t="str">
        <f>OBV!G2037</f>
        <v>NEUTRAL</v>
      </c>
      <c r="L2037" s="6" t="str">
        <f>OBV!H2037</f>
        <v>CONFIRMED BULLISH</v>
      </c>
      <c r="M2037" s="8">
        <f t="shared" si="310"/>
        <v>25</v>
      </c>
      <c r="N2037" s="8">
        <f t="shared" si="311"/>
        <v>100</v>
      </c>
      <c r="O2037" s="8">
        <f t="shared" si="312"/>
        <v>0</v>
      </c>
      <c r="P2037" s="8">
        <f t="shared" si="313"/>
        <v>83.5</v>
      </c>
      <c r="Q2037" s="9">
        <f t="shared" si="314"/>
        <v>56.274999999999999</v>
      </c>
      <c r="R2037" s="9">
        <f t="shared" si="315"/>
        <v>45.875</v>
      </c>
      <c r="S2037" s="9">
        <f t="shared" si="316"/>
        <v>56.325000000000003</v>
      </c>
      <c r="T2037" s="9">
        <f t="shared" si="317"/>
        <v>52.125</v>
      </c>
      <c r="U2037" s="8">
        <f t="shared" si="318"/>
        <v>52.82500000000001</v>
      </c>
      <c r="V2037" s="8">
        <f t="shared" si="319"/>
        <v>52.650000000000006</v>
      </c>
    </row>
    <row r="2038" spans="1:22" ht="13.5" x14ac:dyDescent="0.25">
      <c r="A2038" s="3">
        <f>RSI!A2038</f>
        <v>44971</v>
      </c>
      <c r="B2038" s="2">
        <f>RSI!B2038</f>
        <v>6.1772999999999998</v>
      </c>
      <c r="C2038" s="2">
        <f>RSI!I2038</f>
        <v>59.172249196388549</v>
      </c>
      <c r="D2038" s="2">
        <f>MACD!E2038</f>
        <v>-0.19510723064337121</v>
      </c>
      <c r="E2038" s="2">
        <f>MACD!F2038</f>
        <v>-7.6665968719850819E-2</v>
      </c>
      <c r="F2038" s="2">
        <f>'Moving Avg'!D2038</f>
        <v>6.2158399999999991</v>
      </c>
      <c r="G2038" s="2">
        <f>'Moving Avg'!F2038</f>
        <v>5.8785749999999997</v>
      </c>
      <c r="H2038" s="2">
        <f>'Moving Avg'!G2038</f>
        <v>5.9417960000000001</v>
      </c>
      <c r="I2038" s="2">
        <f>'Moving Avg'!H2038</f>
        <v>6.8129019999999958</v>
      </c>
      <c r="J2038" s="6" t="str">
        <f>OBV!F2038</f>
        <v>BULLISH</v>
      </c>
      <c r="K2038" s="6" t="str">
        <f>OBV!G2038</f>
        <v>NEUTRAL</v>
      </c>
      <c r="L2038" s="6" t="str">
        <f>OBV!H2038</f>
        <v>CONFIRMED BULLISH</v>
      </c>
      <c r="M2038" s="8">
        <f t="shared" si="310"/>
        <v>25</v>
      </c>
      <c r="N2038" s="8">
        <f t="shared" si="311"/>
        <v>100</v>
      </c>
      <c r="O2038" s="8">
        <f t="shared" si="312"/>
        <v>0</v>
      </c>
      <c r="P2038" s="8">
        <f t="shared" si="313"/>
        <v>83.5</v>
      </c>
      <c r="Q2038" s="9">
        <f t="shared" si="314"/>
        <v>56.274999999999999</v>
      </c>
      <c r="R2038" s="9">
        <f t="shared" si="315"/>
        <v>45.875</v>
      </c>
      <c r="S2038" s="9">
        <f t="shared" si="316"/>
        <v>56.325000000000003</v>
      </c>
      <c r="T2038" s="9">
        <f t="shared" si="317"/>
        <v>52.125</v>
      </c>
      <c r="U2038" s="8">
        <f t="shared" si="318"/>
        <v>52.82500000000001</v>
      </c>
      <c r="V2038" s="8">
        <f t="shared" si="319"/>
        <v>52.650000000000006</v>
      </c>
    </row>
    <row r="2039" spans="1:22" ht="13.5" x14ac:dyDescent="0.25">
      <c r="A2039" s="3">
        <f>RSI!A2039</f>
        <v>44972</v>
      </c>
      <c r="B2039" s="2">
        <f>RSI!B2039</f>
        <v>6.2351000000000001</v>
      </c>
      <c r="C2039" s="2">
        <f>RSI!I2039</f>
        <v>60.952733601482052</v>
      </c>
      <c r="D2039" s="2">
        <f>MACD!E2039</f>
        <v>-0.21603350455812009</v>
      </c>
      <c r="E2039" s="2">
        <f>MACD!F2039</f>
        <v>-0.10453947588750467</v>
      </c>
      <c r="F2039" s="2">
        <f>'Moving Avg'!D2039</f>
        <v>6.2235399999999998</v>
      </c>
      <c r="G2039" s="2">
        <f>'Moving Avg'!F2039</f>
        <v>5.9007100000000001</v>
      </c>
      <c r="H2039" s="2">
        <f>'Moving Avg'!G2039</f>
        <v>5.9414119999999988</v>
      </c>
      <c r="I2039" s="2">
        <f>'Moving Avg'!H2039</f>
        <v>6.8051419999999965</v>
      </c>
      <c r="J2039" s="6" t="str">
        <f>OBV!F2039</f>
        <v>BEARISH</v>
      </c>
      <c r="K2039" s="6" t="str">
        <f>OBV!G2039</f>
        <v>NEUTRAL</v>
      </c>
      <c r="L2039" s="6" t="str">
        <f>OBV!H2039</f>
        <v>BEARISH DIVERGENCE</v>
      </c>
      <c r="M2039" s="8">
        <f t="shared" si="310"/>
        <v>25</v>
      </c>
      <c r="N2039" s="8">
        <f t="shared" si="311"/>
        <v>100</v>
      </c>
      <c r="O2039" s="8">
        <f t="shared" si="312"/>
        <v>0</v>
      </c>
      <c r="P2039" s="8">
        <f t="shared" si="313"/>
        <v>16.5</v>
      </c>
      <c r="Q2039" s="9">
        <f t="shared" si="314"/>
        <v>46.225000000000001</v>
      </c>
      <c r="R2039" s="9">
        <f t="shared" si="315"/>
        <v>29.125</v>
      </c>
      <c r="S2039" s="9">
        <f t="shared" si="316"/>
        <v>26.175000000000001</v>
      </c>
      <c r="T2039" s="9">
        <f t="shared" si="317"/>
        <v>35.375</v>
      </c>
      <c r="U2039" s="8">
        <f t="shared" si="318"/>
        <v>33.841666666666661</v>
      </c>
      <c r="V2039" s="8">
        <f t="shared" si="319"/>
        <v>34.224999999999994</v>
      </c>
    </row>
    <row r="2040" spans="1:22" ht="13.5" x14ac:dyDescent="0.25">
      <c r="A2040" s="3">
        <f>RSI!A2040</f>
        <v>44973</v>
      </c>
      <c r="B2040" s="2">
        <f>RSI!B2040</f>
        <v>6.2542999999999997</v>
      </c>
      <c r="C2040" s="2">
        <f>RSI!I2040</f>
        <v>61.552536398841738</v>
      </c>
      <c r="D2040" s="2">
        <f>MACD!E2040</f>
        <v>-0.23687165643368679</v>
      </c>
      <c r="E2040" s="2">
        <f>MACD!F2040</f>
        <v>-0.13100591199674111</v>
      </c>
      <c r="F2040" s="2">
        <f>'Moving Avg'!D2040</f>
        <v>6.2273800000000001</v>
      </c>
      <c r="G2040" s="2">
        <f>'Moving Avg'!F2040</f>
        <v>5.9247650000000007</v>
      </c>
      <c r="H2040" s="2">
        <f>'Moving Avg'!G2040</f>
        <v>5.9400639999999996</v>
      </c>
      <c r="I2040" s="2">
        <f>'Moving Avg'!H2040</f>
        <v>6.7972479999999971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  <c r="M2040" s="8">
        <f t="shared" si="310"/>
        <v>25</v>
      </c>
      <c r="N2040" s="8">
        <f t="shared" si="311"/>
        <v>100</v>
      </c>
      <c r="O2040" s="8">
        <f t="shared" si="312"/>
        <v>0</v>
      </c>
      <c r="P2040" s="8">
        <f t="shared" si="313"/>
        <v>83.5</v>
      </c>
      <c r="Q2040" s="9">
        <f t="shared" si="314"/>
        <v>56.274999999999999</v>
      </c>
      <c r="R2040" s="9">
        <f t="shared" si="315"/>
        <v>45.875</v>
      </c>
      <c r="S2040" s="9">
        <f t="shared" si="316"/>
        <v>56.325000000000003</v>
      </c>
      <c r="T2040" s="9">
        <f t="shared" si="317"/>
        <v>52.125</v>
      </c>
      <c r="U2040" s="8">
        <f t="shared" si="318"/>
        <v>52.82500000000001</v>
      </c>
      <c r="V2040" s="8">
        <f t="shared" si="319"/>
        <v>52.650000000000006</v>
      </c>
    </row>
    <row r="2041" spans="1:22" ht="13.5" x14ac:dyDescent="0.25">
      <c r="A2041" s="3">
        <f>RSI!A2041</f>
        <v>44974</v>
      </c>
      <c r="B2041" s="2">
        <f>RSI!B2041</f>
        <v>6.2542999999999997</v>
      </c>
      <c r="C2041" s="2">
        <f>RSI!I2041</f>
        <v>61.552536398841738</v>
      </c>
      <c r="D2041" s="2">
        <f>MACD!E2041</f>
        <v>-0.28284603005205167</v>
      </c>
      <c r="E2041" s="2">
        <f>MACD!F2041</f>
        <v>-0.16137393560780322</v>
      </c>
      <c r="F2041" s="2">
        <f>'Moving Avg'!D2041</f>
        <v>6.2312200000000004</v>
      </c>
      <c r="G2041" s="2">
        <f>'Moving Avg'!F2041</f>
        <v>5.939680000000001</v>
      </c>
      <c r="H2041" s="2">
        <f>'Moving Avg'!G2041</f>
        <v>5.9439119999999992</v>
      </c>
      <c r="I2041" s="2">
        <f>'Moving Avg'!H2041</f>
        <v>6.7893539999999977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  <c r="M2041" s="8">
        <f t="shared" si="310"/>
        <v>25</v>
      </c>
      <c r="N2041" s="8">
        <f t="shared" si="311"/>
        <v>100</v>
      </c>
      <c r="O2041" s="8">
        <f t="shared" si="312"/>
        <v>0</v>
      </c>
      <c r="P2041" s="8">
        <f t="shared" si="313"/>
        <v>83.5</v>
      </c>
      <c r="Q2041" s="9">
        <f t="shared" si="314"/>
        <v>56.274999999999999</v>
      </c>
      <c r="R2041" s="9">
        <f t="shared" si="315"/>
        <v>45.875</v>
      </c>
      <c r="S2041" s="9">
        <f t="shared" si="316"/>
        <v>56.325000000000003</v>
      </c>
      <c r="T2041" s="9">
        <f t="shared" si="317"/>
        <v>52.125</v>
      </c>
      <c r="U2041" s="8">
        <f t="shared" si="318"/>
        <v>52.82500000000001</v>
      </c>
      <c r="V2041" s="8">
        <f t="shared" si="319"/>
        <v>52.650000000000006</v>
      </c>
    </row>
    <row r="2042" spans="1:22" ht="13.5" x14ac:dyDescent="0.25">
      <c r="A2042" s="3">
        <f>RSI!A2042</f>
        <v>44977</v>
      </c>
      <c r="B2042" s="2">
        <f>RSI!B2042</f>
        <v>6.3409000000000004</v>
      </c>
      <c r="C2042" s="2">
        <f>RSI!I2042</f>
        <v>64.4121395102691</v>
      </c>
      <c r="D2042" s="2">
        <f>MACD!E2042</f>
        <v>-0.30160947342766953</v>
      </c>
      <c r="E2042" s="2">
        <f>MACD!F2042</f>
        <v>-0.18942104317177649</v>
      </c>
      <c r="F2042" s="2">
        <f>'Moving Avg'!D2042</f>
        <v>6.2523800000000005</v>
      </c>
      <c r="G2042" s="2">
        <f>'Moving Avg'!F2042</f>
        <v>5.9637350000000007</v>
      </c>
      <c r="H2042" s="2">
        <f>'Moving Avg'!G2042</f>
        <v>5.9494919999999993</v>
      </c>
      <c r="I2042" s="2">
        <f>'Moving Avg'!H2042</f>
        <v>6.7800924999999976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  <c r="M2042" s="8">
        <f t="shared" si="310"/>
        <v>25</v>
      </c>
      <c r="N2042" s="8">
        <f t="shared" si="311"/>
        <v>100</v>
      </c>
      <c r="O2042" s="8">
        <f t="shared" si="312"/>
        <v>0</v>
      </c>
      <c r="P2042" s="8">
        <f t="shared" si="313"/>
        <v>83.5</v>
      </c>
      <c r="Q2042" s="9">
        <f t="shared" si="314"/>
        <v>56.274999999999999</v>
      </c>
      <c r="R2042" s="9">
        <f t="shared" si="315"/>
        <v>45.875</v>
      </c>
      <c r="S2042" s="9">
        <f t="shared" si="316"/>
        <v>56.325000000000003</v>
      </c>
      <c r="T2042" s="9">
        <f t="shared" si="317"/>
        <v>52.125</v>
      </c>
      <c r="U2042" s="8">
        <f t="shared" si="318"/>
        <v>52.82500000000001</v>
      </c>
      <c r="V2042" s="8">
        <f t="shared" si="319"/>
        <v>52.650000000000006</v>
      </c>
    </row>
    <row r="2043" spans="1:22" ht="13.5" x14ac:dyDescent="0.25">
      <c r="A2043" s="3">
        <f>RSI!A2043</f>
        <v>44978</v>
      </c>
      <c r="B2043" s="2">
        <f>RSI!B2043</f>
        <v>6.4371</v>
      </c>
      <c r="C2043" s="2">
        <f>RSI!I2043</f>
        <v>67.319928746830385</v>
      </c>
      <c r="D2043" s="2">
        <f>MACD!E2043</f>
        <v>-0.28217787523560212</v>
      </c>
      <c r="E2043" s="2">
        <f>MACD!F2043</f>
        <v>-0.20797240958454163</v>
      </c>
      <c r="F2043" s="2">
        <f>'Moving Avg'!D2043</f>
        <v>6.3043400000000007</v>
      </c>
      <c r="G2043" s="2">
        <f>'Moving Avg'!F2043</f>
        <v>5.9969300000000008</v>
      </c>
      <c r="H2043" s="2">
        <f>'Moving Avg'!G2043</f>
        <v>5.9533399999999981</v>
      </c>
      <c r="I2043" s="2">
        <f>'Moving Avg'!H2043</f>
        <v>6.7721424999999984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  <c r="M2043" s="8">
        <f t="shared" si="310"/>
        <v>25</v>
      </c>
      <c r="N2043" s="8">
        <f t="shared" si="311"/>
        <v>100</v>
      </c>
      <c r="O2043" s="8">
        <f t="shared" si="312"/>
        <v>0</v>
      </c>
      <c r="P2043" s="8">
        <f t="shared" si="313"/>
        <v>83.5</v>
      </c>
      <c r="Q2043" s="9">
        <f t="shared" si="314"/>
        <v>56.274999999999999</v>
      </c>
      <c r="R2043" s="9">
        <f t="shared" si="315"/>
        <v>45.875</v>
      </c>
      <c r="S2043" s="9">
        <f t="shared" si="316"/>
        <v>56.325000000000003</v>
      </c>
      <c r="T2043" s="9">
        <f t="shared" si="317"/>
        <v>52.125</v>
      </c>
      <c r="U2043" s="8">
        <f t="shared" si="318"/>
        <v>52.82500000000001</v>
      </c>
      <c r="V2043" s="8">
        <f t="shared" si="319"/>
        <v>52.650000000000006</v>
      </c>
    </row>
    <row r="2044" spans="1:22" ht="13.5" x14ac:dyDescent="0.25">
      <c r="A2044" s="3">
        <f>RSI!A2044</f>
        <v>44979</v>
      </c>
      <c r="B2044" s="2">
        <f>RSI!B2044</f>
        <v>6.2638999999999996</v>
      </c>
      <c r="C2044" s="2">
        <f>RSI!I2044</f>
        <v>58.11341983965584</v>
      </c>
      <c r="D2044" s="2">
        <f>MACD!E2044</f>
        <v>-0.23307929687730766</v>
      </c>
      <c r="E2044" s="2">
        <f>MACD!F2044</f>
        <v>-0.21299378704309485</v>
      </c>
      <c r="F2044" s="2">
        <f>'Moving Avg'!D2044</f>
        <v>6.3101000000000003</v>
      </c>
      <c r="G2044" s="2">
        <f>'Moving Avg'!F2044</f>
        <v>6.021465000000001</v>
      </c>
      <c r="H2044" s="2">
        <f>'Moving Avg'!G2044</f>
        <v>5.957379999999997</v>
      </c>
      <c r="I2044" s="2">
        <f>'Moving Avg'!H2044</f>
        <v>6.7633264999999971</v>
      </c>
      <c r="J2044" s="6" t="str">
        <f>OBV!F2044</f>
        <v>BULLISH</v>
      </c>
      <c r="K2044" s="6" t="str">
        <f>OBV!G2044</f>
        <v>NEUTRAL</v>
      </c>
      <c r="L2044" s="6" t="str">
        <f>OBV!H2044</f>
        <v>CONFIRMED BULLISH</v>
      </c>
      <c r="M2044" s="8">
        <f t="shared" si="310"/>
        <v>25</v>
      </c>
      <c r="N2044" s="8">
        <f t="shared" si="311"/>
        <v>100</v>
      </c>
      <c r="O2044" s="8">
        <f t="shared" si="312"/>
        <v>0</v>
      </c>
      <c r="P2044" s="8">
        <f t="shared" si="313"/>
        <v>83.5</v>
      </c>
      <c r="Q2044" s="9">
        <f t="shared" si="314"/>
        <v>56.274999999999999</v>
      </c>
      <c r="R2044" s="9">
        <f t="shared" si="315"/>
        <v>45.875</v>
      </c>
      <c r="S2044" s="9">
        <f t="shared" si="316"/>
        <v>56.325000000000003</v>
      </c>
      <c r="T2044" s="9">
        <f t="shared" si="317"/>
        <v>52.125</v>
      </c>
      <c r="U2044" s="8">
        <f t="shared" si="318"/>
        <v>52.82500000000001</v>
      </c>
      <c r="V2044" s="8">
        <f t="shared" si="319"/>
        <v>52.650000000000006</v>
      </c>
    </row>
    <row r="2045" spans="1:22" ht="13.5" x14ac:dyDescent="0.25">
      <c r="A2045" s="3">
        <f>RSI!A2045</f>
        <v>44980</v>
      </c>
      <c r="B2045" s="2">
        <f>RSI!B2045</f>
        <v>6.3505000000000003</v>
      </c>
      <c r="C2045" s="2">
        <f>RSI!I2045</f>
        <v>60.986334797465275</v>
      </c>
      <c r="D2045" s="2">
        <f>MACD!E2045</f>
        <v>-0.19321426486579796</v>
      </c>
      <c r="E2045" s="2">
        <f>MACD!F2045</f>
        <v>-0.20903788260763548</v>
      </c>
      <c r="F2045" s="2">
        <f>'Moving Avg'!D2045</f>
        <v>6.3293400000000002</v>
      </c>
      <c r="G2045" s="2">
        <f>'Moving Avg'!F2045</f>
        <v>6.0570650000000006</v>
      </c>
      <c r="H2045" s="2">
        <f>'Moving Avg'!G2045</f>
        <v>5.9596879999999972</v>
      </c>
      <c r="I2045" s="2">
        <f>'Moving Avg'!H2045</f>
        <v>6.7558659999999975</v>
      </c>
      <c r="J2045" s="6" t="str">
        <f>OBV!F2045</f>
        <v>BULLISH</v>
      </c>
      <c r="K2045" s="6" t="str">
        <f>OBV!G2045</f>
        <v>NEUTRAL</v>
      </c>
      <c r="L2045" s="6" t="str">
        <f>OBV!H2045</f>
        <v>CONFIRMED BULLISH</v>
      </c>
      <c r="M2045" s="8">
        <f t="shared" si="310"/>
        <v>25</v>
      </c>
      <c r="N2045" s="8">
        <f t="shared" si="311"/>
        <v>0</v>
      </c>
      <c r="O2045" s="8">
        <f t="shared" si="312"/>
        <v>0</v>
      </c>
      <c r="P2045" s="8">
        <f t="shared" si="313"/>
        <v>83.5</v>
      </c>
      <c r="Q2045" s="9">
        <f t="shared" si="314"/>
        <v>21.274999999999999</v>
      </c>
      <c r="R2045" s="9">
        <f t="shared" si="315"/>
        <v>25.875</v>
      </c>
      <c r="S2045" s="9">
        <f t="shared" si="316"/>
        <v>41.325000000000003</v>
      </c>
      <c r="T2045" s="9">
        <f t="shared" si="317"/>
        <v>27.125</v>
      </c>
      <c r="U2045" s="8">
        <f t="shared" si="318"/>
        <v>29.491666666666664</v>
      </c>
      <c r="V2045" s="8">
        <f t="shared" si="319"/>
        <v>28.9</v>
      </c>
    </row>
    <row r="2046" spans="1:22" ht="13.5" x14ac:dyDescent="0.25">
      <c r="A2046" s="3">
        <f>RSI!A2046</f>
        <v>44981</v>
      </c>
      <c r="B2046" s="2">
        <f>RSI!B2046</f>
        <v>6.2542999999999997</v>
      </c>
      <c r="C2046" s="2">
        <f>RSI!I2046</f>
        <v>56.361735708902181</v>
      </c>
      <c r="D2046" s="2">
        <f>MACD!E2046</f>
        <v>-0.15396827950218395</v>
      </c>
      <c r="E2046" s="2">
        <f>MACD!F2046</f>
        <v>-0.19802396198654518</v>
      </c>
      <c r="F2046" s="2">
        <f>'Moving Avg'!D2046</f>
        <v>6.3293400000000002</v>
      </c>
      <c r="G2046" s="2">
        <f>'Moving Avg'!F2046</f>
        <v>6.0859300000000012</v>
      </c>
      <c r="H2046" s="2">
        <f>'Moving Avg'!G2046</f>
        <v>5.9635359999999968</v>
      </c>
      <c r="I2046" s="2">
        <f>'Moving Avg'!H2046</f>
        <v>6.7483859999999982</v>
      </c>
      <c r="J2046" s="6" t="str">
        <f>OBV!F2046</f>
        <v>BULLISH</v>
      </c>
      <c r="K2046" s="6" t="str">
        <f>OBV!G2046</f>
        <v>NEUTRAL</v>
      </c>
      <c r="L2046" s="6" t="str">
        <f>OBV!H2046</f>
        <v>NEUTRAL</v>
      </c>
      <c r="M2046" s="8">
        <f t="shared" si="310"/>
        <v>25</v>
      </c>
      <c r="N2046" s="8">
        <f t="shared" si="311"/>
        <v>0</v>
      </c>
      <c r="O2046" s="8">
        <f t="shared" si="312"/>
        <v>0</v>
      </c>
      <c r="P2046" s="8">
        <f t="shared" si="313"/>
        <v>49.5</v>
      </c>
      <c r="Q2046" s="9">
        <f t="shared" si="314"/>
        <v>16.175000000000001</v>
      </c>
      <c r="R2046" s="9">
        <f t="shared" si="315"/>
        <v>17.375</v>
      </c>
      <c r="S2046" s="9">
        <f t="shared" si="316"/>
        <v>26.025000000000002</v>
      </c>
      <c r="T2046" s="9">
        <f t="shared" si="317"/>
        <v>18.625</v>
      </c>
      <c r="U2046" s="8">
        <f t="shared" si="318"/>
        <v>19.858333333333334</v>
      </c>
      <c r="V2046" s="8">
        <f t="shared" si="319"/>
        <v>19.55</v>
      </c>
    </row>
    <row r="2047" spans="1:22" ht="13.5" x14ac:dyDescent="0.25">
      <c r="A2047" s="3">
        <f>RSI!A2047</f>
        <v>44984</v>
      </c>
      <c r="B2047" s="2">
        <f>RSI!B2047</f>
        <v>6.3505000000000003</v>
      </c>
      <c r="C2047" s="2">
        <f>RSI!I2047</f>
        <v>59.656327897766928</v>
      </c>
      <c r="D2047" s="2">
        <f>MACD!E2047</f>
        <v>-0.12881010544804639</v>
      </c>
      <c r="E2047" s="2">
        <f>MACD!F2047</f>
        <v>-0.18418119067884545</v>
      </c>
      <c r="F2047" s="2">
        <f>'Moving Avg'!D2047</f>
        <v>6.3312600000000003</v>
      </c>
      <c r="G2047" s="2">
        <f>'Moving Avg'!F2047</f>
        <v>6.1157550000000001</v>
      </c>
      <c r="H2047" s="2">
        <f>'Moving Avg'!G2047</f>
        <v>5.9708479999999966</v>
      </c>
      <c r="I2047" s="2">
        <f>'Moving Avg'!H2047</f>
        <v>6.7411564999999998</v>
      </c>
      <c r="J2047" s="6" t="str">
        <f>OBV!F2047</f>
        <v>BULLISH</v>
      </c>
      <c r="K2047" s="6" t="str">
        <f>OBV!G2047</f>
        <v>NEUTRAL</v>
      </c>
      <c r="L2047" s="6" t="str">
        <f>OBV!H2047</f>
        <v>CONFIRMED BULLISH</v>
      </c>
      <c r="M2047" s="8">
        <f t="shared" si="310"/>
        <v>25</v>
      </c>
      <c r="N2047" s="8">
        <f t="shared" si="311"/>
        <v>0</v>
      </c>
      <c r="O2047" s="8">
        <f t="shared" si="312"/>
        <v>0</v>
      </c>
      <c r="P2047" s="8">
        <f t="shared" si="313"/>
        <v>83.5</v>
      </c>
      <c r="Q2047" s="9">
        <f t="shared" si="314"/>
        <v>21.274999999999999</v>
      </c>
      <c r="R2047" s="9">
        <f t="shared" si="315"/>
        <v>25.875</v>
      </c>
      <c r="S2047" s="9">
        <f t="shared" si="316"/>
        <v>41.325000000000003</v>
      </c>
      <c r="T2047" s="9">
        <f t="shared" si="317"/>
        <v>27.125</v>
      </c>
      <c r="U2047" s="8">
        <f t="shared" si="318"/>
        <v>29.491666666666664</v>
      </c>
      <c r="V2047" s="8">
        <f t="shared" si="319"/>
        <v>28.9</v>
      </c>
    </row>
    <row r="2048" spans="1:22" ht="13.5" x14ac:dyDescent="0.25">
      <c r="A2048" s="3">
        <f>RSI!A2048</f>
        <v>44985</v>
      </c>
      <c r="B2048" s="2">
        <f>RSI!B2048</f>
        <v>6.4371</v>
      </c>
      <c r="C2048" s="2">
        <f>RSI!I2048</f>
        <v>62.407766518181916</v>
      </c>
      <c r="D2048" s="2">
        <f>MACD!E2048</f>
        <v>-0.12425358611277559</v>
      </c>
      <c r="E2048" s="2">
        <f>MACD!F2048</f>
        <v>-0.1721956697656315</v>
      </c>
      <c r="F2048" s="2">
        <f>'Moving Avg'!D2048</f>
        <v>6.3312600000000003</v>
      </c>
      <c r="G2048" s="2">
        <f>'Moving Avg'!F2048</f>
        <v>6.1580900000000005</v>
      </c>
      <c r="H2048" s="2">
        <f>'Moving Avg'!G2048</f>
        <v>5.9764279999999976</v>
      </c>
      <c r="I2048" s="2">
        <f>'Moving Avg'!H2048</f>
        <v>6.7336679999999998</v>
      </c>
      <c r="J2048" s="6" t="str">
        <f>OBV!F2048</f>
        <v>BULLISH</v>
      </c>
      <c r="K2048" s="6" t="str">
        <f>OBV!G2048</f>
        <v>NEUTRAL</v>
      </c>
      <c r="L2048" s="6" t="str">
        <f>OBV!H2048</f>
        <v>NEUTRAL</v>
      </c>
      <c r="M2048" s="8">
        <f t="shared" si="310"/>
        <v>25</v>
      </c>
      <c r="N2048" s="8">
        <f t="shared" si="311"/>
        <v>0</v>
      </c>
      <c r="O2048" s="8">
        <f t="shared" si="312"/>
        <v>0</v>
      </c>
      <c r="P2048" s="8">
        <f t="shared" si="313"/>
        <v>49.5</v>
      </c>
      <c r="Q2048" s="9">
        <f t="shared" si="314"/>
        <v>16.175000000000001</v>
      </c>
      <c r="R2048" s="9">
        <f t="shared" si="315"/>
        <v>17.375</v>
      </c>
      <c r="S2048" s="9">
        <f t="shared" si="316"/>
        <v>26.025000000000002</v>
      </c>
      <c r="T2048" s="9">
        <f t="shared" si="317"/>
        <v>18.625</v>
      </c>
      <c r="U2048" s="8">
        <f t="shared" si="318"/>
        <v>19.858333333333334</v>
      </c>
      <c r="V2048" s="8">
        <f t="shared" si="319"/>
        <v>19.55</v>
      </c>
    </row>
    <row r="2049" spans="1:22" ht="13.5" x14ac:dyDescent="0.25">
      <c r="A2049" s="3">
        <f>RSI!A2049</f>
        <v>44986</v>
      </c>
      <c r="B2049" s="2">
        <f>RSI!B2049</f>
        <v>6.4082999999999997</v>
      </c>
      <c r="C2049" s="2">
        <f>RSI!I2049</f>
        <v>60.919769924148518</v>
      </c>
      <c r="D2049" s="2">
        <f>MACD!E2049</f>
        <v>-0.11120271100835843</v>
      </c>
      <c r="E2049" s="2">
        <f>MACD!F2049</f>
        <v>-0.1599970780141769</v>
      </c>
      <c r="F2049" s="2">
        <f>'Moving Avg'!D2049</f>
        <v>6.3601400000000003</v>
      </c>
      <c r="G2049" s="2">
        <f>'Moving Avg'!F2049</f>
        <v>6.1908049999999992</v>
      </c>
      <c r="H2049" s="2">
        <f>'Moving Avg'!G2049</f>
        <v>5.9852819999999971</v>
      </c>
      <c r="I2049" s="2">
        <f>'Moving Avg'!H2049</f>
        <v>6.7258045000000006</v>
      </c>
      <c r="J2049" s="6" t="str">
        <f>OBV!F2049</f>
        <v>BULLISH</v>
      </c>
      <c r="K2049" s="6" t="str">
        <f>OBV!G2049</f>
        <v>NEUTRAL</v>
      </c>
      <c r="L2049" s="6" t="str">
        <f>OBV!H2049</f>
        <v>CONFIRMED BULLISH</v>
      </c>
      <c r="M2049" s="8">
        <f t="shared" si="310"/>
        <v>25</v>
      </c>
      <c r="N2049" s="8">
        <f t="shared" si="311"/>
        <v>0</v>
      </c>
      <c r="O2049" s="8">
        <f t="shared" si="312"/>
        <v>0</v>
      </c>
      <c r="P2049" s="8">
        <f t="shared" si="313"/>
        <v>83.5</v>
      </c>
      <c r="Q2049" s="9">
        <f t="shared" si="314"/>
        <v>21.274999999999999</v>
      </c>
      <c r="R2049" s="9">
        <f t="shared" si="315"/>
        <v>25.875</v>
      </c>
      <c r="S2049" s="9">
        <f t="shared" si="316"/>
        <v>41.325000000000003</v>
      </c>
      <c r="T2049" s="9">
        <f t="shared" si="317"/>
        <v>27.125</v>
      </c>
      <c r="U2049" s="8">
        <f t="shared" si="318"/>
        <v>29.491666666666664</v>
      </c>
      <c r="V2049" s="8">
        <f t="shared" si="319"/>
        <v>28.9</v>
      </c>
    </row>
    <row r="2050" spans="1:22" ht="13.5" x14ac:dyDescent="0.25">
      <c r="A2050" s="3">
        <f>RSI!A2050</f>
        <v>44987</v>
      </c>
      <c r="B2050" s="2">
        <f>RSI!B2050</f>
        <v>6.3505000000000003</v>
      </c>
      <c r="C2050" s="2">
        <f>RSI!I2050</f>
        <v>57.934258195983318</v>
      </c>
      <c r="D2050" s="2">
        <f>MACD!E2050</f>
        <v>-9.4448860587422523E-2</v>
      </c>
      <c r="E2050" s="2">
        <f>MACD!F2050</f>
        <v>-0.14688743452882602</v>
      </c>
      <c r="F2050" s="2">
        <f>'Moving Avg'!D2050</f>
        <v>6.3601400000000003</v>
      </c>
      <c r="G2050" s="2">
        <f>'Moving Avg'!F2050</f>
        <v>6.2206299999999999</v>
      </c>
      <c r="H2050" s="2">
        <f>'Moving Avg'!G2050</f>
        <v>5.9920159999999978</v>
      </c>
      <c r="I2050" s="2">
        <f>'Moving Avg'!H2050</f>
        <v>6.7178830000000014</v>
      </c>
      <c r="J2050" s="6" t="str">
        <f>OBV!F2050</f>
        <v>BULLISH</v>
      </c>
      <c r="K2050" s="6" t="str">
        <f>OBV!G2050</f>
        <v>NEUTRAL</v>
      </c>
      <c r="L2050" s="6" t="str">
        <f>OBV!H2050</f>
        <v>NEUTRAL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49.5</v>
      </c>
      <c r="Q2050" s="9">
        <f t="shared" si="314"/>
        <v>16.175000000000001</v>
      </c>
      <c r="R2050" s="9">
        <f t="shared" si="315"/>
        <v>17.375</v>
      </c>
      <c r="S2050" s="9">
        <f t="shared" si="316"/>
        <v>26.025000000000002</v>
      </c>
      <c r="T2050" s="9">
        <f t="shared" si="317"/>
        <v>18.625</v>
      </c>
      <c r="U2050" s="8">
        <f t="shared" si="318"/>
        <v>19.858333333333334</v>
      </c>
      <c r="V2050" s="8">
        <f t="shared" si="319"/>
        <v>19.55</v>
      </c>
    </row>
    <row r="2051" spans="1:22" ht="13.5" x14ac:dyDescent="0.25">
      <c r="A2051" s="3">
        <f>RSI!A2051</f>
        <v>44988</v>
      </c>
      <c r="B2051" s="2">
        <f>RSI!B2051</f>
        <v>6.1772999999999998</v>
      </c>
      <c r="C2051" s="2">
        <f>RSI!I2051</f>
        <v>50.023166173148425</v>
      </c>
      <c r="D2051" s="2">
        <f>MACD!E2051</f>
        <v>-6.851295087771625E-2</v>
      </c>
      <c r="E2051" s="2">
        <f>MACD!F2051</f>
        <v>-0.13121253779860409</v>
      </c>
      <c r="F2051" s="2">
        <f>'Moving Avg'!D2051</f>
        <v>6.3447399999999998</v>
      </c>
      <c r="G2051" s="2">
        <f>'Moving Avg'!F2051</f>
        <v>6.2504549999999997</v>
      </c>
      <c r="H2051" s="2">
        <f>'Moving Avg'!G2051</f>
        <v>5.9952859999999983</v>
      </c>
      <c r="I2051" s="2">
        <f>'Moving Avg'!H2051</f>
        <v>6.7090955000000019</v>
      </c>
      <c r="J2051" s="6" t="str">
        <f>OBV!F2051</f>
        <v>BULLISH</v>
      </c>
      <c r="K2051" s="6" t="str">
        <f>OBV!G2051</f>
        <v>NEUTRAL</v>
      </c>
      <c r="L2051" s="6" t="str">
        <f>OBV!H2051</f>
        <v>BULLISH DIVERGENCE</v>
      </c>
      <c r="M2051" s="8">
        <f t="shared" si="320"/>
        <v>25</v>
      </c>
      <c r="N2051" s="8">
        <f t="shared" si="321"/>
        <v>0</v>
      </c>
      <c r="O2051" s="8">
        <f t="shared" si="322"/>
        <v>0</v>
      </c>
      <c r="P2051" s="8">
        <f t="shared" si="323"/>
        <v>66.5</v>
      </c>
      <c r="Q2051" s="9">
        <f t="shared" ref="Q2051:Q2114" si="324">0.35*M2051+N2051*0.35+O2051*0.15+P2051*0.15</f>
        <v>18.725000000000001</v>
      </c>
      <c r="R2051" s="9">
        <f t="shared" ref="R2051:R2114" si="325">M2051*0.2+N2051*0.2+O2051*0.35+P2051*0.25</f>
        <v>21.625</v>
      </c>
      <c r="S2051" s="9">
        <f t="shared" ref="S2051:S2114" si="326">M2051*0.15+N2051*0.15+O2051*0.25+P2051*0.45</f>
        <v>33.674999999999997</v>
      </c>
      <c r="T2051" s="9">
        <f t="shared" ref="T2051:T2114" si="327">0.25*SUM(M2051:P2051)</f>
        <v>22.875</v>
      </c>
      <c r="U2051" s="8">
        <f t="shared" ref="U2051:U2114" si="328">SUM(Q2051:S2051)/3</f>
        <v>24.675000000000001</v>
      </c>
      <c r="V2051" s="8">
        <f t="shared" ref="V2051:V2114" si="329">SUM(Q2051:T2051)/4</f>
        <v>24.225000000000001</v>
      </c>
    </row>
    <row r="2052" spans="1:22" ht="13.5" x14ac:dyDescent="0.25">
      <c r="A2052" s="3">
        <f>RSI!A2052</f>
        <v>44991</v>
      </c>
      <c r="B2052" s="2">
        <f>RSI!B2052</f>
        <v>6.3505000000000003</v>
      </c>
      <c r="C2052" s="2">
        <f>RSI!I2052</f>
        <v>56.430382874146773</v>
      </c>
      <c r="D2052" s="2">
        <f>MACD!E2052</f>
        <v>-4.6041079157830289E-2</v>
      </c>
      <c r="E2052" s="2">
        <f>MACD!F2052</f>
        <v>-0.11417824607044934</v>
      </c>
      <c r="F2052" s="2">
        <f>'Moving Avg'!D2052</f>
        <v>6.3447399999999998</v>
      </c>
      <c r="G2052" s="2">
        <f>'Moving Avg'!F2052</f>
        <v>6.2797999999999998</v>
      </c>
      <c r="H2052" s="2">
        <f>'Moving Avg'!G2052</f>
        <v>6.002019999999999</v>
      </c>
      <c r="I2052" s="2">
        <f>'Moving Avg'!H2052</f>
        <v>6.7020965000000023</v>
      </c>
      <c r="J2052" s="6" t="str">
        <f>OBV!F2052</f>
        <v>BEARISH</v>
      </c>
      <c r="K2052" s="6" t="str">
        <f>OBV!G2052</f>
        <v>NEUTRAL</v>
      </c>
      <c r="L2052" s="6" t="str">
        <f>OBV!H2052</f>
        <v>NEUTRAL</v>
      </c>
      <c r="M2052" s="8">
        <f t="shared" si="320"/>
        <v>25</v>
      </c>
      <c r="N2052" s="8">
        <f t="shared" si="321"/>
        <v>0</v>
      </c>
      <c r="O2052" s="8">
        <f t="shared" si="322"/>
        <v>0</v>
      </c>
      <c r="P2052" s="8">
        <f t="shared" si="323"/>
        <v>16.5</v>
      </c>
      <c r="Q2052" s="9">
        <f t="shared" si="324"/>
        <v>11.225</v>
      </c>
      <c r="R2052" s="9">
        <f t="shared" si="325"/>
        <v>9.125</v>
      </c>
      <c r="S2052" s="9">
        <f t="shared" si="326"/>
        <v>11.175000000000001</v>
      </c>
      <c r="T2052" s="9">
        <f t="shared" si="327"/>
        <v>10.375</v>
      </c>
      <c r="U2052" s="8">
        <f t="shared" si="328"/>
        <v>10.508333333333335</v>
      </c>
      <c r="V2052" s="8">
        <f t="shared" si="329"/>
        <v>10.475000000000001</v>
      </c>
    </row>
    <row r="2053" spans="1:22" ht="13.5" x14ac:dyDescent="0.25">
      <c r="A2053" s="3">
        <f>RSI!A2053</f>
        <v>44992</v>
      </c>
      <c r="B2053" s="2">
        <f>RSI!B2053</f>
        <v>6.1581000000000001</v>
      </c>
      <c r="C2053" s="2">
        <f>RSI!I2053</f>
        <v>48.926490415676874</v>
      </c>
      <c r="D2053" s="2">
        <f>MACD!E2053</f>
        <v>1.032222949292283E-3</v>
      </c>
      <c r="E2053" s="2">
        <f>MACD!F2053</f>
        <v>-9.1136152266501028E-2</v>
      </c>
      <c r="F2053" s="2">
        <f>'Moving Avg'!D2053</f>
        <v>6.2889400000000002</v>
      </c>
      <c r="G2053" s="2">
        <f>'Moving Avg'!F2053</f>
        <v>6.2850950000000001</v>
      </c>
      <c r="H2053" s="2">
        <f>'Moving Avg'!G2053</f>
        <v>6.0049059999999983</v>
      </c>
      <c r="I2053" s="2">
        <f>'Moving Avg'!H2053</f>
        <v>6.6927975000000037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  <c r="M2053" s="8">
        <f t="shared" si="320"/>
        <v>25</v>
      </c>
      <c r="N2053" s="8">
        <f t="shared" si="321"/>
        <v>0</v>
      </c>
      <c r="O2053" s="8">
        <f t="shared" si="322"/>
        <v>0</v>
      </c>
      <c r="P2053" s="8">
        <f t="shared" si="323"/>
        <v>16.5</v>
      </c>
      <c r="Q2053" s="9">
        <f t="shared" si="324"/>
        <v>11.225</v>
      </c>
      <c r="R2053" s="9">
        <f t="shared" si="325"/>
        <v>9.125</v>
      </c>
      <c r="S2053" s="9">
        <f t="shared" si="326"/>
        <v>11.175000000000001</v>
      </c>
      <c r="T2053" s="9">
        <f t="shared" si="327"/>
        <v>10.375</v>
      </c>
      <c r="U2053" s="8">
        <f t="shared" si="328"/>
        <v>10.508333333333335</v>
      </c>
      <c r="V2053" s="8">
        <f t="shared" si="329"/>
        <v>10.475000000000001</v>
      </c>
    </row>
    <row r="2054" spans="1:22" ht="13.5" x14ac:dyDescent="0.25">
      <c r="A2054" s="3">
        <f>RSI!A2054</f>
        <v>44993</v>
      </c>
      <c r="B2054" s="2">
        <f>RSI!B2054</f>
        <v>6.2542999999999997</v>
      </c>
      <c r="C2054" s="2">
        <f>RSI!I2054</f>
        <v>52.33912878147077</v>
      </c>
      <c r="D2054" s="2">
        <f>MACD!E2054</f>
        <v>7.3086593813753709E-3</v>
      </c>
      <c r="E2054" s="2">
        <f>MACD!F2054</f>
        <v>-7.1447189936925753E-2</v>
      </c>
      <c r="F2054" s="2">
        <f>'Moving Avg'!D2054</f>
        <v>6.25814</v>
      </c>
      <c r="G2054" s="2">
        <f>'Moving Avg'!F2054</f>
        <v>6.2879799999999992</v>
      </c>
      <c r="H2054" s="2">
        <f>'Moving Avg'!G2054</f>
        <v>6.0114479999999979</v>
      </c>
      <c r="I2054" s="2">
        <f>'Moving Avg'!H2054</f>
        <v>6.684395000000003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  <c r="M2054" s="8">
        <f t="shared" si="320"/>
        <v>25</v>
      </c>
      <c r="N2054" s="8">
        <f t="shared" si="321"/>
        <v>0</v>
      </c>
      <c r="O2054" s="8">
        <f t="shared" si="322"/>
        <v>0</v>
      </c>
      <c r="P2054" s="8">
        <f t="shared" si="323"/>
        <v>16.5</v>
      </c>
      <c r="Q2054" s="9">
        <f t="shared" si="324"/>
        <v>11.225</v>
      </c>
      <c r="R2054" s="9">
        <f t="shared" si="325"/>
        <v>9.125</v>
      </c>
      <c r="S2054" s="9">
        <f t="shared" si="326"/>
        <v>11.175000000000001</v>
      </c>
      <c r="T2054" s="9">
        <f t="shared" si="327"/>
        <v>10.375</v>
      </c>
      <c r="U2054" s="8">
        <f t="shared" si="328"/>
        <v>10.508333333333335</v>
      </c>
      <c r="V2054" s="8">
        <f t="shared" si="329"/>
        <v>10.475000000000001</v>
      </c>
    </row>
    <row r="2055" spans="1:22" ht="13.5" x14ac:dyDescent="0.25">
      <c r="A2055" s="3">
        <f>RSI!A2055</f>
        <v>44994</v>
      </c>
      <c r="B2055" s="2">
        <f>RSI!B2055</f>
        <v>6.2061999999999999</v>
      </c>
      <c r="C2055" s="2">
        <f>RSI!I2055</f>
        <v>50.521417987960788</v>
      </c>
      <c r="D2055" s="2">
        <f>MACD!E2055</f>
        <v>2.9138247362280545E-2</v>
      </c>
      <c r="E2055" s="2">
        <f>MACD!F2055</f>
        <v>-5.1330102477084499E-2</v>
      </c>
      <c r="F2055" s="2">
        <f>'Moving Avg'!D2055</f>
        <v>6.2292800000000002</v>
      </c>
      <c r="G2055" s="2">
        <f>'Moving Avg'!F2055</f>
        <v>6.2865349999999989</v>
      </c>
      <c r="H2055" s="2">
        <f>'Moving Avg'!G2055</f>
        <v>6.0152959999999993</v>
      </c>
      <c r="I2055" s="2">
        <f>'Moving Avg'!H2055</f>
        <v>6.6757520000000037</v>
      </c>
      <c r="J2055" s="6" t="str">
        <f>OBV!F2055</f>
        <v>BULLISH</v>
      </c>
      <c r="K2055" s="6" t="str">
        <f>OBV!G2055</f>
        <v>NEUTRAL</v>
      </c>
      <c r="L2055" s="6" t="str">
        <f>OBV!H2055</f>
        <v>BULLISH DIVERGENCE</v>
      </c>
      <c r="M2055" s="8">
        <f t="shared" si="320"/>
        <v>25</v>
      </c>
      <c r="N2055" s="8">
        <f t="shared" si="321"/>
        <v>0</v>
      </c>
      <c r="O2055" s="8">
        <f t="shared" si="322"/>
        <v>0</v>
      </c>
      <c r="P2055" s="8">
        <f t="shared" si="323"/>
        <v>66.5</v>
      </c>
      <c r="Q2055" s="9">
        <f t="shared" si="324"/>
        <v>18.725000000000001</v>
      </c>
      <c r="R2055" s="9">
        <f t="shared" si="325"/>
        <v>21.625</v>
      </c>
      <c r="S2055" s="9">
        <f t="shared" si="326"/>
        <v>33.674999999999997</v>
      </c>
      <c r="T2055" s="9">
        <f t="shared" si="327"/>
        <v>22.875</v>
      </c>
      <c r="U2055" s="8">
        <f t="shared" si="328"/>
        <v>24.675000000000001</v>
      </c>
      <c r="V2055" s="8">
        <f t="shared" si="329"/>
        <v>24.225000000000001</v>
      </c>
    </row>
    <row r="2056" spans="1:22" ht="13.5" x14ac:dyDescent="0.25">
      <c r="A2056" s="3">
        <f>RSI!A2056</f>
        <v>44995</v>
      </c>
      <c r="B2056" s="2">
        <f>RSI!B2056</f>
        <v>6.1966000000000001</v>
      </c>
      <c r="C2056" s="2">
        <f>RSI!I2056</f>
        <v>50.14708779850654</v>
      </c>
      <c r="D2056" s="2">
        <f>MACD!E2056</f>
        <v>3.3464696665129523E-2</v>
      </c>
      <c r="E2056" s="2">
        <f>MACD!F2056</f>
        <v>-3.4371142648641696E-2</v>
      </c>
      <c r="F2056" s="2">
        <f>'Moving Avg'!D2056</f>
        <v>6.2331400000000006</v>
      </c>
      <c r="G2056" s="2">
        <f>'Moving Avg'!F2056</f>
        <v>6.2846099999999998</v>
      </c>
      <c r="H2056" s="2">
        <f>'Moving Avg'!G2056</f>
        <v>6.0206840000000001</v>
      </c>
      <c r="I2056" s="2">
        <f>'Moving Avg'!H2056</f>
        <v>6.667061000000003</v>
      </c>
      <c r="J2056" s="6" t="str">
        <f>OBV!F2056</f>
        <v>BULLISH</v>
      </c>
      <c r="K2056" s="6" t="str">
        <f>OBV!G2056</f>
        <v>NEUTRAL</v>
      </c>
      <c r="L2056" s="6" t="str">
        <f>OBV!H2056</f>
        <v>CONFIRMED BULLISH</v>
      </c>
      <c r="M2056" s="8">
        <f t="shared" si="320"/>
        <v>25</v>
      </c>
      <c r="N2056" s="8">
        <f t="shared" si="321"/>
        <v>0</v>
      </c>
      <c r="O2056" s="8">
        <f t="shared" si="322"/>
        <v>0</v>
      </c>
      <c r="P2056" s="8">
        <f t="shared" si="323"/>
        <v>83.5</v>
      </c>
      <c r="Q2056" s="9">
        <f t="shared" si="324"/>
        <v>21.274999999999999</v>
      </c>
      <c r="R2056" s="9">
        <f t="shared" si="325"/>
        <v>25.875</v>
      </c>
      <c r="S2056" s="9">
        <f t="shared" si="326"/>
        <v>41.325000000000003</v>
      </c>
      <c r="T2056" s="9">
        <f t="shared" si="327"/>
        <v>27.125</v>
      </c>
      <c r="U2056" s="8">
        <f t="shared" si="328"/>
        <v>29.491666666666664</v>
      </c>
      <c r="V2056" s="8">
        <f t="shared" si="329"/>
        <v>28.9</v>
      </c>
    </row>
    <row r="2057" spans="1:22" ht="13.5" x14ac:dyDescent="0.25">
      <c r="A2057" s="3">
        <f>RSI!A2057</f>
        <v>44998</v>
      </c>
      <c r="B2057" s="2">
        <f>RSI!B2057</f>
        <v>6.1292</v>
      </c>
      <c r="C2057" s="2">
        <f>RSI!I2057</f>
        <v>47.486817682141599</v>
      </c>
      <c r="D2057" s="2">
        <f>MACD!E2057</f>
        <v>5.6923143307929358E-2</v>
      </c>
      <c r="E2057" s="2">
        <f>MACD!F2057</f>
        <v>-1.6112285457327485E-2</v>
      </c>
      <c r="F2057" s="2">
        <f>'Moving Avg'!D2057</f>
        <v>6.1888800000000002</v>
      </c>
      <c r="G2057" s="2">
        <f>'Moving Avg'!F2057</f>
        <v>6.2793149999999995</v>
      </c>
      <c r="H2057" s="2">
        <f>'Moving Avg'!G2057</f>
        <v>6.0210680000000005</v>
      </c>
      <c r="I2057" s="2">
        <f>'Moving Avg'!H2057</f>
        <v>6.6580330000000041</v>
      </c>
      <c r="J2057" s="6" t="str">
        <f>OBV!F2057</f>
        <v>BULLISH</v>
      </c>
      <c r="K2057" s="6" t="str">
        <f>OBV!G2057</f>
        <v>NEUTRAL</v>
      </c>
      <c r="L2057" s="6" t="str">
        <f>OBV!H2057</f>
        <v>BULLISH DIVERGENCE</v>
      </c>
      <c r="M2057" s="8">
        <f t="shared" si="320"/>
        <v>25</v>
      </c>
      <c r="N2057" s="8">
        <f t="shared" si="321"/>
        <v>0</v>
      </c>
      <c r="O2057" s="8">
        <f t="shared" si="322"/>
        <v>0</v>
      </c>
      <c r="P2057" s="8">
        <f t="shared" si="323"/>
        <v>66.5</v>
      </c>
      <c r="Q2057" s="9">
        <f t="shared" si="324"/>
        <v>18.725000000000001</v>
      </c>
      <c r="R2057" s="9">
        <f t="shared" si="325"/>
        <v>21.625</v>
      </c>
      <c r="S2057" s="9">
        <f t="shared" si="326"/>
        <v>33.674999999999997</v>
      </c>
      <c r="T2057" s="9">
        <f t="shared" si="327"/>
        <v>22.875</v>
      </c>
      <c r="U2057" s="8">
        <f t="shared" si="328"/>
        <v>24.675000000000001</v>
      </c>
      <c r="V2057" s="8">
        <f t="shared" si="329"/>
        <v>24.225000000000001</v>
      </c>
    </row>
    <row r="2058" spans="1:22" ht="13.5" x14ac:dyDescent="0.25">
      <c r="A2058" s="3">
        <f>RSI!A2058</f>
        <v>44999</v>
      </c>
      <c r="B2058" s="2">
        <f>RSI!B2058</f>
        <v>6.1581000000000001</v>
      </c>
      <c r="C2058" s="2">
        <f>RSI!I2058</f>
        <v>48.742444375945787</v>
      </c>
      <c r="D2058" s="2">
        <f>MACD!E2058</f>
        <v>8.8357844884961345E-2</v>
      </c>
      <c r="E2058" s="2">
        <f>MACD!F2058</f>
        <v>4.7817406111302814E-3</v>
      </c>
      <c r="F2058" s="2">
        <f>'Moving Avg'!D2058</f>
        <v>6.1888800000000002</v>
      </c>
      <c r="G2058" s="2">
        <f>'Moving Avg'!F2058</f>
        <v>6.2783549999999995</v>
      </c>
      <c r="H2058" s="2">
        <f>'Moving Avg'!G2058</f>
        <v>6.0222239999999996</v>
      </c>
      <c r="I2058" s="2">
        <f>'Moving Avg'!H2058</f>
        <v>6.6491495000000045</v>
      </c>
      <c r="J2058" s="6" t="str">
        <f>OBV!F2058</f>
        <v>BULLISH</v>
      </c>
      <c r="K2058" s="6" t="str">
        <f>OBV!G2058</f>
        <v>NEUTRAL</v>
      </c>
      <c r="L2058" s="6" t="str">
        <f>OBV!H2058</f>
        <v>NEUTRAL</v>
      </c>
      <c r="M2058" s="8">
        <f t="shared" si="320"/>
        <v>25</v>
      </c>
      <c r="N2058" s="8">
        <f t="shared" si="321"/>
        <v>0</v>
      </c>
      <c r="O2058" s="8">
        <f t="shared" si="322"/>
        <v>0</v>
      </c>
      <c r="P2058" s="8">
        <f t="shared" si="323"/>
        <v>49.5</v>
      </c>
      <c r="Q2058" s="9">
        <f t="shared" si="324"/>
        <v>16.175000000000001</v>
      </c>
      <c r="R2058" s="9">
        <f t="shared" si="325"/>
        <v>17.375</v>
      </c>
      <c r="S2058" s="9">
        <f t="shared" si="326"/>
        <v>26.025000000000002</v>
      </c>
      <c r="T2058" s="9">
        <f t="shared" si="327"/>
        <v>18.625</v>
      </c>
      <c r="U2058" s="8">
        <f t="shared" si="328"/>
        <v>19.858333333333334</v>
      </c>
      <c r="V2058" s="8">
        <f t="shared" si="329"/>
        <v>19.55</v>
      </c>
    </row>
    <row r="2059" spans="1:22" ht="13.5" x14ac:dyDescent="0.25">
      <c r="A2059" s="3">
        <f>RSI!A2059</f>
        <v>45000</v>
      </c>
      <c r="B2059" s="2">
        <f>RSI!B2059</f>
        <v>6.1581000000000001</v>
      </c>
      <c r="C2059" s="2">
        <f>RSI!I2059</f>
        <v>48.74244437594578</v>
      </c>
      <c r="D2059" s="2">
        <f>MACD!E2059</f>
        <v>0.1107279632728364</v>
      </c>
      <c r="E2059" s="2">
        <f>MACD!F2059</f>
        <v>2.5970985143471507E-2</v>
      </c>
      <c r="F2059" s="2">
        <f>'Moving Avg'!D2059</f>
        <v>6.1696400000000002</v>
      </c>
      <c r="G2059" s="2">
        <f>'Moving Avg'!F2059</f>
        <v>6.2745049999999996</v>
      </c>
      <c r="H2059" s="2">
        <f>'Moving Avg'!G2059</f>
        <v>6.0289599999999997</v>
      </c>
      <c r="I2059" s="2">
        <f>'Moving Avg'!H2059</f>
        <v>6.640266000000004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  <c r="M2059" s="8">
        <f t="shared" si="320"/>
        <v>25</v>
      </c>
      <c r="N2059" s="8">
        <f t="shared" si="321"/>
        <v>0</v>
      </c>
      <c r="O2059" s="8">
        <f t="shared" si="322"/>
        <v>0</v>
      </c>
      <c r="P2059" s="8">
        <f t="shared" si="323"/>
        <v>16.5</v>
      </c>
      <c r="Q2059" s="9">
        <f t="shared" si="324"/>
        <v>11.225</v>
      </c>
      <c r="R2059" s="9">
        <f t="shared" si="325"/>
        <v>9.125</v>
      </c>
      <c r="S2059" s="9">
        <f t="shared" si="326"/>
        <v>11.175000000000001</v>
      </c>
      <c r="T2059" s="9">
        <f t="shared" si="327"/>
        <v>10.375</v>
      </c>
      <c r="U2059" s="8">
        <f t="shared" si="328"/>
        <v>10.508333333333335</v>
      </c>
      <c r="V2059" s="8">
        <f t="shared" si="329"/>
        <v>10.475000000000001</v>
      </c>
    </row>
    <row r="2060" spans="1:22" ht="13.5" x14ac:dyDescent="0.25">
      <c r="A2060" s="3">
        <f>RSI!A2060</f>
        <v>45001</v>
      </c>
      <c r="B2060" s="2">
        <f>RSI!B2060</f>
        <v>6.1581000000000001</v>
      </c>
      <c r="C2060" s="2">
        <f>RSI!I2060</f>
        <v>48.74244437594578</v>
      </c>
      <c r="D2060" s="2">
        <f>MACD!E2060</f>
        <v>0.1209515265308827</v>
      </c>
      <c r="E2060" s="2">
        <f>MACD!F2060</f>
        <v>4.4967093420953744E-2</v>
      </c>
      <c r="F2060" s="2">
        <f>'Moving Avg'!D2060</f>
        <v>6.1600200000000012</v>
      </c>
      <c r="G2060" s="2">
        <f>'Moving Avg'!F2060</f>
        <v>6.2696950000000005</v>
      </c>
      <c r="H2060" s="2">
        <f>'Moving Avg'!G2060</f>
        <v>6.0366580000000001</v>
      </c>
      <c r="I2060" s="2">
        <f>'Moving Avg'!H2060</f>
        <v>6.6327665000000033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  <c r="M2060" s="8">
        <f t="shared" si="320"/>
        <v>25</v>
      </c>
      <c r="N2060" s="8">
        <f t="shared" si="321"/>
        <v>0</v>
      </c>
      <c r="O2060" s="8">
        <f t="shared" si="322"/>
        <v>0</v>
      </c>
      <c r="P2060" s="8">
        <f t="shared" si="323"/>
        <v>16.5</v>
      </c>
      <c r="Q2060" s="9">
        <f t="shared" si="324"/>
        <v>11.225</v>
      </c>
      <c r="R2060" s="9">
        <f t="shared" si="325"/>
        <v>9.125</v>
      </c>
      <c r="S2060" s="9">
        <f t="shared" si="326"/>
        <v>11.175000000000001</v>
      </c>
      <c r="T2060" s="9">
        <f t="shared" si="327"/>
        <v>10.375</v>
      </c>
      <c r="U2060" s="8">
        <f t="shared" si="328"/>
        <v>10.508333333333335</v>
      </c>
      <c r="V2060" s="8">
        <f t="shared" si="329"/>
        <v>10.475000000000001</v>
      </c>
    </row>
    <row r="2061" spans="1:22" ht="13.5" x14ac:dyDescent="0.25">
      <c r="A2061" s="3">
        <f>RSI!A2061</f>
        <v>45002</v>
      </c>
      <c r="B2061" s="2">
        <f>RSI!B2061</f>
        <v>6.1581000000000001</v>
      </c>
      <c r="C2061" s="2">
        <f>RSI!I2061</f>
        <v>48.74244437594578</v>
      </c>
      <c r="D2061" s="2">
        <f>MACD!E2061</f>
        <v>0.10312951453612307</v>
      </c>
      <c r="E2061" s="2">
        <f>MACD!F2061</f>
        <v>5.6599577643987611E-2</v>
      </c>
      <c r="F2061" s="2">
        <f>'Moving Avg'!D2061</f>
        <v>6.1523200000000005</v>
      </c>
      <c r="G2061" s="2">
        <f>'Moving Avg'!F2061</f>
        <v>6.2648850000000014</v>
      </c>
      <c r="H2061" s="2">
        <f>'Moving Avg'!G2061</f>
        <v>6.0445479999999998</v>
      </c>
      <c r="I2061" s="2">
        <f>'Moving Avg'!H2061</f>
        <v>6.6243440000000042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  <c r="M2061" s="8">
        <f t="shared" si="320"/>
        <v>25</v>
      </c>
      <c r="N2061" s="8">
        <f t="shared" si="321"/>
        <v>0</v>
      </c>
      <c r="O2061" s="8">
        <f t="shared" si="322"/>
        <v>0</v>
      </c>
      <c r="P2061" s="8">
        <f t="shared" si="323"/>
        <v>16.5</v>
      </c>
      <c r="Q2061" s="9">
        <f t="shared" si="324"/>
        <v>11.225</v>
      </c>
      <c r="R2061" s="9">
        <f t="shared" si="325"/>
        <v>9.125</v>
      </c>
      <c r="S2061" s="9">
        <f t="shared" si="326"/>
        <v>11.175000000000001</v>
      </c>
      <c r="T2061" s="9">
        <f t="shared" si="327"/>
        <v>10.375</v>
      </c>
      <c r="U2061" s="8">
        <f t="shared" si="328"/>
        <v>10.508333333333335</v>
      </c>
      <c r="V2061" s="8">
        <f t="shared" si="329"/>
        <v>10.475000000000001</v>
      </c>
    </row>
    <row r="2062" spans="1:22" ht="13.5" x14ac:dyDescent="0.25">
      <c r="A2062" s="3">
        <f>RSI!A2062</f>
        <v>45006</v>
      </c>
      <c r="B2062" s="2">
        <f>RSI!B2062</f>
        <v>6.1581000000000001</v>
      </c>
      <c r="C2062" s="2">
        <f>RSI!I2062</f>
        <v>48.74244437594578</v>
      </c>
      <c r="D2062" s="2">
        <f>MACD!E2062</f>
        <v>0.11485609186745283</v>
      </c>
      <c r="E2062" s="2">
        <f>MACD!F2062</f>
        <v>6.8250880488680665E-2</v>
      </c>
      <c r="F2062" s="2">
        <f>'Moving Avg'!D2062</f>
        <v>6.1581000000000001</v>
      </c>
      <c r="G2062" s="2">
        <f>'Moving Avg'!F2062</f>
        <v>6.255745000000001</v>
      </c>
      <c r="H2062" s="2">
        <f>'Moving Avg'!G2062</f>
        <v>6.0524379999999995</v>
      </c>
      <c r="I2062" s="2">
        <f>'Moving Avg'!H2062</f>
        <v>6.6168445000000045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  <c r="M2062" s="8">
        <f t="shared" si="320"/>
        <v>25</v>
      </c>
      <c r="N2062" s="8">
        <f t="shared" si="321"/>
        <v>0</v>
      </c>
      <c r="O2062" s="8">
        <f t="shared" si="322"/>
        <v>0</v>
      </c>
      <c r="P2062" s="8">
        <f t="shared" si="323"/>
        <v>83.5</v>
      </c>
      <c r="Q2062" s="9">
        <f t="shared" si="324"/>
        <v>21.274999999999999</v>
      </c>
      <c r="R2062" s="9">
        <f t="shared" si="325"/>
        <v>25.875</v>
      </c>
      <c r="S2062" s="9">
        <f t="shared" si="326"/>
        <v>41.325000000000003</v>
      </c>
      <c r="T2062" s="9">
        <f t="shared" si="327"/>
        <v>27.125</v>
      </c>
      <c r="U2062" s="8">
        <f t="shared" si="328"/>
        <v>29.491666666666664</v>
      </c>
      <c r="V2062" s="8">
        <f t="shared" si="329"/>
        <v>28.9</v>
      </c>
    </row>
    <row r="2063" spans="1:22" ht="13.5" x14ac:dyDescent="0.25">
      <c r="A2063" s="3">
        <f>RSI!A2063</f>
        <v>45007</v>
      </c>
      <c r="B2063" s="2">
        <f>RSI!B2063</f>
        <v>6.4082999999999997</v>
      </c>
      <c r="C2063" s="2">
        <f>RSI!I2063</f>
        <v>60.566582593744386</v>
      </c>
      <c r="D2063" s="2">
        <f>MACD!E2063</f>
        <v>7.6793939157041358E-2</v>
      </c>
      <c r="E2063" s="2">
        <f>MACD!F2063</f>
        <v>6.9959492222352801E-2</v>
      </c>
      <c r="F2063" s="2">
        <f>'Moving Avg'!D2063</f>
        <v>6.2081400000000002</v>
      </c>
      <c r="G2063" s="2">
        <f>'Moving Avg'!F2063</f>
        <v>6.2543050000000004</v>
      </c>
      <c r="H2063" s="2">
        <f>'Moving Avg'!G2063</f>
        <v>6.066679999999999</v>
      </c>
      <c r="I2063" s="2">
        <f>'Moving Avg'!H2063</f>
        <v>6.610688000000005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  <c r="M2063" s="8">
        <f t="shared" si="320"/>
        <v>25</v>
      </c>
      <c r="N2063" s="8">
        <f t="shared" si="321"/>
        <v>0</v>
      </c>
      <c r="O2063" s="8">
        <f t="shared" si="322"/>
        <v>0</v>
      </c>
      <c r="P2063" s="8">
        <f t="shared" si="323"/>
        <v>83.5</v>
      </c>
      <c r="Q2063" s="9">
        <f t="shared" si="324"/>
        <v>21.274999999999999</v>
      </c>
      <c r="R2063" s="9">
        <f t="shared" si="325"/>
        <v>25.875</v>
      </c>
      <c r="S2063" s="9">
        <f t="shared" si="326"/>
        <v>41.325000000000003</v>
      </c>
      <c r="T2063" s="9">
        <f t="shared" si="327"/>
        <v>27.125</v>
      </c>
      <c r="U2063" s="8">
        <f t="shared" si="328"/>
        <v>29.491666666666664</v>
      </c>
      <c r="V2063" s="8">
        <f t="shared" si="329"/>
        <v>28.9</v>
      </c>
    </row>
    <row r="2064" spans="1:22" ht="13.5" x14ac:dyDescent="0.25">
      <c r="A2064" s="3">
        <f>RSI!A2064</f>
        <v>45008</v>
      </c>
      <c r="B2064" s="2">
        <f>RSI!B2064</f>
        <v>6.4082999999999997</v>
      </c>
      <c r="C2064" s="2">
        <f>RSI!I2064</f>
        <v>60.566582593744386</v>
      </c>
      <c r="D2064" s="2">
        <f>MACD!E2064</f>
        <v>5.8046737584415808E-2</v>
      </c>
      <c r="E2064" s="2">
        <f>MACD!F2064</f>
        <v>6.7576941294765408E-2</v>
      </c>
      <c r="F2064" s="2">
        <f>'Moving Avg'!D2064</f>
        <v>6.2581800000000003</v>
      </c>
      <c r="G2064" s="2">
        <f>'Moving Avg'!F2064</f>
        <v>6.2615250000000007</v>
      </c>
      <c r="H2064" s="2">
        <f>'Moving Avg'!G2064</f>
        <v>6.0832299999999995</v>
      </c>
      <c r="I2064" s="2">
        <f>'Moving Avg'!H2064</f>
        <v>6.605454500000004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  <c r="M2064" s="8">
        <f t="shared" si="320"/>
        <v>25</v>
      </c>
      <c r="N2064" s="8">
        <f t="shared" si="321"/>
        <v>45</v>
      </c>
      <c r="O2064" s="8">
        <f t="shared" si="322"/>
        <v>0</v>
      </c>
      <c r="P2064" s="8">
        <f t="shared" si="323"/>
        <v>83.5</v>
      </c>
      <c r="Q2064" s="9">
        <f t="shared" si="324"/>
        <v>37.024999999999999</v>
      </c>
      <c r="R2064" s="9">
        <f t="shared" si="325"/>
        <v>34.875</v>
      </c>
      <c r="S2064" s="9">
        <f t="shared" si="326"/>
        <v>48.075000000000003</v>
      </c>
      <c r="T2064" s="9">
        <f t="shared" si="327"/>
        <v>38.375</v>
      </c>
      <c r="U2064" s="8">
        <f t="shared" si="328"/>
        <v>39.991666666666667</v>
      </c>
      <c r="V2064" s="8">
        <f t="shared" si="329"/>
        <v>39.587500000000006</v>
      </c>
    </row>
    <row r="2065" spans="1:22" ht="13.5" x14ac:dyDescent="0.25">
      <c r="A2065" s="3">
        <f>RSI!A2065</f>
        <v>45009</v>
      </c>
      <c r="B2065" s="2">
        <f>RSI!B2065</f>
        <v>6.4466999999999999</v>
      </c>
      <c r="C2065" s="2">
        <f>RSI!I2065</f>
        <v>62.121879517346017</v>
      </c>
      <c r="D2065" s="2">
        <f>MACD!E2065</f>
        <v>3.0697827661881227E-2</v>
      </c>
      <c r="E2065" s="2">
        <f>MACD!F2065</f>
        <v>6.0201118568188577E-2</v>
      </c>
      <c r="F2065" s="2">
        <f>'Moving Avg'!D2065</f>
        <v>6.3159000000000001</v>
      </c>
      <c r="G2065" s="2">
        <f>'Moving Avg'!F2065</f>
        <v>6.2663350000000007</v>
      </c>
      <c r="H2065" s="2">
        <f>'Moving Avg'!G2065</f>
        <v>6.0966999999999993</v>
      </c>
      <c r="I2065" s="2">
        <f>'Moving Avg'!H2065</f>
        <v>6.6004130000000041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  <c r="M2065" s="8">
        <f t="shared" si="320"/>
        <v>25</v>
      </c>
      <c r="N2065" s="8">
        <f t="shared" si="321"/>
        <v>100</v>
      </c>
      <c r="O2065" s="8">
        <f t="shared" si="322"/>
        <v>0</v>
      </c>
      <c r="P2065" s="8">
        <f t="shared" si="323"/>
        <v>83.5</v>
      </c>
      <c r="Q2065" s="9">
        <f t="shared" si="324"/>
        <v>56.274999999999999</v>
      </c>
      <c r="R2065" s="9">
        <f t="shared" si="325"/>
        <v>45.875</v>
      </c>
      <c r="S2065" s="9">
        <f t="shared" si="326"/>
        <v>56.325000000000003</v>
      </c>
      <c r="T2065" s="9">
        <f t="shared" si="327"/>
        <v>52.125</v>
      </c>
      <c r="U2065" s="8">
        <f t="shared" si="328"/>
        <v>52.82500000000001</v>
      </c>
      <c r="V2065" s="8">
        <f t="shared" si="329"/>
        <v>52.650000000000006</v>
      </c>
    </row>
    <row r="2066" spans="1:22" ht="13.5" x14ac:dyDescent="0.25">
      <c r="A2066" s="3">
        <f>RSI!A2066</f>
        <v>45012</v>
      </c>
      <c r="B2066" s="2">
        <f>RSI!B2066</f>
        <v>6.4275000000000002</v>
      </c>
      <c r="C2066" s="2">
        <f>RSI!I2066</f>
        <v>60.830001780558128</v>
      </c>
      <c r="D2066" s="2">
        <f>MACD!E2066</f>
        <v>6.1253446438067627E-3</v>
      </c>
      <c r="E2066" s="2">
        <f>MACD!F2066</f>
        <v>4.9385963783312219E-2</v>
      </c>
      <c r="F2066" s="2">
        <f>'Moving Avg'!D2066</f>
        <v>6.3697800000000004</v>
      </c>
      <c r="G2066" s="2">
        <f>'Moving Avg'!F2066</f>
        <v>6.2749950000000005</v>
      </c>
      <c r="H2066" s="2">
        <f>'Moving Avg'!G2066</f>
        <v>6.104012</v>
      </c>
      <c r="I2066" s="2">
        <f>'Moving Avg'!H2066</f>
        <v>6.5942605000000034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  <c r="M2066" s="8">
        <f t="shared" si="320"/>
        <v>25</v>
      </c>
      <c r="N2066" s="8">
        <f t="shared" si="321"/>
        <v>100</v>
      </c>
      <c r="O2066" s="8">
        <f t="shared" si="322"/>
        <v>0</v>
      </c>
      <c r="P2066" s="8">
        <f t="shared" si="323"/>
        <v>83.5</v>
      </c>
      <c r="Q2066" s="9">
        <f t="shared" si="324"/>
        <v>56.274999999999999</v>
      </c>
      <c r="R2066" s="9">
        <f t="shared" si="325"/>
        <v>45.875</v>
      </c>
      <c r="S2066" s="9">
        <f t="shared" si="326"/>
        <v>56.325000000000003</v>
      </c>
      <c r="T2066" s="9">
        <f t="shared" si="327"/>
        <v>52.125</v>
      </c>
      <c r="U2066" s="8">
        <f t="shared" si="328"/>
        <v>52.82500000000001</v>
      </c>
      <c r="V2066" s="8">
        <f t="shared" si="329"/>
        <v>52.650000000000006</v>
      </c>
    </row>
    <row r="2067" spans="1:22" ht="13.5" x14ac:dyDescent="0.25">
      <c r="A2067" s="3">
        <f>RSI!A2067</f>
        <v>45013</v>
      </c>
      <c r="B2067" s="2">
        <f>RSI!B2067</f>
        <v>6.3505000000000003</v>
      </c>
      <c r="C2067" s="2">
        <f>RSI!I2067</f>
        <v>55.816791990199476</v>
      </c>
      <c r="D2067" s="2">
        <f>MACD!E2067</f>
        <v>-2.0493271334957264E-2</v>
      </c>
      <c r="E2067" s="2">
        <f>MACD!F2067</f>
        <v>3.5410116759658328E-2</v>
      </c>
      <c r="F2067" s="2">
        <f>'Moving Avg'!D2067</f>
        <v>6.4082600000000012</v>
      </c>
      <c r="G2067" s="2">
        <f>'Moving Avg'!F2067</f>
        <v>6.2749949999999997</v>
      </c>
      <c r="H2067" s="2">
        <f>'Moving Avg'!G2067</f>
        <v>6.1136340000000011</v>
      </c>
      <c r="I2067" s="2">
        <f>'Moving Avg'!H2067</f>
        <v>6.587723000000004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25</v>
      </c>
      <c r="N2067" s="8">
        <f t="shared" si="321"/>
        <v>100</v>
      </c>
      <c r="O2067" s="8">
        <f t="shared" si="322"/>
        <v>0</v>
      </c>
      <c r="P2067" s="8">
        <f t="shared" si="323"/>
        <v>83.5</v>
      </c>
      <c r="Q2067" s="9">
        <f t="shared" si="324"/>
        <v>56.274999999999999</v>
      </c>
      <c r="R2067" s="9">
        <f t="shared" si="325"/>
        <v>45.875</v>
      </c>
      <c r="S2067" s="9">
        <f t="shared" si="326"/>
        <v>56.325000000000003</v>
      </c>
      <c r="T2067" s="9">
        <f t="shared" si="327"/>
        <v>52.125</v>
      </c>
      <c r="U2067" s="8">
        <f t="shared" si="328"/>
        <v>52.82500000000001</v>
      </c>
      <c r="V2067" s="8">
        <f t="shared" si="329"/>
        <v>52.650000000000006</v>
      </c>
    </row>
    <row r="2068" spans="1:22" ht="13.5" x14ac:dyDescent="0.25">
      <c r="A2068" s="3">
        <f>RSI!A2068</f>
        <v>45014</v>
      </c>
      <c r="B2068" s="2">
        <f>RSI!B2068</f>
        <v>6.3505000000000003</v>
      </c>
      <c r="C2068" s="2">
        <f>RSI!I2068</f>
        <v>55.816791990199476</v>
      </c>
      <c r="D2068" s="2">
        <f>MACD!E2068</f>
        <v>-3.9190554266068212E-2</v>
      </c>
      <c r="E2068" s="2">
        <f>MACD!F2068</f>
        <v>2.0489982554513023E-2</v>
      </c>
      <c r="F2068" s="2">
        <f>'Moving Avg'!D2068</f>
        <v>6.3967000000000001</v>
      </c>
      <c r="G2068" s="2">
        <f>'Moving Avg'!F2068</f>
        <v>6.2706649999999993</v>
      </c>
      <c r="H2068" s="2">
        <f>'Moving Avg'!G2068</f>
        <v>6.1232560000000005</v>
      </c>
      <c r="I2068" s="2">
        <f>'Moving Avg'!H2068</f>
        <v>6.5811855000000037</v>
      </c>
      <c r="J2068" s="6" t="str">
        <f>OBV!F2068</f>
        <v>BEARISH</v>
      </c>
      <c r="K2068" s="6" t="str">
        <f>OBV!G2068</f>
        <v>NEUTRAL</v>
      </c>
      <c r="L2068" s="6" t="str">
        <f>OBV!H2068</f>
        <v>CONFIRMED BEARISH</v>
      </c>
      <c r="M2068" s="8">
        <f t="shared" si="320"/>
        <v>25</v>
      </c>
      <c r="N2068" s="8">
        <f t="shared" si="321"/>
        <v>100</v>
      </c>
      <c r="O2068" s="8">
        <f t="shared" si="322"/>
        <v>0</v>
      </c>
      <c r="P2068" s="8">
        <f t="shared" si="323"/>
        <v>16.5</v>
      </c>
      <c r="Q2068" s="9">
        <f t="shared" si="324"/>
        <v>46.225000000000001</v>
      </c>
      <c r="R2068" s="9">
        <f t="shared" si="325"/>
        <v>29.125</v>
      </c>
      <c r="S2068" s="9">
        <f t="shared" si="326"/>
        <v>26.175000000000001</v>
      </c>
      <c r="T2068" s="9">
        <f t="shared" si="327"/>
        <v>35.375</v>
      </c>
      <c r="U2068" s="8">
        <f t="shared" si="328"/>
        <v>33.841666666666661</v>
      </c>
      <c r="V2068" s="8">
        <f t="shared" si="329"/>
        <v>34.224999999999994</v>
      </c>
    </row>
    <row r="2069" spans="1:22" ht="13.5" x14ac:dyDescent="0.25">
      <c r="A2069" s="3">
        <f>RSI!A2069</f>
        <v>45015</v>
      </c>
      <c r="B2069" s="2">
        <f>RSI!B2069</f>
        <v>6.2542999999999997</v>
      </c>
      <c r="C2069" s="2">
        <f>RSI!I2069</f>
        <v>49.862552850419654</v>
      </c>
      <c r="D2069" s="2">
        <f>MACD!E2069</f>
        <v>-4.8459473323023694E-2</v>
      </c>
      <c r="E2069" s="2">
        <f>MACD!F2069</f>
        <v>6.7000913790056793E-3</v>
      </c>
      <c r="F2069" s="2">
        <f>'Moving Avg'!D2069</f>
        <v>6.3658999999999999</v>
      </c>
      <c r="G2069" s="2">
        <f>'Moving Avg'!F2069</f>
        <v>6.2629649999999994</v>
      </c>
      <c r="H2069" s="2">
        <f>'Moving Avg'!G2069</f>
        <v>6.1324940000000003</v>
      </c>
      <c r="I2069" s="2">
        <f>'Moving Avg'!H2069</f>
        <v>6.5741670000000045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  <c r="M2069" s="8">
        <f t="shared" si="320"/>
        <v>25</v>
      </c>
      <c r="N2069" s="8">
        <f t="shared" si="321"/>
        <v>100</v>
      </c>
      <c r="O2069" s="8">
        <f t="shared" si="322"/>
        <v>0</v>
      </c>
      <c r="P2069" s="8">
        <f t="shared" si="323"/>
        <v>16.5</v>
      </c>
      <c r="Q2069" s="9">
        <f t="shared" si="324"/>
        <v>46.225000000000001</v>
      </c>
      <c r="R2069" s="9">
        <f t="shared" si="325"/>
        <v>29.125</v>
      </c>
      <c r="S2069" s="9">
        <f t="shared" si="326"/>
        <v>26.175000000000001</v>
      </c>
      <c r="T2069" s="9">
        <f t="shared" si="327"/>
        <v>35.375</v>
      </c>
      <c r="U2069" s="8">
        <f t="shared" si="328"/>
        <v>33.841666666666661</v>
      </c>
      <c r="V2069" s="8">
        <f t="shared" si="329"/>
        <v>34.224999999999994</v>
      </c>
    </row>
    <row r="2070" spans="1:22" ht="13.5" x14ac:dyDescent="0.25">
      <c r="A2070" s="3">
        <f>RSI!A2070</f>
        <v>45016</v>
      </c>
      <c r="B2070" s="2">
        <f>RSI!B2070</f>
        <v>6.3505000000000003</v>
      </c>
      <c r="C2070" s="2">
        <f>RSI!I2070</f>
        <v>55.028857425696927</v>
      </c>
      <c r="D2070" s="2">
        <f>MACD!E2070</f>
        <v>-6.339142445513346E-2</v>
      </c>
      <c r="E2070" s="2">
        <f>MACD!F2070</f>
        <v>-7.3182117878221493E-3</v>
      </c>
      <c r="F2070" s="2">
        <f>'Moving Avg'!D2070</f>
        <v>6.3466600000000009</v>
      </c>
      <c r="G2070" s="2">
        <f>'Moving Avg'!F2070</f>
        <v>6.2629649999999986</v>
      </c>
      <c r="H2070" s="2">
        <f>'Moving Avg'!G2070</f>
        <v>6.1440400000000013</v>
      </c>
      <c r="I2070" s="2">
        <f>'Moving Avg'!H2070</f>
        <v>6.5676755000000036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0"/>
        <v>25</v>
      </c>
      <c r="N2070" s="8">
        <f t="shared" si="321"/>
        <v>100</v>
      </c>
      <c r="O2070" s="8">
        <f t="shared" si="322"/>
        <v>0</v>
      </c>
      <c r="P2070" s="8">
        <f t="shared" si="323"/>
        <v>16.5</v>
      </c>
      <c r="Q2070" s="9">
        <f t="shared" si="324"/>
        <v>46.225000000000001</v>
      </c>
      <c r="R2070" s="9">
        <f t="shared" si="325"/>
        <v>29.125</v>
      </c>
      <c r="S2070" s="9">
        <f t="shared" si="326"/>
        <v>26.175000000000001</v>
      </c>
      <c r="T2070" s="9">
        <f t="shared" si="327"/>
        <v>35.375</v>
      </c>
      <c r="U2070" s="8">
        <f t="shared" si="328"/>
        <v>33.841666666666661</v>
      </c>
      <c r="V2070" s="8">
        <f t="shared" si="329"/>
        <v>34.224999999999994</v>
      </c>
    </row>
    <row r="2071" spans="1:22" ht="13.5" x14ac:dyDescent="0.25">
      <c r="A2071" s="3">
        <f>RSI!A2071</f>
        <v>45019</v>
      </c>
      <c r="B2071" s="2">
        <f>RSI!B2071</f>
        <v>6.3505000000000003</v>
      </c>
      <c r="C2071" s="2">
        <f>RSI!I2071</f>
        <v>55.028857425696927</v>
      </c>
      <c r="D2071" s="2">
        <f>MACD!E2071</f>
        <v>-7.6560429764278126E-2</v>
      </c>
      <c r="E2071" s="2">
        <f>MACD!F2071</f>
        <v>-2.1166655383113346E-2</v>
      </c>
      <c r="F2071" s="2">
        <f>'Moving Avg'!D2071</f>
        <v>6.3312600000000003</v>
      </c>
      <c r="G2071" s="2">
        <f>'Moving Avg'!F2071</f>
        <v>6.2716249999999985</v>
      </c>
      <c r="H2071" s="2">
        <f>'Moving Avg'!G2071</f>
        <v>6.151930000000001</v>
      </c>
      <c r="I2071" s="2">
        <f>'Moving Avg'!H2071</f>
        <v>6.562522000000004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  <c r="M2071" s="8">
        <f t="shared" si="320"/>
        <v>25</v>
      </c>
      <c r="N2071" s="8">
        <f t="shared" si="321"/>
        <v>100</v>
      </c>
      <c r="O2071" s="8">
        <f t="shared" si="322"/>
        <v>0</v>
      </c>
      <c r="P2071" s="8">
        <f t="shared" si="323"/>
        <v>16.5</v>
      </c>
      <c r="Q2071" s="9">
        <f t="shared" si="324"/>
        <v>46.225000000000001</v>
      </c>
      <c r="R2071" s="9">
        <f t="shared" si="325"/>
        <v>29.125</v>
      </c>
      <c r="S2071" s="9">
        <f t="shared" si="326"/>
        <v>26.175000000000001</v>
      </c>
      <c r="T2071" s="9">
        <f t="shared" si="327"/>
        <v>35.375</v>
      </c>
      <c r="U2071" s="8">
        <f t="shared" si="328"/>
        <v>33.841666666666661</v>
      </c>
      <c r="V2071" s="8">
        <f t="shared" si="329"/>
        <v>34.224999999999994</v>
      </c>
    </row>
    <row r="2072" spans="1:22" ht="13.5" x14ac:dyDescent="0.25">
      <c r="A2072" s="3">
        <f>RSI!A2072</f>
        <v>45020</v>
      </c>
      <c r="B2072" s="2">
        <f>RSI!B2072</f>
        <v>6.4466999999999999</v>
      </c>
      <c r="C2072" s="2">
        <f>RSI!I2072</f>
        <v>59.829450835035672</v>
      </c>
      <c r="D2072" s="2">
        <f>MACD!E2072</f>
        <v>-9.5324061504898694E-2</v>
      </c>
      <c r="E2072" s="2">
        <f>MACD!F2072</f>
        <v>-3.5998136607470421E-2</v>
      </c>
      <c r="F2072" s="2">
        <f>'Moving Avg'!D2072</f>
        <v>6.3505000000000003</v>
      </c>
      <c r="G2072" s="2">
        <f>'Moving Avg'!F2072</f>
        <v>6.2764349999999993</v>
      </c>
      <c r="H2072" s="2">
        <f>'Moving Avg'!G2072</f>
        <v>6.1636680000000013</v>
      </c>
      <c r="I2072" s="2">
        <f>'Moving Avg'!H2072</f>
        <v>6.5578495000000041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  <c r="M2072" s="8">
        <f t="shared" si="320"/>
        <v>25</v>
      </c>
      <c r="N2072" s="8">
        <f t="shared" si="321"/>
        <v>100</v>
      </c>
      <c r="O2072" s="8">
        <f t="shared" si="322"/>
        <v>0</v>
      </c>
      <c r="P2072" s="8">
        <f t="shared" si="323"/>
        <v>83.5</v>
      </c>
      <c r="Q2072" s="9">
        <f t="shared" si="324"/>
        <v>56.274999999999999</v>
      </c>
      <c r="R2072" s="9">
        <f t="shared" si="325"/>
        <v>45.875</v>
      </c>
      <c r="S2072" s="9">
        <f t="shared" si="326"/>
        <v>56.325000000000003</v>
      </c>
      <c r="T2072" s="9">
        <f t="shared" si="327"/>
        <v>52.125</v>
      </c>
      <c r="U2072" s="8">
        <f t="shared" si="328"/>
        <v>52.82500000000001</v>
      </c>
      <c r="V2072" s="8">
        <f t="shared" si="329"/>
        <v>52.650000000000006</v>
      </c>
    </row>
    <row r="2073" spans="1:22" ht="13.5" x14ac:dyDescent="0.25">
      <c r="A2073" s="3">
        <f>RSI!A2073</f>
        <v>45021</v>
      </c>
      <c r="B2073" s="2">
        <f>RSI!B2073</f>
        <v>6.5332999999999997</v>
      </c>
      <c r="C2073" s="2">
        <f>RSI!I2073</f>
        <v>63.596738641139758</v>
      </c>
      <c r="D2073" s="2">
        <f>MACD!E2073</f>
        <v>-8.0149994503903699E-2</v>
      </c>
      <c r="E2073" s="2">
        <f>MACD!F2073</f>
        <v>-4.4828508186757085E-2</v>
      </c>
      <c r="F2073" s="2">
        <f>'Moving Avg'!D2073</f>
        <v>6.38706</v>
      </c>
      <c r="G2073" s="2">
        <f>'Moving Avg'!F2073</f>
        <v>6.2951949999999979</v>
      </c>
      <c r="H2073" s="2">
        <f>'Moving Avg'!G2073</f>
        <v>6.1788700000000008</v>
      </c>
      <c r="I2073" s="2">
        <f>'Moving Avg'!H2073</f>
        <v>6.5536100000000044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  <c r="M2073" s="8">
        <f t="shared" si="320"/>
        <v>25</v>
      </c>
      <c r="N2073" s="8">
        <f t="shared" si="321"/>
        <v>100</v>
      </c>
      <c r="O2073" s="8">
        <f t="shared" si="322"/>
        <v>0</v>
      </c>
      <c r="P2073" s="8">
        <f t="shared" si="323"/>
        <v>83.5</v>
      </c>
      <c r="Q2073" s="9">
        <f t="shared" si="324"/>
        <v>56.274999999999999</v>
      </c>
      <c r="R2073" s="9">
        <f t="shared" si="325"/>
        <v>45.875</v>
      </c>
      <c r="S2073" s="9">
        <f t="shared" si="326"/>
        <v>56.325000000000003</v>
      </c>
      <c r="T2073" s="9">
        <f t="shared" si="327"/>
        <v>52.125</v>
      </c>
      <c r="U2073" s="8">
        <f t="shared" si="328"/>
        <v>52.82500000000001</v>
      </c>
      <c r="V2073" s="8">
        <f t="shared" si="329"/>
        <v>52.650000000000006</v>
      </c>
    </row>
    <row r="2074" spans="1:22" ht="13.5" x14ac:dyDescent="0.25">
      <c r="A2074" s="3">
        <f>RSI!A2074</f>
        <v>45022</v>
      </c>
      <c r="B2074" s="2">
        <f>RSI!B2074</f>
        <v>6.4466999999999999</v>
      </c>
      <c r="C2074" s="2">
        <f>RSI!I2074</f>
        <v>57.762896455389885</v>
      </c>
      <c r="D2074" s="2">
        <f>MACD!E2074</f>
        <v>-6.235777683071575E-2</v>
      </c>
      <c r="E2074" s="2">
        <f>MACD!F2074</f>
        <v>-4.8334361915548824E-2</v>
      </c>
      <c r="F2074" s="2">
        <f>'Moving Avg'!D2074</f>
        <v>6.4255400000000007</v>
      </c>
      <c r="G2074" s="2">
        <f>'Moving Avg'!F2074</f>
        <v>6.3048149999999978</v>
      </c>
      <c r="H2074" s="2">
        <f>'Moving Avg'!G2074</f>
        <v>6.1923400000000006</v>
      </c>
      <c r="I2074" s="2">
        <f>'Moving Avg'!H2074</f>
        <v>6.5489375000000054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  <c r="M2074" s="8">
        <f t="shared" si="320"/>
        <v>25</v>
      </c>
      <c r="N2074" s="8">
        <f t="shared" si="321"/>
        <v>45</v>
      </c>
      <c r="O2074" s="8">
        <f t="shared" si="322"/>
        <v>0</v>
      </c>
      <c r="P2074" s="8">
        <f t="shared" si="323"/>
        <v>83.5</v>
      </c>
      <c r="Q2074" s="9">
        <f t="shared" si="324"/>
        <v>37.024999999999999</v>
      </c>
      <c r="R2074" s="9">
        <f t="shared" si="325"/>
        <v>34.875</v>
      </c>
      <c r="S2074" s="9">
        <f t="shared" si="326"/>
        <v>48.075000000000003</v>
      </c>
      <c r="T2074" s="9">
        <f t="shared" si="327"/>
        <v>38.375</v>
      </c>
      <c r="U2074" s="8">
        <f t="shared" si="328"/>
        <v>39.991666666666667</v>
      </c>
      <c r="V2074" s="8">
        <f t="shared" si="329"/>
        <v>39.587500000000006</v>
      </c>
    </row>
    <row r="2075" spans="1:22" ht="13.5" x14ac:dyDescent="0.25">
      <c r="A2075" s="3">
        <f>RSI!A2075</f>
        <v>45023</v>
      </c>
      <c r="B2075" s="2">
        <f>RSI!B2075</f>
        <v>6.3505000000000003</v>
      </c>
      <c r="C2075" s="2">
        <f>RSI!I2075</f>
        <v>52.050876187939757</v>
      </c>
      <c r="D2075" s="2">
        <f>MACD!E2075</f>
        <v>-3.5111363818037589E-2</v>
      </c>
      <c r="E2075" s="2">
        <f>MACD!F2075</f>
        <v>-4.5689762296046585E-2</v>
      </c>
      <c r="F2075" s="2">
        <f>'Moving Avg'!D2075</f>
        <v>6.4255400000000007</v>
      </c>
      <c r="G2075" s="2">
        <f>'Moving Avg'!F2075</f>
        <v>6.3120299999999983</v>
      </c>
      <c r="H2075" s="2">
        <f>'Moving Avg'!G2075</f>
        <v>6.2065799999999998</v>
      </c>
      <c r="I2075" s="2">
        <f>'Moving Avg'!H2075</f>
        <v>6.5442450000000054</v>
      </c>
      <c r="J2075" s="6" t="str">
        <f>OBV!F2075</f>
        <v>BEARISH</v>
      </c>
      <c r="K2075" s="6" t="str">
        <f>OBV!G2075</f>
        <v>NEUTRAL</v>
      </c>
      <c r="L2075" s="6" t="str">
        <f>OBV!H2075</f>
        <v>NEUTRAL</v>
      </c>
      <c r="M2075" s="8">
        <f t="shared" si="320"/>
        <v>25</v>
      </c>
      <c r="N2075" s="8">
        <f t="shared" si="321"/>
        <v>0</v>
      </c>
      <c r="O2075" s="8">
        <f t="shared" si="322"/>
        <v>0</v>
      </c>
      <c r="P2075" s="8">
        <f t="shared" si="323"/>
        <v>16.5</v>
      </c>
      <c r="Q2075" s="9">
        <f t="shared" si="324"/>
        <v>11.225</v>
      </c>
      <c r="R2075" s="9">
        <f t="shared" si="325"/>
        <v>9.125</v>
      </c>
      <c r="S2075" s="9">
        <f t="shared" si="326"/>
        <v>11.175000000000001</v>
      </c>
      <c r="T2075" s="9">
        <f t="shared" si="327"/>
        <v>10.375</v>
      </c>
      <c r="U2075" s="8">
        <f t="shared" si="328"/>
        <v>10.508333333333335</v>
      </c>
      <c r="V2075" s="8">
        <f t="shared" si="329"/>
        <v>10.475000000000001</v>
      </c>
    </row>
    <row r="2076" spans="1:22" ht="13.5" x14ac:dyDescent="0.25">
      <c r="A2076" s="3">
        <f>RSI!A2076</f>
        <v>45026</v>
      </c>
      <c r="B2076" s="2">
        <f>RSI!B2076</f>
        <v>6.3505000000000003</v>
      </c>
      <c r="C2076" s="2">
        <f>RSI!I2076</f>
        <v>52.050876187939764</v>
      </c>
      <c r="D2076" s="2">
        <f>MACD!E2076</f>
        <v>-1.5221879391375204E-2</v>
      </c>
      <c r="E2076" s="2">
        <f>MACD!F2076</f>
        <v>-3.9596185715112309E-2</v>
      </c>
      <c r="F2076" s="2">
        <f>'Moving Avg'!D2076</f>
        <v>6.4255400000000007</v>
      </c>
      <c r="G2076" s="2">
        <f>'Moving Avg'!F2076</f>
        <v>6.3197249999999983</v>
      </c>
      <c r="H2076" s="2">
        <f>'Moving Avg'!G2076</f>
        <v>6.2200500000000014</v>
      </c>
      <c r="I2076" s="2">
        <f>'Moving Avg'!H2076</f>
        <v>6.5395525000000063</v>
      </c>
      <c r="J2076" s="6" t="str">
        <f>OBV!F2076</f>
        <v>BEARISH</v>
      </c>
      <c r="K2076" s="6" t="str">
        <f>OBV!G2076</f>
        <v>NEUTRAL</v>
      </c>
      <c r="L2076" s="6" t="str">
        <f>OBV!H2076</f>
        <v>NEUTRAL</v>
      </c>
      <c r="M2076" s="8">
        <f t="shared" si="320"/>
        <v>25</v>
      </c>
      <c r="N2076" s="8">
        <f t="shared" si="321"/>
        <v>0</v>
      </c>
      <c r="O2076" s="8">
        <f t="shared" si="322"/>
        <v>0</v>
      </c>
      <c r="P2076" s="8">
        <f t="shared" si="323"/>
        <v>16.5</v>
      </c>
      <c r="Q2076" s="9">
        <f t="shared" si="324"/>
        <v>11.225</v>
      </c>
      <c r="R2076" s="9">
        <f t="shared" si="325"/>
        <v>9.125</v>
      </c>
      <c r="S2076" s="9">
        <f t="shared" si="326"/>
        <v>11.175000000000001</v>
      </c>
      <c r="T2076" s="9">
        <f t="shared" si="327"/>
        <v>10.375</v>
      </c>
      <c r="U2076" s="8">
        <f t="shared" si="328"/>
        <v>10.508333333333335</v>
      </c>
      <c r="V2076" s="8">
        <f t="shared" si="329"/>
        <v>10.475000000000001</v>
      </c>
    </row>
    <row r="2077" spans="1:22" ht="13.5" x14ac:dyDescent="0.25">
      <c r="A2077" s="3">
        <f>RSI!A2077</f>
        <v>45027</v>
      </c>
      <c r="B2077" s="2">
        <f>RSI!B2077</f>
        <v>6.2542999999999997</v>
      </c>
      <c r="C2077" s="2">
        <f>RSI!I2077</f>
        <v>46.695553199321445</v>
      </c>
      <c r="D2077" s="2">
        <f>MACD!E2077</f>
        <v>-3.3082163289890332E-3</v>
      </c>
      <c r="E2077" s="2">
        <f>MACD!F2077</f>
        <v>-3.2338591837887655E-2</v>
      </c>
      <c r="F2077" s="2">
        <f>'Moving Avg'!D2077</f>
        <v>6.38706</v>
      </c>
      <c r="G2077" s="2">
        <f>'Moving Avg'!F2077</f>
        <v>6.3259799999999986</v>
      </c>
      <c r="H2077" s="2">
        <f>'Moving Avg'!G2077</f>
        <v>6.2300560000000011</v>
      </c>
      <c r="I2077" s="2">
        <f>'Moving Avg'!H2077</f>
        <v>6.533918000000007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  <c r="M2077" s="8">
        <f t="shared" si="320"/>
        <v>25</v>
      </c>
      <c r="N2077" s="8">
        <f t="shared" si="321"/>
        <v>0</v>
      </c>
      <c r="O2077" s="8">
        <f t="shared" si="322"/>
        <v>0</v>
      </c>
      <c r="P2077" s="8">
        <f t="shared" si="323"/>
        <v>16.5</v>
      </c>
      <c r="Q2077" s="9">
        <f t="shared" si="324"/>
        <v>11.225</v>
      </c>
      <c r="R2077" s="9">
        <f t="shared" si="325"/>
        <v>9.125</v>
      </c>
      <c r="S2077" s="9">
        <f t="shared" si="326"/>
        <v>11.175000000000001</v>
      </c>
      <c r="T2077" s="9">
        <f t="shared" si="327"/>
        <v>10.375</v>
      </c>
      <c r="U2077" s="8">
        <f t="shared" si="328"/>
        <v>10.508333333333335</v>
      </c>
      <c r="V2077" s="8">
        <f t="shared" si="329"/>
        <v>10.475000000000001</v>
      </c>
    </row>
    <row r="2078" spans="1:22" ht="13.5" x14ac:dyDescent="0.25">
      <c r="A2078" s="3">
        <f>RSI!A2078</f>
        <v>45028</v>
      </c>
      <c r="B2078" s="2">
        <f>RSI!B2078</f>
        <v>6.3505000000000003</v>
      </c>
      <c r="C2078" s="2">
        <f>RSI!I2078</f>
        <v>52.01258947386313</v>
      </c>
      <c r="D2078" s="2">
        <f>MACD!E2078</f>
        <v>3.3921014237492386E-5</v>
      </c>
      <c r="E2078" s="2">
        <f>MACD!F2078</f>
        <v>-2.5864089267462628E-2</v>
      </c>
      <c r="F2078" s="2">
        <f>'Moving Avg'!D2078</f>
        <v>6.3505000000000003</v>
      </c>
      <c r="G2078" s="2">
        <f>'Moving Avg'!F2078</f>
        <v>6.3355999999999986</v>
      </c>
      <c r="H2078" s="2">
        <f>'Moving Avg'!G2078</f>
        <v>6.2452580000000015</v>
      </c>
      <c r="I2078" s="2">
        <f>'Moving Avg'!H2078</f>
        <v>6.5287645000000065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  <c r="M2078" s="8">
        <f t="shared" si="320"/>
        <v>25</v>
      </c>
      <c r="N2078" s="8">
        <f t="shared" si="321"/>
        <v>0</v>
      </c>
      <c r="O2078" s="8">
        <f t="shared" si="322"/>
        <v>0</v>
      </c>
      <c r="P2078" s="8">
        <f t="shared" si="323"/>
        <v>16.5</v>
      </c>
      <c r="Q2078" s="9">
        <f t="shared" si="324"/>
        <v>11.225</v>
      </c>
      <c r="R2078" s="9">
        <f t="shared" si="325"/>
        <v>9.125</v>
      </c>
      <c r="S2078" s="9">
        <f t="shared" si="326"/>
        <v>11.175000000000001</v>
      </c>
      <c r="T2078" s="9">
        <f t="shared" si="327"/>
        <v>10.375</v>
      </c>
      <c r="U2078" s="8">
        <f t="shared" si="328"/>
        <v>10.508333333333335</v>
      </c>
      <c r="V2078" s="8">
        <f t="shared" si="329"/>
        <v>10.475000000000001</v>
      </c>
    </row>
    <row r="2079" spans="1:22" ht="13.5" x14ac:dyDescent="0.25">
      <c r="A2079" s="3">
        <f>RSI!A2079</f>
        <v>45029</v>
      </c>
      <c r="B2079" s="2">
        <f>RSI!B2079</f>
        <v>6.3505000000000003</v>
      </c>
      <c r="C2079" s="2">
        <f>RSI!I2079</f>
        <v>52.01258947386313</v>
      </c>
      <c r="D2079" s="2">
        <f>MACD!E2079</f>
        <v>-1.2147981876560188E-2</v>
      </c>
      <c r="E2079" s="2">
        <f>MACD!F2079</f>
        <v>-2.3120867789282143E-2</v>
      </c>
      <c r="F2079" s="2">
        <f>'Moving Avg'!D2079</f>
        <v>6.3312600000000003</v>
      </c>
      <c r="G2079" s="2">
        <f>'Moving Avg'!F2079</f>
        <v>6.3452199999999994</v>
      </c>
      <c r="H2079" s="2">
        <f>'Moving Avg'!G2079</f>
        <v>6.2571880000000011</v>
      </c>
      <c r="I2079" s="2">
        <f>'Moving Avg'!H2079</f>
        <v>6.523611000000006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  <c r="M2079" s="8">
        <f t="shared" si="320"/>
        <v>25</v>
      </c>
      <c r="N2079" s="8">
        <f t="shared" si="321"/>
        <v>0</v>
      </c>
      <c r="O2079" s="8">
        <f t="shared" si="322"/>
        <v>0</v>
      </c>
      <c r="P2079" s="8">
        <f t="shared" si="323"/>
        <v>16.5</v>
      </c>
      <c r="Q2079" s="9">
        <f t="shared" si="324"/>
        <v>11.225</v>
      </c>
      <c r="R2079" s="9">
        <f t="shared" si="325"/>
        <v>9.125</v>
      </c>
      <c r="S2079" s="9">
        <f t="shared" si="326"/>
        <v>11.175000000000001</v>
      </c>
      <c r="T2079" s="9">
        <f t="shared" si="327"/>
        <v>10.375</v>
      </c>
      <c r="U2079" s="8">
        <f t="shared" si="328"/>
        <v>10.508333333333335</v>
      </c>
      <c r="V2079" s="8">
        <f t="shared" si="329"/>
        <v>10.475000000000001</v>
      </c>
    </row>
    <row r="2080" spans="1:22" ht="13.5" x14ac:dyDescent="0.25">
      <c r="A2080" s="3">
        <f>RSI!A2080</f>
        <v>45030</v>
      </c>
      <c r="B2080" s="2">
        <f>RSI!B2080</f>
        <v>6.3409000000000004</v>
      </c>
      <c r="C2080" s="2">
        <f>RSI!I2080</f>
        <v>51.418987642372507</v>
      </c>
      <c r="D2080" s="2">
        <f>MACD!E2080</f>
        <v>-7.1389544334348187E-3</v>
      </c>
      <c r="E2080" s="2">
        <f>MACD!F2080</f>
        <v>-1.9924485118112682E-2</v>
      </c>
      <c r="F2080" s="2">
        <f>'Moving Avg'!D2080</f>
        <v>6.3293400000000002</v>
      </c>
      <c r="G2080" s="2">
        <f>'Moving Avg'!F2080</f>
        <v>6.354359999999998</v>
      </c>
      <c r="H2080" s="2">
        <f>'Moving Avg'!G2080</f>
        <v>6.2689260000000004</v>
      </c>
      <c r="I2080" s="2">
        <f>'Moving Avg'!H2080</f>
        <v>6.5184095000000051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  <c r="M2080" s="8">
        <f t="shared" si="320"/>
        <v>25</v>
      </c>
      <c r="N2080" s="8">
        <f t="shared" si="321"/>
        <v>0</v>
      </c>
      <c r="O2080" s="8">
        <f t="shared" si="322"/>
        <v>0</v>
      </c>
      <c r="P2080" s="8">
        <f t="shared" si="323"/>
        <v>16.5</v>
      </c>
      <c r="Q2080" s="9">
        <f t="shared" si="324"/>
        <v>11.225</v>
      </c>
      <c r="R2080" s="9">
        <f t="shared" si="325"/>
        <v>9.125</v>
      </c>
      <c r="S2080" s="9">
        <f t="shared" si="326"/>
        <v>11.175000000000001</v>
      </c>
      <c r="T2080" s="9">
        <f t="shared" si="327"/>
        <v>10.375</v>
      </c>
      <c r="U2080" s="8">
        <f t="shared" si="328"/>
        <v>10.508333333333335</v>
      </c>
      <c r="V2080" s="8">
        <f t="shared" si="329"/>
        <v>10.475000000000001</v>
      </c>
    </row>
    <row r="2081" spans="1:22" ht="13.5" x14ac:dyDescent="0.25">
      <c r="A2081" s="3">
        <f>RSI!A2081</f>
        <v>45033</v>
      </c>
      <c r="B2081" s="2">
        <f>RSI!B2081</f>
        <v>6.4466999999999999</v>
      </c>
      <c r="C2081" s="2">
        <f>RSI!I2081</f>
        <v>57.214390110659394</v>
      </c>
      <c r="D2081" s="2">
        <f>MACD!E2081</f>
        <v>-1.086078245453681E-2</v>
      </c>
      <c r="E2081" s="2">
        <f>MACD!F2081</f>
        <v>-1.8111744585397507E-2</v>
      </c>
      <c r="F2081" s="2">
        <f>'Moving Avg'!D2081</f>
        <v>6.3485800000000001</v>
      </c>
      <c r="G2081" s="2">
        <f>'Moving Avg'!F2081</f>
        <v>6.3687899999999988</v>
      </c>
      <c r="H2081" s="2">
        <f>'Moving Avg'!G2081</f>
        <v>6.2862439999999999</v>
      </c>
      <c r="I2081" s="2">
        <f>'Moving Avg'!H2081</f>
        <v>6.5137370000000043</v>
      </c>
      <c r="J2081" s="6" t="str">
        <f>OBV!F2081</f>
        <v>BEARISH</v>
      </c>
      <c r="K2081" s="6" t="str">
        <f>OBV!G2081</f>
        <v>NEUTRAL</v>
      </c>
      <c r="L2081" s="6" t="str">
        <f>OBV!H2081</f>
        <v>BEARISH DIVERGENCE</v>
      </c>
      <c r="M2081" s="8">
        <f t="shared" si="320"/>
        <v>25</v>
      </c>
      <c r="N2081" s="8">
        <f t="shared" si="321"/>
        <v>0</v>
      </c>
      <c r="O2081" s="8">
        <f t="shared" si="322"/>
        <v>0</v>
      </c>
      <c r="P2081" s="8">
        <f t="shared" si="323"/>
        <v>16.5</v>
      </c>
      <c r="Q2081" s="9">
        <f t="shared" si="324"/>
        <v>11.225</v>
      </c>
      <c r="R2081" s="9">
        <f t="shared" si="325"/>
        <v>9.125</v>
      </c>
      <c r="S2081" s="9">
        <f t="shared" si="326"/>
        <v>11.175000000000001</v>
      </c>
      <c r="T2081" s="9">
        <f t="shared" si="327"/>
        <v>10.375</v>
      </c>
      <c r="U2081" s="8">
        <f t="shared" si="328"/>
        <v>10.508333333333335</v>
      </c>
      <c r="V2081" s="8">
        <f t="shared" si="329"/>
        <v>10.475000000000001</v>
      </c>
    </row>
    <row r="2082" spans="1:22" ht="13.5" x14ac:dyDescent="0.25">
      <c r="A2082" s="3">
        <f>RSI!A2082</f>
        <v>45034</v>
      </c>
      <c r="B2082" s="2">
        <f>RSI!B2082</f>
        <v>6.5236999999999998</v>
      </c>
      <c r="C2082" s="2">
        <f>RSI!I2082</f>
        <v>60.872747535880833</v>
      </c>
      <c r="D2082" s="2">
        <f>MACD!E2082</f>
        <v>-5.6529749787115335E-3</v>
      </c>
      <c r="E2082" s="2">
        <f>MACD!F2082</f>
        <v>-1.5619990664060314E-2</v>
      </c>
      <c r="F2082" s="2">
        <f>'Moving Avg'!D2082</f>
        <v>6.4024600000000005</v>
      </c>
      <c r="G2082" s="2">
        <f>'Moving Avg'!F2082</f>
        <v>6.3870699999999996</v>
      </c>
      <c r="H2082" s="2">
        <f>'Moving Avg'!G2082</f>
        <v>6.3014460000000012</v>
      </c>
      <c r="I2082" s="2">
        <f>'Moving Avg'!H2082</f>
        <v>6.5099105000000028</v>
      </c>
      <c r="J2082" s="6" t="str">
        <f>OBV!F2082</f>
        <v>BEARISH</v>
      </c>
      <c r="K2082" s="6" t="str">
        <f>OBV!G2082</f>
        <v>NEUTRAL</v>
      </c>
      <c r="L2082" s="6" t="str">
        <f>OBV!H2082</f>
        <v>BEARISH DIVERGENCE</v>
      </c>
      <c r="M2082" s="8">
        <f t="shared" si="320"/>
        <v>25</v>
      </c>
      <c r="N2082" s="8">
        <f t="shared" si="321"/>
        <v>0</v>
      </c>
      <c r="O2082" s="8">
        <f t="shared" si="322"/>
        <v>0</v>
      </c>
      <c r="P2082" s="8">
        <f t="shared" si="323"/>
        <v>16.5</v>
      </c>
      <c r="Q2082" s="9">
        <f t="shared" si="324"/>
        <v>11.225</v>
      </c>
      <c r="R2082" s="9">
        <f t="shared" si="325"/>
        <v>9.125</v>
      </c>
      <c r="S2082" s="9">
        <f t="shared" si="326"/>
        <v>11.175000000000001</v>
      </c>
      <c r="T2082" s="9">
        <f t="shared" si="327"/>
        <v>10.375</v>
      </c>
      <c r="U2082" s="8">
        <f t="shared" si="328"/>
        <v>10.508333333333335</v>
      </c>
      <c r="V2082" s="8">
        <f t="shared" si="329"/>
        <v>10.475000000000001</v>
      </c>
    </row>
    <row r="2083" spans="1:22" ht="13.5" x14ac:dyDescent="0.25">
      <c r="A2083" s="3">
        <f>RSI!A2083</f>
        <v>45035</v>
      </c>
      <c r="B2083" s="2">
        <f>RSI!B2083</f>
        <v>6.4466999999999999</v>
      </c>
      <c r="C2083" s="2">
        <f>RSI!I2083</f>
        <v>55.740106577153107</v>
      </c>
      <c r="D2083" s="2">
        <f>MACD!E2083</f>
        <v>1.6640925180168686E-2</v>
      </c>
      <c r="E2083" s="2">
        <f>MACD!F2083</f>
        <v>-9.1678074952145135E-3</v>
      </c>
      <c r="F2083" s="2">
        <f>'Moving Avg'!D2083</f>
        <v>6.4216999999999995</v>
      </c>
      <c r="G2083" s="2">
        <f>'Moving Avg'!F2083</f>
        <v>6.3889899999999997</v>
      </c>
      <c r="H2083" s="2">
        <f>'Moving Avg'!G2083</f>
        <v>6.3093360000000009</v>
      </c>
      <c r="I2083" s="2">
        <f>'Moving Avg'!H2083</f>
        <v>6.5061605000000018</v>
      </c>
      <c r="J2083" s="6" t="str">
        <f>OBV!F2083</f>
        <v>BEARISH</v>
      </c>
      <c r="K2083" s="6" t="str">
        <f>OBV!G2083</f>
        <v>NEUTRAL</v>
      </c>
      <c r="L2083" s="6" t="str">
        <f>OBV!H2083</f>
        <v>BEARISH DIVERGENCE</v>
      </c>
      <c r="M2083" s="8">
        <f t="shared" si="320"/>
        <v>25</v>
      </c>
      <c r="N2083" s="8">
        <f t="shared" si="321"/>
        <v>0</v>
      </c>
      <c r="O2083" s="8">
        <f t="shared" si="322"/>
        <v>0</v>
      </c>
      <c r="P2083" s="8">
        <f t="shared" si="323"/>
        <v>16.5</v>
      </c>
      <c r="Q2083" s="9">
        <f t="shared" si="324"/>
        <v>11.225</v>
      </c>
      <c r="R2083" s="9">
        <f t="shared" si="325"/>
        <v>9.125</v>
      </c>
      <c r="S2083" s="9">
        <f t="shared" si="326"/>
        <v>11.175000000000001</v>
      </c>
      <c r="T2083" s="9">
        <f t="shared" si="327"/>
        <v>10.375</v>
      </c>
      <c r="U2083" s="8">
        <f t="shared" si="328"/>
        <v>10.508333333333335</v>
      </c>
      <c r="V2083" s="8">
        <f t="shared" si="329"/>
        <v>10.475000000000001</v>
      </c>
    </row>
    <row r="2084" spans="1:22" ht="13.5" x14ac:dyDescent="0.25">
      <c r="A2084" s="3">
        <f>RSI!A2084</f>
        <v>45036</v>
      </c>
      <c r="B2084" s="2">
        <f>RSI!B2084</f>
        <v>6.6391999999999998</v>
      </c>
      <c r="C2084" s="2">
        <f>RSI!I2084</f>
        <v>63.928625614098813</v>
      </c>
      <c r="D2084" s="2">
        <f>MACD!E2084</f>
        <v>7.3225743054443626E-3</v>
      </c>
      <c r="E2084" s="2">
        <f>MACD!F2084</f>
        <v>-5.869731135082738E-3</v>
      </c>
      <c r="F2084" s="2">
        <f>'Moving Avg'!D2084</f>
        <v>6.4794400000000012</v>
      </c>
      <c r="G2084" s="2">
        <f>'Moving Avg'!F2084</f>
        <v>6.4005349999999996</v>
      </c>
      <c r="H2084" s="2">
        <f>'Moving Avg'!G2084</f>
        <v>6.318188000000001</v>
      </c>
      <c r="I2084" s="2">
        <f>'Moving Avg'!H2084</f>
        <v>6.5033730000000016</v>
      </c>
      <c r="J2084" s="6" t="str">
        <f>OBV!F2084</f>
        <v>BULLISH</v>
      </c>
      <c r="K2084" s="6" t="str">
        <f>OBV!G2084</f>
        <v>NEUTRAL</v>
      </c>
      <c r="L2084" s="6" t="str">
        <f>OBV!H2084</f>
        <v>CONFIRMED BULLISH</v>
      </c>
      <c r="M2084" s="8">
        <f t="shared" si="320"/>
        <v>25</v>
      </c>
      <c r="N2084" s="8">
        <f t="shared" si="321"/>
        <v>0</v>
      </c>
      <c r="O2084" s="8">
        <f t="shared" si="322"/>
        <v>0</v>
      </c>
      <c r="P2084" s="8">
        <f t="shared" si="323"/>
        <v>83.5</v>
      </c>
      <c r="Q2084" s="9">
        <f t="shared" si="324"/>
        <v>21.274999999999999</v>
      </c>
      <c r="R2084" s="9">
        <f t="shared" si="325"/>
        <v>25.875</v>
      </c>
      <c r="S2084" s="9">
        <f t="shared" si="326"/>
        <v>41.325000000000003</v>
      </c>
      <c r="T2084" s="9">
        <f t="shared" si="327"/>
        <v>27.125</v>
      </c>
      <c r="U2084" s="8">
        <f t="shared" si="328"/>
        <v>29.491666666666664</v>
      </c>
      <c r="V2084" s="8">
        <f t="shared" si="329"/>
        <v>28.9</v>
      </c>
    </row>
    <row r="2085" spans="1:22" ht="13.5" x14ac:dyDescent="0.25">
      <c r="A2085" s="3">
        <f>RSI!A2085</f>
        <v>45040</v>
      </c>
      <c r="B2085" s="2">
        <f>RSI!B2085</f>
        <v>6.9085999999999999</v>
      </c>
      <c r="C2085" s="2">
        <f>RSI!I2085</f>
        <v>71.793555930118373</v>
      </c>
      <c r="D2085" s="2">
        <f>MACD!E2085</f>
        <v>-3.7010863836353103E-2</v>
      </c>
      <c r="E2085" s="2">
        <f>MACD!F2085</f>
        <v>-1.209795767533681E-2</v>
      </c>
      <c r="F2085" s="2">
        <f>'Moving Avg'!D2085</f>
        <v>6.5929799999999998</v>
      </c>
      <c r="G2085" s="2">
        <f>'Moving Avg'!F2085</f>
        <v>6.4236300000000002</v>
      </c>
      <c r="H2085" s="2">
        <f>'Moving Avg'!G2085</f>
        <v>6.331658</v>
      </c>
      <c r="I2085" s="2">
        <f>'Moving Avg'!H2085</f>
        <v>6.5019325000000014</v>
      </c>
      <c r="J2085" s="6" t="str">
        <f>OBV!F2085</f>
        <v>BULLISH</v>
      </c>
      <c r="K2085" s="6" t="str">
        <f>OBV!G2085</f>
        <v>NEUTRAL</v>
      </c>
      <c r="L2085" s="6" t="str">
        <f>OBV!H2085</f>
        <v>CONFIRMED BULLISH</v>
      </c>
      <c r="M2085" s="8">
        <f t="shared" si="320"/>
        <v>0</v>
      </c>
      <c r="N2085" s="8">
        <f t="shared" si="321"/>
        <v>100</v>
      </c>
      <c r="O2085" s="8">
        <f t="shared" si="322"/>
        <v>50</v>
      </c>
      <c r="P2085" s="8">
        <f t="shared" si="323"/>
        <v>83.5</v>
      </c>
      <c r="Q2085" s="9">
        <f t="shared" si="324"/>
        <v>55.024999999999999</v>
      </c>
      <c r="R2085" s="9">
        <f t="shared" si="325"/>
        <v>58.375</v>
      </c>
      <c r="S2085" s="9">
        <f t="shared" si="326"/>
        <v>65.075000000000003</v>
      </c>
      <c r="T2085" s="9">
        <f t="shared" si="327"/>
        <v>58.375</v>
      </c>
      <c r="U2085" s="8">
        <f t="shared" si="328"/>
        <v>59.491666666666674</v>
      </c>
      <c r="V2085" s="8">
        <f t="shared" si="329"/>
        <v>59.212500000000006</v>
      </c>
    </row>
    <row r="2086" spans="1:22" ht="13.5" x14ac:dyDescent="0.25">
      <c r="A2086" s="3">
        <f>RSI!A2086</f>
        <v>45041</v>
      </c>
      <c r="B2086" s="2">
        <f>RSI!B2086</f>
        <v>6.8796999999999997</v>
      </c>
      <c r="C2086" s="2">
        <f>RSI!I2086</f>
        <v>70.029556265310077</v>
      </c>
      <c r="D2086" s="2">
        <f>MACD!E2086</f>
        <v>-7.5542636011991959E-2</v>
      </c>
      <c r="E2086" s="2">
        <f>MACD!F2086</f>
        <v>-2.4786893342667843E-2</v>
      </c>
      <c r="F2086" s="2">
        <f>'Moving Avg'!D2086</f>
        <v>6.6795799999999996</v>
      </c>
      <c r="G2086" s="2">
        <f>'Moving Avg'!F2086</f>
        <v>6.4462400000000004</v>
      </c>
      <c r="H2086" s="2">
        <f>'Moving Avg'!G2086</f>
        <v>6.3445500000000017</v>
      </c>
      <c r="I2086" s="2">
        <f>'Moving Avg'!H2086</f>
        <v>6.5005780000000017</v>
      </c>
      <c r="J2086" s="6" t="str">
        <f>OBV!F2086</f>
        <v>BULLISH</v>
      </c>
      <c r="K2086" s="6" t="str">
        <f>OBV!G2086</f>
        <v>NEUTRAL</v>
      </c>
      <c r="L2086" s="6" t="str">
        <f>OBV!H2086</f>
        <v>CONFIRMED BULLISH</v>
      </c>
      <c r="M2086" s="8">
        <f t="shared" si="320"/>
        <v>0</v>
      </c>
      <c r="N2086" s="8">
        <f t="shared" si="321"/>
        <v>100</v>
      </c>
      <c r="O2086" s="8">
        <f t="shared" si="322"/>
        <v>50</v>
      </c>
      <c r="P2086" s="8">
        <f t="shared" si="323"/>
        <v>83.5</v>
      </c>
      <c r="Q2086" s="9">
        <f t="shared" si="324"/>
        <v>55.024999999999999</v>
      </c>
      <c r="R2086" s="9">
        <f t="shared" si="325"/>
        <v>58.375</v>
      </c>
      <c r="S2086" s="9">
        <f t="shared" si="326"/>
        <v>65.075000000000003</v>
      </c>
      <c r="T2086" s="9">
        <f t="shared" si="327"/>
        <v>58.375</v>
      </c>
      <c r="U2086" s="8">
        <f t="shared" si="328"/>
        <v>59.491666666666674</v>
      </c>
      <c r="V2086" s="8">
        <f t="shared" si="329"/>
        <v>59.212500000000006</v>
      </c>
    </row>
    <row r="2087" spans="1:22" ht="13.5" x14ac:dyDescent="0.25">
      <c r="A2087" s="3">
        <f>RSI!A2087</f>
        <v>45042</v>
      </c>
      <c r="B2087" s="2">
        <f>RSI!B2087</f>
        <v>6.6391999999999998</v>
      </c>
      <c r="C2087" s="2">
        <f>RSI!I2087</f>
        <v>57.391923393374384</v>
      </c>
      <c r="D2087" s="2">
        <f>MACD!E2087</f>
        <v>-0.10788641608108751</v>
      </c>
      <c r="E2087" s="2">
        <f>MACD!F2087</f>
        <v>-4.1406797890351781E-2</v>
      </c>
      <c r="F2087" s="2">
        <f>'Moving Avg'!D2087</f>
        <v>6.7026799999999991</v>
      </c>
      <c r="G2087" s="2">
        <f>'Moving Avg'!F2087</f>
        <v>6.4606750000000002</v>
      </c>
      <c r="H2087" s="2">
        <f>'Moving Avg'!G2087</f>
        <v>6.3526320000000007</v>
      </c>
      <c r="I2087" s="2">
        <f>'Moving Avg'!H2087</f>
        <v>6.4972585000000018</v>
      </c>
      <c r="J2087" s="6" t="str">
        <f>OBV!F2087</f>
        <v>BULLISH</v>
      </c>
      <c r="K2087" s="6" t="str">
        <f>OBV!G2087</f>
        <v>NEUTRAL</v>
      </c>
      <c r="L2087" s="6" t="str">
        <f>OBV!H2087</f>
        <v>CONFIRMED BULLISH</v>
      </c>
      <c r="M2087" s="8">
        <f t="shared" si="320"/>
        <v>25</v>
      </c>
      <c r="N2087" s="8">
        <f t="shared" si="321"/>
        <v>100</v>
      </c>
      <c r="O2087" s="8">
        <f t="shared" si="322"/>
        <v>50</v>
      </c>
      <c r="P2087" s="8">
        <f t="shared" si="323"/>
        <v>83.5</v>
      </c>
      <c r="Q2087" s="9">
        <f t="shared" si="324"/>
        <v>63.774999999999999</v>
      </c>
      <c r="R2087" s="9">
        <f t="shared" si="325"/>
        <v>63.375</v>
      </c>
      <c r="S2087" s="9">
        <f t="shared" si="326"/>
        <v>68.825000000000003</v>
      </c>
      <c r="T2087" s="9">
        <f t="shared" si="327"/>
        <v>64.625</v>
      </c>
      <c r="U2087" s="8">
        <f t="shared" si="328"/>
        <v>65.325000000000003</v>
      </c>
      <c r="V2087" s="8">
        <f t="shared" si="329"/>
        <v>65.150000000000006</v>
      </c>
    </row>
    <row r="2088" spans="1:22" ht="13.5" x14ac:dyDescent="0.25">
      <c r="A2088" s="3">
        <f>RSI!A2088</f>
        <v>45043</v>
      </c>
      <c r="B2088" s="2">
        <f>RSI!B2088</f>
        <v>6.7354000000000003</v>
      </c>
      <c r="C2088" s="2">
        <f>RSI!I2088</f>
        <v>60.465245509235785</v>
      </c>
      <c r="D2088" s="2">
        <f>MACD!E2088</f>
        <v>-0.12870976039640691</v>
      </c>
      <c r="E2088" s="2">
        <f>MACD!F2088</f>
        <v>-5.8867390391562809E-2</v>
      </c>
      <c r="F2088" s="2">
        <f>'Moving Avg'!D2088</f>
        <v>6.760419999999999</v>
      </c>
      <c r="G2088" s="2">
        <f>'Moving Avg'!F2088</f>
        <v>6.4799199999999999</v>
      </c>
      <c r="H2088" s="2">
        <f>'Moving Avg'!G2088</f>
        <v>6.3637940000000022</v>
      </c>
      <c r="I2088" s="2">
        <f>'Moving Avg'!H2088</f>
        <v>6.4938910000000023</v>
      </c>
      <c r="J2088" s="6" t="str">
        <f>OBV!F2088</f>
        <v>BULLISH</v>
      </c>
      <c r="K2088" s="6" t="str">
        <f>OBV!G2088</f>
        <v>NEUTRAL</v>
      </c>
      <c r="L2088" s="6" t="str">
        <f>OBV!H2088</f>
        <v>CONFIRMED BULLISH</v>
      </c>
      <c r="M2088" s="8">
        <f t="shared" si="320"/>
        <v>25</v>
      </c>
      <c r="N2088" s="8">
        <f t="shared" si="321"/>
        <v>100</v>
      </c>
      <c r="O2088" s="8">
        <f t="shared" si="322"/>
        <v>50</v>
      </c>
      <c r="P2088" s="8">
        <f t="shared" si="323"/>
        <v>83.5</v>
      </c>
      <c r="Q2088" s="9">
        <f t="shared" si="324"/>
        <v>63.774999999999999</v>
      </c>
      <c r="R2088" s="9">
        <f t="shared" si="325"/>
        <v>63.375</v>
      </c>
      <c r="S2088" s="9">
        <f t="shared" si="326"/>
        <v>68.825000000000003</v>
      </c>
      <c r="T2088" s="9">
        <f t="shared" si="327"/>
        <v>64.625</v>
      </c>
      <c r="U2088" s="8">
        <f t="shared" si="328"/>
        <v>65.325000000000003</v>
      </c>
      <c r="V2088" s="8">
        <f t="shared" si="329"/>
        <v>65.150000000000006</v>
      </c>
    </row>
    <row r="2089" spans="1:22" ht="13.5" x14ac:dyDescent="0.25">
      <c r="A2089" s="3">
        <f>RSI!A2089</f>
        <v>45044</v>
      </c>
      <c r="B2089" s="2">
        <f>RSI!B2089</f>
        <v>6.7354000000000003</v>
      </c>
      <c r="C2089" s="2">
        <f>RSI!I2089</f>
        <v>60.465245509235785</v>
      </c>
      <c r="D2089" s="2">
        <f>MACD!E2089</f>
        <v>-0.14794389328850599</v>
      </c>
      <c r="E2089" s="2">
        <f>MACD!F2089</f>
        <v>-7.6682690970951442E-2</v>
      </c>
      <c r="F2089" s="2">
        <f>'Moving Avg'!D2089</f>
        <v>6.7796599999999998</v>
      </c>
      <c r="G2089" s="2">
        <f>'Moving Avg'!F2089</f>
        <v>6.5039749999999996</v>
      </c>
      <c r="H2089" s="2">
        <f>'Moving Avg'!G2089</f>
        <v>6.3738000000000037</v>
      </c>
      <c r="I2089" s="2">
        <f>'Moving Avg'!H2089</f>
        <v>6.4905235000000019</v>
      </c>
      <c r="J2089" s="6" t="str">
        <f>OBV!F2089</f>
        <v>BEARISH</v>
      </c>
      <c r="K2089" s="6" t="str">
        <f>OBV!G2089</f>
        <v>NEUTRAL</v>
      </c>
      <c r="L2089" s="6" t="str">
        <f>OBV!H2089</f>
        <v>BEARISH DIVERGENCE</v>
      </c>
      <c r="M2089" s="8">
        <f t="shared" si="320"/>
        <v>25</v>
      </c>
      <c r="N2089" s="8">
        <f t="shared" si="321"/>
        <v>100</v>
      </c>
      <c r="O2089" s="8">
        <f t="shared" si="322"/>
        <v>50</v>
      </c>
      <c r="P2089" s="8">
        <f t="shared" si="323"/>
        <v>16.5</v>
      </c>
      <c r="Q2089" s="9">
        <f t="shared" si="324"/>
        <v>53.725000000000001</v>
      </c>
      <c r="R2089" s="9">
        <f t="shared" si="325"/>
        <v>46.625</v>
      </c>
      <c r="S2089" s="9">
        <f t="shared" si="326"/>
        <v>38.674999999999997</v>
      </c>
      <c r="T2089" s="9">
        <f t="shared" si="327"/>
        <v>47.875</v>
      </c>
      <c r="U2089" s="8">
        <f t="shared" si="328"/>
        <v>46.341666666666661</v>
      </c>
      <c r="V2089" s="8">
        <f t="shared" si="329"/>
        <v>46.724999999999994</v>
      </c>
    </row>
    <row r="2090" spans="1:22" ht="13.5" x14ac:dyDescent="0.25">
      <c r="A2090" s="3">
        <f>RSI!A2090</f>
        <v>45048</v>
      </c>
      <c r="B2090" s="2">
        <f>RSI!B2090</f>
        <v>6.6391999999999998</v>
      </c>
      <c r="C2090" s="2">
        <f>RSI!I2090</f>
        <v>55.797568543372577</v>
      </c>
      <c r="D2090" s="2">
        <f>MACD!E2090</f>
        <v>-0.16006472226905721</v>
      </c>
      <c r="E2090" s="2">
        <f>MACD!F2090</f>
        <v>-9.3359097230572591E-2</v>
      </c>
      <c r="F2090" s="2">
        <f>'Moving Avg'!D2090</f>
        <v>6.7257800000000003</v>
      </c>
      <c r="G2090" s="2">
        <f>'Moving Avg'!F2090</f>
        <v>6.5184099999999985</v>
      </c>
      <c r="H2090" s="2">
        <f>'Moving Avg'!G2090</f>
        <v>6.3814980000000041</v>
      </c>
      <c r="I2090" s="2">
        <f>'Moving Avg'!H2090</f>
        <v>6.4876370000000021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  <c r="M2090" s="8">
        <f t="shared" si="320"/>
        <v>25</v>
      </c>
      <c r="N2090" s="8">
        <f t="shared" si="321"/>
        <v>100</v>
      </c>
      <c r="O2090" s="8">
        <f t="shared" si="322"/>
        <v>50</v>
      </c>
      <c r="P2090" s="8">
        <f t="shared" si="323"/>
        <v>16.5</v>
      </c>
      <c r="Q2090" s="9">
        <f t="shared" si="324"/>
        <v>53.725000000000001</v>
      </c>
      <c r="R2090" s="9">
        <f t="shared" si="325"/>
        <v>46.625</v>
      </c>
      <c r="S2090" s="9">
        <f t="shared" si="326"/>
        <v>38.674999999999997</v>
      </c>
      <c r="T2090" s="9">
        <f t="shared" si="327"/>
        <v>47.875</v>
      </c>
      <c r="U2090" s="8">
        <f t="shared" si="328"/>
        <v>46.341666666666661</v>
      </c>
      <c r="V2090" s="8">
        <f t="shared" si="329"/>
        <v>46.724999999999994</v>
      </c>
    </row>
    <row r="2091" spans="1:22" ht="13.5" x14ac:dyDescent="0.25">
      <c r="A2091" s="3">
        <f>RSI!A2091</f>
        <v>45049</v>
      </c>
      <c r="B2091" s="2">
        <f>RSI!B2091</f>
        <v>6.5911</v>
      </c>
      <c r="C2091" s="2">
        <f>RSI!I2091</f>
        <v>53.570786640463417</v>
      </c>
      <c r="D2091" s="2">
        <f>MACD!E2091</f>
        <v>-0.15129654301143791</v>
      </c>
      <c r="E2091" s="2">
        <f>MACD!F2091</f>
        <v>-0.10494658638674566</v>
      </c>
      <c r="F2091" s="2">
        <f>'Moving Avg'!D2091</f>
        <v>6.6680599999999997</v>
      </c>
      <c r="G2091" s="2">
        <f>'Moving Avg'!F2091</f>
        <v>6.5304400000000005</v>
      </c>
      <c r="H2091" s="2">
        <f>'Moving Avg'!G2091</f>
        <v>6.3882340000000033</v>
      </c>
      <c r="I2091" s="2">
        <f>'Moving Avg'!H2091</f>
        <v>6.4845100000000011</v>
      </c>
      <c r="J2091" s="6" t="str">
        <f>OBV!F2091</f>
        <v>BEARISH</v>
      </c>
      <c r="K2091" s="6" t="str">
        <f>OBV!G2091</f>
        <v>NEUTRAL</v>
      </c>
      <c r="L2091" s="6" t="str">
        <f>OBV!H2091</f>
        <v>CONFIRMED BEARISH</v>
      </c>
      <c r="M2091" s="8">
        <f t="shared" si="320"/>
        <v>25</v>
      </c>
      <c r="N2091" s="8">
        <f t="shared" si="321"/>
        <v>100</v>
      </c>
      <c r="O2091" s="8">
        <f t="shared" si="322"/>
        <v>50</v>
      </c>
      <c r="P2091" s="8">
        <f t="shared" si="323"/>
        <v>16.5</v>
      </c>
      <c r="Q2091" s="9">
        <f t="shared" si="324"/>
        <v>53.725000000000001</v>
      </c>
      <c r="R2091" s="9">
        <f t="shared" si="325"/>
        <v>46.625</v>
      </c>
      <c r="S2091" s="9">
        <f t="shared" si="326"/>
        <v>38.674999999999997</v>
      </c>
      <c r="T2091" s="9">
        <f t="shared" si="327"/>
        <v>47.875</v>
      </c>
      <c r="U2091" s="8">
        <f t="shared" si="328"/>
        <v>46.341666666666661</v>
      </c>
      <c r="V2091" s="8">
        <f t="shared" si="329"/>
        <v>46.724999999999994</v>
      </c>
    </row>
    <row r="2092" spans="1:22" ht="13.5" x14ac:dyDescent="0.25">
      <c r="A2092" s="3">
        <f>RSI!A2092</f>
        <v>45050</v>
      </c>
      <c r="B2092" s="2">
        <f>RSI!B2092</f>
        <v>6.4564000000000004</v>
      </c>
      <c r="C2092" s="2">
        <f>RSI!I2092</f>
        <v>47.815838818870148</v>
      </c>
      <c r="D2092" s="2">
        <f>MACD!E2092</f>
        <v>-0.12252436219123553</v>
      </c>
      <c r="E2092" s="2">
        <f>MACD!F2092</f>
        <v>-0.10846214154764364</v>
      </c>
      <c r="F2092" s="2">
        <f>'Moving Avg'!D2092</f>
        <v>6.6315</v>
      </c>
      <c r="G2092" s="2">
        <f>'Moving Avg'!F2092</f>
        <v>6.5309250000000008</v>
      </c>
      <c r="H2092" s="2">
        <f>'Moving Avg'!G2092</f>
        <v>6.3905440000000029</v>
      </c>
      <c r="I2092" s="2">
        <f>'Moving Avg'!H2092</f>
        <v>6.4792660000000026</v>
      </c>
      <c r="J2092" s="6" t="str">
        <f>OBV!F2092</f>
        <v>BEARISH</v>
      </c>
      <c r="K2092" s="6" t="str">
        <f>OBV!G2092</f>
        <v>NEUTRAL</v>
      </c>
      <c r="L2092" s="6" t="str">
        <f>OBV!H2092</f>
        <v>CONFIRMED BEARISH</v>
      </c>
      <c r="M2092" s="8">
        <f t="shared" si="320"/>
        <v>25</v>
      </c>
      <c r="N2092" s="8">
        <f t="shared" si="321"/>
        <v>45</v>
      </c>
      <c r="O2092" s="8">
        <f t="shared" si="322"/>
        <v>50</v>
      </c>
      <c r="P2092" s="8">
        <f t="shared" si="323"/>
        <v>16.5</v>
      </c>
      <c r="Q2092" s="9">
        <f t="shared" si="324"/>
        <v>34.475000000000001</v>
      </c>
      <c r="R2092" s="9">
        <f t="shared" si="325"/>
        <v>35.625</v>
      </c>
      <c r="S2092" s="9">
        <f t="shared" si="326"/>
        <v>30.425000000000001</v>
      </c>
      <c r="T2092" s="9">
        <f t="shared" si="327"/>
        <v>34.125</v>
      </c>
      <c r="U2092" s="8">
        <f t="shared" si="328"/>
        <v>33.508333333333333</v>
      </c>
      <c r="V2092" s="8">
        <f t="shared" si="329"/>
        <v>33.662499999999994</v>
      </c>
    </row>
    <row r="2093" spans="1:22" ht="13.5" x14ac:dyDescent="0.25">
      <c r="A2093" s="3">
        <f>RSI!A2093</f>
        <v>45051</v>
      </c>
      <c r="B2093" s="2">
        <f>RSI!B2093</f>
        <v>6.6006999999999998</v>
      </c>
      <c r="C2093" s="2">
        <f>RSI!I2093</f>
        <v>53.570158512933602</v>
      </c>
      <c r="D2093" s="2">
        <f>MACD!E2093</f>
        <v>-0.12035385742109206</v>
      </c>
      <c r="E2093" s="2">
        <f>MACD!F2093</f>
        <v>-0.11084048472233332</v>
      </c>
      <c r="F2093" s="2">
        <f>'Moving Avg'!D2093</f>
        <v>6.6045600000000011</v>
      </c>
      <c r="G2093" s="2">
        <f>'Moving Avg'!F2093</f>
        <v>6.5342949999999984</v>
      </c>
      <c r="H2093" s="2">
        <f>'Moving Avg'!G2093</f>
        <v>6.3938160000000028</v>
      </c>
      <c r="I2093" s="2">
        <f>'Moving Avg'!H2093</f>
        <v>6.4754655000000021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  <c r="M2093" s="8">
        <f t="shared" si="320"/>
        <v>25</v>
      </c>
      <c r="N2093" s="8">
        <f t="shared" si="321"/>
        <v>45</v>
      </c>
      <c r="O2093" s="8">
        <f t="shared" si="322"/>
        <v>50</v>
      </c>
      <c r="P2093" s="8">
        <f t="shared" si="323"/>
        <v>16.5</v>
      </c>
      <c r="Q2093" s="9">
        <f t="shared" si="324"/>
        <v>34.475000000000001</v>
      </c>
      <c r="R2093" s="9">
        <f t="shared" si="325"/>
        <v>35.625</v>
      </c>
      <c r="S2093" s="9">
        <f t="shared" si="326"/>
        <v>30.425000000000001</v>
      </c>
      <c r="T2093" s="9">
        <f t="shared" si="327"/>
        <v>34.125</v>
      </c>
      <c r="U2093" s="8">
        <f t="shared" si="328"/>
        <v>33.508333333333333</v>
      </c>
      <c r="V2093" s="8">
        <f t="shared" si="329"/>
        <v>33.662499999999994</v>
      </c>
    </row>
    <row r="2094" spans="1:22" ht="13.5" x14ac:dyDescent="0.25">
      <c r="A2094" s="3">
        <f>RSI!A2094</f>
        <v>45054</v>
      </c>
      <c r="B2094" s="2">
        <f>RSI!B2094</f>
        <v>6.4949000000000003</v>
      </c>
      <c r="C2094" s="2">
        <f>RSI!I2094</f>
        <v>49.279485084669147</v>
      </c>
      <c r="D2094" s="2">
        <f>MACD!E2094</f>
        <v>-8.1584329667604649E-2</v>
      </c>
      <c r="E2094" s="2">
        <f>MACD!F2094</f>
        <v>-0.10498925371138759</v>
      </c>
      <c r="F2094" s="2">
        <f>'Moving Avg'!D2094</f>
        <v>6.5564599999999995</v>
      </c>
      <c r="G2094" s="2">
        <f>'Moving Avg'!F2094</f>
        <v>6.5367049999999995</v>
      </c>
      <c r="H2094" s="2">
        <f>'Moving Avg'!G2094</f>
        <v>6.3984360000000029</v>
      </c>
      <c r="I2094" s="2">
        <f>'Moving Avg'!H2094</f>
        <v>6.470895500000001</v>
      </c>
      <c r="J2094" s="6" t="str">
        <f>OBV!F2094</f>
        <v>BEARISH</v>
      </c>
      <c r="K2094" s="6" t="str">
        <f>OBV!G2094</f>
        <v>NEUTRAL</v>
      </c>
      <c r="L2094" s="6" t="str">
        <f>OBV!H2094</f>
        <v>CONFIRMED BEARISH</v>
      </c>
      <c r="M2094" s="8">
        <f t="shared" si="320"/>
        <v>25</v>
      </c>
      <c r="N2094" s="8">
        <f t="shared" si="321"/>
        <v>0</v>
      </c>
      <c r="O2094" s="8">
        <f t="shared" si="322"/>
        <v>50</v>
      </c>
      <c r="P2094" s="8">
        <f t="shared" si="323"/>
        <v>16.5</v>
      </c>
      <c r="Q2094" s="9">
        <f t="shared" si="324"/>
        <v>18.725000000000001</v>
      </c>
      <c r="R2094" s="9">
        <f t="shared" si="325"/>
        <v>26.625</v>
      </c>
      <c r="S2094" s="9">
        <f t="shared" si="326"/>
        <v>23.675000000000001</v>
      </c>
      <c r="T2094" s="9">
        <f t="shared" si="327"/>
        <v>22.875</v>
      </c>
      <c r="U2094" s="8">
        <f t="shared" si="328"/>
        <v>23.008333333333336</v>
      </c>
      <c r="V2094" s="8">
        <f t="shared" si="329"/>
        <v>22.975000000000001</v>
      </c>
    </row>
    <row r="2095" spans="1:22" ht="13.5" x14ac:dyDescent="0.25">
      <c r="A2095" s="3">
        <f>RSI!A2095</f>
        <v>45055</v>
      </c>
      <c r="B2095" s="2">
        <f>RSI!B2095</f>
        <v>6.4275000000000002</v>
      </c>
      <c r="C2095" s="2">
        <f>RSI!I2095</f>
        <v>46.712661316066281</v>
      </c>
      <c r="D2095" s="2">
        <f>MACD!E2095</f>
        <v>-2.1964167021355507E-3</v>
      </c>
      <c r="E2095" s="2">
        <f>MACD!F2095</f>
        <v>-8.4430686309537192E-2</v>
      </c>
      <c r="F2095" s="2">
        <f>'Moving Avg'!D2095</f>
        <v>6.5141200000000001</v>
      </c>
      <c r="G2095" s="2">
        <f>'Moving Avg'!F2095</f>
        <v>6.5405550000000003</v>
      </c>
      <c r="H2095" s="2">
        <f>'Moving Avg'!G2095</f>
        <v>6.3999760000000023</v>
      </c>
      <c r="I2095" s="2">
        <f>'Moving Avg'!H2095</f>
        <v>6.4659885000000008</v>
      </c>
      <c r="J2095" s="6" t="str">
        <f>OBV!F2095</f>
        <v>BEARISH</v>
      </c>
      <c r="K2095" s="6" t="str">
        <f>OBV!G2095</f>
        <v>NEUTRAL</v>
      </c>
      <c r="L2095" s="6" t="str">
        <f>OBV!H2095</f>
        <v>CONFIRMED BEARISH</v>
      </c>
      <c r="M2095" s="8">
        <f t="shared" si="320"/>
        <v>25</v>
      </c>
      <c r="N2095" s="8">
        <f t="shared" si="321"/>
        <v>0</v>
      </c>
      <c r="O2095" s="8">
        <f t="shared" si="322"/>
        <v>50</v>
      </c>
      <c r="P2095" s="8">
        <f t="shared" si="323"/>
        <v>16.5</v>
      </c>
      <c r="Q2095" s="9">
        <f t="shared" si="324"/>
        <v>18.725000000000001</v>
      </c>
      <c r="R2095" s="9">
        <f t="shared" si="325"/>
        <v>26.625</v>
      </c>
      <c r="S2095" s="9">
        <f t="shared" si="326"/>
        <v>23.675000000000001</v>
      </c>
      <c r="T2095" s="9">
        <f t="shared" si="327"/>
        <v>22.875</v>
      </c>
      <c r="U2095" s="8">
        <f t="shared" si="328"/>
        <v>23.008333333333336</v>
      </c>
      <c r="V2095" s="8">
        <f t="shared" si="329"/>
        <v>22.975000000000001</v>
      </c>
    </row>
    <row r="2096" spans="1:22" ht="13.5" x14ac:dyDescent="0.25">
      <c r="A2096" s="3">
        <f>RSI!A2096</f>
        <v>45056</v>
      </c>
      <c r="B2096" s="2">
        <f>RSI!B2096</f>
        <v>6.4371</v>
      </c>
      <c r="C2096" s="2">
        <f>RSI!I2096</f>
        <v>47.135032113390061</v>
      </c>
      <c r="D2096" s="2">
        <f>MACD!E2096</f>
        <v>6.0352477122115999E-2</v>
      </c>
      <c r="E2096" s="2">
        <f>MACD!F2096</f>
        <v>-5.5474053623206558E-2</v>
      </c>
      <c r="F2096" s="2">
        <f>'Moving Avg'!D2096</f>
        <v>6.4833200000000009</v>
      </c>
      <c r="G2096" s="2">
        <f>'Moving Avg'!F2096</f>
        <v>6.5448850000000007</v>
      </c>
      <c r="H2096" s="2">
        <f>'Moving Avg'!G2096</f>
        <v>6.4036320000000009</v>
      </c>
      <c r="I2096" s="2">
        <f>'Moving Avg'!H2096</f>
        <v>6.4611295000000011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  <c r="M2096" s="8">
        <f t="shared" si="320"/>
        <v>25</v>
      </c>
      <c r="N2096" s="8">
        <f t="shared" si="321"/>
        <v>0</v>
      </c>
      <c r="O2096" s="8">
        <f t="shared" si="322"/>
        <v>50</v>
      </c>
      <c r="P2096" s="8">
        <f t="shared" si="323"/>
        <v>16.5</v>
      </c>
      <c r="Q2096" s="9">
        <f t="shared" si="324"/>
        <v>18.725000000000001</v>
      </c>
      <c r="R2096" s="9">
        <f t="shared" si="325"/>
        <v>26.625</v>
      </c>
      <c r="S2096" s="9">
        <f t="shared" si="326"/>
        <v>23.675000000000001</v>
      </c>
      <c r="T2096" s="9">
        <f t="shared" si="327"/>
        <v>22.875</v>
      </c>
      <c r="U2096" s="8">
        <f t="shared" si="328"/>
        <v>23.008333333333336</v>
      </c>
      <c r="V2096" s="8">
        <f t="shared" si="329"/>
        <v>22.975000000000001</v>
      </c>
    </row>
    <row r="2097" spans="1:22" ht="13.5" x14ac:dyDescent="0.25">
      <c r="A2097" s="3">
        <f>RSI!A2097</f>
        <v>45057</v>
      </c>
      <c r="B2097" s="2">
        <f>RSI!B2097</f>
        <v>6.6872999999999996</v>
      </c>
      <c r="C2097" s="2">
        <f>RSI!I2097</f>
        <v>56.755595933044688</v>
      </c>
      <c r="D2097" s="2">
        <f>MACD!E2097</f>
        <v>5.8180784510096117E-2</v>
      </c>
      <c r="E2097" s="2">
        <f>MACD!F2097</f>
        <v>-3.2743085996546024E-2</v>
      </c>
      <c r="F2097" s="2">
        <f>'Moving Avg'!D2097</f>
        <v>6.5295000000000005</v>
      </c>
      <c r="G2097" s="2">
        <f>'Moving Avg'!F2097</f>
        <v>6.566535</v>
      </c>
      <c r="H2097" s="2">
        <f>'Moving Avg'!G2097</f>
        <v>6.4103680000000001</v>
      </c>
      <c r="I2097" s="2">
        <f>'Moving Avg'!H2097</f>
        <v>6.4570400000000019</v>
      </c>
      <c r="J2097" s="6" t="str">
        <f>OBV!F2097</f>
        <v>BEARISH</v>
      </c>
      <c r="K2097" s="6" t="str">
        <f>OBV!G2097</f>
        <v>NEUTRAL</v>
      </c>
      <c r="L2097" s="6" t="str">
        <f>OBV!H2097</f>
        <v>BEARISH DIVERGENCE</v>
      </c>
      <c r="M2097" s="8">
        <f t="shared" si="320"/>
        <v>25</v>
      </c>
      <c r="N2097" s="8">
        <f t="shared" si="321"/>
        <v>0</v>
      </c>
      <c r="O2097" s="8">
        <f t="shared" si="322"/>
        <v>50</v>
      </c>
      <c r="P2097" s="8">
        <f t="shared" si="323"/>
        <v>16.5</v>
      </c>
      <c r="Q2097" s="9">
        <f t="shared" si="324"/>
        <v>18.725000000000001</v>
      </c>
      <c r="R2097" s="9">
        <f t="shared" si="325"/>
        <v>26.625</v>
      </c>
      <c r="S2097" s="9">
        <f t="shared" si="326"/>
        <v>23.675000000000001</v>
      </c>
      <c r="T2097" s="9">
        <f t="shared" si="327"/>
        <v>22.875</v>
      </c>
      <c r="U2097" s="8">
        <f t="shared" si="328"/>
        <v>23.008333333333336</v>
      </c>
      <c r="V2097" s="8">
        <f t="shared" si="329"/>
        <v>22.975000000000001</v>
      </c>
    </row>
    <row r="2098" spans="1:22" ht="13.5" x14ac:dyDescent="0.25">
      <c r="A2098" s="3">
        <f>RSI!A2098</f>
        <v>45058</v>
      </c>
      <c r="B2098" s="2">
        <f>RSI!B2098</f>
        <v>6.6295999999999999</v>
      </c>
      <c r="C2098" s="2">
        <f>RSI!I2098</f>
        <v>54.301359244502109</v>
      </c>
      <c r="D2098" s="2">
        <f>MACD!E2098</f>
        <v>7.4342212982044131E-2</v>
      </c>
      <c r="E2098" s="2">
        <f>MACD!F2098</f>
        <v>-1.1326026200827993E-2</v>
      </c>
      <c r="F2098" s="2">
        <f>'Moving Avg'!D2098</f>
        <v>6.5352800000000002</v>
      </c>
      <c r="G2098" s="2">
        <f>'Moving Avg'!F2098</f>
        <v>6.5804900000000002</v>
      </c>
      <c r="H2098" s="2">
        <f>'Moving Avg'!G2098</f>
        <v>6.4142179999999982</v>
      </c>
      <c r="I2098" s="2">
        <f>'Moving Avg'!H2098</f>
        <v>6.4526620000000001</v>
      </c>
      <c r="J2098" s="6" t="str">
        <f>OBV!F2098</f>
        <v>BEARISH</v>
      </c>
      <c r="K2098" s="6" t="str">
        <f>OBV!G2098</f>
        <v>NEUTRAL</v>
      </c>
      <c r="L2098" s="6" t="str">
        <f>OBV!H2098</f>
        <v>BEARISH DIVERGENCE</v>
      </c>
      <c r="M2098" s="8">
        <f t="shared" si="320"/>
        <v>25</v>
      </c>
      <c r="N2098" s="8">
        <f t="shared" si="321"/>
        <v>0</v>
      </c>
      <c r="O2098" s="8">
        <f t="shared" si="322"/>
        <v>50</v>
      </c>
      <c r="P2098" s="8">
        <f t="shared" si="323"/>
        <v>16.5</v>
      </c>
      <c r="Q2098" s="9">
        <f t="shared" si="324"/>
        <v>18.725000000000001</v>
      </c>
      <c r="R2098" s="9">
        <f t="shared" si="325"/>
        <v>26.625</v>
      </c>
      <c r="S2098" s="9">
        <f t="shared" si="326"/>
        <v>23.675000000000001</v>
      </c>
      <c r="T2098" s="9">
        <f t="shared" si="327"/>
        <v>22.875</v>
      </c>
      <c r="U2098" s="8">
        <f t="shared" si="328"/>
        <v>23.008333333333336</v>
      </c>
      <c r="V2098" s="8">
        <f t="shared" si="329"/>
        <v>22.975000000000001</v>
      </c>
    </row>
    <row r="2099" spans="1:22" ht="13.5" x14ac:dyDescent="0.25">
      <c r="A2099" s="3">
        <f>RSI!A2099</f>
        <v>45061</v>
      </c>
      <c r="B2099" s="2">
        <f>RSI!B2099</f>
        <v>6.6295999999999999</v>
      </c>
      <c r="C2099" s="2">
        <f>RSI!I2099</f>
        <v>54.301359244502109</v>
      </c>
      <c r="D2099" s="2">
        <f>MACD!E2099</f>
        <v>8.7362794115541931E-2</v>
      </c>
      <c r="E2099" s="2">
        <f>MACD!F2099</f>
        <v>8.4117378624459921E-3</v>
      </c>
      <c r="F2099" s="2">
        <f>'Moving Avg'!D2099</f>
        <v>6.5622199999999991</v>
      </c>
      <c r="G2099" s="2">
        <f>'Moving Avg'!F2099</f>
        <v>6.5944450000000003</v>
      </c>
      <c r="H2099" s="2">
        <f>'Moving Avg'!G2099</f>
        <v>6.4186439999999969</v>
      </c>
      <c r="I2099" s="2">
        <f>'Moving Avg'!H2099</f>
        <v>6.4480434999999998</v>
      </c>
      <c r="J2099" s="6" t="str">
        <f>OBV!F2099</f>
        <v>BEARISH</v>
      </c>
      <c r="K2099" s="6" t="str">
        <f>OBV!G2099</f>
        <v>NEUTRAL</v>
      </c>
      <c r="L2099" s="6" t="str">
        <f>OBV!H2099</f>
        <v>BEARISH DIVERGENCE</v>
      </c>
      <c r="M2099" s="8">
        <f t="shared" si="320"/>
        <v>25</v>
      </c>
      <c r="N2099" s="8">
        <f t="shared" si="321"/>
        <v>0</v>
      </c>
      <c r="O2099" s="8">
        <f t="shared" si="322"/>
        <v>50</v>
      </c>
      <c r="P2099" s="8">
        <f t="shared" si="323"/>
        <v>16.5</v>
      </c>
      <c r="Q2099" s="9">
        <f t="shared" si="324"/>
        <v>18.725000000000001</v>
      </c>
      <c r="R2099" s="9">
        <f t="shared" si="325"/>
        <v>26.625</v>
      </c>
      <c r="S2099" s="9">
        <f t="shared" si="326"/>
        <v>23.675000000000001</v>
      </c>
      <c r="T2099" s="9">
        <f t="shared" si="327"/>
        <v>22.875</v>
      </c>
      <c r="U2099" s="8">
        <f t="shared" si="328"/>
        <v>23.008333333333336</v>
      </c>
      <c r="V2099" s="8">
        <f t="shared" si="329"/>
        <v>22.975000000000001</v>
      </c>
    </row>
    <row r="2100" spans="1:22" ht="13.5" x14ac:dyDescent="0.25">
      <c r="A2100" s="3">
        <f>RSI!A2100</f>
        <v>45062</v>
      </c>
      <c r="B2100" s="2">
        <f>RSI!B2100</f>
        <v>6.2351000000000001</v>
      </c>
      <c r="C2100" s="2">
        <f>RSI!I2100</f>
        <v>40.436347608206972</v>
      </c>
      <c r="D2100" s="2">
        <f>MACD!E2100</f>
        <v>0.11219643695101134</v>
      </c>
      <c r="E2100" s="2">
        <f>MACD!F2100</f>
        <v>2.9168677680159062E-2</v>
      </c>
      <c r="F2100" s="2">
        <f>'Moving Avg'!D2100</f>
        <v>6.5237399999999992</v>
      </c>
      <c r="G2100" s="2">
        <f>'Moving Avg'!F2100</f>
        <v>6.5891549999999999</v>
      </c>
      <c r="H2100" s="2">
        <f>'Moving Avg'!G2100</f>
        <v>6.4163359999999967</v>
      </c>
      <c r="I2100" s="2">
        <f>'Moving Avg'!H2100</f>
        <v>6.4407309999999995</v>
      </c>
      <c r="J2100" s="6" t="str">
        <f>OBV!F2100</f>
        <v>BEARISH</v>
      </c>
      <c r="K2100" s="6" t="str">
        <f>OBV!G2100</f>
        <v>NEUTRAL</v>
      </c>
      <c r="L2100" s="6" t="str">
        <f>OBV!H2100</f>
        <v>CONFIRMED BEARISH</v>
      </c>
      <c r="M2100" s="8">
        <f t="shared" si="320"/>
        <v>25</v>
      </c>
      <c r="N2100" s="8">
        <f t="shared" si="321"/>
        <v>0</v>
      </c>
      <c r="O2100" s="8">
        <f t="shared" si="322"/>
        <v>50</v>
      </c>
      <c r="P2100" s="8">
        <f t="shared" si="323"/>
        <v>16.5</v>
      </c>
      <c r="Q2100" s="9">
        <f t="shared" si="324"/>
        <v>18.725000000000001</v>
      </c>
      <c r="R2100" s="9">
        <f t="shared" si="325"/>
        <v>26.625</v>
      </c>
      <c r="S2100" s="9">
        <f t="shared" si="326"/>
        <v>23.675000000000001</v>
      </c>
      <c r="T2100" s="9">
        <f t="shared" si="327"/>
        <v>22.875</v>
      </c>
      <c r="U2100" s="8">
        <f t="shared" si="328"/>
        <v>23.008333333333336</v>
      </c>
      <c r="V2100" s="8">
        <f t="shared" si="329"/>
        <v>22.975000000000001</v>
      </c>
    </row>
    <row r="2101" spans="1:22" ht="13.5" x14ac:dyDescent="0.25">
      <c r="A2101" s="3">
        <f>RSI!A2101</f>
        <v>45063</v>
      </c>
      <c r="B2101" s="2">
        <f>RSI!B2101</f>
        <v>5.9848999999999997</v>
      </c>
      <c r="C2101" s="2">
        <f>RSI!I2101</f>
        <v>34.431635727515456</v>
      </c>
      <c r="D2101" s="2">
        <f>MACD!E2101</f>
        <v>0.14611286439246385</v>
      </c>
      <c r="E2101" s="2">
        <f>MACD!F2101</f>
        <v>5.2557515022620016E-2</v>
      </c>
      <c r="F2101" s="2">
        <f>'Moving Avg'!D2101</f>
        <v>6.4333</v>
      </c>
      <c r="G2101" s="2">
        <f>'Moving Avg'!F2101</f>
        <v>6.566065</v>
      </c>
      <c r="H2101" s="2">
        <f>'Moving Avg'!G2101</f>
        <v>6.4124879999999962</v>
      </c>
      <c r="I2101" s="2">
        <f>'Moving Avg'!H2101</f>
        <v>6.4313974999999983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  <c r="M2101" s="8">
        <f t="shared" si="320"/>
        <v>25</v>
      </c>
      <c r="N2101" s="8">
        <f t="shared" si="321"/>
        <v>0</v>
      </c>
      <c r="O2101" s="8">
        <f t="shared" si="322"/>
        <v>50</v>
      </c>
      <c r="P2101" s="8">
        <f t="shared" si="323"/>
        <v>16.5</v>
      </c>
      <c r="Q2101" s="9">
        <f t="shared" si="324"/>
        <v>18.725000000000001</v>
      </c>
      <c r="R2101" s="9">
        <f t="shared" si="325"/>
        <v>26.625</v>
      </c>
      <c r="S2101" s="9">
        <f t="shared" si="326"/>
        <v>23.675000000000001</v>
      </c>
      <c r="T2101" s="9">
        <f t="shared" si="327"/>
        <v>22.875</v>
      </c>
      <c r="U2101" s="8">
        <f t="shared" si="328"/>
        <v>23.008333333333336</v>
      </c>
      <c r="V2101" s="8">
        <f t="shared" si="329"/>
        <v>22.975000000000001</v>
      </c>
    </row>
    <row r="2102" spans="1:22" ht="13.5" x14ac:dyDescent="0.25">
      <c r="A2102" s="3">
        <f>RSI!A2102</f>
        <v>45064</v>
      </c>
      <c r="B2102" s="2">
        <f>RSI!B2102</f>
        <v>5.7732000000000001</v>
      </c>
      <c r="C2102" s="2">
        <f>RSI!I2102</f>
        <v>30.327887992200701</v>
      </c>
      <c r="D2102" s="2">
        <f>MACD!E2102</f>
        <v>0.17288712675380147</v>
      </c>
      <c r="E2102" s="2">
        <f>MACD!F2102</f>
        <v>7.6623437368856323E-2</v>
      </c>
      <c r="F2102" s="2">
        <f>'Moving Avg'!D2102</f>
        <v>6.2504799999999996</v>
      </c>
      <c r="G2102" s="2">
        <f>'Moving Avg'!F2102</f>
        <v>6.5285399999999978</v>
      </c>
      <c r="H2102" s="2">
        <f>'Moving Avg'!G2102</f>
        <v>6.4009419999999979</v>
      </c>
      <c r="I2102" s="2">
        <f>'Moving Avg'!H2102</f>
        <v>6.4205724999999987</v>
      </c>
      <c r="J2102" s="6" t="str">
        <f>OBV!F2102</f>
        <v>BEARISH</v>
      </c>
      <c r="K2102" s="6" t="str">
        <f>OBV!G2102</f>
        <v>WEAK</v>
      </c>
      <c r="L2102" s="6" t="str">
        <f>OBV!H2102</f>
        <v>CONFIRMED BEARISH</v>
      </c>
      <c r="M2102" s="8">
        <f t="shared" si="320"/>
        <v>25</v>
      </c>
      <c r="N2102" s="8">
        <f t="shared" si="321"/>
        <v>0</v>
      </c>
      <c r="O2102" s="8">
        <f t="shared" si="322"/>
        <v>0</v>
      </c>
      <c r="P2102" s="8">
        <f t="shared" si="323"/>
        <v>0</v>
      </c>
      <c r="Q2102" s="9">
        <f t="shared" si="324"/>
        <v>8.75</v>
      </c>
      <c r="R2102" s="9">
        <f t="shared" si="325"/>
        <v>5</v>
      </c>
      <c r="S2102" s="9">
        <f t="shared" si="326"/>
        <v>3.75</v>
      </c>
      <c r="T2102" s="9">
        <f t="shared" si="327"/>
        <v>6.25</v>
      </c>
      <c r="U2102" s="8">
        <f t="shared" si="328"/>
        <v>5.833333333333333</v>
      </c>
      <c r="V2102" s="8">
        <f t="shared" si="329"/>
        <v>5.9375</v>
      </c>
    </row>
    <row r="2103" spans="1:22" ht="13.5" x14ac:dyDescent="0.25">
      <c r="A2103" s="3">
        <f>RSI!A2103</f>
        <v>45065</v>
      </c>
      <c r="B2103" s="2">
        <f>RSI!B2103</f>
        <v>5.7732000000000001</v>
      </c>
      <c r="C2103" s="2">
        <f>RSI!I2103</f>
        <v>30.327887992200701</v>
      </c>
      <c r="D2103" s="2">
        <f>MACD!E2103</f>
        <v>0.22187964425338169</v>
      </c>
      <c r="E2103" s="2">
        <f>MACD!F2103</f>
        <v>0.10567467874576141</v>
      </c>
      <c r="F2103" s="2">
        <f>'Moving Avg'!D2103</f>
        <v>6.0791999999999993</v>
      </c>
      <c r="G2103" s="2">
        <f>'Moving Avg'!F2103</f>
        <v>6.494864999999999</v>
      </c>
      <c r="H2103" s="2">
        <f>'Moving Avg'!G2103</f>
        <v>6.3932439999999966</v>
      </c>
      <c r="I2103" s="2">
        <f>'Moving Avg'!H2103</f>
        <v>6.4092664999999984</v>
      </c>
      <c r="J2103" s="6" t="str">
        <f>OBV!F2103</f>
        <v>BEARISH</v>
      </c>
      <c r="K2103" s="6" t="str">
        <f>OBV!G2103</f>
        <v>WEAK</v>
      </c>
      <c r="L2103" s="6" t="str">
        <f>OBV!H2103</f>
        <v>CONFIRMED BEARISH</v>
      </c>
      <c r="M2103" s="8">
        <f t="shared" si="320"/>
        <v>25</v>
      </c>
      <c r="N2103" s="8">
        <f t="shared" si="321"/>
        <v>0</v>
      </c>
      <c r="O2103" s="8">
        <f t="shared" si="322"/>
        <v>0</v>
      </c>
      <c r="P2103" s="8">
        <f t="shared" si="323"/>
        <v>0</v>
      </c>
      <c r="Q2103" s="9">
        <f t="shared" si="324"/>
        <v>8.75</v>
      </c>
      <c r="R2103" s="9">
        <f t="shared" si="325"/>
        <v>5</v>
      </c>
      <c r="S2103" s="9">
        <f t="shared" si="326"/>
        <v>3.75</v>
      </c>
      <c r="T2103" s="9">
        <f t="shared" si="327"/>
        <v>6.25</v>
      </c>
      <c r="U2103" s="8">
        <f t="shared" si="328"/>
        <v>5.833333333333333</v>
      </c>
      <c r="V2103" s="8">
        <f t="shared" si="329"/>
        <v>5.9375</v>
      </c>
    </row>
    <row r="2104" spans="1:22" ht="13.5" x14ac:dyDescent="0.25">
      <c r="A2104" s="3">
        <f>RSI!A2104</f>
        <v>45068</v>
      </c>
      <c r="B2104" s="2">
        <f>RSI!B2104</f>
        <v>5.7636000000000003</v>
      </c>
      <c r="C2104" s="2">
        <f>RSI!I2104</f>
        <v>30.138970939050353</v>
      </c>
      <c r="D2104" s="2">
        <f>MACD!E2104</f>
        <v>0.25159993979574935</v>
      </c>
      <c r="E2104" s="2">
        <f>MACD!F2104</f>
        <v>0.13485973095575901</v>
      </c>
      <c r="F2104" s="2">
        <f>'Moving Avg'!D2104</f>
        <v>5.9059999999999997</v>
      </c>
      <c r="G2104" s="2">
        <f>'Moving Avg'!F2104</f>
        <v>6.4510849999999991</v>
      </c>
      <c r="H2104" s="2">
        <f>'Moving Avg'!G2104</f>
        <v>6.3834299999999962</v>
      </c>
      <c r="I2104" s="2">
        <f>'Moving Avg'!H2104</f>
        <v>6.3979124999999986</v>
      </c>
      <c r="J2104" s="6" t="str">
        <f>OBV!F2104</f>
        <v>BEARISH</v>
      </c>
      <c r="K2104" s="6" t="str">
        <f>OBV!G2104</f>
        <v>WEAK</v>
      </c>
      <c r="L2104" s="6" t="str">
        <f>OBV!H2104</f>
        <v>CONFIRMED BEARISH</v>
      </c>
      <c r="M2104" s="8">
        <f t="shared" si="320"/>
        <v>25</v>
      </c>
      <c r="N2104" s="8">
        <f t="shared" si="321"/>
        <v>0</v>
      </c>
      <c r="O2104" s="8">
        <f t="shared" si="322"/>
        <v>0</v>
      </c>
      <c r="P2104" s="8">
        <f t="shared" si="323"/>
        <v>0</v>
      </c>
      <c r="Q2104" s="9">
        <f t="shared" si="324"/>
        <v>8.75</v>
      </c>
      <c r="R2104" s="9">
        <f t="shared" si="325"/>
        <v>5</v>
      </c>
      <c r="S2104" s="9">
        <f t="shared" si="326"/>
        <v>3.75</v>
      </c>
      <c r="T2104" s="9">
        <f t="shared" si="327"/>
        <v>6.25</v>
      </c>
      <c r="U2104" s="8">
        <f t="shared" si="328"/>
        <v>5.833333333333333</v>
      </c>
      <c r="V2104" s="8">
        <f t="shared" si="329"/>
        <v>5.9375</v>
      </c>
    </row>
    <row r="2105" spans="1:22" ht="13.5" x14ac:dyDescent="0.25">
      <c r="A2105" s="3">
        <f>RSI!A2105</f>
        <v>45069</v>
      </c>
      <c r="B2105" s="2">
        <f>RSI!B2105</f>
        <v>5.9656000000000002</v>
      </c>
      <c r="C2105" s="2">
        <f>RSI!I2105</f>
        <v>38.780377915375595</v>
      </c>
      <c r="D2105" s="2">
        <f>MACD!E2105</f>
        <v>0.25501954525149984</v>
      </c>
      <c r="E2105" s="2">
        <f>MACD!F2105</f>
        <v>0.1588916938149072</v>
      </c>
      <c r="F2105" s="2">
        <f>'Moving Avg'!D2105</f>
        <v>5.8521000000000001</v>
      </c>
      <c r="G2105" s="2">
        <f>'Moving Avg'!F2105</f>
        <v>6.4039349999999997</v>
      </c>
      <c r="H2105" s="2">
        <f>'Moving Avg'!G2105</f>
        <v>6.3786179999999959</v>
      </c>
      <c r="I2105" s="2">
        <f>'Moving Avg'!H2105</f>
        <v>6.3869429999999987</v>
      </c>
      <c r="J2105" s="6" t="str">
        <f>OBV!F2105</f>
        <v>BEARISH</v>
      </c>
      <c r="K2105" s="6" t="str">
        <f>OBV!G2105</f>
        <v>WEAK</v>
      </c>
      <c r="L2105" s="6" t="str">
        <f>OBV!H2105</f>
        <v>CONFIRMED BEARISH</v>
      </c>
      <c r="M2105" s="8">
        <f t="shared" si="320"/>
        <v>25</v>
      </c>
      <c r="N2105" s="8">
        <f t="shared" si="321"/>
        <v>0</v>
      </c>
      <c r="O2105" s="8">
        <f t="shared" si="322"/>
        <v>0</v>
      </c>
      <c r="P2105" s="8">
        <f t="shared" si="323"/>
        <v>0</v>
      </c>
      <c r="Q2105" s="9">
        <f t="shared" si="324"/>
        <v>8.75</v>
      </c>
      <c r="R2105" s="9">
        <f t="shared" si="325"/>
        <v>5</v>
      </c>
      <c r="S2105" s="9">
        <f t="shared" si="326"/>
        <v>3.75</v>
      </c>
      <c r="T2105" s="9">
        <f t="shared" si="327"/>
        <v>6.25</v>
      </c>
      <c r="U2105" s="8">
        <f t="shared" si="328"/>
        <v>5.833333333333333</v>
      </c>
      <c r="V2105" s="8">
        <f t="shared" si="329"/>
        <v>5.9375</v>
      </c>
    </row>
    <row r="2106" spans="1:22" ht="13.5" x14ac:dyDescent="0.25">
      <c r="A2106" s="3">
        <f>RSI!A2106</f>
        <v>45070</v>
      </c>
      <c r="B2106" s="2">
        <f>RSI!B2106</f>
        <v>6.0137999999999998</v>
      </c>
      <c r="C2106" s="2">
        <f>RSI!I2106</f>
        <v>40.666331641310116</v>
      </c>
      <c r="D2106" s="2">
        <f>MACD!E2106</f>
        <v>0.25796288804160028</v>
      </c>
      <c r="E2106" s="2">
        <f>MACD!F2106</f>
        <v>0.17870593266024581</v>
      </c>
      <c r="F2106" s="2">
        <f>'Moving Avg'!D2106</f>
        <v>5.8578800000000006</v>
      </c>
      <c r="G2106" s="2">
        <f>'Moving Avg'!F2106</f>
        <v>6.3606399999999992</v>
      </c>
      <c r="H2106" s="2">
        <f>'Moving Avg'!G2106</f>
        <v>6.3749619999999956</v>
      </c>
      <c r="I2106" s="2">
        <f>'Moving Avg'!H2106</f>
        <v>6.3765994999999984</v>
      </c>
      <c r="J2106" s="6" t="str">
        <f>OBV!F2106</f>
        <v>BEARISH</v>
      </c>
      <c r="K2106" s="6" t="str">
        <f>OBV!G2106</f>
        <v>NEUTRAL</v>
      </c>
      <c r="L2106" s="6" t="str">
        <f>OBV!H2106</f>
        <v>BEARISH DIVERGENCE</v>
      </c>
      <c r="M2106" s="8">
        <f t="shared" si="320"/>
        <v>25</v>
      </c>
      <c r="N2106" s="8">
        <f t="shared" si="321"/>
        <v>0</v>
      </c>
      <c r="O2106" s="8">
        <f t="shared" si="322"/>
        <v>0</v>
      </c>
      <c r="P2106" s="8">
        <f t="shared" si="323"/>
        <v>16.5</v>
      </c>
      <c r="Q2106" s="9">
        <f t="shared" si="324"/>
        <v>11.225</v>
      </c>
      <c r="R2106" s="9">
        <f t="shared" si="325"/>
        <v>9.125</v>
      </c>
      <c r="S2106" s="9">
        <f t="shared" si="326"/>
        <v>11.175000000000001</v>
      </c>
      <c r="T2106" s="9">
        <f t="shared" si="327"/>
        <v>10.375</v>
      </c>
      <c r="U2106" s="8">
        <f t="shared" si="328"/>
        <v>10.508333333333335</v>
      </c>
      <c r="V2106" s="8">
        <f t="shared" si="329"/>
        <v>10.475000000000001</v>
      </c>
    </row>
    <row r="2107" spans="1:22" ht="13.5" x14ac:dyDescent="0.25">
      <c r="A2107" s="3">
        <f>RSI!A2107</f>
        <v>45071</v>
      </c>
      <c r="B2107" s="2">
        <f>RSI!B2107</f>
        <v>6.0233999999999996</v>
      </c>
      <c r="C2107" s="2">
        <f>RSI!I2107</f>
        <v>41.05581618248042</v>
      </c>
      <c r="D2107" s="2">
        <f>MACD!E2107</f>
        <v>0.29993430603336968</v>
      </c>
      <c r="E2107" s="2">
        <f>MACD!F2107</f>
        <v>0.20295160733487058</v>
      </c>
      <c r="F2107" s="2">
        <f>'Moving Avg'!D2107</f>
        <v>5.9079199999999998</v>
      </c>
      <c r="G2107" s="2">
        <f>'Moving Avg'!F2107</f>
        <v>6.3298499999999995</v>
      </c>
      <c r="H2107" s="2">
        <f>'Moving Avg'!G2107</f>
        <v>6.3728459999999965</v>
      </c>
      <c r="I2107" s="2">
        <f>'Moving Avg'!H2107</f>
        <v>6.3663039999999986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  <c r="M2107" s="8">
        <f t="shared" si="320"/>
        <v>25</v>
      </c>
      <c r="N2107" s="8">
        <f t="shared" si="321"/>
        <v>0</v>
      </c>
      <c r="O2107" s="8">
        <f t="shared" si="322"/>
        <v>0</v>
      </c>
      <c r="P2107" s="8">
        <f t="shared" si="323"/>
        <v>83.5</v>
      </c>
      <c r="Q2107" s="9">
        <f t="shared" si="324"/>
        <v>21.274999999999999</v>
      </c>
      <c r="R2107" s="9">
        <f t="shared" si="325"/>
        <v>25.875</v>
      </c>
      <c r="S2107" s="9">
        <f t="shared" si="326"/>
        <v>41.325000000000003</v>
      </c>
      <c r="T2107" s="9">
        <f t="shared" si="327"/>
        <v>27.125</v>
      </c>
      <c r="U2107" s="8">
        <f t="shared" si="328"/>
        <v>29.491666666666664</v>
      </c>
      <c r="V2107" s="8">
        <f t="shared" si="329"/>
        <v>28.9</v>
      </c>
    </row>
    <row r="2108" spans="1:22" ht="13.5" x14ac:dyDescent="0.25">
      <c r="A2108" s="3">
        <f>RSI!A2108</f>
        <v>45072</v>
      </c>
      <c r="B2108" s="2">
        <f>RSI!B2108</f>
        <v>5.9752999999999998</v>
      </c>
      <c r="C2108" s="2">
        <f>RSI!I2108</f>
        <v>39.651367978644977</v>
      </c>
      <c r="D2108" s="2">
        <f>MACD!E2108</f>
        <v>0.33165169271030148</v>
      </c>
      <c r="E2108" s="2">
        <f>MACD!F2108</f>
        <v>0.22869162440995677</v>
      </c>
      <c r="F2108" s="2">
        <f>'Moving Avg'!D2108</f>
        <v>5.94834</v>
      </c>
      <c r="G2108" s="2">
        <f>'Moving Avg'!F2108</f>
        <v>6.2918450000000004</v>
      </c>
      <c r="H2108" s="2">
        <f>'Moving Avg'!G2108</f>
        <v>6.3691899999999952</v>
      </c>
      <c r="I2108" s="2">
        <f>'Moving Avg'!H2108</f>
        <v>6.355815999999999</v>
      </c>
      <c r="J2108" s="6" t="str">
        <f>OBV!F2108</f>
        <v>BEARISH</v>
      </c>
      <c r="K2108" s="6" t="str">
        <f>OBV!G2108</f>
        <v>NEUTRAL</v>
      </c>
      <c r="L2108" s="6" t="str">
        <f>OBV!H2108</f>
        <v>BEARISH DIVERGENCE</v>
      </c>
      <c r="M2108" s="8">
        <f t="shared" si="320"/>
        <v>25</v>
      </c>
      <c r="N2108" s="8">
        <f t="shared" si="321"/>
        <v>0</v>
      </c>
      <c r="O2108" s="8">
        <f t="shared" si="322"/>
        <v>0</v>
      </c>
      <c r="P2108" s="8">
        <f t="shared" si="323"/>
        <v>16.5</v>
      </c>
      <c r="Q2108" s="9">
        <f t="shared" si="324"/>
        <v>11.225</v>
      </c>
      <c r="R2108" s="9">
        <f t="shared" si="325"/>
        <v>9.125</v>
      </c>
      <c r="S2108" s="9">
        <f t="shared" si="326"/>
        <v>11.175000000000001</v>
      </c>
      <c r="T2108" s="9">
        <f t="shared" si="327"/>
        <v>10.375</v>
      </c>
      <c r="U2108" s="8">
        <f t="shared" si="328"/>
        <v>10.508333333333335</v>
      </c>
      <c r="V2108" s="8">
        <f t="shared" si="329"/>
        <v>10.475000000000001</v>
      </c>
    </row>
    <row r="2109" spans="1:22" ht="13.5" x14ac:dyDescent="0.25">
      <c r="A2109" s="3">
        <f>RSI!A2109</f>
        <v>45075</v>
      </c>
      <c r="B2109" s="2">
        <f>RSI!B2109</f>
        <v>6.0618999999999996</v>
      </c>
      <c r="C2109" s="2">
        <f>RSI!I2109</f>
        <v>43.405120811545181</v>
      </c>
      <c r="D2109" s="2">
        <f>MACD!E2109</f>
        <v>0.35376358605877734</v>
      </c>
      <c r="E2109" s="2">
        <f>MACD!F2109</f>
        <v>0.25370601673972093</v>
      </c>
      <c r="F2109" s="2">
        <f>'Moving Avg'!D2109</f>
        <v>6.008</v>
      </c>
      <c r="G2109" s="2">
        <f>'Moving Avg'!F2109</f>
        <v>6.2581699999999998</v>
      </c>
      <c r="H2109" s="2">
        <f>'Moving Avg'!G2109</f>
        <v>6.3672659999999963</v>
      </c>
      <c r="I2109" s="2">
        <f>'Moving Avg'!H2109</f>
        <v>6.346675499999999</v>
      </c>
      <c r="J2109" s="6" t="str">
        <f>OBV!F2109</f>
        <v>BEARISH</v>
      </c>
      <c r="K2109" s="6" t="str">
        <f>OBV!G2109</f>
        <v>NEUTRAL</v>
      </c>
      <c r="L2109" s="6" t="str">
        <f>OBV!H2109</f>
        <v>BEARISH DIVERGENCE</v>
      </c>
      <c r="M2109" s="8">
        <f t="shared" si="320"/>
        <v>25</v>
      </c>
      <c r="N2109" s="8">
        <f t="shared" si="321"/>
        <v>0</v>
      </c>
      <c r="O2109" s="8">
        <f t="shared" si="322"/>
        <v>0</v>
      </c>
      <c r="P2109" s="8">
        <f t="shared" si="323"/>
        <v>16.5</v>
      </c>
      <c r="Q2109" s="9">
        <f t="shared" si="324"/>
        <v>11.225</v>
      </c>
      <c r="R2109" s="9">
        <f t="shared" si="325"/>
        <v>9.125</v>
      </c>
      <c r="S2109" s="9">
        <f t="shared" si="326"/>
        <v>11.175000000000001</v>
      </c>
      <c r="T2109" s="9">
        <f t="shared" si="327"/>
        <v>10.375</v>
      </c>
      <c r="U2109" s="8">
        <f t="shared" si="328"/>
        <v>10.508333333333335</v>
      </c>
      <c r="V2109" s="8">
        <f t="shared" si="329"/>
        <v>10.475000000000001</v>
      </c>
    </row>
    <row r="2110" spans="1:22" ht="13.5" x14ac:dyDescent="0.25">
      <c r="A2110" s="3">
        <f>RSI!A2110</f>
        <v>45076</v>
      </c>
      <c r="B2110" s="2">
        <f>RSI!B2110</f>
        <v>6.1581000000000001</v>
      </c>
      <c r="C2110" s="2">
        <f>RSI!I2110</f>
        <v>47.324764521930739</v>
      </c>
      <c r="D2110" s="2">
        <f>MACD!E2110</f>
        <v>0.30570750721717044</v>
      </c>
      <c r="E2110" s="2">
        <f>MACD!F2110</f>
        <v>0.26410631483521085</v>
      </c>
      <c r="F2110" s="2">
        <f>'Moving Avg'!D2110</f>
        <v>6.0465</v>
      </c>
      <c r="G2110" s="2">
        <f>'Moving Avg'!F2110</f>
        <v>6.2341150000000001</v>
      </c>
      <c r="H2110" s="2">
        <f>'Moving Avg'!G2110</f>
        <v>6.3672659999999963</v>
      </c>
      <c r="I2110" s="2">
        <f>'Moving Avg'!H2110</f>
        <v>6.3380159999999997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  <c r="M2110" s="8">
        <f t="shared" si="320"/>
        <v>25</v>
      </c>
      <c r="N2110" s="8">
        <f t="shared" si="321"/>
        <v>0</v>
      </c>
      <c r="O2110" s="8">
        <f t="shared" si="322"/>
        <v>0</v>
      </c>
      <c r="P2110" s="8">
        <f t="shared" si="323"/>
        <v>83.5</v>
      </c>
      <c r="Q2110" s="9">
        <f t="shared" si="324"/>
        <v>21.274999999999999</v>
      </c>
      <c r="R2110" s="9">
        <f t="shared" si="325"/>
        <v>25.875</v>
      </c>
      <c r="S2110" s="9">
        <f t="shared" si="326"/>
        <v>41.325000000000003</v>
      </c>
      <c r="T2110" s="9">
        <f t="shared" si="327"/>
        <v>27.125</v>
      </c>
      <c r="U2110" s="8">
        <f t="shared" si="328"/>
        <v>29.491666666666664</v>
      </c>
      <c r="V2110" s="8">
        <f t="shared" si="329"/>
        <v>28.9</v>
      </c>
    </row>
    <row r="2111" spans="1:22" ht="13.5" x14ac:dyDescent="0.25">
      <c r="A2111" s="3">
        <f>RSI!A2111</f>
        <v>45077</v>
      </c>
      <c r="B2111" s="2">
        <f>RSI!B2111</f>
        <v>6.1581000000000001</v>
      </c>
      <c r="C2111" s="2">
        <f>RSI!I2111</f>
        <v>47.324764521930739</v>
      </c>
      <c r="D2111" s="2">
        <f>MACD!E2111</f>
        <v>0.22695807214506036</v>
      </c>
      <c r="E2111" s="2">
        <f>MACD!F2111</f>
        <v>0.25667666629718078</v>
      </c>
      <c r="F2111" s="2">
        <f>'Moving Avg'!D2111</f>
        <v>6.0753600000000008</v>
      </c>
      <c r="G2111" s="2">
        <f>'Moving Avg'!F2111</f>
        <v>6.2124649999999999</v>
      </c>
      <c r="H2111" s="2">
        <f>'Moving Avg'!G2111</f>
        <v>6.3672659999999963</v>
      </c>
      <c r="I2111" s="2">
        <f>'Moving Avg'!H2111</f>
        <v>6.3293565000000012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  <c r="M2111" s="8">
        <f t="shared" si="320"/>
        <v>25</v>
      </c>
      <c r="N2111" s="8">
        <f t="shared" si="321"/>
        <v>100</v>
      </c>
      <c r="O2111" s="8">
        <f t="shared" si="322"/>
        <v>0</v>
      </c>
      <c r="P2111" s="8">
        <f t="shared" si="323"/>
        <v>83.5</v>
      </c>
      <c r="Q2111" s="9">
        <f t="shared" si="324"/>
        <v>56.274999999999999</v>
      </c>
      <c r="R2111" s="9">
        <f t="shared" si="325"/>
        <v>45.875</v>
      </c>
      <c r="S2111" s="9">
        <f t="shared" si="326"/>
        <v>56.325000000000003</v>
      </c>
      <c r="T2111" s="9">
        <f t="shared" si="327"/>
        <v>52.125</v>
      </c>
      <c r="U2111" s="8">
        <f t="shared" si="328"/>
        <v>52.82500000000001</v>
      </c>
      <c r="V2111" s="8">
        <f t="shared" si="329"/>
        <v>52.650000000000006</v>
      </c>
    </row>
    <row r="2112" spans="1:22" ht="13.5" x14ac:dyDescent="0.25">
      <c r="A2112" s="3">
        <f>RSI!A2112</f>
        <v>45078</v>
      </c>
      <c r="B2112" s="2">
        <f>RSI!B2112</f>
        <v>6.2542999999999997</v>
      </c>
      <c r="C2112" s="2">
        <f>RSI!I2112</f>
        <v>51.24120713096395</v>
      </c>
      <c r="D2112" s="2">
        <f>MACD!E2112</f>
        <v>0.12100443415813533</v>
      </c>
      <c r="E2112" s="2">
        <f>MACD!F2112</f>
        <v>0.22954221986937171</v>
      </c>
      <c r="F2112" s="2">
        <f>'Moving Avg'!D2112</f>
        <v>6.1215400000000004</v>
      </c>
      <c r="G2112" s="2">
        <f>'Moving Avg'!F2112</f>
        <v>6.2023600000000005</v>
      </c>
      <c r="H2112" s="2">
        <f>'Moving Avg'!G2112</f>
        <v>6.3691899999999979</v>
      </c>
      <c r="I2112" s="2">
        <f>'Moving Avg'!H2112</f>
        <v>6.3211780000000006</v>
      </c>
      <c r="J2112" s="6" t="str">
        <f>OBV!F2112</f>
        <v>BULLISH</v>
      </c>
      <c r="K2112" s="6" t="str">
        <f>OBV!G2112</f>
        <v>NEUTRAL</v>
      </c>
      <c r="L2112" s="6" t="str">
        <f>OBV!H2112</f>
        <v>CONFIRMED BULLISH</v>
      </c>
      <c r="M2112" s="8">
        <f t="shared" si="320"/>
        <v>25</v>
      </c>
      <c r="N2112" s="8">
        <f t="shared" si="321"/>
        <v>100</v>
      </c>
      <c r="O2112" s="8">
        <f t="shared" si="322"/>
        <v>0</v>
      </c>
      <c r="P2112" s="8">
        <f t="shared" si="323"/>
        <v>83.5</v>
      </c>
      <c r="Q2112" s="9">
        <f t="shared" si="324"/>
        <v>56.274999999999999</v>
      </c>
      <c r="R2112" s="9">
        <f t="shared" si="325"/>
        <v>45.875</v>
      </c>
      <c r="S2112" s="9">
        <f t="shared" si="326"/>
        <v>56.325000000000003</v>
      </c>
      <c r="T2112" s="9">
        <f t="shared" si="327"/>
        <v>52.125</v>
      </c>
      <c r="U2112" s="8">
        <f t="shared" si="328"/>
        <v>52.82500000000001</v>
      </c>
      <c r="V2112" s="8">
        <f t="shared" si="329"/>
        <v>52.650000000000006</v>
      </c>
    </row>
    <row r="2113" spans="1:22" ht="13.5" x14ac:dyDescent="0.25">
      <c r="A2113" s="3">
        <f>RSI!A2113</f>
        <v>45079</v>
      </c>
      <c r="B2113" s="2">
        <f>RSI!B2113</f>
        <v>6.1581000000000001</v>
      </c>
      <c r="C2113" s="2">
        <f>RSI!I2113</f>
        <v>47.442486081223414</v>
      </c>
      <c r="D2113" s="2">
        <f>MACD!E2113</f>
        <v>3.8256661556891558E-2</v>
      </c>
      <c r="E2113" s="2">
        <f>MACD!F2113</f>
        <v>0.19128510820687569</v>
      </c>
      <c r="F2113" s="2">
        <f>'Moving Avg'!D2113</f>
        <v>6.1581000000000001</v>
      </c>
      <c r="G2113" s="2">
        <f>'Moving Avg'!F2113</f>
        <v>6.1802299999999999</v>
      </c>
      <c r="H2113" s="2">
        <f>'Moving Avg'!G2113</f>
        <v>6.3641859999999975</v>
      </c>
      <c r="I2113" s="2">
        <f>'Moving Avg'!H2113</f>
        <v>6.3125665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  <c r="M2113" s="8">
        <f t="shared" si="320"/>
        <v>25</v>
      </c>
      <c r="N2113" s="8">
        <f t="shared" si="321"/>
        <v>100</v>
      </c>
      <c r="O2113" s="8">
        <f t="shared" si="322"/>
        <v>0</v>
      </c>
      <c r="P2113" s="8">
        <f t="shared" si="323"/>
        <v>83.5</v>
      </c>
      <c r="Q2113" s="9">
        <f t="shared" si="324"/>
        <v>56.274999999999999</v>
      </c>
      <c r="R2113" s="9">
        <f t="shared" si="325"/>
        <v>45.875</v>
      </c>
      <c r="S2113" s="9">
        <f t="shared" si="326"/>
        <v>56.325000000000003</v>
      </c>
      <c r="T2113" s="9">
        <f t="shared" si="327"/>
        <v>52.125</v>
      </c>
      <c r="U2113" s="8">
        <f t="shared" si="328"/>
        <v>52.82500000000001</v>
      </c>
      <c r="V2113" s="8">
        <f t="shared" si="329"/>
        <v>52.650000000000006</v>
      </c>
    </row>
    <row r="2114" spans="1:22" ht="13.5" x14ac:dyDescent="0.25">
      <c r="A2114" s="3">
        <f>RSI!A2114</f>
        <v>45082</v>
      </c>
      <c r="B2114" s="2">
        <f>RSI!B2114</f>
        <v>6.3023999999999996</v>
      </c>
      <c r="C2114" s="2">
        <f>RSI!I2114</f>
        <v>53.063384813134363</v>
      </c>
      <c r="D2114" s="2">
        <f>MACD!E2114</f>
        <v>-4.3562324515955986E-2</v>
      </c>
      <c r="E2114" s="2">
        <f>MACD!F2114</f>
        <v>0.14431562166230938</v>
      </c>
      <c r="F2114" s="2">
        <f>'Moving Avg'!D2114</f>
        <v>6.2061999999999999</v>
      </c>
      <c r="G2114" s="2">
        <f>'Moving Avg'!F2114</f>
        <v>6.1706050000000001</v>
      </c>
      <c r="H2114" s="2">
        <f>'Moving Avg'!G2114</f>
        <v>6.3620679999999981</v>
      </c>
      <c r="I2114" s="2">
        <f>'Moving Avg'!H2114</f>
        <v>6.304676500000002</v>
      </c>
      <c r="J2114" s="6" t="str">
        <f>OBV!F2114</f>
        <v>BULLISH</v>
      </c>
      <c r="K2114" s="6" t="str">
        <f>OBV!G2114</f>
        <v>NEUTRAL</v>
      </c>
      <c r="L2114" s="6" t="str">
        <f>OBV!H2114</f>
        <v>CONFIRMED BULLISH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100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83.5</v>
      </c>
      <c r="Q2114" s="9">
        <f t="shared" si="324"/>
        <v>56.274999999999999</v>
      </c>
      <c r="R2114" s="9">
        <f t="shared" si="325"/>
        <v>45.875</v>
      </c>
      <c r="S2114" s="9">
        <f t="shared" si="326"/>
        <v>56.325000000000003</v>
      </c>
      <c r="T2114" s="9">
        <f t="shared" si="327"/>
        <v>52.125</v>
      </c>
      <c r="U2114" s="8">
        <f t="shared" si="328"/>
        <v>52.82500000000001</v>
      </c>
      <c r="V2114" s="8">
        <f t="shared" si="329"/>
        <v>52.650000000000006</v>
      </c>
    </row>
    <row r="2115" spans="1:22" ht="13.5" x14ac:dyDescent="0.25">
      <c r="A2115" s="3">
        <f>RSI!A2115</f>
        <v>45083</v>
      </c>
      <c r="B2115" s="2">
        <f>RSI!B2115</f>
        <v>6.2831999999999999</v>
      </c>
      <c r="C2115" s="2">
        <f>RSI!I2115</f>
        <v>52.262480656244598</v>
      </c>
      <c r="D2115" s="2">
        <f>MACD!E2115</f>
        <v>-8.0810107626979821E-2</v>
      </c>
      <c r="E2115" s="2">
        <f>MACD!F2115</f>
        <v>9.929047580445155E-2</v>
      </c>
      <c r="F2115" s="2">
        <f>'Moving Avg'!D2115</f>
        <v>6.2312199999999995</v>
      </c>
      <c r="G2115" s="2">
        <f>'Moving Avg'!F2115</f>
        <v>6.1633900000000006</v>
      </c>
      <c r="H2115" s="2">
        <f>'Moving Avg'!G2115</f>
        <v>6.3587979999999993</v>
      </c>
      <c r="I2115" s="2">
        <f>'Moving Avg'!H2115</f>
        <v>6.2976045000000012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  <c r="M2115" s="8">
        <f t="shared" si="330"/>
        <v>25</v>
      </c>
      <c r="N2115" s="8">
        <f t="shared" si="331"/>
        <v>100</v>
      </c>
      <c r="O2115" s="8">
        <f t="shared" si="332"/>
        <v>0</v>
      </c>
      <c r="P2115" s="8">
        <f t="shared" si="333"/>
        <v>83.5</v>
      </c>
      <c r="Q2115" s="9">
        <f t="shared" ref="Q2115:Q2178" si="334">0.35*M2115+N2115*0.35+O2115*0.15+P2115*0.15</f>
        <v>56.274999999999999</v>
      </c>
      <c r="R2115" s="9">
        <f t="shared" ref="R2115:R2178" si="335">M2115*0.2+N2115*0.2+O2115*0.35+P2115*0.25</f>
        <v>45.875</v>
      </c>
      <c r="S2115" s="9">
        <f t="shared" ref="S2115:S2178" si="336">M2115*0.15+N2115*0.15+O2115*0.25+P2115*0.45</f>
        <v>56.325000000000003</v>
      </c>
      <c r="T2115" s="9">
        <f t="shared" ref="T2115:T2178" si="337">0.25*SUM(M2115:P2115)</f>
        <v>52.125</v>
      </c>
      <c r="U2115" s="8">
        <f t="shared" ref="U2115:U2178" si="338">SUM(Q2115:S2115)/3</f>
        <v>52.82500000000001</v>
      </c>
      <c r="V2115" s="8">
        <f t="shared" ref="V2115:V2178" si="339">SUM(Q2115:T2115)/4</f>
        <v>52.650000000000006</v>
      </c>
    </row>
    <row r="2116" spans="1:22" ht="13.5" x14ac:dyDescent="0.25">
      <c r="A2116" s="3">
        <f>RSI!A2116</f>
        <v>45084</v>
      </c>
      <c r="B2116" s="2">
        <f>RSI!B2116</f>
        <v>6.2542999999999997</v>
      </c>
      <c r="C2116" s="2">
        <f>RSI!I2116</f>
        <v>51.014352235969064</v>
      </c>
      <c r="D2116" s="2">
        <f>MACD!E2116</f>
        <v>-0.10313517863844357</v>
      </c>
      <c r="E2116" s="2">
        <f>MACD!F2116</f>
        <v>5.8805344915872526E-2</v>
      </c>
      <c r="F2116" s="2">
        <f>'Moving Avg'!D2116</f>
        <v>6.2504600000000003</v>
      </c>
      <c r="G2116" s="2">
        <f>'Moving Avg'!F2116</f>
        <v>6.1542500000000002</v>
      </c>
      <c r="H2116" s="2">
        <f>'Moving Avg'!G2116</f>
        <v>6.3553339999999983</v>
      </c>
      <c r="I2116" s="2">
        <f>'Moving Avg'!H2116</f>
        <v>6.2904360000000006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  <c r="M2116" s="8">
        <f t="shared" si="330"/>
        <v>25</v>
      </c>
      <c r="N2116" s="8">
        <f t="shared" si="331"/>
        <v>100</v>
      </c>
      <c r="O2116" s="8">
        <f t="shared" si="332"/>
        <v>0</v>
      </c>
      <c r="P2116" s="8">
        <f t="shared" si="333"/>
        <v>83.5</v>
      </c>
      <c r="Q2116" s="9">
        <f t="shared" si="334"/>
        <v>56.274999999999999</v>
      </c>
      <c r="R2116" s="9">
        <f t="shared" si="335"/>
        <v>45.875</v>
      </c>
      <c r="S2116" s="9">
        <f t="shared" si="336"/>
        <v>56.325000000000003</v>
      </c>
      <c r="T2116" s="9">
        <f t="shared" si="337"/>
        <v>52.125</v>
      </c>
      <c r="U2116" s="8">
        <f t="shared" si="338"/>
        <v>52.82500000000001</v>
      </c>
      <c r="V2116" s="8">
        <f t="shared" si="339"/>
        <v>52.650000000000006</v>
      </c>
    </row>
    <row r="2117" spans="1:22" ht="13.5" x14ac:dyDescent="0.25">
      <c r="A2117" s="3">
        <f>RSI!A2117</f>
        <v>45085</v>
      </c>
      <c r="B2117" s="2">
        <f>RSI!B2117</f>
        <v>6.2542999999999997</v>
      </c>
      <c r="C2117" s="2">
        <f>RSI!I2117</f>
        <v>51.014352235969064</v>
      </c>
      <c r="D2117" s="2">
        <f>MACD!E2117</f>
        <v>-0.12071481913302673</v>
      </c>
      <c r="E2117" s="2">
        <f>MACD!F2117</f>
        <v>2.290131210609268E-2</v>
      </c>
      <c r="F2117" s="2">
        <f>'Moving Avg'!D2117</f>
        <v>6.2504600000000003</v>
      </c>
      <c r="G2117" s="2">
        <f>'Moving Avg'!F2117</f>
        <v>6.1326000000000001</v>
      </c>
      <c r="H2117" s="2">
        <f>'Moving Avg'!G2117</f>
        <v>6.3534099999999993</v>
      </c>
      <c r="I2117" s="2">
        <f>'Moving Avg'!H2117</f>
        <v>6.2846145000000009</v>
      </c>
      <c r="J2117" s="6" t="str">
        <f>OBV!F2117</f>
        <v>BULLISH</v>
      </c>
      <c r="K2117" s="6" t="str">
        <f>OBV!G2117</f>
        <v>NEUTRAL</v>
      </c>
      <c r="L2117" s="6" t="str">
        <f>OBV!H2117</f>
        <v>NEUTRAL</v>
      </c>
      <c r="M2117" s="8">
        <f t="shared" si="330"/>
        <v>25</v>
      </c>
      <c r="N2117" s="8">
        <f t="shared" si="331"/>
        <v>100</v>
      </c>
      <c r="O2117" s="8">
        <f t="shared" si="332"/>
        <v>0</v>
      </c>
      <c r="P2117" s="8">
        <f t="shared" si="333"/>
        <v>49.5</v>
      </c>
      <c r="Q2117" s="9">
        <f t="shared" si="334"/>
        <v>51.174999999999997</v>
      </c>
      <c r="R2117" s="9">
        <f t="shared" si="335"/>
        <v>37.375</v>
      </c>
      <c r="S2117" s="9">
        <f t="shared" si="336"/>
        <v>41.025000000000006</v>
      </c>
      <c r="T2117" s="9">
        <f t="shared" si="337"/>
        <v>43.625</v>
      </c>
      <c r="U2117" s="8">
        <f t="shared" si="338"/>
        <v>43.191666666666663</v>
      </c>
      <c r="V2117" s="8">
        <f t="shared" si="339"/>
        <v>43.3</v>
      </c>
    </row>
    <row r="2118" spans="1:22" ht="13.5" x14ac:dyDescent="0.25">
      <c r="A2118" s="3">
        <f>RSI!A2118</f>
        <v>45086</v>
      </c>
      <c r="B2118" s="2">
        <f>RSI!B2118</f>
        <v>6.1581000000000001</v>
      </c>
      <c r="C2118" s="2">
        <f>RSI!I2118</f>
        <v>46.708022059170077</v>
      </c>
      <c r="D2118" s="2">
        <f>MACD!E2118</f>
        <v>-0.13601778739364789</v>
      </c>
      <c r="E2118" s="2">
        <f>MACD!F2118</f>
        <v>-8.8825077938554341E-3</v>
      </c>
      <c r="F2118" s="2">
        <f>'Moving Avg'!D2118</f>
        <v>6.2504600000000003</v>
      </c>
      <c r="G2118" s="2">
        <f>'Moving Avg'!F2118</f>
        <v>6.1090250000000008</v>
      </c>
      <c r="H2118" s="2">
        <f>'Moving Avg'!G2118</f>
        <v>6.3495619999999997</v>
      </c>
      <c r="I2118" s="2">
        <f>'Moving Avg'!H2118</f>
        <v>6.2778790000000022</v>
      </c>
      <c r="J2118" s="6" t="str">
        <f>OBV!F2118</f>
        <v>BULLISH</v>
      </c>
      <c r="K2118" s="6" t="str">
        <f>OBV!G2118</f>
        <v>NEUTRAL</v>
      </c>
      <c r="L2118" s="6" t="str">
        <f>OBV!H2118</f>
        <v>NEUTRAL</v>
      </c>
      <c r="M2118" s="8">
        <f t="shared" si="330"/>
        <v>25</v>
      </c>
      <c r="N2118" s="8">
        <f t="shared" si="331"/>
        <v>100</v>
      </c>
      <c r="O2118" s="8">
        <f t="shared" si="332"/>
        <v>0</v>
      </c>
      <c r="P2118" s="8">
        <f t="shared" si="333"/>
        <v>49.5</v>
      </c>
      <c r="Q2118" s="9">
        <f t="shared" si="334"/>
        <v>51.174999999999997</v>
      </c>
      <c r="R2118" s="9">
        <f t="shared" si="335"/>
        <v>37.375</v>
      </c>
      <c r="S2118" s="9">
        <f t="shared" si="336"/>
        <v>41.025000000000006</v>
      </c>
      <c r="T2118" s="9">
        <f t="shared" si="337"/>
        <v>43.625</v>
      </c>
      <c r="U2118" s="8">
        <f t="shared" si="338"/>
        <v>43.191666666666663</v>
      </c>
      <c r="V2118" s="8">
        <f t="shared" si="339"/>
        <v>43.3</v>
      </c>
    </row>
    <row r="2119" spans="1:22" ht="13.5" x14ac:dyDescent="0.25">
      <c r="A2119" s="3">
        <f>RSI!A2119</f>
        <v>45089</v>
      </c>
      <c r="B2119" s="2">
        <f>RSI!B2119</f>
        <v>6.2446999999999999</v>
      </c>
      <c r="C2119" s="2">
        <f>RSI!I2119</f>
        <v>50.739302478547408</v>
      </c>
      <c r="D2119" s="2">
        <f>MACD!E2119</f>
        <v>-0.14163216096087439</v>
      </c>
      <c r="E2119" s="2">
        <f>MACD!F2119</f>
        <v>-3.5432438427259225E-2</v>
      </c>
      <c r="F2119" s="2">
        <f>'Moving Avg'!D2119</f>
        <v>6.2389200000000002</v>
      </c>
      <c r="G2119" s="2">
        <f>'Moving Avg'!F2119</f>
        <v>6.0897800000000002</v>
      </c>
      <c r="H2119" s="2">
        <f>'Moving Avg'!G2119</f>
        <v>6.3493700000000004</v>
      </c>
      <c r="I2119" s="2">
        <f>'Moving Avg'!H2119</f>
        <v>6.2717690000000026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  <c r="M2119" s="8">
        <f t="shared" si="330"/>
        <v>25</v>
      </c>
      <c r="N2119" s="8">
        <f t="shared" si="331"/>
        <v>100</v>
      </c>
      <c r="O2119" s="8">
        <f t="shared" si="332"/>
        <v>0</v>
      </c>
      <c r="P2119" s="8">
        <f t="shared" si="333"/>
        <v>16.5</v>
      </c>
      <c r="Q2119" s="9">
        <f t="shared" si="334"/>
        <v>46.225000000000001</v>
      </c>
      <c r="R2119" s="9">
        <f t="shared" si="335"/>
        <v>29.125</v>
      </c>
      <c r="S2119" s="9">
        <f t="shared" si="336"/>
        <v>26.175000000000001</v>
      </c>
      <c r="T2119" s="9">
        <f t="shared" si="337"/>
        <v>35.375</v>
      </c>
      <c r="U2119" s="8">
        <f t="shared" si="338"/>
        <v>33.841666666666661</v>
      </c>
      <c r="V2119" s="8">
        <f t="shared" si="339"/>
        <v>34.224999999999994</v>
      </c>
    </row>
    <row r="2120" spans="1:22" ht="13.5" x14ac:dyDescent="0.25">
      <c r="A2120" s="3">
        <f>RSI!A2120</f>
        <v>45090</v>
      </c>
      <c r="B2120" s="2">
        <f>RSI!B2120</f>
        <v>6.2351000000000001</v>
      </c>
      <c r="C2120" s="2">
        <f>RSI!I2120</f>
        <v>50.285194296954472</v>
      </c>
      <c r="D2120" s="2">
        <f>MACD!E2120</f>
        <v>-0.13098892474191004</v>
      </c>
      <c r="E2120" s="2">
        <f>MACD!F2120</f>
        <v>-5.4543735690189388E-2</v>
      </c>
      <c r="F2120" s="2">
        <f>'Moving Avg'!D2120</f>
        <v>6.2293000000000003</v>
      </c>
      <c r="G2120" s="2">
        <f>'Moving Avg'!F2120</f>
        <v>6.0897800000000002</v>
      </c>
      <c r="H2120" s="2">
        <f>'Moving Avg'!G2120</f>
        <v>6.3470619999999993</v>
      </c>
      <c r="I2120" s="2">
        <f>'Moving Avg'!H2120</f>
        <v>6.2656110000000025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  <c r="M2120" s="8">
        <f t="shared" si="330"/>
        <v>25</v>
      </c>
      <c r="N2120" s="8">
        <f t="shared" si="331"/>
        <v>100</v>
      </c>
      <c r="O2120" s="8">
        <f t="shared" si="332"/>
        <v>0</v>
      </c>
      <c r="P2120" s="8">
        <f t="shared" si="333"/>
        <v>16.5</v>
      </c>
      <c r="Q2120" s="9">
        <f t="shared" si="334"/>
        <v>46.225000000000001</v>
      </c>
      <c r="R2120" s="9">
        <f t="shared" si="335"/>
        <v>29.125</v>
      </c>
      <c r="S2120" s="9">
        <f t="shared" si="336"/>
        <v>26.175000000000001</v>
      </c>
      <c r="T2120" s="9">
        <f t="shared" si="337"/>
        <v>35.375</v>
      </c>
      <c r="U2120" s="8">
        <f t="shared" si="338"/>
        <v>33.841666666666661</v>
      </c>
      <c r="V2120" s="8">
        <f t="shared" si="339"/>
        <v>34.224999999999994</v>
      </c>
    </row>
    <row r="2121" spans="1:22" ht="13.5" x14ac:dyDescent="0.25">
      <c r="A2121" s="3">
        <f>RSI!A2121</f>
        <v>45091</v>
      </c>
      <c r="B2121" s="2">
        <f>RSI!B2121</f>
        <v>6.2351000000000001</v>
      </c>
      <c r="C2121" s="2">
        <f>RSI!I2121</f>
        <v>50.285194296954472</v>
      </c>
      <c r="D2121" s="2">
        <f>MACD!E2121</f>
        <v>-0.12203494850492191</v>
      </c>
      <c r="E2121" s="2">
        <f>MACD!F2121</f>
        <v>-6.8041978253135904E-2</v>
      </c>
      <c r="F2121" s="2">
        <f>'Moving Avg'!D2121</f>
        <v>6.22546</v>
      </c>
      <c r="G2121" s="2">
        <f>'Moving Avg'!F2121</f>
        <v>6.10229</v>
      </c>
      <c r="H2121" s="2">
        <f>'Moving Avg'!G2121</f>
        <v>6.3447539999999991</v>
      </c>
      <c r="I2121" s="2">
        <f>'Moving Avg'!H2121</f>
        <v>6.2598380000000029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  <c r="M2121" s="8">
        <f t="shared" si="330"/>
        <v>25</v>
      </c>
      <c r="N2121" s="8">
        <f t="shared" si="331"/>
        <v>100</v>
      </c>
      <c r="O2121" s="8">
        <f t="shared" si="332"/>
        <v>0</v>
      </c>
      <c r="P2121" s="8">
        <f t="shared" si="333"/>
        <v>16.5</v>
      </c>
      <c r="Q2121" s="9">
        <f t="shared" si="334"/>
        <v>46.225000000000001</v>
      </c>
      <c r="R2121" s="9">
        <f t="shared" si="335"/>
        <v>29.125</v>
      </c>
      <c r="S2121" s="9">
        <f t="shared" si="336"/>
        <v>26.175000000000001</v>
      </c>
      <c r="T2121" s="9">
        <f t="shared" si="337"/>
        <v>35.375</v>
      </c>
      <c r="U2121" s="8">
        <f t="shared" si="338"/>
        <v>33.841666666666661</v>
      </c>
      <c r="V2121" s="8">
        <f t="shared" si="339"/>
        <v>34.224999999999994</v>
      </c>
    </row>
    <row r="2122" spans="1:22" ht="13.5" x14ac:dyDescent="0.25">
      <c r="A2122" s="3">
        <f>RSI!A2122</f>
        <v>45092</v>
      </c>
      <c r="B2122" s="2">
        <f>RSI!B2122</f>
        <v>6.2157999999999998</v>
      </c>
      <c r="C2122" s="2">
        <f>RSI!I2122</f>
        <v>49.257317566962733</v>
      </c>
      <c r="D2122" s="2">
        <f>MACD!E2122</f>
        <v>-9.8276876541413927E-2</v>
      </c>
      <c r="E2122" s="2">
        <f>MACD!F2122</f>
        <v>-7.4088957910791509E-2</v>
      </c>
      <c r="F2122" s="2">
        <f>'Moving Avg'!D2122</f>
        <v>6.2177600000000002</v>
      </c>
      <c r="G2122" s="2">
        <f>'Moving Avg'!F2122</f>
        <v>6.1244199999999998</v>
      </c>
      <c r="H2122" s="2">
        <f>'Moving Avg'!G2122</f>
        <v>6.3401360000000002</v>
      </c>
      <c r="I2122" s="2">
        <f>'Moving Avg'!H2122</f>
        <v>6.2541130000000029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  <c r="M2122" s="8">
        <f t="shared" si="330"/>
        <v>25</v>
      </c>
      <c r="N2122" s="8">
        <f t="shared" si="331"/>
        <v>100</v>
      </c>
      <c r="O2122" s="8">
        <f t="shared" si="332"/>
        <v>0</v>
      </c>
      <c r="P2122" s="8">
        <f t="shared" si="333"/>
        <v>16.5</v>
      </c>
      <c r="Q2122" s="9">
        <f t="shared" si="334"/>
        <v>46.225000000000001</v>
      </c>
      <c r="R2122" s="9">
        <f t="shared" si="335"/>
        <v>29.125</v>
      </c>
      <c r="S2122" s="9">
        <f t="shared" si="336"/>
        <v>26.175000000000001</v>
      </c>
      <c r="T2122" s="9">
        <f t="shared" si="337"/>
        <v>35.375</v>
      </c>
      <c r="U2122" s="8">
        <f t="shared" si="338"/>
        <v>33.841666666666661</v>
      </c>
      <c r="V2122" s="8">
        <f t="shared" si="339"/>
        <v>34.224999999999994</v>
      </c>
    </row>
    <row r="2123" spans="1:22" ht="13.5" x14ac:dyDescent="0.25">
      <c r="A2123" s="3">
        <f>RSI!A2123</f>
        <v>45093</v>
      </c>
      <c r="B2123" s="2">
        <f>RSI!B2123</f>
        <v>6.2446999999999999</v>
      </c>
      <c r="C2123" s="2">
        <f>RSI!I2123</f>
        <v>50.876570880481815</v>
      </c>
      <c r="D2123" s="2">
        <f>MACD!E2123</f>
        <v>-9.5045032392894413E-2</v>
      </c>
      <c r="E2123" s="2">
        <f>MACD!F2123</f>
        <v>-7.8280172807212098E-2</v>
      </c>
      <c r="F2123" s="2">
        <f>'Moving Avg'!D2123</f>
        <v>6.2350800000000008</v>
      </c>
      <c r="G2123" s="2">
        <f>'Moving Avg'!F2123</f>
        <v>6.1479949999999999</v>
      </c>
      <c r="H2123" s="2">
        <f>'Moving Avg'!G2123</f>
        <v>6.3343640000000008</v>
      </c>
      <c r="I2123" s="2">
        <f>'Moving Avg'!H2123</f>
        <v>6.2486285000000024</v>
      </c>
      <c r="J2123" s="6" t="str">
        <f>OBV!F2123</f>
        <v>BEARISH</v>
      </c>
      <c r="K2123" s="6" t="str">
        <f>OBV!G2123</f>
        <v>NEUTRAL</v>
      </c>
      <c r="L2123" s="6" t="str">
        <f>OBV!H2123</f>
        <v>BEARISH DIVERGENCE</v>
      </c>
      <c r="M2123" s="8">
        <f t="shared" si="330"/>
        <v>25</v>
      </c>
      <c r="N2123" s="8">
        <f t="shared" si="331"/>
        <v>45</v>
      </c>
      <c r="O2123" s="8">
        <f t="shared" si="332"/>
        <v>0</v>
      </c>
      <c r="P2123" s="8">
        <f t="shared" si="333"/>
        <v>16.5</v>
      </c>
      <c r="Q2123" s="9">
        <f t="shared" si="334"/>
        <v>26.975000000000001</v>
      </c>
      <c r="R2123" s="9">
        <f t="shared" si="335"/>
        <v>18.125</v>
      </c>
      <c r="S2123" s="9">
        <f t="shared" si="336"/>
        <v>17.925000000000001</v>
      </c>
      <c r="T2123" s="9">
        <f t="shared" si="337"/>
        <v>21.625</v>
      </c>
      <c r="U2123" s="8">
        <f t="shared" si="338"/>
        <v>21.008333333333336</v>
      </c>
      <c r="V2123" s="8">
        <f t="shared" si="339"/>
        <v>21.162500000000001</v>
      </c>
    </row>
    <row r="2124" spans="1:22" ht="13.5" x14ac:dyDescent="0.25">
      <c r="A2124" s="3">
        <f>RSI!A2124</f>
        <v>45096</v>
      </c>
      <c r="B2124" s="2">
        <f>RSI!B2124</f>
        <v>6.2446999999999999</v>
      </c>
      <c r="C2124" s="2">
        <f>RSI!I2124</f>
        <v>50.876570880481815</v>
      </c>
      <c r="D2124" s="2">
        <f>MACD!E2124</f>
        <v>-7.0216721081172828E-2</v>
      </c>
      <c r="E2124" s="2">
        <f>MACD!F2124</f>
        <v>-7.6667482462004249E-2</v>
      </c>
      <c r="F2124" s="2">
        <f>'Moving Avg'!D2124</f>
        <v>6.2350800000000008</v>
      </c>
      <c r="G2124" s="2">
        <f>'Moving Avg'!F2124</f>
        <v>6.1720499999999996</v>
      </c>
      <c r="H2124" s="2">
        <f>'Moving Avg'!G2124</f>
        <v>6.330324000000001</v>
      </c>
      <c r="I2124" s="2">
        <f>'Moving Avg'!H2124</f>
        <v>6.2429035000000024</v>
      </c>
      <c r="J2124" s="6" t="str">
        <f>OBV!F2124</f>
        <v>BEARISH</v>
      </c>
      <c r="K2124" s="6" t="str">
        <f>OBV!G2124</f>
        <v>NEUTRAL</v>
      </c>
      <c r="L2124" s="6" t="str">
        <f>OBV!H2124</f>
        <v>NEUTRAL</v>
      </c>
      <c r="M2124" s="8">
        <f t="shared" si="330"/>
        <v>25</v>
      </c>
      <c r="N2124" s="8">
        <f t="shared" si="331"/>
        <v>0</v>
      </c>
      <c r="O2124" s="8">
        <f t="shared" si="332"/>
        <v>0</v>
      </c>
      <c r="P2124" s="8">
        <f t="shared" si="333"/>
        <v>16.5</v>
      </c>
      <c r="Q2124" s="9">
        <f t="shared" si="334"/>
        <v>11.225</v>
      </c>
      <c r="R2124" s="9">
        <f t="shared" si="335"/>
        <v>9.125</v>
      </c>
      <c r="S2124" s="9">
        <f t="shared" si="336"/>
        <v>11.175000000000001</v>
      </c>
      <c r="T2124" s="9">
        <f t="shared" si="337"/>
        <v>10.375</v>
      </c>
      <c r="U2124" s="8">
        <f t="shared" si="338"/>
        <v>10.508333333333335</v>
      </c>
      <c r="V2124" s="8">
        <f t="shared" si="339"/>
        <v>10.475000000000001</v>
      </c>
    </row>
    <row r="2125" spans="1:22" ht="13.5" x14ac:dyDescent="0.25">
      <c r="A2125" s="3">
        <f>RSI!A2125</f>
        <v>45097</v>
      </c>
      <c r="B2125" s="2">
        <f>RSI!B2125</f>
        <v>6.2446999999999999</v>
      </c>
      <c r="C2125" s="2">
        <f>RSI!I2125</f>
        <v>50.876570880481815</v>
      </c>
      <c r="D2125" s="2">
        <f>MACD!E2125</f>
        <v>-5.2260446166505936E-2</v>
      </c>
      <c r="E2125" s="2">
        <f>MACD!F2125</f>
        <v>-7.1786075202904587E-2</v>
      </c>
      <c r="F2125" s="2">
        <f>'Moving Avg'!D2125</f>
        <v>6.2370000000000001</v>
      </c>
      <c r="G2125" s="2">
        <f>'Moving Avg'!F2125</f>
        <v>6.1860049999999998</v>
      </c>
      <c r="H2125" s="2">
        <f>'Moving Avg'!G2125</f>
        <v>6.3282080000000009</v>
      </c>
      <c r="I2125" s="2">
        <f>'Moving Avg'!H2125</f>
        <v>6.2372265000000029</v>
      </c>
      <c r="J2125" s="6" t="str">
        <f>OBV!F2125</f>
        <v>BEARISH</v>
      </c>
      <c r="K2125" s="6" t="str">
        <f>OBV!G2125</f>
        <v>NEUTRAL</v>
      </c>
      <c r="L2125" s="6" t="str">
        <f>OBV!H2125</f>
        <v>BEARISH DIVERGENCE</v>
      </c>
      <c r="M2125" s="8">
        <f t="shared" si="330"/>
        <v>25</v>
      </c>
      <c r="N2125" s="8">
        <f t="shared" si="331"/>
        <v>0</v>
      </c>
      <c r="O2125" s="8">
        <f t="shared" si="332"/>
        <v>0</v>
      </c>
      <c r="P2125" s="8">
        <f t="shared" si="333"/>
        <v>16.5</v>
      </c>
      <c r="Q2125" s="9">
        <f t="shared" si="334"/>
        <v>11.225</v>
      </c>
      <c r="R2125" s="9">
        <f t="shared" si="335"/>
        <v>9.125</v>
      </c>
      <c r="S2125" s="9">
        <f t="shared" si="336"/>
        <v>11.175000000000001</v>
      </c>
      <c r="T2125" s="9">
        <f t="shared" si="337"/>
        <v>10.375</v>
      </c>
      <c r="U2125" s="8">
        <f t="shared" si="338"/>
        <v>10.508333333333335</v>
      </c>
      <c r="V2125" s="8">
        <f t="shared" si="339"/>
        <v>10.475000000000001</v>
      </c>
    </row>
    <row r="2126" spans="1:22" ht="13.5" x14ac:dyDescent="0.25">
      <c r="A2126" s="3">
        <f>RSI!A2126</f>
        <v>45098</v>
      </c>
      <c r="B2126" s="2">
        <f>RSI!B2126</f>
        <v>5.8982999999999999</v>
      </c>
      <c r="C2126" s="2">
        <f>RSI!I2126</f>
        <v>34.429048556636317</v>
      </c>
      <c r="D2126" s="2">
        <f>MACD!E2126</f>
        <v>-1.5944727117503277E-2</v>
      </c>
      <c r="E2126" s="2">
        <f>MACD!F2126</f>
        <v>-6.061780558582433E-2</v>
      </c>
      <c r="F2126" s="2">
        <f>'Moving Avg'!D2126</f>
        <v>6.1696399999999993</v>
      </c>
      <c r="G2126" s="2">
        <f>'Moving Avg'!F2126</f>
        <v>6.1802299999999999</v>
      </c>
      <c r="H2126" s="2">
        <f>'Moving Avg'!G2126</f>
        <v>6.3191640000000016</v>
      </c>
      <c r="I2126" s="2">
        <f>'Moving Avg'!H2126</f>
        <v>6.2317900000000019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  <c r="M2126" s="8">
        <f t="shared" si="330"/>
        <v>25</v>
      </c>
      <c r="N2126" s="8">
        <f t="shared" si="331"/>
        <v>0</v>
      </c>
      <c r="O2126" s="8">
        <f t="shared" si="332"/>
        <v>0</v>
      </c>
      <c r="P2126" s="8">
        <f t="shared" si="333"/>
        <v>16.5</v>
      </c>
      <c r="Q2126" s="9">
        <f t="shared" si="334"/>
        <v>11.225</v>
      </c>
      <c r="R2126" s="9">
        <f t="shared" si="335"/>
        <v>9.125</v>
      </c>
      <c r="S2126" s="9">
        <f t="shared" si="336"/>
        <v>11.175000000000001</v>
      </c>
      <c r="T2126" s="9">
        <f t="shared" si="337"/>
        <v>10.375</v>
      </c>
      <c r="U2126" s="8">
        <f t="shared" si="338"/>
        <v>10.508333333333335</v>
      </c>
      <c r="V2126" s="8">
        <f t="shared" si="339"/>
        <v>10.475000000000001</v>
      </c>
    </row>
    <row r="2127" spans="1:22" ht="13.5" x14ac:dyDescent="0.25">
      <c r="A2127" s="3">
        <f>RSI!A2127</f>
        <v>45099</v>
      </c>
      <c r="B2127" s="2">
        <f>RSI!B2127</f>
        <v>5.8982999999999999</v>
      </c>
      <c r="C2127" s="2">
        <f>RSI!I2127</f>
        <v>34.429048556636317</v>
      </c>
      <c r="D2127" s="2">
        <f>MACD!E2127</f>
        <v>1.6746445665817511E-2</v>
      </c>
      <c r="E2127" s="2">
        <f>MACD!F2127</f>
        <v>-4.5144955335495965E-2</v>
      </c>
      <c r="F2127" s="2">
        <f>'Moving Avg'!D2127</f>
        <v>6.106139999999999</v>
      </c>
      <c r="G2127" s="2">
        <f>'Moving Avg'!F2127</f>
        <v>6.1739750000000004</v>
      </c>
      <c r="H2127" s="2">
        <f>'Moving Avg'!G2127</f>
        <v>6.312044000000002</v>
      </c>
      <c r="I2127" s="2">
        <f>'Moving Avg'!H2127</f>
        <v>6.2261610000000021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  <c r="M2127" s="8">
        <f t="shared" si="330"/>
        <v>25</v>
      </c>
      <c r="N2127" s="8">
        <f t="shared" si="331"/>
        <v>0</v>
      </c>
      <c r="O2127" s="8">
        <f t="shared" si="332"/>
        <v>0</v>
      </c>
      <c r="P2127" s="8">
        <f t="shared" si="333"/>
        <v>16.5</v>
      </c>
      <c r="Q2127" s="9">
        <f t="shared" si="334"/>
        <v>11.225</v>
      </c>
      <c r="R2127" s="9">
        <f t="shared" si="335"/>
        <v>9.125</v>
      </c>
      <c r="S2127" s="9">
        <f t="shared" si="336"/>
        <v>11.175000000000001</v>
      </c>
      <c r="T2127" s="9">
        <f t="shared" si="337"/>
        <v>10.375</v>
      </c>
      <c r="U2127" s="8">
        <f t="shared" si="338"/>
        <v>10.508333333333335</v>
      </c>
      <c r="V2127" s="8">
        <f t="shared" si="339"/>
        <v>10.475000000000001</v>
      </c>
    </row>
    <row r="2128" spans="1:22" ht="13.5" x14ac:dyDescent="0.25">
      <c r="A2128" s="3">
        <f>RSI!A2128</f>
        <v>45100</v>
      </c>
      <c r="B2128" s="2">
        <f>RSI!B2128</f>
        <v>6.0618999999999996</v>
      </c>
      <c r="C2128" s="2">
        <f>RSI!I2128</f>
        <v>44.293314153524634</v>
      </c>
      <c r="D2128" s="2">
        <f>MACD!E2128</f>
        <v>1.9306806727782622E-2</v>
      </c>
      <c r="E2128" s="2">
        <f>MACD!F2128</f>
        <v>-3.2254602922840249E-2</v>
      </c>
      <c r="F2128" s="2">
        <f>'Moving Avg'!D2128</f>
        <v>6.0695799999999993</v>
      </c>
      <c r="G2128" s="2">
        <f>'Moving Avg'!F2128</f>
        <v>6.1783049999999999</v>
      </c>
      <c r="H2128" s="2">
        <f>'Moving Avg'!G2128</f>
        <v>6.3062720000000017</v>
      </c>
      <c r="I2128" s="2">
        <f>'Moving Avg'!H2128</f>
        <v>6.2215905000000031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  <c r="M2128" s="8">
        <f t="shared" si="330"/>
        <v>25</v>
      </c>
      <c r="N2128" s="8">
        <f t="shared" si="331"/>
        <v>0</v>
      </c>
      <c r="O2128" s="8">
        <f t="shared" si="332"/>
        <v>0</v>
      </c>
      <c r="P2128" s="8">
        <f t="shared" si="333"/>
        <v>16.5</v>
      </c>
      <c r="Q2128" s="9">
        <f t="shared" si="334"/>
        <v>11.225</v>
      </c>
      <c r="R2128" s="9">
        <f t="shared" si="335"/>
        <v>9.125</v>
      </c>
      <c r="S2128" s="9">
        <f t="shared" si="336"/>
        <v>11.175000000000001</v>
      </c>
      <c r="T2128" s="9">
        <f t="shared" si="337"/>
        <v>10.375</v>
      </c>
      <c r="U2128" s="8">
        <f t="shared" si="338"/>
        <v>10.508333333333335</v>
      </c>
      <c r="V2128" s="8">
        <f t="shared" si="339"/>
        <v>10.475000000000001</v>
      </c>
    </row>
    <row r="2129" spans="1:22" ht="13.5" x14ac:dyDescent="0.25">
      <c r="A2129" s="3">
        <f>RSI!A2129</f>
        <v>45103</v>
      </c>
      <c r="B2129" s="2">
        <f>RSI!B2129</f>
        <v>6.0522</v>
      </c>
      <c r="C2129" s="2">
        <f>RSI!I2129</f>
        <v>43.871896428819312</v>
      </c>
      <c r="D2129" s="2">
        <f>MACD!E2129</f>
        <v>3.623065876518794E-2</v>
      </c>
      <c r="E2129" s="2">
        <f>MACD!F2129</f>
        <v>-1.855755058523461E-2</v>
      </c>
      <c r="F2129" s="2">
        <f>'Moving Avg'!D2129</f>
        <v>6.0310800000000002</v>
      </c>
      <c r="G2129" s="2">
        <f>'Moving Avg'!F2129</f>
        <v>6.1778199999999996</v>
      </c>
      <c r="H2129" s="2">
        <f>'Moving Avg'!G2129</f>
        <v>6.3003060000000017</v>
      </c>
      <c r="I2129" s="2">
        <f>'Moving Avg'!H2129</f>
        <v>6.2181745000000035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  <c r="M2129" s="8">
        <f t="shared" si="330"/>
        <v>25</v>
      </c>
      <c r="N2129" s="8">
        <f t="shared" si="331"/>
        <v>0</v>
      </c>
      <c r="O2129" s="8">
        <f t="shared" si="332"/>
        <v>0</v>
      </c>
      <c r="P2129" s="8">
        <f t="shared" si="333"/>
        <v>16.5</v>
      </c>
      <c r="Q2129" s="9">
        <f t="shared" si="334"/>
        <v>11.225</v>
      </c>
      <c r="R2129" s="9">
        <f t="shared" si="335"/>
        <v>9.125</v>
      </c>
      <c r="S2129" s="9">
        <f t="shared" si="336"/>
        <v>11.175000000000001</v>
      </c>
      <c r="T2129" s="9">
        <f t="shared" si="337"/>
        <v>10.375</v>
      </c>
      <c r="U2129" s="8">
        <f t="shared" si="338"/>
        <v>10.508333333333335</v>
      </c>
      <c r="V2129" s="8">
        <f t="shared" si="339"/>
        <v>10.475000000000001</v>
      </c>
    </row>
    <row r="2130" spans="1:22" ht="13.5" x14ac:dyDescent="0.25">
      <c r="A2130" s="3">
        <f>RSI!A2130</f>
        <v>45104</v>
      </c>
      <c r="B2130" s="2">
        <f>RSI!B2130</f>
        <v>6.0426000000000002</v>
      </c>
      <c r="C2130" s="2">
        <f>RSI!I2130</f>
        <v>43.431480079008288</v>
      </c>
      <c r="D2130" s="2">
        <f>MACD!E2130</f>
        <v>5.0505122227370691E-2</v>
      </c>
      <c r="E2130" s="2">
        <f>MACD!F2130</f>
        <v>-4.7450160227135493E-3</v>
      </c>
      <c r="F2130" s="2">
        <f>'Moving Avg'!D2130</f>
        <v>5.9906600000000001</v>
      </c>
      <c r="G2130" s="2">
        <f>'Moving Avg'!F2130</f>
        <v>6.1720449999999998</v>
      </c>
      <c r="H2130" s="2">
        <f>'Moving Avg'!G2130</f>
        <v>6.2943400000000009</v>
      </c>
      <c r="I2130" s="2">
        <f>'Moving Avg'!H2130</f>
        <v>6.2146145000000033</v>
      </c>
      <c r="J2130" s="6" t="str">
        <f>OBV!F2130</f>
        <v>BEARISH</v>
      </c>
      <c r="K2130" s="6" t="str">
        <f>OBV!G2130</f>
        <v>WEAK</v>
      </c>
      <c r="L2130" s="6" t="str">
        <f>OBV!H2130</f>
        <v>CONFIRMED BEARISH</v>
      </c>
      <c r="M2130" s="8">
        <f t="shared" si="330"/>
        <v>25</v>
      </c>
      <c r="N2130" s="8">
        <f t="shared" si="331"/>
        <v>0</v>
      </c>
      <c r="O2130" s="8">
        <f t="shared" si="332"/>
        <v>0</v>
      </c>
      <c r="P2130" s="8">
        <f t="shared" si="333"/>
        <v>0</v>
      </c>
      <c r="Q2130" s="9">
        <f t="shared" si="334"/>
        <v>8.75</v>
      </c>
      <c r="R2130" s="9">
        <f t="shared" si="335"/>
        <v>5</v>
      </c>
      <c r="S2130" s="9">
        <f t="shared" si="336"/>
        <v>3.75</v>
      </c>
      <c r="T2130" s="9">
        <f t="shared" si="337"/>
        <v>6.25</v>
      </c>
      <c r="U2130" s="8">
        <f t="shared" si="338"/>
        <v>5.833333333333333</v>
      </c>
      <c r="V2130" s="8">
        <f t="shared" si="339"/>
        <v>5.9375</v>
      </c>
    </row>
    <row r="2131" spans="1:22" ht="13.5" x14ac:dyDescent="0.25">
      <c r="A2131" s="3">
        <f>RSI!A2131</f>
        <v>45107</v>
      </c>
      <c r="B2131" s="2">
        <f>RSI!B2131</f>
        <v>5.8982999999999999</v>
      </c>
      <c r="C2131" s="2">
        <f>RSI!I2131</f>
        <v>37.36037158784832</v>
      </c>
      <c r="D2131" s="2">
        <f>MACD!E2131</f>
        <v>7.3995882806261015E-2</v>
      </c>
      <c r="E2131" s="2">
        <f>MACD!F2131</f>
        <v>1.1003163743081364E-2</v>
      </c>
      <c r="F2131" s="2">
        <f>'Moving Avg'!D2131</f>
        <v>5.9906600000000001</v>
      </c>
      <c r="G2131" s="2">
        <f>'Moving Avg'!F2131</f>
        <v>6.1590549999999995</v>
      </c>
      <c r="H2131" s="2">
        <f>'Moving Avg'!G2131</f>
        <v>6.2833720000000008</v>
      </c>
      <c r="I2131" s="2">
        <f>'Moving Avg'!H2131</f>
        <v>6.2099480000000025</v>
      </c>
      <c r="J2131" s="6" t="str">
        <f>OBV!F2131</f>
        <v>BEARISH</v>
      </c>
      <c r="K2131" s="6" t="str">
        <f>OBV!G2131</f>
        <v>NEUTRAL</v>
      </c>
      <c r="L2131" s="6" t="str">
        <f>OBV!H2131</f>
        <v>NEUTRAL</v>
      </c>
      <c r="M2131" s="8">
        <f t="shared" si="330"/>
        <v>25</v>
      </c>
      <c r="N2131" s="8">
        <f t="shared" si="331"/>
        <v>0</v>
      </c>
      <c r="O2131" s="8">
        <f t="shared" si="332"/>
        <v>0</v>
      </c>
      <c r="P2131" s="8">
        <f t="shared" si="333"/>
        <v>16.5</v>
      </c>
      <c r="Q2131" s="9">
        <f t="shared" si="334"/>
        <v>11.225</v>
      </c>
      <c r="R2131" s="9">
        <f t="shared" si="335"/>
        <v>9.125</v>
      </c>
      <c r="S2131" s="9">
        <f t="shared" si="336"/>
        <v>11.175000000000001</v>
      </c>
      <c r="T2131" s="9">
        <f t="shared" si="337"/>
        <v>10.375</v>
      </c>
      <c r="U2131" s="8">
        <f t="shared" si="338"/>
        <v>10.508333333333335</v>
      </c>
      <c r="V2131" s="8">
        <f t="shared" si="339"/>
        <v>10.475000000000001</v>
      </c>
    </row>
    <row r="2132" spans="1:22" ht="13.5" x14ac:dyDescent="0.25">
      <c r="A2132" s="3">
        <f>RSI!A2132</f>
        <v>45110</v>
      </c>
      <c r="B2132" s="2">
        <f>RSI!B2132</f>
        <v>6.0426000000000002</v>
      </c>
      <c r="C2132" s="2">
        <f>RSI!I2132</f>
        <v>45.556259376444302</v>
      </c>
      <c r="D2132" s="2">
        <f>MACD!E2132</f>
        <v>8.1737123911588938E-2</v>
      </c>
      <c r="E2132" s="2">
        <f>MACD!F2132</f>
        <v>2.5149955776782883E-2</v>
      </c>
      <c r="F2132" s="2">
        <f>'Moving Avg'!D2132</f>
        <v>6.01952</v>
      </c>
      <c r="G2132" s="2">
        <f>'Moving Avg'!F2132</f>
        <v>6.1484700000000005</v>
      </c>
      <c r="H2132" s="2">
        <f>'Moving Avg'!G2132</f>
        <v>6.2737499999999997</v>
      </c>
      <c r="I2132" s="2">
        <f>'Moving Avg'!H2132</f>
        <v>6.2067725000000031</v>
      </c>
      <c r="J2132" s="6" t="str">
        <f>OBV!F2132</f>
        <v>BEARISH</v>
      </c>
      <c r="K2132" s="6" t="str">
        <f>OBV!G2132</f>
        <v>NEUTRAL</v>
      </c>
      <c r="L2132" s="6" t="str">
        <f>OBV!H2132</f>
        <v>BEARISH DIVERGENCE</v>
      </c>
      <c r="M2132" s="8">
        <f t="shared" si="330"/>
        <v>25</v>
      </c>
      <c r="N2132" s="8">
        <f t="shared" si="331"/>
        <v>0</v>
      </c>
      <c r="O2132" s="8">
        <f t="shared" si="332"/>
        <v>0</v>
      </c>
      <c r="P2132" s="8">
        <f t="shared" si="333"/>
        <v>16.5</v>
      </c>
      <c r="Q2132" s="9">
        <f t="shared" si="334"/>
        <v>11.225</v>
      </c>
      <c r="R2132" s="9">
        <f t="shared" si="335"/>
        <v>9.125</v>
      </c>
      <c r="S2132" s="9">
        <f t="shared" si="336"/>
        <v>11.175000000000001</v>
      </c>
      <c r="T2132" s="9">
        <f t="shared" si="337"/>
        <v>10.375</v>
      </c>
      <c r="U2132" s="8">
        <f t="shared" si="338"/>
        <v>10.508333333333335</v>
      </c>
      <c r="V2132" s="8">
        <f t="shared" si="339"/>
        <v>10.475000000000001</v>
      </c>
    </row>
    <row r="2133" spans="1:22" ht="13.5" x14ac:dyDescent="0.25">
      <c r="A2133" s="3">
        <f>RSI!A2133</f>
        <v>45111</v>
      </c>
      <c r="B2133" s="2">
        <f>RSI!B2133</f>
        <v>5.7732000000000001</v>
      </c>
      <c r="C2133" s="2">
        <f>RSI!I2133</f>
        <v>36.068029623646815</v>
      </c>
      <c r="D2133" s="2">
        <f>MACD!E2133</f>
        <v>0.11324622023158426</v>
      </c>
      <c r="E2133" s="2">
        <f>MACD!F2133</f>
        <v>4.2769208667743155E-2</v>
      </c>
      <c r="F2133" s="2">
        <f>'Moving Avg'!D2133</f>
        <v>5.9617799999999992</v>
      </c>
      <c r="G2133" s="2">
        <f>'Moving Avg'!F2133</f>
        <v>6.1292250000000008</v>
      </c>
      <c r="H2133" s="2">
        <f>'Moving Avg'!G2133</f>
        <v>6.260279999999999</v>
      </c>
      <c r="I2133" s="2">
        <f>'Moving Avg'!H2133</f>
        <v>6.2021060000000032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  <c r="M2133" s="8">
        <f t="shared" si="330"/>
        <v>25</v>
      </c>
      <c r="N2133" s="8">
        <f t="shared" si="331"/>
        <v>0</v>
      </c>
      <c r="O2133" s="8">
        <f t="shared" si="332"/>
        <v>0</v>
      </c>
      <c r="P2133" s="8">
        <f t="shared" si="333"/>
        <v>16.5</v>
      </c>
      <c r="Q2133" s="9">
        <f t="shared" si="334"/>
        <v>11.225</v>
      </c>
      <c r="R2133" s="9">
        <f t="shared" si="335"/>
        <v>9.125</v>
      </c>
      <c r="S2133" s="9">
        <f t="shared" si="336"/>
        <v>11.175000000000001</v>
      </c>
      <c r="T2133" s="9">
        <f t="shared" si="337"/>
        <v>10.375</v>
      </c>
      <c r="U2133" s="8">
        <f t="shared" si="338"/>
        <v>10.508333333333335</v>
      </c>
      <c r="V2133" s="8">
        <f t="shared" si="339"/>
        <v>10.475000000000001</v>
      </c>
    </row>
    <row r="2134" spans="1:22" ht="13.5" x14ac:dyDescent="0.25">
      <c r="A2134" s="3">
        <f>RSI!A2134</f>
        <v>45112</v>
      </c>
      <c r="B2134" s="2">
        <f>RSI!B2134</f>
        <v>6.0522</v>
      </c>
      <c r="C2134" s="2">
        <f>RSI!I2134</f>
        <v>48.119332148602389</v>
      </c>
      <c r="D2134" s="2">
        <f>MACD!E2134</f>
        <v>0.12134883164774557</v>
      </c>
      <c r="E2134" s="2">
        <f>MACD!F2134</f>
        <v>5.848513326374364E-2</v>
      </c>
      <c r="F2134" s="2">
        <f>'Moving Avg'!D2134</f>
        <v>5.9617799999999992</v>
      </c>
      <c r="G2134" s="2">
        <f>'Moving Avg'!F2134</f>
        <v>6.116715000000001</v>
      </c>
      <c r="H2134" s="2">
        <f>'Moving Avg'!G2134</f>
        <v>6.2485399999999993</v>
      </c>
      <c r="I2134" s="2">
        <f>'Moving Avg'!H2134</f>
        <v>6.1990270000000045</v>
      </c>
      <c r="J2134" s="6" t="str">
        <f>OBV!F2134</f>
        <v>BEARISH</v>
      </c>
      <c r="K2134" s="6" t="str">
        <f>OBV!G2134</f>
        <v>NEUTRAL</v>
      </c>
      <c r="L2134" s="6" t="str">
        <f>OBV!H2134</f>
        <v>NEUTRAL</v>
      </c>
      <c r="M2134" s="8">
        <f t="shared" si="330"/>
        <v>25</v>
      </c>
      <c r="N2134" s="8">
        <f t="shared" si="331"/>
        <v>0</v>
      </c>
      <c r="O2134" s="8">
        <f t="shared" si="332"/>
        <v>0</v>
      </c>
      <c r="P2134" s="8">
        <f t="shared" si="333"/>
        <v>16.5</v>
      </c>
      <c r="Q2134" s="9">
        <f t="shared" si="334"/>
        <v>11.225</v>
      </c>
      <c r="R2134" s="9">
        <f t="shared" si="335"/>
        <v>9.125</v>
      </c>
      <c r="S2134" s="9">
        <f t="shared" si="336"/>
        <v>11.175000000000001</v>
      </c>
      <c r="T2134" s="9">
        <f t="shared" si="337"/>
        <v>10.375</v>
      </c>
      <c r="U2134" s="8">
        <f t="shared" si="338"/>
        <v>10.508333333333335</v>
      </c>
      <c r="V2134" s="8">
        <f t="shared" si="339"/>
        <v>10.475000000000001</v>
      </c>
    </row>
    <row r="2135" spans="1:22" ht="13.5" x14ac:dyDescent="0.25">
      <c r="A2135" s="3">
        <f>RSI!A2135</f>
        <v>45113</v>
      </c>
      <c r="B2135" s="2">
        <f>RSI!B2135</f>
        <v>6.0426000000000002</v>
      </c>
      <c r="C2135" s="2">
        <f>RSI!I2135</f>
        <v>47.785549163986474</v>
      </c>
      <c r="D2135" s="2">
        <f>MACD!E2135</f>
        <v>0.12921898211171623</v>
      </c>
      <c r="E2135" s="2">
        <f>MACD!F2135</f>
        <v>7.2631903033338163E-2</v>
      </c>
      <c r="F2135" s="2">
        <f>'Moving Avg'!D2135</f>
        <v>5.9617799999999992</v>
      </c>
      <c r="G2135" s="2">
        <f>'Moving Avg'!F2135</f>
        <v>6.1046850000000008</v>
      </c>
      <c r="H2135" s="2">
        <f>'Moving Avg'!G2135</f>
        <v>6.2312199999999986</v>
      </c>
      <c r="I2135" s="2">
        <f>'Moving Avg'!H2135</f>
        <v>6.1961405000000038</v>
      </c>
      <c r="J2135" s="6" t="str">
        <f>OBV!F2135</f>
        <v>BEARISH</v>
      </c>
      <c r="K2135" s="6" t="str">
        <f>OBV!G2135</f>
        <v>NEUTRAL</v>
      </c>
      <c r="L2135" s="6" t="str">
        <f>OBV!H2135</f>
        <v>NEUTRAL</v>
      </c>
      <c r="M2135" s="8">
        <f t="shared" si="330"/>
        <v>25</v>
      </c>
      <c r="N2135" s="8">
        <f t="shared" si="331"/>
        <v>0</v>
      </c>
      <c r="O2135" s="8">
        <f t="shared" si="332"/>
        <v>0</v>
      </c>
      <c r="P2135" s="8">
        <f t="shared" si="333"/>
        <v>16.5</v>
      </c>
      <c r="Q2135" s="9">
        <f t="shared" si="334"/>
        <v>11.225</v>
      </c>
      <c r="R2135" s="9">
        <f t="shared" si="335"/>
        <v>9.125</v>
      </c>
      <c r="S2135" s="9">
        <f t="shared" si="336"/>
        <v>11.175000000000001</v>
      </c>
      <c r="T2135" s="9">
        <f t="shared" si="337"/>
        <v>10.375</v>
      </c>
      <c r="U2135" s="8">
        <f t="shared" si="338"/>
        <v>10.508333333333335</v>
      </c>
      <c r="V2135" s="8">
        <f t="shared" si="339"/>
        <v>10.475000000000001</v>
      </c>
    </row>
    <row r="2136" spans="1:22" ht="13.5" x14ac:dyDescent="0.25">
      <c r="A2136" s="3">
        <f>RSI!A2136</f>
        <v>45114</v>
      </c>
      <c r="B2136" s="2">
        <f>RSI!B2136</f>
        <v>5.9656000000000002</v>
      </c>
      <c r="C2136" s="2">
        <f>RSI!I2136</f>
        <v>45.08424446446071</v>
      </c>
      <c r="D2136" s="2">
        <f>MACD!E2136</f>
        <v>8.8627003334350363E-2</v>
      </c>
      <c r="E2136" s="2">
        <f>MACD!F2136</f>
        <v>7.58309230935406E-2</v>
      </c>
      <c r="F2136" s="2">
        <f>'Moving Avg'!D2136</f>
        <v>5.9752399999999994</v>
      </c>
      <c r="G2136" s="2">
        <f>'Moving Avg'!F2136</f>
        <v>6.0902499999999993</v>
      </c>
      <c r="H2136" s="2">
        <f>'Moving Avg'!G2136</f>
        <v>6.2129379999999976</v>
      </c>
      <c r="I2136" s="2">
        <f>'Moving Avg'!H2136</f>
        <v>6.1926765000000019</v>
      </c>
      <c r="J2136" s="6" t="str">
        <f>OBV!F2136</f>
        <v>BEARISH</v>
      </c>
      <c r="K2136" s="6" t="str">
        <f>OBV!G2136</f>
        <v>NEUTRAL</v>
      </c>
      <c r="L2136" s="6" t="str">
        <f>OBV!H2136</f>
        <v>BEARISH DIVERGENCE</v>
      </c>
      <c r="M2136" s="8">
        <f t="shared" si="330"/>
        <v>25</v>
      </c>
      <c r="N2136" s="8">
        <f t="shared" si="331"/>
        <v>0</v>
      </c>
      <c r="O2136" s="8">
        <f t="shared" si="332"/>
        <v>0</v>
      </c>
      <c r="P2136" s="8">
        <f t="shared" si="333"/>
        <v>16.5</v>
      </c>
      <c r="Q2136" s="9">
        <f t="shared" si="334"/>
        <v>11.225</v>
      </c>
      <c r="R2136" s="9">
        <f t="shared" si="335"/>
        <v>9.125</v>
      </c>
      <c r="S2136" s="9">
        <f t="shared" si="336"/>
        <v>11.175000000000001</v>
      </c>
      <c r="T2136" s="9">
        <f t="shared" si="337"/>
        <v>10.375</v>
      </c>
      <c r="U2136" s="8">
        <f t="shared" si="338"/>
        <v>10.508333333333335</v>
      </c>
      <c r="V2136" s="8">
        <f t="shared" si="339"/>
        <v>10.475000000000001</v>
      </c>
    </row>
    <row r="2137" spans="1:22" ht="13.5" x14ac:dyDescent="0.25">
      <c r="A2137" s="3">
        <f>RSI!A2137</f>
        <v>45117</v>
      </c>
      <c r="B2137" s="2">
        <f>RSI!B2137</f>
        <v>5.9656000000000002</v>
      </c>
      <c r="C2137" s="2">
        <f>RSI!I2137</f>
        <v>45.08424446446071</v>
      </c>
      <c r="D2137" s="2">
        <f>MACD!E2137</f>
        <v>5.5047225051977122E-2</v>
      </c>
      <c r="E2137" s="2">
        <f>MACD!F2137</f>
        <v>7.1674183485227902E-2</v>
      </c>
      <c r="F2137" s="2">
        <f>'Moving Avg'!D2137</f>
        <v>5.9598400000000016</v>
      </c>
      <c r="G2137" s="2">
        <f>'Moving Avg'!F2137</f>
        <v>6.0758149999999986</v>
      </c>
      <c r="H2137" s="2">
        <f>'Moving Avg'!G2137</f>
        <v>6.1994659999999984</v>
      </c>
      <c r="I2137" s="2">
        <f>'Moving Avg'!H2137</f>
        <v>6.1895490000000031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  <c r="M2137" s="8">
        <f t="shared" si="330"/>
        <v>25</v>
      </c>
      <c r="N2137" s="8">
        <f t="shared" si="331"/>
        <v>45</v>
      </c>
      <c r="O2137" s="8">
        <f t="shared" si="332"/>
        <v>0</v>
      </c>
      <c r="P2137" s="8">
        <f t="shared" si="333"/>
        <v>16.5</v>
      </c>
      <c r="Q2137" s="9">
        <f t="shared" si="334"/>
        <v>26.975000000000001</v>
      </c>
      <c r="R2137" s="9">
        <f t="shared" si="335"/>
        <v>18.125</v>
      </c>
      <c r="S2137" s="9">
        <f t="shared" si="336"/>
        <v>17.925000000000001</v>
      </c>
      <c r="T2137" s="9">
        <f t="shared" si="337"/>
        <v>21.625</v>
      </c>
      <c r="U2137" s="8">
        <f t="shared" si="338"/>
        <v>21.008333333333336</v>
      </c>
      <c r="V2137" s="8">
        <f t="shared" si="339"/>
        <v>21.162500000000001</v>
      </c>
    </row>
    <row r="2138" spans="1:22" ht="13.5" x14ac:dyDescent="0.25">
      <c r="A2138" s="3">
        <f>RSI!A2138</f>
        <v>45118</v>
      </c>
      <c r="B2138" s="2">
        <f>RSI!B2138</f>
        <v>5.7732000000000001</v>
      </c>
      <c r="C2138" s="2">
        <f>RSI!I2138</f>
        <v>38.738237310799569</v>
      </c>
      <c r="D2138" s="2">
        <f>MACD!E2138</f>
        <v>6.6765094203371511E-2</v>
      </c>
      <c r="E2138" s="2">
        <f>MACD!F2138</f>
        <v>7.0692365628856627E-2</v>
      </c>
      <c r="F2138" s="2">
        <f>'Moving Avg'!D2138</f>
        <v>5.9598400000000007</v>
      </c>
      <c r="G2138" s="2">
        <f>'Moving Avg'!F2138</f>
        <v>6.0565699999999989</v>
      </c>
      <c r="H2138" s="2">
        <f>'Moving Avg'!G2138</f>
        <v>6.1802219999999979</v>
      </c>
      <c r="I2138" s="2">
        <f>'Moving Avg'!H2138</f>
        <v>6.1859405000000027</v>
      </c>
      <c r="J2138" s="6" t="str">
        <f>OBV!F2138</f>
        <v>BEARISH</v>
      </c>
      <c r="K2138" s="6" t="str">
        <f>OBV!G2138</f>
        <v>NEUTRAL</v>
      </c>
      <c r="L2138" s="6" t="str">
        <f>OBV!H2138</f>
        <v>NEUTRAL</v>
      </c>
      <c r="M2138" s="8">
        <f t="shared" si="330"/>
        <v>25</v>
      </c>
      <c r="N2138" s="8">
        <f t="shared" si="331"/>
        <v>45</v>
      </c>
      <c r="O2138" s="8">
        <f t="shared" si="332"/>
        <v>0</v>
      </c>
      <c r="P2138" s="8">
        <f t="shared" si="333"/>
        <v>16.5</v>
      </c>
      <c r="Q2138" s="9">
        <f t="shared" si="334"/>
        <v>26.975000000000001</v>
      </c>
      <c r="R2138" s="9">
        <f t="shared" si="335"/>
        <v>18.125</v>
      </c>
      <c r="S2138" s="9">
        <f t="shared" si="336"/>
        <v>17.925000000000001</v>
      </c>
      <c r="T2138" s="9">
        <f t="shared" si="337"/>
        <v>21.625</v>
      </c>
      <c r="U2138" s="8">
        <f t="shared" si="338"/>
        <v>21.008333333333336</v>
      </c>
      <c r="V2138" s="8">
        <f t="shared" si="339"/>
        <v>21.162500000000001</v>
      </c>
    </row>
    <row r="2139" spans="1:22" ht="13.5" x14ac:dyDescent="0.25">
      <c r="A2139" s="3">
        <f>RSI!A2139</f>
        <v>45119</v>
      </c>
      <c r="B2139" s="2">
        <f>RSI!B2139</f>
        <v>5.9078999999999997</v>
      </c>
      <c r="C2139" s="2">
        <f>RSI!I2139</f>
        <v>44.615941802703681</v>
      </c>
      <c r="D2139" s="2">
        <f>MACD!E2139</f>
        <v>6.7004848162972586E-2</v>
      </c>
      <c r="E2139" s="2">
        <f>MACD!F2139</f>
        <v>6.9954862135679821E-2</v>
      </c>
      <c r="F2139" s="2">
        <f>'Moving Avg'!D2139</f>
        <v>5.9309799999999999</v>
      </c>
      <c r="G2139" s="2">
        <f>'Moving Avg'!F2139</f>
        <v>6.0397299999999996</v>
      </c>
      <c r="H2139" s="2">
        <f>'Moving Avg'!G2139</f>
        <v>6.1636719999999965</v>
      </c>
      <c r="I2139" s="2">
        <f>'Moving Avg'!H2139</f>
        <v>6.1831020000000025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  <c r="M2139" s="8">
        <f t="shared" si="330"/>
        <v>25</v>
      </c>
      <c r="N2139" s="8">
        <f t="shared" si="331"/>
        <v>45</v>
      </c>
      <c r="O2139" s="8">
        <f t="shared" si="332"/>
        <v>0</v>
      </c>
      <c r="P2139" s="8">
        <f t="shared" si="333"/>
        <v>16.5</v>
      </c>
      <c r="Q2139" s="9">
        <f t="shared" si="334"/>
        <v>26.975000000000001</v>
      </c>
      <c r="R2139" s="9">
        <f t="shared" si="335"/>
        <v>18.125</v>
      </c>
      <c r="S2139" s="9">
        <f t="shared" si="336"/>
        <v>17.925000000000001</v>
      </c>
      <c r="T2139" s="9">
        <f t="shared" si="337"/>
        <v>21.625</v>
      </c>
      <c r="U2139" s="8">
        <f t="shared" si="338"/>
        <v>21.008333333333336</v>
      </c>
      <c r="V2139" s="8">
        <f t="shared" si="339"/>
        <v>21.162500000000001</v>
      </c>
    </row>
    <row r="2140" spans="1:22" ht="13.5" x14ac:dyDescent="0.25">
      <c r="A2140" s="3">
        <f>RSI!A2140</f>
        <v>45120</v>
      </c>
      <c r="B2140" s="2">
        <f>RSI!B2140</f>
        <v>5.9078999999999997</v>
      </c>
      <c r="C2140" s="2">
        <f>RSI!I2140</f>
        <v>44.615941802703681</v>
      </c>
      <c r="D2140" s="2">
        <f>MACD!E2140</f>
        <v>6.6596622938580374E-2</v>
      </c>
      <c r="E2140" s="2">
        <f>MACD!F2140</f>
        <v>6.9283214296259929E-2</v>
      </c>
      <c r="F2140" s="2">
        <f>'Moving Avg'!D2140</f>
        <v>5.9040399999999993</v>
      </c>
      <c r="G2140" s="2">
        <f>'Moving Avg'!F2140</f>
        <v>6.0233699999999999</v>
      </c>
      <c r="H2140" s="2">
        <f>'Moving Avg'!G2140</f>
        <v>6.1490459999999976</v>
      </c>
      <c r="I2140" s="2">
        <f>'Moving Avg'!H2140</f>
        <v>6.1808890000000023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0"/>
        <v>25</v>
      </c>
      <c r="N2140" s="8">
        <f t="shared" si="331"/>
        <v>45</v>
      </c>
      <c r="O2140" s="8">
        <f t="shared" si="332"/>
        <v>0</v>
      </c>
      <c r="P2140" s="8">
        <f t="shared" si="333"/>
        <v>16.5</v>
      </c>
      <c r="Q2140" s="9">
        <f t="shared" si="334"/>
        <v>26.975000000000001</v>
      </c>
      <c r="R2140" s="9">
        <f t="shared" si="335"/>
        <v>18.125</v>
      </c>
      <c r="S2140" s="9">
        <f t="shared" si="336"/>
        <v>17.925000000000001</v>
      </c>
      <c r="T2140" s="9">
        <f t="shared" si="337"/>
        <v>21.625</v>
      </c>
      <c r="U2140" s="8">
        <f t="shared" si="338"/>
        <v>21.008333333333336</v>
      </c>
      <c r="V2140" s="8">
        <f t="shared" si="339"/>
        <v>21.162500000000001</v>
      </c>
    </row>
    <row r="2141" spans="1:22" ht="13.5" x14ac:dyDescent="0.25">
      <c r="A2141" s="3">
        <f>RSI!A2141</f>
        <v>45121</v>
      </c>
      <c r="B2141" s="2">
        <f>RSI!B2141</f>
        <v>5.9078999999999997</v>
      </c>
      <c r="C2141" s="2">
        <f>RSI!I2141</f>
        <v>44.615941802703674</v>
      </c>
      <c r="D2141" s="2">
        <f>MACD!E2141</f>
        <v>4.4852895222164513E-2</v>
      </c>
      <c r="E2141" s="2">
        <f>MACD!F2141</f>
        <v>6.4397150481440846E-2</v>
      </c>
      <c r="F2141" s="2">
        <f>'Moving Avg'!D2141</f>
        <v>5.8925000000000001</v>
      </c>
      <c r="G2141" s="2">
        <f>'Moving Avg'!F2141</f>
        <v>6.0070099999999993</v>
      </c>
      <c r="H2141" s="2">
        <f>'Moving Avg'!G2141</f>
        <v>6.1353819999999972</v>
      </c>
      <c r="I2141" s="2">
        <f>'Moving Avg'!H2141</f>
        <v>6.179157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  <c r="M2141" s="8">
        <f t="shared" si="330"/>
        <v>25</v>
      </c>
      <c r="N2141" s="8">
        <f t="shared" si="331"/>
        <v>45</v>
      </c>
      <c r="O2141" s="8">
        <f t="shared" si="332"/>
        <v>0</v>
      </c>
      <c r="P2141" s="8">
        <f t="shared" si="333"/>
        <v>16.5</v>
      </c>
      <c r="Q2141" s="9">
        <f t="shared" si="334"/>
        <v>26.975000000000001</v>
      </c>
      <c r="R2141" s="9">
        <f t="shared" si="335"/>
        <v>18.125</v>
      </c>
      <c r="S2141" s="9">
        <f t="shared" si="336"/>
        <v>17.925000000000001</v>
      </c>
      <c r="T2141" s="9">
        <f t="shared" si="337"/>
        <v>21.625</v>
      </c>
      <c r="U2141" s="8">
        <f t="shared" si="338"/>
        <v>21.008333333333336</v>
      </c>
      <c r="V2141" s="8">
        <f t="shared" si="339"/>
        <v>21.162500000000001</v>
      </c>
    </row>
    <row r="2142" spans="1:22" ht="13.5" x14ac:dyDescent="0.25">
      <c r="A2142" s="3">
        <f>RSI!A2142</f>
        <v>45124</v>
      </c>
      <c r="B2142" s="2">
        <f>RSI!B2142</f>
        <v>5.9078999999999997</v>
      </c>
      <c r="C2142" s="2">
        <f>RSI!I2142</f>
        <v>44.615941802703674</v>
      </c>
      <c r="D2142" s="2">
        <f>MACD!E2142</f>
        <v>4.9396665299363818E-2</v>
      </c>
      <c r="E2142" s="2">
        <f>MACD!F2142</f>
        <v>6.139705344502544E-2</v>
      </c>
      <c r="F2142" s="2">
        <f>'Moving Avg'!D2142</f>
        <v>5.8809599999999991</v>
      </c>
      <c r="G2142" s="2">
        <f>'Moving Avg'!F2142</f>
        <v>5.9916149999999986</v>
      </c>
      <c r="H2142" s="2">
        <f>'Moving Avg'!G2142</f>
        <v>6.1244119999999977</v>
      </c>
      <c r="I2142" s="2">
        <f>'Moving Avg'!H2142</f>
        <v>6.1774250000000004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0"/>
        <v>25</v>
      </c>
      <c r="N2142" s="8">
        <f t="shared" si="331"/>
        <v>45</v>
      </c>
      <c r="O2142" s="8">
        <f t="shared" si="332"/>
        <v>0</v>
      </c>
      <c r="P2142" s="8">
        <f t="shared" si="333"/>
        <v>16.5</v>
      </c>
      <c r="Q2142" s="9">
        <f t="shared" si="334"/>
        <v>26.975000000000001</v>
      </c>
      <c r="R2142" s="9">
        <f t="shared" si="335"/>
        <v>18.125</v>
      </c>
      <c r="S2142" s="9">
        <f t="shared" si="336"/>
        <v>17.925000000000001</v>
      </c>
      <c r="T2142" s="9">
        <f t="shared" si="337"/>
        <v>21.625</v>
      </c>
      <c r="U2142" s="8">
        <f t="shared" si="338"/>
        <v>21.008333333333336</v>
      </c>
      <c r="V2142" s="8">
        <f t="shared" si="339"/>
        <v>21.162500000000001</v>
      </c>
    </row>
    <row r="2143" spans="1:22" ht="13.5" x14ac:dyDescent="0.25">
      <c r="A2143" s="3">
        <f>RSI!A2143</f>
        <v>45125</v>
      </c>
      <c r="B2143" s="2">
        <f>RSI!B2143</f>
        <v>5.9078999999999997</v>
      </c>
      <c r="C2143" s="2">
        <f>RSI!I2143</f>
        <v>44.615941802703674</v>
      </c>
      <c r="D2143" s="2">
        <f>MACD!E2143</f>
        <v>1.2482563048743067E-2</v>
      </c>
      <c r="E2143" s="2">
        <f>MACD!F2143</f>
        <v>5.1614155365768966E-2</v>
      </c>
      <c r="F2143" s="2">
        <f>'Moving Avg'!D2143</f>
        <v>5.9078999999999997</v>
      </c>
      <c r="G2143" s="2">
        <f>'Moving Avg'!F2143</f>
        <v>5.9747749999999993</v>
      </c>
      <c r="H2143" s="2">
        <f>'Moving Avg'!G2143</f>
        <v>6.1105559999999972</v>
      </c>
      <c r="I2143" s="2">
        <f>'Moving Avg'!H2143</f>
        <v>6.1754525000000005</v>
      </c>
      <c r="J2143" s="6" t="str">
        <f>OBV!F2143</f>
        <v>BULLISH</v>
      </c>
      <c r="K2143" s="6" t="str">
        <f>OBV!G2143</f>
        <v>NEUTRAL</v>
      </c>
      <c r="L2143" s="6" t="str">
        <f>OBV!H2143</f>
        <v>CONFIRMED BULLISH</v>
      </c>
      <c r="M2143" s="8">
        <f t="shared" si="330"/>
        <v>25</v>
      </c>
      <c r="N2143" s="8">
        <f t="shared" si="331"/>
        <v>100</v>
      </c>
      <c r="O2143" s="8">
        <f t="shared" si="332"/>
        <v>0</v>
      </c>
      <c r="P2143" s="8">
        <f t="shared" si="333"/>
        <v>83.5</v>
      </c>
      <c r="Q2143" s="9">
        <f t="shared" si="334"/>
        <v>56.274999999999999</v>
      </c>
      <c r="R2143" s="9">
        <f t="shared" si="335"/>
        <v>45.875</v>
      </c>
      <c r="S2143" s="9">
        <f t="shared" si="336"/>
        <v>56.325000000000003</v>
      </c>
      <c r="T2143" s="9">
        <f t="shared" si="337"/>
        <v>52.125</v>
      </c>
      <c r="U2143" s="8">
        <f t="shared" si="338"/>
        <v>52.82500000000001</v>
      </c>
      <c r="V2143" s="8">
        <f t="shared" si="339"/>
        <v>52.650000000000006</v>
      </c>
    </row>
    <row r="2144" spans="1:22" ht="13.5" x14ac:dyDescent="0.25">
      <c r="A2144" s="3">
        <f>RSI!A2144</f>
        <v>45127</v>
      </c>
      <c r="B2144" s="2">
        <f>RSI!B2144</f>
        <v>5.8982999999999999</v>
      </c>
      <c r="C2144" s="2">
        <f>RSI!I2144</f>
        <v>44.178364339996065</v>
      </c>
      <c r="D2144" s="2">
        <f>MACD!E2144</f>
        <v>2.5518151735023586E-2</v>
      </c>
      <c r="E2144" s="2">
        <f>MACD!F2144</f>
        <v>4.6394954639619887E-2</v>
      </c>
      <c r="F2144" s="2">
        <f>'Moving Avg'!D2144</f>
        <v>5.9059799999999996</v>
      </c>
      <c r="G2144" s="2">
        <f>'Moving Avg'!F2144</f>
        <v>5.9574549999999995</v>
      </c>
      <c r="H2144" s="2">
        <f>'Moving Avg'!G2144</f>
        <v>6.0986239999999974</v>
      </c>
      <c r="I2144" s="2">
        <f>'Moving Avg'!H2144</f>
        <v>6.1731915000000006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0"/>
        <v>25</v>
      </c>
      <c r="N2144" s="8">
        <f t="shared" si="331"/>
        <v>100</v>
      </c>
      <c r="O2144" s="8">
        <f t="shared" si="332"/>
        <v>0</v>
      </c>
      <c r="P2144" s="8">
        <f t="shared" si="333"/>
        <v>16.5</v>
      </c>
      <c r="Q2144" s="9">
        <f t="shared" si="334"/>
        <v>46.225000000000001</v>
      </c>
      <c r="R2144" s="9">
        <f t="shared" si="335"/>
        <v>29.125</v>
      </c>
      <c r="S2144" s="9">
        <f t="shared" si="336"/>
        <v>26.175000000000001</v>
      </c>
      <c r="T2144" s="9">
        <f t="shared" si="337"/>
        <v>35.375</v>
      </c>
      <c r="U2144" s="8">
        <f t="shared" si="338"/>
        <v>33.841666666666661</v>
      </c>
      <c r="V2144" s="8">
        <f t="shared" si="339"/>
        <v>34.224999999999994</v>
      </c>
    </row>
    <row r="2145" spans="1:22" ht="13.5" x14ac:dyDescent="0.25">
      <c r="A2145" s="3">
        <f>RSI!A2145</f>
        <v>45128</v>
      </c>
      <c r="B2145" s="2">
        <f>RSI!B2145</f>
        <v>5.9656000000000002</v>
      </c>
      <c r="C2145" s="2">
        <f>RSI!I2145</f>
        <v>48.026706130052588</v>
      </c>
      <c r="D2145" s="2">
        <f>MACD!E2145</f>
        <v>3.0732152537835233E-2</v>
      </c>
      <c r="E2145" s="2">
        <f>MACD!F2145</f>
        <v>4.3262394219262958E-2</v>
      </c>
      <c r="F2145" s="2">
        <f>'Moving Avg'!D2145</f>
        <v>5.9175200000000006</v>
      </c>
      <c r="G2145" s="2">
        <f>'Moving Avg'!F2145</f>
        <v>5.9434999999999993</v>
      </c>
      <c r="H2145" s="2">
        <f>'Moving Avg'!G2145</f>
        <v>6.0893859999999975</v>
      </c>
      <c r="I2145" s="2">
        <f>'Moving Avg'!H2145</f>
        <v>6.1713149999999999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  <c r="M2145" s="8">
        <f t="shared" si="330"/>
        <v>25</v>
      </c>
      <c r="N2145" s="8">
        <f t="shared" si="331"/>
        <v>45</v>
      </c>
      <c r="O2145" s="8">
        <f t="shared" si="332"/>
        <v>0</v>
      </c>
      <c r="P2145" s="8">
        <f t="shared" si="333"/>
        <v>83.5</v>
      </c>
      <c r="Q2145" s="9">
        <f t="shared" si="334"/>
        <v>37.024999999999999</v>
      </c>
      <c r="R2145" s="9">
        <f t="shared" si="335"/>
        <v>34.875</v>
      </c>
      <c r="S2145" s="9">
        <f t="shared" si="336"/>
        <v>48.075000000000003</v>
      </c>
      <c r="T2145" s="9">
        <f t="shared" si="337"/>
        <v>38.375</v>
      </c>
      <c r="U2145" s="8">
        <f t="shared" si="338"/>
        <v>39.991666666666667</v>
      </c>
      <c r="V2145" s="8">
        <f t="shared" si="339"/>
        <v>39.587500000000006</v>
      </c>
    </row>
    <row r="2146" spans="1:22" ht="13.5" x14ac:dyDescent="0.25">
      <c r="A2146" s="3">
        <f>RSI!A2146</f>
        <v>45131</v>
      </c>
      <c r="B2146" s="2">
        <f>RSI!B2146</f>
        <v>6.0137999999999998</v>
      </c>
      <c r="C2146" s="2">
        <f>RSI!I2146</f>
        <v>50.650733946032226</v>
      </c>
      <c r="D2146" s="2">
        <f>MACD!E2146</f>
        <v>1.9927940602285865E-2</v>
      </c>
      <c r="E2146" s="2">
        <f>MACD!F2146</f>
        <v>3.8595503495867538E-2</v>
      </c>
      <c r="F2146" s="2">
        <f>'Moving Avg'!D2146</f>
        <v>5.938699999999999</v>
      </c>
      <c r="G2146" s="2">
        <f>'Moving Avg'!F2146</f>
        <v>5.9492750000000001</v>
      </c>
      <c r="H2146" s="2">
        <f>'Moving Avg'!G2146</f>
        <v>6.0809199999999972</v>
      </c>
      <c r="I2146" s="2">
        <f>'Moving Avg'!H2146</f>
        <v>6.1696314999999977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  <c r="M2146" s="8">
        <f t="shared" si="330"/>
        <v>25</v>
      </c>
      <c r="N2146" s="8">
        <f t="shared" si="331"/>
        <v>45</v>
      </c>
      <c r="O2146" s="8">
        <f t="shared" si="332"/>
        <v>0</v>
      </c>
      <c r="P2146" s="8">
        <f t="shared" si="333"/>
        <v>83.5</v>
      </c>
      <c r="Q2146" s="9">
        <f t="shared" si="334"/>
        <v>37.024999999999999</v>
      </c>
      <c r="R2146" s="9">
        <f t="shared" si="335"/>
        <v>34.875</v>
      </c>
      <c r="S2146" s="9">
        <f t="shared" si="336"/>
        <v>48.075000000000003</v>
      </c>
      <c r="T2146" s="9">
        <f t="shared" si="337"/>
        <v>38.375</v>
      </c>
      <c r="U2146" s="8">
        <f t="shared" si="338"/>
        <v>39.991666666666667</v>
      </c>
      <c r="V2146" s="8">
        <f t="shared" si="339"/>
        <v>39.587500000000006</v>
      </c>
    </row>
    <row r="2147" spans="1:22" ht="13.5" x14ac:dyDescent="0.25">
      <c r="A2147" s="3">
        <f>RSI!A2147</f>
        <v>45133</v>
      </c>
      <c r="B2147" s="2">
        <f>RSI!B2147</f>
        <v>5.9175000000000004</v>
      </c>
      <c r="C2147" s="2">
        <f>RSI!I2147</f>
        <v>45.687656965213037</v>
      </c>
      <c r="D2147" s="2">
        <f>MACD!E2147</f>
        <v>1.7820048737084981E-2</v>
      </c>
      <c r="E2147" s="2">
        <f>MACD!F2147</f>
        <v>3.4440412544111024E-2</v>
      </c>
      <c r="F2147" s="2">
        <f>'Moving Avg'!D2147</f>
        <v>5.94062</v>
      </c>
      <c r="G2147" s="2">
        <f>'Moving Avg'!F2147</f>
        <v>5.9502350000000002</v>
      </c>
      <c r="H2147" s="2">
        <f>'Moving Avg'!G2147</f>
        <v>6.065523999999999</v>
      </c>
      <c r="I2147" s="2">
        <f>'Moving Avg'!H2147</f>
        <v>6.167466499999998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  <c r="M2147" s="8">
        <f t="shared" si="330"/>
        <v>25</v>
      </c>
      <c r="N2147" s="8">
        <f t="shared" si="331"/>
        <v>45</v>
      </c>
      <c r="O2147" s="8">
        <f t="shared" si="332"/>
        <v>0</v>
      </c>
      <c r="P2147" s="8">
        <f t="shared" si="333"/>
        <v>83.5</v>
      </c>
      <c r="Q2147" s="9">
        <f t="shared" si="334"/>
        <v>37.024999999999999</v>
      </c>
      <c r="R2147" s="9">
        <f t="shared" si="335"/>
        <v>34.875</v>
      </c>
      <c r="S2147" s="9">
        <f t="shared" si="336"/>
        <v>48.075000000000003</v>
      </c>
      <c r="T2147" s="9">
        <f t="shared" si="337"/>
        <v>38.375</v>
      </c>
      <c r="U2147" s="8">
        <f t="shared" si="338"/>
        <v>39.991666666666667</v>
      </c>
      <c r="V2147" s="8">
        <f t="shared" si="339"/>
        <v>39.587500000000006</v>
      </c>
    </row>
    <row r="2148" spans="1:22" ht="13.5" x14ac:dyDescent="0.25">
      <c r="A2148" s="3">
        <f>RSI!A2148</f>
        <v>45134</v>
      </c>
      <c r="B2148" s="2">
        <f>RSI!B2148</f>
        <v>6.0041000000000002</v>
      </c>
      <c r="C2148" s="2">
        <f>RSI!I2148</f>
        <v>50.394912521736138</v>
      </c>
      <c r="D2148" s="2">
        <f>MACD!E2148</f>
        <v>-1.9501177638638012E-2</v>
      </c>
      <c r="E2148" s="2">
        <f>MACD!F2148</f>
        <v>2.3652094507561217E-2</v>
      </c>
      <c r="F2148" s="2">
        <f>'Moving Avg'!D2148</f>
        <v>5.9598600000000008</v>
      </c>
      <c r="G2148" s="2">
        <f>'Moving Avg'!F2148</f>
        <v>5.9473450000000003</v>
      </c>
      <c r="H2148" s="2">
        <f>'Moving Avg'!G2148</f>
        <v>6.0530139999999992</v>
      </c>
      <c r="I2148" s="2">
        <f>'Moving Avg'!H2148</f>
        <v>6.1646759999999983</v>
      </c>
      <c r="J2148" s="6" t="str">
        <f>OBV!F2148</f>
        <v>BULLISH</v>
      </c>
      <c r="K2148" s="6" t="str">
        <f>OBV!G2148</f>
        <v>NEUTRAL</v>
      </c>
      <c r="L2148" s="6" t="str">
        <f>OBV!H2148</f>
        <v>CONFIRMED BULLISH</v>
      </c>
      <c r="M2148" s="8">
        <f t="shared" si="330"/>
        <v>25</v>
      </c>
      <c r="N2148" s="8">
        <f t="shared" si="331"/>
        <v>100</v>
      </c>
      <c r="O2148" s="8">
        <f t="shared" si="332"/>
        <v>0</v>
      </c>
      <c r="P2148" s="8">
        <f t="shared" si="333"/>
        <v>83.5</v>
      </c>
      <c r="Q2148" s="9">
        <f t="shared" si="334"/>
        <v>56.274999999999999</v>
      </c>
      <c r="R2148" s="9">
        <f t="shared" si="335"/>
        <v>45.875</v>
      </c>
      <c r="S2148" s="9">
        <f t="shared" si="336"/>
        <v>56.325000000000003</v>
      </c>
      <c r="T2148" s="9">
        <f t="shared" si="337"/>
        <v>52.125</v>
      </c>
      <c r="U2148" s="8">
        <f t="shared" si="338"/>
        <v>52.82500000000001</v>
      </c>
      <c r="V2148" s="8">
        <f t="shared" si="339"/>
        <v>52.650000000000006</v>
      </c>
    </row>
    <row r="2149" spans="1:22" ht="13.5" x14ac:dyDescent="0.25">
      <c r="A2149" s="3">
        <f>RSI!A2149</f>
        <v>45135</v>
      </c>
      <c r="B2149" s="2">
        <f>RSI!B2149</f>
        <v>6.0041000000000002</v>
      </c>
      <c r="C2149" s="2">
        <f>RSI!I2149</f>
        <v>50.394912521736138</v>
      </c>
      <c r="D2149" s="2">
        <f>MACD!E2149</f>
        <v>-3.0427481179290616E-2</v>
      </c>
      <c r="E2149" s="2">
        <f>MACD!F2149</f>
        <v>1.283617937019085E-2</v>
      </c>
      <c r="F2149" s="2">
        <f>'Moving Avg'!D2149</f>
        <v>5.9810200000000009</v>
      </c>
      <c r="G2149" s="2">
        <f>'Moving Avg'!F2149</f>
        <v>5.9449399999999999</v>
      </c>
      <c r="H2149" s="2">
        <f>'Moving Avg'!G2149</f>
        <v>6.0405039999999994</v>
      </c>
      <c r="I2149" s="2">
        <f>'Moving Avg'!H2149</f>
        <v>6.1619334999999991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  <c r="M2149" s="8">
        <f t="shared" si="330"/>
        <v>25</v>
      </c>
      <c r="N2149" s="8">
        <f t="shared" si="331"/>
        <v>100</v>
      </c>
      <c r="O2149" s="8">
        <f t="shared" si="332"/>
        <v>0</v>
      </c>
      <c r="P2149" s="8">
        <f t="shared" si="333"/>
        <v>83.5</v>
      </c>
      <c r="Q2149" s="9">
        <f t="shared" si="334"/>
        <v>56.274999999999999</v>
      </c>
      <c r="R2149" s="9">
        <f t="shared" si="335"/>
        <v>45.875</v>
      </c>
      <c r="S2149" s="9">
        <f t="shared" si="336"/>
        <v>56.325000000000003</v>
      </c>
      <c r="T2149" s="9">
        <f t="shared" si="337"/>
        <v>52.125</v>
      </c>
      <c r="U2149" s="8">
        <f t="shared" si="338"/>
        <v>52.82500000000001</v>
      </c>
      <c r="V2149" s="8">
        <f t="shared" si="339"/>
        <v>52.650000000000006</v>
      </c>
    </row>
    <row r="2150" spans="1:22" ht="13.5" x14ac:dyDescent="0.25">
      <c r="A2150" s="3">
        <f>RSI!A2150</f>
        <v>45138</v>
      </c>
      <c r="B2150" s="2">
        <f>RSI!B2150</f>
        <v>5.9656000000000002</v>
      </c>
      <c r="C2150" s="2">
        <f>RSI!I2150</f>
        <v>48.23924421219558</v>
      </c>
      <c r="D2150" s="2">
        <f>MACD!E2150</f>
        <v>-3.6885667928471477E-2</v>
      </c>
      <c r="E2150" s="2">
        <f>MACD!F2150</f>
        <v>2.8918099104583844E-3</v>
      </c>
      <c r="F2150" s="2">
        <f>'Moving Avg'!D2150</f>
        <v>5.9810200000000009</v>
      </c>
      <c r="G2150" s="2">
        <f>'Moving Avg'!F2150</f>
        <v>5.9410899999999991</v>
      </c>
      <c r="H2150" s="2">
        <f>'Moving Avg'!G2150</f>
        <v>6.035114000000001</v>
      </c>
      <c r="I2150" s="2">
        <f>'Moving Avg'!H2150</f>
        <v>6.1597684999999993</v>
      </c>
      <c r="J2150" s="6" t="str">
        <f>OBV!F2150</f>
        <v>BEARISH</v>
      </c>
      <c r="K2150" s="6" t="str">
        <f>OBV!G2150</f>
        <v>NEUTRAL</v>
      </c>
      <c r="L2150" s="6" t="str">
        <f>OBV!H2150</f>
        <v>NEUTRAL</v>
      </c>
      <c r="M2150" s="8">
        <f t="shared" si="330"/>
        <v>25</v>
      </c>
      <c r="N2150" s="8">
        <f t="shared" si="331"/>
        <v>100</v>
      </c>
      <c r="O2150" s="8">
        <f t="shared" si="332"/>
        <v>0</v>
      </c>
      <c r="P2150" s="8">
        <f t="shared" si="333"/>
        <v>16.5</v>
      </c>
      <c r="Q2150" s="9">
        <f t="shared" si="334"/>
        <v>46.225000000000001</v>
      </c>
      <c r="R2150" s="9">
        <f t="shared" si="335"/>
        <v>29.125</v>
      </c>
      <c r="S2150" s="9">
        <f t="shared" si="336"/>
        <v>26.175000000000001</v>
      </c>
      <c r="T2150" s="9">
        <f t="shared" si="337"/>
        <v>35.375</v>
      </c>
      <c r="U2150" s="8">
        <f t="shared" si="338"/>
        <v>33.841666666666661</v>
      </c>
      <c r="V2150" s="8">
        <f t="shared" si="339"/>
        <v>34.224999999999994</v>
      </c>
    </row>
    <row r="2151" spans="1:22" ht="13.5" x14ac:dyDescent="0.25">
      <c r="A2151" s="3">
        <f>RSI!A2151</f>
        <v>45139</v>
      </c>
      <c r="B2151" s="2">
        <f>RSI!B2151</f>
        <v>5.9560000000000004</v>
      </c>
      <c r="C2151" s="2">
        <f>RSI!I2151</f>
        <v>47.691433145111581</v>
      </c>
      <c r="D2151" s="2">
        <f>MACD!E2151</f>
        <v>-4.1471590105994771E-2</v>
      </c>
      <c r="E2151" s="2">
        <f>MACD!F2151</f>
        <v>-5.9808700928322463E-3</v>
      </c>
      <c r="F2151" s="2">
        <f>'Moving Avg'!D2151</f>
        <v>5.9694599999999998</v>
      </c>
      <c r="G2151" s="2">
        <f>'Moving Avg'!F2151</f>
        <v>5.943975</v>
      </c>
      <c r="H2151" s="2">
        <f>'Moving Avg'!G2151</f>
        <v>6.0345360000000001</v>
      </c>
      <c r="I2151" s="2">
        <f>'Moving Avg'!H2151</f>
        <v>6.1567854999999971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  <c r="M2151" s="8">
        <f t="shared" si="330"/>
        <v>25</v>
      </c>
      <c r="N2151" s="8">
        <f t="shared" si="331"/>
        <v>100</v>
      </c>
      <c r="O2151" s="8">
        <f t="shared" si="332"/>
        <v>0</v>
      </c>
      <c r="P2151" s="8">
        <f t="shared" si="333"/>
        <v>16.5</v>
      </c>
      <c r="Q2151" s="9">
        <f t="shared" si="334"/>
        <v>46.225000000000001</v>
      </c>
      <c r="R2151" s="9">
        <f t="shared" si="335"/>
        <v>29.125</v>
      </c>
      <c r="S2151" s="9">
        <f t="shared" si="336"/>
        <v>26.175000000000001</v>
      </c>
      <c r="T2151" s="9">
        <f t="shared" si="337"/>
        <v>35.375</v>
      </c>
      <c r="U2151" s="8">
        <f t="shared" si="338"/>
        <v>33.841666666666661</v>
      </c>
      <c r="V2151" s="8">
        <f t="shared" si="339"/>
        <v>34.224999999999994</v>
      </c>
    </row>
    <row r="2152" spans="1:22" ht="13.5" x14ac:dyDescent="0.25">
      <c r="A2152" s="3">
        <f>RSI!A2152</f>
        <v>45140</v>
      </c>
      <c r="B2152" s="2">
        <f>RSI!B2152</f>
        <v>5.9560000000000004</v>
      </c>
      <c r="C2152" s="2">
        <f>RSI!I2152</f>
        <v>47.691433145111581</v>
      </c>
      <c r="D2152" s="2">
        <f>MACD!E2152</f>
        <v>-4.5140086511678668E-2</v>
      </c>
      <c r="E2152" s="2">
        <f>MACD!F2152</f>
        <v>-1.3812713376601532E-2</v>
      </c>
      <c r="F2152" s="2">
        <f>'Moving Avg'!D2152</f>
        <v>5.9771599999999996</v>
      </c>
      <c r="G2152" s="2">
        <f>'Moving Avg'!F2152</f>
        <v>5.9396450000000005</v>
      </c>
      <c r="H2152" s="2">
        <f>'Moving Avg'!G2152</f>
        <v>6.0381920000000022</v>
      </c>
      <c r="I2152" s="2">
        <f>'Moving Avg'!H2152</f>
        <v>6.1538989999999965</v>
      </c>
      <c r="J2152" s="6" t="str">
        <f>OBV!F2152</f>
        <v>BEARISH</v>
      </c>
      <c r="K2152" s="6" t="str">
        <f>OBV!G2152</f>
        <v>NEUTRAL</v>
      </c>
      <c r="L2152" s="6" t="str">
        <f>OBV!H2152</f>
        <v>BEARISH DIVERGENCE</v>
      </c>
      <c r="M2152" s="8">
        <f t="shared" si="330"/>
        <v>25</v>
      </c>
      <c r="N2152" s="8">
        <f t="shared" si="331"/>
        <v>100</v>
      </c>
      <c r="O2152" s="8">
        <f t="shared" si="332"/>
        <v>0</v>
      </c>
      <c r="P2152" s="8">
        <f t="shared" si="333"/>
        <v>16.5</v>
      </c>
      <c r="Q2152" s="9">
        <f t="shared" si="334"/>
        <v>46.225000000000001</v>
      </c>
      <c r="R2152" s="9">
        <f t="shared" si="335"/>
        <v>29.125</v>
      </c>
      <c r="S2152" s="9">
        <f t="shared" si="336"/>
        <v>26.175000000000001</v>
      </c>
      <c r="T2152" s="9">
        <f t="shared" si="337"/>
        <v>35.375</v>
      </c>
      <c r="U2152" s="8">
        <f t="shared" si="338"/>
        <v>33.841666666666661</v>
      </c>
      <c r="V2152" s="8">
        <f t="shared" si="339"/>
        <v>34.224999999999994</v>
      </c>
    </row>
    <row r="2153" spans="1:22" ht="13.5" x14ac:dyDescent="0.25">
      <c r="A2153" s="3">
        <f>RSI!A2153</f>
        <v>45141</v>
      </c>
      <c r="B2153" s="2">
        <f>RSI!B2153</f>
        <v>5.9560000000000004</v>
      </c>
      <c r="C2153" s="2">
        <f>RSI!I2153</f>
        <v>47.691433145111581</v>
      </c>
      <c r="D2153" s="2">
        <f>MACD!E2153</f>
        <v>-4.8047995815144517E-2</v>
      </c>
      <c r="E2153" s="2">
        <f>MACD!F2153</f>
        <v>-2.0659769864310132E-2</v>
      </c>
      <c r="F2153" s="2">
        <f>'Moving Avg'!D2153</f>
        <v>5.9675399999999996</v>
      </c>
      <c r="G2153" s="2">
        <f>'Moving Avg'!F2153</f>
        <v>5.9487849999999991</v>
      </c>
      <c r="H2153" s="2">
        <f>'Moving Avg'!G2153</f>
        <v>6.0418480000000025</v>
      </c>
      <c r="I2153" s="2">
        <f>'Moving Avg'!H2153</f>
        <v>6.1514454999999968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  <c r="M2153" s="8">
        <f t="shared" si="330"/>
        <v>25</v>
      </c>
      <c r="N2153" s="8">
        <f t="shared" si="331"/>
        <v>100</v>
      </c>
      <c r="O2153" s="8">
        <f t="shared" si="332"/>
        <v>0</v>
      </c>
      <c r="P2153" s="8">
        <f t="shared" si="333"/>
        <v>16.5</v>
      </c>
      <c r="Q2153" s="9">
        <f t="shared" si="334"/>
        <v>46.225000000000001</v>
      </c>
      <c r="R2153" s="9">
        <f t="shared" si="335"/>
        <v>29.125</v>
      </c>
      <c r="S2153" s="9">
        <f t="shared" si="336"/>
        <v>26.175000000000001</v>
      </c>
      <c r="T2153" s="9">
        <f t="shared" si="337"/>
        <v>35.375</v>
      </c>
      <c r="U2153" s="8">
        <f t="shared" si="338"/>
        <v>33.841666666666661</v>
      </c>
      <c r="V2153" s="8">
        <f t="shared" si="339"/>
        <v>34.224999999999994</v>
      </c>
    </row>
    <row r="2154" spans="1:22" ht="13.5" x14ac:dyDescent="0.25">
      <c r="A2154" s="3">
        <f>RSI!A2154</f>
        <v>45142</v>
      </c>
      <c r="B2154" s="2">
        <f>RSI!B2154</f>
        <v>5.9560000000000004</v>
      </c>
      <c r="C2154" s="2">
        <f>RSI!I2154</f>
        <v>47.691433145111581</v>
      </c>
      <c r="D2154" s="2">
        <f>MACD!E2154</f>
        <v>-5.1803788052160016E-2</v>
      </c>
      <c r="E2154" s="2">
        <f>MACD!F2154</f>
        <v>-2.6888573501880113E-2</v>
      </c>
      <c r="F2154" s="2">
        <f>'Moving Avg'!D2154</f>
        <v>5.9579199999999997</v>
      </c>
      <c r="G2154" s="2">
        <f>'Moving Avg'!F2154</f>
        <v>5.943975</v>
      </c>
      <c r="H2154" s="2">
        <f>'Moving Avg'!G2154</f>
        <v>6.0456960000000031</v>
      </c>
      <c r="I2154" s="2">
        <f>'Moving Avg'!H2154</f>
        <v>6.1489919999999954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  <c r="M2154" s="8">
        <f t="shared" si="330"/>
        <v>25</v>
      </c>
      <c r="N2154" s="8">
        <f t="shared" si="331"/>
        <v>100</v>
      </c>
      <c r="O2154" s="8">
        <f t="shared" si="332"/>
        <v>0</v>
      </c>
      <c r="P2154" s="8">
        <f t="shared" si="333"/>
        <v>16.5</v>
      </c>
      <c r="Q2154" s="9">
        <f t="shared" si="334"/>
        <v>46.225000000000001</v>
      </c>
      <c r="R2154" s="9">
        <f t="shared" si="335"/>
        <v>29.125</v>
      </c>
      <c r="S2154" s="9">
        <f t="shared" si="336"/>
        <v>26.175000000000001</v>
      </c>
      <c r="T2154" s="9">
        <f t="shared" si="337"/>
        <v>35.375</v>
      </c>
      <c r="U2154" s="8">
        <f t="shared" si="338"/>
        <v>33.841666666666661</v>
      </c>
      <c r="V2154" s="8">
        <f t="shared" si="339"/>
        <v>34.224999999999994</v>
      </c>
    </row>
    <row r="2155" spans="1:22" ht="13.5" x14ac:dyDescent="0.25">
      <c r="A2155" s="3">
        <f>RSI!A2155</f>
        <v>45145</v>
      </c>
      <c r="B2155" s="2">
        <f>RSI!B2155</f>
        <v>5.9175000000000004</v>
      </c>
      <c r="C2155" s="2">
        <f>RSI!I2155</f>
        <v>44.938610830971911</v>
      </c>
      <c r="D2155" s="2">
        <f>MACD!E2155</f>
        <v>-4.1607855610480193E-2</v>
      </c>
      <c r="E2155" s="2">
        <f>MACD!F2155</f>
        <v>-2.9832429923600134E-2</v>
      </c>
      <c r="F2155" s="2">
        <f>'Moving Avg'!D2155</f>
        <v>5.9483000000000006</v>
      </c>
      <c r="G2155" s="2">
        <f>'Moving Avg'!F2155</f>
        <v>5.9377199999999997</v>
      </c>
      <c r="H2155" s="2">
        <f>'Moving Avg'!G2155</f>
        <v>6.0447340000000018</v>
      </c>
      <c r="I2155" s="2">
        <f>'Moving Avg'!H2155</f>
        <v>6.1469229999999948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  <c r="M2155" s="8">
        <f t="shared" si="330"/>
        <v>25</v>
      </c>
      <c r="N2155" s="8">
        <f t="shared" si="331"/>
        <v>45</v>
      </c>
      <c r="O2155" s="8">
        <f t="shared" si="332"/>
        <v>0</v>
      </c>
      <c r="P2155" s="8">
        <f t="shared" si="333"/>
        <v>16.5</v>
      </c>
      <c r="Q2155" s="9">
        <f t="shared" si="334"/>
        <v>26.975000000000001</v>
      </c>
      <c r="R2155" s="9">
        <f t="shared" si="335"/>
        <v>18.125</v>
      </c>
      <c r="S2155" s="9">
        <f t="shared" si="336"/>
        <v>17.925000000000001</v>
      </c>
      <c r="T2155" s="9">
        <f t="shared" si="337"/>
        <v>21.625</v>
      </c>
      <c r="U2155" s="8">
        <f t="shared" si="338"/>
        <v>21.008333333333336</v>
      </c>
      <c r="V2155" s="8">
        <f t="shared" si="339"/>
        <v>21.162500000000001</v>
      </c>
    </row>
    <row r="2156" spans="1:22" ht="13.5" x14ac:dyDescent="0.25">
      <c r="A2156" s="3">
        <f>RSI!A2156</f>
        <v>45146</v>
      </c>
      <c r="B2156" s="2">
        <f>RSI!B2156</f>
        <v>5.9175000000000004</v>
      </c>
      <c r="C2156" s="2">
        <f>RSI!I2156</f>
        <v>44.938610830971911</v>
      </c>
      <c r="D2156" s="2">
        <f>MACD!E2156</f>
        <v>-2.5181893092236507E-2</v>
      </c>
      <c r="E2156" s="2">
        <f>MACD!F2156</f>
        <v>-2.8902322557327411E-2</v>
      </c>
      <c r="F2156" s="2">
        <f>'Moving Avg'!D2156</f>
        <v>5.9406000000000008</v>
      </c>
      <c r="G2156" s="2">
        <f>'Moving Avg'!F2156</f>
        <v>5.9353150000000001</v>
      </c>
      <c r="H2156" s="2">
        <f>'Moving Avg'!G2156</f>
        <v>6.0428080000000026</v>
      </c>
      <c r="I2156" s="2">
        <f>'Moving Avg'!H2156</f>
        <v>6.1447579999999959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  <c r="M2156" s="8">
        <f t="shared" si="330"/>
        <v>25</v>
      </c>
      <c r="N2156" s="8">
        <f t="shared" si="331"/>
        <v>0</v>
      </c>
      <c r="O2156" s="8">
        <f t="shared" si="332"/>
        <v>0</v>
      </c>
      <c r="P2156" s="8">
        <f t="shared" si="333"/>
        <v>16.5</v>
      </c>
      <c r="Q2156" s="9">
        <f t="shared" si="334"/>
        <v>11.225</v>
      </c>
      <c r="R2156" s="9">
        <f t="shared" si="335"/>
        <v>9.125</v>
      </c>
      <c r="S2156" s="9">
        <f t="shared" si="336"/>
        <v>11.175000000000001</v>
      </c>
      <c r="T2156" s="9">
        <f t="shared" si="337"/>
        <v>10.375</v>
      </c>
      <c r="U2156" s="8">
        <f t="shared" si="338"/>
        <v>10.508333333333335</v>
      </c>
      <c r="V2156" s="8">
        <f t="shared" si="339"/>
        <v>10.475000000000001</v>
      </c>
    </row>
    <row r="2157" spans="1:22" ht="13.5" x14ac:dyDescent="0.25">
      <c r="A2157" s="3">
        <f>RSI!A2157</f>
        <v>45147</v>
      </c>
      <c r="B2157" s="2">
        <f>RSI!B2157</f>
        <v>5.9175000000000004</v>
      </c>
      <c r="C2157" s="2">
        <f>RSI!I2157</f>
        <v>44.938610830971911</v>
      </c>
      <c r="D2157" s="2">
        <f>MACD!E2157</f>
        <v>-2.5743524816206786E-2</v>
      </c>
      <c r="E2157" s="2">
        <f>MACD!F2157</f>
        <v>-2.827056300910329E-2</v>
      </c>
      <c r="F2157" s="2">
        <f>'Moving Avg'!D2157</f>
        <v>5.932900000000001</v>
      </c>
      <c r="G2157" s="2">
        <f>'Moving Avg'!F2157</f>
        <v>5.9329100000000006</v>
      </c>
      <c r="H2157" s="2">
        <f>'Moving Avg'!G2157</f>
        <v>6.0406900000000032</v>
      </c>
      <c r="I2157" s="2">
        <f>'Moving Avg'!H2157</f>
        <v>6.1425929999999962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  <c r="M2157" s="8">
        <f t="shared" si="330"/>
        <v>25</v>
      </c>
      <c r="N2157" s="8">
        <f t="shared" si="331"/>
        <v>0</v>
      </c>
      <c r="O2157" s="8">
        <f t="shared" si="332"/>
        <v>0</v>
      </c>
      <c r="P2157" s="8">
        <f t="shared" si="333"/>
        <v>16.5</v>
      </c>
      <c r="Q2157" s="9">
        <f t="shared" si="334"/>
        <v>11.225</v>
      </c>
      <c r="R2157" s="9">
        <f t="shared" si="335"/>
        <v>9.125</v>
      </c>
      <c r="S2157" s="9">
        <f t="shared" si="336"/>
        <v>11.175000000000001</v>
      </c>
      <c r="T2157" s="9">
        <f t="shared" si="337"/>
        <v>10.375</v>
      </c>
      <c r="U2157" s="8">
        <f t="shared" si="338"/>
        <v>10.508333333333335</v>
      </c>
      <c r="V2157" s="8">
        <f t="shared" si="339"/>
        <v>10.475000000000001</v>
      </c>
    </row>
    <row r="2158" spans="1:22" ht="13.5" x14ac:dyDescent="0.25">
      <c r="A2158" s="3">
        <f>RSI!A2158</f>
        <v>45148</v>
      </c>
      <c r="B2158" s="2">
        <f>RSI!B2158</f>
        <v>5.9175000000000004</v>
      </c>
      <c r="C2158" s="2">
        <f>RSI!I2158</f>
        <v>44.938610830971911</v>
      </c>
      <c r="D2158" s="2">
        <f>MACD!E2158</f>
        <v>-1.256709924591437E-2</v>
      </c>
      <c r="E2158" s="2">
        <f>MACD!F2158</f>
        <v>-2.5129870256465507E-2</v>
      </c>
      <c r="F2158" s="2">
        <f>'Moving Avg'!D2158</f>
        <v>5.9252000000000002</v>
      </c>
      <c r="G2158" s="2">
        <f>'Moving Avg'!F2158</f>
        <v>5.940125000000001</v>
      </c>
      <c r="H2158" s="2">
        <f>'Moving Avg'!G2158</f>
        <v>6.0395340000000033</v>
      </c>
      <c r="I2158" s="2">
        <f>'Moving Avg'!H2158</f>
        <v>6.1404759999999952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0"/>
        <v>25</v>
      </c>
      <c r="N2158" s="8">
        <f t="shared" si="331"/>
        <v>0</v>
      </c>
      <c r="O2158" s="8">
        <f t="shared" si="332"/>
        <v>0</v>
      </c>
      <c r="P2158" s="8">
        <f t="shared" si="333"/>
        <v>16.5</v>
      </c>
      <c r="Q2158" s="9">
        <f t="shared" si="334"/>
        <v>11.225</v>
      </c>
      <c r="R2158" s="9">
        <f t="shared" si="335"/>
        <v>9.125</v>
      </c>
      <c r="S2158" s="9">
        <f t="shared" si="336"/>
        <v>11.175000000000001</v>
      </c>
      <c r="T2158" s="9">
        <f t="shared" si="337"/>
        <v>10.375</v>
      </c>
      <c r="U2158" s="8">
        <f t="shared" si="338"/>
        <v>10.508333333333335</v>
      </c>
      <c r="V2158" s="8">
        <f t="shared" si="339"/>
        <v>10.475000000000001</v>
      </c>
    </row>
    <row r="2159" spans="1:22" ht="13.5" x14ac:dyDescent="0.25">
      <c r="A2159" s="3">
        <f>RSI!A2159</f>
        <v>45149</v>
      </c>
      <c r="B2159" s="2">
        <f>RSI!B2159</f>
        <v>5.9175000000000004</v>
      </c>
      <c r="C2159" s="2">
        <f>RSI!I2159</f>
        <v>44.938610830971903</v>
      </c>
      <c r="D2159" s="2">
        <f>MACD!E2159</f>
        <v>-1.1135795057031217E-3</v>
      </c>
      <c r="E2159" s="2">
        <f>MACD!F2159</f>
        <v>-2.0326612106313032E-2</v>
      </c>
      <c r="F2159" s="2">
        <f>'Moving Avg'!D2159</f>
        <v>5.9175000000000004</v>
      </c>
      <c r="G2159" s="2">
        <f>'Moving Avg'!F2159</f>
        <v>5.9406050000000015</v>
      </c>
      <c r="H2159" s="2">
        <f>'Moving Avg'!G2159</f>
        <v>6.0366460000000028</v>
      </c>
      <c r="I2159" s="2">
        <f>'Moving Avg'!H2159</f>
        <v>6.1383109999999954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0"/>
        <v>25</v>
      </c>
      <c r="N2159" s="8">
        <f t="shared" si="331"/>
        <v>0</v>
      </c>
      <c r="O2159" s="8">
        <f t="shared" si="332"/>
        <v>0</v>
      </c>
      <c r="P2159" s="8">
        <f t="shared" si="333"/>
        <v>16.5</v>
      </c>
      <c r="Q2159" s="9">
        <f t="shared" si="334"/>
        <v>11.225</v>
      </c>
      <c r="R2159" s="9">
        <f t="shared" si="335"/>
        <v>9.125</v>
      </c>
      <c r="S2159" s="9">
        <f t="shared" si="336"/>
        <v>11.175000000000001</v>
      </c>
      <c r="T2159" s="9">
        <f t="shared" si="337"/>
        <v>10.375</v>
      </c>
      <c r="U2159" s="8">
        <f t="shared" si="338"/>
        <v>10.508333333333335</v>
      </c>
      <c r="V2159" s="8">
        <f t="shared" si="339"/>
        <v>10.475000000000001</v>
      </c>
    </row>
    <row r="2160" spans="1:22" ht="13.5" x14ac:dyDescent="0.25">
      <c r="A2160" s="3">
        <f>RSI!A2160</f>
        <v>45152</v>
      </c>
      <c r="B2160" s="2">
        <f>RSI!B2160</f>
        <v>5.9175000000000004</v>
      </c>
      <c r="C2160" s="2">
        <f>RSI!I2160</f>
        <v>44.938610830971911</v>
      </c>
      <c r="D2160" s="2">
        <f>MACD!E2160</f>
        <v>2.9364838748691113E-3</v>
      </c>
      <c r="E2160" s="2">
        <f>MACD!F2160</f>
        <v>-1.5673992910076606E-2</v>
      </c>
      <c r="F2160" s="2">
        <f>'Moving Avg'!D2160</f>
        <v>5.9175000000000004</v>
      </c>
      <c r="G2160" s="2">
        <f>'Moving Avg'!F2160</f>
        <v>5.9410850000000019</v>
      </c>
      <c r="H2160" s="2">
        <f>'Moving Avg'!G2160</f>
        <v>6.0318340000000026</v>
      </c>
      <c r="I2160" s="2">
        <f>'Moving Avg'!H2160</f>
        <v>6.1361459999999939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  <c r="M2160" s="8">
        <f t="shared" si="330"/>
        <v>25</v>
      </c>
      <c r="N2160" s="8">
        <f t="shared" si="331"/>
        <v>0</v>
      </c>
      <c r="O2160" s="8">
        <f t="shared" si="332"/>
        <v>0</v>
      </c>
      <c r="P2160" s="8">
        <f t="shared" si="333"/>
        <v>33</v>
      </c>
      <c r="Q2160" s="9">
        <f t="shared" si="334"/>
        <v>13.7</v>
      </c>
      <c r="R2160" s="9">
        <f t="shared" si="335"/>
        <v>13.25</v>
      </c>
      <c r="S2160" s="9">
        <f t="shared" si="336"/>
        <v>18.600000000000001</v>
      </c>
      <c r="T2160" s="9">
        <f t="shared" si="337"/>
        <v>14.5</v>
      </c>
      <c r="U2160" s="8">
        <f t="shared" si="338"/>
        <v>15.183333333333332</v>
      </c>
      <c r="V2160" s="8">
        <f t="shared" si="339"/>
        <v>15.012499999999999</v>
      </c>
    </row>
    <row r="2161" spans="1:22" ht="13.5" x14ac:dyDescent="0.25">
      <c r="A2161" s="3">
        <f>RSI!A2161</f>
        <v>45153</v>
      </c>
      <c r="B2161" s="2">
        <f>RSI!B2161</f>
        <v>5.9078999999999997</v>
      </c>
      <c r="C2161" s="2">
        <f>RSI!I2161</f>
        <v>43.951801847396283</v>
      </c>
      <c r="D2161" s="2">
        <f>MACD!E2161</f>
        <v>5.8584824337239993E-3</v>
      </c>
      <c r="E2161" s="2">
        <f>MACD!F2161</f>
        <v>-1.1367497841316484E-2</v>
      </c>
      <c r="F2161" s="2">
        <f>'Moving Avg'!D2161</f>
        <v>5.9155800000000003</v>
      </c>
      <c r="G2161" s="2">
        <f>'Moving Avg'!F2161</f>
        <v>5.9410850000000019</v>
      </c>
      <c r="H2161" s="2">
        <f>'Moving Avg'!G2161</f>
        <v>6.0268300000000012</v>
      </c>
      <c r="I2161" s="2">
        <f>'Moving Avg'!H2161</f>
        <v>6.1344139999999934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25</v>
      </c>
      <c r="N2161" s="8">
        <f t="shared" si="331"/>
        <v>0</v>
      </c>
      <c r="O2161" s="8">
        <f t="shared" si="332"/>
        <v>0</v>
      </c>
      <c r="P2161" s="8">
        <f t="shared" si="333"/>
        <v>16.5</v>
      </c>
      <c r="Q2161" s="9">
        <f t="shared" si="334"/>
        <v>11.225</v>
      </c>
      <c r="R2161" s="9">
        <f t="shared" si="335"/>
        <v>9.125</v>
      </c>
      <c r="S2161" s="9">
        <f t="shared" si="336"/>
        <v>11.175000000000001</v>
      </c>
      <c r="T2161" s="9">
        <f t="shared" si="337"/>
        <v>10.375</v>
      </c>
      <c r="U2161" s="8">
        <f t="shared" si="338"/>
        <v>10.508333333333335</v>
      </c>
      <c r="V2161" s="8">
        <f t="shared" si="339"/>
        <v>10.475000000000001</v>
      </c>
    </row>
    <row r="2162" spans="1:22" ht="13.5" x14ac:dyDescent="0.25">
      <c r="A2162" s="3">
        <f>RSI!A2162</f>
        <v>45154</v>
      </c>
      <c r="B2162" s="2">
        <f>RSI!B2162</f>
        <v>5.8693999999999997</v>
      </c>
      <c r="C2162" s="2">
        <f>RSI!I2162</f>
        <v>40.1445290276382</v>
      </c>
      <c r="D2162" s="2">
        <f>MACD!E2162</f>
        <v>1.1481034211360708E-2</v>
      </c>
      <c r="E2162" s="2">
        <f>MACD!F2162</f>
        <v>-6.7977914307810472E-3</v>
      </c>
      <c r="F2162" s="2">
        <f>'Moving Avg'!D2162</f>
        <v>5.9059600000000003</v>
      </c>
      <c r="G2162" s="2">
        <f>'Moving Avg'!F2162</f>
        <v>5.939160000000002</v>
      </c>
      <c r="H2162" s="2">
        <f>'Moving Avg'!G2162</f>
        <v>6.0191320000000008</v>
      </c>
      <c r="I2162" s="2">
        <f>'Moving Avg'!H2162</f>
        <v>6.1320564999999938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  <c r="M2162" s="8">
        <f t="shared" si="330"/>
        <v>25</v>
      </c>
      <c r="N2162" s="8">
        <f t="shared" si="331"/>
        <v>0</v>
      </c>
      <c r="O2162" s="8">
        <f t="shared" si="332"/>
        <v>0</v>
      </c>
      <c r="P2162" s="8">
        <f t="shared" si="333"/>
        <v>16.5</v>
      </c>
      <c r="Q2162" s="9">
        <f t="shared" si="334"/>
        <v>11.225</v>
      </c>
      <c r="R2162" s="9">
        <f t="shared" si="335"/>
        <v>9.125</v>
      </c>
      <c r="S2162" s="9">
        <f t="shared" si="336"/>
        <v>11.175000000000001</v>
      </c>
      <c r="T2162" s="9">
        <f t="shared" si="337"/>
        <v>10.375</v>
      </c>
      <c r="U2162" s="8">
        <f t="shared" si="338"/>
        <v>10.508333333333335</v>
      </c>
      <c r="V2162" s="8">
        <f t="shared" si="339"/>
        <v>10.475000000000001</v>
      </c>
    </row>
    <row r="2163" spans="1:22" ht="13.5" x14ac:dyDescent="0.25">
      <c r="A2163" s="3">
        <f>RSI!A2163</f>
        <v>45155</v>
      </c>
      <c r="B2163" s="2">
        <f>RSI!B2163</f>
        <v>5.8982999999999999</v>
      </c>
      <c r="C2163" s="2">
        <f>RSI!I2163</f>
        <v>44.061664993927693</v>
      </c>
      <c r="D2163" s="2">
        <f>MACD!E2163</f>
        <v>1.460148321992083E-2</v>
      </c>
      <c r="E2163" s="2">
        <f>MACD!F2163</f>
        <v>-2.5179365006406718E-3</v>
      </c>
      <c r="F2163" s="2">
        <f>'Moving Avg'!D2163</f>
        <v>5.9021199999999991</v>
      </c>
      <c r="G2163" s="2">
        <f>'Moving Avg'!F2163</f>
        <v>5.9386800000000024</v>
      </c>
      <c r="H2163" s="2">
        <f>'Moving Avg'!G2163</f>
        <v>6.0139360000000011</v>
      </c>
      <c r="I2163" s="2">
        <f>'Moving Avg'!H2163</f>
        <v>6.1302764999999946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  <c r="M2163" s="8">
        <f t="shared" si="330"/>
        <v>25</v>
      </c>
      <c r="N2163" s="8">
        <f t="shared" si="331"/>
        <v>0</v>
      </c>
      <c r="O2163" s="8">
        <f t="shared" si="332"/>
        <v>0</v>
      </c>
      <c r="P2163" s="8">
        <f t="shared" si="333"/>
        <v>16.5</v>
      </c>
      <c r="Q2163" s="9">
        <f t="shared" si="334"/>
        <v>11.225</v>
      </c>
      <c r="R2163" s="9">
        <f t="shared" si="335"/>
        <v>9.125</v>
      </c>
      <c r="S2163" s="9">
        <f t="shared" si="336"/>
        <v>11.175000000000001</v>
      </c>
      <c r="T2163" s="9">
        <f t="shared" si="337"/>
        <v>10.375</v>
      </c>
      <c r="U2163" s="8">
        <f t="shared" si="338"/>
        <v>10.508333333333335</v>
      </c>
      <c r="V2163" s="8">
        <f t="shared" si="339"/>
        <v>10.475000000000001</v>
      </c>
    </row>
    <row r="2164" spans="1:22" ht="13.5" x14ac:dyDescent="0.25">
      <c r="A2164" s="3">
        <f>RSI!A2164</f>
        <v>45156</v>
      </c>
      <c r="B2164" s="2">
        <f>RSI!B2164</f>
        <v>5.8887</v>
      </c>
      <c r="C2164" s="2">
        <f>RSI!I2164</f>
        <v>43.053727443898019</v>
      </c>
      <c r="D2164" s="2">
        <f>MACD!E2164</f>
        <v>1.8248541751185954E-2</v>
      </c>
      <c r="E2164" s="2">
        <f>MACD!F2164</f>
        <v>1.6353591497246535E-3</v>
      </c>
      <c r="F2164" s="2">
        <f>'Moving Avg'!D2164</f>
        <v>5.8963599999999996</v>
      </c>
      <c r="G2164" s="2">
        <f>'Moving Avg'!F2164</f>
        <v>5.9382000000000019</v>
      </c>
      <c r="H2164" s="2">
        <f>'Moving Avg'!G2164</f>
        <v>6.0056620000000001</v>
      </c>
      <c r="I2164" s="2">
        <f>'Moving Avg'!H2164</f>
        <v>6.128448499999994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25</v>
      </c>
      <c r="N2164" s="8">
        <f t="shared" si="331"/>
        <v>0</v>
      </c>
      <c r="O2164" s="8">
        <f t="shared" si="332"/>
        <v>0</v>
      </c>
      <c r="P2164" s="8">
        <f t="shared" si="333"/>
        <v>16.5</v>
      </c>
      <c r="Q2164" s="9">
        <f t="shared" si="334"/>
        <v>11.225</v>
      </c>
      <c r="R2164" s="9">
        <f t="shared" si="335"/>
        <v>9.125</v>
      </c>
      <c r="S2164" s="9">
        <f t="shared" si="336"/>
        <v>11.175000000000001</v>
      </c>
      <c r="T2164" s="9">
        <f t="shared" si="337"/>
        <v>10.375</v>
      </c>
      <c r="U2164" s="8">
        <f t="shared" si="338"/>
        <v>10.508333333333335</v>
      </c>
      <c r="V2164" s="8">
        <f t="shared" si="339"/>
        <v>10.475000000000001</v>
      </c>
    </row>
    <row r="2165" spans="1:22" ht="13.5" x14ac:dyDescent="0.25">
      <c r="A2165" s="3">
        <f>RSI!A2165</f>
        <v>45159</v>
      </c>
      <c r="B2165" s="2">
        <f>RSI!B2165</f>
        <v>5.8887</v>
      </c>
      <c r="C2165" s="2">
        <f>RSI!I2165</f>
        <v>43.053727443898019</v>
      </c>
      <c r="D2165" s="2">
        <f>MACD!E2165</f>
        <v>1.5741837845467899E-2</v>
      </c>
      <c r="E2165" s="2">
        <f>MACD!F2165</f>
        <v>4.4566548888733031E-3</v>
      </c>
      <c r="F2165" s="2">
        <f>'Moving Avg'!D2165</f>
        <v>5.8906000000000001</v>
      </c>
      <c r="G2165" s="2">
        <f>'Moving Avg'!F2165</f>
        <v>5.9343550000000018</v>
      </c>
      <c r="H2165" s="2">
        <f>'Moving Avg'!G2165</f>
        <v>5.9977720000000003</v>
      </c>
      <c r="I2165" s="2">
        <f>'Moving Avg'!H2165</f>
        <v>6.1276309999999929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  <c r="M2165" s="8">
        <f t="shared" si="330"/>
        <v>25</v>
      </c>
      <c r="N2165" s="8">
        <f t="shared" si="331"/>
        <v>0</v>
      </c>
      <c r="O2165" s="8">
        <f t="shared" si="332"/>
        <v>0</v>
      </c>
      <c r="P2165" s="8">
        <f t="shared" si="333"/>
        <v>16.5</v>
      </c>
      <c r="Q2165" s="9">
        <f t="shared" si="334"/>
        <v>11.225</v>
      </c>
      <c r="R2165" s="9">
        <f t="shared" si="335"/>
        <v>9.125</v>
      </c>
      <c r="S2165" s="9">
        <f t="shared" si="336"/>
        <v>11.175000000000001</v>
      </c>
      <c r="T2165" s="9">
        <f t="shared" si="337"/>
        <v>10.375</v>
      </c>
      <c r="U2165" s="8">
        <f t="shared" si="338"/>
        <v>10.508333333333335</v>
      </c>
      <c r="V2165" s="8">
        <f t="shared" si="339"/>
        <v>10.475000000000001</v>
      </c>
    </row>
    <row r="2166" spans="1:22" ht="13.5" x14ac:dyDescent="0.25">
      <c r="A2166" s="3">
        <f>RSI!A2166</f>
        <v>45160</v>
      </c>
      <c r="B2166" s="2">
        <f>RSI!B2166</f>
        <v>5.8887</v>
      </c>
      <c r="C2166" s="2">
        <f>RSI!I2166</f>
        <v>43.053727443898019</v>
      </c>
      <c r="D2166" s="2">
        <f>MACD!E2166</f>
        <v>1.3926707003717453E-2</v>
      </c>
      <c r="E2166" s="2">
        <f>MACD!F2166</f>
        <v>6.3506653118421338E-3</v>
      </c>
      <c r="F2166" s="2">
        <f>'Moving Avg'!D2166</f>
        <v>5.8867599999999998</v>
      </c>
      <c r="G2166" s="2">
        <f>'Moving Avg'!F2166</f>
        <v>5.9281000000000015</v>
      </c>
      <c r="H2166" s="2">
        <f>'Moving Avg'!G2166</f>
        <v>5.9904599999999979</v>
      </c>
      <c r="I2166" s="2">
        <f>'Moving Avg'!H2166</f>
        <v>6.1267649999999936</v>
      </c>
      <c r="J2166" s="6" t="str">
        <f>OBV!F2166</f>
        <v>BULLISH</v>
      </c>
      <c r="K2166" s="6" t="str">
        <f>OBV!G2166</f>
        <v>NEUTRAL</v>
      </c>
      <c r="L2166" s="6" t="str">
        <f>OBV!H2166</f>
        <v>BULLISH DIVERGENCE</v>
      </c>
      <c r="M2166" s="8">
        <f t="shared" si="330"/>
        <v>25</v>
      </c>
      <c r="N2166" s="8">
        <f t="shared" si="331"/>
        <v>0</v>
      </c>
      <c r="O2166" s="8">
        <f t="shared" si="332"/>
        <v>0</v>
      </c>
      <c r="P2166" s="8">
        <f t="shared" si="333"/>
        <v>66.5</v>
      </c>
      <c r="Q2166" s="9">
        <f t="shared" si="334"/>
        <v>18.725000000000001</v>
      </c>
      <c r="R2166" s="9">
        <f t="shared" si="335"/>
        <v>21.625</v>
      </c>
      <c r="S2166" s="9">
        <f t="shared" si="336"/>
        <v>33.674999999999997</v>
      </c>
      <c r="T2166" s="9">
        <f t="shared" si="337"/>
        <v>22.875</v>
      </c>
      <c r="U2166" s="8">
        <f t="shared" si="338"/>
        <v>24.675000000000001</v>
      </c>
      <c r="V2166" s="8">
        <f t="shared" si="339"/>
        <v>24.225000000000001</v>
      </c>
    </row>
    <row r="2167" spans="1:22" ht="13.5" x14ac:dyDescent="0.25">
      <c r="A2167" s="3">
        <f>RSI!A2167</f>
        <v>45161</v>
      </c>
      <c r="B2167" s="2">
        <f>RSI!B2167</f>
        <v>5.7732000000000001</v>
      </c>
      <c r="C2167" s="2">
        <f>RSI!I2167</f>
        <v>32.040081065460683</v>
      </c>
      <c r="D2167" s="2">
        <f>MACD!E2167</f>
        <v>2.1229647717404099E-2</v>
      </c>
      <c r="E2167" s="2">
        <f>MACD!F2167</f>
        <v>9.3264617929545279E-3</v>
      </c>
      <c r="F2167" s="2">
        <f>'Moving Avg'!D2167</f>
        <v>5.8675199999999998</v>
      </c>
      <c r="G2167" s="2">
        <f>'Moving Avg'!F2167</f>
        <v>5.9208850000000011</v>
      </c>
      <c r="H2167" s="2">
        <f>'Moving Avg'!G2167</f>
        <v>5.9808379999999968</v>
      </c>
      <c r="I2167" s="2">
        <f>'Moving Avg'!H2167</f>
        <v>6.1245999999999921</v>
      </c>
      <c r="J2167" s="6" t="str">
        <f>OBV!F2167</f>
        <v>BULLISH</v>
      </c>
      <c r="K2167" s="6" t="str">
        <f>OBV!G2167</f>
        <v>NEUTRAL</v>
      </c>
      <c r="L2167" s="6" t="str">
        <f>OBV!H2167</f>
        <v>BULLISH DIVERGENCE</v>
      </c>
      <c r="M2167" s="8">
        <f t="shared" si="330"/>
        <v>25</v>
      </c>
      <c r="N2167" s="8">
        <f t="shared" si="331"/>
        <v>0</v>
      </c>
      <c r="O2167" s="8">
        <f t="shared" si="332"/>
        <v>0</v>
      </c>
      <c r="P2167" s="8">
        <f t="shared" si="333"/>
        <v>66.5</v>
      </c>
      <c r="Q2167" s="9">
        <f t="shared" si="334"/>
        <v>18.725000000000001</v>
      </c>
      <c r="R2167" s="9">
        <f t="shared" si="335"/>
        <v>21.625</v>
      </c>
      <c r="S2167" s="9">
        <f t="shared" si="336"/>
        <v>33.674999999999997</v>
      </c>
      <c r="T2167" s="9">
        <f t="shared" si="337"/>
        <v>22.875</v>
      </c>
      <c r="U2167" s="8">
        <f t="shared" si="338"/>
        <v>24.675000000000001</v>
      </c>
      <c r="V2167" s="8">
        <f t="shared" si="339"/>
        <v>24.225000000000001</v>
      </c>
    </row>
    <row r="2168" spans="1:22" ht="13.5" x14ac:dyDescent="0.25">
      <c r="A2168" s="3">
        <f>RSI!A2168</f>
        <v>45162</v>
      </c>
      <c r="B2168" s="2">
        <f>RSI!B2168</f>
        <v>5.7347000000000001</v>
      </c>
      <c r="C2168" s="2">
        <f>RSI!I2168</f>
        <v>29.345306443101961</v>
      </c>
      <c r="D2168" s="2">
        <f>MACD!E2168</f>
        <v>3.1205687903712587E-2</v>
      </c>
      <c r="E2168" s="2">
        <f>MACD!F2168</f>
        <v>1.3702307015106139E-2</v>
      </c>
      <c r="F2168" s="2">
        <f>'Moving Avg'!D2168</f>
        <v>5.8347999999999995</v>
      </c>
      <c r="G2168" s="2">
        <f>'Moving Avg'!F2168</f>
        <v>5.9074150000000021</v>
      </c>
      <c r="H2168" s="2">
        <f>'Moving Avg'!G2168</f>
        <v>5.9723699999999962</v>
      </c>
      <c r="I2168" s="2">
        <f>'Moving Avg'!H2168</f>
        <v>6.1224829999999928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  <c r="M2168" s="8">
        <f t="shared" si="330"/>
        <v>50</v>
      </c>
      <c r="N2168" s="8">
        <f t="shared" si="331"/>
        <v>0</v>
      </c>
      <c r="O2168" s="8">
        <f t="shared" si="332"/>
        <v>0</v>
      </c>
      <c r="P2168" s="8">
        <f t="shared" si="333"/>
        <v>16.5</v>
      </c>
      <c r="Q2168" s="9">
        <f t="shared" si="334"/>
        <v>19.975000000000001</v>
      </c>
      <c r="R2168" s="9">
        <f t="shared" si="335"/>
        <v>14.125</v>
      </c>
      <c r="S2168" s="9">
        <f t="shared" si="336"/>
        <v>14.925000000000001</v>
      </c>
      <c r="T2168" s="9">
        <f t="shared" si="337"/>
        <v>16.625</v>
      </c>
      <c r="U2168" s="8">
        <f t="shared" si="338"/>
        <v>16.341666666666669</v>
      </c>
      <c r="V2168" s="8">
        <f t="shared" si="339"/>
        <v>16.412500000000001</v>
      </c>
    </row>
    <row r="2169" spans="1:22" ht="13.5" x14ac:dyDescent="0.25">
      <c r="A2169" s="3">
        <f>RSI!A2169</f>
        <v>45163</v>
      </c>
      <c r="B2169" s="2">
        <f>RSI!B2169</f>
        <v>5.7251000000000003</v>
      </c>
      <c r="C2169" s="2">
        <f>RSI!I2169</f>
        <v>28.697174876676783</v>
      </c>
      <c r="D2169" s="2">
        <f>MACD!E2169</f>
        <v>4.1460355423997619E-2</v>
      </c>
      <c r="E2169" s="2">
        <f>MACD!F2169</f>
        <v>1.9253916696884435E-2</v>
      </c>
      <c r="F2169" s="2">
        <f>'Moving Avg'!D2169</f>
        <v>5.8020800000000001</v>
      </c>
      <c r="G2169" s="2">
        <f>'Moving Avg'!F2169</f>
        <v>5.8934650000000008</v>
      </c>
      <c r="H2169" s="2">
        <f>'Moving Avg'!G2169</f>
        <v>5.9619779999999967</v>
      </c>
      <c r="I2169" s="2">
        <f>'Moving Avg'!H2169</f>
        <v>6.1203179999999939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  <c r="M2169" s="8">
        <f t="shared" si="330"/>
        <v>50</v>
      </c>
      <c r="N2169" s="8">
        <f t="shared" si="331"/>
        <v>0</v>
      </c>
      <c r="O2169" s="8">
        <f t="shared" si="332"/>
        <v>0</v>
      </c>
      <c r="P2169" s="8">
        <f t="shared" si="333"/>
        <v>16.5</v>
      </c>
      <c r="Q2169" s="9">
        <f t="shared" si="334"/>
        <v>19.975000000000001</v>
      </c>
      <c r="R2169" s="9">
        <f t="shared" si="335"/>
        <v>14.125</v>
      </c>
      <c r="S2169" s="9">
        <f t="shared" si="336"/>
        <v>14.925000000000001</v>
      </c>
      <c r="T2169" s="9">
        <f t="shared" si="337"/>
        <v>16.625</v>
      </c>
      <c r="U2169" s="8">
        <f t="shared" si="338"/>
        <v>16.341666666666669</v>
      </c>
      <c r="V2169" s="8">
        <f t="shared" si="339"/>
        <v>16.412500000000001</v>
      </c>
    </row>
    <row r="2170" spans="1:22" ht="13.5" x14ac:dyDescent="0.25">
      <c r="A2170" s="3">
        <f>RSI!A2170</f>
        <v>45166</v>
      </c>
      <c r="B2170" s="2">
        <f>RSI!B2170</f>
        <v>5.7732000000000001</v>
      </c>
      <c r="C2170" s="2">
        <f>RSI!I2170</f>
        <v>36.28980097095446</v>
      </c>
      <c r="D2170" s="2">
        <f>MACD!E2170</f>
        <v>4.7651786040471933E-2</v>
      </c>
      <c r="E2170" s="2">
        <f>MACD!F2170</f>
        <v>2.4933490565601936E-2</v>
      </c>
      <c r="F2170" s="2">
        <f>'Moving Avg'!D2170</f>
        <v>5.7789799999999998</v>
      </c>
      <c r="G2170" s="2">
        <f>'Moving Avg'!F2170</f>
        <v>5.8838450000000018</v>
      </c>
      <c r="H2170" s="2">
        <f>'Moving Avg'!G2170</f>
        <v>5.9527399999999941</v>
      </c>
      <c r="I2170" s="2">
        <f>'Moving Avg'!H2170</f>
        <v>6.1183934999999954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  <c r="M2170" s="8">
        <f t="shared" si="330"/>
        <v>25</v>
      </c>
      <c r="N2170" s="8">
        <f t="shared" si="331"/>
        <v>0</v>
      </c>
      <c r="O2170" s="8">
        <f t="shared" si="332"/>
        <v>0</v>
      </c>
      <c r="P2170" s="8">
        <f t="shared" si="333"/>
        <v>16.5</v>
      </c>
      <c r="Q2170" s="9">
        <f t="shared" si="334"/>
        <v>11.225</v>
      </c>
      <c r="R2170" s="9">
        <f t="shared" si="335"/>
        <v>9.125</v>
      </c>
      <c r="S2170" s="9">
        <f t="shared" si="336"/>
        <v>11.175000000000001</v>
      </c>
      <c r="T2170" s="9">
        <f t="shared" si="337"/>
        <v>10.375</v>
      </c>
      <c r="U2170" s="8">
        <f t="shared" si="338"/>
        <v>10.508333333333335</v>
      </c>
      <c r="V2170" s="8">
        <f t="shared" si="339"/>
        <v>10.475000000000001</v>
      </c>
    </row>
    <row r="2171" spans="1:22" ht="13.5" x14ac:dyDescent="0.25">
      <c r="A2171" s="3">
        <f>RSI!A2171</f>
        <v>45167</v>
      </c>
      <c r="B2171" s="2">
        <f>RSI!B2171</f>
        <v>5.7732000000000001</v>
      </c>
      <c r="C2171" s="2">
        <f>RSI!I2171</f>
        <v>36.28980097095446</v>
      </c>
      <c r="D2171" s="2">
        <f>MACD!E2171</f>
        <v>5.2127103064313118E-2</v>
      </c>
      <c r="E2171" s="2">
        <f>MACD!F2171</f>
        <v>3.0372213065344177E-2</v>
      </c>
      <c r="F2171" s="2">
        <f>'Moving Avg'!D2171</f>
        <v>5.7558799999999994</v>
      </c>
      <c r="G2171" s="2">
        <f>'Moving Avg'!F2171</f>
        <v>5.8747050000000014</v>
      </c>
      <c r="H2171" s="2">
        <f>'Moving Avg'!G2171</f>
        <v>5.9435019999999943</v>
      </c>
      <c r="I2171" s="2">
        <f>'Moving Avg'!H2171</f>
        <v>6.1165169999999947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  <c r="M2171" s="8">
        <f t="shared" si="330"/>
        <v>25</v>
      </c>
      <c r="N2171" s="8">
        <f t="shared" si="331"/>
        <v>0</v>
      </c>
      <c r="O2171" s="8">
        <f t="shared" si="332"/>
        <v>0</v>
      </c>
      <c r="P2171" s="8">
        <f t="shared" si="333"/>
        <v>16.5</v>
      </c>
      <c r="Q2171" s="9">
        <f t="shared" si="334"/>
        <v>11.225</v>
      </c>
      <c r="R2171" s="9">
        <f t="shared" si="335"/>
        <v>9.125</v>
      </c>
      <c r="S2171" s="9">
        <f t="shared" si="336"/>
        <v>11.175000000000001</v>
      </c>
      <c r="T2171" s="9">
        <f t="shared" si="337"/>
        <v>10.375</v>
      </c>
      <c r="U2171" s="8">
        <f t="shared" si="338"/>
        <v>10.508333333333335</v>
      </c>
      <c r="V2171" s="8">
        <f t="shared" si="339"/>
        <v>10.475000000000001</v>
      </c>
    </row>
    <row r="2172" spans="1:22" ht="13.5" x14ac:dyDescent="0.25">
      <c r="A2172" s="3">
        <f>RSI!A2172</f>
        <v>45168</v>
      </c>
      <c r="B2172" s="2">
        <f>RSI!B2172</f>
        <v>5.8887</v>
      </c>
      <c r="C2172" s="2">
        <f>RSI!I2172</f>
        <v>50.861584176463815</v>
      </c>
      <c r="D2172" s="2">
        <f>MACD!E2172</f>
        <v>4.2095774771717664E-2</v>
      </c>
      <c r="E2172" s="2">
        <f>MACD!F2172</f>
        <v>3.2716925406618871E-2</v>
      </c>
      <c r="F2172" s="2">
        <f>'Moving Avg'!D2172</f>
        <v>5.7789799999999998</v>
      </c>
      <c r="G2172" s="2">
        <f>'Moving Avg'!F2172</f>
        <v>5.8713400000000018</v>
      </c>
      <c r="H2172" s="2">
        <f>'Moving Avg'!G2172</f>
        <v>5.9369599999999947</v>
      </c>
      <c r="I2172" s="2">
        <f>'Moving Avg'!H2172</f>
        <v>6.1152179999999943</v>
      </c>
      <c r="J2172" s="6" t="str">
        <f>OBV!F2172</f>
        <v>BEARISH</v>
      </c>
      <c r="K2172" s="6" t="str">
        <f>OBV!G2172</f>
        <v>NEUTRAL</v>
      </c>
      <c r="L2172" s="6" t="str">
        <f>OBV!H2172</f>
        <v>BEARISH DIVERGENCE</v>
      </c>
      <c r="M2172" s="8">
        <f t="shared" si="330"/>
        <v>25</v>
      </c>
      <c r="N2172" s="8">
        <f t="shared" si="331"/>
        <v>0</v>
      </c>
      <c r="O2172" s="8">
        <f t="shared" si="332"/>
        <v>0</v>
      </c>
      <c r="P2172" s="8">
        <f t="shared" si="333"/>
        <v>16.5</v>
      </c>
      <c r="Q2172" s="9">
        <f t="shared" si="334"/>
        <v>11.225</v>
      </c>
      <c r="R2172" s="9">
        <f t="shared" si="335"/>
        <v>9.125</v>
      </c>
      <c r="S2172" s="9">
        <f t="shared" si="336"/>
        <v>11.175000000000001</v>
      </c>
      <c r="T2172" s="9">
        <f t="shared" si="337"/>
        <v>10.375</v>
      </c>
      <c r="U2172" s="8">
        <f t="shared" si="338"/>
        <v>10.508333333333335</v>
      </c>
      <c r="V2172" s="8">
        <f t="shared" si="339"/>
        <v>10.475000000000001</v>
      </c>
    </row>
    <row r="2173" spans="1:22" ht="13.5" x14ac:dyDescent="0.25">
      <c r="A2173" s="3">
        <f>RSI!A2173</f>
        <v>45169</v>
      </c>
      <c r="B2173" s="2">
        <f>RSI!B2173</f>
        <v>5.7732000000000001</v>
      </c>
      <c r="C2173" s="2">
        <f>RSI!I2173</f>
        <v>40.809619228230396</v>
      </c>
      <c r="D2173" s="2">
        <f>MACD!E2173</f>
        <v>4.6538514431118116E-2</v>
      </c>
      <c r="E2173" s="2">
        <f>MACD!F2173</f>
        <v>3.5481243211518722E-2</v>
      </c>
      <c r="F2173" s="2">
        <f>'Moving Avg'!D2173</f>
        <v>5.7866799999999996</v>
      </c>
      <c r="G2173" s="2">
        <f>'Moving Avg'!F2173</f>
        <v>5.8621999999999996</v>
      </c>
      <c r="H2173" s="2">
        <f>'Moving Avg'!G2173</f>
        <v>5.9275299999999946</v>
      </c>
      <c r="I2173" s="2">
        <f>'Moving Avg'!H2173</f>
        <v>6.1133414999999953</v>
      </c>
      <c r="J2173" s="6" t="str">
        <f>OBV!F2173</f>
        <v>BEARISH</v>
      </c>
      <c r="K2173" s="6" t="str">
        <f>OBV!G2173</f>
        <v>NEUTRAL</v>
      </c>
      <c r="L2173" s="6" t="str">
        <f>OBV!H2173</f>
        <v>BEARISH DIVERGENCE</v>
      </c>
      <c r="M2173" s="8">
        <f t="shared" si="330"/>
        <v>25</v>
      </c>
      <c r="N2173" s="8">
        <f t="shared" si="331"/>
        <v>0</v>
      </c>
      <c r="O2173" s="8">
        <f t="shared" si="332"/>
        <v>0</v>
      </c>
      <c r="P2173" s="8">
        <f t="shared" si="333"/>
        <v>16.5</v>
      </c>
      <c r="Q2173" s="9">
        <f t="shared" si="334"/>
        <v>11.225</v>
      </c>
      <c r="R2173" s="9">
        <f t="shared" si="335"/>
        <v>9.125</v>
      </c>
      <c r="S2173" s="9">
        <f t="shared" si="336"/>
        <v>11.175000000000001</v>
      </c>
      <c r="T2173" s="9">
        <f t="shared" si="337"/>
        <v>10.375</v>
      </c>
      <c r="U2173" s="8">
        <f t="shared" si="338"/>
        <v>10.508333333333335</v>
      </c>
      <c r="V2173" s="8">
        <f t="shared" si="339"/>
        <v>10.475000000000001</v>
      </c>
    </row>
    <row r="2174" spans="1:22" ht="13.5" x14ac:dyDescent="0.25">
      <c r="A2174" s="3">
        <f>RSI!A2174</f>
        <v>45170</v>
      </c>
      <c r="B2174" s="2">
        <f>RSI!B2174</f>
        <v>5.6866000000000003</v>
      </c>
      <c r="C2174" s="2">
        <f>RSI!I2174</f>
        <v>35.193412855155671</v>
      </c>
      <c r="D2174" s="2">
        <f>MACD!E2174</f>
        <v>5.5852472689267962E-2</v>
      </c>
      <c r="E2174" s="2">
        <f>MACD!F2174</f>
        <v>3.9555489107068569E-2</v>
      </c>
      <c r="F2174" s="2">
        <f>'Moving Avg'!D2174</f>
        <v>5.7789799999999998</v>
      </c>
      <c r="G2174" s="2">
        <f>'Moving Avg'!F2174</f>
        <v>5.8487300000000007</v>
      </c>
      <c r="H2174" s="2">
        <f>'Moving Avg'!G2174</f>
        <v>5.916367999999995</v>
      </c>
      <c r="I2174" s="2">
        <f>'Moving Avg'!H2174</f>
        <v>6.1119464999999966</v>
      </c>
      <c r="J2174" s="6" t="str">
        <f>OBV!F2174</f>
        <v>BULLISH</v>
      </c>
      <c r="K2174" s="6" t="str">
        <f>OBV!G2174</f>
        <v>NEUTRAL</v>
      </c>
      <c r="L2174" s="6" t="str">
        <f>OBV!H2174</f>
        <v>BULLISH DIVERGENCE</v>
      </c>
      <c r="M2174" s="8">
        <f t="shared" si="330"/>
        <v>25</v>
      </c>
      <c r="N2174" s="8">
        <f t="shared" si="331"/>
        <v>0</v>
      </c>
      <c r="O2174" s="8">
        <f t="shared" si="332"/>
        <v>0</v>
      </c>
      <c r="P2174" s="8">
        <f t="shared" si="333"/>
        <v>66.5</v>
      </c>
      <c r="Q2174" s="9">
        <f t="shared" si="334"/>
        <v>18.725000000000001</v>
      </c>
      <c r="R2174" s="9">
        <f t="shared" si="335"/>
        <v>21.625</v>
      </c>
      <c r="S2174" s="9">
        <f t="shared" si="336"/>
        <v>33.674999999999997</v>
      </c>
      <c r="T2174" s="9">
        <f t="shared" si="337"/>
        <v>22.875</v>
      </c>
      <c r="U2174" s="8">
        <f t="shared" si="338"/>
        <v>24.675000000000001</v>
      </c>
      <c r="V2174" s="8">
        <f t="shared" si="339"/>
        <v>24.225000000000001</v>
      </c>
    </row>
    <row r="2175" spans="1:22" ht="13.5" x14ac:dyDescent="0.25">
      <c r="A2175" s="3">
        <f>RSI!A2175</f>
        <v>45173</v>
      </c>
      <c r="B2175" s="2">
        <f>RSI!B2175</f>
        <v>5.7732000000000001</v>
      </c>
      <c r="C2175" s="2">
        <f>RSI!I2175</f>
        <v>43.558387208084177</v>
      </c>
      <c r="D2175" s="2">
        <f>MACD!E2175</f>
        <v>5.8401557105888457E-2</v>
      </c>
      <c r="E2175" s="2">
        <f>MACD!F2175</f>
        <v>4.3324702706832544E-2</v>
      </c>
      <c r="F2175" s="2">
        <f>'Moving Avg'!D2175</f>
        <v>5.7789799999999989</v>
      </c>
      <c r="G2175" s="2">
        <f>'Moving Avg'!F2175</f>
        <v>5.8415150000000011</v>
      </c>
      <c r="H2175" s="2">
        <f>'Moving Avg'!G2175</f>
        <v>5.9069379999999958</v>
      </c>
      <c r="I2175" s="2">
        <f>'Moving Avg'!H2175</f>
        <v>6.110984499999998</v>
      </c>
      <c r="J2175" s="6" t="str">
        <f>OBV!F2175</f>
        <v>BULLISH</v>
      </c>
      <c r="K2175" s="6" t="str">
        <f>OBV!G2175</f>
        <v>NEUTRAL</v>
      </c>
      <c r="L2175" s="6" t="str">
        <f>OBV!H2175</f>
        <v>NEUTRAL</v>
      </c>
      <c r="M2175" s="8">
        <f t="shared" si="330"/>
        <v>25</v>
      </c>
      <c r="N2175" s="8">
        <f t="shared" si="331"/>
        <v>0</v>
      </c>
      <c r="O2175" s="8">
        <f t="shared" si="332"/>
        <v>0</v>
      </c>
      <c r="P2175" s="8">
        <f t="shared" si="333"/>
        <v>49.5</v>
      </c>
      <c r="Q2175" s="9">
        <f t="shared" si="334"/>
        <v>16.175000000000001</v>
      </c>
      <c r="R2175" s="9">
        <f t="shared" si="335"/>
        <v>17.375</v>
      </c>
      <c r="S2175" s="9">
        <f t="shared" si="336"/>
        <v>26.025000000000002</v>
      </c>
      <c r="T2175" s="9">
        <f t="shared" si="337"/>
        <v>18.625</v>
      </c>
      <c r="U2175" s="8">
        <f t="shared" si="338"/>
        <v>19.858333333333334</v>
      </c>
      <c r="V2175" s="8">
        <f t="shared" si="339"/>
        <v>19.55</v>
      </c>
    </row>
    <row r="2176" spans="1:22" ht="13.5" x14ac:dyDescent="0.25">
      <c r="A2176" s="3">
        <f>RSI!A2176</f>
        <v>45174</v>
      </c>
      <c r="B2176" s="2">
        <f>RSI!B2176</f>
        <v>5.7732000000000001</v>
      </c>
      <c r="C2176" s="2">
        <f>RSI!I2176</f>
        <v>43.558387208084184</v>
      </c>
      <c r="D2176" s="2">
        <f>MACD!E2176</f>
        <v>6.1049397522262794E-2</v>
      </c>
      <c r="E2176" s="2">
        <f>MACD!F2176</f>
        <v>4.6869641669918596E-2</v>
      </c>
      <c r="F2176" s="2">
        <f>'Moving Avg'!D2176</f>
        <v>5.7789799999999998</v>
      </c>
      <c r="G2176" s="2">
        <f>'Moving Avg'!F2176</f>
        <v>5.8343000000000007</v>
      </c>
      <c r="H2176" s="2">
        <f>'Moving Avg'!G2176</f>
        <v>5.904435999999996</v>
      </c>
      <c r="I2176" s="2">
        <f>'Moving Avg'!H2176</f>
        <v>6.1100224999999986</v>
      </c>
      <c r="J2176" s="6" t="str">
        <f>OBV!F2176</f>
        <v>BULLISH</v>
      </c>
      <c r="K2176" s="6" t="str">
        <f>OBV!G2176</f>
        <v>NEUTRAL</v>
      </c>
      <c r="L2176" s="6" t="str">
        <f>OBV!H2176</f>
        <v>NEUTRAL</v>
      </c>
      <c r="M2176" s="8">
        <f t="shared" si="330"/>
        <v>25</v>
      </c>
      <c r="N2176" s="8">
        <f t="shared" si="331"/>
        <v>0</v>
      </c>
      <c r="O2176" s="8">
        <f t="shared" si="332"/>
        <v>0</v>
      </c>
      <c r="P2176" s="8">
        <f t="shared" si="333"/>
        <v>49.5</v>
      </c>
      <c r="Q2176" s="9">
        <f t="shared" si="334"/>
        <v>16.175000000000001</v>
      </c>
      <c r="R2176" s="9">
        <f t="shared" si="335"/>
        <v>17.375</v>
      </c>
      <c r="S2176" s="9">
        <f t="shared" si="336"/>
        <v>26.025000000000002</v>
      </c>
      <c r="T2176" s="9">
        <f t="shared" si="337"/>
        <v>18.625</v>
      </c>
      <c r="U2176" s="8">
        <f t="shared" si="338"/>
        <v>19.858333333333334</v>
      </c>
      <c r="V2176" s="8">
        <f t="shared" si="339"/>
        <v>19.55</v>
      </c>
    </row>
    <row r="2177" spans="1:22" ht="13.5" x14ac:dyDescent="0.25">
      <c r="A2177" s="3">
        <f>RSI!A2177</f>
        <v>45175</v>
      </c>
      <c r="B2177" s="2">
        <f>RSI!B2177</f>
        <v>5.7732000000000001</v>
      </c>
      <c r="C2177" s="2">
        <f>RSI!I2177</f>
        <v>43.558387208084184</v>
      </c>
      <c r="D2177" s="2">
        <f>MACD!E2177</f>
        <v>4.5975205284125131E-2</v>
      </c>
      <c r="E2177" s="2">
        <f>MACD!F2177</f>
        <v>4.6690754392759902E-2</v>
      </c>
      <c r="F2177" s="2">
        <f>'Moving Avg'!D2177</f>
        <v>5.7558799999999994</v>
      </c>
      <c r="G2177" s="2">
        <f>'Moving Avg'!F2177</f>
        <v>5.8270850000000012</v>
      </c>
      <c r="H2177" s="2">
        <f>'Moving Avg'!G2177</f>
        <v>5.9019339999999962</v>
      </c>
      <c r="I2177" s="2">
        <f>'Moving Avg'!H2177</f>
        <v>6.1100224999999986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  <c r="M2177" s="8">
        <f t="shared" si="330"/>
        <v>25</v>
      </c>
      <c r="N2177" s="8">
        <f t="shared" si="331"/>
        <v>45</v>
      </c>
      <c r="O2177" s="8">
        <f t="shared" si="332"/>
        <v>0</v>
      </c>
      <c r="P2177" s="8">
        <f t="shared" si="333"/>
        <v>16.5</v>
      </c>
      <c r="Q2177" s="9">
        <f t="shared" si="334"/>
        <v>26.975000000000001</v>
      </c>
      <c r="R2177" s="9">
        <f t="shared" si="335"/>
        <v>18.125</v>
      </c>
      <c r="S2177" s="9">
        <f t="shared" si="336"/>
        <v>17.925000000000001</v>
      </c>
      <c r="T2177" s="9">
        <f t="shared" si="337"/>
        <v>21.625</v>
      </c>
      <c r="U2177" s="8">
        <f t="shared" si="338"/>
        <v>21.008333333333336</v>
      </c>
      <c r="V2177" s="8">
        <f t="shared" si="339"/>
        <v>21.162500000000001</v>
      </c>
    </row>
    <row r="2178" spans="1:22" ht="13.5" x14ac:dyDescent="0.25">
      <c r="A2178" s="3">
        <f>RSI!A2178</f>
        <v>45176</v>
      </c>
      <c r="B2178" s="2">
        <f>RSI!B2178</f>
        <v>5.7732000000000001</v>
      </c>
      <c r="C2178" s="2">
        <f>RSI!I2178</f>
        <v>43.558387208084184</v>
      </c>
      <c r="D2178" s="2">
        <f>MACD!E2178</f>
        <v>2.7717929823657173E-2</v>
      </c>
      <c r="E2178" s="2">
        <f>MACD!F2178</f>
        <v>4.2896189478939362E-2</v>
      </c>
      <c r="F2178" s="2">
        <f>'Moving Avg'!D2178</f>
        <v>5.7558799999999994</v>
      </c>
      <c r="G2178" s="2">
        <f>'Moving Avg'!F2178</f>
        <v>5.8198700000000008</v>
      </c>
      <c r="H2178" s="2">
        <f>'Moving Avg'!G2178</f>
        <v>5.8961599999999956</v>
      </c>
      <c r="I2178" s="2">
        <f>'Moving Avg'!H2178</f>
        <v>6.1093009999999994</v>
      </c>
      <c r="J2178" s="6" t="str">
        <f>OBV!F2178</f>
        <v>BULLISH</v>
      </c>
      <c r="K2178" s="6" t="str">
        <f>OBV!G2178</f>
        <v>NEUTRAL</v>
      </c>
      <c r="L2178" s="6" t="str">
        <f>OBV!H2178</f>
        <v>NEUTRAL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45</v>
      </c>
      <c r="O2178" s="8">
        <f t="shared" ref="O2178:O2241" si="342">IF(F2178-I2178&gt;10,100,IF(F2178-I2178&gt;5,75, IF(F2178-I2178&gt;0,50,0)))</f>
        <v>0</v>
      </c>
      <c r="P2178" s="8">
        <f t="shared" ref="P2178:P2241" si="343">IF(L2178="confirmed bullish", 34, IF(L2178="bullish divergence",17, 0))+IF(J2178="bullish",33,IF(J2178="bearish",0,16.5))+IF(K2178="strong",33,IF(K2178="weak",0,16.5))</f>
        <v>49.5</v>
      </c>
      <c r="Q2178" s="9">
        <f t="shared" si="334"/>
        <v>31.925000000000001</v>
      </c>
      <c r="R2178" s="9">
        <f t="shared" si="335"/>
        <v>26.375</v>
      </c>
      <c r="S2178" s="9">
        <f t="shared" si="336"/>
        <v>32.775000000000006</v>
      </c>
      <c r="T2178" s="9">
        <f t="shared" si="337"/>
        <v>29.875</v>
      </c>
      <c r="U2178" s="8">
        <f t="shared" si="338"/>
        <v>30.358333333333334</v>
      </c>
      <c r="V2178" s="8">
        <f t="shared" si="339"/>
        <v>30.237500000000001</v>
      </c>
    </row>
    <row r="2179" spans="1:22" ht="13.5" x14ac:dyDescent="0.25">
      <c r="A2179" s="3">
        <f>RSI!A2179</f>
        <v>45177</v>
      </c>
      <c r="B2179" s="2">
        <f>RSI!B2179</f>
        <v>5.7732000000000001</v>
      </c>
      <c r="C2179" s="2">
        <f>RSI!I2179</f>
        <v>43.558387208084177</v>
      </c>
      <c r="D2179" s="2">
        <f>MACD!E2179</f>
        <v>1.1182253268319897E-2</v>
      </c>
      <c r="E2179" s="2">
        <f>MACD!F2179</f>
        <v>3.6553402236815469E-2</v>
      </c>
      <c r="F2179" s="2">
        <f>'Moving Avg'!D2179</f>
        <v>5.7732000000000001</v>
      </c>
      <c r="G2179" s="2">
        <f>'Moving Avg'!F2179</f>
        <v>5.8126550000000012</v>
      </c>
      <c r="H2179" s="2">
        <f>'Moving Avg'!G2179</f>
        <v>5.8905799999999955</v>
      </c>
      <c r="I2179" s="2">
        <f>'Moving Avg'!H2179</f>
        <v>6.108339</v>
      </c>
      <c r="J2179" s="6" t="str">
        <f>OBV!F2179</f>
        <v>BULLISH</v>
      </c>
      <c r="K2179" s="6" t="str">
        <f>OBV!G2179</f>
        <v>NEUTRAL</v>
      </c>
      <c r="L2179" s="6" t="str">
        <f>OBV!H2179</f>
        <v>CONFIRMED BULLISH</v>
      </c>
      <c r="M2179" s="8">
        <f t="shared" si="340"/>
        <v>25</v>
      </c>
      <c r="N2179" s="8">
        <f t="shared" si="341"/>
        <v>100</v>
      </c>
      <c r="O2179" s="8">
        <f t="shared" si="342"/>
        <v>0</v>
      </c>
      <c r="P2179" s="8">
        <f t="shared" si="343"/>
        <v>83.5</v>
      </c>
      <c r="Q2179" s="9">
        <f t="shared" ref="Q2179:Q2242" si="344">0.35*M2179+N2179*0.35+O2179*0.15+P2179*0.15</f>
        <v>56.274999999999999</v>
      </c>
      <c r="R2179" s="9">
        <f t="shared" ref="R2179:R2242" si="345">M2179*0.2+N2179*0.2+O2179*0.35+P2179*0.25</f>
        <v>45.875</v>
      </c>
      <c r="S2179" s="9">
        <f t="shared" ref="S2179:S2242" si="346">M2179*0.15+N2179*0.15+O2179*0.25+P2179*0.45</f>
        <v>56.325000000000003</v>
      </c>
      <c r="T2179" s="9">
        <f t="shared" ref="T2179:T2242" si="347">0.25*SUM(M2179:P2179)</f>
        <v>52.125</v>
      </c>
      <c r="U2179" s="8">
        <f t="shared" ref="U2179:U2242" si="348">SUM(Q2179:S2179)/3</f>
        <v>52.82500000000001</v>
      </c>
      <c r="V2179" s="8">
        <f t="shared" ref="V2179:V2242" si="349">SUM(Q2179:T2179)/4</f>
        <v>52.650000000000006</v>
      </c>
    </row>
    <row r="2180" spans="1:22" ht="13.5" x14ac:dyDescent="0.25">
      <c r="A2180" s="3">
        <f>RSI!A2180</f>
        <v>45180</v>
      </c>
      <c r="B2180" s="2">
        <f>RSI!B2180</f>
        <v>5.6577000000000002</v>
      </c>
      <c r="C2180" s="2">
        <f>RSI!I2180</f>
        <v>34.864461361764185</v>
      </c>
      <c r="D2180" s="2">
        <f>MACD!E2180</f>
        <v>1.3506925445553541E-2</v>
      </c>
      <c r="E2180" s="2">
        <f>MACD!F2180</f>
        <v>3.1944106878563083E-2</v>
      </c>
      <c r="F2180" s="2">
        <f>'Moving Avg'!D2180</f>
        <v>5.7501000000000007</v>
      </c>
      <c r="G2180" s="2">
        <f>'Moving Avg'!F2180</f>
        <v>5.7996650000000018</v>
      </c>
      <c r="H2180" s="2">
        <f>'Moving Avg'!G2180</f>
        <v>5.8828819999999959</v>
      </c>
      <c r="I2180" s="2">
        <f>'Moving Avg'!H2180</f>
        <v>6.1067994999999993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  <c r="M2180" s="8">
        <f t="shared" si="340"/>
        <v>25</v>
      </c>
      <c r="N2180" s="8">
        <f t="shared" si="341"/>
        <v>45</v>
      </c>
      <c r="O2180" s="8">
        <f t="shared" si="342"/>
        <v>0</v>
      </c>
      <c r="P2180" s="8">
        <f t="shared" si="343"/>
        <v>16.5</v>
      </c>
      <c r="Q2180" s="9">
        <f t="shared" si="344"/>
        <v>26.975000000000001</v>
      </c>
      <c r="R2180" s="9">
        <f t="shared" si="345"/>
        <v>18.125</v>
      </c>
      <c r="S2180" s="9">
        <f t="shared" si="346"/>
        <v>17.925000000000001</v>
      </c>
      <c r="T2180" s="9">
        <f t="shared" si="347"/>
        <v>21.625</v>
      </c>
      <c r="U2180" s="8">
        <f t="shared" si="348"/>
        <v>21.008333333333336</v>
      </c>
      <c r="V2180" s="8">
        <f t="shared" si="349"/>
        <v>21.162500000000001</v>
      </c>
    </row>
    <row r="2181" spans="1:22" ht="13.5" x14ac:dyDescent="0.25">
      <c r="A2181" s="3">
        <f>RSI!A2181</f>
        <v>45181</v>
      </c>
      <c r="B2181" s="2">
        <f>RSI!B2181</f>
        <v>5.3209999999999997</v>
      </c>
      <c r="C2181" s="2">
        <f>RSI!I2181</f>
        <v>21.433957212491848</v>
      </c>
      <c r="D2181" s="2">
        <f>MACD!E2181</f>
        <v>4.143130478161261E-2</v>
      </c>
      <c r="E2181" s="2">
        <f>MACD!F2181</f>
        <v>3.3841546459172991E-2</v>
      </c>
      <c r="F2181" s="2">
        <f>'Moving Avg'!D2181</f>
        <v>5.6596599999999997</v>
      </c>
      <c r="G2181" s="2">
        <f>'Moving Avg'!F2181</f>
        <v>5.7703200000000008</v>
      </c>
      <c r="H2181" s="2">
        <f>'Moving Avg'!G2181</f>
        <v>5.8713359999999968</v>
      </c>
      <c r="I2181" s="2">
        <f>'Moving Avg'!H2181</f>
        <v>6.1017959999999993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  <c r="M2181" s="8">
        <f t="shared" si="340"/>
        <v>50</v>
      </c>
      <c r="N2181" s="8">
        <f t="shared" si="341"/>
        <v>0</v>
      </c>
      <c r="O2181" s="8">
        <f t="shared" si="342"/>
        <v>0</v>
      </c>
      <c r="P2181" s="8">
        <f t="shared" si="343"/>
        <v>16.5</v>
      </c>
      <c r="Q2181" s="9">
        <f t="shared" si="344"/>
        <v>19.975000000000001</v>
      </c>
      <c r="R2181" s="9">
        <f t="shared" si="345"/>
        <v>14.125</v>
      </c>
      <c r="S2181" s="9">
        <f t="shared" si="346"/>
        <v>14.925000000000001</v>
      </c>
      <c r="T2181" s="9">
        <f t="shared" si="347"/>
        <v>16.625</v>
      </c>
      <c r="U2181" s="8">
        <f t="shared" si="348"/>
        <v>16.341666666666669</v>
      </c>
      <c r="V2181" s="8">
        <f t="shared" si="349"/>
        <v>16.412500000000001</v>
      </c>
    </row>
    <row r="2182" spans="1:22" ht="13.5" x14ac:dyDescent="0.25">
      <c r="A2182" s="3">
        <f>RSI!A2182</f>
        <v>45182</v>
      </c>
      <c r="B2182" s="2">
        <f>RSI!B2182</f>
        <v>5.1959</v>
      </c>
      <c r="C2182" s="2">
        <f>RSI!I2182</f>
        <v>18.57140741995471</v>
      </c>
      <c r="D2182" s="2">
        <f>MACD!E2182</f>
        <v>9.5026401927738036E-2</v>
      </c>
      <c r="E2182" s="2">
        <f>MACD!F2182</f>
        <v>4.6078517552886E-2</v>
      </c>
      <c r="F2182" s="2">
        <f>'Moving Avg'!D2182</f>
        <v>5.5442000000000009</v>
      </c>
      <c r="G2182" s="2">
        <f>'Moving Avg'!F2182</f>
        <v>5.7366450000000011</v>
      </c>
      <c r="H2182" s="2">
        <f>'Moving Avg'!G2182</f>
        <v>5.8544019999999977</v>
      </c>
      <c r="I2182" s="2">
        <f>'Moving Avg'!H2182</f>
        <v>6.0957824999999977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  <c r="M2182" s="8">
        <f t="shared" si="340"/>
        <v>50</v>
      </c>
      <c r="N2182" s="8">
        <f t="shared" si="341"/>
        <v>0</v>
      </c>
      <c r="O2182" s="8">
        <f t="shared" si="342"/>
        <v>0</v>
      </c>
      <c r="P2182" s="8">
        <f t="shared" si="343"/>
        <v>16.5</v>
      </c>
      <c r="Q2182" s="9">
        <f t="shared" si="344"/>
        <v>19.975000000000001</v>
      </c>
      <c r="R2182" s="9">
        <f t="shared" si="345"/>
        <v>14.125</v>
      </c>
      <c r="S2182" s="9">
        <f t="shared" si="346"/>
        <v>14.925000000000001</v>
      </c>
      <c r="T2182" s="9">
        <f t="shared" si="347"/>
        <v>16.625</v>
      </c>
      <c r="U2182" s="8">
        <f t="shared" si="348"/>
        <v>16.341666666666669</v>
      </c>
      <c r="V2182" s="8">
        <f t="shared" si="349"/>
        <v>16.412500000000001</v>
      </c>
    </row>
    <row r="2183" spans="1:22" ht="13.5" x14ac:dyDescent="0.25">
      <c r="A2183" s="3">
        <f>RSI!A2183</f>
        <v>45183</v>
      </c>
      <c r="B2183" s="2">
        <f>RSI!B2183</f>
        <v>5.4844999999999997</v>
      </c>
      <c r="C2183" s="2">
        <f>RSI!I2183</f>
        <v>38.858172713025517</v>
      </c>
      <c r="D2183" s="2">
        <f>MACD!E2183</f>
        <v>0.10468208884361729</v>
      </c>
      <c r="E2183" s="2">
        <f>MACD!F2183</f>
        <v>5.7799231811032262E-2</v>
      </c>
      <c r="F2183" s="2">
        <f>'Moving Avg'!D2183</f>
        <v>5.4864600000000001</v>
      </c>
      <c r="G2183" s="2">
        <f>'Moving Avg'!F2183</f>
        <v>5.7159550000000001</v>
      </c>
      <c r="H2183" s="2">
        <f>'Moving Avg'!G2183</f>
        <v>5.8486279999999988</v>
      </c>
      <c r="I2183" s="2">
        <f>'Moving Avg'!H2183</f>
        <v>6.0918374999999978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  <c r="M2183" s="8">
        <f t="shared" si="340"/>
        <v>25</v>
      </c>
      <c r="N2183" s="8">
        <f t="shared" si="341"/>
        <v>0</v>
      </c>
      <c r="O2183" s="8">
        <f t="shared" si="342"/>
        <v>0</v>
      </c>
      <c r="P2183" s="8">
        <f t="shared" si="343"/>
        <v>16.5</v>
      </c>
      <c r="Q2183" s="9">
        <f t="shared" si="344"/>
        <v>11.225</v>
      </c>
      <c r="R2183" s="9">
        <f t="shared" si="345"/>
        <v>9.125</v>
      </c>
      <c r="S2183" s="9">
        <f t="shared" si="346"/>
        <v>11.175000000000001</v>
      </c>
      <c r="T2183" s="9">
        <f t="shared" si="347"/>
        <v>10.375</v>
      </c>
      <c r="U2183" s="8">
        <f t="shared" si="348"/>
        <v>10.508333333333335</v>
      </c>
      <c r="V2183" s="8">
        <f t="shared" si="349"/>
        <v>10.475000000000001</v>
      </c>
    </row>
    <row r="2184" spans="1:22" ht="13.5" x14ac:dyDescent="0.25">
      <c r="A2184" s="3">
        <f>RSI!A2184</f>
        <v>45184</v>
      </c>
      <c r="B2184" s="2">
        <f>RSI!B2184</f>
        <v>5.4844999999999997</v>
      </c>
      <c r="C2184" s="2">
        <f>RSI!I2184</f>
        <v>38.858172713025517</v>
      </c>
      <c r="D2184" s="2">
        <f>MACD!E2184</f>
        <v>0.10102107900456403</v>
      </c>
      <c r="E2184" s="2">
        <f>MACD!F2184</f>
        <v>6.644360124973861E-2</v>
      </c>
      <c r="F2184" s="2">
        <f>'Moving Avg'!D2184</f>
        <v>5.4287200000000002</v>
      </c>
      <c r="G2184" s="2">
        <f>'Moving Avg'!F2184</f>
        <v>5.6957450000000005</v>
      </c>
      <c r="H2184" s="2">
        <f>'Moving Avg'!G2184</f>
        <v>5.8372739999999999</v>
      </c>
      <c r="I2184" s="2">
        <f>'Moving Avg'!H2184</f>
        <v>6.087266999999998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  <c r="M2184" s="8">
        <f t="shared" si="340"/>
        <v>25</v>
      </c>
      <c r="N2184" s="8">
        <f t="shared" si="341"/>
        <v>0</v>
      </c>
      <c r="O2184" s="8">
        <f t="shared" si="342"/>
        <v>0</v>
      </c>
      <c r="P2184" s="8">
        <f t="shared" si="343"/>
        <v>16.5</v>
      </c>
      <c r="Q2184" s="9">
        <f t="shared" si="344"/>
        <v>11.225</v>
      </c>
      <c r="R2184" s="9">
        <f t="shared" si="345"/>
        <v>9.125</v>
      </c>
      <c r="S2184" s="9">
        <f t="shared" si="346"/>
        <v>11.175000000000001</v>
      </c>
      <c r="T2184" s="9">
        <f t="shared" si="347"/>
        <v>10.375</v>
      </c>
      <c r="U2184" s="8">
        <f t="shared" si="348"/>
        <v>10.508333333333335</v>
      </c>
      <c r="V2184" s="8">
        <f t="shared" si="349"/>
        <v>10.475000000000001</v>
      </c>
    </row>
    <row r="2185" spans="1:22" ht="13.5" x14ac:dyDescent="0.25">
      <c r="A2185" s="3">
        <f>RSI!A2185</f>
        <v>45187</v>
      </c>
      <c r="B2185" s="2">
        <f>RSI!B2185</f>
        <v>5.3305999999999996</v>
      </c>
      <c r="C2185" s="2">
        <f>RSI!I2185</f>
        <v>33.670246072117436</v>
      </c>
      <c r="D2185" s="2">
        <f>MACD!E2185</f>
        <v>0.12402773991123706</v>
      </c>
      <c r="E2185" s="2">
        <f>MACD!F2185</f>
        <v>7.796042898203831E-2</v>
      </c>
      <c r="F2185" s="2">
        <f>'Moving Avg'!D2185</f>
        <v>5.3633000000000006</v>
      </c>
      <c r="G2185" s="2">
        <f>'Moving Avg'!F2185</f>
        <v>5.66784</v>
      </c>
      <c r="H2185" s="2">
        <f>'Moving Avg'!G2185</f>
        <v>5.8230340000000016</v>
      </c>
      <c r="I2185" s="2">
        <f>'Moving Avg'!H2185</f>
        <v>6.0819269999999985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  <c r="M2185" s="8">
        <f t="shared" si="340"/>
        <v>25</v>
      </c>
      <c r="N2185" s="8">
        <f t="shared" si="341"/>
        <v>0</v>
      </c>
      <c r="O2185" s="8">
        <f t="shared" si="342"/>
        <v>0</v>
      </c>
      <c r="P2185" s="8">
        <f t="shared" si="343"/>
        <v>16.5</v>
      </c>
      <c r="Q2185" s="9">
        <f t="shared" si="344"/>
        <v>11.225</v>
      </c>
      <c r="R2185" s="9">
        <f t="shared" si="345"/>
        <v>9.125</v>
      </c>
      <c r="S2185" s="9">
        <f t="shared" si="346"/>
        <v>11.175000000000001</v>
      </c>
      <c r="T2185" s="9">
        <f t="shared" si="347"/>
        <v>10.375</v>
      </c>
      <c r="U2185" s="8">
        <f t="shared" si="348"/>
        <v>10.508333333333335</v>
      </c>
      <c r="V2185" s="8">
        <f t="shared" si="349"/>
        <v>10.475000000000001</v>
      </c>
    </row>
    <row r="2186" spans="1:22" ht="13.5" x14ac:dyDescent="0.25">
      <c r="A2186" s="3">
        <f>RSI!A2186</f>
        <v>45188</v>
      </c>
      <c r="B2186" s="2">
        <f>RSI!B2186</f>
        <v>5.4557000000000002</v>
      </c>
      <c r="C2186" s="2">
        <f>RSI!I2186</f>
        <v>40.611203058825133</v>
      </c>
      <c r="D2186" s="2">
        <f>MACD!E2186</f>
        <v>0.13641668803001217</v>
      </c>
      <c r="E2186" s="2">
        <f>MACD!F2186</f>
        <v>8.9651680791633076E-2</v>
      </c>
      <c r="F2186" s="2">
        <f>'Moving Avg'!D2186</f>
        <v>5.3902400000000004</v>
      </c>
      <c r="G2186" s="2">
        <f>'Moving Avg'!F2186</f>
        <v>5.6461899999999998</v>
      </c>
      <c r="H2186" s="2">
        <f>'Moving Avg'!G2186</f>
        <v>5.8128360000000017</v>
      </c>
      <c r="I2186" s="2">
        <f>'Moving Avg'!H2186</f>
        <v>6.0779819999999996</v>
      </c>
      <c r="J2186" s="6" t="str">
        <f>OBV!F2186</f>
        <v>BEARISH</v>
      </c>
      <c r="K2186" s="6" t="str">
        <f>OBV!G2186</f>
        <v>NEUTRAL</v>
      </c>
      <c r="L2186" s="6" t="str">
        <f>OBV!H2186</f>
        <v>BEARISH DIVERGENCE</v>
      </c>
      <c r="M2186" s="8">
        <f t="shared" si="340"/>
        <v>25</v>
      </c>
      <c r="N2186" s="8">
        <f t="shared" si="341"/>
        <v>0</v>
      </c>
      <c r="O2186" s="8">
        <f t="shared" si="342"/>
        <v>0</v>
      </c>
      <c r="P2186" s="8">
        <f t="shared" si="343"/>
        <v>16.5</v>
      </c>
      <c r="Q2186" s="9">
        <f t="shared" si="344"/>
        <v>11.225</v>
      </c>
      <c r="R2186" s="9">
        <f t="shared" si="345"/>
        <v>9.125</v>
      </c>
      <c r="S2186" s="9">
        <f t="shared" si="346"/>
        <v>11.175000000000001</v>
      </c>
      <c r="T2186" s="9">
        <f t="shared" si="347"/>
        <v>10.375</v>
      </c>
      <c r="U2186" s="8">
        <f t="shared" si="348"/>
        <v>10.508333333333335</v>
      </c>
      <c r="V2186" s="8">
        <f t="shared" si="349"/>
        <v>10.475000000000001</v>
      </c>
    </row>
    <row r="2187" spans="1:22" ht="13.5" x14ac:dyDescent="0.25">
      <c r="A2187" s="3">
        <f>RSI!A2187</f>
        <v>45189</v>
      </c>
      <c r="B2187" s="2">
        <f>RSI!B2187</f>
        <v>5.4363999999999999</v>
      </c>
      <c r="C2187" s="2">
        <f>RSI!I2187</f>
        <v>39.917208897898071</v>
      </c>
      <c r="D2187" s="2">
        <f>MACD!E2187</f>
        <v>0.14961638598027704</v>
      </c>
      <c r="E2187" s="2">
        <f>MACD!F2187</f>
        <v>0.10164462182936188</v>
      </c>
      <c r="F2187" s="2">
        <f>'Moving Avg'!D2187</f>
        <v>5.4383399999999993</v>
      </c>
      <c r="G2187" s="2">
        <f>'Moving Avg'!F2187</f>
        <v>5.6293500000000005</v>
      </c>
      <c r="H2187" s="2">
        <f>'Moving Avg'!G2187</f>
        <v>5.802252000000002</v>
      </c>
      <c r="I2187" s="2">
        <f>'Moving Avg'!H2187</f>
        <v>6.0732189999999999</v>
      </c>
      <c r="J2187" s="6" t="str">
        <f>OBV!F2187</f>
        <v>BEARISH</v>
      </c>
      <c r="K2187" s="6" t="str">
        <f>OBV!G2187</f>
        <v>NEUTRAL</v>
      </c>
      <c r="L2187" s="6" t="str">
        <f>OBV!H2187</f>
        <v>BEARISH DIVERGENCE</v>
      </c>
      <c r="M2187" s="8">
        <f t="shared" si="340"/>
        <v>25</v>
      </c>
      <c r="N2187" s="8">
        <f t="shared" si="341"/>
        <v>0</v>
      </c>
      <c r="O2187" s="8">
        <f t="shared" si="342"/>
        <v>0</v>
      </c>
      <c r="P2187" s="8">
        <f t="shared" si="343"/>
        <v>16.5</v>
      </c>
      <c r="Q2187" s="9">
        <f t="shared" si="344"/>
        <v>11.225</v>
      </c>
      <c r="R2187" s="9">
        <f t="shared" si="345"/>
        <v>9.125</v>
      </c>
      <c r="S2187" s="9">
        <f t="shared" si="346"/>
        <v>11.175000000000001</v>
      </c>
      <c r="T2187" s="9">
        <f t="shared" si="347"/>
        <v>10.375</v>
      </c>
      <c r="U2187" s="8">
        <f t="shared" si="348"/>
        <v>10.508333333333335</v>
      </c>
      <c r="V2187" s="8">
        <f t="shared" si="349"/>
        <v>10.475000000000001</v>
      </c>
    </row>
    <row r="2188" spans="1:22" ht="13.5" x14ac:dyDescent="0.25">
      <c r="A2188" s="3">
        <f>RSI!A2188</f>
        <v>45190</v>
      </c>
      <c r="B2188" s="2">
        <f>RSI!B2188</f>
        <v>5.4172000000000002</v>
      </c>
      <c r="C2188" s="2">
        <f>RSI!I2188</f>
        <v>39.199547449000789</v>
      </c>
      <c r="D2188" s="2">
        <f>MACD!E2188</f>
        <v>0.16351339849424207</v>
      </c>
      <c r="E2188" s="2">
        <f>MACD!F2188</f>
        <v>0.11401837716233792</v>
      </c>
      <c r="F2188" s="2">
        <f>'Moving Avg'!D2188</f>
        <v>5.4248799999999999</v>
      </c>
      <c r="G2188" s="2">
        <f>'Moving Avg'!F2188</f>
        <v>5.6134749999999993</v>
      </c>
      <c r="H2188" s="2">
        <f>'Moving Avg'!G2188</f>
        <v>5.7951320000000024</v>
      </c>
      <c r="I2188" s="2">
        <f>'Moving Avg'!H2188</f>
        <v>6.0702360000000013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  <c r="M2188" s="8">
        <f t="shared" si="340"/>
        <v>25</v>
      </c>
      <c r="N2188" s="8">
        <f t="shared" si="341"/>
        <v>0</v>
      </c>
      <c r="O2188" s="8">
        <f t="shared" si="342"/>
        <v>0</v>
      </c>
      <c r="P2188" s="8">
        <f t="shared" si="343"/>
        <v>16.5</v>
      </c>
      <c r="Q2188" s="9">
        <f t="shared" si="344"/>
        <v>11.225</v>
      </c>
      <c r="R2188" s="9">
        <f t="shared" si="345"/>
        <v>9.125</v>
      </c>
      <c r="S2188" s="9">
        <f t="shared" si="346"/>
        <v>11.175000000000001</v>
      </c>
      <c r="T2188" s="9">
        <f t="shared" si="347"/>
        <v>10.375</v>
      </c>
      <c r="U2188" s="8">
        <f t="shared" si="348"/>
        <v>10.508333333333335</v>
      </c>
      <c r="V2188" s="8">
        <f t="shared" si="349"/>
        <v>10.475000000000001</v>
      </c>
    </row>
    <row r="2189" spans="1:22" ht="13.5" x14ac:dyDescent="0.25">
      <c r="A2189" s="3">
        <f>RSI!A2189</f>
        <v>45191</v>
      </c>
      <c r="B2189" s="2">
        <f>RSI!B2189</f>
        <v>5.4268000000000001</v>
      </c>
      <c r="C2189" s="2">
        <f>RSI!I2189</f>
        <v>39.782504855960148</v>
      </c>
      <c r="D2189" s="2">
        <f>MACD!E2189</f>
        <v>0.17588383965482191</v>
      </c>
      <c r="E2189" s="2">
        <f>MACD!F2189</f>
        <v>0.12639146966083473</v>
      </c>
      <c r="F2189" s="2">
        <f>'Moving Avg'!D2189</f>
        <v>5.4133399999999998</v>
      </c>
      <c r="G2189" s="2">
        <f>'Moving Avg'!F2189</f>
        <v>5.59856</v>
      </c>
      <c r="H2189" s="2">
        <f>'Moving Avg'!G2189</f>
        <v>5.7855100000000013</v>
      </c>
      <c r="I2189" s="2">
        <f>'Moving Avg'!H2189</f>
        <v>6.0660985000000007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  <c r="M2189" s="8">
        <f t="shared" si="340"/>
        <v>25</v>
      </c>
      <c r="N2189" s="8">
        <f t="shared" si="341"/>
        <v>0</v>
      </c>
      <c r="O2189" s="8">
        <f t="shared" si="342"/>
        <v>0</v>
      </c>
      <c r="P2189" s="8">
        <f t="shared" si="343"/>
        <v>16.5</v>
      </c>
      <c r="Q2189" s="9">
        <f t="shared" si="344"/>
        <v>11.225</v>
      </c>
      <c r="R2189" s="9">
        <f t="shared" si="345"/>
        <v>9.125</v>
      </c>
      <c r="S2189" s="9">
        <f t="shared" si="346"/>
        <v>11.175000000000001</v>
      </c>
      <c r="T2189" s="9">
        <f t="shared" si="347"/>
        <v>10.375</v>
      </c>
      <c r="U2189" s="8">
        <f t="shared" si="348"/>
        <v>10.508333333333335</v>
      </c>
      <c r="V2189" s="8">
        <f t="shared" si="349"/>
        <v>10.475000000000001</v>
      </c>
    </row>
    <row r="2190" spans="1:22" ht="13.5" x14ac:dyDescent="0.25">
      <c r="A2190" s="3">
        <f>RSI!A2190</f>
        <v>45194</v>
      </c>
      <c r="B2190" s="2">
        <f>RSI!B2190</f>
        <v>5.2920999999999996</v>
      </c>
      <c r="C2190" s="2">
        <f>RSI!I2190</f>
        <v>34.748160912714624</v>
      </c>
      <c r="D2190" s="2">
        <f>MACD!E2190</f>
        <v>0.1797275318500926</v>
      </c>
      <c r="E2190" s="2">
        <f>MACD!F2190</f>
        <v>0.13705868209868632</v>
      </c>
      <c r="F2190" s="2">
        <f>'Moving Avg'!D2190</f>
        <v>5.40564</v>
      </c>
      <c r="G2190" s="2">
        <f>'Moving Avg'!F2190</f>
        <v>5.5745050000000003</v>
      </c>
      <c r="H2190" s="2">
        <f>'Moving Avg'!G2190</f>
        <v>5.773194000000001</v>
      </c>
      <c r="I2190" s="2">
        <f>'Moving Avg'!H2190</f>
        <v>6.0609505000000006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0"/>
        <v>25</v>
      </c>
      <c r="N2190" s="8">
        <f t="shared" si="341"/>
        <v>0</v>
      </c>
      <c r="O2190" s="8">
        <f t="shared" si="342"/>
        <v>0</v>
      </c>
      <c r="P2190" s="8">
        <f t="shared" si="343"/>
        <v>16.5</v>
      </c>
      <c r="Q2190" s="9">
        <f t="shared" si="344"/>
        <v>11.225</v>
      </c>
      <c r="R2190" s="9">
        <f t="shared" si="345"/>
        <v>9.125</v>
      </c>
      <c r="S2190" s="9">
        <f t="shared" si="346"/>
        <v>11.175000000000001</v>
      </c>
      <c r="T2190" s="9">
        <f t="shared" si="347"/>
        <v>10.375</v>
      </c>
      <c r="U2190" s="8">
        <f t="shared" si="348"/>
        <v>10.508333333333335</v>
      </c>
      <c r="V2190" s="8">
        <f t="shared" si="349"/>
        <v>10.475000000000001</v>
      </c>
    </row>
    <row r="2191" spans="1:22" ht="13.5" x14ac:dyDescent="0.25">
      <c r="A2191" s="3">
        <f>RSI!A2191</f>
        <v>45195</v>
      </c>
      <c r="B2191" s="2">
        <f>RSI!B2191</f>
        <v>5.3402000000000003</v>
      </c>
      <c r="C2191" s="2">
        <f>RSI!I2191</f>
        <v>37.776253027515125</v>
      </c>
      <c r="D2191" s="2">
        <f>MACD!E2191</f>
        <v>0.12949421340650069</v>
      </c>
      <c r="E2191" s="2">
        <f>MACD!F2191</f>
        <v>0.13554578836024919</v>
      </c>
      <c r="F2191" s="2">
        <f>'Moving Avg'!D2191</f>
        <v>5.3825399999999997</v>
      </c>
      <c r="G2191" s="2">
        <f>'Moving Avg'!F2191</f>
        <v>5.552855000000001</v>
      </c>
      <c r="H2191" s="2">
        <f>'Moving Avg'!G2191</f>
        <v>5.7618400000000012</v>
      </c>
      <c r="I2191" s="2">
        <f>'Moving Avg'!H2191</f>
        <v>6.0573420000000002</v>
      </c>
      <c r="J2191" s="6" t="str">
        <f>OBV!F2191</f>
        <v>BULLISH</v>
      </c>
      <c r="K2191" s="6" t="str">
        <f>OBV!G2191</f>
        <v>NEUTRAL</v>
      </c>
      <c r="L2191" s="6" t="str">
        <f>OBV!H2191</f>
        <v>BULLISH DIVERGENCE</v>
      </c>
      <c r="M2191" s="8">
        <f t="shared" si="340"/>
        <v>25</v>
      </c>
      <c r="N2191" s="8">
        <f t="shared" si="341"/>
        <v>45</v>
      </c>
      <c r="O2191" s="8">
        <f t="shared" si="342"/>
        <v>0</v>
      </c>
      <c r="P2191" s="8">
        <f t="shared" si="343"/>
        <v>66.5</v>
      </c>
      <c r="Q2191" s="9">
        <f t="shared" si="344"/>
        <v>34.475000000000001</v>
      </c>
      <c r="R2191" s="9">
        <f t="shared" si="345"/>
        <v>30.625</v>
      </c>
      <c r="S2191" s="9">
        <f t="shared" si="346"/>
        <v>40.424999999999997</v>
      </c>
      <c r="T2191" s="9">
        <f t="shared" si="347"/>
        <v>34.125</v>
      </c>
      <c r="U2191" s="8">
        <f t="shared" si="348"/>
        <v>35.174999999999997</v>
      </c>
      <c r="V2191" s="8">
        <f t="shared" si="349"/>
        <v>34.912499999999994</v>
      </c>
    </row>
    <row r="2192" spans="1:22" ht="13.5" x14ac:dyDescent="0.25">
      <c r="A2192" s="3">
        <f>RSI!A2192</f>
        <v>45197</v>
      </c>
      <c r="B2192" s="2">
        <f>RSI!B2192</f>
        <v>5.2920999999999996</v>
      </c>
      <c r="C2192" s="2">
        <f>RSI!I2192</f>
        <v>35.978208102395257</v>
      </c>
      <c r="D2192" s="2">
        <f>MACD!E2192</f>
        <v>7.2759913048626501E-2</v>
      </c>
      <c r="E2192" s="2">
        <f>MACD!F2192</f>
        <v>0.12298861329792467</v>
      </c>
      <c r="F2192" s="2">
        <f>'Moving Avg'!D2192</f>
        <v>5.3536799999999998</v>
      </c>
      <c r="G2192" s="2">
        <f>'Moving Avg'!F2192</f>
        <v>5.5230249999999996</v>
      </c>
      <c r="H2192" s="2">
        <f>'Moving Avg'!G2192</f>
        <v>5.749524000000001</v>
      </c>
      <c r="I2192" s="2">
        <f>'Moving Avg'!H2192</f>
        <v>6.0534929999999996</v>
      </c>
      <c r="J2192" s="6" t="str">
        <f>OBV!F2192</f>
        <v>BULLISH</v>
      </c>
      <c r="K2192" s="6" t="str">
        <f>OBV!G2192</f>
        <v>NEUTRAL</v>
      </c>
      <c r="L2192" s="6" t="str">
        <f>OBV!H2192</f>
        <v>BULLISH DIVERGENCE</v>
      </c>
      <c r="M2192" s="8">
        <f t="shared" si="340"/>
        <v>25</v>
      </c>
      <c r="N2192" s="8">
        <f t="shared" si="341"/>
        <v>100</v>
      </c>
      <c r="O2192" s="8">
        <f t="shared" si="342"/>
        <v>0</v>
      </c>
      <c r="P2192" s="8">
        <f t="shared" si="343"/>
        <v>66.5</v>
      </c>
      <c r="Q2192" s="9">
        <f t="shared" si="344"/>
        <v>53.725000000000001</v>
      </c>
      <c r="R2192" s="9">
        <f t="shared" si="345"/>
        <v>41.625</v>
      </c>
      <c r="S2192" s="9">
        <f t="shared" si="346"/>
        <v>48.674999999999997</v>
      </c>
      <c r="T2192" s="9">
        <f t="shared" si="347"/>
        <v>47.875</v>
      </c>
      <c r="U2192" s="8">
        <f t="shared" si="348"/>
        <v>48.008333333333326</v>
      </c>
      <c r="V2192" s="8">
        <f t="shared" si="349"/>
        <v>47.974999999999994</v>
      </c>
    </row>
    <row r="2193" spans="1:22" ht="13.5" x14ac:dyDescent="0.25">
      <c r="A2193" s="3">
        <f>RSI!A2193</f>
        <v>45198</v>
      </c>
      <c r="B2193" s="2">
        <f>RSI!B2193</f>
        <v>5.2920999999999996</v>
      </c>
      <c r="C2193" s="2">
        <f>RSI!I2193</f>
        <v>35.978208102395257</v>
      </c>
      <c r="D2193" s="2">
        <f>MACD!E2193</f>
        <v>7.0784493531219184E-2</v>
      </c>
      <c r="E2193" s="2">
        <f>MACD!F2193</f>
        <v>0.11254778934458358</v>
      </c>
      <c r="F2193" s="2">
        <f>'Moving Avg'!D2193</f>
        <v>5.3286599999999993</v>
      </c>
      <c r="G2193" s="2">
        <f>'Moving Avg'!F2193</f>
        <v>5.4989699999999999</v>
      </c>
      <c r="H2193" s="2">
        <f>'Moving Avg'!G2193</f>
        <v>5.7372080000000016</v>
      </c>
      <c r="I2193" s="2">
        <f>'Moving Avg'!H2193</f>
        <v>6.0487299999999991</v>
      </c>
      <c r="J2193" s="6" t="str">
        <f>OBV!F2193</f>
        <v>BULLISH</v>
      </c>
      <c r="K2193" s="6" t="str">
        <f>OBV!G2193</f>
        <v>NEUTRAL</v>
      </c>
      <c r="L2193" s="6" t="str">
        <f>OBV!H2193</f>
        <v>BULLISH DIVERGENCE</v>
      </c>
      <c r="M2193" s="8">
        <f t="shared" si="340"/>
        <v>25</v>
      </c>
      <c r="N2193" s="8">
        <f t="shared" si="341"/>
        <v>100</v>
      </c>
      <c r="O2193" s="8">
        <f t="shared" si="342"/>
        <v>0</v>
      </c>
      <c r="P2193" s="8">
        <f t="shared" si="343"/>
        <v>66.5</v>
      </c>
      <c r="Q2193" s="9">
        <f t="shared" si="344"/>
        <v>53.725000000000001</v>
      </c>
      <c r="R2193" s="9">
        <f t="shared" si="345"/>
        <v>41.625</v>
      </c>
      <c r="S2193" s="9">
        <f t="shared" si="346"/>
        <v>48.674999999999997</v>
      </c>
      <c r="T2193" s="9">
        <f t="shared" si="347"/>
        <v>47.875</v>
      </c>
      <c r="U2193" s="8">
        <f t="shared" si="348"/>
        <v>48.008333333333326</v>
      </c>
      <c r="V2193" s="8">
        <f t="shared" si="349"/>
        <v>47.974999999999994</v>
      </c>
    </row>
    <row r="2194" spans="1:22" ht="13.5" x14ac:dyDescent="0.25">
      <c r="A2194" s="3">
        <f>RSI!A2194</f>
        <v>45201</v>
      </c>
      <c r="B2194" s="2">
        <f>RSI!B2194</f>
        <v>5.2920999999999996</v>
      </c>
      <c r="C2194" s="2">
        <f>RSI!I2194</f>
        <v>35.978208102395257</v>
      </c>
      <c r="D2194" s="2">
        <f>MACD!E2194</f>
        <v>7.0622731874776079E-2</v>
      </c>
      <c r="E2194" s="2">
        <f>MACD!F2194</f>
        <v>0.10416277785062208</v>
      </c>
      <c r="F2194" s="2">
        <f>'Moving Avg'!D2194</f>
        <v>5.3017200000000004</v>
      </c>
      <c r="G2194" s="2">
        <f>'Moving Avg'!F2194</f>
        <v>5.4792450000000006</v>
      </c>
      <c r="H2194" s="2">
        <f>'Moving Avg'!G2194</f>
        <v>5.7250840000000016</v>
      </c>
      <c r="I2194" s="2">
        <f>'Moving Avg'!H2194</f>
        <v>6.0448809999999993</v>
      </c>
      <c r="J2194" s="6" t="str">
        <f>OBV!F2194</f>
        <v>BULLISH</v>
      </c>
      <c r="K2194" s="6" t="str">
        <f>OBV!G2194</f>
        <v>NEUTRAL</v>
      </c>
      <c r="L2194" s="6" t="str">
        <f>OBV!H2194</f>
        <v>BULLISH DIVERGENCE</v>
      </c>
      <c r="M2194" s="8">
        <f t="shared" si="340"/>
        <v>25</v>
      </c>
      <c r="N2194" s="8">
        <f t="shared" si="341"/>
        <v>100</v>
      </c>
      <c r="O2194" s="8">
        <f t="shared" si="342"/>
        <v>0</v>
      </c>
      <c r="P2194" s="8">
        <f t="shared" si="343"/>
        <v>66.5</v>
      </c>
      <c r="Q2194" s="9">
        <f t="shared" si="344"/>
        <v>53.725000000000001</v>
      </c>
      <c r="R2194" s="9">
        <f t="shared" si="345"/>
        <v>41.625</v>
      </c>
      <c r="S2194" s="9">
        <f t="shared" si="346"/>
        <v>48.674999999999997</v>
      </c>
      <c r="T2194" s="9">
        <f t="shared" si="347"/>
        <v>47.875</v>
      </c>
      <c r="U2194" s="8">
        <f t="shared" si="348"/>
        <v>48.008333333333326</v>
      </c>
      <c r="V2194" s="8">
        <f t="shared" si="349"/>
        <v>47.974999999999994</v>
      </c>
    </row>
    <row r="2195" spans="1:22" ht="13.5" x14ac:dyDescent="0.25">
      <c r="A2195" s="3">
        <f>RSI!A2195</f>
        <v>45202</v>
      </c>
      <c r="B2195" s="2">
        <f>RSI!B2195</f>
        <v>5.2920999999999996</v>
      </c>
      <c r="C2195" s="2">
        <f>RSI!I2195</f>
        <v>35.978208102395257</v>
      </c>
      <c r="D2195" s="2">
        <f>MACD!E2195</f>
        <v>4.8206847592664914E-2</v>
      </c>
      <c r="E2195" s="2">
        <f>MACD!F2195</f>
        <v>9.2971591799030667E-2</v>
      </c>
      <c r="F2195" s="2">
        <f>'Moving Avg'!D2195</f>
        <v>5.3017200000000004</v>
      </c>
      <c r="G2195" s="2">
        <f>'Moving Avg'!F2195</f>
        <v>5.45519</v>
      </c>
      <c r="H2195" s="2">
        <f>'Moving Avg'!G2195</f>
        <v>5.7116140000000017</v>
      </c>
      <c r="I2195" s="2">
        <f>'Moving Avg'!H2195</f>
        <v>6.0401659999999984</v>
      </c>
      <c r="J2195" s="6" t="str">
        <f>OBV!F2195</f>
        <v>BULLISH</v>
      </c>
      <c r="K2195" s="6" t="str">
        <f>OBV!G2195</f>
        <v>NEUTRAL</v>
      </c>
      <c r="L2195" s="6" t="str">
        <f>OBV!H2195</f>
        <v>NEUTRAL</v>
      </c>
      <c r="M2195" s="8">
        <f t="shared" si="340"/>
        <v>25</v>
      </c>
      <c r="N2195" s="8">
        <f t="shared" si="341"/>
        <v>100</v>
      </c>
      <c r="O2195" s="8">
        <f t="shared" si="342"/>
        <v>0</v>
      </c>
      <c r="P2195" s="8">
        <f t="shared" si="343"/>
        <v>49.5</v>
      </c>
      <c r="Q2195" s="9">
        <f t="shared" si="344"/>
        <v>51.174999999999997</v>
      </c>
      <c r="R2195" s="9">
        <f t="shared" si="345"/>
        <v>37.375</v>
      </c>
      <c r="S2195" s="9">
        <f t="shared" si="346"/>
        <v>41.025000000000006</v>
      </c>
      <c r="T2195" s="9">
        <f t="shared" si="347"/>
        <v>43.625</v>
      </c>
      <c r="U2195" s="8">
        <f t="shared" si="348"/>
        <v>43.191666666666663</v>
      </c>
      <c r="V2195" s="8">
        <f t="shared" si="349"/>
        <v>43.3</v>
      </c>
    </row>
    <row r="2196" spans="1:22" ht="13.5" x14ac:dyDescent="0.25">
      <c r="A2196" s="3">
        <f>RSI!A2196</f>
        <v>45203</v>
      </c>
      <c r="B2196" s="2">
        <f>RSI!B2196</f>
        <v>5.2054999999999998</v>
      </c>
      <c r="C2196" s="2">
        <f>RSI!I2196</f>
        <v>32.259816682610307</v>
      </c>
      <c r="D2196" s="2">
        <f>MACD!E2196</f>
        <v>5.6194894407617824E-2</v>
      </c>
      <c r="E2196" s="2">
        <f>MACD!F2196</f>
        <v>8.5616252320748099E-2</v>
      </c>
      <c r="F2196" s="2">
        <f>'Moving Avg'!D2196</f>
        <v>5.2747799999999998</v>
      </c>
      <c r="G2196" s="2">
        <f>'Moving Avg'!F2196</f>
        <v>5.4268049999999999</v>
      </c>
      <c r="H2196" s="2">
        <f>'Moving Avg'!G2196</f>
        <v>5.6954479999999998</v>
      </c>
      <c r="I2196" s="2">
        <f>'Moving Avg'!H2196</f>
        <v>6.0358839999999985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  <c r="M2196" s="8">
        <f t="shared" si="340"/>
        <v>25</v>
      </c>
      <c r="N2196" s="8">
        <f t="shared" si="341"/>
        <v>100</v>
      </c>
      <c r="O2196" s="8">
        <f t="shared" si="342"/>
        <v>0</v>
      </c>
      <c r="P2196" s="8">
        <f t="shared" si="343"/>
        <v>16.5</v>
      </c>
      <c r="Q2196" s="9">
        <f t="shared" si="344"/>
        <v>46.225000000000001</v>
      </c>
      <c r="R2196" s="9">
        <f t="shared" si="345"/>
        <v>29.125</v>
      </c>
      <c r="S2196" s="9">
        <f t="shared" si="346"/>
        <v>26.175000000000001</v>
      </c>
      <c r="T2196" s="9">
        <f t="shared" si="347"/>
        <v>35.375</v>
      </c>
      <c r="U2196" s="8">
        <f t="shared" si="348"/>
        <v>33.841666666666661</v>
      </c>
      <c r="V2196" s="8">
        <f t="shared" si="349"/>
        <v>34.224999999999994</v>
      </c>
    </row>
    <row r="2197" spans="1:22" ht="13.5" x14ac:dyDescent="0.25">
      <c r="A2197" s="3">
        <f>RSI!A2197</f>
        <v>45204</v>
      </c>
      <c r="B2197" s="2">
        <f>RSI!B2197</f>
        <v>5.3787000000000003</v>
      </c>
      <c r="C2197" s="2">
        <f>RSI!I2197</f>
        <v>44.59345766551634</v>
      </c>
      <c r="D2197" s="2">
        <f>MACD!E2197</f>
        <v>4.8865359639759909E-2</v>
      </c>
      <c r="E2197" s="2">
        <f>MACD!F2197</f>
        <v>7.8266073784550472E-2</v>
      </c>
      <c r="F2197" s="2">
        <f>'Moving Avg'!D2197</f>
        <v>5.2920999999999996</v>
      </c>
      <c r="G2197" s="2">
        <f>'Moving Avg'!F2197</f>
        <v>5.4070800000000006</v>
      </c>
      <c r="H2197" s="2">
        <f>'Moving Avg'!G2197</f>
        <v>5.6846720000000008</v>
      </c>
      <c r="I2197" s="2">
        <f>'Moving Avg'!H2197</f>
        <v>6.0328529999999976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  <c r="M2197" s="8">
        <f t="shared" si="340"/>
        <v>25</v>
      </c>
      <c r="N2197" s="8">
        <f t="shared" si="341"/>
        <v>100</v>
      </c>
      <c r="O2197" s="8">
        <f t="shared" si="342"/>
        <v>0</v>
      </c>
      <c r="P2197" s="8">
        <f t="shared" si="343"/>
        <v>16.5</v>
      </c>
      <c r="Q2197" s="9">
        <f t="shared" si="344"/>
        <v>46.225000000000001</v>
      </c>
      <c r="R2197" s="9">
        <f t="shared" si="345"/>
        <v>29.125</v>
      </c>
      <c r="S2197" s="9">
        <f t="shared" si="346"/>
        <v>26.175000000000001</v>
      </c>
      <c r="T2197" s="9">
        <f t="shared" si="347"/>
        <v>35.375</v>
      </c>
      <c r="U2197" s="8">
        <f t="shared" si="348"/>
        <v>33.841666666666661</v>
      </c>
      <c r="V2197" s="8">
        <f t="shared" si="349"/>
        <v>34.224999999999994</v>
      </c>
    </row>
    <row r="2198" spans="1:22" ht="13.5" x14ac:dyDescent="0.25">
      <c r="A2198" s="3">
        <f>RSI!A2198</f>
        <v>45205</v>
      </c>
      <c r="B2198" s="2">
        <f>RSI!B2198</f>
        <v>5.3691000000000004</v>
      </c>
      <c r="C2198" s="2">
        <f>RSI!I2198</f>
        <v>44.114022785484799</v>
      </c>
      <c r="D2198" s="2">
        <f>MACD!E2198</f>
        <v>4.0980791264487948E-2</v>
      </c>
      <c r="E2198" s="2">
        <f>MACD!F2198</f>
        <v>7.080901728053797E-2</v>
      </c>
      <c r="F2198" s="2">
        <f>'Moving Avg'!D2198</f>
        <v>5.3074999999999992</v>
      </c>
      <c r="G2198" s="2">
        <f>'Moving Avg'!F2198</f>
        <v>5.3868750000000007</v>
      </c>
      <c r="H2198" s="2">
        <f>'Moving Avg'!G2198</f>
        <v>5.6719720000000002</v>
      </c>
      <c r="I2198" s="2">
        <f>'Moving Avg'!H2198</f>
        <v>6.0289079999999977</v>
      </c>
      <c r="J2198" s="6" t="str">
        <f>OBV!F2198</f>
        <v>BEARISH</v>
      </c>
      <c r="K2198" s="6" t="str">
        <f>OBV!G2198</f>
        <v>NEUTRAL</v>
      </c>
      <c r="L2198" s="6" t="str">
        <f>OBV!H2198</f>
        <v>BEARISH DIVERGENCE</v>
      </c>
      <c r="M2198" s="8">
        <f t="shared" si="340"/>
        <v>25</v>
      </c>
      <c r="N2198" s="8">
        <f t="shared" si="341"/>
        <v>100</v>
      </c>
      <c r="O2198" s="8">
        <f t="shared" si="342"/>
        <v>0</v>
      </c>
      <c r="P2198" s="8">
        <f t="shared" si="343"/>
        <v>16.5</v>
      </c>
      <c r="Q2198" s="9">
        <f t="shared" si="344"/>
        <v>46.225000000000001</v>
      </c>
      <c r="R2198" s="9">
        <f t="shared" si="345"/>
        <v>29.125</v>
      </c>
      <c r="S2198" s="9">
        <f t="shared" si="346"/>
        <v>26.175000000000001</v>
      </c>
      <c r="T2198" s="9">
        <f t="shared" si="347"/>
        <v>35.375</v>
      </c>
      <c r="U2198" s="8">
        <f t="shared" si="348"/>
        <v>33.841666666666661</v>
      </c>
      <c r="V2198" s="8">
        <f t="shared" si="349"/>
        <v>34.224999999999994</v>
      </c>
    </row>
    <row r="2199" spans="1:22" ht="13.5" x14ac:dyDescent="0.25">
      <c r="A2199" s="3">
        <f>RSI!A2199</f>
        <v>45208</v>
      </c>
      <c r="B2199" s="2">
        <f>RSI!B2199</f>
        <v>5.3691000000000004</v>
      </c>
      <c r="C2199" s="2">
        <f>RSI!I2199</f>
        <v>44.114022785484799</v>
      </c>
      <c r="D2199" s="2">
        <f>MACD!E2199</f>
        <v>3.6361476540109017E-2</v>
      </c>
      <c r="E2199" s="2">
        <f>MACD!F2199</f>
        <v>6.3919509132452187E-2</v>
      </c>
      <c r="F2199" s="2">
        <f>'Moving Avg'!D2199</f>
        <v>5.3228999999999997</v>
      </c>
      <c r="G2199" s="2">
        <f>'Moving Avg'!F2199</f>
        <v>5.3666700000000009</v>
      </c>
      <c r="H2199" s="2">
        <f>'Moving Avg'!G2199</f>
        <v>5.6592719999999996</v>
      </c>
      <c r="I2199" s="2">
        <f>'Moving Avg'!H2199</f>
        <v>6.0259254999999969</v>
      </c>
      <c r="J2199" s="6" t="str">
        <f>OBV!F2199</f>
        <v>BEARISH</v>
      </c>
      <c r="K2199" s="6" t="str">
        <f>OBV!G2199</f>
        <v>NEUTRAL</v>
      </c>
      <c r="L2199" s="6" t="str">
        <f>OBV!H2199</f>
        <v>BEARISH DIVERGENCE</v>
      </c>
      <c r="M2199" s="8">
        <f t="shared" si="340"/>
        <v>25</v>
      </c>
      <c r="N2199" s="8">
        <f t="shared" si="341"/>
        <v>100</v>
      </c>
      <c r="O2199" s="8">
        <f t="shared" si="342"/>
        <v>0</v>
      </c>
      <c r="P2199" s="8">
        <f t="shared" si="343"/>
        <v>16.5</v>
      </c>
      <c r="Q2199" s="9">
        <f t="shared" si="344"/>
        <v>46.225000000000001</v>
      </c>
      <c r="R2199" s="9">
        <f t="shared" si="345"/>
        <v>29.125</v>
      </c>
      <c r="S2199" s="9">
        <f t="shared" si="346"/>
        <v>26.175000000000001</v>
      </c>
      <c r="T2199" s="9">
        <f t="shared" si="347"/>
        <v>35.375</v>
      </c>
      <c r="U2199" s="8">
        <f t="shared" si="348"/>
        <v>33.841666666666661</v>
      </c>
      <c r="V2199" s="8">
        <f t="shared" si="349"/>
        <v>34.224999999999994</v>
      </c>
    </row>
    <row r="2200" spans="1:22" ht="13.5" x14ac:dyDescent="0.25">
      <c r="A2200" s="3">
        <f>RSI!A2200</f>
        <v>45209</v>
      </c>
      <c r="B2200" s="2">
        <f>RSI!B2200</f>
        <v>5.3691000000000004</v>
      </c>
      <c r="C2200" s="2">
        <f>RSI!I2200</f>
        <v>44.114022785484799</v>
      </c>
      <c r="D2200" s="2">
        <f>MACD!E2200</f>
        <v>1.2262452450750416E-2</v>
      </c>
      <c r="E2200" s="2">
        <f>MACD!F2200</f>
        <v>5.3588097796111837E-2</v>
      </c>
      <c r="F2200" s="2">
        <f>'Moving Avg'!D2200</f>
        <v>5.3382999999999994</v>
      </c>
      <c r="G2200" s="2">
        <f>'Moving Avg'!F2200</f>
        <v>5.352240000000001</v>
      </c>
      <c r="H2200" s="2">
        <f>'Moving Avg'!G2200</f>
        <v>5.6473420000000019</v>
      </c>
      <c r="I2200" s="2">
        <f>'Moving Avg'!H2200</f>
        <v>6.0227019999999971</v>
      </c>
      <c r="J2200" s="6" t="str">
        <f>OBV!F2200</f>
        <v>BEARISH</v>
      </c>
      <c r="K2200" s="6" t="str">
        <f>OBV!G2200</f>
        <v>NEUTRAL</v>
      </c>
      <c r="L2200" s="6" t="str">
        <f>OBV!H2200</f>
        <v>BEARISH DIVERGENCE</v>
      </c>
      <c r="M2200" s="8">
        <f t="shared" si="340"/>
        <v>25</v>
      </c>
      <c r="N2200" s="8">
        <f t="shared" si="341"/>
        <v>100</v>
      </c>
      <c r="O2200" s="8">
        <f t="shared" si="342"/>
        <v>0</v>
      </c>
      <c r="P2200" s="8">
        <f t="shared" si="343"/>
        <v>16.5</v>
      </c>
      <c r="Q2200" s="9">
        <f t="shared" si="344"/>
        <v>46.225000000000001</v>
      </c>
      <c r="R2200" s="9">
        <f t="shared" si="345"/>
        <v>29.125</v>
      </c>
      <c r="S2200" s="9">
        <f t="shared" si="346"/>
        <v>26.175000000000001</v>
      </c>
      <c r="T2200" s="9">
        <f t="shared" si="347"/>
        <v>35.375</v>
      </c>
      <c r="U2200" s="8">
        <f t="shared" si="348"/>
        <v>33.841666666666661</v>
      </c>
      <c r="V2200" s="8">
        <f t="shared" si="349"/>
        <v>34.224999999999994</v>
      </c>
    </row>
    <row r="2201" spans="1:22" ht="13.5" x14ac:dyDescent="0.25">
      <c r="A2201" s="3">
        <f>RSI!A2201</f>
        <v>45210</v>
      </c>
      <c r="B2201" s="2">
        <f>RSI!B2201</f>
        <v>5.3402000000000003</v>
      </c>
      <c r="C2201" s="2">
        <f>RSI!I2201</f>
        <v>42.400043985049074</v>
      </c>
      <c r="D2201" s="2">
        <f>MACD!E2201</f>
        <v>1.9049554867143215E-3</v>
      </c>
      <c r="E2201" s="2">
        <f>MACD!F2201</f>
        <v>4.3251469334232337E-2</v>
      </c>
      <c r="F2201" s="2">
        <f>'Moving Avg'!D2201</f>
        <v>5.36524</v>
      </c>
      <c r="G2201" s="2">
        <f>'Moving Avg'!F2201</f>
        <v>5.3532000000000002</v>
      </c>
      <c r="H2201" s="2">
        <f>'Moving Avg'!G2201</f>
        <v>5.6350260000000016</v>
      </c>
      <c r="I2201" s="2">
        <f>'Moving Avg'!H2201</f>
        <v>6.019333999999998</v>
      </c>
      <c r="J2201" s="6" t="str">
        <f>OBV!F2201</f>
        <v>BEARISH</v>
      </c>
      <c r="K2201" s="6" t="str">
        <f>OBV!G2201</f>
        <v>NEUTRAL</v>
      </c>
      <c r="L2201" s="6" t="str">
        <f>OBV!H2201</f>
        <v>BEARISH DIVERGENCE</v>
      </c>
      <c r="M2201" s="8">
        <f t="shared" si="340"/>
        <v>25</v>
      </c>
      <c r="N2201" s="8">
        <f t="shared" si="341"/>
        <v>100</v>
      </c>
      <c r="O2201" s="8">
        <f t="shared" si="342"/>
        <v>0</v>
      </c>
      <c r="P2201" s="8">
        <f t="shared" si="343"/>
        <v>16.5</v>
      </c>
      <c r="Q2201" s="9">
        <f t="shared" si="344"/>
        <v>46.225000000000001</v>
      </c>
      <c r="R2201" s="9">
        <f t="shared" si="345"/>
        <v>29.125</v>
      </c>
      <c r="S2201" s="9">
        <f t="shared" si="346"/>
        <v>26.175000000000001</v>
      </c>
      <c r="T2201" s="9">
        <f t="shared" si="347"/>
        <v>35.375</v>
      </c>
      <c r="U2201" s="8">
        <f t="shared" si="348"/>
        <v>33.841666666666661</v>
      </c>
      <c r="V2201" s="8">
        <f t="shared" si="349"/>
        <v>34.224999999999994</v>
      </c>
    </row>
    <row r="2202" spans="1:22" ht="13.5" x14ac:dyDescent="0.25">
      <c r="A2202" s="3">
        <f>RSI!A2202</f>
        <v>45211</v>
      </c>
      <c r="B2202" s="2">
        <f>RSI!B2202</f>
        <v>5.3402000000000003</v>
      </c>
      <c r="C2202" s="2">
        <f>RSI!I2202</f>
        <v>42.400043985049074</v>
      </c>
      <c r="D2202" s="2">
        <f>MACD!E2202</f>
        <v>-1.3631601456467024E-2</v>
      </c>
      <c r="E2202" s="2">
        <f>MACD!F2202</f>
        <v>3.1874855176092468E-2</v>
      </c>
      <c r="F2202" s="2">
        <f>'Moving Avg'!D2202</f>
        <v>5.3575400000000002</v>
      </c>
      <c r="G2202" s="2">
        <f>'Moving Avg'!F2202</f>
        <v>5.3604149999999997</v>
      </c>
      <c r="H2202" s="2">
        <f>'Moving Avg'!G2202</f>
        <v>5.6227100000000005</v>
      </c>
      <c r="I2202" s="2">
        <f>'Moving Avg'!H2202</f>
        <v>6.015965999999997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  <c r="M2202" s="8">
        <f t="shared" si="340"/>
        <v>25</v>
      </c>
      <c r="N2202" s="8">
        <f t="shared" si="341"/>
        <v>100</v>
      </c>
      <c r="O2202" s="8">
        <f t="shared" si="342"/>
        <v>0</v>
      </c>
      <c r="P2202" s="8">
        <f t="shared" si="343"/>
        <v>16.5</v>
      </c>
      <c r="Q2202" s="9">
        <f t="shared" si="344"/>
        <v>46.225000000000001</v>
      </c>
      <c r="R2202" s="9">
        <f t="shared" si="345"/>
        <v>29.125</v>
      </c>
      <c r="S2202" s="9">
        <f t="shared" si="346"/>
        <v>26.175000000000001</v>
      </c>
      <c r="T2202" s="9">
        <f t="shared" si="347"/>
        <v>35.375</v>
      </c>
      <c r="U2202" s="8">
        <f t="shared" si="348"/>
        <v>33.841666666666661</v>
      </c>
      <c r="V2202" s="8">
        <f t="shared" si="349"/>
        <v>34.224999999999994</v>
      </c>
    </row>
    <row r="2203" spans="1:22" ht="13.5" x14ac:dyDescent="0.25">
      <c r="A2203" s="3">
        <f>RSI!A2203</f>
        <v>45212</v>
      </c>
      <c r="B2203" s="2">
        <f>RSI!B2203</f>
        <v>5.3305999999999996</v>
      </c>
      <c r="C2203" s="2">
        <f>RSI!I2203</f>
        <v>41.774748370999653</v>
      </c>
      <c r="D2203" s="2">
        <f>MACD!E2203</f>
        <v>-2.548580873153572E-2</v>
      </c>
      <c r="E2203" s="2">
        <f>MACD!F2203</f>
        <v>2.0402722394566832E-2</v>
      </c>
      <c r="F2203" s="2">
        <f>'Moving Avg'!D2203</f>
        <v>5.3498400000000004</v>
      </c>
      <c r="G2203" s="2">
        <f>'Moving Avg'!F2203</f>
        <v>5.3527199999999997</v>
      </c>
      <c r="H2203" s="2">
        <f>'Moving Avg'!G2203</f>
        <v>5.6102020000000001</v>
      </c>
      <c r="I2203" s="2">
        <f>'Moving Avg'!H2203</f>
        <v>6.0125499999999974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  <c r="M2203" s="8">
        <f t="shared" si="340"/>
        <v>25</v>
      </c>
      <c r="N2203" s="8">
        <f t="shared" si="341"/>
        <v>100</v>
      </c>
      <c r="O2203" s="8">
        <f t="shared" si="342"/>
        <v>0</v>
      </c>
      <c r="P2203" s="8">
        <f t="shared" si="343"/>
        <v>16.5</v>
      </c>
      <c r="Q2203" s="9">
        <f t="shared" si="344"/>
        <v>46.225000000000001</v>
      </c>
      <c r="R2203" s="9">
        <f t="shared" si="345"/>
        <v>29.125</v>
      </c>
      <c r="S2203" s="9">
        <f t="shared" si="346"/>
        <v>26.175000000000001</v>
      </c>
      <c r="T2203" s="9">
        <f t="shared" si="347"/>
        <v>35.375</v>
      </c>
      <c r="U2203" s="8">
        <f t="shared" si="348"/>
        <v>33.841666666666661</v>
      </c>
      <c r="V2203" s="8">
        <f t="shared" si="349"/>
        <v>34.224999999999994</v>
      </c>
    </row>
    <row r="2204" spans="1:22" ht="13.5" x14ac:dyDescent="0.25">
      <c r="A2204" s="3">
        <f>RSI!A2204</f>
        <v>45215</v>
      </c>
      <c r="B2204" s="2">
        <f>RSI!B2204</f>
        <v>5.2439999999999998</v>
      </c>
      <c r="C2204" s="2">
        <f>RSI!I2204</f>
        <v>36.539755920604144</v>
      </c>
      <c r="D2204" s="2">
        <f>MACD!E2204</f>
        <v>-2.8506788121045012E-2</v>
      </c>
      <c r="E2204" s="2">
        <f>MACD!F2204</f>
        <v>1.0620820291444464E-2</v>
      </c>
      <c r="F2204" s="2">
        <f>'Moving Avg'!D2204</f>
        <v>5.3248200000000008</v>
      </c>
      <c r="G2204" s="2">
        <f>'Moving Avg'!F2204</f>
        <v>5.3406949999999993</v>
      </c>
      <c r="H2204" s="2">
        <f>'Moving Avg'!G2204</f>
        <v>5.5959619999999992</v>
      </c>
      <c r="I2204" s="2">
        <f>'Moving Avg'!H2204</f>
        <v>6.0091339999999969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  <c r="M2204" s="8">
        <f t="shared" si="340"/>
        <v>25</v>
      </c>
      <c r="N2204" s="8">
        <f t="shared" si="341"/>
        <v>100</v>
      </c>
      <c r="O2204" s="8">
        <f t="shared" si="342"/>
        <v>0</v>
      </c>
      <c r="P2204" s="8">
        <f t="shared" si="343"/>
        <v>16.5</v>
      </c>
      <c r="Q2204" s="9">
        <f t="shared" si="344"/>
        <v>46.225000000000001</v>
      </c>
      <c r="R2204" s="9">
        <f t="shared" si="345"/>
        <v>29.125</v>
      </c>
      <c r="S2204" s="9">
        <f t="shared" si="346"/>
        <v>26.175000000000001</v>
      </c>
      <c r="T2204" s="9">
        <f t="shared" si="347"/>
        <v>35.375</v>
      </c>
      <c r="U2204" s="8">
        <f t="shared" si="348"/>
        <v>33.841666666666661</v>
      </c>
      <c r="V2204" s="8">
        <f t="shared" si="349"/>
        <v>34.224999999999994</v>
      </c>
    </row>
    <row r="2205" spans="1:22" ht="13.5" x14ac:dyDescent="0.25">
      <c r="A2205" s="3">
        <f>RSI!A2205</f>
        <v>45216</v>
      </c>
      <c r="B2205" s="2">
        <f>RSI!B2205</f>
        <v>5.5518999999999998</v>
      </c>
      <c r="C2205" s="2">
        <f>RSI!I2205</f>
        <v>57.116252346928611</v>
      </c>
      <c r="D2205" s="2">
        <f>MACD!E2205</f>
        <v>-5.280804789207405E-2</v>
      </c>
      <c r="E2205" s="2">
        <f>MACD!F2205</f>
        <v>-2.0649533452592392E-3</v>
      </c>
      <c r="F2205" s="2">
        <f>'Moving Avg'!D2205</f>
        <v>5.3613799999999996</v>
      </c>
      <c r="G2205" s="2">
        <f>'Moving Avg'!F2205</f>
        <v>5.3517600000000005</v>
      </c>
      <c r="H2205" s="2">
        <f>'Moving Avg'!G2205</f>
        <v>5.5886500000000012</v>
      </c>
      <c r="I2205" s="2">
        <f>'Moving Avg'!H2205</f>
        <v>6.006824499999996</v>
      </c>
      <c r="J2205" s="6" t="str">
        <f>OBV!F2205</f>
        <v>BULLISH</v>
      </c>
      <c r="K2205" s="6" t="str">
        <f>OBV!G2205</f>
        <v>NEUTRAL</v>
      </c>
      <c r="L2205" s="6" t="str">
        <f>OBV!H2205</f>
        <v>CONFIRMED BULLISH</v>
      </c>
      <c r="M2205" s="8">
        <f t="shared" si="340"/>
        <v>25</v>
      </c>
      <c r="N2205" s="8">
        <f t="shared" si="341"/>
        <v>100</v>
      </c>
      <c r="O2205" s="8">
        <f t="shared" si="342"/>
        <v>0</v>
      </c>
      <c r="P2205" s="8">
        <f t="shared" si="343"/>
        <v>83.5</v>
      </c>
      <c r="Q2205" s="9">
        <f t="shared" si="344"/>
        <v>56.274999999999999</v>
      </c>
      <c r="R2205" s="9">
        <f t="shared" si="345"/>
        <v>45.875</v>
      </c>
      <c r="S2205" s="9">
        <f t="shared" si="346"/>
        <v>56.325000000000003</v>
      </c>
      <c r="T2205" s="9">
        <f t="shared" si="347"/>
        <v>52.125</v>
      </c>
      <c r="U2205" s="8">
        <f t="shared" si="348"/>
        <v>52.82500000000001</v>
      </c>
      <c r="V2205" s="8">
        <f t="shared" si="349"/>
        <v>52.650000000000006</v>
      </c>
    </row>
    <row r="2206" spans="1:22" ht="13.5" x14ac:dyDescent="0.25">
      <c r="A2206" s="3">
        <f>RSI!A2206</f>
        <v>45217</v>
      </c>
      <c r="B2206" s="2">
        <f>RSI!B2206</f>
        <v>5.5614999999999997</v>
      </c>
      <c r="C2206" s="2">
        <f>RSI!I2206</f>
        <v>57.578107672552505</v>
      </c>
      <c r="D2206" s="2">
        <f>MACD!E2206</f>
        <v>-8.8240567109921564E-2</v>
      </c>
      <c r="E2206" s="2">
        <f>MACD!F2206</f>
        <v>-1.9300076098191704E-2</v>
      </c>
      <c r="F2206" s="2">
        <f>'Moving Avg'!D2206</f>
        <v>5.40564</v>
      </c>
      <c r="G2206" s="2">
        <f>'Moving Avg'!F2206</f>
        <v>5.3570499999999992</v>
      </c>
      <c r="H2206" s="2">
        <f>'Moving Avg'!G2206</f>
        <v>5.5815300000000017</v>
      </c>
      <c r="I2206" s="2">
        <f>'Moving Avg'!H2206</f>
        <v>6.0049959999999967</v>
      </c>
      <c r="J2206" s="6" t="str">
        <f>OBV!F2206</f>
        <v>BULLISH</v>
      </c>
      <c r="K2206" s="6" t="str">
        <f>OBV!G2206</f>
        <v>NEUTRAL</v>
      </c>
      <c r="L2206" s="6" t="str">
        <f>OBV!H2206</f>
        <v>CONFIRMED BULLISH</v>
      </c>
      <c r="M2206" s="8">
        <f t="shared" si="340"/>
        <v>25</v>
      </c>
      <c r="N2206" s="8">
        <f t="shared" si="341"/>
        <v>100</v>
      </c>
      <c r="O2206" s="8">
        <f t="shared" si="342"/>
        <v>0</v>
      </c>
      <c r="P2206" s="8">
        <f t="shared" si="343"/>
        <v>83.5</v>
      </c>
      <c r="Q2206" s="9">
        <f t="shared" si="344"/>
        <v>56.274999999999999</v>
      </c>
      <c r="R2206" s="9">
        <f t="shared" si="345"/>
        <v>45.875</v>
      </c>
      <c r="S2206" s="9">
        <f t="shared" si="346"/>
        <v>56.325000000000003</v>
      </c>
      <c r="T2206" s="9">
        <f t="shared" si="347"/>
        <v>52.125</v>
      </c>
      <c r="U2206" s="8">
        <f t="shared" si="348"/>
        <v>52.82500000000001</v>
      </c>
      <c r="V2206" s="8">
        <f t="shared" si="349"/>
        <v>52.650000000000006</v>
      </c>
    </row>
    <row r="2207" spans="1:22" ht="13.5" x14ac:dyDescent="0.25">
      <c r="A2207" s="3">
        <f>RSI!A2207</f>
        <v>45218</v>
      </c>
      <c r="B2207" s="2">
        <f>RSI!B2207</f>
        <v>5.5518999999999998</v>
      </c>
      <c r="C2207" s="2">
        <f>RSI!I2207</f>
        <v>56.917950778249448</v>
      </c>
      <c r="D2207" s="2">
        <f>MACD!E2207</f>
        <v>-9.1695212455985775E-2</v>
      </c>
      <c r="E2207" s="2">
        <f>MACD!F2207</f>
        <v>-3.377910336975052E-2</v>
      </c>
      <c r="F2207" s="2">
        <f>'Moving Avg'!D2207</f>
        <v>5.4479799999999994</v>
      </c>
      <c r="G2207" s="2">
        <f>'Moving Avg'!F2207</f>
        <v>5.362825</v>
      </c>
      <c r="H2207" s="2">
        <f>'Moving Avg'!G2207</f>
        <v>5.574218000000001</v>
      </c>
      <c r="I2207" s="2">
        <f>'Moving Avg'!H2207</f>
        <v>6.0022054999999952</v>
      </c>
      <c r="J2207" s="6" t="str">
        <f>OBV!F2207</f>
        <v>BULLISH</v>
      </c>
      <c r="K2207" s="6" t="str">
        <f>OBV!G2207</f>
        <v>NEUTRAL</v>
      </c>
      <c r="L2207" s="6" t="str">
        <f>OBV!H2207</f>
        <v>CONFIRMED BULLISH</v>
      </c>
      <c r="M2207" s="8">
        <f t="shared" si="340"/>
        <v>25</v>
      </c>
      <c r="N2207" s="8">
        <f t="shared" si="341"/>
        <v>100</v>
      </c>
      <c r="O2207" s="8">
        <f t="shared" si="342"/>
        <v>0</v>
      </c>
      <c r="P2207" s="8">
        <f t="shared" si="343"/>
        <v>83.5</v>
      </c>
      <c r="Q2207" s="9">
        <f t="shared" si="344"/>
        <v>56.274999999999999</v>
      </c>
      <c r="R2207" s="9">
        <f t="shared" si="345"/>
        <v>45.875</v>
      </c>
      <c r="S2207" s="9">
        <f t="shared" si="346"/>
        <v>56.325000000000003</v>
      </c>
      <c r="T2207" s="9">
        <f t="shared" si="347"/>
        <v>52.125</v>
      </c>
      <c r="U2207" s="8">
        <f t="shared" si="348"/>
        <v>52.82500000000001</v>
      </c>
      <c r="V2207" s="8">
        <f t="shared" si="349"/>
        <v>52.650000000000006</v>
      </c>
    </row>
    <row r="2208" spans="1:22" ht="13.5" x14ac:dyDescent="0.25">
      <c r="A2208" s="3">
        <f>RSI!A2208</f>
        <v>45219</v>
      </c>
      <c r="B2208" s="2">
        <f>RSI!B2208</f>
        <v>5.6577000000000002</v>
      </c>
      <c r="C2208" s="2">
        <f>RSI!I2208</f>
        <v>62.078274885870115</v>
      </c>
      <c r="D2208" s="2">
        <f>MACD!E2208</f>
        <v>-0.10464463302676474</v>
      </c>
      <c r="E2208" s="2">
        <f>MACD!F2208</f>
        <v>-4.7952209301153362E-2</v>
      </c>
      <c r="F2208" s="2">
        <f>'Moving Avg'!D2208</f>
        <v>5.5133999999999999</v>
      </c>
      <c r="G2208" s="2">
        <f>'Moving Avg'!F2208</f>
        <v>5.3748500000000003</v>
      </c>
      <c r="H2208" s="2">
        <f>'Moving Avg'!G2208</f>
        <v>5.5690220000000021</v>
      </c>
      <c r="I2208" s="2">
        <f>'Moving Avg'!H2208</f>
        <v>5.999992499999995</v>
      </c>
      <c r="J2208" s="6" t="str">
        <f>OBV!F2208</f>
        <v>BULLISH</v>
      </c>
      <c r="K2208" s="6" t="str">
        <f>OBV!G2208</f>
        <v>NEUTRAL</v>
      </c>
      <c r="L2208" s="6" t="str">
        <f>OBV!H2208</f>
        <v>CONFIRMED BULLISH</v>
      </c>
      <c r="M2208" s="8">
        <f t="shared" si="340"/>
        <v>25</v>
      </c>
      <c r="N2208" s="8">
        <f t="shared" si="341"/>
        <v>100</v>
      </c>
      <c r="O2208" s="8">
        <f t="shared" si="342"/>
        <v>0</v>
      </c>
      <c r="P2208" s="8">
        <f t="shared" si="343"/>
        <v>83.5</v>
      </c>
      <c r="Q2208" s="9">
        <f t="shared" si="344"/>
        <v>56.274999999999999</v>
      </c>
      <c r="R2208" s="9">
        <f t="shared" si="345"/>
        <v>45.875</v>
      </c>
      <c r="S2208" s="9">
        <f t="shared" si="346"/>
        <v>56.325000000000003</v>
      </c>
      <c r="T2208" s="9">
        <f t="shared" si="347"/>
        <v>52.125</v>
      </c>
      <c r="U2208" s="8">
        <f t="shared" si="348"/>
        <v>52.82500000000001</v>
      </c>
      <c r="V2208" s="8">
        <f t="shared" si="349"/>
        <v>52.650000000000006</v>
      </c>
    </row>
    <row r="2209" spans="1:22" ht="13.5" x14ac:dyDescent="0.25">
      <c r="A2209" s="3">
        <f>RSI!A2209</f>
        <v>45222</v>
      </c>
      <c r="B2209" s="2">
        <f>RSI!B2209</f>
        <v>5.6577000000000002</v>
      </c>
      <c r="C2209" s="2">
        <f>RSI!I2209</f>
        <v>62.078274885870115</v>
      </c>
      <c r="D2209" s="2">
        <f>MACD!E2209</f>
        <v>-0.11688654791239816</v>
      </c>
      <c r="E2209" s="2">
        <f>MACD!F2209</f>
        <v>-6.1739077023402325E-2</v>
      </c>
      <c r="F2209" s="2">
        <f>'Moving Avg'!D2209</f>
        <v>5.5961400000000001</v>
      </c>
      <c r="G2209" s="2">
        <f>'Moving Avg'!F2209</f>
        <v>5.386395000000002</v>
      </c>
      <c r="H2209" s="2">
        <f>'Moving Avg'!G2209</f>
        <v>5.5638260000000015</v>
      </c>
      <c r="I2209" s="2">
        <f>'Moving Avg'!H2209</f>
        <v>5.9991744999999943</v>
      </c>
      <c r="J2209" s="6" t="str">
        <f>OBV!F2209</f>
        <v>BULLISH</v>
      </c>
      <c r="K2209" s="6" t="str">
        <f>OBV!G2209</f>
        <v>NEUTRAL</v>
      </c>
      <c r="L2209" s="6" t="str">
        <f>OBV!H2209</f>
        <v>CONFIRMED BULLISH</v>
      </c>
      <c r="M2209" s="8">
        <f t="shared" si="340"/>
        <v>25</v>
      </c>
      <c r="N2209" s="8">
        <f t="shared" si="341"/>
        <v>100</v>
      </c>
      <c r="O2209" s="8">
        <f t="shared" si="342"/>
        <v>0</v>
      </c>
      <c r="P2209" s="8">
        <f t="shared" si="343"/>
        <v>83.5</v>
      </c>
      <c r="Q2209" s="9">
        <f t="shared" si="344"/>
        <v>56.274999999999999</v>
      </c>
      <c r="R2209" s="9">
        <f t="shared" si="345"/>
        <v>45.875</v>
      </c>
      <c r="S2209" s="9">
        <f t="shared" si="346"/>
        <v>56.325000000000003</v>
      </c>
      <c r="T2209" s="9">
        <f t="shared" si="347"/>
        <v>52.125</v>
      </c>
      <c r="U2209" s="8">
        <f t="shared" si="348"/>
        <v>52.82500000000001</v>
      </c>
      <c r="V2209" s="8">
        <f t="shared" si="349"/>
        <v>52.650000000000006</v>
      </c>
    </row>
    <row r="2210" spans="1:22" ht="13.5" x14ac:dyDescent="0.25">
      <c r="A2210" s="3">
        <f>RSI!A2210</f>
        <v>45223</v>
      </c>
      <c r="B2210" s="2">
        <f>RSI!B2210</f>
        <v>5.6769999999999996</v>
      </c>
      <c r="C2210" s="2">
        <f>RSI!I2210</f>
        <v>63.015494673385611</v>
      </c>
      <c r="D2210" s="2">
        <f>MACD!E2210</f>
        <v>-0.12986426985513155</v>
      </c>
      <c r="E2210" s="2">
        <f>MACD!F2210</f>
        <v>-7.5364115589748176E-2</v>
      </c>
      <c r="F2210" s="2">
        <f>'Moving Avg'!D2210</f>
        <v>5.6211599999999988</v>
      </c>
      <c r="G2210" s="2">
        <f>'Moving Avg'!F2210</f>
        <v>5.4056400000000009</v>
      </c>
      <c r="H2210" s="2">
        <f>'Moving Avg'!G2210</f>
        <v>5.5590160000000015</v>
      </c>
      <c r="I2210" s="2">
        <f>'Moving Avg'!H2210</f>
        <v>5.9986934999999937</v>
      </c>
      <c r="J2210" s="6" t="str">
        <f>OBV!F2210</f>
        <v>BULLISH</v>
      </c>
      <c r="K2210" s="6" t="str">
        <f>OBV!G2210</f>
        <v>NEUTRAL</v>
      </c>
      <c r="L2210" s="6" t="str">
        <f>OBV!H2210</f>
        <v>CONFIRMED BULLISH</v>
      </c>
      <c r="M2210" s="8">
        <f t="shared" si="340"/>
        <v>25</v>
      </c>
      <c r="N2210" s="8">
        <f t="shared" si="341"/>
        <v>100</v>
      </c>
      <c r="O2210" s="8">
        <f t="shared" si="342"/>
        <v>0</v>
      </c>
      <c r="P2210" s="8">
        <f t="shared" si="343"/>
        <v>83.5</v>
      </c>
      <c r="Q2210" s="9">
        <f t="shared" si="344"/>
        <v>56.274999999999999</v>
      </c>
      <c r="R2210" s="9">
        <f t="shared" si="345"/>
        <v>45.875</v>
      </c>
      <c r="S2210" s="9">
        <f t="shared" si="346"/>
        <v>56.325000000000003</v>
      </c>
      <c r="T2210" s="9">
        <f t="shared" si="347"/>
        <v>52.125</v>
      </c>
      <c r="U2210" s="8">
        <f t="shared" si="348"/>
        <v>52.82500000000001</v>
      </c>
      <c r="V2210" s="8">
        <f t="shared" si="349"/>
        <v>52.650000000000006</v>
      </c>
    </row>
    <row r="2211" spans="1:22" ht="13.5" x14ac:dyDescent="0.25">
      <c r="A2211" s="3">
        <f>RSI!A2211</f>
        <v>45224</v>
      </c>
      <c r="B2211" s="2">
        <f>RSI!B2211</f>
        <v>5.6769999999999996</v>
      </c>
      <c r="C2211" s="2">
        <f>RSI!I2211</f>
        <v>63.015494673385611</v>
      </c>
      <c r="D2211" s="2">
        <f>MACD!E2211</f>
        <v>-0.1465070517777276</v>
      </c>
      <c r="E2211" s="2">
        <f>MACD!F2211</f>
        <v>-8.9592702827344065E-2</v>
      </c>
      <c r="F2211" s="2">
        <f>'Moving Avg'!D2211</f>
        <v>5.6442600000000001</v>
      </c>
      <c r="G2211" s="2">
        <f>'Moving Avg'!F2211</f>
        <v>5.4224800000000002</v>
      </c>
      <c r="H2211" s="2">
        <f>'Moving Avg'!G2211</f>
        <v>5.5543980000000026</v>
      </c>
      <c r="I2211" s="2">
        <f>'Moving Avg'!H2211</f>
        <v>5.9982604999999918</v>
      </c>
      <c r="J2211" s="6" t="str">
        <f>OBV!F2211</f>
        <v>BULLISH</v>
      </c>
      <c r="K2211" s="6" t="str">
        <f>OBV!G2211</f>
        <v>NEUTRAL</v>
      </c>
      <c r="L2211" s="6" t="str">
        <f>OBV!H2211</f>
        <v>CONFIRMED BULLISH</v>
      </c>
      <c r="M2211" s="8">
        <f t="shared" si="340"/>
        <v>25</v>
      </c>
      <c r="N2211" s="8">
        <f t="shared" si="341"/>
        <v>100</v>
      </c>
      <c r="O2211" s="8">
        <f t="shared" si="342"/>
        <v>0</v>
      </c>
      <c r="P2211" s="8">
        <f t="shared" si="343"/>
        <v>83.5</v>
      </c>
      <c r="Q2211" s="9">
        <f t="shared" si="344"/>
        <v>56.274999999999999</v>
      </c>
      <c r="R2211" s="9">
        <f t="shared" si="345"/>
        <v>45.875</v>
      </c>
      <c r="S2211" s="9">
        <f t="shared" si="346"/>
        <v>56.325000000000003</v>
      </c>
      <c r="T2211" s="9">
        <f t="shared" si="347"/>
        <v>52.125</v>
      </c>
      <c r="U2211" s="8">
        <f t="shared" si="348"/>
        <v>52.82500000000001</v>
      </c>
      <c r="V2211" s="8">
        <f t="shared" si="349"/>
        <v>52.650000000000006</v>
      </c>
    </row>
    <row r="2212" spans="1:22" ht="13.5" x14ac:dyDescent="0.25">
      <c r="A2212" s="3">
        <f>RSI!A2212</f>
        <v>45225</v>
      </c>
      <c r="B2212" s="2">
        <f>RSI!B2212</f>
        <v>5.6769999999999996</v>
      </c>
      <c r="C2212" s="2">
        <f>RSI!I2212</f>
        <v>63.015494673385611</v>
      </c>
      <c r="D2212" s="2">
        <f>MACD!E2212</f>
        <v>-0.16171484899027178</v>
      </c>
      <c r="E2212" s="2">
        <f>MACD!F2212</f>
        <v>-0.10401713205992962</v>
      </c>
      <c r="F2212" s="2">
        <f>'Moving Avg'!D2212</f>
        <v>5.6692799999999997</v>
      </c>
      <c r="G2212" s="2">
        <f>'Moving Avg'!F2212</f>
        <v>5.4417249999999999</v>
      </c>
      <c r="H2212" s="2">
        <f>'Moving Avg'!G2212</f>
        <v>5.5505500000000021</v>
      </c>
      <c r="I2212" s="2">
        <f>'Moving Avg'!H2212</f>
        <v>5.9978274999999917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  <c r="M2212" s="8">
        <f t="shared" si="340"/>
        <v>25</v>
      </c>
      <c r="N2212" s="8">
        <f t="shared" si="341"/>
        <v>100</v>
      </c>
      <c r="O2212" s="8">
        <f t="shared" si="342"/>
        <v>0</v>
      </c>
      <c r="P2212" s="8">
        <f t="shared" si="343"/>
        <v>83.5</v>
      </c>
      <c r="Q2212" s="9">
        <f t="shared" si="344"/>
        <v>56.274999999999999</v>
      </c>
      <c r="R2212" s="9">
        <f t="shared" si="345"/>
        <v>45.875</v>
      </c>
      <c r="S2212" s="9">
        <f t="shared" si="346"/>
        <v>56.325000000000003</v>
      </c>
      <c r="T2212" s="9">
        <f t="shared" si="347"/>
        <v>52.125</v>
      </c>
      <c r="U2212" s="8">
        <f t="shared" si="348"/>
        <v>52.82500000000001</v>
      </c>
      <c r="V2212" s="8">
        <f t="shared" si="349"/>
        <v>52.650000000000006</v>
      </c>
    </row>
    <row r="2213" spans="1:22" ht="13.5" x14ac:dyDescent="0.25">
      <c r="A2213" s="3">
        <f>RSI!A2213</f>
        <v>45226</v>
      </c>
      <c r="B2213" s="2">
        <f>RSI!B2213</f>
        <v>5.6384999999999996</v>
      </c>
      <c r="C2213" s="2">
        <f>RSI!I2213</f>
        <v>59.360328469443019</v>
      </c>
      <c r="D2213" s="2">
        <f>MACD!E2213</f>
        <v>-0.17425013342756124</v>
      </c>
      <c r="E2213" s="2">
        <f>MACD!F2213</f>
        <v>-0.11806373233345595</v>
      </c>
      <c r="F2213" s="2">
        <f>'Moving Avg'!D2213</f>
        <v>5.6654399999999994</v>
      </c>
      <c r="G2213" s="2">
        <f>'Moving Avg'!F2213</f>
        <v>5.4590449999999988</v>
      </c>
      <c r="H2213" s="2">
        <f>'Moving Avg'!G2213</f>
        <v>5.5453540000000023</v>
      </c>
      <c r="I2213" s="2">
        <f>'Moving Avg'!H2213</f>
        <v>5.9975389999999917</v>
      </c>
      <c r="J2213" s="6" t="str">
        <f>OBV!F2213</f>
        <v>BULLISH</v>
      </c>
      <c r="K2213" s="6" t="str">
        <f>OBV!G2213</f>
        <v>NEUTRAL</v>
      </c>
      <c r="L2213" s="6" t="str">
        <f>OBV!H2213</f>
        <v>BULLISH DIVERGENCE</v>
      </c>
      <c r="M2213" s="8">
        <f t="shared" si="340"/>
        <v>25</v>
      </c>
      <c r="N2213" s="8">
        <f t="shared" si="341"/>
        <v>100</v>
      </c>
      <c r="O2213" s="8">
        <f t="shared" si="342"/>
        <v>0</v>
      </c>
      <c r="P2213" s="8">
        <f t="shared" si="343"/>
        <v>66.5</v>
      </c>
      <c r="Q2213" s="9">
        <f t="shared" si="344"/>
        <v>53.725000000000001</v>
      </c>
      <c r="R2213" s="9">
        <f t="shared" si="345"/>
        <v>41.625</v>
      </c>
      <c r="S2213" s="9">
        <f t="shared" si="346"/>
        <v>48.674999999999997</v>
      </c>
      <c r="T2213" s="9">
        <f t="shared" si="347"/>
        <v>47.875</v>
      </c>
      <c r="U2213" s="8">
        <f t="shared" si="348"/>
        <v>48.008333333333326</v>
      </c>
      <c r="V2213" s="8">
        <f t="shared" si="349"/>
        <v>47.974999999999994</v>
      </c>
    </row>
    <row r="2214" spans="1:22" ht="13.5" x14ac:dyDescent="0.25">
      <c r="A2214" s="3">
        <f>RSI!A2214</f>
        <v>45229</v>
      </c>
      <c r="B2214" s="2">
        <f>RSI!B2214</f>
        <v>5.6384999999999996</v>
      </c>
      <c r="C2214" s="2">
        <f>RSI!I2214</f>
        <v>59.360328469443019</v>
      </c>
      <c r="D2214" s="2">
        <f>MACD!E2214</f>
        <v>-0.19891737754876981</v>
      </c>
      <c r="E2214" s="2">
        <f>MACD!F2214</f>
        <v>-0.13423446137651873</v>
      </c>
      <c r="F2214" s="2">
        <f>'Moving Avg'!D2214</f>
        <v>5.6616</v>
      </c>
      <c r="G2214" s="2">
        <f>'Moving Avg'!F2214</f>
        <v>5.4763649999999986</v>
      </c>
      <c r="H2214" s="2">
        <f>'Moving Avg'!G2214</f>
        <v>5.5403500000000028</v>
      </c>
      <c r="I2214" s="2">
        <f>'Moving Avg'!H2214</f>
        <v>5.9978274999999925</v>
      </c>
      <c r="J2214" s="6" t="str">
        <f>OBV!F2214</f>
        <v>BULLISH</v>
      </c>
      <c r="K2214" s="6" t="str">
        <f>OBV!G2214</f>
        <v>NEUTRAL</v>
      </c>
      <c r="L2214" s="6" t="str">
        <f>OBV!H2214</f>
        <v>BULLISH DIVERGENCE</v>
      </c>
      <c r="M2214" s="8">
        <f t="shared" si="340"/>
        <v>25</v>
      </c>
      <c r="N2214" s="8">
        <f t="shared" si="341"/>
        <v>100</v>
      </c>
      <c r="O2214" s="8">
        <f t="shared" si="342"/>
        <v>0</v>
      </c>
      <c r="P2214" s="8">
        <f t="shared" si="343"/>
        <v>66.5</v>
      </c>
      <c r="Q2214" s="9">
        <f t="shared" si="344"/>
        <v>53.725000000000001</v>
      </c>
      <c r="R2214" s="9">
        <f t="shared" si="345"/>
        <v>41.625</v>
      </c>
      <c r="S2214" s="9">
        <f t="shared" si="346"/>
        <v>48.674999999999997</v>
      </c>
      <c r="T2214" s="9">
        <f t="shared" si="347"/>
        <v>47.875</v>
      </c>
      <c r="U2214" s="8">
        <f t="shared" si="348"/>
        <v>48.008333333333326</v>
      </c>
      <c r="V2214" s="8">
        <f t="shared" si="349"/>
        <v>47.974999999999994</v>
      </c>
    </row>
    <row r="2215" spans="1:22" ht="13.5" x14ac:dyDescent="0.25">
      <c r="A2215" s="3">
        <f>RSI!A2215</f>
        <v>45230</v>
      </c>
      <c r="B2215" s="2">
        <f>RSI!B2215</f>
        <v>5.6384999999999996</v>
      </c>
      <c r="C2215" s="2">
        <f>RSI!I2215</f>
        <v>59.360328469443019</v>
      </c>
      <c r="D2215" s="2">
        <f>MACD!E2215</f>
        <v>-0.1731031969879071</v>
      </c>
      <c r="E2215" s="2">
        <f>MACD!F2215</f>
        <v>-0.14200820849879642</v>
      </c>
      <c r="F2215" s="2">
        <f>'Moving Avg'!D2215</f>
        <v>5.6539000000000001</v>
      </c>
      <c r="G2215" s="2">
        <f>'Moving Avg'!F2215</f>
        <v>5.4936849999999993</v>
      </c>
      <c r="H2215" s="2">
        <f>'Moving Avg'!G2215</f>
        <v>5.5353460000000014</v>
      </c>
      <c r="I2215" s="2">
        <f>'Moving Avg'!H2215</f>
        <v>5.9971539999999921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  <c r="M2215" s="8">
        <f t="shared" si="340"/>
        <v>25</v>
      </c>
      <c r="N2215" s="8">
        <f t="shared" si="341"/>
        <v>100</v>
      </c>
      <c r="O2215" s="8">
        <f t="shared" si="342"/>
        <v>0</v>
      </c>
      <c r="P2215" s="8">
        <f t="shared" si="343"/>
        <v>16.5</v>
      </c>
      <c r="Q2215" s="9">
        <f t="shared" si="344"/>
        <v>46.225000000000001</v>
      </c>
      <c r="R2215" s="9">
        <f t="shared" si="345"/>
        <v>29.125</v>
      </c>
      <c r="S2215" s="9">
        <f t="shared" si="346"/>
        <v>26.175000000000001</v>
      </c>
      <c r="T2215" s="9">
        <f t="shared" si="347"/>
        <v>35.375</v>
      </c>
      <c r="U2215" s="8">
        <f t="shared" si="348"/>
        <v>33.841666666666661</v>
      </c>
      <c r="V2215" s="8">
        <f t="shared" si="349"/>
        <v>34.224999999999994</v>
      </c>
    </row>
    <row r="2216" spans="1:22" ht="13.5" x14ac:dyDescent="0.25">
      <c r="A2216" s="3">
        <f>RSI!A2216</f>
        <v>45231</v>
      </c>
      <c r="B2216" s="2">
        <f>RSI!B2216</f>
        <v>5.6192000000000002</v>
      </c>
      <c r="C2216" s="2">
        <f>RSI!I2216</f>
        <v>57.280085481676181</v>
      </c>
      <c r="D2216" s="2">
        <f>MACD!E2216</f>
        <v>-0.14898606752298171</v>
      </c>
      <c r="E2216" s="2">
        <f>MACD!F2216</f>
        <v>-0.14340378030363349</v>
      </c>
      <c r="F2216" s="2">
        <f>'Moving Avg'!D2216</f>
        <v>5.6423399999999999</v>
      </c>
      <c r="G2216" s="2">
        <f>'Moving Avg'!F2216</f>
        <v>5.5143699999999995</v>
      </c>
      <c r="H2216" s="2">
        <f>'Moving Avg'!G2216</f>
        <v>5.5299560000000021</v>
      </c>
      <c r="I2216" s="2">
        <f>'Moving Avg'!H2216</f>
        <v>5.9949404999999931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  <c r="M2216" s="8">
        <f t="shared" si="340"/>
        <v>25</v>
      </c>
      <c r="N2216" s="8">
        <f t="shared" si="341"/>
        <v>45</v>
      </c>
      <c r="O2216" s="8">
        <f t="shared" si="342"/>
        <v>0</v>
      </c>
      <c r="P2216" s="8">
        <f t="shared" si="343"/>
        <v>16.5</v>
      </c>
      <c r="Q2216" s="9">
        <f t="shared" si="344"/>
        <v>26.975000000000001</v>
      </c>
      <c r="R2216" s="9">
        <f t="shared" si="345"/>
        <v>18.125</v>
      </c>
      <c r="S2216" s="9">
        <f t="shared" si="346"/>
        <v>17.925000000000001</v>
      </c>
      <c r="T2216" s="9">
        <f t="shared" si="347"/>
        <v>21.625</v>
      </c>
      <c r="U2216" s="8">
        <f t="shared" si="348"/>
        <v>21.008333333333336</v>
      </c>
      <c r="V2216" s="8">
        <f t="shared" si="349"/>
        <v>21.162500000000001</v>
      </c>
    </row>
    <row r="2217" spans="1:22" ht="13.5" x14ac:dyDescent="0.25">
      <c r="A2217" s="3">
        <f>RSI!A2217</f>
        <v>45232</v>
      </c>
      <c r="B2217" s="2">
        <f>RSI!B2217</f>
        <v>5.6192000000000002</v>
      </c>
      <c r="C2217" s="2">
        <f>RSI!I2217</f>
        <v>57.280085481676181</v>
      </c>
      <c r="D2217" s="2">
        <f>MACD!E2217</f>
        <v>-0.13052750663139712</v>
      </c>
      <c r="E2217" s="2">
        <f>MACD!F2217</f>
        <v>-0.14082852556918624</v>
      </c>
      <c r="F2217" s="2">
        <f>'Moving Avg'!D2217</f>
        <v>5.6307799999999997</v>
      </c>
      <c r="G2217" s="2">
        <f>'Moving Avg'!F2217</f>
        <v>5.5263949999999982</v>
      </c>
      <c r="H2217" s="2">
        <f>'Moving Avg'!G2217</f>
        <v>5.5268759999999997</v>
      </c>
      <c r="I2217" s="2">
        <f>'Moving Avg'!H2217</f>
        <v>5.9936894999999932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0"/>
        <v>25</v>
      </c>
      <c r="N2217" s="8">
        <f t="shared" si="341"/>
        <v>0</v>
      </c>
      <c r="O2217" s="8">
        <f t="shared" si="342"/>
        <v>0</v>
      </c>
      <c r="P2217" s="8">
        <f t="shared" si="343"/>
        <v>16.5</v>
      </c>
      <c r="Q2217" s="9">
        <f t="shared" si="344"/>
        <v>11.225</v>
      </c>
      <c r="R2217" s="9">
        <f t="shared" si="345"/>
        <v>9.125</v>
      </c>
      <c r="S2217" s="9">
        <f t="shared" si="346"/>
        <v>11.175000000000001</v>
      </c>
      <c r="T2217" s="9">
        <f t="shared" si="347"/>
        <v>10.375</v>
      </c>
      <c r="U2217" s="8">
        <f t="shared" si="348"/>
        <v>10.508333333333335</v>
      </c>
      <c r="V2217" s="8">
        <f t="shared" si="349"/>
        <v>10.475000000000001</v>
      </c>
    </row>
    <row r="2218" spans="1:22" ht="13.5" x14ac:dyDescent="0.25">
      <c r="A2218" s="3">
        <f>RSI!A2218</f>
        <v>45233</v>
      </c>
      <c r="B2218" s="2">
        <f>RSI!B2218</f>
        <v>5.6096000000000004</v>
      </c>
      <c r="C2218" s="2">
        <f>RSI!I2218</f>
        <v>56.145042066214096</v>
      </c>
      <c r="D2218" s="2">
        <f>MACD!E2218</f>
        <v>-9.8357095600880129E-2</v>
      </c>
      <c r="E2218" s="2">
        <f>MACD!F2218</f>
        <v>-0.13233423957552501</v>
      </c>
      <c r="F2218" s="2">
        <f>'Moving Avg'!D2218</f>
        <v>5.625</v>
      </c>
      <c r="G2218" s="2">
        <f>'Moving Avg'!F2218</f>
        <v>5.5384199999999995</v>
      </c>
      <c r="H2218" s="2">
        <f>'Moving Avg'!G2218</f>
        <v>5.524373999999999</v>
      </c>
      <c r="I2218" s="2">
        <f>'Moving Avg'!H2218</f>
        <v>5.9923904999999937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0"/>
        <v>25</v>
      </c>
      <c r="N2218" s="8">
        <f t="shared" si="341"/>
        <v>0</v>
      </c>
      <c r="O2218" s="8">
        <f t="shared" si="342"/>
        <v>0</v>
      </c>
      <c r="P2218" s="8">
        <f t="shared" si="343"/>
        <v>16.5</v>
      </c>
      <c r="Q2218" s="9">
        <f t="shared" si="344"/>
        <v>11.225</v>
      </c>
      <c r="R2218" s="9">
        <f t="shared" si="345"/>
        <v>9.125</v>
      </c>
      <c r="S2218" s="9">
        <f t="shared" si="346"/>
        <v>11.175000000000001</v>
      </c>
      <c r="T2218" s="9">
        <f t="shared" si="347"/>
        <v>10.375</v>
      </c>
      <c r="U2218" s="8">
        <f t="shared" si="348"/>
        <v>10.508333333333335</v>
      </c>
      <c r="V2218" s="8">
        <f t="shared" si="349"/>
        <v>10.475000000000001</v>
      </c>
    </row>
    <row r="2219" spans="1:22" ht="13.5" x14ac:dyDescent="0.25">
      <c r="A2219" s="3">
        <f>RSI!A2219</f>
        <v>45236</v>
      </c>
      <c r="B2219" s="2">
        <f>RSI!B2219</f>
        <v>5.6096000000000004</v>
      </c>
      <c r="C2219" s="2">
        <f>RSI!I2219</f>
        <v>56.145042066214096</v>
      </c>
      <c r="D2219" s="2">
        <f>MACD!E2219</f>
        <v>-7.1483330883514107E-2</v>
      </c>
      <c r="E2219" s="2">
        <f>MACD!F2219</f>
        <v>-0.12016405783712283</v>
      </c>
      <c r="F2219" s="2">
        <f>'Moving Avg'!D2219</f>
        <v>5.6192200000000003</v>
      </c>
      <c r="G2219" s="2">
        <f>'Moving Avg'!F2219</f>
        <v>5.550444999999999</v>
      </c>
      <c r="H2219" s="2">
        <f>'Moving Avg'!G2219</f>
        <v>5.5220639999999994</v>
      </c>
      <c r="I2219" s="2">
        <f>'Moving Avg'!H2219</f>
        <v>5.991476499999993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  <c r="M2219" s="8">
        <f t="shared" si="340"/>
        <v>25</v>
      </c>
      <c r="N2219" s="8">
        <f t="shared" si="341"/>
        <v>0</v>
      </c>
      <c r="O2219" s="8">
        <f t="shared" si="342"/>
        <v>0</v>
      </c>
      <c r="P2219" s="8">
        <f t="shared" si="343"/>
        <v>16.5</v>
      </c>
      <c r="Q2219" s="9">
        <f t="shared" si="344"/>
        <v>11.225</v>
      </c>
      <c r="R2219" s="9">
        <f t="shared" si="345"/>
        <v>9.125</v>
      </c>
      <c r="S2219" s="9">
        <f t="shared" si="346"/>
        <v>11.175000000000001</v>
      </c>
      <c r="T2219" s="9">
        <f t="shared" si="347"/>
        <v>10.375</v>
      </c>
      <c r="U2219" s="8">
        <f t="shared" si="348"/>
        <v>10.508333333333335</v>
      </c>
      <c r="V2219" s="8">
        <f t="shared" si="349"/>
        <v>10.475000000000001</v>
      </c>
    </row>
    <row r="2220" spans="1:22" ht="13.5" x14ac:dyDescent="0.25">
      <c r="A2220" s="3">
        <f>RSI!A2220</f>
        <v>45237</v>
      </c>
      <c r="B2220" s="2">
        <f>RSI!B2220</f>
        <v>5.6096000000000004</v>
      </c>
      <c r="C2220" s="2">
        <f>RSI!I2220</f>
        <v>56.145042066214096</v>
      </c>
      <c r="D2220" s="2">
        <f>MACD!E2220</f>
        <v>-4.6096383245879835E-2</v>
      </c>
      <c r="E2220" s="2">
        <f>MACD!F2220</f>
        <v>-0.10535052291887423</v>
      </c>
      <c r="F2220" s="2">
        <f>'Moving Avg'!D2220</f>
        <v>5.6134399999999998</v>
      </c>
      <c r="G2220" s="2">
        <f>'Moving Avg'!F2220</f>
        <v>5.5624699999999994</v>
      </c>
      <c r="H2220" s="2">
        <f>'Moving Avg'!G2220</f>
        <v>5.5187919999999995</v>
      </c>
      <c r="I2220" s="2">
        <f>'Moving Avg'!H2220</f>
        <v>5.9906584999999923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  <c r="M2220" s="8">
        <f t="shared" si="340"/>
        <v>25</v>
      </c>
      <c r="N2220" s="8">
        <f t="shared" si="341"/>
        <v>0</v>
      </c>
      <c r="O2220" s="8">
        <f t="shared" si="342"/>
        <v>0</v>
      </c>
      <c r="P2220" s="8">
        <f t="shared" si="343"/>
        <v>16.5</v>
      </c>
      <c r="Q2220" s="9">
        <f t="shared" si="344"/>
        <v>11.225</v>
      </c>
      <c r="R2220" s="9">
        <f t="shared" si="345"/>
        <v>9.125</v>
      </c>
      <c r="S2220" s="9">
        <f t="shared" si="346"/>
        <v>11.175000000000001</v>
      </c>
      <c r="T2220" s="9">
        <f t="shared" si="347"/>
        <v>10.375</v>
      </c>
      <c r="U2220" s="8">
        <f t="shared" si="348"/>
        <v>10.508333333333335</v>
      </c>
      <c r="V2220" s="8">
        <f t="shared" si="349"/>
        <v>10.475000000000001</v>
      </c>
    </row>
    <row r="2221" spans="1:22" ht="13.5" x14ac:dyDescent="0.25">
      <c r="A2221" s="3">
        <f>RSI!A2221</f>
        <v>45238</v>
      </c>
      <c r="B2221" s="2">
        <f>RSI!B2221</f>
        <v>5.6096000000000004</v>
      </c>
      <c r="C2221" s="2">
        <f>RSI!I2221</f>
        <v>56.145042066214081</v>
      </c>
      <c r="D2221" s="2">
        <f>MACD!E2221</f>
        <v>-2.4912918478548818E-2</v>
      </c>
      <c r="E2221" s="2">
        <f>MACD!F2221</f>
        <v>-8.9263002030809155E-2</v>
      </c>
      <c r="F2221" s="2">
        <f>'Moving Avg'!D2221</f>
        <v>5.6115200000000005</v>
      </c>
      <c r="G2221" s="2">
        <f>'Moving Avg'!F2221</f>
        <v>5.5759400000000001</v>
      </c>
      <c r="H2221" s="2">
        <f>'Moving Avg'!G2221</f>
        <v>5.5155200000000013</v>
      </c>
      <c r="I2221" s="2">
        <f>'Moving Avg'!H2221</f>
        <v>5.9889264999999936</v>
      </c>
      <c r="J2221" s="6" t="str">
        <f>OBV!F2221</f>
        <v>BEARISH</v>
      </c>
      <c r="K2221" s="6" t="str">
        <f>OBV!G2221</f>
        <v>NEUTRAL</v>
      </c>
      <c r="L2221" s="6" t="str">
        <f>OBV!H2221</f>
        <v>CONFIRMED BEARISH</v>
      </c>
      <c r="M2221" s="8">
        <f t="shared" si="340"/>
        <v>25</v>
      </c>
      <c r="N2221" s="8">
        <f t="shared" si="341"/>
        <v>0</v>
      </c>
      <c r="O2221" s="8">
        <f t="shared" si="342"/>
        <v>0</v>
      </c>
      <c r="P2221" s="8">
        <f t="shared" si="343"/>
        <v>16.5</v>
      </c>
      <c r="Q2221" s="9">
        <f t="shared" si="344"/>
        <v>11.225</v>
      </c>
      <c r="R2221" s="9">
        <f t="shared" si="345"/>
        <v>9.125</v>
      </c>
      <c r="S2221" s="9">
        <f t="shared" si="346"/>
        <v>11.175000000000001</v>
      </c>
      <c r="T2221" s="9">
        <f t="shared" si="347"/>
        <v>10.375</v>
      </c>
      <c r="U2221" s="8">
        <f t="shared" si="348"/>
        <v>10.508333333333335</v>
      </c>
      <c r="V2221" s="8">
        <f t="shared" si="349"/>
        <v>10.475000000000001</v>
      </c>
    </row>
    <row r="2222" spans="1:22" ht="13.5" x14ac:dyDescent="0.25">
      <c r="A2222" s="3">
        <f>RSI!A2222</f>
        <v>45239</v>
      </c>
      <c r="B2222" s="2">
        <f>RSI!B2222</f>
        <v>5.7732000000000001</v>
      </c>
      <c r="C2222" s="2">
        <f>RSI!I2222</f>
        <v>69.842824835890085</v>
      </c>
      <c r="D2222" s="2">
        <f>MACD!E2222</f>
        <v>-1.9382706270770989E-2</v>
      </c>
      <c r="E2222" s="2">
        <f>MACD!F2222</f>
        <v>-7.5286942878801527E-2</v>
      </c>
      <c r="F2222" s="2">
        <f>'Moving Avg'!D2222</f>
        <v>5.6423199999999998</v>
      </c>
      <c r="G2222" s="2">
        <f>'Moving Avg'!F2222</f>
        <v>5.5975900000000003</v>
      </c>
      <c r="H2222" s="2">
        <f>'Moving Avg'!G2222</f>
        <v>5.5132099999999991</v>
      </c>
      <c r="I2222" s="2">
        <f>'Moving Avg'!H2222</f>
        <v>5.9884934999999935</v>
      </c>
      <c r="J2222" s="6" t="str">
        <f>OBV!F2222</f>
        <v>BEARISH</v>
      </c>
      <c r="K2222" s="6" t="str">
        <f>OBV!G2222</f>
        <v>NEUTRAL</v>
      </c>
      <c r="L2222" s="6" t="str">
        <f>OBV!H2222</f>
        <v>BEARISH DIVERGENCE</v>
      </c>
      <c r="M2222" s="8">
        <f t="shared" si="340"/>
        <v>25</v>
      </c>
      <c r="N2222" s="8">
        <f t="shared" si="341"/>
        <v>0</v>
      </c>
      <c r="O2222" s="8">
        <f t="shared" si="342"/>
        <v>0</v>
      </c>
      <c r="P2222" s="8">
        <f t="shared" si="343"/>
        <v>16.5</v>
      </c>
      <c r="Q2222" s="9">
        <f t="shared" si="344"/>
        <v>11.225</v>
      </c>
      <c r="R2222" s="9">
        <f t="shared" si="345"/>
        <v>9.125</v>
      </c>
      <c r="S2222" s="9">
        <f t="shared" si="346"/>
        <v>11.175000000000001</v>
      </c>
      <c r="T2222" s="9">
        <f t="shared" si="347"/>
        <v>10.375</v>
      </c>
      <c r="U2222" s="8">
        <f t="shared" si="348"/>
        <v>10.508333333333335</v>
      </c>
      <c r="V2222" s="8">
        <f t="shared" si="349"/>
        <v>10.475000000000001</v>
      </c>
    </row>
    <row r="2223" spans="1:22" ht="13.5" x14ac:dyDescent="0.25">
      <c r="A2223" s="3">
        <f>RSI!A2223</f>
        <v>45240</v>
      </c>
      <c r="B2223" s="2">
        <f>RSI!B2223</f>
        <v>5.7732000000000001</v>
      </c>
      <c r="C2223" s="2">
        <f>RSI!I2223</f>
        <v>69.842824835890085</v>
      </c>
      <c r="D2223" s="2">
        <f>MACD!E2223</f>
        <v>-2.1848406606319593E-2</v>
      </c>
      <c r="E2223" s="2">
        <f>MACD!F2223</f>
        <v>-6.459923562430514E-2</v>
      </c>
      <c r="F2223" s="2">
        <f>'Moving Avg'!D2223</f>
        <v>5.6750400000000001</v>
      </c>
      <c r="G2223" s="2">
        <f>'Moving Avg'!F2223</f>
        <v>5.6197200000000009</v>
      </c>
      <c r="H2223" s="2">
        <f>'Moving Avg'!G2223</f>
        <v>5.5132099999999991</v>
      </c>
      <c r="I2223" s="2">
        <f>'Moving Avg'!H2223</f>
        <v>5.9884934999999935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  <c r="M2223" s="8">
        <f t="shared" si="340"/>
        <v>25</v>
      </c>
      <c r="N2223" s="8">
        <f t="shared" si="341"/>
        <v>0</v>
      </c>
      <c r="O2223" s="8">
        <f t="shared" si="342"/>
        <v>0</v>
      </c>
      <c r="P2223" s="8">
        <f t="shared" si="343"/>
        <v>83.5</v>
      </c>
      <c r="Q2223" s="9">
        <f t="shared" si="344"/>
        <v>21.274999999999999</v>
      </c>
      <c r="R2223" s="9">
        <f t="shared" si="345"/>
        <v>25.875</v>
      </c>
      <c r="S2223" s="9">
        <f t="shared" si="346"/>
        <v>41.325000000000003</v>
      </c>
      <c r="T2223" s="9">
        <f t="shared" si="347"/>
        <v>27.125</v>
      </c>
      <c r="U2223" s="8">
        <f t="shared" si="348"/>
        <v>29.491666666666664</v>
      </c>
      <c r="V2223" s="8">
        <f t="shared" si="349"/>
        <v>28.9</v>
      </c>
    </row>
    <row r="2224" spans="1:22" ht="13.5" x14ac:dyDescent="0.25">
      <c r="A2224" s="3">
        <f>RSI!A2224</f>
        <v>45243</v>
      </c>
      <c r="B2224" s="2">
        <f>RSI!B2224</f>
        <v>5.7732000000000001</v>
      </c>
      <c r="C2224" s="2">
        <f>RSI!I2224</f>
        <v>69.842824835890085</v>
      </c>
      <c r="D2224" s="2">
        <f>MACD!E2224</f>
        <v>-2.5066281152904324E-2</v>
      </c>
      <c r="E2224" s="2">
        <f>MACD!F2224</f>
        <v>-5.6692644730024985E-2</v>
      </c>
      <c r="F2224" s="2">
        <f>'Moving Avg'!D2224</f>
        <v>5.7077599999999995</v>
      </c>
      <c r="G2224" s="2">
        <f>'Moving Avg'!F2224</f>
        <v>5.6461800000000011</v>
      </c>
      <c r="H2224" s="2">
        <f>'Moving Avg'!G2224</f>
        <v>5.5149419999999987</v>
      </c>
      <c r="I2224" s="2">
        <f>'Moving Avg'!H2224</f>
        <v>5.9884934999999953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  <c r="M2224" s="8">
        <f t="shared" si="340"/>
        <v>25</v>
      </c>
      <c r="N2224" s="8">
        <f t="shared" si="341"/>
        <v>0</v>
      </c>
      <c r="O2224" s="8">
        <f t="shared" si="342"/>
        <v>0</v>
      </c>
      <c r="P2224" s="8">
        <f t="shared" si="343"/>
        <v>83.5</v>
      </c>
      <c r="Q2224" s="9">
        <f t="shared" si="344"/>
        <v>21.274999999999999</v>
      </c>
      <c r="R2224" s="9">
        <f t="shared" si="345"/>
        <v>25.875</v>
      </c>
      <c r="S2224" s="9">
        <f t="shared" si="346"/>
        <v>41.325000000000003</v>
      </c>
      <c r="T2224" s="9">
        <f t="shared" si="347"/>
        <v>27.125</v>
      </c>
      <c r="U2224" s="8">
        <f t="shared" si="348"/>
        <v>29.491666666666664</v>
      </c>
      <c r="V2224" s="8">
        <f t="shared" si="349"/>
        <v>28.9</v>
      </c>
    </row>
    <row r="2225" spans="1:22" ht="13.5" x14ac:dyDescent="0.25">
      <c r="A2225" s="3">
        <f>RSI!A2225</f>
        <v>45244</v>
      </c>
      <c r="B2225" s="2">
        <f>RSI!B2225</f>
        <v>5.9656000000000002</v>
      </c>
      <c r="C2225" s="2">
        <f>RSI!I2225</f>
        <v>79.327169650616753</v>
      </c>
      <c r="D2225" s="2">
        <f>MACD!E2225</f>
        <v>-4.308864689563574E-2</v>
      </c>
      <c r="E2225" s="2">
        <f>MACD!F2225</f>
        <v>-5.3971845163147139E-2</v>
      </c>
      <c r="F2225" s="2">
        <f>'Moving Avg'!D2225</f>
        <v>5.7789599999999997</v>
      </c>
      <c r="G2225" s="2">
        <f>'Moving Avg'!F2225</f>
        <v>5.6668649999999996</v>
      </c>
      <c r="H2225" s="2">
        <f>'Moving Avg'!G2225</f>
        <v>5.5187899999999983</v>
      </c>
      <c r="I2225" s="2">
        <f>'Moving Avg'!H2225</f>
        <v>5.9901289999999952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  <c r="M2225" s="8">
        <f t="shared" si="340"/>
        <v>0</v>
      </c>
      <c r="N2225" s="8">
        <f t="shared" si="341"/>
        <v>0</v>
      </c>
      <c r="O2225" s="8">
        <f t="shared" si="342"/>
        <v>0</v>
      </c>
      <c r="P2225" s="8">
        <f t="shared" si="343"/>
        <v>83.5</v>
      </c>
      <c r="Q2225" s="9">
        <f t="shared" si="344"/>
        <v>12.525</v>
      </c>
      <c r="R2225" s="9">
        <f t="shared" si="345"/>
        <v>20.875</v>
      </c>
      <c r="S2225" s="9">
        <f t="shared" si="346"/>
        <v>37.575000000000003</v>
      </c>
      <c r="T2225" s="9">
        <f t="shared" si="347"/>
        <v>20.875</v>
      </c>
      <c r="U2225" s="8">
        <f t="shared" si="348"/>
        <v>23.658333333333331</v>
      </c>
      <c r="V2225" s="8">
        <f t="shared" si="349"/>
        <v>22.962499999999999</v>
      </c>
    </row>
    <row r="2226" spans="1:22" ht="13.5" x14ac:dyDescent="0.25">
      <c r="A2226" s="3">
        <f>RSI!A2226</f>
        <v>45245</v>
      </c>
      <c r="B2226" s="2">
        <f>RSI!B2226</f>
        <v>5.9175000000000004</v>
      </c>
      <c r="C2226" s="2">
        <f>RSI!I2226</f>
        <v>73.134687303245897</v>
      </c>
      <c r="D2226" s="2">
        <f>MACD!E2226</f>
        <v>-5.9851598438852349E-2</v>
      </c>
      <c r="E2226" s="2">
        <f>MACD!F2226</f>
        <v>-5.5147795818288187E-2</v>
      </c>
      <c r="F2226" s="2">
        <f>'Moving Avg'!D2226</f>
        <v>5.8405400000000007</v>
      </c>
      <c r="G2226" s="2">
        <f>'Moving Avg'!F2226</f>
        <v>5.6846650000000007</v>
      </c>
      <c r="H2226" s="2">
        <f>'Moving Avg'!G2226</f>
        <v>5.5216759999999985</v>
      </c>
      <c r="I2226" s="2">
        <f>'Moving Avg'!H2226</f>
        <v>5.9913314999999958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  <c r="M2226" s="8">
        <f t="shared" si="340"/>
        <v>0</v>
      </c>
      <c r="N2226" s="8">
        <f t="shared" si="341"/>
        <v>45</v>
      </c>
      <c r="O2226" s="8">
        <f t="shared" si="342"/>
        <v>0</v>
      </c>
      <c r="P2226" s="8">
        <f t="shared" si="343"/>
        <v>83.5</v>
      </c>
      <c r="Q2226" s="9">
        <f t="shared" si="344"/>
        <v>28.274999999999999</v>
      </c>
      <c r="R2226" s="9">
        <f t="shared" si="345"/>
        <v>29.875</v>
      </c>
      <c r="S2226" s="9">
        <f t="shared" si="346"/>
        <v>44.325000000000003</v>
      </c>
      <c r="T2226" s="9">
        <f t="shared" si="347"/>
        <v>32.125</v>
      </c>
      <c r="U2226" s="8">
        <f t="shared" si="348"/>
        <v>34.158333333333331</v>
      </c>
      <c r="V2226" s="8">
        <f t="shared" si="349"/>
        <v>33.65</v>
      </c>
    </row>
    <row r="2227" spans="1:22" ht="13.5" x14ac:dyDescent="0.25">
      <c r="A2227" s="3">
        <f>RSI!A2227</f>
        <v>45246</v>
      </c>
      <c r="B2227" s="2">
        <f>RSI!B2227</f>
        <v>5.9175000000000004</v>
      </c>
      <c r="C2227" s="2">
        <f>RSI!I2227</f>
        <v>73.134687303245911</v>
      </c>
      <c r="D2227" s="2">
        <f>MACD!E2227</f>
        <v>-7.5702325734091858E-2</v>
      </c>
      <c r="E2227" s="2">
        <f>MACD!F2227</f>
        <v>-5.9258701801448918E-2</v>
      </c>
      <c r="F2227" s="2">
        <f>'Moving Avg'!D2227</f>
        <v>5.8694000000000006</v>
      </c>
      <c r="G2227" s="2">
        <f>'Moving Avg'!F2227</f>
        <v>5.7029450000000006</v>
      </c>
      <c r="H2227" s="2">
        <f>'Moving Avg'!G2227</f>
        <v>5.5245620000000004</v>
      </c>
      <c r="I2227" s="2">
        <f>'Moving Avg'!H2227</f>
        <v>5.992148999999996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  <c r="M2227" s="8">
        <f t="shared" si="340"/>
        <v>0</v>
      </c>
      <c r="N2227" s="8">
        <f t="shared" si="341"/>
        <v>45</v>
      </c>
      <c r="O2227" s="8">
        <f t="shared" si="342"/>
        <v>0</v>
      </c>
      <c r="P2227" s="8">
        <f t="shared" si="343"/>
        <v>83.5</v>
      </c>
      <c r="Q2227" s="9">
        <f t="shared" si="344"/>
        <v>28.274999999999999</v>
      </c>
      <c r="R2227" s="9">
        <f t="shared" si="345"/>
        <v>29.875</v>
      </c>
      <c r="S2227" s="9">
        <f t="shared" si="346"/>
        <v>44.325000000000003</v>
      </c>
      <c r="T2227" s="9">
        <f t="shared" si="347"/>
        <v>32.125</v>
      </c>
      <c r="U2227" s="8">
        <f t="shared" si="348"/>
        <v>34.158333333333331</v>
      </c>
      <c r="V2227" s="8">
        <f t="shared" si="349"/>
        <v>33.65</v>
      </c>
    </row>
    <row r="2228" spans="1:22" ht="13.5" x14ac:dyDescent="0.25">
      <c r="A2228" s="3">
        <f>RSI!A2228</f>
        <v>45247</v>
      </c>
      <c r="B2228" s="2">
        <f>RSI!B2228</f>
        <v>6.1387999999999998</v>
      </c>
      <c r="C2228" s="2">
        <f>RSI!I2228</f>
        <v>81.034448953524219</v>
      </c>
      <c r="D2228" s="2">
        <f>MACD!E2228</f>
        <v>-0.10852722802256576</v>
      </c>
      <c r="E2228" s="2">
        <f>MACD!F2228</f>
        <v>-6.9112407045672286E-2</v>
      </c>
      <c r="F2228" s="2">
        <f>'Moving Avg'!D2228</f>
        <v>5.94252</v>
      </c>
      <c r="G2228" s="2">
        <f>'Moving Avg'!F2228</f>
        <v>5.7270000000000012</v>
      </c>
      <c r="H2228" s="2">
        <f>'Moving Avg'!G2228</f>
        <v>5.5318740000000002</v>
      </c>
      <c r="I2228" s="2">
        <f>'Moving Avg'!H2228</f>
        <v>5.9948909999999964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  <c r="M2228" s="8">
        <f t="shared" si="340"/>
        <v>0</v>
      </c>
      <c r="N2228" s="8">
        <f t="shared" si="341"/>
        <v>100</v>
      </c>
      <c r="O2228" s="8">
        <f t="shared" si="342"/>
        <v>0</v>
      </c>
      <c r="P2228" s="8">
        <f t="shared" si="343"/>
        <v>83.5</v>
      </c>
      <c r="Q2228" s="9">
        <f t="shared" si="344"/>
        <v>47.524999999999999</v>
      </c>
      <c r="R2228" s="9">
        <f t="shared" si="345"/>
        <v>40.875</v>
      </c>
      <c r="S2228" s="9">
        <f t="shared" si="346"/>
        <v>52.575000000000003</v>
      </c>
      <c r="T2228" s="9">
        <f t="shared" si="347"/>
        <v>45.875</v>
      </c>
      <c r="U2228" s="8">
        <f t="shared" si="348"/>
        <v>46.991666666666674</v>
      </c>
      <c r="V2228" s="8">
        <f t="shared" si="349"/>
        <v>46.712500000000006</v>
      </c>
    </row>
    <row r="2229" spans="1:22" ht="13.5" x14ac:dyDescent="0.25">
      <c r="A2229" s="3">
        <f>RSI!A2229</f>
        <v>45250</v>
      </c>
      <c r="B2229" s="2">
        <f>RSI!B2229</f>
        <v>6.0618999999999996</v>
      </c>
      <c r="C2229" s="2">
        <f>RSI!I2229</f>
        <v>73.001358794556467</v>
      </c>
      <c r="D2229" s="2">
        <f>MACD!E2229</f>
        <v>-0.13334243946769408</v>
      </c>
      <c r="E2229" s="2">
        <f>MACD!F2229</f>
        <v>-8.1958413530076657E-2</v>
      </c>
      <c r="F2229" s="2">
        <f>'Moving Avg'!D2229</f>
        <v>6.0002599999999999</v>
      </c>
      <c r="G2229" s="2">
        <f>'Moving Avg'!F2229</f>
        <v>5.7472100000000008</v>
      </c>
      <c r="H2229" s="2">
        <f>'Moving Avg'!G2229</f>
        <v>5.537647999999999</v>
      </c>
      <c r="I2229" s="2">
        <f>'Moving Avg'!H2229</f>
        <v>5.9964304999999953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  <c r="M2229" s="8">
        <f t="shared" si="340"/>
        <v>0</v>
      </c>
      <c r="N2229" s="8">
        <f t="shared" si="341"/>
        <v>100</v>
      </c>
      <c r="O2229" s="8">
        <f t="shared" si="342"/>
        <v>50</v>
      </c>
      <c r="P2229" s="8">
        <f t="shared" si="343"/>
        <v>83.5</v>
      </c>
      <c r="Q2229" s="9">
        <f t="shared" si="344"/>
        <v>55.024999999999999</v>
      </c>
      <c r="R2229" s="9">
        <f t="shared" si="345"/>
        <v>58.375</v>
      </c>
      <c r="S2229" s="9">
        <f t="shared" si="346"/>
        <v>65.075000000000003</v>
      </c>
      <c r="T2229" s="9">
        <f t="shared" si="347"/>
        <v>58.375</v>
      </c>
      <c r="U2229" s="8">
        <f t="shared" si="348"/>
        <v>59.491666666666674</v>
      </c>
      <c r="V2229" s="8">
        <f t="shared" si="349"/>
        <v>59.212500000000006</v>
      </c>
    </row>
    <row r="2230" spans="1:22" ht="13.5" x14ac:dyDescent="0.25">
      <c r="A2230" s="3">
        <f>RSI!A2230</f>
        <v>45251</v>
      </c>
      <c r="B2230" s="2">
        <f>RSI!B2230</f>
        <v>5.7923999999999998</v>
      </c>
      <c r="C2230" s="2">
        <f>RSI!I2230</f>
        <v>53.125260234489339</v>
      </c>
      <c r="D2230" s="2">
        <f>MACD!E2230</f>
        <v>-0.13645643772848981</v>
      </c>
      <c r="E2230" s="2">
        <f>MACD!F2230</f>
        <v>-9.2858018369759293E-2</v>
      </c>
      <c r="F2230" s="2">
        <f>'Moving Avg'!D2230</f>
        <v>5.9656199999999995</v>
      </c>
      <c r="G2230" s="2">
        <f>'Moving Avg'!F2230</f>
        <v>5.75298</v>
      </c>
      <c r="H2230" s="2">
        <f>'Moving Avg'!G2230</f>
        <v>5.5403419999999981</v>
      </c>
      <c r="I2230" s="2">
        <f>'Moving Avg'!H2230</f>
        <v>5.9966224999999973</v>
      </c>
      <c r="J2230" s="6" t="str">
        <f>OBV!F2230</f>
        <v>BEARISH</v>
      </c>
      <c r="K2230" s="6" t="str">
        <f>OBV!G2230</f>
        <v>NEUTRAL</v>
      </c>
      <c r="L2230" s="6" t="str">
        <f>OBV!H2230</f>
        <v>CONFIRMED BEARISH</v>
      </c>
      <c r="M2230" s="8">
        <f t="shared" si="340"/>
        <v>25</v>
      </c>
      <c r="N2230" s="8">
        <f t="shared" si="341"/>
        <v>100</v>
      </c>
      <c r="O2230" s="8">
        <f t="shared" si="342"/>
        <v>0</v>
      </c>
      <c r="P2230" s="8">
        <f t="shared" si="343"/>
        <v>16.5</v>
      </c>
      <c r="Q2230" s="9">
        <f t="shared" si="344"/>
        <v>46.225000000000001</v>
      </c>
      <c r="R2230" s="9">
        <f t="shared" si="345"/>
        <v>29.125</v>
      </c>
      <c r="S2230" s="9">
        <f t="shared" si="346"/>
        <v>26.175000000000001</v>
      </c>
      <c r="T2230" s="9">
        <f t="shared" si="347"/>
        <v>35.375</v>
      </c>
      <c r="U2230" s="8">
        <f t="shared" si="348"/>
        <v>33.841666666666661</v>
      </c>
      <c r="V2230" s="8">
        <f t="shared" si="349"/>
        <v>34.224999999999994</v>
      </c>
    </row>
    <row r="2231" spans="1:22" ht="13.5" x14ac:dyDescent="0.25">
      <c r="A2231" s="3">
        <f>RSI!A2231</f>
        <v>45252</v>
      </c>
      <c r="B2231" s="2">
        <f>RSI!B2231</f>
        <v>6.0137999999999998</v>
      </c>
      <c r="C2231" s="2">
        <f>RSI!I2231</f>
        <v>62.224649273440335</v>
      </c>
      <c r="D2231" s="2">
        <f>MACD!E2231</f>
        <v>-0.15582431171938627</v>
      </c>
      <c r="E2231" s="2">
        <f>MACD!F2231</f>
        <v>-0.10545127703968468</v>
      </c>
      <c r="F2231" s="2">
        <f>'Moving Avg'!D2231</f>
        <v>5.9848800000000004</v>
      </c>
      <c r="G2231" s="2">
        <f>'Moving Avg'!F2231</f>
        <v>5.7698200000000011</v>
      </c>
      <c r="H2231" s="2">
        <f>'Moving Avg'!G2231</f>
        <v>5.5541979999999977</v>
      </c>
      <c r="I2231" s="2">
        <f>'Moving Avg'!H2231</f>
        <v>5.9987874999999971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  <c r="M2231" s="8">
        <f t="shared" si="340"/>
        <v>25</v>
      </c>
      <c r="N2231" s="8">
        <f t="shared" si="341"/>
        <v>100</v>
      </c>
      <c r="O2231" s="8">
        <f t="shared" si="342"/>
        <v>0</v>
      </c>
      <c r="P2231" s="8">
        <f t="shared" si="343"/>
        <v>83.5</v>
      </c>
      <c r="Q2231" s="9">
        <f t="shared" si="344"/>
        <v>56.274999999999999</v>
      </c>
      <c r="R2231" s="9">
        <f t="shared" si="345"/>
        <v>45.875</v>
      </c>
      <c r="S2231" s="9">
        <f t="shared" si="346"/>
        <v>56.325000000000003</v>
      </c>
      <c r="T2231" s="9">
        <f t="shared" si="347"/>
        <v>52.125</v>
      </c>
      <c r="U2231" s="8">
        <f t="shared" si="348"/>
        <v>52.82500000000001</v>
      </c>
      <c r="V2231" s="8">
        <f t="shared" si="349"/>
        <v>52.650000000000006</v>
      </c>
    </row>
    <row r="2232" spans="1:22" ht="13.5" x14ac:dyDescent="0.25">
      <c r="A2232" s="3">
        <f>RSI!A2232</f>
        <v>45253</v>
      </c>
      <c r="B2232" s="2">
        <f>RSI!B2232</f>
        <v>6.1196000000000002</v>
      </c>
      <c r="C2232" s="2">
        <f>RSI!I2232</f>
        <v>65.655654234956017</v>
      </c>
      <c r="D2232" s="2">
        <f>MACD!E2232</f>
        <v>-0.15649687041060911</v>
      </c>
      <c r="E2232" s="2">
        <f>MACD!F2232</f>
        <v>-0.11566039571386957</v>
      </c>
      <c r="F2232" s="2">
        <f>'Moving Avg'!D2232</f>
        <v>6.0252999999999997</v>
      </c>
      <c r="G2232" s="2">
        <f>'Moving Avg'!F2232</f>
        <v>5.7919500000000008</v>
      </c>
      <c r="H2232" s="2">
        <f>'Moving Avg'!G2232</f>
        <v>5.572671999999999</v>
      </c>
      <c r="I2232" s="2">
        <f>'Moving Avg'!H2232</f>
        <v>6.0005674999999963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  <c r="M2232" s="8">
        <f t="shared" si="340"/>
        <v>25</v>
      </c>
      <c r="N2232" s="8">
        <f t="shared" si="341"/>
        <v>100</v>
      </c>
      <c r="O2232" s="8">
        <f t="shared" si="342"/>
        <v>50</v>
      </c>
      <c r="P2232" s="8">
        <f t="shared" si="343"/>
        <v>83.5</v>
      </c>
      <c r="Q2232" s="9">
        <f t="shared" si="344"/>
        <v>63.774999999999999</v>
      </c>
      <c r="R2232" s="9">
        <f t="shared" si="345"/>
        <v>63.375</v>
      </c>
      <c r="S2232" s="9">
        <f t="shared" si="346"/>
        <v>68.825000000000003</v>
      </c>
      <c r="T2232" s="9">
        <f t="shared" si="347"/>
        <v>64.625</v>
      </c>
      <c r="U2232" s="8">
        <f t="shared" si="348"/>
        <v>65.325000000000003</v>
      </c>
      <c r="V2232" s="8">
        <f t="shared" si="349"/>
        <v>65.150000000000006</v>
      </c>
    </row>
    <row r="2233" spans="1:22" ht="13.5" x14ac:dyDescent="0.25">
      <c r="A2233" s="3">
        <f>RSI!A2233</f>
        <v>45254</v>
      </c>
      <c r="B2233" s="2">
        <f>RSI!B2233</f>
        <v>6.0618999999999996</v>
      </c>
      <c r="C2233" s="2">
        <f>RSI!I2233</f>
        <v>62.330670913085292</v>
      </c>
      <c r="D2233" s="2">
        <f>MACD!E2233</f>
        <v>-0.15491386801301399</v>
      </c>
      <c r="E2233" s="2">
        <f>MACD!F2233</f>
        <v>-0.12351109017369846</v>
      </c>
      <c r="F2233" s="2">
        <f>'Moving Avg'!D2233</f>
        <v>6.0099199999999993</v>
      </c>
      <c r="G2233" s="2">
        <f>'Moving Avg'!F2233</f>
        <v>5.8131200000000005</v>
      </c>
      <c r="H2233" s="2">
        <f>'Moving Avg'!G2233</f>
        <v>5.5842199999999993</v>
      </c>
      <c r="I2233" s="2">
        <f>'Moving Avg'!H2233</f>
        <v>6.0006159999999955</v>
      </c>
      <c r="J2233" s="6" t="str">
        <f>OBV!F2233</f>
        <v>BULLISH</v>
      </c>
      <c r="K2233" s="6" t="str">
        <f>OBV!G2233</f>
        <v>NEUTRAL</v>
      </c>
      <c r="L2233" s="6" t="str">
        <f>OBV!H2233</f>
        <v>BULLISH DIVERGENCE</v>
      </c>
      <c r="M2233" s="8">
        <f t="shared" si="340"/>
        <v>25</v>
      </c>
      <c r="N2233" s="8">
        <f t="shared" si="341"/>
        <v>100</v>
      </c>
      <c r="O2233" s="8">
        <f t="shared" si="342"/>
        <v>50</v>
      </c>
      <c r="P2233" s="8">
        <f t="shared" si="343"/>
        <v>66.5</v>
      </c>
      <c r="Q2233" s="9">
        <f t="shared" si="344"/>
        <v>61.225000000000001</v>
      </c>
      <c r="R2233" s="9">
        <f t="shared" si="345"/>
        <v>59.125</v>
      </c>
      <c r="S2233" s="9">
        <f t="shared" si="346"/>
        <v>61.174999999999997</v>
      </c>
      <c r="T2233" s="9">
        <f t="shared" si="347"/>
        <v>60.375</v>
      </c>
      <c r="U2233" s="8">
        <f t="shared" si="348"/>
        <v>60.508333333333326</v>
      </c>
      <c r="V2233" s="8">
        <f t="shared" si="349"/>
        <v>60.474999999999994</v>
      </c>
    </row>
    <row r="2234" spans="1:22" ht="13.5" x14ac:dyDescent="0.25">
      <c r="A2234" s="3">
        <f>RSI!A2234</f>
        <v>45257</v>
      </c>
      <c r="B2234" s="2">
        <f>RSI!B2234</f>
        <v>6.11</v>
      </c>
      <c r="C2234" s="2">
        <f>RSI!I2234</f>
        <v>63.968806815499271</v>
      </c>
      <c r="D2234" s="2">
        <f>MACD!E2234</f>
        <v>-0.15876121521702924</v>
      </c>
      <c r="E2234" s="2">
        <f>MACD!F2234</f>
        <v>-0.13056111518236463</v>
      </c>
      <c r="F2234" s="2">
        <f>'Moving Avg'!D2234</f>
        <v>6.019540000000001</v>
      </c>
      <c r="G2234" s="2">
        <f>'Moving Avg'!F2234</f>
        <v>5.8366950000000006</v>
      </c>
      <c r="H2234" s="2">
        <f>'Moving Avg'!G2234</f>
        <v>5.5967299999999991</v>
      </c>
      <c r="I2234" s="2">
        <f>'Moving Avg'!H2234</f>
        <v>6.0001829999999954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  <c r="M2234" s="8">
        <f t="shared" si="340"/>
        <v>25</v>
      </c>
      <c r="N2234" s="8">
        <f t="shared" si="341"/>
        <v>100</v>
      </c>
      <c r="O2234" s="8">
        <f t="shared" si="342"/>
        <v>50</v>
      </c>
      <c r="P2234" s="8">
        <f t="shared" si="343"/>
        <v>83.5</v>
      </c>
      <c r="Q2234" s="9">
        <f t="shared" si="344"/>
        <v>63.774999999999999</v>
      </c>
      <c r="R2234" s="9">
        <f t="shared" si="345"/>
        <v>63.375</v>
      </c>
      <c r="S2234" s="9">
        <f t="shared" si="346"/>
        <v>68.825000000000003</v>
      </c>
      <c r="T2234" s="9">
        <f t="shared" si="347"/>
        <v>64.625</v>
      </c>
      <c r="U2234" s="8">
        <f t="shared" si="348"/>
        <v>65.325000000000003</v>
      </c>
      <c r="V2234" s="8">
        <f t="shared" si="349"/>
        <v>65.150000000000006</v>
      </c>
    </row>
    <row r="2235" spans="1:22" ht="13.5" x14ac:dyDescent="0.25">
      <c r="A2235" s="3">
        <f>RSI!A2235</f>
        <v>45258</v>
      </c>
      <c r="B2235" s="2">
        <f>RSI!B2235</f>
        <v>6.11</v>
      </c>
      <c r="C2235" s="2">
        <f>RSI!I2235</f>
        <v>63.968806815499264</v>
      </c>
      <c r="D2235" s="2">
        <f>MACD!E2235</f>
        <v>-0.13420445060231767</v>
      </c>
      <c r="E2235" s="2">
        <f>MACD!F2235</f>
        <v>-0.13128978226635524</v>
      </c>
      <c r="F2235" s="2">
        <f>'Moving Avg'!D2235</f>
        <v>6.0830599999999997</v>
      </c>
      <c r="G2235" s="2">
        <f>'Moving Avg'!F2235</f>
        <v>5.8602700000000008</v>
      </c>
      <c r="H2235" s="2">
        <f>'Moving Avg'!G2235</f>
        <v>5.6123179999999993</v>
      </c>
      <c r="I2235" s="2">
        <f>'Moving Avg'!H2235</f>
        <v>5.9995574999999954</v>
      </c>
      <c r="J2235" s="6" t="str">
        <f>OBV!F2235</f>
        <v>BULLISH</v>
      </c>
      <c r="K2235" s="6" t="str">
        <f>OBV!G2235</f>
        <v>NEUTRAL</v>
      </c>
      <c r="L2235" s="6" t="str">
        <f>OBV!H2235</f>
        <v>CONFIRMED BULLISH</v>
      </c>
      <c r="M2235" s="8">
        <f t="shared" si="340"/>
        <v>25</v>
      </c>
      <c r="N2235" s="8">
        <f t="shared" si="341"/>
        <v>45</v>
      </c>
      <c r="O2235" s="8">
        <f t="shared" si="342"/>
        <v>50</v>
      </c>
      <c r="P2235" s="8">
        <f t="shared" si="343"/>
        <v>83.5</v>
      </c>
      <c r="Q2235" s="9">
        <f t="shared" si="344"/>
        <v>44.524999999999999</v>
      </c>
      <c r="R2235" s="9">
        <f t="shared" si="345"/>
        <v>52.375</v>
      </c>
      <c r="S2235" s="9">
        <f t="shared" si="346"/>
        <v>60.575000000000003</v>
      </c>
      <c r="T2235" s="9">
        <f t="shared" si="347"/>
        <v>50.875</v>
      </c>
      <c r="U2235" s="8">
        <f t="shared" si="348"/>
        <v>52.491666666666674</v>
      </c>
      <c r="V2235" s="8">
        <f t="shared" si="349"/>
        <v>52.087500000000006</v>
      </c>
    </row>
    <row r="2236" spans="1:22" ht="13.5" x14ac:dyDescent="0.25">
      <c r="A2236" s="3">
        <f>RSI!A2236</f>
        <v>45259</v>
      </c>
      <c r="B2236" s="2">
        <f>RSI!B2236</f>
        <v>6.1002999999999998</v>
      </c>
      <c r="C2236" s="2">
        <f>RSI!I2236</f>
        <v>63.324739177842829</v>
      </c>
      <c r="D2236" s="2">
        <f>MACD!E2236</f>
        <v>-0.12176249028478114</v>
      </c>
      <c r="E2236" s="2">
        <f>MACD!F2236</f>
        <v>-0.12938432387004042</v>
      </c>
      <c r="F2236" s="2">
        <f>'Moving Avg'!D2236</f>
        <v>6.1003600000000002</v>
      </c>
      <c r="G2236" s="2">
        <f>'Moving Avg'!F2236</f>
        <v>5.8843250000000014</v>
      </c>
      <c r="H2236" s="2">
        <f>'Moving Avg'!G2236</f>
        <v>5.6252099999999992</v>
      </c>
      <c r="I2236" s="2">
        <f>'Moving Avg'!H2236</f>
        <v>5.9988834999999963</v>
      </c>
      <c r="J2236" s="6" t="str">
        <f>OBV!F2236</f>
        <v>BULLISH</v>
      </c>
      <c r="K2236" s="6" t="str">
        <f>OBV!G2236</f>
        <v>NEUTRAL</v>
      </c>
      <c r="L2236" s="6" t="str">
        <f>OBV!H2236</f>
        <v>CONFIRMED BULLISH</v>
      </c>
      <c r="M2236" s="8">
        <f t="shared" si="340"/>
        <v>25</v>
      </c>
      <c r="N2236" s="8">
        <f t="shared" si="341"/>
        <v>0</v>
      </c>
      <c r="O2236" s="8">
        <f t="shared" si="342"/>
        <v>50</v>
      </c>
      <c r="P2236" s="8">
        <f t="shared" si="343"/>
        <v>83.5</v>
      </c>
      <c r="Q2236" s="9">
        <f t="shared" si="344"/>
        <v>28.774999999999999</v>
      </c>
      <c r="R2236" s="9">
        <f t="shared" si="345"/>
        <v>43.375</v>
      </c>
      <c r="S2236" s="9">
        <f t="shared" si="346"/>
        <v>53.825000000000003</v>
      </c>
      <c r="T2236" s="9">
        <f t="shared" si="347"/>
        <v>39.625</v>
      </c>
      <c r="U2236" s="8">
        <f t="shared" si="348"/>
        <v>41.991666666666667</v>
      </c>
      <c r="V2236" s="8">
        <f t="shared" si="349"/>
        <v>41.400000000000006</v>
      </c>
    </row>
    <row r="2237" spans="1:22" ht="13.5" x14ac:dyDescent="0.25">
      <c r="A2237" s="3">
        <f>RSI!A2237</f>
        <v>45260</v>
      </c>
      <c r="B2237" s="2">
        <f>RSI!B2237</f>
        <v>6.1002999999999998</v>
      </c>
      <c r="C2237" s="2">
        <f>RSI!I2237</f>
        <v>63.324739177842829</v>
      </c>
      <c r="D2237" s="2">
        <f>MACD!E2237</f>
        <v>-0.1127100998333237</v>
      </c>
      <c r="E2237" s="2">
        <f>MACD!F2237</f>
        <v>-0.12604947906269709</v>
      </c>
      <c r="F2237" s="2">
        <f>'Moving Avg'!D2237</f>
        <v>6.0965000000000007</v>
      </c>
      <c r="G2237" s="2">
        <f>'Moving Avg'!F2237</f>
        <v>5.9083800000000011</v>
      </c>
      <c r="H2237" s="2">
        <f>'Moving Avg'!G2237</f>
        <v>5.6384879999999997</v>
      </c>
      <c r="I2237" s="2">
        <f>'Moving Avg'!H2237</f>
        <v>5.9982094999999971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  <c r="M2237" s="8">
        <f t="shared" si="340"/>
        <v>25</v>
      </c>
      <c r="N2237" s="8">
        <f t="shared" si="341"/>
        <v>0</v>
      </c>
      <c r="O2237" s="8">
        <f t="shared" si="342"/>
        <v>50</v>
      </c>
      <c r="P2237" s="8">
        <f t="shared" si="343"/>
        <v>16.5</v>
      </c>
      <c r="Q2237" s="9">
        <f t="shared" si="344"/>
        <v>18.725000000000001</v>
      </c>
      <c r="R2237" s="9">
        <f t="shared" si="345"/>
        <v>26.625</v>
      </c>
      <c r="S2237" s="9">
        <f t="shared" si="346"/>
        <v>23.675000000000001</v>
      </c>
      <c r="T2237" s="9">
        <f t="shared" si="347"/>
        <v>22.875</v>
      </c>
      <c r="U2237" s="8">
        <f t="shared" si="348"/>
        <v>23.008333333333336</v>
      </c>
      <c r="V2237" s="8">
        <f t="shared" si="349"/>
        <v>22.975000000000001</v>
      </c>
    </row>
    <row r="2238" spans="1:22" ht="13.5" x14ac:dyDescent="0.25">
      <c r="A2238" s="3">
        <f>RSI!A2238</f>
        <v>45261</v>
      </c>
      <c r="B2238" s="2">
        <f>RSI!B2238</f>
        <v>6.0618999999999996</v>
      </c>
      <c r="C2238" s="2">
        <f>RSI!I2238</f>
        <v>60.526790585709726</v>
      </c>
      <c r="D2238" s="2">
        <f>MACD!E2238</f>
        <v>-6.952591814248521E-2</v>
      </c>
      <c r="E2238" s="2">
        <f>MACD!F2238</f>
        <v>-0.11474476687865473</v>
      </c>
      <c r="F2238" s="2">
        <f>'Moving Avg'!D2238</f>
        <v>6.0965000000000007</v>
      </c>
      <c r="G2238" s="2">
        <f>'Moving Avg'!F2238</f>
        <v>5.9309950000000011</v>
      </c>
      <c r="H2238" s="2">
        <f>'Moving Avg'!G2238</f>
        <v>5.6513819999999999</v>
      </c>
      <c r="I2238" s="2">
        <f>'Moving Avg'!H2238</f>
        <v>5.9976324999999973</v>
      </c>
      <c r="J2238" s="6" t="str">
        <f>OBV!F2238</f>
        <v>BEARISH</v>
      </c>
      <c r="K2238" s="6" t="str">
        <f>OBV!G2238</f>
        <v>NEUTRAL</v>
      </c>
      <c r="L2238" s="6" t="str">
        <f>OBV!H2238</f>
        <v>NEUTRAL</v>
      </c>
      <c r="M2238" s="8">
        <f t="shared" si="340"/>
        <v>25</v>
      </c>
      <c r="N2238" s="8">
        <f t="shared" si="341"/>
        <v>0</v>
      </c>
      <c r="O2238" s="8">
        <f t="shared" si="342"/>
        <v>50</v>
      </c>
      <c r="P2238" s="8">
        <f t="shared" si="343"/>
        <v>16.5</v>
      </c>
      <c r="Q2238" s="9">
        <f t="shared" si="344"/>
        <v>18.725000000000001</v>
      </c>
      <c r="R2238" s="9">
        <f t="shared" si="345"/>
        <v>26.625</v>
      </c>
      <c r="S2238" s="9">
        <f t="shared" si="346"/>
        <v>23.675000000000001</v>
      </c>
      <c r="T2238" s="9">
        <f t="shared" si="347"/>
        <v>22.875</v>
      </c>
      <c r="U2238" s="8">
        <f t="shared" si="348"/>
        <v>23.008333333333336</v>
      </c>
      <c r="V2238" s="8">
        <f t="shared" si="349"/>
        <v>22.975000000000001</v>
      </c>
    </row>
    <row r="2239" spans="1:22" ht="13.5" x14ac:dyDescent="0.25">
      <c r="A2239" s="3">
        <f>RSI!A2239</f>
        <v>45264</v>
      </c>
      <c r="B2239" s="2">
        <f>RSI!B2239</f>
        <v>6.0618999999999996</v>
      </c>
      <c r="C2239" s="2">
        <f>RSI!I2239</f>
        <v>60.526790585709726</v>
      </c>
      <c r="D2239" s="2">
        <f>MACD!E2239</f>
        <v>-4.5854255357441254E-2</v>
      </c>
      <c r="E2239" s="2">
        <f>MACD!F2239</f>
        <v>-0.10096666457441204</v>
      </c>
      <c r="F2239" s="2">
        <f>'Moving Avg'!D2239</f>
        <v>6.0868800000000007</v>
      </c>
      <c r="G2239" s="2">
        <f>'Moving Avg'!F2239</f>
        <v>5.9536099999999994</v>
      </c>
      <c r="H2239" s="2">
        <f>'Moving Avg'!G2239</f>
        <v>5.664083999999999</v>
      </c>
      <c r="I2239" s="2">
        <f>'Moving Avg'!H2239</f>
        <v>5.9967664999999979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0"/>
        <v>25</v>
      </c>
      <c r="N2239" s="8">
        <f t="shared" si="341"/>
        <v>0</v>
      </c>
      <c r="O2239" s="8">
        <f t="shared" si="342"/>
        <v>50</v>
      </c>
      <c r="P2239" s="8">
        <f t="shared" si="343"/>
        <v>16.5</v>
      </c>
      <c r="Q2239" s="9">
        <f t="shared" si="344"/>
        <v>18.725000000000001</v>
      </c>
      <c r="R2239" s="9">
        <f t="shared" si="345"/>
        <v>26.625</v>
      </c>
      <c r="S2239" s="9">
        <f t="shared" si="346"/>
        <v>23.675000000000001</v>
      </c>
      <c r="T2239" s="9">
        <f t="shared" si="347"/>
        <v>22.875</v>
      </c>
      <c r="U2239" s="8">
        <f t="shared" si="348"/>
        <v>23.008333333333336</v>
      </c>
      <c r="V2239" s="8">
        <f t="shared" si="349"/>
        <v>22.975000000000001</v>
      </c>
    </row>
    <row r="2240" spans="1:22" ht="13.5" x14ac:dyDescent="0.25">
      <c r="A2240" s="3">
        <f>RSI!A2240</f>
        <v>45265</v>
      </c>
      <c r="B2240" s="2">
        <f>RSI!B2240</f>
        <v>5.8693999999999997</v>
      </c>
      <c r="C2240" s="2">
        <f>RSI!I2240</f>
        <v>48.156268601149513</v>
      </c>
      <c r="D2240" s="2">
        <f>MACD!E2240</f>
        <v>-5.3987804396424366E-2</v>
      </c>
      <c r="E2240" s="2">
        <f>MACD!F2240</f>
        <v>-9.1570892538814522E-2</v>
      </c>
      <c r="F2240" s="2">
        <f>'Moving Avg'!D2240</f>
        <v>6.038759999999999</v>
      </c>
      <c r="G2240" s="2">
        <f>'Moving Avg'!F2240</f>
        <v>5.9665999999999997</v>
      </c>
      <c r="H2240" s="2">
        <f>'Moving Avg'!G2240</f>
        <v>5.6756299999999991</v>
      </c>
      <c r="I2240" s="2">
        <f>'Moving Avg'!H2240</f>
        <v>5.9948419999999984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  <c r="M2240" s="8">
        <f t="shared" si="340"/>
        <v>25</v>
      </c>
      <c r="N2240" s="8">
        <f t="shared" si="341"/>
        <v>0</v>
      </c>
      <c r="O2240" s="8">
        <f t="shared" si="342"/>
        <v>50</v>
      </c>
      <c r="P2240" s="8">
        <f t="shared" si="343"/>
        <v>16.5</v>
      </c>
      <c r="Q2240" s="9">
        <f t="shared" si="344"/>
        <v>18.725000000000001</v>
      </c>
      <c r="R2240" s="9">
        <f t="shared" si="345"/>
        <v>26.625</v>
      </c>
      <c r="S2240" s="9">
        <f t="shared" si="346"/>
        <v>23.675000000000001</v>
      </c>
      <c r="T2240" s="9">
        <f t="shared" si="347"/>
        <v>22.875</v>
      </c>
      <c r="U2240" s="8">
        <f t="shared" si="348"/>
        <v>23.008333333333336</v>
      </c>
      <c r="V2240" s="8">
        <f t="shared" si="349"/>
        <v>22.975000000000001</v>
      </c>
    </row>
    <row r="2241" spans="1:22" ht="13.5" x14ac:dyDescent="0.25">
      <c r="A2241" s="3">
        <f>RSI!A2241</f>
        <v>45266</v>
      </c>
      <c r="B2241" s="2">
        <f>RSI!B2241</f>
        <v>5.8693999999999997</v>
      </c>
      <c r="C2241" s="2">
        <f>RSI!I2241</f>
        <v>48.156268601149513</v>
      </c>
      <c r="D2241" s="2">
        <f>MACD!E2241</f>
        <v>-2.6560951883987549E-2</v>
      </c>
      <c r="E2241" s="2">
        <f>MACD!F2241</f>
        <v>-7.8568904407849124E-2</v>
      </c>
      <c r="F2241" s="2">
        <f>'Moving Avg'!D2241</f>
        <v>5.9925799999999994</v>
      </c>
      <c r="G2241" s="2">
        <f>'Moving Avg'!F2241</f>
        <v>5.97959</v>
      </c>
      <c r="H2241" s="2">
        <f>'Moving Avg'!G2241</f>
        <v>5.6862139999999988</v>
      </c>
      <c r="I2241" s="2">
        <f>'Moving Avg'!H2241</f>
        <v>5.992917499999999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  <c r="M2241" s="8">
        <f t="shared" si="340"/>
        <v>25</v>
      </c>
      <c r="N2241" s="8">
        <f t="shared" si="341"/>
        <v>0</v>
      </c>
      <c r="O2241" s="8">
        <f t="shared" si="342"/>
        <v>0</v>
      </c>
      <c r="P2241" s="8">
        <f t="shared" si="343"/>
        <v>16.5</v>
      </c>
      <c r="Q2241" s="9">
        <f t="shared" si="344"/>
        <v>11.225</v>
      </c>
      <c r="R2241" s="9">
        <f t="shared" si="345"/>
        <v>9.125</v>
      </c>
      <c r="S2241" s="9">
        <f t="shared" si="346"/>
        <v>11.175000000000001</v>
      </c>
      <c r="T2241" s="9">
        <f t="shared" si="347"/>
        <v>10.375</v>
      </c>
      <c r="U2241" s="8">
        <f t="shared" si="348"/>
        <v>10.508333333333335</v>
      </c>
      <c r="V2241" s="8">
        <f t="shared" si="349"/>
        <v>10.475000000000001</v>
      </c>
    </row>
    <row r="2242" spans="1:22" ht="13.5" x14ac:dyDescent="0.25">
      <c r="A2242" s="3">
        <f>RSI!A2242</f>
        <v>45267</v>
      </c>
      <c r="B2242" s="2">
        <f>RSI!B2242</f>
        <v>6.0522</v>
      </c>
      <c r="C2242" s="2">
        <f>RSI!I2242</f>
        <v>57.68167785226106</v>
      </c>
      <c r="D2242" s="2">
        <f>MACD!E2242</f>
        <v>-3.8822183140663213E-4</v>
      </c>
      <c r="E2242" s="2">
        <f>MACD!F2242</f>
        <v>-6.2932767892560623E-2</v>
      </c>
      <c r="F2242" s="2">
        <f>'Moving Avg'!D2242</f>
        <v>5.9829599999999994</v>
      </c>
      <c r="G2242" s="2">
        <f>'Moving Avg'!F2242</f>
        <v>5.9935399999999994</v>
      </c>
      <c r="H2242" s="2">
        <f>'Moving Avg'!G2242</f>
        <v>5.7014159999999992</v>
      </c>
      <c r="I2242" s="2">
        <f>'Moving Avg'!H2242</f>
        <v>5.9914739999999993</v>
      </c>
      <c r="J2242" s="6" t="str">
        <f>OBV!F2242</f>
        <v>BULLISH</v>
      </c>
      <c r="K2242" s="6" t="str">
        <f>OBV!G2242</f>
        <v>NEUTRAL</v>
      </c>
      <c r="L2242" s="6" t="str">
        <f>OBV!H2242</f>
        <v>BULLISH DIVERGENCE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0</v>
      </c>
      <c r="P2242" s="8">
        <f t="shared" ref="P2242:P2305" si="353">IF(L2242="confirmed bullish", 34, IF(L2242="bullish divergence",17, 0))+IF(J2242="bullish",33,IF(J2242="bearish",0,16.5))+IF(K2242="strong",33,IF(K2242="weak",0,16.5))</f>
        <v>66.5</v>
      </c>
      <c r="Q2242" s="9">
        <f t="shared" si="344"/>
        <v>18.725000000000001</v>
      </c>
      <c r="R2242" s="9">
        <f t="shared" si="345"/>
        <v>21.625</v>
      </c>
      <c r="S2242" s="9">
        <f t="shared" si="346"/>
        <v>33.674999999999997</v>
      </c>
      <c r="T2242" s="9">
        <f t="shared" si="347"/>
        <v>22.875</v>
      </c>
      <c r="U2242" s="8">
        <f t="shared" si="348"/>
        <v>24.675000000000001</v>
      </c>
      <c r="V2242" s="8">
        <f t="shared" si="349"/>
        <v>24.225000000000001</v>
      </c>
    </row>
    <row r="2243" spans="1:22" ht="13.5" x14ac:dyDescent="0.25">
      <c r="A2243" s="3">
        <f>RSI!A2243</f>
        <v>45268</v>
      </c>
      <c r="B2243" s="2">
        <f>RSI!B2243</f>
        <v>6.0522</v>
      </c>
      <c r="C2243" s="2">
        <f>RSI!I2243</f>
        <v>57.68167785226106</v>
      </c>
      <c r="D2243" s="2">
        <f>MACD!E2243</f>
        <v>1.2013070623822841E-2</v>
      </c>
      <c r="E2243" s="2">
        <f>MACD!F2243</f>
        <v>-4.7943600189283932E-2</v>
      </c>
      <c r="F2243" s="2">
        <f>'Moving Avg'!D2243</f>
        <v>5.9810199999999991</v>
      </c>
      <c r="G2243" s="2">
        <f>'Moving Avg'!F2243</f>
        <v>6.0074899999999998</v>
      </c>
      <c r="H2243" s="2">
        <f>'Moving Avg'!G2243</f>
        <v>5.7166180000000004</v>
      </c>
      <c r="I2243" s="2">
        <f>'Moving Avg'!H2243</f>
        <v>5.9895495000000007</v>
      </c>
      <c r="J2243" s="6" t="str">
        <f>OBV!F2243</f>
        <v>BULLISH</v>
      </c>
      <c r="K2243" s="6" t="str">
        <f>OBV!G2243</f>
        <v>NEUTRAL</v>
      </c>
      <c r="L2243" s="6" t="str">
        <f>OBV!H2243</f>
        <v>BULLISH DIVERGENCE</v>
      </c>
      <c r="M2243" s="8">
        <f t="shared" si="350"/>
        <v>25</v>
      </c>
      <c r="N2243" s="8">
        <f t="shared" si="351"/>
        <v>0</v>
      </c>
      <c r="O2243" s="8">
        <f t="shared" si="352"/>
        <v>0</v>
      </c>
      <c r="P2243" s="8">
        <f t="shared" si="353"/>
        <v>66.5</v>
      </c>
      <c r="Q2243" s="9">
        <f t="shared" ref="Q2243:Q2306" si="354">0.35*M2243+N2243*0.35+O2243*0.15+P2243*0.15</f>
        <v>18.725000000000001</v>
      </c>
      <c r="R2243" s="9">
        <f t="shared" ref="R2243:R2306" si="355">M2243*0.2+N2243*0.2+O2243*0.35+P2243*0.25</f>
        <v>21.625</v>
      </c>
      <c r="S2243" s="9">
        <f t="shared" ref="S2243:S2306" si="356">M2243*0.15+N2243*0.15+O2243*0.25+P2243*0.45</f>
        <v>33.674999999999997</v>
      </c>
      <c r="T2243" s="9">
        <f t="shared" ref="T2243:T2306" si="357">0.25*SUM(M2243:P2243)</f>
        <v>22.875</v>
      </c>
      <c r="U2243" s="8">
        <f t="shared" ref="U2243:U2306" si="358">SUM(Q2243:S2243)/3</f>
        <v>24.675000000000001</v>
      </c>
      <c r="V2243" s="8">
        <f t="shared" ref="V2243:V2306" si="359">SUM(Q2243:T2243)/4</f>
        <v>24.225000000000001</v>
      </c>
    </row>
    <row r="2244" spans="1:22" ht="13.5" x14ac:dyDescent="0.25">
      <c r="A2244" s="3">
        <f>RSI!A2244</f>
        <v>45271</v>
      </c>
      <c r="B2244" s="2">
        <f>RSI!B2244</f>
        <v>6.0522</v>
      </c>
      <c r="C2244" s="2">
        <f>RSI!I2244</f>
        <v>57.68167785226106</v>
      </c>
      <c r="D2244" s="2">
        <f>MACD!E2244</f>
        <v>2.9102823167106884E-2</v>
      </c>
      <c r="E2244" s="2">
        <f>MACD!F2244</f>
        <v>-3.2534315518005771E-2</v>
      </c>
      <c r="F2244" s="2">
        <f>'Moving Avg'!D2244</f>
        <v>5.9790799999999997</v>
      </c>
      <c r="G2244" s="2">
        <f>'Moving Avg'!F2244</f>
        <v>6.0214400000000001</v>
      </c>
      <c r="H2244" s="2">
        <f>'Moving Avg'!G2244</f>
        <v>5.7318200000000017</v>
      </c>
      <c r="I2244" s="2">
        <f>'Moving Avg'!H2244</f>
        <v>5.9884910000000016</v>
      </c>
      <c r="J2244" s="6" t="str">
        <f>OBV!F2244</f>
        <v>BULLISH</v>
      </c>
      <c r="K2244" s="6" t="str">
        <f>OBV!G2244</f>
        <v>NEUTRAL</v>
      </c>
      <c r="L2244" s="6" t="str">
        <f>OBV!H2244</f>
        <v>BULLISH DIVERGENCE</v>
      </c>
      <c r="M2244" s="8">
        <f t="shared" si="350"/>
        <v>25</v>
      </c>
      <c r="N2244" s="8">
        <f t="shared" si="351"/>
        <v>0</v>
      </c>
      <c r="O2244" s="8">
        <f t="shared" si="352"/>
        <v>0</v>
      </c>
      <c r="P2244" s="8">
        <f t="shared" si="353"/>
        <v>66.5</v>
      </c>
      <c r="Q2244" s="9">
        <f t="shared" si="354"/>
        <v>18.725000000000001</v>
      </c>
      <c r="R2244" s="9">
        <f t="shared" si="355"/>
        <v>21.625</v>
      </c>
      <c r="S2244" s="9">
        <f t="shared" si="356"/>
        <v>33.674999999999997</v>
      </c>
      <c r="T2244" s="9">
        <f t="shared" si="357"/>
        <v>22.875</v>
      </c>
      <c r="U2244" s="8">
        <f t="shared" si="358"/>
        <v>24.675000000000001</v>
      </c>
      <c r="V2244" s="8">
        <f t="shared" si="359"/>
        <v>24.225000000000001</v>
      </c>
    </row>
    <row r="2245" spans="1:22" ht="13.5" x14ac:dyDescent="0.25">
      <c r="A2245" s="3">
        <f>RSI!A2245</f>
        <v>45272</v>
      </c>
      <c r="B2245" s="2">
        <f>RSI!B2245</f>
        <v>6.0522</v>
      </c>
      <c r="C2245" s="2">
        <f>RSI!I2245</f>
        <v>57.68167785226106</v>
      </c>
      <c r="D2245" s="2">
        <f>MACD!E2245</f>
        <v>4.2819263784585004E-2</v>
      </c>
      <c r="E2245" s="2">
        <f>MACD!F2245</f>
        <v>-1.7463599657487616E-2</v>
      </c>
      <c r="F2245" s="2">
        <f>'Moving Avg'!D2245</f>
        <v>6.0156399999999994</v>
      </c>
      <c r="G2245" s="2">
        <f>'Moving Avg'!F2245</f>
        <v>6.0257699999999996</v>
      </c>
      <c r="H2245" s="2">
        <f>'Moving Avg'!G2245</f>
        <v>5.747022000000003</v>
      </c>
      <c r="I2245" s="2">
        <f>'Moving Avg'!H2245</f>
        <v>5.9869995000000014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  <c r="M2245" s="8">
        <f t="shared" si="350"/>
        <v>25</v>
      </c>
      <c r="N2245" s="8">
        <f t="shared" si="351"/>
        <v>0</v>
      </c>
      <c r="O2245" s="8">
        <f t="shared" si="352"/>
        <v>50</v>
      </c>
      <c r="P2245" s="8">
        <f t="shared" si="353"/>
        <v>83.5</v>
      </c>
      <c r="Q2245" s="9">
        <f t="shared" si="354"/>
        <v>28.774999999999999</v>
      </c>
      <c r="R2245" s="9">
        <f t="shared" si="355"/>
        <v>43.375</v>
      </c>
      <c r="S2245" s="9">
        <f t="shared" si="356"/>
        <v>53.825000000000003</v>
      </c>
      <c r="T2245" s="9">
        <f t="shared" si="357"/>
        <v>39.625</v>
      </c>
      <c r="U2245" s="8">
        <f t="shared" si="358"/>
        <v>41.991666666666667</v>
      </c>
      <c r="V2245" s="8">
        <f t="shared" si="359"/>
        <v>41.400000000000006</v>
      </c>
    </row>
    <row r="2246" spans="1:22" ht="13.5" x14ac:dyDescent="0.25">
      <c r="A2246" s="3">
        <f>RSI!A2246</f>
        <v>45273</v>
      </c>
      <c r="B2246" s="2">
        <f>RSI!B2246</f>
        <v>5.9175000000000004</v>
      </c>
      <c r="C2246" s="2">
        <f>RSI!I2246</f>
        <v>48.795806346237391</v>
      </c>
      <c r="D2246" s="2">
        <f>MACD!E2246</f>
        <v>6.2221953569964406E-2</v>
      </c>
      <c r="E2246" s="2">
        <f>MACD!F2246</f>
        <v>-1.5264890119972112E-3</v>
      </c>
      <c r="F2246" s="2">
        <f>'Moving Avg'!D2246</f>
        <v>6.0252600000000003</v>
      </c>
      <c r="G2246" s="2">
        <f>'Moving Avg'!F2246</f>
        <v>6.0257699999999996</v>
      </c>
      <c r="H2246" s="2">
        <f>'Moving Avg'!G2246</f>
        <v>5.7612620000000039</v>
      </c>
      <c r="I2246" s="2">
        <f>'Moving Avg'!H2246</f>
        <v>5.9853155000000013</v>
      </c>
      <c r="J2246" s="6" t="str">
        <f>OBV!F2246</f>
        <v>BEARISH</v>
      </c>
      <c r="K2246" s="6" t="str">
        <f>OBV!G2246</f>
        <v>NEUTRAL</v>
      </c>
      <c r="L2246" s="6" t="str">
        <f>OBV!H2246</f>
        <v>BEARISH DIVERGENCE</v>
      </c>
      <c r="M2246" s="8">
        <f t="shared" si="350"/>
        <v>25</v>
      </c>
      <c r="N2246" s="8">
        <f t="shared" si="351"/>
        <v>0</v>
      </c>
      <c r="O2246" s="8">
        <f t="shared" si="352"/>
        <v>50</v>
      </c>
      <c r="P2246" s="8">
        <f t="shared" si="353"/>
        <v>16.5</v>
      </c>
      <c r="Q2246" s="9">
        <f t="shared" si="354"/>
        <v>18.725000000000001</v>
      </c>
      <c r="R2246" s="9">
        <f t="shared" si="355"/>
        <v>26.625</v>
      </c>
      <c r="S2246" s="9">
        <f t="shared" si="356"/>
        <v>23.675000000000001</v>
      </c>
      <c r="T2246" s="9">
        <f t="shared" si="357"/>
        <v>22.875</v>
      </c>
      <c r="U2246" s="8">
        <f t="shared" si="358"/>
        <v>23.008333333333336</v>
      </c>
      <c r="V2246" s="8">
        <f t="shared" si="359"/>
        <v>22.975000000000001</v>
      </c>
    </row>
    <row r="2247" spans="1:22" ht="13.5" x14ac:dyDescent="0.25">
      <c r="A2247" s="3">
        <f>RSI!A2247</f>
        <v>45274</v>
      </c>
      <c r="B2247" s="2">
        <f>RSI!B2247</f>
        <v>5.8693999999999997</v>
      </c>
      <c r="C2247" s="2">
        <f>RSI!I2247</f>
        <v>46.066753680763071</v>
      </c>
      <c r="D2247" s="2">
        <f>MACD!E2247</f>
        <v>8.2360562905289925E-2</v>
      </c>
      <c r="E2247" s="2">
        <f>MACD!F2247</f>
        <v>1.5250921371460217E-2</v>
      </c>
      <c r="F2247" s="2">
        <f>'Moving Avg'!D2247</f>
        <v>5.9886999999999997</v>
      </c>
      <c r="G2247" s="2">
        <f>'Moving Avg'!F2247</f>
        <v>6.0233649999999992</v>
      </c>
      <c r="H2247" s="2">
        <f>'Moving Avg'!G2247</f>
        <v>5.7710760000000025</v>
      </c>
      <c r="I2247" s="2">
        <f>'Moving Avg'!H2247</f>
        <v>5.9829100000000013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  <c r="M2247" s="8">
        <f t="shared" si="350"/>
        <v>25</v>
      </c>
      <c r="N2247" s="8">
        <f t="shared" si="351"/>
        <v>0</v>
      </c>
      <c r="O2247" s="8">
        <f t="shared" si="352"/>
        <v>50</v>
      </c>
      <c r="P2247" s="8">
        <f t="shared" si="353"/>
        <v>16.5</v>
      </c>
      <c r="Q2247" s="9">
        <f t="shared" si="354"/>
        <v>18.725000000000001</v>
      </c>
      <c r="R2247" s="9">
        <f t="shared" si="355"/>
        <v>26.625</v>
      </c>
      <c r="S2247" s="9">
        <f t="shared" si="356"/>
        <v>23.675000000000001</v>
      </c>
      <c r="T2247" s="9">
        <f t="shared" si="357"/>
        <v>22.875</v>
      </c>
      <c r="U2247" s="8">
        <f t="shared" si="358"/>
        <v>23.008333333333336</v>
      </c>
      <c r="V2247" s="8">
        <f t="shared" si="359"/>
        <v>22.975000000000001</v>
      </c>
    </row>
    <row r="2248" spans="1:22" ht="13.5" x14ac:dyDescent="0.25">
      <c r="A2248" s="3">
        <f>RSI!A2248</f>
        <v>45275</v>
      </c>
      <c r="B2248" s="2">
        <f>RSI!B2248</f>
        <v>5.8693999999999997</v>
      </c>
      <c r="C2248" s="2">
        <f>RSI!I2248</f>
        <v>46.066753680763064</v>
      </c>
      <c r="D2248" s="2">
        <f>MACD!E2248</f>
        <v>9.3923740442592774E-2</v>
      </c>
      <c r="E2248" s="2">
        <f>MACD!F2248</f>
        <v>3.098548518568673E-2</v>
      </c>
      <c r="F2248" s="2">
        <f>'Moving Avg'!D2248</f>
        <v>5.95214</v>
      </c>
      <c r="G2248" s="2">
        <f>'Moving Avg'!F2248</f>
        <v>6.0098949999999993</v>
      </c>
      <c r="H2248" s="2">
        <f>'Moving Avg'!G2248</f>
        <v>5.7810820000000023</v>
      </c>
      <c r="I2248" s="2">
        <f>'Moving Avg'!H2248</f>
        <v>5.9800715000000011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  <c r="M2248" s="8">
        <f t="shared" si="350"/>
        <v>25</v>
      </c>
      <c r="N2248" s="8">
        <f t="shared" si="351"/>
        <v>0</v>
      </c>
      <c r="O2248" s="8">
        <f t="shared" si="352"/>
        <v>0</v>
      </c>
      <c r="P2248" s="8">
        <f t="shared" si="353"/>
        <v>16.5</v>
      </c>
      <c r="Q2248" s="9">
        <f t="shared" si="354"/>
        <v>11.225</v>
      </c>
      <c r="R2248" s="9">
        <f t="shared" si="355"/>
        <v>9.125</v>
      </c>
      <c r="S2248" s="9">
        <f t="shared" si="356"/>
        <v>11.175000000000001</v>
      </c>
      <c r="T2248" s="9">
        <f t="shared" si="357"/>
        <v>10.375</v>
      </c>
      <c r="U2248" s="8">
        <f t="shared" si="358"/>
        <v>10.508333333333335</v>
      </c>
      <c r="V2248" s="8">
        <f t="shared" si="359"/>
        <v>10.475000000000001</v>
      </c>
    </row>
    <row r="2249" spans="1:22" ht="13.5" x14ac:dyDescent="0.25">
      <c r="A2249" s="3">
        <f>RSI!A2249</f>
        <v>45278</v>
      </c>
      <c r="B2249" s="2">
        <f>RSI!B2249</f>
        <v>5.9175000000000004</v>
      </c>
      <c r="C2249" s="2">
        <f>RSI!I2249</f>
        <v>49.35195132236742</v>
      </c>
      <c r="D2249" s="2">
        <f>MACD!E2249</f>
        <v>0.1005436232374306</v>
      </c>
      <c r="E2249" s="2">
        <f>MACD!F2249</f>
        <v>4.4897112796035504E-2</v>
      </c>
      <c r="F2249" s="2">
        <f>'Moving Avg'!D2249</f>
        <v>5.9251999999999994</v>
      </c>
      <c r="G2249" s="2">
        <f>'Moving Avg'!F2249</f>
        <v>6.002675</v>
      </c>
      <c r="H2249" s="2">
        <f>'Moving Avg'!G2249</f>
        <v>5.7920500000000015</v>
      </c>
      <c r="I2249" s="2">
        <f>'Moving Avg'!H2249</f>
        <v>5.9776175000000009</v>
      </c>
      <c r="J2249" s="6" t="str">
        <f>OBV!F2249</f>
        <v>BULLISH</v>
      </c>
      <c r="K2249" s="6" t="str">
        <f>OBV!G2249</f>
        <v>NEUTRAL</v>
      </c>
      <c r="L2249" s="6" t="str">
        <f>OBV!H2249</f>
        <v>BULLISH DIVERGENCE</v>
      </c>
      <c r="M2249" s="8">
        <f t="shared" si="350"/>
        <v>25</v>
      </c>
      <c r="N2249" s="8">
        <f t="shared" si="351"/>
        <v>0</v>
      </c>
      <c r="O2249" s="8">
        <f t="shared" si="352"/>
        <v>0</v>
      </c>
      <c r="P2249" s="8">
        <f t="shared" si="353"/>
        <v>66.5</v>
      </c>
      <c r="Q2249" s="9">
        <f t="shared" si="354"/>
        <v>18.725000000000001</v>
      </c>
      <c r="R2249" s="9">
        <f t="shared" si="355"/>
        <v>21.625</v>
      </c>
      <c r="S2249" s="9">
        <f t="shared" si="356"/>
        <v>33.674999999999997</v>
      </c>
      <c r="T2249" s="9">
        <f t="shared" si="357"/>
        <v>22.875</v>
      </c>
      <c r="U2249" s="8">
        <f t="shared" si="358"/>
        <v>24.675000000000001</v>
      </c>
      <c r="V2249" s="8">
        <f t="shared" si="359"/>
        <v>24.225000000000001</v>
      </c>
    </row>
    <row r="2250" spans="1:22" ht="13.5" x14ac:dyDescent="0.25">
      <c r="A2250" s="3">
        <f>RSI!A2250</f>
        <v>45279</v>
      </c>
      <c r="B2250" s="2">
        <f>RSI!B2250</f>
        <v>5.9175000000000004</v>
      </c>
      <c r="C2250" s="2">
        <f>RSI!I2250</f>
        <v>49.35195132236742</v>
      </c>
      <c r="D2250" s="2">
        <f>MACD!E2250</f>
        <v>7.6614544250623418E-2</v>
      </c>
      <c r="E2250" s="2">
        <f>MACD!F2250</f>
        <v>5.1240599086953088E-2</v>
      </c>
      <c r="F2250" s="2">
        <f>'Moving Avg'!D2250</f>
        <v>5.8982599999999996</v>
      </c>
      <c r="G2250" s="2">
        <f>'Moving Avg'!F2250</f>
        <v>6.0089300000000003</v>
      </c>
      <c r="H2250" s="2">
        <f>'Moving Avg'!G2250</f>
        <v>5.8030180000000016</v>
      </c>
      <c r="I2250" s="2">
        <f>'Moving Avg'!H2250</f>
        <v>5.9754525000000012</v>
      </c>
      <c r="J2250" s="6" t="str">
        <f>OBV!F2250</f>
        <v>BULLISH</v>
      </c>
      <c r="K2250" s="6" t="str">
        <f>OBV!G2250</f>
        <v>NEUTRAL</v>
      </c>
      <c r="L2250" s="6" t="str">
        <f>OBV!H2250</f>
        <v>BULLISH DIVERGENCE</v>
      </c>
      <c r="M2250" s="8">
        <f t="shared" si="350"/>
        <v>25</v>
      </c>
      <c r="N2250" s="8">
        <f t="shared" si="351"/>
        <v>0</v>
      </c>
      <c r="O2250" s="8">
        <f t="shared" si="352"/>
        <v>0</v>
      </c>
      <c r="P2250" s="8">
        <f t="shared" si="353"/>
        <v>66.5</v>
      </c>
      <c r="Q2250" s="9">
        <f t="shared" si="354"/>
        <v>18.725000000000001</v>
      </c>
      <c r="R2250" s="9">
        <f t="shared" si="355"/>
        <v>21.625</v>
      </c>
      <c r="S2250" s="9">
        <f t="shared" si="356"/>
        <v>33.674999999999997</v>
      </c>
      <c r="T2250" s="9">
        <f t="shared" si="357"/>
        <v>22.875</v>
      </c>
      <c r="U2250" s="8">
        <f t="shared" si="358"/>
        <v>24.675000000000001</v>
      </c>
      <c r="V2250" s="8">
        <f t="shared" si="359"/>
        <v>24.225000000000001</v>
      </c>
    </row>
    <row r="2251" spans="1:22" ht="13.5" x14ac:dyDescent="0.25">
      <c r="A2251" s="3">
        <f>RSI!A2251</f>
        <v>45280</v>
      </c>
      <c r="B2251" s="2">
        <f>RSI!B2251</f>
        <v>5.8693999999999997</v>
      </c>
      <c r="C2251" s="2">
        <f>RSI!I2251</f>
        <v>46.095582313181019</v>
      </c>
      <c r="D2251" s="2">
        <f>MACD!E2251</f>
        <v>6.0008404939015492E-2</v>
      </c>
      <c r="E2251" s="2">
        <f>MACD!F2251</f>
        <v>5.2994160257365572E-2</v>
      </c>
      <c r="F2251" s="2">
        <f>'Moving Avg'!D2251</f>
        <v>5.8886400000000005</v>
      </c>
      <c r="G2251" s="2">
        <f>'Moving Avg'!F2251</f>
        <v>6.001710000000001</v>
      </c>
      <c r="H2251" s="2">
        <f>'Moving Avg'!G2251</f>
        <v>5.8136020000000004</v>
      </c>
      <c r="I2251" s="2">
        <f>'Moving Avg'!H2251</f>
        <v>5.9739130000000014</v>
      </c>
      <c r="J2251" s="6" t="str">
        <f>OBV!F2251</f>
        <v>BEARISH</v>
      </c>
      <c r="K2251" s="6" t="str">
        <f>OBV!G2251</f>
        <v>NEUTRAL</v>
      </c>
      <c r="L2251" s="6" t="str">
        <f>OBV!H2251</f>
        <v>CONFIRMED BEARISH</v>
      </c>
      <c r="M2251" s="8">
        <f t="shared" si="350"/>
        <v>25</v>
      </c>
      <c r="N2251" s="8">
        <f t="shared" si="351"/>
        <v>0</v>
      </c>
      <c r="O2251" s="8">
        <f t="shared" si="352"/>
        <v>0</v>
      </c>
      <c r="P2251" s="8">
        <f t="shared" si="353"/>
        <v>16.5</v>
      </c>
      <c r="Q2251" s="9">
        <f t="shared" si="354"/>
        <v>11.225</v>
      </c>
      <c r="R2251" s="9">
        <f t="shared" si="355"/>
        <v>9.125</v>
      </c>
      <c r="S2251" s="9">
        <f t="shared" si="356"/>
        <v>11.175000000000001</v>
      </c>
      <c r="T2251" s="9">
        <f t="shared" si="357"/>
        <v>10.375</v>
      </c>
      <c r="U2251" s="8">
        <f t="shared" si="358"/>
        <v>10.508333333333335</v>
      </c>
      <c r="V2251" s="8">
        <f t="shared" si="359"/>
        <v>10.475000000000001</v>
      </c>
    </row>
    <row r="2252" spans="1:22" ht="13.5" x14ac:dyDescent="0.25">
      <c r="A2252" s="3">
        <f>RSI!A2252</f>
        <v>45281</v>
      </c>
      <c r="B2252" s="2">
        <f>RSI!B2252</f>
        <v>5.7732000000000001</v>
      </c>
      <c r="C2252" s="2">
        <f>RSI!I2252</f>
        <v>40.359796437371287</v>
      </c>
      <c r="D2252" s="2">
        <f>MACD!E2252</f>
        <v>8.1563043313806816E-2</v>
      </c>
      <c r="E2252" s="2">
        <f>MACD!F2252</f>
        <v>5.8707936868653818E-2</v>
      </c>
      <c r="F2252" s="2">
        <f>'Moving Avg'!D2252</f>
        <v>5.8693999999999997</v>
      </c>
      <c r="G2252" s="2">
        <f>'Moving Avg'!F2252</f>
        <v>5.9843900000000003</v>
      </c>
      <c r="H2252" s="2">
        <f>'Moving Avg'!G2252</f>
        <v>5.8222620000000003</v>
      </c>
      <c r="I2252" s="2">
        <f>'Moving Avg'!H2252</f>
        <v>5.9710265000000016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  <c r="M2252" s="8">
        <f t="shared" si="350"/>
        <v>25</v>
      </c>
      <c r="N2252" s="8">
        <f t="shared" si="351"/>
        <v>0</v>
      </c>
      <c r="O2252" s="8">
        <f t="shared" si="352"/>
        <v>0</v>
      </c>
      <c r="P2252" s="8">
        <f t="shared" si="353"/>
        <v>16.5</v>
      </c>
      <c r="Q2252" s="9">
        <f t="shared" si="354"/>
        <v>11.225</v>
      </c>
      <c r="R2252" s="9">
        <f t="shared" si="355"/>
        <v>9.125</v>
      </c>
      <c r="S2252" s="9">
        <f t="shared" si="356"/>
        <v>11.175000000000001</v>
      </c>
      <c r="T2252" s="9">
        <f t="shared" si="357"/>
        <v>10.375</v>
      </c>
      <c r="U2252" s="8">
        <f t="shared" si="358"/>
        <v>10.508333333333335</v>
      </c>
      <c r="V2252" s="8">
        <f t="shared" si="359"/>
        <v>10.475000000000001</v>
      </c>
    </row>
    <row r="2253" spans="1:22" ht="13.5" x14ac:dyDescent="0.25">
      <c r="A2253" s="3">
        <f>RSI!A2253</f>
        <v>45282</v>
      </c>
      <c r="B2253" s="2">
        <f>RSI!B2253</f>
        <v>5.7732000000000001</v>
      </c>
      <c r="C2253" s="2">
        <f>RSI!I2253</f>
        <v>40.35979643737128</v>
      </c>
      <c r="D2253" s="2">
        <f>MACD!E2253</f>
        <v>0.10070057431042301</v>
      </c>
      <c r="E2253" s="2">
        <f>MACD!F2253</f>
        <v>6.7106464357007664E-2</v>
      </c>
      <c r="F2253" s="2">
        <f>'Moving Avg'!D2253</f>
        <v>5.8501599999999998</v>
      </c>
      <c r="G2253" s="2">
        <f>'Moving Avg'!F2253</f>
        <v>5.9699550000000006</v>
      </c>
      <c r="H2253" s="2">
        <f>'Moving Avg'!G2253</f>
        <v>5.8311140000000004</v>
      </c>
      <c r="I2253" s="2">
        <f>'Moving Avg'!H2253</f>
        <v>5.9691020000000012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  <c r="M2253" s="8">
        <f t="shared" si="350"/>
        <v>25</v>
      </c>
      <c r="N2253" s="8">
        <f t="shared" si="351"/>
        <v>0</v>
      </c>
      <c r="O2253" s="8">
        <f t="shared" si="352"/>
        <v>0</v>
      </c>
      <c r="P2253" s="8">
        <f t="shared" si="353"/>
        <v>16.5</v>
      </c>
      <c r="Q2253" s="9">
        <f t="shared" si="354"/>
        <v>11.225</v>
      </c>
      <c r="R2253" s="9">
        <f t="shared" si="355"/>
        <v>9.125</v>
      </c>
      <c r="S2253" s="9">
        <f t="shared" si="356"/>
        <v>11.175000000000001</v>
      </c>
      <c r="T2253" s="9">
        <f t="shared" si="357"/>
        <v>10.375</v>
      </c>
      <c r="U2253" s="8">
        <f t="shared" si="358"/>
        <v>10.508333333333335</v>
      </c>
      <c r="V2253" s="8">
        <f t="shared" si="359"/>
        <v>10.475000000000001</v>
      </c>
    </row>
    <row r="2254" spans="1:22" ht="13.5" x14ac:dyDescent="0.25">
      <c r="A2254" s="3">
        <f>RSI!A2254</f>
        <v>45285</v>
      </c>
      <c r="B2254" s="2">
        <f>RSI!B2254</f>
        <v>5.9175000000000004</v>
      </c>
      <c r="C2254" s="2">
        <f>RSI!I2254</f>
        <v>50.972660006567061</v>
      </c>
      <c r="D2254" s="2">
        <f>MACD!E2254</f>
        <v>0.10703737979996042</v>
      </c>
      <c r="E2254" s="2">
        <f>MACD!F2254</f>
        <v>7.5092647445598223E-2</v>
      </c>
      <c r="F2254" s="2">
        <f>'Moving Avg'!D2254</f>
        <v>5.8501599999999998</v>
      </c>
      <c r="G2254" s="2">
        <f>'Moving Avg'!F2254</f>
        <v>5.9603300000000008</v>
      </c>
      <c r="H2254" s="2">
        <f>'Moving Avg'!G2254</f>
        <v>5.844584000000002</v>
      </c>
      <c r="I2254" s="2">
        <f>'Moving Avg'!H2254</f>
        <v>5.9674180000000012</v>
      </c>
      <c r="J2254" s="6" t="str">
        <f>OBV!F2254</f>
        <v>BEARISH</v>
      </c>
      <c r="K2254" s="6" t="str">
        <f>OBV!G2254</f>
        <v>NEUTRAL</v>
      </c>
      <c r="L2254" s="6" t="str">
        <f>OBV!H2254</f>
        <v>NEUTRAL</v>
      </c>
      <c r="M2254" s="8">
        <f t="shared" si="350"/>
        <v>25</v>
      </c>
      <c r="N2254" s="8">
        <f t="shared" si="351"/>
        <v>0</v>
      </c>
      <c r="O2254" s="8">
        <f t="shared" si="352"/>
        <v>0</v>
      </c>
      <c r="P2254" s="8">
        <f t="shared" si="353"/>
        <v>16.5</v>
      </c>
      <c r="Q2254" s="9">
        <f t="shared" si="354"/>
        <v>11.225</v>
      </c>
      <c r="R2254" s="9">
        <f t="shared" si="355"/>
        <v>9.125</v>
      </c>
      <c r="S2254" s="9">
        <f t="shared" si="356"/>
        <v>11.175000000000001</v>
      </c>
      <c r="T2254" s="9">
        <f t="shared" si="357"/>
        <v>10.375</v>
      </c>
      <c r="U2254" s="8">
        <f t="shared" si="358"/>
        <v>10.508333333333335</v>
      </c>
      <c r="V2254" s="8">
        <f t="shared" si="359"/>
        <v>10.475000000000001</v>
      </c>
    </row>
    <row r="2255" spans="1:22" ht="13.5" x14ac:dyDescent="0.25">
      <c r="A2255" s="3">
        <f>RSI!A2255</f>
        <v>45286</v>
      </c>
      <c r="B2255" s="2">
        <f>RSI!B2255</f>
        <v>5.9175000000000004</v>
      </c>
      <c r="C2255" s="2">
        <f>RSI!I2255</f>
        <v>50.972660006567061</v>
      </c>
      <c r="D2255" s="2">
        <f>MACD!E2255</f>
        <v>0.11231735698065215</v>
      </c>
      <c r="E2255" s="2">
        <f>MACD!F2255</f>
        <v>8.253758935260902E-2</v>
      </c>
      <c r="F2255" s="2">
        <f>'Moving Avg'!D2255</f>
        <v>5.8501600000000007</v>
      </c>
      <c r="G2255" s="2">
        <f>'Moving Avg'!F2255</f>
        <v>5.950705000000001</v>
      </c>
      <c r="H2255" s="2">
        <f>'Moving Avg'!G2255</f>
        <v>5.8518960000000018</v>
      </c>
      <c r="I2255" s="2">
        <f>'Moving Avg'!H2255</f>
        <v>5.9659745000000006</v>
      </c>
      <c r="J2255" s="6" t="str">
        <f>OBV!F2255</f>
        <v>BEARISH</v>
      </c>
      <c r="K2255" s="6" t="str">
        <f>OBV!G2255</f>
        <v>NEUTRAL</v>
      </c>
      <c r="L2255" s="6" t="str">
        <f>OBV!H2255</f>
        <v>NEUTRAL</v>
      </c>
      <c r="M2255" s="8">
        <f t="shared" si="350"/>
        <v>25</v>
      </c>
      <c r="N2255" s="8">
        <f t="shared" si="351"/>
        <v>0</v>
      </c>
      <c r="O2255" s="8">
        <f t="shared" si="352"/>
        <v>0</v>
      </c>
      <c r="P2255" s="8">
        <f t="shared" si="353"/>
        <v>16.5</v>
      </c>
      <c r="Q2255" s="9">
        <f t="shared" si="354"/>
        <v>11.225</v>
      </c>
      <c r="R2255" s="9">
        <f t="shared" si="355"/>
        <v>9.125</v>
      </c>
      <c r="S2255" s="9">
        <f t="shared" si="356"/>
        <v>11.175000000000001</v>
      </c>
      <c r="T2255" s="9">
        <f t="shared" si="357"/>
        <v>10.375</v>
      </c>
      <c r="U2255" s="8">
        <f t="shared" si="358"/>
        <v>10.508333333333335</v>
      </c>
      <c r="V2255" s="8">
        <f t="shared" si="359"/>
        <v>10.475000000000001</v>
      </c>
    </row>
    <row r="2256" spans="1:22" ht="13.5" x14ac:dyDescent="0.25">
      <c r="A2256" s="3">
        <f>RSI!A2256</f>
        <v>45287</v>
      </c>
      <c r="B2256" s="2">
        <f>RSI!B2256</f>
        <v>5.8982999999999999</v>
      </c>
      <c r="C2256" s="2">
        <f>RSI!I2256</f>
        <v>49.610368095349152</v>
      </c>
      <c r="D2256" s="2">
        <f>MACD!E2256</f>
        <v>9.7408309393096637E-2</v>
      </c>
      <c r="E2256" s="2">
        <f>MACD!F2256</f>
        <v>8.5511733360706541E-2</v>
      </c>
      <c r="F2256" s="2">
        <f>'Moving Avg'!D2256</f>
        <v>5.8559400000000004</v>
      </c>
      <c r="G2256" s="2">
        <f>'Moving Avg'!F2256</f>
        <v>5.9406050000000006</v>
      </c>
      <c r="H2256" s="2">
        <f>'Moving Avg'!G2256</f>
        <v>5.858632000000001</v>
      </c>
      <c r="I2256" s="2">
        <f>'Moving Avg'!H2256</f>
        <v>5.9644830000000022</v>
      </c>
      <c r="J2256" s="6" t="str">
        <f>OBV!F2256</f>
        <v>BEARISH</v>
      </c>
      <c r="K2256" s="6" t="str">
        <f>OBV!G2256</f>
        <v>NEUTRAL</v>
      </c>
      <c r="L2256" s="6" t="str">
        <f>OBV!H2256</f>
        <v>BEARISH DIVERGENCE</v>
      </c>
      <c r="M2256" s="8">
        <f t="shared" si="350"/>
        <v>25</v>
      </c>
      <c r="N2256" s="8">
        <f t="shared" si="351"/>
        <v>0</v>
      </c>
      <c r="O2256" s="8">
        <f t="shared" si="352"/>
        <v>0</v>
      </c>
      <c r="P2256" s="8">
        <f t="shared" si="353"/>
        <v>16.5</v>
      </c>
      <c r="Q2256" s="9">
        <f t="shared" si="354"/>
        <v>11.225</v>
      </c>
      <c r="R2256" s="9">
        <f t="shared" si="355"/>
        <v>9.125</v>
      </c>
      <c r="S2256" s="9">
        <f t="shared" si="356"/>
        <v>11.175000000000001</v>
      </c>
      <c r="T2256" s="9">
        <f t="shared" si="357"/>
        <v>10.375</v>
      </c>
      <c r="U2256" s="8">
        <f t="shared" si="358"/>
        <v>10.508333333333335</v>
      </c>
      <c r="V2256" s="8">
        <f t="shared" si="359"/>
        <v>10.475000000000001</v>
      </c>
    </row>
    <row r="2257" spans="1:22" ht="13.5" x14ac:dyDescent="0.25">
      <c r="A2257" s="3">
        <f>RSI!A2257</f>
        <v>45288</v>
      </c>
      <c r="B2257" s="2">
        <f>RSI!B2257</f>
        <v>5.8502000000000001</v>
      </c>
      <c r="C2257" s="2">
        <f>RSI!I2257</f>
        <v>46.273824481591923</v>
      </c>
      <c r="D2257" s="2">
        <f>MACD!E2257</f>
        <v>8.0999131831414495E-2</v>
      </c>
      <c r="E2257" s="2">
        <f>MACD!F2257</f>
        <v>8.4609213054848142E-2</v>
      </c>
      <c r="F2257" s="2">
        <f>'Moving Avg'!D2257</f>
        <v>5.87134</v>
      </c>
      <c r="G2257" s="2">
        <f>'Moving Avg'!F2257</f>
        <v>5.9281000000000015</v>
      </c>
      <c r="H2257" s="2">
        <f>'Moving Avg'!G2257</f>
        <v>5.8645980000000009</v>
      </c>
      <c r="I2257" s="2">
        <f>'Moving Avg'!H2257</f>
        <v>5.9630880000000026</v>
      </c>
      <c r="J2257" s="6" t="str">
        <f>OBV!F2257</f>
        <v>BEARISH</v>
      </c>
      <c r="K2257" s="6" t="str">
        <f>OBV!G2257</f>
        <v>NEUTRAL</v>
      </c>
      <c r="L2257" s="6" t="str">
        <f>OBV!H2257</f>
        <v>BEARISH DIVERGENCE</v>
      </c>
      <c r="M2257" s="8">
        <f t="shared" si="350"/>
        <v>25</v>
      </c>
      <c r="N2257" s="8">
        <f t="shared" si="351"/>
        <v>45</v>
      </c>
      <c r="O2257" s="8">
        <f t="shared" si="352"/>
        <v>0</v>
      </c>
      <c r="P2257" s="8">
        <f t="shared" si="353"/>
        <v>16.5</v>
      </c>
      <c r="Q2257" s="9">
        <f t="shared" si="354"/>
        <v>26.975000000000001</v>
      </c>
      <c r="R2257" s="9">
        <f t="shared" si="355"/>
        <v>18.125</v>
      </c>
      <c r="S2257" s="9">
        <f t="shared" si="356"/>
        <v>17.925000000000001</v>
      </c>
      <c r="T2257" s="9">
        <f t="shared" si="357"/>
        <v>21.625</v>
      </c>
      <c r="U2257" s="8">
        <f t="shared" si="358"/>
        <v>21.008333333333336</v>
      </c>
      <c r="V2257" s="8">
        <f t="shared" si="359"/>
        <v>21.162500000000001</v>
      </c>
    </row>
    <row r="2258" spans="1:22" ht="13.5" x14ac:dyDescent="0.25">
      <c r="A2258" s="3">
        <f>RSI!A2258</f>
        <v>45289</v>
      </c>
      <c r="B2258" s="2">
        <f>RSI!B2258</f>
        <v>5.7732000000000001</v>
      </c>
      <c r="C2258" s="2">
        <f>RSI!I2258</f>
        <v>41.466017581786794</v>
      </c>
      <c r="D2258" s="2">
        <f>MACD!E2258</f>
        <v>7.3142378678172193E-2</v>
      </c>
      <c r="E2258" s="2">
        <f>MACD!F2258</f>
        <v>8.2315846179512958E-2</v>
      </c>
      <c r="F2258" s="2">
        <f>'Moving Avg'!D2258</f>
        <v>5.87134</v>
      </c>
      <c r="G2258" s="2">
        <f>'Moving Avg'!F2258</f>
        <v>5.9136650000000008</v>
      </c>
      <c r="H2258" s="2">
        <f>'Moving Avg'!G2258</f>
        <v>5.8669080000000005</v>
      </c>
      <c r="I2258" s="2">
        <f>'Moving Avg'!H2258</f>
        <v>5.9611635000000023</v>
      </c>
      <c r="J2258" s="6" t="str">
        <f>OBV!F2258</f>
        <v>BEARISH</v>
      </c>
      <c r="K2258" s="6" t="str">
        <f>OBV!G2258</f>
        <v>NEUTRAL</v>
      </c>
      <c r="L2258" s="6" t="str">
        <f>OBV!H2258</f>
        <v>NEUTRAL</v>
      </c>
      <c r="M2258" s="8">
        <f t="shared" si="350"/>
        <v>25</v>
      </c>
      <c r="N2258" s="8">
        <f t="shared" si="351"/>
        <v>45</v>
      </c>
      <c r="O2258" s="8">
        <f t="shared" si="352"/>
        <v>0</v>
      </c>
      <c r="P2258" s="8">
        <f t="shared" si="353"/>
        <v>16.5</v>
      </c>
      <c r="Q2258" s="9">
        <f t="shared" si="354"/>
        <v>26.975000000000001</v>
      </c>
      <c r="R2258" s="9">
        <f t="shared" si="355"/>
        <v>18.125</v>
      </c>
      <c r="S2258" s="9">
        <f t="shared" si="356"/>
        <v>17.925000000000001</v>
      </c>
      <c r="T2258" s="9">
        <f t="shared" si="357"/>
        <v>21.625</v>
      </c>
      <c r="U2258" s="8">
        <f t="shared" si="358"/>
        <v>21.008333333333336</v>
      </c>
      <c r="V2258" s="8">
        <f t="shared" si="359"/>
        <v>21.162500000000001</v>
      </c>
    </row>
    <row r="2259" spans="1:22" ht="13.5" x14ac:dyDescent="0.25">
      <c r="A2259" s="3">
        <f>RSI!A2259</f>
        <v>45293</v>
      </c>
      <c r="B2259" s="2">
        <f>RSI!B2259</f>
        <v>5.8212999999999999</v>
      </c>
      <c r="C2259" s="2">
        <f>RSI!I2259</f>
        <v>45.290012212790614</v>
      </c>
      <c r="D2259" s="2">
        <f>MACD!E2259</f>
        <v>7.1086604798245467E-2</v>
      </c>
      <c r="E2259" s="2">
        <f>MACD!F2259</f>
        <v>8.0069997903259471E-2</v>
      </c>
      <c r="F2259" s="2">
        <f>'Moving Avg'!D2259</f>
        <v>5.8521000000000001</v>
      </c>
      <c r="G2259" s="2">
        <f>'Moving Avg'!F2259</f>
        <v>5.9016350000000006</v>
      </c>
      <c r="H2259" s="2">
        <f>'Moving Avg'!G2259</f>
        <v>5.8701800000000013</v>
      </c>
      <c r="I2259" s="2">
        <f>'Moving Avg'!H2259</f>
        <v>5.9594795000000031</v>
      </c>
      <c r="J2259" s="6" t="str">
        <f>OBV!F2259</f>
        <v>BEARISH</v>
      </c>
      <c r="K2259" s="6" t="str">
        <f>OBV!G2259</f>
        <v>NEUTRAL</v>
      </c>
      <c r="L2259" s="6" t="str">
        <f>OBV!H2259</f>
        <v>CONFIRMED BEARISH</v>
      </c>
      <c r="M2259" s="8">
        <f t="shared" si="350"/>
        <v>25</v>
      </c>
      <c r="N2259" s="8">
        <f t="shared" si="351"/>
        <v>45</v>
      </c>
      <c r="O2259" s="8">
        <f t="shared" si="352"/>
        <v>0</v>
      </c>
      <c r="P2259" s="8">
        <f t="shared" si="353"/>
        <v>16.5</v>
      </c>
      <c r="Q2259" s="9">
        <f t="shared" si="354"/>
        <v>26.975000000000001</v>
      </c>
      <c r="R2259" s="9">
        <f t="shared" si="355"/>
        <v>18.125</v>
      </c>
      <c r="S2259" s="9">
        <f t="shared" si="356"/>
        <v>17.925000000000001</v>
      </c>
      <c r="T2259" s="9">
        <f t="shared" si="357"/>
        <v>21.625</v>
      </c>
      <c r="U2259" s="8">
        <f t="shared" si="358"/>
        <v>21.008333333333336</v>
      </c>
      <c r="V2259" s="8">
        <f t="shared" si="359"/>
        <v>21.162500000000001</v>
      </c>
    </row>
    <row r="2260" spans="1:22" ht="13.5" x14ac:dyDescent="0.25">
      <c r="A2260" s="3">
        <f>RSI!A2260</f>
        <v>45294</v>
      </c>
      <c r="B2260" s="2">
        <f>RSI!B2260</f>
        <v>5.7732000000000001</v>
      </c>
      <c r="C2260" s="2">
        <f>RSI!I2260</f>
        <v>42.313082702432233</v>
      </c>
      <c r="D2260" s="2">
        <f>MACD!E2260</f>
        <v>7.3325111247894981E-2</v>
      </c>
      <c r="E2260" s="2">
        <f>MACD!F2260</f>
        <v>7.8721020572186579E-2</v>
      </c>
      <c r="F2260" s="2">
        <f>'Moving Avg'!D2260</f>
        <v>5.8232400000000002</v>
      </c>
      <c r="G2260" s="2">
        <f>'Moving Avg'!F2260</f>
        <v>5.8968250000000015</v>
      </c>
      <c r="H2260" s="2">
        <f>'Moving Avg'!G2260</f>
        <v>5.872104000000002</v>
      </c>
      <c r="I2260" s="2">
        <f>'Moving Avg'!H2260</f>
        <v>5.9575550000000028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  <c r="M2260" s="8">
        <f t="shared" si="350"/>
        <v>25</v>
      </c>
      <c r="N2260" s="8">
        <f t="shared" si="351"/>
        <v>45</v>
      </c>
      <c r="O2260" s="8">
        <f t="shared" si="352"/>
        <v>0</v>
      </c>
      <c r="P2260" s="8">
        <f t="shared" si="353"/>
        <v>16.5</v>
      </c>
      <c r="Q2260" s="9">
        <f t="shared" si="354"/>
        <v>26.975000000000001</v>
      </c>
      <c r="R2260" s="9">
        <f t="shared" si="355"/>
        <v>18.125</v>
      </c>
      <c r="S2260" s="9">
        <f t="shared" si="356"/>
        <v>17.925000000000001</v>
      </c>
      <c r="T2260" s="9">
        <f t="shared" si="357"/>
        <v>21.625</v>
      </c>
      <c r="U2260" s="8">
        <f t="shared" si="358"/>
        <v>21.008333333333336</v>
      </c>
      <c r="V2260" s="8">
        <f t="shared" si="359"/>
        <v>21.162500000000001</v>
      </c>
    </row>
    <row r="2261" spans="1:22" ht="13.5" x14ac:dyDescent="0.25">
      <c r="A2261" s="3">
        <f>RSI!A2261</f>
        <v>45295</v>
      </c>
      <c r="B2261" s="2">
        <f>RSI!B2261</f>
        <v>5.7732000000000001</v>
      </c>
      <c r="C2261" s="2">
        <f>RSI!I2261</f>
        <v>42.313082702432233</v>
      </c>
      <c r="D2261" s="2">
        <f>MACD!E2261</f>
        <v>6.8487757483398859E-2</v>
      </c>
      <c r="E2261" s="2">
        <f>MACD!F2261</f>
        <v>7.6674367954429029E-2</v>
      </c>
      <c r="F2261" s="2">
        <f>'Moving Avg'!D2261</f>
        <v>5.7982199999999997</v>
      </c>
      <c r="G2261" s="2">
        <f>'Moving Avg'!F2261</f>
        <v>5.8920150000000016</v>
      </c>
      <c r="H2261" s="2">
        <f>'Moving Avg'!G2261</f>
        <v>5.8740279999999991</v>
      </c>
      <c r="I2261" s="2">
        <f>'Moving Avg'!H2261</f>
        <v>5.9556305000000034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  <c r="M2261" s="8">
        <f t="shared" si="350"/>
        <v>25</v>
      </c>
      <c r="N2261" s="8">
        <f t="shared" si="351"/>
        <v>45</v>
      </c>
      <c r="O2261" s="8">
        <f t="shared" si="352"/>
        <v>0</v>
      </c>
      <c r="P2261" s="8">
        <f t="shared" si="353"/>
        <v>16.5</v>
      </c>
      <c r="Q2261" s="9">
        <f t="shared" si="354"/>
        <v>26.975000000000001</v>
      </c>
      <c r="R2261" s="9">
        <f t="shared" si="355"/>
        <v>18.125</v>
      </c>
      <c r="S2261" s="9">
        <f t="shared" si="356"/>
        <v>17.925000000000001</v>
      </c>
      <c r="T2261" s="9">
        <f t="shared" si="357"/>
        <v>21.625</v>
      </c>
      <c r="U2261" s="8">
        <f t="shared" si="358"/>
        <v>21.008333333333336</v>
      </c>
      <c r="V2261" s="8">
        <f t="shared" si="359"/>
        <v>21.162500000000001</v>
      </c>
    </row>
    <row r="2262" spans="1:22" ht="13.5" x14ac:dyDescent="0.25">
      <c r="A2262" s="3">
        <f>RSI!A2262</f>
        <v>45296</v>
      </c>
      <c r="B2262" s="2">
        <f>RSI!B2262</f>
        <v>5.7636000000000003</v>
      </c>
      <c r="C2262" s="2">
        <f>RSI!I2262</f>
        <v>41.678952508553046</v>
      </c>
      <c r="D2262" s="2">
        <f>MACD!E2262</f>
        <v>5.0924728095450789E-2</v>
      </c>
      <c r="E2262" s="2">
        <f>MACD!F2262</f>
        <v>7.1524439982633387E-2</v>
      </c>
      <c r="F2262" s="2">
        <f>'Moving Avg'!D2262</f>
        <v>5.7808999999999999</v>
      </c>
      <c r="G2262" s="2">
        <f>'Moving Avg'!F2262</f>
        <v>5.8775850000000016</v>
      </c>
      <c r="H2262" s="2">
        <f>'Moving Avg'!G2262</f>
        <v>5.8757599999999988</v>
      </c>
      <c r="I2262" s="2">
        <f>'Moving Avg'!H2262</f>
        <v>5.9536580000000052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  <c r="M2262" s="8">
        <f t="shared" si="350"/>
        <v>25</v>
      </c>
      <c r="N2262" s="8">
        <f t="shared" si="351"/>
        <v>100</v>
      </c>
      <c r="O2262" s="8">
        <f t="shared" si="352"/>
        <v>0</v>
      </c>
      <c r="P2262" s="8">
        <f t="shared" si="353"/>
        <v>16.5</v>
      </c>
      <c r="Q2262" s="9">
        <f t="shared" si="354"/>
        <v>46.225000000000001</v>
      </c>
      <c r="R2262" s="9">
        <f t="shared" si="355"/>
        <v>29.125</v>
      </c>
      <c r="S2262" s="9">
        <f t="shared" si="356"/>
        <v>26.175000000000001</v>
      </c>
      <c r="T2262" s="9">
        <f t="shared" si="357"/>
        <v>35.375</v>
      </c>
      <c r="U2262" s="8">
        <f t="shared" si="358"/>
        <v>33.841666666666661</v>
      </c>
      <c r="V2262" s="8">
        <f t="shared" si="359"/>
        <v>34.224999999999994</v>
      </c>
    </row>
    <row r="2263" spans="1:22" ht="13.5" x14ac:dyDescent="0.25">
      <c r="A2263" s="3">
        <f>RSI!A2263</f>
        <v>45299</v>
      </c>
      <c r="B2263" s="2">
        <f>RSI!B2263</f>
        <v>5.7636000000000003</v>
      </c>
      <c r="C2263" s="2">
        <f>RSI!I2263</f>
        <v>41.678952508553046</v>
      </c>
      <c r="D2263" s="2">
        <f>MACD!E2263</f>
        <v>3.6693582813206227E-2</v>
      </c>
      <c r="E2263" s="2">
        <f>MACD!F2263</f>
        <v>6.4558268548747952E-2</v>
      </c>
      <c r="F2263" s="2">
        <f>'Moving Avg'!D2263</f>
        <v>5.7789799999999998</v>
      </c>
      <c r="G2263" s="2">
        <f>'Moving Avg'!F2263</f>
        <v>5.8631550000000008</v>
      </c>
      <c r="H2263" s="2">
        <f>'Moving Avg'!G2263</f>
        <v>5.8782619999999994</v>
      </c>
      <c r="I2263" s="2">
        <f>'Moving Avg'!H2263</f>
        <v>5.9504345000000054</v>
      </c>
      <c r="J2263" s="6" t="str">
        <f>OBV!F2263</f>
        <v>BULLISH</v>
      </c>
      <c r="K2263" s="6" t="str">
        <f>OBV!G2263</f>
        <v>NEUTRAL</v>
      </c>
      <c r="L2263" s="6" t="str">
        <f>OBV!H2263</f>
        <v>BULLISH DIVERGENCE</v>
      </c>
      <c r="M2263" s="8">
        <f t="shared" si="350"/>
        <v>25</v>
      </c>
      <c r="N2263" s="8">
        <f t="shared" si="351"/>
        <v>100</v>
      </c>
      <c r="O2263" s="8">
        <f t="shared" si="352"/>
        <v>0</v>
      </c>
      <c r="P2263" s="8">
        <f t="shared" si="353"/>
        <v>66.5</v>
      </c>
      <c r="Q2263" s="9">
        <f t="shared" si="354"/>
        <v>53.725000000000001</v>
      </c>
      <c r="R2263" s="9">
        <f t="shared" si="355"/>
        <v>41.625</v>
      </c>
      <c r="S2263" s="9">
        <f t="shared" si="356"/>
        <v>48.674999999999997</v>
      </c>
      <c r="T2263" s="9">
        <f t="shared" si="357"/>
        <v>47.875</v>
      </c>
      <c r="U2263" s="8">
        <f t="shared" si="358"/>
        <v>48.008333333333326</v>
      </c>
      <c r="V2263" s="8">
        <f t="shared" si="359"/>
        <v>47.974999999999994</v>
      </c>
    </row>
    <row r="2264" spans="1:22" ht="13.5" x14ac:dyDescent="0.25">
      <c r="A2264" s="3">
        <f>RSI!A2264</f>
        <v>45300</v>
      </c>
      <c r="B2264" s="2">
        <f>RSI!B2264</f>
        <v>5.6769999999999996</v>
      </c>
      <c r="C2264" s="2">
        <f>RSI!I2264</f>
        <v>36.02981862888582</v>
      </c>
      <c r="D2264" s="2">
        <f>MACD!E2264</f>
        <v>5.384988114975986E-2</v>
      </c>
      <c r="E2264" s="2">
        <f>MACD!F2264</f>
        <v>6.2416591068950339E-2</v>
      </c>
      <c r="F2264" s="2">
        <f>'Moving Avg'!D2264</f>
        <v>5.7501200000000008</v>
      </c>
      <c r="G2264" s="2">
        <f>'Moving Avg'!F2264</f>
        <v>5.8443950000000005</v>
      </c>
      <c r="H2264" s="2">
        <f>'Moving Avg'!G2264</f>
        <v>5.8790320000000005</v>
      </c>
      <c r="I2264" s="2">
        <f>'Moving Avg'!H2264</f>
        <v>5.9467780000000054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0"/>
        <v>25</v>
      </c>
      <c r="N2264" s="8">
        <f t="shared" si="351"/>
        <v>45</v>
      </c>
      <c r="O2264" s="8">
        <f t="shared" si="352"/>
        <v>0</v>
      </c>
      <c r="P2264" s="8">
        <f t="shared" si="353"/>
        <v>16.5</v>
      </c>
      <c r="Q2264" s="9">
        <f t="shared" si="354"/>
        <v>26.975000000000001</v>
      </c>
      <c r="R2264" s="9">
        <f t="shared" si="355"/>
        <v>18.125</v>
      </c>
      <c r="S2264" s="9">
        <f t="shared" si="356"/>
        <v>17.925000000000001</v>
      </c>
      <c r="T2264" s="9">
        <f t="shared" si="357"/>
        <v>21.625</v>
      </c>
      <c r="U2264" s="8">
        <f t="shared" si="358"/>
        <v>21.008333333333336</v>
      </c>
      <c r="V2264" s="8">
        <f t="shared" si="359"/>
        <v>21.162500000000001</v>
      </c>
    </row>
    <row r="2265" spans="1:22" ht="13.5" x14ac:dyDescent="0.25">
      <c r="A2265" s="3">
        <f>RSI!A2265</f>
        <v>45301</v>
      </c>
      <c r="B2265" s="2">
        <f>RSI!B2265</f>
        <v>5.3883000000000001</v>
      </c>
      <c r="C2265" s="2">
        <f>RSI!I2265</f>
        <v>24.236271336529526</v>
      </c>
      <c r="D2265" s="2">
        <f>MACD!E2265</f>
        <v>9.0803677497204305E-2</v>
      </c>
      <c r="E2265" s="2">
        <f>MACD!F2265</f>
        <v>6.8094008354601138E-2</v>
      </c>
      <c r="F2265" s="2">
        <f>'Moving Avg'!D2265</f>
        <v>5.6731400000000001</v>
      </c>
      <c r="G2265" s="2">
        <f>'Moving Avg'!F2265</f>
        <v>5.8112000000000004</v>
      </c>
      <c r="H2265" s="2">
        <f>'Moving Avg'!G2265</f>
        <v>5.8740280000000009</v>
      </c>
      <c r="I2265" s="2">
        <f>'Moving Avg'!H2265</f>
        <v>5.9414860000000056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0"/>
        <v>50</v>
      </c>
      <c r="N2265" s="8">
        <f t="shared" si="351"/>
        <v>0</v>
      </c>
      <c r="O2265" s="8">
        <f t="shared" si="352"/>
        <v>0</v>
      </c>
      <c r="P2265" s="8">
        <f t="shared" si="353"/>
        <v>16.5</v>
      </c>
      <c r="Q2265" s="9">
        <f t="shared" si="354"/>
        <v>19.975000000000001</v>
      </c>
      <c r="R2265" s="9">
        <f t="shared" si="355"/>
        <v>14.125</v>
      </c>
      <c r="S2265" s="9">
        <f t="shared" si="356"/>
        <v>14.925000000000001</v>
      </c>
      <c r="T2265" s="9">
        <f t="shared" si="357"/>
        <v>16.625</v>
      </c>
      <c r="U2265" s="8">
        <f t="shared" si="358"/>
        <v>16.341666666666669</v>
      </c>
      <c r="V2265" s="8">
        <f t="shared" si="359"/>
        <v>16.412500000000001</v>
      </c>
    </row>
    <row r="2266" spans="1:22" ht="13.5" x14ac:dyDescent="0.25">
      <c r="A2266" s="3">
        <f>RSI!A2266</f>
        <v>45302</v>
      </c>
      <c r="B2266" s="2">
        <f>RSI!B2266</f>
        <v>5.6577000000000002</v>
      </c>
      <c r="C2266" s="2">
        <f>RSI!I2266</f>
        <v>42.989391755936545</v>
      </c>
      <c r="D2266" s="2">
        <f>MACD!E2266</f>
        <v>0.10184264982073277</v>
      </c>
      <c r="E2266" s="2">
        <f>MACD!F2266</f>
        <v>7.4843736647827466E-2</v>
      </c>
      <c r="F2266" s="2">
        <f>'Moving Avg'!D2266</f>
        <v>5.6500399999999997</v>
      </c>
      <c r="G2266" s="2">
        <f>'Moving Avg'!F2266</f>
        <v>5.7982099999999992</v>
      </c>
      <c r="H2266" s="2">
        <f>'Moving Avg'!G2266</f>
        <v>5.8747980000000011</v>
      </c>
      <c r="I2266" s="2">
        <f>'Moving Avg'!H2266</f>
        <v>5.9376370000000058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0"/>
        <v>25</v>
      </c>
      <c r="N2266" s="8">
        <f t="shared" si="351"/>
        <v>0</v>
      </c>
      <c r="O2266" s="8">
        <f t="shared" si="352"/>
        <v>0</v>
      </c>
      <c r="P2266" s="8">
        <f t="shared" si="353"/>
        <v>16.5</v>
      </c>
      <c r="Q2266" s="9">
        <f t="shared" si="354"/>
        <v>11.225</v>
      </c>
      <c r="R2266" s="9">
        <f t="shared" si="355"/>
        <v>9.125</v>
      </c>
      <c r="S2266" s="9">
        <f t="shared" si="356"/>
        <v>11.175000000000001</v>
      </c>
      <c r="T2266" s="9">
        <f t="shared" si="357"/>
        <v>10.375</v>
      </c>
      <c r="U2266" s="8">
        <f t="shared" si="358"/>
        <v>10.508333333333335</v>
      </c>
      <c r="V2266" s="8">
        <f t="shared" si="359"/>
        <v>10.475000000000001</v>
      </c>
    </row>
    <row r="2267" spans="1:22" ht="13.5" x14ac:dyDescent="0.25">
      <c r="A2267" s="3">
        <f>RSI!A2267</f>
        <v>45303</v>
      </c>
      <c r="B2267" s="2">
        <f>RSI!B2267</f>
        <v>5.7443</v>
      </c>
      <c r="C2267" s="2">
        <f>RSI!I2267</f>
        <v>47.488931018144477</v>
      </c>
      <c r="D2267" s="2">
        <f>MACD!E2267</f>
        <v>9.8257882839784649E-2</v>
      </c>
      <c r="E2267" s="2">
        <f>MACD!F2267</f>
        <v>7.9526565886218911E-2</v>
      </c>
      <c r="F2267" s="2">
        <f>'Moving Avg'!D2267</f>
        <v>5.6461800000000002</v>
      </c>
      <c r="G2267" s="2">
        <f>'Moving Avg'!F2267</f>
        <v>5.7919549999999997</v>
      </c>
      <c r="H2267" s="2">
        <f>'Moving Avg'!G2267</f>
        <v>5.8773000000000017</v>
      </c>
      <c r="I2267" s="2">
        <f>'Moving Avg'!H2267</f>
        <v>5.9346060000000058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  <c r="M2267" s="8">
        <f t="shared" si="350"/>
        <v>25</v>
      </c>
      <c r="N2267" s="8">
        <f t="shared" si="351"/>
        <v>0</v>
      </c>
      <c r="O2267" s="8">
        <f t="shared" si="352"/>
        <v>0</v>
      </c>
      <c r="P2267" s="8">
        <f t="shared" si="353"/>
        <v>16.5</v>
      </c>
      <c r="Q2267" s="9">
        <f t="shared" si="354"/>
        <v>11.225</v>
      </c>
      <c r="R2267" s="9">
        <f t="shared" si="355"/>
        <v>9.125</v>
      </c>
      <c r="S2267" s="9">
        <f t="shared" si="356"/>
        <v>11.175000000000001</v>
      </c>
      <c r="T2267" s="9">
        <f t="shared" si="357"/>
        <v>10.375</v>
      </c>
      <c r="U2267" s="8">
        <f t="shared" si="358"/>
        <v>10.508333333333335</v>
      </c>
      <c r="V2267" s="8">
        <f t="shared" si="359"/>
        <v>10.475000000000001</v>
      </c>
    </row>
    <row r="2268" spans="1:22" ht="13.5" x14ac:dyDescent="0.25">
      <c r="A2268" s="3">
        <f>RSI!A2268</f>
        <v>45306</v>
      </c>
      <c r="B2268" s="2">
        <f>RSI!B2268</f>
        <v>5.7732000000000001</v>
      </c>
      <c r="C2268" s="2">
        <f>RSI!I2268</f>
        <v>48.937305074763131</v>
      </c>
      <c r="D2268" s="2">
        <f>MACD!E2268</f>
        <v>8.1549499788160951E-2</v>
      </c>
      <c r="E2268" s="2">
        <f>MACD!F2268</f>
        <v>7.993115266660733E-2</v>
      </c>
      <c r="F2268" s="2">
        <f>'Moving Avg'!D2268</f>
        <v>5.6480999999999995</v>
      </c>
      <c r="G2268" s="2">
        <f>'Moving Avg'!F2268</f>
        <v>5.7871450000000006</v>
      </c>
      <c r="H2268" s="2">
        <f>'Moving Avg'!G2268</f>
        <v>5.8805720000000008</v>
      </c>
      <c r="I2268" s="2">
        <f>'Moving Avg'!H2268</f>
        <v>5.931719500000006</v>
      </c>
      <c r="J2268" s="6" t="str">
        <f>OBV!F2268</f>
        <v>BULLISH</v>
      </c>
      <c r="K2268" s="6" t="str">
        <f>OBV!G2268</f>
        <v>NEUTRAL</v>
      </c>
      <c r="L2268" s="6" t="str">
        <f>OBV!H2268</f>
        <v>CONFIRMED BULLISH</v>
      </c>
      <c r="M2268" s="8">
        <f t="shared" si="350"/>
        <v>25</v>
      </c>
      <c r="N2268" s="8">
        <f t="shared" si="351"/>
        <v>0</v>
      </c>
      <c r="O2268" s="8">
        <f t="shared" si="352"/>
        <v>0</v>
      </c>
      <c r="P2268" s="8">
        <f t="shared" si="353"/>
        <v>83.5</v>
      </c>
      <c r="Q2268" s="9">
        <f t="shared" si="354"/>
        <v>21.274999999999999</v>
      </c>
      <c r="R2268" s="9">
        <f t="shared" si="355"/>
        <v>25.875</v>
      </c>
      <c r="S2268" s="9">
        <f t="shared" si="356"/>
        <v>41.325000000000003</v>
      </c>
      <c r="T2268" s="9">
        <f t="shared" si="357"/>
        <v>27.125</v>
      </c>
      <c r="U2268" s="8">
        <f t="shared" si="358"/>
        <v>29.491666666666664</v>
      </c>
      <c r="V2268" s="8">
        <f t="shared" si="359"/>
        <v>28.9</v>
      </c>
    </row>
    <row r="2269" spans="1:22" ht="13.5" x14ac:dyDescent="0.25">
      <c r="A2269" s="3">
        <f>RSI!A2269</f>
        <v>45307</v>
      </c>
      <c r="B2269" s="2">
        <f>RSI!B2269</f>
        <v>5.8982999999999999</v>
      </c>
      <c r="C2269" s="2">
        <f>RSI!I2269</f>
        <v>54.754924949879822</v>
      </c>
      <c r="D2269" s="2">
        <f>MACD!E2269</f>
        <v>6.5662880590585893E-2</v>
      </c>
      <c r="E2269" s="2">
        <f>MACD!F2269</f>
        <v>7.7077498251403045E-2</v>
      </c>
      <c r="F2269" s="2">
        <f>'Moving Avg'!D2269</f>
        <v>5.692359999999999</v>
      </c>
      <c r="G2269" s="2">
        <f>'Moving Avg'!F2269</f>
        <v>5.7861850000000006</v>
      </c>
      <c r="H2269" s="2">
        <f>'Moving Avg'!G2269</f>
        <v>5.8863460000000005</v>
      </c>
      <c r="I2269" s="2">
        <f>'Moving Avg'!H2269</f>
        <v>5.9299395000000068</v>
      </c>
      <c r="J2269" s="6" t="str">
        <f>OBV!F2269</f>
        <v>BULLISH</v>
      </c>
      <c r="K2269" s="6" t="str">
        <f>OBV!G2269</f>
        <v>NEUTRAL</v>
      </c>
      <c r="L2269" s="6" t="str">
        <f>OBV!H2269</f>
        <v>CONFIRMED BULLISH</v>
      </c>
      <c r="M2269" s="8">
        <f t="shared" si="350"/>
        <v>25</v>
      </c>
      <c r="N2269" s="8">
        <f t="shared" si="351"/>
        <v>45</v>
      </c>
      <c r="O2269" s="8">
        <f t="shared" si="352"/>
        <v>0</v>
      </c>
      <c r="P2269" s="8">
        <f t="shared" si="353"/>
        <v>83.5</v>
      </c>
      <c r="Q2269" s="9">
        <f t="shared" si="354"/>
        <v>37.024999999999999</v>
      </c>
      <c r="R2269" s="9">
        <f t="shared" si="355"/>
        <v>34.875</v>
      </c>
      <c r="S2269" s="9">
        <f t="shared" si="356"/>
        <v>48.075000000000003</v>
      </c>
      <c r="T2269" s="9">
        <f t="shared" si="357"/>
        <v>38.375</v>
      </c>
      <c r="U2269" s="8">
        <f t="shared" si="358"/>
        <v>39.991666666666667</v>
      </c>
      <c r="V2269" s="8">
        <f t="shared" si="359"/>
        <v>39.587500000000006</v>
      </c>
    </row>
    <row r="2270" spans="1:22" ht="13.5" x14ac:dyDescent="0.25">
      <c r="A2270" s="3">
        <f>RSI!A2270</f>
        <v>45308</v>
      </c>
      <c r="B2270" s="2">
        <f>RSI!B2270</f>
        <v>5.9560000000000004</v>
      </c>
      <c r="C2270" s="2">
        <f>RSI!I2270</f>
        <v>57.178236987552232</v>
      </c>
      <c r="D2270" s="2">
        <f>MACD!E2270</f>
        <v>3.9916237280911204E-2</v>
      </c>
      <c r="E2270" s="2">
        <f>MACD!F2270</f>
        <v>6.9645246057304683E-2</v>
      </c>
      <c r="F2270" s="2">
        <f>'Moving Avg'!D2270</f>
        <v>5.8058999999999994</v>
      </c>
      <c r="G2270" s="2">
        <f>'Moving Avg'!F2270</f>
        <v>5.7881100000000014</v>
      </c>
      <c r="H2270" s="2">
        <f>'Moving Avg'!G2270</f>
        <v>5.8932739999999999</v>
      </c>
      <c r="I2270" s="2">
        <f>'Moving Avg'!H2270</f>
        <v>5.927967000000006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  <c r="M2270" s="8">
        <f t="shared" si="350"/>
        <v>25</v>
      </c>
      <c r="N2270" s="8">
        <f t="shared" si="351"/>
        <v>100</v>
      </c>
      <c r="O2270" s="8">
        <f t="shared" si="352"/>
        <v>0</v>
      </c>
      <c r="P2270" s="8">
        <f t="shared" si="353"/>
        <v>83.5</v>
      </c>
      <c r="Q2270" s="9">
        <f t="shared" si="354"/>
        <v>56.274999999999999</v>
      </c>
      <c r="R2270" s="9">
        <f t="shared" si="355"/>
        <v>45.875</v>
      </c>
      <c r="S2270" s="9">
        <f t="shared" si="356"/>
        <v>56.325000000000003</v>
      </c>
      <c r="T2270" s="9">
        <f t="shared" si="357"/>
        <v>52.125</v>
      </c>
      <c r="U2270" s="8">
        <f t="shared" si="358"/>
        <v>52.82500000000001</v>
      </c>
      <c r="V2270" s="8">
        <f t="shared" si="359"/>
        <v>52.650000000000006</v>
      </c>
    </row>
    <row r="2271" spans="1:22" ht="13.5" x14ac:dyDescent="0.25">
      <c r="A2271" s="3">
        <f>RSI!A2271</f>
        <v>45309</v>
      </c>
      <c r="B2271" s="2">
        <f>RSI!B2271</f>
        <v>5.9656000000000002</v>
      </c>
      <c r="C2271" s="2">
        <f>RSI!I2271</f>
        <v>57.585274829682085</v>
      </c>
      <c r="D2271" s="2">
        <f>MACD!E2271</f>
        <v>1.6495177852750231E-2</v>
      </c>
      <c r="E2271" s="2">
        <f>MACD!F2271</f>
        <v>5.9015232416393795E-2</v>
      </c>
      <c r="F2271" s="2">
        <f>'Moving Avg'!D2271</f>
        <v>5.8674800000000005</v>
      </c>
      <c r="G2271" s="2">
        <f>'Moving Avg'!F2271</f>
        <v>5.7929200000000005</v>
      </c>
      <c r="H2271" s="2">
        <f>'Moving Avg'!G2271</f>
        <v>5.9003940000000004</v>
      </c>
      <c r="I2271" s="2">
        <f>'Moving Avg'!H2271</f>
        <v>5.9260425000000057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  <c r="M2271" s="8">
        <f t="shared" si="350"/>
        <v>25</v>
      </c>
      <c r="N2271" s="8">
        <f t="shared" si="351"/>
        <v>100</v>
      </c>
      <c r="O2271" s="8">
        <f t="shared" si="352"/>
        <v>0</v>
      </c>
      <c r="P2271" s="8">
        <f t="shared" si="353"/>
        <v>83.5</v>
      </c>
      <c r="Q2271" s="9">
        <f t="shared" si="354"/>
        <v>56.274999999999999</v>
      </c>
      <c r="R2271" s="9">
        <f t="shared" si="355"/>
        <v>45.875</v>
      </c>
      <c r="S2271" s="9">
        <f t="shared" si="356"/>
        <v>56.325000000000003</v>
      </c>
      <c r="T2271" s="9">
        <f t="shared" si="357"/>
        <v>52.125</v>
      </c>
      <c r="U2271" s="8">
        <f t="shared" si="358"/>
        <v>52.82500000000001</v>
      </c>
      <c r="V2271" s="8">
        <f t="shared" si="359"/>
        <v>52.650000000000006</v>
      </c>
    </row>
    <row r="2272" spans="1:22" ht="13.5" x14ac:dyDescent="0.25">
      <c r="A2272" s="3">
        <f>RSI!A2272</f>
        <v>45310</v>
      </c>
      <c r="B2272" s="2">
        <f>RSI!B2272</f>
        <v>5.9656000000000002</v>
      </c>
      <c r="C2272" s="2">
        <f>RSI!I2272</f>
        <v>57.585274829682078</v>
      </c>
      <c r="D2272" s="2">
        <f>MACD!E2272</f>
        <v>-5.7121499368655293E-3</v>
      </c>
      <c r="E2272" s="2">
        <f>MACD!F2272</f>
        <v>4.6069755945741933E-2</v>
      </c>
      <c r="F2272" s="2">
        <f>'Moving Avg'!D2272</f>
        <v>5.91174</v>
      </c>
      <c r="G2272" s="2">
        <f>'Moving Avg'!F2272</f>
        <v>5.8025399999999996</v>
      </c>
      <c r="H2272" s="2">
        <f>'Moving Avg'!G2272</f>
        <v>5.9042419999999991</v>
      </c>
      <c r="I2272" s="2">
        <f>'Moving Avg'!H2272</f>
        <v>5.9236370000000047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  <c r="M2272" s="8">
        <f t="shared" si="350"/>
        <v>25</v>
      </c>
      <c r="N2272" s="8">
        <f t="shared" si="351"/>
        <v>100</v>
      </c>
      <c r="O2272" s="8">
        <f t="shared" si="352"/>
        <v>0</v>
      </c>
      <c r="P2272" s="8">
        <f t="shared" si="353"/>
        <v>83.5</v>
      </c>
      <c r="Q2272" s="9">
        <f t="shared" si="354"/>
        <v>56.274999999999999</v>
      </c>
      <c r="R2272" s="9">
        <f t="shared" si="355"/>
        <v>45.875</v>
      </c>
      <c r="S2272" s="9">
        <f t="shared" si="356"/>
        <v>56.325000000000003</v>
      </c>
      <c r="T2272" s="9">
        <f t="shared" si="357"/>
        <v>52.125</v>
      </c>
      <c r="U2272" s="8">
        <f t="shared" si="358"/>
        <v>52.82500000000001</v>
      </c>
      <c r="V2272" s="8">
        <f t="shared" si="359"/>
        <v>52.650000000000006</v>
      </c>
    </row>
    <row r="2273" spans="1:22" ht="13.5" x14ac:dyDescent="0.25">
      <c r="A2273" s="3">
        <f>RSI!A2273</f>
        <v>45313</v>
      </c>
      <c r="B2273" s="2">
        <f>RSI!B2273</f>
        <v>5.9656000000000002</v>
      </c>
      <c r="C2273" s="2">
        <f>RSI!I2273</f>
        <v>57.585274829682085</v>
      </c>
      <c r="D2273" s="2">
        <f>MACD!E2273</f>
        <v>-2.5347952051955502E-2</v>
      </c>
      <c r="E2273" s="2">
        <f>MACD!F2273</f>
        <v>3.1786214346202449E-2</v>
      </c>
      <c r="F2273" s="2">
        <f>'Moving Avg'!D2273</f>
        <v>5.9502199999999998</v>
      </c>
      <c r="G2273" s="2">
        <f>'Moving Avg'!F2273</f>
        <v>5.8121599999999995</v>
      </c>
      <c r="H2273" s="2">
        <f>'Moving Avg'!G2273</f>
        <v>5.9080899999999996</v>
      </c>
      <c r="I2273" s="2">
        <f>'Moving Avg'!H2273</f>
        <v>5.9207985000000045</v>
      </c>
      <c r="J2273" s="6" t="str">
        <f>OBV!F2273</f>
        <v>BULLISH</v>
      </c>
      <c r="K2273" s="6" t="str">
        <f>OBV!G2273</f>
        <v>NEUTRAL</v>
      </c>
      <c r="L2273" s="6" t="str">
        <f>OBV!H2273</f>
        <v>CONFIRMED BULLISH</v>
      </c>
      <c r="M2273" s="8">
        <f t="shared" si="350"/>
        <v>25</v>
      </c>
      <c r="N2273" s="8">
        <f t="shared" si="351"/>
        <v>100</v>
      </c>
      <c r="O2273" s="8">
        <f t="shared" si="352"/>
        <v>50</v>
      </c>
      <c r="P2273" s="8">
        <f t="shared" si="353"/>
        <v>83.5</v>
      </c>
      <c r="Q2273" s="9">
        <f t="shared" si="354"/>
        <v>63.774999999999999</v>
      </c>
      <c r="R2273" s="9">
        <f t="shared" si="355"/>
        <v>63.375</v>
      </c>
      <c r="S2273" s="9">
        <f t="shared" si="356"/>
        <v>68.825000000000003</v>
      </c>
      <c r="T2273" s="9">
        <f t="shared" si="357"/>
        <v>64.625</v>
      </c>
      <c r="U2273" s="8">
        <f t="shared" si="358"/>
        <v>65.325000000000003</v>
      </c>
      <c r="V2273" s="8">
        <f t="shared" si="359"/>
        <v>65.150000000000006</v>
      </c>
    </row>
    <row r="2274" spans="1:22" ht="13.5" x14ac:dyDescent="0.25">
      <c r="A2274" s="3">
        <f>RSI!A2274</f>
        <v>45314</v>
      </c>
      <c r="B2274" s="2">
        <f>RSI!B2274</f>
        <v>5.8212999999999999</v>
      </c>
      <c r="C2274" s="2">
        <f>RSI!I2274</f>
        <v>48.865219412255307</v>
      </c>
      <c r="D2274" s="2">
        <f>MACD!E2274</f>
        <v>-4.5379444283982551E-2</v>
      </c>
      <c r="E2274" s="2">
        <f>MACD!F2274</f>
        <v>1.6353082620165452E-2</v>
      </c>
      <c r="F2274" s="2">
        <f>'Moving Avg'!D2274</f>
        <v>5.9348200000000002</v>
      </c>
      <c r="G2274" s="2">
        <f>'Moving Avg'!F2274</f>
        <v>5.8073499999999996</v>
      </c>
      <c r="H2274" s="2">
        <f>'Moving Avg'!G2274</f>
        <v>5.909052</v>
      </c>
      <c r="I2274" s="2">
        <f>'Moving Avg'!H2274</f>
        <v>5.9176715000000044</v>
      </c>
      <c r="J2274" s="6" t="str">
        <f>OBV!F2274</f>
        <v>BULLISH</v>
      </c>
      <c r="K2274" s="6" t="str">
        <f>OBV!G2274</f>
        <v>NEUTRAL</v>
      </c>
      <c r="L2274" s="6" t="str">
        <f>OBV!H2274</f>
        <v>BULLISH DIVERGENCE</v>
      </c>
      <c r="M2274" s="8">
        <f t="shared" si="350"/>
        <v>25</v>
      </c>
      <c r="N2274" s="8">
        <f t="shared" si="351"/>
        <v>100</v>
      </c>
      <c r="O2274" s="8">
        <f t="shared" si="352"/>
        <v>50</v>
      </c>
      <c r="P2274" s="8">
        <f t="shared" si="353"/>
        <v>66.5</v>
      </c>
      <c r="Q2274" s="9">
        <f t="shared" si="354"/>
        <v>61.225000000000001</v>
      </c>
      <c r="R2274" s="9">
        <f t="shared" si="355"/>
        <v>59.125</v>
      </c>
      <c r="S2274" s="9">
        <f t="shared" si="356"/>
        <v>61.174999999999997</v>
      </c>
      <c r="T2274" s="9">
        <f t="shared" si="357"/>
        <v>60.375</v>
      </c>
      <c r="U2274" s="8">
        <f t="shared" si="358"/>
        <v>60.508333333333326</v>
      </c>
      <c r="V2274" s="8">
        <f t="shared" si="359"/>
        <v>60.474999999999994</v>
      </c>
    </row>
    <row r="2275" spans="1:22" ht="13.5" x14ac:dyDescent="0.25">
      <c r="A2275" s="3">
        <f>RSI!A2275</f>
        <v>45315</v>
      </c>
      <c r="B2275" s="2">
        <f>RSI!B2275</f>
        <v>5.8212999999999999</v>
      </c>
      <c r="C2275" s="2">
        <f>RSI!I2275</f>
        <v>48.8652194122553</v>
      </c>
      <c r="D2275" s="2">
        <f>MACD!E2275</f>
        <v>-0.10661631775028368</v>
      </c>
      <c r="E2275" s="2">
        <f>MACD!F2275</f>
        <v>-8.2407974539243766E-3</v>
      </c>
      <c r="F2275" s="2">
        <f>'Moving Avg'!D2275</f>
        <v>5.9078800000000005</v>
      </c>
      <c r="G2275" s="2">
        <f>'Moving Avg'!F2275</f>
        <v>5.8025399999999987</v>
      </c>
      <c r="H2275" s="2">
        <f>'Moving Avg'!G2275</f>
        <v>5.9061660000000007</v>
      </c>
      <c r="I2275" s="2">
        <f>'Moving Avg'!H2275</f>
        <v>5.9150255000000049</v>
      </c>
      <c r="J2275" s="6" t="str">
        <f>OBV!F2275</f>
        <v>BULLISH</v>
      </c>
      <c r="K2275" s="6" t="str">
        <f>OBV!G2275</f>
        <v>NEUTRAL</v>
      </c>
      <c r="L2275" s="6" t="str">
        <f>OBV!H2275</f>
        <v>BULLISH DIVERGENCE</v>
      </c>
      <c r="M2275" s="8">
        <f t="shared" si="350"/>
        <v>25</v>
      </c>
      <c r="N2275" s="8">
        <f t="shared" si="351"/>
        <v>100</v>
      </c>
      <c r="O2275" s="8">
        <f t="shared" si="352"/>
        <v>0</v>
      </c>
      <c r="P2275" s="8">
        <f t="shared" si="353"/>
        <v>66.5</v>
      </c>
      <c r="Q2275" s="9">
        <f t="shared" si="354"/>
        <v>53.725000000000001</v>
      </c>
      <c r="R2275" s="9">
        <f t="shared" si="355"/>
        <v>41.625</v>
      </c>
      <c r="S2275" s="9">
        <f t="shared" si="356"/>
        <v>48.674999999999997</v>
      </c>
      <c r="T2275" s="9">
        <f t="shared" si="357"/>
        <v>47.875</v>
      </c>
      <c r="U2275" s="8">
        <f t="shared" si="358"/>
        <v>48.008333333333326</v>
      </c>
      <c r="V2275" s="8">
        <f t="shared" si="359"/>
        <v>47.974999999999994</v>
      </c>
    </row>
    <row r="2276" spans="1:22" ht="13.5" x14ac:dyDescent="0.25">
      <c r="A2276" s="3">
        <f>RSI!A2276</f>
        <v>45316</v>
      </c>
      <c r="B2276" s="2">
        <f>RSI!B2276</f>
        <v>5.8212999999999999</v>
      </c>
      <c r="C2276" s="2">
        <f>RSI!I2276</f>
        <v>48.8652194122553</v>
      </c>
      <c r="D2276" s="2">
        <f>MACD!E2276</f>
        <v>-0.11686724348313771</v>
      </c>
      <c r="E2276" s="2">
        <f>MACD!F2276</f>
        <v>-2.9966086659767042E-2</v>
      </c>
      <c r="F2276" s="2">
        <f>'Moving Avg'!D2276</f>
        <v>5.8790200000000006</v>
      </c>
      <c r="G2276" s="2">
        <f>'Moving Avg'!F2276</f>
        <v>5.7986899999999988</v>
      </c>
      <c r="H2276" s="2">
        <f>'Moving Avg'!G2276</f>
        <v>5.904242</v>
      </c>
      <c r="I2276" s="2">
        <f>'Moving Avg'!H2276</f>
        <v>5.9123795000000055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  <c r="M2276" s="8">
        <f t="shared" si="350"/>
        <v>25</v>
      </c>
      <c r="N2276" s="8">
        <f t="shared" si="351"/>
        <v>100</v>
      </c>
      <c r="O2276" s="8">
        <f t="shared" si="352"/>
        <v>0</v>
      </c>
      <c r="P2276" s="8">
        <f t="shared" si="353"/>
        <v>16.5</v>
      </c>
      <c r="Q2276" s="9">
        <f t="shared" si="354"/>
        <v>46.225000000000001</v>
      </c>
      <c r="R2276" s="9">
        <f t="shared" si="355"/>
        <v>29.125</v>
      </c>
      <c r="S2276" s="9">
        <f t="shared" si="356"/>
        <v>26.175000000000001</v>
      </c>
      <c r="T2276" s="9">
        <f t="shared" si="357"/>
        <v>35.375</v>
      </c>
      <c r="U2276" s="8">
        <f t="shared" si="358"/>
        <v>33.841666666666661</v>
      </c>
      <c r="V2276" s="8">
        <f t="shared" si="359"/>
        <v>34.224999999999994</v>
      </c>
    </row>
    <row r="2277" spans="1:22" ht="13.5" x14ac:dyDescent="0.25">
      <c r="A2277" s="3">
        <f>RSI!A2277</f>
        <v>45317</v>
      </c>
      <c r="B2277" s="2">
        <f>RSI!B2277</f>
        <v>5.7732000000000001</v>
      </c>
      <c r="C2277" s="2">
        <f>RSI!I2277</f>
        <v>45.967279363976495</v>
      </c>
      <c r="D2277" s="2">
        <f>MACD!E2277</f>
        <v>-0.10854512269283134</v>
      </c>
      <c r="E2277" s="2">
        <f>MACD!F2277</f>
        <v>-4.56818938663799E-2</v>
      </c>
      <c r="F2277" s="2">
        <f>'Moving Avg'!D2277</f>
        <v>5.8405399999999998</v>
      </c>
      <c r="G2277" s="2">
        <f>'Moving Avg'!F2277</f>
        <v>5.7948399999999989</v>
      </c>
      <c r="H2277" s="2">
        <f>'Moving Avg'!G2277</f>
        <v>5.9013559999999998</v>
      </c>
      <c r="I2277" s="2">
        <f>'Moving Avg'!H2277</f>
        <v>5.9099740000000054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  <c r="M2277" s="8">
        <f t="shared" si="350"/>
        <v>25</v>
      </c>
      <c r="N2277" s="8">
        <f t="shared" si="351"/>
        <v>100</v>
      </c>
      <c r="O2277" s="8">
        <f t="shared" si="352"/>
        <v>0</v>
      </c>
      <c r="P2277" s="8">
        <f t="shared" si="353"/>
        <v>16.5</v>
      </c>
      <c r="Q2277" s="9">
        <f t="shared" si="354"/>
        <v>46.225000000000001</v>
      </c>
      <c r="R2277" s="9">
        <f t="shared" si="355"/>
        <v>29.125</v>
      </c>
      <c r="S2277" s="9">
        <f t="shared" si="356"/>
        <v>26.175000000000001</v>
      </c>
      <c r="T2277" s="9">
        <f t="shared" si="357"/>
        <v>35.375</v>
      </c>
      <c r="U2277" s="8">
        <f t="shared" si="358"/>
        <v>33.841666666666661</v>
      </c>
      <c r="V2277" s="8">
        <f t="shared" si="359"/>
        <v>34.224999999999994</v>
      </c>
    </row>
    <row r="2278" spans="1:22" ht="13.5" x14ac:dyDescent="0.25">
      <c r="A2278" s="3">
        <f>RSI!A2278</f>
        <v>45320</v>
      </c>
      <c r="B2278" s="2">
        <f>RSI!B2278</f>
        <v>5.9175000000000004</v>
      </c>
      <c r="C2278" s="2">
        <f>RSI!I2278</f>
        <v>54.655319655184307</v>
      </c>
      <c r="D2278" s="2">
        <f>MACD!E2278</f>
        <v>-0.10736004090335705</v>
      </c>
      <c r="E2278" s="2">
        <f>MACD!F2278</f>
        <v>-5.801752327377533E-2</v>
      </c>
      <c r="F2278" s="2">
        <f>'Moving Avg'!D2278</f>
        <v>5.8309199999999999</v>
      </c>
      <c r="G2278" s="2">
        <f>'Moving Avg'!F2278</f>
        <v>5.8020549999999984</v>
      </c>
      <c r="H2278" s="2">
        <f>'Moving Avg'!G2278</f>
        <v>5.8969300000000002</v>
      </c>
      <c r="I2278" s="2">
        <f>'Moving Avg'!H2278</f>
        <v>5.9078090000000056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  <c r="M2278" s="8">
        <f t="shared" si="350"/>
        <v>25</v>
      </c>
      <c r="N2278" s="8">
        <f t="shared" si="351"/>
        <v>100</v>
      </c>
      <c r="O2278" s="8">
        <f t="shared" si="352"/>
        <v>0</v>
      </c>
      <c r="P2278" s="8">
        <f t="shared" si="353"/>
        <v>16.5</v>
      </c>
      <c r="Q2278" s="9">
        <f t="shared" si="354"/>
        <v>46.225000000000001</v>
      </c>
      <c r="R2278" s="9">
        <f t="shared" si="355"/>
        <v>29.125</v>
      </c>
      <c r="S2278" s="9">
        <f t="shared" si="356"/>
        <v>26.175000000000001</v>
      </c>
      <c r="T2278" s="9">
        <f t="shared" si="357"/>
        <v>35.375</v>
      </c>
      <c r="U2278" s="8">
        <f t="shared" si="358"/>
        <v>33.841666666666661</v>
      </c>
      <c r="V2278" s="8">
        <f t="shared" si="359"/>
        <v>34.224999999999994</v>
      </c>
    </row>
    <row r="2279" spans="1:22" ht="13.5" x14ac:dyDescent="0.25">
      <c r="A2279" s="3">
        <f>RSI!A2279</f>
        <v>45321</v>
      </c>
      <c r="B2279" s="2">
        <f>RSI!B2279</f>
        <v>5.9463999999999997</v>
      </c>
      <c r="C2279" s="2">
        <f>RSI!I2279</f>
        <v>56.175172027922265</v>
      </c>
      <c r="D2279" s="2">
        <f>MACD!E2279</f>
        <v>-8.9747113109285515E-2</v>
      </c>
      <c r="E2279" s="2">
        <f>MACD!F2279</f>
        <v>-6.4363441240877367E-2</v>
      </c>
      <c r="F2279" s="2">
        <f>'Moving Avg'!D2279</f>
        <v>5.8559400000000004</v>
      </c>
      <c r="G2279" s="2">
        <f>'Moving Avg'!F2279</f>
        <v>5.8083099999999988</v>
      </c>
      <c r="H2279" s="2">
        <f>'Moving Avg'!G2279</f>
        <v>5.8946199999999997</v>
      </c>
      <c r="I2279" s="2">
        <f>'Moving Avg'!H2279</f>
        <v>5.9057885000000052</v>
      </c>
      <c r="J2279" s="6" t="str">
        <f>OBV!F2279</f>
        <v>BULLISH</v>
      </c>
      <c r="K2279" s="6" t="str">
        <f>OBV!G2279</f>
        <v>NEUTRAL</v>
      </c>
      <c r="L2279" s="6" t="str">
        <f>OBV!H2279</f>
        <v>CONFIRMED BULLISH</v>
      </c>
      <c r="M2279" s="8">
        <f t="shared" si="350"/>
        <v>25</v>
      </c>
      <c r="N2279" s="8">
        <f t="shared" si="351"/>
        <v>100</v>
      </c>
      <c r="O2279" s="8">
        <f t="shared" si="352"/>
        <v>0</v>
      </c>
      <c r="P2279" s="8">
        <f t="shared" si="353"/>
        <v>83.5</v>
      </c>
      <c r="Q2279" s="9">
        <f t="shared" si="354"/>
        <v>56.274999999999999</v>
      </c>
      <c r="R2279" s="9">
        <f t="shared" si="355"/>
        <v>45.875</v>
      </c>
      <c r="S2279" s="9">
        <f t="shared" si="356"/>
        <v>56.325000000000003</v>
      </c>
      <c r="T2279" s="9">
        <f t="shared" si="357"/>
        <v>52.125</v>
      </c>
      <c r="U2279" s="8">
        <f t="shared" si="358"/>
        <v>52.82500000000001</v>
      </c>
      <c r="V2279" s="8">
        <f t="shared" si="359"/>
        <v>52.650000000000006</v>
      </c>
    </row>
    <row r="2280" spans="1:22" ht="13.5" x14ac:dyDescent="0.25">
      <c r="A2280" s="3">
        <f>RSI!A2280</f>
        <v>45322</v>
      </c>
      <c r="B2280" s="2">
        <f>RSI!B2280</f>
        <v>5.9463999999999997</v>
      </c>
      <c r="C2280" s="2">
        <f>RSI!I2280</f>
        <v>56.175172027922251</v>
      </c>
      <c r="D2280" s="2">
        <f>MACD!E2280</f>
        <v>-6.6596276653995368E-2</v>
      </c>
      <c r="E2280" s="2">
        <f>MACD!F2280</f>
        <v>-6.4810008323500964E-2</v>
      </c>
      <c r="F2280" s="2">
        <f>'Moving Avg'!D2280</f>
        <v>5.88096</v>
      </c>
      <c r="G2280" s="2">
        <f>'Moving Avg'!F2280</f>
        <v>5.8169699999999995</v>
      </c>
      <c r="H2280" s="2">
        <f>'Moving Avg'!G2280</f>
        <v>5.8976999999999986</v>
      </c>
      <c r="I2280" s="2">
        <f>'Moving Avg'!H2280</f>
        <v>5.9038160000000053</v>
      </c>
      <c r="J2280" s="6" t="str">
        <f>OBV!F2280</f>
        <v>BULLISH</v>
      </c>
      <c r="K2280" s="6" t="str">
        <f>OBV!G2280</f>
        <v>NEUTRAL</v>
      </c>
      <c r="L2280" s="6" t="str">
        <f>OBV!H2280</f>
        <v>CONFIRMED BULLISH</v>
      </c>
      <c r="M2280" s="8">
        <f t="shared" si="350"/>
        <v>25</v>
      </c>
      <c r="N2280" s="8">
        <f t="shared" si="351"/>
        <v>45</v>
      </c>
      <c r="O2280" s="8">
        <f t="shared" si="352"/>
        <v>0</v>
      </c>
      <c r="P2280" s="8">
        <f t="shared" si="353"/>
        <v>83.5</v>
      </c>
      <c r="Q2280" s="9">
        <f t="shared" si="354"/>
        <v>37.024999999999999</v>
      </c>
      <c r="R2280" s="9">
        <f t="shared" si="355"/>
        <v>34.875</v>
      </c>
      <c r="S2280" s="9">
        <f t="shared" si="356"/>
        <v>48.075000000000003</v>
      </c>
      <c r="T2280" s="9">
        <f t="shared" si="357"/>
        <v>38.375</v>
      </c>
      <c r="U2280" s="8">
        <f t="shared" si="358"/>
        <v>39.991666666666667</v>
      </c>
      <c r="V2280" s="8">
        <f t="shared" si="359"/>
        <v>39.587500000000006</v>
      </c>
    </row>
    <row r="2281" spans="1:22" ht="13.5" x14ac:dyDescent="0.25">
      <c r="A2281" s="3">
        <f>RSI!A2281</f>
        <v>45323</v>
      </c>
      <c r="B2281" s="2">
        <f>RSI!B2281</f>
        <v>5.7732000000000001</v>
      </c>
      <c r="C2281" s="2">
        <f>RSI!I2281</f>
        <v>45.560968317663615</v>
      </c>
      <c r="D2281" s="2">
        <f>MACD!E2281</f>
        <v>-3.3283270580432678E-2</v>
      </c>
      <c r="E2281" s="2">
        <f>MACD!F2281</f>
        <v>-5.8504660774887307E-2</v>
      </c>
      <c r="F2281" s="2">
        <f>'Moving Avg'!D2281</f>
        <v>5.87134</v>
      </c>
      <c r="G2281" s="2">
        <f>'Moving Avg'!F2281</f>
        <v>5.8169699999999995</v>
      </c>
      <c r="H2281" s="2">
        <f>'Moving Avg'!G2281</f>
        <v>5.8928879999999983</v>
      </c>
      <c r="I2281" s="2">
        <f>'Moving Avg'!H2281</f>
        <v>5.9004485000000049</v>
      </c>
      <c r="J2281" s="6" t="str">
        <f>OBV!F2281</f>
        <v>BULLISH</v>
      </c>
      <c r="K2281" s="6" t="str">
        <f>OBV!G2281</f>
        <v>NEUTRAL</v>
      </c>
      <c r="L2281" s="6" t="str">
        <f>OBV!H2281</f>
        <v>BULLISH DIVERGENCE</v>
      </c>
      <c r="M2281" s="8">
        <f t="shared" si="350"/>
        <v>25</v>
      </c>
      <c r="N2281" s="8">
        <f t="shared" si="351"/>
        <v>0</v>
      </c>
      <c r="O2281" s="8">
        <f t="shared" si="352"/>
        <v>0</v>
      </c>
      <c r="P2281" s="8">
        <f t="shared" si="353"/>
        <v>66.5</v>
      </c>
      <c r="Q2281" s="9">
        <f t="shared" si="354"/>
        <v>18.725000000000001</v>
      </c>
      <c r="R2281" s="9">
        <f t="shared" si="355"/>
        <v>21.625</v>
      </c>
      <c r="S2281" s="9">
        <f t="shared" si="356"/>
        <v>33.674999999999997</v>
      </c>
      <c r="T2281" s="9">
        <f t="shared" si="357"/>
        <v>22.875</v>
      </c>
      <c r="U2281" s="8">
        <f t="shared" si="358"/>
        <v>24.675000000000001</v>
      </c>
      <c r="V2281" s="8">
        <f t="shared" si="359"/>
        <v>24.225000000000001</v>
      </c>
    </row>
    <row r="2282" spans="1:22" ht="13.5" x14ac:dyDescent="0.25">
      <c r="A2282" s="3">
        <f>RSI!A2282</f>
        <v>45324</v>
      </c>
      <c r="B2282" s="2">
        <f>RSI!B2282</f>
        <v>5.8693999999999997</v>
      </c>
      <c r="C2282" s="2">
        <f>RSI!I2282</f>
        <v>51.08889586167583</v>
      </c>
      <c r="D2282" s="2">
        <f>MACD!E2282</f>
        <v>-1.1737373849515897E-2</v>
      </c>
      <c r="E2282" s="2">
        <f>MACD!F2282</f>
        <v>-4.9151203389813027E-2</v>
      </c>
      <c r="F2282" s="2">
        <f>'Moving Avg'!D2282</f>
        <v>5.8905799999999999</v>
      </c>
      <c r="G2282" s="2">
        <f>'Moving Avg'!F2282</f>
        <v>5.82226</v>
      </c>
      <c r="H2282" s="2">
        <f>'Moving Avg'!G2282</f>
        <v>5.8878839999999979</v>
      </c>
      <c r="I2282" s="2">
        <f>'Moving Avg'!H2282</f>
        <v>5.8971770000000046</v>
      </c>
      <c r="J2282" s="6" t="str">
        <f>OBV!F2282</f>
        <v>BULLISH</v>
      </c>
      <c r="K2282" s="6" t="str">
        <f>OBV!G2282</f>
        <v>NEUTRAL</v>
      </c>
      <c r="L2282" s="6" t="str">
        <f>OBV!H2282</f>
        <v>CONFIRMED BULLISH</v>
      </c>
      <c r="M2282" s="8">
        <f t="shared" si="350"/>
        <v>25</v>
      </c>
      <c r="N2282" s="8">
        <f t="shared" si="351"/>
        <v>0</v>
      </c>
      <c r="O2282" s="8">
        <f t="shared" si="352"/>
        <v>0</v>
      </c>
      <c r="P2282" s="8">
        <f t="shared" si="353"/>
        <v>83.5</v>
      </c>
      <c r="Q2282" s="9">
        <f t="shared" si="354"/>
        <v>21.274999999999999</v>
      </c>
      <c r="R2282" s="9">
        <f t="shared" si="355"/>
        <v>25.875</v>
      </c>
      <c r="S2282" s="9">
        <f t="shared" si="356"/>
        <v>41.325000000000003</v>
      </c>
      <c r="T2282" s="9">
        <f t="shared" si="357"/>
        <v>27.125</v>
      </c>
      <c r="U2282" s="8">
        <f t="shared" si="358"/>
        <v>29.491666666666664</v>
      </c>
      <c r="V2282" s="8">
        <f t="shared" si="359"/>
        <v>28.9</v>
      </c>
    </row>
    <row r="2283" spans="1:22" ht="13.5" x14ac:dyDescent="0.25">
      <c r="A2283" s="3">
        <f>RSI!A2283</f>
        <v>45327</v>
      </c>
      <c r="B2283" s="2">
        <f>RSI!B2283</f>
        <v>5.7732000000000001</v>
      </c>
      <c r="C2283" s="2">
        <f>RSI!I2283</f>
        <v>46.052813738167508</v>
      </c>
      <c r="D2283" s="2">
        <f>MACD!E2283</f>
        <v>1.3499295940796685E-2</v>
      </c>
      <c r="E2283" s="2">
        <f>MACD!F2283</f>
        <v>-3.6621103523691093E-2</v>
      </c>
      <c r="F2283" s="2">
        <f>'Moving Avg'!D2283</f>
        <v>5.86172</v>
      </c>
      <c r="G2283" s="2">
        <f>'Moving Avg'!F2283</f>
        <v>5.8227400000000005</v>
      </c>
      <c r="H2283" s="2">
        <f>'Moving Avg'!G2283</f>
        <v>5.8821099999999991</v>
      </c>
      <c r="I2283" s="2">
        <f>'Moving Avg'!H2283</f>
        <v>5.8938095000000041</v>
      </c>
      <c r="J2283" s="6" t="str">
        <f>OBV!F2283</f>
        <v>BULLISH</v>
      </c>
      <c r="K2283" s="6" t="str">
        <f>OBV!G2283</f>
        <v>NEUTRAL</v>
      </c>
      <c r="L2283" s="6" t="str">
        <f>OBV!H2283</f>
        <v>BULLISH DIVERGENCE</v>
      </c>
      <c r="M2283" s="8">
        <f t="shared" si="350"/>
        <v>25</v>
      </c>
      <c r="N2283" s="8">
        <f t="shared" si="351"/>
        <v>0</v>
      </c>
      <c r="O2283" s="8">
        <f t="shared" si="352"/>
        <v>0</v>
      </c>
      <c r="P2283" s="8">
        <f t="shared" si="353"/>
        <v>66.5</v>
      </c>
      <c r="Q2283" s="9">
        <f t="shared" si="354"/>
        <v>18.725000000000001</v>
      </c>
      <c r="R2283" s="9">
        <f t="shared" si="355"/>
        <v>21.625</v>
      </c>
      <c r="S2283" s="9">
        <f t="shared" si="356"/>
        <v>33.674999999999997</v>
      </c>
      <c r="T2283" s="9">
        <f t="shared" si="357"/>
        <v>22.875</v>
      </c>
      <c r="U2283" s="8">
        <f t="shared" si="358"/>
        <v>24.675000000000001</v>
      </c>
      <c r="V2283" s="8">
        <f t="shared" si="359"/>
        <v>24.225000000000001</v>
      </c>
    </row>
    <row r="2284" spans="1:22" ht="13.5" x14ac:dyDescent="0.25">
      <c r="A2284" s="3">
        <f>RSI!A2284</f>
        <v>45328</v>
      </c>
      <c r="B2284" s="2">
        <f>RSI!B2284</f>
        <v>5.7732000000000001</v>
      </c>
      <c r="C2284" s="2">
        <f>RSI!I2284</f>
        <v>46.052813738167508</v>
      </c>
      <c r="D2284" s="2">
        <f>MACD!E2284</f>
        <v>1.3110370039295383E-2</v>
      </c>
      <c r="E2284" s="2">
        <f>MACD!F2284</f>
        <v>-2.6674808811093798E-2</v>
      </c>
      <c r="F2284" s="2">
        <f>'Moving Avg'!D2284</f>
        <v>5.8270799999999996</v>
      </c>
      <c r="G2284" s="2">
        <f>'Moving Avg'!F2284</f>
        <v>5.8275500000000005</v>
      </c>
      <c r="H2284" s="2">
        <f>'Moving Avg'!G2284</f>
        <v>5.8753739999999981</v>
      </c>
      <c r="I2284" s="2">
        <f>'Moving Avg'!H2284</f>
        <v>5.8894795000000046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  <c r="M2284" s="8">
        <f t="shared" si="350"/>
        <v>25</v>
      </c>
      <c r="N2284" s="8">
        <f t="shared" si="351"/>
        <v>0</v>
      </c>
      <c r="O2284" s="8">
        <f t="shared" si="352"/>
        <v>0</v>
      </c>
      <c r="P2284" s="8">
        <f t="shared" si="353"/>
        <v>16.5</v>
      </c>
      <c r="Q2284" s="9">
        <f t="shared" si="354"/>
        <v>11.225</v>
      </c>
      <c r="R2284" s="9">
        <f t="shared" si="355"/>
        <v>9.125</v>
      </c>
      <c r="S2284" s="9">
        <f t="shared" si="356"/>
        <v>11.175000000000001</v>
      </c>
      <c r="T2284" s="9">
        <f t="shared" si="357"/>
        <v>10.375</v>
      </c>
      <c r="U2284" s="8">
        <f t="shared" si="358"/>
        <v>10.508333333333335</v>
      </c>
      <c r="V2284" s="8">
        <f t="shared" si="359"/>
        <v>10.475000000000001</v>
      </c>
    </row>
    <row r="2285" spans="1:22" ht="13.5" x14ac:dyDescent="0.25">
      <c r="A2285" s="3">
        <f>RSI!A2285</f>
        <v>45329</v>
      </c>
      <c r="B2285" s="2">
        <f>RSI!B2285</f>
        <v>5.7732000000000001</v>
      </c>
      <c r="C2285" s="2">
        <f>RSI!I2285</f>
        <v>46.052813738167508</v>
      </c>
      <c r="D2285" s="2">
        <f>MACD!E2285</f>
        <v>1.3204398235676429E-2</v>
      </c>
      <c r="E2285" s="2">
        <f>MACD!F2285</f>
        <v>-1.8698967401739753E-2</v>
      </c>
      <c r="F2285" s="2">
        <f>'Moving Avg'!D2285</f>
        <v>5.79244</v>
      </c>
      <c r="G2285" s="2">
        <f>'Moving Avg'!F2285</f>
        <v>5.8467950000000011</v>
      </c>
      <c r="H2285" s="2">
        <f>'Moving Avg'!G2285</f>
        <v>5.8686379999999971</v>
      </c>
      <c r="I2285" s="2">
        <f>'Moving Avg'!H2285</f>
        <v>5.8838025000000043</v>
      </c>
      <c r="J2285" s="6" t="str">
        <f>OBV!F2285</f>
        <v>BEARISH</v>
      </c>
      <c r="K2285" s="6" t="str">
        <f>OBV!G2285</f>
        <v>NEUTRAL</v>
      </c>
      <c r="L2285" s="6" t="str">
        <f>OBV!H2285</f>
        <v>CONFIRMED BEARISH</v>
      </c>
      <c r="M2285" s="8">
        <f t="shared" si="350"/>
        <v>25</v>
      </c>
      <c r="N2285" s="8">
        <f t="shared" si="351"/>
        <v>0</v>
      </c>
      <c r="O2285" s="8">
        <f t="shared" si="352"/>
        <v>0</v>
      </c>
      <c r="P2285" s="8">
        <f t="shared" si="353"/>
        <v>16.5</v>
      </c>
      <c r="Q2285" s="9">
        <f t="shared" si="354"/>
        <v>11.225</v>
      </c>
      <c r="R2285" s="9">
        <f t="shared" si="355"/>
        <v>9.125</v>
      </c>
      <c r="S2285" s="9">
        <f t="shared" si="356"/>
        <v>11.175000000000001</v>
      </c>
      <c r="T2285" s="9">
        <f t="shared" si="357"/>
        <v>10.375</v>
      </c>
      <c r="U2285" s="8">
        <f t="shared" si="358"/>
        <v>10.508333333333335</v>
      </c>
      <c r="V2285" s="8">
        <f t="shared" si="359"/>
        <v>10.475000000000001</v>
      </c>
    </row>
    <row r="2286" spans="1:22" ht="13.5" x14ac:dyDescent="0.25">
      <c r="A2286" s="3">
        <f>RSI!A2286</f>
        <v>45330</v>
      </c>
      <c r="B2286" s="2">
        <f>RSI!B2286</f>
        <v>5.7732000000000001</v>
      </c>
      <c r="C2286" s="2">
        <f>RSI!I2286</f>
        <v>46.052813738167515</v>
      </c>
      <c r="D2286" s="2">
        <f>MACD!E2286</f>
        <v>1.3675737725882264E-2</v>
      </c>
      <c r="E2286" s="2">
        <f>MACD!F2286</f>
        <v>-1.2224026376215349E-2</v>
      </c>
      <c r="F2286" s="2">
        <f>'Moving Avg'!D2286</f>
        <v>5.79244</v>
      </c>
      <c r="G2286" s="2">
        <f>'Moving Avg'!F2286</f>
        <v>5.8525700000000009</v>
      </c>
      <c r="H2286" s="2">
        <f>'Moving Avg'!G2286</f>
        <v>5.8620959999999975</v>
      </c>
      <c r="I2286" s="2">
        <f>'Moving Avg'!H2286</f>
        <v>5.8782700000000041</v>
      </c>
      <c r="J2286" s="6" t="str">
        <f>OBV!F2286</f>
        <v>BEARISH</v>
      </c>
      <c r="K2286" s="6" t="str">
        <f>OBV!G2286</f>
        <v>NEUTRAL</v>
      </c>
      <c r="L2286" s="6" t="str">
        <f>OBV!H2286</f>
        <v>NEUTRAL</v>
      </c>
      <c r="M2286" s="8">
        <f t="shared" si="350"/>
        <v>25</v>
      </c>
      <c r="N2286" s="8">
        <f t="shared" si="351"/>
        <v>0</v>
      </c>
      <c r="O2286" s="8">
        <f t="shared" si="352"/>
        <v>0</v>
      </c>
      <c r="P2286" s="8">
        <f t="shared" si="353"/>
        <v>16.5</v>
      </c>
      <c r="Q2286" s="9">
        <f t="shared" si="354"/>
        <v>11.225</v>
      </c>
      <c r="R2286" s="9">
        <f t="shared" si="355"/>
        <v>9.125</v>
      </c>
      <c r="S2286" s="9">
        <f t="shared" si="356"/>
        <v>11.175000000000001</v>
      </c>
      <c r="T2286" s="9">
        <f t="shared" si="357"/>
        <v>10.375</v>
      </c>
      <c r="U2286" s="8">
        <f t="shared" si="358"/>
        <v>10.508333333333335</v>
      </c>
      <c r="V2286" s="8">
        <f t="shared" si="359"/>
        <v>10.475000000000001</v>
      </c>
    </row>
    <row r="2287" spans="1:22" ht="13.5" x14ac:dyDescent="0.25">
      <c r="A2287" s="3">
        <f>RSI!A2287</f>
        <v>45331</v>
      </c>
      <c r="B2287" s="2">
        <f>RSI!B2287</f>
        <v>5.8982999999999999</v>
      </c>
      <c r="C2287" s="2">
        <f>RSI!I2287</f>
        <v>53.986461118441852</v>
      </c>
      <c r="D2287" s="2">
        <f>MACD!E2287</f>
        <v>-2.2293465792371236E-3</v>
      </c>
      <c r="E2287" s="2">
        <f>MACD!F2287</f>
        <v>-1.0225090416819705E-2</v>
      </c>
      <c r="F2287" s="2">
        <f>'Moving Avg'!D2287</f>
        <v>5.7982199999999997</v>
      </c>
      <c r="G2287" s="2">
        <f>'Moving Avg'!F2287</f>
        <v>5.8602700000000016</v>
      </c>
      <c r="H2287" s="2">
        <f>'Moving Avg'!G2287</f>
        <v>5.8580559999999977</v>
      </c>
      <c r="I2287" s="2">
        <f>'Moving Avg'!H2287</f>
        <v>5.8745655000000045</v>
      </c>
      <c r="J2287" s="6" t="str">
        <f>OBV!F2287</f>
        <v>BEARISH</v>
      </c>
      <c r="K2287" s="6" t="str">
        <f>OBV!G2287</f>
        <v>NEUTRAL</v>
      </c>
      <c r="L2287" s="6" t="str">
        <f>OBV!H2287</f>
        <v>BEARISH DIVERGENCE</v>
      </c>
      <c r="M2287" s="8">
        <f t="shared" si="350"/>
        <v>25</v>
      </c>
      <c r="N2287" s="8">
        <f t="shared" si="351"/>
        <v>0</v>
      </c>
      <c r="O2287" s="8">
        <f t="shared" si="352"/>
        <v>0</v>
      </c>
      <c r="P2287" s="8">
        <f t="shared" si="353"/>
        <v>16.5</v>
      </c>
      <c r="Q2287" s="9">
        <f t="shared" si="354"/>
        <v>11.225</v>
      </c>
      <c r="R2287" s="9">
        <f t="shared" si="355"/>
        <v>9.125</v>
      </c>
      <c r="S2287" s="9">
        <f t="shared" si="356"/>
        <v>11.175000000000001</v>
      </c>
      <c r="T2287" s="9">
        <f t="shared" si="357"/>
        <v>10.375</v>
      </c>
      <c r="U2287" s="8">
        <f t="shared" si="358"/>
        <v>10.508333333333335</v>
      </c>
      <c r="V2287" s="8">
        <f t="shared" si="359"/>
        <v>10.475000000000001</v>
      </c>
    </row>
    <row r="2288" spans="1:22" ht="13.5" x14ac:dyDescent="0.25">
      <c r="A2288" s="3">
        <f>RSI!A2288</f>
        <v>45334</v>
      </c>
      <c r="B2288" s="2">
        <f>RSI!B2288</f>
        <v>5.8597999999999999</v>
      </c>
      <c r="C2288" s="2">
        <f>RSI!I2288</f>
        <v>51.477413429290323</v>
      </c>
      <c r="D2288" s="2">
        <f>MACD!E2288</f>
        <v>8.9610215187949649E-3</v>
      </c>
      <c r="E2288" s="2">
        <f>MACD!F2288</f>
        <v>-6.3878680296967716E-3</v>
      </c>
      <c r="F2288" s="2">
        <f>'Moving Avg'!D2288</f>
        <v>5.8155400000000004</v>
      </c>
      <c r="G2288" s="2">
        <f>'Moving Avg'!F2288</f>
        <v>5.8646000000000011</v>
      </c>
      <c r="H2288" s="2">
        <f>'Moving Avg'!G2288</f>
        <v>5.8540139999999985</v>
      </c>
      <c r="I2288" s="2">
        <f>'Moving Avg'!H2288</f>
        <v>5.8701875000000037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  <c r="M2288" s="8">
        <f t="shared" si="350"/>
        <v>25</v>
      </c>
      <c r="N2288" s="8">
        <f t="shared" si="351"/>
        <v>0</v>
      </c>
      <c r="O2288" s="8">
        <f t="shared" si="352"/>
        <v>0</v>
      </c>
      <c r="P2288" s="8">
        <f t="shared" si="353"/>
        <v>83.5</v>
      </c>
      <c r="Q2288" s="9">
        <f t="shared" si="354"/>
        <v>21.274999999999999</v>
      </c>
      <c r="R2288" s="9">
        <f t="shared" si="355"/>
        <v>25.875</v>
      </c>
      <c r="S2288" s="9">
        <f t="shared" si="356"/>
        <v>41.325000000000003</v>
      </c>
      <c r="T2288" s="9">
        <f t="shared" si="357"/>
        <v>27.125</v>
      </c>
      <c r="U2288" s="8">
        <f t="shared" si="358"/>
        <v>29.491666666666664</v>
      </c>
      <c r="V2288" s="8">
        <f t="shared" si="359"/>
        <v>28.9</v>
      </c>
    </row>
    <row r="2289" spans="1:22" ht="13.5" x14ac:dyDescent="0.25">
      <c r="A2289" s="3">
        <f>RSI!A2289</f>
        <v>45335</v>
      </c>
      <c r="B2289" s="2">
        <f>RSI!B2289</f>
        <v>5.8597999999999999</v>
      </c>
      <c r="C2289" s="2">
        <f>RSI!I2289</f>
        <v>51.477413429290323</v>
      </c>
      <c r="D2289" s="2">
        <f>MACD!E2289</f>
        <v>2.2729987732138746E-2</v>
      </c>
      <c r="E2289" s="2">
        <f>MACD!F2289</f>
        <v>-5.642968773296687E-4</v>
      </c>
      <c r="F2289" s="2">
        <f>'Moving Avg'!D2289</f>
        <v>5.8328600000000002</v>
      </c>
      <c r="G2289" s="2">
        <f>'Moving Avg'!F2289</f>
        <v>5.8626750000000012</v>
      </c>
      <c r="H2289" s="2">
        <f>'Moving Avg'!G2289</f>
        <v>5.8499719999999993</v>
      </c>
      <c r="I2289" s="2">
        <f>'Moving Avg'!H2289</f>
        <v>5.8658095000000037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  <c r="M2289" s="8">
        <f t="shared" si="350"/>
        <v>25</v>
      </c>
      <c r="N2289" s="8">
        <f t="shared" si="351"/>
        <v>0</v>
      </c>
      <c r="O2289" s="8">
        <f t="shared" si="352"/>
        <v>0</v>
      </c>
      <c r="P2289" s="8">
        <f t="shared" si="353"/>
        <v>83.5</v>
      </c>
      <c r="Q2289" s="9">
        <f t="shared" si="354"/>
        <v>21.274999999999999</v>
      </c>
      <c r="R2289" s="9">
        <f t="shared" si="355"/>
        <v>25.875</v>
      </c>
      <c r="S2289" s="9">
        <f t="shared" si="356"/>
        <v>41.325000000000003</v>
      </c>
      <c r="T2289" s="9">
        <f t="shared" si="357"/>
        <v>27.125</v>
      </c>
      <c r="U2289" s="8">
        <f t="shared" si="358"/>
        <v>29.491666666666664</v>
      </c>
      <c r="V2289" s="8">
        <f t="shared" si="359"/>
        <v>28.9</v>
      </c>
    </row>
    <row r="2290" spans="1:22" ht="13.5" x14ac:dyDescent="0.25">
      <c r="A2290" s="3">
        <f>RSI!A2290</f>
        <v>45336</v>
      </c>
      <c r="B2290" s="2">
        <f>RSI!B2290</f>
        <v>5.8597999999999999</v>
      </c>
      <c r="C2290" s="2">
        <f>RSI!I2290</f>
        <v>51.477413429290323</v>
      </c>
      <c r="D2290" s="2">
        <f>MACD!E2290</f>
        <v>3.4245502711457654E-2</v>
      </c>
      <c r="E2290" s="2">
        <f>MACD!F2290</f>
        <v>6.3976630404277961E-3</v>
      </c>
      <c r="F2290" s="2">
        <f>'Moving Avg'!D2290</f>
        <v>5.8501799999999999</v>
      </c>
      <c r="G2290" s="2">
        <f>'Moving Avg'!F2290</f>
        <v>5.8578650000000012</v>
      </c>
      <c r="H2290" s="2">
        <f>'Moving Avg'!G2290</f>
        <v>5.8497800000000009</v>
      </c>
      <c r="I2290" s="2">
        <f>'Moving Avg'!H2290</f>
        <v>5.8619125000000034</v>
      </c>
      <c r="J2290" s="6" t="str">
        <f>OBV!F2290</f>
        <v>BULLISH</v>
      </c>
      <c r="K2290" s="6" t="str">
        <f>OBV!G2290</f>
        <v>NEUTRAL</v>
      </c>
      <c r="L2290" s="6" t="str">
        <f>OBV!H2290</f>
        <v>CONFIRMED BULLISH</v>
      </c>
      <c r="M2290" s="8">
        <f t="shared" si="350"/>
        <v>25</v>
      </c>
      <c r="N2290" s="8">
        <f t="shared" si="351"/>
        <v>0</v>
      </c>
      <c r="O2290" s="8">
        <f t="shared" si="352"/>
        <v>0</v>
      </c>
      <c r="P2290" s="8">
        <f t="shared" si="353"/>
        <v>83.5</v>
      </c>
      <c r="Q2290" s="9">
        <f t="shared" si="354"/>
        <v>21.274999999999999</v>
      </c>
      <c r="R2290" s="9">
        <f t="shared" si="355"/>
        <v>25.875</v>
      </c>
      <c r="S2290" s="9">
        <f t="shared" si="356"/>
        <v>41.325000000000003</v>
      </c>
      <c r="T2290" s="9">
        <f t="shared" si="357"/>
        <v>27.125</v>
      </c>
      <c r="U2290" s="8">
        <f t="shared" si="358"/>
        <v>29.491666666666664</v>
      </c>
      <c r="V2290" s="8">
        <f t="shared" si="359"/>
        <v>28.9</v>
      </c>
    </row>
    <row r="2291" spans="1:22" ht="13.5" x14ac:dyDescent="0.25">
      <c r="A2291" s="3">
        <f>RSI!A2291</f>
        <v>45337</v>
      </c>
      <c r="B2291" s="2">
        <f>RSI!B2291</f>
        <v>5.8597999999999999</v>
      </c>
      <c r="C2291" s="2">
        <f>RSI!I2291</f>
        <v>51.477413429290308</v>
      </c>
      <c r="D2291" s="2">
        <f>MACD!E2291</f>
        <v>1.72181084335854E-2</v>
      </c>
      <c r="E2291" s="2">
        <f>MACD!F2291</f>
        <v>8.5617521190593168E-3</v>
      </c>
      <c r="F2291" s="2">
        <f>'Moving Avg'!D2291</f>
        <v>5.8674999999999997</v>
      </c>
      <c r="G2291" s="2">
        <f>'Moving Avg'!F2291</f>
        <v>5.8525750000000016</v>
      </c>
      <c r="H2291" s="2">
        <f>'Moving Avg'!G2291</f>
        <v>5.8495880000000007</v>
      </c>
      <c r="I2291" s="2">
        <f>'Moving Avg'!H2291</f>
        <v>5.8582560000000035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  <c r="M2291" s="8">
        <f t="shared" si="350"/>
        <v>25</v>
      </c>
      <c r="N2291" s="8">
        <f t="shared" si="351"/>
        <v>0</v>
      </c>
      <c r="O2291" s="8">
        <f t="shared" si="352"/>
        <v>50</v>
      </c>
      <c r="P2291" s="8">
        <f t="shared" si="353"/>
        <v>83.5</v>
      </c>
      <c r="Q2291" s="9">
        <f t="shared" si="354"/>
        <v>28.774999999999999</v>
      </c>
      <c r="R2291" s="9">
        <f t="shared" si="355"/>
        <v>43.375</v>
      </c>
      <c r="S2291" s="9">
        <f t="shared" si="356"/>
        <v>53.825000000000003</v>
      </c>
      <c r="T2291" s="9">
        <f t="shared" si="357"/>
        <v>39.625</v>
      </c>
      <c r="U2291" s="8">
        <f t="shared" si="358"/>
        <v>41.991666666666667</v>
      </c>
      <c r="V2291" s="8">
        <f t="shared" si="359"/>
        <v>41.400000000000006</v>
      </c>
    </row>
    <row r="2292" spans="1:22" ht="13.5" x14ac:dyDescent="0.25">
      <c r="A2292" s="3">
        <f>RSI!A2292</f>
        <v>45338</v>
      </c>
      <c r="B2292" s="2">
        <f>RSI!B2292</f>
        <v>5.7732000000000001</v>
      </c>
      <c r="C2292" s="2">
        <f>RSI!I2292</f>
        <v>45.131428554267252</v>
      </c>
      <c r="D2292" s="2">
        <f>MACD!E2292</f>
        <v>2.390925982917036E-2</v>
      </c>
      <c r="E2292" s="2">
        <f>MACD!F2292</f>
        <v>1.1631253661081527E-2</v>
      </c>
      <c r="F2292" s="2">
        <f>'Moving Avg'!D2292</f>
        <v>5.8424800000000001</v>
      </c>
      <c r="G2292" s="2">
        <f>'Moving Avg'!F2292</f>
        <v>5.8429550000000017</v>
      </c>
      <c r="H2292" s="2">
        <f>'Moving Avg'!G2292</f>
        <v>5.8440080000000014</v>
      </c>
      <c r="I2292" s="2">
        <f>'Moving Avg'!H2292</f>
        <v>5.8548400000000029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  <c r="M2292" s="8">
        <f t="shared" si="350"/>
        <v>25</v>
      </c>
      <c r="N2292" s="8">
        <f t="shared" si="351"/>
        <v>0</v>
      </c>
      <c r="O2292" s="8">
        <f t="shared" si="352"/>
        <v>0</v>
      </c>
      <c r="P2292" s="8">
        <f t="shared" si="353"/>
        <v>16.5</v>
      </c>
      <c r="Q2292" s="9">
        <f t="shared" si="354"/>
        <v>11.225</v>
      </c>
      <c r="R2292" s="9">
        <f t="shared" si="355"/>
        <v>9.125</v>
      </c>
      <c r="S2292" s="9">
        <f t="shared" si="356"/>
        <v>11.175000000000001</v>
      </c>
      <c r="T2292" s="9">
        <f t="shared" si="357"/>
        <v>10.375</v>
      </c>
      <c r="U2292" s="8">
        <f t="shared" si="358"/>
        <v>10.508333333333335</v>
      </c>
      <c r="V2292" s="8">
        <f t="shared" si="359"/>
        <v>10.475000000000001</v>
      </c>
    </row>
    <row r="2293" spans="1:22" ht="13.5" x14ac:dyDescent="0.25">
      <c r="A2293" s="3">
        <f>RSI!A2293</f>
        <v>45341</v>
      </c>
      <c r="B2293" s="2">
        <f>RSI!B2293</f>
        <v>5.6577000000000002</v>
      </c>
      <c r="C2293" s="2">
        <f>RSI!I2293</f>
        <v>38.34236348282171</v>
      </c>
      <c r="D2293" s="2">
        <f>MACD!E2293</f>
        <v>2.3730996565550555E-2</v>
      </c>
      <c r="E2293" s="2">
        <f>MACD!F2293</f>
        <v>1.4051202241975334E-2</v>
      </c>
      <c r="F2293" s="2">
        <f>'Moving Avg'!D2293</f>
        <v>5.80206</v>
      </c>
      <c r="G2293" s="2">
        <f>'Moving Avg'!F2293</f>
        <v>5.8275600000000027</v>
      </c>
      <c r="H2293" s="2">
        <f>'Moving Avg'!G2293</f>
        <v>5.8361180000000017</v>
      </c>
      <c r="I2293" s="2">
        <f>'Moving Avg'!H2293</f>
        <v>5.850125000000002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  <c r="M2293" s="8">
        <f t="shared" si="350"/>
        <v>25</v>
      </c>
      <c r="N2293" s="8">
        <f t="shared" si="351"/>
        <v>0</v>
      </c>
      <c r="O2293" s="8">
        <f t="shared" si="352"/>
        <v>0</v>
      </c>
      <c r="P2293" s="8">
        <f t="shared" si="353"/>
        <v>16.5</v>
      </c>
      <c r="Q2293" s="9">
        <f t="shared" si="354"/>
        <v>11.225</v>
      </c>
      <c r="R2293" s="9">
        <f t="shared" si="355"/>
        <v>9.125</v>
      </c>
      <c r="S2293" s="9">
        <f t="shared" si="356"/>
        <v>11.175000000000001</v>
      </c>
      <c r="T2293" s="9">
        <f t="shared" si="357"/>
        <v>10.375</v>
      </c>
      <c r="U2293" s="8">
        <f t="shared" si="358"/>
        <v>10.508333333333335</v>
      </c>
      <c r="V2293" s="8">
        <f t="shared" si="359"/>
        <v>10.475000000000001</v>
      </c>
    </row>
    <row r="2294" spans="1:22" ht="13.5" x14ac:dyDescent="0.25">
      <c r="A2294" s="3">
        <f>RSI!A2294</f>
        <v>45342</v>
      </c>
      <c r="B2294" s="2">
        <f>RSI!B2294</f>
        <v>5.6577000000000002</v>
      </c>
      <c r="C2294" s="2">
        <f>RSI!I2294</f>
        <v>38.34236348282171</v>
      </c>
      <c r="D2294" s="2">
        <f>MACD!E2294</f>
        <v>2.4637132224359704E-2</v>
      </c>
      <c r="E2294" s="2">
        <f>MACD!F2294</f>
        <v>1.6168388238452208E-2</v>
      </c>
      <c r="F2294" s="2">
        <f>'Moving Avg'!D2294</f>
        <v>5.7616399999999999</v>
      </c>
      <c r="G2294" s="2">
        <f>'Moving Avg'!F2294</f>
        <v>5.8193800000000024</v>
      </c>
      <c r="H2294" s="2">
        <f>'Moving Avg'!G2294</f>
        <v>5.8282280000000002</v>
      </c>
      <c r="I2294" s="2">
        <f>'Moving Avg'!H2294</f>
        <v>5.8459390000000022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  <c r="M2294" s="8">
        <f t="shared" si="350"/>
        <v>25</v>
      </c>
      <c r="N2294" s="8">
        <f t="shared" si="351"/>
        <v>0</v>
      </c>
      <c r="O2294" s="8">
        <f t="shared" si="352"/>
        <v>0</v>
      </c>
      <c r="P2294" s="8">
        <f t="shared" si="353"/>
        <v>16.5</v>
      </c>
      <c r="Q2294" s="9">
        <f t="shared" si="354"/>
        <v>11.225</v>
      </c>
      <c r="R2294" s="9">
        <f t="shared" si="355"/>
        <v>9.125</v>
      </c>
      <c r="S2294" s="9">
        <f t="shared" si="356"/>
        <v>11.175000000000001</v>
      </c>
      <c r="T2294" s="9">
        <f t="shared" si="357"/>
        <v>10.375</v>
      </c>
      <c r="U2294" s="8">
        <f t="shared" si="358"/>
        <v>10.508333333333335</v>
      </c>
      <c r="V2294" s="8">
        <f t="shared" si="359"/>
        <v>10.475000000000001</v>
      </c>
    </row>
    <row r="2295" spans="1:22" ht="13.5" x14ac:dyDescent="0.25">
      <c r="A2295" s="3">
        <f>RSI!A2295</f>
        <v>45343</v>
      </c>
      <c r="B2295" s="2">
        <f>RSI!B2295</f>
        <v>5.6577000000000002</v>
      </c>
      <c r="C2295" s="2">
        <f>RSI!I2295</f>
        <v>38.34236348282171</v>
      </c>
      <c r="D2295" s="2">
        <f>MACD!E2295</f>
        <v>2.6382541846227348E-2</v>
      </c>
      <c r="E2295" s="2">
        <f>MACD!F2295</f>
        <v>1.8211218960007238E-2</v>
      </c>
      <c r="F2295" s="2">
        <f>'Moving Avg'!D2295</f>
        <v>5.7212199999999998</v>
      </c>
      <c r="G2295" s="2">
        <f>'Moving Avg'!F2295</f>
        <v>5.8112000000000021</v>
      </c>
      <c r="H2295" s="2">
        <f>'Moving Avg'!G2295</f>
        <v>5.8203379999999996</v>
      </c>
      <c r="I2295" s="2">
        <f>'Moving Avg'!H2295</f>
        <v>5.8420900000000016</v>
      </c>
      <c r="J2295" s="6" t="str">
        <f>OBV!F2295</f>
        <v>BEARISH</v>
      </c>
      <c r="K2295" s="6" t="str">
        <f>OBV!G2295</f>
        <v>NEUTRAL</v>
      </c>
      <c r="L2295" s="6" t="str">
        <f>OBV!H2295</f>
        <v>CONFIRMED BEARISH</v>
      </c>
      <c r="M2295" s="8">
        <f t="shared" si="350"/>
        <v>25</v>
      </c>
      <c r="N2295" s="8">
        <f t="shared" si="351"/>
        <v>0</v>
      </c>
      <c r="O2295" s="8">
        <f t="shared" si="352"/>
        <v>0</v>
      </c>
      <c r="P2295" s="8">
        <f t="shared" si="353"/>
        <v>16.5</v>
      </c>
      <c r="Q2295" s="9">
        <f t="shared" si="354"/>
        <v>11.225</v>
      </c>
      <c r="R2295" s="9">
        <f t="shared" si="355"/>
        <v>9.125</v>
      </c>
      <c r="S2295" s="9">
        <f t="shared" si="356"/>
        <v>11.175000000000001</v>
      </c>
      <c r="T2295" s="9">
        <f t="shared" si="357"/>
        <v>10.375</v>
      </c>
      <c r="U2295" s="8">
        <f t="shared" si="358"/>
        <v>10.508333333333335</v>
      </c>
      <c r="V2295" s="8">
        <f t="shared" si="359"/>
        <v>10.475000000000001</v>
      </c>
    </row>
    <row r="2296" spans="1:22" ht="13.5" x14ac:dyDescent="0.25">
      <c r="A2296" s="3">
        <f>RSI!A2296</f>
        <v>45344</v>
      </c>
      <c r="B2296" s="2">
        <f>RSI!B2296</f>
        <v>5.6577000000000002</v>
      </c>
      <c r="C2296" s="2">
        <f>RSI!I2296</f>
        <v>38.34236348282171</v>
      </c>
      <c r="D2296" s="2">
        <f>MACD!E2296</f>
        <v>2.8765611585908957E-2</v>
      </c>
      <c r="E2296" s="2">
        <f>MACD!F2296</f>
        <v>2.0322097485187582E-2</v>
      </c>
      <c r="F2296" s="2">
        <f>'Moving Avg'!D2296</f>
        <v>5.6807999999999996</v>
      </c>
      <c r="G2296" s="2">
        <f>'Moving Avg'!F2296</f>
        <v>5.8030200000000036</v>
      </c>
      <c r="H2296" s="2">
        <f>'Moving Avg'!G2296</f>
        <v>5.815141999999998</v>
      </c>
      <c r="I2296" s="2">
        <f>'Moving Avg'!H2296</f>
        <v>5.8381930000000022</v>
      </c>
      <c r="J2296" s="6" t="str">
        <f>OBV!F2296</f>
        <v>BEARISH</v>
      </c>
      <c r="K2296" s="6" t="str">
        <f>OBV!G2296</f>
        <v>NEUTRAL</v>
      </c>
      <c r="L2296" s="6" t="str">
        <f>OBV!H2296</f>
        <v>CONFIRMED BEARISH</v>
      </c>
      <c r="M2296" s="8">
        <f t="shared" si="350"/>
        <v>25</v>
      </c>
      <c r="N2296" s="8">
        <f t="shared" si="351"/>
        <v>0</v>
      </c>
      <c r="O2296" s="8">
        <f t="shared" si="352"/>
        <v>0</v>
      </c>
      <c r="P2296" s="8">
        <f t="shared" si="353"/>
        <v>16.5</v>
      </c>
      <c r="Q2296" s="9">
        <f t="shared" si="354"/>
        <v>11.225</v>
      </c>
      <c r="R2296" s="9">
        <f t="shared" si="355"/>
        <v>9.125</v>
      </c>
      <c r="S2296" s="9">
        <f t="shared" si="356"/>
        <v>11.175000000000001</v>
      </c>
      <c r="T2296" s="9">
        <f t="shared" si="357"/>
        <v>10.375</v>
      </c>
      <c r="U2296" s="8">
        <f t="shared" si="358"/>
        <v>10.508333333333335</v>
      </c>
      <c r="V2296" s="8">
        <f t="shared" si="359"/>
        <v>10.475000000000001</v>
      </c>
    </row>
    <row r="2297" spans="1:22" ht="13.5" x14ac:dyDescent="0.25">
      <c r="A2297" s="3">
        <f>RSI!A2297</f>
        <v>45345</v>
      </c>
      <c r="B2297" s="2">
        <f>RSI!B2297</f>
        <v>5.6769999999999996</v>
      </c>
      <c r="C2297" s="2">
        <f>RSI!I2297</f>
        <v>40.358830397459307</v>
      </c>
      <c r="D2297" s="2">
        <f>MACD!E2297</f>
        <v>4.9437639312602144E-2</v>
      </c>
      <c r="E2297" s="2">
        <f>MACD!F2297</f>
        <v>2.6145205850670497E-2</v>
      </c>
      <c r="F2297" s="2">
        <f>'Moving Avg'!D2297</f>
        <v>5.6615599999999997</v>
      </c>
      <c r="G2297" s="2">
        <f>'Moving Avg'!F2297</f>
        <v>5.7982100000000019</v>
      </c>
      <c r="H2297" s="2">
        <f>'Moving Avg'!G2297</f>
        <v>5.8112939999999993</v>
      </c>
      <c r="I2297" s="2">
        <f>'Moving Avg'!H2297</f>
        <v>5.8331415000000018</v>
      </c>
      <c r="J2297" s="6" t="str">
        <f>OBV!F2297</f>
        <v>BEARISH</v>
      </c>
      <c r="K2297" s="6" t="str">
        <f>OBV!G2297</f>
        <v>NEUTRAL</v>
      </c>
      <c r="L2297" s="6" t="str">
        <f>OBV!H2297</f>
        <v>CONFIRMED BEARISH</v>
      </c>
      <c r="M2297" s="8">
        <f t="shared" si="350"/>
        <v>25</v>
      </c>
      <c r="N2297" s="8">
        <f t="shared" si="351"/>
        <v>0</v>
      </c>
      <c r="O2297" s="8">
        <f t="shared" si="352"/>
        <v>0</v>
      </c>
      <c r="P2297" s="8">
        <f t="shared" si="353"/>
        <v>16.5</v>
      </c>
      <c r="Q2297" s="9">
        <f t="shared" si="354"/>
        <v>11.225</v>
      </c>
      <c r="R2297" s="9">
        <f t="shared" si="355"/>
        <v>9.125</v>
      </c>
      <c r="S2297" s="9">
        <f t="shared" si="356"/>
        <v>11.175000000000001</v>
      </c>
      <c r="T2297" s="9">
        <f t="shared" si="357"/>
        <v>10.375</v>
      </c>
      <c r="U2297" s="8">
        <f t="shared" si="358"/>
        <v>10.508333333333335</v>
      </c>
      <c r="V2297" s="8">
        <f t="shared" si="359"/>
        <v>10.475000000000001</v>
      </c>
    </row>
    <row r="2298" spans="1:22" ht="13.5" x14ac:dyDescent="0.25">
      <c r="A2298" s="3">
        <f>RSI!A2298</f>
        <v>45348</v>
      </c>
      <c r="B2298" s="2">
        <f>RSI!B2298</f>
        <v>5.6673999999999998</v>
      </c>
      <c r="C2298" s="2">
        <f>RSI!I2298</f>
        <v>39.663967711431383</v>
      </c>
      <c r="D2298" s="2">
        <f>MACD!E2298</f>
        <v>6.238025204077946E-2</v>
      </c>
      <c r="E2298" s="2">
        <f>MACD!F2298</f>
        <v>3.3392215088692292E-2</v>
      </c>
      <c r="F2298" s="2">
        <f>'Moving Avg'!D2298</f>
        <v>5.6635000000000009</v>
      </c>
      <c r="G2298" s="2">
        <f>'Moving Avg'!F2298</f>
        <v>5.7857050000000019</v>
      </c>
      <c r="H2298" s="2">
        <f>'Moving Avg'!G2298</f>
        <v>5.8072540000000004</v>
      </c>
      <c r="I2298" s="2">
        <f>'Moving Avg'!H2298</f>
        <v>5.8283305000000007</v>
      </c>
      <c r="J2298" s="6" t="str">
        <f>OBV!F2298</f>
        <v>BEARISH</v>
      </c>
      <c r="K2298" s="6" t="str">
        <f>OBV!G2298</f>
        <v>NEUTRAL</v>
      </c>
      <c r="L2298" s="6" t="str">
        <f>OBV!H2298</f>
        <v>BEARISH DIVERGENCE</v>
      </c>
      <c r="M2298" s="8">
        <f t="shared" si="350"/>
        <v>25</v>
      </c>
      <c r="N2298" s="8">
        <f t="shared" si="351"/>
        <v>0</v>
      </c>
      <c r="O2298" s="8">
        <f t="shared" si="352"/>
        <v>0</v>
      </c>
      <c r="P2298" s="8">
        <f t="shared" si="353"/>
        <v>16.5</v>
      </c>
      <c r="Q2298" s="9">
        <f t="shared" si="354"/>
        <v>11.225</v>
      </c>
      <c r="R2298" s="9">
        <f t="shared" si="355"/>
        <v>9.125</v>
      </c>
      <c r="S2298" s="9">
        <f t="shared" si="356"/>
        <v>11.175000000000001</v>
      </c>
      <c r="T2298" s="9">
        <f t="shared" si="357"/>
        <v>10.375</v>
      </c>
      <c r="U2298" s="8">
        <f t="shared" si="358"/>
        <v>10.508333333333335</v>
      </c>
      <c r="V2298" s="8">
        <f t="shared" si="359"/>
        <v>10.475000000000001</v>
      </c>
    </row>
    <row r="2299" spans="1:22" ht="13.5" x14ac:dyDescent="0.25">
      <c r="A2299" s="3">
        <f>RSI!A2299</f>
        <v>45349</v>
      </c>
      <c r="B2299" s="2">
        <f>RSI!B2299</f>
        <v>5.6577000000000002</v>
      </c>
      <c r="C2299" s="2">
        <f>RSI!I2299</f>
        <v>38.934542649237564</v>
      </c>
      <c r="D2299" s="2">
        <f>MACD!E2299</f>
        <v>7.4720700736179424E-2</v>
      </c>
      <c r="E2299" s="2">
        <f>MACD!F2299</f>
        <v>4.1657912218189722E-2</v>
      </c>
      <c r="F2299" s="2">
        <f>'Moving Avg'!D2299</f>
        <v>5.6635000000000009</v>
      </c>
      <c r="G2299" s="2">
        <f>'Moving Avg'!F2299</f>
        <v>5.7712700000000021</v>
      </c>
      <c r="H2299" s="2">
        <f>'Moving Avg'!G2299</f>
        <v>5.8020580000000006</v>
      </c>
      <c r="I2299" s="2">
        <f>'Moving Avg'!H2299</f>
        <v>5.8234710000000005</v>
      </c>
      <c r="J2299" s="6" t="str">
        <f>OBV!F2299</f>
        <v>BEARISH</v>
      </c>
      <c r="K2299" s="6" t="str">
        <f>OBV!G2299</f>
        <v>NEUTRAL</v>
      </c>
      <c r="L2299" s="6" t="str">
        <f>OBV!H2299</f>
        <v>NEUTRAL</v>
      </c>
      <c r="M2299" s="8">
        <f t="shared" si="350"/>
        <v>25</v>
      </c>
      <c r="N2299" s="8">
        <f t="shared" si="351"/>
        <v>0</v>
      </c>
      <c r="O2299" s="8">
        <f t="shared" si="352"/>
        <v>0</v>
      </c>
      <c r="P2299" s="8">
        <f t="shared" si="353"/>
        <v>16.5</v>
      </c>
      <c r="Q2299" s="9">
        <f t="shared" si="354"/>
        <v>11.225</v>
      </c>
      <c r="R2299" s="9">
        <f t="shared" si="355"/>
        <v>9.125</v>
      </c>
      <c r="S2299" s="9">
        <f t="shared" si="356"/>
        <v>11.175000000000001</v>
      </c>
      <c r="T2299" s="9">
        <f t="shared" si="357"/>
        <v>10.375</v>
      </c>
      <c r="U2299" s="8">
        <f t="shared" si="358"/>
        <v>10.508333333333335</v>
      </c>
      <c r="V2299" s="8">
        <f t="shared" si="359"/>
        <v>10.475000000000001</v>
      </c>
    </row>
    <row r="2300" spans="1:22" ht="13.5" x14ac:dyDescent="0.25">
      <c r="A2300" s="3">
        <f>RSI!A2300</f>
        <v>45350</v>
      </c>
      <c r="B2300" s="2">
        <f>RSI!B2300</f>
        <v>5.6577000000000002</v>
      </c>
      <c r="C2300" s="2">
        <f>RSI!I2300</f>
        <v>38.934542649237564</v>
      </c>
      <c r="D2300" s="2">
        <f>MACD!E2300</f>
        <v>8.5840759392277199E-2</v>
      </c>
      <c r="E2300" s="2">
        <f>MACD!F2300</f>
        <v>5.0494481653007219E-2</v>
      </c>
      <c r="F2300" s="2">
        <f>'Moving Avg'!D2300</f>
        <v>5.6634999999999991</v>
      </c>
      <c r="G2300" s="2">
        <f>'Moving Avg'!F2300</f>
        <v>5.7568350000000015</v>
      </c>
      <c r="H2300" s="2">
        <f>'Moving Avg'!G2300</f>
        <v>5.7968620000000008</v>
      </c>
      <c r="I2300" s="2">
        <f>'Moving Avg'!H2300</f>
        <v>5.8205840000000002</v>
      </c>
      <c r="J2300" s="6" t="str">
        <f>OBV!F2300</f>
        <v>BEARISH</v>
      </c>
      <c r="K2300" s="6" t="str">
        <f>OBV!G2300</f>
        <v>NEUTRAL</v>
      </c>
      <c r="L2300" s="6" t="str">
        <f>OBV!H2300</f>
        <v>NEUTRAL</v>
      </c>
      <c r="M2300" s="8">
        <f t="shared" si="350"/>
        <v>25</v>
      </c>
      <c r="N2300" s="8">
        <f t="shared" si="351"/>
        <v>0</v>
      </c>
      <c r="O2300" s="8">
        <f t="shared" si="352"/>
        <v>0</v>
      </c>
      <c r="P2300" s="8">
        <f t="shared" si="353"/>
        <v>16.5</v>
      </c>
      <c r="Q2300" s="9">
        <f t="shared" si="354"/>
        <v>11.225</v>
      </c>
      <c r="R2300" s="9">
        <f t="shared" si="355"/>
        <v>9.125</v>
      </c>
      <c r="S2300" s="9">
        <f t="shared" si="356"/>
        <v>11.175000000000001</v>
      </c>
      <c r="T2300" s="9">
        <f t="shared" si="357"/>
        <v>10.375</v>
      </c>
      <c r="U2300" s="8">
        <f t="shared" si="358"/>
        <v>10.508333333333335</v>
      </c>
      <c r="V2300" s="8">
        <f t="shared" si="359"/>
        <v>10.475000000000001</v>
      </c>
    </row>
    <row r="2301" spans="1:22" ht="13.5" x14ac:dyDescent="0.25">
      <c r="A2301" s="3">
        <f>RSI!A2301</f>
        <v>45351</v>
      </c>
      <c r="B2301" s="2">
        <f>RSI!B2301</f>
        <v>5.6577000000000002</v>
      </c>
      <c r="C2301" s="2">
        <f>RSI!I2301</f>
        <v>38.934542649237564</v>
      </c>
      <c r="D2301" s="2">
        <f>MACD!E2301</f>
        <v>9.5877947691016985E-2</v>
      </c>
      <c r="E2301" s="2">
        <f>MACD!F2301</f>
        <v>5.9571174860609179E-2</v>
      </c>
      <c r="F2301" s="2">
        <f>'Moving Avg'!D2301</f>
        <v>5.6634999999999991</v>
      </c>
      <c r="G2301" s="2">
        <f>'Moving Avg'!F2301</f>
        <v>5.7510600000000016</v>
      </c>
      <c r="H2301" s="2">
        <f>'Moving Avg'!G2301</f>
        <v>5.7926280000000006</v>
      </c>
      <c r="I2301" s="2">
        <f>'Moving Avg'!H2301</f>
        <v>5.8189479999999989</v>
      </c>
      <c r="J2301" s="6" t="str">
        <f>OBV!F2301</f>
        <v>BEARISH</v>
      </c>
      <c r="K2301" s="6" t="str">
        <f>OBV!G2301</f>
        <v>NEUTRAL</v>
      </c>
      <c r="L2301" s="6" t="str">
        <f>OBV!H2301</f>
        <v>NEUTRAL</v>
      </c>
      <c r="M2301" s="8">
        <f t="shared" si="350"/>
        <v>25</v>
      </c>
      <c r="N2301" s="8">
        <f t="shared" si="351"/>
        <v>0</v>
      </c>
      <c r="O2301" s="8">
        <f t="shared" si="352"/>
        <v>0</v>
      </c>
      <c r="P2301" s="8">
        <f t="shared" si="353"/>
        <v>16.5</v>
      </c>
      <c r="Q2301" s="9">
        <f t="shared" si="354"/>
        <v>11.225</v>
      </c>
      <c r="R2301" s="9">
        <f t="shared" si="355"/>
        <v>9.125</v>
      </c>
      <c r="S2301" s="9">
        <f t="shared" si="356"/>
        <v>11.175000000000001</v>
      </c>
      <c r="T2301" s="9">
        <f t="shared" si="357"/>
        <v>10.375</v>
      </c>
      <c r="U2301" s="8">
        <f t="shared" si="358"/>
        <v>10.508333333333335</v>
      </c>
      <c r="V2301" s="8">
        <f t="shared" si="359"/>
        <v>10.475000000000001</v>
      </c>
    </row>
    <row r="2302" spans="1:22" ht="13.5" x14ac:dyDescent="0.25">
      <c r="A2302" s="3">
        <f>RSI!A2302</f>
        <v>45352</v>
      </c>
      <c r="B2302" s="2">
        <f>RSI!B2302</f>
        <v>5.5903999999999998</v>
      </c>
      <c r="C2302" s="2">
        <f>RSI!I2302</f>
        <v>33.582761872502061</v>
      </c>
      <c r="D2302" s="2">
        <f>MACD!E2302</f>
        <v>9.6614457637995699E-2</v>
      </c>
      <c r="E2302" s="2">
        <f>MACD!F2302</f>
        <v>6.6979831416086488E-2</v>
      </c>
      <c r="F2302" s="2">
        <f>'Moving Avg'!D2302</f>
        <v>5.6461799999999993</v>
      </c>
      <c r="G2302" s="2">
        <f>'Moving Avg'!F2302</f>
        <v>5.7371100000000013</v>
      </c>
      <c r="H2302" s="2">
        <f>'Moving Avg'!G2302</f>
        <v>5.7889720000000002</v>
      </c>
      <c r="I2302" s="2">
        <f>'Moving Avg'!H2302</f>
        <v>5.818033999999999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  <c r="M2302" s="8">
        <f t="shared" si="350"/>
        <v>25</v>
      </c>
      <c r="N2302" s="8">
        <f t="shared" si="351"/>
        <v>0</v>
      </c>
      <c r="O2302" s="8">
        <f t="shared" si="352"/>
        <v>0</v>
      </c>
      <c r="P2302" s="8">
        <f t="shared" si="353"/>
        <v>16.5</v>
      </c>
      <c r="Q2302" s="9">
        <f t="shared" si="354"/>
        <v>11.225</v>
      </c>
      <c r="R2302" s="9">
        <f t="shared" si="355"/>
        <v>9.125</v>
      </c>
      <c r="S2302" s="9">
        <f t="shared" si="356"/>
        <v>11.175000000000001</v>
      </c>
      <c r="T2302" s="9">
        <f t="shared" si="357"/>
        <v>10.375</v>
      </c>
      <c r="U2302" s="8">
        <f t="shared" si="358"/>
        <v>10.508333333333335</v>
      </c>
      <c r="V2302" s="8">
        <f t="shared" si="359"/>
        <v>10.475000000000001</v>
      </c>
    </row>
    <row r="2303" spans="1:22" ht="13.5" x14ac:dyDescent="0.25">
      <c r="A2303" s="3">
        <f>RSI!A2303</f>
        <v>45355</v>
      </c>
      <c r="B2303" s="2">
        <f>RSI!B2303</f>
        <v>5.5808</v>
      </c>
      <c r="C2303" s="2">
        <f>RSI!I2303</f>
        <v>32.888304528473924</v>
      </c>
      <c r="D2303" s="2">
        <f>MACD!E2303</f>
        <v>8.1115547110551134E-2</v>
      </c>
      <c r="E2303" s="2">
        <f>MACD!F2303</f>
        <v>6.9806974554979417E-2</v>
      </c>
      <c r="F2303" s="2">
        <f>'Moving Avg'!D2303</f>
        <v>5.6288600000000004</v>
      </c>
      <c r="G2303" s="2">
        <f>'Moving Avg'!F2303</f>
        <v>5.7274900000000013</v>
      </c>
      <c r="H2303" s="2">
        <f>'Moving Avg'!G2303</f>
        <v>5.7851239999999997</v>
      </c>
      <c r="I2303" s="2">
        <f>'Moving Avg'!H2303</f>
        <v>5.8170719999999996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  <c r="M2303" s="8">
        <f t="shared" si="350"/>
        <v>25</v>
      </c>
      <c r="N2303" s="8">
        <f t="shared" si="351"/>
        <v>0</v>
      </c>
      <c r="O2303" s="8">
        <f t="shared" si="352"/>
        <v>0</v>
      </c>
      <c r="P2303" s="8">
        <f t="shared" si="353"/>
        <v>16.5</v>
      </c>
      <c r="Q2303" s="9">
        <f t="shared" si="354"/>
        <v>11.225</v>
      </c>
      <c r="R2303" s="9">
        <f t="shared" si="355"/>
        <v>9.125</v>
      </c>
      <c r="S2303" s="9">
        <f t="shared" si="356"/>
        <v>11.175000000000001</v>
      </c>
      <c r="T2303" s="9">
        <f t="shared" si="357"/>
        <v>10.375</v>
      </c>
      <c r="U2303" s="8">
        <f t="shared" si="358"/>
        <v>10.508333333333335</v>
      </c>
      <c r="V2303" s="8">
        <f t="shared" si="359"/>
        <v>10.475000000000001</v>
      </c>
    </row>
    <row r="2304" spans="1:22" ht="13.5" x14ac:dyDescent="0.25">
      <c r="A2304" s="3">
        <f>RSI!A2304</f>
        <v>45356</v>
      </c>
      <c r="B2304" s="2">
        <f>RSI!B2304</f>
        <v>5.5711000000000004</v>
      </c>
      <c r="C2304" s="2">
        <f>RSI!I2304</f>
        <v>32.164549127547559</v>
      </c>
      <c r="D2304" s="2">
        <f>MACD!E2304</f>
        <v>6.9643004137646791E-2</v>
      </c>
      <c r="E2304" s="2">
        <f>MACD!F2304</f>
        <v>6.9774180471512903E-2</v>
      </c>
      <c r="F2304" s="2">
        <f>'Moving Avg'!D2304</f>
        <v>5.6115399999999998</v>
      </c>
      <c r="G2304" s="2">
        <f>'Moving Avg'!F2304</f>
        <v>5.717385000000001</v>
      </c>
      <c r="H2304" s="2">
        <f>'Moving Avg'!G2304</f>
        <v>5.7781960000000003</v>
      </c>
      <c r="I2304" s="2">
        <f>'Moving Avg'!H2304</f>
        <v>5.8161094999999987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  <c r="M2304" s="8">
        <f t="shared" si="350"/>
        <v>25</v>
      </c>
      <c r="N2304" s="8">
        <f t="shared" si="351"/>
        <v>45</v>
      </c>
      <c r="O2304" s="8">
        <f t="shared" si="352"/>
        <v>0</v>
      </c>
      <c r="P2304" s="8">
        <f t="shared" si="353"/>
        <v>16.5</v>
      </c>
      <c r="Q2304" s="9">
        <f t="shared" si="354"/>
        <v>26.975000000000001</v>
      </c>
      <c r="R2304" s="9">
        <f t="shared" si="355"/>
        <v>18.125</v>
      </c>
      <c r="S2304" s="9">
        <f t="shared" si="356"/>
        <v>17.925000000000001</v>
      </c>
      <c r="T2304" s="9">
        <f t="shared" si="357"/>
        <v>21.625</v>
      </c>
      <c r="U2304" s="8">
        <f t="shared" si="358"/>
        <v>21.008333333333336</v>
      </c>
      <c r="V2304" s="8">
        <f t="shared" si="359"/>
        <v>21.162500000000001</v>
      </c>
    </row>
    <row r="2305" spans="1:22" ht="13.5" x14ac:dyDescent="0.25">
      <c r="A2305" s="3">
        <f>RSI!A2305</f>
        <v>45357</v>
      </c>
      <c r="B2305" s="2">
        <f>RSI!B2305</f>
        <v>5.5711000000000004</v>
      </c>
      <c r="C2305" s="2">
        <f>RSI!I2305</f>
        <v>32.164549127547559</v>
      </c>
      <c r="D2305" s="2">
        <f>MACD!E2305</f>
        <v>6.0847786661581083E-2</v>
      </c>
      <c r="E2305" s="2">
        <f>MACD!F2305</f>
        <v>6.7988901709526539E-2</v>
      </c>
      <c r="F2305" s="2">
        <f>'Moving Avg'!D2305</f>
        <v>5.5942200000000009</v>
      </c>
      <c r="G2305" s="2">
        <f>'Moving Avg'!F2305</f>
        <v>5.7072800000000008</v>
      </c>
      <c r="H2305" s="2">
        <f>'Moving Avg'!G2305</f>
        <v>5.771268000000001</v>
      </c>
      <c r="I2305" s="2">
        <f>'Moving Avg'!H2305</f>
        <v>5.814136999999997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  <c r="M2305" s="8">
        <f t="shared" si="350"/>
        <v>25</v>
      </c>
      <c r="N2305" s="8">
        <f t="shared" si="351"/>
        <v>45</v>
      </c>
      <c r="O2305" s="8">
        <f t="shared" si="352"/>
        <v>0</v>
      </c>
      <c r="P2305" s="8">
        <f t="shared" si="353"/>
        <v>16.5</v>
      </c>
      <c r="Q2305" s="9">
        <f t="shared" si="354"/>
        <v>26.975000000000001</v>
      </c>
      <c r="R2305" s="9">
        <f t="shared" si="355"/>
        <v>18.125</v>
      </c>
      <c r="S2305" s="9">
        <f t="shared" si="356"/>
        <v>17.925000000000001</v>
      </c>
      <c r="T2305" s="9">
        <f t="shared" si="357"/>
        <v>21.625</v>
      </c>
      <c r="U2305" s="8">
        <f t="shared" si="358"/>
        <v>21.008333333333336</v>
      </c>
      <c r="V2305" s="8">
        <f t="shared" si="359"/>
        <v>21.162500000000001</v>
      </c>
    </row>
    <row r="2306" spans="1:22" ht="13.5" x14ac:dyDescent="0.25">
      <c r="A2306" s="3">
        <f>RSI!A2306</f>
        <v>45358</v>
      </c>
      <c r="B2306" s="2">
        <f>RSI!B2306</f>
        <v>5.5327000000000002</v>
      </c>
      <c r="C2306" s="2">
        <f>RSI!I2306</f>
        <v>29.212967089511665</v>
      </c>
      <c r="D2306" s="2">
        <f>MACD!E2306</f>
        <v>5.7094863719801658E-2</v>
      </c>
      <c r="E2306" s="2">
        <f>MACD!F2306</f>
        <v>6.5810094111581563E-2</v>
      </c>
      <c r="F2306" s="2">
        <f>'Moving Avg'!D2306</f>
        <v>5.5692199999999996</v>
      </c>
      <c r="G2306" s="2">
        <f>'Moving Avg'!F2306</f>
        <v>5.6952550000000013</v>
      </c>
      <c r="H2306" s="2">
        <f>'Moving Avg'!G2306</f>
        <v>5.7639560000000003</v>
      </c>
      <c r="I2306" s="2">
        <f>'Moving Avg'!H2306</f>
        <v>5.8117314999999969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  <c r="M2306" s="8">
        <f t="shared" ref="M2306:M2369" si="360">IF(C2306&lt;30,50, IF(C2306&gt;70, 0, 25))</f>
        <v>50</v>
      </c>
      <c r="N2306" s="8">
        <f t="shared" ref="N2306:N2369" si="361">IF(E2306-D2306&gt;0.02, 100, IF(E2306-D2306&lt;0,0,45))</f>
        <v>45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16.5</v>
      </c>
      <c r="Q2306" s="9">
        <f t="shared" si="354"/>
        <v>35.725000000000001</v>
      </c>
      <c r="R2306" s="9">
        <f t="shared" si="355"/>
        <v>23.125</v>
      </c>
      <c r="S2306" s="9">
        <f t="shared" si="356"/>
        <v>21.675000000000001</v>
      </c>
      <c r="T2306" s="9">
        <f t="shared" si="357"/>
        <v>27.875</v>
      </c>
      <c r="U2306" s="8">
        <f t="shared" si="358"/>
        <v>26.841666666666669</v>
      </c>
      <c r="V2306" s="8">
        <f t="shared" si="359"/>
        <v>27.1</v>
      </c>
    </row>
    <row r="2307" spans="1:22" ht="13.5" x14ac:dyDescent="0.25">
      <c r="A2307" s="3">
        <f>RSI!A2307</f>
        <v>45359</v>
      </c>
      <c r="B2307" s="2">
        <f>RSI!B2307</f>
        <v>5.4844999999999997</v>
      </c>
      <c r="C2307" s="2">
        <f>RSI!I2307</f>
        <v>25.989152835810515</v>
      </c>
      <c r="D2307" s="2">
        <f>MACD!E2307</f>
        <v>6.1467988324165113E-2</v>
      </c>
      <c r="E2307" s="2">
        <f>MACD!F2307</f>
        <v>6.4941672954098278E-2</v>
      </c>
      <c r="F2307" s="2">
        <f>'Moving Avg'!D2307</f>
        <v>5.5480400000000012</v>
      </c>
      <c r="G2307" s="2">
        <f>'Moving Avg'!F2307</f>
        <v>5.6745650000000003</v>
      </c>
      <c r="H2307" s="2">
        <f>'Moving Avg'!G2307</f>
        <v>5.756642000000002</v>
      </c>
      <c r="I2307" s="2">
        <f>'Moving Avg'!H2307</f>
        <v>5.8090369999999973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  <c r="M2307" s="8">
        <f t="shared" si="360"/>
        <v>50</v>
      </c>
      <c r="N2307" s="8">
        <f t="shared" si="361"/>
        <v>45</v>
      </c>
      <c r="O2307" s="8">
        <f t="shared" si="362"/>
        <v>0</v>
      </c>
      <c r="P2307" s="8">
        <f t="shared" si="363"/>
        <v>16.5</v>
      </c>
      <c r="Q2307" s="9">
        <f t="shared" ref="Q2307:Q2370" si="364">0.35*M2307+N2307*0.35+O2307*0.15+P2307*0.15</f>
        <v>35.725000000000001</v>
      </c>
      <c r="R2307" s="9">
        <f t="shared" ref="R2307:R2370" si="365">M2307*0.2+N2307*0.2+O2307*0.35+P2307*0.25</f>
        <v>23.125</v>
      </c>
      <c r="S2307" s="9">
        <f t="shared" ref="S2307:S2370" si="366">M2307*0.15+N2307*0.15+O2307*0.25+P2307*0.45</f>
        <v>21.675000000000001</v>
      </c>
      <c r="T2307" s="9">
        <f t="shared" ref="T2307:T2370" si="367">0.25*SUM(M2307:P2307)</f>
        <v>27.875</v>
      </c>
      <c r="U2307" s="8">
        <f t="shared" ref="U2307:U2370" si="368">SUM(Q2307:S2307)/3</f>
        <v>26.841666666666669</v>
      </c>
      <c r="V2307" s="8">
        <f t="shared" ref="V2307:V2370" si="369">SUM(Q2307:T2307)/4</f>
        <v>27.1</v>
      </c>
    </row>
    <row r="2308" spans="1:22" ht="13.5" x14ac:dyDescent="0.25">
      <c r="A2308" s="3">
        <f>RSI!A2308</f>
        <v>45362</v>
      </c>
      <c r="B2308" s="2">
        <f>RSI!B2308</f>
        <v>5.4844999999999997</v>
      </c>
      <c r="C2308" s="2">
        <f>RSI!I2308</f>
        <v>25.989152835810515</v>
      </c>
      <c r="D2308" s="2">
        <f>MACD!E2308</f>
        <v>6.4910544771183076E-2</v>
      </c>
      <c r="E2308" s="2">
        <f>MACD!F2308</f>
        <v>6.4935447317515244E-2</v>
      </c>
      <c r="F2308" s="2">
        <f>'Moving Avg'!D2308</f>
        <v>5.5287800000000002</v>
      </c>
      <c r="G2308" s="2">
        <f>'Moving Avg'!F2308</f>
        <v>5.6558000000000002</v>
      </c>
      <c r="H2308" s="2">
        <f>'Moving Avg'!G2308</f>
        <v>5.7508680000000014</v>
      </c>
      <c r="I2308" s="2">
        <f>'Moving Avg'!H2308</f>
        <v>5.8065829999999972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  <c r="M2308" s="8">
        <f t="shared" si="360"/>
        <v>50</v>
      </c>
      <c r="N2308" s="8">
        <f t="shared" si="361"/>
        <v>45</v>
      </c>
      <c r="O2308" s="8">
        <f t="shared" si="362"/>
        <v>0</v>
      </c>
      <c r="P2308" s="8">
        <f t="shared" si="363"/>
        <v>16.5</v>
      </c>
      <c r="Q2308" s="9">
        <f t="shared" si="364"/>
        <v>35.725000000000001</v>
      </c>
      <c r="R2308" s="9">
        <f t="shared" si="365"/>
        <v>23.125</v>
      </c>
      <c r="S2308" s="9">
        <f t="shared" si="366"/>
        <v>21.675000000000001</v>
      </c>
      <c r="T2308" s="9">
        <f t="shared" si="367"/>
        <v>27.875</v>
      </c>
      <c r="U2308" s="8">
        <f t="shared" si="368"/>
        <v>26.841666666666669</v>
      </c>
      <c r="V2308" s="8">
        <f t="shared" si="369"/>
        <v>27.1</v>
      </c>
    </row>
    <row r="2309" spans="1:22" ht="13.5" x14ac:dyDescent="0.25">
      <c r="A2309" s="3">
        <f>RSI!A2309</f>
        <v>45363</v>
      </c>
      <c r="B2309" s="2">
        <f>RSI!B2309</f>
        <v>5.4748999999999999</v>
      </c>
      <c r="C2309" s="2">
        <f>RSI!I2309</f>
        <v>25.343129586964835</v>
      </c>
      <c r="D2309" s="2">
        <f>MACD!E2309</f>
        <v>6.8171116975870305E-2</v>
      </c>
      <c r="E2309" s="2">
        <f>MACD!F2309</f>
        <v>6.5582581249186256E-2</v>
      </c>
      <c r="F2309" s="2">
        <f>'Moving Avg'!D2309</f>
        <v>5.5095399999999994</v>
      </c>
      <c r="G2309" s="2">
        <f>'Moving Avg'!F2309</f>
        <v>5.6365549999999995</v>
      </c>
      <c r="H2309" s="2">
        <f>'Moving Avg'!G2309</f>
        <v>5.7439400000000012</v>
      </c>
      <c r="I2309" s="2">
        <f>'Moving Avg'!H2309</f>
        <v>5.8036479999999964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  <c r="M2309" s="8">
        <f t="shared" si="360"/>
        <v>50</v>
      </c>
      <c r="N2309" s="8">
        <f t="shared" si="361"/>
        <v>0</v>
      </c>
      <c r="O2309" s="8">
        <f t="shared" si="362"/>
        <v>0</v>
      </c>
      <c r="P2309" s="8">
        <f t="shared" si="363"/>
        <v>16.5</v>
      </c>
      <c r="Q2309" s="9">
        <f t="shared" si="364"/>
        <v>19.975000000000001</v>
      </c>
      <c r="R2309" s="9">
        <f t="shared" si="365"/>
        <v>14.125</v>
      </c>
      <c r="S2309" s="9">
        <f t="shared" si="366"/>
        <v>14.925000000000001</v>
      </c>
      <c r="T2309" s="9">
        <f t="shared" si="367"/>
        <v>16.625</v>
      </c>
      <c r="U2309" s="8">
        <f t="shared" si="368"/>
        <v>16.341666666666669</v>
      </c>
      <c r="V2309" s="8">
        <f t="shared" si="369"/>
        <v>16.412500000000001</v>
      </c>
    </row>
    <row r="2310" spans="1:22" ht="13.5" x14ac:dyDescent="0.25">
      <c r="A2310" s="3">
        <f>RSI!A2310</f>
        <v>45364</v>
      </c>
      <c r="B2310" s="2">
        <f>RSI!B2310</f>
        <v>5.4748999999999999</v>
      </c>
      <c r="C2310" s="2">
        <f>RSI!I2310</f>
        <v>25.343129586964835</v>
      </c>
      <c r="D2310" s="2">
        <f>MACD!E2310</f>
        <v>7.2032008395771285E-2</v>
      </c>
      <c r="E2310" s="2">
        <f>MACD!F2310</f>
        <v>6.6872466678503259E-2</v>
      </c>
      <c r="F2310" s="2">
        <f>'Moving Avg'!D2310</f>
        <v>5.4902999999999995</v>
      </c>
      <c r="G2310" s="2">
        <f>'Moving Avg'!F2310</f>
        <v>5.6173099999999998</v>
      </c>
      <c r="H2310" s="2">
        <f>'Moving Avg'!G2310</f>
        <v>5.7379740000000004</v>
      </c>
      <c r="I2310" s="2">
        <f>'Moving Avg'!H2310</f>
        <v>5.8002319999999941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  <c r="M2310" s="8">
        <f t="shared" si="360"/>
        <v>50</v>
      </c>
      <c r="N2310" s="8">
        <f t="shared" si="361"/>
        <v>0</v>
      </c>
      <c r="O2310" s="8">
        <f t="shared" si="362"/>
        <v>0</v>
      </c>
      <c r="P2310" s="8">
        <f t="shared" si="363"/>
        <v>16.5</v>
      </c>
      <c r="Q2310" s="9">
        <f t="shared" si="364"/>
        <v>19.975000000000001</v>
      </c>
      <c r="R2310" s="9">
        <f t="shared" si="365"/>
        <v>14.125</v>
      </c>
      <c r="S2310" s="9">
        <f t="shared" si="366"/>
        <v>14.925000000000001</v>
      </c>
      <c r="T2310" s="9">
        <f t="shared" si="367"/>
        <v>16.625</v>
      </c>
      <c r="U2310" s="8">
        <f t="shared" si="368"/>
        <v>16.341666666666669</v>
      </c>
      <c r="V2310" s="8">
        <f t="shared" si="369"/>
        <v>16.412500000000001</v>
      </c>
    </row>
    <row r="2311" spans="1:22" ht="13.5" x14ac:dyDescent="0.25">
      <c r="A2311" s="3">
        <f>RSI!A2311</f>
        <v>45365</v>
      </c>
      <c r="B2311" s="2">
        <f>RSI!B2311</f>
        <v>5.4748999999999999</v>
      </c>
      <c r="C2311" s="2">
        <f>RSI!I2311</f>
        <v>25.343129586964835</v>
      </c>
      <c r="D2311" s="2">
        <f>MACD!E2311</f>
        <v>7.6319236620528308E-2</v>
      </c>
      <c r="E2311" s="2">
        <f>MACD!F2311</f>
        <v>6.876182066690828E-2</v>
      </c>
      <c r="F2311" s="2">
        <f>'Moving Avg'!D2311</f>
        <v>5.4787399999999993</v>
      </c>
      <c r="G2311" s="2">
        <f>'Moving Avg'!F2311</f>
        <v>5.5980650000000001</v>
      </c>
      <c r="H2311" s="2">
        <f>'Moving Avg'!G2311</f>
        <v>5.7320080000000022</v>
      </c>
      <c r="I2311" s="2">
        <f>'Moving Avg'!H2311</f>
        <v>5.7968159999999935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  <c r="M2311" s="8">
        <f t="shared" si="360"/>
        <v>50</v>
      </c>
      <c r="N2311" s="8">
        <f t="shared" si="361"/>
        <v>0</v>
      </c>
      <c r="O2311" s="8">
        <f t="shared" si="362"/>
        <v>0</v>
      </c>
      <c r="P2311" s="8">
        <f t="shared" si="363"/>
        <v>16.5</v>
      </c>
      <c r="Q2311" s="9">
        <f t="shared" si="364"/>
        <v>19.975000000000001</v>
      </c>
      <c r="R2311" s="9">
        <f t="shared" si="365"/>
        <v>14.125</v>
      </c>
      <c r="S2311" s="9">
        <f t="shared" si="366"/>
        <v>14.925000000000001</v>
      </c>
      <c r="T2311" s="9">
        <f t="shared" si="367"/>
        <v>16.625</v>
      </c>
      <c r="U2311" s="8">
        <f t="shared" si="368"/>
        <v>16.341666666666669</v>
      </c>
      <c r="V2311" s="8">
        <f t="shared" si="369"/>
        <v>16.412500000000001</v>
      </c>
    </row>
    <row r="2312" spans="1:22" ht="13.5" x14ac:dyDescent="0.25">
      <c r="A2312" s="3">
        <f>RSI!A2312</f>
        <v>45366</v>
      </c>
      <c r="B2312" s="2">
        <f>RSI!B2312</f>
        <v>5.5229999999999997</v>
      </c>
      <c r="C2312" s="2">
        <f>RSI!I2312</f>
        <v>35.393060702581607</v>
      </c>
      <c r="D2312" s="2">
        <f>MACD!E2312</f>
        <v>6.6974822988979277E-2</v>
      </c>
      <c r="E2312" s="2">
        <f>MACD!F2312</f>
        <v>6.8404421131322474E-2</v>
      </c>
      <c r="F2312" s="2">
        <f>'Moving Avg'!D2312</f>
        <v>5.48644</v>
      </c>
      <c r="G2312" s="2">
        <f>'Moving Avg'!F2312</f>
        <v>5.5855550000000012</v>
      </c>
      <c r="H2312" s="2">
        <f>'Moving Avg'!G2312</f>
        <v>5.7271960000000028</v>
      </c>
      <c r="I2312" s="2">
        <f>'Moving Avg'!H2312</f>
        <v>5.7931594999999927</v>
      </c>
      <c r="J2312" s="6" t="str">
        <f>OBV!F2312</f>
        <v>BEARISH</v>
      </c>
      <c r="K2312" s="6" t="str">
        <f>OBV!G2312</f>
        <v>NEUTRAL</v>
      </c>
      <c r="L2312" s="6" t="str">
        <f>OBV!H2312</f>
        <v>BEARISH DIVERGENCE</v>
      </c>
      <c r="M2312" s="8">
        <f t="shared" si="360"/>
        <v>25</v>
      </c>
      <c r="N2312" s="8">
        <f t="shared" si="361"/>
        <v>45</v>
      </c>
      <c r="O2312" s="8">
        <f t="shared" si="362"/>
        <v>0</v>
      </c>
      <c r="P2312" s="8">
        <f t="shared" si="363"/>
        <v>16.5</v>
      </c>
      <c r="Q2312" s="9">
        <f t="shared" si="364"/>
        <v>26.975000000000001</v>
      </c>
      <c r="R2312" s="9">
        <f t="shared" si="365"/>
        <v>18.125</v>
      </c>
      <c r="S2312" s="9">
        <f t="shared" si="366"/>
        <v>17.925000000000001</v>
      </c>
      <c r="T2312" s="9">
        <f t="shared" si="367"/>
        <v>21.625</v>
      </c>
      <c r="U2312" s="8">
        <f t="shared" si="368"/>
        <v>21.008333333333336</v>
      </c>
      <c r="V2312" s="8">
        <f t="shared" si="369"/>
        <v>21.162500000000001</v>
      </c>
    </row>
    <row r="2313" spans="1:22" ht="13.5" x14ac:dyDescent="0.25">
      <c r="A2313" s="3">
        <f>RSI!A2313</f>
        <v>45369</v>
      </c>
      <c r="B2313" s="2">
        <f>RSI!B2313</f>
        <v>5.4844999999999997</v>
      </c>
      <c r="C2313" s="2">
        <f>RSI!I2313</f>
        <v>31.713182323387656</v>
      </c>
      <c r="D2313" s="2">
        <f>MACD!E2313</f>
        <v>6.1033475294871131E-2</v>
      </c>
      <c r="E2313" s="2">
        <f>MACD!F2313</f>
        <v>6.6930231964032208E-2</v>
      </c>
      <c r="F2313" s="2">
        <f>'Moving Avg'!D2313</f>
        <v>5.48644</v>
      </c>
      <c r="G2313" s="2">
        <f>'Moving Avg'!F2313</f>
        <v>5.5768950000000004</v>
      </c>
      <c r="H2313" s="2">
        <f>'Moving Avg'!G2313</f>
        <v>5.7216140000000015</v>
      </c>
      <c r="I2313" s="2">
        <f>'Moving Avg'!H2313</f>
        <v>5.7897914999999935</v>
      </c>
      <c r="J2313" s="6" t="str">
        <f>OBV!F2313</f>
        <v>BEARISH</v>
      </c>
      <c r="K2313" s="6" t="str">
        <f>OBV!G2313</f>
        <v>NEUTRAL</v>
      </c>
      <c r="L2313" s="6" t="str">
        <f>OBV!H2313</f>
        <v>NEUTRAL</v>
      </c>
      <c r="M2313" s="8">
        <f t="shared" si="360"/>
        <v>25</v>
      </c>
      <c r="N2313" s="8">
        <f t="shared" si="361"/>
        <v>45</v>
      </c>
      <c r="O2313" s="8">
        <f t="shared" si="362"/>
        <v>0</v>
      </c>
      <c r="P2313" s="8">
        <f t="shared" si="363"/>
        <v>16.5</v>
      </c>
      <c r="Q2313" s="9">
        <f t="shared" si="364"/>
        <v>26.975000000000001</v>
      </c>
      <c r="R2313" s="9">
        <f t="shared" si="365"/>
        <v>18.125</v>
      </c>
      <c r="S2313" s="9">
        <f t="shared" si="366"/>
        <v>17.925000000000001</v>
      </c>
      <c r="T2313" s="9">
        <f t="shared" si="367"/>
        <v>21.625</v>
      </c>
      <c r="U2313" s="8">
        <f t="shared" si="368"/>
        <v>21.008333333333336</v>
      </c>
      <c r="V2313" s="8">
        <f t="shared" si="369"/>
        <v>21.162500000000001</v>
      </c>
    </row>
    <row r="2314" spans="1:22" ht="13.5" x14ac:dyDescent="0.25">
      <c r="A2314" s="3">
        <f>RSI!A2314</f>
        <v>45370</v>
      </c>
      <c r="B2314" s="2">
        <f>RSI!B2314</f>
        <v>5.4748999999999999</v>
      </c>
      <c r="C2314" s="2">
        <f>RSI!I2314</f>
        <v>30.851809486686349</v>
      </c>
      <c r="D2314" s="2">
        <f>MACD!E2314</f>
        <v>5.5999274391568044E-2</v>
      </c>
      <c r="E2314" s="2">
        <f>MACD!F2314</f>
        <v>6.4744040449539381E-2</v>
      </c>
      <c r="F2314" s="2">
        <f>'Moving Avg'!D2314</f>
        <v>5.48644</v>
      </c>
      <c r="G2314" s="2">
        <f>'Moving Avg'!F2314</f>
        <v>5.5677550000000009</v>
      </c>
      <c r="H2314" s="2">
        <f>'Moving Avg'!G2314</f>
        <v>5.7175720000000023</v>
      </c>
      <c r="I2314" s="2">
        <f>'Moving Avg'!H2314</f>
        <v>5.785653999999993</v>
      </c>
      <c r="J2314" s="6" t="str">
        <f>OBV!F2314</f>
        <v>BEARISH</v>
      </c>
      <c r="K2314" s="6" t="str">
        <f>OBV!G2314</f>
        <v>NEUTRAL</v>
      </c>
      <c r="L2314" s="6" t="str">
        <f>OBV!H2314</f>
        <v>NEUTRAL</v>
      </c>
      <c r="M2314" s="8">
        <f t="shared" si="360"/>
        <v>25</v>
      </c>
      <c r="N2314" s="8">
        <f t="shared" si="361"/>
        <v>45</v>
      </c>
      <c r="O2314" s="8">
        <f t="shared" si="362"/>
        <v>0</v>
      </c>
      <c r="P2314" s="8">
        <f t="shared" si="363"/>
        <v>16.5</v>
      </c>
      <c r="Q2314" s="9">
        <f t="shared" si="364"/>
        <v>26.975000000000001</v>
      </c>
      <c r="R2314" s="9">
        <f t="shared" si="365"/>
        <v>18.125</v>
      </c>
      <c r="S2314" s="9">
        <f t="shared" si="366"/>
        <v>17.925000000000001</v>
      </c>
      <c r="T2314" s="9">
        <f t="shared" si="367"/>
        <v>21.625</v>
      </c>
      <c r="U2314" s="8">
        <f t="shared" si="368"/>
        <v>21.008333333333336</v>
      </c>
      <c r="V2314" s="8">
        <f t="shared" si="369"/>
        <v>21.162500000000001</v>
      </c>
    </row>
    <row r="2315" spans="1:22" ht="13.5" x14ac:dyDescent="0.25">
      <c r="A2315" s="3">
        <f>RSI!A2315</f>
        <v>45372</v>
      </c>
      <c r="B2315" s="2">
        <f>RSI!B2315</f>
        <v>5.3883000000000001</v>
      </c>
      <c r="C2315" s="2">
        <f>RSI!I2315</f>
        <v>24.410673688300008</v>
      </c>
      <c r="D2315" s="2">
        <f>MACD!E2315</f>
        <v>5.8928042636654965E-2</v>
      </c>
      <c r="E2315" s="2">
        <f>MACD!F2315</f>
        <v>6.3580840886962503E-2</v>
      </c>
      <c r="F2315" s="2">
        <f>'Moving Avg'!D2315</f>
        <v>5.4691199999999993</v>
      </c>
      <c r="G2315" s="2">
        <f>'Moving Avg'!F2315</f>
        <v>5.554285000000001</v>
      </c>
      <c r="H2315" s="2">
        <f>'Moving Avg'!G2315</f>
        <v>5.7175720000000023</v>
      </c>
      <c r="I2315" s="2">
        <f>'Moving Avg'!H2315</f>
        <v>5.7811794999999924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  <c r="M2315" s="8">
        <f t="shared" si="360"/>
        <v>50</v>
      </c>
      <c r="N2315" s="8">
        <f t="shared" si="361"/>
        <v>45</v>
      </c>
      <c r="O2315" s="8">
        <f t="shared" si="362"/>
        <v>0</v>
      </c>
      <c r="P2315" s="8">
        <f t="shared" si="363"/>
        <v>16.5</v>
      </c>
      <c r="Q2315" s="9">
        <f t="shared" si="364"/>
        <v>35.725000000000001</v>
      </c>
      <c r="R2315" s="9">
        <f t="shared" si="365"/>
        <v>23.125</v>
      </c>
      <c r="S2315" s="9">
        <f t="shared" si="366"/>
        <v>21.675000000000001</v>
      </c>
      <c r="T2315" s="9">
        <f t="shared" si="367"/>
        <v>27.875</v>
      </c>
      <c r="U2315" s="8">
        <f t="shared" si="368"/>
        <v>26.841666666666669</v>
      </c>
      <c r="V2315" s="8">
        <f t="shared" si="369"/>
        <v>27.1</v>
      </c>
    </row>
    <row r="2316" spans="1:22" ht="13.5" x14ac:dyDescent="0.25">
      <c r="A2316" s="3">
        <f>RSI!A2316</f>
        <v>45373</v>
      </c>
      <c r="B2316" s="2">
        <f>RSI!B2316</f>
        <v>5.4844999999999997</v>
      </c>
      <c r="C2316" s="2">
        <f>RSI!I2316</f>
        <v>39.51694825097092</v>
      </c>
      <c r="D2316" s="2">
        <f>MACD!E2316</f>
        <v>4.9600689636234208E-2</v>
      </c>
      <c r="E2316" s="2">
        <f>MACD!F2316</f>
        <v>6.0784810636816851E-2</v>
      </c>
      <c r="F2316" s="2">
        <f>'Moving Avg'!D2316</f>
        <v>5.4710400000000003</v>
      </c>
      <c r="G2316" s="2">
        <f>'Moving Avg'!F2316</f>
        <v>5.5456250000000002</v>
      </c>
      <c r="H2316" s="2">
        <f>'Moving Avg'!G2316</f>
        <v>5.7141080000000022</v>
      </c>
      <c r="I2316" s="2">
        <f>'Moving Avg'!H2316</f>
        <v>5.7773304999999926</v>
      </c>
      <c r="J2316" s="6" t="str">
        <f>OBV!F2316</f>
        <v>BEARISH</v>
      </c>
      <c r="K2316" s="6" t="str">
        <f>OBV!G2316</f>
        <v>NEUTRAL</v>
      </c>
      <c r="L2316" s="6" t="str">
        <f>OBV!H2316</f>
        <v>BEARISH DIVERGENCE</v>
      </c>
      <c r="M2316" s="8">
        <f t="shared" si="360"/>
        <v>25</v>
      </c>
      <c r="N2316" s="8">
        <f t="shared" si="361"/>
        <v>45</v>
      </c>
      <c r="O2316" s="8">
        <f t="shared" si="362"/>
        <v>0</v>
      </c>
      <c r="P2316" s="8">
        <f t="shared" si="363"/>
        <v>16.5</v>
      </c>
      <c r="Q2316" s="9">
        <f t="shared" si="364"/>
        <v>26.975000000000001</v>
      </c>
      <c r="R2316" s="9">
        <f t="shared" si="365"/>
        <v>18.125</v>
      </c>
      <c r="S2316" s="9">
        <f t="shared" si="366"/>
        <v>17.925000000000001</v>
      </c>
      <c r="T2316" s="9">
        <f t="shared" si="367"/>
        <v>21.625</v>
      </c>
      <c r="U2316" s="8">
        <f t="shared" si="368"/>
        <v>21.008333333333336</v>
      </c>
      <c r="V2316" s="8">
        <f t="shared" si="369"/>
        <v>21.162500000000001</v>
      </c>
    </row>
    <row r="2317" spans="1:22" ht="13.5" x14ac:dyDescent="0.25">
      <c r="A2317" s="3">
        <f>RSI!A2317</f>
        <v>45376</v>
      </c>
      <c r="B2317" s="2">
        <f>RSI!B2317</f>
        <v>5.5327000000000002</v>
      </c>
      <c r="C2317" s="2">
        <f>RSI!I2317</f>
        <v>45.40420214783115</v>
      </c>
      <c r="D2317" s="2">
        <f>MACD!E2317</f>
        <v>3.1291217175661856E-2</v>
      </c>
      <c r="E2317" s="2">
        <f>MACD!F2317</f>
        <v>5.4886091944585852E-2</v>
      </c>
      <c r="F2317" s="2">
        <f>'Moving Avg'!D2317</f>
        <v>5.4729799999999997</v>
      </c>
      <c r="G2317" s="2">
        <f>'Moving Avg'!F2317</f>
        <v>5.5384100000000007</v>
      </c>
      <c r="H2317" s="2">
        <f>'Moving Avg'!G2317</f>
        <v>5.7098760000000013</v>
      </c>
      <c r="I2317" s="2">
        <f>'Moving Avg'!H2317</f>
        <v>5.773722499999991</v>
      </c>
      <c r="J2317" s="6" t="str">
        <f>OBV!F2317</f>
        <v>BEARISH</v>
      </c>
      <c r="K2317" s="6" t="str">
        <f>OBV!G2317</f>
        <v>NEUTRAL</v>
      </c>
      <c r="L2317" s="6" t="str">
        <f>OBV!H2317</f>
        <v>BEARISH DIVERGENCE</v>
      </c>
      <c r="M2317" s="8">
        <f t="shared" si="360"/>
        <v>25</v>
      </c>
      <c r="N2317" s="8">
        <f t="shared" si="361"/>
        <v>100</v>
      </c>
      <c r="O2317" s="8">
        <f t="shared" si="362"/>
        <v>0</v>
      </c>
      <c r="P2317" s="8">
        <f t="shared" si="363"/>
        <v>16.5</v>
      </c>
      <c r="Q2317" s="9">
        <f t="shared" si="364"/>
        <v>46.225000000000001</v>
      </c>
      <c r="R2317" s="9">
        <f t="shared" si="365"/>
        <v>29.125</v>
      </c>
      <c r="S2317" s="9">
        <f t="shared" si="366"/>
        <v>26.175000000000001</v>
      </c>
      <c r="T2317" s="9">
        <f t="shared" si="367"/>
        <v>35.375</v>
      </c>
      <c r="U2317" s="8">
        <f t="shared" si="368"/>
        <v>33.841666666666661</v>
      </c>
      <c r="V2317" s="8">
        <f t="shared" si="369"/>
        <v>34.224999999999994</v>
      </c>
    </row>
    <row r="2318" spans="1:22" ht="13.5" x14ac:dyDescent="0.25">
      <c r="A2318" s="3">
        <f>RSI!A2318</f>
        <v>45377</v>
      </c>
      <c r="B2318" s="2">
        <f>RSI!B2318</f>
        <v>5.5327000000000002</v>
      </c>
      <c r="C2318" s="2">
        <f>RSI!I2318</f>
        <v>45.40420214783115</v>
      </c>
      <c r="D2318" s="2">
        <f>MACD!E2318</f>
        <v>1.6040306077770516E-2</v>
      </c>
      <c r="E2318" s="2">
        <f>MACD!F2318</f>
        <v>4.7116934771222786E-2</v>
      </c>
      <c r="F2318" s="2">
        <f>'Moving Avg'!D2318</f>
        <v>5.4826199999999998</v>
      </c>
      <c r="G2318" s="2">
        <f>'Moving Avg'!F2318</f>
        <v>5.5316750000000008</v>
      </c>
      <c r="H2318" s="2">
        <f>'Moving Avg'!G2318</f>
        <v>5.7050660000000004</v>
      </c>
      <c r="I2318" s="2">
        <f>'Moving Avg'!H2318</f>
        <v>5.7705954999999918</v>
      </c>
      <c r="J2318" s="6" t="str">
        <f>OBV!F2318</f>
        <v>BEARISH</v>
      </c>
      <c r="K2318" s="6" t="str">
        <f>OBV!G2318</f>
        <v>NEUTRAL</v>
      </c>
      <c r="L2318" s="6" t="str">
        <f>OBV!H2318</f>
        <v>BEARISH DIVERGENCE</v>
      </c>
      <c r="M2318" s="8">
        <f t="shared" si="360"/>
        <v>25</v>
      </c>
      <c r="N2318" s="8">
        <f t="shared" si="361"/>
        <v>100</v>
      </c>
      <c r="O2318" s="8">
        <f t="shared" si="362"/>
        <v>0</v>
      </c>
      <c r="P2318" s="8">
        <f t="shared" si="363"/>
        <v>16.5</v>
      </c>
      <c r="Q2318" s="9">
        <f t="shared" si="364"/>
        <v>46.225000000000001</v>
      </c>
      <c r="R2318" s="9">
        <f t="shared" si="365"/>
        <v>29.125</v>
      </c>
      <c r="S2318" s="9">
        <f t="shared" si="366"/>
        <v>26.175000000000001</v>
      </c>
      <c r="T2318" s="9">
        <f t="shared" si="367"/>
        <v>35.375</v>
      </c>
      <c r="U2318" s="8">
        <f t="shared" si="368"/>
        <v>33.841666666666661</v>
      </c>
      <c r="V2318" s="8">
        <f t="shared" si="369"/>
        <v>34.224999999999994</v>
      </c>
    </row>
    <row r="2319" spans="1:22" ht="13.5" x14ac:dyDescent="0.25">
      <c r="A2319" s="3">
        <f>RSI!A2319</f>
        <v>45378</v>
      </c>
      <c r="B2319" s="2">
        <f>RSI!B2319</f>
        <v>5.5327000000000002</v>
      </c>
      <c r="C2319" s="2">
        <f>RSI!I2319</f>
        <v>45.40420214783115</v>
      </c>
      <c r="D2319" s="2">
        <f>MACD!E2319</f>
        <v>1.8825802195623353E-3</v>
      </c>
      <c r="E2319" s="2">
        <f>MACD!F2319</f>
        <v>3.8070063860890693E-2</v>
      </c>
      <c r="F2319" s="2">
        <f>'Moving Avg'!D2319</f>
        <v>5.4941800000000001</v>
      </c>
      <c r="G2319" s="2">
        <f>'Moving Avg'!F2319</f>
        <v>5.5254250000000003</v>
      </c>
      <c r="H2319" s="2">
        <f>'Moving Avg'!G2319</f>
        <v>5.6977539999999998</v>
      </c>
      <c r="I2319" s="2">
        <f>'Moving Avg'!H2319</f>
        <v>5.7670354999999915</v>
      </c>
      <c r="J2319" s="6" t="str">
        <f>OBV!F2319</f>
        <v>BULLISH</v>
      </c>
      <c r="K2319" s="6" t="str">
        <f>OBV!G2319</f>
        <v>NEUTRAL</v>
      </c>
      <c r="L2319" s="6" t="str">
        <f>OBV!H2319</f>
        <v>CONFIRMED BULLISH</v>
      </c>
      <c r="M2319" s="8">
        <f t="shared" si="360"/>
        <v>25</v>
      </c>
      <c r="N2319" s="8">
        <f t="shared" si="361"/>
        <v>100</v>
      </c>
      <c r="O2319" s="8">
        <f t="shared" si="362"/>
        <v>0</v>
      </c>
      <c r="P2319" s="8">
        <f t="shared" si="363"/>
        <v>83.5</v>
      </c>
      <c r="Q2319" s="9">
        <f t="shared" si="364"/>
        <v>56.274999999999999</v>
      </c>
      <c r="R2319" s="9">
        <f t="shared" si="365"/>
        <v>45.875</v>
      </c>
      <c r="S2319" s="9">
        <f t="shared" si="366"/>
        <v>56.325000000000003</v>
      </c>
      <c r="T2319" s="9">
        <f t="shared" si="367"/>
        <v>52.125</v>
      </c>
      <c r="U2319" s="8">
        <f t="shared" si="368"/>
        <v>52.82500000000001</v>
      </c>
      <c r="V2319" s="8">
        <f t="shared" si="369"/>
        <v>52.650000000000006</v>
      </c>
    </row>
    <row r="2320" spans="1:22" ht="13.5" x14ac:dyDescent="0.25">
      <c r="A2320" s="3">
        <f>RSI!A2320</f>
        <v>45379</v>
      </c>
      <c r="B2320" s="2">
        <f>RSI!B2320</f>
        <v>5.7732000000000001</v>
      </c>
      <c r="C2320" s="2">
        <f>RSI!I2320</f>
        <v>66.017766168632278</v>
      </c>
      <c r="D2320" s="2">
        <f>MACD!E2320</f>
        <v>-2.7704613318573656E-2</v>
      </c>
      <c r="E2320" s="2">
        <f>MACD!F2320</f>
        <v>2.4915128424997823E-2</v>
      </c>
      <c r="F2320" s="2">
        <f>'Moving Avg'!D2320</f>
        <v>5.5711599999999999</v>
      </c>
      <c r="G2320" s="2">
        <f>'Moving Avg'!F2320</f>
        <v>5.5312000000000001</v>
      </c>
      <c r="H2320" s="2">
        <f>'Moving Avg'!G2320</f>
        <v>5.6940979999999994</v>
      </c>
      <c r="I2320" s="2">
        <f>'Moving Avg'!H2320</f>
        <v>5.7647259999999916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  <c r="M2320" s="8">
        <f t="shared" si="360"/>
        <v>25</v>
      </c>
      <c r="N2320" s="8">
        <f t="shared" si="361"/>
        <v>100</v>
      </c>
      <c r="O2320" s="8">
        <f t="shared" si="362"/>
        <v>0</v>
      </c>
      <c r="P2320" s="8">
        <f t="shared" si="363"/>
        <v>83.5</v>
      </c>
      <c r="Q2320" s="9">
        <f t="shared" si="364"/>
        <v>56.274999999999999</v>
      </c>
      <c r="R2320" s="9">
        <f t="shared" si="365"/>
        <v>45.875</v>
      </c>
      <c r="S2320" s="9">
        <f t="shared" si="366"/>
        <v>56.325000000000003</v>
      </c>
      <c r="T2320" s="9">
        <f t="shared" si="367"/>
        <v>52.125</v>
      </c>
      <c r="U2320" s="8">
        <f t="shared" si="368"/>
        <v>52.82500000000001</v>
      </c>
      <c r="V2320" s="8">
        <f t="shared" si="369"/>
        <v>52.650000000000006</v>
      </c>
    </row>
    <row r="2321" spans="1:22" ht="13.5" x14ac:dyDescent="0.25">
      <c r="A2321" s="3">
        <f>RSI!A2321</f>
        <v>45380</v>
      </c>
      <c r="B2321" s="2">
        <f>RSI!B2321</f>
        <v>5.8693999999999997</v>
      </c>
      <c r="C2321" s="2">
        <f>RSI!I2321</f>
        <v>70.771596132318308</v>
      </c>
      <c r="D2321" s="2">
        <f>MACD!E2321</f>
        <v>-6.1095096992969111E-2</v>
      </c>
      <c r="E2321" s="2">
        <f>MACD!F2321</f>
        <v>7.7130833414044385E-3</v>
      </c>
      <c r="F2321" s="2">
        <f>'Moving Avg'!D2321</f>
        <v>5.6481399999999997</v>
      </c>
      <c r="G2321" s="2">
        <f>'Moving Avg'!F2321</f>
        <v>5.541785</v>
      </c>
      <c r="H2321" s="2">
        <f>'Moving Avg'!G2321</f>
        <v>5.6921739999999978</v>
      </c>
      <c r="I2321" s="2">
        <f>'Moving Avg'!H2321</f>
        <v>5.7628974999999913</v>
      </c>
      <c r="J2321" s="6" t="str">
        <f>OBV!F2321</f>
        <v>BULLISH</v>
      </c>
      <c r="K2321" s="6" t="str">
        <f>OBV!G2321</f>
        <v>NEUTRAL</v>
      </c>
      <c r="L2321" s="6" t="str">
        <f>OBV!H2321</f>
        <v>CONFIRMED BULLISH</v>
      </c>
      <c r="M2321" s="8">
        <f t="shared" si="360"/>
        <v>0</v>
      </c>
      <c r="N2321" s="8">
        <f t="shared" si="361"/>
        <v>100</v>
      </c>
      <c r="O2321" s="8">
        <f t="shared" si="362"/>
        <v>0</v>
      </c>
      <c r="P2321" s="8">
        <f t="shared" si="363"/>
        <v>83.5</v>
      </c>
      <c r="Q2321" s="9">
        <f t="shared" si="364"/>
        <v>47.524999999999999</v>
      </c>
      <c r="R2321" s="9">
        <f t="shared" si="365"/>
        <v>40.875</v>
      </c>
      <c r="S2321" s="9">
        <f t="shared" si="366"/>
        <v>52.575000000000003</v>
      </c>
      <c r="T2321" s="9">
        <f t="shared" si="367"/>
        <v>45.875</v>
      </c>
      <c r="U2321" s="8">
        <f t="shared" si="368"/>
        <v>46.991666666666674</v>
      </c>
      <c r="V2321" s="8">
        <f t="shared" si="369"/>
        <v>46.712500000000006</v>
      </c>
    </row>
    <row r="2322" spans="1:22" ht="13.5" x14ac:dyDescent="0.25">
      <c r="A2322" s="3">
        <f>RSI!A2322</f>
        <v>45383</v>
      </c>
      <c r="B2322" s="2">
        <f>RSI!B2322</f>
        <v>5.8693999999999997</v>
      </c>
      <c r="C2322" s="2">
        <f>RSI!I2322</f>
        <v>70.771596132318308</v>
      </c>
      <c r="D2322" s="2">
        <f>MACD!E2322</f>
        <v>-8.3655218424556033E-2</v>
      </c>
      <c r="E2322" s="2">
        <f>MACD!F2322</f>
        <v>-1.0560577011787657E-2</v>
      </c>
      <c r="F2322" s="2">
        <f>'Moving Avg'!D2322</f>
        <v>5.7154799999999994</v>
      </c>
      <c r="G2322" s="2">
        <f>'Moving Avg'!F2322</f>
        <v>5.5557350000000003</v>
      </c>
      <c r="H2322" s="2">
        <f>'Moving Avg'!G2322</f>
        <v>5.6902499999999989</v>
      </c>
      <c r="I2322" s="2">
        <f>'Moving Avg'!H2322</f>
        <v>5.7611654999999926</v>
      </c>
      <c r="J2322" s="6" t="str">
        <f>OBV!F2322</f>
        <v>BULLISH</v>
      </c>
      <c r="K2322" s="6" t="str">
        <f>OBV!G2322</f>
        <v>NEUTRAL</v>
      </c>
      <c r="L2322" s="6" t="str">
        <f>OBV!H2322</f>
        <v>CONFIRMED BULLISH</v>
      </c>
      <c r="M2322" s="8">
        <f t="shared" si="360"/>
        <v>0</v>
      </c>
      <c r="N2322" s="8">
        <f t="shared" si="361"/>
        <v>100</v>
      </c>
      <c r="O2322" s="8">
        <f t="shared" si="362"/>
        <v>0</v>
      </c>
      <c r="P2322" s="8">
        <f t="shared" si="363"/>
        <v>83.5</v>
      </c>
      <c r="Q2322" s="9">
        <f t="shared" si="364"/>
        <v>47.524999999999999</v>
      </c>
      <c r="R2322" s="9">
        <f t="shared" si="365"/>
        <v>40.875</v>
      </c>
      <c r="S2322" s="9">
        <f t="shared" si="366"/>
        <v>52.575000000000003</v>
      </c>
      <c r="T2322" s="9">
        <f t="shared" si="367"/>
        <v>45.875</v>
      </c>
      <c r="U2322" s="8">
        <f t="shared" si="368"/>
        <v>46.991666666666674</v>
      </c>
      <c r="V2322" s="8">
        <f t="shared" si="369"/>
        <v>46.712500000000006</v>
      </c>
    </row>
    <row r="2323" spans="1:22" ht="13.5" x14ac:dyDescent="0.25">
      <c r="A2323" s="3">
        <f>RSI!A2323</f>
        <v>45384</v>
      </c>
      <c r="B2323" s="2">
        <f>RSI!B2323</f>
        <v>5.8597999999999999</v>
      </c>
      <c r="C2323" s="2">
        <f>RSI!I2323</f>
        <v>69.644032252062459</v>
      </c>
      <c r="D2323" s="2">
        <f>MACD!E2323</f>
        <v>-0.10953673557551991</v>
      </c>
      <c r="E2323" s="2">
        <f>MACD!F2323</f>
        <v>-3.0355808724534111E-2</v>
      </c>
      <c r="F2323" s="2">
        <f>'Moving Avg'!D2323</f>
        <v>5.7808999999999999</v>
      </c>
      <c r="G2323" s="2">
        <f>'Moving Avg'!F2323</f>
        <v>5.5696849999999998</v>
      </c>
      <c r="H2323" s="2">
        <f>'Moving Avg'!G2323</f>
        <v>5.6881339999999989</v>
      </c>
      <c r="I2323" s="2">
        <f>'Moving Avg'!H2323</f>
        <v>5.7592409999999923</v>
      </c>
      <c r="J2323" s="6" t="str">
        <f>OBV!F2323</f>
        <v>BULLISH</v>
      </c>
      <c r="K2323" s="6" t="str">
        <f>OBV!G2323</f>
        <v>NEUTRAL</v>
      </c>
      <c r="L2323" s="6" t="str">
        <f>OBV!H2323</f>
        <v>CONFIRMED BULLISH</v>
      </c>
      <c r="M2323" s="8">
        <f t="shared" si="360"/>
        <v>25</v>
      </c>
      <c r="N2323" s="8">
        <f t="shared" si="361"/>
        <v>100</v>
      </c>
      <c r="O2323" s="8">
        <f t="shared" si="362"/>
        <v>50</v>
      </c>
      <c r="P2323" s="8">
        <f t="shared" si="363"/>
        <v>83.5</v>
      </c>
      <c r="Q2323" s="9">
        <f t="shared" si="364"/>
        <v>63.774999999999999</v>
      </c>
      <c r="R2323" s="9">
        <f t="shared" si="365"/>
        <v>63.375</v>
      </c>
      <c r="S2323" s="9">
        <f t="shared" si="366"/>
        <v>68.825000000000003</v>
      </c>
      <c r="T2323" s="9">
        <f t="shared" si="367"/>
        <v>64.625</v>
      </c>
      <c r="U2323" s="8">
        <f t="shared" si="368"/>
        <v>65.325000000000003</v>
      </c>
      <c r="V2323" s="8">
        <f t="shared" si="369"/>
        <v>65.150000000000006</v>
      </c>
    </row>
    <row r="2324" spans="1:22" ht="13.5" x14ac:dyDescent="0.25">
      <c r="A2324" s="3">
        <f>RSI!A2324</f>
        <v>45385</v>
      </c>
      <c r="B2324" s="2">
        <f>RSI!B2324</f>
        <v>5.8597999999999999</v>
      </c>
      <c r="C2324" s="2">
        <f>RSI!I2324</f>
        <v>69.644032252062459</v>
      </c>
      <c r="D2324" s="2">
        <f>MACD!E2324</f>
        <v>-0.13431984176985878</v>
      </c>
      <c r="E2324" s="2">
        <f>MACD!F2324</f>
        <v>-5.1148615333599046E-2</v>
      </c>
      <c r="F2324" s="2">
        <f>'Moving Avg'!D2324</f>
        <v>5.8463200000000004</v>
      </c>
      <c r="G2324" s="2">
        <f>'Moving Avg'!F2324</f>
        <v>5.5841200000000013</v>
      </c>
      <c r="H2324" s="2">
        <f>'Moving Avg'!G2324</f>
        <v>5.688904</v>
      </c>
      <c r="I2324" s="2">
        <f>'Moving Avg'!H2324</f>
        <v>5.7573164999999911</v>
      </c>
      <c r="J2324" s="6" t="str">
        <f>OBV!F2324</f>
        <v>BULLISH</v>
      </c>
      <c r="K2324" s="6" t="str">
        <f>OBV!G2324</f>
        <v>NEUTRAL</v>
      </c>
      <c r="L2324" s="6" t="str">
        <f>OBV!H2324</f>
        <v>CONFIRMED BULLISH</v>
      </c>
      <c r="M2324" s="8">
        <f t="shared" si="360"/>
        <v>25</v>
      </c>
      <c r="N2324" s="8">
        <f t="shared" si="361"/>
        <v>100</v>
      </c>
      <c r="O2324" s="8">
        <f t="shared" si="362"/>
        <v>50</v>
      </c>
      <c r="P2324" s="8">
        <f t="shared" si="363"/>
        <v>83.5</v>
      </c>
      <c r="Q2324" s="9">
        <f t="shared" si="364"/>
        <v>63.774999999999999</v>
      </c>
      <c r="R2324" s="9">
        <f t="shared" si="365"/>
        <v>63.375</v>
      </c>
      <c r="S2324" s="9">
        <f t="shared" si="366"/>
        <v>68.825000000000003</v>
      </c>
      <c r="T2324" s="9">
        <f t="shared" si="367"/>
        <v>64.625</v>
      </c>
      <c r="U2324" s="8">
        <f t="shared" si="368"/>
        <v>65.325000000000003</v>
      </c>
      <c r="V2324" s="8">
        <f t="shared" si="369"/>
        <v>65.150000000000006</v>
      </c>
    </row>
    <row r="2325" spans="1:22" ht="13.5" x14ac:dyDescent="0.25">
      <c r="A2325" s="3">
        <f>RSI!A2325</f>
        <v>45386</v>
      </c>
      <c r="B2325" s="2">
        <f>RSI!B2325</f>
        <v>5.9560000000000004</v>
      </c>
      <c r="C2325" s="2">
        <f>RSI!I2325</f>
        <v>74.386683471533331</v>
      </c>
      <c r="D2325" s="2">
        <f>MACD!E2325</f>
        <v>-0.17704142250023924</v>
      </c>
      <c r="E2325" s="2">
        <f>MACD!F2325</f>
        <v>-7.6327176766927088E-2</v>
      </c>
      <c r="F2325" s="2">
        <f>'Moving Avg'!D2325</f>
        <v>5.8828799999999992</v>
      </c>
      <c r="G2325" s="2">
        <f>'Moving Avg'!F2325</f>
        <v>5.6033650000000002</v>
      </c>
      <c r="H2325" s="2">
        <f>'Moving Avg'!G2325</f>
        <v>5.6915979999999999</v>
      </c>
      <c r="I2325" s="2">
        <f>'Moving Avg'!H2325</f>
        <v>5.7558729999999922</v>
      </c>
      <c r="J2325" s="6" t="str">
        <f>OBV!F2325</f>
        <v>BULLISH</v>
      </c>
      <c r="K2325" s="6" t="str">
        <f>OBV!G2325</f>
        <v>NEUTRAL</v>
      </c>
      <c r="L2325" s="6" t="str">
        <f>OBV!H2325</f>
        <v>CONFIRMED BULLISH</v>
      </c>
      <c r="M2325" s="8">
        <f t="shared" si="360"/>
        <v>0</v>
      </c>
      <c r="N2325" s="8">
        <f t="shared" si="361"/>
        <v>100</v>
      </c>
      <c r="O2325" s="8">
        <f t="shared" si="362"/>
        <v>50</v>
      </c>
      <c r="P2325" s="8">
        <f t="shared" si="363"/>
        <v>83.5</v>
      </c>
      <c r="Q2325" s="9">
        <f t="shared" si="364"/>
        <v>55.024999999999999</v>
      </c>
      <c r="R2325" s="9">
        <f t="shared" si="365"/>
        <v>58.375</v>
      </c>
      <c r="S2325" s="9">
        <f t="shared" si="366"/>
        <v>65.075000000000003</v>
      </c>
      <c r="T2325" s="9">
        <f t="shared" si="367"/>
        <v>58.375</v>
      </c>
      <c r="U2325" s="8">
        <f t="shared" si="368"/>
        <v>59.491666666666674</v>
      </c>
      <c r="V2325" s="8">
        <f t="shared" si="369"/>
        <v>59.212500000000006</v>
      </c>
    </row>
    <row r="2326" spans="1:22" ht="13.5" x14ac:dyDescent="0.25">
      <c r="A2326" s="3">
        <f>RSI!A2326</f>
        <v>45387</v>
      </c>
      <c r="B2326" s="2">
        <f>RSI!B2326</f>
        <v>6.0715000000000003</v>
      </c>
      <c r="C2326" s="2">
        <f>RSI!I2326</f>
        <v>78.691227322934253</v>
      </c>
      <c r="D2326" s="2">
        <f>MACD!E2326</f>
        <v>-0.20872025159099206</v>
      </c>
      <c r="E2326" s="2">
        <f>MACD!F2326</f>
        <v>-0.10280579173174009</v>
      </c>
      <c r="F2326" s="2">
        <f>'Moving Avg'!D2326</f>
        <v>5.9232999999999993</v>
      </c>
      <c r="G2326" s="2">
        <f>'Moving Avg'!F2326</f>
        <v>5.6303049999999999</v>
      </c>
      <c r="H2326" s="2">
        <f>'Moving Avg'!G2326</f>
        <v>5.6966020000000013</v>
      </c>
      <c r="I2326" s="2">
        <f>'Moving Avg'!H2326</f>
        <v>5.7567389999999925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  <c r="M2326" s="8">
        <f t="shared" si="360"/>
        <v>0</v>
      </c>
      <c r="N2326" s="8">
        <f t="shared" si="361"/>
        <v>100</v>
      </c>
      <c r="O2326" s="8">
        <f t="shared" si="362"/>
        <v>50</v>
      </c>
      <c r="P2326" s="8">
        <f t="shared" si="363"/>
        <v>83.5</v>
      </c>
      <c r="Q2326" s="9">
        <f t="shared" si="364"/>
        <v>55.024999999999999</v>
      </c>
      <c r="R2326" s="9">
        <f t="shared" si="365"/>
        <v>58.375</v>
      </c>
      <c r="S2326" s="9">
        <f t="shared" si="366"/>
        <v>65.075000000000003</v>
      </c>
      <c r="T2326" s="9">
        <f t="shared" si="367"/>
        <v>58.375</v>
      </c>
      <c r="U2326" s="8">
        <f t="shared" si="368"/>
        <v>59.491666666666674</v>
      </c>
      <c r="V2326" s="8">
        <f t="shared" si="369"/>
        <v>59.212500000000006</v>
      </c>
    </row>
    <row r="2327" spans="1:22" ht="13.5" x14ac:dyDescent="0.25">
      <c r="A2327" s="3">
        <f>RSI!A2327</f>
        <v>45390</v>
      </c>
      <c r="B2327" s="2">
        <f>RSI!B2327</f>
        <v>6.2061999999999999</v>
      </c>
      <c r="C2327" s="2">
        <f>RSI!I2327</f>
        <v>82.405039324115393</v>
      </c>
      <c r="D2327" s="2">
        <f>MACD!E2327</f>
        <v>-0.24041312051860686</v>
      </c>
      <c r="E2327" s="2">
        <f>MACD!F2327</f>
        <v>-0.13032725748911345</v>
      </c>
      <c r="F2327" s="2">
        <f>'Moving Avg'!D2327</f>
        <v>5.9906600000000001</v>
      </c>
      <c r="G2327" s="2">
        <f>'Moving Avg'!F2327</f>
        <v>5.6663899999999998</v>
      </c>
      <c r="H2327" s="2">
        <f>'Moving Avg'!G2327</f>
        <v>5.7052620000000012</v>
      </c>
      <c r="I2327" s="2">
        <f>'Moving Avg'!H2327</f>
        <v>5.7582784999999932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  <c r="M2327" s="8">
        <f t="shared" si="360"/>
        <v>0</v>
      </c>
      <c r="N2327" s="8">
        <f t="shared" si="361"/>
        <v>100</v>
      </c>
      <c r="O2327" s="8">
        <f t="shared" si="362"/>
        <v>50</v>
      </c>
      <c r="P2327" s="8">
        <f t="shared" si="363"/>
        <v>83.5</v>
      </c>
      <c r="Q2327" s="9">
        <f t="shared" si="364"/>
        <v>55.024999999999999</v>
      </c>
      <c r="R2327" s="9">
        <f t="shared" si="365"/>
        <v>58.375</v>
      </c>
      <c r="S2327" s="9">
        <f t="shared" si="366"/>
        <v>65.075000000000003</v>
      </c>
      <c r="T2327" s="9">
        <f t="shared" si="367"/>
        <v>58.375</v>
      </c>
      <c r="U2327" s="8">
        <f t="shared" si="368"/>
        <v>59.491666666666674</v>
      </c>
      <c r="V2327" s="8">
        <f t="shared" si="369"/>
        <v>59.212500000000006</v>
      </c>
    </row>
    <row r="2328" spans="1:22" ht="13.5" x14ac:dyDescent="0.25">
      <c r="A2328" s="3">
        <f>RSI!A2328</f>
        <v>45394</v>
      </c>
      <c r="B2328" s="2">
        <f>RSI!B2328</f>
        <v>6.1387999999999998</v>
      </c>
      <c r="C2328" s="2">
        <f>RSI!I2328</f>
        <v>75.330333987450302</v>
      </c>
      <c r="D2328" s="2">
        <f>MACD!E2328</f>
        <v>-0.26518658625370595</v>
      </c>
      <c r="E2328" s="2">
        <f>MACD!F2328</f>
        <v>-0.15729912324203194</v>
      </c>
      <c r="F2328" s="2">
        <f>'Moving Avg'!D2328</f>
        <v>6.0464599999999997</v>
      </c>
      <c r="G2328" s="2">
        <f>'Moving Avg'!F2328</f>
        <v>5.6991050000000003</v>
      </c>
      <c r="H2328" s="2">
        <f>'Moving Avg'!G2328</f>
        <v>5.7096880000000025</v>
      </c>
      <c r="I2328" s="2">
        <f>'Moving Avg'!H2328</f>
        <v>5.7586629999999932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  <c r="M2328" s="8">
        <f t="shared" si="360"/>
        <v>0</v>
      </c>
      <c r="N2328" s="8">
        <f t="shared" si="361"/>
        <v>100</v>
      </c>
      <c r="O2328" s="8">
        <f t="shared" si="362"/>
        <v>50</v>
      </c>
      <c r="P2328" s="8">
        <f t="shared" si="363"/>
        <v>83.5</v>
      </c>
      <c r="Q2328" s="9">
        <f t="shared" si="364"/>
        <v>55.024999999999999</v>
      </c>
      <c r="R2328" s="9">
        <f t="shared" si="365"/>
        <v>58.375</v>
      </c>
      <c r="S2328" s="9">
        <f t="shared" si="366"/>
        <v>65.075000000000003</v>
      </c>
      <c r="T2328" s="9">
        <f t="shared" si="367"/>
        <v>58.375</v>
      </c>
      <c r="U2328" s="8">
        <f t="shared" si="368"/>
        <v>59.491666666666674</v>
      </c>
      <c r="V2328" s="8">
        <f t="shared" si="369"/>
        <v>59.212500000000006</v>
      </c>
    </row>
    <row r="2329" spans="1:22" ht="13.5" x14ac:dyDescent="0.25">
      <c r="A2329" s="3">
        <f>RSI!A2329</f>
        <v>45397</v>
      </c>
      <c r="B2329" s="2">
        <f>RSI!B2329</f>
        <v>5.8406000000000002</v>
      </c>
      <c r="C2329" s="2">
        <f>RSI!I2329</f>
        <v>53.461409830146778</v>
      </c>
      <c r="D2329" s="2">
        <f>MACD!E2329</f>
        <v>-0.26639216098913998</v>
      </c>
      <c r="E2329" s="2">
        <f>MACD!F2329</f>
        <v>-0.17911773079145354</v>
      </c>
      <c r="F2329" s="2">
        <f>'Moving Avg'!D2329</f>
        <v>6.0426199999999994</v>
      </c>
      <c r="G2329" s="2">
        <f>'Moving Avg'!F2329</f>
        <v>5.71739</v>
      </c>
      <c r="H2329" s="2">
        <f>'Moving Avg'!G2329</f>
        <v>5.7075720000000025</v>
      </c>
      <c r="I2329" s="2">
        <f>'Moving Avg'!H2329</f>
        <v>5.7576049999999928</v>
      </c>
      <c r="J2329" s="6" t="str">
        <f>OBV!F2329</f>
        <v>BULLISH</v>
      </c>
      <c r="K2329" s="6" t="str">
        <f>OBV!G2329</f>
        <v>NEUTRAL</v>
      </c>
      <c r="L2329" s="6" t="str">
        <f>OBV!H2329</f>
        <v>BULLISH DIVERGENCE</v>
      </c>
      <c r="M2329" s="8">
        <f t="shared" si="360"/>
        <v>25</v>
      </c>
      <c r="N2329" s="8">
        <f t="shared" si="361"/>
        <v>100</v>
      </c>
      <c r="O2329" s="8">
        <f t="shared" si="362"/>
        <v>50</v>
      </c>
      <c r="P2329" s="8">
        <f t="shared" si="363"/>
        <v>66.5</v>
      </c>
      <c r="Q2329" s="9">
        <f t="shared" si="364"/>
        <v>61.225000000000001</v>
      </c>
      <c r="R2329" s="9">
        <f t="shared" si="365"/>
        <v>59.125</v>
      </c>
      <c r="S2329" s="9">
        <f t="shared" si="366"/>
        <v>61.174999999999997</v>
      </c>
      <c r="T2329" s="9">
        <f t="shared" si="367"/>
        <v>60.375</v>
      </c>
      <c r="U2329" s="8">
        <f t="shared" si="368"/>
        <v>60.508333333333326</v>
      </c>
      <c r="V2329" s="8">
        <f t="shared" si="369"/>
        <v>60.474999999999994</v>
      </c>
    </row>
    <row r="2330" spans="1:22" ht="13.5" x14ac:dyDescent="0.25">
      <c r="A2330" s="3">
        <f>RSI!A2330</f>
        <v>45398</v>
      </c>
      <c r="B2330" s="2">
        <f>RSI!B2330</f>
        <v>6.1868999999999996</v>
      </c>
      <c r="C2330" s="2">
        <f>RSI!I2330</f>
        <v>65.857450847126813</v>
      </c>
      <c r="D2330" s="2">
        <f>MACD!E2330</f>
        <v>-0.25646157525776658</v>
      </c>
      <c r="E2330" s="2">
        <f>MACD!F2330</f>
        <v>-0.19458649968471617</v>
      </c>
      <c r="F2330" s="2">
        <f>'Moving Avg'!D2330</f>
        <v>6.0888000000000009</v>
      </c>
      <c r="G2330" s="2">
        <f>'Moving Avg'!F2330</f>
        <v>5.7529899999999987</v>
      </c>
      <c r="H2330" s="2">
        <f>'Moving Avg'!G2330</f>
        <v>5.7123820000000016</v>
      </c>
      <c r="I2330" s="2">
        <f>'Moving Avg'!H2330</f>
        <v>5.7583264999999928</v>
      </c>
      <c r="J2330" s="6" t="str">
        <f>OBV!F2330</f>
        <v>BULLISH</v>
      </c>
      <c r="K2330" s="6" t="str">
        <f>OBV!G2330</f>
        <v>NEUTRAL</v>
      </c>
      <c r="L2330" s="6" t="str">
        <f>OBV!H2330</f>
        <v>CONFIRMED BULLISH</v>
      </c>
      <c r="M2330" s="8">
        <f t="shared" si="360"/>
        <v>25</v>
      </c>
      <c r="N2330" s="8">
        <f t="shared" si="361"/>
        <v>100</v>
      </c>
      <c r="O2330" s="8">
        <f t="shared" si="362"/>
        <v>50</v>
      </c>
      <c r="P2330" s="8">
        <f t="shared" si="363"/>
        <v>83.5</v>
      </c>
      <c r="Q2330" s="9">
        <f t="shared" si="364"/>
        <v>63.774999999999999</v>
      </c>
      <c r="R2330" s="9">
        <f t="shared" si="365"/>
        <v>63.375</v>
      </c>
      <c r="S2330" s="9">
        <f t="shared" si="366"/>
        <v>68.825000000000003</v>
      </c>
      <c r="T2330" s="9">
        <f t="shared" si="367"/>
        <v>64.625</v>
      </c>
      <c r="U2330" s="8">
        <f t="shared" si="368"/>
        <v>65.325000000000003</v>
      </c>
      <c r="V2330" s="8">
        <f t="shared" si="369"/>
        <v>65.150000000000006</v>
      </c>
    </row>
    <row r="2331" spans="1:22" ht="13.5" x14ac:dyDescent="0.25">
      <c r="A2331" s="3">
        <f>RSI!A2331</f>
        <v>45399</v>
      </c>
      <c r="B2331" s="2">
        <f>RSI!B2331</f>
        <v>6.5236999999999998</v>
      </c>
      <c r="C2331" s="2">
        <f>RSI!I2331</f>
        <v>73.304874013178647</v>
      </c>
      <c r="D2331" s="2">
        <f>MACD!E2331</f>
        <v>-0.26062124084990668</v>
      </c>
      <c r="E2331" s="2">
        <f>MACD!F2331</f>
        <v>-0.20779344791775428</v>
      </c>
      <c r="F2331" s="2">
        <f>'Moving Avg'!D2331</f>
        <v>6.1792400000000001</v>
      </c>
      <c r="G2331" s="2">
        <f>'Moving Avg'!F2331</f>
        <v>5.8054299999999994</v>
      </c>
      <c r="H2331" s="2">
        <f>'Moving Avg'!G2331</f>
        <v>5.7273920000000009</v>
      </c>
      <c r="I2331" s="2">
        <f>'Moving Avg'!H2331</f>
        <v>5.7614534999999929</v>
      </c>
      <c r="J2331" s="6" t="str">
        <f>OBV!F2331</f>
        <v>BULLISH</v>
      </c>
      <c r="K2331" s="6" t="str">
        <f>OBV!G2331</f>
        <v>NEUTRAL</v>
      </c>
      <c r="L2331" s="6" t="str">
        <f>OBV!H2331</f>
        <v>CONFIRMED BULLISH</v>
      </c>
      <c r="M2331" s="8">
        <f t="shared" si="360"/>
        <v>0</v>
      </c>
      <c r="N2331" s="8">
        <f t="shared" si="361"/>
        <v>100</v>
      </c>
      <c r="O2331" s="8">
        <f t="shared" si="362"/>
        <v>50</v>
      </c>
      <c r="P2331" s="8">
        <f t="shared" si="363"/>
        <v>83.5</v>
      </c>
      <c r="Q2331" s="9">
        <f t="shared" si="364"/>
        <v>55.024999999999999</v>
      </c>
      <c r="R2331" s="9">
        <f t="shared" si="365"/>
        <v>58.375</v>
      </c>
      <c r="S2331" s="9">
        <f t="shared" si="366"/>
        <v>65.075000000000003</v>
      </c>
      <c r="T2331" s="9">
        <f t="shared" si="367"/>
        <v>58.375</v>
      </c>
      <c r="U2331" s="8">
        <f t="shared" si="368"/>
        <v>59.491666666666674</v>
      </c>
      <c r="V2331" s="8">
        <f t="shared" si="369"/>
        <v>59.212500000000006</v>
      </c>
    </row>
    <row r="2332" spans="1:22" ht="13.5" x14ac:dyDescent="0.25">
      <c r="A2332" s="3">
        <f>RSI!A2332</f>
        <v>45400</v>
      </c>
      <c r="B2332" s="2">
        <f>RSI!B2332</f>
        <v>6.7354000000000003</v>
      </c>
      <c r="C2332" s="2">
        <f>RSI!I2332</f>
        <v>76.739383826537534</v>
      </c>
      <c r="D2332" s="2">
        <f>MACD!E2332</f>
        <v>-0.28404808721582953</v>
      </c>
      <c r="E2332" s="2">
        <f>MACD!F2332</f>
        <v>-0.22304437577736932</v>
      </c>
      <c r="F2332" s="2">
        <f>'Moving Avg'!D2332</f>
        <v>6.2850799999999989</v>
      </c>
      <c r="G2332" s="2">
        <f>'Moving Avg'!F2332</f>
        <v>5.8660499999999995</v>
      </c>
      <c r="H2332" s="2">
        <f>'Moving Avg'!G2332</f>
        <v>5.7447119999999998</v>
      </c>
      <c r="I2332" s="2">
        <f>'Moving Avg'!H2332</f>
        <v>5.7649174999999948</v>
      </c>
      <c r="J2332" s="6" t="str">
        <f>OBV!F2332</f>
        <v>BULLISH</v>
      </c>
      <c r="K2332" s="6" t="str">
        <f>OBV!G2332</f>
        <v>NEUTRAL</v>
      </c>
      <c r="L2332" s="6" t="str">
        <f>OBV!H2332</f>
        <v>CONFIRMED BULLISH</v>
      </c>
      <c r="M2332" s="8">
        <f t="shared" si="360"/>
        <v>0</v>
      </c>
      <c r="N2332" s="8">
        <f t="shared" si="361"/>
        <v>100</v>
      </c>
      <c r="O2332" s="8">
        <f t="shared" si="362"/>
        <v>50</v>
      </c>
      <c r="P2332" s="8">
        <f t="shared" si="363"/>
        <v>83.5</v>
      </c>
      <c r="Q2332" s="9">
        <f t="shared" si="364"/>
        <v>55.024999999999999</v>
      </c>
      <c r="R2332" s="9">
        <f t="shared" si="365"/>
        <v>58.375</v>
      </c>
      <c r="S2332" s="9">
        <f t="shared" si="366"/>
        <v>65.075000000000003</v>
      </c>
      <c r="T2332" s="9">
        <f t="shared" si="367"/>
        <v>58.375</v>
      </c>
      <c r="U2332" s="8">
        <f t="shared" si="368"/>
        <v>59.491666666666674</v>
      </c>
      <c r="V2332" s="8">
        <f t="shared" si="369"/>
        <v>59.212500000000006</v>
      </c>
    </row>
    <row r="2333" spans="1:22" ht="13.5" x14ac:dyDescent="0.25">
      <c r="A2333" s="3">
        <f>RSI!A2333</f>
        <v>45401</v>
      </c>
      <c r="B2333" s="2">
        <f>RSI!B2333</f>
        <v>6.7835000000000001</v>
      </c>
      <c r="C2333" s="2">
        <f>RSI!I2333</f>
        <v>77.449291514420011</v>
      </c>
      <c r="D2333" s="2">
        <f>MACD!E2333</f>
        <v>-0.31407427069664262</v>
      </c>
      <c r="E2333" s="2">
        <f>MACD!F2333</f>
        <v>-0.241250354761224</v>
      </c>
      <c r="F2333" s="2">
        <f>'Moving Avg'!D2333</f>
        <v>6.4140199999999989</v>
      </c>
      <c r="G2333" s="2">
        <f>'Moving Avg'!F2333</f>
        <v>5.9309999999999992</v>
      </c>
      <c r="H2333" s="2">
        <f>'Moving Avg'!G2333</f>
        <v>5.7649179999999998</v>
      </c>
      <c r="I2333" s="2">
        <f>'Moving Avg'!H2333</f>
        <v>5.7699689999999952</v>
      </c>
      <c r="J2333" s="6" t="str">
        <f>OBV!F2333</f>
        <v>BULLISH</v>
      </c>
      <c r="K2333" s="6" t="str">
        <f>OBV!G2333</f>
        <v>NEUTRAL</v>
      </c>
      <c r="L2333" s="6" t="str">
        <f>OBV!H2333</f>
        <v>CONFIRMED BULLISH</v>
      </c>
      <c r="M2333" s="8">
        <f t="shared" si="360"/>
        <v>0</v>
      </c>
      <c r="N2333" s="8">
        <f t="shared" si="361"/>
        <v>100</v>
      </c>
      <c r="O2333" s="8">
        <f t="shared" si="362"/>
        <v>50</v>
      </c>
      <c r="P2333" s="8">
        <f t="shared" si="363"/>
        <v>83.5</v>
      </c>
      <c r="Q2333" s="9">
        <f t="shared" si="364"/>
        <v>55.024999999999999</v>
      </c>
      <c r="R2333" s="9">
        <f t="shared" si="365"/>
        <v>58.375</v>
      </c>
      <c r="S2333" s="9">
        <f t="shared" si="366"/>
        <v>65.075000000000003</v>
      </c>
      <c r="T2333" s="9">
        <f t="shared" si="367"/>
        <v>58.375</v>
      </c>
      <c r="U2333" s="8">
        <f t="shared" si="368"/>
        <v>59.491666666666674</v>
      </c>
      <c r="V2333" s="8">
        <f t="shared" si="369"/>
        <v>59.212500000000006</v>
      </c>
    </row>
    <row r="2334" spans="1:22" ht="13.5" x14ac:dyDescent="0.25">
      <c r="A2334" s="3">
        <f>RSI!A2334</f>
        <v>45404</v>
      </c>
      <c r="B2334" s="2">
        <f>RSI!B2334</f>
        <v>6.7545999999999999</v>
      </c>
      <c r="C2334" s="2">
        <f>RSI!I2334</f>
        <v>75.949458883290191</v>
      </c>
      <c r="D2334" s="2">
        <f>MACD!E2334</f>
        <v>-0.34240561934176217</v>
      </c>
      <c r="E2334" s="2">
        <f>MACD!F2334</f>
        <v>-0.26148140767733163</v>
      </c>
      <c r="F2334" s="2">
        <f>'Moving Avg'!D2334</f>
        <v>6.5968199999999992</v>
      </c>
      <c r="G2334" s="2">
        <f>'Moving Avg'!F2334</f>
        <v>5.9949849999999998</v>
      </c>
      <c r="H2334" s="2">
        <f>'Moving Avg'!G2334</f>
        <v>5.7845460000000015</v>
      </c>
      <c r="I2334" s="2">
        <f>'Moving Avg'!H2334</f>
        <v>5.7734809999999959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  <c r="M2334" s="8">
        <f t="shared" si="360"/>
        <v>0</v>
      </c>
      <c r="N2334" s="8">
        <f t="shared" si="361"/>
        <v>100</v>
      </c>
      <c r="O2334" s="8">
        <f t="shared" si="362"/>
        <v>50</v>
      </c>
      <c r="P2334" s="8">
        <f t="shared" si="363"/>
        <v>83.5</v>
      </c>
      <c r="Q2334" s="9">
        <f t="shared" si="364"/>
        <v>55.024999999999999</v>
      </c>
      <c r="R2334" s="9">
        <f t="shared" si="365"/>
        <v>58.375</v>
      </c>
      <c r="S2334" s="9">
        <f t="shared" si="366"/>
        <v>65.075000000000003</v>
      </c>
      <c r="T2334" s="9">
        <f t="shared" si="367"/>
        <v>58.375</v>
      </c>
      <c r="U2334" s="8">
        <f t="shared" si="368"/>
        <v>59.491666666666674</v>
      </c>
      <c r="V2334" s="8">
        <f t="shared" si="369"/>
        <v>59.212500000000006</v>
      </c>
    </row>
    <row r="2335" spans="1:22" ht="13.5" x14ac:dyDescent="0.25">
      <c r="A2335" s="3">
        <f>RSI!A2335</f>
        <v>45405</v>
      </c>
      <c r="B2335" s="2">
        <f>RSI!B2335</f>
        <v>6.6872999999999996</v>
      </c>
      <c r="C2335" s="2">
        <f>RSI!I2335</f>
        <v>72.431778300612592</v>
      </c>
      <c r="D2335" s="2">
        <f>MACD!E2335</f>
        <v>-0.35111245239031152</v>
      </c>
      <c r="E2335" s="2">
        <f>MACD!F2335</f>
        <v>-0.27940761661992763</v>
      </c>
      <c r="F2335" s="2">
        <f>'Moving Avg'!D2335</f>
        <v>6.6968999999999994</v>
      </c>
      <c r="G2335" s="2">
        <f>'Moving Avg'!F2335</f>
        <v>6.0599349999999994</v>
      </c>
      <c r="H2335" s="2">
        <f>'Moving Avg'!G2335</f>
        <v>5.8028280000000008</v>
      </c>
      <c r="I2335" s="2">
        <f>'Moving Avg'!H2335</f>
        <v>5.7767044999999975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  <c r="M2335" s="8">
        <f t="shared" si="360"/>
        <v>0</v>
      </c>
      <c r="N2335" s="8">
        <f t="shared" si="361"/>
        <v>100</v>
      </c>
      <c r="O2335" s="8">
        <f t="shared" si="362"/>
        <v>50</v>
      </c>
      <c r="P2335" s="8">
        <f t="shared" si="363"/>
        <v>83.5</v>
      </c>
      <c r="Q2335" s="9">
        <f t="shared" si="364"/>
        <v>55.024999999999999</v>
      </c>
      <c r="R2335" s="9">
        <f t="shared" si="365"/>
        <v>58.375</v>
      </c>
      <c r="S2335" s="9">
        <f t="shared" si="366"/>
        <v>65.075000000000003</v>
      </c>
      <c r="T2335" s="9">
        <f t="shared" si="367"/>
        <v>58.375</v>
      </c>
      <c r="U2335" s="8">
        <f t="shared" si="368"/>
        <v>59.491666666666674</v>
      </c>
      <c r="V2335" s="8">
        <f t="shared" si="369"/>
        <v>59.212500000000006</v>
      </c>
    </row>
    <row r="2336" spans="1:22" ht="13.5" x14ac:dyDescent="0.25">
      <c r="A2336" s="3">
        <f>RSI!A2336</f>
        <v>45406</v>
      </c>
      <c r="B2336" s="2">
        <f>RSI!B2336</f>
        <v>6.6391999999999998</v>
      </c>
      <c r="C2336" s="2">
        <f>RSI!I2336</f>
        <v>69.93854451677332</v>
      </c>
      <c r="D2336" s="2">
        <f>MACD!E2336</f>
        <v>-0.34093447312760361</v>
      </c>
      <c r="E2336" s="2">
        <f>MACD!F2336</f>
        <v>-0.29171298792146283</v>
      </c>
      <c r="F2336" s="2">
        <f>'Moving Avg'!D2336</f>
        <v>6.7200000000000006</v>
      </c>
      <c r="G2336" s="2">
        <f>'Moving Avg'!F2336</f>
        <v>6.1176699999999995</v>
      </c>
      <c r="H2336" s="2">
        <f>'Moving Avg'!G2336</f>
        <v>5.8201480000000014</v>
      </c>
      <c r="I2336" s="2">
        <f>'Moving Avg'!H2336</f>
        <v>5.7800724999999975</v>
      </c>
      <c r="J2336" s="6" t="str">
        <f>OBV!F2336</f>
        <v>BULLISH</v>
      </c>
      <c r="K2336" s="6" t="str">
        <f>OBV!G2336</f>
        <v>NEUTRAL</v>
      </c>
      <c r="L2336" s="6" t="str">
        <f>OBV!H2336</f>
        <v>CONFIRMED BULLISH</v>
      </c>
      <c r="M2336" s="8">
        <f t="shared" si="360"/>
        <v>25</v>
      </c>
      <c r="N2336" s="8">
        <f t="shared" si="361"/>
        <v>100</v>
      </c>
      <c r="O2336" s="8">
        <f t="shared" si="362"/>
        <v>50</v>
      </c>
      <c r="P2336" s="8">
        <f t="shared" si="363"/>
        <v>83.5</v>
      </c>
      <c r="Q2336" s="9">
        <f t="shared" si="364"/>
        <v>63.774999999999999</v>
      </c>
      <c r="R2336" s="9">
        <f t="shared" si="365"/>
        <v>63.375</v>
      </c>
      <c r="S2336" s="9">
        <f t="shared" si="366"/>
        <v>68.825000000000003</v>
      </c>
      <c r="T2336" s="9">
        <f t="shared" si="367"/>
        <v>64.625</v>
      </c>
      <c r="U2336" s="8">
        <f t="shared" si="368"/>
        <v>65.325000000000003</v>
      </c>
      <c r="V2336" s="8">
        <f t="shared" si="369"/>
        <v>65.150000000000006</v>
      </c>
    </row>
    <row r="2337" spans="1:22" ht="13.5" x14ac:dyDescent="0.25">
      <c r="A2337" s="3">
        <f>RSI!A2337</f>
        <v>45407</v>
      </c>
      <c r="B2337" s="2">
        <f>RSI!B2337</f>
        <v>6.8220000000000001</v>
      </c>
      <c r="C2337" s="2">
        <f>RSI!I2337</f>
        <v>73.650644390049024</v>
      </c>
      <c r="D2337" s="2">
        <f>MACD!E2337</f>
        <v>-0.32836215919667922</v>
      </c>
      <c r="E2337" s="2">
        <f>MACD!F2337</f>
        <v>-0.29904282217650613</v>
      </c>
      <c r="F2337" s="2">
        <f>'Moving Avg'!D2337</f>
        <v>6.7373199999999995</v>
      </c>
      <c r="G2337" s="2">
        <f>'Moving Avg'!F2337</f>
        <v>6.1821349999999997</v>
      </c>
      <c r="H2337" s="2">
        <f>'Moving Avg'!G2337</f>
        <v>5.838622</v>
      </c>
      <c r="I2337" s="2">
        <f>'Moving Avg'!H2337</f>
        <v>5.7843544999999956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  <c r="M2337" s="8">
        <f t="shared" si="360"/>
        <v>0</v>
      </c>
      <c r="N2337" s="8">
        <f t="shared" si="361"/>
        <v>100</v>
      </c>
      <c r="O2337" s="8">
        <f t="shared" si="362"/>
        <v>50</v>
      </c>
      <c r="P2337" s="8">
        <f t="shared" si="363"/>
        <v>83.5</v>
      </c>
      <c r="Q2337" s="9">
        <f t="shared" si="364"/>
        <v>55.024999999999999</v>
      </c>
      <c r="R2337" s="9">
        <f t="shared" si="365"/>
        <v>58.375</v>
      </c>
      <c r="S2337" s="9">
        <f t="shared" si="366"/>
        <v>65.075000000000003</v>
      </c>
      <c r="T2337" s="9">
        <f t="shared" si="367"/>
        <v>58.375</v>
      </c>
      <c r="U2337" s="8">
        <f t="shared" si="368"/>
        <v>59.491666666666674</v>
      </c>
      <c r="V2337" s="8">
        <f t="shared" si="369"/>
        <v>59.212500000000006</v>
      </c>
    </row>
    <row r="2338" spans="1:22" ht="13.5" x14ac:dyDescent="0.25">
      <c r="A2338" s="3">
        <f>RSI!A2338</f>
        <v>45408</v>
      </c>
      <c r="B2338" s="2">
        <f>RSI!B2338</f>
        <v>6.8220000000000001</v>
      </c>
      <c r="C2338" s="2">
        <f>RSI!I2338</f>
        <v>73.650644390049038</v>
      </c>
      <c r="D2338" s="2">
        <f>MACD!E2338</f>
        <v>-0.332156931368214</v>
      </c>
      <c r="E2338" s="2">
        <f>MACD!F2338</f>
        <v>-0.30566564401484769</v>
      </c>
      <c r="F2338" s="2">
        <f>'Moving Avg'!D2338</f>
        <v>6.7450199999999993</v>
      </c>
      <c r="G2338" s="2">
        <f>'Moving Avg'!F2338</f>
        <v>6.2465999999999999</v>
      </c>
      <c r="H2338" s="2">
        <f>'Moving Avg'!G2338</f>
        <v>5.8578660000000005</v>
      </c>
      <c r="I2338" s="2">
        <f>'Moving Avg'!H2338</f>
        <v>5.7895984999999959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  <c r="M2338" s="8">
        <f t="shared" si="360"/>
        <v>0</v>
      </c>
      <c r="N2338" s="8">
        <f t="shared" si="361"/>
        <v>100</v>
      </c>
      <c r="O2338" s="8">
        <f t="shared" si="362"/>
        <v>50</v>
      </c>
      <c r="P2338" s="8">
        <f t="shared" si="363"/>
        <v>83.5</v>
      </c>
      <c r="Q2338" s="9">
        <f t="shared" si="364"/>
        <v>55.024999999999999</v>
      </c>
      <c r="R2338" s="9">
        <f t="shared" si="365"/>
        <v>58.375</v>
      </c>
      <c r="S2338" s="9">
        <f t="shared" si="366"/>
        <v>65.075000000000003</v>
      </c>
      <c r="T2338" s="9">
        <f t="shared" si="367"/>
        <v>58.375</v>
      </c>
      <c r="U2338" s="8">
        <f t="shared" si="368"/>
        <v>59.491666666666674</v>
      </c>
      <c r="V2338" s="8">
        <f t="shared" si="369"/>
        <v>59.212500000000006</v>
      </c>
    </row>
    <row r="2339" spans="1:22" ht="13.5" x14ac:dyDescent="0.25">
      <c r="A2339" s="3">
        <f>RSI!A2339</f>
        <v>45411</v>
      </c>
      <c r="B2339" s="2">
        <f>RSI!B2339</f>
        <v>6.8124000000000002</v>
      </c>
      <c r="C2339" s="2">
        <f>RSI!I2339</f>
        <v>73.100854800450549</v>
      </c>
      <c r="D2339" s="2">
        <f>MACD!E2339</f>
        <v>-0.38429634624485054</v>
      </c>
      <c r="E2339" s="2">
        <f>MACD!F2339</f>
        <v>-0.32139178446084826</v>
      </c>
      <c r="F2339" s="2">
        <f>'Moving Avg'!D2339</f>
        <v>6.7565799999999996</v>
      </c>
      <c r="G2339" s="2">
        <f>'Moving Avg'!F2339</f>
        <v>6.3105850000000006</v>
      </c>
      <c r="H2339" s="2">
        <f>'Moving Avg'!G2339</f>
        <v>5.8769180000000008</v>
      </c>
      <c r="I2339" s="2">
        <f>'Moving Avg'!H2339</f>
        <v>5.794120999999997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  <c r="M2339" s="8">
        <f t="shared" si="360"/>
        <v>0</v>
      </c>
      <c r="N2339" s="8">
        <f t="shared" si="361"/>
        <v>100</v>
      </c>
      <c r="O2339" s="8">
        <f t="shared" si="362"/>
        <v>50</v>
      </c>
      <c r="P2339" s="8">
        <f t="shared" si="363"/>
        <v>83.5</v>
      </c>
      <c r="Q2339" s="9">
        <f t="shared" si="364"/>
        <v>55.024999999999999</v>
      </c>
      <c r="R2339" s="9">
        <f t="shared" si="365"/>
        <v>58.375</v>
      </c>
      <c r="S2339" s="9">
        <f t="shared" si="366"/>
        <v>65.075000000000003</v>
      </c>
      <c r="T2339" s="9">
        <f t="shared" si="367"/>
        <v>58.375</v>
      </c>
      <c r="U2339" s="8">
        <f t="shared" si="368"/>
        <v>59.491666666666674</v>
      </c>
      <c r="V2339" s="8">
        <f t="shared" si="369"/>
        <v>59.212500000000006</v>
      </c>
    </row>
    <row r="2340" spans="1:22" ht="13.5" x14ac:dyDescent="0.25">
      <c r="A2340" s="3">
        <f>RSI!A2340</f>
        <v>45412</v>
      </c>
      <c r="B2340" s="2">
        <f>RSI!B2340</f>
        <v>6.7739000000000003</v>
      </c>
      <c r="C2340" s="2">
        <f>RSI!I2340</f>
        <v>70.817696941196019</v>
      </c>
      <c r="D2340" s="2">
        <f>MACD!E2340</f>
        <v>-0.37571273856990928</v>
      </c>
      <c r="E2340" s="2">
        <f>MACD!F2340</f>
        <v>-0.33225597528266049</v>
      </c>
      <c r="F2340" s="2">
        <f>'Moving Avg'!D2340</f>
        <v>6.7739000000000003</v>
      </c>
      <c r="G2340" s="2">
        <f>'Moving Avg'!F2340</f>
        <v>6.3606199999999999</v>
      </c>
      <c r="H2340" s="2">
        <f>'Moving Avg'!G2340</f>
        <v>5.8952000000000018</v>
      </c>
      <c r="I2340" s="2">
        <f>'Moving Avg'!H2340</f>
        <v>5.7984509999999956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  <c r="M2340" s="8">
        <f t="shared" si="360"/>
        <v>0</v>
      </c>
      <c r="N2340" s="8">
        <f t="shared" si="361"/>
        <v>100</v>
      </c>
      <c r="O2340" s="8">
        <f t="shared" si="362"/>
        <v>50</v>
      </c>
      <c r="P2340" s="8">
        <f t="shared" si="363"/>
        <v>83.5</v>
      </c>
      <c r="Q2340" s="9">
        <f t="shared" si="364"/>
        <v>55.024999999999999</v>
      </c>
      <c r="R2340" s="9">
        <f t="shared" si="365"/>
        <v>58.375</v>
      </c>
      <c r="S2340" s="9">
        <f t="shared" si="366"/>
        <v>65.075000000000003</v>
      </c>
      <c r="T2340" s="9">
        <f t="shared" si="367"/>
        <v>58.375</v>
      </c>
      <c r="U2340" s="8">
        <f t="shared" si="368"/>
        <v>59.491666666666674</v>
      </c>
      <c r="V2340" s="8">
        <f t="shared" si="369"/>
        <v>59.212500000000006</v>
      </c>
    </row>
    <row r="2341" spans="1:22" ht="13.5" x14ac:dyDescent="0.25">
      <c r="A2341" s="3">
        <f>RSI!A2341</f>
        <v>45414</v>
      </c>
      <c r="B2341" s="2">
        <f>RSI!B2341</f>
        <v>7.1779999999999999</v>
      </c>
      <c r="C2341" s="2">
        <f>RSI!I2341</f>
        <v>78.432077818758103</v>
      </c>
      <c r="D2341" s="2">
        <f>MACD!E2341</f>
        <v>-0.34951347057877324</v>
      </c>
      <c r="E2341" s="2">
        <f>MACD!F2341</f>
        <v>-0.33570747434188308</v>
      </c>
      <c r="F2341" s="2">
        <f>'Moving Avg'!D2341</f>
        <v>6.881660000000001</v>
      </c>
      <c r="G2341" s="2">
        <f>'Moving Avg'!F2341</f>
        <v>6.4260500000000009</v>
      </c>
      <c r="H2341" s="2">
        <f>'Moving Avg'!G2341</f>
        <v>5.9215640000000018</v>
      </c>
      <c r="I2341" s="2">
        <f>'Moving Avg'!H2341</f>
        <v>5.8048014999999964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  <c r="M2341" s="8">
        <f t="shared" si="360"/>
        <v>0</v>
      </c>
      <c r="N2341" s="8">
        <f t="shared" si="361"/>
        <v>45</v>
      </c>
      <c r="O2341" s="8">
        <f t="shared" si="362"/>
        <v>50</v>
      </c>
      <c r="P2341" s="8">
        <f t="shared" si="363"/>
        <v>83.5</v>
      </c>
      <c r="Q2341" s="9">
        <f t="shared" si="364"/>
        <v>35.774999999999999</v>
      </c>
      <c r="R2341" s="9">
        <f t="shared" si="365"/>
        <v>47.375</v>
      </c>
      <c r="S2341" s="9">
        <f t="shared" si="366"/>
        <v>56.825000000000003</v>
      </c>
      <c r="T2341" s="9">
        <f t="shared" si="367"/>
        <v>44.625</v>
      </c>
      <c r="U2341" s="8">
        <f t="shared" si="368"/>
        <v>46.658333333333339</v>
      </c>
      <c r="V2341" s="8">
        <f t="shared" si="369"/>
        <v>46.150000000000006</v>
      </c>
    </row>
    <row r="2342" spans="1:22" ht="13.5" x14ac:dyDescent="0.25">
      <c r="A2342" s="3">
        <f>RSI!A2342</f>
        <v>45415</v>
      </c>
      <c r="B2342" s="2">
        <f>RSI!B2342</f>
        <v>7.4763000000000002</v>
      </c>
      <c r="C2342" s="2">
        <f>RSI!I2342</f>
        <v>82.137278582559844</v>
      </c>
      <c r="D2342" s="2">
        <f>MACD!E2342</f>
        <v>-0.32198739485262617</v>
      </c>
      <c r="E2342" s="2">
        <f>MACD!F2342</f>
        <v>-0.33296345844403169</v>
      </c>
      <c r="F2342" s="2">
        <f>'Moving Avg'!D2342</f>
        <v>7.0125200000000003</v>
      </c>
      <c r="G2342" s="2">
        <f>'Moving Avg'!F2342</f>
        <v>6.5063949999999995</v>
      </c>
      <c r="H2342" s="2">
        <f>'Moving Avg'!G2342</f>
        <v>5.9556260000000023</v>
      </c>
      <c r="I2342" s="2">
        <f>'Moving Avg'!H2342</f>
        <v>5.8126434999999956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  <c r="M2342" s="8">
        <f t="shared" si="360"/>
        <v>0</v>
      </c>
      <c r="N2342" s="8">
        <f t="shared" si="361"/>
        <v>0</v>
      </c>
      <c r="O2342" s="8">
        <f t="shared" si="362"/>
        <v>50</v>
      </c>
      <c r="P2342" s="8">
        <f t="shared" si="363"/>
        <v>83.5</v>
      </c>
      <c r="Q2342" s="9">
        <f t="shared" si="364"/>
        <v>20.024999999999999</v>
      </c>
      <c r="R2342" s="9">
        <f t="shared" si="365"/>
        <v>38.375</v>
      </c>
      <c r="S2342" s="9">
        <f t="shared" si="366"/>
        <v>50.075000000000003</v>
      </c>
      <c r="T2342" s="9">
        <f t="shared" si="367"/>
        <v>33.375</v>
      </c>
      <c r="U2342" s="8">
        <f t="shared" si="368"/>
        <v>36.158333333333331</v>
      </c>
      <c r="V2342" s="8">
        <f t="shared" si="369"/>
        <v>35.462499999999999</v>
      </c>
    </row>
    <row r="2343" spans="1:22" ht="13.5" x14ac:dyDescent="0.25">
      <c r="A2343" s="3">
        <f>RSI!A2343</f>
        <v>45418</v>
      </c>
      <c r="B2343" s="2">
        <f>RSI!B2343</f>
        <v>7.6013999999999999</v>
      </c>
      <c r="C2343" s="2">
        <f>RSI!I2343</f>
        <v>83.42341556616671</v>
      </c>
      <c r="D2343" s="2">
        <f>MACD!E2343</f>
        <v>-0.30706198059592893</v>
      </c>
      <c r="E2343" s="2">
        <f>MACD!F2343</f>
        <v>-0.32778316287441117</v>
      </c>
      <c r="F2343" s="2">
        <f>'Moving Avg'!D2343</f>
        <v>7.1684000000000001</v>
      </c>
      <c r="G2343" s="2">
        <f>'Moving Avg'!F2343</f>
        <v>6.5934749999999998</v>
      </c>
      <c r="H2343" s="2">
        <f>'Moving Avg'!G2343</f>
        <v>5.9945000000000013</v>
      </c>
      <c r="I2343" s="2">
        <f>'Moving Avg'!H2343</f>
        <v>5.8211109999999966</v>
      </c>
      <c r="J2343" s="6" t="str">
        <f>OBV!F2343</f>
        <v>BULLISH</v>
      </c>
      <c r="K2343" s="6" t="str">
        <f>OBV!G2343</f>
        <v>STRONG</v>
      </c>
      <c r="L2343" s="6" t="str">
        <f>OBV!H2343</f>
        <v>CONFIRMED BULLISH</v>
      </c>
      <c r="M2343" s="8">
        <f t="shared" si="360"/>
        <v>0</v>
      </c>
      <c r="N2343" s="8">
        <f t="shared" si="361"/>
        <v>0</v>
      </c>
      <c r="O2343" s="8">
        <f t="shared" si="362"/>
        <v>50</v>
      </c>
      <c r="P2343" s="8">
        <f t="shared" si="363"/>
        <v>100</v>
      </c>
      <c r="Q2343" s="9">
        <f t="shared" si="364"/>
        <v>22.5</v>
      </c>
      <c r="R2343" s="9">
        <f t="shared" si="365"/>
        <v>42.5</v>
      </c>
      <c r="S2343" s="9">
        <f t="shared" si="366"/>
        <v>57.5</v>
      </c>
      <c r="T2343" s="9">
        <f t="shared" si="367"/>
        <v>37.5</v>
      </c>
      <c r="U2343" s="8">
        <f t="shared" si="368"/>
        <v>40.833333333333336</v>
      </c>
      <c r="V2343" s="8">
        <f t="shared" si="369"/>
        <v>40</v>
      </c>
    </row>
    <row r="2344" spans="1:22" ht="13.5" x14ac:dyDescent="0.25">
      <c r="A2344" s="3">
        <f>RSI!A2344</f>
        <v>45419</v>
      </c>
      <c r="B2344" s="2">
        <f>RSI!B2344</f>
        <v>7.5052000000000003</v>
      </c>
      <c r="C2344" s="2">
        <f>RSI!I2344</f>
        <v>78.729048451611419</v>
      </c>
      <c r="D2344" s="2">
        <f>MACD!E2344</f>
        <v>-0.29851002377833513</v>
      </c>
      <c r="E2344" s="2">
        <f>MACD!F2344</f>
        <v>-0.32192853505519603</v>
      </c>
      <c r="F2344" s="2">
        <f>'Moving Avg'!D2344</f>
        <v>7.306960000000001</v>
      </c>
      <c r="G2344" s="2">
        <f>'Moving Avg'!F2344</f>
        <v>6.6757449999999992</v>
      </c>
      <c r="H2344" s="2">
        <f>'Moving Avg'!G2344</f>
        <v>6.0314500000000022</v>
      </c>
      <c r="I2344" s="2">
        <f>'Moving Avg'!H2344</f>
        <v>5.8291454999999965</v>
      </c>
      <c r="J2344" s="6" t="str">
        <f>OBV!F2344</f>
        <v>BULLISH</v>
      </c>
      <c r="K2344" s="6" t="str">
        <f>OBV!G2344</f>
        <v>STRONG</v>
      </c>
      <c r="L2344" s="6" t="str">
        <f>OBV!H2344</f>
        <v>CONFIRMED BULLISH</v>
      </c>
      <c r="M2344" s="8">
        <f t="shared" si="360"/>
        <v>0</v>
      </c>
      <c r="N2344" s="8">
        <f t="shared" si="361"/>
        <v>0</v>
      </c>
      <c r="O2344" s="8">
        <f t="shared" si="362"/>
        <v>50</v>
      </c>
      <c r="P2344" s="8">
        <f t="shared" si="363"/>
        <v>100</v>
      </c>
      <c r="Q2344" s="9">
        <f t="shared" si="364"/>
        <v>22.5</v>
      </c>
      <c r="R2344" s="9">
        <f t="shared" si="365"/>
        <v>42.5</v>
      </c>
      <c r="S2344" s="9">
        <f t="shared" si="366"/>
        <v>57.5</v>
      </c>
      <c r="T2344" s="9">
        <f t="shared" si="367"/>
        <v>37.5</v>
      </c>
      <c r="U2344" s="8">
        <f t="shared" si="368"/>
        <v>40.833333333333336</v>
      </c>
      <c r="V2344" s="8">
        <f t="shared" si="369"/>
        <v>40</v>
      </c>
    </row>
    <row r="2345" spans="1:22" ht="13.5" x14ac:dyDescent="0.25">
      <c r="A2345" s="3">
        <f>RSI!A2345</f>
        <v>45420</v>
      </c>
      <c r="B2345" s="2">
        <f>RSI!B2345</f>
        <v>7.6494999999999997</v>
      </c>
      <c r="C2345" s="2">
        <f>RSI!I2345</f>
        <v>80.501469531929359</v>
      </c>
      <c r="D2345" s="2">
        <f>MACD!E2345</f>
        <v>-0.31800453027419895</v>
      </c>
      <c r="E2345" s="2">
        <f>MACD!F2345</f>
        <v>-0.32114373409899666</v>
      </c>
      <c r="F2345" s="2">
        <f>'Moving Avg'!D2345</f>
        <v>7.482079999999999</v>
      </c>
      <c r="G2345" s="2">
        <f>'Moving Avg'!F2345</f>
        <v>6.760419999999999</v>
      </c>
      <c r="H2345" s="2">
        <f>'Moving Avg'!G2345</f>
        <v>6.0712860000000015</v>
      </c>
      <c r="I2345" s="2">
        <f>'Moving Avg'!H2345</f>
        <v>5.8375649999999961</v>
      </c>
      <c r="J2345" s="6" t="str">
        <f>OBV!F2345</f>
        <v>BULLISH</v>
      </c>
      <c r="K2345" s="6" t="str">
        <f>OBV!G2345</f>
        <v>STRONG</v>
      </c>
      <c r="L2345" s="6" t="str">
        <f>OBV!H2345</f>
        <v>CONFIRMED BULLISH</v>
      </c>
      <c r="M2345" s="8">
        <f t="shared" si="360"/>
        <v>0</v>
      </c>
      <c r="N2345" s="8">
        <f t="shared" si="361"/>
        <v>0</v>
      </c>
      <c r="O2345" s="8">
        <f t="shared" si="362"/>
        <v>50</v>
      </c>
      <c r="P2345" s="8">
        <f t="shared" si="363"/>
        <v>100</v>
      </c>
      <c r="Q2345" s="9">
        <f t="shared" si="364"/>
        <v>22.5</v>
      </c>
      <c r="R2345" s="9">
        <f t="shared" si="365"/>
        <v>42.5</v>
      </c>
      <c r="S2345" s="9">
        <f t="shared" si="366"/>
        <v>57.5</v>
      </c>
      <c r="T2345" s="9">
        <f t="shared" si="367"/>
        <v>37.5</v>
      </c>
      <c r="U2345" s="8">
        <f t="shared" si="368"/>
        <v>40.833333333333336</v>
      </c>
      <c r="V2345" s="8">
        <f t="shared" si="369"/>
        <v>40</v>
      </c>
    </row>
    <row r="2346" spans="1:22" ht="13.5" x14ac:dyDescent="0.25">
      <c r="A2346" s="3">
        <f>RSI!A2346</f>
        <v>45421</v>
      </c>
      <c r="B2346" s="2">
        <f>RSI!B2346</f>
        <v>7.6013999999999999</v>
      </c>
      <c r="C2346" s="2">
        <f>RSI!I2346</f>
        <v>78.163455215783188</v>
      </c>
      <c r="D2346" s="2">
        <f>MACD!E2346</f>
        <v>-0.3444562999758114</v>
      </c>
      <c r="E2346" s="2">
        <f>MACD!F2346</f>
        <v>-0.32580624727435958</v>
      </c>
      <c r="F2346" s="2">
        <f>'Moving Avg'!D2346</f>
        <v>7.5667600000000004</v>
      </c>
      <c r="G2346" s="2">
        <f>'Moving Avg'!F2346</f>
        <v>6.8369149999999994</v>
      </c>
      <c r="H2346" s="2">
        <f>'Moving Avg'!G2346</f>
        <v>6.1101600000000005</v>
      </c>
      <c r="I2346" s="2">
        <f>'Moving Avg'!H2346</f>
        <v>5.8455029999999963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  <c r="M2346" s="8">
        <f t="shared" si="360"/>
        <v>0</v>
      </c>
      <c r="N2346" s="8">
        <f t="shared" si="361"/>
        <v>45</v>
      </c>
      <c r="O2346" s="8">
        <f t="shared" si="362"/>
        <v>50</v>
      </c>
      <c r="P2346" s="8">
        <f t="shared" si="363"/>
        <v>83.5</v>
      </c>
      <c r="Q2346" s="9">
        <f t="shared" si="364"/>
        <v>35.774999999999999</v>
      </c>
      <c r="R2346" s="9">
        <f t="shared" si="365"/>
        <v>47.375</v>
      </c>
      <c r="S2346" s="9">
        <f t="shared" si="366"/>
        <v>56.825000000000003</v>
      </c>
      <c r="T2346" s="9">
        <f t="shared" si="367"/>
        <v>44.625</v>
      </c>
      <c r="U2346" s="8">
        <f t="shared" si="368"/>
        <v>46.658333333333339</v>
      </c>
      <c r="V2346" s="8">
        <f t="shared" si="369"/>
        <v>46.150000000000006</v>
      </c>
    </row>
    <row r="2347" spans="1:22" ht="13.5" x14ac:dyDescent="0.25">
      <c r="A2347" s="3">
        <f>RSI!A2347</f>
        <v>45422</v>
      </c>
      <c r="B2347" s="2">
        <f>RSI!B2347</f>
        <v>7.6013999999999999</v>
      </c>
      <c r="C2347" s="2">
        <f>RSI!I2347</f>
        <v>78.163455215783188</v>
      </c>
      <c r="D2347" s="2">
        <f>MACD!E2347</f>
        <v>-0.34409735828931609</v>
      </c>
      <c r="E2347" s="2">
        <f>MACD!F2347</f>
        <v>-0.32946446947735092</v>
      </c>
      <c r="F2347" s="2">
        <f>'Moving Avg'!D2347</f>
        <v>7.59178</v>
      </c>
      <c r="G2347" s="2">
        <f>'Moving Avg'!F2347</f>
        <v>6.9066749999999999</v>
      </c>
      <c r="H2347" s="2">
        <f>'Moving Avg'!G2347</f>
        <v>6.1486480000000006</v>
      </c>
      <c r="I2347" s="2">
        <f>'Moving Avg'!H2347</f>
        <v>5.8539224999999968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  <c r="M2347" s="8">
        <f t="shared" si="360"/>
        <v>0</v>
      </c>
      <c r="N2347" s="8">
        <f t="shared" si="361"/>
        <v>45</v>
      </c>
      <c r="O2347" s="8">
        <f t="shared" si="362"/>
        <v>50</v>
      </c>
      <c r="P2347" s="8">
        <f t="shared" si="363"/>
        <v>83.5</v>
      </c>
      <c r="Q2347" s="9">
        <f t="shared" si="364"/>
        <v>35.774999999999999</v>
      </c>
      <c r="R2347" s="9">
        <f t="shared" si="365"/>
        <v>47.375</v>
      </c>
      <c r="S2347" s="9">
        <f t="shared" si="366"/>
        <v>56.825000000000003</v>
      </c>
      <c r="T2347" s="9">
        <f t="shared" si="367"/>
        <v>44.625</v>
      </c>
      <c r="U2347" s="8">
        <f t="shared" si="368"/>
        <v>46.658333333333339</v>
      </c>
      <c r="V2347" s="8">
        <f t="shared" si="369"/>
        <v>46.150000000000006</v>
      </c>
    </row>
    <row r="2348" spans="1:22" ht="13.5" x14ac:dyDescent="0.25">
      <c r="A2348" s="3">
        <f>RSI!A2348</f>
        <v>45425</v>
      </c>
      <c r="B2348" s="2">
        <f>RSI!B2348</f>
        <v>7.6013999999999999</v>
      </c>
      <c r="C2348" s="2">
        <f>RSI!I2348</f>
        <v>78.163455215783188</v>
      </c>
      <c r="D2348" s="2">
        <f>MACD!E2348</f>
        <v>-0.34877685003591541</v>
      </c>
      <c r="E2348" s="2">
        <f>MACD!F2348</f>
        <v>-0.33332694558906384</v>
      </c>
      <c r="F2348" s="2">
        <f>'Moving Avg'!D2348</f>
        <v>7.59178</v>
      </c>
      <c r="G2348" s="2">
        <f>'Moving Avg'!F2348</f>
        <v>6.9798050000000007</v>
      </c>
      <c r="H2348" s="2">
        <f>'Moving Avg'!G2348</f>
        <v>6.1873280000000008</v>
      </c>
      <c r="I2348" s="2">
        <f>'Moving Avg'!H2348</f>
        <v>5.8619089999999971</v>
      </c>
      <c r="J2348" s="6" t="str">
        <f>OBV!F2348</f>
        <v>BULLISH</v>
      </c>
      <c r="K2348" s="6" t="str">
        <f>OBV!G2348</f>
        <v>NEUTRAL</v>
      </c>
      <c r="L2348" s="6" t="str">
        <f>OBV!H2348</f>
        <v>NEUTRAL</v>
      </c>
      <c r="M2348" s="8">
        <f t="shared" si="360"/>
        <v>0</v>
      </c>
      <c r="N2348" s="8">
        <f t="shared" si="361"/>
        <v>45</v>
      </c>
      <c r="O2348" s="8">
        <f t="shared" si="362"/>
        <v>50</v>
      </c>
      <c r="P2348" s="8">
        <f t="shared" si="363"/>
        <v>49.5</v>
      </c>
      <c r="Q2348" s="9">
        <f t="shared" si="364"/>
        <v>30.675000000000001</v>
      </c>
      <c r="R2348" s="9">
        <f t="shared" si="365"/>
        <v>38.875</v>
      </c>
      <c r="S2348" s="9">
        <f t="shared" si="366"/>
        <v>41.525000000000006</v>
      </c>
      <c r="T2348" s="9">
        <f t="shared" si="367"/>
        <v>36.125</v>
      </c>
      <c r="U2348" s="8">
        <f t="shared" si="368"/>
        <v>37.024999999999999</v>
      </c>
      <c r="V2348" s="8">
        <f t="shared" si="369"/>
        <v>36.799999999999997</v>
      </c>
    </row>
    <row r="2349" spans="1:22" ht="13.5" x14ac:dyDescent="0.25">
      <c r="A2349" s="3">
        <f>RSI!A2349</f>
        <v>45426</v>
      </c>
      <c r="B2349" s="2">
        <f>RSI!B2349</f>
        <v>7.4570999999999996</v>
      </c>
      <c r="C2349" s="2">
        <f>RSI!I2349</f>
        <v>70.492306799190487</v>
      </c>
      <c r="D2349" s="2">
        <f>MACD!E2349</f>
        <v>-0.34813853901076275</v>
      </c>
      <c r="E2349" s="2">
        <f>MACD!F2349</f>
        <v>-0.33628926427340361</v>
      </c>
      <c r="F2349" s="2">
        <f>'Moving Avg'!D2349</f>
        <v>7.5821599999999991</v>
      </c>
      <c r="G2349" s="2">
        <f>'Moving Avg'!F2349</f>
        <v>7.0606300000000006</v>
      </c>
      <c r="H2349" s="2">
        <f>'Moving Avg'!G2349</f>
        <v>6.2233160000000005</v>
      </c>
      <c r="I2349" s="2">
        <f>'Moving Avg'!H2349</f>
        <v>5.8691739999999974</v>
      </c>
      <c r="J2349" s="6" t="str">
        <f>OBV!F2349</f>
        <v>BULLISH</v>
      </c>
      <c r="K2349" s="6" t="str">
        <f>OBV!G2349</f>
        <v>NEUTRAL</v>
      </c>
      <c r="L2349" s="6" t="str">
        <f>OBV!H2349</f>
        <v>BULLISH DIVERGENCE</v>
      </c>
      <c r="M2349" s="8">
        <f t="shared" si="360"/>
        <v>0</v>
      </c>
      <c r="N2349" s="8">
        <f t="shared" si="361"/>
        <v>45</v>
      </c>
      <c r="O2349" s="8">
        <f t="shared" si="362"/>
        <v>50</v>
      </c>
      <c r="P2349" s="8">
        <f t="shared" si="363"/>
        <v>66.5</v>
      </c>
      <c r="Q2349" s="9">
        <f t="shared" si="364"/>
        <v>33.225000000000001</v>
      </c>
      <c r="R2349" s="9">
        <f t="shared" si="365"/>
        <v>43.125</v>
      </c>
      <c r="S2349" s="9">
        <f t="shared" si="366"/>
        <v>49.174999999999997</v>
      </c>
      <c r="T2349" s="9">
        <f t="shared" si="367"/>
        <v>40.375</v>
      </c>
      <c r="U2349" s="8">
        <f t="shared" si="368"/>
        <v>41.841666666666661</v>
      </c>
      <c r="V2349" s="8">
        <f t="shared" si="369"/>
        <v>41.474999999999994</v>
      </c>
    </row>
    <row r="2350" spans="1:22" ht="13.5" x14ac:dyDescent="0.25">
      <c r="A2350" s="3">
        <f>RSI!A2350</f>
        <v>45427</v>
      </c>
      <c r="B2350" s="2">
        <f>RSI!B2350</f>
        <v>7.3608000000000002</v>
      </c>
      <c r="C2350" s="2">
        <f>RSI!I2350</f>
        <v>65.847770608325277</v>
      </c>
      <c r="D2350" s="2">
        <f>MACD!E2350</f>
        <v>-0.34980779915902449</v>
      </c>
      <c r="E2350" s="2">
        <f>MACD!F2350</f>
        <v>-0.3389929712505278</v>
      </c>
      <c r="F2350" s="2">
        <f>'Moving Avg'!D2350</f>
        <v>7.524420000000001</v>
      </c>
      <c r="G2350" s="2">
        <f>'Moving Avg'!F2350</f>
        <v>7.1193250000000008</v>
      </c>
      <c r="H2350" s="2">
        <f>'Moving Avg'!G2350</f>
        <v>6.2573780000000001</v>
      </c>
      <c r="I2350" s="2">
        <f>'Moving Avg'!H2350</f>
        <v>5.8761499999999964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  <c r="M2350" s="8">
        <f t="shared" si="360"/>
        <v>25</v>
      </c>
      <c r="N2350" s="8">
        <f t="shared" si="361"/>
        <v>45</v>
      </c>
      <c r="O2350" s="8">
        <f t="shared" si="362"/>
        <v>50</v>
      </c>
      <c r="P2350" s="8">
        <f t="shared" si="363"/>
        <v>16.5</v>
      </c>
      <c r="Q2350" s="9">
        <f t="shared" si="364"/>
        <v>34.475000000000001</v>
      </c>
      <c r="R2350" s="9">
        <f t="shared" si="365"/>
        <v>35.625</v>
      </c>
      <c r="S2350" s="9">
        <f t="shared" si="366"/>
        <v>30.425000000000001</v>
      </c>
      <c r="T2350" s="9">
        <f t="shared" si="367"/>
        <v>34.125</v>
      </c>
      <c r="U2350" s="8">
        <f t="shared" si="368"/>
        <v>33.508333333333333</v>
      </c>
      <c r="V2350" s="8">
        <f t="shared" si="369"/>
        <v>33.662499999999994</v>
      </c>
    </row>
    <row r="2351" spans="1:22" ht="13.5" x14ac:dyDescent="0.25">
      <c r="A2351" s="3">
        <f>RSI!A2351</f>
        <v>45428</v>
      </c>
      <c r="B2351" s="2">
        <f>RSI!B2351</f>
        <v>7.3127000000000004</v>
      </c>
      <c r="C2351" s="2">
        <f>RSI!I2351</f>
        <v>63.593947210031715</v>
      </c>
      <c r="D2351" s="2">
        <f>MACD!E2351</f>
        <v>-0.28808533575200368</v>
      </c>
      <c r="E2351" s="2">
        <f>MACD!F2351</f>
        <v>-0.32881144415082297</v>
      </c>
      <c r="F2351" s="2">
        <f>'Moving Avg'!D2351</f>
        <v>7.4666800000000011</v>
      </c>
      <c r="G2351" s="2">
        <f>'Moving Avg'!F2351</f>
        <v>7.1587750000000012</v>
      </c>
      <c r="H2351" s="2">
        <f>'Moving Avg'!G2351</f>
        <v>6.2904780000000002</v>
      </c>
      <c r="I2351" s="2">
        <f>'Moving Avg'!H2351</f>
        <v>5.8829334999999956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  <c r="M2351" s="8">
        <f t="shared" si="360"/>
        <v>25</v>
      </c>
      <c r="N2351" s="8">
        <f t="shared" si="361"/>
        <v>0</v>
      </c>
      <c r="O2351" s="8">
        <f t="shared" si="362"/>
        <v>50</v>
      </c>
      <c r="P2351" s="8">
        <f t="shared" si="363"/>
        <v>16.5</v>
      </c>
      <c r="Q2351" s="9">
        <f t="shared" si="364"/>
        <v>18.725000000000001</v>
      </c>
      <c r="R2351" s="9">
        <f t="shared" si="365"/>
        <v>26.625</v>
      </c>
      <c r="S2351" s="9">
        <f t="shared" si="366"/>
        <v>23.675000000000001</v>
      </c>
      <c r="T2351" s="9">
        <f t="shared" si="367"/>
        <v>22.875</v>
      </c>
      <c r="U2351" s="8">
        <f t="shared" si="368"/>
        <v>23.008333333333336</v>
      </c>
      <c r="V2351" s="8">
        <f t="shared" si="369"/>
        <v>22.975000000000001</v>
      </c>
    </row>
    <row r="2352" spans="1:22" ht="13.5" x14ac:dyDescent="0.25">
      <c r="A2352" s="3">
        <f>RSI!A2352</f>
        <v>45429</v>
      </c>
      <c r="B2352" s="2">
        <f>RSI!B2352</f>
        <v>7.2645999999999997</v>
      </c>
      <c r="C2352" s="2">
        <f>RSI!I2352</f>
        <v>61.333164296445041</v>
      </c>
      <c r="D2352" s="2">
        <f>MACD!E2352</f>
        <v>-0.1885240286866523</v>
      </c>
      <c r="E2352" s="2">
        <f>MACD!F2352</f>
        <v>-0.30075396105798885</v>
      </c>
      <c r="F2352" s="2">
        <f>'Moving Avg'!D2352</f>
        <v>7.3993200000000003</v>
      </c>
      <c r="G2352" s="2">
        <f>'Moving Avg'!F2352</f>
        <v>7.1852350000000005</v>
      </c>
      <c r="H2352" s="2">
        <f>'Moving Avg'!G2352</f>
        <v>6.3239619999999999</v>
      </c>
      <c r="I2352" s="2">
        <f>'Moving Avg'!H2352</f>
        <v>5.8894764999999962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  <c r="M2352" s="8">
        <f t="shared" si="360"/>
        <v>25</v>
      </c>
      <c r="N2352" s="8">
        <f t="shared" si="361"/>
        <v>0</v>
      </c>
      <c r="O2352" s="8">
        <f t="shared" si="362"/>
        <v>50</v>
      </c>
      <c r="P2352" s="8">
        <f t="shared" si="363"/>
        <v>16.5</v>
      </c>
      <c r="Q2352" s="9">
        <f t="shared" si="364"/>
        <v>18.725000000000001</v>
      </c>
      <c r="R2352" s="9">
        <f t="shared" si="365"/>
        <v>26.625</v>
      </c>
      <c r="S2352" s="9">
        <f t="shared" si="366"/>
        <v>23.675000000000001</v>
      </c>
      <c r="T2352" s="9">
        <f t="shared" si="367"/>
        <v>22.875</v>
      </c>
      <c r="U2352" s="8">
        <f t="shared" si="368"/>
        <v>23.008333333333336</v>
      </c>
      <c r="V2352" s="8">
        <f t="shared" si="369"/>
        <v>22.975000000000001</v>
      </c>
    </row>
    <row r="2353" spans="1:22" ht="13.5" x14ac:dyDescent="0.25">
      <c r="A2353" s="3">
        <f>RSI!A2353</f>
        <v>45432</v>
      </c>
      <c r="B2353" s="2">
        <f>RSI!B2353</f>
        <v>7.3608000000000002</v>
      </c>
      <c r="C2353" s="2">
        <f>RSI!I2353</f>
        <v>64.08330036521275</v>
      </c>
      <c r="D2353" s="2">
        <f>MACD!E2353</f>
        <v>-9.3838970117652742E-2</v>
      </c>
      <c r="E2353" s="2">
        <f>MACD!F2353</f>
        <v>-0.25937096286992167</v>
      </c>
      <c r="F2353" s="2">
        <f>'Moving Avg'!D2353</f>
        <v>7.3512000000000004</v>
      </c>
      <c r="G2353" s="2">
        <f>'Moving Avg'!F2353</f>
        <v>7.2141000000000002</v>
      </c>
      <c r="H2353" s="2">
        <f>'Moving Avg'!G2353</f>
        <v>6.3595620000000004</v>
      </c>
      <c r="I2353" s="2">
        <f>'Moving Avg'!H2353</f>
        <v>5.8965004999999948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  <c r="M2353" s="8">
        <f t="shared" si="360"/>
        <v>25</v>
      </c>
      <c r="N2353" s="8">
        <f t="shared" si="361"/>
        <v>0</v>
      </c>
      <c r="O2353" s="8">
        <f t="shared" si="362"/>
        <v>50</v>
      </c>
      <c r="P2353" s="8">
        <f t="shared" si="363"/>
        <v>16.5</v>
      </c>
      <c r="Q2353" s="9">
        <f t="shared" si="364"/>
        <v>18.725000000000001</v>
      </c>
      <c r="R2353" s="9">
        <f t="shared" si="365"/>
        <v>26.625</v>
      </c>
      <c r="S2353" s="9">
        <f t="shared" si="366"/>
        <v>23.675000000000001</v>
      </c>
      <c r="T2353" s="9">
        <f t="shared" si="367"/>
        <v>22.875</v>
      </c>
      <c r="U2353" s="8">
        <f t="shared" si="368"/>
        <v>23.008333333333336</v>
      </c>
      <c r="V2353" s="8">
        <f t="shared" si="369"/>
        <v>22.975000000000001</v>
      </c>
    </row>
    <row r="2354" spans="1:22" ht="13.5" x14ac:dyDescent="0.25">
      <c r="A2354" s="3">
        <f>RSI!A2354</f>
        <v>45433</v>
      </c>
      <c r="B2354" s="2">
        <f>RSI!B2354</f>
        <v>7.4954999999999998</v>
      </c>
      <c r="C2354" s="2">
        <f>RSI!I2354</f>
        <v>67.56221626388745</v>
      </c>
      <c r="D2354" s="2">
        <f>MACD!E2354</f>
        <v>-4.0622027134903149E-2</v>
      </c>
      <c r="E2354" s="2">
        <f>MACD!F2354</f>
        <v>-0.21562117572291797</v>
      </c>
      <c r="F2354" s="2">
        <f>'Moving Avg'!D2354</f>
        <v>7.3588799999999992</v>
      </c>
      <c r="G2354" s="2">
        <f>'Moving Avg'!F2354</f>
        <v>7.2511449999999993</v>
      </c>
      <c r="H2354" s="2">
        <f>'Moving Avg'!G2354</f>
        <v>6.3980500000000005</v>
      </c>
      <c r="I2354" s="2">
        <f>'Moving Avg'!H2354</f>
        <v>5.9041979999999956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  <c r="M2354" s="8">
        <f t="shared" si="360"/>
        <v>25</v>
      </c>
      <c r="N2354" s="8">
        <f t="shared" si="361"/>
        <v>0</v>
      </c>
      <c r="O2354" s="8">
        <f t="shared" si="362"/>
        <v>50</v>
      </c>
      <c r="P2354" s="8">
        <f t="shared" si="363"/>
        <v>83.5</v>
      </c>
      <c r="Q2354" s="9">
        <f t="shared" si="364"/>
        <v>28.774999999999999</v>
      </c>
      <c r="R2354" s="9">
        <f t="shared" si="365"/>
        <v>43.375</v>
      </c>
      <c r="S2354" s="9">
        <f t="shared" si="366"/>
        <v>53.825000000000003</v>
      </c>
      <c r="T2354" s="9">
        <f t="shared" si="367"/>
        <v>39.625</v>
      </c>
      <c r="U2354" s="8">
        <f t="shared" si="368"/>
        <v>41.991666666666667</v>
      </c>
      <c r="V2354" s="8">
        <f t="shared" si="369"/>
        <v>41.400000000000006</v>
      </c>
    </row>
    <row r="2355" spans="1:22" ht="13.5" x14ac:dyDescent="0.25">
      <c r="A2355" s="3">
        <f>RSI!A2355</f>
        <v>45434</v>
      </c>
      <c r="B2355" s="2">
        <f>RSI!B2355</f>
        <v>7.9284999999999997</v>
      </c>
      <c r="C2355" s="2">
        <f>RSI!I2355</f>
        <v>75.70775964202231</v>
      </c>
      <c r="D2355" s="2">
        <f>MACD!E2355</f>
        <v>-8.2284447166820485E-3</v>
      </c>
      <c r="E2355" s="2">
        <f>MACD!F2355</f>
        <v>-0.17414262952167081</v>
      </c>
      <c r="F2355" s="2">
        <f>'Moving Avg'!D2355</f>
        <v>7.4724199999999996</v>
      </c>
      <c r="G2355" s="2">
        <f>'Moving Avg'!F2355</f>
        <v>7.3132049999999991</v>
      </c>
      <c r="H2355" s="2">
        <f>'Moving Avg'!G2355</f>
        <v>6.4451979999999995</v>
      </c>
      <c r="I2355" s="2">
        <f>'Moving Avg'!H2355</f>
        <v>5.9142529999999969</v>
      </c>
      <c r="J2355" s="6" t="str">
        <f>OBV!F2355</f>
        <v>BULLISH</v>
      </c>
      <c r="K2355" s="6" t="str">
        <f>OBV!G2355</f>
        <v>STRONG</v>
      </c>
      <c r="L2355" s="6" t="str">
        <f>OBV!H2355</f>
        <v>CONFIRMED BULLISH</v>
      </c>
      <c r="M2355" s="8">
        <f t="shared" si="360"/>
        <v>0</v>
      </c>
      <c r="N2355" s="8">
        <f t="shared" si="361"/>
        <v>0</v>
      </c>
      <c r="O2355" s="8">
        <f t="shared" si="362"/>
        <v>50</v>
      </c>
      <c r="P2355" s="8">
        <f t="shared" si="363"/>
        <v>100</v>
      </c>
      <c r="Q2355" s="9">
        <f t="shared" si="364"/>
        <v>22.5</v>
      </c>
      <c r="R2355" s="9">
        <f t="shared" si="365"/>
        <v>42.5</v>
      </c>
      <c r="S2355" s="9">
        <f t="shared" si="366"/>
        <v>57.5</v>
      </c>
      <c r="T2355" s="9">
        <f t="shared" si="367"/>
        <v>37.5</v>
      </c>
      <c r="U2355" s="8">
        <f t="shared" si="368"/>
        <v>40.833333333333336</v>
      </c>
      <c r="V2355" s="8">
        <f t="shared" si="369"/>
        <v>40</v>
      </c>
    </row>
    <row r="2356" spans="1:22" ht="13.5" x14ac:dyDescent="0.25">
      <c r="A2356" s="3">
        <f>RSI!A2356</f>
        <v>45435</v>
      </c>
      <c r="B2356" s="2">
        <f>RSI!B2356</f>
        <v>8.0343999999999998</v>
      </c>
      <c r="C2356" s="2">
        <f>RSI!I2356</f>
        <v>77.214766137969121</v>
      </c>
      <c r="D2356" s="2">
        <f>MACD!E2356</f>
        <v>-1.1790175261481295E-3</v>
      </c>
      <c r="E2356" s="2">
        <f>MACD!F2356</f>
        <v>-0.13954990712256626</v>
      </c>
      <c r="F2356" s="2">
        <f>'Moving Avg'!D2356</f>
        <v>7.6167599999999993</v>
      </c>
      <c r="G2356" s="2">
        <f>'Moving Avg'!F2356</f>
        <v>7.3829650000000013</v>
      </c>
      <c r="H2356" s="2">
        <f>'Moving Avg'!G2356</f>
        <v>6.4952319999999997</v>
      </c>
      <c r="I2356" s="2">
        <f>'Moving Avg'!H2356</f>
        <v>5.9248374999999962</v>
      </c>
      <c r="J2356" s="6" t="str">
        <f>OBV!F2356</f>
        <v>BULLISH</v>
      </c>
      <c r="K2356" s="6" t="str">
        <f>OBV!G2356</f>
        <v>STRONG</v>
      </c>
      <c r="L2356" s="6" t="str">
        <f>OBV!H2356</f>
        <v>CONFIRMED BULLISH</v>
      </c>
      <c r="M2356" s="8">
        <f t="shared" si="360"/>
        <v>0</v>
      </c>
      <c r="N2356" s="8">
        <f t="shared" si="361"/>
        <v>0</v>
      </c>
      <c r="O2356" s="8">
        <f t="shared" si="362"/>
        <v>50</v>
      </c>
      <c r="P2356" s="8">
        <f t="shared" si="363"/>
        <v>100</v>
      </c>
      <c r="Q2356" s="9">
        <f t="shared" si="364"/>
        <v>22.5</v>
      </c>
      <c r="R2356" s="9">
        <f t="shared" si="365"/>
        <v>42.5</v>
      </c>
      <c r="S2356" s="9">
        <f t="shared" si="366"/>
        <v>57.5</v>
      </c>
      <c r="T2356" s="9">
        <f t="shared" si="367"/>
        <v>37.5</v>
      </c>
      <c r="U2356" s="8">
        <f t="shared" si="368"/>
        <v>40.833333333333336</v>
      </c>
      <c r="V2356" s="8">
        <f t="shared" si="369"/>
        <v>40</v>
      </c>
    </row>
    <row r="2357" spans="1:22" ht="13.5" x14ac:dyDescent="0.25">
      <c r="A2357" s="3">
        <f>RSI!A2357</f>
        <v>45436</v>
      </c>
      <c r="B2357" s="2">
        <f>RSI!B2357</f>
        <v>8.1402000000000001</v>
      </c>
      <c r="C2357" s="2">
        <f>RSI!I2357</f>
        <v>78.640421722087197</v>
      </c>
      <c r="D2357" s="2">
        <f>MACD!E2357</f>
        <v>-8.4140359093343164E-3</v>
      </c>
      <c r="E2357" s="2">
        <f>MACD!F2357</f>
        <v>-0.11332273287991988</v>
      </c>
      <c r="F2357" s="2">
        <f>'Moving Avg'!D2357</f>
        <v>7.7918800000000008</v>
      </c>
      <c r="G2357" s="2">
        <f>'Moving Avg'!F2357</f>
        <v>7.448875000000001</v>
      </c>
      <c r="H2357" s="2">
        <f>'Moving Avg'!G2357</f>
        <v>6.5483459999999987</v>
      </c>
      <c r="I2357" s="2">
        <f>'Moving Avg'!H2357</f>
        <v>5.9359509999999966</v>
      </c>
      <c r="J2357" s="6" t="str">
        <f>OBV!F2357</f>
        <v>BULLISH</v>
      </c>
      <c r="K2357" s="6" t="str">
        <f>OBV!G2357</f>
        <v>STRONG</v>
      </c>
      <c r="L2357" s="6" t="str">
        <f>OBV!H2357</f>
        <v>CONFIRMED BULLISH</v>
      </c>
      <c r="M2357" s="8">
        <f t="shared" si="360"/>
        <v>0</v>
      </c>
      <c r="N2357" s="8">
        <f t="shared" si="361"/>
        <v>0</v>
      </c>
      <c r="O2357" s="8">
        <f t="shared" si="362"/>
        <v>50</v>
      </c>
      <c r="P2357" s="8">
        <f t="shared" si="363"/>
        <v>100</v>
      </c>
      <c r="Q2357" s="9">
        <f t="shared" si="364"/>
        <v>22.5</v>
      </c>
      <c r="R2357" s="9">
        <f t="shared" si="365"/>
        <v>42.5</v>
      </c>
      <c r="S2357" s="9">
        <f t="shared" si="366"/>
        <v>57.5</v>
      </c>
      <c r="T2357" s="9">
        <f t="shared" si="367"/>
        <v>37.5</v>
      </c>
      <c r="U2357" s="8">
        <f t="shared" si="368"/>
        <v>40.833333333333336</v>
      </c>
      <c r="V2357" s="8">
        <f t="shared" si="369"/>
        <v>40</v>
      </c>
    </row>
    <row r="2358" spans="1:22" ht="13.5" x14ac:dyDescent="0.25">
      <c r="A2358" s="3">
        <f>RSI!A2358</f>
        <v>45439</v>
      </c>
      <c r="B2358" s="2">
        <f>RSI!B2358</f>
        <v>8.1402000000000001</v>
      </c>
      <c r="C2358" s="2">
        <f>RSI!I2358</f>
        <v>78.640421722087197</v>
      </c>
      <c r="D2358" s="2">
        <f>MACD!E2358</f>
        <v>-2.0126782096625107E-2</v>
      </c>
      <c r="E2358" s="2">
        <f>MACD!F2358</f>
        <v>-9.4683542723260933E-2</v>
      </c>
      <c r="F2358" s="2">
        <f>'Moving Avg'!D2358</f>
        <v>7.9477599999999997</v>
      </c>
      <c r="G2358" s="2">
        <f>'Moving Avg'!F2358</f>
        <v>7.5147849999999989</v>
      </c>
      <c r="H2358" s="2">
        <f>'Moving Avg'!G2358</f>
        <v>6.6014599999999994</v>
      </c>
      <c r="I2358" s="2">
        <f>'Moving Avg'!H2358</f>
        <v>5.9470644999999971</v>
      </c>
      <c r="J2358" s="6" t="str">
        <f>OBV!F2358</f>
        <v>BULLISH</v>
      </c>
      <c r="K2358" s="6" t="str">
        <f>OBV!G2358</f>
        <v>STRONG</v>
      </c>
      <c r="L2358" s="6" t="str">
        <f>OBV!H2358</f>
        <v>CONFIRMED BULLISH</v>
      </c>
      <c r="M2358" s="8">
        <f t="shared" si="360"/>
        <v>0</v>
      </c>
      <c r="N2358" s="8">
        <f t="shared" si="361"/>
        <v>0</v>
      </c>
      <c r="O2358" s="8">
        <f t="shared" si="362"/>
        <v>50</v>
      </c>
      <c r="P2358" s="8">
        <f t="shared" si="363"/>
        <v>100</v>
      </c>
      <c r="Q2358" s="9">
        <f t="shared" si="364"/>
        <v>22.5</v>
      </c>
      <c r="R2358" s="9">
        <f t="shared" si="365"/>
        <v>42.5</v>
      </c>
      <c r="S2358" s="9">
        <f t="shared" si="366"/>
        <v>57.5</v>
      </c>
      <c r="T2358" s="9">
        <f t="shared" si="367"/>
        <v>37.5</v>
      </c>
      <c r="U2358" s="8">
        <f t="shared" si="368"/>
        <v>40.833333333333336</v>
      </c>
      <c r="V2358" s="8">
        <f t="shared" si="369"/>
        <v>40</v>
      </c>
    </row>
    <row r="2359" spans="1:22" ht="13.5" x14ac:dyDescent="0.25">
      <c r="A2359" s="3">
        <f>RSI!A2359</f>
        <v>45440</v>
      </c>
      <c r="B2359" s="2">
        <f>RSI!B2359</f>
        <v>8.1594999999999995</v>
      </c>
      <c r="C2359" s="2">
        <f>RSI!I2359</f>
        <v>78.919472736942254</v>
      </c>
      <c r="D2359" s="2">
        <f>MACD!E2359</f>
        <v>-5.8843870624028405E-2</v>
      </c>
      <c r="E2359" s="2">
        <f>MACD!F2359</f>
        <v>-8.7515608303414427E-2</v>
      </c>
      <c r="F2359" s="2">
        <f>'Moving Avg'!D2359</f>
        <v>8.0805600000000002</v>
      </c>
      <c r="G2359" s="2">
        <f>'Moving Avg'!F2359</f>
        <v>7.5821400000000008</v>
      </c>
      <c r="H2359" s="2">
        <f>'Moving Avg'!G2359</f>
        <v>6.6551519999999993</v>
      </c>
      <c r="I2359" s="2">
        <f>'Moving Avg'!H2359</f>
        <v>5.9582744999999964</v>
      </c>
      <c r="J2359" s="6" t="str">
        <f>OBV!F2359</f>
        <v>BULLISH</v>
      </c>
      <c r="K2359" s="6" t="str">
        <f>OBV!G2359</f>
        <v>STRONG</v>
      </c>
      <c r="L2359" s="6" t="str">
        <f>OBV!H2359</f>
        <v>CONFIRMED BULLISH</v>
      </c>
      <c r="M2359" s="8">
        <f t="shared" si="360"/>
        <v>0</v>
      </c>
      <c r="N2359" s="8">
        <f t="shared" si="361"/>
        <v>0</v>
      </c>
      <c r="O2359" s="8">
        <f t="shared" si="362"/>
        <v>50</v>
      </c>
      <c r="P2359" s="8">
        <f t="shared" si="363"/>
        <v>100</v>
      </c>
      <c r="Q2359" s="9">
        <f t="shared" si="364"/>
        <v>22.5</v>
      </c>
      <c r="R2359" s="9">
        <f t="shared" si="365"/>
        <v>42.5</v>
      </c>
      <c r="S2359" s="9">
        <f t="shared" si="366"/>
        <v>57.5</v>
      </c>
      <c r="T2359" s="9">
        <f t="shared" si="367"/>
        <v>37.5</v>
      </c>
      <c r="U2359" s="8">
        <f t="shared" si="368"/>
        <v>40.833333333333336</v>
      </c>
      <c r="V2359" s="8">
        <f t="shared" si="369"/>
        <v>40</v>
      </c>
    </row>
    <row r="2360" spans="1:22" ht="13.5" x14ac:dyDescent="0.25">
      <c r="A2360" s="3">
        <f>RSI!A2360</f>
        <v>45441</v>
      </c>
      <c r="B2360" s="2">
        <f>RSI!B2360</f>
        <v>8.1786999999999992</v>
      </c>
      <c r="C2360" s="2">
        <f>RSI!I2360</f>
        <v>79.210453680379175</v>
      </c>
      <c r="D2360" s="2">
        <f>MACD!E2360</f>
        <v>-0.11274935171388467</v>
      </c>
      <c r="E2360" s="2">
        <f>MACD!F2360</f>
        <v>-9.2562356985508479E-2</v>
      </c>
      <c r="F2360" s="2">
        <f>'Moving Avg'!D2360</f>
        <v>8.1305999999999994</v>
      </c>
      <c r="G2360" s="2">
        <f>'Moving Avg'!F2360</f>
        <v>7.6523799999999991</v>
      </c>
      <c r="H2360" s="2">
        <f>'Moving Avg'!G2360</f>
        <v>6.7092279999999986</v>
      </c>
      <c r="I2360" s="2">
        <f>'Moving Avg'!H2360</f>
        <v>5.9695804999999957</v>
      </c>
      <c r="J2360" s="6" t="str">
        <f>OBV!F2360</f>
        <v>BULLISH</v>
      </c>
      <c r="K2360" s="6" t="str">
        <f>OBV!G2360</f>
        <v>STRONG</v>
      </c>
      <c r="L2360" s="6" t="str">
        <f>OBV!H2360</f>
        <v>CONFIRMED BULLISH</v>
      </c>
      <c r="M2360" s="8">
        <f t="shared" si="360"/>
        <v>0</v>
      </c>
      <c r="N2360" s="8">
        <f t="shared" si="361"/>
        <v>100</v>
      </c>
      <c r="O2360" s="8">
        <f t="shared" si="362"/>
        <v>50</v>
      </c>
      <c r="P2360" s="8">
        <f t="shared" si="363"/>
        <v>100</v>
      </c>
      <c r="Q2360" s="9">
        <f t="shared" si="364"/>
        <v>57.5</v>
      </c>
      <c r="R2360" s="9">
        <f t="shared" si="365"/>
        <v>62.5</v>
      </c>
      <c r="S2360" s="9">
        <f t="shared" si="366"/>
        <v>72.5</v>
      </c>
      <c r="T2360" s="9">
        <f t="shared" si="367"/>
        <v>62.5</v>
      </c>
      <c r="U2360" s="8">
        <f t="shared" si="368"/>
        <v>64.166666666666671</v>
      </c>
      <c r="V2360" s="8">
        <f t="shared" si="369"/>
        <v>63.75</v>
      </c>
    </row>
    <row r="2361" spans="1:22" ht="13.5" x14ac:dyDescent="0.25">
      <c r="A2361" s="3">
        <f>RSI!A2361</f>
        <v>45442</v>
      </c>
      <c r="B2361" s="2">
        <f>RSI!B2361</f>
        <v>8.0824999999999996</v>
      </c>
      <c r="C2361" s="2">
        <f>RSI!I2361</f>
        <v>73.719779976422615</v>
      </c>
      <c r="D2361" s="2">
        <f>MACD!E2361</f>
        <v>-0.16329296964224582</v>
      </c>
      <c r="E2361" s="2">
        <f>MACD!F2361</f>
        <v>-0.10670847951685596</v>
      </c>
      <c r="F2361" s="2">
        <f>'Moving Avg'!D2361</f>
        <v>8.1402199999999993</v>
      </c>
      <c r="G2361" s="2">
        <f>'Moving Avg'!F2361</f>
        <v>7.6976050000000011</v>
      </c>
      <c r="H2361" s="2">
        <f>'Moving Avg'!G2361</f>
        <v>6.7613799999999982</v>
      </c>
      <c r="I2361" s="2">
        <f>'Moving Avg'!H2361</f>
        <v>5.9804534999999968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  <c r="M2361" s="8">
        <f t="shared" si="360"/>
        <v>0</v>
      </c>
      <c r="N2361" s="8">
        <f t="shared" si="361"/>
        <v>100</v>
      </c>
      <c r="O2361" s="8">
        <f t="shared" si="362"/>
        <v>50</v>
      </c>
      <c r="P2361" s="8">
        <f t="shared" si="363"/>
        <v>83.5</v>
      </c>
      <c r="Q2361" s="9">
        <f t="shared" si="364"/>
        <v>55.024999999999999</v>
      </c>
      <c r="R2361" s="9">
        <f t="shared" si="365"/>
        <v>58.375</v>
      </c>
      <c r="S2361" s="9">
        <f t="shared" si="366"/>
        <v>65.075000000000003</v>
      </c>
      <c r="T2361" s="9">
        <f t="shared" si="367"/>
        <v>58.375</v>
      </c>
      <c r="U2361" s="8">
        <f t="shared" si="368"/>
        <v>59.491666666666674</v>
      </c>
      <c r="V2361" s="8">
        <f t="shared" si="369"/>
        <v>59.212500000000006</v>
      </c>
    </row>
    <row r="2362" spans="1:22" ht="13.5" x14ac:dyDescent="0.25">
      <c r="A2362" s="3">
        <f>RSI!A2362</f>
        <v>45443</v>
      </c>
      <c r="B2362" s="2">
        <f>RSI!B2362</f>
        <v>8.2461000000000002</v>
      </c>
      <c r="C2362" s="2">
        <f>RSI!I2362</f>
        <v>76.680245570662706</v>
      </c>
      <c r="D2362" s="2">
        <f>MACD!E2362</f>
        <v>-0.22932294984660651</v>
      </c>
      <c r="E2362" s="2">
        <f>MACD!F2362</f>
        <v>-0.13123137358280607</v>
      </c>
      <c r="F2362" s="2">
        <f>'Moving Avg'!D2362</f>
        <v>8.1614000000000004</v>
      </c>
      <c r="G2362" s="2">
        <f>'Moving Avg'!F2362</f>
        <v>7.7360950000000015</v>
      </c>
      <c r="H2362" s="2">
        <f>'Moving Avg'!G2362</f>
        <v>6.8158419999999991</v>
      </c>
      <c r="I2362" s="2">
        <f>'Moving Avg'!H2362</f>
        <v>5.9923369999999974</v>
      </c>
      <c r="J2362" s="6" t="str">
        <f>OBV!F2362</f>
        <v>BULLISH</v>
      </c>
      <c r="K2362" s="6" t="str">
        <f>OBV!G2362</f>
        <v>STRONG</v>
      </c>
      <c r="L2362" s="6" t="str">
        <f>OBV!H2362</f>
        <v>CONFIRMED BULLISH</v>
      </c>
      <c r="M2362" s="8">
        <f t="shared" si="360"/>
        <v>0</v>
      </c>
      <c r="N2362" s="8">
        <f t="shared" si="361"/>
        <v>100</v>
      </c>
      <c r="O2362" s="8">
        <f t="shared" si="362"/>
        <v>50</v>
      </c>
      <c r="P2362" s="8">
        <f t="shared" si="363"/>
        <v>100</v>
      </c>
      <c r="Q2362" s="9">
        <f t="shared" si="364"/>
        <v>57.5</v>
      </c>
      <c r="R2362" s="9">
        <f t="shared" si="365"/>
        <v>62.5</v>
      </c>
      <c r="S2362" s="9">
        <f t="shared" si="366"/>
        <v>72.5</v>
      </c>
      <c r="T2362" s="9">
        <f t="shared" si="367"/>
        <v>62.5</v>
      </c>
      <c r="U2362" s="8">
        <f t="shared" si="368"/>
        <v>64.166666666666671</v>
      </c>
      <c r="V2362" s="8">
        <f t="shared" si="369"/>
        <v>63.75</v>
      </c>
    </row>
    <row r="2363" spans="1:22" ht="13.5" x14ac:dyDescent="0.25">
      <c r="A2363" s="3">
        <f>RSI!A2363</f>
        <v>45446</v>
      </c>
      <c r="B2363" s="2">
        <f>RSI!B2363</f>
        <v>8.2749000000000006</v>
      </c>
      <c r="C2363" s="2">
        <f>RSI!I2363</f>
        <v>77.167854463067343</v>
      </c>
      <c r="D2363" s="2">
        <f>MACD!E2363</f>
        <v>-0.27696099188880829</v>
      </c>
      <c r="E2363" s="2">
        <f>MACD!F2363</f>
        <v>-0.16037729724400651</v>
      </c>
      <c r="F2363" s="2">
        <f>'Moving Avg'!D2363</f>
        <v>8.1883400000000002</v>
      </c>
      <c r="G2363" s="2">
        <f>'Moving Avg'!F2363</f>
        <v>7.7697700000000012</v>
      </c>
      <c r="H2363" s="2">
        <f>'Moving Avg'!G2363</f>
        <v>6.8716499999999998</v>
      </c>
      <c r="I2363" s="2">
        <f>'Moving Avg'!H2363</f>
        <v>6.0042199999999966</v>
      </c>
      <c r="J2363" s="6" t="str">
        <f>OBV!F2363</f>
        <v>BULLISH</v>
      </c>
      <c r="K2363" s="6" t="str">
        <f>OBV!G2363</f>
        <v>STRONG</v>
      </c>
      <c r="L2363" s="6" t="str">
        <f>OBV!H2363</f>
        <v>CONFIRMED BULLISH</v>
      </c>
      <c r="M2363" s="8">
        <f t="shared" si="360"/>
        <v>0</v>
      </c>
      <c r="N2363" s="8">
        <f t="shared" si="361"/>
        <v>100</v>
      </c>
      <c r="O2363" s="8">
        <f t="shared" si="362"/>
        <v>50</v>
      </c>
      <c r="P2363" s="8">
        <f t="shared" si="363"/>
        <v>100</v>
      </c>
      <c r="Q2363" s="9">
        <f t="shared" si="364"/>
        <v>57.5</v>
      </c>
      <c r="R2363" s="9">
        <f t="shared" si="365"/>
        <v>62.5</v>
      </c>
      <c r="S2363" s="9">
        <f t="shared" si="366"/>
        <v>72.5</v>
      </c>
      <c r="T2363" s="9">
        <f t="shared" si="367"/>
        <v>62.5</v>
      </c>
      <c r="U2363" s="8">
        <f t="shared" si="368"/>
        <v>64.166666666666671</v>
      </c>
      <c r="V2363" s="8">
        <f t="shared" si="369"/>
        <v>63.75</v>
      </c>
    </row>
    <row r="2364" spans="1:22" ht="13.5" x14ac:dyDescent="0.25">
      <c r="A2364" s="3">
        <f>RSI!A2364</f>
        <v>45447</v>
      </c>
      <c r="B2364" s="2">
        <f>RSI!B2364</f>
        <v>8.2749000000000006</v>
      </c>
      <c r="C2364" s="2">
        <f>RSI!I2364</f>
        <v>77.167854463067343</v>
      </c>
      <c r="D2364" s="2">
        <f>MACD!E2364</f>
        <v>-0.30082201067527592</v>
      </c>
      <c r="E2364" s="2">
        <f>MACD!F2364</f>
        <v>-0.1884662399302604</v>
      </c>
      <c r="F2364" s="2">
        <f>'Moving Avg'!D2364</f>
        <v>8.2114200000000004</v>
      </c>
      <c r="G2364" s="2">
        <f>'Moving Avg'!F2364</f>
        <v>7.8082550000000008</v>
      </c>
      <c r="H2364" s="2">
        <f>'Moving Avg'!G2364</f>
        <v>6.9276499999999999</v>
      </c>
      <c r="I2364" s="2">
        <f>'Moving Avg'!H2364</f>
        <v>6.0161509999999963</v>
      </c>
      <c r="J2364" s="6" t="str">
        <f>OBV!F2364</f>
        <v>BULLISH</v>
      </c>
      <c r="K2364" s="6" t="str">
        <f>OBV!G2364</f>
        <v>STRONG</v>
      </c>
      <c r="L2364" s="6" t="str">
        <f>OBV!H2364</f>
        <v>CONFIRMED BULLISH</v>
      </c>
      <c r="M2364" s="8">
        <f t="shared" si="360"/>
        <v>0</v>
      </c>
      <c r="N2364" s="8">
        <f t="shared" si="361"/>
        <v>100</v>
      </c>
      <c r="O2364" s="8">
        <f t="shared" si="362"/>
        <v>50</v>
      </c>
      <c r="P2364" s="8">
        <f t="shared" si="363"/>
        <v>100</v>
      </c>
      <c r="Q2364" s="9">
        <f t="shared" si="364"/>
        <v>57.5</v>
      </c>
      <c r="R2364" s="9">
        <f t="shared" si="365"/>
        <v>62.5</v>
      </c>
      <c r="S2364" s="9">
        <f t="shared" si="366"/>
        <v>72.5</v>
      </c>
      <c r="T2364" s="9">
        <f t="shared" si="367"/>
        <v>62.5</v>
      </c>
      <c r="U2364" s="8">
        <f t="shared" si="368"/>
        <v>64.166666666666671</v>
      </c>
      <c r="V2364" s="8">
        <f t="shared" si="369"/>
        <v>63.75</v>
      </c>
    </row>
    <row r="2365" spans="1:22" ht="13.5" x14ac:dyDescent="0.25">
      <c r="A2365" s="3">
        <f>RSI!A2365</f>
        <v>45448</v>
      </c>
      <c r="B2365" s="2">
        <f>RSI!B2365</f>
        <v>8.3711000000000002</v>
      </c>
      <c r="C2365" s="2">
        <f>RSI!I2365</f>
        <v>78.878734399293961</v>
      </c>
      <c r="D2365" s="2">
        <f>MACD!E2365</f>
        <v>-0.26548096259429954</v>
      </c>
      <c r="E2365" s="2">
        <f>MACD!F2365</f>
        <v>-0.20386918446306826</v>
      </c>
      <c r="F2365" s="2">
        <f>'Moving Avg'!D2365</f>
        <v>8.2499000000000002</v>
      </c>
      <c r="G2365" s="2">
        <f>'Moving Avg'!F2365</f>
        <v>7.8443350000000009</v>
      </c>
      <c r="H2365" s="2">
        <f>'Moving Avg'!G2365</f>
        <v>6.9873060000000011</v>
      </c>
      <c r="I2365" s="2">
        <f>'Moving Avg'!H2365</f>
        <v>6.0285629999999957</v>
      </c>
      <c r="J2365" s="6" t="str">
        <f>OBV!F2365</f>
        <v>BULLISH</v>
      </c>
      <c r="K2365" s="6" t="str">
        <f>OBV!G2365</f>
        <v>STRONG</v>
      </c>
      <c r="L2365" s="6" t="str">
        <f>OBV!H2365</f>
        <v>CONFIRMED BULLISH</v>
      </c>
      <c r="M2365" s="8">
        <f t="shared" si="360"/>
        <v>0</v>
      </c>
      <c r="N2365" s="8">
        <f t="shared" si="361"/>
        <v>100</v>
      </c>
      <c r="O2365" s="8">
        <f t="shared" si="362"/>
        <v>50</v>
      </c>
      <c r="P2365" s="8">
        <f t="shared" si="363"/>
        <v>100</v>
      </c>
      <c r="Q2365" s="9">
        <f t="shared" si="364"/>
        <v>57.5</v>
      </c>
      <c r="R2365" s="9">
        <f t="shared" si="365"/>
        <v>62.5</v>
      </c>
      <c r="S2365" s="9">
        <f t="shared" si="366"/>
        <v>72.5</v>
      </c>
      <c r="T2365" s="9">
        <f t="shared" si="367"/>
        <v>62.5</v>
      </c>
      <c r="U2365" s="8">
        <f t="shared" si="368"/>
        <v>64.166666666666671</v>
      </c>
      <c r="V2365" s="8">
        <f t="shared" si="369"/>
        <v>63.75</v>
      </c>
    </row>
    <row r="2366" spans="1:22" ht="13.5" x14ac:dyDescent="0.25">
      <c r="A2366" s="3">
        <f>RSI!A2366</f>
        <v>45449</v>
      </c>
      <c r="B2366" s="2">
        <f>RSI!B2366</f>
        <v>8.4192999999999998</v>
      </c>
      <c r="C2366" s="2">
        <f>RSI!I2366</f>
        <v>79.699530965735207</v>
      </c>
      <c r="D2366" s="2">
        <f>MACD!E2366</f>
        <v>-0.22708862050698997</v>
      </c>
      <c r="E2366" s="2">
        <f>MACD!F2366</f>
        <v>-0.20851307167185262</v>
      </c>
      <c r="F2366" s="2">
        <f>'Moving Avg'!D2366</f>
        <v>8.317260000000001</v>
      </c>
      <c r="G2366" s="2">
        <f>'Moving Avg'!F2366</f>
        <v>7.88523</v>
      </c>
      <c r="H2366" s="2">
        <f>'Moving Avg'!G2366</f>
        <v>7.0460020000000005</v>
      </c>
      <c r="I2366" s="2">
        <f>'Moving Avg'!H2366</f>
        <v>6.0412159999999959</v>
      </c>
      <c r="J2366" s="6" t="str">
        <f>OBV!F2366</f>
        <v>BULLISH</v>
      </c>
      <c r="K2366" s="6" t="str">
        <f>OBV!G2366</f>
        <v>STRONG</v>
      </c>
      <c r="L2366" s="6" t="str">
        <f>OBV!H2366</f>
        <v>CONFIRMED BULLISH</v>
      </c>
      <c r="M2366" s="8">
        <f t="shared" si="360"/>
        <v>0</v>
      </c>
      <c r="N2366" s="8">
        <f t="shared" si="361"/>
        <v>45</v>
      </c>
      <c r="O2366" s="8">
        <f t="shared" si="362"/>
        <v>50</v>
      </c>
      <c r="P2366" s="8">
        <f t="shared" si="363"/>
        <v>100</v>
      </c>
      <c r="Q2366" s="9">
        <f t="shared" si="364"/>
        <v>38.25</v>
      </c>
      <c r="R2366" s="9">
        <f t="shared" si="365"/>
        <v>51.5</v>
      </c>
      <c r="S2366" s="9">
        <f t="shared" si="366"/>
        <v>64.25</v>
      </c>
      <c r="T2366" s="9">
        <f t="shared" si="367"/>
        <v>48.75</v>
      </c>
      <c r="U2366" s="8">
        <f t="shared" si="368"/>
        <v>51.333333333333336</v>
      </c>
      <c r="V2366" s="8">
        <f t="shared" si="369"/>
        <v>50.6875</v>
      </c>
    </row>
    <row r="2367" spans="1:22" ht="13.5" x14ac:dyDescent="0.25">
      <c r="A2367" s="3">
        <f>RSI!A2367</f>
        <v>45450</v>
      </c>
      <c r="B2367" s="2">
        <f>RSI!B2367</f>
        <v>8.4673999999999996</v>
      </c>
      <c r="C2367" s="2">
        <f>RSI!I2367</f>
        <v>80.513363771925398</v>
      </c>
      <c r="D2367" s="2">
        <f>MACD!E2367</f>
        <v>-0.18609361037582772</v>
      </c>
      <c r="E2367" s="2">
        <f>MACD!F2367</f>
        <v>-0.20402917941264767</v>
      </c>
      <c r="F2367" s="2">
        <f>'Moving Avg'!D2367</f>
        <v>8.3615200000000005</v>
      </c>
      <c r="G2367" s="2">
        <f>'Moving Avg'!F2367</f>
        <v>7.9285299999999994</v>
      </c>
      <c r="H2367" s="2">
        <f>'Moving Avg'!G2367</f>
        <v>7.1046960000000015</v>
      </c>
      <c r="I2367" s="2">
        <f>'Moving Avg'!H2367</f>
        <v>6.0546869999999959</v>
      </c>
      <c r="J2367" s="6" t="str">
        <f>OBV!F2367</f>
        <v>BULLISH</v>
      </c>
      <c r="K2367" s="6" t="str">
        <f>OBV!G2367</f>
        <v>NEUTRAL</v>
      </c>
      <c r="L2367" s="6" t="str">
        <f>OBV!H2367</f>
        <v>CONFIRMED BULLISH</v>
      </c>
      <c r="M2367" s="8">
        <f t="shared" si="360"/>
        <v>0</v>
      </c>
      <c r="N2367" s="8">
        <f t="shared" si="361"/>
        <v>0</v>
      </c>
      <c r="O2367" s="8">
        <f t="shared" si="362"/>
        <v>50</v>
      </c>
      <c r="P2367" s="8">
        <f t="shared" si="363"/>
        <v>83.5</v>
      </c>
      <c r="Q2367" s="9">
        <f t="shared" si="364"/>
        <v>20.024999999999999</v>
      </c>
      <c r="R2367" s="9">
        <f t="shared" si="365"/>
        <v>38.375</v>
      </c>
      <c r="S2367" s="9">
        <f t="shared" si="366"/>
        <v>50.075000000000003</v>
      </c>
      <c r="T2367" s="9">
        <f t="shared" si="367"/>
        <v>33.375</v>
      </c>
      <c r="U2367" s="8">
        <f t="shared" si="368"/>
        <v>36.158333333333331</v>
      </c>
      <c r="V2367" s="8">
        <f t="shared" si="369"/>
        <v>35.462499999999999</v>
      </c>
    </row>
    <row r="2368" spans="1:22" ht="13.5" x14ac:dyDescent="0.25">
      <c r="A2368" s="3">
        <f>RSI!A2368</f>
        <v>45453</v>
      </c>
      <c r="B2368" s="2">
        <f>RSI!B2368</f>
        <v>8.2749000000000006</v>
      </c>
      <c r="C2368" s="2">
        <f>RSI!I2368</f>
        <v>68.651580115254546</v>
      </c>
      <c r="D2368" s="2">
        <f>MACD!E2368</f>
        <v>-0.14132380345966578</v>
      </c>
      <c r="E2368" s="2">
        <f>MACD!F2368</f>
        <v>-0.19148810422205129</v>
      </c>
      <c r="F2368" s="2">
        <f>'Moving Avg'!D2368</f>
        <v>8.3615200000000005</v>
      </c>
      <c r="G2368" s="2">
        <f>'Moving Avg'!F2368</f>
        <v>7.962205</v>
      </c>
      <c r="H2368" s="2">
        <f>'Moving Avg'!G2368</f>
        <v>7.1595400000000016</v>
      </c>
      <c r="I2368" s="2">
        <f>'Moving Avg'!H2368</f>
        <v>6.0673879999999949</v>
      </c>
      <c r="J2368" s="6" t="str">
        <f>OBV!F2368</f>
        <v>BULLISH</v>
      </c>
      <c r="K2368" s="6" t="str">
        <f>OBV!G2368</f>
        <v>NEUTRAL</v>
      </c>
      <c r="L2368" s="6" t="str">
        <f>OBV!H2368</f>
        <v>NEUTRAL</v>
      </c>
      <c r="M2368" s="8">
        <f t="shared" si="360"/>
        <v>25</v>
      </c>
      <c r="N2368" s="8">
        <f t="shared" si="361"/>
        <v>0</v>
      </c>
      <c r="O2368" s="8">
        <f t="shared" si="362"/>
        <v>50</v>
      </c>
      <c r="P2368" s="8">
        <f t="shared" si="363"/>
        <v>49.5</v>
      </c>
      <c r="Q2368" s="9">
        <f t="shared" si="364"/>
        <v>23.675000000000001</v>
      </c>
      <c r="R2368" s="9">
        <f t="shared" si="365"/>
        <v>34.875</v>
      </c>
      <c r="S2368" s="9">
        <f t="shared" si="366"/>
        <v>38.525000000000006</v>
      </c>
      <c r="T2368" s="9">
        <f t="shared" si="367"/>
        <v>31.125</v>
      </c>
      <c r="U2368" s="8">
        <f t="shared" si="368"/>
        <v>32.358333333333334</v>
      </c>
      <c r="V2368" s="8">
        <f t="shared" si="369"/>
        <v>32.049999999999997</v>
      </c>
    </row>
    <row r="2369" spans="1:22" ht="13.5" x14ac:dyDescent="0.25">
      <c r="A2369" s="3">
        <f>RSI!A2369</f>
        <v>45454</v>
      </c>
      <c r="B2369" s="2">
        <f>RSI!B2369</f>
        <v>8.1305999999999994</v>
      </c>
      <c r="C2369" s="2">
        <f>RSI!I2369</f>
        <v>61.354505784266841</v>
      </c>
      <c r="D2369" s="2">
        <f>MACD!E2369</f>
        <v>-9.2514139312134702E-2</v>
      </c>
      <c r="E2369" s="2">
        <f>MACD!F2369</f>
        <v>-0.17169331124006798</v>
      </c>
      <c r="F2369" s="2">
        <f>'Moving Avg'!D2369</f>
        <v>8.3326600000000006</v>
      </c>
      <c r="G2369" s="2">
        <f>'Moving Avg'!F2369</f>
        <v>7.9958799999999997</v>
      </c>
      <c r="H2369" s="2">
        <f>'Moving Avg'!G2369</f>
        <v>7.2114980000000015</v>
      </c>
      <c r="I2369" s="2">
        <f>'Moving Avg'!H2369</f>
        <v>6.0794154999999943</v>
      </c>
      <c r="J2369" s="6" t="str">
        <f>OBV!F2369</f>
        <v>BEARISH</v>
      </c>
      <c r="K2369" s="6" t="str">
        <f>OBV!G2369</f>
        <v>NEUTRAL</v>
      </c>
      <c r="L2369" s="6" t="str">
        <f>OBV!H2369</f>
        <v>CONFIRMED BEARISH</v>
      </c>
      <c r="M2369" s="8">
        <f t="shared" si="360"/>
        <v>25</v>
      </c>
      <c r="N2369" s="8">
        <f t="shared" si="361"/>
        <v>0</v>
      </c>
      <c r="O2369" s="8">
        <f t="shared" si="362"/>
        <v>50</v>
      </c>
      <c r="P2369" s="8">
        <f t="shared" si="363"/>
        <v>16.5</v>
      </c>
      <c r="Q2369" s="9">
        <f t="shared" si="364"/>
        <v>18.725000000000001</v>
      </c>
      <c r="R2369" s="9">
        <f t="shared" si="365"/>
        <v>26.625</v>
      </c>
      <c r="S2369" s="9">
        <f t="shared" si="366"/>
        <v>23.675000000000001</v>
      </c>
      <c r="T2369" s="9">
        <f t="shared" si="367"/>
        <v>22.875</v>
      </c>
      <c r="U2369" s="8">
        <f t="shared" si="368"/>
        <v>23.008333333333336</v>
      </c>
      <c r="V2369" s="8">
        <f t="shared" si="369"/>
        <v>22.975000000000001</v>
      </c>
    </row>
    <row r="2370" spans="1:22" ht="13.5" x14ac:dyDescent="0.25">
      <c r="A2370" s="3">
        <f>RSI!A2370</f>
        <v>45455</v>
      </c>
      <c r="B2370" s="2">
        <f>RSI!B2370</f>
        <v>8.2268000000000008</v>
      </c>
      <c r="C2370" s="2">
        <f>RSI!I2370</f>
        <v>64.094517525135302</v>
      </c>
      <c r="D2370" s="2">
        <f>MACD!E2370</f>
        <v>-5.7061392309799785E-2</v>
      </c>
      <c r="E2370" s="2">
        <f>MACD!F2370</f>
        <v>-0.14876692745401435</v>
      </c>
      <c r="F2370" s="2">
        <f>'Moving Avg'!D2370</f>
        <v>8.3038000000000007</v>
      </c>
      <c r="G2370" s="2">
        <f>'Moving Avg'!F2370</f>
        <v>8.0391799999999982</v>
      </c>
      <c r="H2370" s="2">
        <f>'Moving Avg'!G2370</f>
        <v>7.2605700000000022</v>
      </c>
      <c r="I2370" s="2">
        <f>'Moving Avg'!H2370</f>
        <v>6.0916834999999949</v>
      </c>
      <c r="J2370" s="6" t="str">
        <f>OBV!F2370</f>
        <v>BEARISH</v>
      </c>
      <c r="K2370" s="6" t="str">
        <f>OBV!G2370</f>
        <v>NEUTRAL</v>
      </c>
      <c r="L2370" s="6" t="str">
        <f>OBV!H2370</f>
        <v>CONFIRMED BEARISH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0</v>
      </c>
      <c r="O2370" s="8">
        <f t="shared" ref="O2370:O2433" si="372">IF(F2370-I2370&gt;10,100,IF(F2370-I2370&gt;5,75, IF(F2370-I2370&gt;0,50,0)))</f>
        <v>50</v>
      </c>
      <c r="P2370" s="8">
        <f t="shared" ref="P2370:P2433" si="373">IF(L2370="confirmed bullish", 34, IF(L2370="bullish divergence",17, 0))+IF(J2370="bullish",33,IF(J2370="bearish",0,16.5))+IF(K2370="strong",33,IF(K2370="weak",0,16.5))</f>
        <v>16.5</v>
      </c>
      <c r="Q2370" s="9">
        <f t="shared" si="364"/>
        <v>18.725000000000001</v>
      </c>
      <c r="R2370" s="9">
        <f t="shared" si="365"/>
        <v>26.625</v>
      </c>
      <c r="S2370" s="9">
        <f t="shared" si="366"/>
        <v>23.675000000000001</v>
      </c>
      <c r="T2370" s="9">
        <f t="shared" si="367"/>
        <v>22.875</v>
      </c>
      <c r="U2370" s="8">
        <f t="shared" si="368"/>
        <v>23.008333333333336</v>
      </c>
      <c r="V2370" s="8">
        <f t="shared" si="369"/>
        <v>22.975000000000001</v>
      </c>
    </row>
    <row r="2371" spans="1:22" ht="13.5" x14ac:dyDescent="0.25">
      <c r="A2371" s="3">
        <f>RSI!A2371</f>
        <v>45456</v>
      </c>
      <c r="B2371" s="2">
        <f>RSI!B2371</f>
        <v>8.1305999999999994</v>
      </c>
      <c r="C2371" s="2">
        <f>RSI!I2371</f>
        <v>59.547741747070937</v>
      </c>
      <c r="D2371" s="2">
        <f>MACD!E2371</f>
        <v>-3.6856973520964509E-2</v>
      </c>
      <c r="E2371" s="2">
        <f>MACD!F2371</f>
        <v>-0.12638493666740439</v>
      </c>
      <c r="F2371" s="2">
        <f>'Moving Avg'!D2371</f>
        <v>8.2460599999999999</v>
      </c>
      <c r="G2371" s="2">
        <f>'Moving Avg'!F2371</f>
        <v>8.0800749999999972</v>
      </c>
      <c r="H2371" s="2">
        <f>'Moving Avg'!G2371</f>
        <v>7.3057940000000032</v>
      </c>
      <c r="I2371" s="2">
        <f>'Moving Avg'!H2371</f>
        <v>6.103470499999994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  <c r="M2371" s="8">
        <f t="shared" si="370"/>
        <v>25</v>
      </c>
      <c r="N2371" s="8">
        <f t="shared" si="371"/>
        <v>0</v>
      </c>
      <c r="O2371" s="8">
        <f t="shared" si="372"/>
        <v>50</v>
      </c>
      <c r="P2371" s="8">
        <f t="shared" si="373"/>
        <v>16.5</v>
      </c>
      <c r="Q2371" s="9">
        <f t="shared" ref="Q2371:Q2434" si="374">0.35*M2371+N2371*0.35+O2371*0.15+P2371*0.15</f>
        <v>18.725000000000001</v>
      </c>
      <c r="R2371" s="9">
        <f t="shared" ref="R2371:R2434" si="375">M2371*0.2+N2371*0.2+O2371*0.35+P2371*0.25</f>
        <v>26.625</v>
      </c>
      <c r="S2371" s="9">
        <f t="shared" ref="S2371:S2434" si="376">M2371*0.15+N2371*0.15+O2371*0.25+P2371*0.45</f>
        <v>23.675000000000001</v>
      </c>
      <c r="T2371" s="9">
        <f t="shared" ref="T2371:T2434" si="377">0.25*SUM(M2371:P2371)</f>
        <v>22.875</v>
      </c>
      <c r="U2371" s="8">
        <f t="shared" ref="U2371:U2434" si="378">SUM(Q2371:S2371)/3</f>
        <v>23.008333333333336</v>
      </c>
      <c r="V2371" s="8">
        <f t="shared" ref="V2371:V2434" si="379">SUM(Q2371:T2371)/4</f>
        <v>22.975000000000001</v>
      </c>
    </row>
    <row r="2372" spans="1:22" ht="13.5" x14ac:dyDescent="0.25">
      <c r="A2372" s="3">
        <f>RSI!A2372</f>
        <v>45457</v>
      </c>
      <c r="B2372" s="2">
        <f>RSI!B2372</f>
        <v>8.1305999999999994</v>
      </c>
      <c r="C2372" s="2">
        <f>RSI!I2372</f>
        <v>59.547741747070937</v>
      </c>
      <c r="D2372" s="2">
        <f>MACD!E2372</f>
        <v>4.0138044306408105E-3</v>
      </c>
      <c r="E2372" s="2">
        <f>MACD!F2372</f>
        <v>-0.10030518844779536</v>
      </c>
      <c r="F2372" s="2">
        <f>'Moving Avg'!D2372</f>
        <v>8.178700000000001</v>
      </c>
      <c r="G2372" s="2">
        <f>'Moving Avg'!F2372</f>
        <v>8.1233749999999993</v>
      </c>
      <c r="H2372" s="2">
        <f>'Moving Avg'!G2372</f>
        <v>7.3510180000000025</v>
      </c>
      <c r="I2372" s="2">
        <f>'Moving Avg'!H2372</f>
        <v>6.1146799999999937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  <c r="M2372" s="8">
        <f t="shared" si="370"/>
        <v>25</v>
      </c>
      <c r="N2372" s="8">
        <f t="shared" si="371"/>
        <v>0</v>
      </c>
      <c r="O2372" s="8">
        <f t="shared" si="372"/>
        <v>50</v>
      </c>
      <c r="P2372" s="8">
        <f t="shared" si="373"/>
        <v>16.5</v>
      </c>
      <c r="Q2372" s="9">
        <f t="shared" si="374"/>
        <v>18.725000000000001</v>
      </c>
      <c r="R2372" s="9">
        <f t="shared" si="375"/>
        <v>26.625</v>
      </c>
      <c r="S2372" s="9">
        <f t="shared" si="376"/>
        <v>23.675000000000001</v>
      </c>
      <c r="T2372" s="9">
        <f t="shared" si="377"/>
        <v>22.875</v>
      </c>
      <c r="U2372" s="8">
        <f t="shared" si="378"/>
        <v>23.008333333333336</v>
      </c>
      <c r="V2372" s="8">
        <f t="shared" si="379"/>
        <v>22.975000000000001</v>
      </c>
    </row>
    <row r="2373" spans="1:22" ht="13.5" x14ac:dyDescent="0.25">
      <c r="A2373" s="3">
        <f>RSI!A2373</f>
        <v>45461</v>
      </c>
      <c r="B2373" s="2">
        <f>RSI!B2373</f>
        <v>8.3133999999999997</v>
      </c>
      <c r="C2373" s="2">
        <f>RSI!I2373</f>
        <v>65.016801359542882</v>
      </c>
      <c r="D2373" s="2">
        <f>MACD!E2373</f>
        <v>2.8195595652774408E-2</v>
      </c>
      <c r="E2373" s="2">
        <f>MACD!F2373</f>
        <v>-7.4605031627681409E-2</v>
      </c>
      <c r="F2373" s="2">
        <f>'Moving Avg'!D2373</f>
        <v>8.1864000000000008</v>
      </c>
      <c r="G2373" s="2">
        <f>'Moving Avg'!F2373</f>
        <v>8.1710049999999974</v>
      </c>
      <c r="H2373" s="2">
        <f>'Moving Avg'!G2373</f>
        <v>7.4000900000000032</v>
      </c>
      <c r="I2373" s="2">
        <f>'Moving Avg'!H2373</f>
        <v>6.1273809999999935</v>
      </c>
      <c r="J2373" s="6" t="str">
        <f>OBV!F2373</f>
        <v>BEARISH</v>
      </c>
      <c r="K2373" s="6" t="str">
        <f>OBV!G2373</f>
        <v>NEUTRAL</v>
      </c>
      <c r="L2373" s="6" t="str">
        <f>OBV!H2373</f>
        <v>BEARISH DIVERGENCE</v>
      </c>
      <c r="M2373" s="8">
        <f t="shared" si="370"/>
        <v>25</v>
      </c>
      <c r="N2373" s="8">
        <f t="shared" si="371"/>
        <v>0</v>
      </c>
      <c r="O2373" s="8">
        <f t="shared" si="372"/>
        <v>50</v>
      </c>
      <c r="P2373" s="8">
        <f t="shared" si="373"/>
        <v>16.5</v>
      </c>
      <c r="Q2373" s="9">
        <f t="shared" si="374"/>
        <v>18.725000000000001</v>
      </c>
      <c r="R2373" s="9">
        <f t="shared" si="375"/>
        <v>26.625</v>
      </c>
      <c r="S2373" s="9">
        <f t="shared" si="376"/>
        <v>23.675000000000001</v>
      </c>
      <c r="T2373" s="9">
        <f t="shared" si="377"/>
        <v>22.875</v>
      </c>
      <c r="U2373" s="8">
        <f t="shared" si="378"/>
        <v>23.008333333333336</v>
      </c>
      <c r="V2373" s="8">
        <f t="shared" si="379"/>
        <v>22.975000000000001</v>
      </c>
    </row>
    <row r="2374" spans="1:22" ht="13.5" x14ac:dyDescent="0.25">
      <c r="A2374" s="3">
        <f>RSI!A2374</f>
        <v>45462</v>
      </c>
      <c r="B2374" s="2">
        <f>RSI!B2374</f>
        <v>8.3711000000000002</v>
      </c>
      <c r="C2374" s="2">
        <f>RSI!I2374</f>
        <v>66.553893017990333</v>
      </c>
      <c r="D2374" s="2">
        <f>MACD!E2374</f>
        <v>4.2107305634186964E-2</v>
      </c>
      <c r="E2374" s="2">
        <f>MACD!F2374</f>
        <v>-5.1262564175307737E-2</v>
      </c>
      <c r="F2374" s="2">
        <f>'Moving Avg'!D2374</f>
        <v>8.2345000000000006</v>
      </c>
      <c r="G2374" s="2">
        <f>'Moving Avg'!F2374</f>
        <v>8.2147850000000009</v>
      </c>
      <c r="H2374" s="2">
        <f>'Moving Avg'!G2374</f>
        <v>7.4503160000000035</v>
      </c>
      <c r="I2374" s="2">
        <f>'Moving Avg'!H2374</f>
        <v>6.1408034999999934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  <c r="M2374" s="8">
        <f t="shared" si="370"/>
        <v>25</v>
      </c>
      <c r="N2374" s="8">
        <f t="shared" si="371"/>
        <v>0</v>
      </c>
      <c r="O2374" s="8">
        <f t="shared" si="372"/>
        <v>50</v>
      </c>
      <c r="P2374" s="8">
        <f t="shared" si="373"/>
        <v>83.5</v>
      </c>
      <c r="Q2374" s="9">
        <f t="shared" si="374"/>
        <v>28.774999999999999</v>
      </c>
      <c r="R2374" s="9">
        <f t="shared" si="375"/>
        <v>43.375</v>
      </c>
      <c r="S2374" s="9">
        <f t="shared" si="376"/>
        <v>53.825000000000003</v>
      </c>
      <c r="T2374" s="9">
        <f t="shared" si="377"/>
        <v>39.625</v>
      </c>
      <c r="U2374" s="8">
        <f t="shared" si="378"/>
        <v>41.991666666666667</v>
      </c>
      <c r="V2374" s="8">
        <f t="shared" si="379"/>
        <v>41.400000000000006</v>
      </c>
    </row>
    <row r="2375" spans="1:22" ht="13.5" x14ac:dyDescent="0.25">
      <c r="A2375" s="3">
        <f>RSI!A2375</f>
        <v>45463</v>
      </c>
      <c r="B2375" s="2">
        <f>RSI!B2375</f>
        <v>8.4384999999999994</v>
      </c>
      <c r="C2375" s="2">
        <f>RSI!I2375</f>
        <v>68.30571501394283</v>
      </c>
      <c r="D2375" s="2">
        <f>MACD!E2375</f>
        <v>6.1238049287611673E-2</v>
      </c>
      <c r="E2375" s="2">
        <f>MACD!F2375</f>
        <v>-2.8762441482723854E-2</v>
      </c>
      <c r="F2375" s="2">
        <f>'Moving Avg'!D2375</f>
        <v>8.2768399999999982</v>
      </c>
      <c r="G2375" s="2">
        <f>'Moving Avg'!F2375</f>
        <v>8.2402850000000001</v>
      </c>
      <c r="H2375" s="2">
        <f>'Moving Avg'!G2375</f>
        <v>7.4999660000000032</v>
      </c>
      <c r="I2375" s="2">
        <f>'Moving Avg'!H2375</f>
        <v>6.1541299999999941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  <c r="M2375" s="8">
        <f t="shared" si="370"/>
        <v>25</v>
      </c>
      <c r="N2375" s="8">
        <f t="shared" si="371"/>
        <v>0</v>
      </c>
      <c r="O2375" s="8">
        <f t="shared" si="372"/>
        <v>50</v>
      </c>
      <c r="P2375" s="8">
        <f t="shared" si="373"/>
        <v>83.5</v>
      </c>
      <c r="Q2375" s="9">
        <f t="shared" si="374"/>
        <v>28.774999999999999</v>
      </c>
      <c r="R2375" s="9">
        <f t="shared" si="375"/>
        <v>43.375</v>
      </c>
      <c r="S2375" s="9">
        <f t="shared" si="376"/>
        <v>53.825000000000003</v>
      </c>
      <c r="T2375" s="9">
        <f t="shared" si="377"/>
        <v>39.625</v>
      </c>
      <c r="U2375" s="8">
        <f t="shared" si="378"/>
        <v>41.991666666666667</v>
      </c>
      <c r="V2375" s="8">
        <f t="shared" si="379"/>
        <v>41.400000000000006</v>
      </c>
    </row>
    <row r="2376" spans="1:22" ht="13.5" x14ac:dyDescent="0.25">
      <c r="A2376" s="3">
        <f>RSI!A2376</f>
        <v>45464</v>
      </c>
      <c r="B2376" s="2">
        <f>RSI!B2376</f>
        <v>8.4384999999999994</v>
      </c>
      <c r="C2376" s="2">
        <f>RSI!I2376</f>
        <v>68.30571501394283</v>
      </c>
      <c r="D2376" s="2">
        <f>MACD!E2376</f>
        <v>8.2175947599694155E-2</v>
      </c>
      <c r="E2376" s="2">
        <f>MACD!F2376</f>
        <v>-6.5747636662402548E-3</v>
      </c>
      <c r="F2376" s="2">
        <f>'Moving Avg'!D2376</f>
        <v>8.3384199999999993</v>
      </c>
      <c r="G2376" s="2">
        <f>'Moving Avg'!F2376</f>
        <v>8.2604900000000008</v>
      </c>
      <c r="H2376" s="2">
        <f>'Moving Avg'!G2376</f>
        <v>7.5473060000000025</v>
      </c>
      <c r="I2376" s="2">
        <f>'Moving Avg'!H2376</f>
        <v>6.1674564999999948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  <c r="M2376" s="8">
        <f t="shared" si="370"/>
        <v>25</v>
      </c>
      <c r="N2376" s="8">
        <f t="shared" si="371"/>
        <v>0</v>
      </c>
      <c r="O2376" s="8">
        <f t="shared" si="372"/>
        <v>50</v>
      </c>
      <c r="P2376" s="8">
        <f t="shared" si="373"/>
        <v>83.5</v>
      </c>
      <c r="Q2376" s="9">
        <f t="shared" si="374"/>
        <v>28.774999999999999</v>
      </c>
      <c r="R2376" s="9">
        <f t="shared" si="375"/>
        <v>43.375</v>
      </c>
      <c r="S2376" s="9">
        <f t="shared" si="376"/>
        <v>53.825000000000003</v>
      </c>
      <c r="T2376" s="9">
        <f t="shared" si="377"/>
        <v>39.625</v>
      </c>
      <c r="U2376" s="8">
        <f t="shared" si="378"/>
        <v>41.991666666666667</v>
      </c>
      <c r="V2376" s="8">
        <f t="shared" si="379"/>
        <v>41.400000000000006</v>
      </c>
    </row>
    <row r="2377" spans="1:22" ht="13.5" x14ac:dyDescent="0.25">
      <c r="A2377" s="3">
        <f>RSI!A2377</f>
        <v>45467</v>
      </c>
      <c r="B2377" s="2">
        <f>RSI!B2377</f>
        <v>8.3711000000000002</v>
      </c>
      <c r="C2377" s="2">
        <f>RSI!I2377</f>
        <v>64.39406823914959</v>
      </c>
      <c r="D2377" s="2">
        <f>MACD!E2377</f>
        <v>0.1098175950225535</v>
      </c>
      <c r="E2377" s="2">
        <f>MACD!F2377</f>
        <v>1.6703708071518497E-2</v>
      </c>
      <c r="F2377" s="2">
        <f>'Moving Avg'!D2377</f>
        <v>8.3865199999999991</v>
      </c>
      <c r="G2377" s="2">
        <f>'Moving Avg'!F2377</f>
        <v>8.2720350000000007</v>
      </c>
      <c r="H2377" s="2">
        <f>'Moving Avg'!G2377</f>
        <v>7.5906040000000026</v>
      </c>
      <c r="I2377" s="2">
        <f>'Moving Avg'!H2377</f>
        <v>6.1804459999999963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  <c r="M2377" s="8">
        <f t="shared" si="370"/>
        <v>25</v>
      </c>
      <c r="N2377" s="8">
        <f t="shared" si="371"/>
        <v>0</v>
      </c>
      <c r="O2377" s="8">
        <f t="shared" si="372"/>
        <v>50</v>
      </c>
      <c r="P2377" s="8">
        <f t="shared" si="373"/>
        <v>83.5</v>
      </c>
      <c r="Q2377" s="9">
        <f t="shared" si="374"/>
        <v>28.774999999999999</v>
      </c>
      <c r="R2377" s="9">
        <f t="shared" si="375"/>
        <v>43.375</v>
      </c>
      <c r="S2377" s="9">
        <f t="shared" si="376"/>
        <v>53.825000000000003</v>
      </c>
      <c r="T2377" s="9">
        <f t="shared" si="377"/>
        <v>39.625</v>
      </c>
      <c r="U2377" s="8">
        <f t="shared" si="378"/>
        <v>41.991666666666667</v>
      </c>
      <c r="V2377" s="8">
        <f t="shared" si="379"/>
        <v>41.400000000000006</v>
      </c>
    </row>
    <row r="2378" spans="1:22" ht="13.5" x14ac:dyDescent="0.25">
      <c r="A2378" s="3">
        <f>RSI!A2378</f>
        <v>45468</v>
      </c>
      <c r="B2378" s="2">
        <f>RSI!B2378</f>
        <v>8.4865999999999993</v>
      </c>
      <c r="C2378" s="2">
        <f>RSI!I2378</f>
        <v>67.797371726777271</v>
      </c>
      <c r="D2378" s="2">
        <f>MACD!E2378</f>
        <v>9.3149169555875488E-2</v>
      </c>
      <c r="E2378" s="2">
        <f>MACD!F2378</f>
        <v>3.1992800368389897E-2</v>
      </c>
      <c r="F2378" s="2">
        <f>'Moving Avg'!D2378</f>
        <v>8.4211600000000004</v>
      </c>
      <c r="G2378" s="2">
        <f>'Moving Avg'!F2378</f>
        <v>8.2893550000000022</v>
      </c>
      <c r="H2378" s="2">
        <f>'Moving Avg'!G2378</f>
        <v>7.6375600000000032</v>
      </c>
      <c r="I2378" s="2">
        <f>'Moving Avg'!H2378</f>
        <v>6.1940129999999956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  <c r="M2378" s="8">
        <f t="shared" si="370"/>
        <v>25</v>
      </c>
      <c r="N2378" s="8">
        <f t="shared" si="371"/>
        <v>0</v>
      </c>
      <c r="O2378" s="8">
        <f t="shared" si="372"/>
        <v>50</v>
      </c>
      <c r="P2378" s="8">
        <f t="shared" si="373"/>
        <v>83.5</v>
      </c>
      <c r="Q2378" s="9">
        <f t="shared" si="374"/>
        <v>28.774999999999999</v>
      </c>
      <c r="R2378" s="9">
        <f t="shared" si="375"/>
        <v>43.375</v>
      </c>
      <c r="S2378" s="9">
        <f t="shared" si="376"/>
        <v>53.825000000000003</v>
      </c>
      <c r="T2378" s="9">
        <f t="shared" si="377"/>
        <v>39.625</v>
      </c>
      <c r="U2378" s="8">
        <f t="shared" si="378"/>
        <v>41.991666666666667</v>
      </c>
      <c r="V2378" s="8">
        <f t="shared" si="379"/>
        <v>41.400000000000006</v>
      </c>
    </row>
    <row r="2379" spans="1:22" ht="13.5" x14ac:dyDescent="0.25">
      <c r="A2379" s="3">
        <f>RSI!A2379</f>
        <v>45469</v>
      </c>
      <c r="B2379" s="2">
        <f>RSI!B2379</f>
        <v>8.2749000000000006</v>
      </c>
      <c r="C2379" s="2">
        <f>RSI!I2379</f>
        <v>57.036347959379668</v>
      </c>
      <c r="D2379" s="2">
        <f>MACD!E2379</f>
        <v>7.0097278725221202E-2</v>
      </c>
      <c r="E2379" s="2">
        <f>MACD!F2379</f>
        <v>3.961369603975616E-2</v>
      </c>
      <c r="F2379" s="2">
        <f>'Moving Avg'!D2379</f>
        <v>8.4019200000000005</v>
      </c>
      <c r="G2379" s="2">
        <f>'Moving Avg'!F2379</f>
        <v>8.2951250000000023</v>
      </c>
      <c r="H2379" s="2">
        <f>'Moving Avg'!G2379</f>
        <v>7.6862460000000032</v>
      </c>
      <c r="I2379" s="2">
        <f>'Moving Avg'!H2379</f>
        <v>6.2065214999999947</v>
      </c>
      <c r="J2379" s="6" t="str">
        <f>OBV!F2379</f>
        <v>BULLISH</v>
      </c>
      <c r="K2379" s="6" t="str">
        <f>OBV!G2379</f>
        <v>NEUTRAL</v>
      </c>
      <c r="L2379" s="6" t="str">
        <f>OBV!H2379</f>
        <v>BULLISH DIVERGENCE</v>
      </c>
      <c r="M2379" s="8">
        <f t="shared" si="370"/>
        <v>25</v>
      </c>
      <c r="N2379" s="8">
        <f t="shared" si="371"/>
        <v>0</v>
      </c>
      <c r="O2379" s="8">
        <f t="shared" si="372"/>
        <v>50</v>
      </c>
      <c r="P2379" s="8">
        <f t="shared" si="373"/>
        <v>66.5</v>
      </c>
      <c r="Q2379" s="9">
        <f t="shared" si="374"/>
        <v>26.225000000000001</v>
      </c>
      <c r="R2379" s="9">
        <f t="shared" si="375"/>
        <v>39.125</v>
      </c>
      <c r="S2379" s="9">
        <f t="shared" si="376"/>
        <v>46.174999999999997</v>
      </c>
      <c r="T2379" s="9">
        <f t="shared" si="377"/>
        <v>35.375</v>
      </c>
      <c r="U2379" s="8">
        <f t="shared" si="378"/>
        <v>37.174999999999997</v>
      </c>
      <c r="V2379" s="8">
        <f t="shared" si="379"/>
        <v>36.724999999999994</v>
      </c>
    </row>
    <row r="2380" spans="1:22" ht="13.5" x14ac:dyDescent="0.25">
      <c r="A2380" s="3">
        <f>RSI!A2380</f>
        <v>45470</v>
      </c>
      <c r="B2380" s="2">
        <f>RSI!B2380</f>
        <v>8.4673999999999996</v>
      </c>
      <c r="C2380" s="2">
        <f>RSI!I2380</f>
        <v>62.815881427370705</v>
      </c>
      <c r="D2380" s="2">
        <f>MACD!E2380</f>
        <v>5.0134147405190177E-2</v>
      </c>
      <c r="E2380" s="2">
        <f>MACD!F2380</f>
        <v>4.1717786312842967E-2</v>
      </c>
      <c r="F2380" s="2">
        <f>'Moving Avg'!D2380</f>
        <v>8.4077000000000002</v>
      </c>
      <c r="G2380" s="2">
        <f>'Moving Avg'!F2380</f>
        <v>8.3095600000000012</v>
      </c>
      <c r="H2380" s="2">
        <f>'Moving Avg'!G2380</f>
        <v>7.7318560000000023</v>
      </c>
      <c r="I2380" s="2">
        <f>'Moving Avg'!H2380</f>
        <v>6.2205699999999959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  <c r="M2380" s="8">
        <f t="shared" si="370"/>
        <v>25</v>
      </c>
      <c r="N2380" s="8">
        <f t="shared" si="371"/>
        <v>0</v>
      </c>
      <c r="O2380" s="8">
        <f t="shared" si="372"/>
        <v>50</v>
      </c>
      <c r="P2380" s="8">
        <f t="shared" si="373"/>
        <v>83.5</v>
      </c>
      <c r="Q2380" s="9">
        <f t="shared" si="374"/>
        <v>28.774999999999999</v>
      </c>
      <c r="R2380" s="9">
        <f t="shared" si="375"/>
        <v>43.375</v>
      </c>
      <c r="S2380" s="9">
        <f t="shared" si="376"/>
        <v>53.825000000000003</v>
      </c>
      <c r="T2380" s="9">
        <f t="shared" si="377"/>
        <v>39.625</v>
      </c>
      <c r="U2380" s="8">
        <f t="shared" si="378"/>
        <v>41.991666666666667</v>
      </c>
      <c r="V2380" s="8">
        <f t="shared" si="379"/>
        <v>41.400000000000006</v>
      </c>
    </row>
    <row r="2381" spans="1:22" ht="13.5" x14ac:dyDescent="0.25">
      <c r="A2381" s="3">
        <f>RSI!A2381</f>
        <v>45471</v>
      </c>
      <c r="B2381" s="2">
        <f>RSI!B2381</f>
        <v>8.4481000000000002</v>
      </c>
      <c r="C2381" s="2">
        <f>RSI!I2381</f>
        <v>61.916570757982591</v>
      </c>
      <c r="D2381" s="2">
        <f>MACD!E2381</f>
        <v>1.7809937426187972E-2</v>
      </c>
      <c r="E2381" s="2">
        <f>MACD!F2381</f>
        <v>3.6936216535511969E-2</v>
      </c>
      <c r="F2381" s="2">
        <f>'Moving Avg'!D2381</f>
        <v>8.4096200000000003</v>
      </c>
      <c r="G2381" s="2">
        <f>'Moving Avg'!F2381</f>
        <v>8.3278400000000019</v>
      </c>
      <c r="H2381" s="2">
        <f>'Moving Avg'!G2381</f>
        <v>7.7703440000000032</v>
      </c>
      <c r="I2381" s="2">
        <f>'Moving Avg'!H2381</f>
        <v>6.2362054999999952</v>
      </c>
      <c r="J2381" s="6" t="str">
        <f>OBV!F2381</f>
        <v>BEARISH</v>
      </c>
      <c r="K2381" s="6" t="str">
        <f>OBV!G2381</f>
        <v>NEUTRAL</v>
      </c>
      <c r="L2381" s="6" t="str">
        <f>OBV!H2381</f>
        <v>BEARISH DIVERGENCE</v>
      </c>
      <c r="M2381" s="8">
        <f t="shared" si="370"/>
        <v>25</v>
      </c>
      <c r="N2381" s="8">
        <f t="shared" si="371"/>
        <v>45</v>
      </c>
      <c r="O2381" s="8">
        <f t="shared" si="372"/>
        <v>50</v>
      </c>
      <c r="P2381" s="8">
        <f t="shared" si="373"/>
        <v>16.5</v>
      </c>
      <c r="Q2381" s="9">
        <f t="shared" si="374"/>
        <v>34.475000000000001</v>
      </c>
      <c r="R2381" s="9">
        <f t="shared" si="375"/>
        <v>35.625</v>
      </c>
      <c r="S2381" s="9">
        <f t="shared" si="376"/>
        <v>30.425000000000001</v>
      </c>
      <c r="T2381" s="9">
        <f t="shared" si="377"/>
        <v>34.125</v>
      </c>
      <c r="U2381" s="8">
        <f t="shared" si="378"/>
        <v>33.508333333333333</v>
      </c>
      <c r="V2381" s="8">
        <f t="shared" si="379"/>
        <v>33.662499999999994</v>
      </c>
    </row>
    <row r="2382" spans="1:22" ht="13.5" x14ac:dyDescent="0.25">
      <c r="A2382" s="3">
        <f>RSI!A2382</f>
        <v>45474</v>
      </c>
      <c r="B2382" s="2">
        <f>RSI!B2382</f>
        <v>8.4673999999999996</v>
      </c>
      <c r="C2382" s="2">
        <f>RSI!I2382</f>
        <v>62.494821512007846</v>
      </c>
      <c r="D2382" s="2">
        <f>MACD!E2382</f>
        <v>-1.2766123810079577E-2</v>
      </c>
      <c r="E2382" s="2">
        <f>MACD!F2382</f>
        <v>2.699574846639366E-2</v>
      </c>
      <c r="F2382" s="2">
        <f>'Moving Avg'!D2382</f>
        <v>8.4288799999999977</v>
      </c>
      <c r="G2382" s="2">
        <f>'Moving Avg'!F2382</f>
        <v>8.3389050000000005</v>
      </c>
      <c r="H2382" s="2">
        <f>'Moving Avg'!G2382</f>
        <v>7.8049840000000028</v>
      </c>
      <c r="I2382" s="2">
        <f>'Moving Avg'!H2382</f>
        <v>6.2525629999999959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  <c r="M2382" s="8">
        <f t="shared" si="370"/>
        <v>25</v>
      </c>
      <c r="N2382" s="8">
        <f t="shared" si="371"/>
        <v>100</v>
      </c>
      <c r="O2382" s="8">
        <f t="shared" si="372"/>
        <v>50</v>
      </c>
      <c r="P2382" s="8">
        <f t="shared" si="373"/>
        <v>83.5</v>
      </c>
      <c r="Q2382" s="9">
        <f t="shared" si="374"/>
        <v>63.774999999999999</v>
      </c>
      <c r="R2382" s="9">
        <f t="shared" si="375"/>
        <v>63.375</v>
      </c>
      <c r="S2382" s="9">
        <f t="shared" si="376"/>
        <v>68.825000000000003</v>
      </c>
      <c r="T2382" s="9">
        <f t="shared" si="377"/>
        <v>64.625</v>
      </c>
      <c r="U2382" s="8">
        <f t="shared" si="378"/>
        <v>65.325000000000003</v>
      </c>
      <c r="V2382" s="8">
        <f t="shared" si="379"/>
        <v>65.150000000000006</v>
      </c>
    </row>
    <row r="2383" spans="1:22" ht="13.5" x14ac:dyDescent="0.25">
      <c r="A2383" s="3">
        <f>RSI!A2383</f>
        <v>45475</v>
      </c>
      <c r="B2383" s="2">
        <f>RSI!B2383</f>
        <v>8.4673999999999996</v>
      </c>
      <c r="C2383" s="2">
        <f>RSI!I2383</f>
        <v>62.494821512007846</v>
      </c>
      <c r="D2383" s="2">
        <f>MACD!E2383</f>
        <v>-1.229134416544575E-2</v>
      </c>
      <c r="E2383" s="2">
        <f>MACD!F2383</f>
        <v>1.9138329940025779E-2</v>
      </c>
      <c r="F2383" s="2">
        <f>'Moving Avg'!D2383</f>
        <v>8.4250399999999992</v>
      </c>
      <c r="G2383" s="2">
        <f>'Moving Avg'!F2383</f>
        <v>8.3485300000000002</v>
      </c>
      <c r="H2383" s="2">
        <f>'Moving Avg'!G2383</f>
        <v>7.8386620000000029</v>
      </c>
      <c r="I2383" s="2">
        <f>'Moving Avg'!H2383</f>
        <v>6.2674774999999956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  <c r="M2383" s="8">
        <f t="shared" si="370"/>
        <v>25</v>
      </c>
      <c r="N2383" s="8">
        <f t="shared" si="371"/>
        <v>100</v>
      </c>
      <c r="O2383" s="8">
        <f t="shared" si="372"/>
        <v>50</v>
      </c>
      <c r="P2383" s="8">
        <f t="shared" si="373"/>
        <v>16.5</v>
      </c>
      <c r="Q2383" s="9">
        <f t="shared" si="374"/>
        <v>53.725000000000001</v>
      </c>
      <c r="R2383" s="9">
        <f t="shared" si="375"/>
        <v>46.625</v>
      </c>
      <c r="S2383" s="9">
        <f t="shared" si="376"/>
        <v>38.674999999999997</v>
      </c>
      <c r="T2383" s="9">
        <f t="shared" si="377"/>
        <v>47.875</v>
      </c>
      <c r="U2383" s="8">
        <f t="shared" si="378"/>
        <v>46.341666666666661</v>
      </c>
      <c r="V2383" s="8">
        <f t="shared" si="379"/>
        <v>46.724999999999994</v>
      </c>
    </row>
    <row r="2384" spans="1:22" ht="13.5" x14ac:dyDescent="0.25">
      <c r="A2384" s="3">
        <f>RSI!A2384</f>
        <v>45476</v>
      </c>
      <c r="B2384" s="2">
        <f>RSI!B2384</f>
        <v>8.3711000000000002</v>
      </c>
      <c r="C2384" s="2">
        <f>RSI!I2384</f>
        <v>57.447193716267833</v>
      </c>
      <c r="D2384" s="2">
        <f>MACD!E2384</f>
        <v>2.4759771420654886E-3</v>
      </c>
      <c r="E2384" s="2">
        <f>MACD!F2384</f>
        <v>1.5805859380433721E-2</v>
      </c>
      <c r="F2384" s="2">
        <f>'Moving Avg'!D2384</f>
        <v>8.4442799999999991</v>
      </c>
      <c r="G2384" s="2">
        <f>'Moving Avg'!F2384</f>
        <v>8.3533400000000011</v>
      </c>
      <c r="H2384" s="2">
        <f>'Moving Avg'!G2384</f>
        <v>7.8709920000000011</v>
      </c>
      <c r="I2384" s="2">
        <f>'Moving Avg'!H2384</f>
        <v>6.281910499999996</v>
      </c>
      <c r="J2384" s="6" t="str">
        <f>OBV!F2384</f>
        <v>BEARISH</v>
      </c>
      <c r="K2384" s="6" t="str">
        <f>OBV!G2384</f>
        <v>NEUTRAL</v>
      </c>
      <c r="L2384" s="6" t="str">
        <f>OBV!H2384</f>
        <v>BEARISH DIVERGENCE</v>
      </c>
      <c r="M2384" s="8">
        <f t="shared" si="370"/>
        <v>25</v>
      </c>
      <c r="N2384" s="8">
        <f t="shared" si="371"/>
        <v>45</v>
      </c>
      <c r="O2384" s="8">
        <f t="shared" si="372"/>
        <v>50</v>
      </c>
      <c r="P2384" s="8">
        <f t="shared" si="373"/>
        <v>16.5</v>
      </c>
      <c r="Q2384" s="9">
        <f t="shared" si="374"/>
        <v>34.475000000000001</v>
      </c>
      <c r="R2384" s="9">
        <f t="shared" si="375"/>
        <v>35.625</v>
      </c>
      <c r="S2384" s="9">
        <f t="shared" si="376"/>
        <v>30.425000000000001</v>
      </c>
      <c r="T2384" s="9">
        <f t="shared" si="377"/>
        <v>34.125</v>
      </c>
      <c r="U2384" s="8">
        <f t="shared" si="378"/>
        <v>33.508333333333333</v>
      </c>
      <c r="V2384" s="8">
        <f t="shared" si="379"/>
        <v>33.662499999999994</v>
      </c>
    </row>
    <row r="2385" spans="1:22" ht="13.5" x14ac:dyDescent="0.25">
      <c r="A2385" s="3">
        <f>RSI!A2385</f>
        <v>45477</v>
      </c>
      <c r="B2385" s="2">
        <f>RSI!B2385</f>
        <v>8.3711000000000002</v>
      </c>
      <c r="C2385" s="2">
        <f>RSI!I2385</f>
        <v>57.44719371626784</v>
      </c>
      <c r="D2385" s="2">
        <f>MACD!E2385</f>
        <v>2.4386830278809057E-2</v>
      </c>
      <c r="E2385" s="2">
        <f>MACD!F2385</f>
        <v>1.7522053560108788E-2</v>
      </c>
      <c r="F2385" s="2">
        <f>'Moving Avg'!D2385</f>
        <v>8.42502</v>
      </c>
      <c r="G2385" s="2">
        <f>'Moving Avg'!F2385</f>
        <v>8.3533400000000011</v>
      </c>
      <c r="H2385" s="2">
        <f>'Moving Avg'!G2385</f>
        <v>7.9046680000000018</v>
      </c>
      <c r="I2385" s="2">
        <f>'Moving Avg'!H2385</f>
        <v>6.297112999999996</v>
      </c>
      <c r="J2385" s="6" t="str">
        <f>OBV!F2385</f>
        <v>BEARISH</v>
      </c>
      <c r="K2385" s="6" t="str">
        <f>OBV!G2385</f>
        <v>NEUTRAL</v>
      </c>
      <c r="L2385" s="6" t="str">
        <f>OBV!H2385</f>
        <v>CONFIRMED BEARISH</v>
      </c>
      <c r="M2385" s="8">
        <f t="shared" si="370"/>
        <v>25</v>
      </c>
      <c r="N2385" s="8">
        <f t="shared" si="371"/>
        <v>0</v>
      </c>
      <c r="O2385" s="8">
        <f t="shared" si="372"/>
        <v>50</v>
      </c>
      <c r="P2385" s="8">
        <f t="shared" si="373"/>
        <v>16.5</v>
      </c>
      <c r="Q2385" s="9">
        <f t="shared" si="374"/>
        <v>18.725000000000001</v>
      </c>
      <c r="R2385" s="9">
        <f t="shared" si="375"/>
        <v>26.625</v>
      </c>
      <c r="S2385" s="9">
        <f t="shared" si="376"/>
        <v>23.675000000000001</v>
      </c>
      <c r="T2385" s="9">
        <f t="shared" si="377"/>
        <v>22.875</v>
      </c>
      <c r="U2385" s="8">
        <f t="shared" si="378"/>
        <v>23.008333333333336</v>
      </c>
      <c r="V2385" s="8">
        <f t="shared" si="379"/>
        <v>22.975000000000001</v>
      </c>
    </row>
    <row r="2386" spans="1:22" ht="13.5" x14ac:dyDescent="0.25">
      <c r="A2386" s="3">
        <f>RSI!A2386</f>
        <v>45478</v>
      </c>
      <c r="B2386" s="2">
        <f>RSI!B2386</f>
        <v>8.4577000000000009</v>
      </c>
      <c r="C2386" s="2">
        <f>RSI!I2386</f>
        <v>60.75323398366622</v>
      </c>
      <c r="D2386" s="2">
        <f>MACD!E2386</f>
        <v>3.5628816864250012E-2</v>
      </c>
      <c r="E2386" s="2">
        <f>MACD!F2386</f>
        <v>2.1143406220937036E-2</v>
      </c>
      <c r="F2386" s="2">
        <f>'Moving Avg'!D2386</f>
        <v>8.4269400000000001</v>
      </c>
      <c r="G2386" s="2">
        <f>'Moving Avg'!F2386</f>
        <v>8.3552600000000012</v>
      </c>
      <c r="H2386" s="2">
        <f>'Moving Avg'!G2386</f>
        <v>7.9410380000000025</v>
      </c>
      <c r="I2386" s="2">
        <f>'Moving Avg'!H2386</f>
        <v>6.312122999999997</v>
      </c>
      <c r="J2386" s="6" t="str">
        <f>OBV!F2386</f>
        <v>BEARISH</v>
      </c>
      <c r="K2386" s="6" t="str">
        <f>OBV!G2386</f>
        <v>NEUTRAL</v>
      </c>
      <c r="L2386" s="6" t="str">
        <f>OBV!H2386</f>
        <v>BEARISH DIVERGENCE</v>
      </c>
      <c r="M2386" s="8">
        <f t="shared" si="370"/>
        <v>25</v>
      </c>
      <c r="N2386" s="8">
        <f t="shared" si="371"/>
        <v>0</v>
      </c>
      <c r="O2386" s="8">
        <f t="shared" si="372"/>
        <v>50</v>
      </c>
      <c r="P2386" s="8">
        <f t="shared" si="373"/>
        <v>16.5</v>
      </c>
      <c r="Q2386" s="9">
        <f t="shared" si="374"/>
        <v>18.725000000000001</v>
      </c>
      <c r="R2386" s="9">
        <f t="shared" si="375"/>
        <v>26.625</v>
      </c>
      <c r="S2386" s="9">
        <f t="shared" si="376"/>
        <v>23.675000000000001</v>
      </c>
      <c r="T2386" s="9">
        <f t="shared" si="377"/>
        <v>22.875</v>
      </c>
      <c r="U2386" s="8">
        <f t="shared" si="378"/>
        <v>23.008333333333336</v>
      </c>
      <c r="V2386" s="8">
        <f t="shared" si="379"/>
        <v>22.975000000000001</v>
      </c>
    </row>
    <row r="2387" spans="1:22" ht="13.5" x14ac:dyDescent="0.25">
      <c r="A2387" s="3">
        <f>RSI!A2387</f>
        <v>45481</v>
      </c>
      <c r="B2387" s="2">
        <f>RSI!B2387</f>
        <v>8.2942</v>
      </c>
      <c r="C2387" s="2">
        <f>RSI!I2387</f>
        <v>52.46545889513547</v>
      </c>
      <c r="D2387" s="2">
        <f>MACD!E2387</f>
        <v>4.555369163216838E-2</v>
      </c>
      <c r="E2387" s="2">
        <f>MACD!F2387</f>
        <v>2.6025463303183304E-2</v>
      </c>
      <c r="F2387" s="2">
        <f>'Moving Avg'!D2387</f>
        <v>8.3923000000000005</v>
      </c>
      <c r="G2387" s="2">
        <f>'Moving Avg'!F2387</f>
        <v>8.3466000000000005</v>
      </c>
      <c r="H2387" s="2">
        <f>'Moving Avg'!G2387</f>
        <v>7.9704820000000014</v>
      </c>
      <c r="I2387" s="2">
        <f>'Moving Avg'!H2387</f>
        <v>6.3264119999999977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  <c r="M2387" s="8">
        <f t="shared" si="370"/>
        <v>25</v>
      </c>
      <c r="N2387" s="8">
        <f t="shared" si="371"/>
        <v>0</v>
      </c>
      <c r="O2387" s="8">
        <f t="shared" si="372"/>
        <v>50</v>
      </c>
      <c r="P2387" s="8">
        <f t="shared" si="373"/>
        <v>16.5</v>
      </c>
      <c r="Q2387" s="9">
        <f t="shared" si="374"/>
        <v>18.725000000000001</v>
      </c>
      <c r="R2387" s="9">
        <f t="shared" si="375"/>
        <v>26.625</v>
      </c>
      <c r="S2387" s="9">
        <f t="shared" si="376"/>
        <v>23.675000000000001</v>
      </c>
      <c r="T2387" s="9">
        <f t="shared" si="377"/>
        <v>22.875</v>
      </c>
      <c r="U2387" s="8">
        <f t="shared" si="378"/>
        <v>23.008333333333336</v>
      </c>
      <c r="V2387" s="8">
        <f t="shared" si="379"/>
        <v>22.975000000000001</v>
      </c>
    </row>
    <row r="2388" spans="1:22" ht="13.5" x14ac:dyDescent="0.25">
      <c r="A2388" s="3">
        <f>RSI!A2388</f>
        <v>45482</v>
      </c>
      <c r="B2388" s="2">
        <f>RSI!B2388</f>
        <v>8.3711000000000002</v>
      </c>
      <c r="C2388" s="2">
        <f>RSI!I2388</f>
        <v>55.537689751341688</v>
      </c>
      <c r="D2388" s="2">
        <f>MACD!E2388</f>
        <v>6.5759748027177878E-2</v>
      </c>
      <c r="E2388" s="2">
        <f>MACD!F2388</f>
        <v>3.3972320247982218E-2</v>
      </c>
      <c r="F2388" s="2">
        <f>'Moving Avg'!D2388</f>
        <v>8.3730399999999996</v>
      </c>
      <c r="G2388" s="2">
        <f>'Moving Avg'!F2388</f>
        <v>8.3514099999999996</v>
      </c>
      <c r="H2388" s="2">
        <f>'Moving Avg'!G2388</f>
        <v>8.0014640000000004</v>
      </c>
      <c r="I2388" s="2">
        <f>'Moving Avg'!H2388</f>
        <v>6.3411814999999976</v>
      </c>
      <c r="J2388" s="6" t="str">
        <f>OBV!F2388</f>
        <v>BULLISH</v>
      </c>
      <c r="K2388" s="6" t="str">
        <f>OBV!G2388</f>
        <v>NEUTRAL</v>
      </c>
      <c r="L2388" s="6" t="str">
        <f>OBV!H2388</f>
        <v>BULLISH DIVERGENCE</v>
      </c>
      <c r="M2388" s="8">
        <f t="shared" si="370"/>
        <v>25</v>
      </c>
      <c r="N2388" s="8">
        <f t="shared" si="371"/>
        <v>0</v>
      </c>
      <c r="O2388" s="8">
        <f t="shared" si="372"/>
        <v>50</v>
      </c>
      <c r="P2388" s="8">
        <f t="shared" si="373"/>
        <v>66.5</v>
      </c>
      <c r="Q2388" s="9">
        <f t="shared" si="374"/>
        <v>26.225000000000001</v>
      </c>
      <c r="R2388" s="9">
        <f t="shared" si="375"/>
        <v>39.125</v>
      </c>
      <c r="S2388" s="9">
        <f t="shared" si="376"/>
        <v>46.174999999999997</v>
      </c>
      <c r="T2388" s="9">
        <f t="shared" si="377"/>
        <v>35.375</v>
      </c>
      <c r="U2388" s="8">
        <f t="shared" si="378"/>
        <v>37.174999999999997</v>
      </c>
      <c r="V2388" s="8">
        <f t="shared" si="379"/>
        <v>36.724999999999994</v>
      </c>
    </row>
    <row r="2389" spans="1:22" ht="13.5" x14ac:dyDescent="0.25">
      <c r="A2389" s="3">
        <f>RSI!A2389</f>
        <v>45483</v>
      </c>
      <c r="B2389" s="2">
        <f>RSI!B2389</f>
        <v>8.3711000000000002</v>
      </c>
      <c r="C2389" s="2">
        <f>RSI!I2389</f>
        <v>55.537689751341688</v>
      </c>
      <c r="D2389" s="2">
        <f>MACD!E2389</f>
        <v>4.958831360130489E-2</v>
      </c>
      <c r="E2389" s="2">
        <f>MACD!F2389</f>
        <v>3.7095518918646757E-2</v>
      </c>
      <c r="F2389" s="2">
        <f>'Moving Avg'!D2389</f>
        <v>8.3730399999999996</v>
      </c>
      <c r="G2389" s="2">
        <f>'Moving Avg'!F2389</f>
        <v>8.3634349999999991</v>
      </c>
      <c r="H2389" s="2">
        <f>'Moving Avg'!G2389</f>
        <v>8.0326380000000004</v>
      </c>
      <c r="I2389" s="2">
        <f>'Moving Avg'!H2389</f>
        <v>6.3559029999999987</v>
      </c>
      <c r="J2389" s="6" t="str">
        <f>OBV!F2389</f>
        <v>BULLISH</v>
      </c>
      <c r="K2389" s="6" t="str">
        <f>OBV!G2389</f>
        <v>NEUTRAL</v>
      </c>
      <c r="L2389" s="6" t="str">
        <f>OBV!H2389</f>
        <v>NEUTRAL</v>
      </c>
      <c r="M2389" s="8">
        <f t="shared" si="370"/>
        <v>25</v>
      </c>
      <c r="N2389" s="8">
        <f t="shared" si="371"/>
        <v>0</v>
      </c>
      <c r="O2389" s="8">
        <f t="shared" si="372"/>
        <v>50</v>
      </c>
      <c r="P2389" s="8">
        <f t="shared" si="373"/>
        <v>49.5</v>
      </c>
      <c r="Q2389" s="9">
        <f t="shared" si="374"/>
        <v>23.675000000000001</v>
      </c>
      <c r="R2389" s="9">
        <f t="shared" si="375"/>
        <v>34.875</v>
      </c>
      <c r="S2389" s="9">
        <f t="shared" si="376"/>
        <v>38.525000000000006</v>
      </c>
      <c r="T2389" s="9">
        <f t="shared" si="377"/>
        <v>31.125</v>
      </c>
      <c r="U2389" s="8">
        <f t="shared" si="378"/>
        <v>32.358333333333334</v>
      </c>
      <c r="V2389" s="8">
        <f t="shared" si="379"/>
        <v>32.049999999999997</v>
      </c>
    </row>
    <row r="2390" spans="1:22" ht="13.5" x14ac:dyDescent="0.25">
      <c r="A2390" s="3">
        <f>RSI!A2390</f>
        <v>45484</v>
      </c>
      <c r="B2390" s="2">
        <f>RSI!B2390</f>
        <v>8.3614999999999995</v>
      </c>
      <c r="C2390" s="2">
        <f>RSI!I2390</f>
        <v>55.022814986796206</v>
      </c>
      <c r="D2390" s="2">
        <f>MACD!E2390</f>
        <v>6.5583476787859141E-2</v>
      </c>
      <c r="E2390" s="2">
        <f>MACD!F2390</f>
        <v>4.2793110492489239E-2</v>
      </c>
      <c r="F2390" s="2">
        <f>'Moving Avg'!D2390</f>
        <v>8.3711199999999995</v>
      </c>
      <c r="G2390" s="2">
        <f>'Moving Avg'!F2390</f>
        <v>8.3701699999999999</v>
      </c>
      <c r="H2390" s="2">
        <f>'Moving Avg'!G2390</f>
        <v>8.0643899999999995</v>
      </c>
      <c r="I2390" s="2">
        <f>'Moving Avg'!H2390</f>
        <v>6.3712499999999981</v>
      </c>
      <c r="J2390" s="6" t="str">
        <f>OBV!F2390</f>
        <v>BULLISH</v>
      </c>
      <c r="K2390" s="6" t="str">
        <f>OBV!G2390</f>
        <v>NEUTRAL</v>
      </c>
      <c r="L2390" s="6" t="str">
        <f>OBV!H2390</f>
        <v>BULLISH DIVERGENCE</v>
      </c>
      <c r="M2390" s="8">
        <f t="shared" si="370"/>
        <v>25</v>
      </c>
      <c r="N2390" s="8">
        <f t="shared" si="371"/>
        <v>0</v>
      </c>
      <c r="O2390" s="8">
        <f t="shared" si="372"/>
        <v>50</v>
      </c>
      <c r="P2390" s="8">
        <f t="shared" si="373"/>
        <v>66.5</v>
      </c>
      <c r="Q2390" s="9">
        <f t="shared" si="374"/>
        <v>26.225000000000001</v>
      </c>
      <c r="R2390" s="9">
        <f t="shared" si="375"/>
        <v>39.125</v>
      </c>
      <c r="S2390" s="9">
        <f t="shared" si="376"/>
        <v>46.174999999999997</v>
      </c>
      <c r="T2390" s="9">
        <f t="shared" si="377"/>
        <v>35.375</v>
      </c>
      <c r="U2390" s="8">
        <f t="shared" si="378"/>
        <v>37.174999999999997</v>
      </c>
      <c r="V2390" s="8">
        <f t="shared" si="379"/>
        <v>36.724999999999994</v>
      </c>
    </row>
    <row r="2391" spans="1:22" ht="13.5" x14ac:dyDescent="0.25">
      <c r="A2391" s="3">
        <f>RSI!A2391</f>
        <v>45485</v>
      </c>
      <c r="B2391" s="2">
        <f>RSI!B2391</f>
        <v>8.3519000000000005</v>
      </c>
      <c r="C2391" s="2">
        <f>RSI!I2391</f>
        <v>54.478905227520514</v>
      </c>
      <c r="D2391" s="2">
        <f>MACD!E2391</f>
        <v>7.631662769712122E-2</v>
      </c>
      <c r="E2391" s="2">
        <f>MACD!F2391</f>
        <v>4.9497813933415638E-2</v>
      </c>
      <c r="F2391" s="2">
        <f>'Moving Avg'!D2391</f>
        <v>8.3499599999999994</v>
      </c>
      <c r="G2391" s="2">
        <f>'Moving Avg'!F2391</f>
        <v>8.3812350000000002</v>
      </c>
      <c r="H2391" s="2">
        <f>'Moving Avg'!G2391</f>
        <v>8.0878680000000003</v>
      </c>
      <c r="I2391" s="2">
        <f>'Moving Avg'!H2391</f>
        <v>6.3863084999999975</v>
      </c>
      <c r="J2391" s="6" t="str">
        <f>OBV!F2391</f>
        <v>BULLISH</v>
      </c>
      <c r="K2391" s="6" t="str">
        <f>OBV!G2391</f>
        <v>NEUTRAL</v>
      </c>
      <c r="L2391" s="6" t="str">
        <f>OBV!H2391</f>
        <v>BULLISH DIVERGENCE</v>
      </c>
      <c r="M2391" s="8">
        <f t="shared" si="370"/>
        <v>25</v>
      </c>
      <c r="N2391" s="8">
        <f t="shared" si="371"/>
        <v>0</v>
      </c>
      <c r="O2391" s="8">
        <f t="shared" si="372"/>
        <v>50</v>
      </c>
      <c r="P2391" s="8">
        <f t="shared" si="373"/>
        <v>66.5</v>
      </c>
      <c r="Q2391" s="9">
        <f t="shared" si="374"/>
        <v>26.225000000000001</v>
      </c>
      <c r="R2391" s="9">
        <f t="shared" si="375"/>
        <v>39.125</v>
      </c>
      <c r="S2391" s="9">
        <f t="shared" si="376"/>
        <v>46.174999999999997</v>
      </c>
      <c r="T2391" s="9">
        <f t="shared" si="377"/>
        <v>35.375</v>
      </c>
      <c r="U2391" s="8">
        <f t="shared" si="378"/>
        <v>37.174999999999997</v>
      </c>
      <c r="V2391" s="8">
        <f t="shared" si="379"/>
        <v>36.724999999999994</v>
      </c>
    </row>
    <row r="2392" spans="1:22" ht="13.5" x14ac:dyDescent="0.25">
      <c r="A2392" s="3">
        <f>RSI!A2392</f>
        <v>45488</v>
      </c>
      <c r="B2392" s="2">
        <f>RSI!B2392</f>
        <v>8.4577000000000009</v>
      </c>
      <c r="C2392" s="2">
        <f>RSI!I2392</f>
        <v>59.258786651340401</v>
      </c>
      <c r="D2392" s="2">
        <f>MACD!E2392</f>
        <v>8.0084576384466644E-2</v>
      </c>
      <c r="E2392" s="2">
        <f>MACD!F2392</f>
        <v>5.561516642362585E-2</v>
      </c>
      <c r="F2392" s="2">
        <f>'Moving Avg'!D2392</f>
        <v>8.3826600000000013</v>
      </c>
      <c r="G2392" s="2">
        <f>'Moving Avg'!F2392</f>
        <v>8.3975899999999992</v>
      </c>
      <c r="H2392" s="2">
        <f>'Moving Avg'!G2392</f>
        <v>8.1074959999999994</v>
      </c>
      <c r="I2392" s="2">
        <f>'Moving Avg'!H2392</f>
        <v>6.4021364999999966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  <c r="M2392" s="8">
        <f t="shared" si="370"/>
        <v>25</v>
      </c>
      <c r="N2392" s="8">
        <f t="shared" si="371"/>
        <v>0</v>
      </c>
      <c r="O2392" s="8">
        <f t="shared" si="372"/>
        <v>50</v>
      </c>
      <c r="P2392" s="8">
        <f t="shared" si="373"/>
        <v>83.5</v>
      </c>
      <c r="Q2392" s="9">
        <f t="shared" si="374"/>
        <v>28.774999999999999</v>
      </c>
      <c r="R2392" s="9">
        <f t="shared" si="375"/>
        <v>43.375</v>
      </c>
      <c r="S2392" s="9">
        <f t="shared" si="376"/>
        <v>53.825000000000003</v>
      </c>
      <c r="T2392" s="9">
        <f t="shared" si="377"/>
        <v>39.625</v>
      </c>
      <c r="U2392" s="8">
        <f t="shared" si="378"/>
        <v>41.991666666666667</v>
      </c>
      <c r="V2392" s="8">
        <f t="shared" si="379"/>
        <v>41.400000000000006</v>
      </c>
    </row>
    <row r="2393" spans="1:22" ht="13.5" x14ac:dyDescent="0.25">
      <c r="A2393" s="3">
        <f>RSI!A2393</f>
        <v>45489</v>
      </c>
      <c r="B2393" s="2">
        <f>RSI!B2393</f>
        <v>8.4673999999999996</v>
      </c>
      <c r="C2393" s="2">
        <f>RSI!I2393</f>
        <v>59.676838120585607</v>
      </c>
      <c r="D2393" s="2">
        <f>MACD!E2393</f>
        <v>8.151605098128023E-2</v>
      </c>
      <c r="E2393" s="2">
        <f>MACD!F2393</f>
        <v>6.0795343335156737E-2</v>
      </c>
      <c r="F2393" s="2">
        <f>'Moving Avg'!D2393</f>
        <v>8.4019200000000005</v>
      </c>
      <c r="G2393" s="2">
        <f>'Moving Avg'!F2393</f>
        <v>8.405289999999999</v>
      </c>
      <c r="H2393" s="2">
        <f>'Moving Avg'!G2393</f>
        <v>8.1248160000000009</v>
      </c>
      <c r="I2393" s="2">
        <f>'Moving Avg'!H2393</f>
        <v>6.4180129999999966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  <c r="M2393" s="8">
        <f t="shared" si="370"/>
        <v>25</v>
      </c>
      <c r="N2393" s="8">
        <f t="shared" si="371"/>
        <v>0</v>
      </c>
      <c r="O2393" s="8">
        <f t="shared" si="372"/>
        <v>50</v>
      </c>
      <c r="P2393" s="8">
        <f t="shared" si="373"/>
        <v>83.5</v>
      </c>
      <c r="Q2393" s="9">
        <f t="shared" si="374"/>
        <v>28.774999999999999</v>
      </c>
      <c r="R2393" s="9">
        <f t="shared" si="375"/>
        <v>43.375</v>
      </c>
      <c r="S2393" s="9">
        <f t="shared" si="376"/>
        <v>53.825000000000003</v>
      </c>
      <c r="T2393" s="9">
        <f t="shared" si="377"/>
        <v>39.625</v>
      </c>
      <c r="U2393" s="8">
        <f t="shared" si="378"/>
        <v>41.991666666666667</v>
      </c>
      <c r="V2393" s="8">
        <f t="shared" si="379"/>
        <v>41.400000000000006</v>
      </c>
    </row>
    <row r="2394" spans="1:22" ht="13.5" x14ac:dyDescent="0.25">
      <c r="A2394" s="3">
        <f>RSI!A2394</f>
        <v>45490</v>
      </c>
      <c r="B2394" s="2">
        <f>RSI!B2394</f>
        <v>8.6501999999999999</v>
      </c>
      <c r="C2394" s="2">
        <f>RSI!I2394</f>
        <v>66.626804824843106</v>
      </c>
      <c r="D2394" s="2">
        <f>MACD!E2394</f>
        <v>5.3352493460479877E-2</v>
      </c>
      <c r="E2394" s="2">
        <f>MACD!F2394</f>
        <v>5.9306773360221374E-2</v>
      </c>
      <c r="F2394" s="2">
        <f>'Moving Avg'!D2394</f>
        <v>8.4577399999999994</v>
      </c>
      <c r="G2394" s="2">
        <f>'Moving Avg'!F2394</f>
        <v>8.4192450000000001</v>
      </c>
      <c r="H2394" s="2">
        <f>'Moving Avg'!G2394</f>
        <v>8.1477160000000008</v>
      </c>
      <c r="I2394" s="2">
        <f>'Moving Avg'!H2394</f>
        <v>6.4348034999999983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  <c r="M2394" s="8">
        <f t="shared" si="370"/>
        <v>25</v>
      </c>
      <c r="N2394" s="8">
        <f t="shared" si="371"/>
        <v>45</v>
      </c>
      <c r="O2394" s="8">
        <f t="shared" si="372"/>
        <v>50</v>
      </c>
      <c r="P2394" s="8">
        <f t="shared" si="373"/>
        <v>83.5</v>
      </c>
      <c r="Q2394" s="9">
        <f t="shared" si="374"/>
        <v>44.524999999999999</v>
      </c>
      <c r="R2394" s="9">
        <f t="shared" si="375"/>
        <v>52.375</v>
      </c>
      <c r="S2394" s="9">
        <f t="shared" si="376"/>
        <v>60.575000000000003</v>
      </c>
      <c r="T2394" s="9">
        <f t="shared" si="377"/>
        <v>50.875</v>
      </c>
      <c r="U2394" s="8">
        <f t="shared" si="378"/>
        <v>52.491666666666674</v>
      </c>
      <c r="V2394" s="8">
        <f t="shared" si="379"/>
        <v>52.087500000000006</v>
      </c>
    </row>
    <row r="2395" spans="1:22" ht="13.5" x14ac:dyDescent="0.25">
      <c r="A2395" s="3">
        <f>RSI!A2395</f>
        <v>45491</v>
      </c>
      <c r="B2395" s="2">
        <f>RSI!B2395</f>
        <v>8.8714999999999993</v>
      </c>
      <c r="C2395" s="2">
        <f>RSI!I2395</f>
        <v>72.750074306713373</v>
      </c>
      <c r="D2395" s="2">
        <f>MACD!E2395</f>
        <v>1.1105803169705553E-2</v>
      </c>
      <c r="E2395" s="2">
        <f>MACD!F2395</f>
        <v>4.9666579322118209E-2</v>
      </c>
      <c r="F2395" s="2">
        <f>'Moving Avg'!D2395</f>
        <v>8.5597399999999997</v>
      </c>
      <c r="G2395" s="2">
        <f>'Moving Avg'!F2395</f>
        <v>8.4408949999999994</v>
      </c>
      <c r="H2395" s="2">
        <f>'Moving Avg'!G2395</f>
        <v>8.1721559999999993</v>
      </c>
      <c r="I2395" s="2">
        <f>'Moving Avg'!H2395</f>
        <v>6.4527004999999971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  <c r="M2395" s="8">
        <f t="shared" si="370"/>
        <v>0</v>
      </c>
      <c r="N2395" s="8">
        <f t="shared" si="371"/>
        <v>100</v>
      </c>
      <c r="O2395" s="8">
        <f t="shared" si="372"/>
        <v>50</v>
      </c>
      <c r="P2395" s="8">
        <f t="shared" si="373"/>
        <v>83.5</v>
      </c>
      <c r="Q2395" s="9">
        <f t="shared" si="374"/>
        <v>55.024999999999999</v>
      </c>
      <c r="R2395" s="9">
        <f t="shared" si="375"/>
        <v>58.375</v>
      </c>
      <c r="S2395" s="9">
        <f t="shared" si="376"/>
        <v>65.075000000000003</v>
      </c>
      <c r="T2395" s="9">
        <f t="shared" si="377"/>
        <v>58.375</v>
      </c>
      <c r="U2395" s="8">
        <f t="shared" si="378"/>
        <v>59.491666666666674</v>
      </c>
      <c r="V2395" s="8">
        <f t="shared" si="379"/>
        <v>59.212500000000006</v>
      </c>
    </row>
    <row r="2396" spans="1:22" ht="13.5" x14ac:dyDescent="0.25">
      <c r="A2396" s="3">
        <f>RSI!A2396</f>
        <v>45492</v>
      </c>
      <c r="B2396" s="2">
        <f>RSI!B2396</f>
        <v>8.8714999999999993</v>
      </c>
      <c r="C2396" s="2">
        <f>RSI!I2396</f>
        <v>72.750074306713373</v>
      </c>
      <c r="D2396" s="2">
        <f>MACD!E2396</f>
        <v>-1.4499504644089001E-2</v>
      </c>
      <c r="E2396" s="2">
        <f>MACD!F2396</f>
        <v>3.683336252887677E-2</v>
      </c>
      <c r="F2396" s="2">
        <f>'Moving Avg'!D2396</f>
        <v>8.6636599999999984</v>
      </c>
      <c r="G2396" s="2">
        <f>'Moving Avg'!F2396</f>
        <v>8.4625450000000004</v>
      </c>
      <c r="H2396" s="2">
        <f>'Moving Avg'!G2396</f>
        <v>8.1975580000000008</v>
      </c>
      <c r="I2396" s="2">
        <f>'Moving Avg'!H2396</f>
        <v>6.4710304999999968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0</v>
      </c>
      <c r="N2396" s="8">
        <f t="shared" si="371"/>
        <v>100</v>
      </c>
      <c r="O2396" s="8">
        <f t="shared" si="372"/>
        <v>50</v>
      </c>
      <c r="P2396" s="8">
        <f t="shared" si="373"/>
        <v>83.5</v>
      </c>
      <c r="Q2396" s="9">
        <f t="shared" si="374"/>
        <v>55.024999999999999</v>
      </c>
      <c r="R2396" s="9">
        <f t="shared" si="375"/>
        <v>58.375</v>
      </c>
      <c r="S2396" s="9">
        <f t="shared" si="376"/>
        <v>65.075000000000003</v>
      </c>
      <c r="T2396" s="9">
        <f t="shared" si="377"/>
        <v>58.375</v>
      </c>
      <c r="U2396" s="8">
        <f t="shared" si="378"/>
        <v>59.491666666666674</v>
      </c>
      <c r="V2396" s="8">
        <f t="shared" si="379"/>
        <v>59.212500000000006</v>
      </c>
    </row>
    <row r="2397" spans="1:22" ht="13.5" x14ac:dyDescent="0.25">
      <c r="A2397" s="3">
        <f>RSI!A2397</f>
        <v>45495</v>
      </c>
      <c r="B2397" s="2">
        <f>RSI!B2397</f>
        <v>8.8714999999999993</v>
      </c>
      <c r="C2397" s="2">
        <f>RSI!I2397</f>
        <v>72.750074306713373</v>
      </c>
      <c r="D2397" s="2">
        <f>MACD!E2397</f>
        <v>-6.4264922393995505E-2</v>
      </c>
      <c r="E2397" s="2">
        <f>MACD!F2397</f>
        <v>1.6613705544302314E-2</v>
      </c>
      <c r="F2397" s="2">
        <f>'Moving Avg'!D2397</f>
        <v>8.7464199999999988</v>
      </c>
      <c r="G2397" s="2">
        <f>'Moving Avg'!F2397</f>
        <v>8.487565</v>
      </c>
      <c r="H2397" s="2">
        <f>'Moving Avg'!G2397</f>
        <v>8.2229600000000005</v>
      </c>
      <c r="I2397" s="2">
        <f>'Moving Avg'!H2397</f>
        <v>6.4884944999999981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  <c r="M2397" s="8">
        <f t="shared" si="370"/>
        <v>0</v>
      </c>
      <c r="N2397" s="8">
        <f t="shared" si="371"/>
        <v>100</v>
      </c>
      <c r="O2397" s="8">
        <f t="shared" si="372"/>
        <v>50</v>
      </c>
      <c r="P2397" s="8">
        <f t="shared" si="373"/>
        <v>83.5</v>
      </c>
      <c r="Q2397" s="9">
        <f t="shared" si="374"/>
        <v>55.024999999999999</v>
      </c>
      <c r="R2397" s="9">
        <f t="shared" si="375"/>
        <v>58.375</v>
      </c>
      <c r="S2397" s="9">
        <f t="shared" si="376"/>
        <v>65.075000000000003</v>
      </c>
      <c r="T2397" s="9">
        <f t="shared" si="377"/>
        <v>58.375</v>
      </c>
      <c r="U2397" s="8">
        <f t="shared" si="378"/>
        <v>59.491666666666674</v>
      </c>
      <c r="V2397" s="8">
        <f t="shared" si="379"/>
        <v>59.212500000000006</v>
      </c>
    </row>
    <row r="2398" spans="1:22" ht="13.5" x14ac:dyDescent="0.25">
      <c r="A2398" s="3">
        <f>RSI!A2398</f>
        <v>45496</v>
      </c>
      <c r="B2398" s="2">
        <f>RSI!B2398</f>
        <v>8.9484999999999992</v>
      </c>
      <c r="C2398" s="2">
        <f>RSI!I2398</f>
        <v>74.762394534732465</v>
      </c>
      <c r="D2398" s="2">
        <f>MACD!E2398</f>
        <v>-0.10297441011949005</v>
      </c>
      <c r="E2398" s="2">
        <f>MACD!F2398</f>
        <v>-7.3039175884561588E-3</v>
      </c>
      <c r="F2398" s="2">
        <f>'Moving Avg'!D2398</f>
        <v>8.8426399999999994</v>
      </c>
      <c r="G2398" s="2">
        <f>'Moving Avg'!F2398</f>
        <v>8.5106599999999979</v>
      </c>
      <c r="H2398" s="2">
        <f>'Moving Avg'!G2398</f>
        <v>8.2499020000000023</v>
      </c>
      <c r="I2398" s="2">
        <f>'Moving Avg'!H2398</f>
        <v>6.5063914999999959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  <c r="M2398" s="8">
        <f t="shared" si="370"/>
        <v>0</v>
      </c>
      <c r="N2398" s="8">
        <f t="shared" si="371"/>
        <v>100</v>
      </c>
      <c r="O2398" s="8">
        <f t="shared" si="372"/>
        <v>50</v>
      </c>
      <c r="P2398" s="8">
        <f t="shared" si="373"/>
        <v>83.5</v>
      </c>
      <c r="Q2398" s="9">
        <f t="shared" si="374"/>
        <v>55.024999999999999</v>
      </c>
      <c r="R2398" s="9">
        <f t="shared" si="375"/>
        <v>58.375</v>
      </c>
      <c r="S2398" s="9">
        <f t="shared" si="376"/>
        <v>65.075000000000003</v>
      </c>
      <c r="T2398" s="9">
        <f t="shared" si="377"/>
        <v>58.375</v>
      </c>
      <c r="U2398" s="8">
        <f t="shared" si="378"/>
        <v>59.491666666666674</v>
      </c>
      <c r="V2398" s="8">
        <f t="shared" si="379"/>
        <v>59.212500000000006</v>
      </c>
    </row>
    <row r="2399" spans="1:22" ht="13.5" x14ac:dyDescent="0.25">
      <c r="A2399" s="3">
        <f>RSI!A2399</f>
        <v>45497</v>
      </c>
      <c r="B2399" s="2">
        <f>RSI!B2399</f>
        <v>8.9388000000000005</v>
      </c>
      <c r="C2399" s="2">
        <f>RSI!I2399</f>
        <v>74.020825837922473</v>
      </c>
      <c r="D2399" s="2">
        <f>MACD!E2399</f>
        <v>-0.13799039725348727</v>
      </c>
      <c r="E2399" s="2">
        <f>MACD!F2399</f>
        <v>-3.3441213521462385E-2</v>
      </c>
      <c r="F2399" s="2">
        <f>'Moving Avg'!D2399</f>
        <v>8.9003600000000009</v>
      </c>
      <c r="G2399" s="2">
        <f>'Moving Avg'!F2399</f>
        <v>8.5438549999999989</v>
      </c>
      <c r="H2399" s="2">
        <f>'Moving Avg'!G2399</f>
        <v>8.279536000000002</v>
      </c>
      <c r="I2399" s="2">
        <f>'Moving Avg'!H2399</f>
        <v>6.5242399999999963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  <c r="M2399" s="8">
        <f t="shared" si="370"/>
        <v>0</v>
      </c>
      <c r="N2399" s="8">
        <f t="shared" si="371"/>
        <v>100</v>
      </c>
      <c r="O2399" s="8">
        <f t="shared" si="372"/>
        <v>50</v>
      </c>
      <c r="P2399" s="8">
        <f t="shared" si="373"/>
        <v>83.5</v>
      </c>
      <c r="Q2399" s="9">
        <f t="shared" si="374"/>
        <v>55.024999999999999</v>
      </c>
      <c r="R2399" s="9">
        <f t="shared" si="375"/>
        <v>58.375</v>
      </c>
      <c r="S2399" s="9">
        <f t="shared" si="376"/>
        <v>65.075000000000003</v>
      </c>
      <c r="T2399" s="9">
        <f t="shared" si="377"/>
        <v>58.375</v>
      </c>
      <c r="U2399" s="8">
        <f t="shared" si="378"/>
        <v>59.491666666666674</v>
      </c>
      <c r="V2399" s="8">
        <f t="shared" si="379"/>
        <v>59.212500000000006</v>
      </c>
    </row>
    <row r="2400" spans="1:22" ht="13.5" x14ac:dyDescent="0.25">
      <c r="A2400" s="3">
        <f>RSI!A2400</f>
        <v>45499</v>
      </c>
      <c r="B2400" s="2">
        <f>RSI!B2400</f>
        <v>8.9484999999999992</v>
      </c>
      <c r="C2400" s="2">
        <f>RSI!I2400</f>
        <v>74.295402535180841</v>
      </c>
      <c r="D2400" s="2">
        <f>MACD!E2400</f>
        <v>-0.17251699233278828</v>
      </c>
      <c r="E2400" s="2">
        <f>MACD!F2400</f>
        <v>-6.1256369283727567E-2</v>
      </c>
      <c r="F2400" s="2">
        <f>'Moving Avg'!D2400</f>
        <v>8.9157600000000006</v>
      </c>
      <c r="G2400" s="2">
        <f>'Moving Avg'!F2400</f>
        <v>8.5679099999999995</v>
      </c>
      <c r="H2400" s="2">
        <f>'Moving Avg'!G2400</f>
        <v>8.3112900000000032</v>
      </c>
      <c r="I2400" s="2">
        <f>'Moving Avg'!H2400</f>
        <v>6.5421369999999968</v>
      </c>
      <c r="J2400" s="6" t="str">
        <f>OBV!F2400</f>
        <v>BULLISH</v>
      </c>
      <c r="K2400" s="6" t="str">
        <f>OBV!G2400</f>
        <v>NEUTRAL</v>
      </c>
      <c r="L2400" s="6" t="str">
        <f>OBV!H2400</f>
        <v>CONFIRMED BULLISH</v>
      </c>
      <c r="M2400" s="8">
        <f t="shared" si="370"/>
        <v>0</v>
      </c>
      <c r="N2400" s="8">
        <f t="shared" si="371"/>
        <v>100</v>
      </c>
      <c r="O2400" s="8">
        <f t="shared" si="372"/>
        <v>50</v>
      </c>
      <c r="P2400" s="8">
        <f t="shared" si="373"/>
        <v>83.5</v>
      </c>
      <c r="Q2400" s="9">
        <f t="shared" si="374"/>
        <v>55.024999999999999</v>
      </c>
      <c r="R2400" s="9">
        <f t="shared" si="375"/>
        <v>58.375</v>
      </c>
      <c r="S2400" s="9">
        <f t="shared" si="376"/>
        <v>65.075000000000003</v>
      </c>
      <c r="T2400" s="9">
        <f t="shared" si="377"/>
        <v>58.375</v>
      </c>
      <c r="U2400" s="8">
        <f t="shared" si="378"/>
        <v>59.491666666666674</v>
      </c>
      <c r="V2400" s="8">
        <f t="shared" si="379"/>
        <v>59.212500000000006</v>
      </c>
    </row>
    <row r="2401" spans="1:22" ht="13.5" x14ac:dyDescent="0.25">
      <c r="A2401" s="3">
        <f>RSI!A2401</f>
        <v>45502</v>
      </c>
      <c r="B2401" s="2">
        <f>RSI!B2401</f>
        <v>8.9581</v>
      </c>
      <c r="C2401" s="2">
        <f>RSI!I2401</f>
        <v>74.581733584541269</v>
      </c>
      <c r="D2401" s="2">
        <f>MACD!E2401</f>
        <v>-0.20647923073015839</v>
      </c>
      <c r="E2401" s="2">
        <f>MACD!F2401</f>
        <v>-9.0300941573013743E-2</v>
      </c>
      <c r="F2401" s="2">
        <f>'Moving Avg'!D2401</f>
        <v>8.9330800000000004</v>
      </c>
      <c r="G2401" s="2">
        <f>'Moving Avg'!F2401</f>
        <v>8.5934099999999987</v>
      </c>
      <c r="H2401" s="2">
        <f>'Moving Avg'!G2401</f>
        <v>8.3441980000000022</v>
      </c>
      <c r="I2401" s="2">
        <f>'Moving Avg'!H2401</f>
        <v>6.5602264999999962</v>
      </c>
      <c r="J2401" s="6" t="str">
        <f>OBV!F2401</f>
        <v>BULLISH</v>
      </c>
      <c r="K2401" s="6" t="str">
        <f>OBV!G2401</f>
        <v>NEUTRAL</v>
      </c>
      <c r="L2401" s="6" t="str">
        <f>OBV!H2401</f>
        <v>CONFIRMED BULLISH</v>
      </c>
      <c r="M2401" s="8">
        <f t="shared" si="370"/>
        <v>0</v>
      </c>
      <c r="N2401" s="8">
        <f t="shared" si="371"/>
        <v>100</v>
      </c>
      <c r="O2401" s="8">
        <f t="shared" si="372"/>
        <v>50</v>
      </c>
      <c r="P2401" s="8">
        <f t="shared" si="373"/>
        <v>83.5</v>
      </c>
      <c r="Q2401" s="9">
        <f t="shared" si="374"/>
        <v>55.024999999999999</v>
      </c>
      <c r="R2401" s="9">
        <f t="shared" si="375"/>
        <v>58.375</v>
      </c>
      <c r="S2401" s="9">
        <f t="shared" si="376"/>
        <v>65.075000000000003</v>
      </c>
      <c r="T2401" s="9">
        <f t="shared" si="377"/>
        <v>58.375</v>
      </c>
      <c r="U2401" s="8">
        <f t="shared" si="378"/>
        <v>59.491666666666674</v>
      </c>
      <c r="V2401" s="8">
        <f t="shared" si="379"/>
        <v>59.212500000000006</v>
      </c>
    </row>
    <row r="2402" spans="1:22" ht="13.5" x14ac:dyDescent="0.25">
      <c r="A2402" s="3">
        <f>RSI!A2402</f>
        <v>45503</v>
      </c>
      <c r="B2402" s="2">
        <f>RSI!B2402</f>
        <v>8.9966000000000008</v>
      </c>
      <c r="C2402" s="2">
        <f>RSI!I2402</f>
        <v>75.748465405382063</v>
      </c>
      <c r="D2402" s="2">
        <f>MACD!E2402</f>
        <v>-0.2242179732838796</v>
      </c>
      <c r="E2402" s="2">
        <f>MACD!F2402</f>
        <v>-0.11708434791518692</v>
      </c>
      <c r="F2402" s="2">
        <f>'Moving Avg'!D2402</f>
        <v>8.9581</v>
      </c>
      <c r="G2402" s="2">
        <f>'Moving Avg'!F2402</f>
        <v>8.6198699999999988</v>
      </c>
      <c r="H2402" s="2">
        <f>'Moving Avg'!G2402</f>
        <v>8.3788380000000036</v>
      </c>
      <c r="I2402" s="2">
        <f>'Moving Avg'!H2402</f>
        <v>6.5785084999999981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  <c r="M2402" s="8">
        <f t="shared" si="370"/>
        <v>0</v>
      </c>
      <c r="N2402" s="8">
        <f t="shared" si="371"/>
        <v>100</v>
      </c>
      <c r="O2402" s="8">
        <f t="shared" si="372"/>
        <v>50</v>
      </c>
      <c r="P2402" s="8">
        <f t="shared" si="373"/>
        <v>83.5</v>
      </c>
      <c r="Q2402" s="9">
        <f t="shared" si="374"/>
        <v>55.024999999999999</v>
      </c>
      <c r="R2402" s="9">
        <f t="shared" si="375"/>
        <v>58.375</v>
      </c>
      <c r="S2402" s="9">
        <f t="shared" si="376"/>
        <v>65.075000000000003</v>
      </c>
      <c r="T2402" s="9">
        <f t="shared" si="377"/>
        <v>58.375</v>
      </c>
      <c r="U2402" s="8">
        <f t="shared" si="378"/>
        <v>59.491666666666674</v>
      </c>
      <c r="V2402" s="8">
        <f t="shared" si="379"/>
        <v>59.212500000000006</v>
      </c>
    </row>
    <row r="2403" spans="1:22" ht="13.5" x14ac:dyDescent="0.25">
      <c r="A2403" s="3">
        <f>RSI!A2403</f>
        <v>45504</v>
      </c>
      <c r="B2403" s="2">
        <f>RSI!B2403</f>
        <v>9.0061999999999998</v>
      </c>
      <c r="C2403" s="2">
        <f>RSI!I2403</f>
        <v>76.043748891169599</v>
      </c>
      <c r="D2403" s="2">
        <f>MACD!E2403</f>
        <v>-0.24092077188541339</v>
      </c>
      <c r="E2403" s="2">
        <f>MACD!F2403</f>
        <v>-0.14185163270923223</v>
      </c>
      <c r="F2403" s="2">
        <f>'Moving Avg'!D2403</f>
        <v>8.9696400000000001</v>
      </c>
      <c r="G2403" s="2">
        <f>'Moving Avg'!F2403</f>
        <v>8.6468099999999986</v>
      </c>
      <c r="H2403" s="2">
        <f>'Moving Avg'!G2403</f>
        <v>8.4117460000000008</v>
      </c>
      <c r="I2403" s="2">
        <f>'Moving Avg'!H2403</f>
        <v>6.5968864999999992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  <c r="M2403" s="8">
        <f t="shared" si="370"/>
        <v>0</v>
      </c>
      <c r="N2403" s="8">
        <f t="shared" si="371"/>
        <v>100</v>
      </c>
      <c r="O2403" s="8">
        <f t="shared" si="372"/>
        <v>50</v>
      </c>
      <c r="P2403" s="8">
        <f t="shared" si="373"/>
        <v>83.5</v>
      </c>
      <c r="Q2403" s="9">
        <f t="shared" si="374"/>
        <v>55.024999999999999</v>
      </c>
      <c r="R2403" s="9">
        <f t="shared" si="375"/>
        <v>58.375</v>
      </c>
      <c r="S2403" s="9">
        <f t="shared" si="376"/>
        <v>65.075000000000003</v>
      </c>
      <c r="T2403" s="9">
        <f t="shared" si="377"/>
        <v>58.375</v>
      </c>
      <c r="U2403" s="8">
        <f t="shared" si="378"/>
        <v>59.491666666666674</v>
      </c>
      <c r="V2403" s="8">
        <f t="shared" si="379"/>
        <v>59.212500000000006</v>
      </c>
    </row>
    <row r="2404" spans="1:22" ht="13.5" x14ac:dyDescent="0.25">
      <c r="A2404" s="3">
        <f>RSI!A2404</f>
        <v>45505</v>
      </c>
      <c r="B2404" s="2">
        <f>RSI!B2404</f>
        <v>9.0639000000000003</v>
      </c>
      <c r="C2404" s="2">
        <f>RSI!I2404</f>
        <v>77.793847483980954</v>
      </c>
      <c r="D2404" s="2">
        <f>MACD!E2404</f>
        <v>-0.23355264233521389</v>
      </c>
      <c r="E2404" s="2">
        <f>MACD!F2404</f>
        <v>-0.16019183463442857</v>
      </c>
      <c r="F2404" s="2">
        <f>'Moving Avg'!D2404</f>
        <v>8.9946599999999997</v>
      </c>
      <c r="G2404" s="2">
        <f>'Moving Avg'!F2404</f>
        <v>8.6814499999999981</v>
      </c>
      <c r="H2404" s="2">
        <f>'Moving Avg'!G2404</f>
        <v>8.4431140000000031</v>
      </c>
      <c r="I2404" s="2">
        <f>'Moving Avg'!H2404</f>
        <v>6.6159859999999995</v>
      </c>
      <c r="J2404" s="6" t="str">
        <f>OBV!F2404</f>
        <v>BULLISH</v>
      </c>
      <c r="K2404" s="6" t="str">
        <f>OBV!G2404</f>
        <v>NEUTRAL</v>
      </c>
      <c r="L2404" s="6" t="str">
        <f>OBV!H2404</f>
        <v>CONFIRMED BULLISH</v>
      </c>
      <c r="M2404" s="8">
        <f t="shared" si="370"/>
        <v>0</v>
      </c>
      <c r="N2404" s="8">
        <f t="shared" si="371"/>
        <v>100</v>
      </c>
      <c r="O2404" s="8">
        <f t="shared" si="372"/>
        <v>50</v>
      </c>
      <c r="P2404" s="8">
        <f t="shared" si="373"/>
        <v>83.5</v>
      </c>
      <c r="Q2404" s="9">
        <f t="shared" si="374"/>
        <v>55.024999999999999</v>
      </c>
      <c r="R2404" s="9">
        <f t="shared" si="375"/>
        <v>58.375</v>
      </c>
      <c r="S2404" s="9">
        <f t="shared" si="376"/>
        <v>65.075000000000003</v>
      </c>
      <c r="T2404" s="9">
        <f t="shared" si="377"/>
        <v>58.375</v>
      </c>
      <c r="U2404" s="8">
        <f t="shared" si="378"/>
        <v>59.491666666666674</v>
      </c>
      <c r="V2404" s="8">
        <f t="shared" si="379"/>
        <v>59.212500000000006</v>
      </c>
    </row>
    <row r="2405" spans="1:22" ht="13.5" x14ac:dyDescent="0.25">
      <c r="A2405" s="3">
        <f>RSI!A2405</f>
        <v>45506</v>
      </c>
      <c r="B2405" s="2">
        <f>RSI!B2405</f>
        <v>9.0734999999999992</v>
      </c>
      <c r="C2405" s="2">
        <f>RSI!I2405</f>
        <v>78.080759843570988</v>
      </c>
      <c r="D2405" s="2">
        <f>MACD!E2405</f>
        <v>-0.19649780986898513</v>
      </c>
      <c r="E2405" s="2">
        <f>MACD!F2405</f>
        <v>-0.16745302968133988</v>
      </c>
      <c r="F2405" s="2">
        <f>'Moving Avg'!D2405</f>
        <v>9.0196599999999982</v>
      </c>
      <c r="G2405" s="2">
        <f>'Moving Avg'!F2405</f>
        <v>8.716569999999999</v>
      </c>
      <c r="H2405" s="2">
        <f>'Moving Avg'!G2405</f>
        <v>8.466014000000003</v>
      </c>
      <c r="I2405" s="2">
        <f>'Moving Avg'!H2405</f>
        <v>6.6335939999999995</v>
      </c>
      <c r="J2405" s="6" t="str">
        <f>OBV!F2405</f>
        <v>BULLISH</v>
      </c>
      <c r="K2405" s="6" t="str">
        <f>OBV!G2405</f>
        <v>NEUTRAL</v>
      </c>
      <c r="L2405" s="6" t="str">
        <f>OBV!H2405</f>
        <v>CONFIRMED BULLISH</v>
      </c>
      <c r="M2405" s="8">
        <f t="shared" si="370"/>
        <v>0</v>
      </c>
      <c r="N2405" s="8">
        <f t="shared" si="371"/>
        <v>100</v>
      </c>
      <c r="O2405" s="8">
        <f t="shared" si="372"/>
        <v>50</v>
      </c>
      <c r="P2405" s="8">
        <f t="shared" si="373"/>
        <v>83.5</v>
      </c>
      <c r="Q2405" s="9">
        <f t="shared" si="374"/>
        <v>55.024999999999999</v>
      </c>
      <c r="R2405" s="9">
        <f t="shared" si="375"/>
        <v>58.375</v>
      </c>
      <c r="S2405" s="9">
        <f t="shared" si="376"/>
        <v>65.075000000000003</v>
      </c>
      <c r="T2405" s="9">
        <f t="shared" si="377"/>
        <v>58.375</v>
      </c>
      <c r="U2405" s="8">
        <f t="shared" si="378"/>
        <v>59.491666666666674</v>
      </c>
      <c r="V2405" s="8">
        <f t="shared" si="379"/>
        <v>59.212500000000006</v>
      </c>
    </row>
    <row r="2406" spans="1:22" ht="13.5" x14ac:dyDescent="0.25">
      <c r="A2406" s="3">
        <f>RSI!A2406</f>
        <v>45509</v>
      </c>
      <c r="B2406" s="2">
        <f>RSI!B2406</f>
        <v>9.1023999999999994</v>
      </c>
      <c r="C2406" s="2">
        <f>RSI!I2406</f>
        <v>78.961994943808691</v>
      </c>
      <c r="D2406" s="2">
        <f>MACD!E2406</f>
        <v>-0.16966968973311936</v>
      </c>
      <c r="E2406" s="2">
        <f>MACD!F2406</f>
        <v>-0.16789636169169581</v>
      </c>
      <c r="F2406" s="2">
        <f>'Moving Avg'!D2406</f>
        <v>9.0485199999999999</v>
      </c>
      <c r="G2406" s="2">
        <f>'Moving Avg'!F2406</f>
        <v>8.7488049999999991</v>
      </c>
      <c r="H2406" s="2">
        <f>'Moving Avg'!G2406</f>
        <v>8.4873740000000026</v>
      </c>
      <c r="I2406" s="2">
        <f>'Moving Avg'!H2406</f>
        <v>6.6512985000000002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  <c r="M2406" s="8">
        <f t="shared" si="370"/>
        <v>0</v>
      </c>
      <c r="N2406" s="8">
        <f t="shared" si="371"/>
        <v>45</v>
      </c>
      <c r="O2406" s="8">
        <f t="shared" si="372"/>
        <v>50</v>
      </c>
      <c r="P2406" s="8">
        <f t="shared" si="373"/>
        <v>83.5</v>
      </c>
      <c r="Q2406" s="9">
        <f t="shared" si="374"/>
        <v>35.774999999999999</v>
      </c>
      <c r="R2406" s="9">
        <f t="shared" si="375"/>
        <v>47.375</v>
      </c>
      <c r="S2406" s="9">
        <f t="shared" si="376"/>
        <v>56.825000000000003</v>
      </c>
      <c r="T2406" s="9">
        <f t="shared" si="377"/>
        <v>44.625</v>
      </c>
      <c r="U2406" s="8">
        <f t="shared" si="378"/>
        <v>46.658333333333339</v>
      </c>
      <c r="V2406" s="8">
        <f t="shared" si="379"/>
        <v>46.150000000000006</v>
      </c>
    </row>
    <row r="2407" spans="1:22" ht="13.5" x14ac:dyDescent="0.25">
      <c r="A2407" s="3">
        <f>RSI!A2407</f>
        <v>45510</v>
      </c>
      <c r="B2407" s="2">
        <f>RSI!B2407</f>
        <v>9.1023999999999994</v>
      </c>
      <c r="C2407" s="2">
        <f>RSI!I2407</f>
        <v>78.961994943808691</v>
      </c>
      <c r="D2407" s="2">
        <f>MACD!E2407</f>
        <v>-0.14934828860407201</v>
      </c>
      <c r="E2407" s="2">
        <f>MACD!F2407</f>
        <v>-0.16418674707417105</v>
      </c>
      <c r="F2407" s="2">
        <f>'Moving Avg'!D2407</f>
        <v>9.06968</v>
      </c>
      <c r="G2407" s="2">
        <f>'Moving Avg'!F2407</f>
        <v>8.7892149999999987</v>
      </c>
      <c r="H2407" s="2">
        <f>'Moving Avg'!G2407</f>
        <v>8.5066180000000013</v>
      </c>
      <c r="I2407" s="2">
        <f>'Moving Avg'!H2407</f>
        <v>6.6690510000000005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  <c r="M2407" s="8">
        <f t="shared" si="370"/>
        <v>0</v>
      </c>
      <c r="N2407" s="8">
        <f t="shared" si="371"/>
        <v>0</v>
      </c>
      <c r="O2407" s="8">
        <f t="shared" si="372"/>
        <v>50</v>
      </c>
      <c r="P2407" s="8">
        <f t="shared" si="373"/>
        <v>83.5</v>
      </c>
      <c r="Q2407" s="9">
        <f t="shared" si="374"/>
        <v>20.024999999999999</v>
      </c>
      <c r="R2407" s="9">
        <f t="shared" si="375"/>
        <v>38.375</v>
      </c>
      <c r="S2407" s="9">
        <f t="shared" si="376"/>
        <v>50.075000000000003</v>
      </c>
      <c r="T2407" s="9">
        <f t="shared" si="377"/>
        <v>33.375</v>
      </c>
      <c r="U2407" s="8">
        <f t="shared" si="378"/>
        <v>36.158333333333331</v>
      </c>
      <c r="V2407" s="8">
        <f t="shared" si="379"/>
        <v>35.462499999999999</v>
      </c>
    </row>
    <row r="2408" spans="1:22" ht="13.5" x14ac:dyDescent="0.25">
      <c r="A2408" s="3">
        <f>RSI!A2408</f>
        <v>45511</v>
      </c>
      <c r="B2408" s="2">
        <f>RSI!B2408</f>
        <v>9.0928000000000004</v>
      </c>
      <c r="C2408" s="2">
        <f>RSI!I2408</f>
        <v>77.757646498379174</v>
      </c>
      <c r="D2408" s="2">
        <f>MACD!E2408</f>
        <v>-0.12179906220833381</v>
      </c>
      <c r="E2408" s="2">
        <f>MACD!F2408</f>
        <v>-0.15570921010100361</v>
      </c>
      <c r="F2408" s="2">
        <f>'Moving Avg'!D2408</f>
        <v>9.0869999999999997</v>
      </c>
      <c r="G2408" s="2">
        <f>'Moving Avg'!F2408</f>
        <v>8.8252999999999986</v>
      </c>
      <c r="H2408" s="2">
        <f>'Moving Avg'!G2408</f>
        <v>8.5256700000000016</v>
      </c>
      <c r="I2408" s="2">
        <f>'Moving Avg'!H2408</f>
        <v>6.6862264999999992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  <c r="M2408" s="8">
        <f t="shared" si="370"/>
        <v>0</v>
      </c>
      <c r="N2408" s="8">
        <f t="shared" si="371"/>
        <v>0</v>
      </c>
      <c r="O2408" s="8">
        <f t="shared" si="372"/>
        <v>50</v>
      </c>
      <c r="P2408" s="8">
        <f t="shared" si="373"/>
        <v>83.5</v>
      </c>
      <c r="Q2408" s="9">
        <f t="shared" si="374"/>
        <v>20.024999999999999</v>
      </c>
      <c r="R2408" s="9">
        <f t="shared" si="375"/>
        <v>38.375</v>
      </c>
      <c r="S2408" s="9">
        <f t="shared" si="376"/>
        <v>50.075000000000003</v>
      </c>
      <c r="T2408" s="9">
        <f t="shared" si="377"/>
        <v>33.375</v>
      </c>
      <c r="U2408" s="8">
        <f t="shared" si="378"/>
        <v>36.158333333333331</v>
      </c>
      <c r="V2408" s="8">
        <f t="shared" si="379"/>
        <v>35.462499999999999</v>
      </c>
    </row>
    <row r="2409" spans="1:22" ht="13.5" x14ac:dyDescent="0.25">
      <c r="A2409" s="3">
        <f>RSI!A2409</f>
        <v>45512</v>
      </c>
      <c r="B2409" s="2">
        <f>RSI!B2409</f>
        <v>8.9966000000000008</v>
      </c>
      <c r="C2409" s="2">
        <f>RSI!I2409</f>
        <v>66.767843311193502</v>
      </c>
      <c r="D2409" s="2">
        <f>MACD!E2409</f>
        <v>-9.4837713183657968E-2</v>
      </c>
      <c r="E2409" s="2">
        <f>MACD!F2409</f>
        <v>-0.14353491071753449</v>
      </c>
      <c r="F2409" s="2">
        <f>'Moving Avg'!D2409</f>
        <v>9.0735399999999995</v>
      </c>
      <c r="G2409" s="2">
        <f>'Moving Avg'!F2409</f>
        <v>8.8565749999999976</v>
      </c>
      <c r="H2409" s="2">
        <f>'Moving Avg'!G2409</f>
        <v>8.5424120000000023</v>
      </c>
      <c r="I2409" s="2">
        <f>'Moving Avg'!H2409</f>
        <v>6.7029209999999981</v>
      </c>
      <c r="J2409" s="6" t="str">
        <f>OBV!F2409</f>
        <v>BULLISH</v>
      </c>
      <c r="K2409" s="6" t="str">
        <f>OBV!G2409</f>
        <v>NEUTRAL</v>
      </c>
      <c r="L2409" s="6" t="str">
        <f>OBV!H2409</f>
        <v>BULLISH DIVERGENCE</v>
      </c>
      <c r="M2409" s="8">
        <f t="shared" si="370"/>
        <v>25</v>
      </c>
      <c r="N2409" s="8">
        <f t="shared" si="371"/>
        <v>0</v>
      </c>
      <c r="O2409" s="8">
        <f t="shared" si="372"/>
        <v>50</v>
      </c>
      <c r="P2409" s="8">
        <f t="shared" si="373"/>
        <v>66.5</v>
      </c>
      <c r="Q2409" s="9">
        <f t="shared" si="374"/>
        <v>26.225000000000001</v>
      </c>
      <c r="R2409" s="9">
        <f t="shared" si="375"/>
        <v>39.125</v>
      </c>
      <c r="S2409" s="9">
        <f t="shared" si="376"/>
        <v>46.174999999999997</v>
      </c>
      <c r="T2409" s="9">
        <f t="shared" si="377"/>
        <v>35.375</v>
      </c>
      <c r="U2409" s="8">
        <f t="shared" si="378"/>
        <v>37.174999999999997</v>
      </c>
      <c r="V2409" s="8">
        <f t="shared" si="379"/>
        <v>36.724999999999994</v>
      </c>
    </row>
    <row r="2410" spans="1:22" ht="13.5" x14ac:dyDescent="0.25">
      <c r="A2410" s="3">
        <f>RSI!A2410</f>
        <v>45513</v>
      </c>
      <c r="B2410" s="2">
        <f>RSI!B2410</f>
        <v>8.9966000000000008</v>
      </c>
      <c r="C2410" s="2">
        <f>RSI!I2410</f>
        <v>66.767843311193502</v>
      </c>
      <c r="D2410" s="2">
        <f>MACD!E2410</f>
        <v>-7.1799759239153715E-2</v>
      </c>
      <c r="E2410" s="2">
        <f>MACD!F2410</f>
        <v>-0.12918788042185833</v>
      </c>
      <c r="F2410" s="2">
        <f>'Moving Avg'!D2410</f>
        <v>9.0581600000000009</v>
      </c>
      <c r="G2410" s="2">
        <f>'Moving Avg'!F2410</f>
        <v>8.8883299999999998</v>
      </c>
      <c r="H2410" s="2">
        <f>'Moving Avg'!G2410</f>
        <v>8.5587700000000027</v>
      </c>
      <c r="I2410" s="2">
        <f>'Moving Avg'!H2410</f>
        <v>6.7195189999999991</v>
      </c>
      <c r="J2410" s="6" t="str">
        <f>OBV!F2410</f>
        <v>BULLISH</v>
      </c>
      <c r="K2410" s="6" t="str">
        <f>OBV!G2410</f>
        <v>NEUTRAL</v>
      </c>
      <c r="L2410" s="6" t="str">
        <f>OBV!H2410</f>
        <v>BULLISH DIVERGENCE</v>
      </c>
      <c r="M2410" s="8">
        <f t="shared" si="370"/>
        <v>25</v>
      </c>
      <c r="N2410" s="8">
        <f t="shared" si="371"/>
        <v>0</v>
      </c>
      <c r="O2410" s="8">
        <f t="shared" si="372"/>
        <v>50</v>
      </c>
      <c r="P2410" s="8">
        <f t="shared" si="373"/>
        <v>66.5</v>
      </c>
      <c r="Q2410" s="9">
        <f t="shared" si="374"/>
        <v>26.225000000000001</v>
      </c>
      <c r="R2410" s="9">
        <f t="shared" si="375"/>
        <v>39.125</v>
      </c>
      <c r="S2410" s="9">
        <f t="shared" si="376"/>
        <v>46.174999999999997</v>
      </c>
      <c r="T2410" s="9">
        <f t="shared" si="377"/>
        <v>35.375</v>
      </c>
      <c r="U2410" s="8">
        <f t="shared" si="378"/>
        <v>37.174999999999997</v>
      </c>
      <c r="V2410" s="8">
        <f t="shared" si="379"/>
        <v>36.724999999999994</v>
      </c>
    </row>
    <row r="2411" spans="1:22" ht="13.5" x14ac:dyDescent="0.25">
      <c r="A2411" s="3">
        <f>RSI!A2411</f>
        <v>45516</v>
      </c>
      <c r="B2411" s="2">
        <f>RSI!B2411</f>
        <v>8.9966000000000008</v>
      </c>
      <c r="C2411" s="2">
        <f>RSI!I2411</f>
        <v>66.767843311193502</v>
      </c>
      <c r="D2411" s="2">
        <f>MACD!E2411</f>
        <v>-5.2003074419511464E-2</v>
      </c>
      <c r="E2411" s="2">
        <f>MACD!F2411</f>
        <v>-0.11375091922138897</v>
      </c>
      <c r="F2411" s="2">
        <f>'Moving Avg'!D2411</f>
        <v>9.0370000000000008</v>
      </c>
      <c r="G2411" s="2">
        <f>'Moving Avg'!F2411</f>
        <v>8.9205649999999999</v>
      </c>
      <c r="H2411" s="2">
        <f>'Moving Avg'!G2411</f>
        <v>8.5770520000000037</v>
      </c>
      <c r="I2411" s="2">
        <f>'Moving Avg'!H2411</f>
        <v>6.7361169999999984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  <c r="M2411" s="8">
        <f t="shared" si="370"/>
        <v>25</v>
      </c>
      <c r="N2411" s="8">
        <f t="shared" si="371"/>
        <v>0</v>
      </c>
      <c r="O2411" s="8">
        <f t="shared" si="372"/>
        <v>50</v>
      </c>
      <c r="P2411" s="8">
        <f t="shared" si="373"/>
        <v>16.5</v>
      </c>
      <c r="Q2411" s="9">
        <f t="shared" si="374"/>
        <v>18.725000000000001</v>
      </c>
      <c r="R2411" s="9">
        <f t="shared" si="375"/>
        <v>26.625</v>
      </c>
      <c r="S2411" s="9">
        <f t="shared" si="376"/>
        <v>23.675000000000001</v>
      </c>
      <c r="T2411" s="9">
        <f t="shared" si="377"/>
        <v>22.875</v>
      </c>
      <c r="U2411" s="8">
        <f t="shared" si="378"/>
        <v>23.008333333333336</v>
      </c>
      <c r="V2411" s="8">
        <f t="shared" si="379"/>
        <v>22.975000000000001</v>
      </c>
    </row>
    <row r="2412" spans="1:22" ht="13.5" x14ac:dyDescent="0.25">
      <c r="A2412" s="3">
        <f>RSI!A2412</f>
        <v>45518</v>
      </c>
      <c r="B2412" s="2">
        <f>RSI!B2412</f>
        <v>8.9869000000000003</v>
      </c>
      <c r="C2412" s="2">
        <f>RSI!I2412</f>
        <v>65.600219844572649</v>
      </c>
      <c r="D2412" s="2">
        <f>MACD!E2412</f>
        <v>-2.9697374638656626E-2</v>
      </c>
      <c r="E2412" s="2">
        <f>MACD!F2412</f>
        <v>-9.6940210304842497E-2</v>
      </c>
      <c r="F2412" s="2">
        <f>'Moving Avg'!D2412</f>
        <v>9.0138999999999996</v>
      </c>
      <c r="G2412" s="2">
        <f>'Moving Avg'!F2412</f>
        <v>8.947025</v>
      </c>
      <c r="H2412" s="2">
        <f>'Moving Avg'!G2412</f>
        <v>8.5918680000000034</v>
      </c>
      <c r="I2412" s="2">
        <f>'Moving Avg'!H2412</f>
        <v>6.7526664999999984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  <c r="M2412" s="8">
        <f t="shared" si="370"/>
        <v>25</v>
      </c>
      <c r="N2412" s="8">
        <f t="shared" si="371"/>
        <v>0</v>
      </c>
      <c r="O2412" s="8">
        <f t="shared" si="372"/>
        <v>50</v>
      </c>
      <c r="P2412" s="8">
        <f t="shared" si="373"/>
        <v>16.5</v>
      </c>
      <c r="Q2412" s="9">
        <f t="shared" si="374"/>
        <v>18.725000000000001</v>
      </c>
      <c r="R2412" s="9">
        <f t="shared" si="375"/>
        <v>26.625</v>
      </c>
      <c r="S2412" s="9">
        <f t="shared" si="376"/>
        <v>23.675000000000001</v>
      </c>
      <c r="T2412" s="9">
        <f t="shared" si="377"/>
        <v>22.875</v>
      </c>
      <c r="U2412" s="8">
        <f t="shared" si="378"/>
        <v>23.008333333333336</v>
      </c>
      <c r="V2412" s="8">
        <f t="shared" si="379"/>
        <v>22.975000000000001</v>
      </c>
    </row>
    <row r="2413" spans="1:22" ht="13.5" x14ac:dyDescent="0.25">
      <c r="A2413" s="3">
        <f>RSI!A2413</f>
        <v>45519</v>
      </c>
      <c r="B2413" s="2">
        <f>RSI!B2413</f>
        <v>8.9003999999999994</v>
      </c>
      <c r="C2413" s="2">
        <f>RSI!I2413</f>
        <v>56.167264170874752</v>
      </c>
      <c r="D2413" s="2">
        <f>MACD!E2413</f>
        <v>-3.8880956121918331E-3</v>
      </c>
      <c r="E2413" s="2">
        <f>MACD!F2413</f>
        <v>-7.8329787366312381E-2</v>
      </c>
      <c r="F2413" s="2">
        <f>'Moving Avg'!D2413</f>
        <v>8.9754199999999997</v>
      </c>
      <c r="G2413" s="2">
        <f>'Moving Avg'!F2413</f>
        <v>8.9686749999999993</v>
      </c>
      <c r="H2413" s="2">
        <f>'Moving Avg'!G2413</f>
        <v>8.6043780000000023</v>
      </c>
      <c r="I2413" s="2">
        <f>'Moving Avg'!H2413</f>
        <v>6.7689759999999977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  <c r="M2413" s="8">
        <f t="shared" si="370"/>
        <v>25</v>
      </c>
      <c r="N2413" s="8">
        <f t="shared" si="371"/>
        <v>0</v>
      </c>
      <c r="O2413" s="8">
        <f t="shared" si="372"/>
        <v>50</v>
      </c>
      <c r="P2413" s="8">
        <f t="shared" si="373"/>
        <v>16.5</v>
      </c>
      <c r="Q2413" s="9">
        <f t="shared" si="374"/>
        <v>18.725000000000001</v>
      </c>
      <c r="R2413" s="9">
        <f t="shared" si="375"/>
        <v>26.625</v>
      </c>
      <c r="S2413" s="9">
        <f t="shared" si="376"/>
        <v>23.675000000000001</v>
      </c>
      <c r="T2413" s="9">
        <f t="shared" si="377"/>
        <v>22.875</v>
      </c>
      <c r="U2413" s="8">
        <f t="shared" si="378"/>
        <v>23.008333333333336</v>
      </c>
      <c r="V2413" s="8">
        <f t="shared" si="379"/>
        <v>22.975000000000001</v>
      </c>
    </row>
    <row r="2414" spans="1:22" ht="13.5" x14ac:dyDescent="0.25">
      <c r="A2414" s="3">
        <f>RSI!A2414</f>
        <v>45520</v>
      </c>
      <c r="B2414" s="2">
        <f>RSI!B2414</f>
        <v>8.8907000000000007</v>
      </c>
      <c r="C2414" s="2">
        <f>RSI!I2414</f>
        <v>55.2085499930851</v>
      </c>
      <c r="D2414" s="2">
        <f>MACD!E2414</f>
        <v>2.7178297877059165E-2</v>
      </c>
      <c r="E2414" s="2">
        <f>MACD!F2414</f>
        <v>-5.722817031763807E-2</v>
      </c>
      <c r="F2414" s="2">
        <f>'Moving Avg'!D2414</f>
        <v>8.9542400000000004</v>
      </c>
      <c r="G2414" s="2">
        <f>'Moving Avg'!F2414</f>
        <v>8.9807000000000006</v>
      </c>
      <c r="H2414" s="2">
        <f>'Moving Avg'!G2414</f>
        <v>8.6166940000000025</v>
      </c>
      <c r="I2414" s="2">
        <f>'Moving Avg'!H2414</f>
        <v>6.7852369999999977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  <c r="M2414" s="8">
        <f t="shared" si="370"/>
        <v>25</v>
      </c>
      <c r="N2414" s="8">
        <f t="shared" si="371"/>
        <v>0</v>
      </c>
      <c r="O2414" s="8">
        <f t="shared" si="372"/>
        <v>50</v>
      </c>
      <c r="P2414" s="8">
        <f t="shared" si="373"/>
        <v>16.5</v>
      </c>
      <c r="Q2414" s="9">
        <f t="shared" si="374"/>
        <v>18.725000000000001</v>
      </c>
      <c r="R2414" s="9">
        <f t="shared" si="375"/>
        <v>26.625</v>
      </c>
      <c r="S2414" s="9">
        <f t="shared" si="376"/>
        <v>23.675000000000001</v>
      </c>
      <c r="T2414" s="9">
        <f t="shared" si="377"/>
        <v>22.875</v>
      </c>
      <c r="U2414" s="8">
        <f t="shared" si="378"/>
        <v>23.008333333333336</v>
      </c>
      <c r="V2414" s="8">
        <f t="shared" si="379"/>
        <v>22.975000000000001</v>
      </c>
    </row>
    <row r="2415" spans="1:22" ht="13.5" x14ac:dyDescent="0.25">
      <c r="A2415" s="3">
        <f>RSI!A2415</f>
        <v>45523</v>
      </c>
      <c r="B2415" s="2">
        <f>RSI!B2415</f>
        <v>8.8907000000000007</v>
      </c>
      <c r="C2415" s="2">
        <f>RSI!I2415</f>
        <v>55.2085499930851</v>
      </c>
      <c r="D2415" s="2">
        <f>MACD!E2415</f>
        <v>5.4659052914198369E-2</v>
      </c>
      <c r="E2415" s="2">
        <f>MACD!F2415</f>
        <v>-3.4850725671270788E-2</v>
      </c>
      <c r="F2415" s="2">
        <f>'Moving Avg'!D2415</f>
        <v>8.9330600000000011</v>
      </c>
      <c r="G2415" s="2">
        <f>'Moving Avg'!F2415</f>
        <v>8.9816600000000015</v>
      </c>
      <c r="H2415" s="2">
        <f>'Moving Avg'!G2415</f>
        <v>8.627086000000002</v>
      </c>
      <c r="I2415" s="2">
        <f>'Moving Avg'!H2415</f>
        <v>6.8014979999999969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  <c r="M2415" s="8">
        <f t="shared" si="370"/>
        <v>25</v>
      </c>
      <c r="N2415" s="8">
        <f t="shared" si="371"/>
        <v>0</v>
      </c>
      <c r="O2415" s="8">
        <f t="shared" si="372"/>
        <v>50</v>
      </c>
      <c r="P2415" s="8">
        <f t="shared" si="373"/>
        <v>16.5</v>
      </c>
      <c r="Q2415" s="9">
        <f t="shared" si="374"/>
        <v>18.725000000000001</v>
      </c>
      <c r="R2415" s="9">
        <f t="shared" si="375"/>
        <v>26.625</v>
      </c>
      <c r="S2415" s="9">
        <f t="shared" si="376"/>
        <v>23.675000000000001</v>
      </c>
      <c r="T2415" s="9">
        <f t="shared" si="377"/>
        <v>22.875</v>
      </c>
      <c r="U2415" s="8">
        <f t="shared" si="378"/>
        <v>23.008333333333336</v>
      </c>
      <c r="V2415" s="8">
        <f t="shared" si="379"/>
        <v>22.975000000000001</v>
      </c>
    </row>
    <row r="2416" spans="1:22" ht="13.5" x14ac:dyDescent="0.25">
      <c r="A2416" s="3">
        <f>RSI!A2416</f>
        <v>45524</v>
      </c>
      <c r="B2416" s="2">
        <f>RSI!B2416</f>
        <v>8.8907000000000007</v>
      </c>
      <c r="C2416" s="2">
        <f>RSI!I2416</f>
        <v>55.2085499930851</v>
      </c>
      <c r="D2416" s="2">
        <f>MACD!E2416</f>
        <v>8.2096008536865384E-2</v>
      </c>
      <c r="E2416" s="2">
        <f>MACD!F2416</f>
        <v>-1.1461378829643553E-2</v>
      </c>
      <c r="F2416" s="2">
        <f>'Moving Avg'!D2416</f>
        <v>8.91188</v>
      </c>
      <c r="G2416" s="2">
        <f>'Moving Avg'!F2416</f>
        <v>8.9826200000000007</v>
      </c>
      <c r="H2416" s="2">
        <f>'Moving Avg'!G2416</f>
        <v>8.636514</v>
      </c>
      <c r="I2416" s="2">
        <f>'Moving Avg'!H2416</f>
        <v>6.8178554999999958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0"/>
        <v>25</v>
      </c>
      <c r="N2416" s="8">
        <f t="shared" si="371"/>
        <v>0</v>
      </c>
      <c r="O2416" s="8">
        <f t="shared" si="372"/>
        <v>50</v>
      </c>
      <c r="P2416" s="8">
        <f t="shared" si="373"/>
        <v>16.5</v>
      </c>
      <c r="Q2416" s="9">
        <f t="shared" si="374"/>
        <v>18.725000000000001</v>
      </c>
      <c r="R2416" s="9">
        <f t="shared" si="375"/>
        <v>26.625</v>
      </c>
      <c r="S2416" s="9">
        <f t="shared" si="376"/>
        <v>23.675000000000001</v>
      </c>
      <c r="T2416" s="9">
        <f t="shared" si="377"/>
        <v>22.875</v>
      </c>
      <c r="U2416" s="8">
        <f t="shared" si="378"/>
        <v>23.008333333333336</v>
      </c>
      <c r="V2416" s="8">
        <f t="shared" si="379"/>
        <v>22.975000000000001</v>
      </c>
    </row>
    <row r="2417" spans="1:22" ht="13.5" x14ac:dyDescent="0.25">
      <c r="A2417" s="3">
        <f>RSI!A2417</f>
        <v>45525</v>
      </c>
      <c r="B2417" s="2">
        <f>RSI!B2417</f>
        <v>8.9484999999999992</v>
      </c>
      <c r="C2417" s="2">
        <f>RSI!I2417</f>
        <v>60.257192059864749</v>
      </c>
      <c r="D2417" s="2">
        <f>MACD!E2417</f>
        <v>0.10078768592172693</v>
      </c>
      <c r="E2417" s="2">
        <f>MACD!F2417</f>
        <v>1.0988434120630547E-2</v>
      </c>
      <c r="F2417" s="2">
        <f>'Moving Avg'!D2417</f>
        <v>8.9041999999999994</v>
      </c>
      <c r="G2417" s="2">
        <f>'Moving Avg'!F2417</f>
        <v>8.9864700000000006</v>
      </c>
      <c r="H2417" s="2">
        <f>'Moving Avg'!G2417</f>
        <v>8.6461360000000003</v>
      </c>
      <c r="I2417" s="2">
        <f>'Moving Avg'!H2417</f>
        <v>6.8345019999999952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  <c r="M2417" s="8">
        <f t="shared" si="370"/>
        <v>25</v>
      </c>
      <c r="N2417" s="8">
        <f t="shared" si="371"/>
        <v>0</v>
      </c>
      <c r="O2417" s="8">
        <f t="shared" si="372"/>
        <v>50</v>
      </c>
      <c r="P2417" s="8">
        <f t="shared" si="373"/>
        <v>16.5</v>
      </c>
      <c r="Q2417" s="9">
        <f t="shared" si="374"/>
        <v>18.725000000000001</v>
      </c>
      <c r="R2417" s="9">
        <f t="shared" si="375"/>
        <v>26.625</v>
      </c>
      <c r="S2417" s="9">
        <f t="shared" si="376"/>
        <v>23.675000000000001</v>
      </c>
      <c r="T2417" s="9">
        <f t="shared" si="377"/>
        <v>22.875</v>
      </c>
      <c r="U2417" s="8">
        <f t="shared" si="378"/>
        <v>23.008333333333336</v>
      </c>
      <c r="V2417" s="8">
        <f t="shared" si="379"/>
        <v>22.975000000000001</v>
      </c>
    </row>
    <row r="2418" spans="1:22" ht="13.5" x14ac:dyDescent="0.25">
      <c r="A2418" s="3">
        <f>RSI!A2418</f>
        <v>45526</v>
      </c>
      <c r="B2418" s="2">
        <f>RSI!B2418</f>
        <v>8.9484999999999992</v>
      </c>
      <c r="C2418" s="2">
        <f>RSI!I2418</f>
        <v>60.257192059864749</v>
      </c>
      <c r="D2418" s="2">
        <f>MACD!E2418</f>
        <v>0.11456050796488881</v>
      </c>
      <c r="E2418" s="2">
        <f>MACD!F2418</f>
        <v>3.1702848889482202E-2</v>
      </c>
      <c r="F2418" s="2">
        <f>'Moving Avg'!D2418</f>
        <v>8.9138199999999976</v>
      </c>
      <c r="G2418" s="2">
        <f>'Moving Avg'!F2418</f>
        <v>8.9864700000000006</v>
      </c>
      <c r="H2418" s="2">
        <f>'Moving Avg'!G2418</f>
        <v>8.6596079999999986</v>
      </c>
      <c r="I2418" s="2">
        <f>'Moving Avg'!H2418</f>
        <v>6.8511964999999968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  <c r="M2418" s="8">
        <f t="shared" si="370"/>
        <v>25</v>
      </c>
      <c r="N2418" s="8">
        <f t="shared" si="371"/>
        <v>0</v>
      </c>
      <c r="O2418" s="8">
        <f t="shared" si="372"/>
        <v>50</v>
      </c>
      <c r="P2418" s="8">
        <f t="shared" si="373"/>
        <v>83.5</v>
      </c>
      <c r="Q2418" s="9">
        <f t="shared" si="374"/>
        <v>28.774999999999999</v>
      </c>
      <c r="R2418" s="9">
        <f t="shared" si="375"/>
        <v>43.375</v>
      </c>
      <c r="S2418" s="9">
        <f t="shared" si="376"/>
        <v>53.825000000000003</v>
      </c>
      <c r="T2418" s="9">
        <f t="shared" si="377"/>
        <v>39.625</v>
      </c>
      <c r="U2418" s="8">
        <f t="shared" si="378"/>
        <v>41.991666666666667</v>
      </c>
      <c r="V2418" s="8">
        <f t="shared" si="379"/>
        <v>41.400000000000006</v>
      </c>
    </row>
    <row r="2419" spans="1:22" ht="13.5" x14ac:dyDescent="0.25">
      <c r="A2419" s="3">
        <f>RSI!A2419</f>
        <v>45527</v>
      </c>
      <c r="B2419" s="2">
        <f>RSI!B2419</f>
        <v>8.9388000000000005</v>
      </c>
      <c r="C2419" s="2">
        <f>RSI!I2419</f>
        <v>58.963660120637812</v>
      </c>
      <c r="D2419" s="2">
        <f>MACD!E2419</f>
        <v>0.1116086106144909</v>
      </c>
      <c r="E2419" s="2">
        <f>MACD!F2419</f>
        <v>4.7684001234483943E-2</v>
      </c>
      <c r="F2419" s="2">
        <f>'Moving Avg'!D2419</f>
        <v>8.9234399999999994</v>
      </c>
      <c r="G2419" s="2">
        <f>'Moving Avg'!F2419</f>
        <v>8.9864700000000006</v>
      </c>
      <c r="H2419" s="2">
        <f>'Moving Avg'!G2419</f>
        <v>8.6757720000000003</v>
      </c>
      <c r="I2419" s="2">
        <f>'Moving Avg'!H2419</f>
        <v>6.8678424999999974</v>
      </c>
      <c r="J2419" s="6" t="str">
        <f>OBV!F2419</f>
        <v>BULLISH</v>
      </c>
      <c r="K2419" s="6" t="str">
        <f>OBV!G2419</f>
        <v>NEUTRAL</v>
      </c>
      <c r="L2419" s="6" t="str">
        <f>OBV!H2419</f>
        <v>CONFIRMED BULLISH</v>
      </c>
      <c r="M2419" s="8">
        <f t="shared" si="370"/>
        <v>25</v>
      </c>
      <c r="N2419" s="8">
        <f t="shared" si="371"/>
        <v>0</v>
      </c>
      <c r="O2419" s="8">
        <f t="shared" si="372"/>
        <v>50</v>
      </c>
      <c r="P2419" s="8">
        <f t="shared" si="373"/>
        <v>83.5</v>
      </c>
      <c r="Q2419" s="9">
        <f t="shared" si="374"/>
        <v>28.774999999999999</v>
      </c>
      <c r="R2419" s="9">
        <f t="shared" si="375"/>
        <v>43.375</v>
      </c>
      <c r="S2419" s="9">
        <f t="shared" si="376"/>
        <v>53.825000000000003</v>
      </c>
      <c r="T2419" s="9">
        <f t="shared" si="377"/>
        <v>39.625</v>
      </c>
      <c r="U2419" s="8">
        <f t="shared" si="378"/>
        <v>41.991666666666667</v>
      </c>
      <c r="V2419" s="8">
        <f t="shared" si="379"/>
        <v>41.400000000000006</v>
      </c>
    </row>
    <row r="2420" spans="1:22" ht="13.5" x14ac:dyDescent="0.25">
      <c r="A2420" s="3">
        <f>RSI!A2420</f>
        <v>45530</v>
      </c>
      <c r="B2420" s="2">
        <f>RSI!B2420</f>
        <v>8.9291999999999998</v>
      </c>
      <c r="C2420" s="2">
        <f>RSI!I2420</f>
        <v>57.644758883427485</v>
      </c>
      <c r="D2420" s="2">
        <f>MACD!E2420</f>
        <v>0.10939377809649109</v>
      </c>
      <c r="E2420" s="2">
        <f>MACD!F2420</f>
        <v>6.0025956606885381E-2</v>
      </c>
      <c r="F2420" s="2">
        <f>'Moving Avg'!D2420</f>
        <v>8.931140000000001</v>
      </c>
      <c r="G2420" s="2">
        <f>'Moving Avg'!F2420</f>
        <v>8.9855050000000016</v>
      </c>
      <c r="H2420" s="2">
        <f>'Moving Avg'!G2420</f>
        <v>8.6898199999999992</v>
      </c>
      <c r="I2420" s="2">
        <f>'Moving Avg'!H2420</f>
        <v>6.8844404999999957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  <c r="M2420" s="8">
        <f t="shared" si="370"/>
        <v>25</v>
      </c>
      <c r="N2420" s="8">
        <f t="shared" si="371"/>
        <v>0</v>
      </c>
      <c r="O2420" s="8">
        <f t="shared" si="372"/>
        <v>50</v>
      </c>
      <c r="P2420" s="8">
        <f t="shared" si="373"/>
        <v>83.5</v>
      </c>
      <c r="Q2420" s="9">
        <f t="shared" si="374"/>
        <v>28.774999999999999</v>
      </c>
      <c r="R2420" s="9">
        <f t="shared" si="375"/>
        <v>43.375</v>
      </c>
      <c r="S2420" s="9">
        <f t="shared" si="376"/>
        <v>53.825000000000003</v>
      </c>
      <c r="T2420" s="9">
        <f t="shared" si="377"/>
        <v>39.625</v>
      </c>
      <c r="U2420" s="8">
        <f t="shared" si="378"/>
        <v>41.991666666666667</v>
      </c>
      <c r="V2420" s="8">
        <f t="shared" si="379"/>
        <v>41.400000000000006</v>
      </c>
    </row>
    <row r="2421" spans="1:22" ht="13.5" x14ac:dyDescent="0.25">
      <c r="A2421" s="3">
        <f>RSI!A2421</f>
        <v>45531</v>
      </c>
      <c r="B2421" s="2">
        <f>RSI!B2421</f>
        <v>8.9291999999999998</v>
      </c>
      <c r="C2421" s="2">
        <f>RSI!I2421</f>
        <v>57.644758883427485</v>
      </c>
      <c r="D2421" s="2">
        <f>MACD!E2421</f>
        <v>0.10717994888043592</v>
      </c>
      <c r="E2421" s="2">
        <f>MACD!F2421</f>
        <v>6.9456755061595488E-2</v>
      </c>
      <c r="F2421" s="2">
        <f>'Moving Avg'!D2421</f>
        <v>8.9388400000000008</v>
      </c>
      <c r="G2421" s="2">
        <f>'Moving Avg'!F2421</f>
        <v>8.9840599999999995</v>
      </c>
      <c r="H2421" s="2">
        <f>'Moving Avg'!G2421</f>
        <v>8.7057919999999989</v>
      </c>
      <c r="I2421" s="2">
        <f>'Moving Avg'!H2421</f>
        <v>6.901038499999995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  <c r="M2421" s="8">
        <f t="shared" si="370"/>
        <v>25</v>
      </c>
      <c r="N2421" s="8">
        <f t="shared" si="371"/>
        <v>0</v>
      </c>
      <c r="O2421" s="8">
        <f t="shared" si="372"/>
        <v>50</v>
      </c>
      <c r="P2421" s="8">
        <f t="shared" si="373"/>
        <v>83.5</v>
      </c>
      <c r="Q2421" s="9">
        <f t="shared" si="374"/>
        <v>28.774999999999999</v>
      </c>
      <c r="R2421" s="9">
        <f t="shared" si="375"/>
        <v>43.375</v>
      </c>
      <c r="S2421" s="9">
        <f t="shared" si="376"/>
        <v>53.825000000000003</v>
      </c>
      <c r="T2421" s="9">
        <f t="shared" si="377"/>
        <v>39.625</v>
      </c>
      <c r="U2421" s="8">
        <f t="shared" si="378"/>
        <v>41.991666666666667</v>
      </c>
      <c r="V2421" s="8">
        <f t="shared" si="379"/>
        <v>41.400000000000006</v>
      </c>
    </row>
    <row r="2422" spans="1:22" ht="13.5" x14ac:dyDescent="0.25">
      <c r="A2422" s="3">
        <f>RSI!A2422</f>
        <v>45532</v>
      </c>
      <c r="B2422" s="2">
        <f>RSI!B2422</f>
        <v>8.9291999999999998</v>
      </c>
      <c r="C2422" s="2">
        <f>RSI!I2422</f>
        <v>57.644758883427478</v>
      </c>
      <c r="D2422" s="2">
        <f>MACD!E2422</f>
        <v>0.10349982685782244</v>
      </c>
      <c r="E2422" s="2">
        <f>MACD!F2422</f>
        <v>7.6265369420840889E-2</v>
      </c>
      <c r="F2422" s="2">
        <f>'Moving Avg'!D2422</f>
        <v>8.9349799999999995</v>
      </c>
      <c r="G2422" s="2">
        <f>'Moving Avg'!F2422</f>
        <v>8.9806899999999992</v>
      </c>
      <c r="H2422" s="2">
        <f>'Moving Avg'!G2422</f>
        <v>8.7217639999999967</v>
      </c>
      <c r="I2422" s="2">
        <f>'Moving Avg'!H2422</f>
        <v>6.9168184999999944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  <c r="M2422" s="8">
        <f t="shared" si="370"/>
        <v>25</v>
      </c>
      <c r="N2422" s="8">
        <f t="shared" si="371"/>
        <v>0</v>
      </c>
      <c r="O2422" s="8">
        <f t="shared" si="372"/>
        <v>50</v>
      </c>
      <c r="P2422" s="8">
        <f t="shared" si="373"/>
        <v>16.5</v>
      </c>
      <c r="Q2422" s="9">
        <f t="shared" si="374"/>
        <v>18.725000000000001</v>
      </c>
      <c r="R2422" s="9">
        <f t="shared" si="375"/>
        <v>26.625</v>
      </c>
      <c r="S2422" s="9">
        <f t="shared" si="376"/>
        <v>23.675000000000001</v>
      </c>
      <c r="T2422" s="9">
        <f t="shared" si="377"/>
        <v>22.875</v>
      </c>
      <c r="U2422" s="8">
        <f t="shared" si="378"/>
        <v>23.008333333333336</v>
      </c>
      <c r="V2422" s="8">
        <f t="shared" si="379"/>
        <v>22.975000000000001</v>
      </c>
    </row>
    <row r="2423" spans="1:22" ht="13.5" x14ac:dyDescent="0.25">
      <c r="A2423" s="3">
        <f>RSI!A2423</f>
        <v>45533</v>
      </c>
      <c r="B2423" s="2">
        <f>RSI!B2423</f>
        <v>8.8521999999999998</v>
      </c>
      <c r="C2423" s="2">
        <f>RSI!I2423</f>
        <v>47.092347300209582</v>
      </c>
      <c r="D2423" s="2">
        <f>MACD!E2423</f>
        <v>9.2490616420072058E-2</v>
      </c>
      <c r="E2423" s="2">
        <f>MACD!F2423</f>
        <v>7.9510418820687129E-2</v>
      </c>
      <c r="F2423" s="2">
        <f>'Moving Avg'!D2423</f>
        <v>8.9157200000000021</v>
      </c>
      <c r="G2423" s="2">
        <f>'Moving Avg'!F2423</f>
        <v>8.9729900000000011</v>
      </c>
      <c r="H2423" s="2">
        <f>'Moving Avg'!G2423</f>
        <v>8.7325399999999984</v>
      </c>
      <c r="I2423" s="2">
        <f>'Moving Avg'!H2423</f>
        <v>6.9322134999999943</v>
      </c>
      <c r="J2423" s="6" t="str">
        <f>OBV!F2423</f>
        <v>BEARISH</v>
      </c>
      <c r="K2423" s="6" t="str">
        <f>OBV!G2423</f>
        <v>NEUTRAL</v>
      </c>
      <c r="L2423" s="6" t="str">
        <f>OBV!H2423</f>
        <v>CONFIRMED BEARISH</v>
      </c>
      <c r="M2423" s="8">
        <f t="shared" si="370"/>
        <v>25</v>
      </c>
      <c r="N2423" s="8">
        <f t="shared" si="371"/>
        <v>0</v>
      </c>
      <c r="O2423" s="8">
        <f t="shared" si="372"/>
        <v>50</v>
      </c>
      <c r="P2423" s="8">
        <f t="shared" si="373"/>
        <v>16.5</v>
      </c>
      <c r="Q2423" s="9">
        <f t="shared" si="374"/>
        <v>18.725000000000001</v>
      </c>
      <c r="R2423" s="9">
        <f t="shared" si="375"/>
        <v>26.625</v>
      </c>
      <c r="S2423" s="9">
        <f t="shared" si="376"/>
        <v>23.675000000000001</v>
      </c>
      <c r="T2423" s="9">
        <f t="shared" si="377"/>
        <v>22.875</v>
      </c>
      <c r="U2423" s="8">
        <f t="shared" si="378"/>
        <v>23.008333333333336</v>
      </c>
      <c r="V2423" s="8">
        <f t="shared" si="379"/>
        <v>22.975000000000001</v>
      </c>
    </row>
    <row r="2424" spans="1:22" ht="13.5" x14ac:dyDescent="0.25">
      <c r="A2424" s="3">
        <f>RSI!A2424</f>
        <v>45534</v>
      </c>
      <c r="B2424" s="2">
        <f>RSI!B2424</f>
        <v>9.0639000000000003</v>
      </c>
      <c r="C2424" s="2">
        <f>RSI!I2424</f>
        <v>65.689147359261511</v>
      </c>
      <c r="D2424" s="2">
        <f>MACD!E2424</f>
        <v>6.6186641103659127E-2</v>
      </c>
      <c r="E2424" s="2">
        <f>MACD!F2424</f>
        <v>7.684566327728154E-2</v>
      </c>
      <c r="F2424" s="2">
        <f>'Moving Avg'!D2424</f>
        <v>8.9407399999999999</v>
      </c>
      <c r="G2424" s="2">
        <f>'Moving Avg'!F2424</f>
        <v>8.9729900000000011</v>
      </c>
      <c r="H2424" s="2">
        <f>'Moving Avg'!G2424</f>
        <v>8.7463959999999972</v>
      </c>
      <c r="I2424" s="2">
        <f>'Moving Avg'!H2424</f>
        <v>6.948666999999995</v>
      </c>
      <c r="J2424" s="6" t="str">
        <f>OBV!F2424</f>
        <v>BEARISH</v>
      </c>
      <c r="K2424" s="6" t="str">
        <f>OBV!G2424</f>
        <v>NEUTRAL</v>
      </c>
      <c r="L2424" s="6" t="str">
        <f>OBV!H2424</f>
        <v>BEARISH DIVERGENCE</v>
      </c>
      <c r="M2424" s="8">
        <f t="shared" si="370"/>
        <v>25</v>
      </c>
      <c r="N2424" s="8">
        <f t="shared" si="371"/>
        <v>45</v>
      </c>
      <c r="O2424" s="8">
        <f t="shared" si="372"/>
        <v>50</v>
      </c>
      <c r="P2424" s="8">
        <f t="shared" si="373"/>
        <v>16.5</v>
      </c>
      <c r="Q2424" s="9">
        <f t="shared" si="374"/>
        <v>34.475000000000001</v>
      </c>
      <c r="R2424" s="9">
        <f t="shared" si="375"/>
        <v>35.625</v>
      </c>
      <c r="S2424" s="9">
        <f t="shared" si="376"/>
        <v>30.425000000000001</v>
      </c>
      <c r="T2424" s="9">
        <f t="shared" si="377"/>
        <v>34.125</v>
      </c>
      <c r="U2424" s="8">
        <f t="shared" si="378"/>
        <v>33.508333333333333</v>
      </c>
      <c r="V2424" s="8">
        <f t="shared" si="379"/>
        <v>33.662499999999994</v>
      </c>
    </row>
    <row r="2425" spans="1:22" ht="13.5" x14ac:dyDescent="0.25">
      <c r="A2425" s="3">
        <f>RSI!A2425</f>
        <v>45537</v>
      </c>
      <c r="B2425" s="2">
        <f>RSI!B2425</f>
        <v>9.0639000000000003</v>
      </c>
      <c r="C2425" s="2">
        <f>RSI!I2425</f>
        <v>65.689147359261511</v>
      </c>
      <c r="D2425" s="2">
        <f>MACD!E2425</f>
        <v>4.2850060544033397E-2</v>
      </c>
      <c r="E2425" s="2">
        <f>MACD!F2425</f>
        <v>7.0046542730631906E-2</v>
      </c>
      <c r="F2425" s="2">
        <f>'Moving Avg'!D2425</f>
        <v>8.9676800000000014</v>
      </c>
      <c r="G2425" s="2">
        <f>'Moving Avg'!F2425</f>
        <v>8.9725099999999998</v>
      </c>
      <c r="H2425" s="2">
        <f>'Moving Avg'!G2425</f>
        <v>8.7589039999999976</v>
      </c>
      <c r="I2425" s="2">
        <f>'Moving Avg'!H2425</f>
        <v>6.9641584999999955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  <c r="M2425" s="8">
        <f t="shared" si="370"/>
        <v>25</v>
      </c>
      <c r="N2425" s="8">
        <f t="shared" si="371"/>
        <v>100</v>
      </c>
      <c r="O2425" s="8">
        <f t="shared" si="372"/>
        <v>50</v>
      </c>
      <c r="P2425" s="8">
        <f t="shared" si="373"/>
        <v>83.5</v>
      </c>
      <c r="Q2425" s="9">
        <f t="shared" si="374"/>
        <v>63.774999999999999</v>
      </c>
      <c r="R2425" s="9">
        <f t="shared" si="375"/>
        <v>63.375</v>
      </c>
      <c r="S2425" s="9">
        <f t="shared" si="376"/>
        <v>68.825000000000003</v>
      </c>
      <c r="T2425" s="9">
        <f t="shared" si="377"/>
        <v>64.625</v>
      </c>
      <c r="U2425" s="8">
        <f t="shared" si="378"/>
        <v>65.325000000000003</v>
      </c>
      <c r="V2425" s="8">
        <f t="shared" si="379"/>
        <v>65.150000000000006</v>
      </c>
    </row>
    <row r="2426" spans="1:22" ht="13.5" x14ac:dyDescent="0.25">
      <c r="A2426" s="3">
        <f>RSI!A2426</f>
        <v>45538</v>
      </c>
      <c r="B2426" s="2">
        <f>RSI!B2426</f>
        <v>9.3621999999999996</v>
      </c>
      <c r="C2426" s="2">
        <f>RSI!I2426</f>
        <v>78.207158799642144</v>
      </c>
      <c r="D2426" s="2">
        <f>MACD!E2426</f>
        <v>8.0095580710093373E-6</v>
      </c>
      <c r="E2426" s="2">
        <f>MACD!F2426</f>
        <v>5.6038836096119732E-2</v>
      </c>
      <c r="F2426" s="2">
        <f>'Moving Avg'!D2426</f>
        <v>9.0542800000000003</v>
      </c>
      <c r="G2426" s="2">
        <f>'Moving Avg'!F2426</f>
        <v>8.9854999999999983</v>
      </c>
      <c r="H2426" s="2">
        <f>'Moving Avg'!G2426</f>
        <v>8.777377999999997</v>
      </c>
      <c r="I2426" s="2">
        <f>'Moving Avg'!H2426</f>
        <v>6.9813819999999955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  <c r="M2426" s="8">
        <f t="shared" si="370"/>
        <v>0</v>
      </c>
      <c r="N2426" s="8">
        <f t="shared" si="371"/>
        <v>100</v>
      </c>
      <c r="O2426" s="8">
        <f t="shared" si="372"/>
        <v>50</v>
      </c>
      <c r="P2426" s="8">
        <f t="shared" si="373"/>
        <v>83.5</v>
      </c>
      <c r="Q2426" s="9">
        <f t="shared" si="374"/>
        <v>55.024999999999999</v>
      </c>
      <c r="R2426" s="9">
        <f t="shared" si="375"/>
        <v>58.375</v>
      </c>
      <c r="S2426" s="9">
        <f t="shared" si="376"/>
        <v>65.075000000000003</v>
      </c>
      <c r="T2426" s="9">
        <f t="shared" si="377"/>
        <v>58.375</v>
      </c>
      <c r="U2426" s="8">
        <f t="shared" si="378"/>
        <v>59.491666666666674</v>
      </c>
      <c r="V2426" s="8">
        <f t="shared" si="379"/>
        <v>59.212500000000006</v>
      </c>
    </row>
    <row r="2427" spans="1:22" ht="13.5" x14ac:dyDescent="0.25">
      <c r="A2427" s="3">
        <f>RSI!A2427</f>
        <v>45539</v>
      </c>
      <c r="B2427" s="2">
        <f>RSI!B2427</f>
        <v>9.3332999999999995</v>
      </c>
      <c r="C2427" s="2">
        <f>RSI!I2427</f>
        <v>75.339319579032022</v>
      </c>
      <c r="D2427" s="2">
        <f>MACD!E2427</f>
        <v>-2.7897962121052444E-2</v>
      </c>
      <c r="E2427" s="2">
        <f>MACD!F2427</f>
        <v>3.9251476452685299E-2</v>
      </c>
      <c r="F2427" s="2">
        <f>'Moving Avg'!D2427</f>
        <v>9.1350999999999996</v>
      </c>
      <c r="G2427" s="2">
        <f>'Moving Avg'!F2427</f>
        <v>8.9970449999999982</v>
      </c>
      <c r="H2427" s="2">
        <f>'Moving Avg'!G2427</f>
        <v>8.7966219999999975</v>
      </c>
      <c r="I2427" s="2">
        <f>'Moving Avg'!H2427</f>
        <v>6.9984609999999954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  <c r="M2427" s="8">
        <f t="shared" si="370"/>
        <v>0</v>
      </c>
      <c r="N2427" s="8">
        <f t="shared" si="371"/>
        <v>100</v>
      </c>
      <c r="O2427" s="8">
        <f t="shared" si="372"/>
        <v>50</v>
      </c>
      <c r="P2427" s="8">
        <f t="shared" si="373"/>
        <v>83.5</v>
      </c>
      <c r="Q2427" s="9">
        <f t="shared" si="374"/>
        <v>55.024999999999999</v>
      </c>
      <c r="R2427" s="9">
        <f t="shared" si="375"/>
        <v>58.375</v>
      </c>
      <c r="S2427" s="9">
        <f t="shared" si="376"/>
        <v>65.075000000000003</v>
      </c>
      <c r="T2427" s="9">
        <f t="shared" si="377"/>
        <v>58.375</v>
      </c>
      <c r="U2427" s="8">
        <f t="shared" si="378"/>
        <v>59.491666666666674</v>
      </c>
      <c r="V2427" s="8">
        <f t="shared" si="379"/>
        <v>59.212500000000006</v>
      </c>
    </row>
    <row r="2428" spans="1:22" ht="13.5" x14ac:dyDescent="0.25">
      <c r="A2428" s="3">
        <f>RSI!A2428</f>
        <v>45540</v>
      </c>
      <c r="B2428" s="2">
        <f>RSI!B2428</f>
        <v>9.3718000000000004</v>
      </c>
      <c r="C2428" s="2">
        <f>RSI!I2428</f>
        <v>76.571839781889068</v>
      </c>
      <c r="D2428" s="2">
        <f>MACD!E2428</f>
        <v>-5.6680726688785654E-2</v>
      </c>
      <c r="E2428" s="2">
        <f>MACD!F2428</f>
        <v>2.0065035824391106E-2</v>
      </c>
      <c r="F2428" s="2">
        <f>'Moving Avg'!D2428</f>
        <v>9.23902</v>
      </c>
      <c r="G2428" s="2">
        <f>'Moving Avg'!F2428</f>
        <v>9.0109949999999976</v>
      </c>
      <c r="H2428" s="2">
        <f>'Moving Avg'!G2428</f>
        <v>8.8143259999999959</v>
      </c>
      <c r="I2428" s="2">
        <f>'Moving Avg'!H2428</f>
        <v>7.0146259999999936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  <c r="M2428" s="8">
        <f t="shared" si="370"/>
        <v>0</v>
      </c>
      <c r="N2428" s="8">
        <f t="shared" si="371"/>
        <v>100</v>
      </c>
      <c r="O2428" s="8">
        <f t="shared" si="372"/>
        <v>50</v>
      </c>
      <c r="P2428" s="8">
        <f t="shared" si="373"/>
        <v>83.5</v>
      </c>
      <c r="Q2428" s="9">
        <f t="shared" si="374"/>
        <v>55.024999999999999</v>
      </c>
      <c r="R2428" s="9">
        <f t="shared" si="375"/>
        <v>58.375</v>
      </c>
      <c r="S2428" s="9">
        <f t="shared" si="376"/>
        <v>65.075000000000003</v>
      </c>
      <c r="T2428" s="9">
        <f t="shared" si="377"/>
        <v>58.375</v>
      </c>
      <c r="U2428" s="8">
        <f t="shared" si="378"/>
        <v>59.491666666666674</v>
      </c>
      <c r="V2428" s="8">
        <f t="shared" si="379"/>
        <v>59.212500000000006</v>
      </c>
    </row>
    <row r="2429" spans="1:22" ht="13.5" x14ac:dyDescent="0.25">
      <c r="A2429" s="3">
        <f>RSI!A2429</f>
        <v>45541</v>
      </c>
      <c r="B2429" s="2">
        <f>RSI!B2429</f>
        <v>9.4199000000000002</v>
      </c>
      <c r="C2429" s="2">
        <f>RSI!I2429</f>
        <v>78.04799560089117</v>
      </c>
      <c r="D2429" s="2">
        <f>MACD!E2429</f>
        <v>-8.8464593781013789E-2</v>
      </c>
      <c r="E2429" s="2">
        <f>MACD!F2429</f>
        <v>-1.6408900966898739E-3</v>
      </c>
      <c r="F2429" s="2">
        <f>'Moving Avg'!D2429</f>
        <v>9.3102199999999993</v>
      </c>
      <c r="G2429" s="2">
        <f>'Moving Avg'!F2429</f>
        <v>9.0321600000000011</v>
      </c>
      <c r="H2429" s="2">
        <f>'Moving Avg'!G2429</f>
        <v>8.8372259999999958</v>
      </c>
      <c r="I2429" s="2">
        <f>'Moving Avg'!H2429</f>
        <v>7.0314159999999957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  <c r="M2429" s="8">
        <f t="shared" si="370"/>
        <v>0</v>
      </c>
      <c r="N2429" s="8">
        <f t="shared" si="371"/>
        <v>100</v>
      </c>
      <c r="O2429" s="8">
        <f t="shared" si="372"/>
        <v>50</v>
      </c>
      <c r="P2429" s="8">
        <f t="shared" si="373"/>
        <v>83.5</v>
      </c>
      <c r="Q2429" s="9">
        <f t="shared" si="374"/>
        <v>55.024999999999999</v>
      </c>
      <c r="R2429" s="9">
        <f t="shared" si="375"/>
        <v>58.375</v>
      </c>
      <c r="S2429" s="9">
        <f t="shared" si="376"/>
        <v>65.075000000000003</v>
      </c>
      <c r="T2429" s="9">
        <f t="shared" si="377"/>
        <v>58.375</v>
      </c>
      <c r="U2429" s="8">
        <f t="shared" si="378"/>
        <v>59.491666666666674</v>
      </c>
      <c r="V2429" s="8">
        <f t="shared" si="379"/>
        <v>59.212500000000006</v>
      </c>
    </row>
    <row r="2430" spans="1:22" ht="13.5" x14ac:dyDescent="0.25">
      <c r="A2430" s="3">
        <f>RSI!A2430</f>
        <v>45544</v>
      </c>
      <c r="B2430" s="2">
        <f>RSI!B2430</f>
        <v>9.5642999999999994</v>
      </c>
      <c r="C2430" s="2">
        <f>RSI!I2430</f>
        <v>81.762963639498849</v>
      </c>
      <c r="D2430" s="2">
        <f>MACD!E2430</f>
        <v>-0.13001418088995464</v>
      </c>
      <c r="E2430" s="2">
        <f>MACD!F2430</f>
        <v>-2.7315548255342829E-2</v>
      </c>
      <c r="F2430" s="2">
        <f>'Moving Avg'!D2430</f>
        <v>9.4103000000000012</v>
      </c>
      <c r="G2430" s="2">
        <f>'Moving Avg'!F2430</f>
        <v>9.0605450000000012</v>
      </c>
      <c r="H2430" s="2">
        <f>'Moving Avg'!G2430</f>
        <v>8.859163999999998</v>
      </c>
      <c r="I2430" s="2">
        <f>'Moving Avg'!H2430</f>
        <v>7.0502754999999944</v>
      </c>
      <c r="J2430" s="6" t="str">
        <f>OBV!F2430</f>
        <v>BULLISH</v>
      </c>
      <c r="K2430" s="6" t="str">
        <f>OBV!G2430</f>
        <v>NEUTRAL</v>
      </c>
      <c r="L2430" s="6" t="str">
        <f>OBV!H2430</f>
        <v>CONFIRMED BULLISH</v>
      </c>
      <c r="M2430" s="8">
        <f t="shared" si="370"/>
        <v>0</v>
      </c>
      <c r="N2430" s="8">
        <f t="shared" si="371"/>
        <v>100</v>
      </c>
      <c r="O2430" s="8">
        <f t="shared" si="372"/>
        <v>50</v>
      </c>
      <c r="P2430" s="8">
        <f t="shared" si="373"/>
        <v>83.5</v>
      </c>
      <c r="Q2430" s="9">
        <f t="shared" si="374"/>
        <v>55.024999999999999</v>
      </c>
      <c r="R2430" s="9">
        <f t="shared" si="375"/>
        <v>58.375</v>
      </c>
      <c r="S2430" s="9">
        <f t="shared" si="376"/>
        <v>65.075000000000003</v>
      </c>
      <c r="T2430" s="9">
        <f t="shared" si="377"/>
        <v>58.375</v>
      </c>
      <c r="U2430" s="8">
        <f t="shared" si="378"/>
        <v>59.491666666666674</v>
      </c>
      <c r="V2430" s="8">
        <f t="shared" si="379"/>
        <v>59.212500000000006</v>
      </c>
    </row>
    <row r="2431" spans="1:22" ht="13.5" x14ac:dyDescent="0.25">
      <c r="A2431" s="3">
        <f>RSI!A2431</f>
        <v>45545</v>
      </c>
      <c r="B2431" s="2">
        <f>RSI!B2431</f>
        <v>9.5258000000000003</v>
      </c>
      <c r="C2431" s="2">
        <f>RSI!I2431</f>
        <v>77.974095710146656</v>
      </c>
      <c r="D2431" s="2">
        <f>MACD!E2431</f>
        <v>-0.16547138810191875</v>
      </c>
      <c r="E2431" s="2">
        <f>MACD!F2431</f>
        <v>-5.4946716224658014E-2</v>
      </c>
      <c r="F2431" s="2">
        <f>'Moving Avg'!D2431</f>
        <v>9.4430200000000006</v>
      </c>
      <c r="G2431" s="2">
        <f>'Moving Avg'!F2431</f>
        <v>9.0870050000000013</v>
      </c>
      <c r="H2431" s="2">
        <f>'Moving Avg'!G2431</f>
        <v>8.8807179999999963</v>
      </c>
      <c r="I2431" s="2">
        <f>'Moving Avg'!H2431</f>
        <v>7.0678354999999957</v>
      </c>
      <c r="J2431" s="6" t="str">
        <f>OBV!F2431</f>
        <v>BULLISH</v>
      </c>
      <c r="K2431" s="6" t="str">
        <f>OBV!G2431</f>
        <v>NEUTRAL</v>
      </c>
      <c r="L2431" s="6" t="str">
        <f>OBV!H2431</f>
        <v>CONFIRMED BULLISH</v>
      </c>
      <c r="M2431" s="8">
        <f t="shared" si="370"/>
        <v>0</v>
      </c>
      <c r="N2431" s="8">
        <f t="shared" si="371"/>
        <v>100</v>
      </c>
      <c r="O2431" s="8">
        <f t="shared" si="372"/>
        <v>50</v>
      </c>
      <c r="P2431" s="8">
        <f t="shared" si="373"/>
        <v>83.5</v>
      </c>
      <c r="Q2431" s="9">
        <f t="shared" si="374"/>
        <v>55.024999999999999</v>
      </c>
      <c r="R2431" s="9">
        <f t="shared" si="375"/>
        <v>58.375</v>
      </c>
      <c r="S2431" s="9">
        <f t="shared" si="376"/>
        <v>65.075000000000003</v>
      </c>
      <c r="T2431" s="9">
        <f t="shared" si="377"/>
        <v>58.375</v>
      </c>
      <c r="U2431" s="8">
        <f t="shared" si="378"/>
        <v>59.491666666666674</v>
      </c>
      <c r="V2431" s="8">
        <f t="shared" si="379"/>
        <v>59.212500000000006</v>
      </c>
    </row>
    <row r="2432" spans="1:22" ht="13.5" x14ac:dyDescent="0.25">
      <c r="A2432" s="3">
        <f>RSI!A2432</f>
        <v>45546</v>
      </c>
      <c r="B2432" s="2">
        <f>RSI!B2432</f>
        <v>9.4296000000000006</v>
      </c>
      <c r="C2432" s="2">
        <f>RSI!I2432</f>
        <v>69.329053124720076</v>
      </c>
      <c r="D2432" s="2">
        <f>MACD!E2432</f>
        <v>-0.19103847195058599</v>
      </c>
      <c r="E2432" s="2">
        <f>MACD!F2432</f>
        <v>-8.2165067369843608E-2</v>
      </c>
      <c r="F2432" s="2">
        <f>'Moving Avg'!D2432</f>
        <v>9.4622799999999998</v>
      </c>
      <c r="G2432" s="2">
        <f>'Moving Avg'!F2432</f>
        <v>9.10914</v>
      </c>
      <c r="H2432" s="2">
        <f>'Moving Avg'!G2432</f>
        <v>8.8999619999999968</v>
      </c>
      <c r="I2432" s="2">
        <f>'Moving Avg'!H2432</f>
        <v>7.0843854999999927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  <c r="M2432" s="8">
        <f t="shared" si="370"/>
        <v>25</v>
      </c>
      <c r="N2432" s="8">
        <f t="shared" si="371"/>
        <v>100</v>
      </c>
      <c r="O2432" s="8">
        <f t="shared" si="372"/>
        <v>50</v>
      </c>
      <c r="P2432" s="8">
        <f t="shared" si="373"/>
        <v>83.5</v>
      </c>
      <c r="Q2432" s="9">
        <f t="shared" si="374"/>
        <v>63.774999999999999</v>
      </c>
      <c r="R2432" s="9">
        <f t="shared" si="375"/>
        <v>63.375</v>
      </c>
      <c r="S2432" s="9">
        <f t="shared" si="376"/>
        <v>68.825000000000003</v>
      </c>
      <c r="T2432" s="9">
        <f t="shared" si="377"/>
        <v>64.625</v>
      </c>
      <c r="U2432" s="8">
        <f t="shared" si="378"/>
        <v>65.325000000000003</v>
      </c>
      <c r="V2432" s="8">
        <f t="shared" si="379"/>
        <v>65.150000000000006</v>
      </c>
    </row>
    <row r="2433" spans="1:22" ht="13.5" x14ac:dyDescent="0.25">
      <c r="A2433" s="3">
        <f>RSI!A2433</f>
        <v>45547</v>
      </c>
      <c r="B2433" s="2">
        <f>RSI!B2433</f>
        <v>9.4296000000000006</v>
      </c>
      <c r="C2433" s="2">
        <f>RSI!I2433</f>
        <v>69.329053124720076</v>
      </c>
      <c r="D2433" s="2">
        <f>MACD!E2433</f>
        <v>-0.22644130434540344</v>
      </c>
      <c r="E2433" s="2">
        <f>MACD!F2433</f>
        <v>-0.11102031476495558</v>
      </c>
      <c r="F2433" s="2">
        <f>'Moving Avg'!D2433</f>
        <v>9.4738399999999992</v>
      </c>
      <c r="G2433" s="2">
        <f>'Moving Avg'!F2433</f>
        <v>9.1356000000000002</v>
      </c>
      <c r="H2433" s="2">
        <f>'Moving Avg'!G2433</f>
        <v>8.9192059999999973</v>
      </c>
      <c r="I2433" s="2">
        <f>'Moving Avg'!H2433</f>
        <v>7.101223999999994</v>
      </c>
      <c r="J2433" s="6" t="str">
        <f>OBV!F2433</f>
        <v>BULLISH</v>
      </c>
      <c r="K2433" s="6" t="str">
        <f>OBV!G2433</f>
        <v>NEUTRAL</v>
      </c>
      <c r="L2433" s="6" t="str">
        <f>OBV!H2433</f>
        <v>CONFIRMED BULLISH</v>
      </c>
      <c r="M2433" s="8">
        <f t="shared" si="370"/>
        <v>25</v>
      </c>
      <c r="N2433" s="8">
        <f t="shared" si="371"/>
        <v>100</v>
      </c>
      <c r="O2433" s="8">
        <f t="shared" si="372"/>
        <v>50</v>
      </c>
      <c r="P2433" s="8">
        <f t="shared" si="373"/>
        <v>83.5</v>
      </c>
      <c r="Q2433" s="9">
        <f t="shared" si="374"/>
        <v>63.774999999999999</v>
      </c>
      <c r="R2433" s="9">
        <f t="shared" si="375"/>
        <v>63.375</v>
      </c>
      <c r="S2433" s="9">
        <f t="shared" si="376"/>
        <v>68.825000000000003</v>
      </c>
      <c r="T2433" s="9">
        <f t="shared" si="377"/>
        <v>64.625</v>
      </c>
      <c r="U2433" s="8">
        <f t="shared" si="378"/>
        <v>65.325000000000003</v>
      </c>
      <c r="V2433" s="8">
        <f t="shared" si="379"/>
        <v>65.150000000000006</v>
      </c>
    </row>
    <row r="2434" spans="1:22" ht="13.5" x14ac:dyDescent="0.25">
      <c r="A2434" s="3">
        <f>RSI!A2434</f>
        <v>45548</v>
      </c>
      <c r="B2434" s="2">
        <f>RSI!B2434</f>
        <v>9.5258000000000003</v>
      </c>
      <c r="C2434" s="2">
        <f>RSI!I2434</f>
        <v>72.823508830804968</v>
      </c>
      <c r="D2434" s="2">
        <f>MACD!E2434</f>
        <v>-0.23273479064510028</v>
      </c>
      <c r="E2434" s="2">
        <f>MACD!F2434</f>
        <v>-0.13536320994098452</v>
      </c>
      <c r="F2434" s="2">
        <f>'Moving Avg'!D2434</f>
        <v>9.4950200000000002</v>
      </c>
      <c r="G2434" s="2">
        <f>'Moving Avg'!F2434</f>
        <v>9.1673550000000006</v>
      </c>
      <c r="H2434" s="2">
        <f>'Moving Avg'!G2434</f>
        <v>8.9422999999999959</v>
      </c>
      <c r="I2434" s="2">
        <f>'Moving Avg'!H2434</f>
        <v>7.1183029999999929</v>
      </c>
      <c r="J2434" s="6" t="str">
        <f>OBV!F2434</f>
        <v>BEARISH</v>
      </c>
      <c r="K2434" s="6" t="str">
        <f>OBV!G2434</f>
        <v>NEUTRAL</v>
      </c>
      <c r="L2434" s="6" t="str">
        <f>OBV!H2434</f>
        <v>BEARISH DIVERGENCE</v>
      </c>
      <c r="M2434" s="8">
        <f t="shared" ref="M2434:M2497" si="380">IF(C2434&lt;30,50, IF(C2434&gt;70, 0, 25))</f>
        <v>0</v>
      </c>
      <c r="N2434" s="8">
        <f t="shared" ref="N2434:N2497" si="381">IF(E2434-D2434&gt;0.02, 100, IF(E2434-D2434&lt;0,0,45))</f>
        <v>100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16.5</v>
      </c>
      <c r="Q2434" s="9">
        <f t="shared" si="374"/>
        <v>44.975000000000001</v>
      </c>
      <c r="R2434" s="9">
        <f t="shared" si="375"/>
        <v>41.625</v>
      </c>
      <c r="S2434" s="9">
        <f t="shared" si="376"/>
        <v>34.924999999999997</v>
      </c>
      <c r="T2434" s="9">
        <f t="shared" si="377"/>
        <v>41.625</v>
      </c>
      <c r="U2434" s="8">
        <f t="shared" si="378"/>
        <v>40.508333333333333</v>
      </c>
      <c r="V2434" s="8">
        <f t="shared" si="379"/>
        <v>40.787499999999994</v>
      </c>
    </row>
    <row r="2435" spans="1:22" ht="13.5" x14ac:dyDescent="0.25">
      <c r="A2435" s="3">
        <f>RSI!A2435</f>
        <v>45551</v>
      </c>
      <c r="B2435" s="2">
        <f>RSI!B2435</f>
        <v>9.5258000000000003</v>
      </c>
      <c r="C2435" s="2">
        <f>RSI!I2435</f>
        <v>72.823508830804968</v>
      </c>
      <c r="D2435" s="2">
        <f>MACD!E2435</f>
        <v>-0.24027715409192751</v>
      </c>
      <c r="E2435" s="2">
        <f>MACD!F2435</f>
        <v>-0.15634599877117314</v>
      </c>
      <c r="F2435" s="2">
        <f>'Moving Avg'!D2435</f>
        <v>9.4873200000000004</v>
      </c>
      <c r="G2435" s="2">
        <f>'Moving Avg'!F2435</f>
        <v>9.199110000000001</v>
      </c>
      <c r="H2435" s="2">
        <f>'Moving Avg'!G2435</f>
        <v>8.9653939999999981</v>
      </c>
      <c r="I2435" s="2">
        <f>'Moving Avg'!H2435</f>
        <v>7.1353819999999919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  <c r="M2435" s="8">
        <f t="shared" si="380"/>
        <v>0</v>
      </c>
      <c r="N2435" s="8">
        <f t="shared" si="381"/>
        <v>100</v>
      </c>
      <c r="O2435" s="8">
        <f t="shared" si="382"/>
        <v>50</v>
      </c>
      <c r="P2435" s="8">
        <f t="shared" si="383"/>
        <v>16.5</v>
      </c>
      <c r="Q2435" s="9">
        <f t="shared" ref="Q2435:Q2498" si="384">0.35*M2435+N2435*0.35+O2435*0.15+P2435*0.15</f>
        <v>44.975000000000001</v>
      </c>
      <c r="R2435" s="9">
        <f t="shared" ref="R2435:R2498" si="385">M2435*0.2+N2435*0.2+O2435*0.35+P2435*0.25</f>
        <v>41.625</v>
      </c>
      <c r="S2435" s="9">
        <f t="shared" ref="S2435:S2498" si="386">M2435*0.15+N2435*0.15+O2435*0.25+P2435*0.45</f>
        <v>34.924999999999997</v>
      </c>
      <c r="T2435" s="9">
        <f t="shared" ref="T2435:T2498" si="387">0.25*SUM(M2435:P2435)</f>
        <v>41.625</v>
      </c>
      <c r="U2435" s="8">
        <f t="shared" ref="U2435:U2498" si="388">SUM(Q2435:S2435)/3</f>
        <v>40.508333333333333</v>
      </c>
      <c r="V2435" s="8">
        <f t="shared" ref="V2435:V2498" si="389">SUM(Q2435:T2435)/4</f>
        <v>40.787499999999994</v>
      </c>
    </row>
    <row r="2436" spans="1:22" ht="13.5" x14ac:dyDescent="0.25">
      <c r="A2436" s="3">
        <f>RSI!A2436</f>
        <v>45552</v>
      </c>
      <c r="B2436" s="2">
        <f>RSI!B2436</f>
        <v>9.3332999999999995</v>
      </c>
      <c r="C2436" s="2">
        <f>RSI!I2436</f>
        <v>57.594867220649071</v>
      </c>
      <c r="D2436" s="2">
        <f>MACD!E2436</f>
        <v>-0.18856046272870586</v>
      </c>
      <c r="E2436" s="2">
        <f>MACD!F2436</f>
        <v>-0.1627888915626797</v>
      </c>
      <c r="F2436" s="2">
        <f>'Moving Avg'!D2436</f>
        <v>9.4488200000000013</v>
      </c>
      <c r="G2436" s="2">
        <f>'Moving Avg'!F2436</f>
        <v>9.2212399999999999</v>
      </c>
      <c r="H2436" s="2">
        <f>'Moving Avg'!G2436</f>
        <v>8.9829059999999981</v>
      </c>
      <c r="I2436" s="2">
        <f>'Moving Avg'!H2436</f>
        <v>7.1515469999999928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  <c r="M2436" s="8">
        <f t="shared" si="380"/>
        <v>25</v>
      </c>
      <c r="N2436" s="8">
        <f t="shared" si="381"/>
        <v>100</v>
      </c>
      <c r="O2436" s="8">
        <f t="shared" si="382"/>
        <v>50</v>
      </c>
      <c r="P2436" s="8">
        <f t="shared" si="383"/>
        <v>16.5</v>
      </c>
      <c r="Q2436" s="9">
        <f t="shared" si="384"/>
        <v>53.725000000000001</v>
      </c>
      <c r="R2436" s="9">
        <f t="shared" si="385"/>
        <v>46.625</v>
      </c>
      <c r="S2436" s="9">
        <f t="shared" si="386"/>
        <v>38.674999999999997</v>
      </c>
      <c r="T2436" s="9">
        <f t="shared" si="387"/>
        <v>47.875</v>
      </c>
      <c r="U2436" s="8">
        <f t="shared" si="388"/>
        <v>46.341666666666661</v>
      </c>
      <c r="V2436" s="8">
        <f t="shared" si="389"/>
        <v>46.724999999999994</v>
      </c>
    </row>
    <row r="2437" spans="1:22" ht="13.5" x14ac:dyDescent="0.25">
      <c r="A2437" s="3">
        <f>RSI!A2437</f>
        <v>45553</v>
      </c>
      <c r="B2437" s="2">
        <f>RSI!B2437</f>
        <v>9.3332999999999995</v>
      </c>
      <c r="C2437" s="2">
        <f>RSI!I2437</f>
        <v>57.594867220649071</v>
      </c>
      <c r="D2437" s="2">
        <f>MACD!E2437</f>
        <v>-0.15000965937884558</v>
      </c>
      <c r="E2437" s="2">
        <f>MACD!F2437</f>
        <v>-0.16023304512591291</v>
      </c>
      <c r="F2437" s="2">
        <f>'Moving Avg'!D2437</f>
        <v>9.4295600000000004</v>
      </c>
      <c r="G2437" s="2">
        <f>'Moving Avg'!F2437</f>
        <v>9.2404800000000016</v>
      </c>
      <c r="H2437" s="2">
        <f>'Moving Avg'!G2437</f>
        <v>9.0036879999999986</v>
      </c>
      <c r="I2437" s="2">
        <f>'Moving Avg'!H2437</f>
        <v>7.1677119999999919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  <c r="M2437" s="8">
        <f t="shared" si="380"/>
        <v>25</v>
      </c>
      <c r="N2437" s="8">
        <f t="shared" si="381"/>
        <v>0</v>
      </c>
      <c r="O2437" s="8">
        <f t="shared" si="382"/>
        <v>50</v>
      </c>
      <c r="P2437" s="8">
        <f t="shared" si="383"/>
        <v>16.5</v>
      </c>
      <c r="Q2437" s="9">
        <f t="shared" si="384"/>
        <v>18.725000000000001</v>
      </c>
      <c r="R2437" s="9">
        <f t="shared" si="385"/>
        <v>26.625</v>
      </c>
      <c r="S2437" s="9">
        <f t="shared" si="386"/>
        <v>23.675000000000001</v>
      </c>
      <c r="T2437" s="9">
        <f t="shared" si="387"/>
        <v>22.875</v>
      </c>
      <c r="U2437" s="8">
        <f t="shared" si="388"/>
        <v>23.008333333333336</v>
      </c>
      <c r="V2437" s="8">
        <f t="shared" si="389"/>
        <v>22.975000000000001</v>
      </c>
    </row>
    <row r="2438" spans="1:22" ht="13.5" x14ac:dyDescent="0.25">
      <c r="A2438" s="3">
        <f>RSI!A2438</f>
        <v>45554</v>
      </c>
      <c r="B2438" s="2">
        <f>RSI!B2438</f>
        <v>9.3332999999999995</v>
      </c>
      <c r="C2438" s="2">
        <f>RSI!I2438</f>
        <v>57.594867220649071</v>
      </c>
      <c r="D2438" s="2">
        <f>MACD!E2438</f>
        <v>-0.11217344980982347</v>
      </c>
      <c r="E2438" s="2">
        <f>MACD!F2438</f>
        <v>-0.15062112606269501</v>
      </c>
      <c r="F2438" s="2">
        <f>'Moving Avg'!D2438</f>
        <v>9.4103000000000012</v>
      </c>
      <c r="G2438" s="2">
        <f>'Moving Avg'!F2438</f>
        <v>9.2597200000000033</v>
      </c>
      <c r="H2438" s="2">
        <f>'Moving Avg'!G2438</f>
        <v>9.0229319999999991</v>
      </c>
      <c r="I2438" s="2">
        <f>'Moving Avg'!H2438</f>
        <v>7.1840689999999938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  <c r="M2438" s="8">
        <f t="shared" si="380"/>
        <v>25</v>
      </c>
      <c r="N2438" s="8">
        <f t="shared" si="381"/>
        <v>0</v>
      </c>
      <c r="O2438" s="8">
        <f t="shared" si="382"/>
        <v>50</v>
      </c>
      <c r="P2438" s="8">
        <f t="shared" si="383"/>
        <v>16.5</v>
      </c>
      <c r="Q2438" s="9">
        <f t="shared" si="384"/>
        <v>18.725000000000001</v>
      </c>
      <c r="R2438" s="9">
        <f t="shared" si="385"/>
        <v>26.625</v>
      </c>
      <c r="S2438" s="9">
        <f t="shared" si="386"/>
        <v>23.675000000000001</v>
      </c>
      <c r="T2438" s="9">
        <f t="shared" si="387"/>
        <v>22.875</v>
      </c>
      <c r="U2438" s="8">
        <f t="shared" si="388"/>
        <v>23.008333333333336</v>
      </c>
      <c r="V2438" s="8">
        <f t="shared" si="389"/>
        <v>22.975000000000001</v>
      </c>
    </row>
    <row r="2439" spans="1:22" ht="13.5" x14ac:dyDescent="0.25">
      <c r="A2439" s="3">
        <f>RSI!A2439</f>
        <v>45555</v>
      </c>
      <c r="B2439" s="2">
        <f>RSI!B2439</f>
        <v>9.3332999999999995</v>
      </c>
      <c r="C2439" s="2">
        <f>RSI!I2439</f>
        <v>57.594867220649071</v>
      </c>
      <c r="D2439" s="2">
        <f>MACD!E2439</f>
        <v>-7.3412619522869704E-2</v>
      </c>
      <c r="E2439" s="2">
        <f>MACD!F2439</f>
        <v>-0.13517942475472997</v>
      </c>
      <c r="F2439" s="2">
        <f>'Moving Avg'!D2439</f>
        <v>9.3718000000000004</v>
      </c>
      <c r="G2439" s="2">
        <f>'Moving Avg'!F2439</f>
        <v>9.2794450000000026</v>
      </c>
      <c r="H2439" s="2">
        <f>'Moving Avg'!G2439</f>
        <v>9.0421759999999978</v>
      </c>
      <c r="I2439" s="2">
        <f>'Moving Avg'!H2439</f>
        <v>7.2004259999999931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  <c r="M2439" s="8">
        <f t="shared" si="380"/>
        <v>25</v>
      </c>
      <c r="N2439" s="8">
        <f t="shared" si="381"/>
        <v>0</v>
      </c>
      <c r="O2439" s="8">
        <f t="shared" si="382"/>
        <v>50</v>
      </c>
      <c r="P2439" s="8">
        <f t="shared" si="383"/>
        <v>16.5</v>
      </c>
      <c r="Q2439" s="9">
        <f t="shared" si="384"/>
        <v>18.725000000000001</v>
      </c>
      <c r="R2439" s="9">
        <f t="shared" si="385"/>
        <v>26.625</v>
      </c>
      <c r="S2439" s="9">
        <f t="shared" si="386"/>
        <v>23.675000000000001</v>
      </c>
      <c r="T2439" s="9">
        <f t="shared" si="387"/>
        <v>22.875</v>
      </c>
      <c r="U2439" s="8">
        <f t="shared" si="388"/>
        <v>23.008333333333336</v>
      </c>
      <c r="V2439" s="8">
        <f t="shared" si="389"/>
        <v>22.975000000000001</v>
      </c>
    </row>
    <row r="2440" spans="1:22" ht="13.5" x14ac:dyDescent="0.25">
      <c r="A2440" s="3">
        <f>RSI!A2440</f>
        <v>45558</v>
      </c>
      <c r="B2440" s="2">
        <f>RSI!B2440</f>
        <v>9.3332999999999995</v>
      </c>
      <c r="C2440" s="2">
        <f>RSI!I2440</f>
        <v>57.594867220649071</v>
      </c>
      <c r="D2440" s="2">
        <f>MACD!E2440</f>
        <v>-1.9005557394654815E-2</v>
      </c>
      <c r="E2440" s="2">
        <f>MACD!F2440</f>
        <v>-0.11194465128271494</v>
      </c>
      <c r="F2440" s="2">
        <f>'Moving Avg'!D2440</f>
        <v>9.3332999999999995</v>
      </c>
      <c r="G2440" s="2">
        <f>'Moving Avg'!F2440</f>
        <v>9.2996500000000033</v>
      </c>
      <c r="H2440" s="2">
        <f>'Moving Avg'!G2440</f>
        <v>9.0616119999999984</v>
      </c>
      <c r="I2440" s="2">
        <f>'Moving Avg'!H2440</f>
        <v>7.2177454999999942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  <c r="M2440" s="8">
        <f t="shared" si="380"/>
        <v>25</v>
      </c>
      <c r="N2440" s="8">
        <f t="shared" si="381"/>
        <v>0</v>
      </c>
      <c r="O2440" s="8">
        <f t="shared" si="382"/>
        <v>50</v>
      </c>
      <c r="P2440" s="8">
        <f t="shared" si="383"/>
        <v>16.5</v>
      </c>
      <c r="Q2440" s="9">
        <f t="shared" si="384"/>
        <v>18.725000000000001</v>
      </c>
      <c r="R2440" s="9">
        <f t="shared" si="385"/>
        <v>26.625</v>
      </c>
      <c r="S2440" s="9">
        <f t="shared" si="386"/>
        <v>23.675000000000001</v>
      </c>
      <c r="T2440" s="9">
        <f t="shared" si="387"/>
        <v>22.875</v>
      </c>
      <c r="U2440" s="8">
        <f t="shared" si="388"/>
        <v>23.008333333333336</v>
      </c>
      <c r="V2440" s="8">
        <f t="shared" si="389"/>
        <v>22.975000000000001</v>
      </c>
    </row>
    <row r="2441" spans="1:22" ht="13.5" x14ac:dyDescent="0.25">
      <c r="A2441" s="3">
        <f>RSI!A2441</f>
        <v>45559</v>
      </c>
      <c r="B2441" s="2">
        <f>RSI!B2441</f>
        <v>9.3332999999999995</v>
      </c>
      <c r="C2441" s="2">
        <f>RSI!I2441</f>
        <v>57.594867220649071</v>
      </c>
      <c r="D2441" s="2">
        <f>MACD!E2441</f>
        <v>2.0547047490923731E-2</v>
      </c>
      <c r="E2441" s="2">
        <f>MACD!F2441</f>
        <v>-8.5446311527987207E-2</v>
      </c>
      <c r="F2441" s="2">
        <f>'Moving Avg'!D2441</f>
        <v>9.3332999999999995</v>
      </c>
      <c r="G2441" s="2">
        <f>'Moving Avg'!F2441</f>
        <v>9.3198550000000022</v>
      </c>
      <c r="H2441" s="2">
        <f>'Moving Avg'!G2441</f>
        <v>9.0812399999999975</v>
      </c>
      <c r="I2441" s="2">
        <f>'Moving Avg'!H2441</f>
        <v>7.2350649999999952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  <c r="M2441" s="8">
        <f t="shared" si="380"/>
        <v>25</v>
      </c>
      <c r="N2441" s="8">
        <f t="shared" si="381"/>
        <v>0</v>
      </c>
      <c r="O2441" s="8">
        <f t="shared" si="382"/>
        <v>50</v>
      </c>
      <c r="P2441" s="8">
        <f t="shared" si="383"/>
        <v>33</v>
      </c>
      <c r="Q2441" s="9">
        <f t="shared" si="384"/>
        <v>21.2</v>
      </c>
      <c r="R2441" s="9">
        <f t="shared" si="385"/>
        <v>30.75</v>
      </c>
      <c r="S2441" s="9">
        <f t="shared" si="386"/>
        <v>31.1</v>
      </c>
      <c r="T2441" s="9">
        <f t="shared" si="387"/>
        <v>27</v>
      </c>
      <c r="U2441" s="8">
        <f t="shared" si="388"/>
        <v>27.683333333333337</v>
      </c>
      <c r="V2441" s="8">
        <f t="shared" si="389"/>
        <v>27.512500000000003</v>
      </c>
    </row>
    <row r="2442" spans="1:22" ht="13.5" x14ac:dyDescent="0.25">
      <c r="A2442" s="3">
        <f>RSI!A2442</f>
        <v>45560</v>
      </c>
      <c r="B2442" s="2">
        <f>RSI!B2442</f>
        <v>9.3332999999999995</v>
      </c>
      <c r="C2442" s="2">
        <f>RSI!I2442</f>
        <v>57.594867220649071</v>
      </c>
      <c r="D2442" s="2">
        <f>MACD!E2442</f>
        <v>3.8695133398531922E-2</v>
      </c>
      <c r="E2442" s="2">
        <f>MACD!F2442</f>
        <v>-6.0618022542683378E-2</v>
      </c>
      <c r="F2442" s="2">
        <f>'Moving Avg'!D2442</f>
        <v>9.3332999999999995</v>
      </c>
      <c r="G2442" s="2">
        <f>'Moving Avg'!F2442</f>
        <v>9.3400600000000047</v>
      </c>
      <c r="H2442" s="2">
        <f>'Moving Avg'!G2442</f>
        <v>9.0987519999999993</v>
      </c>
      <c r="I2442" s="2">
        <f>'Moving Avg'!H2442</f>
        <v>7.2514704999999946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  <c r="M2442" s="8">
        <f t="shared" si="380"/>
        <v>25</v>
      </c>
      <c r="N2442" s="8">
        <f t="shared" si="381"/>
        <v>0</v>
      </c>
      <c r="O2442" s="8">
        <f t="shared" si="382"/>
        <v>50</v>
      </c>
      <c r="P2442" s="8">
        <f t="shared" si="383"/>
        <v>33</v>
      </c>
      <c r="Q2442" s="9">
        <f t="shared" si="384"/>
        <v>21.2</v>
      </c>
      <c r="R2442" s="9">
        <f t="shared" si="385"/>
        <v>30.75</v>
      </c>
      <c r="S2442" s="9">
        <f t="shared" si="386"/>
        <v>31.1</v>
      </c>
      <c r="T2442" s="9">
        <f t="shared" si="387"/>
        <v>27</v>
      </c>
      <c r="U2442" s="8">
        <f t="shared" si="388"/>
        <v>27.683333333333337</v>
      </c>
      <c r="V2442" s="8">
        <f t="shared" si="389"/>
        <v>27.512500000000003</v>
      </c>
    </row>
    <row r="2443" spans="1:22" ht="13.5" x14ac:dyDescent="0.25">
      <c r="A2443" s="3">
        <f>RSI!A2443</f>
        <v>45561</v>
      </c>
      <c r="B2443" s="2">
        <f>RSI!B2443</f>
        <v>9.3910999999999998</v>
      </c>
      <c r="C2443" s="2">
        <f>RSI!I2443</f>
        <v>61.641055621913807</v>
      </c>
      <c r="D2443" s="2">
        <f>MACD!E2443</f>
        <v>4.9288703458355343E-2</v>
      </c>
      <c r="E2443" s="2">
        <f>MACD!F2443</f>
        <v>-3.8636677342475632E-2</v>
      </c>
      <c r="F2443" s="2">
        <f>'Moving Avg'!D2443</f>
        <v>9.3448600000000006</v>
      </c>
      <c r="G2443" s="2">
        <f>'Moving Avg'!F2443</f>
        <v>9.3670050000000025</v>
      </c>
      <c r="H2443" s="2">
        <f>'Moving Avg'!G2443</f>
        <v>9.1172259999999987</v>
      </c>
      <c r="I2443" s="2">
        <f>'Moving Avg'!H2443</f>
        <v>7.2681649999999953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  <c r="M2443" s="8">
        <f t="shared" si="380"/>
        <v>25</v>
      </c>
      <c r="N2443" s="8">
        <f t="shared" si="381"/>
        <v>0</v>
      </c>
      <c r="O2443" s="8">
        <f t="shared" si="382"/>
        <v>50</v>
      </c>
      <c r="P2443" s="8">
        <f t="shared" si="383"/>
        <v>83.5</v>
      </c>
      <c r="Q2443" s="9">
        <f t="shared" si="384"/>
        <v>28.774999999999999</v>
      </c>
      <c r="R2443" s="9">
        <f t="shared" si="385"/>
        <v>43.375</v>
      </c>
      <c r="S2443" s="9">
        <f t="shared" si="386"/>
        <v>53.825000000000003</v>
      </c>
      <c r="T2443" s="9">
        <f t="shared" si="387"/>
        <v>39.625</v>
      </c>
      <c r="U2443" s="8">
        <f t="shared" si="388"/>
        <v>41.991666666666667</v>
      </c>
      <c r="V2443" s="8">
        <f t="shared" si="389"/>
        <v>41.400000000000006</v>
      </c>
    </row>
    <row r="2444" spans="1:22" ht="13.5" x14ac:dyDescent="0.25">
      <c r="A2444" s="3">
        <f>RSI!A2444</f>
        <v>45562</v>
      </c>
      <c r="B2444" s="2">
        <f>RSI!B2444</f>
        <v>9.3621999999999996</v>
      </c>
      <c r="C2444" s="2">
        <f>RSI!I2444</f>
        <v>58.628789822432744</v>
      </c>
      <c r="D2444" s="2">
        <f>MACD!E2444</f>
        <v>7.4406301613962E-2</v>
      </c>
      <c r="E2444" s="2">
        <f>MACD!F2444</f>
        <v>-1.6028081551188105E-2</v>
      </c>
      <c r="F2444" s="2">
        <f>'Moving Avg'!D2444</f>
        <v>9.3506400000000003</v>
      </c>
      <c r="G2444" s="2">
        <f>'Moving Avg'!F2444</f>
        <v>9.3819200000000009</v>
      </c>
      <c r="H2444" s="2">
        <f>'Moving Avg'!G2444</f>
        <v>9.1314659999999996</v>
      </c>
      <c r="I2444" s="2">
        <f>'Moving Avg'!H2444</f>
        <v>7.2847149999999949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  <c r="M2444" s="8">
        <f t="shared" si="380"/>
        <v>25</v>
      </c>
      <c r="N2444" s="8">
        <f t="shared" si="381"/>
        <v>0</v>
      </c>
      <c r="O2444" s="8">
        <f t="shared" si="382"/>
        <v>50</v>
      </c>
      <c r="P2444" s="8">
        <f t="shared" si="383"/>
        <v>83.5</v>
      </c>
      <c r="Q2444" s="9">
        <f t="shared" si="384"/>
        <v>28.774999999999999</v>
      </c>
      <c r="R2444" s="9">
        <f t="shared" si="385"/>
        <v>43.375</v>
      </c>
      <c r="S2444" s="9">
        <f t="shared" si="386"/>
        <v>53.825000000000003</v>
      </c>
      <c r="T2444" s="9">
        <f t="shared" si="387"/>
        <v>39.625</v>
      </c>
      <c r="U2444" s="8">
        <f t="shared" si="388"/>
        <v>41.991666666666667</v>
      </c>
      <c r="V2444" s="8">
        <f t="shared" si="389"/>
        <v>41.400000000000006</v>
      </c>
    </row>
    <row r="2445" spans="1:22" ht="13.5" x14ac:dyDescent="0.25">
      <c r="A2445" s="3">
        <f>RSI!A2445</f>
        <v>45565</v>
      </c>
      <c r="B2445" s="2">
        <f>RSI!B2445</f>
        <v>9.3621999999999996</v>
      </c>
      <c r="C2445" s="2">
        <f>RSI!I2445</f>
        <v>58.628789822432736</v>
      </c>
      <c r="D2445" s="2">
        <f>MACD!E2445</f>
        <v>9.5101783911216486E-2</v>
      </c>
      <c r="E2445" s="2">
        <f>MACD!F2445</f>
        <v>6.1978915412928149E-3</v>
      </c>
      <c r="F2445" s="2">
        <f>'Moving Avg'!D2445</f>
        <v>9.35642</v>
      </c>
      <c r="G2445" s="2">
        <f>'Moving Avg'!F2445</f>
        <v>9.3968349999999994</v>
      </c>
      <c r="H2445" s="2">
        <f>'Moving Avg'!G2445</f>
        <v>9.1412800000000001</v>
      </c>
      <c r="I2445" s="2">
        <f>'Moving Avg'!H2445</f>
        <v>7.3012649999999955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  <c r="M2445" s="8">
        <f t="shared" si="380"/>
        <v>25</v>
      </c>
      <c r="N2445" s="8">
        <f t="shared" si="381"/>
        <v>0</v>
      </c>
      <c r="O2445" s="8">
        <f t="shared" si="382"/>
        <v>50</v>
      </c>
      <c r="P2445" s="8">
        <f t="shared" si="383"/>
        <v>83.5</v>
      </c>
      <c r="Q2445" s="9">
        <f t="shared" si="384"/>
        <v>28.774999999999999</v>
      </c>
      <c r="R2445" s="9">
        <f t="shared" si="385"/>
        <v>43.375</v>
      </c>
      <c r="S2445" s="9">
        <f t="shared" si="386"/>
        <v>53.825000000000003</v>
      </c>
      <c r="T2445" s="9">
        <f t="shared" si="387"/>
        <v>39.625</v>
      </c>
      <c r="U2445" s="8">
        <f t="shared" si="388"/>
        <v>41.991666666666667</v>
      </c>
      <c r="V2445" s="8">
        <f t="shared" si="389"/>
        <v>41.400000000000006</v>
      </c>
    </row>
    <row r="2446" spans="1:22" ht="13.5" x14ac:dyDescent="0.25">
      <c r="A2446" s="3">
        <f>RSI!A2446</f>
        <v>45566</v>
      </c>
      <c r="B2446" s="2">
        <f>RSI!B2446</f>
        <v>9.2851999999999997</v>
      </c>
      <c r="C2446" s="2">
        <f>RSI!I2446</f>
        <v>50.937131915909319</v>
      </c>
      <c r="D2446" s="2">
        <f>MACD!E2446</f>
        <v>8.8185118657939654E-2</v>
      </c>
      <c r="E2446" s="2">
        <f>MACD!F2446</f>
        <v>2.2595336964622181E-2</v>
      </c>
      <c r="F2446" s="2">
        <f>'Moving Avg'!D2446</f>
        <v>9.3467999999999982</v>
      </c>
      <c r="G2446" s="2">
        <f>'Moving Avg'!F2446</f>
        <v>9.3929849999999995</v>
      </c>
      <c r="H2446" s="2">
        <f>'Moving Avg'!G2446</f>
        <v>9.1495540000000002</v>
      </c>
      <c r="I2446" s="2">
        <f>'Moving Avg'!H2446</f>
        <v>7.318103499999995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  <c r="M2446" s="8">
        <f t="shared" si="380"/>
        <v>25</v>
      </c>
      <c r="N2446" s="8">
        <f t="shared" si="381"/>
        <v>0</v>
      </c>
      <c r="O2446" s="8">
        <f t="shared" si="382"/>
        <v>50</v>
      </c>
      <c r="P2446" s="8">
        <f t="shared" si="383"/>
        <v>16.5</v>
      </c>
      <c r="Q2446" s="9">
        <f t="shared" si="384"/>
        <v>18.725000000000001</v>
      </c>
      <c r="R2446" s="9">
        <f t="shared" si="385"/>
        <v>26.625</v>
      </c>
      <c r="S2446" s="9">
        <f t="shared" si="386"/>
        <v>23.675000000000001</v>
      </c>
      <c r="T2446" s="9">
        <f t="shared" si="387"/>
        <v>22.875</v>
      </c>
      <c r="U2446" s="8">
        <f t="shared" si="388"/>
        <v>23.008333333333336</v>
      </c>
      <c r="V2446" s="8">
        <f t="shared" si="389"/>
        <v>22.975000000000001</v>
      </c>
    </row>
    <row r="2447" spans="1:22" ht="13.5" x14ac:dyDescent="0.25">
      <c r="A2447" s="3">
        <f>RSI!A2447</f>
        <v>45567</v>
      </c>
      <c r="B2447" s="2">
        <f>RSI!B2447</f>
        <v>9.1890000000000001</v>
      </c>
      <c r="C2447" s="2">
        <f>RSI!I2447</f>
        <v>43.294980935426409</v>
      </c>
      <c r="D2447" s="2">
        <f>MACD!E2447</f>
        <v>8.9435194386476624E-2</v>
      </c>
      <c r="E2447" s="2">
        <f>MACD!F2447</f>
        <v>3.5963308448993071E-2</v>
      </c>
      <c r="F2447" s="2">
        <f>'Moving Avg'!D2447</f>
        <v>9.3179400000000001</v>
      </c>
      <c r="G2447" s="2">
        <f>'Moving Avg'!F2447</f>
        <v>9.3857699999999991</v>
      </c>
      <c r="H2447" s="2">
        <f>'Moving Avg'!G2447</f>
        <v>9.1559039999999996</v>
      </c>
      <c r="I2447" s="2">
        <f>'Moving Avg'!H2447</f>
        <v>7.3347014999999951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  <c r="M2447" s="8">
        <f t="shared" si="380"/>
        <v>25</v>
      </c>
      <c r="N2447" s="8">
        <f t="shared" si="381"/>
        <v>0</v>
      </c>
      <c r="O2447" s="8">
        <f t="shared" si="382"/>
        <v>50</v>
      </c>
      <c r="P2447" s="8">
        <f t="shared" si="383"/>
        <v>16.5</v>
      </c>
      <c r="Q2447" s="9">
        <f t="shared" si="384"/>
        <v>18.725000000000001</v>
      </c>
      <c r="R2447" s="9">
        <f t="shared" si="385"/>
        <v>26.625</v>
      </c>
      <c r="S2447" s="9">
        <f t="shared" si="386"/>
        <v>23.675000000000001</v>
      </c>
      <c r="T2447" s="9">
        <f t="shared" si="387"/>
        <v>22.875</v>
      </c>
      <c r="U2447" s="8">
        <f t="shared" si="388"/>
        <v>23.008333333333336</v>
      </c>
      <c r="V2447" s="8">
        <f t="shared" si="389"/>
        <v>22.975000000000001</v>
      </c>
    </row>
    <row r="2448" spans="1:22" ht="13.5" x14ac:dyDescent="0.25">
      <c r="A2448" s="3">
        <f>RSI!A2448</f>
        <v>45568</v>
      </c>
      <c r="B2448" s="2">
        <f>RSI!B2448</f>
        <v>9.0447000000000006</v>
      </c>
      <c r="C2448" s="2">
        <f>RSI!I2448</f>
        <v>34.849042393749301</v>
      </c>
      <c r="D2448" s="2">
        <f>MACD!E2448</f>
        <v>0.10172872728619708</v>
      </c>
      <c r="E2448" s="2">
        <f>MACD!F2448</f>
        <v>4.911639221643388E-2</v>
      </c>
      <c r="F2448" s="2">
        <f>'Moving Avg'!D2448</f>
        <v>9.2486599999999992</v>
      </c>
      <c r="G2448" s="2">
        <f>'Moving Avg'!F2448</f>
        <v>9.3694149999999983</v>
      </c>
      <c r="H2448" s="2">
        <f>'Moving Avg'!G2448</f>
        <v>9.1578280000000003</v>
      </c>
      <c r="I2448" s="2">
        <f>'Moving Avg'!H2448</f>
        <v>7.3505779999999961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  <c r="M2448" s="8">
        <f t="shared" si="380"/>
        <v>25</v>
      </c>
      <c r="N2448" s="8">
        <f t="shared" si="381"/>
        <v>0</v>
      </c>
      <c r="O2448" s="8">
        <f t="shared" si="382"/>
        <v>50</v>
      </c>
      <c r="P2448" s="8">
        <f t="shared" si="383"/>
        <v>16.5</v>
      </c>
      <c r="Q2448" s="9">
        <f t="shared" si="384"/>
        <v>18.725000000000001</v>
      </c>
      <c r="R2448" s="9">
        <f t="shared" si="385"/>
        <v>26.625</v>
      </c>
      <c r="S2448" s="9">
        <f t="shared" si="386"/>
        <v>23.675000000000001</v>
      </c>
      <c r="T2448" s="9">
        <f t="shared" si="387"/>
        <v>22.875</v>
      </c>
      <c r="U2448" s="8">
        <f t="shared" si="388"/>
        <v>23.008333333333336</v>
      </c>
      <c r="V2448" s="8">
        <f t="shared" si="389"/>
        <v>22.975000000000001</v>
      </c>
    </row>
    <row r="2449" spans="1:22" ht="13.5" x14ac:dyDescent="0.25">
      <c r="A2449" s="3">
        <f>RSI!A2449</f>
        <v>45569</v>
      </c>
      <c r="B2449" s="2">
        <f>RSI!B2449</f>
        <v>9.0928000000000004</v>
      </c>
      <c r="C2449" s="2">
        <f>RSI!I2449</f>
        <v>39.112866872484361</v>
      </c>
      <c r="D2449" s="2">
        <f>MACD!E2449</f>
        <v>0.1099270367969627</v>
      </c>
      <c r="E2449" s="2">
        <f>MACD!F2449</f>
        <v>6.1278521132539648E-2</v>
      </c>
      <c r="F2449" s="2">
        <f>'Moving Avg'!D2449</f>
        <v>9.1947799999999997</v>
      </c>
      <c r="G2449" s="2">
        <f>'Moving Avg'!F2449</f>
        <v>9.3530599999999993</v>
      </c>
      <c r="H2449" s="2">
        <f>'Moving Avg'!G2449</f>
        <v>9.1609079999999992</v>
      </c>
      <c r="I2449" s="2">
        <f>'Moving Avg'!H2449</f>
        <v>7.3664544999999961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  <c r="M2449" s="8">
        <f t="shared" si="380"/>
        <v>25</v>
      </c>
      <c r="N2449" s="8">
        <f t="shared" si="381"/>
        <v>0</v>
      </c>
      <c r="O2449" s="8">
        <f t="shared" si="382"/>
        <v>50</v>
      </c>
      <c r="P2449" s="8">
        <f t="shared" si="383"/>
        <v>16.5</v>
      </c>
      <c r="Q2449" s="9">
        <f t="shared" si="384"/>
        <v>18.725000000000001</v>
      </c>
      <c r="R2449" s="9">
        <f t="shared" si="385"/>
        <v>26.625</v>
      </c>
      <c r="S2449" s="9">
        <f t="shared" si="386"/>
        <v>23.675000000000001</v>
      </c>
      <c r="T2449" s="9">
        <f t="shared" si="387"/>
        <v>22.875</v>
      </c>
      <c r="U2449" s="8">
        <f t="shared" si="388"/>
        <v>23.008333333333336</v>
      </c>
      <c r="V2449" s="8">
        <f t="shared" si="389"/>
        <v>22.975000000000001</v>
      </c>
    </row>
    <row r="2450" spans="1:22" ht="13.5" x14ac:dyDescent="0.25">
      <c r="A2450" s="3">
        <f>RSI!A2450</f>
        <v>45572</v>
      </c>
      <c r="B2450" s="2">
        <f>RSI!B2450</f>
        <v>9.1409000000000002</v>
      </c>
      <c r="C2450" s="2">
        <f>RSI!I2450</f>
        <v>43.121629529001254</v>
      </c>
      <c r="D2450" s="2">
        <f>MACD!E2450</f>
        <v>0.1142752617777969</v>
      </c>
      <c r="E2450" s="2">
        <f>MACD!F2450</f>
        <v>7.1877869261591093E-2</v>
      </c>
      <c r="F2450" s="2">
        <f>'Moving Avg'!D2450</f>
        <v>9.1505200000000002</v>
      </c>
      <c r="G2450" s="2">
        <f>'Moving Avg'!F2450</f>
        <v>9.3318899999999978</v>
      </c>
      <c r="H2450" s="2">
        <f>'Moving Avg'!G2450</f>
        <v>9.1647560000000006</v>
      </c>
      <c r="I2450" s="2">
        <f>'Moving Avg'!H2450</f>
        <v>7.3825714999999956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  <c r="M2450" s="8">
        <f t="shared" si="380"/>
        <v>25</v>
      </c>
      <c r="N2450" s="8">
        <f t="shared" si="381"/>
        <v>0</v>
      </c>
      <c r="O2450" s="8">
        <f t="shared" si="382"/>
        <v>50</v>
      </c>
      <c r="P2450" s="8">
        <f t="shared" si="383"/>
        <v>16.5</v>
      </c>
      <c r="Q2450" s="9">
        <f t="shared" si="384"/>
        <v>18.725000000000001</v>
      </c>
      <c r="R2450" s="9">
        <f t="shared" si="385"/>
        <v>26.625</v>
      </c>
      <c r="S2450" s="9">
        <f t="shared" si="386"/>
        <v>23.675000000000001</v>
      </c>
      <c r="T2450" s="9">
        <f t="shared" si="387"/>
        <v>22.875</v>
      </c>
      <c r="U2450" s="8">
        <f t="shared" si="388"/>
        <v>23.008333333333336</v>
      </c>
      <c r="V2450" s="8">
        <f t="shared" si="389"/>
        <v>22.975000000000001</v>
      </c>
    </row>
    <row r="2451" spans="1:22" ht="13.5" x14ac:dyDescent="0.25">
      <c r="A2451" s="3">
        <f>RSI!A2451</f>
        <v>45573</v>
      </c>
      <c r="B2451" s="2">
        <f>RSI!B2451</f>
        <v>9.1409000000000002</v>
      </c>
      <c r="C2451" s="2">
        <f>RSI!I2451</f>
        <v>43.121629529001254</v>
      </c>
      <c r="D2451" s="2">
        <f>MACD!E2451</f>
        <v>0.1185723011584745</v>
      </c>
      <c r="E2451" s="2">
        <f>MACD!F2451</f>
        <v>8.121675564096778E-2</v>
      </c>
      <c r="F2451" s="2">
        <f>'Moving Avg'!D2451</f>
        <v>9.1216600000000003</v>
      </c>
      <c r="G2451" s="2">
        <f>'Moving Avg'!F2451</f>
        <v>9.3126449999999981</v>
      </c>
      <c r="H2451" s="2">
        <f>'Moving Avg'!G2451</f>
        <v>9.168412</v>
      </c>
      <c r="I2451" s="2">
        <f>'Moving Avg'!H2451</f>
        <v>7.3989289999999972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  <c r="M2451" s="8">
        <f t="shared" si="380"/>
        <v>25</v>
      </c>
      <c r="N2451" s="8">
        <f t="shared" si="381"/>
        <v>0</v>
      </c>
      <c r="O2451" s="8">
        <f t="shared" si="382"/>
        <v>50</v>
      </c>
      <c r="P2451" s="8">
        <f t="shared" si="383"/>
        <v>16.5</v>
      </c>
      <c r="Q2451" s="9">
        <f t="shared" si="384"/>
        <v>18.725000000000001</v>
      </c>
      <c r="R2451" s="9">
        <f t="shared" si="385"/>
        <v>26.625</v>
      </c>
      <c r="S2451" s="9">
        <f t="shared" si="386"/>
        <v>23.675000000000001</v>
      </c>
      <c r="T2451" s="9">
        <f t="shared" si="387"/>
        <v>22.875</v>
      </c>
      <c r="U2451" s="8">
        <f t="shared" si="388"/>
        <v>23.008333333333336</v>
      </c>
      <c r="V2451" s="8">
        <f t="shared" si="389"/>
        <v>22.975000000000001</v>
      </c>
    </row>
    <row r="2452" spans="1:22" ht="13.5" x14ac:dyDescent="0.25">
      <c r="A2452" s="3">
        <f>RSI!A2452</f>
        <v>45574</v>
      </c>
      <c r="B2452" s="2">
        <f>RSI!B2452</f>
        <v>9.1890000000000001</v>
      </c>
      <c r="C2452" s="2">
        <f>RSI!I2452</f>
        <v>47.156639508586309</v>
      </c>
      <c r="D2452" s="2">
        <f>MACD!E2452</f>
        <v>0.1192173057882524</v>
      </c>
      <c r="E2452" s="2">
        <f>MACD!F2452</f>
        <v>8.8816865670424711E-2</v>
      </c>
      <c r="F2452" s="2">
        <f>'Moving Avg'!D2452</f>
        <v>9.1216600000000021</v>
      </c>
      <c r="G2452" s="2">
        <f>'Moving Avg'!F2452</f>
        <v>9.300614999999997</v>
      </c>
      <c r="H2452" s="2">
        <f>'Moving Avg'!G2452</f>
        <v>9.1722599999999996</v>
      </c>
      <c r="I2452" s="2">
        <f>'Moving Avg'!H2452</f>
        <v>7.416007999999997</v>
      </c>
      <c r="J2452" s="6" t="str">
        <f>OBV!F2452</f>
        <v>BEARISH</v>
      </c>
      <c r="K2452" s="6" t="str">
        <f>OBV!G2452</f>
        <v>NEUTRAL</v>
      </c>
      <c r="L2452" s="6" t="str">
        <f>OBV!H2452</f>
        <v>NEUTRAL</v>
      </c>
      <c r="M2452" s="8">
        <f t="shared" si="380"/>
        <v>25</v>
      </c>
      <c r="N2452" s="8">
        <f t="shared" si="381"/>
        <v>0</v>
      </c>
      <c r="O2452" s="8">
        <f t="shared" si="382"/>
        <v>50</v>
      </c>
      <c r="P2452" s="8">
        <f t="shared" si="383"/>
        <v>16.5</v>
      </c>
      <c r="Q2452" s="9">
        <f t="shared" si="384"/>
        <v>18.725000000000001</v>
      </c>
      <c r="R2452" s="9">
        <f t="shared" si="385"/>
        <v>26.625</v>
      </c>
      <c r="S2452" s="9">
        <f t="shared" si="386"/>
        <v>23.675000000000001</v>
      </c>
      <c r="T2452" s="9">
        <f t="shared" si="387"/>
        <v>22.875</v>
      </c>
      <c r="U2452" s="8">
        <f t="shared" si="388"/>
        <v>23.008333333333336</v>
      </c>
      <c r="V2452" s="8">
        <f t="shared" si="389"/>
        <v>22.975000000000001</v>
      </c>
    </row>
    <row r="2453" spans="1:22" ht="13.5" x14ac:dyDescent="0.25">
      <c r="A2453" s="3">
        <f>RSI!A2453</f>
        <v>45575</v>
      </c>
      <c r="B2453" s="2">
        <f>RSI!B2453</f>
        <v>9.2179000000000002</v>
      </c>
      <c r="C2453" s="2">
        <f>RSI!I2453</f>
        <v>49.475818171410104</v>
      </c>
      <c r="D2453" s="2">
        <f>MACD!E2453</f>
        <v>0.12676006091655978</v>
      </c>
      <c r="E2453" s="2">
        <f>MACD!F2453</f>
        <v>9.640550471965173E-2</v>
      </c>
      <c r="F2453" s="2">
        <f>'Moving Avg'!D2453</f>
        <v>9.1562999999999999</v>
      </c>
      <c r="G2453" s="2">
        <f>'Moving Avg'!F2453</f>
        <v>9.290029999999998</v>
      </c>
      <c r="H2453" s="2">
        <f>'Moving Avg'!G2453</f>
        <v>9.1764939999999999</v>
      </c>
      <c r="I2453" s="2">
        <f>'Moving Avg'!H2453</f>
        <v>7.4332314999999971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  <c r="M2453" s="8">
        <f t="shared" si="380"/>
        <v>25</v>
      </c>
      <c r="N2453" s="8">
        <f t="shared" si="381"/>
        <v>0</v>
      </c>
      <c r="O2453" s="8">
        <f t="shared" si="382"/>
        <v>50</v>
      </c>
      <c r="P2453" s="8">
        <f t="shared" si="383"/>
        <v>83.5</v>
      </c>
      <c r="Q2453" s="9">
        <f t="shared" si="384"/>
        <v>28.774999999999999</v>
      </c>
      <c r="R2453" s="9">
        <f t="shared" si="385"/>
        <v>43.375</v>
      </c>
      <c r="S2453" s="9">
        <f t="shared" si="386"/>
        <v>53.825000000000003</v>
      </c>
      <c r="T2453" s="9">
        <f t="shared" si="387"/>
        <v>39.625</v>
      </c>
      <c r="U2453" s="8">
        <f t="shared" si="388"/>
        <v>41.991666666666667</v>
      </c>
      <c r="V2453" s="8">
        <f t="shared" si="389"/>
        <v>41.400000000000006</v>
      </c>
    </row>
    <row r="2454" spans="1:22" ht="13.5" x14ac:dyDescent="0.25">
      <c r="A2454" s="3">
        <f>RSI!A2454</f>
        <v>45576</v>
      </c>
      <c r="B2454" s="2">
        <f>RSI!B2454</f>
        <v>9.1793999999999993</v>
      </c>
      <c r="C2454" s="2">
        <f>RSI!I2454</f>
        <v>46.545155489522251</v>
      </c>
      <c r="D2454" s="2">
        <f>MACD!E2454</f>
        <v>0.13160455498100099</v>
      </c>
      <c r="E2454" s="2">
        <f>MACD!F2454</f>
        <v>0.10344531477192158</v>
      </c>
      <c r="F2454" s="2">
        <f>'Moving Avg'!D2454</f>
        <v>9.1736199999999997</v>
      </c>
      <c r="G2454" s="2">
        <f>'Moving Avg'!F2454</f>
        <v>9.2727099999999982</v>
      </c>
      <c r="H2454" s="2">
        <f>'Moving Avg'!G2454</f>
        <v>9.1788039999999995</v>
      </c>
      <c r="I2454" s="2">
        <f>'Moving Avg'!H2454</f>
        <v>7.4495409999999973</v>
      </c>
      <c r="J2454" s="6" t="str">
        <f>OBV!F2454</f>
        <v>BEARISH</v>
      </c>
      <c r="K2454" s="6" t="str">
        <f>OBV!G2454</f>
        <v>NEUTRAL</v>
      </c>
      <c r="L2454" s="6" t="str">
        <f>OBV!H2454</f>
        <v>BEARISH DIVERGENCE</v>
      </c>
      <c r="M2454" s="8">
        <f t="shared" si="380"/>
        <v>25</v>
      </c>
      <c r="N2454" s="8">
        <f t="shared" si="381"/>
        <v>0</v>
      </c>
      <c r="O2454" s="8">
        <f t="shared" si="382"/>
        <v>50</v>
      </c>
      <c r="P2454" s="8">
        <f t="shared" si="383"/>
        <v>16.5</v>
      </c>
      <c r="Q2454" s="9">
        <f t="shared" si="384"/>
        <v>18.725000000000001</v>
      </c>
      <c r="R2454" s="9">
        <f t="shared" si="385"/>
        <v>26.625</v>
      </c>
      <c r="S2454" s="9">
        <f t="shared" si="386"/>
        <v>23.675000000000001</v>
      </c>
      <c r="T2454" s="9">
        <f t="shared" si="387"/>
        <v>22.875</v>
      </c>
      <c r="U2454" s="8">
        <f t="shared" si="388"/>
        <v>23.008333333333336</v>
      </c>
      <c r="V2454" s="8">
        <f t="shared" si="389"/>
        <v>22.975000000000001</v>
      </c>
    </row>
    <row r="2455" spans="1:22" ht="13.5" x14ac:dyDescent="0.25">
      <c r="A2455" s="3">
        <f>RSI!A2455</f>
        <v>45579</v>
      </c>
      <c r="B2455" s="2">
        <f>RSI!B2455</f>
        <v>9.2179000000000002</v>
      </c>
      <c r="C2455" s="2">
        <f>RSI!I2455</f>
        <v>49.750601041011109</v>
      </c>
      <c r="D2455" s="2">
        <f>MACD!E2455</f>
        <v>0.13313167078669075</v>
      </c>
      <c r="E2455" s="2">
        <f>MACD!F2455</f>
        <v>0.10938258597487541</v>
      </c>
      <c r="F2455" s="2">
        <f>'Moving Avg'!D2455</f>
        <v>9.1890200000000011</v>
      </c>
      <c r="G2455" s="2">
        <f>'Moving Avg'!F2455</f>
        <v>9.2573149999999966</v>
      </c>
      <c r="H2455" s="2">
        <f>'Moving Avg'!G2455</f>
        <v>9.181692</v>
      </c>
      <c r="I2455" s="2">
        <f>'Moving Avg'!H2455</f>
        <v>7.4660429999999982</v>
      </c>
      <c r="J2455" s="6" t="str">
        <f>OBV!F2455</f>
        <v>BEARISH</v>
      </c>
      <c r="K2455" s="6" t="str">
        <f>OBV!G2455</f>
        <v>NEUTRAL</v>
      </c>
      <c r="L2455" s="6" t="str">
        <f>OBV!H2455</f>
        <v>BEARISH DIVERGENCE</v>
      </c>
      <c r="M2455" s="8">
        <f t="shared" si="380"/>
        <v>25</v>
      </c>
      <c r="N2455" s="8">
        <f t="shared" si="381"/>
        <v>0</v>
      </c>
      <c r="O2455" s="8">
        <f t="shared" si="382"/>
        <v>50</v>
      </c>
      <c r="P2455" s="8">
        <f t="shared" si="383"/>
        <v>16.5</v>
      </c>
      <c r="Q2455" s="9">
        <f t="shared" si="384"/>
        <v>18.725000000000001</v>
      </c>
      <c r="R2455" s="9">
        <f t="shared" si="385"/>
        <v>26.625</v>
      </c>
      <c r="S2455" s="9">
        <f t="shared" si="386"/>
        <v>23.675000000000001</v>
      </c>
      <c r="T2455" s="9">
        <f t="shared" si="387"/>
        <v>22.875</v>
      </c>
      <c r="U2455" s="8">
        <f t="shared" si="388"/>
        <v>23.008333333333336</v>
      </c>
      <c r="V2455" s="8">
        <f t="shared" si="389"/>
        <v>22.975000000000001</v>
      </c>
    </row>
    <row r="2456" spans="1:22" ht="13.5" x14ac:dyDescent="0.25">
      <c r="A2456" s="3">
        <f>RSI!A2456</f>
        <v>45581</v>
      </c>
      <c r="B2456" s="2">
        <f>RSI!B2456</f>
        <v>9.1600999999999999</v>
      </c>
      <c r="C2456" s="2">
        <f>RSI!I2456</f>
        <v>45.353523181629662</v>
      </c>
      <c r="D2456" s="2">
        <f>MACD!E2456</f>
        <v>0.12689073108132831</v>
      </c>
      <c r="E2456" s="2">
        <f>MACD!F2456</f>
        <v>0.11288421499616599</v>
      </c>
      <c r="F2456" s="2">
        <f>'Moving Avg'!D2456</f>
        <v>9.1928599999999996</v>
      </c>
      <c r="G2456" s="2">
        <f>'Moving Avg'!F2456</f>
        <v>9.2486549999999994</v>
      </c>
      <c r="H2456" s="2">
        <f>'Moving Avg'!G2456</f>
        <v>9.1828459999999978</v>
      </c>
      <c r="I2456" s="2">
        <f>'Moving Avg'!H2456</f>
        <v>7.4823519999999988</v>
      </c>
      <c r="J2456" s="6" t="str">
        <f>OBV!F2456</f>
        <v>BEARISH</v>
      </c>
      <c r="K2456" s="6" t="str">
        <f>OBV!G2456</f>
        <v>NEUTRAL</v>
      </c>
      <c r="L2456" s="6" t="str">
        <f>OBV!H2456</f>
        <v>BEARISH DIVERGENCE</v>
      </c>
      <c r="M2456" s="8">
        <f t="shared" si="380"/>
        <v>25</v>
      </c>
      <c r="N2456" s="8">
        <f t="shared" si="381"/>
        <v>0</v>
      </c>
      <c r="O2456" s="8">
        <f t="shared" si="382"/>
        <v>50</v>
      </c>
      <c r="P2456" s="8">
        <f t="shared" si="383"/>
        <v>16.5</v>
      </c>
      <c r="Q2456" s="9">
        <f t="shared" si="384"/>
        <v>18.725000000000001</v>
      </c>
      <c r="R2456" s="9">
        <f t="shared" si="385"/>
        <v>26.625</v>
      </c>
      <c r="S2456" s="9">
        <f t="shared" si="386"/>
        <v>23.675000000000001</v>
      </c>
      <c r="T2456" s="9">
        <f t="shared" si="387"/>
        <v>22.875</v>
      </c>
      <c r="U2456" s="8">
        <f t="shared" si="388"/>
        <v>23.008333333333336</v>
      </c>
      <c r="V2456" s="8">
        <f t="shared" si="389"/>
        <v>22.975000000000001</v>
      </c>
    </row>
    <row r="2457" spans="1:22" ht="13.5" x14ac:dyDescent="0.25">
      <c r="A2457" s="3">
        <f>RSI!A2457</f>
        <v>45582</v>
      </c>
      <c r="B2457" s="2">
        <f>RSI!B2457</f>
        <v>8.9484999999999992</v>
      </c>
      <c r="C2457" s="2">
        <f>RSI!I2457</f>
        <v>33.633861722593252</v>
      </c>
      <c r="D2457" s="2">
        <f>MACD!E2457</f>
        <v>0.12285477283830915</v>
      </c>
      <c r="E2457" s="2">
        <f>MACD!F2457</f>
        <v>0.11487832656459462</v>
      </c>
      <c r="F2457" s="2">
        <f>'Moving Avg'!D2457</f>
        <v>9.1447599999999998</v>
      </c>
      <c r="G2457" s="2">
        <f>'Moving Avg'!F2457</f>
        <v>9.2294149999999995</v>
      </c>
      <c r="H2457" s="2">
        <f>'Moving Avg'!G2457</f>
        <v>9.1797679999999993</v>
      </c>
      <c r="I2457" s="2">
        <f>'Moving Avg'!H2457</f>
        <v>7.4978434999999983</v>
      </c>
      <c r="J2457" s="6" t="str">
        <f>OBV!F2457</f>
        <v>BEARISH</v>
      </c>
      <c r="K2457" s="6" t="str">
        <f>OBV!G2457</f>
        <v>NEUTRAL</v>
      </c>
      <c r="L2457" s="6" t="str">
        <f>OBV!H2457</f>
        <v>CONFIRMED BEARISH</v>
      </c>
      <c r="M2457" s="8">
        <f t="shared" si="380"/>
        <v>25</v>
      </c>
      <c r="N2457" s="8">
        <f t="shared" si="381"/>
        <v>0</v>
      </c>
      <c r="O2457" s="8">
        <f t="shared" si="382"/>
        <v>50</v>
      </c>
      <c r="P2457" s="8">
        <f t="shared" si="383"/>
        <v>16.5</v>
      </c>
      <c r="Q2457" s="9">
        <f t="shared" si="384"/>
        <v>18.725000000000001</v>
      </c>
      <c r="R2457" s="9">
        <f t="shared" si="385"/>
        <v>26.625</v>
      </c>
      <c r="S2457" s="9">
        <f t="shared" si="386"/>
        <v>23.675000000000001</v>
      </c>
      <c r="T2457" s="9">
        <f t="shared" si="387"/>
        <v>22.875</v>
      </c>
      <c r="U2457" s="8">
        <f t="shared" si="388"/>
        <v>23.008333333333336</v>
      </c>
      <c r="V2457" s="8">
        <f t="shared" si="389"/>
        <v>22.975000000000001</v>
      </c>
    </row>
    <row r="2458" spans="1:22" ht="13.5" x14ac:dyDescent="0.25">
      <c r="A2458" s="3">
        <f>RSI!A2458</f>
        <v>45583</v>
      </c>
      <c r="B2458" s="2">
        <f>RSI!B2458</f>
        <v>8.9966000000000008</v>
      </c>
      <c r="C2458" s="2">
        <f>RSI!I2458</f>
        <v>37.582304627491844</v>
      </c>
      <c r="D2458" s="2">
        <f>MACD!E2458</f>
        <v>9.5270420678243539E-2</v>
      </c>
      <c r="E2458" s="2">
        <f>MACD!F2458</f>
        <v>0.11095674538732442</v>
      </c>
      <c r="F2458" s="2">
        <f>'Moving Avg'!D2458</f>
        <v>9.1005000000000003</v>
      </c>
      <c r="G2458" s="2">
        <f>'Moving Avg'!F2458</f>
        <v>9.2125799999999991</v>
      </c>
      <c r="H2458" s="2">
        <f>'Moving Avg'!G2458</f>
        <v>9.1778439999999986</v>
      </c>
      <c r="I2458" s="2">
        <f>'Moving Avg'!H2458</f>
        <v>7.5139604999999987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  <c r="M2458" s="8">
        <f t="shared" si="380"/>
        <v>25</v>
      </c>
      <c r="N2458" s="8">
        <f t="shared" si="381"/>
        <v>45</v>
      </c>
      <c r="O2458" s="8">
        <f t="shared" si="382"/>
        <v>50</v>
      </c>
      <c r="P2458" s="8">
        <f t="shared" si="383"/>
        <v>16.5</v>
      </c>
      <c r="Q2458" s="9">
        <f t="shared" si="384"/>
        <v>34.475000000000001</v>
      </c>
      <c r="R2458" s="9">
        <f t="shared" si="385"/>
        <v>35.625</v>
      </c>
      <c r="S2458" s="9">
        <f t="shared" si="386"/>
        <v>30.425000000000001</v>
      </c>
      <c r="T2458" s="9">
        <f t="shared" si="387"/>
        <v>34.125</v>
      </c>
      <c r="U2458" s="8">
        <f t="shared" si="388"/>
        <v>33.508333333333333</v>
      </c>
      <c r="V2458" s="8">
        <f t="shared" si="389"/>
        <v>33.662499999999994</v>
      </c>
    </row>
    <row r="2459" spans="1:22" ht="13.5" x14ac:dyDescent="0.25">
      <c r="A2459" s="3">
        <f>RSI!A2459</f>
        <v>45586</v>
      </c>
      <c r="B2459" s="2">
        <f>RSI!B2459</f>
        <v>9.1890000000000001</v>
      </c>
      <c r="C2459" s="2">
        <f>RSI!I2459</f>
        <v>50.31567528075292</v>
      </c>
      <c r="D2459" s="2">
        <f>MACD!E2459</f>
        <v>6.6269342254507535E-2</v>
      </c>
      <c r="E2459" s="2">
        <f>MACD!F2459</f>
        <v>0.10201926476076105</v>
      </c>
      <c r="F2459" s="2">
        <f>'Moving Avg'!D2459</f>
        <v>9.1024199999999986</v>
      </c>
      <c r="G2459" s="2">
        <f>'Moving Avg'!F2459</f>
        <v>9.2053649999999969</v>
      </c>
      <c r="H2459" s="2">
        <f>'Moving Avg'!G2459</f>
        <v>9.181692</v>
      </c>
      <c r="I2459" s="2">
        <f>'Moving Avg'!H2459</f>
        <v>7.5307989999999982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  <c r="M2459" s="8">
        <f t="shared" si="380"/>
        <v>25</v>
      </c>
      <c r="N2459" s="8">
        <f t="shared" si="381"/>
        <v>100</v>
      </c>
      <c r="O2459" s="8">
        <f t="shared" si="382"/>
        <v>50</v>
      </c>
      <c r="P2459" s="8">
        <f t="shared" si="383"/>
        <v>83.5</v>
      </c>
      <c r="Q2459" s="9">
        <f t="shared" si="384"/>
        <v>63.774999999999999</v>
      </c>
      <c r="R2459" s="9">
        <f t="shared" si="385"/>
        <v>63.375</v>
      </c>
      <c r="S2459" s="9">
        <f t="shared" si="386"/>
        <v>68.825000000000003</v>
      </c>
      <c r="T2459" s="9">
        <f t="shared" si="387"/>
        <v>64.625</v>
      </c>
      <c r="U2459" s="8">
        <f t="shared" si="388"/>
        <v>65.325000000000003</v>
      </c>
      <c r="V2459" s="8">
        <f t="shared" si="389"/>
        <v>65.150000000000006</v>
      </c>
    </row>
    <row r="2460" spans="1:22" ht="13.5" x14ac:dyDescent="0.25">
      <c r="A2460" s="3">
        <f>RSI!A2460</f>
        <v>45587</v>
      </c>
      <c r="B2460" s="2">
        <f>RSI!B2460</f>
        <v>9.2851999999999997</v>
      </c>
      <c r="C2460" s="2">
        <f>RSI!I2460</f>
        <v>55.233198359535365</v>
      </c>
      <c r="D2460" s="2">
        <f>MACD!E2460</f>
        <v>4.1970271213067178E-2</v>
      </c>
      <c r="E2460" s="2">
        <f>MACD!F2460</f>
        <v>9.0009466051222287E-2</v>
      </c>
      <c r="F2460" s="2">
        <f>'Moving Avg'!D2460</f>
        <v>9.1158800000000006</v>
      </c>
      <c r="G2460" s="2">
        <f>'Moving Avg'!F2460</f>
        <v>9.2029600000000009</v>
      </c>
      <c r="H2460" s="2">
        <f>'Moving Avg'!G2460</f>
        <v>9.1874639999999985</v>
      </c>
      <c r="I2460" s="2">
        <f>'Moving Avg'!H2460</f>
        <v>7.5483589999999978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  <c r="M2460" s="8">
        <f t="shared" si="380"/>
        <v>25</v>
      </c>
      <c r="N2460" s="8">
        <f t="shared" si="381"/>
        <v>100</v>
      </c>
      <c r="O2460" s="8">
        <f t="shared" si="382"/>
        <v>50</v>
      </c>
      <c r="P2460" s="8">
        <f t="shared" si="383"/>
        <v>83.5</v>
      </c>
      <c r="Q2460" s="9">
        <f t="shared" si="384"/>
        <v>63.774999999999999</v>
      </c>
      <c r="R2460" s="9">
        <f t="shared" si="385"/>
        <v>63.375</v>
      </c>
      <c r="S2460" s="9">
        <f t="shared" si="386"/>
        <v>68.825000000000003</v>
      </c>
      <c r="T2460" s="9">
        <f t="shared" si="387"/>
        <v>64.625</v>
      </c>
      <c r="U2460" s="8">
        <f t="shared" si="388"/>
        <v>65.325000000000003</v>
      </c>
      <c r="V2460" s="8">
        <f t="shared" si="389"/>
        <v>65.150000000000006</v>
      </c>
    </row>
    <row r="2461" spans="1:22" ht="13.5" x14ac:dyDescent="0.25">
      <c r="A2461" s="3">
        <f>RSI!A2461</f>
        <v>45588</v>
      </c>
      <c r="B2461" s="2">
        <f>RSI!B2461</f>
        <v>9.266</v>
      </c>
      <c r="C2461" s="2">
        <f>RSI!I2461</f>
        <v>54.082673498524287</v>
      </c>
      <c r="D2461" s="2">
        <f>MACD!E2461</f>
        <v>2.2232021579879913E-2</v>
      </c>
      <c r="E2461" s="2">
        <f>MACD!F2461</f>
        <v>7.6453977156953817E-2</v>
      </c>
      <c r="F2461" s="2">
        <f>'Moving Avg'!D2461</f>
        <v>9.13706</v>
      </c>
      <c r="G2461" s="2">
        <f>'Moving Avg'!F2461</f>
        <v>9.1995949999999986</v>
      </c>
      <c r="H2461" s="2">
        <f>'Moving Avg'!G2461</f>
        <v>9.1928519999999985</v>
      </c>
      <c r="I2461" s="2">
        <f>'Moving Avg'!H2461</f>
        <v>7.5658229999999991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  <c r="M2461" s="8">
        <f t="shared" si="380"/>
        <v>25</v>
      </c>
      <c r="N2461" s="8">
        <f t="shared" si="381"/>
        <v>100</v>
      </c>
      <c r="O2461" s="8">
        <f t="shared" si="382"/>
        <v>50</v>
      </c>
      <c r="P2461" s="8">
        <f t="shared" si="383"/>
        <v>83.5</v>
      </c>
      <c r="Q2461" s="9">
        <f t="shared" si="384"/>
        <v>63.774999999999999</v>
      </c>
      <c r="R2461" s="9">
        <f t="shared" si="385"/>
        <v>63.375</v>
      </c>
      <c r="S2461" s="9">
        <f t="shared" si="386"/>
        <v>68.825000000000003</v>
      </c>
      <c r="T2461" s="9">
        <f t="shared" si="387"/>
        <v>64.625</v>
      </c>
      <c r="U2461" s="8">
        <f t="shared" si="388"/>
        <v>65.325000000000003</v>
      </c>
      <c r="V2461" s="8">
        <f t="shared" si="389"/>
        <v>65.150000000000006</v>
      </c>
    </row>
    <row r="2462" spans="1:22" ht="13.5" x14ac:dyDescent="0.25">
      <c r="A2462" s="3">
        <f>RSI!A2462</f>
        <v>45589</v>
      </c>
      <c r="B2462" s="2">
        <f>RSI!B2462</f>
        <v>9.2563999999999993</v>
      </c>
      <c r="C2462" s="2">
        <f>RSI!I2462</f>
        <v>53.482793221036594</v>
      </c>
      <c r="D2462" s="2">
        <f>MACD!E2462</f>
        <v>1.3199694698268871E-2</v>
      </c>
      <c r="E2462" s="2">
        <f>MACD!F2462</f>
        <v>6.3803120665216831E-2</v>
      </c>
      <c r="F2462" s="2">
        <f>'Moving Avg'!D2462</f>
        <v>9.198640000000001</v>
      </c>
      <c r="G2462" s="2">
        <f>'Moving Avg'!F2462</f>
        <v>9.1957499999999985</v>
      </c>
      <c r="H2462" s="2">
        <f>'Moving Avg'!G2462</f>
        <v>9.1982419999999987</v>
      </c>
      <c r="I2462" s="2">
        <f>'Moving Avg'!H2462</f>
        <v>7.5832869999999994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  <c r="M2462" s="8">
        <f t="shared" si="380"/>
        <v>25</v>
      </c>
      <c r="N2462" s="8">
        <f t="shared" si="381"/>
        <v>100</v>
      </c>
      <c r="O2462" s="8">
        <f t="shared" si="382"/>
        <v>50</v>
      </c>
      <c r="P2462" s="8">
        <f t="shared" si="383"/>
        <v>83.5</v>
      </c>
      <c r="Q2462" s="9">
        <f t="shared" si="384"/>
        <v>63.774999999999999</v>
      </c>
      <c r="R2462" s="9">
        <f t="shared" si="385"/>
        <v>63.375</v>
      </c>
      <c r="S2462" s="9">
        <f t="shared" si="386"/>
        <v>68.825000000000003</v>
      </c>
      <c r="T2462" s="9">
        <f t="shared" si="387"/>
        <v>64.625</v>
      </c>
      <c r="U2462" s="8">
        <f t="shared" si="388"/>
        <v>65.325000000000003</v>
      </c>
      <c r="V2462" s="8">
        <f t="shared" si="389"/>
        <v>65.150000000000006</v>
      </c>
    </row>
    <row r="2463" spans="1:22" ht="13.5" x14ac:dyDescent="0.25">
      <c r="A2463" s="3">
        <f>RSI!A2463</f>
        <v>45590</v>
      </c>
      <c r="B2463" s="2">
        <f>RSI!B2463</f>
        <v>9.3045000000000009</v>
      </c>
      <c r="C2463" s="2">
        <f>RSI!I2463</f>
        <v>56.109636345584107</v>
      </c>
      <c r="D2463" s="2">
        <f>MACD!E2463</f>
        <v>6.0877611619840621E-3</v>
      </c>
      <c r="E2463" s="2">
        <f>MACD!F2463</f>
        <v>5.2260048764570279E-2</v>
      </c>
      <c r="F2463" s="2">
        <f>'Moving Avg'!D2463</f>
        <v>9.2602200000000003</v>
      </c>
      <c r="G2463" s="2">
        <f>'Moving Avg'!F2463</f>
        <v>9.1914200000000008</v>
      </c>
      <c r="H2463" s="2">
        <f>'Moving Avg'!G2463</f>
        <v>9.2063240000000004</v>
      </c>
      <c r="I2463" s="2">
        <f>'Moving Avg'!H2463</f>
        <v>7.6009914999999992</v>
      </c>
      <c r="J2463" s="6" t="str">
        <f>OBV!F2463</f>
        <v>BULLISH</v>
      </c>
      <c r="K2463" s="6" t="str">
        <f>OBV!G2463</f>
        <v>NEUTRAL</v>
      </c>
      <c r="L2463" s="6" t="str">
        <f>OBV!H2463</f>
        <v>CONFIRMED BULLISH</v>
      </c>
      <c r="M2463" s="8">
        <f t="shared" si="380"/>
        <v>25</v>
      </c>
      <c r="N2463" s="8">
        <f t="shared" si="381"/>
        <v>100</v>
      </c>
      <c r="O2463" s="8">
        <f t="shared" si="382"/>
        <v>50</v>
      </c>
      <c r="P2463" s="8">
        <f t="shared" si="383"/>
        <v>83.5</v>
      </c>
      <c r="Q2463" s="9">
        <f t="shared" si="384"/>
        <v>63.774999999999999</v>
      </c>
      <c r="R2463" s="9">
        <f t="shared" si="385"/>
        <v>63.375</v>
      </c>
      <c r="S2463" s="9">
        <f t="shared" si="386"/>
        <v>68.825000000000003</v>
      </c>
      <c r="T2463" s="9">
        <f t="shared" si="387"/>
        <v>64.625</v>
      </c>
      <c r="U2463" s="8">
        <f t="shared" si="388"/>
        <v>65.325000000000003</v>
      </c>
      <c r="V2463" s="8">
        <f t="shared" si="389"/>
        <v>65.150000000000006</v>
      </c>
    </row>
    <row r="2464" spans="1:22" ht="13.5" x14ac:dyDescent="0.25">
      <c r="A2464" s="3">
        <f>RSI!A2464</f>
        <v>45593</v>
      </c>
      <c r="B2464" s="2">
        <f>RSI!B2464</f>
        <v>9.1890000000000001</v>
      </c>
      <c r="C2464" s="2">
        <f>RSI!I2464</f>
        <v>48.960006372794311</v>
      </c>
      <c r="D2464" s="2">
        <f>MACD!E2464</f>
        <v>2.0919413126208042E-3</v>
      </c>
      <c r="E2464" s="2">
        <f>MACD!F2464</f>
        <v>4.2226427274180384E-2</v>
      </c>
      <c r="F2464" s="2">
        <f>'Moving Avg'!D2464</f>
        <v>9.2602200000000003</v>
      </c>
      <c r="G2464" s="2">
        <f>'Moving Avg'!F2464</f>
        <v>9.1827599999999983</v>
      </c>
      <c r="H2464" s="2">
        <f>'Moving Avg'!G2464</f>
        <v>9.2122900000000012</v>
      </c>
      <c r="I2464" s="2">
        <f>'Moving Avg'!H2464</f>
        <v>7.6185514999999997</v>
      </c>
      <c r="J2464" s="6" t="str">
        <f>OBV!F2464</f>
        <v>BULLISH</v>
      </c>
      <c r="K2464" s="6" t="str">
        <f>OBV!G2464</f>
        <v>NEUTRAL</v>
      </c>
      <c r="L2464" s="6" t="str">
        <f>OBV!H2464</f>
        <v>NEUTRAL</v>
      </c>
      <c r="M2464" s="8">
        <f t="shared" si="380"/>
        <v>25</v>
      </c>
      <c r="N2464" s="8">
        <f t="shared" si="381"/>
        <v>100</v>
      </c>
      <c r="O2464" s="8">
        <f t="shared" si="382"/>
        <v>50</v>
      </c>
      <c r="P2464" s="8">
        <f t="shared" si="383"/>
        <v>49.5</v>
      </c>
      <c r="Q2464" s="9">
        <f t="shared" si="384"/>
        <v>58.674999999999997</v>
      </c>
      <c r="R2464" s="9">
        <f t="shared" si="385"/>
        <v>54.875</v>
      </c>
      <c r="S2464" s="9">
        <f t="shared" si="386"/>
        <v>53.525000000000006</v>
      </c>
      <c r="T2464" s="9">
        <f t="shared" si="387"/>
        <v>56.125</v>
      </c>
      <c r="U2464" s="8">
        <f t="shared" si="388"/>
        <v>55.691666666666663</v>
      </c>
      <c r="V2464" s="8">
        <f t="shared" si="389"/>
        <v>55.8</v>
      </c>
    </row>
    <row r="2465" spans="1:22" ht="13.5" x14ac:dyDescent="0.25">
      <c r="A2465" s="3">
        <f>RSI!A2465</f>
        <v>45594</v>
      </c>
      <c r="B2465" s="2">
        <f>RSI!B2465</f>
        <v>9.3045000000000009</v>
      </c>
      <c r="C2465" s="2">
        <f>RSI!I2465</f>
        <v>55.118795055619074</v>
      </c>
      <c r="D2465" s="2">
        <f>MACD!E2465</f>
        <v>-3.8044069034040007E-3</v>
      </c>
      <c r="E2465" s="2">
        <f>MACD!F2465</f>
        <v>3.3020260438663511E-2</v>
      </c>
      <c r="F2465" s="2">
        <f>'Moving Avg'!D2465</f>
        <v>9.2640800000000016</v>
      </c>
      <c r="G2465" s="2">
        <f>'Moving Avg'!F2465</f>
        <v>9.1798749999999991</v>
      </c>
      <c r="H2465" s="2">
        <f>'Moving Avg'!G2465</f>
        <v>9.2205660000000016</v>
      </c>
      <c r="I2465" s="2">
        <f>'Moving Avg'!H2465</f>
        <v>7.6381324999999993</v>
      </c>
      <c r="J2465" s="6" t="str">
        <f>OBV!F2465</f>
        <v>BEARISH</v>
      </c>
      <c r="K2465" s="6" t="str">
        <f>OBV!G2465</f>
        <v>NEUTRAL</v>
      </c>
      <c r="L2465" s="6" t="str">
        <f>OBV!H2465</f>
        <v>BEARISH DIVERGENCE</v>
      </c>
      <c r="M2465" s="8">
        <f t="shared" si="380"/>
        <v>25</v>
      </c>
      <c r="N2465" s="8">
        <f t="shared" si="381"/>
        <v>100</v>
      </c>
      <c r="O2465" s="8">
        <f t="shared" si="382"/>
        <v>50</v>
      </c>
      <c r="P2465" s="8">
        <f t="shared" si="383"/>
        <v>16.5</v>
      </c>
      <c r="Q2465" s="9">
        <f t="shared" si="384"/>
        <v>53.725000000000001</v>
      </c>
      <c r="R2465" s="9">
        <f t="shared" si="385"/>
        <v>46.625</v>
      </c>
      <c r="S2465" s="9">
        <f t="shared" si="386"/>
        <v>38.674999999999997</v>
      </c>
      <c r="T2465" s="9">
        <f t="shared" si="387"/>
        <v>47.875</v>
      </c>
      <c r="U2465" s="8">
        <f t="shared" si="388"/>
        <v>46.341666666666661</v>
      </c>
      <c r="V2465" s="8">
        <f t="shared" si="389"/>
        <v>46.724999999999994</v>
      </c>
    </row>
    <row r="2466" spans="1:22" ht="13.5" x14ac:dyDescent="0.25">
      <c r="A2466" s="3">
        <f>RSI!A2466</f>
        <v>45595</v>
      </c>
      <c r="B2466" s="2">
        <f>RSI!B2466</f>
        <v>9.1120000000000001</v>
      </c>
      <c r="C2466" s="2">
        <f>RSI!I2466</f>
        <v>45.306350700478504</v>
      </c>
      <c r="D2466" s="2">
        <f>MACD!E2466</f>
        <v>-4.0006408971198226E-3</v>
      </c>
      <c r="E2466" s="2">
        <f>MACD!F2466</f>
        <v>2.5616080171506843E-2</v>
      </c>
      <c r="F2466" s="2">
        <f>'Moving Avg'!D2466</f>
        <v>9.2332800000000006</v>
      </c>
      <c r="G2466" s="2">
        <f>'Moving Avg'!F2466</f>
        <v>9.1712149999999983</v>
      </c>
      <c r="H2466" s="2">
        <f>'Moving Avg'!G2466</f>
        <v>9.2249920000000003</v>
      </c>
      <c r="I2466" s="2">
        <f>'Moving Avg'!H2466</f>
        <v>7.6554039999999999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  <c r="M2466" s="8">
        <f t="shared" si="380"/>
        <v>25</v>
      </c>
      <c r="N2466" s="8">
        <f t="shared" si="381"/>
        <v>100</v>
      </c>
      <c r="O2466" s="8">
        <f t="shared" si="382"/>
        <v>50</v>
      </c>
      <c r="P2466" s="8">
        <f t="shared" si="383"/>
        <v>16.5</v>
      </c>
      <c r="Q2466" s="9">
        <f t="shared" si="384"/>
        <v>53.725000000000001</v>
      </c>
      <c r="R2466" s="9">
        <f t="shared" si="385"/>
        <v>46.625</v>
      </c>
      <c r="S2466" s="9">
        <f t="shared" si="386"/>
        <v>38.674999999999997</v>
      </c>
      <c r="T2466" s="9">
        <f t="shared" si="387"/>
        <v>47.875</v>
      </c>
      <c r="U2466" s="8">
        <f t="shared" si="388"/>
        <v>46.341666666666661</v>
      </c>
      <c r="V2466" s="8">
        <f t="shared" si="389"/>
        <v>46.724999999999994</v>
      </c>
    </row>
    <row r="2467" spans="1:22" ht="13.5" x14ac:dyDescent="0.25">
      <c r="A2467" s="3">
        <f>RSI!A2467</f>
        <v>45596</v>
      </c>
      <c r="B2467" s="2">
        <f>RSI!B2467</f>
        <v>9.1890000000000001</v>
      </c>
      <c r="C2467" s="2">
        <f>RSI!I2467</f>
        <v>49.201907752024297</v>
      </c>
      <c r="D2467" s="2">
        <f>MACD!E2467</f>
        <v>-4.1818195839237404E-2</v>
      </c>
      <c r="E2467" s="2">
        <f>MACD!F2467</f>
        <v>1.2129224969357994E-2</v>
      </c>
      <c r="F2467" s="2">
        <f>'Moving Avg'!D2467</f>
        <v>9.2198000000000011</v>
      </c>
      <c r="G2467" s="2">
        <f>'Moving Avg'!F2467</f>
        <v>9.1712149999999966</v>
      </c>
      <c r="H2467" s="2">
        <f>'Moving Avg'!G2467</f>
        <v>9.2298020000000012</v>
      </c>
      <c r="I2467" s="2">
        <f>'Moving Avg'!H2467</f>
        <v>7.6726274999999999</v>
      </c>
      <c r="J2467" s="6" t="str">
        <f>OBV!F2467</f>
        <v>BULLISH</v>
      </c>
      <c r="K2467" s="6" t="str">
        <f>OBV!G2467</f>
        <v>NEUTRAL</v>
      </c>
      <c r="L2467" s="6" t="str">
        <f>OBV!H2467</f>
        <v>BULLISH DIVERGENCE</v>
      </c>
      <c r="M2467" s="8">
        <f t="shared" si="380"/>
        <v>25</v>
      </c>
      <c r="N2467" s="8">
        <f t="shared" si="381"/>
        <v>100</v>
      </c>
      <c r="O2467" s="8">
        <f t="shared" si="382"/>
        <v>50</v>
      </c>
      <c r="P2467" s="8">
        <f t="shared" si="383"/>
        <v>66.5</v>
      </c>
      <c r="Q2467" s="9">
        <f t="shared" si="384"/>
        <v>61.225000000000001</v>
      </c>
      <c r="R2467" s="9">
        <f t="shared" si="385"/>
        <v>59.125</v>
      </c>
      <c r="S2467" s="9">
        <f t="shared" si="386"/>
        <v>61.174999999999997</v>
      </c>
      <c r="T2467" s="9">
        <f t="shared" si="387"/>
        <v>60.375</v>
      </c>
      <c r="U2467" s="8">
        <f t="shared" si="388"/>
        <v>60.508333333333326</v>
      </c>
      <c r="V2467" s="8">
        <f t="shared" si="389"/>
        <v>60.474999999999994</v>
      </c>
    </row>
    <row r="2468" spans="1:22" ht="13.5" x14ac:dyDescent="0.25">
      <c r="A2468" s="3">
        <f>RSI!A2468</f>
        <v>45597</v>
      </c>
      <c r="B2468" s="2">
        <f>RSI!B2468</f>
        <v>9.3045000000000009</v>
      </c>
      <c r="C2468" s="2">
        <f>RSI!I2468</f>
        <v>54.443453753715524</v>
      </c>
      <c r="D2468" s="2">
        <f>MACD!E2468</f>
        <v>-7.486706998660253E-2</v>
      </c>
      <c r="E2468" s="2">
        <f>MACD!F2468</f>
        <v>-5.2700340218341107E-3</v>
      </c>
      <c r="F2468" s="2">
        <f>'Moving Avg'!D2468</f>
        <v>9.2198000000000011</v>
      </c>
      <c r="G2468" s="2">
        <f>'Moving Avg'!F2468</f>
        <v>9.1842049999999968</v>
      </c>
      <c r="H2468" s="2">
        <f>'Moving Avg'!G2468</f>
        <v>9.2369220000000034</v>
      </c>
      <c r="I2468" s="2">
        <f>'Moving Avg'!H2468</f>
        <v>7.6902839999999992</v>
      </c>
      <c r="J2468" s="6" t="str">
        <f>OBV!F2468</f>
        <v>BULLISH</v>
      </c>
      <c r="K2468" s="6" t="str">
        <f>OBV!G2468</f>
        <v>NEUTRAL</v>
      </c>
      <c r="L2468" s="6" t="str">
        <f>OBV!H2468</f>
        <v>NEUTRAL</v>
      </c>
      <c r="M2468" s="8">
        <f t="shared" si="380"/>
        <v>25</v>
      </c>
      <c r="N2468" s="8">
        <f t="shared" si="381"/>
        <v>100</v>
      </c>
      <c r="O2468" s="8">
        <f t="shared" si="382"/>
        <v>50</v>
      </c>
      <c r="P2468" s="8">
        <f t="shared" si="383"/>
        <v>49.5</v>
      </c>
      <c r="Q2468" s="9">
        <f t="shared" si="384"/>
        <v>58.674999999999997</v>
      </c>
      <c r="R2468" s="9">
        <f t="shared" si="385"/>
        <v>54.875</v>
      </c>
      <c r="S2468" s="9">
        <f t="shared" si="386"/>
        <v>53.525000000000006</v>
      </c>
      <c r="T2468" s="9">
        <f t="shared" si="387"/>
        <v>56.125</v>
      </c>
      <c r="U2468" s="8">
        <f t="shared" si="388"/>
        <v>55.691666666666663</v>
      </c>
      <c r="V2468" s="8">
        <f t="shared" si="389"/>
        <v>55.8</v>
      </c>
    </row>
    <row r="2469" spans="1:22" ht="13.5" x14ac:dyDescent="0.25">
      <c r="A2469" s="3">
        <f>RSI!A2469</f>
        <v>45600</v>
      </c>
      <c r="B2469" s="2">
        <f>RSI!B2469</f>
        <v>9.2949000000000002</v>
      </c>
      <c r="C2469" s="2">
        <f>RSI!I2469</f>
        <v>53.945213459462984</v>
      </c>
      <c r="D2469" s="2">
        <f>MACD!E2469</f>
        <v>-7.3104597367169788E-2</v>
      </c>
      <c r="E2469" s="2">
        <f>MACD!F2469</f>
        <v>-1.8836946690901246E-2</v>
      </c>
      <c r="F2469" s="2">
        <f>'Moving Avg'!D2469</f>
        <v>9.2409799999999986</v>
      </c>
      <c r="G2469" s="2">
        <f>'Moving Avg'!F2469</f>
        <v>9.194309999999998</v>
      </c>
      <c r="H2469" s="2">
        <f>'Moving Avg'!G2469</f>
        <v>9.2440440000000041</v>
      </c>
      <c r="I2469" s="2">
        <f>'Moving Avg'!H2469</f>
        <v>7.707266999999999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  <c r="M2469" s="8">
        <f t="shared" si="380"/>
        <v>25</v>
      </c>
      <c r="N2469" s="8">
        <f t="shared" si="381"/>
        <v>100</v>
      </c>
      <c r="O2469" s="8">
        <f t="shared" si="382"/>
        <v>50</v>
      </c>
      <c r="P2469" s="8">
        <f t="shared" si="383"/>
        <v>83.5</v>
      </c>
      <c r="Q2469" s="9">
        <f t="shared" si="384"/>
        <v>63.774999999999999</v>
      </c>
      <c r="R2469" s="9">
        <f t="shared" si="385"/>
        <v>63.375</v>
      </c>
      <c r="S2469" s="9">
        <f t="shared" si="386"/>
        <v>68.825000000000003</v>
      </c>
      <c r="T2469" s="9">
        <f t="shared" si="387"/>
        <v>64.625</v>
      </c>
      <c r="U2469" s="8">
        <f t="shared" si="388"/>
        <v>65.325000000000003</v>
      </c>
      <c r="V2469" s="8">
        <f t="shared" si="389"/>
        <v>65.150000000000006</v>
      </c>
    </row>
    <row r="2470" spans="1:22" ht="13.5" x14ac:dyDescent="0.25">
      <c r="A2470" s="3">
        <f>RSI!A2470</f>
        <v>45601</v>
      </c>
      <c r="B2470" s="2">
        <f>RSI!B2470</f>
        <v>9.8432999999999993</v>
      </c>
      <c r="C2470" s="2">
        <f>RSI!I2470</f>
        <v>70.534260066630594</v>
      </c>
      <c r="D2470" s="2">
        <f>MACD!E2470</f>
        <v>-9.7919701755166955E-2</v>
      </c>
      <c r="E2470" s="2">
        <f>MACD!F2470</f>
        <v>-3.4653497703754386E-2</v>
      </c>
      <c r="F2470" s="2">
        <f>'Moving Avg'!D2470</f>
        <v>9.3487400000000012</v>
      </c>
      <c r="G2470" s="2">
        <f>'Moving Avg'!F2470</f>
        <v>9.2294300000000007</v>
      </c>
      <c r="H2470" s="2">
        <f>'Moving Avg'!G2470</f>
        <v>9.2623260000000034</v>
      </c>
      <c r="I2470" s="2">
        <f>'Moving Avg'!H2470</f>
        <v>7.7267035000000002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  <c r="M2470" s="8">
        <f t="shared" si="380"/>
        <v>0</v>
      </c>
      <c r="N2470" s="8">
        <f t="shared" si="381"/>
        <v>100</v>
      </c>
      <c r="O2470" s="8">
        <f t="shared" si="382"/>
        <v>50</v>
      </c>
      <c r="P2470" s="8">
        <f t="shared" si="383"/>
        <v>83.5</v>
      </c>
      <c r="Q2470" s="9">
        <f t="shared" si="384"/>
        <v>55.024999999999999</v>
      </c>
      <c r="R2470" s="9">
        <f t="shared" si="385"/>
        <v>58.375</v>
      </c>
      <c r="S2470" s="9">
        <f t="shared" si="386"/>
        <v>65.075000000000003</v>
      </c>
      <c r="T2470" s="9">
        <f t="shared" si="387"/>
        <v>58.375</v>
      </c>
      <c r="U2470" s="8">
        <f t="shared" si="388"/>
        <v>59.491666666666674</v>
      </c>
      <c r="V2470" s="8">
        <f t="shared" si="389"/>
        <v>59.212500000000006</v>
      </c>
    </row>
    <row r="2471" spans="1:22" ht="13.5" x14ac:dyDescent="0.25">
      <c r="A2471" s="3">
        <f>RSI!A2471</f>
        <v>45602</v>
      </c>
      <c r="B2471" s="2">
        <f>RSI!B2471</f>
        <v>10.3918</v>
      </c>
      <c r="C2471" s="2">
        <f>RSI!I2471</f>
        <v>78.770791021620397</v>
      </c>
      <c r="D2471" s="2">
        <f>MACD!E2471</f>
        <v>-0.16618943081408055</v>
      </c>
      <c r="E2471" s="2">
        <f>MACD!F2471</f>
        <v>-6.0960684325819622E-2</v>
      </c>
      <c r="F2471" s="2">
        <f>'Moving Avg'!D2471</f>
        <v>9.6046999999999993</v>
      </c>
      <c r="G2471" s="2">
        <f>'Moving Avg'!F2471</f>
        <v>9.291974999999999</v>
      </c>
      <c r="H2471" s="2">
        <f>'Moving Avg'!G2471</f>
        <v>9.291578000000003</v>
      </c>
      <c r="I2471" s="2">
        <f>'Moving Avg'!H2471</f>
        <v>7.7488345000000001</v>
      </c>
      <c r="J2471" s="6" t="str">
        <f>OBV!F2471</f>
        <v>BULLISH</v>
      </c>
      <c r="K2471" s="6" t="str">
        <f>OBV!G2471</f>
        <v>STRONG</v>
      </c>
      <c r="L2471" s="6" t="str">
        <f>OBV!H2471</f>
        <v>CONFIRMED BULLISH</v>
      </c>
      <c r="M2471" s="8">
        <f t="shared" si="380"/>
        <v>0</v>
      </c>
      <c r="N2471" s="8">
        <f t="shared" si="381"/>
        <v>100</v>
      </c>
      <c r="O2471" s="8">
        <f t="shared" si="382"/>
        <v>50</v>
      </c>
      <c r="P2471" s="8">
        <f t="shared" si="383"/>
        <v>100</v>
      </c>
      <c r="Q2471" s="9">
        <f t="shared" si="384"/>
        <v>57.5</v>
      </c>
      <c r="R2471" s="9">
        <f t="shared" si="385"/>
        <v>62.5</v>
      </c>
      <c r="S2471" s="9">
        <f t="shared" si="386"/>
        <v>72.5</v>
      </c>
      <c r="T2471" s="9">
        <f t="shared" si="387"/>
        <v>62.5</v>
      </c>
      <c r="U2471" s="8">
        <f t="shared" si="388"/>
        <v>64.166666666666671</v>
      </c>
      <c r="V2471" s="8">
        <f t="shared" si="389"/>
        <v>63.75</v>
      </c>
    </row>
    <row r="2472" spans="1:22" ht="13.5" x14ac:dyDescent="0.25">
      <c r="A2472" s="3">
        <f>RSI!A2472</f>
        <v>45603</v>
      </c>
      <c r="B2472" s="2">
        <f>RSI!B2472</f>
        <v>10.584199999999999</v>
      </c>
      <c r="C2472" s="2">
        <f>RSI!I2472</f>
        <v>80.798371772525343</v>
      </c>
      <c r="D2472" s="2">
        <f>MACD!E2472</f>
        <v>-0.24634161818714517</v>
      </c>
      <c r="E2472" s="2">
        <f>MACD!F2472</f>
        <v>-9.8036871098084732E-2</v>
      </c>
      <c r="F2472" s="2">
        <f>'Moving Avg'!D2472</f>
        <v>9.8837399999999995</v>
      </c>
      <c r="G2472" s="2">
        <f>'Moving Avg'!F2472</f>
        <v>9.3617349999999995</v>
      </c>
      <c r="H2472" s="2">
        <f>'Moving Avg'!G2472</f>
        <v>9.324678000000004</v>
      </c>
      <c r="I2472" s="2">
        <f>'Moving Avg'!H2472</f>
        <v>7.7719275000000003</v>
      </c>
      <c r="J2472" s="6" t="str">
        <f>OBV!F2472</f>
        <v>BULLISH</v>
      </c>
      <c r="K2472" s="6" t="str">
        <f>OBV!G2472</f>
        <v>STRONG</v>
      </c>
      <c r="L2472" s="6" t="str">
        <f>OBV!H2472</f>
        <v>CONFIRMED BULLISH</v>
      </c>
      <c r="M2472" s="8">
        <f t="shared" si="380"/>
        <v>0</v>
      </c>
      <c r="N2472" s="8">
        <f t="shared" si="381"/>
        <v>100</v>
      </c>
      <c r="O2472" s="8">
        <f t="shared" si="382"/>
        <v>50</v>
      </c>
      <c r="P2472" s="8">
        <f t="shared" si="383"/>
        <v>100</v>
      </c>
      <c r="Q2472" s="9">
        <f t="shared" si="384"/>
        <v>57.5</v>
      </c>
      <c r="R2472" s="9">
        <f t="shared" si="385"/>
        <v>62.5</v>
      </c>
      <c r="S2472" s="9">
        <f t="shared" si="386"/>
        <v>72.5</v>
      </c>
      <c r="T2472" s="9">
        <f t="shared" si="387"/>
        <v>62.5</v>
      </c>
      <c r="U2472" s="8">
        <f t="shared" si="388"/>
        <v>64.166666666666671</v>
      </c>
      <c r="V2472" s="8">
        <f t="shared" si="389"/>
        <v>63.75</v>
      </c>
    </row>
    <row r="2473" spans="1:22" ht="13.5" x14ac:dyDescent="0.25">
      <c r="A2473" s="3">
        <f>RSI!A2473</f>
        <v>45604</v>
      </c>
      <c r="B2473" s="2">
        <f>RSI!B2473</f>
        <v>10.584199999999999</v>
      </c>
      <c r="C2473" s="2">
        <f>RSI!I2473</f>
        <v>80.798371772525343</v>
      </c>
      <c r="D2473" s="2">
        <f>MACD!E2473</f>
        <v>-0.31406322803000464</v>
      </c>
      <c r="E2473" s="2">
        <f>MACD!F2473</f>
        <v>-0.1412421424844687</v>
      </c>
      <c r="F2473" s="2">
        <f>'Moving Avg'!D2473</f>
        <v>10.139679999999998</v>
      </c>
      <c r="G2473" s="2">
        <f>'Moving Avg'!F2473</f>
        <v>9.4300500000000014</v>
      </c>
      <c r="H2473" s="2">
        <f>'Moving Avg'!G2473</f>
        <v>9.3593180000000036</v>
      </c>
      <c r="I2473" s="2">
        <f>'Moving Avg'!H2473</f>
        <v>7.7950205000000015</v>
      </c>
      <c r="J2473" s="6" t="str">
        <f>OBV!F2473</f>
        <v>BULLISH</v>
      </c>
      <c r="K2473" s="6" t="str">
        <f>OBV!G2473</f>
        <v>STRONG</v>
      </c>
      <c r="L2473" s="6" t="str">
        <f>OBV!H2473</f>
        <v>CONFIRMED BULLISH</v>
      </c>
      <c r="M2473" s="8">
        <f t="shared" si="380"/>
        <v>0</v>
      </c>
      <c r="N2473" s="8">
        <f t="shared" si="381"/>
        <v>100</v>
      </c>
      <c r="O2473" s="8">
        <f t="shared" si="382"/>
        <v>50</v>
      </c>
      <c r="P2473" s="8">
        <f t="shared" si="383"/>
        <v>100</v>
      </c>
      <c r="Q2473" s="9">
        <f t="shared" si="384"/>
        <v>57.5</v>
      </c>
      <c r="R2473" s="9">
        <f t="shared" si="385"/>
        <v>62.5</v>
      </c>
      <c r="S2473" s="9">
        <f t="shared" si="386"/>
        <v>72.5</v>
      </c>
      <c r="T2473" s="9">
        <f t="shared" si="387"/>
        <v>62.5</v>
      </c>
      <c r="U2473" s="8">
        <f t="shared" si="388"/>
        <v>64.166666666666671</v>
      </c>
      <c r="V2473" s="8">
        <f t="shared" si="389"/>
        <v>63.75</v>
      </c>
    </row>
    <row r="2474" spans="1:22" ht="13.5" x14ac:dyDescent="0.25">
      <c r="A2474" s="3">
        <f>RSI!A2474</f>
        <v>45607</v>
      </c>
      <c r="B2474" s="2">
        <f>RSI!B2474</f>
        <v>10.565</v>
      </c>
      <c r="C2474" s="2">
        <f>RSI!I2474</f>
        <v>79.915010740404796</v>
      </c>
      <c r="D2474" s="2">
        <f>MACD!E2474</f>
        <v>-0.39447288556466731</v>
      </c>
      <c r="E2474" s="2">
        <f>MACD!F2474</f>
        <v>-0.19188829110050842</v>
      </c>
      <c r="F2474" s="2">
        <f>'Moving Avg'!D2474</f>
        <v>10.393699999999999</v>
      </c>
      <c r="G2474" s="2">
        <f>'Moving Avg'!F2474</f>
        <v>9.4993300000000005</v>
      </c>
      <c r="H2474" s="2">
        <f>'Moving Avg'!G2474</f>
        <v>9.3893400000000025</v>
      </c>
      <c r="I2474" s="2">
        <f>'Moving Avg'!H2474</f>
        <v>7.8187390000000017</v>
      </c>
      <c r="J2474" s="6" t="str">
        <f>OBV!F2474</f>
        <v>BULLISH</v>
      </c>
      <c r="K2474" s="6" t="str">
        <f>OBV!G2474</f>
        <v>NEUTRAL</v>
      </c>
      <c r="L2474" s="6" t="str">
        <f>OBV!H2474</f>
        <v>CONFIRMED BULLISH</v>
      </c>
      <c r="M2474" s="8">
        <f t="shared" si="380"/>
        <v>0</v>
      </c>
      <c r="N2474" s="8">
        <f t="shared" si="381"/>
        <v>100</v>
      </c>
      <c r="O2474" s="8">
        <f t="shared" si="382"/>
        <v>50</v>
      </c>
      <c r="P2474" s="8">
        <f t="shared" si="383"/>
        <v>83.5</v>
      </c>
      <c r="Q2474" s="9">
        <f t="shared" si="384"/>
        <v>55.024999999999999</v>
      </c>
      <c r="R2474" s="9">
        <f t="shared" si="385"/>
        <v>58.375</v>
      </c>
      <c r="S2474" s="9">
        <f t="shared" si="386"/>
        <v>65.075000000000003</v>
      </c>
      <c r="T2474" s="9">
        <f t="shared" si="387"/>
        <v>58.375</v>
      </c>
      <c r="U2474" s="8">
        <f t="shared" si="388"/>
        <v>59.491666666666674</v>
      </c>
      <c r="V2474" s="8">
        <f t="shared" si="389"/>
        <v>59.212500000000006</v>
      </c>
    </row>
    <row r="2475" spans="1:22" ht="13.5" x14ac:dyDescent="0.25">
      <c r="A2475" s="3">
        <f>RSI!A2475</f>
        <v>45608</v>
      </c>
      <c r="B2475" s="2">
        <f>RSI!B2475</f>
        <v>10.536099999999999</v>
      </c>
      <c r="C2475" s="2">
        <f>RSI!I2475</f>
        <v>78.523405511274461</v>
      </c>
      <c r="D2475" s="2">
        <f>MACD!E2475</f>
        <v>-0.44874742767228426</v>
      </c>
      <c r="E2475" s="2">
        <f>MACD!F2475</f>
        <v>-0.24326011841486361</v>
      </c>
      <c r="F2475" s="2">
        <f>'Moving Avg'!D2475</f>
        <v>10.532259999999999</v>
      </c>
      <c r="G2475" s="2">
        <f>'Moving Avg'!F2475</f>
        <v>9.5652400000000011</v>
      </c>
      <c r="H2475" s="2">
        <f>'Moving Avg'!G2475</f>
        <v>9.4187840000000023</v>
      </c>
      <c r="I2475" s="2">
        <f>'Moving Avg'!H2475</f>
        <v>7.8423130000000016</v>
      </c>
      <c r="J2475" s="6" t="str">
        <f>OBV!F2475</f>
        <v>BULLISH</v>
      </c>
      <c r="K2475" s="6" t="str">
        <f>OBV!G2475</f>
        <v>NEUTRAL</v>
      </c>
      <c r="L2475" s="6" t="str">
        <f>OBV!H2475</f>
        <v>CONFIRMED BULLISH</v>
      </c>
      <c r="M2475" s="8">
        <f t="shared" si="380"/>
        <v>0</v>
      </c>
      <c r="N2475" s="8">
        <f t="shared" si="381"/>
        <v>100</v>
      </c>
      <c r="O2475" s="8">
        <f t="shared" si="382"/>
        <v>50</v>
      </c>
      <c r="P2475" s="8">
        <f t="shared" si="383"/>
        <v>83.5</v>
      </c>
      <c r="Q2475" s="9">
        <f t="shared" si="384"/>
        <v>55.024999999999999</v>
      </c>
      <c r="R2475" s="9">
        <f t="shared" si="385"/>
        <v>58.375</v>
      </c>
      <c r="S2475" s="9">
        <f t="shared" si="386"/>
        <v>65.075000000000003</v>
      </c>
      <c r="T2475" s="9">
        <f t="shared" si="387"/>
        <v>58.375</v>
      </c>
      <c r="U2475" s="8">
        <f t="shared" si="388"/>
        <v>59.491666666666674</v>
      </c>
      <c r="V2475" s="8">
        <f t="shared" si="389"/>
        <v>59.212500000000006</v>
      </c>
    </row>
    <row r="2476" spans="1:22" ht="13.5" x14ac:dyDescent="0.25">
      <c r="A2476" s="3">
        <f>RSI!A2476</f>
        <v>45609</v>
      </c>
      <c r="B2476" s="2">
        <f>RSI!B2476</f>
        <v>10.478400000000001</v>
      </c>
      <c r="C2476" s="2">
        <f>RSI!I2476</f>
        <v>75.689496137282703</v>
      </c>
      <c r="D2476" s="2">
        <f>MACD!E2476</f>
        <v>-0.52553292444979149</v>
      </c>
      <c r="E2476" s="2">
        <f>MACD!F2476</f>
        <v>-0.29971467962184917</v>
      </c>
      <c r="F2476" s="2">
        <f>'Moving Avg'!D2476</f>
        <v>10.549579999999999</v>
      </c>
      <c r="G2476" s="2">
        <f>'Moving Avg'!F2476</f>
        <v>9.6311550000000015</v>
      </c>
      <c r="H2476" s="2">
        <f>'Moving Avg'!G2476</f>
        <v>9.4411080000000016</v>
      </c>
      <c r="I2476" s="2">
        <f>'Moving Avg'!H2476</f>
        <v>7.8655985000000017</v>
      </c>
      <c r="J2476" s="6" t="str">
        <f>OBV!F2476</f>
        <v>BEARISH</v>
      </c>
      <c r="K2476" s="6" t="str">
        <f>OBV!G2476</f>
        <v>NEUTRAL</v>
      </c>
      <c r="L2476" s="6" t="str">
        <f>OBV!H2476</f>
        <v>BEARISH DIVERGENCE</v>
      </c>
      <c r="M2476" s="8">
        <f t="shared" si="380"/>
        <v>0</v>
      </c>
      <c r="N2476" s="8">
        <f t="shared" si="381"/>
        <v>100</v>
      </c>
      <c r="O2476" s="8">
        <f t="shared" si="382"/>
        <v>50</v>
      </c>
      <c r="P2476" s="8">
        <f t="shared" si="383"/>
        <v>16.5</v>
      </c>
      <c r="Q2476" s="9">
        <f t="shared" si="384"/>
        <v>44.975000000000001</v>
      </c>
      <c r="R2476" s="9">
        <f t="shared" si="385"/>
        <v>41.625</v>
      </c>
      <c r="S2476" s="9">
        <f t="shared" si="386"/>
        <v>34.924999999999997</v>
      </c>
      <c r="T2476" s="9">
        <f t="shared" si="387"/>
        <v>41.625</v>
      </c>
      <c r="U2476" s="8">
        <f t="shared" si="388"/>
        <v>40.508333333333333</v>
      </c>
      <c r="V2476" s="8">
        <f t="shared" si="389"/>
        <v>40.787499999999994</v>
      </c>
    </row>
    <row r="2477" spans="1:22" ht="13.5" x14ac:dyDescent="0.25">
      <c r="A2477" s="3">
        <f>RSI!A2477</f>
        <v>45610</v>
      </c>
      <c r="B2477" s="2">
        <f>RSI!B2477</f>
        <v>10.4206</v>
      </c>
      <c r="C2477" s="2">
        <f>RSI!I2477</f>
        <v>72.853070510514272</v>
      </c>
      <c r="D2477" s="2">
        <f>MACD!E2477</f>
        <v>-0.57914739714499142</v>
      </c>
      <c r="E2477" s="2">
        <f>MACD!F2477</f>
        <v>-0.35560122312647763</v>
      </c>
      <c r="F2477" s="2">
        <f>'Moving Avg'!D2477</f>
        <v>10.516859999999999</v>
      </c>
      <c r="G2477" s="2">
        <f>'Moving Avg'!F2477</f>
        <v>9.7047600000000021</v>
      </c>
      <c r="H2477" s="2">
        <f>'Moving Avg'!G2477</f>
        <v>9.4628540000000001</v>
      </c>
      <c r="I2477" s="2">
        <f>'Moving Avg'!H2477</f>
        <v>7.8888355000000017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  <c r="M2477" s="8">
        <f t="shared" si="380"/>
        <v>0</v>
      </c>
      <c r="N2477" s="8">
        <f t="shared" si="381"/>
        <v>100</v>
      </c>
      <c r="O2477" s="8">
        <f t="shared" si="382"/>
        <v>50</v>
      </c>
      <c r="P2477" s="8">
        <f t="shared" si="383"/>
        <v>16.5</v>
      </c>
      <c r="Q2477" s="9">
        <f t="shared" si="384"/>
        <v>44.975000000000001</v>
      </c>
      <c r="R2477" s="9">
        <f t="shared" si="385"/>
        <v>41.625</v>
      </c>
      <c r="S2477" s="9">
        <f t="shared" si="386"/>
        <v>34.924999999999997</v>
      </c>
      <c r="T2477" s="9">
        <f t="shared" si="387"/>
        <v>41.625</v>
      </c>
      <c r="U2477" s="8">
        <f t="shared" si="388"/>
        <v>40.508333333333333</v>
      </c>
      <c r="V2477" s="8">
        <f t="shared" si="389"/>
        <v>40.787499999999994</v>
      </c>
    </row>
    <row r="2478" spans="1:22" ht="13.5" x14ac:dyDescent="0.25">
      <c r="A2478" s="3">
        <f>RSI!A2478</f>
        <v>45611</v>
      </c>
      <c r="B2478" s="2">
        <f>RSI!B2478</f>
        <v>10.334</v>
      </c>
      <c r="C2478" s="2">
        <f>RSI!I2478</f>
        <v>68.699116579657542</v>
      </c>
      <c r="D2478" s="2">
        <f>MACD!E2478</f>
        <v>-0.60440434985895308</v>
      </c>
      <c r="E2478" s="2">
        <f>MACD!F2478</f>
        <v>-0.40536184847297274</v>
      </c>
      <c r="F2478" s="2">
        <f>'Moving Avg'!D2478</f>
        <v>10.466820000000002</v>
      </c>
      <c r="G2478" s="2">
        <f>'Moving Avg'!F2478</f>
        <v>9.77163</v>
      </c>
      <c r="H2478" s="2">
        <f>'Moving Avg'!G2478</f>
        <v>9.4820980000000006</v>
      </c>
      <c r="I2478" s="2">
        <f>'Moving Avg'!H2478</f>
        <v>7.9109180000000014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  <c r="M2478" s="8">
        <f t="shared" si="380"/>
        <v>25</v>
      </c>
      <c r="N2478" s="8">
        <f t="shared" si="381"/>
        <v>100</v>
      </c>
      <c r="O2478" s="8">
        <f t="shared" si="382"/>
        <v>50</v>
      </c>
      <c r="P2478" s="8">
        <f t="shared" si="383"/>
        <v>16.5</v>
      </c>
      <c r="Q2478" s="9">
        <f t="shared" si="384"/>
        <v>53.725000000000001</v>
      </c>
      <c r="R2478" s="9">
        <f t="shared" si="385"/>
        <v>46.625</v>
      </c>
      <c r="S2478" s="9">
        <f t="shared" si="386"/>
        <v>38.674999999999997</v>
      </c>
      <c r="T2478" s="9">
        <f t="shared" si="387"/>
        <v>47.875</v>
      </c>
      <c r="U2478" s="8">
        <f t="shared" si="388"/>
        <v>46.341666666666661</v>
      </c>
      <c r="V2478" s="8">
        <f t="shared" si="389"/>
        <v>46.724999999999994</v>
      </c>
    </row>
    <row r="2479" spans="1:22" ht="13.5" x14ac:dyDescent="0.25">
      <c r="A2479" s="3">
        <f>RSI!A2479</f>
        <v>45614</v>
      </c>
      <c r="B2479" s="2">
        <f>RSI!B2479</f>
        <v>10.295500000000001</v>
      </c>
      <c r="C2479" s="2">
        <f>RSI!I2479</f>
        <v>66.873558028552253</v>
      </c>
      <c r="D2479" s="2">
        <f>MACD!E2479</f>
        <v>-0.6276620267732067</v>
      </c>
      <c r="E2479" s="2">
        <f>MACD!F2479</f>
        <v>-0.4498218841330196</v>
      </c>
      <c r="F2479" s="2">
        <f>'Moving Avg'!D2479</f>
        <v>10.41292</v>
      </c>
      <c r="G2479" s="2">
        <f>'Moving Avg'!F2479</f>
        <v>9.8269550000000017</v>
      </c>
      <c r="H2479" s="2">
        <f>'Moving Avg'!G2479</f>
        <v>9.4996100000000006</v>
      </c>
      <c r="I2479" s="2">
        <f>'Moving Avg'!H2479</f>
        <v>7.9326635000000012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  <c r="M2479" s="8">
        <f t="shared" si="380"/>
        <v>25</v>
      </c>
      <c r="N2479" s="8">
        <f t="shared" si="381"/>
        <v>100</v>
      </c>
      <c r="O2479" s="8">
        <f t="shared" si="382"/>
        <v>50</v>
      </c>
      <c r="P2479" s="8">
        <f t="shared" si="383"/>
        <v>16.5</v>
      </c>
      <c r="Q2479" s="9">
        <f t="shared" si="384"/>
        <v>53.725000000000001</v>
      </c>
      <c r="R2479" s="9">
        <f t="shared" si="385"/>
        <v>46.625</v>
      </c>
      <c r="S2479" s="9">
        <f t="shared" si="386"/>
        <v>38.674999999999997</v>
      </c>
      <c r="T2479" s="9">
        <f t="shared" si="387"/>
        <v>47.875</v>
      </c>
      <c r="U2479" s="8">
        <f t="shared" si="388"/>
        <v>46.341666666666661</v>
      </c>
      <c r="V2479" s="8">
        <f t="shared" si="389"/>
        <v>46.724999999999994</v>
      </c>
    </row>
    <row r="2480" spans="1:22" ht="13.5" x14ac:dyDescent="0.25">
      <c r="A2480" s="3">
        <f>RSI!A2480</f>
        <v>45615</v>
      </c>
      <c r="B2480" s="2">
        <f>RSI!B2480</f>
        <v>10.170500000000001</v>
      </c>
      <c r="C2480" s="2">
        <f>RSI!I2480</f>
        <v>61.188338469584046</v>
      </c>
      <c r="D2480" s="2">
        <f>MACD!E2480</f>
        <v>-0.55650536877983825</v>
      </c>
      <c r="E2480" s="2">
        <f>MACD!F2480</f>
        <v>-0.47115858106238334</v>
      </c>
      <c r="F2480" s="2">
        <f>'Moving Avg'!D2480</f>
        <v>10.3398</v>
      </c>
      <c r="G2480" s="2">
        <f>'Moving Avg'!F2480</f>
        <v>9.871220000000001</v>
      </c>
      <c r="H2480" s="2">
        <f>'Moving Avg'!G2480</f>
        <v>9.5117340000000006</v>
      </c>
      <c r="I2480" s="2">
        <f>'Moving Avg'!H2480</f>
        <v>7.9537840000000006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  <c r="M2480" s="8">
        <f t="shared" si="380"/>
        <v>25</v>
      </c>
      <c r="N2480" s="8">
        <f t="shared" si="381"/>
        <v>100</v>
      </c>
      <c r="O2480" s="8">
        <f t="shared" si="382"/>
        <v>50</v>
      </c>
      <c r="P2480" s="8">
        <f t="shared" si="383"/>
        <v>16.5</v>
      </c>
      <c r="Q2480" s="9">
        <f t="shared" si="384"/>
        <v>53.725000000000001</v>
      </c>
      <c r="R2480" s="9">
        <f t="shared" si="385"/>
        <v>46.625</v>
      </c>
      <c r="S2480" s="9">
        <f t="shared" si="386"/>
        <v>38.674999999999997</v>
      </c>
      <c r="T2480" s="9">
        <f t="shared" si="387"/>
        <v>47.875</v>
      </c>
      <c r="U2480" s="8">
        <f t="shared" si="388"/>
        <v>46.341666666666661</v>
      </c>
      <c r="V2480" s="8">
        <f t="shared" si="389"/>
        <v>46.724999999999994</v>
      </c>
    </row>
    <row r="2481" spans="1:22" ht="13.5" x14ac:dyDescent="0.25">
      <c r="A2481" s="3">
        <f>RSI!A2481</f>
        <v>45616</v>
      </c>
      <c r="B2481" s="2">
        <f>RSI!B2481</f>
        <v>10.1031</v>
      </c>
      <c r="C2481" s="2">
        <f>RSI!I2481</f>
        <v>58.309819632537803</v>
      </c>
      <c r="D2481" s="2">
        <f>MACD!E2481</f>
        <v>-0.40876547583597578</v>
      </c>
      <c r="E2481" s="2">
        <f>MACD!F2481</f>
        <v>-0.45867996001710182</v>
      </c>
      <c r="F2481" s="2">
        <f>'Moving Avg'!D2481</f>
        <v>10.26474</v>
      </c>
      <c r="G2481" s="2">
        <f>'Moving Avg'!F2481</f>
        <v>9.913075000000001</v>
      </c>
      <c r="H2481" s="2">
        <f>'Moving Avg'!G2481</f>
        <v>9.5232799999999997</v>
      </c>
      <c r="I2481" s="2">
        <f>'Moving Avg'!H2481</f>
        <v>7.9754335000000003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  <c r="M2481" s="8">
        <f t="shared" si="380"/>
        <v>25</v>
      </c>
      <c r="N2481" s="8">
        <f t="shared" si="381"/>
        <v>0</v>
      </c>
      <c r="O2481" s="8">
        <f t="shared" si="382"/>
        <v>50</v>
      </c>
      <c r="P2481" s="8">
        <f t="shared" si="383"/>
        <v>16.5</v>
      </c>
      <c r="Q2481" s="9">
        <f t="shared" si="384"/>
        <v>18.725000000000001</v>
      </c>
      <c r="R2481" s="9">
        <f t="shared" si="385"/>
        <v>26.625</v>
      </c>
      <c r="S2481" s="9">
        <f t="shared" si="386"/>
        <v>23.675000000000001</v>
      </c>
      <c r="T2481" s="9">
        <f t="shared" si="387"/>
        <v>22.875</v>
      </c>
      <c r="U2481" s="8">
        <f t="shared" si="388"/>
        <v>23.008333333333336</v>
      </c>
      <c r="V2481" s="8">
        <f t="shared" si="389"/>
        <v>22.975000000000001</v>
      </c>
    </row>
    <row r="2482" spans="1:22" ht="13.5" x14ac:dyDescent="0.25">
      <c r="A2482" s="3">
        <f>RSI!A2482</f>
        <v>45617</v>
      </c>
      <c r="B2482" s="2">
        <f>RSI!B2482</f>
        <v>10.093500000000001</v>
      </c>
      <c r="C2482" s="2">
        <f>RSI!I2482</f>
        <v>57.892070537340359</v>
      </c>
      <c r="D2482" s="2">
        <f>MACD!E2482</f>
        <v>-0.25475541183909201</v>
      </c>
      <c r="E2482" s="2">
        <f>MACD!F2482</f>
        <v>-0.41789505038149988</v>
      </c>
      <c r="F2482" s="2">
        <f>'Moving Avg'!D2482</f>
        <v>10.19932</v>
      </c>
      <c r="G2482" s="2">
        <f>'Moving Avg'!F2482</f>
        <v>9.9549300000000009</v>
      </c>
      <c r="H2482" s="2">
        <f>'Moving Avg'!G2482</f>
        <v>9.5365579999999994</v>
      </c>
      <c r="I2482" s="2">
        <f>'Moving Avg'!H2482</f>
        <v>7.9965539999999997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  <c r="M2482" s="8">
        <f t="shared" si="380"/>
        <v>25</v>
      </c>
      <c r="N2482" s="8">
        <f t="shared" si="381"/>
        <v>0</v>
      </c>
      <c r="O2482" s="8">
        <f t="shared" si="382"/>
        <v>50</v>
      </c>
      <c r="P2482" s="8">
        <f t="shared" si="383"/>
        <v>16.5</v>
      </c>
      <c r="Q2482" s="9">
        <f t="shared" si="384"/>
        <v>18.725000000000001</v>
      </c>
      <c r="R2482" s="9">
        <f t="shared" si="385"/>
        <v>26.625</v>
      </c>
      <c r="S2482" s="9">
        <f t="shared" si="386"/>
        <v>23.675000000000001</v>
      </c>
      <c r="T2482" s="9">
        <f t="shared" si="387"/>
        <v>22.875</v>
      </c>
      <c r="U2482" s="8">
        <f t="shared" si="388"/>
        <v>23.008333333333336</v>
      </c>
      <c r="V2482" s="8">
        <f t="shared" si="389"/>
        <v>22.975000000000001</v>
      </c>
    </row>
    <row r="2483" spans="1:22" ht="13.5" x14ac:dyDescent="0.25">
      <c r="A2483" s="3">
        <f>RSI!A2483</f>
        <v>45618</v>
      </c>
      <c r="B2483" s="2">
        <f>RSI!B2483</f>
        <v>10.0261</v>
      </c>
      <c r="C2483" s="2">
        <f>RSI!I2483</f>
        <v>54.917281336457101</v>
      </c>
      <c r="D2483" s="2">
        <f>MACD!E2483</f>
        <v>-0.12060444532484915</v>
      </c>
      <c r="E2483" s="2">
        <f>MACD!F2483</f>
        <v>-0.35843692937016974</v>
      </c>
      <c r="F2483" s="2">
        <f>'Moving Avg'!D2483</f>
        <v>10.137739999999999</v>
      </c>
      <c r="G2483" s="2">
        <f>'Moving Avg'!F2483</f>
        <v>9.9910100000000028</v>
      </c>
      <c r="H2483" s="2">
        <f>'Moving Avg'!G2483</f>
        <v>9.548487999999999</v>
      </c>
      <c r="I2483" s="2">
        <f>'Moving Avg'!H2483</f>
        <v>8.0178185000000006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  <c r="M2483" s="8">
        <f t="shared" si="380"/>
        <v>25</v>
      </c>
      <c r="N2483" s="8">
        <f t="shared" si="381"/>
        <v>0</v>
      </c>
      <c r="O2483" s="8">
        <f t="shared" si="382"/>
        <v>50</v>
      </c>
      <c r="P2483" s="8">
        <f t="shared" si="383"/>
        <v>16.5</v>
      </c>
      <c r="Q2483" s="9">
        <f t="shared" si="384"/>
        <v>18.725000000000001</v>
      </c>
      <c r="R2483" s="9">
        <f t="shared" si="385"/>
        <v>26.625</v>
      </c>
      <c r="S2483" s="9">
        <f t="shared" si="386"/>
        <v>23.675000000000001</v>
      </c>
      <c r="T2483" s="9">
        <f t="shared" si="387"/>
        <v>22.875</v>
      </c>
      <c r="U2483" s="8">
        <f t="shared" si="388"/>
        <v>23.008333333333336</v>
      </c>
      <c r="V2483" s="8">
        <f t="shared" si="389"/>
        <v>22.975000000000001</v>
      </c>
    </row>
    <row r="2484" spans="1:22" ht="13.5" x14ac:dyDescent="0.25">
      <c r="A2484" s="3">
        <f>RSI!A2484</f>
        <v>45621</v>
      </c>
      <c r="B2484" s="2">
        <f>RSI!B2484</f>
        <v>10.1031</v>
      </c>
      <c r="C2484" s="2">
        <f>RSI!I2484</f>
        <v>57.597928763211549</v>
      </c>
      <c r="D2484" s="2">
        <f>MACD!E2484</f>
        <v>-1.6423437995172208E-2</v>
      </c>
      <c r="E2484" s="2">
        <f>MACD!F2484</f>
        <v>-0.29003423109517024</v>
      </c>
      <c r="F2484" s="2">
        <f>'Moving Avg'!D2484</f>
        <v>10.099259999999999</v>
      </c>
      <c r="G2484" s="2">
        <f>'Moving Avg'!F2484</f>
        <v>10.036715000000003</v>
      </c>
      <c r="H2484" s="2">
        <f>'Moving Avg'!G2484</f>
        <v>9.5600339999999999</v>
      </c>
      <c r="I2484" s="2">
        <f>'Moving Avg'!H2484</f>
        <v>8.0394680000000012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  <c r="M2484" s="8">
        <f t="shared" si="380"/>
        <v>25</v>
      </c>
      <c r="N2484" s="8">
        <f t="shared" si="381"/>
        <v>0</v>
      </c>
      <c r="O2484" s="8">
        <f t="shared" si="382"/>
        <v>50</v>
      </c>
      <c r="P2484" s="8">
        <f t="shared" si="383"/>
        <v>16.5</v>
      </c>
      <c r="Q2484" s="9">
        <f t="shared" si="384"/>
        <v>18.725000000000001</v>
      </c>
      <c r="R2484" s="9">
        <f t="shared" si="385"/>
        <v>26.625</v>
      </c>
      <c r="S2484" s="9">
        <f t="shared" si="386"/>
        <v>23.675000000000001</v>
      </c>
      <c r="T2484" s="9">
        <f t="shared" si="387"/>
        <v>22.875</v>
      </c>
      <c r="U2484" s="8">
        <f t="shared" si="388"/>
        <v>23.008333333333336</v>
      </c>
      <c r="V2484" s="8">
        <f t="shared" si="389"/>
        <v>22.975000000000001</v>
      </c>
    </row>
    <row r="2485" spans="1:22" ht="13.5" x14ac:dyDescent="0.25">
      <c r="A2485" s="3">
        <f>RSI!A2485</f>
        <v>45622</v>
      </c>
      <c r="B2485" s="2">
        <f>RSI!B2485</f>
        <v>10.1031</v>
      </c>
      <c r="C2485" s="2">
        <f>RSI!I2485</f>
        <v>57.597928763211549</v>
      </c>
      <c r="D2485" s="2">
        <f>MACD!E2485</f>
        <v>6.6204683849960588E-2</v>
      </c>
      <c r="E2485" s="2">
        <f>MACD!F2485</f>
        <v>-0.21878644810614409</v>
      </c>
      <c r="F2485" s="2">
        <f>'Moving Avg'!D2485</f>
        <v>10.08578</v>
      </c>
      <c r="G2485" s="2">
        <f>'Moving Avg'!F2485</f>
        <v>10.076645000000003</v>
      </c>
      <c r="H2485" s="2">
        <f>'Moving Avg'!G2485</f>
        <v>9.5715799999999991</v>
      </c>
      <c r="I2485" s="2">
        <f>'Moving Avg'!H2485</f>
        <v>8.0611175000000017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  <c r="M2485" s="8">
        <f t="shared" si="380"/>
        <v>25</v>
      </c>
      <c r="N2485" s="8">
        <f t="shared" si="381"/>
        <v>0</v>
      </c>
      <c r="O2485" s="8">
        <f t="shared" si="382"/>
        <v>50</v>
      </c>
      <c r="P2485" s="8">
        <f t="shared" si="383"/>
        <v>16.5</v>
      </c>
      <c r="Q2485" s="9">
        <f t="shared" si="384"/>
        <v>18.725000000000001</v>
      </c>
      <c r="R2485" s="9">
        <f t="shared" si="385"/>
        <v>26.625</v>
      </c>
      <c r="S2485" s="9">
        <f t="shared" si="386"/>
        <v>23.675000000000001</v>
      </c>
      <c r="T2485" s="9">
        <f t="shared" si="387"/>
        <v>22.875</v>
      </c>
      <c r="U2485" s="8">
        <f t="shared" si="388"/>
        <v>23.008333333333336</v>
      </c>
      <c r="V2485" s="8">
        <f t="shared" si="389"/>
        <v>22.975000000000001</v>
      </c>
    </row>
    <row r="2486" spans="1:22" ht="13.5" x14ac:dyDescent="0.25">
      <c r="A2486" s="3">
        <f>RSI!A2486</f>
        <v>45623</v>
      </c>
      <c r="B2486" s="2">
        <f>RSI!B2486</f>
        <v>10.0069</v>
      </c>
      <c r="C2486" s="2">
        <f>RSI!I2486</f>
        <v>53.029170821698521</v>
      </c>
      <c r="D2486" s="2">
        <f>MACD!E2486</f>
        <v>0.13337082280156132</v>
      </c>
      <c r="E2486" s="2">
        <f>MACD!F2486</f>
        <v>-0.14835499392460302</v>
      </c>
      <c r="F2486" s="2">
        <f>'Moving Avg'!D2486</f>
        <v>10.06654</v>
      </c>
      <c r="G2486" s="2">
        <f>'Moving Avg'!F2486</f>
        <v>10.121390000000003</v>
      </c>
      <c r="H2486" s="2">
        <f>'Moving Avg'!G2486</f>
        <v>9.5850519999999975</v>
      </c>
      <c r="I2486" s="2">
        <f>'Moving Avg'!H2486</f>
        <v>8.0822860000000016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  <c r="M2486" s="8">
        <f t="shared" si="380"/>
        <v>25</v>
      </c>
      <c r="N2486" s="8">
        <f t="shared" si="381"/>
        <v>0</v>
      </c>
      <c r="O2486" s="8">
        <f t="shared" si="382"/>
        <v>50</v>
      </c>
      <c r="P2486" s="8">
        <f t="shared" si="383"/>
        <v>16.5</v>
      </c>
      <c r="Q2486" s="9">
        <f t="shared" si="384"/>
        <v>18.725000000000001</v>
      </c>
      <c r="R2486" s="9">
        <f t="shared" si="385"/>
        <v>26.625</v>
      </c>
      <c r="S2486" s="9">
        <f t="shared" si="386"/>
        <v>23.675000000000001</v>
      </c>
      <c r="T2486" s="9">
        <f t="shared" si="387"/>
        <v>22.875</v>
      </c>
      <c r="U2486" s="8">
        <f t="shared" si="388"/>
        <v>23.008333333333336</v>
      </c>
      <c r="V2486" s="8">
        <f t="shared" si="389"/>
        <v>22.975000000000001</v>
      </c>
    </row>
    <row r="2487" spans="1:22" ht="13.5" x14ac:dyDescent="0.25">
      <c r="A2487" s="3">
        <f>RSI!A2487</f>
        <v>45624</v>
      </c>
      <c r="B2487" s="2">
        <f>RSI!B2487</f>
        <v>9.8626000000000005</v>
      </c>
      <c r="C2487" s="2">
        <f>RSI!I2487</f>
        <v>47.006057272607904</v>
      </c>
      <c r="D2487" s="2">
        <f>MACD!E2487</f>
        <v>0.19164377129296639</v>
      </c>
      <c r="E2487" s="2">
        <f>MACD!F2487</f>
        <v>-8.0355240881089141E-2</v>
      </c>
      <c r="F2487" s="2">
        <f>'Moving Avg'!D2487</f>
        <v>10.02036</v>
      </c>
      <c r="G2487" s="2">
        <f>'Moving Avg'!F2487</f>
        <v>10.155070000000004</v>
      </c>
      <c r="H2487" s="2">
        <f>'Moving Avg'!G2487</f>
        <v>9.5956379999999974</v>
      </c>
      <c r="I2487" s="2">
        <f>'Moving Avg'!H2487</f>
        <v>8.1021075000000007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  <c r="M2487" s="8">
        <f t="shared" si="380"/>
        <v>25</v>
      </c>
      <c r="N2487" s="8">
        <f t="shared" si="381"/>
        <v>0</v>
      </c>
      <c r="O2487" s="8">
        <f t="shared" si="382"/>
        <v>50</v>
      </c>
      <c r="P2487" s="8">
        <f t="shared" si="383"/>
        <v>16.5</v>
      </c>
      <c r="Q2487" s="9">
        <f t="shared" si="384"/>
        <v>18.725000000000001</v>
      </c>
      <c r="R2487" s="9">
        <f t="shared" si="385"/>
        <v>26.625</v>
      </c>
      <c r="S2487" s="9">
        <f t="shared" si="386"/>
        <v>23.675000000000001</v>
      </c>
      <c r="T2487" s="9">
        <f t="shared" si="387"/>
        <v>22.875</v>
      </c>
      <c r="U2487" s="8">
        <f t="shared" si="388"/>
        <v>23.008333333333336</v>
      </c>
      <c r="V2487" s="8">
        <f t="shared" si="389"/>
        <v>22.975000000000001</v>
      </c>
    </row>
    <row r="2488" spans="1:22" ht="13.5" x14ac:dyDescent="0.25">
      <c r="A2488" s="3">
        <f>RSI!A2488</f>
        <v>45625</v>
      </c>
      <c r="B2488" s="2">
        <f>RSI!B2488</f>
        <v>10.0069</v>
      </c>
      <c r="C2488" s="2">
        <f>RSI!I2488</f>
        <v>52.78171095069392</v>
      </c>
      <c r="D2488" s="2">
        <f>MACD!E2488</f>
        <v>0.21746224921309398</v>
      </c>
      <c r="E2488" s="2">
        <f>MACD!F2488</f>
        <v>-2.0791742862252521E-2</v>
      </c>
      <c r="F2488" s="2">
        <f>'Moving Avg'!D2488</f>
        <v>10.01652</v>
      </c>
      <c r="G2488" s="2">
        <f>'Moving Avg'!F2488</f>
        <v>10.190190000000003</v>
      </c>
      <c r="H2488" s="2">
        <f>'Moving Avg'!G2488</f>
        <v>9.6091099999999958</v>
      </c>
      <c r="I2488" s="2">
        <f>'Moving Avg'!H2488</f>
        <v>8.1228429999999996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  <c r="M2488" s="8">
        <f t="shared" si="380"/>
        <v>25</v>
      </c>
      <c r="N2488" s="8">
        <f t="shared" si="381"/>
        <v>0</v>
      </c>
      <c r="O2488" s="8">
        <f t="shared" si="382"/>
        <v>50</v>
      </c>
      <c r="P2488" s="8">
        <f t="shared" si="383"/>
        <v>16.5</v>
      </c>
      <c r="Q2488" s="9">
        <f t="shared" si="384"/>
        <v>18.725000000000001</v>
      </c>
      <c r="R2488" s="9">
        <f t="shared" si="385"/>
        <v>26.625</v>
      </c>
      <c r="S2488" s="9">
        <f t="shared" si="386"/>
        <v>23.675000000000001</v>
      </c>
      <c r="T2488" s="9">
        <f t="shared" si="387"/>
        <v>22.875</v>
      </c>
      <c r="U2488" s="8">
        <f t="shared" si="388"/>
        <v>23.008333333333336</v>
      </c>
      <c r="V2488" s="8">
        <f t="shared" si="389"/>
        <v>22.975000000000001</v>
      </c>
    </row>
    <row r="2489" spans="1:22" ht="13.5" x14ac:dyDescent="0.25">
      <c r="A2489" s="3">
        <f>RSI!A2489</f>
        <v>45628</v>
      </c>
      <c r="B2489" s="2">
        <f>RSI!B2489</f>
        <v>10.1031</v>
      </c>
      <c r="C2489" s="2">
        <f>RSI!I2489</f>
        <v>56.208286232579255</v>
      </c>
      <c r="D2489" s="2">
        <f>MACD!E2489</f>
        <v>0.2258908316381163</v>
      </c>
      <c r="E2489" s="2">
        <f>MACD!F2489</f>
        <v>2.8544772037821242E-2</v>
      </c>
      <c r="F2489" s="2">
        <f>'Moving Avg'!D2489</f>
        <v>10.01652</v>
      </c>
      <c r="G2489" s="2">
        <f>'Moving Avg'!F2489</f>
        <v>10.230600000000001</v>
      </c>
      <c r="H2489" s="2">
        <f>'Moving Avg'!G2489</f>
        <v>9.6245059999999949</v>
      </c>
      <c r="I2489" s="2">
        <f>'Moving Avg'!H2489</f>
        <v>8.1440595000000009</v>
      </c>
      <c r="J2489" s="6" t="str">
        <f>OBV!F2489</f>
        <v>BEARISH</v>
      </c>
      <c r="K2489" s="6" t="str">
        <f>OBV!G2489</f>
        <v>NEUTRAL</v>
      </c>
      <c r="L2489" s="6" t="str">
        <f>OBV!H2489</f>
        <v>NEUTRAL</v>
      </c>
      <c r="M2489" s="8">
        <f t="shared" si="380"/>
        <v>25</v>
      </c>
      <c r="N2489" s="8">
        <f t="shared" si="381"/>
        <v>0</v>
      </c>
      <c r="O2489" s="8">
        <f t="shared" si="382"/>
        <v>50</v>
      </c>
      <c r="P2489" s="8">
        <f t="shared" si="383"/>
        <v>16.5</v>
      </c>
      <c r="Q2489" s="9">
        <f t="shared" si="384"/>
        <v>18.725000000000001</v>
      </c>
      <c r="R2489" s="9">
        <f t="shared" si="385"/>
        <v>26.625</v>
      </c>
      <c r="S2489" s="9">
        <f t="shared" si="386"/>
        <v>23.675000000000001</v>
      </c>
      <c r="T2489" s="9">
        <f t="shared" si="387"/>
        <v>22.875</v>
      </c>
      <c r="U2489" s="8">
        <f t="shared" si="388"/>
        <v>23.008333333333336</v>
      </c>
      <c r="V2489" s="8">
        <f t="shared" si="389"/>
        <v>22.975000000000001</v>
      </c>
    </row>
    <row r="2490" spans="1:22" ht="13.5" x14ac:dyDescent="0.25">
      <c r="A2490" s="3">
        <f>RSI!A2490</f>
        <v>45629</v>
      </c>
      <c r="B2490" s="2">
        <f>RSI!B2490</f>
        <v>10.1031</v>
      </c>
      <c r="C2490" s="2">
        <f>RSI!I2490</f>
        <v>56.208286232579255</v>
      </c>
      <c r="D2490" s="2">
        <f>MACD!E2490</f>
        <v>0.21288199072737335</v>
      </c>
      <c r="E2490" s="2">
        <f>MACD!F2490</f>
        <v>6.5412215775731669E-2</v>
      </c>
      <c r="F2490" s="2">
        <f>'Moving Avg'!D2490</f>
        <v>10.01652</v>
      </c>
      <c r="G2490" s="2">
        <f>'Moving Avg'!F2490</f>
        <v>10.243590000000005</v>
      </c>
      <c r="H2490" s="2">
        <f>'Moving Avg'!G2490</f>
        <v>9.6399019999999958</v>
      </c>
      <c r="I2490" s="2">
        <f>'Moving Avg'!H2490</f>
        <v>8.1652760000000004</v>
      </c>
      <c r="J2490" s="6" t="str">
        <f>OBV!F2490</f>
        <v>BEARISH</v>
      </c>
      <c r="K2490" s="6" t="str">
        <f>OBV!G2490</f>
        <v>NEUTRAL</v>
      </c>
      <c r="L2490" s="6" t="str">
        <f>OBV!H2490</f>
        <v>NEUTRAL</v>
      </c>
      <c r="M2490" s="8">
        <f t="shared" si="380"/>
        <v>25</v>
      </c>
      <c r="N2490" s="8">
        <f t="shared" si="381"/>
        <v>0</v>
      </c>
      <c r="O2490" s="8">
        <f t="shared" si="382"/>
        <v>50</v>
      </c>
      <c r="P2490" s="8">
        <f t="shared" si="383"/>
        <v>16.5</v>
      </c>
      <c r="Q2490" s="9">
        <f t="shared" si="384"/>
        <v>18.725000000000001</v>
      </c>
      <c r="R2490" s="9">
        <f t="shared" si="385"/>
        <v>26.625</v>
      </c>
      <c r="S2490" s="9">
        <f t="shared" si="386"/>
        <v>23.675000000000001</v>
      </c>
      <c r="T2490" s="9">
        <f t="shared" si="387"/>
        <v>22.875</v>
      </c>
      <c r="U2490" s="8">
        <f t="shared" si="388"/>
        <v>23.008333333333336</v>
      </c>
      <c r="V2490" s="8">
        <f t="shared" si="389"/>
        <v>22.975000000000001</v>
      </c>
    </row>
    <row r="2491" spans="1:22" ht="13.5" x14ac:dyDescent="0.25">
      <c r="A2491" s="3">
        <f>RSI!A2491</f>
        <v>45630</v>
      </c>
      <c r="B2491" s="2">
        <f>RSI!B2491</f>
        <v>10.295500000000001</v>
      </c>
      <c r="C2491" s="2">
        <f>RSI!I2491</f>
        <v>62.517533586240141</v>
      </c>
      <c r="D2491" s="2">
        <f>MACD!E2491</f>
        <v>0.17641088185739306</v>
      </c>
      <c r="E2491" s="2">
        <f>MACD!F2491</f>
        <v>8.7611948992063954E-2</v>
      </c>
      <c r="F2491" s="2">
        <f>'Moving Avg'!D2491</f>
        <v>10.07424</v>
      </c>
      <c r="G2491" s="2">
        <f>'Moving Avg'!F2491</f>
        <v>10.238775000000002</v>
      </c>
      <c r="H2491" s="2">
        <f>'Moving Avg'!G2491</f>
        <v>9.6591459999999945</v>
      </c>
      <c r="I2491" s="2">
        <f>'Moving Avg'!H2491</f>
        <v>8.187454500000003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  <c r="M2491" s="8">
        <f t="shared" si="380"/>
        <v>25</v>
      </c>
      <c r="N2491" s="8">
        <f t="shared" si="381"/>
        <v>0</v>
      </c>
      <c r="O2491" s="8">
        <f t="shared" si="382"/>
        <v>50</v>
      </c>
      <c r="P2491" s="8">
        <f t="shared" si="383"/>
        <v>83.5</v>
      </c>
      <c r="Q2491" s="9">
        <f t="shared" si="384"/>
        <v>28.774999999999999</v>
      </c>
      <c r="R2491" s="9">
        <f t="shared" si="385"/>
        <v>43.375</v>
      </c>
      <c r="S2491" s="9">
        <f t="shared" si="386"/>
        <v>53.825000000000003</v>
      </c>
      <c r="T2491" s="9">
        <f t="shared" si="387"/>
        <v>39.625</v>
      </c>
      <c r="U2491" s="8">
        <f t="shared" si="388"/>
        <v>41.991666666666667</v>
      </c>
      <c r="V2491" s="8">
        <f t="shared" si="389"/>
        <v>41.400000000000006</v>
      </c>
    </row>
    <row r="2492" spans="1:22" ht="13.5" x14ac:dyDescent="0.25">
      <c r="A2492" s="3">
        <f>RSI!A2492</f>
        <v>45631</v>
      </c>
      <c r="B2492" s="2">
        <f>RSI!B2492</f>
        <v>10.276300000000001</v>
      </c>
      <c r="C2492" s="2">
        <f>RSI!I2492</f>
        <v>61.564308500661305</v>
      </c>
      <c r="D2492" s="2">
        <f>MACD!E2492</f>
        <v>0.14357897739393088</v>
      </c>
      <c r="E2492" s="2">
        <f>MACD!F2492</f>
        <v>9.880535467243734E-2</v>
      </c>
      <c r="F2492" s="2">
        <f>'Moving Avg'!D2492</f>
        <v>10.156980000000001</v>
      </c>
      <c r="G2492" s="2">
        <f>'Moving Avg'!F2492</f>
        <v>10.223380000000002</v>
      </c>
      <c r="H2492" s="2">
        <f>'Moving Avg'!G2492</f>
        <v>9.6780059999999963</v>
      </c>
      <c r="I2492" s="2">
        <f>'Moving Avg'!H2492</f>
        <v>8.209970000000002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  <c r="M2492" s="8">
        <f t="shared" si="380"/>
        <v>25</v>
      </c>
      <c r="N2492" s="8">
        <f t="shared" si="381"/>
        <v>0</v>
      </c>
      <c r="O2492" s="8">
        <f t="shared" si="382"/>
        <v>50</v>
      </c>
      <c r="P2492" s="8">
        <f t="shared" si="383"/>
        <v>83.5</v>
      </c>
      <c r="Q2492" s="9">
        <f t="shared" si="384"/>
        <v>28.774999999999999</v>
      </c>
      <c r="R2492" s="9">
        <f t="shared" si="385"/>
        <v>43.375</v>
      </c>
      <c r="S2492" s="9">
        <f t="shared" si="386"/>
        <v>53.825000000000003</v>
      </c>
      <c r="T2492" s="9">
        <f t="shared" si="387"/>
        <v>39.625</v>
      </c>
      <c r="U2492" s="8">
        <f t="shared" si="388"/>
        <v>41.991666666666667</v>
      </c>
      <c r="V2492" s="8">
        <f t="shared" si="389"/>
        <v>41.400000000000006</v>
      </c>
    </row>
    <row r="2493" spans="1:22" ht="13.5" x14ac:dyDescent="0.25">
      <c r="A2493" s="3">
        <f>RSI!A2493</f>
        <v>45632</v>
      </c>
      <c r="B2493" s="2">
        <f>RSI!B2493</f>
        <v>10.1031</v>
      </c>
      <c r="C2493" s="2">
        <f>RSI!I2493</f>
        <v>53.621661905456975</v>
      </c>
      <c r="D2493" s="2">
        <f>MACD!E2493</f>
        <v>0.11659695563601602</v>
      </c>
      <c r="E2493" s="2">
        <f>MACD!F2493</f>
        <v>0.10236367486515308</v>
      </c>
      <c r="F2493" s="2">
        <f>'Moving Avg'!D2493</f>
        <v>10.176219999999999</v>
      </c>
      <c r="G2493" s="2">
        <f>'Moving Avg'!F2493</f>
        <v>10.199325000000002</v>
      </c>
      <c r="H2493" s="2">
        <f>'Moving Avg'!G2493</f>
        <v>9.6922459999999973</v>
      </c>
      <c r="I2493" s="2">
        <f>'Moving Avg'!H2493</f>
        <v>8.2321970000000029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  <c r="M2493" s="8">
        <f t="shared" si="380"/>
        <v>25</v>
      </c>
      <c r="N2493" s="8">
        <f t="shared" si="381"/>
        <v>0</v>
      </c>
      <c r="O2493" s="8">
        <f t="shared" si="382"/>
        <v>50</v>
      </c>
      <c r="P2493" s="8">
        <f t="shared" si="383"/>
        <v>83.5</v>
      </c>
      <c r="Q2493" s="9">
        <f t="shared" si="384"/>
        <v>28.774999999999999</v>
      </c>
      <c r="R2493" s="9">
        <f t="shared" si="385"/>
        <v>43.375</v>
      </c>
      <c r="S2493" s="9">
        <f t="shared" si="386"/>
        <v>53.825000000000003</v>
      </c>
      <c r="T2493" s="9">
        <f t="shared" si="387"/>
        <v>39.625</v>
      </c>
      <c r="U2493" s="8">
        <f t="shared" si="388"/>
        <v>41.991666666666667</v>
      </c>
      <c r="V2493" s="8">
        <f t="shared" si="389"/>
        <v>41.400000000000006</v>
      </c>
    </row>
    <row r="2494" spans="1:22" ht="13.5" x14ac:dyDescent="0.25">
      <c r="A2494" s="3">
        <f>RSI!A2494</f>
        <v>45635</v>
      </c>
      <c r="B2494" s="2">
        <f>RSI!B2494</f>
        <v>10.1031</v>
      </c>
      <c r="C2494" s="2">
        <f>RSI!I2494</f>
        <v>53.621661905456975</v>
      </c>
      <c r="D2494" s="2">
        <f>MACD!E2494</f>
        <v>0.10509711573296521</v>
      </c>
      <c r="E2494" s="2">
        <f>MACD!F2494</f>
        <v>0.10291036303871551</v>
      </c>
      <c r="F2494" s="2">
        <f>'Moving Avg'!D2494</f>
        <v>10.176219999999999</v>
      </c>
      <c r="G2494" s="2">
        <f>'Moving Avg'!F2494</f>
        <v>10.176230000000002</v>
      </c>
      <c r="H2494" s="2">
        <f>'Moving Avg'!G2494</f>
        <v>9.7070639999999955</v>
      </c>
      <c r="I2494" s="2">
        <f>'Moving Avg'!H2494</f>
        <v>8.254424000000002</v>
      </c>
      <c r="J2494" s="6" t="str">
        <f>OBV!F2494</f>
        <v>BULLISH</v>
      </c>
      <c r="K2494" s="6" t="str">
        <f>OBV!G2494</f>
        <v>NEUTRAL</v>
      </c>
      <c r="L2494" s="6" t="str">
        <f>OBV!H2494</f>
        <v>NEUTRAL</v>
      </c>
      <c r="M2494" s="8">
        <f t="shared" si="380"/>
        <v>25</v>
      </c>
      <c r="N2494" s="8">
        <f t="shared" si="381"/>
        <v>0</v>
      </c>
      <c r="O2494" s="8">
        <f t="shared" si="382"/>
        <v>50</v>
      </c>
      <c r="P2494" s="8">
        <f t="shared" si="383"/>
        <v>49.5</v>
      </c>
      <c r="Q2494" s="9">
        <f t="shared" si="384"/>
        <v>23.675000000000001</v>
      </c>
      <c r="R2494" s="9">
        <f t="shared" si="385"/>
        <v>34.875</v>
      </c>
      <c r="S2494" s="9">
        <f t="shared" si="386"/>
        <v>38.525000000000006</v>
      </c>
      <c r="T2494" s="9">
        <f t="shared" si="387"/>
        <v>31.125</v>
      </c>
      <c r="U2494" s="8">
        <f t="shared" si="388"/>
        <v>32.358333333333334</v>
      </c>
      <c r="V2494" s="8">
        <f t="shared" si="389"/>
        <v>32.049999999999997</v>
      </c>
    </row>
    <row r="2495" spans="1:22" ht="13.5" x14ac:dyDescent="0.25">
      <c r="A2495" s="3">
        <f>RSI!A2495</f>
        <v>45636</v>
      </c>
      <c r="B2495" s="2">
        <f>RSI!B2495</f>
        <v>10.1031</v>
      </c>
      <c r="C2495" s="2">
        <f>RSI!I2495</f>
        <v>53.621661905456975</v>
      </c>
      <c r="D2495" s="2">
        <f>MACD!E2495</f>
        <v>9.488958172649653E-2</v>
      </c>
      <c r="E2495" s="2">
        <f>MACD!F2495</f>
        <v>0.10130620677627172</v>
      </c>
      <c r="F2495" s="2">
        <f>'Moving Avg'!D2495</f>
        <v>10.176219999999999</v>
      </c>
      <c r="G2495" s="2">
        <f>'Moving Avg'!F2495</f>
        <v>10.154580000000003</v>
      </c>
      <c r="H2495" s="2">
        <f>'Moving Avg'!G2495</f>
        <v>9.7218819999999955</v>
      </c>
      <c r="I2495" s="2">
        <f>'Moving Avg'!H2495</f>
        <v>8.2766510000000011</v>
      </c>
      <c r="J2495" s="6" t="str">
        <f>OBV!F2495</f>
        <v>BULLISH</v>
      </c>
      <c r="K2495" s="6" t="str">
        <f>OBV!G2495</f>
        <v>NEUTRAL</v>
      </c>
      <c r="L2495" s="6" t="str">
        <f>OBV!H2495</f>
        <v>NEUTRAL</v>
      </c>
      <c r="M2495" s="8">
        <f t="shared" si="380"/>
        <v>25</v>
      </c>
      <c r="N2495" s="8">
        <f t="shared" si="381"/>
        <v>45</v>
      </c>
      <c r="O2495" s="8">
        <f t="shared" si="382"/>
        <v>50</v>
      </c>
      <c r="P2495" s="8">
        <f t="shared" si="383"/>
        <v>49.5</v>
      </c>
      <c r="Q2495" s="9">
        <f t="shared" si="384"/>
        <v>39.424999999999997</v>
      </c>
      <c r="R2495" s="9">
        <f t="shared" si="385"/>
        <v>43.875</v>
      </c>
      <c r="S2495" s="9">
        <f t="shared" si="386"/>
        <v>45.275000000000006</v>
      </c>
      <c r="T2495" s="9">
        <f t="shared" si="387"/>
        <v>42.375</v>
      </c>
      <c r="U2495" s="8">
        <f t="shared" si="388"/>
        <v>42.858333333333327</v>
      </c>
      <c r="V2495" s="8">
        <f t="shared" si="389"/>
        <v>42.737499999999997</v>
      </c>
    </row>
    <row r="2496" spans="1:22" ht="13.5" x14ac:dyDescent="0.25">
      <c r="A2496" s="3">
        <f>RSI!A2496</f>
        <v>45637</v>
      </c>
      <c r="B2496" s="2">
        <f>RSI!B2496</f>
        <v>10.228199999999999</v>
      </c>
      <c r="C2496" s="2">
        <f>RSI!I2496</f>
        <v>58.456707950395057</v>
      </c>
      <c r="D2496" s="2">
        <f>MACD!E2496</f>
        <v>6.174419660203867E-2</v>
      </c>
      <c r="E2496" s="2">
        <f>MACD!F2496</f>
        <v>9.3393804741425113E-2</v>
      </c>
      <c r="F2496" s="2">
        <f>'Moving Avg'!D2496</f>
        <v>10.16276</v>
      </c>
      <c r="G2496" s="2">
        <f>'Moving Avg'!F2496</f>
        <v>10.14207</v>
      </c>
      <c r="H2496" s="2">
        <f>'Moving Avg'!G2496</f>
        <v>9.7407419999999956</v>
      </c>
      <c r="I2496" s="2">
        <f>'Moving Avg'!H2496</f>
        <v>8.2995035000000037</v>
      </c>
      <c r="J2496" s="6" t="str">
        <f>OBV!F2496</f>
        <v>BULLISH</v>
      </c>
      <c r="K2496" s="6" t="str">
        <f>OBV!G2496</f>
        <v>NEUTRAL</v>
      </c>
      <c r="L2496" s="6" t="str">
        <f>OBV!H2496</f>
        <v>BULLISH DIVERGENCE</v>
      </c>
      <c r="M2496" s="8">
        <f t="shared" si="380"/>
        <v>25</v>
      </c>
      <c r="N2496" s="8">
        <f t="shared" si="381"/>
        <v>100</v>
      </c>
      <c r="O2496" s="8">
        <f t="shared" si="382"/>
        <v>50</v>
      </c>
      <c r="P2496" s="8">
        <f t="shared" si="383"/>
        <v>66.5</v>
      </c>
      <c r="Q2496" s="9">
        <f t="shared" si="384"/>
        <v>61.225000000000001</v>
      </c>
      <c r="R2496" s="9">
        <f t="shared" si="385"/>
        <v>59.125</v>
      </c>
      <c r="S2496" s="9">
        <f t="shared" si="386"/>
        <v>61.174999999999997</v>
      </c>
      <c r="T2496" s="9">
        <f t="shared" si="387"/>
        <v>60.375</v>
      </c>
      <c r="U2496" s="8">
        <f t="shared" si="388"/>
        <v>60.508333333333326</v>
      </c>
      <c r="V2496" s="8">
        <f t="shared" si="389"/>
        <v>60.474999999999994</v>
      </c>
    </row>
    <row r="2497" spans="1:22" ht="13.5" x14ac:dyDescent="0.25">
      <c r="A2497" s="3">
        <f>RSI!A2497</f>
        <v>45638</v>
      </c>
      <c r="B2497" s="2">
        <f>RSI!B2497</f>
        <v>10.1897</v>
      </c>
      <c r="C2497" s="2">
        <f>RSI!I2497</f>
        <v>56.504367497205607</v>
      </c>
      <c r="D2497" s="2">
        <f>MACD!E2497</f>
        <v>1.320186698484882E-2</v>
      </c>
      <c r="E2497" s="2">
        <f>MACD!F2497</f>
        <v>7.7355417190109854E-2</v>
      </c>
      <c r="F2497" s="2">
        <f>'Moving Avg'!D2497</f>
        <v>10.145440000000001</v>
      </c>
      <c r="G2497" s="2">
        <f>'Moving Avg'!F2497</f>
        <v>10.130525</v>
      </c>
      <c r="H2497" s="2">
        <f>'Moving Avg'!G2497</f>
        <v>9.7607559999999953</v>
      </c>
      <c r="I2497" s="2">
        <f>'Moving Avg'!H2497</f>
        <v>8.3220670000000023</v>
      </c>
      <c r="J2497" s="6" t="str">
        <f>OBV!F2497</f>
        <v>BULLISH</v>
      </c>
      <c r="K2497" s="6" t="str">
        <f>OBV!G2497</f>
        <v>NEUTRAL</v>
      </c>
      <c r="L2497" s="6" t="str">
        <f>OBV!H2497</f>
        <v>BULLISH DIVERGENCE</v>
      </c>
      <c r="M2497" s="8">
        <f t="shared" si="380"/>
        <v>25</v>
      </c>
      <c r="N2497" s="8">
        <f t="shared" si="381"/>
        <v>100</v>
      </c>
      <c r="O2497" s="8">
        <f t="shared" si="382"/>
        <v>50</v>
      </c>
      <c r="P2497" s="8">
        <f t="shared" si="383"/>
        <v>66.5</v>
      </c>
      <c r="Q2497" s="9">
        <f t="shared" si="384"/>
        <v>61.225000000000001</v>
      </c>
      <c r="R2497" s="9">
        <f t="shared" si="385"/>
        <v>59.125</v>
      </c>
      <c r="S2497" s="9">
        <f t="shared" si="386"/>
        <v>61.174999999999997</v>
      </c>
      <c r="T2497" s="9">
        <f t="shared" si="387"/>
        <v>60.375</v>
      </c>
      <c r="U2497" s="8">
        <f t="shared" si="388"/>
        <v>60.508333333333326</v>
      </c>
      <c r="V2497" s="8">
        <f t="shared" si="389"/>
        <v>60.474999999999994</v>
      </c>
    </row>
    <row r="2498" spans="1:22" ht="13.5" x14ac:dyDescent="0.25">
      <c r="A2498" s="3">
        <f>RSI!A2498</f>
        <v>45639</v>
      </c>
      <c r="B2498" s="2">
        <f>RSI!B2498</f>
        <v>10.1897</v>
      </c>
      <c r="C2498" s="2">
        <f>RSI!I2498</f>
        <v>56.504367497205607</v>
      </c>
      <c r="D2498" s="2">
        <f>MACD!E2498</f>
        <v>-6.5079566979626691E-3</v>
      </c>
      <c r="E2498" s="2">
        <f>MACD!F2498</f>
        <v>6.0582742412495352E-2</v>
      </c>
      <c r="F2498" s="2">
        <f>'Moving Avg'!D2498</f>
        <v>10.16276</v>
      </c>
      <c r="G2498" s="2">
        <f>'Moving Avg'!F2498</f>
        <v>10.12331</v>
      </c>
      <c r="H2498" s="2">
        <f>'Moving Avg'!G2498</f>
        <v>9.783655999999997</v>
      </c>
      <c r="I2498" s="2">
        <f>'Moving Avg'!H2498</f>
        <v>8.3446785000000023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100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83.5</v>
      </c>
      <c r="Q2498" s="9">
        <f t="shared" si="384"/>
        <v>63.774999999999999</v>
      </c>
      <c r="R2498" s="9">
        <f t="shared" si="385"/>
        <v>63.375</v>
      </c>
      <c r="S2498" s="9">
        <f t="shared" si="386"/>
        <v>68.825000000000003</v>
      </c>
      <c r="T2498" s="9">
        <f t="shared" si="387"/>
        <v>64.625</v>
      </c>
      <c r="U2498" s="8">
        <f t="shared" si="388"/>
        <v>65.325000000000003</v>
      </c>
      <c r="V2498" s="8">
        <f t="shared" si="389"/>
        <v>65.150000000000006</v>
      </c>
    </row>
    <row r="2499" spans="1:22" ht="13.5" x14ac:dyDescent="0.25">
      <c r="A2499" s="3">
        <f>RSI!A2499</f>
        <v>45642</v>
      </c>
      <c r="B2499" s="2">
        <f>RSI!B2499</f>
        <v>10.199299999999999</v>
      </c>
      <c r="C2499" s="2">
        <f>RSI!I2499</f>
        <v>56.92044314367827</v>
      </c>
      <c r="D2499" s="2">
        <f>MACD!E2499</f>
        <v>-9.8702634956300273E-3</v>
      </c>
      <c r="E2499" s="2">
        <f>MACD!F2499</f>
        <v>4.6492141230870282E-2</v>
      </c>
      <c r="F2499" s="2">
        <f>'Moving Avg'!D2499</f>
        <v>10.182</v>
      </c>
      <c r="G2499" s="2">
        <f>'Moving Avg'!F2499</f>
        <v>10.118499999999999</v>
      </c>
      <c r="H2499" s="2">
        <f>'Moving Avg'!G2499</f>
        <v>9.8057859999999959</v>
      </c>
      <c r="I2499" s="2">
        <f>'Moving Avg'!H2499</f>
        <v>8.3673865000000021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  <c r="M2499" s="8">
        <f t="shared" si="390"/>
        <v>25</v>
      </c>
      <c r="N2499" s="8">
        <f t="shared" si="391"/>
        <v>100</v>
      </c>
      <c r="O2499" s="8">
        <f t="shared" si="392"/>
        <v>50</v>
      </c>
      <c r="P2499" s="8">
        <f t="shared" si="393"/>
        <v>83.5</v>
      </c>
      <c r="Q2499" s="9">
        <f t="shared" ref="Q2499:Q2562" si="394">0.35*M2499+N2499*0.35+O2499*0.15+P2499*0.15</f>
        <v>63.774999999999999</v>
      </c>
      <c r="R2499" s="9">
        <f t="shared" ref="R2499:R2562" si="395">M2499*0.2+N2499*0.2+O2499*0.35+P2499*0.25</f>
        <v>63.375</v>
      </c>
      <c r="S2499" s="9">
        <f t="shared" ref="S2499:S2562" si="396">M2499*0.15+N2499*0.15+O2499*0.25+P2499*0.45</f>
        <v>68.825000000000003</v>
      </c>
      <c r="T2499" s="9">
        <f t="shared" ref="T2499:T2562" si="397">0.25*SUM(M2499:P2499)</f>
        <v>64.625</v>
      </c>
      <c r="U2499" s="8">
        <f t="shared" ref="U2499:U2562" si="398">SUM(Q2499:S2499)/3</f>
        <v>65.325000000000003</v>
      </c>
      <c r="V2499" s="8">
        <f t="shared" ref="V2499:V2562" si="399">SUM(Q2499:T2499)/4</f>
        <v>65.150000000000006</v>
      </c>
    </row>
    <row r="2500" spans="1:22" ht="13.5" x14ac:dyDescent="0.25">
      <c r="A2500" s="3">
        <f>RSI!A2500</f>
        <v>45644</v>
      </c>
      <c r="B2500" s="2">
        <f>RSI!B2500</f>
        <v>10.0069</v>
      </c>
      <c r="C2500" s="2">
        <f>RSI!I2500</f>
        <v>47.179546670827399</v>
      </c>
      <c r="D2500" s="2">
        <f>MACD!E2500</f>
        <v>7.6348774261703056E-4</v>
      </c>
      <c r="E2500" s="2">
        <f>MACD!F2500</f>
        <v>3.7346410533219632E-2</v>
      </c>
      <c r="F2500" s="2">
        <f>'Moving Avg'!D2500</f>
        <v>10.16276</v>
      </c>
      <c r="G2500" s="2">
        <f>'Moving Avg'!F2500</f>
        <v>10.11032</v>
      </c>
      <c r="H2500" s="2">
        <f>'Moving Avg'!G2500</f>
        <v>9.8231059999999975</v>
      </c>
      <c r="I2500" s="2">
        <f>'Moving Avg'!H2500</f>
        <v>8.3891325000000041</v>
      </c>
      <c r="J2500" s="6" t="str">
        <f>OBV!F2500</f>
        <v>BULLISH</v>
      </c>
      <c r="K2500" s="6" t="str">
        <f>OBV!G2500</f>
        <v>NEUTRAL</v>
      </c>
      <c r="L2500" s="6" t="str">
        <f>OBV!H2500</f>
        <v>BULLISH DIVERGENCE</v>
      </c>
      <c r="M2500" s="8">
        <f t="shared" si="390"/>
        <v>25</v>
      </c>
      <c r="N2500" s="8">
        <f t="shared" si="391"/>
        <v>100</v>
      </c>
      <c r="O2500" s="8">
        <f t="shared" si="392"/>
        <v>50</v>
      </c>
      <c r="P2500" s="8">
        <f t="shared" si="393"/>
        <v>66.5</v>
      </c>
      <c r="Q2500" s="9">
        <f t="shared" si="394"/>
        <v>61.225000000000001</v>
      </c>
      <c r="R2500" s="9">
        <f t="shared" si="395"/>
        <v>59.125</v>
      </c>
      <c r="S2500" s="9">
        <f t="shared" si="396"/>
        <v>61.174999999999997</v>
      </c>
      <c r="T2500" s="9">
        <f t="shared" si="397"/>
        <v>60.375</v>
      </c>
      <c r="U2500" s="8">
        <f t="shared" si="398"/>
        <v>60.508333333333326</v>
      </c>
      <c r="V2500" s="8">
        <f t="shared" si="399"/>
        <v>60.474999999999994</v>
      </c>
    </row>
    <row r="2501" spans="1:22" ht="13.5" x14ac:dyDescent="0.25">
      <c r="A2501" s="3">
        <f>RSI!A2501</f>
        <v>45645</v>
      </c>
      <c r="B2501" s="2">
        <f>RSI!B2501</f>
        <v>10.1031</v>
      </c>
      <c r="C2501" s="2">
        <f>RSI!I2501</f>
        <v>51.636170933922585</v>
      </c>
      <c r="D2501" s="2">
        <f>MACD!E2501</f>
        <v>3.2656443980640049E-2</v>
      </c>
      <c r="E2501" s="2">
        <f>MACD!F2501</f>
        <v>3.6408417222703715E-2</v>
      </c>
      <c r="F2501" s="2">
        <f>'Moving Avg'!D2501</f>
        <v>10.137739999999999</v>
      </c>
      <c r="G2501" s="2">
        <f>'Moving Avg'!F2501</f>
        <v>10.110319999999998</v>
      </c>
      <c r="H2501" s="2">
        <f>'Moving Avg'!G2501</f>
        <v>9.8423499999999962</v>
      </c>
      <c r="I2501" s="2">
        <f>'Moving Avg'!H2501</f>
        <v>8.411359500000005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  <c r="M2501" s="8">
        <f t="shared" si="390"/>
        <v>25</v>
      </c>
      <c r="N2501" s="8">
        <f t="shared" si="391"/>
        <v>45</v>
      </c>
      <c r="O2501" s="8">
        <f t="shared" si="392"/>
        <v>50</v>
      </c>
      <c r="P2501" s="8">
        <f t="shared" si="393"/>
        <v>16.5</v>
      </c>
      <c r="Q2501" s="9">
        <f t="shared" si="394"/>
        <v>34.475000000000001</v>
      </c>
      <c r="R2501" s="9">
        <f t="shared" si="395"/>
        <v>35.625</v>
      </c>
      <c r="S2501" s="9">
        <f t="shared" si="396"/>
        <v>30.425000000000001</v>
      </c>
      <c r="T2501" s="9">
        <f t="shared" si="397"/>
        <v>34.125</v>
      </c>
      <c r="U2501" s="8">
        <f t="shared" si="398"/>
        <v>33.508333333333333</v>
      </c>
      <c r="V2501" s="8">
        <f t="shared" si="399"/>
        <v>33.662499999999994</v>
      </c>
    </row>
    <row r="2502" spans="1:22" ht="13.5" x14ac:dyDescent="0.25">
      <c r="A2502" s="3">
        <f>RSI!A2502</f>
        <v>45646</v>
      </c>
      <c r="B2502" s="2">
        <f>RSI!B2502</f>
        <v>10.1031</v>
      </c>
      <c r="C2502" s="2">
        <f>RSI!I2502</f>
        <v>51.636170933922585</v>
      </c>
      <c r="D2502" s="2">
        <f>MACD!E2502</f>
        <v>5.6510396087574577E-2</v>
      </c>
      <c r="E2502" s="2">
        <f>MACD!F2502</f>
        <v>4.0428812995677889E-2</v>
      </c>
      <c r="F2502" s="2">
        <f>'Moving Avg'!D2502</f>
        <v>10.120419999999999</v>
      </c>
      <c r="G2502" s="2">
        <f>'Moving Avg'!F2502</f>
        <v>10.110799999999999</v>
      </c>
      <c r="H2502" s="2">
        <f>'Moving Avg'!G2502</f>
        <v>9.8606319999999954</v>
      </c>
      <c r="I2502" s="2">
        <f>'Moving Avg'!H2502</f>
        <v>8.4339230000000036</v>
      </c>
      <c r="J2502" s="6" t="str">
        <f>OBV!F2502</f>
        <v>BULLISH</v>
      </c>
      <c r="K2502" s="6" t="str">
        <f>OBV!G2502</f>
        <v>NEUTRAL</v>
      </c>
      <c r="L2502" s="6" t="str">
        <f>OBV!H2502</f>
        <v>BULLISH DIVERGENCE</v>
      </c>
      <c r="M2502" s="8">
        <f t="shared" si="390"/>
        <v>25</v>
      </c>
      <c r="N2502" s="8">
        <f t="shared" si="391"/>
        <v>0</v>
      </c>
      <c r="O2502" s="8">
        <f t="shared" si="392"/>
        <v>50</v>
      </c>
      <c r="P2502" s="8">
        <f t="shared" si="393"/>
        <v>66.5</v>
      </c>
      <c r="Q2502" s="9">
        <f t="shared" si="394"/>
        <v>26.225000000000001</v>
      </c>
      <c r="R2502" s="9">
        <f t="shared" si="395"/>
        <v>39.125</v>
      </c>
      <c r="S2502" s="9">
        <f t="shared" si="396"/>
        <v>46.174999999999997</v>
      </c>
      <c r="T2502" s="9">
        <f t="shared" si="397"/>
        <v>35.375</v>
      </c>
      <c r="U2502" s="8">
        <f t="shared" si="398"/>
        <v>37.174999999999997</v>
      </c>
      <c r="V2502" s="8">
        <f t="shared" si="399"/>
        <v>36.724999999999994</v>
      </c>
    </row>
    <row r="2503" spans="1:22" ht="13.5" x14ac:dyDescent="0.25">
      <c r="A2503" s="3">
        <f>RSI!A2503</f>
        <v>45649</v>
      </c>
      <c r="B2503" s="2">
        <f>RSI!B2503</f>
        <v>10.0069</v>
      </c>
      <c r="C2503" s="2">
        <f>RSI!I2503</f>
        <v>47.033783467100818</v>
      </c>
      <c r="D2503" s="2">
        <f>MACD!E2503</f>
        <v>5.7008958039302726E-2</v>
      </c>
      <c r="E2503" s="2">
        <f>MACD!F2503</f>
        <v>4.3744842004402859E-2</v>
      </c>
      <c r="F2503" s="2">
        <f>'Moving Avg'!D2503</f>
        <v>10.08386</v>
      </c>
      <c r="G2503" s="2">
        <f>'Moving Avg'!F2503</f>
        <v>10.10984</v>
      </c>
      <c r="H2503" s="2">
        <f>'Moving Avg'!G2503</f>
        <v>9.8764119999999949</v>
      </c>
      <c r="I2503" s="2">
        <f>'Moving Avg'!H2503</f>
        <v>8.4560535000000066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  <c r="M2503" s="8">
        <f t="shared" si="390"/>
        <v>25</v>
      </c>
      <c r="N2503" s="8">
        <f t="shared" si="391"/>
        <v>0</v>
      </c>
      <c r="O2503" s="8">
        <f t="shared" si="392"/>
        <v>50</v>
      </c>
      <c r="P2503" s="8">
        <f t="shared" si="393"/>
        <v>16.5</v>
      </c>
      <c r="Q2503" s="9">
        <f t="shared" si="394"/>
        <v>18.725000000000001</v>
      </c>
      <c r="R2503" s="9">
        <f t="shared" si="395"/>
        <v>26.625</v>
      </c>
      <c r="S2503" s="9">
        <f t="shared" si="396"/>
        <v>23.675000000000001</v>
      </c>
      <c r="T2503" s="9">
        <f t="shared" si="397"/>
        <v>22.875</v>
      </c>
      <c r="U2503" s="8">
        <f t="shared" si="398"/>
        <v>23.008333333333336</v>
      </c>
      <c r="V2503" s="8">
        <f t="shared" si="399"/>
        <v>22.975000000000001</v>
      </c>
    </row>
    <row r="2504" spans="1:22" ht="13.5" x14ac:dyDescent="0.25">
      <c r="A2504" s="3">
        <f>RSI!A2504</f>
        <v>45650</v>
      </c>
      <c r="B2504" s="2">
        <f>RSI!B2504</f>
        <v>10.0069</v>
      </c>
      <c r="C2504" s="2">
        <f>RSI!I2504</f>
        <v>47.033783467100818</v>
      </c>
      <c r="D2504" s="2">
        <f>MACD!E2504</f>
        <v>5.7846190815853404E-2</v>
      </c>
      <c r="E2504" s="2">
        <f>MACD!F2504</f>
        <v>4.6565111766692972E-2</v>
      </c>
      <c r="F2504" s="2">
        <f>'Moving Avg'!D2504</f>
        <v>10.04538</v>
      </c>
      <c r="G2504" s="2">
        <f>'Moving Avg'!F2504</f>
        <v>10.105030000000001</v>
      </c>
      <c r="H2504" s="2">
        <f>'Moving Avg'!G2504</f>
        <v>9.8929619999999954</v>
      </c>
      <c r="I2504" s="2">
        <f>'Moving Avg'!H2504</f>
        <v>8.4782325000000078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  <c r="M2504" s="8">
        <f t="shared" si="390"/>
        <v>25</v>
      </c>
      <c r="N2504" s="8">
        <f t="shared" si="391"/>
        <v>0</v>
      </c>
      <c r="O2504" s="8">
        <f t="shared" si="392"/>
        <v>50</v>
      </c>
      <c r="P2504" s="8">
        <f t="shared" si="393"/>
        <v>16.5</v>
      </c>
      <c r="Q2504" s="9">
        <f t="shared" si="394"/>
        <v>18.725000000000001</v>
      </c>
      <c r="R2504" s="9">
        <f t="shared" si="395"/>
        <v>26.625</v>
      </c>
      <c r="S2504" s="9">
        <f t="shared" si="396"/>
        <v>23.675000000000001</v>
      </c>
      <c r="T2504" s="9">
        <f t="shared" si="397"/>
        <v>22.875</v>
      </c>
      <c r="U2504" s="8">
        <f t="shared" si="398"/>
        <v>23.008333333333336</v>
      </c>
      <c r="V2504" s="8">
        <f t="shared" si="399"/>
        <v>22.975000000000001</v>
      </c>
    </row>
    <row r="2505" spans="1:22" ht="13.5" x14ac:dyDescent="0.25">
      <c r="A2505" s="3">
        <f>RSI!A2505</f>
        <v>45651</v>
      </c>
      <c r="B2505" s="2">
        <f>RSI!B2505</f>
        <v>10.0069</v>
      </c>
      <c r="C2505" s="2">
        <f>RSI!I2505</f>
        <v>47.033783467100818</v>
      </c>
      <c r="D2505" s="2">
        <f>MACD!E2505</f>
        <v>5.8939222867955721E-2</v>
      </c>
      <c r="E2505" s="2">
        <f>MACD!F2505</f>
        <v>4.9039933986945526E-2</v>
      </c>
      <c r="F2505" s="2">
        <f>'Moving Avg'!D2505</f>
        <v>10.04538</v>
      </c>
      <c r="G2505" s="2">
        <f>'Moving Avg'!F2505</f>
        <v>10.100220000000002</v>
      </c>
      <c r="H2505" s="2">
        <f>'Moving Avg'!G2505</f>
        <v>9.9087419999999948</v>
      </c>
      <c r="I2505" s="2">
        <f>'Moving Avg'!H2505</f>
        <v>8.5004115000000073</v>
      </c>
      <c r="J2505" s="6" t="str">
        <f>OBV!F2505</f>
        <v>BEARISH</v>
      </c>
      <c r="K2505" s="6" t="str">
        <f>OBV!G2505</f>
        <v>NEUTRAL</v>
      </c>
      <c r="L2505" s="6" t="str">
        <f>OBV!H2505</f>
        <v>NEUTRAL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16.5</v>
      </c>
      <c r="Q2505" s="9">
        <f t="shared" si="394"/>
        <v>18.725000000000001</v>
      </c>
      <c r="R2505" s="9">
        <f t="shared" si="395"/>
        <v>26.625</v>
      </c>
      <c r="S2505" s="9">
        <f t="shared" si="396"/>
        <v>23.675000000000001</v>
      </c>
      <c r="T2505" s="9">
        <f t="shared" si="397"/>
        <v>22.875</v>
      </c>
      <c r="U2505" s="8">
        <f t="shared" si="398"/>
        <v>23.008333333333336</v>
      </c>
      <c r="V2505" s="8">
        <f t="shared" si="399"/>
        <v>22.975000000000001</v>
      </c>
    </row>
    <row r="2506" spans="1:22" ht="13.5" x14ac:dyDescent="0.25">
      <c r="A2506" s="3">
        <f>RSI!A2506</f>
        <v>45652</v>
      </c>
      <c r="B2506" s="2">
        <f>RSI!B2506</f>
        <v>9.9972999999999992</v>
      </c>
      <c r="C2506" s="2">
        <f>RSI!I2506</f>
        <v>46.517020657574221</v>
      </c>
      <c r="D2506" s="2">
        <f>MACD!E2506</f>
        <v>8.0177476209424725E-2</v>
      </c>
      <c r="E2506" s="2">
        <f>MACD!F2506</f>
        <v>5.5267442431441369E-2</v>
      </c>
      <c r="F2506" s="2">
        <f>'Moving Avg'!D2506</f>
        <v>10.02422</v>
      </c>
      <c r="G2506" s="2">
        <f>'Moving Avg'!F2506</f>
        <v>10.099740000000001</v>
      </c>
      <c r="H2506" s="2">
        <f>'Moving Avg'!G2506</f>
        <v>9.9254859999999958</v>
      </c>
      <c r="I2506" s="2">
        <f>'Moving Avg'!H2506</f>
        <v>8.5227345000000074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  <c r="M2506" s="8">
        <f t="shared" si="390"/>
        <v>25</v>
      </c>
      <c r="N2506" s="8">
        <f t="shared" si="391"/>
        <v>0</v>
      </c>
      <c r="O2506" s="8">
        <f t="shared" si="392"/>
        <v>50</v>
      </c>
      <c r="P2506" s="8">
        <f t="shared" si="393"/>
        <v>16.5</v>
      </c>
      <c r="Q2506" s="9">
        <f t="shared" si="394"/>
        <v>18.725000000000001</v>
      </c>
      <c r="R2506" s="9">
        <f t="shared" si="395"/>
        <v>26.625</v>
      </c>
      <c r="S2506" s="9">
        <f t="shared" si="396"/>
        <v>23.675000000000001</v>
      </c>
      <c r="T2506" s="9">
        <f t="shared" si="397"/>
        <v>22.875</v>
      </c>
      <c r="U2506" s="8">
        <f t="shared" si="398"/>
        <v>23.008333333333336</v>
      </c>
      <c r="V2506" s="8">
        <f t="shared" si="399"/>
        <v>22.975000000000001</v>
      </c>
    </row>
    <row r="2507" spans="1:22" ht="13.5" x14ac:dyDescent="0.25">
      <c r="A2507" s="3">
        <f>RSI!A2507</f>
        <v>45653</v>
      </c>
      <c r="B2507" s="2">
        <f>RSI!B2507</f>
        <v>9.9972999999999992</v>
      </c>
      <c r="C2507" s="2">
        <f>RSI!I2507</f>
        <v>46.517020657574214</v>
      </c>
      <c r="D2507" s="2">
        <f>MACD!E2507</f>
        <v>9.2611692061463913E-2</v>
      </c>
      <c r="E2507" s="2">
        <f>MACD!F2507</f>
        <v>6.2736292357445878E-2</v>
      </c>
      <c r="F2507" s="2">
        <f>'Moving Avg'!D2507</f>
        <v>10.00306</v>
      </c>
      <c r="G2507" s="2">
        <f>'Moving Avg'!F2507</f>
        <v>10.106475</v>
      </c>
      <c r="H2507" s="2">
        <f>'Moving Avg'!G2507</f>
        <v>9.946461999999995</v>
      </c>
      <c r="I2507" s="2">
        <f>'Moving Avg'!H2507</f>
        <v>8.5452985000000066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  <c r="M2507" s="8">
        <f t="shared" si="390"/>
        <v>25</v>
      </c>
      <c r="N2507" s="8">
        <f t="shared" si="391"/>
        <v>0</v>
      </c>
      <c r="O2507" s="8">
        <f t="shared" si="392"/>
        <v>50</v>
      </c>
      <c r="P2507" s="8">
        <f t="shared" si="393"/>
        <v>16.5</v>
      </c>
      <c r="Q2507" s="9">
        <f t="shared" si="394"/>
        <v>18.725000000000001</v>
      </c>
      <c r="R2507" s="9">
        <f t="shared" si="395"/>
        <v>26.625</v>
      </c>
      <c r="S2507" s="9">
        <f t="shared" si="396"/>
        <v>23.675000000000001</v>
      </c>
      <c r="T2507" s="9">
        <f t="shared" si="397"/>
        <v>22.875</v>
      </c>
      <c r="U2507" s="8">
        <f t="shared" si="398"/>
        <v>23.008333333333336</v>
      </c>
      <c r="V2507" s="8">
        <f t="shared" si="399"/>
        <v>22.975000000000001</v>
      </c>
    </row>
    <row r="2508" spans="1:22" ht="13.5" x14ac:dyDescent="0.25">
      <c r="A2508" s="3">
        <f>RSI!A2508</f>
        <v>45656</v>
      </c>
      <c r="B2508" s="2">
        <f>RSI!B2508</f>
        <v>9.9972999999999992</v>
      </c>
      <c r="C2508" s="2">
        <f>RSI!I2508</f>
        <v>46.517020657574214</v>
      </c>
      <c r="D2508" s="2">
        <f>MACD!E2508</f>
        <v>0.10349078776250309</v>
      </c>
      <c r="E2508" s="2">
        <f>MACD!F2508</f>
        <v>7.0887191438457328E-2</v>
      </c>
      <c r="F2508" s="2">
        <f>'Moving Avg'!D2508</f>
        <v>10.001139999999998</v>
      </c>
      <c r="G2508" s="2">
        <f>'Moving Avg'!F2508</f>
        <v>10.105995</v>
      </c>
      <c r="H2508" s="2">
        <f>'Moving Avg'!G2508</f>
        <v>9.9664759999999948</v>
      </c>
      <c r="I2508" s="2">
        <f>'Moving Avg'!H2508</f>
        <v>8.5678625000000075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  <c r="M2508" s="8">
        <f t="shared" si="390"/>
        <v>25</v>
      </c>
      <c r="N2508" s="8">
        <f t="shared" si="391"/>
        <v>0</v>
      </c>
      <c r="O2508" s="8">
        <f t="shared" si="392"/>
        <v>50</v>
      </c>
      <c r="P2508" s="8">
        <f t="shared" si="393"/>
        <v>16.5</v>
      </c>
      <c r="Q2508" s="9">
        <f t="shared" si="394"/>
        <v>18.725000000000001</v>
      </c>
      <c r="R2508" s="9">
        <f t="shared" si="395"/>
        <v>26.625</v>
      </c>
      <c r="S2508" s="9">
        <f t="shared" si="396"/>
        <v>23.675000000000001</v>
      </c>
      <c r="T2508" s="9">
        <f t="shared" si="397"/>
        <v>22.875</v>
      </c>
      <c r="U2508" s="8">
        <f t="shared" si="398"/>
        <v>23.008333333333336</v>
      </c>
      <c r="V2508" s="8">
        <f t="shared" si="399"/>
        <v>22.975000000000001</v>
      </c>
    </row>
    <row r="2509" spans="1:22" ht="13.5" x14ac:dyDescent="0.25">
      <c r="A2509" s="3">
        <f>RSI!A2509</f>
        <v>45657</v>
      </c>
      <c r="B2509" s="2">
        <f>RSI!B2509</f>
        <v>9.9588000000000001</v>
      </c>
      <c r="C2509" s="2">
        <f>RSI!I2509</f>
        <v>44.090574601915776</v>
      </c>
      <c r="D2509" s="2">
        <f>MACD!E2509</f>
        <v>0.11735628111502905</v>
      </c>
      <c r="E2509" s="2">
        <f>MACD!F2509</f>
        <v>8.0181009373771678E-2</v>
      </c>
      <c r="F2509" s="2">
        <f>'Moving Avg'!D2509</f>
        <v>9.9915199999999995</v>
      </c>
      <c r="G2509" s="2">
        <f>'Moving Avg'!F2509</f>
        <v>10.09878</v>
      </c>
      <c r="H2509" s="2">
        <f>'Moving Avg'!G2509</f>
        <v>9.9818719999999956</v>
      </c>
      <c r="I2509" s="2">
        <f>'Moving Avg'!H2509</f>
        <v>8.5902820000000073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  <c r="M2509" s="8">
        <f t="shared" si="390"/>
        <v>25</v>
      </c>
      <c r="N2509" s="8">
        <f t="shared" si="391"/>
        <v>0</v>
      </c>
      <c r="O2509" s="8">
        <f t="shared" si="392"/>
        <v>50</v>
      </c>
      <c r="P2509" s="8">
        <f t="shared" si="393"/>
        <v>16.5</v>
      </c>
      <c r="Q2509" s="9">
        <f t="shared" si="394"/>
        <v>18.725000000000001</v>
      </c>
      <c r="R2509" s="9">
        <f t="shared" si="395"/>
        <v>26.625</v>
      </c>
      <c r="S2509" s="9">
        <f t="shared" si="396"/>
        <v>23.675000000000001</v>
      </c>
      <c r="T2509" s="9">
        <f t="shared" si="397"/>
        <v>22.875</v>
      </c>
      <c r="U2509" s="8">
        <f t="shared" si="398"/>
        <v>23.008333333333336</v>
      </c>
      <c r="V2509" s="8">
        <f t="shared" si="399"/>
        <v>22.975000000000001</v>
      </c>
    </row>
    <row r="2510" spans="1:22" ht="13.5" x14ac:dyDescent="0.25">
      <c r="A2510" s="3">
        <f>RSI!A2510</f>
        <v>45659</v>
      </c>
      <c r="B2510" s="2">
        <f>RSI!B2510</f>
        <v>10.055</v>
      </c>
      <c r="C2510" s="2">
        <f>RSI!I2510</f>
        <v>50.972327185908362</v>
      </c>
      <c r="D2510" s="2">
        <f>MACD!E2510</f>
        <v>9.2896980680510666E-2</v>
      </c>
      <c r="E2510" s="2">
        <f>MACD!F2510</f>
        <v>8.2724203635119481E-2</v>
      </c>
      <c r="F2510" s="2">
        <f>'Moving Avg'!D2510</f>
        <v>10.001139999999999</v>
      </c>
      <c r="G2510" s="2">
        <f>'Moving Avg'!F2510</f>
        <v>10.096374999999998</v>
      </c>
      <c r="H2510" s="2">
        <f>'Moving Avg'!G2510</f>
        <v>9.9972679999999965</v>
      </c>
      <c r="I2510" s="2">
        <f>'Moving Avg'!H2510</f>
        <v>8.6131825000000077</v>
      </c>
      <c r="J2510" s="6" t="str">
        <f>OBV!F2510</f>
        <v>BEARISH</v>
      </c>
      <c r="K2510" s="6" t="str">
        <f>OBV!G2510</f>
        <v>NEUTRAL</v>
      </c>
      <c r="L2510" s="6" t="str">
        <f>OBV!H2510</f>
        <v>BEARISH DIVERGENCE</v>
      </c>
      <c r="M2510" s="8">
        <f t="shared" si="390"/>
        <v>25</v>
      </c>
      <c r="N2510" s="8">
        <f t="shared" si="391"/>
        <v>0</v>
      </c>
      <c r="O2510" s="8">
        <f t="shared" si="392"/>
        <v>50</v>
      </c>
      <c r="P2510" s="8">
        <f t="shared" si="393"/>
        <v>16.5</v>
      </c>
      <c r="Q2510" s="9">
        <f t="shared" si="394"/>
        <v>18.725000000000001</v>
      </c>
      <c r="R2510" s="9">
        <f t="shared" si="395"/>
        <v>26.625</v>
      </c>
      <c r="S2510" s="9">
        <f t="shared" si="396"/>
        <v>23.675000000000001</v>
      </c>
      <c r="T2510" s="9">
        <f t="shared" si="397"/>
        <v>22.875</v>
      </c>
      <c r="U2510" s="8">
        <f t="shared" si="398"/>
        <v>23.008333333333336</v>
      </c>
      <c r="V2510" s="8">
        <f t="shared" si="399"/>
        <v>22.975000000000001</v>
      </c>
    </row>
    <row r="2511" spans="1:22" ht="13.5" x14ac:dyDescent="0.25">
      <c r="A2511" s="3">
        <f>RSI!A2511</f>
        <v>45660</v>
      </c>
      <c r="B2511" s="2">
        <f>RSI!B2511</f>
        <v>9.7951999999999995</v>
      </c>
      <c r="C2511" s="2">
        <f>RSI!I2511</f>
        <v>37.535311864115762</v>
      </c>
      <c r="D2511" s="2">
        <f>MACD!E2511</f>
        <v>0.10617135235511377</v>
      </c>
      <c r="E2511" s="2">
        <f>MACD!F2511</f>
        <v>8.7413633379118338E-2</v>
      </c>
      <c r="F2511" s="2">
        <f>'Moving Avg'!D2511</f>
        <v>9.9607199999999985</v>
      </c>
      <c r="G2511" s="2">
        <f>'Moving Avg'!F2511</f>
        <v>10.071359999999999</v>
      </c>
      <c r="H2511" s="2">
        <f>'Moving Avg'!G2511</f>
        <v>10.007851999999996</v>
      </c>
      <c r="I2511" s="2">
        <f>'Moving Avg'!H2511</f>
        <v>8.6347840000000087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  <c r="M2511" s="8">
        <f t="shared" si="390"/>
        <v>25</v>
      </c>
      <c r="N2511" s="8">
        <f t="shared" si="391"/>
        <v>0</v>
      </c>
      <c r="O2511" s="8">
        <f t="shared" si="392"/>
        <v>50</v>
      </c>
      <c r="P2511" s="8">
        <f t="shared" si="393"/>
        <v>16.5</v>
      </c>
      <c r="Q2511" s="9">
        <f t="shared" si="394"/>
        <v>18.725000000000001</v>
      </c>
      <c r="R2511" s="9">
        <f t="shared" si="395"/>
        <v>26.625</v>
      </c>
      <c r="S2511" s="9">
        <f t="shared" si="396"/>
        <v>23.675000000000001</v>
      </c>
      <c r="T2511" s="9">
        <f t="shared" si="397"/>
        <v>22.875</v>
      </c>
      <c r="U2511" s="8">
        <f t="shared" si="398"/>
        <v>23.008333333333336</v>
      </c>
      <c r="V2511" s="8">
        <f t="shared" si="399"/>
        <v>22.975000000000001</v>
      </c>
    </row>
    <row r="2512" spans="1:22" ht="13.5" x14ac:dyDescent="0.25">
      <c r="A2512" s="3">
        <f>RSI!A2512</f>
        <v>45663</v>
      </c>
      <c r="B2512" s="2">
        <f>RSI!B2512</f>
        <v>9.9588000000000001</v>
      </c>
      <c r="C2512" s="2">
        <f>RSI!I2512</f>
        <v>47.008633916432103</v>
      </c>
      <c r="D2512" s="2">
        <f>MACD!E2512</f>
        <v>0.1067518845519686</v>
      </c>
      <c r="E2512" s="2">
        <f>MACD!F2512</f>
        <v>9.1281283613688396E-2</v>
      </c>
      <c r="F2512" s="2">
        <f>'Moving Avg'!D2512</f>
        <v>9.9530200000000004</v>
      </c>
      <c r="G2512" s="2">
        <f>'Moving Avg'!F2512</f>
        <v>10.055484999999999</v>
      </c>
      <c r="H2512" s="2">
        <f>'Moving Avg'!G2512</f>
        <v>10.021899999999997</v>
      </c>
      <c r="I2512" s="2">
        <f>'Moving Avg'!H2512</f>
        <v>8.65696300000001</v>
      </c>
      <c r="J2512" s="6" t="str">
        <f>OBV!F2512</f>
        <v>BULLISH</v>
      </c>
      <c r="K2512" s="6" t="str">
        <f>OBV!G2512</f>
        <v>NEUTRAL</v>
      </c>
      <c r="L2512" s="6" t="str">
        <f>OBV!H2512</f>
        <v>BULLISH DIVERGENCE</v>
      </c>
      <c r="M2512" s="8">
        <f t="shared" si="390"/>
        <v>25</v>
      </c>
      <c r="N2512" s="8">
        <f t="shared" si="391"/>
        <v>0</v>
      </c>
      <c r="O2512" s="8">
        <f t="shared" si="392"/>
        <v>50</v>
      </c>
      <c r="P2512" s="8">
        <f t="shared" si="393"/>
        <v>66.5</v>
      </c>
      <c r="Q2512" s="9">
        <f t="shared" si="394"/>
        <v>26.225000000000001</v>
      </c>
      <c r="R2512" s="9">
        <f t="shared" si="395"/>
        <v>39.125</v>
      </c>
      <c r="S2512" s="9">
        <f t="shared" si="396"/>
        <v>46.174999999999997</v>
      </c>
      <c r="T2512" s="9">
        <f t="shared" si="397"/>
        <v>35.375</v>
      </c>
      <c r="U2512" s="8">
        <f t="shared" si="398"/>
        <v>37.174999999999997</v>
      </c>
      <c r="V2512" s="8">
        <f t="shared" si="399"/>
        <v>36.724999999999994</v>
      </c>
    </row>
    <row r="2513" spans="1:22" ht="13.5" x14ac:dyDescent="0.25">
      <c r="A2513" s="3">
        <f>RSI!A2513</f>
        <v>45664</v>
      </c>
      <c r="B2513" s="2">
        <f>RSI!B2513</f>
        <v>9.9588000000000001</v>
      </c>
      <c r="C2513" s="2">
        <f>RSI!I2513</f>
        <v>47.008633916432103</v>
      </c>
      <c r="D2513" s="2">
        <f>MACD!E2513</f>
        <v>9.2834616221274757E-2</v>
      </c>
      <c r="E2513" s="2">
        <f>MACD!F2513</f>
        <v>9.1591950135205671E-2</v>
      </c>
      <c r="F2513" s="2">
        <f>'Moving Avg'!D2513</f>
        <v>9.9453199999999988</v>
      </c>
      <c r="G2513" s="2">
        <f>'Moving Avg'!F2513</f>
        <v>10.048269999999999</v>
      </c>
      <c r="H2513" s="2">
        <f>'Moving Avg'!G2513</f>
        <v>10.034985999999998</v>
      </c>
      <c r="I2513" s="2">
        <f>'Moving Avg'!H2513</f>
        <v>8.6793345000000102</v>
      </c>
      <c r="J2513" s="6" t="str">
        <f>OBV!F2513</f>
        <v>BULLISH</v>
      </c>
      <c r="K2513" s="6" t="str">
        <f>OBV!G2513</f>
        <v>NEUTRAL</v>
      </c>
      <c r="L2513" s="6" t="str">
        <f>OBV!H2513</f>
        <v>BULLISH DIVERGENCE</v>
      </c>
      <c r="M2513" s="8">
        <f t="shared" si="390"/>
        <v>25</v>
      </c>
      <c r="N2513" s="8">
        <f t="shared" si="391"/>
        <v>0</v>
      </c>
      <c r="O2513" s="8">
        <f t="shared" si="392"/>
        <v>50</v>
      </c>
      <c r="P2513" s="8">
        <f t="shared" si="393"/>
        <v>66.5</v>
      </c>
      <c r="Q2513" s="9">
        <f t="shared" si="394"/>
        <v>26.225000000000001</v>
      </c>
      <c r="R2513" s="9">
        <f t="shared" si="395"/>
        <v>39.125</v>
      </c>
      <c r="S2513" s="9">
        <f t="shared" si="396"/>
        <v>46.174999999999997</v>
      </c>
      <c r="T2513" s="9">
        <f t="shared" si="397"/>
        <v>35.375</v>
      </c>
      <c r="U2513" s="8">
        <f t="shared" si="398"/>
        <v>37.174999999999997</v>
      </c>
      <c r="V2513" s="8">
        <f t="shared" si="399"/>
        <v>36.724999999999994</v>
      </c>
    </row>
    <row r="2514" spans="1:22" ht="13.5" x14ac:dyDescent="0.25">
      <c r="A2514" s="3">
        <f>RSI!A2514</f>
        <v>45665</v>
      </c>
      <c r="B2514" s="2">
        <f>RSI!B2514</f>
        <v>10.055</v>
      </c>
      <c r="C2514" s="2">
        <f>RSI!I2514</f>
        <v>51.975596043618609</v>
      </c>
      <c r="D2514" s="2">
        <f>MACD!E2514</f>
        <v>7.4295051389862365E-2</v>
      </c>
      <c r="E2514" s="2">
        <f>MACD!F2514</f>
        <v>8.8132570386137005E-2</v>
      </c>
      <c r="F2514" s="2">
        <f>'Moving Avg'!D2514</f>
        <v>9.9645600000000005</v>
      </c>
      <c r="G2514" s="2">
        <f>'Moving Avg'!F2514</f>
        <v>10.045865000000001</v>
      </c>
      <c r="H2514" s="2">
        <f>'Moving Avg'!G2514</f>
        <v>10.052305999999998</v>
      </c>
      <c r="I2514" s="2">
        <f>'Moving Avg'!H2514</f>
        <v>8.7022350000000106</v>
      </c>
      <c r="J2514" s="6" t="str">
        <f>OBV!F2514</f>
        <v>BULLISH</v>
      </c>
      <c r="K2514" s="6" t="str">
        <f>OBV!G2514</f>
        <v>NEUTRAL</v>
      </c>
      <c r="L2514" s="6" t="str">
        <f>OBV!H2514</f>
        <v>CONFIRMED BULLISH</v>
      </c>
      <c r="M2514" s="8">
        <f t="shared" si="390"/>
        <v>25</v>
      </c>
      <c r="N2514" s="8">
        <f t="shared" si="391"/>
        <v>45</v>
      </c>
      <c r="O2514" s="8">
        <f t="shared" si="392"/>
        <v>50</v>
      </c>
      <c r="P2514" s="8">
        <f t="shared" si="393"/>
        <v>83.5</v>
      </c>
      <c r="Q2514" s="9">
        <f t="shared" si="394"/>
        <v>44.524999999999999</v>
      </c>
      <c r="R2514" s="9">
        <f t="shared" si="395"/>
        <v>52.375</v>
      </c>
      <c r="S2514" s="9">
        <f t="shared" si="396"/>
        <v>60.575000000000003</v>
      </c>
      <c r="T2514" s="9">
        <f t="shared" si="397"/>
        <v>50.875</v>
      </c>
      <c r="U2514" s="8">
        <f t="shared" si="398"/>
        <v>52.491666666666674</v>
      </c>
      <c r="V2514" s="8">
        <f t="shared" si="399"/>
        <v>52.087500000000006</v>
      </c>
    </row>
    <row r="2515" spans="1:22" ht="13.5" x14ac:dyDescent="0.25">
      <c r="A2515" s="3">
        <f>RSI!A2515</f>
        <v>45666</v>
      </c>
      <c r="B2515" s="2">
        <f>RSI!B2515</f>
        <v>10.3437</v>
      </c>
      <c r="C2515" s="2">
        <f>RSI!I2515</f>
        <v>63.141221721500465</v>
      </c>
      <c r="D2515" s="2">
        <f>MACD!E2515</f>
        <v>3.6989750722632664E-2</v>
      </c>
      <c r="E2515" s="2">
        <f>MACD!F2515</f>
        <v>7.7904006453436134E-2</v>
      </c>
      <c r="F2515" s="2">
        <f>'Moving Avg'!D2515</f>
        <v>10.022299999999998</v>
      </c>
      <c r="G2515" s="2">
        <f>'Moving Avg'!F2515</f>
        <v>10.057895</v>
      </c>
      <c r="H2515" s="2">
        <f>'Moving Avg'!G2515</f>
        <v>10.073089999999999</v>
      </c>
      <c r="I2515" s="2">
        <f>'Moving Avg'!H2515</f>
        <v>8.7270120000000091</v>
      </c>
      <c r="J2515" s="6" t="str">
        <f>OBV!F2515</f>
        <v>BULLISH</v>
      </c>
      <c r="K2515" s="6" t="str">
        <f>OBV!G2515</f>
        <v>NEUTRAL</v>
      </c>
      <c r="L2515" s="6" t="str">
        <f>OBV!H2515</f>
        <v>CONFIRMED BULLISH</v>
      </c>
      <c r="M2515" s="8">
        <f t="shared" si="390"/>
        <v>25</v>
      </c>
      <c r="N2515" s="8">
        <f t="shared" si="391"/>
        <v>100</v>
      </c>
      <c r="O2515" s="8">
        <f t="shared" si="392"/>
        <v>50</v>
      </c>
      <c r="P2515" s="8">
        <f t="shared" si="393"/>
        <v>83.5</v>
      </c>
      <c r="Q2515" s="9">
        <f t="shared" si="394"/>
        <v>63.774999999999999</v>
      </c>
      <c r="R2515" s="9">
        <f t="shared" si="395"/>
        <v>63.375</v>
      </c>
      <c r="S2515" s="9">
        <f t="shared" si="396"/>
        <v>68.825000000000003</v>
      </c>
      <c r="T2515" s="9">
        <f t="shared" si="397"/>
        <v>64.625</v>
      </c>
      <c r="U2515" s="8">
        <f t="shared" si="398"/>
        <v>65.325000000000003</v>
      </c>
      <c r="V2515" s="8">
        <f t="shared" si="399"/>
        <v>65.150000000000006</v>
      </c>
    </row>
    <row r="2516" spans="1:22" ht="13.5" x14ac:dyDescent="0.25">
      <c r="A2516" s="3">
        <f>RSI!A2516</f>
        <v>45667</v>
      </c>
      <c r="B2516" s="2">
        <f>RSI!B2516</f>
        <v>10.488</v>
      </c>
      <c r="C2516" s="2">
        <f>RSI!I2516</f>
        <v>67.240962893507003</v>
      </c>
      <c r="D2516" s="2">
        <f>MACD!E2516</f>
        <v>-8.6635731701871777E-3</v>
      </c>
      <c r="E2516" s="2">
        <f>MACD!F2516</f>
        <v>6.0590490528711474E-2</v>
      </c>
      <c r="F2516" s="2">
        <f>'Moving Avg'!D2516</f>
        <v>10.16086</v>
      </c>
      <c r="G2516" s="2">
        <f>'Moving Avg'!F2516</f>
        <v>10.070885000000001</v>
      </c>
      <c r="H2516" s="2">
        <f>'Moving Avg'!G2516</f>
        <v>10.10061</v>
      </c>
      <c r="I2516" s="2">
        <f>'Moving Avg'!H2516</f>
        <v>8.7520295000000097</v>
      </c>
      <c r="J2516" s="6" t="str">
        <f>OBV!F2516</f>
        <v>BULLISH</v>
      </c>
      <c r="K2516" s="6" t="str">
        <f>OBV!G2516</f>
        <v>NEUTRAL</v>
      </c>
      <c r="L2516" s="6" t="str">
        <f>OBV!H2516</f>
        <v>CONFIRMED BULLISH</v>
      </c>
      <c r="M2516" s="8">
        <f t="shared" si="390"/>
        <v>25</v>
      </c>
      <c r="N2516" s="8">
        <f t="shared" si="391"/>
        <v>100</v>
      </c>
      <c r="O2516" s="8">
        <f t="shared" si="392"/>
        <v>50</v>
      </c>
      <c r="P2516" s="8">
        <f t="shared" si="393"/>
        <v>83.5</v>
      </c>
      <c r="Q2516" s="9">
        <f t="shared" si="394"/>
        <v>63.774999999999999</v>
      </c>
      <c r="R2516" s="9">
        <f t="shared" si="395"/>
        <v>63.375</v>
      </c>
      <c r="S2516" s="9">
        <f t="shared" si="396"/>
        <v>68.825000000000003</v>
      </c>
      <c r="T2516" s="9">
        <f t="shared" si="397"/>
        <v>64.625</v>
      </c>
      <c r="U2516" s="8">
        <f t="shared" si="398"/>
        <v>65.325000000000003</v>
      </c>
      <c r="V2516" s="8">
        <f t="shared" si="399"/>
        <v>65.150000000000006</v>
      </c>
    </row>
    <row r="2517" spans="1:22" ht="13.5" x14ac:dyDescent="0.25">
      <c r="A2517" s="3">
        <f>RSI!A2517</f>
        <v>45670</v>
      </c>
      <c r="B2517" s="2">
        <f>RSI!B2517</f>
        <v>10.488</v>
      </c>
      <c r="C2517" s="2">
        <f>RSI!I2517</f>
        <v>67.240962893507003</v>
      </c>
      <c r="D2517" s="2">
        <f>MACD!E2517</f>
        <v>-4.9925139488832926E-2</v>
      </c>
      <c r="E2517" s="2">
        <f>MACD!F2517</f>
        <v>3.84873645252026E-2</v>
      </c>
      <c r="F2517" s="2">
        <f>'Moving Avg'!D2517</f>
        <v>10.2667</v>
      </c>
      <c r="G2517" s="2">
        <f>'Moving Avg'!F2517</f>
        <v>10.085799999999999</v>
      </c>
      <c r="H2517" s="2">
        <f>'Moving Avg'!G2517</f>
        <v>10.12659</v>
      </c>
      <c r="I2517" s="2">
        <f>'Moving Avg'!H2517</f>
        <v>8.7768060000000112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  <c r="M2517" s="8">
        <f t="shared" si="390"/>
        <v>25</v>
      </c>
      <c r="N2517" s="8">
        <f t="shared" si="391"/>
        <v>100</v>
      </c>
      <c r="O2517" s="8">
        <f t="shared" si="392"/>
        <v>50</v>
      </c>
      <c r="P2517" s="8">
        <f t="shared" si="393"/>
        <v>83.5</v>
      </c>
      <c r="Q2517" s="9">
        <f t="shared" si="394"/>
        <v>63.774999999999999</v>
      </c>
      <c r="R2517" s="9">
        <f t="shared" si="395"/>
        <v>63.375</v>
      </c>
      <c r="S2517" s="9">
        <f t="shared" si="396"/>
        <v>68.825000000000003</v>
      </c>
      <c r="T2517" s="9">
        <f t="shared" si="397"/>
        <v>64.625</v>
      </c>
      <c r="U2517" s="8">
        <f t="shared" si="398"/>
        <v>65.325000000000003</v>
      </c>
      <c r="V2517" s="8">
        <f t="shared" si="399"/>
        <v>65.150000000000006</v>
      </c>
    </row>
    <row r="2518" spans="1:22" ht="13.5" x14ac:dyDescent="0.25">
      <c r="A2518" s="3">
        <f>RSI!A2518</f>
        <v>45671</v>
      </c>
      <c r="B2518" s="2">
        <f>RSI!B2518</f>
        <v>10.488</v>
      </c>
      <c r="C2518" s="2">
        <f>RSI!I2518</f>
        <v>67.240962893507003</v>
      </c>
      <c r="D2518" s="2">
        <f>MACD!E2518</f>
        <v>-8.7275652821231731E-2</v>
      </c>
      <c r="E2518" s="2">
        <f>MACD!F2518</f>
        <v>1.3334761055915734E-2</v>
      </c>
      <c r="F2518" s="2">
        <f>'Moving Avg'!D2518</f>
        <v>10.372539999999999</v>
      </c>
      <c r="G2518" s="2">
        <f>'Moving Avg'!F2518</f>
        <v>10.100714999999999</v>
      </c>
      <c r="H2518" s="2">
        <f>'Moving Avg'!G2518</f>
        <v>10.150259999999999</v>
      </c>
      <c r="I2518" s="2">
        <f>'Moving Avg'!H2518</f>
        <v>8.801582500000011</v>
      </c>
      <c r="J2518" s="6" t="str">
        <f>OBV!F2518</f>
        <v>BULLISH</v>
      </c>
      <c r="K2518" s="6" t="str">
        <f>OBV!G2518</f>
        <v>NEUTRAL</v>
      </c>
      <c r="L2518" s="6" t="str">
        <f>OBV!H2518</f>
        <v>CONFIRMED BULLISH</v>
      </c>
      <c r="M2518" s="8">
        <f t="shared" si="390"/>
        <v>25</v>
      </c>
      <c r="N2518" s="8">
        <f t="shared" si="391"/>
        <v>100</v>
      </c>
      <c r="O2518" s="8">
        <f t="shared" si="392"/>
        <v>50</v>
      </c>
      <c r="P2518" s="8">
        <f t="shared" si="393"/>
        <v>83.5</v>
      </c>
      <c r="Q2518" s="9">
        <f t="shared" si="394"/>
        <v>63.774999999999999</v>
      </c>
      <c r="R2518" s="9">
        <f t="shared" si="395"/>
        <v>63.375</v>
      </c>
      <c r="S2518" s="9">
        <f t="shared" si="396"/>
        <v>68.825000000000003</v>
      </c>
      <c r="T2518" s="9">
        <f t="shared" si="397"/>
        <v>64.625</v>
      </c>
      <c r="U2518" s="8">
        <f t="shared" si="398"/>
        <v>65.325000000000003</v>
      </c>
      <c r="V2518" s="8">
        <f t="shared" si="399"/>
        <v>65.150000000000006</v>
      </c>
    </row>
    <row r="2519" spans="1:22" ht="13.5" x14ac:dyDescent="0.25">
      <c r="A2519" s="3">
        <f>RSI!A2519</f>
        <v>45672</v>
      </c>
      <c r="B2519" s="2">
        <f>RSI!B2519</f>
        <v>10.478400000000001</v>
      </c>
      <c r="C2519" s="2">
        <f>RSI!I2519</f>
        <v>66.625200749014084</v>
      </c>
      <c r="D2519" s="2">
        <f>MACD!E2519</f>
        <v>-0.12634826978739966</v>
      </c>
      <c r="E2519" s="2">
        <f>MACD!F2519</f>
        <v>-1.4601845112747343E-2</v>
      </c>
      <c r="F2519" s="2">
        <f>'Moving Avg'!D2519</f>
        <v>10.45722</v>
      </c>
      <c r="G2519" s="2">
        <f>'Moving Avg'!F2519</f>
        <v>10.11467</v>
      </c>
      <c r="H2519" s="2">
        <f>'Moving Avg'!G2519</f>
        <v>10.17393</v>
      </c>
      <c r="I2519" s="2">
        <f>'Moving Avg'!H2519</f>
        <v>8.8263110000000111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  <c r="M2519" s="8">
        <f t="shared" si="390"/>
        <v>25</v>
      </c>
      <c r="N2519" s="8">
        <f t="shared" si="391"/>
        <v>100</v>
      </c>
      <c r="O2519" s="8">
        <f t="shared" si="392"/>
        <v>50</v>
      </c>
      <c r="P2519" s="8">
        <f t="shared" si="393"/>
        <v>83.5</v>
      </c>
      <c r="Q2519" s="9">
        <f t="shared" si="394"/>
        <v>63.774999999999999</v>
      </c>
      <c r="R2519" s="9">
        <f t="shared" si="395"/>
        <v>63.375</v>
      </c>
      <c r="S2519" s="9">
        <f t="shared" si="396"/>
        <v>68.825000000000003</v>
      </c>
      <c r="T2519" s="9">
        <f t="shared" si="397"/>
        <v>64.625</v>
      </c>
      <c r="U2519" s="8">
        <f t="shared" si="398"/>
        <v>65.325000000000003</v>
      </c>
      <c r="V2519" s="8">
        <f t="shared" si="399"/>
        <v>65.150000000000006</v>
      </c>
    </row>
    <row r="2520" spans="1:22" ht="13.5" x14ac:dyDescent="0.25">
      <c r="A2520" s="3">
        <f>RSI!A2520</f>
        <v>45673</v>
      </c>
      <c r="B2520" s="2">
        <f>RSI!B2520</f>
        <v>10.4687</v>
      </c>
      <c r="C2520" s="2">
        <f>RSI!I2520</f>
        <v>65.967850877401332</v>
      </c>
      <c r="D2520" s="2">
        <f>MACD!E2520</f>
        <v>-0.14592370165790136</v>
      </c>
      <c r="E2520" s="2">
        <f>MACD!F2520</f>
        <v>-4.0866216421778151E-2</v>
      </c>
      <c r="F2520" s="2">
        <f>'Moving Avg'!D2520</f>
        <v>10.48222</v>
      </c>
      <c r="G2520" s="2">
        <f>'Moving Avg'!F2520</f>
        <v>10.13776</v>
      </c>
      <c r="H2520" s="2">
        <f>'Moving Avg'!G2520</f>
        <v>10.186438000000003</v>
      </c>
      <c r="I2520" s="2">
        <f>'Moving Avg'!H2520</f>
        <v>8.8497885000000096</v>
      </c>
      <c r="J2520" s="6" t="str">
        <f>OBV!F2520</f>
        <v>BEARISH</v>
      </c>
      <c r="K2520" s="6" t="str">
        <f>OBV!G2520</f>
        <v>NEUTRAL</v>
      </c>
      <c r="L2520" s="6" t="str">
        <f>OBV!H2520</f>
        <v>BEARISH DIVERGENCE</v>
      </c>
      <c r="M2520" s="8">
        <f t="shared" si="390"/>
        <v>25</v>
      </c>
      <c r="N2520" s="8">
        <f t="shared" si="391"/>
        <v>100</v>
      </c>
      <c r="O2520" s="8">
        <f t="shared" si="392"/>
        <v>50</v>
      </c>
      <c r="P2520" s="8">
        <f t="shared" si="393"/>
        <v>16.5</v>
      </c>
      <c r="Q2520" s="9">
        <f t="shared" si="394"/>
        <v>53.725000000000001</v>
      </c>
      <c r="R2520" s="9">
        <f t="shared" si="395"/>
        <v>46.625</v>
      </c>
      <c r="S2520" s="9">
        <f t="shared" si="396"/>
        <v>38.674999999999997</v>
      </c>
      <c r="T2520" s="9">
        <f t="shared" si="397"/>
        <v>47.875</v>
      </c>
      <c r="U2520" s="8">
        <f t="shared" si="398"/>
        <v>46.341666666666661</v>
      </c>
      <c r="V2520" s="8">
        <f t="shared" si="399"/>
        <v>46.724999999999994</v>
      </c>
    </row>
    <row r="2521" spans="1:22" ht="13.5" x14ac:dyDescent="0.25">
      <c r="A2521" s="3">
        <f>RSI!A2521</f>
        <v>45674</v>
      </c>
      <c r="B2521" s="2">
        <f>RSI!B2521</f>
        <v>10.4206</v>
      </c>
      <c r="C2521" s="2">
        <f>RSI!I2521</f>
        <v>62.666067913838233</v>
      </c>
      <c r="D2521" s="2">
        <f>MACD!E2521</f>
        <v>-0.20071842803327478</v>
      </c>
      <c r="E2521" s="2">
        <f>MACD!F2521</f>
        <v>-7.2836658744077493E-2</v>
      </c>
      <c r="F2521" s="2">
        <f>'Moving Avg'!D2521</f>
        <v>10.46874</v>
      </c>
      <c r="G2521" s="2">
        <f>'Moving Avg'!F2521</f>
        <v>10.153635</v>
      </c>
      <c r="H2521" s="2">
        <f>'Moving Avg'!G2521</f>
        <v>10.187014</v>
      </c>
      <c r="I2521" s="2">
        <f>'Moving Avg'!H2521</f>
        <v>8.8725445000000107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  <c r="M2521" s="8">
        <f t="shared" si="390"/>
        <v>25</v>
      </c>
      <c r="N2521" s="8">
        <f t="shared" si="391"/>
        <v>100</v>
      </c>
      <c r="O2521" s="8">
        <f t="shared" si="392"/>
        <v>50</v>
      </c>
      <c r="P2521" s="8">
        <f t="shared" si="393"/>
        <v>16.5</v>
      </c>
      <c r="Q2521" s="9">
        <f t="shared" si="394"/>
        <v>53.725000000000001</v>
      </c>
      <c r="R2521" s="9">
        <f t="shared" si="395"/>
        <v>46.625</v>
      </c>
      <c r="S2521" s="9">
        <f t="shared" si="396"/>
        <v>38.674999999999997</v>
      </c>
      <c r="T2521" s="9">
        <f t="shared" si="397"/>
        <v>47.875</v>
      </c>
      <c r="U2521" s="8">
        <f t="shared" si="398"/>
        <v>46.341666666666661</v>
      </c>
      <c r="V2521" s="8">
        <f t="shared" si="399"/>
        <v>46.724999999999994</v>
      </c>
    </row>
    <row r="2522" spans="1:22" ht="13.5" x14ac:dyDescent="0.25">
      <c r="A2522" s="3">
        <f>RSI!A2522</f>
        <v>45677</v>
      </c>
      <c r="B2522" s="2">
        <f>RSI!B2522</f>
        <v>10.411</v>
      </c>
      <c r="C2522" s="2">
        <f>RSI!I2522</f>
        <v>61.99908864958369</v>
      </c>
      <c r="D2522" s="2">
        <f>MACD!E2522</f>
        <v>-0.22260810336403125</v>
      </c>
      <c r="E2522" s="2">
        <f>MACD!F2522</f>
        <v>-0.10279094766806825</v>
      </c>
      <c r="F2522" s="2">
        <f>'Moving Avg'!D2522</f>
        <v>10.453340000000001</v>
      </c>
      <c r="G2522" s="2">
        <f>'Moving Avg'!F2522</f>
        <v>10.169030000000001</v>
      </c>
      <c r="H2522" s="2">
        <f>'Moving Avg'!G2522</f>
        <v>10.183549999999999</v>
      </c>
      <c r="I2522" s="2">
        <f>'Moving Avg'!H2522</f>
        <v>8.8952525000000104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  <c r="M2522" s="8">
        <f t="shared" si="390"/>
        <v>25</v>
      </c>
      <c r="N2522" s="8">
        <f t="shared" si="391"/>
        <v>100</v>
      </c>
      <c r="O2522" s="8">
        <f t="shared" si="392"/>
        <v>50</v>
      </c>
      <c r="P2522" s="8">
        <f t="shared" si="393"/>
        <v>16.5</v>
      </c>
      <c r="Q2522" s="9">
        <f t="shared" si="394"/>
        <v>53.725000000000001</v>
      </c>
      <c r="R2522" s="9">
        <f t="shared" si="395"/>
        <v>46.625</v>
      </c>
      <c r="S2522" s="9">
        <f t="shared" si="396"/>
        <v>38.674999999999997</v>
      </c>
      <c r="T2522" s="9">
        <f t="shared" si="397"/>
        <v>47.875</v>
      </c>
      <c r="U2522" s="8">
        <f t="shared" si="398"/>
        <v>46.341666666666661</v>
      </c>
      <c r="V2522" s="8">
        <f t="shared" si="399"/>
        <v>46.724999999999994</v>
      </c>
    </row>
    <row r="2523" spans="1:22" ht="13.5" x14ac:dyDescent="0.25">
      <c r="A2523" s="3">
        <f>RSI!A2523</f>
        <v>45678</v>
      </c>
      <c r="B2523" s="2">
        <f>RSI!B2523</f>
        <v>10.295500000000001</v>
      </c>
      <c r="C2523" s="2">
        <f>RSI!I2523</f>
        <v>54.485365478329051</v>
      </c>
      <c r="D2523" s="2">
        <f>MACD!E2523</f>
        <v>-0.23381901020876406</v>
      </c>
      <c r="E2523" s="2">
        <f>MACD!F2523</f>
        <v>-0.12899656017620742</v>
      </c>
      <c r="F2523" s="2">
        <f>'Moving Avg'!D2523</f>
        <v>10.414840000000002</v>
      </c>
      <c r="G2523" s="2">
        <f>'Moving Avg'!F2523</f>
        <v>10.18346</v>
      </c>
      <c r="H2523" s="2">
        <f>'Moving Avg'!G2523</f>
        <v>10.177776</v>
      </c>
      <c r="I2523" s="2">
        <f>'Moving Avg'!H2523</f>
        <v>8.9174310000000112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  <c r="M2523" s="8">
        <f t="shared" si="390"/>
        <v>25</v>
      </c>
      <c r="N2523" s="8">
        <f t="shared" si="391"/>
        <v>100</v>
      </c>
      <c r="O2523" s="8">
        <f t="shared" si="392"/>
        <v>50</v>
      </c>
      <c r="P2523" s="8">
        <f t="shared" si="393"/>
        <v>16.5</v>
      </c>
      <c r="Q2523" s="9">
        <f t="shared" si="394"/>
        <v>53.725000000000001</v>
      </c>
      <c r="R2523" s="9">
        <f t="shared" si="395"/>
        <v>46.625</v>
      </c>
      <c r="S2523" s="9">
        <f t="shared" si="396"/>
        <v>38.674999999999997</v>
      </c>
      <c r="T2523" s="9">
        <f t="shared" si="397"/>
        <v>47.875</v>
      </c>
      <c r="U2523" s="8">
        <f t="shared" si="398"/>
        <v>46.341666666666661</v>
      </c>
      <c r="V2523" s="8">
        <f t="shared" si="399"/>
        <v>46.724999999999994</v>
      </c>
    </row>
    <row r="2524" spans="1:22" ht="13.5" x14ac:dyDescent="0.25">
      <c r="A2524" s="3">
        <f>RSI!A2524</f>
        <v>45679</v>
      </c>
      <c r="B2524" s="2">
        <f>RSI!B2524</f>
        <v>10.276300000000001</v>
      </c>
      <c r="C2524" s="2">
        <f>RSI!I2524</f>
        <v>53.328368799780712</v>
      </c>
      <c r="D2524" s="2">
        <f>MACD!E2524</f>
        <v>-0.22755269494228614</v>
      </c>
      <c r="E2524" s="2">
        <f>MACD!F2524</f>
        <v>-0.14870778712942317</v>
      </c>
      <c r="F2524" s="2">
        <f>'Moving Avg'!D2524</f>
        <v>10.374419999999999</v>
      </c>
      <c r="G2524" s="2">
        <f>'Moving Avg'!F2524</f>
        <v>10.19693</v>
      </c>
      <c r="H2524" s="2">
        <f>'Moving Avg'!G2524</f>
        <v>10.172001999999999</v>
      </c>
      <c r="I2524" s="2">
        <f>'Moving Avg'!H2524</f>
        <v>8.939513500000011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  <c r="M2524" s="8">
        <f t="shared" si="390"/>
        <v>25</v>
      </c>
      <c r="N2524" s="8">
        <f t="shared" si="391"/>
        <v>100</v>
      </c>
      <c r="O2524" s="8">
        <f t="shared" si="392"/>
        <v>50</v>
      </c>
      <c r="P2524" s="8">
        <f t="shared" si="393"/>
        <v>16.5</v>
      </c>
      <c r="Q2524" s="9">
        <f t="shared" si="394"/>
        <v>53.725000000000001</v>
      </c>
      <c r="R2524" s="9">
        <f t="shared" si="395"/>
        <v>46.625</v>
      </c>
      <c r="S2524" s="9">
        <f t="shared" si="396"/>
        <v>38.674999999999997</v>
      </c>
      <c r="T2524" s="9">
        <f t="shared" si="397"/>
        <v>47.875</v>
      </c>
      <c r="U2524" s="8">
        <f t="shared" si="398"/>
        <v>46.341666666666661</v>
      </c>
      <c r="V2524" s="8">
        <f t="shared" si="399"/>
        <v>46.724999999999994</v>
      </c>
    </row>
    <row r="2525" spans="1:22" ht="13.5" x14ac:dyDescent="0.25">
      <c r="A2525" s="3">
        <f>RSI!A2525</f>
        <v>45680</v>
      </c>
      <c r="B2525" s="2">
        <f>RSI!B2525</f>
        <v>10.2667</v>
      </c>
      <c r="C2525" s="2">
        <f>RSI!I2525</f>
        <v>52.725493371055492</v>
      </c>
      <c r="D2525" s="2">
        <f>MACD!E2525</f>
        <v>-0.17744543717006422</v>
      </c>
      <c r="E2525" s="2">
        <f>MACD!F2525</f>
        <v>-0.1544553171375514</v>
      </c>
      <c r="F2525" s="2">
        <f>'Moving Avg'!D2525</f>
        <v>10.334020000000001</v>
      </c>
      <c r="G2525" s="2">
        <f>'Moving Avg'!F2525</f>
        <v>10.20992</v>
      </c>
      <c r="H2525" s="2">
        <f>'Moving Avg'!G2525</f>
        <v>10.166613999999999</v>
      </c>
      <c r="I2525" s="2">
        <f>'Moving Avg'!H2525</f>
        <v>8.9610670000000088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  <c r="M2525" s="8">
        <f t="shared" si="390"/>
        <v>25</v>
      </c>
      <c r="N2525" s="8">
        <f t="shared" si="391"/>
        <v>100</v>
      </c>
      <c r="O2525" s="8">
        <f t="shared" si="392"/>
        <v>50</v>
      </c>
      <c r="P2525" s="8">
        <f t="shared" si="393"/>
        <v>16.5</v>
      </c>
      <c r="Q2525" s="9">
        <f t="shared" si="394"/>
        <v>53.725000000000001</v>
      </c>
      <c r="R2525" s="9">
        <f t="shared" si="395"/>
        <v>46.625</v>
      </c>
      <c r="S2525" s="9">
        <f t="shared" si="396"/>
        <v>38.674999999999997</v>
      </c>
      <c r="T2525" s="9">
        <f t="shared" si="397"/>
        <v>47.875</v>
      </c>
      <c r="U2525" s="8">
        <f t="shared" si="398"/>
        <v>46.341666666666661</v>
      </c>
      <c r="V2525" s="8">
        <f t="shared" si="399"/>
        <v>46.724999999999994</v>
      </c>
    </row>
    <row r="2526" spans="1:22" ht="13.5" x14ac:dyDescent="0.25">
      <c r="A2526" s="3">
        <f>RSI!A2526</f>
        <v>45681</v>
      </c>
      <c r="B2526" s="2">
        <f>RSI!B2526</f>
        <v>10.382099999999999</v>
      </c>
      <c r="C2526" s="2">
        <f>RSI!I2526</f>
        <v>58.760793154090862</v>
      </c>
      <c r="D2526" s="2">
        <f>MACD!E2526</f>
        <v>-0.12163609917564422</v>
      </c>
      <c r="E2526" s="2">
        <f>MACD!F2526</f>
        <v>-0.14789147354516996</v>
      </c>
      <c r="F2526" s="2">
        <f>'Moving Avg'!D2526</f>
        <v>10.326319999999999</v>
      </c>
      <c r="G2526" s="2">
        <f>'Moving Avg'!F2526</f>
        <v>10.22916</v>
      </c>
      <c r="H2526" s="2">
        <f>'Moving Avg'!G2526</f>
        <v>10.164687999999998</v>
      </c>
      <c r="I2526" s="2">
        <f>'Moving Avg'!H2526</f>
        <v>8.9826200000000096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  <c r="M2526" s="8">
        <f t="shared" si="390"/>
        <v>25</v>
      </c>
      <c r="N2526" s="8">
        <f t="shared" si="391"/>
        <v>0</v>
      </c>
      <c r="O2526" s="8">
        <f t="shared" si="392"/>
        <v>50</v>
      </c>
      <c r="P2526" s="8">
        <f t="shared" si="393"/>
        <v>16.5</v>
      </c>
      <c r="Q2526" s="9">
        <f t="shared" si="394"/>
        <v>18.725000000000001</v>
      </c>
      <c r="R2526" s="9">
        <f t="shared" si="395"/>
        <v>26.625</v>
      </c>
      <c r="S2526" s="9">
        <f t="shared" si="396"/>
        <v>23.675000000000001</v>
      </c>
      <c r="T2526" s="9">
        <f t="shared" si="397"/>
        <v>22.875</v>
      </c>
      <c r="U2526" s="8">
        <f t="shared" si="398"/>
        <v>23.008333333333336</v>
      </c>
      <c r="V2526" s="8">
        <f t="shared" si="399"/>
        <v>22.975000000000001</v>
      </c>
    </row>
    <row r="2527" spans="1:22" ht="13.5" x14ac:dyDescent="0.25">
      <c r="A2527" s="3">
        <f>RSI!A2527</f>
        <v>45684</v>
      </c>
      <c r="B2527" s="2">
        <f>RSI!B2527</f>
        <v>10.411</v>
      </c>
      <c r="C2527" s="2">
        <f>RSI!I2527</f>
        <v>60.133435434365211</v>
      </c>
      <c r="D2527" s="2">
        <f>MACD!E2527</f>
        <v>-7.7458571126733489E-2</v>
      </c>
      <c r="E2527" s="2">
        <f>MACD!F2527</f>
        <v>-0.13380489306148266</v>
      </c>
      <c r="F2527" s="2">
        <f>'Moving Avg'!D2527</f>
        <v>10.326320000000001</v>
      </c>
      <c r="G2527" s="2">
        <f>'Moving Avg'!F2527</f>
        <v>10.249845000000001</v>
      </c>
      <c r="H2527" s="2">
        <f>'Moving Avg'!G2527</f>
        <v>10.164496</v>
      </c>
      <c r="I2527" s="2">
        <f>'Moving Avg'!H2527</f>
        <v>9.0036440000000102</v>
      </c>
      <c r="J2527" s="6" t="str">
        <f>OBV!F2527</f>
        <v>BULLISH</v>
      </c>
      <c r="K2527" s="6" t="str">
        <f>OBV!G2527</f>
        <v>NEUTRAL</v>
      </c>
      <c r="L2527" s="6" t="str">
        <f>OBV!H2527</f>
        <v>NEUTRAL</v>
      </c>
      <c r="M2527" s="8">
        <f t="shared" si="390"/>
        <v>25</v>
      </c>
      <c r="N2527" s="8">
        <f t="shared" si="391"/>
        <v>0</v>
      </c>
      <c r="O2527" s="8">
        <f t="shared" si="392"/>
        <v>50</v>
      </c>
      <c r="P2527" s="8">
        <f t="shared" si="393"/>
        <v>49.5</v>
      </c>
      <c r="Q2527" s="9">
        <f t="shared" si="394"/>
        <v>23.675000000000001</v>
      </c>
      <c r="R2527" s="9">
        <f t="shared" si="395"/>
        <v>34.875</v>
      </c>
      <c r="S2527" s="9">
        <f t="shared" si="396"/>
        <v>38.525000000000006</v>
      </c>
      <c r="T2527" s="9">
        <f t="shared" si="397"/>
        <v>31.125</v>
      </c>
      <c r="U2527" s="8">
        <f t="shared" si="398"/>
        <v>32.358333333333334</v>
      </c>
      <c r="V2527" s="8">
        <f t="shared" si="399"/>
        <v>32.049999999999997</v>
      </c>
    </row>
    <row r="2528" spans="1:22" ht="13.5" x14ac:dyDescent="0.25">
      <c r="A2528" s="3">
        <f>RSI!A2528</f>
        <v>45685</v>
      </c>
      <c r="B2528" s="2">
        <f>RSI!B2528</f>
        <v>10.3437</v>
      </c>
      <c r="C2528" s="2">
        <f>RSI!I2528</f>
        <v>55.500602191592222</v>
      </c>
      <c r="D2528" s="2">
        <f>MACD!E2528</f>
        <v>-3.6101150904631396E-2</v>
      </c>
      <c r="E2528" s="2">
        <f>MACD!F2528</f>
        <v>-0.11426414463011242</v>
      </c>
      <c r="F2528" s="2">
        <f>'Moving Avg'!D2528</f>
        <v>10.33596</v>
      </c>
      <c r="G2528" s="2">
        <f>'Moving Avg'!F2528</f>
        <v>10.267165000000002</v>
      </c>
      <c r="H2528" s="2">
        <f>'Moving Avg'!G2528</f>
        <v>10.16469</v>
      </c>
      <c r="I2528" s="2">
        <f>'Moving Avg'!H2528</f>
        <v>9.0246685000000095</v>
      </c>
      <c r="J2528" s="6" t="str">
        <f>OBV!F2528</f>
        <v>BEARISH</v>
      </c>
      <c r="K2528" s="6" t="str">
        <f>OBV!G2528</f>
        <v>NEUTRAL</v>
      </c>
      <c r="L2528" s="6" t="str">
        <f>OBV!H2528</f>
        <v>BEARISH DIVERGENCE</v>
      </c>
      <c r="M2528" s="8">
        <f t="shared" si="390"/>
        <v>25</v>
      </c>
      <c r="N2528" s="8">
        <f t="shared" si="391"/>
        <v>0</v>
      </c>
      <c r="O2528" s="8">
        <f t="shared" si="392"/>
        <v>50</v>
      </c>
      <c r="P2528" s="8">
        <f t="shared" si="393"/>
        <v>16.5</v>
      </c>
      <c r="Q2528" s="9">
        <f t="shared" si="394"/>
        <v>18.725000000000001</v>
      </c>
      <c r="R2528" s="9">
        <f t="shared" si="395"/>
        <v>26.625</v>
      </c>
      <c r="S2528" s="9">
        <f t="shared" si="396"/>
        <v>23.675000000000001</v>
      </c>
      <c r="T2528" s="9">
        <f t="shared" si="397"/>
        <v>22.875</v>
      </c>
      <c r="U2528" s="8">
        <f t="shared" si="398"/>
        <v>23.008333333333336</v>
      </c>
      <c r="V2528" s="8">
        <f t="shared" si="399"/>
        <v>22.975000000000001</v>
      </c>
    </row>
    <row r="2529" spans="1:22" ht="13.5" x14ac:dyDescent="0.25">
      <c r="A2529" s="3">
        <f>RSI!A2529</f>
        <v>45686</v>
      </c>
      <c r="B2529" s="2">
        <f>RSI!B2529</f>
        <v>10.199299999999999</v>
      </c>
      <c r="C2529" s="2">
        <f>RSI!I2529</f>
        <v>47.113485267781222</v>
      </c>
      <c r="D2529" s="2">
        <f>MACD!E2529</f>
        <v>7.5766130973526913E-3</v>
      </c>
      <c r="E2529" s="2">
        <f>MACD!F2529</f>
        <v>-8.9895993084619402E-2</v>
      </c>
      <c r="F2529" s="2">
        <f>'Moving Avg'!D2529</f>
        <v>10.32056</v>
      </c>
      <c r="G2529" s="2">
        <f>'Moving Avg'!F2529</f>
        <v>10.279190000000002</v>
      </c>
      <c r="H2529" s="2">
        <f>'Moving Avg'!G2529</f>
        <v>10.162766</v>
      </c>
      <c r="I2529" s="2">
        <f>'Moving Avg'!H2529</f>
        <v>9.0464620000000089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  <c r="M2529" s="8">
        <f t="shared" si="390"/>
        <v>25</v>
      </c>
      <c r="N2529" s="8">
        <f t="shared" si="391"/>
        <v>0</v>
      </c>
      <c r="O2529" s="8">
        <f t="shared" si="392"/>
        <v>50</v>
      </c>
      <c r="P2529" s="8">
        <f t="shared" si="393"/>
        <v>16.5</v>
      </c>
      <c r="Q2529" s="9">
        <f t="shared" si="394"/>
        <v>18.725000000000001</v>
      </c>
      <c r="R2529" s="9">
        <f t="shared" si="395"/>
        <v>26.625</v>
      </c>
      <c r="S2529" s="9">
        <f t="shared" si="396"/>
        <v>23.675000000000001</v>
      </c>
      <c r="T2529" s="9">
        <f t="shared" si="397"/>
        <v>22.875</v>
      </c>
      <c r="U2529" s="8">
        <f t="shared" si="398"/>
        <v>23.008333333333336</v>
      </c>
      <c r="V2529" s="8">
        <f t="shared" si="399"/>
        <v>22.975000000000001</v>
      </c>
    </row>
    <row r="2530" spans="1:22" ht="13.5" x14ac:dyDescent="0.25">
      <c r="A2530" s="3">
        <f>RSI!A2530</f>
        <v>45687</v>
      </c>
      <c r="B2530" s="2">
        <f>RSI!B2530</f>
        <v>10.382099999999999</v>
      </c>
      <c r="C2530" s="2">
        <f>RSI!I2530</f>
        <v>56.147883720398688</v>
      </c>
      <c r="D2530" s="2">
        <f>MACD!E2530</f>
        <v>2.9858318647656645E-2</v>
      </c>
      <c r="E2530" s="2">
        <f>MACD!F2530</f>
        <v>-6.5945130738164201E-2</v>
      </c>
      <c r="F2530" s="2">
        <f>'Moving Avg'!D2530</f>
        <v>10.343640000000001</v>
      </c>
      <c r="G2530" s="2">
        <f>'Moving Avg'!F2530</f>
        <v>10.295545000000001</v>
      </c>
      <c r="H2530" s="2">
        <f>'Moving Avg'!G2530</f>
        <v>10.166998000000001</v>
      </c>
      <c r="I2530" s="2">
        <f>'Moving Avg'!H2530</f>
        <v>9.0674380000000099</v>
      </c>
      <c r="J2530" s="6" t="str">
        <f>OBV!F2530</f>
        <v>BULLISH</v>
      </c>
      <c r="K2530" s="6" t="str">
        <f>OBV!G2530</f>
        <v>NEUTRAL</v>
      </c>
      <c r="L2530" s="6" t="str">
        <f>OBV!H2530</f>
        <v>CONFIRMED BULLISH</v>
      </c>
      <c r="M2530" s="8">
        <f t="shared" si="390"/>
        <v>25</v>
      </c>
      <c r="N2530" s="8">
        <f t="shared" si="391"/>
        <v>0</v>
      </c>
      <c r="O2530" s="8">
        <f t="shared" si="392"/>
        <v>50</v>
      </c>
      <c r="P2530" s="8">
        <f t="shared" si="393"/>
        <v>83.5</v>
      </c>
      <c r="Q2530" s="9">
        <f t="shared" si="394"/>
        <v>28.774999999999999</v>
      </c>
      <c r="R2530" s="9">
        <f t="shared" si="395"/>
        <v>43.375</v>
      </c>
      <c r="S2530" s="9">
        <f t="shared" si="396"/>
        <v>53.825000000000003</v>
      </c>
      <c r="T2530" s="9">
        <f t="shared" si="397"/>
        <v>39.625</v>
      </c>
      <c r="U2530" s="8">
        <f t="shared" si="398"/>
        <v>41.991666666666667</v>
      </c>
      <c r="V2530" s="8">
        <f t="shared" si="399"/>
        <v>41.400000000000006</v>
      </c>
    </row>
    <row r="2531" spans="1:22" ht="13.5" x14ac:dyDescent="0.25">
      <c r="A2531" s="3">
        <f>RSI!A2531</f>
        <v>45688</v>
      </c>
      <c r="B2531" s="2">
        <f>RSI!B2531</f>
        <v>10.3725</v>
      </c>
      <c r="C2531" s="2">
        <f>RSI!I2531</f>
        <v>55.610614804763138</v>
      </c>
      <c r="D2531" s="2">
        <f>MACD!E2531</f>
        <v>4.1273235319289725E-2</v>
      </c>
      <c r="E2531" s="2">
        <f>MACD!F2531</f>
        <v>-4.4501457526673421E-2</v>
      </c>
      <c r="F2531" s="2">
        <f>'Moving Avg'!D2531</f>
        <v>10.34172</v>
      </c>
      <c r="G2531" s="2">
        <f>'Moving Avg'!F2531</f>
        <v>10.32441</v>
      </c>
      <c r="H2531" s="2">
        <f>'Moving Avg'!G2531</f>
        <v>10.172385999999999</v>
      </c>
      <c r="I2531" s="2">
        <f>'Moving Avg'!H2531</f>
        <v>9.0866820000000086</v>
      </c>
      <c r="J2531" s="6" t="str">
        <f>OBV!F2531</f>
        <v>BEARISH</v>
      </c>
      <c r="K2531" s="6" t="str">
        <f>OBV!G2531</f>
        <v>NEUTRAL</v>
      </c>
      <c r="L2531" s="6" t="str">
        <f>OBV!H2531</f>
        <v>CONFIRMED BEARISH</v>
      </c>
      <c r="M2531" s="8">
        <f t="shared" si="390"/>
        <v>25</v>
      </c>
      <c r="N2531" s="8">
        <f t="shared" si="391"/>
        <v>0</v>
      </c>
      <c r="O2531" s="8">
        <f t="shared" si="392"/>
        <v>50</v>
      </c>
      <c r="P2531" s="8">
        <f t="shared" si="393"/>
        <v>16.5</v>
      </c>
      <c r="Q2531" s="9">
        <f t="shared" si="394"/>
        <v>18.725000000000001</v>
      </c>
      <c r="R2531" s="9">
        <f t="shared" si="395"/>
        <v>26.625</v>
      </c>
      <c r="S2531" s="9">
        <f t="shared" si="396"/>
        <v>23.675000000000001</v>
      </c>
      <c r="T2531" s="9">
        <f t="shared" si="397"/>
        <v>22.875</v>
      </c>
      <c r="U2531" s="8">
        <f t="shared" si="398"/>
        <v>23.008333333333336</v>
      </c>
      <c r="V2531" s="8">
        <f t="shared" si="399"/>
        <v>22.975000000000001</v>
      </c>
    </row>
    <row r="2532" spans="1:22" ht="13.5" x14ac:dyDescent="0.25">
      <c r="A2532" s="3">
        <f>RSI!A2532</f>
        <v>45691</v>
      </c>
      <c r="B2532" s="2">
        <f>RSI!B2532</f>
        <v>10.2859</v>
      </c>
      <c r="C2532" s="2">
        <f>RSI!I2532</f>
        <v>50.880805381406098</v>
      </c>
      <c r="D2532" s="2">
        <f>MACD!E2532</f>
        <v>5.523223572789604E-2</v>
      </c>
      <c r="E2532" s="2">
        <f>MACD!F2532</f>
        <v>-2.4554718875759531E-2</v>
      </c>
      <c r="F2532" s="2">
        <f>'Moving Avg'!D2532</f>
        <v>10.316700000000001</v>
      </c>
      <c r="G2532" s="2">
        <f>'Moving Avg'!F2532</f>
        <v>10.340765000000001</v>
      </c>
      <c r="H2532" s="2">
        <f>'Moving Avg'!G2532</f>
        <v>10.176234000000001</v>
      </c>
      <c r="I2532" s="2">
        <f>'Moving Avg'!H2532</f>
        <v>9.1044345000000089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  <c r="M2532" s="8">
        <f t="shared" si="390"/>
        <v>25</v>
      </c>
      <c r="N2532" s="8">
        <f t="shared" si="391"/>
        <v>0</v>
      </c>
      <c r="O2532" s="8">
        <f t="shared" si="392"/>
        <v>50</v>
      </c>
      <c r="P2532" s="8">
        <f t="shared" si="393"/>
        <v>16.5</v>
      </c>
      <c r="Q2532" s="9">
        <f t="shared" si="394"/>
        <v>18.725000000000001</v>
      </c>
      <c r="R2532" s="9">
        <f t="shared" si="395"/>
        <v>26.625</v>
      </c>
      <c r="S2532" s="9">
        <f t="shared" si="396"/>
        <v>23.675000000000001</v>
      </c>
      <c r="T2532" s="9">
        <f t="shared" si="397"/>
        <v>22.875</v>
      </c>
      <c r="U2532" s="8">
        <f t="shared" si="398"/>
        <v>23.008333333333336</v>
      </c>
      <c r="V2532" s="8">
        <f t="shared" si="399"/>
        <v>22.975000000000001</v>
      </c>
    </row>
    <row r="2533" spans="1:22" ht="13.5" x14ac:dyDescent="0.25">
      <c r="A2533" s="3">
        <f>RSI!A2533</f>
        <v>45692</v>
      </c>
      <c r="B2533" s="2">
        <f>RSI!B2533</f>
        <v>10.401400000000001</v>
      </c>
      <c r="C2533" s="2">
        <f>RSI!I2533</f>
        <v>56.228056185151814</v>
      </c>
      <c r="D2533" s="2">
        <f>MACD!E2533</f>
        <v>4.0640202022641958E-2</v>
      </c>
      <c r="E2533" s="2">
        <f>MACD!F2533</f>
        <v>-1.1515734696079234E-2</v>
      </c>
      <c r="F2533" s="2">
        <f>'Moving Avg'!D2533</f>
        <v>10.328239999999999</v>
      </c>
      <c r="G2533" s="2">
        <f>'Moving Avg'!F2533</f>
        <v>10.362895000000002</v>
      </c>
      <c r="H2533" s="2">
        <f>'Moving Avg'!G2533</f>
        <v>10.183740000000002</v>
      </c>
      <c r="I2533" s="2">
        <f>'Moving Avg'!H2533</f>
        <v>9.1225240000000092</v>
      </c>
      <c r="J2533" s="6" t="str">
        <f>OBV!F2533</f>
        <v>BEARISH</v>
      </c>
      <c r="K2533" s="6" t="str">
        <f>OBV!G2533</f>
        <v>NEUTRAL</v>
      </c>
      <c r="L2533" s="6" t="str">
        <f>OBV!H2533</f>
        <v>BEARISH DIVERGENCE</v>
      </c>
      <c r="M2533" s="8">
        <f t="shared" si="390"/>
        <v>25</v>
      </c>
      <c r="N2533" s="8">
        <f t="shared" si="391"/>
        <v>0</v>
      </c>
      <c r="O2533" s="8">
        <f t="shared" si="392"/>
        <v>50</v>
      </c>
      <c r="P2533" s="8">
        <f t="shared" si="393"/>
        <v>16.5</v>
      </c>
      <c r="Q2533" s="9">
        <f t="shared" si="394"/>
        <v>18.725000000000001</v>
      </c>
      <c r="R2533" s="9">
        <f t="shared" si="395"/>
        <v>26.625</v>
      </c>
      <c r="S2533" s="9">
        <f t="shared" si="396"/>
        <v>23.675000000000001</v>
      </c>
      <c r="T2533" s="9">
        <f t="shared" si="397"/>
        <v>22.875</v>
      </c>
      <c r="U2533" s="8">
        <f t="shared" si="398"/>
        <v>23.008333333333336</v>
      </c>
      <c r="V2533" s="8">
        <f t="shared" si="399"/>
        <v>22.975000000000001</v>
      </c>
    </row>
    <row r="2534" spans="1:22" ht="13.5" x14ac:dyDescent="0.25">
      <c r="A2534" s="3">
        <f>RSI!A2534</f>
        <v>45693</v>
      </c>
      <c r="B2534" s="2">
        <f>RSI!B2534</f>
        <v>10.295500000000001</v>
      </c>
      <c r="C2534" s="2">
        <f>RSI!I2534</f>
        <v>50.770599834794346</v>
      </c>
      <c r="D2534" s="2">
        <f>MACD!E2534</f>
        <v>3.2428321461287268E-2</v>
      </c>
      <c r="E2534" s="2">
        <f>MACD!F2534</f>
        <v>-2.7269234646059336E-3</v>
      </c>
      <c r="F2534" s="2">
        <f>'Moving Avg'!D2534</f>
        <v>10.347480000000001</v>
      </c>
      <c r="G2534" s="2">
        <f>'Moving Avg'!F2534</f>
        <v>10.374919999999999</v>
      </c>
      <c r="H2534" s="2">
        <f>'Moving Avg'!G2534</f>
        <v>10.187588000000002</v>
      </c>
      <c r="I2534" s="2">
        <f>'Moving Avg'!H2534</f>
        <v>9.1402285000000081</v>
      </c>
      <c r="J2534" s="6" t="str">
        <f>OBV!F2534</f>
        <v>BEARISH</v>
      </c>
      <c r="K2534" s="6" t="str">
        <f>OBV!G2534</f>
        <v>NEUTRAL</v>
      </c>
      <c r="L2534" s="6" t="str">
        <f>OBV!H2534</f>
        <v>BEARISH DIVERGENCE</v>
      </c>
      <c r="M2534" s="8">
        <f t="shared" si="390"/>
        <v>25</v>
      </c>
      <c r="N2534" s="8">
        <f t="shared" si="391"/>
        <v>0</v>
      </c>
      <c r="O2534" s="8">
        <f t="shared" si="392"/>
        <v>50</v>
      </c>
      <c r="P2534" s="8">
        <f t="shared" si="393"/>
        <v>16.5</v>
      </c>
      <c r="Q2534" s="9">
        <f t="shared" si="394"/>
        <v>18.725000000000001</v>
      </c>
      <c r="R2534" s="9">
        <f t="shared" si="395"/>
        <v>26.625</v>
      </c>
      <c r="S2534" s="9">
        <f t="shared" si="396"/>
        <v>23.675000000000001</v>
      </c>
      <c r="T2534" s="9">
        <f t="shared" si="397"/>
        <v>22.875</v>
      </c>
      <c r="U2534" s="8">
        <f t="shared" si="398"/>
        <v>23.008333333333336</v>
      </c>
      <c r="V2534" s="8">
        <f t="shared" si="399"/>
        <v>22.975000000000001</v>
      </c>
    </row>
    <row r="2535" spans="1:22" ht="13.5" x14ac:dyDescent="0.25">
      <c r="A2535" s="3">
        <f>RSI!A2535</f>
        <v>45694</v>
      </c>
      <c r="B2535" s="2">
        <f>RSI!B2535</f>
        <v>10.2859</v>
      </c>
      <c r="C2535" s="2">
        <f>RSI!I2535</f>
        <v>50.294044083548023</v>
      </c>
      <c r="D2535" s="2">
        <f>MACD!E2535</f>
        <v>2.464034299912754E-2</v>
      </c>
      <c r="E2535" s="2">
        <f>MACD!F2535</f>
        <v>2.7465298281407614E-3</v>
      </c>
      <c r="F2535" s="2">
        <f>'Moving Avg'!D2535</f>
        <v>10.328239999999999</v>
      </c>
      <c r="G2535" s="2">
        <f>'Moving Avg'!F2535</f>
        <v>10.372030000000001</v>
      </c>
      <c r="H2535" s="2">
        <f>'Moving Avg'!G2535</f>
        <v>10.191244000000003</v>
      </c>
      <c r="I2535" s="2">
        <f>'Moving Avg'!H2535</f>
        <v>9.1582215000000069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  <c r="M2535" s="8">
        <f t="shared" si="390"/>
        <v>25</v>
      </c>
      <c r="N2535" s="8">
        <f t="shared" si="391"/>
        <v>0</v>
      </c>
      <c r="O2535" s="8">
        <f t="shared" si="392"/>
        <v>50</v>
      </c>
      <c r="P2535" s="8">
        <f t="shared" si="393"/>
        <v>16.5</v>
      </c>
      <c r="Q2535" s="9">
        <f t="shared" si="394"/>
        <v>18.725000000000001</v>
      </c>
      <c r="R2535" s="9">
        <f t="shared" si="395"/>
        <v>26.625</v>
      </c>
      <c r="S2535" s="9">
        <f t="shared" si="396"/>
        <v>23.675000000000001</v>
      </c>
      <c r="T2535" s="9">
        <f t="shared" si="397"/>
        <v>22.875</v>
      </c>
      <c r="U2535" s="8">
        <f t="shared" si="398"/>
        <v>23.008333333333336</v>
      </c>
      <c r="V2535" s="8">
        <f t="shared" si="399"/>
        <v>22.975000000000001</v>
      </c>
    </row>
    <row r="2536" spans="1:22" ht="13.5" x14ac:dyDescent="0.25">
      <c r="A2536" s="3">
        <f>RSI!A2536</f>
        <v>45695</v>
      </c>
      <c r="B2536" s="2">
        <f>RSI!B2536</f>
        <v>10.2859</v>
      </c>
      <c r="C2536" s="2">
        <f>RSI!I2536</f>
        <v>50.294044083548016</v>
      </c>
      <c r="D2536" s="2">
        <f>MACD!E2536</f>
        <v>3.57928915772181E-2</v>
      </c>
      <c r="E2536" s="2">
        <f>MACD!F2536</f>
        <v>9.3558021779562295E-3</v>
      </c>
      <c r="F2536" s="2">
        <f>'Moving Avg'!D2536</f>
        <v>10.310919999999999</v>
      </c>
      <c r="G2536" s="2">
        <f>'Moving Avg'!F2536</f>
        <v>10.361925000000001</v>
      </c>
      <c r="H2536" s="2">
        <f>'Moving Avg'!G2536</f>
        <v>10.196824000000003</v>
      </c>
      <c r="I2536" s="2">
        <f>'Moving Avg'!H2536</f>
        <v>9.1764550000000096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  <c r="M2536" s="8">
        <f t="shared" si="390"/>
        <v>25</v>
      </c>
      <c r="N2536" s="8">
        <f t="shared" si="391"/>
        <v>0</v>
      </c>
      <c r="O2536" s="8">
        <f t="shared" si="392"/>
        <v>50</v>
      </c>
      <c r="P2536" s="8">
        <f t="shared" si="393"/>
        <v>16.5</v>
      </c>
      <c r="Q2536" s="9">
        <f t="shared" si="394"/>
        <v>18.725000000000001</v>
      </c>
      <c r="R2536" s="9">
        <f t="shared" si="395"/>
        <v>26.625</v>
      </c>
      <c r="S2536" s="9">
        <f t="shared" si="396"/>
        <v>23.675000000000001</v>
      </c>
      <c r="T2536" s="9">
        <f t="shared" si="397"/>
        <v>22.875</v>
      </c>
      <c r="U2536" s="8">
        <f t="shared" si="398"/>
        <v>23.008333333333336</v>
      </c>
      <c r="V2536" s="8">
        <f t="shared" si="399"/>
        <v>22.975000000000001</v>
      </c>
    </row>
    <row r="2537" spans="1:22" ht="13.5" x14ac:dyDescent="0.25">
      <c r="A2537" s="3">
        <f>RSI!A2537</f>
        <v>45698</v>
      </c>
      <c r="B2537" s="2">
        <f>RSI!B2537</f>
        <v>10.324400000000001</v>
      </c>
      <c r="C2537" s="2">
        <f>RSI!I2537</f>
        <v>52.373312976612944</v>
      </c>
      <c r="D2537" s="2">
        <f>MACD!E2537</f>
        <v>4.6813345402476614E-2</v>
      </c>
      <c r="E2537" s="2">
        <f>MACD!F2537</f>
        <v>1.6847310822860305E-2</v>
      </c>
      <c r="F2537" s="2">
        <f>'Moving Avg'!D2537</f>
        <v>10.318619999999999</v>
      </c>
      <c r="G2537" s="2">
        <f>'Moving Avg'!F2537</f>
        <v>10.353745</v>
      </c>
      <c r="H2537" s="2">
        <f>'Moving Avg'!G2537</f>
        <v>10.206060000000003</v>
      </c>
      <c r="I2537" s="2">
        <f>'Moving Avg'!H2537</f>
        <v>9.1939670000000095</v>
      </c>
      <c r="J2537" s="6" t="str">
        <f>OBV!F2537</f>
        <v>BEARISH</v>
      </c>
      <c r="K2537" s="6" t="str">
        <f>OBV!G2537</f>
        <v>NEUTRAL</v>
      </c>
      <c r="L2537" s="6" t="str">
        <f>OBV!H2537</f>
        <v>BEARISH DIVERGENCE</v>
      </c>
      <c r="M2537" s="8">
        <f t="shared" si="390"/>
        <v>25</v>
      </c>
      <c r="N2537" s="8">
        <f t="shared" si="391"/>
        <v>0</v>
      </c>
      <c r="O2537" s="8">
        <f t="shared" si="392"/>
        <v>50</v>
      </c>
      <c r="P2537" s="8">
        <f t="shared" si="393"/>
        <v>16.5</v>
      </c>
      <c r="Q2537" s="9">
        <f t="shared" si="394"/>
        <v>18.725000000000001</v>
      </c>
      <c r="R2537" s="9">
        <f t="shared" si="395"/>
        <v>26.625</v>
      </c>
      <c r="S2537" s="9">
        <f t="shared" si="396"/>
        <v>23.675000000000001</v>
      </c>
      <c r="T2537" s="9">
        <f t="shared" si="397"/>
        <v>22.875</v>
      </c>
      <c r="U2537" s="8">
        <f t="shared" si="398"/>
        <v>23.008333333333336</v>
      </c>
      <c r="V2537" s="8">
        <f t="shared" si="399"/>
        <v>22.975000000000001</v>
      </c>
    </row>
    <row r="2538" spans="1:22" ht="13.5" x14ac:dyDescent="0.25">
      <c r="A2538" s="3">
        <f>RSI!A2538</f>
        <v>45699</v>
      </c>
      <c r="B2538" s="2">
        <f>RSI!B2538</f>
        <v>10.1031</v>
      </c>
      <c r="C2538" s="2">
        <f>RSI!I2538</f>
        <v>41.600952689322803</v>
      </c>
      <c r="D2538" s="2">
        <f>MACD!E2538</f>
        <v>6.1939759705428088E-2</v>
      </c>
      <c r="E2538" s="2">
        <f>MACD!F2538</f>
        <v>2.5865800599373864E-2</v>
      </c>
      <c r="F2538" s="2">
        <f>'Moving Avg'!D2538</f>
        <v>10.258959999999998</v>
      </c>
      <c r="G2538" s="2">
        <f>'Moving Avg'!F2538</f>
        <v>10.334499999999998</v>
      </c>
      <c r="H2538" s="2">
        <f>'Moving Avg'!G2538</f>
        <v>10.207984000000003</v>
      </c>
      <c r="I2538" s="2">
        <f>'Moving Avg'!H2538</f>
        <v>9.210372500000009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  <c r="M2538" s="8">
        <f t="shared" si="390"/>
        <v>25</v>
      </c>
      <c r="N2538" s="8">
        <f t="shared" si="391"/>
        <v>0</v>
      </c>
      <c r="O2538" s="8">
        <f t="shared" si="392"/>
        <v>50</v>
      </c>
      <c r="P2538" s="8">
        <f t="shared" si="393"/>
        <v>16.5</v>
      </c>
      <c r="Q2538" s="9">
        <f t="shared" si="394"/>
        <v>18.725000000000001</v>
      </c>
      <c r="R2538" s="9">
        <f t="shared" si="395"/>
        <v>26.625</v>
      </c>
      <c r="S2538" s="9">
        <f t="shared" si="396"/>
        <v>23.675000000000001</v>
      </c>
      <c r="T2538" s="9">
        <f t="shared" si="397"/>
        <v>22.875</v>
      </c>
      <c r="U2538" s="8">
        <f t="shared" si="398"/>
        <v>23.008333333333336</v>
      </c>
      <c r="V2538" s="8">
        <f t="shared" si="399"/>
        <v>22.975000000000001</v>
      </c>
    </row>
    <row r="2539" spans="1:22" ht="13.5" x14ac:dyDescent="0.25">
      <c r="A2539" s="3">
        <f>RSI!A2539</f>
        <v>45700</v>
      </c>
      <c r="B2539" s="2">
        <f>RSI!B2539</f>
        <v>10.1031</v>
      </c>
      <c r="C2539" s="2">
        <f>RSI!I2539</f>
        <v>41.600952689322803</v>
      </c>
      <c r="D2539" s="2">
        <f>MACD!E2539</f>
        <v>5.3611568521640507E-2</v>
      </c>
      <c r="E2539" s="2">
        <f>MACD!F2539</f>
        <v>3.1414954183827191E-2</v>
      </c>
      <c r="F2539" s="2">
        <f>'Moving Avg'!D2539</f>
        <v>10.220479999999998</v>
      </c>
      <c r="G2539" s="2">
        <f>'Moving Avg'!F2539</f>
        <v>10.315735</v>
      </c>
      <c r="H2539" s="2">
        <f>'Moving Avg'!G2539</f>
        <v>10.207984000000002</v>
      </c>
      <c r="I2539" s="2">
        <f>'Moving Avg'!H2539</f>
        <v>9.2268260000000097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  <c r="M2539" s="8">
        <f t="shared" si="390"/>
        <v>25</v>
      </c>
      <c r="N2539" s="8">
        <f t="shared" si="391"/>
        <v>0</v>
      </c>
      <c r="O2539" s="8">
        <f t="shared" si="392"/>
        <v>50</v>
      </c>
      <c r="P2539" s="8">
        <f t="shared" si="393"/>
        <v>16.5</v>
      </c>
      <c r="Q2539" s="9">
        <f t="shared" si="394"/>
        <v>18.725000000000001</v>
      </c>
      <c r="R2539" s="9">
        <f t="shared" si="395"/>
        <v>26.625</v>
      </c>
      <c r="S2539" s="9">
        <f t="shared" si="396"/>
        <v>23.675000000000001</v>
      </c>
      <c r="T2539" s="9">
        <f t="shared" si="397"/>
        <v>22.875</v>
      </c>
      <c r="U2539" s="8">
        <f t="shared" si="398"/>
        <v>23.008333333333336</v>
      </c>
      <c r="V2539" s="8">
        <f t="shared" si="399"/>
        <v>22.975000000000001</v>
      </c>
    </row>
    <row r="2540" spans="1:22" ht="13.5" x14ac:dyDescent="0.25">
      <c r="A2540" s="3">
        <f>RSI!A2540</f>
        <v>45701</v>
      </c>
      <c r="B2540" s="2">
        <f>RSI!B2540</f>
        <v>10.1031</v>
      </c>
      <c r="C2540" s="2">
        <f>RSI!I2540</f>
        <v>41.600952689322803</v>
      </c>
      <c r="D2540" s="2">
        <f>MACD!E2540</f>
        <v>7.5695047582527764E-2</v>
      </c>
      <c r="E2540" s="2">
        <f>MACD!F2540</f>
        <v>4.027097286356731E-2</v>
      </c>
      <c r="F2540" s="2">
        <f>'Moving Avg'!D2540</f>
        <v>10.183919999999999</v>
      </c>
      <c r="G2540" s="2">
        <f>'Moving Avg'!F2540</f>
        <v>10.297455000000001</v>
      </c>
      <c r="H2540" s="2">
        <f>'Moving Avg'!G2540</f>
        <v>10.207984000000002</v>
      </c>
      <c r="I2540" s="2">
        <f>'Moving Avg'!H2540</f>
        <v>9.2434720000000095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  <c r="M2540" s="8">
        <f t="shared" si="390"/>
        <v>25</v>
      </c>
      <c r="N2540" s="8">
        <f t="shared" si="391"/>
        <v>0</v>
      </c>
      <c r="O2540" s="8">
        <f t="shared" si="392"/>
        <v>50</v>
      </c>
      <c r="P2540" s="8">
        <f t="shared" si="393"/>
        <v>16.5</v>
      </c>
      <c r="Q2540" s="9">
        <f t="shared" si="394"/>
        <v>18.725000000000001</v>
      </c>
      <c r="R2540" s="9">
        <f t="shared" si="395"/>
        <v>26.625</v>
      </c>
      <c r="S2540" s="9">
        <f t="shared" si="396"/>
        <v>23.675000000000001</v>
      </c>
      <c r="T2540" s="9">
        <f t="shared" si="397"/>
        <v>22.875</v>
      </c>
      <c r="U2540" s="8">
        <f t="shared" si="398"/>
        <v>23.008333333333336</v>
      </c>
      <c r="V2540" s="8">
        <f t="shared" si="399"/>
        <v>22.975000000000001</v>
      </c>
    </row>
    <row r="2541" spans="1:22" ht="13.5" x14ac:dyDescent="0.25">
      <c r="A2541" s="3">
        <f>RSI!A2541</f>
        <v>45702</v>
      </c>
      <c r="B2541" s="2">
        <f>RSI!B2541</f>
        <v>10.257099999999999</v>
      </c>
      <c r="C2541" s="2">
        <f>RSI!I2541</f>
        <v>50.457632372294874</v>
      </c>
      <c r="D2541" s="2">
        <f>MACD!E2541</f>
        <v>8.2429453711911904E-2</v>
      </c>
      <c r="E2541" s="2">
        <f>MACD!F2541</f>
        <v>4.870266903323623E-2</v>
      </c>
      <c r="F2541" s="2">
        <f>'Moving Avg'!D2541</f>
        <v>10.17816</v>
      </c>
      <c r="G2541" s="2">
        <f>'Moving Avg'!F2541</f>
        <v>10.289280000000002</v>
      </c>
      <c r="H2541" s="2">
        <f>'Moving Avg'!G2541</f>
        <v>10.207216000000001</v>
      </c>
      <c r="I2541" s="2">
        <f>'Moving Avg'!H2541</f>
        <v>9.258867500000008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  <c r="M2541" s="8">
        <f t="shared" si="390"/>
        <v>25</v>
      </c>
      <c r="N2541" s="8">
        <f t="shared" si="391"/>
        <v>0</v>
      </c>
      <c r="O2541" s="8">
        <f t="shared" si="392"/>
        <v>50</v>
      </c>
      <c r="P2541" s="8">
        <f t="shared" si="393"/>
        <v>16.5</v>
      </c>
      <c r="Q2541" s="9">
        <f t="shared" si="394"/>
        <v>18.725000000000001</v>
      </c>
      <c r="R2541" s="9">
        <f t="shared" si="395"/>
        <v>26.625</v>
      </c>
      <c r="S2541" s="9">
        <f t="shared" si="396"/>
        <v>23.675000000000001</v>
      </c>
      <c r="T2541" s="9">
        <f t="shared" si="397"/>
        <v>22.875</v>
      </c>
      <c r="U2541" s="8">
        <f t="shared" si="398"/>
        <v>23.008333333333336</v>
      </c>
      <c r="V2541" s="8">
        <f t="shared" si="399"/>
        <v>22.975000000000001</v>
      </c>
    </row>
    <row r="2542" spans="1:22" ht="13.5" x14ac:dyDescent="0.25">
      <c r="A2542" s="3">
        <f>RSI!A2542</f>
        <v>45705</v>
      </c>
      <c r="B2542" s="2">
        <f>RSI!B2542</f>
        <v>10.247400000000001</v>
      </c>
      <c r="C2542" s="2">
        <f>RSI!I2542</f>
        <v>49.94384567868962</v>
      </c>
      <c r="D2542" s="2">
        <f>MACD!E2542</f>
        <v>7.5476872147049789E-2</v>
      </c>
      <c r="E2542" s="2">
        <f>MACD!F2542</f>
        <v>5.4057509655998946E-2</v>
      </c>
      <c r="F2542" s="2">
        <f>'Moving Avg'!D2542</f>
        <v>10.16276</v>
      </c>
      <c r="G2542" s="2">
        <f>'Moving Avg'!F2542</f>
        <v>10.281100000000002</v>
      </c>
      <c r="H2542" s="2">
        <f>'Moving Avg'!G2542</f>
        <v>10.206638000000002</v>
      </c>
      <c r="I2542" s="2">
        <f>'Moving Avg'!H2542</f>
        <v>9.272723000000008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  <c r="M2542" s="8">
        <f t="shared" si="390"/>
        <v>25</v>
      </c>
      <c r="N2542" s="8">
        <f t="shared" si="391"/>
        <v>0</v>
      </c>
      <c r="O2542" s="8">
        <f t="shared" si="392"/>
        <v>50</v>
      </c>
      <c r="P2542" s="8">
        <f t="shared" si="393"/>
        <v>16.5</v>
      </c>
      <c r="Q2542" s="9">
        <f t="shared" si="394"/>
        <v>18.725000000000001</v>
      </c>
      <c r="R2542" s="9">
        <f t="shared" si="395"/>
        <v>26.625</v>
      </c>
      <c r="S2542" s="9">
        <f t="shared" si="396"/>
        <v>23.675000000000001</v>
      </c>
      <c r="T2542" s="9">
        <f t="shared" si="397"/>
        <v>22.875</v>
      </c>
      <c r="U2542" s="8">
        <f t="shared" si="398"/>
        <v>23.008333333333336</v>
      </c>
      <c r="V2542" s="8">
        <f t="shared" si="399"/>
        <v>22.975000000000001</v>
      </c>
    </row>
    <row r="2543" spans="1:22" ht="13.5" x14ac:dyDescent="0.25">
      <c r="A2543" s="3">
        <f>RSI!A2543</f>
        <v>45706</v>
      </c>
      <c r="B2543" s="2">
        <f>RSI!B2543</f>
        <v>9.9972999999999992</v>
      </c>
      <c r="C2543" s="2">
        <f>RSI!I2543</f>
        <v>38.935375060767171</v>
      </c>
      <c r="D2543" s="2">
        <f>MACD!E2543</f>
        <v>0.1059034606971192</v>
      </c>
      <c r="E2543" s="2">
        <f>MACD!F2543</f>
        <v>6.4426699864223003E-2</v>
      </c>
      <c r="F2543" s="2">
        <f>'Moving Avg'!D2543</f>
        <v>10.1416</v>
      </c>
      <c r="G2543" s="2">
        <f>'Moving Avg'!F2543</f>
        <v>10.266190000000002</v>
      </c>
      <c r="H2543" s="2">
        <f>'Moving Avg'!G2543</f>
        <v>10.204522000000003</v>
      </c>
      <c r="I2543" s="2">
        <f>'Moving Avg'!H2543</f>
        <v>9.2847025000000087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  <c r="M2543" s="8">
        <f t="shared" si="390"/>
        <v>25</v>
      </c>
      <c r="N2543" s="8">
        <f t="shared" si="391"/>
        <v>0</v>
      </c>
      <c r="O2543" s="8">
        <f t="shared" si="392"/>
        <v>50</v>
      </c>
      <c r="P2543" s="8">
        <f t="shared" si="393"/>
        <v>16.5</v>
      </c>
      <c r="Q2543" s="9">
        <f t="shared" si="394"/>
        <v>18.725000000000001</v>
      </c>
      <c r="R2543" s="9">
        <f t="shared" si="395"/>
        <v>26.625</v>
      </c>
      <c r="S2543" s="9">
        <f t="shared" si="396"/>
        <v>23.675000000000001</v>
      </c>
      <c r="T2543" s="9">
        <f t="shared" si="397"/>
        <v>22.875</v>
      </c>
      <c r="U2543" s="8">
        <f t="shared" si="398"/>
        <v>23.008333333333336</v>
      </c>
      <c r="V2543" s="8">
        <f t="shared" si="399"/>
        <v>22.975000000000001</v>
      </c>
    </row>
    <row r="2544" spans="1:22" ht="13.5" x14ac:dyDescent="0.25">
      <c r="A2544" s="3">
        <f>RSI!A2544</f>
        <v>45707</v>
      </c>
      <c r="B2544" s="2">
        <f>RSI!B2544</f>
        <v>10.180099999999999</v>
      </c>
      <c r="C2544" s="2">
        <f>RSI!I2544</f>
        <v>47.963547972334737</v>
      </c>
      <c r="D2544" s="2">
        <f>MACD!E2544</f>
        <v>0.10330715872697915</v>
      </c>
      <c r="E2544" s="2">
        <f>MACD!F2544</f>
        <v>7.2202791636774233E-2</v>
      </c>
      <c r="F2544" s="2">
        <f>'Moving Avg'!D2544</f>
        <v>10.157</v>
      </c>
      <c r="G2544" s="2">
        <f>'Moving Avg'!F2544</f>
        <v>10.261380000000003</v>
      </c>
      <c r="H2544" s="2">
        <f>'Moving Avg'!G2544</f>
        <v>10.206062000000001</v>
      </c>
      <c r="I2544" s="2">
        <f>'Moving Avg'!H2544</f>
        <v>9.2980770000000081</v>
      </c>
      <c r="J2544" s="6" t="str">
        <f>OBV!F2544</f>
        <v>BULLISH</v>
      </c>
      <c r="K2544" s="6" t="str">
        <f>OBV!G2544</f>
        <v>NEUTRAL</v>
      </c>
      <c r="L2544" s="6" t="str">
        <f>OBV!H2544</f>
        <v>CONFIRMED BULLISH</v>
      </c>
      <c r="M2544" s="8">
        <f t="shared" si="390"/>
        <v>25</v>
      </c>
      <c r="N2544" s="8">
        <f t="shared" si="391"/>
        <v>0</v>
      </c>
      <c r="O2544" s="8">
        <f t="shared" si="392"/>
        <v>50</v>
      </c>
      <c r="P2544" s="8">
        <f t="shared" si="393"/>
        <v>83.5</v>
      </c>
      <c r="Q2544" s="9">
        <f t="shared" si="394"/>
        <v>28.774999999999999</v>
      </c>
      <c r="R2544" s="9">
        <f t="shared" si="395"/>
        <v>43.375</v>
      </c>
      <c r="S2544" s="9">
        <f t="shared" si="396"/>
        <v>53.825000000000003</v>
      </c>
      <c r="T2544" s="9">
        <f t="shared" si="397"/>
        <v>39.625</v>
      </c>
      <c r="U2544" s="8">
        <f t="shared" si="398"/>
        <v>41.991666666666667</v>
      </c>
      <c r="V2544" s="8">
        <f t="shared" si="399"/>
        <v>41.400000000000006</v>
      </c>
    </row>
    <row r="2545" spans="1:22" ht="13.5" x14ac:dyDescent="0.25">
      <c r="A2545" s="3">
        <f>RSI!A2545</f>
        <v>45708</v>
      </c>
      <c r="B2545" s="2">
        <f>RSI!B2545</f>
        <v>10.180099999999999</v>
      </c>
      <c r="C2545" s="2">
        <f>RSI!I2545</f>
        <v>47.963547972334737</v>
      </c>
      <c r="D2545" s="2">
        <f>MACD!E2545</f>
        <v>9.993390608681807E-2</v>
      </c>
      <c r="E2545" s="2">
        <f>MACD!F2545</f>
        <v>7.7749014526783011E-2</v>
      </c>
      <c r="F2545" s="2">
        <f>'Moving Avg'!D2545</f>
        <v>10.1724</v>
      </c>
      <c r="G2545" s="2">
        <f>'Moving Avg'!F2545</f>
        <v>10.257050000000003</v>
      </c>
      <c r="H2545" s="2">
        <f>'Moving Avg'!G2545</f>
        <v>10.207602000000001</v>
      </c>
      <c r="I2545" s="2">
        <f>'Moving Avg'!H2545</f>
        <v>9.3107300000000084</v>
      </c>
      <c r="J2545" s="6" t="str">
        <f>OBV!F2545</f>
        <v>BULLISH</v>
      </c>
      <c r="K2545" s="6" t="str">
        <f>OBV!G2545</f>
        <v>NEUTRAL</v>
      </c>
      <c r="L2545" s="6" t="str">
        <f>OBV!H2545</f>
        <v>CONFIRMED BULLISH</v>
      </c>
      <c r="M2545" s="8">
        <f t="shared" si="390"/>
        <v>25</v>
      </c>
      <c r="N2545" s="8">
        <f t="shared" si="391"/>
        <v>0</v>
      </c>
      <c r="O2545" s="8">
        <f t="shared" si="392"/>
        <v>50</v>
      </c>
      <c r="P2545" s="8">
        <f t="shared" si="393"/>
        <v>83.5</v>
      </c>
      <c r="Q2545" s="9">
        <f t="shared" si="394"/>
        <v>28.774999999999999</v>
      </c>
      <c r="R2545" s="9">
        <f t="shared" si="395"/>
        <v>43.375</v>
      </c>
      <c r="S2545" s="9">
        <f t="shared" si="396"/>
        <v>53.825000000000003</v>
      </c>
      <c r="T2545" s="9">
        <f t="shared" si="397"/>
        <v>39.625</v>
      </c>
      <c r="U2545" s="8">
        <f t="shared" si="398"/>
        <v>41.991666666666667</v>
      </c>
      <c r="V2545" s="8">
        <f t="shared" si="399"/>
        <v>41.400000000000006</v>
      </c>
    </row>
    <row r="2546" spans="1:22" ht="13.5" x14ac:dyDescent="0.25">
      <c r="A2546" s="3">
        <f>RSI!A2546</f>
        <v>45709</v>
      </c>
      <c r="B2546" s="2">
        <f>RSI!B2546</f>
        <v>10.199299999999999</v>
      </c>
      <c r="C2546" s="2">
        <f>RSI!I2546</f>
        <v>48.884125509280224</v>
      </c>
      <c r="D2546" s="2">
        <f>MACD!E2546</f>
        <v>9.5935672182568155E-2</v>
      </c>
      <c r="E2546" s="2">
        <f>MACD!F2546</f>
        <v>8.138634605794004E-2</v>
      </c>
      <c r="F2546" s="2">
        <f>'Moving Avg'!D2546</f>
        <v>10.16084</v>
      </c>
      <c r="G2546" s="2">
        <f>'Moving Avg'!F2546</f>
        <v>10.247910000000001</v>
      </c>
      <c r="H2546" s="2">
        <f>'Moving Avg'!G2546</f>
        <v>10.207024000000001</v>
      </c>
      <c r="I2546" s="2">
        <f>'Moving Avg'!H2546</f>
        <v>9.3237195000000082</v>
      </c>
      <c r="J2546" s="6" t="str">
        <f>OBV!F2546</f>
        <v>BULLISH</v>
      </c>
      <c r="K2546" s="6" t="str">
        <f>OBV!G2546</f>
        <v>NEUTRAL</v>
      </c>
      <c r="L2546" s="6" t="str">
        <f>OBV!H2546</f>
        <v>BULLISH DIVERGENCE</v>
      </c>
      <c r="M2546" s="8">
        <f t="shared" si="390"/>
        <v>25</v>
      </c>
      <c r="N2546" s="8">
        <f t="shared" si="391"/>
        <v>0</v>
      </c>
      <c r="O2546" s="8">
        <f t="shared" si="392"/>
        <v>50</v>
      </c>
      <c r="P2546" s="8">
        <f t="shared" si="393"/>
        <v>66.5</v>
      </c>
      <c r="Q2546" s="9">
        <f t="shared" si="394"/>
        <v>26.225000000000001</v>
      </c>
      <c r="R2546" s="9">
        <f t="shared" si="395"/>
        <v>39.125</v>
      </c>
      <c r="S2546" s="9">
        <f t="shared" si="396"/>
        <v>46.174999999999997</v>
      </c>
      <c r="T2546" s="9">
        <f t="shared" si="397"/>
        <v>35.375</v>
      </c>
      <c r="U2546" s="8">
        <f t="shared" si="398"/>
        <v>37.174999999999997</v>
      </c>
      <c r="V2546" s="8">
        <f t="shared" si="399"/>
        <v>36.724999999999994</v>
      </c>
    </row>
    <row r="2547" spans="1:22" ht="13.5" x14ac:dyDescent="0.25">
      <c r="A2547" s="3">
        <f>RSI!A2547</f>
        <v>45712</v>
      </c>
      <c r="B2547" s="2">
        <f>RSI!B2547</f>
        <v>10.199299999999999</v>
      </c>
      <c r="C2547" s="2">
        <f>RSI!I2547</f>
        <v>48.884125509280217</v>
      </c>
      <c r="D2547" s="2">
        <f>MACD!E2547</f>
        <v>9.8619840238411527E-2</v>
      </c>
      <c r="E2547" s="2">
        <f>MACD!F2547</f>
        <v>8.4833044894034343E-2</v>
      </c>
      <c r="F2547" s="2">
        <f>'Moving Avg'!D2547</f>
        <v>10.151219999999999</v>
      </c>
      <c r="G2547" s="2">
        <f>'Moving Avg'!F2547</f>
        <v>10.237325</v>
      </c>
      <c r="H2547" s="2">
        <f>'Moving Avg'!G2547</f>
        <v>10.207215999999999</v>
      </c>
      <c r="I2547" s="2">
        <f>'Moving Avg'!H2547</f>
        <v>9.3367090000000079</v>
      </c>
      <c r="J2547" s="6" t="str">
        <f>OBV!F2547</f>
        <v>BULLISH</v>
      </c>
      <c r="K2547" s="6" t="str">
        <f>OBV!G2547</f>
        <v>NEUTRAL</v>
      </c>
      <c r="L2547" s="6" t="str">
        <f>OBV!H2547</f>
        <v>BULLISH DIVERGENCE</v>
      </c>
      <c r="M2547" s="8">
        <f t="shared" si="390"/>
        <v>25</v>
      </c>
      <c r="N2547" s="8">
        <f t="shared" si="391"/>
        <v>0</v>
      </c>
      <c r="O2547" s="8">
        <f t="shared" si="392"/>
        <v>50</v>
      </c>
      <c r="P2547" s="8">
        <f t="shared" si="393"/>
        <v>66.5</v>
      </c>
      <c r="Q2547" s="9">
        <f t="shared" si="394"/>
        <v>26.225000000000001</v>
      </c>
      <c r="R2547" s="9">
        <f t="shared" si="395"/>
        <v>39.125</v>
      </c>
      <c r="S2547" s="9">
        <f t="shared" si="396"/>
        <v>46.174999999999997</v>
      </c>
      <c r="T2547" s="9">
        <f t="shared" si="397"/>
        <v>35.375</v>
      </c>
      <c r="U2547" s="8">
        <f t="shared" si="398"/>
        <v>37.174999999999997</v>
      </c>
      <c r="V2547" s="8">
        <f t="shared" si="399"/>
        <v>36.724999999999994</v>
      </c>
    </row>
    <row r="2548" spans="1:22" ht="13.5" x14ac:dyDescent="0.25">
      <c r="A2548" s="3">
        <f>RSI!A2548</f>
        <v>45713</v>
      </c>
      <c r="B2548" s="2">
        <f>RSI!B2548</f>
        <v>10.199299999999999</v>
      </c>
      <c r="C2548" s="2">
        <f>RSI!I2548</f>
        <v>48.884125509280217</v>
      </c>
      <c r="D2548" s="2">
        <f>MACD!E2548</f>
        <v>6.6978435265202307E-2</v>
      </c>
      <c r="E2548" s="2">
        <f>MACD!F2548</f>
        <v>8.1262122968267944E-2</v>
      </c>
      <c r="F2548" s="2">
        <f>'Moving Avg'!D2548</f>
        <v>10.19162</v>
      </c>
      <c r="G2548" s="2">
        <f>'Moving Avg'!F2548</f>
        <v>10.230104999999998</v>
      </c>
      <c r="H2548" s="2">
        <f>'Moving Avg'!G2548</f>
        <v>10.207408000000001</v>
      </c>
      <c r="I2548" s="2">
        <f>'Moving Avg'!H2548</f>
        <v>9.3496985000000095</v>
      </c>
      <c r="J2548" s="6" t="str">
        <f>OBV!F2548</f>
        <v>BULLISH</v>
      </c>
      <c r="K2548" s="6" t="str">
        <f>OBV!G2548</f>
        <v>NEUTRAL</v>
      </c>
      <c r="L2548" s="6" t="str">
        <f>OBV!H2548</f>
        <v>CONFIRMED BULLISH</v>
      </c>
      <c r="M2548" s="8">
        <f t="shared" si="390"/>
        <v>25</v>
      </c>
      <c r="N2548" s="8">
        <f t="shared" si="391"/>
        <v>45</v>
      </c>
      <c r="O2548" s="8">
        <f t="shared" si="392"/>
        <v>50</v>
      </c>
      <c r="P2548" s="8">
        <f t="shared" si="393"/>
        <v>83.5</v>
      </c>
      <c r="Q2548" s="9">
        <f t="shared" si="394"/>
        <v>44.524999999999999</v>
      </c>
      <c r="R2548" s="9">
        <f t="shared" si="395"/>
        <v>52.375</v>
      </c>
      <c r="S2548" s="9">
        <f t="shared" si="396"/>
        <v>60.575000000000003</v>
      </c>
      <c r="T2548" s="9">
        <f t="shared" si="397"/>
        <v>50.875</v>
      </c>
      <c r="U2548" s="8">
        <f t="shared" si="398"/>
        <v>52.491666666666674</v>
      </c>
      <c r="V2548" s="8">
        <f t="shared" si="399"/>
        <v>52.087500000000006</v>
      </c>
    </row>
    <row r="2549" spans="1:22" ht="13.5" x14ac:dyDescent="0.25">
      <c r="A2549" s="3">
        <f>RSI!A2549</f>
        <v>45714</v>
      </c>
      <c r="B2549" s="2">
        <f>RSI!B2549</f>
        <v>10.1031</v>
      </c>
      <c r="C2549" s="2">
        <f>RSI!I2549</f>
        <v>44.011664394212652</v>
      </c>
      <c r="D2549" s="2">
        <f>MACD!E2549</f>
        <v>4.7454503331602282E-2</v>
      </c>
      <c r="E2549" s="2">
        <f>MACD!F2549</f>
        <v>7.4500599040934812E-2</v>
      </c>
      <c r="F2549" s="2">
        <f>'Moving Avg'!D2549</f>
        <v>10.176219999999999</v>
      </c>
      <c r="G2549" s="2">
        <f>'Moving Avg'!F2549</f>
        <v>10.225294999999999</v>
      </c>
      <c r="H2549" s="2">
        <f>'Moving Avg'!G2549</f>
        <v>10.205484</v>
      </c>
      <c r="I2549" s="2">
        <f>'Moving Avg'!H2549</f>
        <v>9.3629285000000078</v>
      </c>
      <c r="J2549" s="6" t="str">
        <f>OBV!F2549</f>
        <v>BULLISH</v>
      </c>
      <c r="K2549" s="6" t="str">
        <f>OBV!G2549</f>
        <v>NEUTRAL</v>
      </c>
      <c r="L2549" s="6" t="str">
        <f>OBV!H2549</f>
        <v>BULLISH DIVERGENCE</v>
      </c>
      <c r="M2549" s="8">
        <f t="shared" si="390"/>
        <v>25</v>
      </c>
      <c r="N2549" s="8">
        <f t="shared" si="391"/>
        <v>100</v>
      </c>
      <c r="O2549" s="8">
        <f t="shared" si="392"/>
        <v>50</v>
      </c>
      <c r="P2549" s="8">
        <f t="shared" si="393"/>
        <v>66.5</v>
      </c>
      <c r="Q2549" s="9">
        <f t="shared" si="394"/>
        <v>61.225000000000001</v>
      </c>
      <c r="R2549" s="9">
        <f t="shared" si="395"/>
        <v>59.125</v>
      </c>
      <c r="S2549" s="9">
        <f t="shared" si="396"/>
        <v>61.174999999999997</v>
      </c>
      <c r="T2549" s="9">
        <f t="shared" si="397"/>
        <v>60.375</v>
      </c>
      <c r="U2549" s="8">
        <f t="shared" si="398"/>
        <v>60.508333333333326</v>
      </c>
      <c r="V2549" s="8">
        <f t="shared" si="399"/>
        <v>60.474999999999994</v>
      </c>
    </row>
    <row r="2550" spans="1:22" ht="13.5" x14ac:dyDescent="0.25">
      <c r="A2550" s="3">
        <f>RSI!A2550</f>
        <v>45715</v>
      </c>
      <c r="B2550" s="2">
        <f>RSI!B2550</f>
        <v>10.1031</v>
      </c>
      <c r="C2550" s="2">
        <f>RSI!I2550</f>
        <v>44.011664394212659</v>
      </c>
      <c r="D2550" s="2">
        <f>MACD!E2550</f>
        <v>3.161718340263775E-2</v>
      </c>
      <c r="E2550" s="2">
        <f>MACD!F2550</f>
        <v>6.5923915913275399E-2</v>
      </c>
      <c r="F2550" s="2">
        <f>'Moving Avg'!D2550</f>
        <v>10.160819999999998</v>
      </c>
      <c r="G2550" s="2">
        <f>'Moving Avg'!F2550</f>
        <v>10.211345</v>
      </c>
      <c r="H2550" s="2">
        <f>'Moving Avg'!G2550</f>
        <v>10.207407999999999</v>
      </c>
      <c r="I2550" s="2">
        <f>'Moving Avg'!H2550</f>
        <v>9.3766400000000072</v>
      </c>
      <c r="J2550" s="6" t="str">
        <f>OBV!F2550</f>
        <v>BULLISH</v>
      </c>
      <c r="K2550" s="6" t="str">
        <f>OBV!G2550</f>
        <v>NEUTRAL</v>
      </c>
      <c r="L2550" s="6" t="str">
        <f>OBV!H2550</f>
        <v>BULLISH DIVERGENCE</v>
      </c>
      <c r="M2550" s="8">
        <f t="shared" si="390"/>
        <v>25</v>
      </c>
      <c r="N2550" s="8">
        <f t="shared" si="391"/>
        <v>100</v>
      </c>
      <c r="O2550" s="8">
        <f t="shared" si="392"/>
        <v>50</v>
      </c>
      <c r="P2550" s="8">
        <f t="shared" si="393"/>
        <v>66.5</v>
      </c>
      <c r="Q2550" s="9">
        <f t="shared" si="394"/>
        <v>61.225000000000001</v>
      </c>
      <c r="R2550" s="9">
        <f t="shared" si="395"/>
        <v>59.125</v>
      </c>
      <c r="S2550" s="9">
        <f t="shared" si="396"/>
        <v>61.174999999999997</v>
      </c>
      <c r="T2550" s="9">
        <f t="shared" si="397"/>
        <v>60.375</v>
      </c>
      <c r="U2550" s="8">
        <f t="shared" si="398"/>
        <v>60.508333333333326</v>
      </c>
      <c r="V2550" s="8">
        <f t="shared" si="399"/>
        <v>60.474999999999994</v>
      </c>
    </row>
    <row r="2551" spans="1:22" ht="13.5" x14ac:dyDescent="0.25">
      <c r="A2551" s="3">
        <f>RSI!A2551</f>
        <v>45716</v>
      </c>
      <c r="B2551" s="2">
        <f>RSI!B2551</f>
        <v>10.199299999999999</v>
      </c>
      <c r="C2551" s="2">
        <f>RSI!I2551</f>
        <v>49.813157387758039</v>
      </c>
      <c r="D2551" s="2">
        <f>MACD!E2551</f>
        <v>3.5415098747151319E-2</v>
      </c>
      <c r="E2551" s="2">
        <f>MACD!F2551</f>
        <v>5.9822152480050586E-2</v>
      </c>
      <c r="F2551" s="2">
        <f>'Moving Avg'!D2551</f>
        <v>10.160819999999999</v>
      </c>
      <c r="G2551" s="2">
        <f>'Moving Avg'!F2551</f>
        <v>10.202684999999999</v>
      </c>
      <c r="H2551" s="2">
        <f>'Moving Avg'!G2551</f>
        <v>10.209332</v>
      </c>
      <c r="I2551" s="2">
        <f>'Moving Avg'!H2551</f>
        <v>9.3910730000000076</v>
      </c>
      <c r="J2551" s="6" t="str">
        <f>OBV!F2551</f>
        <v>BEARISH</v>
      </c>
      <c r="K2551" s="6" t="str">
        <f>OBV!G2551</f>
        <v>NEUTRAL</v>
      </c>
      <c r="L2551" s="6" t="str">
        <f>OBV!H2551</f>
        <v>NEUTRAL</v>
      </c>
      <c r="M2551" s="8">
        <f t="shared" si="390"/>
        <v>25</v>
      </c>
      <c r="N2551" s="8">
        <f t="shared" si="391"/>
        <v>100</v>
      </c>
      <c r="O2551" s="8">
        <f t="shared" si="392"/>
        <v>50</v>
      </c>
      <c r="P2551" s="8">
        <f t="shared" si="393"/>
        <v>16.5</v>
      </c>
      <c r="Q2551" s="9">
        <f t="shared" si="394"/>
        <v>53.725000000000001</v>
      </c>
      <c r="R2551" s="9">
        <f t="shared" si="395"/>
        <v>46.625</v>
      </c>
      <c r="S2551" s="9">
        <f t="shared" si="396"/>
        <v>38.674999999999997</v>
      </c>
      <c r="T2551" s="9">
        <f t="shared" si="397"/>
        <v>47.875</v>
      </c>
      <c r="U2551" s="8">
        <f t="shared" si="398"/>
        <v>46.341666666666661</v>
      </c>
      <c r="V2551" s="8">
        <f t="shared" si="399"/>
        <v>46.724999999999994</v>
      </c>
    </row>
    <row r="2552" spans="1:22" ht="13.5" x14ac:dyDescent="0.25">
      <c r="A2552" s="3">
        <f>RSI!A2552</f>
        <v>45719</v>
      </c>
      <c r="B2552" s="2">
        <f>RSI!B2552</f>
        <v>10.180099999999999</v>
      </c>
      <c r="C2552" s="2">
        <f>RSI!I2552</f>
        <v>48.72790489077564</v>
      </c>
      <c r="D2552" s="2">
        <f>MACD!E2552</f>
        <v>3.8575686566959533E-2</v>
      </c>
      <c r="E2552" s="2">
        <f>MACD!F2552</f>
        <v>5.557285929743238E-2</v>
      </c>
      <c r="F2552" s="2">
        <f>'Moving Avg'!D2552</f>
        <v>10.156979999999999</v>
      </c>
      <c r="G2552" s="2">
        <f>'Moving Avg'!F2552</f>
        <v>10.197394999999998</v>
      </c>
      <c r="H2552" s="2">
        <f>'Moving Avg'!G2552</f>
        <v>10.210872</v>
      </c>
      <c r="I2552" s="2">
        <f>'Moving Avg'!H2552</f>
        <v>9.405650500000009</v>
      </c>
      <c r="J2552" s="6" t="str">
        <f>OBV!F2552</f>
        <v>BEARISH</v>
      </c>
      <c r="K2552" s="6" t="str">
        <f>OBV!G2552</f>
        <v>NEUTRAL</v>
      </c>
      <c r="L2552" s="6" t="str">
        <f>OBV!H2552</f>
        <v>CONFIRMED BEARISH</v>
      </c>
      <c r="M2552" s="8">
        <f t="shared" si="390"/>
        <v>25</v>
      </c>
      <c r="N2552" s="8">
        <f t="shared" si="391"/>
        <v>45</v>
      </c>
      <c r="O2552" s="8">
        <f t="shared" si="392"/>
        <v>50</v>
      </c>
      <c r="P2552" s="8">
        <f t="shared" si="393"/>
        <v>16.5</v>
      </c>
      <c r="Q2552" s="9">
        <f t="shared" si="394"/>
        <v>34.475000000000001</v>
      </c>
      <c r="R2552" s="9">
        <f t="shared" si="395"/>
        <v>35.625</v>
      </c>
      <c r="S2552" s="9">
        <f t="shared" si="396"/>
        <v>30.425000000000001</v>
      </c>
      <c r="T2552" s="9">
        <f t="shared" si="397"/>
        <v>34.125</v>
      </c>
      <c r="U2552" s="8">
        <f t="shared" si="398"/>
        <v>33.508333333333333</v>
      </c>
      <c r="V2552" s="8">
        <f t="shared" si="399"/>
        <v>33.662499999999994</v>
      </c>
    </row>
    <row r="2553" spans="1:22" ht="13.5" x14ac:dyDescent="0.25">
      <c r="A2553" s="3">
        <f>RSI!A2553</f>
        <v>45720</v>
      </c>
      <c r="B2553" s="2">
        <f>RSI!B2553</f>
        <v>10.180099999999999</v>
      </c>
      <c r="C2553" s="2">
        <f>RSI!I2553</f>
        <v>48.727904890775648</v>
      </c>
      <c r="D2553" s="2">
        <f>MACD!E2553</f>
        <v>2.9023501116292039E-3</v>
      </c>
      <c r="E2553" s="2">
        <f>MACD!F2553</f>
        <v>4.503875746027175E-2</v>
      </c>
      <c r="F2553" s="2">
        <f>'Moving Avg'!D2553</f>
        <v>10.153139999999999</v>
      </c>
      <c r="G2553" s="2">
        <f>'Moving Avg'!F2553</f>
        <v>10.18633</v>
      </c>
      <c r="H2553" s="2">
        <f>'Moving Avg'!G2553</f>
        <v>10.214335999999999</v>
      </c>
      <c r="I2553" s="2">
        <f>'Moving Avg'!H2553</f>
        <v>9.4197470000000063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  <c r="M2553" s="8">
        <f t="shared" si="390"/>
        <v>25</v>
      </c>
      <c r="N2553" s="8">
        <f t="shared" si="391"/>
        <v>100</v>
      </c>
      <c r="O2553" s="8">
        <f t="shared" si="392"/>
        <v>50</v>
      </c>
      <c r="P2553" s="8">
        <f t="shared" si="393"/>
        <v>16.5</v>
      </c>
      <c r="Q2553" s="9">
        <f t="shared" si="394"/>
        <v>53.725000000000001</v>
      </c>
      <c r="R2553" s="9">
        <f t="shared" si="395"/>
        <v>46.625</v>
      </c>
      <c r="S2553" s="9">
        <f t="shared" si="396"/>
        <v>38.674999999999997</v>
      </c>
      <c r="T2553" s="9">
        <f t="shared" si="397"/>
        <v>47.875</v>
      </c>
      <c r="U2553" s="8">
        <f t="shared" si="398"/>
        <v>46.341666666666661</v>
      </c>
      <c r="V2553" s="8">
        <f t="shared" si="399"/>
        <v>46.724999999999994</v>
      </c>
    </row>
    <row r="2554" spans="1:22" ht="13.5" x14ac:dyDescent="0.25">
      <c r="A2554" s="3">
        <f>RSI!A2554</f>
        <v>45721</v>
      </c>
      <c r="B2554" s="2">
        <f>RSI!B2554</f>
        <v>10.151199999999999</v>
      </c>
      <c r="C2554" s="2">
        <f>RSI!I2554</f>
        <v>46.942570497280229</v>
      </c>
      <c r="D2554" s="2">
        <f>MACD!E2554</f>
        <v>3.1007064487731384E-3</v>
      </c>
      <c r="E2554" s="2">
        <f>MACD!F2554</f>
        <v>3.6651147257972028E-2</v>
      </c>
      <c r="F2554" s="2">
        <f>'Moving Avg'!D2554</f>
        <v>10.16276</v>
      </c>
      <c r="G2554" s="2">
        <f>'Moving Avg'!F2554</f>
        <v>10.179114999999999</v>
      </c>
      <c r="H2554" s="2">
        <f>'Moving Avg'!G2554</f>
        <v>10.217222</v>
      </c>
      <c r="I2554" s="2">
        <f>'Moving Avg'!H2554</f>
        <v>9.4330255000000083</v>
      </c>
      <c r="J2554" s="6" t="str">
        <f>OBV!F2554</f>
        <v>BEARISH</v>
      </c>
      <c r="K2554" s="6" t="str">
        <f>OBV!G2554</f>
        <v>NEUTRAL</v>
      </c>
      <c r="L2554" s="6" t="str">
        <f>OBV!H2554</f>
        <v>BEARISH DIVERGENCE</v>
      </c>
      <c r="M2554" s="8">
        <f t="shared" si="390"/>
        <v>25</v>
      </c>
      <c r="N2554" s="8">
        <f t="shared" si="391"/>
        <v>100</v>
      </c>
      <c r="O2554" s="8">
        <f t="shared" si="392"/>
        <v>50</v>
      </c>
      <c r="P2554" s="8">
        <f t="shared" si="393"/>
        <v>16.5</v>
      </c>
      <c r="Q2554" s="9">
        <f t="shared" si="394"/>
        <v>53.725000000000001</v>
      </c>
      <c r="R2554" s="9">
        <f t="shared" si="395"/>
        <v>46.625</v>
      </c>
      <c r="S2554" s="9">
        <f t="shared" si="396"/>
        <v>38.674999999999997</v>
      </c>
      <c r="T2554" s="9">
        <f t="shared" si="397"/>
        <v>47.875</v>
      </c>
      <c r="U2554" s="8">
        <f t="shared" si="398"/>
        <v>46.341666666666661</v>
      </c>
      <c r="V2554" s="8">
        <f t="shared" si="399"/>
        <v>46.724999999999994</v>
      </c>
    </row>
    <row r="2555" spans="1:22" ht="13.5" x14ac:dyDescent="0.25">
      <c r="A2555" s="3">
        <f>RSI!A2555</f>
        <v>45722</v>
      </c>
      <c r="B2555" s="2">
        <f>RSI!B2555</f>
        <v>10.1897</v>
      </c>
      <c r="C2555" s="2">
        <f>RSI!I2555</f>
        <v>49.592211566289066</v>
      </c>
      <c r="D2555" s="2">
        <f>MACD!E2555</f>
        <v>6.9827102689323794E-4</v>
      </c>
      <c r="E2555" s="2">
        <f>MACD!F2555</f>
        <v>2.946057201175627E-2</v>
      </c>
      <c r="F2555" s="2">
        <f>'Moving Avg'!D2555</f>
        <v>10.18008</v>
      </c>
      <c r="G2555" s="2">
        <f>'Moving Avg'!F2555</f>
        <v>10.174305</v>
      </c>
      <c r="H2555" s="2">
        <f>'Moving Avg'!G2555</f>
        <v>10.220878000000001</v>
      </c>
      <c r="I2555" s="2">
        <f>'Moving Avg'!H2555</f>
        <v>9.4443315000000059</v>
      </c>
      <c r="J2555" s="6" t="str">
        <f>OBV!F2555</f>
        <v>BEARISH</v>
      </c>
      <c r="K2555" s="6" t="str">
        <f>OBV!G2555</f>
        <v>NEUTRAL</v>
      </c>
      <c r="L2555" s="6" t="str">
        <f>OBV!H2555</f>
        <v>BEARISH DIVERGENCE</v>
      </c>
      <c r="M2555" s="8">
        <f t="shared" si="390"/>
        <v>25</v>
      </c>
      <c r="N2555" s="8">
        <f t="shared" si="391"/>
        <v>100</v>
      </c>
      <c r="O2555" s="8">
        <f t="shared" si="392"/>
        <v>50</v>
      </c>
      <c r="P2555" s="8">
        <f t="shared" si="393"/>
        <v>16.5</v>
      </c>
      <c r="Q2555" s="9">
        <f t="shared" si="394"/>
        <v>53.725000000000001</v>
      </c>
      <c r="R2555" s="9">
        <f t="shared" si="395"/>
        <v>46.625</v>
      </c>
      <c r="S2555" s="9">
        <f t="shared" si="396"/>
        <v>38.674999999999997</v>
      </c>
      <c r="T2555" s="9">
        <f t="shared" si="397"/>
        <v>47.875</v>
      </c>
      <c r="U2555" s="8">
        <f t="shared" si="398"/>
        <v>46.341666666666661</v>
      </c>
      <c r="V2555" s="8">
        <f t="shared" si="399"/>
        <v>46.724999999999994</v>
      </c>
    </row>
    <row r="2556" spans="1:22" ht="13.5" x14ac:dyDescent="0.25">
      <c r="A2556" s="3">
        <f>RSI!A2556</f>
        <v>45723</v>
      </c>
      <c r="B2556" s="2">
        <f>RSI!B2556</f>
        <v>10.257099999999999</v>
      </c>
      <c r="C2556" s="2">
        <f>RSI!I2556</f>
        <v>53.9297675656019</v>
      </c>
      <c r="D2556" s="2">
        <f>MACD!E2556</f>
        <v>-3.3400846002429319E-3</v>
      </c>
      <c r="E2556" s="2">
        <f>MACD!F2556</f>
        <v>2.2900440689356431E-2</v>
      </c>
      <c r="F2556" s="2">
        <f>'Moving Avg'!D2556</f>
        <v>10.19164</v>
      </c>
      <c r="G2556" s="2">
        <f>'Moving Avg'!F2556</f>
        <v>10.172864999999998</v>
      </c>
      <c r="H2556" s="2">
        <f>'Moving Avg'!G2556</f>
        <v>10.226074000000001</v>
      </c>
      <c r="I2556" s="2">
        <f>'Moving Avg'!H2556</f>
        <v>9.4554450000000045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  <c r="M2556" s="8">
        <f t="shared" si="390"/>
        <v>25</v>
      </c>
      <c r="N2556" s="8">
        <f t="shared" si="391"/>
        <v>100</v>
      </c>
      <c r="O2556" s="8">
        <f t="shared" si="392"/>
        <v>50</v>
      </c>
      <c r="P2556" s="8">
        <f t="shared" si="393"/>
        <v>83.5</v>
      </c>
      <c r="Q2556" s="9">
        <f t="shared" si="394"/>
        <v>63.774999999999999</v>
      </c>
      <c r="R2556" s="9">
        <f t="shared" si="395"/>
        <v>63.375</v>
      </c>
      <c r="S2556" s="9">
        <f t="shared" si="396"/>
        <v>68.825000000000003</v>
      </c>
      <c r="T2556" s="9">
        <f t="shared" si="397"/>
        <v>64.625</v>
      </c>
      <c r="U2556" s="8">
        <f t="shared" si="398"/>
        <v>65.325000000000003</v>
      </c>
      <c r="V2556" s="8">
        <f t="shared" si="399"/>
        <v>65.150000000000006</v>
      </c>
    </row>
    <row r="2557" spans="1:22" ht="13.5" x14ac:dyDescent="0.25">
      <c r="A2557" s="3">
        <f>RSI!A2557</f>
        <v>45726</v>
      </c>
      <c r="B2557" s="2">
        <f>RSI!B2557</f>
        <v>10.459099999999999</v>
      </c>
      <c r="C2557" s="2">
        <f>RSI!I2557</f>
        <v>63.943701965205115</v>
      </c>
      <c r="D2557" s="2">
        <f>MACD!E2557</f>
        <v>-2.2087627218651207E-2</v>
      </c>
      <c r="E2557" s="2">
        <f>MACD!F2557</f>
        <v>1.3902827107754902E-2</v>
      </c>
      <c r="F2557" s="2">
        <f>'Moving Avg'!D2557</f>
        <v>10.247440000000001</v>
      </c>
      <c r="G2557" s="2">
        <f>'Moving Avg'!F2557</f>
        <v>10.179599999999999</v>
      </c>
      <c r="H2557" s="2">
        <f>'Moving Avg'!G2557</f>
        <v>10.23531</v>
      </c>
      <c r="I2557" s="2">
        <f>'Moving Avg'!H2557</f>
        <v>9.4670395000000056</v>
      </c>
      <c r="J2557" s="6" t="str">
        <f>OBV!F2557</f>
        <v>BULLISH</v>
      </c>
      <c r="K2557" s="6" t="str">
        <f>OBV!G2557</f>
        <v>NEUTRAL</v>
      </c>
      <c r="L2557" s="6" t="str">
        <f>OBV!H2557</f>
        <v>CONFIRMED BULLISH</v>
      </c>
      <c r="M2557" s="8">
        <f t="shared" si="390"/>
        <v>25</v>
      </c>
      <c r="N2557" s="8">
        <f t="shared" si="391"/>
        <v>100</v>
      </c>
      <c r="O2557" s="8">
        <f t="shared" si="392"/>
        <v>50</v>
      </c>
      <c r="P2557" s="8">
        <f t="shared" si="393"/>
        <v>83.5</v>
      </c>
      <c r="Q2557" s="9">
        <f t="shared" si="394"/>
        <v>63.774999999999999</v>
      </c>
      <c r="R2557" s="9">
        <f t="shared" si="395"/>
        <v>63.375</v>
      </c>
      <c r="S2557" s="9">
        <f t="shared" si="396"/>
        <v>68.825000000000003</v>
      </c>
      <c r="T2557" s="9">
        <f t="shared" si="397"/>
        <v>64.625</v>
      </c>
      <c r="U2557" s="8">
        <f t="shared" si="398"/>
        <v>65.325000000000003</v>
      </c>
      <c r="V2557" s="8">
        <f t="shared" si="399"/>
        <v>65.150000000000006</v>
      </c>
    </row>
    <row r="2558" spans="1:22" ht="13.5" x14ac:dyDescent="0.25">
      <c r="A2558" s="3">
        <f>RSI!A2558</f>
        <v>45727</v>
      </c>
      <c r="B2558" s="2">
        <f>RSI!B2558</f>
        <v>10.459099999999999</v>
      </c>
      <c r="C2558" s="2">
        <f>RSI!I2558</f>
        <v>63.943701965205115</v>
      </c>
      <c r="D2558" s="2">
        <f>MACD!E2558</f>
        <v>-3.9484845769045762E-2</v>
      </c>
      <c r="E2558" s="2">
        <f>MACD!F2558</f>
        <v>3.2252925323947683E-3</v>
      </c>
      <c r="F2558" s="2">
        <f>'Moving Avg'!D2558</f>
        <v>10.303239999999999</v>
      </c>
      <c r="G2558" s="2">
        <f>'Moving Avg'!F2558</f>
        <v>10.197399999999998</v>
      </c>
      <c r="H2558" s="2">
        <f>'Moving Avg'!G2558</f>
        <v>10.244545999999998</v>
      </c>
      <c r="I2558" s="2">
        <f>'Moving Avg'!H2558</f>
        <v>9.4786340000000067</v>
      </c>
      <c r="J2558" s="6" t="str">
        <f>OBV!F2558</f>
        <v>BULLISH</v>
      </c>
      <c r="K2558" s="6" t="str">
        <f>OBV!G2558</f>
        <v>NEUTRAL</v>
      </c>
      <c r="L2558" s="6" t="str">
        <f>OBV!H2558</f>
        <v>CONFIRMED BULLISH</v>
      </c>
      <c r="M2558" s="8">
        <f t="shared" si="390"/>
        <v>25</v>
      </c>
      <c r="N2558" s="8">
        <f t="shared" si="391"/>
        <v>100</v>
      </c>
      <c r="O2558" s="8">
        <f t="shared" si="392"/>
        <v>50</v>
      </c>
      <c r="P2558" s="8">
        <f t="shared" si="393"/>
        <v>83.5</v>
      </c>
      <c r="Q2558" s="9">
        <f t="shared" si="394"/>
        <v>63.774999999999999</v>
      </c>
      <c r="R2558" s="9">
        <f t="shared" si="395"/>
        <v>63.375</v>
      </c>
      <c r="S2558" s="9">
        <f t="shared" si="396"/>
        <v>68.825000000000003</v>
      </c>
      <c r="T2558" s="9">
        <f t="shared" si="397"/>
        <v>64.625</v>
      </c>
      <c r="U2558" s="8">
        <f t="shared" si="398"/>
        <v>65.325000000000003</v>
      </c>
      <c r="V2558" s="8">
        <f t="shared" si="399"/>
        <v>65.150000000000006</v>
      </c>
    </row>
    <row r="2559" spans="1:22" ht="13.5" x14ac:dyDescent="0.25">
      <c r="A2559" s="3">
        <f>RSI!A2559</f>
        <v>45728</v>
      </c>
      <c r="B2559" s="2">
        <f>RSI!B2559</f>
        <v>10.565</v>
      </c>
      <c r="C2559" s="2">
        <f>RSI!I2559</f>
        <v>68.152633162515244</v>
      </c>
      <c r="D2559" s="2">
        <f>MACD!E2559</f>
        <v>-7.827030365588783E-2</v>
      </c>
      <c r="E2559" s="2">
        <f>MACD!F2559</f>
        <v>-1.3073826705261752E-2</v>
      </c>
      <c r="F2559" s="2">
        <f>'Moving Avg'!D2559</f>
        <v>10.385999999999999</v>
      </c>
      <c r="G2559" s="2">
        <f>'Moving Avg'!F2559</f>
        <v>10.220494999999998</v>
      </c>
      <c r="H2559" s="2">
        <f>'Moving Avg'!G2559</f>
        <v>10.25667</v>
      </c>
      <c r="I2559" s="2">
        <f>'Moving Avg'!H2559</f>
        <v>9.490661500000007</v>
      </c>
      <c r="J2559" s="6" t="str">
        <f>OBV!F2559</f>
        <v>BULLISH</v>
      </c>
      <c r="K2559" s="6" t="str">
        <f>OBV!G2559</f>
        <v>NEUTRAL</v>
      </c>
      <c r="L2559" s="6" t="str">
        <f>OBV!H2559</f>
        <v>CONFIRMED BULLISH</v>
      </c>
      <c r="M2559" s="8">
        <f t="shared" si="390"/>
        <v>25</v>
      </c>
      <c r="N2559" s="8">
        <f t="shared" si="391"/>
        <v>100</v>
      </c>
      <c r="O2559" s="8">
        <f t="shared" si="392"/>
        <v>50</v>
      </c>
      <c r="P2559" s="8">
        <f t="shared" si="393"/>
        <v>83.5</v>
      </c>
      <c r="Q2559" s="9">
        <f t="shared" si="394"/>
        <v>63.774999999999999</v>
      </c>
      <c r="R2559" s="9">
        <f t="shared" si="395"/>
        <v>63.375</v>
      </c>
      <c r="S2559" s="9">
        <f t="shared" si="396"/>
        <v>68.825000000000003</v>
      </c>
      <c r="T2559" s="9">
        <f t="shared" si="397"/>
        <v>64.625</v>
      </c>
      <c r="U2559" s="8">
        <f t="shared" si="398"/>
        <v>65.325000000000003</v>
      </c>
      <c r="V2559" s="8">
        <f t="shared" si="399"/>
        <v>65.150000000000006</v>
      </c>
    </row>
    <row r="2560" spans="1:22" ht="13.5" x14ac:dyDescent="0.25">
      <c r="A2560" s="3">
        <f>RSI!A2560</f>
        <v>45729</v>
      </c>
      <c r="B2560" s="2">
        <f>RSI!B2560</f>
        <v>10.4976</v>
      </c>
      <c r="C2560" s="2">
        <f>RSI!I2560</f>
        <v>63.103759051993492</v>
      </c>
      <c r="D2560" s="2">
        <f>MACD!E2560</f>
        <v>-0.10803702646004254</v>
      </c>
      <c r="E2560" s="2">
        <f>MACD!F2560</f>
        <v>-3.2066466656217915E-2</v>
      </c>
      <c r="F2560" s="2">
        <f>'Moving Avg'!D2560</f>
        <v>10.447579999999999</v>
      </c>
      <c r="G2560" s="2">
        <f>'Moving Avg'!F2560</f>
        <v>10.240219999999999</v>
      </c>
      <c r="H2560" s="2">
        <f>'Moving Avg'!G2560</f>
        <v>10.265521999999999</v>
      </c>
      <c r="I2560" s="2">
        <f>'Moving Avg'!H2560</f>
        <v>9.5022560000000063</v>
      </c>
      <c r="J2560" s="6" t="str">
        <f>OBV!F2560</f>
        <v>BEARISH</v>
      </c>
      <c r="K2560" s="6" t="str">
        <f>OBV!G2560</f>
        <v>NEUTRAL</v>
      </c>
      <c r="L2560" s="6" t="str">
        <f>OBV!H2560</f>
        <v>BEARISH DIVERGENCE</v>
      </c>
      <c r="M2560" s="8">
        <f t="shared" si="390"/>
        <v>25</v>
      </c>
      <c r="N2560" s="8">
        <f t="shared" si="391"/>
        <v>100</v>
      </c>
      <c r="O2560" s="8">
        <f t="shared" si="392"/>
        <v>50</v>
      </c>
      <c r="P2560" s="8">
        <f t="shared" si="393"/>
        <v>16.5</v>
      </c>
      <c r="Q2560" s="9">
        <f t="shared" si="394"/>
        <v>53.725000000000001</v>
      </c>
      <c r="R2560" s="9">
        <f t="shared" si="395"/>
        <v>46.625</v>
      </c>
      <c r="S2560" s="9">
        <f t="shared" si="396"/>
        <v>38.674999999999997</v>
      </c>
      <c r="T2560" s="9">
        <f t="shared" si="397"/>
        <v>47.875</v>
      </c>
      <c r="U2560" s="8">
        <f t="shared" si="398"/>
        <v>46.341666666666661</v>
      </c>
      <c r="V2560" s="8">
        <f t="shared" si="399"/>
        <v>46.724999999999994</v>
      </c>
    </row>
    <row r="2561" spans="1:22" ht="13.5" x14ac:dyDescent="0.25">
      <c r="A2561" s="3">
        <f>RSI!A2561</f>
        <v>45730</v>
      </c>
      <c r="B2561" s="2">
        <f>RSI!B2561</f>
        <v>11.0557</v>
      </c>
      <c r="C2561" s="2">
        <f>RSI!I2561</f>
        <v>77.781586064232002</v>
      </c>
      <c r="D2561" s="2">
        <f>MACD!E2561</f>
        <v>-0.16116380898227156</v>
      </c>
      <c r="E2561" s="2">
        <f>MACD!F2561</f>
        <v>-5.7885935121428644E-2</v>
      </c>
      <c r="F2561" s="2">
        <f>'Moving Avg'!D2561</f>
        <v>10.607299999999999</v>
      </c>
      <c r="G2561" s="2">
        <f>'Moving Avg'!F2561</f>
        <v>10.280149999999999</v>
      </c>
      <c r="H2561" s="2">
        <f>'Moving Avg'!G2561</f>
        <v>10.290731999999997</v>
      </c>
      <c r="I2561" s="2">
        <f>'Moving Avg'!H2561</f>
        <v>9.5171220000000059</v>
      </c>
      <c r="J2561" s="6" t="str">
        <f>OBV!F2561</f>
        <v>BULLISH</v>
      </c>
      <c r="K2561" s="6" t="str">
        <f>OBV!G2561</f>
        <v>NEUTRAL</v>
      </c>
      <c r="L2561" s="6" t="str">
        <f>OBV!H2561</f>
        <v>CONFIRMED BULLISH</v>
      </c>
      <c r="M2561" s="8">
        <f t="shared" si="390"/>
        <v>0</v>
      </c>
      <c r="N2561" s="8">
        <f t="shared" si="391"/>
        <v>100</v>
      </c>
      <c r="O2561" s="8">
        <f t="shared" si="392"/>
        <v>50</v>
      </c>
      <c r="P2561" s="8">
        <f t="shared" si="393"/>
        <v>83.5</v>
      </c>
      <c r="Q2561" s="9">
        <f t="shared" si="394"/>
        <v>55.024999999999999</v>
      </c>
      <c r="R2561" s="9">
        <f t="shared" si="395"/>
        <v>58.375</v>
      </c>
      <c r="S2561" s="9">
        <f t="shared" si="396"/>
        <v>65.075000000000003</v>
      </c>
      <c r="T2561" s="9">
        <f t="shared" si="397"/>
        <v>58.375</v>
      </c>
      <c r="U2561" s="8">
        <f t="shared" si="398"/>
        <v>59.491666666666674</v>
      </c>
      <c r="V2561" s="8">
        <f t="shared" si="399"/>
        <v>59.212500000000006</v>
      </c>
    </row>
    <row r="2562" spans="1:22" ht="13.5" x14ac:dyDescent="0.25">
      <c r="A2562" s="3">
        <f>RSI!A2562</f>
        <v>45733</v>
      </c>
      <c r="B2562" s="2">
        <f>RSI!B2562</f>
        <v>10.911300000000001</v>
      </c>
      <c r="C2562" s="2">
        <f>RSI!I2562</f>
        <v>70.020142763595985</v>
      </c>
      <c r="D2562" s="2">
        <f>MACD!E2562</f>
        <v>-0.20296782595572971</v>
      </c>
      <c r="E2562" s="2">
        <f>MACD!F2562</f>
        <v>-8.690231328828886E-2</v>
      </c>
      <c r="F2562" s="2">
        <f>'Moving Avg'!D2562</f>
        <v>10.69774</v>
      </c>
      <c r="G2562" s="2">
        <f>'Moving Avg'!F2562</f>
        <v>10.313345000000002</v>
      </c>
      <c r="H2562" s="2">
        <f>'Moving Avg'!G2562</f>
        <v>10.309781999999995</v>
      </c>
      <c r="I2562" s="2">
        <f>'Moving Avg'!H2562</f>
        <v>9.5304480000000051</v>
      </c>
      <c r="J2562" s="6" t="str">
        <f>OBV!F2562</f>
        <v>BULLISH</v>
      </c>
      <c r="K2562" s="6" t="str">
        <f>OBV!G2562</f>
        <v>NEUTRAL</v>
      </c>
      <c r="L2562" s="6" t="str">
        <f>OBV!H2562</f>
        <v>CONFIRMED BULLISH</v>
      </c>
      <c r="M2562" s="8">
        <f t="shared" ref="M2562:M2625" si="400">IF(C2562&lt;30,50, IF(C2562&gt;70, 0, 25))</f>
        <v>0</v>
      </c>
      <c r="N2562" s="8">
        <f t="shared" ref="N2562:N2625" si="401">IF(E2562-D2562&gt;0.02, 100, IF(E2562-D2562&lt;0,0,45))</f>
        <v>100</v>
      </c>
      <c r="O2562" s="8">
        <f t="shared" ref="O2562:O2625" si="402">IF(F2562-I2562&gt;10,100,IF(F2562-I2562&gt;5,75, IF(F2562-I2562&gt;0,50,0)))</f>
        <v>50</v>
      </c>
      <c r="P2562" s="8">
        <f t="shared" ref="P2562:P2625" si="403">IF(L2562="confirmed bullish", 34, IF(L2562="bullish divergence",17, 0))+IF(J2562="bullish",33,IF(J2562="bearish",0,16.5))+IF(K2562="strong",33,IF(K2562="weak",0,16.5))</f>
        <v>83.5</v>
      </c>
      <c r="Q2562" s="9">
        <f t="shared" si="394"/>
        <v>55.024999999999999</v>
      </c>
      <c r="R2562" s="9">
        <f t="shared" si="395"/>
        <v>58.375</v>
      </c>
      <c r="S2562" s="9">
        <f t="shared" si="396"/>
        <v>65.075000000000003</v>
      </c>
      <c r="T2562" s="9">
        <f t="shared" si="397"/>
        <v>58.375</v>
      </c>
      <c r="U2562" s="8">
        <f t="shared" si="398"/>
        <v>59.491666666666674</v>
      </c>
      <c r="V2562" s="8">
        <f t="shared" si="399"/>
        <v>59.212500000000006</v>
      </c>
    </row>
    <row r="2563" spans="1:22" ht="13.5" x14ac:dyDescent="0.25">
      <c r="A2563" s="3">
        <f>RSI!A2563</f>
        <v>45734</v>
      </c>
      <c r="B2563" s="2">
        <f>RSI!B2563</f>
        <v>10.8729</v>
      </c>
      <c r="C2563" s="2">
        <f>RSI!I2563</f>
        <v>68.07477975290513</v>
      </c>
      <c r="D2563" s="2">
        <f>MACD!E2563</f>
        <v>-0.23889555633714821</v>
      </c>
      <c r="E2563" s="2">
        <f>MACD!F2563</f>
        <v>-0.11730096189806073</v>
      </c>
      <c r="F2563" s="2">
        <f>'Moving Avg'!D2563</f>
        <v>10.7805</v>
      </c>
      <c r="G2563" s="2">
        <f>'Moving Avg'!F2563</f>
        <v>10.357125</v>
      </c>
      <c r="H2563" s="2">
        <f>'Moving Avg'!G2563</f>
        <v>10.328063999999994</v>
      </c>
      <c r="I2563" s="2">
        <f>'Moving Avg'!H2563</f>
        <v>9.5434380000000054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  <c r="M2563" s="8">
        <f t="shared" si="400"/>
        <v>25</v>
      </c>
      <c r="N2563" s="8">
        <f t="shared" si="401"/>
        <v>100</v>
      </c>
      <c r="O2563" s="8">
        <f t="shared" si="402"/>
        <v>50</v>
      </c>
      <c r="P2563" s="8">
        <f t="shared" si="403"/>
        <v>83.5</v>
      </c>
      <c r="Q2563" s="9">
        <f t="shared" ref="Q2563:Q2626" si="404">0.35*M2563+N2563*0.35+O2563*0.15+P2563*0.15</f>
        <v>63.774999999999999</v>
      </c>
      <c r="R2563" s="9">
        <f t="shared" ref="R2563:R2626" si="405">M2563*0.2+N2563*0.2+O2563*0.35+P2563*0.25</f>
        <v>63.375</v>
      </c>
      <c r="S2563" s="9">
        <f t="shared" ref="S2563:S2626" si="406">M2563*0.15+N2563*0.15+O2563*0.25+P2563*0.45</f>
        <v>68.825000000000003</v>
      </c>
      <c r="T2563" s="9">
        <f t="shared" ref="T2563:T2626" si="407">0.25*SUM(M2563:P2563)</f>
        <v>64.625</v>
      </c>
      <c r="U2563" s="8">
        <f t="shared" ref="U2563:U2626" si="408">SUM(Q2563:S2563)/3</f>
        <v>65.325000000000003</v>
      </c>
      <c r="V2563" s="8">
        <f t="shared" ref="V2563:V2626" si="409">SUM(Q2563:T2563)/4</f>
        <v>65.150000000000006</v>
      </c>
    </row>
    <row r="2564" spans="1:22" ht="13.5" x14ac:dyDescent="0.25">
      <c r="A2564" s="3">
        <f>RSI!A2564</f>
        <v>45735</v>
      </c>
      <c r="B2564" s="2">
        <f>RSI!B2564</f>
        <v>10.911300000000001</v>
      </c>
      <c r="C2564" s="2">
        <f>RSI!I2564</f>
        <v>69.002234511168169</v>
      </c>
      <c r="D2564" s="2">
        <f>MACD!E2564</f>
        <v>-0.27950736154951805</v>
      </c>
      <c r="E2564" s="2">
        <f>MACD!F2564</f>
        <v>-0.14974224182835222</v>
      </c>
      <c r="F2564" s="2">
        <f>'Moving Avg'!D2564</f>
        <v>10.84976</v>
      </c>
      <c r="G2564" s="2">
        <f>'Moving Avg'!F2564</f>
        <v>10.393685000000001</v>
      </c>
      <c r="H2564" s="2">
        <f>'Moving Avg'!G2564</f>
        <v>10.345189999999995</v>
      </c>
      <c r="I2564" s="2">
        <f>'Moving Avg'!H2564</f>
        <v>9.5566200000000059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  <c r="M2564" s="8">
        <f t="shared" si="400"/>
        <v>25</v>
      </c>
      <c r="N2564" s="8">
        <f t="shared" si="401"/>
        <v>100</v>
      </c>
      <c r="O2564" s="8">
        <f t="shared" si="402"/>
        <v>50</v>
      </c>
      <c r="P2564" s="8">
        <f t="shared" si="403"/>
        <v>83.5</v>
      </c>
      <c r="Q2564" s="9">
        <f t="shared" si="404"/>
        <v>63.774999999999999</v>
      </c>
      <c r="R2564" s="9">
        <f t="shared" si="405"/>
        <v>63.375</v>
      </c>
      <c r="S2564" s="9">
        <f t="shared" si="406"/>
        <v>68.825000000000003</v>
      </c>
      <c r="T2564" s="9">
        <f t="shared" si="407"/>
        <v>64.625</v>
      </c>
      <c r="U2564" s="8">
        <f t="shared" si="408"/>
        <v>65.325000000000003</v>
      </c>
      <c r="V2564" s="8">
        <f t="shared" si="409"/>
        <v>65.150000000000006</v>
      </c>
    </row>
    <row r="2565" spans="1:22" ht="13.5" x14ac:dyDescent="0.25">
      <c r="A2565" s="3">
        <f>RSI!A2565</f>
        <v>45737</v>
      </c>
      <c r="B2565" s="2">
        <f>RSI!B2565</f>
        <v>10.8248</v>
      </c>
      <c r="C2565" s="2">
        <f>RSI!I2565</f>
        <v>64.45951979450291</v>
      </c>
      <c r="D2565" s="2">
        <f>MACD!E2565</f>
        <v>-0.30447208231078271</v>
      </c>
      <c r="E2565" s="2">
        <f>MACD!F2565</f>
        <v>-0.18068820992483831</v>
      </c>
      <c r="F2565" s="2">
        <f>'Moving Avg'!D2565</f>
        <v>10.915199999999999</v>
      </c>
      <c r="G2565" s="2">
        <f>'Moving Avg'!F2565</f>
        <v>10.425920000000001</v>
      </c>
      <c r="H2565" s="2">
        <f>'Moving Avg'!G2565</f>
        <v>10.354811999999997</v>
      </c>
      <c r="I2565" s="2">
        <f>'Moving Avg'!H2565</f>
        <v>9.568888500000007</v>
      </c>
      <c r="J2565" s="6" t="str">
        <f>OBV!F2565</f>
        <v>BULLISH</v>
      </c>
      <c r="K2565" s="6" t="str">
        <f>OBV!G2565</f>
        <v>NEUTRAL</v>
      </c>
      <c r="L2565" s="6" t="str">
        <f>OBV!H2565</f>
        <v>CONFIRMED BULLISH</v>
      </c>
      <c r="M2565" s="8">
        <f t="shared" si="400"/>
        <v>25</v>
      </c>
      <c r="N2565" s="8">
        <f t="shared" si="401"/>
        <v>100</v>
      </c>
      <c r="O2565" s="8">
        <f t="shared" si="402"/>
        <v>50</v>
      </c>
      <c r="P2565" s="8">
        <f t="shared" si="403"/>
        <v>83.5</v>
      </c>
      <c r="Q2565" s="9">
        <f t="shared" si="404"/>
        <v>63.774999999999999</v>
      </c>
      <c r="R2565" s="9">
        <f t="shared" si="405"/>
        <v>63.375</v>
      </c>
      <c r="S2565" s="9">
        <f t="shared" si="406"/>
        <v>68.825000000000003</v>
      </c>
      <c r="T2565" s="9">
        <f t="shared" si="407"/>
        <v>64.625</v>
      </c>
      <c r="U2565" s="8">
        <f t="shared" si="408"/>
        <v>65.325000000000003</v>
      </c>
      <c r="V2565" s="8">
        <f t="shared" si="409"/>
        <v>65.150000000000006</v>
      </c>
    </row>
    <row r="2566" spans="1:22" ht="13.5" x14ac:dyDescent="0.25">
      <c r="A2566" s="3">
        <f>RSI!A2566</f>
        <v>45740</v>
      </c>
      <c r="B2566" s="2">
        <f>RSI!B2566</f>
        <v>10.863200000000001</v>
      </c>
      <c r="C2566" s="2">
        <f>RSI!I2566</f>
        <v>65.543988715404851</v>
      </c>
      <c r="D2566" s="2">
        <f>MACD!E2566</f>
        <v>-0.32027438966150612</v>
      </c>
      <c r="E2566" s="2">
        <f>MACD!F2566</f>
        <v>-0.20860544587217189</v>
      </c>
      <c r="F2566" s="2">
        <f>'Moving Avg'!D2566</f>
        <v>10.876699999999998</v>
      </c>
      <c r="G2566" s="2">
        <f>'Moving Avg'!F2566</f>
        <v>10.459115000000001</v>
      </c>
      <c r="H2566" s="2">
        <f>'Moving Avg'!G2566</f>
        <v>10.362315999999996</v>
      </c>
      <c r="I2566" s="2">
        <f>'Moving Avg'!H2566</f>
        <v>9.5811080000000057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  <c r="M2566" s="8">
        <f t="shared" si="400"/>
        <v>25</v>
      </c>
      <c r="N2566" s="8">
        <f t="shared" si="401"/>
        <v>100</v>
      </c>
      <c r="O2566" s="8">
        <f t="shared" si="402"/>
        <v>50</v>
      </c>
      <c r="P2566" s="8">
        <f t="shared" si="403"/>
        <v>16.5</v>
      </c>
      <c r="Q2566" s="9">
        <f t="shared" si="404"/>
        <v>53.725000000000001</v>
      </c>
      <c r="R2566" s="9">
        <f t="shared" si="405"/>
        <v>46.625</v>
      </c>
      <c r="S2566" s="9">
        <f t="shared" si="406"/>
        <v>38.674999999999997</v>
      </c>
      <c r="T2566" s="9">
        <f t="shared" si="407"/>
        <v>47.875</v>
      </c>
      <c r="U2566" s="8">
        <f t="shared" si="408"/>
        <v>46.341666666666661</v>
      </c>
      <c r="V2566" s="8">
        <f t="shared" si="409"/>
        <v>46.724999999999994</v>
      </c>
    </row>
    <row r="2567" spans="1:22" ht="13.5" x14ac:dyDescent="0.25">
      <c r="A2567" s="3">
        <f>RSI!A2567</f>
        <v>45741</v>
      </c>
      <c r="B2567" s="2">
        <f>RSI!B2567</f>
        <v>10.863200000000001</v>
      </c>
      <c r="C2567" s="2">
        <f>RSI!I2567</f>
        <v>65.543988715404851</v>
      </c>
      <c r="D2567" s="2">
        <f>MACD!E2567</f>
        <v>-0.30483546362960645</v>
      </c>
      <c r="E2567" s="2">
        <f>MACD!F2567</f>
        <v>-0.22785144942365881</v>
      </c>
      <c r="F2567" s="2">
        <f>'Moving Avg'!D2567</f>
        <v>10.867079999999998</v>
      </c>
      <c r="G2567" s="2">
        <f>'Moving Avg'!F2567</f>
        <v>10.492310000000002</v>
      </c>
      <c r="H2567" s="2">
        <f>'Moving Avg'!G2567</f>
        <v>10.369819999999995</v>
      </c>
      <c r="I2567" s="2">
        <f>'Moving Avg'!H2567</f>
        <v>9.5930870000000059</v>
      </c>
      <c r="J2567" s="6" t="str">
        <f>OBV!F2567</f>
        <v>BEARISH</v>
      </c>
      <c r="K2567" s="6" t="str">
        <f>OBV!G2567</f>
        <v>NEUTRAL</v>
      </c>
      <c r="L2567" s="6" t="str">
        <f>OBV!H2567</f>
        <v>CONFIRMED BEARISH</v>
      </c>
      <c r="M2567" s="8">
        <f t="shared" si="400"/>
        <v>25</v>
      </c>
      <c r="N2567" s="8">
        <f t="shared" si="401"/>
        <v>100</v>
      </c>
      <c r="O2567" s="8">
        <f t="shared" si="402"/>
        <v>50</v>
      </c>
      <c r="P2567" s="8">
        <f t="shared" si="403"/>
        <v>16.5</v>
      </c>
      <c r="Q2567" s="9">
        <f t="shared" si="404"/>
        <v>53.725000000000001</v>
      </c>
      <c r="R2567" s="9">
        <f t="shared" si="405"/>
        <v>46.625</v>
      </c>
      <c r="S2567" s="9">
        <f t="shared" si="406"/>
        <v>38.674999999999997</v>
      </c>
      <c r="T2567" s="9">
        <f t="shared" si="407"/>
        <v>47.875</v>
      </c>
      <c r="U2567" s="8">
        <f t="shared" si="408"/>
        <v>46.341666666666661</v>
      </c>
      <c r="V2567" s="8">
        <f t="shared" si="409"/>
        <v>46.724999999999994</v>
      </c>
    </row>
    <row r="2568" spans="1:22" ht="13.5" x14ac:dyDescent="0.25">
      <c r="A2568" s="3">
        <f>RSI!A2568</f>
        <v>45742</v>
      </c>
      <c r="B2568" s="2">
        <f>RSI!B2568</f>
        <v>10.8729</v>
      </c>
      <c r="C2568" s="2">
        <f>RSI!I2568</f>
        <v>65.849272443045734</v>
      </c>
      <c r="D2568" s="2">
        <f>MACD!E2568</f>
        <v>-0.2945891772669551</v>
      </c>
      <c r="E2568" s="2">
        <f>MACD!F2568</f>
        <v>-0.24119899499231809</v>
      </c>
      <c r="F2568" s="2">
        <f>'Moving Avg'!D2568</f>
        <v>10.86708</v>
      </c>
      <c r="G2568" s="2">
        <f>'Moving Avg'!F2568</f>
        <v>10.525990000000002</v>
      </c>
      <c r="H2568" s="2">
        <f>'Moving Avg'!G2568</f>
        <v>10.377517999999995</v>
      </c>
      <c r="I2568" s="2">
        <f>'Moving Avg'!H2568</f>
        <v>9.6060770000000044</v>
      </c>
      <c r="J2568" s="6" t="str">
        <f>OBV!F2568</f>
        <v>BULLISH</v>
      </c>
      <c r="K2568" s="6" t="str">
        <f>OBV!G2568</f>
        <v>NEUTRAL</v>
      </c>
      <c r="L2568" s="6" t="str">
        <f>OBV!H2568</f>
        <v>NEUTRAL</v>
      </c>
      <c r="M2568" s="8">
        <f t="shared" si="400"/>
        <v>25</v>
      </c>
      <c r="N2568" s="8">
        <f t="shared" si="401"/>
        <v>100</v>
      </c>
      <c r="O2568" s="8">
        <f t="shared" si="402"/>
        <v>50</v>
      </c>
      <c r="P2568" s="8">
        <f t="shared" si="403"/>
        <v>49.5</v>
      </c>
      <c r="Q2568" s="9">
        <f t="shared" si="404"/>
        <v>58.674999999999997</v>
      </c>
      <c r="R2568" s="9">
        <f t="shared" si="405"/>
        <v>54.875</v>
      </c>
      <c r="S2568" s="9">
        <f t="shared" si="406"/>
        <v>53.525000000000006</v>
      </c>
      <c r="T2568" s="9">
        <f t="shared" si="407"/>
        <v>56.125</v>
      </c>
      <c r="U2568" s="8">
        <f t="shared" si="408"/>
        <v>55.691666666666663</v>
      </c>
      <c r="V2568" s="8">
        <f t="shared" si="409"/>
        <v>55.8</v>
      </c>
    </row>
    <row r="2569" spans="1:22" ht="13.5" x14ac:dyDescent="0.25">
      <c r="A2569" s="3">
        <f>RSI!A2569</f>
        <v>45743</v>
      </c>
      <c r="B2569" s="2">
        <f>RSI!B2569</f>
        <v>10.969099999999999</v>
      </c>
      <c r="C2569" s="2">
        <f>RSI!I2569</f>
        <v>68.801565581590665</v>
      </c>
      <c r="D2569" s="2">
        <f>MACD!E2569</f>
        <v>-0.27875360615927036</v>
      </c>
      <c r="E2569" s="2">
        <f>MACD!F2569</f>
        <v>-0.24870991722570854</v>
      </c>
      <c r="F2569" s="2">
        <f>'Moving Avg'!D2569</f>
        <v>10.878640000000001</v>
      </c>
      <c r="G2569" s="2">
        <f>'Moving Avg'!F2569</f>
        <v>10.569290000000001</v>
      </c>
      <c r="H2569" s="2">
        <f>'Moving Avg'!G2569</f>
        <v>10.387331999999997</v>
      </c>
      <c r="I2569" s="2">
        <f>'Moving Avg'!H2569</f>
        <v>9.6202695000000045</v>
      </c>
      <c r="J2569" s="6" t="str">
        <f>OBV!F2569</f>
        <v>BULLISH</v>
      </c>
      <c r="K2569" s="6" t="str">
        <f>OBV!G2569</f>
        <v>NEUTRAL</v>
      </c>
      <c r="L2569" s="6" t="str">
        <f>OBV!H2569</f>
        <v>CONFIRMED BULLISH</v>
      </c>
      <c r="M2569" s="8">
        <f t="shared" si="400"/>
        <v>25</v>
      </c>
      <c r="N2569" s="8">
        <f t="shared" si="401"/>
        <v>100</v>
      </c>
      <c r="O2569" s="8">
        <f t="shared" si="402"/>
        <v>50</v>
      </c>
      <c r="P2569" s="8">
        <f t="shared" si="403"/>
        <v>83.5</v>
      </c>
      <c r="Q2569" s="9">
        <f t="shared" si="404"/>
        <v>63.774999999999999</v>
      </c>
      <c r="R2569" s="9">
        <f t="shared" si="405"/>
        <v>63.375</v>
      </c>
      <c r="S2569" s="9">
        <f t="shared" si="406"/>
        <v>68.825000000000003</v>
      </c>
      <c r="T2569" s="9">
        <f t="shared" si="407"/>
        <v>64.625</v>
      </c>
      <c r="U2569" s="8">
        <f t="shared" si="408"/>
        <v>65.325000000000003</v>
      </c>
      <c r="V2569" s="8">
        <f t="shared" si="409"/>
        <v>65.150000000000006</v>
      </c>
    </row>
    <row r="2570" spans="1:22" ht="13.5" x14ac:dyDescent="0.25">
      <c r="A2570" s="3">
        <f>RSI!A2570</f>
        <v>45744</v>
      </c>
      <c r="B2570" s="2">
        <f>RSI!B2570</f>
        <v>11.0749</v>
      </c>
      <c r="C2570" s="2">
        <f>RSI!I2570</f>
        <v>71.699260018187516</v>
      </c>
      <c r="D2570" s="2">
        <f>MACD!E2570</f>
        <v>-0.28598153641781643</v>
      </c>
      <c r="E2570" s="2">
        <f>MACD!F2570</f>
        <v>-0.25616424106413016</v>
      </c>
      <c r="F2570" s="2">
        <f>'Moving Avg'!D2570</f>
        <v>10.928659999999999</v>
      </c>
      <c r="G2570" s="2">
        <f>'Moving Avg'!F2570</f>
        <v>10.617880000000003</v>
      </c>
      <c r="H2570" s="2">
        <f>'Moving Avg'!G2570</f>
        <v>10.399455999999997</v>
      </c>
      <c r="I2570" s="2">
        <f>'Moving Avg'!H2570</f>
        <v>9.6345100000000041</v>
      </c>
      <c r="J2570" s="6" t="str">
        <f>OBV!F2570</f>
        <v>BULLISH</v>
      </c>
      <c r="K2570" s="6" t="str">
        <f>OBV!G2570</f>
        <v>NEUTRAL</v>
      </c>
      <c r="L2570" s="6" t="str">
        <f>OBV!H2570</f>
        <v>CONFIRMED BULLISH</v>
      </c>
      <c r="M2570" s="8">
        <f t="shared" si="400"/>
        <v>0</v>
      </c>
      <c r="N2570" s="8">
        <f t="shared" si="401"/>
        <v>100</v>
      </c>
      <c r="O2570" s="8">
        <f t="shared" si="402"/>
        <v>50</v>
      </c>
      <c r="P2570" s="8">
        <f t="shared" si="403"/>
        <v>83.5</v>
      </c>
      <c r="Q2570" s="9">
        <f t="shared" si="404"/>
        <v>55.024999999999999</v>
      </c>
      <c r="R2570" s="9">
        <f t="shared" si="405"/>
        <v>58.375</v>
      </c>
      <c r="S2570" s="9">
        <f t="shared" si="406"/>
        <v>65.075000000000003</v>
      </c>
      <c r="T2570" s="9">
        <f t="shared" si="407"/>
        <v>58.375</v>
      </c>
      <c r="U2570" s="8">
        <f t="shared" si="408"/>
        <v>59.491666666666674</v>
      </c>
      <c r="V2570" s="8">
        <f t="shared" si="409"/>
        <v>59.212500000000006</v>
      </c>
    </row>
    <row r="2571" spans="1:22" ht="13.5" x14ac:dyDescent="0.25">
      <c r="A2571" s="3">
        <f>RSI!A2571</f>
        <v>45749</v>
      </c>
      <c r="B2571" s="2">
        <f>RSI!B2571</f>
        <v>11.0749</v>
      </c>
      <c r="C2571" s="2">
        <f>RSI!I2571</f>
        <v>71.699260018187516</v>
      </c>
      <c r="D2571" s="2">
        <f>MACD!E2571</f>
        <v>-0.20910277480935235</v>
      </c>
      <c r="E2571" s="2">
        <f>MACD!F2571</f>
        <v>-0.24675194781317461</v>
      </c>
      <c r="F2571" s="2">
        <f>'Moving Avg'!D2571</f>
        <v>10.971</v>
      </c>
      <c r="G2571" s="2">
        <f>'Moving Avg'!F2571</f>
        <v>10.661660000000001</v>
      </c>
      <c r="H2571" s="2">
        <f>'Moving Avg'!G2571</f>
        <v>10.412541999999998</v>
      </c>
      <c r="I2571" s="2">
        <f>'Moving Avg'!H2571</f>
        <v>9.6492315000000062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  <c r="M2571" s="8">
        <f t="shared" si="400"/>
        <v>0</v>
      </c>
      <c r="N2571" s="8">
        <f t="shared" si="401"/>
        <v>0</v>
      </c>
      <c r="O2571" s="8">
        <f t="shared" si="402"/>
        <v>50</v>
      </c>
      <c r="P2571" s="8">
        <f t="shared" si="403"/>
        <v>83.5</v>
      </c>
      <c r="Q2571" s="9">
        <f t="shared" si="404"/>
        <v>20.024999999999999</v>
      </c>
      <c r="R2571" s="9">
        <f t="shared" si="405"/>
        <v>38.375</v>
      </c>
      <c r="S2571" s="9">
        <f t="shared" si="406"/>
        <v>50.075000000000003</v>
      </c>
      <c r="T2571" s="9">
        <f t="shared" si="407"/>
        <v>33.375</v>
      </c>
      <c r="U2571" s="8">
        <f t="shared" si="408"/>
        <v>36.158333333333331</v>
      </c>
      <c r="V2571" s="8">
        <f t="shared" si="409"/>
        <v>35.462499999999999</v>
      </c>
    </row>
    <row r="2572" spans="1:22" ht="13.5" x14ac:dyDescent="0.25">
      <c r="A2572" s="3">
        <f>RSI!A2572</f>
        <v>45750</v>
      </c>
      <c r="B2572" s="2">
        <f>RSI!B2572</f>
        <v>11.0749</v>
      </c>
      <c r="C2572" s="2">
        <f>RSI!I2572</f>
        <v>71.699260018187516</v>
      </c>
      <c r="D2572" s="2">
        <f>MACD!E2572</f>
        <v>-0.16892137725503531</v>
      </c>
      <c r="E2572" s="2">
        <f>MACD!F2572</f>
        <v>-0.23118583370154677</v>
      </c>
      <c r="F2572" s="2">
        <f>'Moving Avg'!D2572</f>
        <v>11.013339999999999</v>
      </c>
      <c r="G2572" s="2">
        <f>'Moving Avg'!F2572</f>
        <v>10.706400000000002</v>
      </c>
      <c r="H2572" s="2">
        <f>'Moving Avg'!G2572</f>
        <v>10.425819999999998</v>
      </c>
      <c r="I2572" s="2">
        <f>'Moving Avg'!H2572</f>
        <v>9.6639530000000047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  <c r="M2572" s="8">
        <f t="shared" si="400"/>
        <v>0</v>
      </c>
      <c r="N2572" s="8">
        <f t="shared" si="401"/>
        <v>0</v>
      </c>
      <c r="O2572" s="8">
        <f t="shared" si="402"/>
        <v>50</v>
      </c>
      <c r="P2572" s="8">
        <f t="shared" si="403"/>
        <v>83.5</v>
      </c>
      <c r="Q2572" s="9">
        <f t="shared" si="404"/>
        <v>20.024999999999999</v>
      </c>
      <c r="R2572" s="9">
        <f t="shared" si="405"/>
        <v>38.375</v>
      </c>
      <c r="S2572" s="9">
        <f t="shared" si="406"/>
        <v>50.075000000000003</v>
      </c>
      <c r="T2572" s="9">
        <f t="shared" si="407"/>
        <v>33.375</v>
      </c>
      <c r="U2572" s="8">
        <f t="shared" si="408"/>
        <v>36.158333333333331</v>
      </c>
      <c r="V2572" s="8">
        <f t="shared" si="409"/>
        <v>35.462499999999999</v>
      </c>
    </row>
    <row r="2573" spans="1:22" ht="13.5" x14ac:dyDescent="0.25">
      <c r="A2573" s="3">
        <f>RSI!A2573</f>
        <v>45751</v>
      </c>
      <c r="B2573" s="2">
        <f>RSI!B2573</f>
        <v>11.142300000000001</v>
      </c>
      <c r="C2573" s="2">
        <f>RSI!I2573</f>
        <v>73.646779290812518</v>
      </c>
      <c r="D2573" s="2">
        <f>MACD!E2573</f>
        <v>-0.14827986774945856</v>
      </c>
      <c r="E2573" s="2">
        <f>MACD!F2573</f>
        <v>-0.21460464051112915</v>
      </c>
      <c r="F2573" s="2">
        <f>'Moving Avg'!D2573</f>
        <v>11.067219999999999</v>
      </c>
      <c r="G2573" s="2">
        <f>'Moving Avg'!F2573</f>
        <v>10.75451</v>
      </c>
      <c r="H2573" s="2">
        <f>'Moving Avg'!G2573</f>
        <v>10.442755999999999</v>
      </c>
      <c r="I2573" s="2">
        <f>'Moving Avg'!H2573</f>
        <v>9.6780975000000051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  <c r="M2573" s="8">
        <f t="shared" si="400"/>
        <v>0</v>
      </c>
      <c r="N2573" s="8">
        <f t="shared" si="401"/>
        <v>0</v>
      </c>
      <c r="O2573" s="8">
        <f t="shared" si="402"/>
        <v>50</v>
      </c>
      <c r="P2573" s="8">
        <f t="shared" si="403"/>
        <v>83.5</v>
      </c>
      <c r="Q2573" s="9">
        <f t="shared" si="404"/>
        <v>20.024999999999999</v>
      </c>
      <c r="R2573" s="9">
        <f t="shared" si="405"/>
        <v>38.375</v>
      </c>
      <c r="S2573" s="9">
        <f t="shared" si="406"/>
        <v>50.075000000000003</v>
      </c>
      <c r="T2573" s="9">
        <f t="shared" si="407"/>
        <v>33.375</v>
      </c>
      <c r="U2573" s="8">
        <f t="shared" si="408"/>
        <v>36.158333333333331</v>
      </c>
      <c r="V2573" s="8">
        <f t="shared" si="409"/>
        <v>35.462499999999999</v>
      </c>
    </row>
    <row r="2574" spans="1:22" ht="13.5" x14ac:dyDescent="0.25">
      <c r="A2574" s="3">
        <f>RSI!A2574</f>
        <v>45754</v>
      </c>
      <c r="B2574" s="2">
        <f>RSI!B2574</f>
        <v>10.565</v>
      </c>
      <c r="C2574" s="2">
        <f>RSI!I2574</f>
        <v>45.050483781481617</v>
      </c>
      <c r="D2574" s="2">
        <f>MACD!E2574</f>
        <v>-8.4817376054212801E-2</v>
      </c>
      <c r="E2574" s="2">
        <f>MACD!F2574</f>
        <v>-0.18864718761974592</v>
      </c>
      <c r="F2574" s="2">
        <f>'Moving Avg'!D2574</f>
        <v>10.9864</v>
      </c>
      <c r="G2574" s="2">
        <f>'Moving Avg'!F2574</f>
        <v>10.7752</v>
      </c>
      <c r="H2574" s="2">
        <f>'Moving Avg'!G2574</f>
        <v>10.44853</v>
      </c>
      <c r="I2574" s="2">
        <f>'Moving Avg'!H2574</f>
        <v>9.689067000000005</v>
      </c>
      <c r="J2574" s="6" t="str">
        <f>OBV!F2574</f>
        <v>BULLISH</v>
      </c>
      <c r="K2574" s="6" t="str">
        <f>OBV!G2574</f>
        <v>NEUTRAL</v>
      </c>
      <c r="L2574" s="6" t="str">
        <f>OBV!H2574</f>
        <v>BULLISH DIVERGENCE</v>
      </c>
      <c r="M2574" s="8">
        <f t="shared" si="400"/>
        <v>25</v>
      </c>
      <c r="N2574" s="8">
        <f t="shared" si="401"/>
        <v>0</v>
      </c>
      <c r="O2574" s="8">
        <f t="shared" si="402"/>
        <v>50</v>
      </c>
      <c r="P2574" s="8">
        <f t="shared" si="403"/>
        <v>66.5</v>
      </c>
      <c r="Q2574" s="9">
        <f t="shared" si="404"/>
        <v>26.225000000000001</v>
      </c>
      <c r="R2574" s="9">
        <f t="shared" si="405"/>
        <v>39.125</v>
      </c>
      <c r="S2574" s="9">
        <f t="shared" si="406"/>
        <v>46.174999999999997</v>
      </c>
      <c r="T2574" s="9">
        <f t="shared" si="407"/>
        <v>35.375</v>
      </c>
      <c r="U2574" s="8">
        <f t="shared" si="408"/>
        <v>37.174999999999997</v>
      </c>
      <c r="V2574" s="8">
        <f t="shared" si="409"/>
        <v>36.724999999999994</v>
      </c>
    </row>
    <row r="2575" spans="1:22" ht="13.5" x14ac:dyDescent="0.25">
      <c r="A2575" s="3">
        <f>RSI!A2575</f>
        <v>45755</v>
      </c>
      <c r="B2575" s="2">
        <f>RSI!B2575</f>
        <v>10.8729</v>
      </c>
      <c r="C2575" s="2">
        <f>RSI!I2575</f>
        <v>55.070726249040774</v>
      </c>
      <c r="D2575" s="2">
        <f>MACD!E2575</f>
        <v>-6.6298131836523666E-2</v>
      </c>
      <c r="E2575" s="2">
        <f>MACD!F2575</f>
        <v>-0.16417737646310149</v>
      </c>
      <c r="F2575" s="2">
        <f>'Moving Avg'!D2575</f>
        <v>10.946</v>
      </c>
      <c r="G2575" s="2">
        <f>'Moving Avg'!F2575</f>
        <v>10.809360000000002</v>
      </c>
      <c r="H2575" s="2">
        <f>'Moving Avg'!G2575</f>
        <v>10.460654</v>
      </c>
      <c r="I2575" s="2">
        <f>'Moving Avg'!H2575</f>
        <v>9.7012390000000064</v>
      </c>
      <c r="J2575" s="6" t="str">
        <f>OBV!F2575</f>
        <v>BULLISH</v>
      </c>
      <c r="K2575" s="6" t="str">
        <f>OBV!G2575</f>
        <v>NEUTRAL</v>
      </c>
      <c r="L2575" s="6" t="str">
        <f>OBV!H2575</f>
        <v>BULLISH DIVERGENCE</v>
      </c>
      <c r="M2575" s="8">
        <f t="shared" si="400"/>
        <v>25</v>
      </c>
      <c r="N2575" s="8">
        <f t="shared" si="401"/>
        <v>0</v>
      </c>
      <c r="O2575" s="8">
        <f t="shared" si="402"/>
        <v>50</v>
      </c>
      <c r="P2575" s="8">
        <f t="shared" si="403"/>
        <v>66.5</v>
      </c>
      <c r="Q2575" s="9">
        <f t="shared" si="404"/>
        <v>26.225000000000001</v>
      </c>
      <c r="R2575" s="9">
        <f t="shared" si="405"/>
        <v>39.125</v>
      </c>
      <c r="S2575" s="9">
        <f t="shared" si="406"/>
        <v>46.174999999999997</v>
      </c>
      <c r="T2575" s="9">
        <f t="shared" si="407"/>
        <v>35.375</v>
      </c>
      <c r="U2575" s="8">
        <f t="shared" si="408"/>
        <v>37.174999999999997</v>
      </c>
      <c r="V2575" s="8">
        <f t="shared" si="409"/>
        <v>36.724999999999994</v>
      </c>
    </row>
    <row r="2576" spans="1:22" ht="13.5" x14ac:dyDescent="0.25">
      <c r="A2576" s="3">
        <f>RSI!A2576</f>
        <v>45757</v>
      </c>
      <c r="B2576" s="2">
        <f>RSI!B2576</f>
        <v>10.7766</v>
      </c>
      <c r="C2576" s="2">
        <f>RSI!I2576</f>
        <v>51.883970052205498</v>
      </c>
      <c r="D2576" s="2">
        <f>MACD!E2576</f>
        <v>-3.8540340704868115E-2</v>
      </c>
      <c r="E2576" s="2">
        <f>MACD!F2576</f>
        <v>-0.13904996931145483</v>
      </c>
      <c r="F2576" s="2">
        <f>'Moving Avg'!D2576</f>
        <v>10.886340000000001</v>
      </c>
      <c r="G2576" s="2">
        <f>'Moving Avg'!F2576</f>
        <v>10.835335000000002</v>
      </c>
      <c r="H2576" s="2">
        <f>'Moving Avg'!G2576</f>
        <v>10.468544</v>
      </c>
      <c r="I2576" s="2">
        <f>'Moving Avg'!H2576</f>
        <v>9.7129295000000049</v>
      </c>
      <c r="J2576" s="6" t="str">
        <f>OBV!F2576</f>
        <v>BULLISH</v>
      </c>
      <c r="K2576" s="6" t="str">
        <f>OBV!G2576</f>
        <v>NEUTRAL</v>
      </c>
      <c r="L2576" s="6" t="str">
        <f>OBV!H2576</f>
        <v>BULLISH DIVERGENCE</v>
      </c>
      <c r="M2576" s="8">
        <f t="shared" si="400"/>
        <v>25</v>
      </c>
      <c r="N2576" s="8">
        <f t="shared" si="401"/>
        <v>0</v>
      </c>
      <c r="O2576" s="8">
        <f t="shared" si="402"/>
        <v>50</v>
      </c>
      <c r="P2576" s="8">
        <f t="shared" si="403"/>
        <v>66.5</v>
      </c>
      <c r="Q2576" s="9">
        <f t="shared" si="404"/>
        <v>26.225000000000001</v>
      </c>
      <c r="R2576" s="9">
        <f t="shared" si="405"/>
        <v>39.125</v>
      </c>
      <c r="S2576" s="9">
        <f t="shared" si="406"/>
        <v>46.174999999999997</v>
      </c>
      <c r="T2576" s="9">
        <f t="shared" si="407"/>
        <v>35.375</v>
      </c>
      <c r="U2576" s="8">
        <f t="shared" si="408"/>
        <v>37.174999999999997</v>
      </c>
      <c r="V2576" s="8">
        <f t="shared" si="409"/>
        <v>36.724999999999994</v>
      </c>
    </row>
    <row r="2577" spans="1:22" ht="13.5" x14ac:dyDescent="0.25">
      <c r="A2577" s="3">
        <f>RSI!A2577</f>
        <v>45758</v>
      </c>
      <c r="B2577" s="2">
        <f>RSI!B2577</f>
        <v>10.766999999999999</v>
      </c>
      <c r="C2577" s="2">
        <f>RSI!I2577</f>
        <v>51.563637399476541</v>
      </c>
      <c r="D2577" s="2">
        <f>MACD!E2577</f>
        <v>-1.465557169055387E-2</v>
      </c>
      <c r="E2577" s="2">
        <f>MACD!F2577</f>
        <v>-0.11417108978727464</v>
      </c>
      <c r="F2577" s="2">
        <f>'Moving Avg'!D2577</f>
        <v>10.824760000000001</v>
      </c>
      <c r="G2577" s="2">
        <f>'Moving Avg'!F2577</f>
        <v>10.85073</v>
      </c>
      <c r="H2577" s="2">
        <f>'Moving Avg'!G2577</f>
        <v>10.475664000000002</v>
      </c>
      <c r="I2577" s="2">
        <f>'Moving Avg'!H2577</f>
        <v>9.7249090000000056</v>
      </c>
      <c r="J2577" s="6" t="str">
        <f>OBV!F2577</f>
        <v>BEARISH</v>
      </c>
      <c r="K2577" s="6" t="str">
        <f>OBV!G2577</f>
        <v>NEUTRAL</v>
      </c>
      <c r="L2577" s="6" t="str">
        <f>OBV!H2577</f>
        <v>CONFIRMED BEARISH</v>
      </c>
      <c r="M2577" s="8">
        <f t="shared" si="400"/>
        <v>25</v>
      </c>
      <c r="N2577" s="8">
        <f t="shared" si="401"/>
        <v>0</v>
      </c>
      <c r="O2577" s="8">
        <f t="shared" si="402"/>
        <v>50</v>
      </c>
      <c r="P2577" s="8">
        <f t="shared" si="403"/>
        <v>16.5</v>
      </c>
      <c r="Q2577" s="9">
        <f t="shared" si="404"/>
        <v>18.725000000000001</v>
      </c>
      <c r="R2577" s="9">
        <f t="shared" si="405"/>
        <v>26.625</v>
      </c>
      <c r="S2577" s="9">
        <f t="shared" si="406"/>
        <v>23.675000000000001</v>
      </c>
      <c r="T2577" s="9">
        <f t="shared" si="407"/>
        <v>22.875</v>
      </c>
      <c r="U2577" s="8">
        <f t="shared" si="408"/>
        <v>23.008333333333336</v>
      </c>
      <c r="V2577" s="8">
        <f t="shared" si="409"/>
        <v>22.975000000000001</v>
      </c>
    </row>
    <row r="2578" spans="1:22" ht="13.5" x14ac:dyDescent="0.25">
      <c r="A2578" s="3">
        <f>RSI!A2578</f>
        <v>45761</v>
      </c>
      <c r="B2578" s="2">
        <f>RSI!B2578</f>
        <v>10.680400000000001</v>
      </c>
      <c r="C2578" s="2">
        <f>RSI!I2578</f>
        <v>48.645903846704726</v>
      </c>
      <c r="D2578" s="2">
        <f>MACD!E2578</f>
        <v>1.3228000291494624E-2</v>
      </c>
      <c r="E2578" s="2">
        <f>MACD!F2578</f>
        <v>-8.8691271771520794E-2</v>
      </c>
      <c r="F2578" s="2">
        <f>'Moving Avg'!D2578</f>
        <v>10.732379999999999</v>
      </c>
      <c r="G2578" s="2">
        <f>'Moving Avg'!F2578</f>
        <v>10.861795000000001</v>
      </c>
      <c r="H2578" s="2">
        <f>'Moving Avg'!G2578</f>
        <v>10.482397999999998</v>
      </c>
      <c r="I2578" s="2">
        <f>'Moving Avg'!H2578</f>
        <v>9.7358780000000049</v>
      </c>
      <c r="J2578" s="6" t="str">
        <f>OBV!F2578</f>
        <v>BEARISH</v>
      </c>
      <c r="K2578" s="6" t="str">
        <f>OBV!G2578</f>
        <v>NEUTRAL</v>
      </c>
      <c r="L2578" s="6" t="str">
        <f>OBV!H2578</f>
        <v>CONFIRMED BEARISH</v>
      </c>
      <c r="M2578" s="8">
        <f t="shared" si="400"/>
        <v>25</v>
      </c>
      <c r="N2578" s="8">
        <f t="shared" si="401"/>
        <v>0</v>
      </c>
      <c r="O2578" s="8">
        <f t="shared" si="402"/>
        <v>50</v>
      </c>
      <c r="P2578" s="8">
        <f t="shared" si="403"/>
        <v>16.5</v>
      </c>
      <c r="Q2578" s="9">
        <f t="shared" si="404"/>
        <v>18.725000000000001</v>
      </c>
      <c r="R2578" s="9">
        <f t="shared" si="405"/>
        <v>26.625</v>
      </c>
      <c r="S2578" s="9">
        <f t="shared" si="406"/>
        <v>23.675000000000001</v>
      </c>
      <c r="T2578" s="9">
        <f t="shared" si="407"/>
        <v>22.875</v>
      </c>
      <c r="U2578" s="8">
        <f t="shared" si="408"/>
        <v>23.008333333333336</v>
      </c>
      <c r="V2578" s="8">
        <f t="shared" si="409"/>
        <v>22.975000000000001</v>
      </c>
    </row>
    <row r="2579" spans="1:22" ht="13.5" x14ac:dyDescent="0.25">
      <c r="A2579" s="3">
        <f>RSI!A2579</f>
        <v>45762</v>
      </c>
      <c r="B2579" s="2">
        <f>RSI!B2579</f>
        <v>10.680400000000001</v>
      </c>
      <c r="C2579" s="2">
        <f>RSI!I2579</f>
        <v>48.645903846704726</v>
      </c>
      <c r="D2579" s="2">
        <f>MACD!E2579</f>
        <v>5.1917089447899301E-2</v>
      </c>
      <c r="E2579" s="2">
        <f>MACD!F2579</f>
        <v>-6.0569599527636783E-2</v>
      </c>
      <c r="F2579" s="2">
        <f>'Moving Avg'!D2579</f>
        <v>10.755459999999999</v>
      </c>
      <c r="G2579" s="2">
        <f>'Moving Avg'!F2579</f>
        <v>10.867565000000001</v>
      </c>
      <c r="H2579" s="2">
        <f>'Moving Avg'!G2579</f>
        <v>10.492019999999998</v>
      </c>
      <c r="I2579" s="2">
        <f>'Moving Avg'!H2579</f>
        <v>9.7479055000000052</v>
      </c>
      <c r="J2579" s="6" t="str">
        <f>OBV!F2579</f>
        <v>BEARISH</v>
      </c>
      <c r="K2579" s="6" t="str">
        <f>OBV!G2579</f>
        <v>NEUTRAL</v>
      </c>
      <c r="L2579" s="6" t="str">
        <f>OBV!H2579</f>
        <v>BEARISH DIVERGENCE</v>
      </c>
      <c r="M2579" s="8">
        <f t="shared" si="400"/>
        <v>25</v>
      </c>
      <c r="N2579" s="8">
        <f t="shared" si="401"/>
        <v>0</v>
      </c>
      <c r="O2579" s="8">
        <f t="shared" si="402"/>
        <v>50</v>
      </c>
      <c r="P2579" s="8">
        <f t="shared" si="403"/>
        <v>16.5</v>
      </c>
      <c r="Q2579" s="9">
        <f t="shared" si="404"/>
        <v>18.725000000000001</v>
      </c>
      <c r="R2579" s="9">
        <f t="shared" si="405"/>
        <v>26.625</v>
      </c>
      <c r="S2579" s="9">
        <f t="shared" si="406"/>
        <v>23.675000000000001</v>
      </c>
      <c r="T2579" s="9">
        <f t="shared" si="407"/>
        <v>22.875</v>
      </c>
      <c r="U2579" s="8">
        <f t="shared" si="408"/>
        <v>23.008333333333336</v>
      </c>
      <c r="V2579" s="8">
        <f t="shared" si="409"/>
        <v>22.975000000000001</v>
      </c>
    </row>
    <row r="2580" spans="1:22" ht="13.5" x14ac:dyDescent="0.25">
      <c r="A2580" s="3">
        <f>RSI!A2580</f>
        <v>45763</v>
      </c>
      <c r="B2580" s="2">
        <f>RSI!B2580</f>
        <v>10.488</v>
      </c>
      <c r="C2580" s="2">
        <f>RSI!I2580</f>
        <v>42.455828360116627</v>
      </c>
      <c r="D2580" s="2">
        <f>MACD!E2580</f>
        <v>0.1154562095624847</v>
      </c>
      <c r="E2580" s="2">
        <f>MACD!F2580</f>
        <v>-2.5364437709612487E-2</v>
      </c>
      <c r="F2580" s="2">
        <f>'Moving Avg'!D2580</f>
        <v>10.678479999999999</v>
      </c>
      <c r="G2580" s="2">
        <f>'Moving Avg'!F2580</f>
        <v>10.867084999999999</v>
      </c>
      <c r="H2580" s="2">
        <f>'Moving Avg'!G2580</f>
        <v>10.494137999999998</v>
      </c>
      <c r="I2580" s="2">
        <f>'Moving Avg'!H2580</f>
        <v>9.7580085000000061</v>
      </c>
      <c r="J2580" s="6" t="str">
        <f>OBV!F2580</f>
        <v>BEARISH</v>
      </c>
      <c r="K2580" s="6" t="str">
        <f>OBV!G2580</f>
        <v>NEUTRAL</v>
      </c>
      <c r="L2580" s="6" t="str">
        <f>OBV!H2580</f>
        <v>CONFIRMED BEARISH</v>
      </c>
      <c r="M2580" s="8">
        <f t="shared" si="400"/>
        <v>25</v>
      </c>
      <c r="N2580" s="8">
        <f t="shared" si="401"/>
        <v>0</v>
      </c>
      <c r="O2580" s="8">
        <f t="shared" si="402"/>
        <v>50</v>
      </c>
      <c r="P2580" s="8">
        <f t="shared" si="403"/>
        <v>16.5</v>
      </c>
      <c r="Q2580" s="9">
        <f t="shared" si="404"/>
        <v>18.725000000000001</v>
      </c>
      <c r="R2580" s="9">
        <f t="shared" si="405"/>
        <v>26.625</v>
      </c>
      <c r="S2580" s="9">
        <f t="shared" si="406"/>
        <v>23.675000000000001</v>
      </c>
      <c r="T2580" s="9">
        <f t="shared" si="407"/>
        <v>22.875</v>
      </c>
      <c r="U2580" s="8">
        <f t="shared" si="408"/>
        <v>23.008333333333336</v>
      </c>
      <c r="V2580" s="8">
        <f t="shared" si="409"/>
        <v>22.975000000000001</v>
      </c>
    </row>
    <row r="2581" spans="1:22" ht="13.5" x14ac:dyDescent="0.25">
      <c r="A2581" s="3">
        <f>RSI!A2581</f>
        <v>45764</v>
      </c>
      <c r="B2581" s="2">
        <f>RSI!B2581</f>
        <v>10.1031</v>
      </c>
      <c r="C2581" s="2">
        <f>RSI!I2581</f>
        <v>33.321085347505161</v>
      </c>
      <c r="D2581" s="2">
        <f>MACD!E2581</f>
        <v>0.19912126139513653</v>
      </c>
      <c r="E2581" s="2">
        <f>MACD!F2581</f>
        <v>1.9532702111337313E-2</v>
      </c>
      <c r="F2581" s="2">
        <f>'Moving Avg'!D2581</f>
        <v>10.54378</v>
      </c>
      <c r="G2581" s="2">
        <f>'Moving Avg'!F2581</f>
        <v>10.819454999999998</v>
      </c>
      <c r="H2581" s="2">
        <f>'Moving Avg'!G2581</f>
        <v>10.48875</v>
      </c>
      <c r="I2581" s="2">
        <f>'Moving Avg'!H2581</f>
        <v>9.7662835000000054</v>
      </c>
      <c r="J2581" s="6" t="str">
        <f>OBV!F2581</f>
        <v>BEARISH</v>
      </c>
      <c r="K2581" s="6" t="str">
        <f>OBV!G2581</f>
        <v>NEUTRAL</v>
      </c>
      <c r="L2581" s="6" t="str">
        <f>OBV!H2581</f>
        <v>CONFIRMED BEARISH</v>
      </c>
      <c r="M2581" s="8">
        <f t="shared" si="400"/>
        <v>25</v>
      </c>
      <c r="N2581" s="8">
        <f t="shared" si="401"/>
        <v>0</v>
      </c>
      <c r="O2581" s="8">
        <f t="shared" si="402"/>
        <v>50</v>
      </c>
      <c r="P2581" s="8">
        <f t="shared" si="403"/>
        <v>16.5</v>
      </c>
      <c r="Q2581" s="9">
        <f t="shared" si="404"/>
        <v>18.725000000000001</v>
      </c>
      <c r="R2581" s="9">
        <f t="shared" si="405"/>
        <v>26.625</v>
      </c>
      <c r="S2581" s="9">
        <f t="shared" si="406"/>
        <v>23.675000000000001</v>
      </c>
      <c r="T2581" s="9">
        <f t="shared" si="407"/>
        <v>22.875</v>
      </c>
      <c r="U2581" s="8">
        <f t="shared" si="408"/>
        <v>23.008333333333336</v>
      </c>
      <c r="V2581" s="8">
        <f t="shared" si="409"/>
        <v>22.975000000000001</v>
      </c>
    </row>
    <row r="2582" spans="1:22" ht="13.5" x14ac:dyDescent="0.25">
      <c r="A2582" s="3">
        <f>RSI!A2582</f>
        <v>45765</v>
      </c>
      <c r="B2582" s="2">
        <f>RSI!B2582</f>
        <v>10.1031</v>
      </c>
      <c r="C2582" s="2">
        <f>RSI!I2582</f>
        <v>33.321085347505161</v>
      </c>
      <c r="D2582" s="2">
        <f>MACD!E2582</f>
        <v>0.27347625913986207</v>
      </c>
      <c r="E2582" s="2">
        <f>MACD!F2582</f>
        <v>7.0321413517042269E-2</v>
      </c>
      <c r="F2582" s="2">
        <f>'Moving Avg'!D2582</f>
        <v>10.411</v>
      </c>
      <c r="G2582" s="2">
        <f>'Moving Avg'!F2582</f>
        <v>10.779045</v>
      </c>
      <c r="H2582" s="2">
        <f>'Moving Avg'!G2582</f>
        <v>10.485094000000002</v>
      </c>
      <c r="I2582" s="2">
        <f>'Moving Avg'!H2582</f>
        <v>9.7744620000000051</v>
      </c>
      <c r="J2582" s="6" t="str">
        <f>OBV!F2582</f>
        <v>BEARISH</v>
      </c>
      <c r="K2582" s="6" t="str">
        <f>OBV!G2582</f>
        <v>NEUTRAL</v>
      </c>
      <c r="L2582" s="6" t="str">
        <f>OBV!H2582</f>
        <v>CONFIRMED BEARISH</v>
      </c>
      <c r="M2582" s="8">
        <f t="shared" si="400"/>
        <v>25</v>
      </c>
      <c r="N2582" s="8">
        <f t="shared" si="401"/>
        <v>0</v>
      </c>
      <c r="O2582" s="8">
        <f t="shared" si="402"/>
        <v>50</v>
      </c>
      <c r="P2582" s="8">
        <f t="shared" si="403"/>
        <v>16.5</v>
      </c>
      <c r="Q2582" s="9">
        <f t="shared" si="404"/>
        <v>18.725000000000001</v>
      </c>
      <c r="R2582" s="9">
        <f t="shared" si="405"/>
        <v>26.625</v>
      </c>
      <c r="S2582" s="9">
        <f t="shared" si="406"/>
        <v>23.675000000000001</v>
      </c>
      <c r="T2582" s="9">
        <f t="shared" si="407"/>
        <v>22.875</v>
      </c>
      <c r="U2582" s="8">
        <f t="shared" si="408"/>
        <v>23.008333333333336</v>
      </c>
      <c r="V2582" s="8">
        <f t="shared" si="409"/>
        <v>22.975000000000001</v>
      </c>
    </row>
    <row r="2583" spans="1:22" ht="13.5" x14ac:dyDescent="0.25">
      <c r="A2583" s="3">
        <f>RSI!A2583</f>
        <v>45768</v>
      </c>
      <c r="B2583" s="2">
        <f>RSI!B2583</f>
        <v>10.0069</v>
      </c>
      <c r="C2583" s="2">
        <f>RSI!I2583</f>
        <v>31.364944736944182</v>
      </c>
      <c r="D2583" s="2">
        <f>MACD!E2583</f>
        <v>0.35718486125735538</v>
      </c>
      <c r="E2583" s="2">
        <f>MACD!F2583</f>
        <v>0.1276941030651049</v>
      </c>
      <c r="F2583" s="2">
        <f>'Moving Avg'!D2583</f>
        <v>10.276299999999999</v>
      </c>
      <c r="G2583" s="2">
        <f>'Moving Avg'!F2583</f>
        <v>10.735745</v>
      </c>
      <c r="H2583" s="2">
        <f>'Moving Avg'!G2583</f>
        <v>10.477203999999999</v>
      </c>
      <c r="I2583" s="2">
        <f>'Moving Avg'!H2583</f>
        <v>9.7821595000000059</v>
      </c>
      <c r="J2583" s="6" t="str">
        <f>OBV!F2583</f>
        <v>BEARISH</v>
      </c>
      <c r="K2583" s="6" t="str">
        <f>OBV!G2583</f>
        <v>NEUTRAL</v>
      </c>
      <c r="L2583" s="6" t="str">
        <f>OBV!H2583</f>
        <v>CONFIRMED BEARISH</v>
      </c>
      <c r="M2583" s="8">
        <f t="shared" si="400"/>
        <v>25</v>
      </c>
      <c r="N2583" s="8">
        <f t="shared" si="401"/>
        <v>0</v>
      </c>
      <c r="O2583" s="8">
        <f t="shared" si="402"/>
        <v>50</v>
      </c>
      <c r="P2583" s="8">
        <f t="shared" si="403"/>
        <v>16.5</v>
      </c>
      <c r="Q2583" s="9">
        <f t="shared" si="404"/>
        <v>18.725000000000001</v>
      </c>
      <c r="R2583" s="9">
        <f t="shared" si="405"/>
        <v>26.625</v>
      </c>
      <c r="S2583" s="9">
        <f t="shared" si="406"/>
        <v>23.675000000000001</v>
      </c>
      <c r="T2583" s="9">
        <f t="shared" si="407"/>
        <v>22.875</v>
      </c>
      <c r="U2583" s="8">
        <f t="shared" si="408"/>
        <v>23.008333333333336</v>
      </c>
      <c r="V2583" s="8">
        <f t="shared" si="409"/>
        <v>22.975000000000001</v>
      </c>
    </row>
    <row r="2584" spans="1:22" ht="13.5" x14ac:dyDescent="0.25">
      <c r="A2584" s="3">
        <f>RSI!A2584</f>
        <v>45769</v>
      </c>
      <c r="B2584" s="2">
        <f>RSI!B2584</f>
        <v>10.0069</v>
      </c>
      <c r="C2584" s="2">
        <f>RSI!I2584</f>
        <v>31.364944736944182</v>
      </c>
      <c r="D2584" s="2">
        <f>MACD!E2584</f>
        <v>0.34282168785929557</v>
      </c>
      <c r="E2584" s="2">
        <f>MACD!F2584</f>
        <v>0.17071962002394303</v>
      </c>
      <c r="F2584" s="2">
        <f>'Moving Avg'!D2584</f>
        <v>10.1416</v>
      </c>
      <c r="G2584" s="2">
        <f>'Moving Avg'!F2584</f>
        <v>10.690524999999999</v>
      </c>
      <c r="H2584" s="2">
        <f>'Moving Avg'!G2584</f>
        <v>10.471432</v>
      </c>
      <c r="I2584" s="2">
        <f>'Moving Avg'!H2584</f>
        <v>9.7903385000000061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  <c r="M2584" s="8">
        <f t="shared" si="400"/>
        <v>25</v>
      </c>
      <c r="N2584" s="8">
        <f t="shared" si="401"/>
        <v>0</v>
      </c>
      <c r="O2584" s="8">
        <f t="shared" si="402"/>
        <v>50</v>
      </c>
      <c r="P2584" s="8">
        <f t="shared" si="403"/>
        <v>16.5</v>
      </c>
      <c r="Q2584" s="9">
        <f t="shared" si="404"/>
        <v>18.725000000000001</v>
      </c>
      <c r="R2584" s="9">
        <f t="shared" si="405"/>
        <v>26.625</v>
      </c>
      <c r="S2584" s="9">
        <f t="shared" si="406"/>
        <v>23.675000000000001</v>
      </c>
      <c r="T2584" s="9">
        <f t="shared" si="407"/>
        <v>22.875</v>
      </c>
      <c r="U2584" s="8">
        <f t="shared" si="408"/>
        <v>23.008333333333336</v>
      </c>
      <c r="V2584" s="8">
        <f t="shared" si="409"/>
        <v>22.975000000000001</v>
      </c>
    </row>
    <row r="2585" spans="1:22" ht="13.5" x14ac:dyDescent="0.25">
      <c r="A2585" s="3">
        <f>RSI!A2585</f>
        <v>45770</v>
      </c>
      <c r="B2585" s="2">
        <f>RSI!B2585</f>
        <v>10.2859</v>
      </c>
      <c r="C2585" s="2">
        <f>RSI!I2585</f>
        <v>42.682805640882016</v>
      </c>
      <c r="D2585" s="2">
        <f>MACD!E2585</f>
        <v>0.36072436752908565</v>
      </c>
      <c r="E2585" s="2">
        <f>MACD!F2585</f>
        <v>0.20872056952497156</v>
      </c>
      <c r="F2585" s="2">
        <f>'Moving Avg'!D2585</f>
        <v>10.101179999999999</v>
      </c>
      <c r="G2585" s="2">
        <f>'Moving Avg'!F2585</f>
        <v>10.66358</v>
      </c>
      <c r="H2585" s="2">
        <f>'Moving Avg'!G2585</f>
        <v>10.471432</v>
      </c>
      <c r="I2585" s="2">
        <f>'Moving Avg'!H2585</f>
        <v>9.7999125000000067</v>
      </c>
      <c r="J2585" s="6" t="str">
        <f>OBV!F2585</f>
        <v>BEARISH</v>
      </c>
      <c r="K2585" s="6" t="str">
        <f>OBV!G2585</f>
        <v>NEUTRAL</v>
      </c>
      <c r="L2585" s="6" t="str">
        <f>OBV!H2585</f>
        <v>CONFIRMED BEARISH</v>
      </c>
      <c r="M2585" s="8">
        <f t="shared" si="400"/>
        <v>25</v>
      </c>
      <c r="N2585" s="8">
        <f t="shared" si="401"/>
        <v>0</v>
      </c>
      <c r="O2585" s="8">
        <f t="shared" si="402"/>
        <v>50</v>
      </c>
      <c r="P2585" s="8">
        <f t="shared" si="403"/>
        <v>16.5</v>
      </c>
      <c r="Q2585" s="9">
        <f t="shared" si="404"/>
        <v>18.725000000000001</v>
      </c>
      <c r="R2585" s="9">
        <f t="shared" si="405"/>
        <v>26.625</v>
      </c>
      <c r="S2585" s="9">
        <f t="shared" si="406"/>
        <v>23.675000000000001</v>
      </c>
      <c r="T2585" s="9">
        <f t="shared" si="407"/>
        <v>22.875</v>
      </c>
      <c r="U2585" s="8">
        <f t="shared" si="408"/>
        <v>23.008333333333336</v>
      </c>
      <c r="V2585" s="8">
        <f t="shared" si="409"/>
        <v>22.975000000000001</v>
      </c>
    </row>
    <row r="2586" spans="1:22" ht="13.5" x14ac:dyDescent="0.25">
      <c r="A2586" s="3">
        <f>RSI!A2586</f>
        <v>45771</v>
      </c>
      <c r="B2586" s="2">
        <f>RSI!B2586</f>
        <v>10.324400000000001</v>
      </c>
      <c r="C2586" s="2">
        <f>RSI!I2586</f>
        <v>44.053783051934282</v>
      </c>
      <c r="D2586" s="2">
        <f>MACD!E2586</f>
        <v>0.35966208672873279</v>
      </c>
      <c r="E2586" s="2">
        <f>MACD!F2586</f>
        <v>0.23890887296572383</v>
      </c>
      <c r="F2586" s="2">
        <f>'Moving Avg'!D2586</f>
        <v>10.145439999999999</v>
      </c>
      <c r="G2586" s="2">
        <f>'Moving Avg'!F2586</f>
        <v>10.636640000000002</v>
      </c>
      <c r="H2586" s="2">
        <f>'Moving Avg'!G2586</f>
        <v>10.472201999999998</v>
      </c>
      <c r="I2586" s="2">
        <f>'Moving Avg'!H2586</f>
        <v>9.809246000000007</v>
      </c>
      <c r="J2586" s="6" t="str">
        <f>OBV!F2586</f>
        <v>BEARISH</v>
      </c>
      <c r="K2586" s="6" t="str">
        <f>OBV!G2586</f>
        <v>NEUTRAL</v>
      </c>
      <c r="L2586" s="6" t="str">
        <f>OBV!H2586</f>
        <v>BEARISH DIVERGENCE</v>
      </c>
      <c r="M2586" s="8">
        <f t="shared" si="400"/>
        <v>25</v>
      </c>
      <c r="N2586" s="8">
        <f t="shared" si="401"/>
        <v>0</v>
      </c>
      <c r="O2586" s="8">
        <f t="shared" si="402"/>
        <v>50</v>
      </c>
      <c r="P2586" s="8">
        <f t="shared" si="403"/>
        <v>16.5</v>
      </c>
      <c r="Q2586" s="9">
        <f t="shared" si="404"/>
        <v>18.725000000000001</v>
      </c>
      <c r="R2586" s="9">
        <f t="shared" si="405"/>
        <v>26.625</v>
      </c>
      <c r="S2586" s="9">
        <f t="shared" si="406"/>
        <v>23.675000000000001</v>
      </c>
      <c r="T2586" s="9">
        <f t="shared" si="407"/>
        <v>22.875</v>
      </c>
      <c r="U2586" s="8">
        <f t="shared" si="408"/>
        <v>23.008333333333336</v>
      </c>
      <c r="V2586" s="8">
        <f t="shared" si="409"/>
        <v>22.975000000000001</v>
      </c>
    </row>
    <row r="2587" spans="1:22" ht="13.5" x14ac:dyDescent="0.25">
      <c r="A2587" s="3">
        <f>RSI!A2587</f>
        <v>45772</v>
      </c>
      <c r="B2587" s="2">
        <f>RSI!B2587</f>
        <v>10.324400000000001</v>
      </c>
      <c r="C2587" s="2">
        <f>RSI!I2587</f>
        <v>44.053783051934282</v>
      </c>
      <c r="D2587" s="2">
        <f>MACD!E2587</f>
        <v>0.35840745548368425</v>
      </c>
      <c r="E2587" s="2">
        <f>MACD!F2587</f>
        <v>0.26280858946931596</v>
      </c>
      <c r="F2587" s="2">
        <f>'Moving Avg'!D2587</f>
        <v>10.189699999999998</v>
      </c>
      <c r="G2587" s="2">
        <f>'Moving Avg'!F2587</f>
        <v>10.6097</v>
      </c>
      <c r="H2587" s="2">
        <f>'Moving Avg'!G2587</f>
        <v>10.472201999999999</v>
      </c>
      <c r="I2587" s="2">
        <f>'Moving Avg'!H2587</f>
        <v>9.8193970000000075</v>
      </c>
      <c r="J2587" s="6" t="str">
        <f>OBV!F2587</f>
        <v>BEARISH</v>
      </c>
      <c r="K2587" s="6" t="str">
        <f>OBV!G2587</f>
        <v>NEUTRAL</v>
      </c>
      <c r="L2587" s="6" t="str">
        <f>OBV!H2587</f>
        <v>BEARISH DIVERGENCE</v>
      </c>
      <c r="M2587" s="8">
        <f t="shared" si="400"/>
        <v>25</v>
      </c>
      <c r="N2587" s="8">
        <f t="shared" si="401"/>
        <v>0</v>
      </c>
      <c r="O2587" s="8">
        <f t="shared" si="402"/>
        <v>50</v>
      </c>
      <c r="P2587" s="8">
        <f t="shared" si="403"/>
        <v>16.5</v>
      </c>
      <c r="Q2587" s="9">
        <f t="shared" si="404"/>
        <v>18.725000000000001</v>
      </c>
      <c r="R2587" s="9">
        <f t="shared" si="405"/>
        <v>26.625</v>
      </c>
      <c r="S2587" s="9">
        <f t="shared" si="406"/>
        <v>23.675000000000001</v>
      </c>
      <c r="T2587" s="9">
        <f t="shared" si="407"/>
        <v>22.875</v>
      </c>
      <c r="U2587" s="8">
        <f t="shared" si="408"/>
        <v>23.008333333333336</v>
      </c>
      <c r="V2587" s="8">
        <f t="shared" si="409"/>
        <v>22.975000000000001</v>
      </c>
    </row>
    <row r="2588" spans="1:22" ht="13.5" x14ac:dyDescent="0.25">
      <c r="A2588" s="3">
        <f>RSI!A2588</f>
        <v>45775</v>
      </c>
      <c r="B2588" s="2">
        <f>RSI!B2588</f>
        <v>10.1031</v>
      </c>
      <c r="C2588" s="2">
        <f>RSI!I2588</f>
        <v>37.995283069719946</v>
      </c>
      <c r="D2588" s="2">
        <f>MACD!E2588</f>
        <v>0.36145345715227961</v>
      </c>
      <c r="E2588" s="2">
        <f>MACD!F2588</f>
        <v>0.28253756300590871</v>
      </c>
      <c r="F2588" s="2">
        <f>'Moving Avg'!D2588</f>
        <v>10.20894</v>
      </c>
      <c r="G2588" s="2">
        <f>'Moving Avg'!F2588</f>
        <v>10.571210000000002</v>
      </c>
      <c r="H2588" s="2">
        <f>'Moving Avg'!G2588</f>
        <v>10.472202000000003</v>
      </c>
      <c r="I2588" s="2">
        <f>'Moving Avg'!H2588</f>
        <v>9.8280570000000083</v>
      </c>
      <c r="J2588" s="6" t="str">
        <f>OBV!F2588</f>
        <v>BEARISH</v>
      </c>
      <c r="K2588" s="6" t="str">
        <f>OBV!G2588</f>
        <v>NEUTRAL</v>
      </c>
      <c r="L2588" s="6" t="str">
        <f>OBV!H2588</f>
        <v>BEARISH DIVERGENCE</v>
      </c>
      <c r="M2588" s="8">
        <f t="shared" si="400"/>
        <v>25</v>
      </c>
      <c r="N2588" s="8">
        <f t="shared" si="401"/>
        <v>0</v>
      </c>
      <c r="O2588" s="8">
        <f t="shared" si="402"/>
        <v>50</v>
      </c>
      <c r="P2588" s="8">
        <f t="shared" si="403"/>
        <v>16.5</v>
      </c>
      <c r="Q2588" s="9">
        <f t="shared" si="404"/>
        <v>18.725000000000001</v>
      </c>
      <c r="R2588" s="9">
        <f t="shared" si="405"/>
        <v>26.625</v>
      </c>
      <c r="S2588" s="9">
        <f t="shared" si="406"/>
        <v>23.675000000000001</v>
      </c>
      <c r="T2588" s="9">
        <f t="shared" si="407"/>
        <v>22.875</v>
      </c>
      <c r="U2588" s="8">
        <f t="shared" si="408"/>
        <v>23.008333333333336</v>
      </c>
      <c r="V2588" s="8">
        <f t="shared" si="409"/>
        <v>22.975000000000001</v>
      </c>
    </row>
    <row r="2589" spans="1:22" ht="13.5" x14ac:dyDescent="0.25">
      <c r="A2589" s="3">
        <f>RSI!A2589</f>
        <v>45776</v>
      </c>
      <c r="B2589" s="2">
        <f>RSI!B2589</f>
        <v>10.295500000000001</v>
      </c>
      <c r="C2589" s="2">
        <f>RSI!I2589</f>
        <v>45.068423815574079</v>
      </c>
      <c r="D2589" s="2">
        <f>MACD!E2589</f>
        <v>0.35204786350628048</v>
      </c>
      <c r="E2589" s="2">
        <f>MACD!F2589</f>
        <v>0.2964396231059831</v>
      </c>
      <c r="F2589" s="2">
        <f>'Moving Avg'!D2589</f>
        <v>10.266660000000002</v>
      </c>
      <c r="G2589" s="2">
        <f>'Moving Avg'!F2589</f>
        <v>10.53753</v>
      </c>
      <c r="H2589" s="2">
        <f>'Moving Avg'!G2589</f>
        <v>10.476050000000001</v>
      </c>
      <c r="I2589" s="2">
        <f>'Moving Avg'!H2589</f>
        <v>9.8376790000000067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  <c r="M2589" s="8">
        <f t="shared" si="400"/>
        <v>25</v>
      </c>
      <c r="N2589" s="8">
        <f t="shared" si="401"/>
        <v>0</v>
      </c>
      <c r="O2589" s="8">
        <f t="shared" si="402"/>
        <v>50</v>
      </c>
      <c r="P2589" s="8">
        <f t="shared" si="403"/>
        <v>83.5</v>
      </c>
      <c r="Q2589" s="9">
        <f t="shared" si="404"/>
        <v>28.774999999999999</v>
      </c>
      <c r="R2589" s="9">
        <f t="shared" si="405"/>
        <v>43.375</v>
      </c>
      <c r="S2589" s="9">
        <f t="shared" si="406"/>
        <v>53.825000000000003</v>
      </c>
      <c r="T2589" s="9">
        <f t="shared" si="407"/>
        <v>39.625</v>
      </c>
      <c r="U2589" s="8">
        <f t="shared" si="408"/>
        <v>41.991666666666667</v>
      </c>
      <c r="V2589" s="8">
        <f t="shared" si="409"/>
        <v>41.400000000000006</v>
      </c>
    </row>
    <row r="2590" spans="1:22" ht="13.5" x14ac:dyDescent="0.25">
      <c r="A2590" s="3">
        <f>RSI!A2590</f>
        <v>45777</v>
      </c>
      <c r="B2590" s="2">
        <f>RSI!B2590</f>
        <v>10.324400000000001</v>
      </c>
      <c r="C2590" s="2">
        <f>RSI!I2590</f>
        <v>46.063705778390485</v>
      </c>
      <c r="D2590" s="2">
        <f>MACD!E2590</f>
        <v>0.31331245123655194</v>
      </c>
      <c r="E2590" s="2">
        <f>MACD!F2590</f>
        <v>0.29981418873209686</v>
      </c>
      <c r="F2590" s="2">
        <f>'Moving Avg'!D2590</f>
        <v>10.274359999999998</v>
      </c>
      <c r="G2590" s="2">
        <f>'Moving Avg'!F2590</f>
        <v>10.500005</v>
      </c>
      <c r="H2590" s="2">
        <f>'Moving Avg'!G2590</f>
        <v>10.480476000000001</v>
      </c>
      <c r="I2590" s="2">
        <f>'Moving Avg'!H2590</f>
        <v>9.8474935000000059</v>
      </c>
      <c r="J2590" s="6" t="str">
        <f>OBV!F2590</f>
        <v>BULLISH</v>
      </c>
      <c r="K2590" s="6" t="str">
        <f>OBV!G2590</f>
        <v>NEUTRAL</v>
      </c>
      <c r="L2590" s="6" t="str">
        <f>OBV!H2590</f>
        <v>CONFIRMED BULLISH</v>
      </c>
      <c r="M2590" s="8">
        <f t="shared" si="400"/>
        <v>25</v>
      </c>
      <c r="N2590" s="8">
        <f t="shared" si="401"/>
        <v>0</v>
      </c>
      <c r="O2590" s="8">
        <f t="shared" si="402"/>
        <v>50</v>
      </c>
      <c r="P2590" s="8">
        <f t="shared" si="403"/>
        <v>83.5</v>
      </c>
      <c r="Q2590" s="9">
        <f t="shared" si="404"/>
        <v>28.774999999999999</v>
      </c>
      <c r="R2590" s="9">
        <f t="shared" si="405"/>
        <v>43.375</v>
      </c>
      <c r="S2590" s="9">
        <f t="shared" si="406"/>
        <v>53.825000000000003</v>
      </c>
      <c r="T2590" s="9">
        <f t="shared" si="407"/>
        <v>39.625</v>
      </c>
      <c r="U2590" s="8">
        <f t="shared" si="408"/>
        <v>41.991666666666667</v>
      </c>
      <c r="V2590" s="8">
        <f t="shared" si="409"/>
        <v>41.400000000000006</v>
      </c>
    </row>
    <row r="2591" spans="1:22" ht="13.5" x14ac:dyDescent="0.25">
      <c r="A2591" s="3">
        <f>RSI!A2591</f>
        <v>45779</v>
      </c>
      <c r="B2591" s="2">
        <f>RSI!B2591</f>
        <v>10.295500000000001</v>
      </c>
      <c r="C2591" s="2">
        <f>RSI!I2591</f>
        <v>45.18209852527324</v>
      </c>
      <c r="D2591" s="2">
        <f>MACD!E2591</f>
        <v>0.22418342508520794</v>
      </c>
      <c r="E2591" s="2">
        <f>MACD!F2591</f>
        <v>0.28468803600271908</v>
      </c>
      <c r="F2591" s="2">
        <f>'Moving Avg'!D2591</f>
        <v>10.26858</v>
      </c>
      <c r="G2591" s="2">
        <f>'Moving Avg'!F2591</f>
        <v>10.461035000000001</v>
      </c>
      <c r="H2591" s="2">
        <f>'Moving Avg'!G2591</f>
        <v>10.481243999999998</v>
      </c>
      <c r="I2591" s="2">
        <f>'Moving Avg'!H2591</f>
        <v>9.8572115000000071</v>
      </c>
      <c r="J2591" s="6" t="str">
        <f>OBV!F2591</f>
        <v>BULLISH</v>
      </c>
      <c r="K2591" s="6" t="str">
        <f>OBV!G2591</f>
        <v>NEUTRAL</v>
      </c>
      <c r="L2591" s="6" t="str">
        <f>OBV!H2591</f>
        <v>BULLISH DIVERGENCE</v>
      </c>
      <c r="M2591" s="8">
        <f t="shared" si="400"/>
        <v>25</v>
      </c>
      <c r="N2591" s="8">
        <f t="shared" si="401"/>
        <v>100</v>
      </c>
      <c r="O2591" s="8">
        <f t="shared" si="402"/>
        <v>50</v>
      </c>
      <c r="P2591" s="8">
        <f t="shared" si="403"/>
        <v>66.5</v>
      </c>
      <c r="Q2591" s="9">
        <f t="shared" si="404"/>
        <v>61.225000000000001</v>
      </c>
      <c r="R2591" s="9">
        <f t="shared" si="405"/>
        <v>59.125</v>
      </c>
      <c r="S2591" s="9">
        <f t="shared" si="406"/>
        <v>61.174999999999997</v>
      </c>
      <c r="T2591" s="9">
        <f t="shared" si="407"/>
        <v>60.375</v>
      </c>
      <c r="U2591" s="8">
        <f t="shared" si="408"/>
        <v>60.508333333333326</v>
      </c>
      <c r="V2591" s="8">
        <f t="shared" si="409"/>
        <v>60.474999999999994</v>
      </c>
    </row>
    <row r="2592" spans="1:22" ht="13.5" x14ac:dyDescent="0.25">
      <c r="A2592" s="3">
        <f>RSI!A2592</f>
        <v>45782</v>
      </c>
      <c r="B2592" s="2">
        <f>RSI!B2592</f>
        <v>10.2667</v>
      </c>
      <c r="C2592" s="2">
        <f>RSI!I2592</f>
        <v>44.272746426945098</v>
      </c>
      <c r="D2592" s="2">
        <f>MACD!E2592</f>
        <v>0.15173893536452532</v>
      </c>
      <c r="E2592" s="2">
        <f>MACD!F2592</f>
        <v>0.25809821587508036</v>
      </c>
      <c r="F2592" s="2">
        <f>'Moving Avg'!D2592</f>
        <v>10.25704</v>
      </c>
      <c r="G2592" s="2">
        <f>'Moving Avg'!F2592</f>
        <v>10.420625000000001</v>
      </c>
      <c r="H2592" s="2">
        <f>'Moving Avg'!G2592</f>
        <v>10.481630000000003</v>
      </c>
      <c r="I2592" s="2">
        <f>'Moving Avg'!H2592</f>
        <v>9.8662565000000058</v>
      </c>
      <c r="J2592" s="6" t="str">
        <f>OBV!F2592</f>
        <v>BULLISH</v>
      </c>
      <c r="K2592" s="6" t="str">
        <f>OBV!G2592</f>
        <v>NEUTRAL</v>
      </c>
      <c r="L2592" s="6" t="str">
        <f>OBV!H2592</f>
        <v>BULLISH DIVERGENCE</v>
      </c>
      <c r="M2592" s="8">
        <f t="shared" si="400"/>
        <v>25</v>
      </c>
      <c r="N2592" s="8">
        <f t="shared" si="401"/>
        <v>100</v>
      </c>
      <c r="O2592" s="8">
        <f t="shared" si="402"/>
        <v>50</v>
      </c>
      <c r="P2592" s="8">
        <f t="shared" si="403"/>
        <v>66.5</v>
      </c>
      <c r="Q2592" s="9">
        <f t="shared" si="404"/>
        <v>61.225000000000001</v>
      </c>
      <c r="R2592" s="9">
        <f t="shared" si="405"/>
        <v>59.125</v>
      </c>
      <c r="S2592" s="9">
        <f t="shared" si="406"/>
        <v>61.174999999999997</v>
      </c>
      <c r="T2592" s="9">
        <f t="shared" si="407"/>
        <v>60.375</v>
      </c>
      <c r="U2592" s="8">
        <f t="shared" si="408"/>
        <v>60.508333333333326</v>
      </c>
      <c r="V2592" s="8">
        <f t="shared" si="409"/>
        <v>60.474999999999994</v>
      </c>
    </row>
    <row r="2593" spans="1:22" ht="13.5" x14ac:dyDescent="0.25">
      <c r="A2593" s="3">
        <f>RSI!A2593</f>
        <v>45783</v>
      </c>
      <c r="B2593" s="2">
        <f>RSI!B2593</f>
        <v>10.757400000000001</v>
      </c>
      <c r="C2593" s="2">
        <f>RSI!I2593</f>
        <v>59.302242221829857</v>
      </c>
      <c r="D2593" s="2">
        <f>MACD!E2593</f>
        <v>4.0238677772940434E-2</v>
      </c>
      <c r="E2593" s="2">
        <f>MACD!F2593</f>
        <v>0.21452630825465241</v>
      </c>
      <c r="F2593" s="2">
        <f>'Moving Avg'!D2593</f>
        <v>10.387900000000002</v>
      </c>
      <c r="G2593" s="2">
        <f>'Moving Avg'!F2593</f>
        <v>10.40138</v>
      </c>
      <c r="H2593" s="2">
        <f>'Moving Avg'!G2593</f>
        <v>10.496832000000001</v>
      </c>
      <c r="I2593" s="2">
        <f>'Moving Avg'!H2593</f>
        <v>9.8777065000000057</v>
      </c>
      <c r="J2593" s="6" t="str">
        <f>OBV!F2593</f>
        <v>BULLISH</v>
      </c>
      <c r="K2593" s="6" t="str">
        <f>OBV!G2593</f>
        <v>NEUTRAL</v>
      </c>
      <c r="L2593" s="6" t="str">
        <f>OBV!H2593</f>
        <v>CONFIRMED BULLISH</v>
      </c>
      <c r="M2593" s="8">
        <f t="shared" si="400"/>
        <v>25</v>
      </c>
      <c r="N2593" s="8">
        <f t="shared" si="401"/>
        <v>100</v>
      </c>
      <c r="O2593" s="8">
        <f t="shared" si="402"/>
        <v>50</v>
      </c>
      <c r="P2593" s="8">
        <f t="shared" si="403"/>
        <v>83.5</v>
      </c>
      <c r="Q2593" s="9">
        <f t="shared" si="404"/>
        <v>63.774999999999999</v>
      </c>
      <c r="R2593" s="9">
        <f t="shared" si="405"/>
        <v>63.375</v>
      </c>
      <c r="S2593" s="9">
        <f t="shared" si="406"/>
        <v>68.825000000000003</v>
      </c>
      <c r="T2593" s="9">
        <f t="shared" si="407"/>
        <v>64.625</v>
      </c>
      <c r="U2593" s="8">
        <f t="shared" si="408"/>
        <v>65.325000000000003</v>
      </c>
      <c r="V2593" s="8">
        <f t="shared" si="409"/>
        <v>65.150000000000006</v>
      </c>
    </row>
    <row r="2594" spans="1:22" ht="13.5" x14ac:dyDescent="0.25">
      <c r="A2594" s="3">
        <f>RSI!A2594</f>
        <v>45784</v>
      </c>
      <c r="B2594" s="2">
        <f>RSI!B2594</f>
        <v>10.8536</v>
      </c>
      <c r="C2594" s="2">
        <f>RSI!I2594</f>
        <v>61.494746528873875</v>
      </c>
      <c r="D2594" s="2">
        <f>MACD!E2594</f>
        <v>-6.3256266810471473E-2</v>
      </c>
      <c r="E2594" s="2">
        <f>MACD!F2594</f>
        <v>0.15896979324162763</v>
      </c>
      <c r="F2594" s="2">
        <f>'Moving Avg'!D2594</f>
        <v>10.49952</v>
      </c>
      <c r="G2594" s="2">
        <f>'Moving Avg'!F2594</f>
        <v>10.415809999999999</v>
      </c>
      <c r="H2594" s="2">
        <f>'Moving Avg'!G2594</f>
        <v>10.510302000000001</v>
      </c>
      <c r="I2594" s="2">
        <f>'Moving Avg'!H2594</f>
        <v>9.8887235000000047</v>
      </c>
      <c r="J2594" s="6" t="str">
        <f>OBV!F2594</f>
        <v>BULLISH</v>
      </c>
      <c r="K2594" s="6" t="str">
        <f>OBV!G2594</f>
        <v>NEUTRAL</v>
      </c>
      <c r="L2594" s="6" t="str">
        <f>OBV!H2594</f>
        <v>CONFIRMED BULLISH</v>
      </c>
      <c r="M2594" s="8">
        <f t="shared" si="400"/>
        <v>25</v>
      </c>
      <c r="N2594" s="8">
        <f t="shared" si="401"/>
        <v>100</v>
      </c>
      <c r="O2594" s="8">
        <f t="shared" si="402"/>
        <v>50</v>
      </c>
      <c r="P2594" s="8">
        <f t="shared" si="403"/>
        <v>83.5</v>
      </c>
      <c r="Q2594" s="9">
        <f t="shared" si="404"/>
        <v>63.774999999999999</v>
      </c>
      <c r="R2594" s="9">
        <f t="shared" si="405"/>
        <v>63.375</v>
      </c>
      <c r="S2594" s="9">
        <f t="shared" si="406"/>
        <v>68.825000000000003</v>
      </c>
      <c r="T2594" s="9">
        <f t="shared" si="407"/>
        <v>64.625</v>
      </c>
      <c r="U2594" s="8">
        <f t="shared" si="408"/>
        <v>65.325000000000003</v>
      </c>
      <c r="V2594" s="8">
        <f t="shared" si="409"/>
        <v>65.150000000000006</v>
      </c>
    </row>
    <row r="2595" spans="1:22" ht="13.5" x14ac:dyDescent="0.25">
      <c r="A2595" s="3">
        <f>RSI!A2595</f>
        <v>45785</v>
      </c>
      <c r="B2595" s="2">
        <f>RSI!B2595</f>
        <v>10.8248</v>
      </c>
      <c r="C2595" s="2">
        <f>RSI!I2595</f>
        <v>60.444885937276581</v>
      </c>
      <c r="D2595" s="2">
        <f>MACD!E2595</f>
        <v>-0.10821377305889435</v>
      </c>
      <c r="E2595" s="2">
        <f>MACD!F2595</f>
        <v>0.10553307998152325</v>
      </c>
      <c r="F2595" s="2">
        <f>'Moving Avg'!D2595</f>
        <v>10.599600000000001</v>
      </c>
      <c r="G2595" s="2">
        <f>'Moving Avg'!F2595</f>
        <v>10.413404999999999</v>
      </c>
      <c r="H2595" s="2">
        <f>'Moving Avg'!G2595</f>
        <v>10.523196</v>
      </c>
      <c r="I2595" s="2">
        <f>'Moving Avg'!H2595</f>
        <v>9.8984900000000042</v>
      </c>
      <c r="J2595" s="6" t="str">
        <f>OBV!F2595</f>
        <v>BULLISH</v>
      </c>
      <c r="K2595" s="6" t="str">
        <f>OBV!G2595</f>
        <v>NEUTRAL</v>
      </c>
      <c r="L2595" s="6" t="str">
        <f>OBV!H2595</f>
        <v>CONFIRMED BULLISH</v>
      </c>
      <c r="M2595" s="8">
        <f t="shared" si="400"/>
        <v>25</v>
      </c>
      <c r="N2595" s="8">
        <f t="shared" si="401"/>
        <v>100</v>
      </c>
      <c r="O2595" s="8">
        <f t="shared" si="402"/>
        <v>50</v>
      </c>
      <c r="P2595" s="8">
        <f t="shared" si="403"/>
        <v>83.5</v>
      </c>
      <c r="Q2595" s="9">
        <f t="shared" si="404"/>
        <v>63.774999999999999</v>
      </c>
      <c r="R2595" s="9">
        <f t="shared" si="405"/>
        <v>63.375</v>
      </c>
      <c r="S2595" s="9">
        <f t="shared" si="406"/>
        <v>68.825000000000003</v>
      </c>
      <c r="T2595" s="9">
        <f t="shared" si="407"/>
        <v>64.625</v>
      </c>
      <c r="U2595" s="8">
        <f t="shared" si="408"/>
        <v>65.325000000000003</v>
      </c>
      <c r="V2595" s="8">
        <f t="shared" si="409"/>
        <v>65.150000000000006</v>
      </c>
    </row>
    <row r="2596" spans="1:22" ht="13.5" x14ac:dyDescent="0.25">
      <c r="A2596" s="3">
        <f>RSI!A2596</f>
        <v>45786</v>
      </c>
      <c r="B2596" s="2">
        <f>RSI!B2596</f>
        <v>10.7959</v>
      </c>
      <c r="C2596" s="2">
        <f>RSI!I2596</f>
        <v>59.349912114370781</v>
      </c>
      <c r="D2596" s="2">
        <f>MACD!E2596</f>
        <v>-0.14028117797650275</v>
      </c>
      <c r="E2596" s="2">
        <f>MACD!F2596</f>
        <v>5.6370228389918058E-2</v>
      </c>
      <c r="F2596" s="2">
        <f>'Moving Avg'!D2596</f>
        <v>10.699680000000001</v>
      </c>
      <c r="G2596" s="2">
        <f>'Moving Avg'!F2596</f>
        <v>10.41437</v>
      </c>
      <c r="H2596" s="2">
        <f>'Moving Avg'!G2596</f>
        <v>10.535128</v>
      </c>
      <c r="I2596" s="2">
        <f>'Moving Avg'!H2596</f>
        <v>9.9081120000000062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  <c r="M2596" s="8">
        <f t="shared" si="400"/>
        <v>25</v>
      </c>
      <c r="N2596" s="8">
        <f t="shared" si="401"/>
        <v>100</v>
      </c>
      <c r="O2596" s="8">
        <f t="shared" si="402"/>
        <v>50</v>
      </c>
      <c r="P2596" s="8">
        <f t="shared" si="403"/>
        <v>83.5</v>
      </c>
      <c r="Q2596" s="9">
        <f t="shared" si="404"/>
        <v>63.774999999999999</v>
      </c>
      <c r="R2596" s="9">
        <f t="shared" si="405"/>
        <v>63.375</v>
      </c>
      <c r="S2596" s="9">
        <f t="shared" si="406"/>
        <v>68.825000000000003</v>
      </c>
      <c r="T2596" s="9">
        <f t="shared" si="407"/>
        <v>64.625</v>
      </c>
      <c r="U2596" s="8">
        <f t="shared" si="408"/>
        <v>65.325000000000003</v>
      </c>
      <c r="V2596" s="8">
        <f t="shared" si="409"/>
        <v>65.150000000000006</v>
      </c>
    </row>
    <row r="2597" spans="1:22" ht="13.5" x14ac:dyDescent="0.25">
      <c r="A2597" s="3">
        <f>RSI!A2597</f>
        <v>45789</v>
      </c>
      <c r="B2597" s="2">
        <f>RSI!B2597</f>
        <v>10.786300000000001</v>
      </c>
      <c r="C2597" s="2">
        <f>RSI!I2597</f>
        <v>58.967776950108011</v>
      </c>
      <c r="D2597" s="2">
        <f>MACD!E2597</f>
        <v>-0.16846867552760258</v>
      </c>
      <c r="E2597" s="2">
        <f>MACD!F2597</f>
        <v>1.1402447606413929E-2</v>
      </c>
      <c r="F2597" s="2">
        <f>'Moving Avg'!D2597</f>
        <v>10.803599999999999</v>
      </c>
      <c r="G2597" s="2">
        <f>'Moving Avg'!F2597</f>
        <v>10.415335000000001</v>
      </c>
      <c r="H2597" s="2">
        <f>'Moving Avg'!G2597</f>
        <v>10.546868</v>
      </c>
      <c r="I2597" s="2">
        <f>'Moving Avg'!H2597</f>
        <v>9.9176860000000051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  <c r="M2597" s="8">
        <f t="shared" si="400"/>
        <v>25</v>
      </c>
      <c r="N2597" s="8">
        <f t="shared" si="401"/>
        <v>100</v>
      </c>
      <c r="O2597" s="8">
        <f t="shared" si="402"/>
        <v>50</v>
      </c>
      <c r="P2597" s="8">
        <f t="shared" si="403"/>
        <v>83.5</v>
      </c>
      <c r="Q2597" s="9">
        <f t="shared" si="404"/>
        <v>63.774999999999999</v>
      </c>
      <c r="R2597" s="9">
        <f t="shared" si="405"/>
        <v>63.375</v>
      </c>
      <c r="S2597" s="9">
        <f t="shared" si="406"/>
        <v>68.825000000000003</v>
      </c>
      <c r="T2597" s="9">
        <f t="shared" si="407"/>
        <v>64.625</v>
      </c>
      <c r="U2597" s="8">
        <f t="shared" si="408"/>
        <v>65.325000000000003</v>
      </c>
      <c r="V2597" s="8">
        <f t="shared" si="409"/>
        <v>65.150000000000006</v>
      </c>
    </row>
    <row r="2598" spans="1:22" ht="13.5" x14ac:dyDescent="0.25">
      <c r="A2598" s="3">
        <f>RSI!A2598</f>
        <v>45790</v>
      </c>
      <c r="B2598" s="2">
        <f>RSI!B2598</f>
        <v>10.766999999999999</v>
      </c>
      <c r="C2598" s="2">
        <f>RSI!I2598</f>
        <v>58.157058392472976</v>
      </c>
      <c r="D2598" s="2">
        <f>MACD!E2598</f>
        <v>-0.22651336818983125</v>
      </c>
      <c r="E2598" s="2">
        <f>MACD!F2598</f>
        <v>-3.6180715552835106E-2</v>
      </c>
      <c r="F2598" s="2">
        <f>'Moving Avg'!D2598</f>
        <v>10.805519999999998</v>
      </c>
      <c r="G2598" s="2">
        <f>'Moving Avg'!F2598</f>
        <v>10.419664999999998</v>
      </c>
      <c r="H2598" s="2">
        <f>'Moving Avg'!G2598</f>
        <v>10.558222000000002</v>
      </c>
      <c r="I2598" s="2">
        <f>'Moving Avg'!H2598</f>
        <v>9.9267785000000046</v>
      </c>
      <c r="J2598" s="6" t="str">
        <f>OBV!F2598</f>
        <v>BEARISH</v>
      </c>
      <c r="K2598" s="6" t="str">
        <f>OBV!G2598</f>
        <v>NEUTRAL</v>
      </c>
      <c r="L2598" s="6" t="str">
        <f>OBV!H2598</f>
        <v>BEARISH DIVERGENCE</v>
      </c>
      <c r="M2598" s="8">
        <f t="shared" si="400"/>
        <v>25</v>
      </c>
      <c r="N2598" s="8">
        <f t="shared" si="401"/>
        <v>100</v>
      </c>
      <c r="O2598" s="8">
        <f t="shared" si="402"/>
        <v>50</v>
      </c>
      <c r="P2598" s="8">
        <f t="shared" si="403"/>
        <v>16.5</v>
      </c>
      <c r="Q2598" s="9">
        <f t="shared" si="404"/>
        <v>53.725000000000001</v>
      </c>
      <c r="R2598" s="9">
        <f t="shared" si="405"/>
        <v>46.625</v>
      </c>
      <c r="S2598" s="9">
        <f t="shared" si="406"/>
        <v>38.674999999999997</v>
      </c>
      <c r="T2598" s="9">
        <f t="shared" si="407"/>
        <v>47.875</v>
      </c>
      <c r="U2598" s="8">
        <f t="shared" si="408"/>
        <v>46.341666666666661</v>
      </c>
      <c r="V2598" s="8">
        <f t="shared" si="409"/>
        <v>46.724999999999994</v>
      </c>
    </row>
    <row r="2599" spans="1:22" ht="13.5" x14ac:dyDescent="0.25">
      <c r="A2599" s="3">
        <f>RSI!A2599</f>
        <v>45791</v>
      </c>
      <c r="B2599" s="2">
        <f>RSI!B2599</f>
        <v>11.1134</v>
      </c>
      <c r="C2599" s="2">
        <f>RSI!I2599</f>
        <v>66.941973035711541</v>
      </c>
      <c r="D2599" s="2">
        <f>MACD!E2599</f>
        <v>-0.27303370154981543</v>
      </c>
      <c r="E2599" s="2">
        <f>MACD!F2599</f>
        <v>-8.3551312752231183E-2</v>
      </c>
      <c r="F2599" s="2">
        <f>'Moving Avg'!D2599</f>
        <v>10.857479999999999</v>
      </c>
      <c r="G2599" s="2">
        <f>'Moving Avg'!F2599</f>
        <v>10.441314999999999</v>
      </c>
      <c r="H2599" s="2">
        <f>'Moving Avg'!G2599</f>
        <v>10.578428000000001</v>
      </c>
      <c r="I2599" s="2">
        <f>'Moving Avg'!H2599</f>
        <v>9.9376515000000047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  <c r="M2599" s="8">
        <f t="shared" si="400"/>
        <v>25</v>
      </c>
      <c r="N2599" s="8">
        <f t="shared" si="401"/>
        <v>100</v>
      </c>
      <c r="O2599" s="8">
        <f t="shared" si="402"/>
        <v>50</v>
      </c>
      <c r="P2599" s="8">
        <f t="shared" si="403"/>
        <v>83.5</v>
      </c>
      <c r="Q2599" s="9">
        <f t="shared" si="404"/>
        <v>63.774999999999999</v>
      </c>
      <c r="R2599" s="9">
        <f t="shared" si="405"/>
        <v>63.375</v>
      </c>
      <c r="S2599" s="9">
        <f t="shared" si="406"/>
        <v>68.825000000000003</v>
      </c>
      <c r="T2599" s="9">
        <f t="shared" si="407"/>
        <v>64.625</v>
      </c>
      <c r="U2599" s="8">
        <f t="shared" si="408"/>
        <v>65.325000000000003</v>
      </c>
      <c r="V2599" s="8">
        <f t="shared" si="409"/>
        <v>65.150000000000006</v>
      </c>
    </row>
    <row r="2600" spans="1:22" ht="13.5" x14ac:dyDescent="0.25">
      <c r="A2600" s="3">
        <f>RSI!A2600</f>
        <v>45792</v>
      </c>
      <c r="B2600" s="2">
        <f>RSI!B2600</f>
        <v>11.065300000000001</v>
      </c>
      <c r="C2600" s="2">
        <f>RSI!I2600</f>
        <v>64.904271858991763</v>
      </c>
      <c r="D2600" s="2">
        <f>MACD!E2600</f>
        <v>-0.30768144191390512</v>
      </c>
      <c r="E2600" s="2">
        <f>MACD!F2600</f>
        <v>-0.12837733858456596</v>
      </c>
      <c r="F2600" s="2">
        <f>'Moving Avg'!D2600</f>
        <v>10.905579999999999</v>
      </c>
      <c r="G2600" s="2">
        <f>'Moving Avg'!F2600</f>
        <v>10.470180000000001</v>
      </c>
      <c r="H2600" s="2">
        <f>'Moving Avg'!G2600</f>
        <v>10.597672000000003</v>
      </c>
      <c r="I2600" s="2">
        <f>'Moving Avg'!H2600</f>
        <v>9.9482355000000044</v>
      </c>
      <c r="J2600" s="6" t="str">
        <f>OBV!F2600</f>
        <v>BULLISH</v>
      </c>
      <c r="K2600" s="6" t="str">
        <f>OBV!G2600</f>
        <v>NEUTRAL</v>
      </c>
      <c r="L2600" s="6" t="str">
        <f>OBV!H2600</f>
        <v>CONFIRMED BULLISH</v>
      </c>
      <c r="M2600" s="8">
        <f t="shared" si="400"/>
        <v>25</v>
      </c>
      <c r="N2600" s="8">
        <f t="shared" si="401"/>
        <v>100</v>
      </c>
      <c r="O2600" s="8">
        <f t="shared" si="402"/>
        <v>50</v>
      </c>
      <c r="P2600" s="8">
        <f t="shared" si="403"/>
        <v>83.5</v>
      </c>
      <c r="Q2600" s="9">
        <f t="shared" si="404"/>
        <v>63.774999999999999</v>
      </c>
      <c r="R2600" s="9">
        <f t="shared" si="405"/>
        <v>63.375</v>
      </c>
      <c r="S2600" s="9">
        <f t="shared" si="406"/>
        <v>68.825000000000003</v>
      </c>
      <c r="T2600" s="9">
        <f t="shared" si="407"/>
        <v>64.625</v>
      </c>
      <c r="U2600" s="8">
        <f t="shared" si="408"/>
        <v>65.325000000000003</v>
      </c>
      <c r="V2600" s="8">
        <f t="shared" si="409"/>
        <v>65.150000000000006</v>
      </c>
    </row>
    <row r="2601" spans="1:22" ht="13.5" x14ac:dyDescent="0.25">
      <c r="A2601" s="3">
        <f>RSI!A2601</f>
        <v>45793</v>
      </c>
      <c r="B2601" s="2">
        <f>RSI!B2601</f>
        <v>11.065300000000001</v>
      </c>
      <c r="C2601" s="2">
        <f>RSI!I2601</f>
        <v>64.904271858991734</v>
      </c>
      <c r="D2601" s="2">
        <f>MACD!E2601</f>
        <v>-0.34421022491239306</v>
      </c>
      <c r="E2601" s="2">
        <f>MACD!F2601</f>
        <v>-0.1715439158501314</v>
      </c>
      <c r="F2601" s="2">
        <f>'Moving Avg'!D2601</f>
        <v>10.95946</v>
      </c>
      <c r="G2601" s="2">
        <f>'Moving Avg'!F2601</f>
        <v>10.518290000000002</v>
      </c>
      <c r="H2601" s="2">
        <f>'Moving Avg'!G2601</f>
        <v>10.614992000000003</v>
      </c>
      <c r="I2601" s="2">
        <f>'Moving Avg'!H2601</f>
        <v>9.9587715000000046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  <c r="M2601" s="8">
        <f t="shared" si="400"/>
        <v>25</v>
      </c>
      <c r="N2601" s="8">
        <f t="shared" si="401"/>
        <v>100</v>
      </c>
      <c r="O2601" s="8">
        <f t="shared" si="402"/>
        <v>50</v>
      </c>
      <c r="P2601" s="8">
        <f t="shared" si="403"/>
        <v>83.5</v>
      </c>
      <c r="Q2601" s="9">
        <f t="shared" si="404"/>
        <v>63.774999999999999</v>
      </c>
      <c r="R2601" s="9">
        <f t="shared" si="405"/>
        <v>63.375</v>
      </c>
      <c r="S2601" s="9">
        <f t="shared" si="406"/>
        <v>68.825000000000003</v>
      </c>
      <c r="T2601" s="9">
        <f t="shared" si="407"/>
        <v>64.625</v>
      </c>
      <c r="U2601" s="8">
        <f t="shared" si="408"/>
        <v>65.325000000000003</v>
      </c>
      <c r="V2601" s="8">
        <f t="shared" si="409"/>
        <v>65.150000000000006</v>
      </c>
    </row>
    <row r="2602" spans="1:22" ht="13.5" x14ac:dyDescent="0.25">
      <c r="A2602" s="3">
        <f>RSI!A2602</f>
        <v>45796</v>
      </c>
      <c r="B2602" s="2">
        <f>RSI!B2602</f>
        <v>11.065300000000001</v>
      </c>
      <c r="C2602" s="2">
        <f>RSI!I2602</f>
        <v>64.904271858991763</v>
      </c>
      <c r="D2602" s="2">
        <f>MACD!E2602</f>
        <v>-0.38211043694924385</v>
      </c>
      <c r="E2602" s="2">
        <f>MACD!F2602</f>
        <v>-0.21365722006995391</v>
      </c>
      <c r="F2602" s="2">
        <f>'Moving Avg'!D2602</f>
        <v>11.015260000000001</v>
      </c>
      <c r="G2602" s="2">
        <f>'Moving Avg'!F2602</f>
        <v>10.566400000000002</v>
      </c>
      <c r="H2602" s="2">
        <f>'Moving Avg'!G2602</f>
        <v>10.632696000000001</v>
      </c>
      <c r="I2602" s="2">
        <f>'Moving Avg'!H2602</f>
        <v>9.9691150000000039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  <c r="M2602" s="8">
        <f t="shared" si="400"/>
        <v>25</v>
      </c>
      <c r="N2602" s="8">
        <f t="shared" si="401"/>
        <v>100</v>
      </c>
      <c r="O2602" s="8">
        <f t="shared" si="402"/>
        <v>50</v>
      </c>
      <c r="P2602" s="8">
        <f t="shared" si="403"/>
        <v>83.5</v>
      </c>
      <c r="Q2602" s="9">
        <f t="shared" si="404"/>
        <v>63.774999999999999</v>
      </c>
      <c r="R2602" s="9">
        <f t="shared" si="405"/>
        <v>63.375</v>
      </c>
      <c r="S2602" s="9">
        <f t="shared" si="406"/>
        <v>68.825000000000003</v>
      </c>
      <c r="T2602" s="9">
        <f t="shared" si="407"/>
        <v>64.625</v>
      </c>
      <c r="U2602" s="8">
        <f t="shared" si="408"/>
        <v>65.325000000000003</v>
      </c>
      <c r="V2602" s="8">
        <f t="shared" si="409"/>
        <v>65.150000000000006</v>
      </c>
    </row>
    <row r="2603" spans="1:22" ht="13.5" x14ac:dyDescent="0.25">
      <c r="A2603" s="3">
        <f>RSI!A2603</f>
        <v>45797</v>
      </c>
      <c r="B2603" s="2">
        <f>RSI!B2603</f>
        <v>11.0557</v>
      </c>
      <c r="C2603" s="2">
        <f>RSI!I2603</f>
        <v>64.415492870143851</v>
      </c>
      <c r="D2603" s="2">
        <f>MACD!E2603</f>
        <v>-0.34034723627214092</v>
      </c>
      <c r="E2603" s="2">
        <f>MACD!F2603</f>
        <v>-0.23899522331039136</v>
      </c>
      <c r="F2603" s="2">
        <f>'Moving Avg'!D2603</f>
        <v>11.073</v>
      </c>
      <c r="G2603" s="2">
        <f>'Moving Avg'!F2603</f>
        <v>10.618840000000002</v>
      </c>
      <c r="H2603" s="2">
        <f>'Moving Avg'!G2603</f>
        <v>10.650208000000003</v>
      </c>
      <c r="I2603" s="2">
        <f>'Moving Avg'!H2603</f>
        <v>9.9793625000000024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  <c r="M2603" s="8">
        <f t="shared" si="400"/>
        <v>25</v>
      </c>
      <c r="N2603" s="8">
        <f t="shared" si="401"/>
        <v>100</v>
      </c>
      <c r="O2603" s="8">
        <f t="shared" si="402"/>
        <v>50</v>
      </c>
      <c r="P2603" s="8">
        <f t="shared" si="403"/>
        <v>83.5</v>
      </c>
      <c r="Q2603" s="9">
        <f t="shared" si="404"/>
        <v>63.774999999999999</v>
      </c>
      <c r="R2603" s="9">
        <f t="shared" si="405"/>
        <v>63.375</v>
      </c>
      <c r="S2603" s="9">
        <f t="shared" si="406"/>
        <v>68.825000000000003</v>
      </c>
      <c r="T2603" s="9">
        <f t="shared" si="407"/>
        <v>64.625</v>
      </c>
      <c r="U2603" s="8">
        <f t="shared" si="408"/>
        <v>65.325000000000003</v>
      </c>
      <c r="V2603" s="8">
        <f t="shared" si="409"/>
        <v>65.150000000000006</v>
      </c>
    </row>
    <row r="2604" spans="1:22" ht="13.5" x14ac:dyDescent="0.25">
      <c r="A2604" s="3">
        <f>RSI!A2604</f>
        <v>45798</v>
      </c>
      <c r="B2604" s="2">
        <f>RSI!B2604</f>
        <v>11.1615</v>
      </c>
      <c r="C2604" s="2">
        <f>RSI!I2604</f>
        <v>67.335070885056567</v>
      </c>
      <c r="D2604" s="2">
        <f>MACD!E2604</f>
        <v>-0.30018464615450036</v>
      </c>
      <c r="E2604" s="2">
        <f>MACD!F2604</f>
        <v>-0.25123310787921316</v>
      </c>
      <c r="F2604" s="2">
        <f>'Moving Avg'!D2604</f>
        <v>11.08262</v>
      </c>
      <c r="G2604" s="2">
        <f>'Moving Avg'!F2604</f>
        <v>10.676570000000002</v>
      </c>
      <c r="H2604" s="2">
        <f>'Moving Avg'!G2604</f>
        <v>10.670413999999999</v>
      </c>
      <c r="I2604" s="2">
        <f>'Moving Avg'!H2604</f>
        <v>9.9898505000000029</v>
      </c>
      <c r="J2604" s="6" t="str">
        <f>OBV!F2604</f>
        <v>BULLISH</v>
      </c>
      <c r="K2604" s="6" t="str">
        <f>OBV!G2604</f>
        <v>NEUTRAL</v>
      </c>
      <c r="L2604" s="6" t="str">
        <f>OBV!H2604</f>
        <v>CONFIRMED BULLISH</v>
      </c>
      <c r="M2604" s="8">
        <f t="shared" si="400"/>
        <v>25</v>
      </c>
      <c r="N2604" s="8">
        <f t="shared" si="401"/>
        <v>100</v>
      </c>
      <c r="O2604" s="8">
        <f t="shared" si="402"/>
        <v>50</v>
      </c>
      <c r="P2604" s="8">
        <f t="shared" si="403"/>
        <v>83.5</v>
      </c>
      <c r="Q2604" s="9">
        <f t="shared" si="404"/>
        <v>63.774999999999999</v>
      </c>
      <c r="R2604" s="9">
        <f t="shared" si="405"/>
        <v>63.375</v>
      </c>
      <c r="S2604" s="9">
        <f t="shared" si="406"/>
        <v>68.825000000000003</v>
      </c>
      <c r="T2604" s="9">
        <f t="shared" si="407"/>
        <v>64.625</v>
      </c>
      <c r="U2604" s="8">
        <f t="shared" si="408"/>
        <v>65.325000000000003</v>
      </c>
      <c r="V2604" s="8">
        <f t="shared" si="409"/>
        <v>65.150000000000006</v>
      </c>
    </row>
    <row r="2605" spans="1:22" ht="13.5" x14ac:dyDescent="0.25">
      <c r="A2605" s="3">
        <f>RSI!A2605</f>
        <v>45799</v>
      </c>
      <c r="B2605" s="2">
        <f>RSI!B2605</f>
        <v>11.2577</v>
      </c>
      <c r="C2605" s="2">
        <f>RSI!I2605</f>
        <v>69.764221134101163</v>
      </c>
      <c r="D2605" s="2">
        <f>MACD!E2605</f>
        <v>-0.28036284881271101</v>
      </c>
      <c r="E2605" s="2">
        <f>MACD!F2605</f>
        <v>-0.25705905606591273</v>
      </c>
      <c r="F2605" s="2">
        <f>'Moving Avg'!D2605</f>
        <v>11.121100000000002</v>
      </c>
      <c r="G2605" s="2">
        <f>'Moving Avg'!F2605</f>
        <v>10.725160000000001</v>
      </c>
      <c r="H2605" s="2">
        <f>'Moving Avg'!G2605</f>
        <v>10.691774000000001</v>
      </c>
      <c r="I2605" s="2">
        <f>'Moving Avg'!H2605</f>
        <v>10.000771500000003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  <c r="M2605" s="8">
        <f t="shared" si="400"/>
        <v>25</v>
      </c>
      <c r="N2605" s="8">
        <f t="shared" si="401"/>
        <v>100</v>
      </c>
      <c r="O2605" s="8">
        <f t="shared" si="402"/>
        <v>50</v>
      </c>
      <c r="P2605" s="8">
        <f t="shared" si="403"/>
        <v>83.5</v>
      </c>
      <c r="Q2605" s="9">
        <f t="shared" si="404"/>
        <v>63.774999999999999</v>
      </c>
      <c r="R2605" s="9">
        <f t="shared" si="405"/>
        <v>63.375</v>
      </c>
      <c r="S2605" s="9">
        <f t="shared" si="406"/>
        <v>68.825000000000003</v>
      </c>
      <c r="T2605" s="9">
        <f t="shared" si="407"/>
        <v>64.625</v>
      </c>
      <c r="U2605" s="8">
        <f t="shared" si="408"/>
        <v>65.325000000000003</v>
      </c>
      <c r="V2605" s="8">
        <f t="shared" si="409"/>
        <v>65.150000000000006</v>
      </c>
    </row>
    <row r="2606" spans="1:22" ht="13.5" x14ac:dyDescent="0.25">
      <c r="A2606" s="3">
        <f>RSI!A2606</f>
        <v>45800</v>
      </c>
      <c r="B2606" s="2">
        <f>RSI!B2606</f>
        <v>11.2385</v>
      </c>
      <c r="C2606" s="2">
        <f>RSI!I2606</f>
        <v>68.666658255003796</v>
      </c>
      <c r="D2606" s="2">
        <f>MACD!E2606</f>
        <v>-0.26959519734763049</v>
      </c>
      <c r="E2606" s="2">
        <f>MACD!F2606</f>
        <v>-0.25956628432225631</v>
      </c>
      <c r="F2606" s="2">
        <f>'Moving Avg'!D2606</f>
        <v>11.15574</v>
      </c>
      <c r="G2606" s="2">
        <f>'Moving Avg'!F2606</f>
        <v>10.770865000000001</v>
      </c>
      <c r="H2606" s="2">
        <f>'Moving Avg'!G2606</f>
        <v>10.711402</v>
      </c>
      <c r="I2606" s="2">
        <f>'Moving Avg'!H2606</f>
        <v>10.011452000000002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  <c r="M2606" s="8">
        <f t="shared" si="400"/>
        <v>25</v>
      </c>
      <c r="N2606" s="8">
        <f t="shared" si="401"/>
        <v>45</v>
      </c>
      <c r="O2606" s="8">
        <f t="shared" si="402"/>
        <v>50</v>
      </c>
      <c r="P2606" s="8">
        <f t="shared" si="403"/>
        <v>83.5</v>
      </c>
      <c r="Q2606" s="9">
        <f t="shared" si="404"/>
        <v>44.524999999999999</v>
      </c>
      <c r="R2606" s="9">
        <f t="shared" si="405"/>
        <v>52.375</v>
      </c>
      <c r="S2606" s="9">
        <f t="shared" si="406"/>
        <v>60.575000000000003</v>
      </c>
      <c r="T2606" s="9">
        <f t="shared" si="407"/>
        <v>50.875</v>
      </c>
      <c r="U2606" s="8">
        <f t="shared" si="408"/>
        <v>52.491666666666674</v>
      </c>
      <c r="V2606" s="8">
        <f t="shared" si="409"/>
        <v>52.087500000000006</v>
      </c>
    </row>
    <row r="2607" spans="1:22" ht="13.5" x14ac:dyDescent="0.25">
      <c r="A2607" s="3">
        <f>RSI!A2607</f>
        <v>45803</v>
      </c>
      <c r="B2607" s="2">
        <f>RSI!B2607</f>
        <v>11.2193</v>
      </c>
      <c r="C2607" s="2">
        <f>RSI!I2607</f>
        <v>67.522645690691178</v>
      </c>
      <c r="D2607" s="2">
        <f>MACD!E2607</f>
        <v>-0.26318526873712322</v>
      </c>
      <c r="E2607" s="2">
        <f>MACD!F2607</f>
        <v>-0.26029008120522973</v>
      </c>
      <c r="F2607" s="2">
        <f>'Moving Avg'!D2607</f>
        <v>11.186539999999999</v>
      </c>
      <c r="G2607" s="2">
        <f>'Moving Avg'!F2607</f>
        <v>10.81561</v>
      </c>
      <c r="H2607" s="2">
        <f>'Moving Avg'!G2607</f>
        <v>10.726605999999999</v>
      </c>
      <c r="I2607" s="2">
        <f>'Moving Avg'!H2607</f>
        <v>10.0220365</v>
      </c>
      <c r="J2607" s="6" t="str">
        <f>OBV!F2607</f>
        <v>BULLISH</v>
      </c>
      <c r="K2607" s="6" t="str">
        <f>OBV!G2607</f>
        <v>NEUTRAL</v>
      </c>
      <c r="L2607" s="6" t="str">
        <f>OBV!H2607</f>
        <v>CONFIRMED BULLISH</v>
      </c>
      <c r="M2607" s="8">
        <f t="shared" si="400"/>
        <v>25</v>
      </c>
      <c r="N2607" s="8">
        <f t="shared" si="401"/>
        <v>45</v>
      </c>
      <c r="O2607" s="8">
        <f t="shared" si="402"/>
        <v>50</v>
      </c>
      <c r="P2607" s="8">
        <f t="shared" si="403"/>
        <v>83.5</v>
      </c>
      <c r="Q2607" s="9">
        <f t="shared" si="404"/>
        <v>44.524999999999999</v>
      </c>
      <c r="R2607" s="9">
        <f t="shared" si="405"/>
        <v>52.375</v>
      </c>
      <c r="S2607" s="9">
        <f t="shared" si="406"/>
        <v>60.575000000000003</v>
      </c>
      <c r="T2607" s="9">
        <f t="shared" si="407"/>
        <v>50.875</v>
      </c>
      <c r="U2607" s="8">
        <f t="shared" si="408"/>
        <v>52.491666666666674</v>
      </c>
      <c r="V2607" s="8">
        <f t="shared" si="409"/>
        <v>52.087500000000006</v>
      </c>
    </row>
    <row r="2608" spans="1:22" ht="13.5" x14ac:dyDescent="0.25">
      <c r="A2608" s="3">
        <f>RSI!A2608</f>
        <v>45804</v>
      </c>
      <c r="B2608" s="2">
        <f>RSI!B2608</f>
        <v>11.2096</v>
      </c>
      <c r="C2608" s="2">
        <f>RSI!I2608</f>
        <v>66.916090075211315</v>
      </c>
      <c r="D2608" s="2">
        <f>MACD!E2608</f>
        <v>-0.26234916776037664</v>
      </c>
      <c r="E2608" s="2">
        <f>MACD!F2608</f>
        <v>-0.26070189851625913</v>
      </c>
      <c r="F2608" s="2">
        <f>'Moving Avg'!D2608</f>
        <v>11.217319999999999</v>
      </c>
      <c r="G2608" s="2">
        <f>'Moving Avg'!F2608</f>
        <v>10.870934999999999</v>
      </c>
      <c r="H2608" s="2">
        <f>'Moving Avg'!G2608</f>
        <v>10.741616</v>
      </c>
      <c r="I2608" s="2">
        <f>'Moving Avg'!H2608</f>
        <v>10.0326205</v>
      </c>
      <c r="J2608" s="6" t="str">
        <f>OBV!F2608</f>
        <v>BULLISH</v>
      </c>
      <c r="K2608" s="6" t="str">
        <f>OBV!G2608</f>
        <v>NEUTRAL</v>
      </c>
      <c r="L2608" s="6" t="str">
        <f>OBV!H2608</f>
        <v>CONFIRMED BULLISH</v>
      </c>
      <c r="M2608" s="8">
        <f t="shared" si="400"/>
        <v>25</v>
      </c>
      <c r="N2608" s="8">
        <f t="shared" si="401"/>
        <v>45</v>
      </c>
      <c r="O2608" s="8">
        <f t="shared" si="402"/>
        <v>50</v>
      </c>
      <c r="P2608" s="8">
        <f t="shared" si="403"/>
        <v>83.5</v>
      </c>
      <c r="Q2608" s="9">
        <f t="shared" si="404"/>
        <v>44.524999999999999</v>
      </c>
      <c r="R2608" s="9">
        <f t="shared" si="405"/>
        <v>52.375</v>
      </c>
      <c r="S2608" s="9">
        <f t="shared" si="406"/>
        <v>60.575000000000003</v>
      </c>
      <c r="T2608" s="9">
        <f t="shared" si="407"/>
        <v>50.875</v>
      </c>
      <c r="U2608" s="8">
        <f t="shared" si="408"/>
        <v>52.491666666666674</v>
      </c>
      <c r="V2608" s="8">
        <f t="shared" si="409"/>
        <v>52.087500000000006</v>
      </c>
    </row>
    <row r="2609" spans="1:22" ht="13.5" x14ac:dyDescent="0.25">
      <c r="A2609" s="3">
        <f>RSI!A2609</f>
        <v>45805</v>
      </c>
      <c r="B2609" s="2">
        <f>RSI!B2609</f>
        <v>11.065300000000001</v>
      </c>
      <c r="C2609" s="2">
        <f>RSI!I2609</f>
        <v>58.49752710557739</v>
      </c>
      <c r="D2609" s="2">
        <f>MACD!E2609</f>
        <v>-0.19976704684970237</v>
      </c>
      <c r="E2609" s="2">
        <f>MACD!F2609</f>
        <v>-0.24851492818294779</v>
      </c>
      <c r="F2609" s="2">
        <f>'Moving Avg'!D2609</f>
        <v>11.198080000000001</v>
      </c>
      <c r="G2609" s="2">
        <f>'Moving Avg'!F2609</f>
        <v>10.909425000000001</v>
      </c>
      <c r="H2609" s="2">
        <f>'Moving Avg'!G2609</f>
        <v>10.751622000000003</v>
      </c>
      <c r="I2609" s="2">
        <f>'Moving Avg'!H2609</f>
        <v>10.042964000000001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  <c r="M2609" s="8">
        <f t="shared" si="400"/>
        <v>25</v>
      </c>
      <c r="N2609" s="8">
        <f t="shared" si="401"/>
        <v>0</v>
      </c>
      <c r="O2609" s="8">
        <f t="shared" si="402"/>
        <v>50</v>
      </c>
      <c r="P2609" s="8">
        <f t="shared" si="403"/>
        <v>16.5</v>
      </c>
      <c r="Q2609" s="9">
        <f t="shared" si="404"/>
        <v>18.725000000000001</v>
      </c>
      <c r="R2609" s="9">
        <f t="shared" si="405"/>
        <v>26.625</v>
      </c>
      <c r="S2609" s="9">
        <f t="shared" si="406"/>
        <v>23.675000000000001</v>
      </c>
      <c r="T2609" s="9">
        <f t="shared" si="407"/>
        <v>22.875</v>
      </c>
      <c r="U2609" s="8">
        <f t="shared" si="408"/>
        <v>23.008333333333336</v>
      </c>
      <c r="V2609" s="8">
        <f t="shared" si="409"/>
        <v>22.975000000000001</v>
      </c>
    </row>
    <row r="2610" spans="1:22" ht="13.5" x14ac:dyDescent="0.25">
      <c r="A2610" s="3">
        <f>RSI!A2610</f>
        <v>45806</v>
      </c>
      <c r="B2610" s="2">
        <f>RSI!B2610</f>
        <v>10.969099999999999</v>
      </c>
      <c r="C2610" s="2">
        <f>RSI!I2610</f>
        <v>53.651532119103827</v>
      </c>
      <c r="D2610" s="2">
        <f>MACD!E2610</f>
        <v>-0.14818484902111351</v>
      </c>
      <c r="E2610" s="2">
        <f>MACD!F2610</f>
        <v>-0.22844891235058096</v>
      </c>
      <c r="F2610" s="2">
        <f>'Moving Avg'!D2610</f>
        <v>11.140359999999999</v>
      </c>
      <c r="G2610" s="2">
        <f>'Moving Avg'!F2610</f>
        <v>10.941660000000001</v>
      </c>
      <c r="H2610" s="2">
        <f>'Moving Avg'!G2610</f>
        <v>10.761051999999999</v>
      </c>
      <c r="I2610" s="2">
        <f>'Moving Avg'!H2610</f>
        <v>10.052826500000002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  <c r="M2610" s="8">
        <f t="shared" si="400"/>
        <v>25</v>
      </c>
      <c r="N2610" s="8">
        <f t="shared" si="401"/>
        <v>0</v>
      </c>
      <c r="O2610" s="8">
        <f t="shared" si="402"/>
        <v>50</v>
      </c>
      <c r="P2610" s="8">
        <f t="shared" si="403"/>
        <v>16.5</v>
      </c>
      <c r="Q2610" s="9">
        <f t="shared" si="404"/>
        <v>18.725000000000001</v>
      </c>
      <c r="R2610" s="9">
        <f t="shared" si="405"/>
        <v>26.625</v>
      </c>
      <c r="S2610" s="9">
        <f t="shared" si="406"/>
        <v>23.675000000000001</v>
      </c>
      <c r="T2610" s="9">
        <f t="shared" si="407"/>
        <v>22.875</v>
      </c>
      <c r="U2610" s="8">
        <f t="shared" si="408"/>
        <v>23.008333333333336</v>
      </c>
      <c r="V2610" s="8">
        <f t="shared" si="409"/>
        <v>22.975000000000001</v>
      </c>
    </row>
    <row r="2611" spans="1:22" ht="13.5" x14ac:dyDescent="0.25">
      <c r="A2611" s="3">
        <f>RSI!A2611</f>
        <v>45807</v>
      </c>
      <c r="B2611" s="2">
        <f>RSI!B2611</f>
        <v>10.9595</v>
      </c>
      <c r="C2611" s="2">
        <f>RSI!I2611</f>
        <v>53.178098492239727</v>
      </c>
      <c r="D2611" s="2">
        <f>MACD!E2611</f>
        <v>-0.104275322528391</v>
      </c>
      <c r="E2611" s="2">
        <f>MACD!F2611</f>
        <v>-0.20361419438614298</v>
      </c>
      <c r="F2611" s="2">
        <f>'Moving Avg'!D2611</f>
        <v>11.08456</v>
      </c>
      <c r="G2611" s="2">
        <f>'Moving Avg'!F2611</f>
        <v>10.97486</v>
      </c>
      <c r="H2611" s="2">
        <f>'Moving Avg'!G2611</f>
        <v>10.759128000000002</v>
      </c>
      <c r="I2611" s="2">
        <f>'Moving Avg'!H2611</f>
        <v>10.062641000000001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  <c r="M2611" s="8">
        <f t="shared" si="400"/>
        <v>25</v>
      </c>
      <c r="N2611" s="8">
        <f t="shared" si="401"/>
        <v>0</v>
      </c>
      <c r="O2611" s="8">
        <f t="shared" si="402"/>
        <v>50</v>
      </c>
      <c r="P2611" s="8">
        <f t="shared" si="403"/>
        <v>16.5</v>
      </c>
      <c r="Q2611" s="9">
        <f t="shared" si="404"/>
        <v>18.725000000000001</v>
      </c>
      <c r="R2611" s="9">
        <f t="shared" si="405"/>
        <v>26.625</v>
      </c>
      <c r="S2611" s="9">
        <f t="shared" si="406"/>
        <v>23.675000000000001</v>
      </c>
      <c r="T2611" s="9">
        <f t="shared" si="407"/>
        <v>22.875</v>
      </c>
      <c r="U2611" s="8">
        <f t="shared" si="408"/>
        <v>23.008333333333336</v>
      </c>
      <c r="V2611" s="8">
        <f t="shared" si="409"/>
        <v>22.975000000000001</v>
      </c>
    </row>
    <row r="2612" spans="1:22" ht="13.5" x14ac:dyDescent="0.25">
      <c r="A2612" s="3">
        <f>RSI!A2612</f>
        <v>45810</v>
      </c>
      <c r="B2612" s="2">
        <f>RSI!B2612</f>
        <v>10.9017</v>
      </c>
      <c r="C2612" s="2">
        <f>RSI!I2612</f>
        <v>50.300121636676522</v>
      </c>
      <c r="D2612" s="2">
        <f>MACD!E2612</f>
        <v>-6.3197769606416543E-2</v>
      </c>
      <c r="E2612" s="2">
        <f>MACD!F2612</f>
        <v>-0.1755309094301977</v>
      </c>
      <c r="F2612" s="2">
        <f>'Moving Avg'!D2612</f>
        <v>11.021039999999999</v>
      </c>
      <c r="G2612" s="2">
        <f>'Moving Avg'!F2612</f>
        <v>11.006609999999998</v>
      </c>
      <c r="H2612" s="2">
        <f>'Moving Avg'!G2612</f>
        <v>10.758935999999999</v>
      </c>
      <c r="I2612" s="2">
        <f>'Moving Avg'!H2612</f>
        <v>10.072215000000002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  <c r="M2612" s="8">
        <f t="shared" si="400"/>
        <v>25</v>
      </c>
      <c r="N2612" s="8">
        <f t="shared" si="401"/>
        <v>0</v>
      </c>
      <c r="O2612" s="8">
        <f t="shared" si="402"/>
        <v>50</v>
      </c>
      <c r="P2612" s="8">
        <f t="shared" si="403"/>
        <v>16.5</v>
      </c>
      <c r="Q2612" s="9">
        <f t="shared" si="404"/>
        <v>18.725000000000001</v>
      </c>
      <c r="R2612" s="9">
        <f t="shared" si="405"/>
        <v>26.625</v>
      </c>
      <c r="S2612" s="9">
        <f t="shared" si="406"/>
        <v>23.675000000000001</v>
      </c>
      <c r="T2612" s="9">
        <f t="shared" si="407"/>
        <v>22.875</v>
      </c>
      <c r="U2612" s="8">
        <f t="shared" si="408"/>
        <v>23.008333333333336</v>
      </c>
      <c r="V2612" s="8">
        <f t="shared" si="409"/>
        <v>22.975000000000001</v>
      </c>
    </row>
    <row r="2613" spans="1:22" ht="13.5" x14ac:dyDescent="0.25">
      <c r="A2613" s="3">
        <f>RSI!A2613</f>
        <v>45811</v>
      </c>
      <c r="B2613" s="2">
        <f>RSI!B2613</f>
        <v>10.8729</v>
      </c>
      <c r="C2613" s="2">
        <f>RSI!I2613</f>
        <v>48.880605281167561</v>
      </c>
      <c r="D2613" s="2">
        <f>MACD!E2613</f>
        <v>-2.7773501424171343E-2</v>
      </c>
      <c r="E2613" s="2">
        <f>MACD!F2613</f>
        <v>-0.14597942782899243</v>
      </c>
      <c r="F2613" s="2">
        <f>'Moving Avg'!D2613</f>
        <v>10.9537</v>
      </c>
      <c r="G2613" s="2">
        <f>'Moving Avg'!F2613</f>
        <v>11.012384999999998</v>
      </c>
      <c r="H2613" s="2">
        <f>'Moving Avg'!G2613</f>
        <v>10.758935999999999</v>
      </c>
      <c r="I2613" s="2">
        <f>'Moving Avg'!H2613</f>
        <v>10.082077500000002</v>
      </c>
      <c r="J2613" s="6" t="str">
        <f>OBV!F2613</f>
        <v>BEARISH</v>
      </c>
      <c r="K2613" s="6" t="str">
        <f>OBV!G2613</f>
        <v>NEUTRAL</v>
      </c>
      <c r="L2613" s="6" t="str">
        <f>OBV!H2613</f>
        <v>CONFIRMED BEARISH</v>
      </c>
      <c r="M2613" s="8">
        <f t="shared" si="400"/>
        <v>25</v>
      </c>
      <c r="N2613" s="8">
        <f t="shared" si="401"/>
        <v>0</v>
      </c>
      <c r="O2613" s="8">
        <f t="shared" si="402"/>
        <v>50</v>
      </c>
      <c r="P2613" s="8">
        <f t="shared" si="403"/>
        <v>16.5</v>
      </c>
      <c r="Q2613" s="9">
        <f t="shared" si="404"/>
        <v>18.725000000000001</v>
      </c>
      <c r="R2613" s="9">
        <f t="shared" si="405"/>
        <v>26.625</v>
      </c>
      <c r="S2613" s="9">
        <f t="shared" si="406"/>
        <v>23.675000000000001</v>
      </c>
      <c r="T2613" s="9">
        <f t="shared" si="407"/>
        <v>22.875</v>
      </c>
      <c r="U2613" s="8">
        <f t="shared" si="408"/>
        <v>23.008333333333336</v>
      </c>
      <c r="V2613" s="8">
        <f t="shared" si="409"/>
        <v>22.975000000000001</v>
      </c>
    </row>
    <row r="2614" spans="1:22" ht="13.5" x14ac:dyDescent="0.25">
      <c r="A2614" s="3">
        <f>RSI!A2614</f>
        <v>45812</v>
      </c>
      <c r="B2614" s="2">
        <f>RSI!B2614</f>
        <v>11.151899999999999</v>
      </c>
      <c r="C2614" s="2">
        <f>RSI!I2614</f>
        <v>60.507885763754075</v>
      </c>
      <c r="D2614" s="2">
        <f>MACD!E2614</f>
        <v>-2.0094907238448201E-3</v>
      </c>
      <c r="E2614" s="2">
        <f>MACD!F2614</f>
        <v>-0.1171854404079629</v>
      </c>
      <c r="F2614" s="2">
        <f>'Moving Avg'!D2614</f>
        <v>10.971019999999999</v>
      </c>
      <c r="G2614" s="2">
        <f>'Moving Avg'!F2614</f>
        <v>11.0273</v>
      </c>
      <c r="H2614" s="2">
        <f>'Moving Avg'!G2614</f>
        <v>10.763747999999998</v>
      </c>
      <c r="I2614" s="2">
        <f>'Moving Avg'!H2614</f>
        <v>10.093383500000002</v>
      </c>
      <c r="J2614" s="6" t="str">
        <f>OBV!F2614</f>
        <v>BULLISH</v>
      </c>
      <c r="K2614" s="6" t="str">
        <f>OBV!G2614</f>
        <v>NEUTRAL</v>
      </c>
      <c r="L2614" s="6" t="str">
        <f>OBV!H2614</f>
        <v>CONFIRMED BULLISH</v>
      </c>
      <c r="M2614" s="8">
        <f t="shared" si="400"/>
        <v>25</v>
      </c>
      <c r="N2614" s="8">
        <f t="shared" si="401"/>
        <v>0</v>
      </c>
      <c r="O2614" s="8">
        <f t="shared" si="402"/>
        <v>50</v>
      </c>
      <c r="P2614" s="8">
        <f t="shared" si="403"/>
        <v>83.5</v>
      </c>
      <c r="Q2614" s="9">
        <f t="shared" si="404"/>
        <v>28.774999999999999</v>
      </c>
      <c r="R2614" s="9">
        <f t="shared" si="405"/>
        <v>43.375</v>
      </c>
      <c r="S2614" s="9">
        <f t="shared" si="406"/>
        <v>53.825000000000003</v>
      </c>
      <c r="T2614" s="9">
        <f t="shared" si="407"/>
        <v>39.625</v>
      </c>
      <c r="U2614" s="8">
        <f t="shared" si="408"/>
        <v>41.991666666666667</v>
      </c>
      <c r="V2614" s="8">
        <f t="shared" si="409"/>
        <v>41.400000000000006</v>
      </c>
    </row>
    <row r="2615" spans="1:22" ht="13.5" x14ac:dyDescent="0.25">
      <c r="A2615" s="3">
        <f>RSI!A2615</f>
        <v>45813</v>
      </c>
      <c r="B2615" s="2">
        <f>RSI!B2615</f>
        <v>11.017200000000001</v>
      </c>
      <c r="C2615" s="2">
        <f>RSI!I2615</f>
        <v>54.108925257901404</v>
      </c>
      <c r="D2615" s="2">
        <f>MACD!E2615</f>
        <v>4.3086067411440609E-2</v>
      </c>
      <c r="E2615" s="2">
        <f>MACD!F2615</f>
        <v>-8.5131138844082202E-2</v>
      </c>
      <c r="F2615" s="2">
        <f>'Moving Avg'!D2615</f>
        <v>10.980639999999999</v>
      </c>
      <c r="G2615" s="2">
        <f>'Moving Avg'!F2615</f>
        <v>11.03692</v>
      </c>
      <c r="H2615" s="2">
        <f>'Moving Avg'!G2615</f>
        <v>10.767595999999999</v>
      </c>
      <c r="I2615" s="2">
        <f>'Moving Avg'!H2615</f>
        <v>10.104016000000005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  <c r="M2615" s="8">
        <f t="shared" si="400"/>
        <v>25</v>
      </c>
      <c r="N2615" s="8">
        <f t="shared" si="401"/>
        <v>0</v>
      </c>
      <c r="O2615" s="8">
        <f t="shared" si="402"/>
        <v>50</v>
      </c>
      <c r="P2615" s="8">
        <f t="shared" si="403"/>
        <v>83.5</v>
      </c>
      <c r="Q2615" s="9">
        <f t="shared" si="404"/>
        <v>28.774999999999999</v>
      </c>
      <c r="R2615" s="9">
        <f t="shared" si="405"/>
        <v>43.375</v>
      </c>
      <c r="S2615" s="9">
        <f t="shared" si="406"/>
        <v>53.825000000000003</v>
      </c>
      <c r="T2615" s="9">
        <f t="shared" si="407"/>
        <v>39.625</v>
      </c>
      <c r="U2615" s="8">
        <f t="shared" si="408"/>
        <v>41.991666666666667</v>
      </c>
      <c r="V2615" s="8">
        <f t="shared" si="409"/>
        <v>41.400000000000006</v>
      </c>
    </row>
    <row r="2616" spans="1:22" ht="13.5" x14ac:dyDescent="0.25">
      <c r="A2616" s="3">
        <f>RSI!A2616</f>
        <v>45817</v>
      </c>
      <c r="B2616" s="2">
        <f>RSI!B2616</f>
        <v>10.9787</v>
      </c>
      <c r="C2616" s="2">
        <f>RSI!I2616</f>
        <v>52.403108721935894</v>
      </c>
      <c r="D2616" s="2">
        <f>MACD!E2616</f>
        <v>8.0565082276276456E-2</v>
      </c>
      <c r="E2616" s="2">
        <f>MACD!F2616</f>
        <v>-5.1991894620010477E-2</v>
      </c>
      <c r="F2616" s="2">
        <f>'Moving Avg'!D2616</f>
        <v>10.98448</v>
      </c>
      <c r="G2616" s="2">
        <f>'Moving Avg'!F2616</f>
        <v>11.046060000000001</v>
      </c>
      <c r="H2616" s="2">
        <f>'Moving Avg'!G2616</f>
        <v>10.769906000000001</v>
      </c>
      <c r="I2616" s="2">
        <f>'Moving Avg'!H2616</f>
        <v>10.114456000000002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  <c r="M2616" s="8">
        <f t="shared" si="400"/>
        <v>25</v>
      </c>
      <c r="N2616" s="8">
        <f t="shared" si="401"/>
        <v>0</v>
      </c>
      <c r="O2616" s="8">
        <f t="shared" si="402"/>
        <v>50</v>
      </c>
      <c r="P2616" s="8">
        <f t="shared" si="403"/>
        <v>83.5</v>
      </c>
      <c r="Q2616" s="9">
        <f t="shared" si="404"/>
        <v>28.774999999999999</v>
      </c>
      <c r="R2616" s="9">
        <f t="shared" si="405"/>
        <v>43.375</v>
      </c>
      <c r="S2616" s="9">
        <f t="shared" si="406"/>
        <v>53.825000000000003</v>
      </c>
      <c r="T2616" s="9">
        <f t="shared" si="407"/>
        <v>39.625</v>
      </c>
      <c r="U2616" s="8">
        <f t="shared" si="408"/>
        <v>41.991666666666667</v>
      </c>
      <c r="V2616" s="8">
        <f t="shared" si="409"/>
        <v>41.400000000000006</v>
      </c>
    </row>
    <row r="2617" spans="1:22" ht="13.5" x14ac:dyDescent="0.25">
      <c r="A2617" s="3">
        <f>RSI!A2617</f>
        <v>45818</v>
      </c>
      <c r="B2617" s="2">
        <f>RSI!B2617</f>
        <v>11.151899999999999</v>
      </c>
      <c r="C2617" s="2">
        <f>RSI!I2617</f>
        <v>58.709556470484422</v>
      </c>
      <c r="D2617" s="2">
        <f>MACD!E2617</f>
        <v>9.6188070192873454E-2</v>
      </c>
      <c r="E2617" s="2">
        <f>MACD!F2617</f>
        <v>-2.2355901657433695E-2</v>
      </c>
      <c r="F2617" s="2">
        <f>'Moving Avg'!D2617</f>
        <v>11.034520000000001</v>
      </c>
      <c r="G2617" s="2">
        <f>'Moving Avg'!F2617</f>
        <v>11.064340000000001</v>
      </c>
      <c r="H2617" s="2">
        <f>'Moving Avg'!G2617</f>
        <v>10.775679999999999</v>
      </c>
      <c r="I2617" s="2">
        <f>'Moving Avg'!H2617</f>
        <v>10.125473000000003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  <c r="M2617" s="8">
        <f t="shared" si="400"/>
        <v>25</v>
      </c>
      <c r="N2617" s="8">
        <f t="shared" si="401"/>
        <v>0</v>
      </c>
      <c r="O2617" s="8">
        <f t="shared" si="402"/>
        <v>50</v>
      </c>
      <c r="P2617" s="8">
        <f t="shared" si="403"/>
        <v>83.5</v>
      </c>
      <c r="Q2617" s="9">
        <f t="shared" si="404"/>
        <v>28.774999999999999</v>
      </c>
      <c r="R2617" s="9">
        <f t="shared" si="405"/>
        <v>43.375</v>
      </c>
      <c r="S2617" s="9">
        <f t="shared" si="406"/>
        <v>53.825000000000003</v>
      </c>
      <c r="T2617" s="9">
        <f t="shared" si="407"/>
        <v>39.625</v>
      </c>
      <c r="U2617" s="8">
        <f t="shared" si="408"/>
        <v>41.991666666666667</v>
      </c>
      <c r="V2617" s="8">
        <f t="shared" si="409"/>
        <v>41.400000000000006</v>
      </c>
    </row>
    <row r="2618" spans="1:22" ht="13.5" x14ac:dyDescent="0.25">
      <c r="A2618" s="3">
        <f>RSI!A2618</f>
        <v>45819</v>
      </c>
      <c r="B2618" s="2">
        <f>RSI!B2618</f>
        <v>11.065300000000001</v>
      </c>
      <c r="C2618" s="2">
        <f>RSI!I2618</f>
        <v>54.799882621413822</v>
      </c>
      <c r="D2618" s="2">
        <f>MACD!E2618</f>
        <v>0.11302274083758057</v>
      </c>
      <c r="E2618" s="2">
        <f>MACD!F2618</f>
        <v>4.719826841569158E-3</v>
      </c>
      <c r="F2618" s="2">
        <f>'Moving Avg'!D2618</f>
        <v>11.073</v>
      </c>
      <c r="G2618" s="2">
        <f>'Moving Avg'!F2618</f>
        <v>11.079255</v>
      </c>
      <c r="H2618" s="2">
        <f>'Moving Avg'!G2618</f>
        <v>10.779527999999997</v>
      </c>
      <c r="I2618" s="2">
        <f>'Moving Avg'!H2618</f>
        <v>10.136057000000003</v>
      </c>
      <c r="J2618" s="6" t="str">
        <f>OBV!F2618</f>
        <v>BULLISH</v>
      </c>
      <c r="K2618" s="6" t="str">
        <f>OBV!G2618</f>
        <v>NEUTRAL</v>
      </c>
      <c r="L2618" s="6" t="str">
        <f>OBV!H2618</f>
        <v>CONFIRMED BULLISH</v>
      </c>
      <c r="M2618" s="8">
        <f t="shared" si="400"/>
        <v>25</v>
      </c>
      <c r="N2618" s="8">
        <f t="shared" si="401"/>
        <v>0</v>
      </c>
      <c r="O2618" s="8">
        <f t="shared" si="402"/>
        <v>50</v>
      </c>
      <c r="P2618" s="8">
        <f t="shared" si="403"/>
        <v>83.5</v>
      </c>
      <c r="Q2618" s="9">
        <f t="shared" si="404"/>
        <v>28.774999999999999</v>
      </c>
      <c r="R2618" s="9">
        <f t="shared" si="405"/>
        <v>43.375</v>
      </c>
      <c r="S2618" s="9">
        <f t="shared" si="406"/>
        <v>53.825000000000003</v>
      </c>
      <c r="T2618" s="9">
        <f t="shared" si="407"/>
        <v>39.625</v>
      </c>
      <c r="U2618" s="8">
        <f t="shared" si="408"/>
        <v>41.991666666666667</v>
      </c>
      <c r="V2618" s="8">
        <f t="shared" si="409"/>
        <v>41.400000000000006</v>
      </c>
    </row>
    <row r="2619" spans="1:22" ht="13.5" x14ac:dyDescent="0.25">
      <c r="A2619" s="3">
        <f>RSI!A2619</f>
        <v>45820</v>
      </c>
      <c r="B2619" s="2">
        <f>RSI!B2619</f>
        <v>10.969099999999999</v>
      </c>
      <c r="C2619" s="2">
        <f>RSI!I2619</f>
        <v>50.756323907845598</v>
      </c>
      <c r="D2619" s="2">
        <f>MACD!E2619</f>
        <v>0.11149465953827686</v>
      </c>
      <c r="E2619" s="2">
        <f>MACD!F2619</f>
        <v>2.6074793380910701E-2</v>
      </c>
      <c r="F2619" s="2">
        <f>'Moving Avg'!D2619</f>
        <v>11.036439999999999</v>
      </c>
      <c r="G2619" s="2">
        <f>'Moving Avg'!F2619</f>
        <v>11.072040000000001</v>
      </c>
      <c r="H2619" s="2">
        <f>'Moving Avg'!G2619</f>
        <v>10.779527999999997</v>
      </c>
      <c r="I2619" s="2">
        <f>'Moving Avg'!H2619</f>
        <v>10.146208500000004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  <c r="M2619" s="8">
        <f t="shared" si="400"/>
        <v>25</v>
      </c>
      <c r="N2619" s="8">
        <f t="shared" si="401"/>
        <v>0</v>
      </c>
      <c r="O2619" s="8">
        <f t="shared" si="402"/>
        <v>50</v>
      </c>
      <c r="P2619" s="8">
        <f t="shared" si="403"/>
        <v>16.5</v>
      </c>
      <c r="Q2619" s="9">
        <f t="shared" si="404"/>
        <v>18.725000000000001</v>
      </c>
      <c r="R2619" s="9">
        <f t="shared" si="405"/>
        <v>26.625</v>
      </c>
      <c r="S2619" s="9">
        <f t="shared" si="406"/>
        <v>23.675000000000001</v>
      </c>
      <c r="T2619" s="9">
        <f t="shared" si="407"/>
        <v>22.875</v>
      </c>
      <c r="U2619" s="8">
        <f t="shared" si="408"/>
        <v>23.008333333333336</v>
      </c>
      <c r="V2619" s="8">
        <f t="shared" si="409"/>
        <v>22.975000000000001</v>
      </c>
    </row>
    <row r="2620" spans="1:22" ht="13.5" x14ac:dyDescent="0.25">
      <c r="A2620" s="3">
        <f>RSI!A2620</f>
        <v>45821</v>
      </c>
      <c r="B2620" s="2">
        <f>RSI!B2620</f>
        <v>10.8729</v>
      </c>
      <c r="C2620" s="2">
        <f>RSI!I2620</f>
        <v>47.019944890898991</v>
      </c>
      <c r="D2620" s="2">
        <f>MACD!E2620</f>
        <v>0.10244907265661851</v>
      </c>
      <c r="E2620" s="2">
        <f>MACD!F2620</f>
        <v>4.1349649236052263E-2</v>
      </c>
      <c r="F2620" s="2">
        <f>'Moving Avg'!D2620</f>
        <v>11.007580000000001</v>
      </c>
      <c r="G2620" s="2">
        <f>'Moving Avg'!F2620</f>
        <v>11.062419999999999</v>
      </c>
      <c r="H2620" s="2">
        <f>'Moving Avg'!G2620</f>
        <v>10.775487999999998</v>
      </c>
      <c r="I2620" s="2">
        <f>'Moving Avg'!H2620</f>
        <v>10.155927000000004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  <c r="M2620" s="8">
        <f t="shared" si="400"/>
        <v>25</v>
      </c>
      <c r="N2620" s="8">
        <f t="shared" si="401"/>
        <v>0</v>
      </c>
      <c r="O2620" s="8">
        <f t="shared" si="402"/>
        <v>50</v>
      </c>
      <c r="P2620" s="8">
        <f t="shared" si="403"/>
        <v>16.5</v>
      </c>
      <c r="Q2620" s="9">
        <f t="shared" si="404"/>
        <v>18.725000000000001</v>
      </c>
      <c r="R2620" s="9">
        <f t="shared" si="405"/>
        <v>26.625</v>
      </c>
      <c r="S2620" s="9">
        <f t="shared" si="406"/>
        <v>23.675000000000001</v>
      </c>
      <c r="T2620" s="9">
        <f t="shared" si="407"/>
        <v>22.875</v>
      </c>
      <c r="U2620" s="8">
        <f t="shared" si="408"/>
        <v>23.008333333333336</v>
      </c>
      <c r="V2620" s="8">
        <f t="shared" si="409"/>
        <v>22.975000000000001</v>
      </c>
    </row>
    <row r="2621" spans="1:22" ht="13.5" x14ac:dyDescent="0.25">
      <c r="A2621" s="3">
        <f>RSI!A2621</f>
        <v>45824</v>
      </c>
      <c r="B2621" s="2">
        <f>RSI!B2621</f>
        <v>10.7766</v>
      </c>
      <c r="C2621" s="2">
        <f>RSI!I2621</f>
        <v>43.56283785227405</v>
      </c>
      <c r="D2621" s="2">
        <f>MACD!E2621</f>
        <v>0.10094727014071481</v>
      </c>
      <c r="E2621" s="2">
        <f>MACD!F2621</f>
        <v>5.3269173416984776E-2</v>
      </c>
      <c r="F2621" s="2">
        <f>'Moving Avg'!D2621</f>
        <v>10.96716</v>
      </c>
      <c r="G2621" s="2">
        <f>'Moving Avg'!F2621</f>
        <v>11.047985000000001</v>
      </c>
      <c r="H2621" s="2">
        <f>'Moving Avg'!G2621</f>
        <v>10.769522</v>
      </c>
      <c r="I2621" s="2">
        <f>'Moving Avg'!H2621</f>
        <v>10.165164000000003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  <c r="M2621" s="8">
        <f t="shared" si="400"/>
        <v>25</v>
      </c>
      <c r="N2621" s="8">
        <f t="shared" si="401"/>
        <v>0</v>
      </c>
      <c r="O2621" s="8">
        <f t="shared" si="402"/>
        <v>50</v>
      </c>
      <c r="P2621" s="8">
        <f t="shared" si="403"/>
        <v>16.5</v>
      </c>
      <c r="Q2621" s="9">
        <f t="shared" si="404"/>
        <v>18.725000000000001</v>
      </c>
      <c r="R2621" s="9">
        <f t="shared" si="405"/>
        <v>26.625</v>
      </c>
      <c r="S2621" s="9">
        <f t="shared" si="406"/>
        <v>23.675000000000001</v>
      </c>
      <c r="T2621" s="9">
        <f t="shared" si="407"/>
        <v>22.875</v>
      </c>
      <c r="U2621" s="8">
        <f t="shared" si="408"/>
        <v>23.008333333333336</v>
      </c>
      <c r="V2621" s="8">
        <f t="shared" si="409"/>
        <v>22.975000000000001</v>
      </c>
    </row>
    <row r="2622" spans="1:22" ht="13.5" x14ac:dyDescent="0.25">
      <c r="A2622" s="3">
        <f>RSI!A2622</f>
        <v>45825</v>
      </c>
      <c r="B2622" s="2">
        <f>RSI!B2622</f>
        <v>10.8825</v>
      </c>
      <c r="C2622" s="2">
        <f>RSI!I2622</f>
        <v>48.083389138168748</v>
      </c>
      <c r="D2622" s="2">
        <f>MACD!E2622</f>
        <v>8.3967826344599317E-2</v>
      </c>
      <c r="E2622" s="2">
        <f>MACD!F2622</f>
        <v>5.9408904002507687E-2</v>
      </c>
      <c r="F2622" s="2">
        <f>'Moving Avg'!D2622</f>
        <v>10.91328</v>
      </c>
      <c r="G2622" s="2">
        <f>'Moving Avg'!F2622</f>
        <v>11.038845</v>
      </c>
      <c r="H2622" s="2">
        <f>'Moving Avg'!G2622</f>
        <v>10.765674000000001</v>
      </c>
      <c r="I2622" s="2">
        <f>'Moving Avg'!H2622</f>
        <v>10.174930500000002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  <c r="M2622" s="8">
        <f t="shared" si="400"/>
        <v>25</v>
      </c>
      <c r="N2622" s="8">
        <f t="shared" si="401"/>
        <v>0</v>
      </c>
      <c r="O2622" s="8">
        <f t="shared" si="402"/>
        <v>50</v>
      </c>
      <c r="P2622" s="8">
        <f t="shared" si="403"/>
        <v>16.5</v>
      </c>
      <c r="Q2622" s="9">
        <f t="shared" si="404"/>
        <v>18.725000000000001</v>
      </c>
      <c r="R2622" s="9">
        <f t="shared" si="405"/>
        <v>26.625</v>
      </c>
      <c r="S2622" s="9">
        <f t="shared" si="406"/>
        <v>23.675000000000001</v>
      </c>
      <c r="T2622" s="9">
        <f t="shared" si="407"/>
        <v>22.875</v>
      </c>
      <c r="U2622" s="8">
        <f t="shared" si="408"/>
        <v>23.008333333333336</v>
      </c>
      <c r="V2622" s="8">
        <f t="shared" si="409"/>
        <v>22.975000000000001</v>
      </c>
    </row>
    <row r="2623" spans="1:22" ht="13.5" x14ac:dyDescent="0.25">
      <c r="A2623" s="3">
        <f>RSI!A2623</f>
        <v>45826</v>
      </c>
      <c r="B2623" s="2">
        <f>RSI!B2623</f>
        <v>10.8825</v>
      </c>
      <c r="C2623" s="2">
        <f>RSI!I2623</f>
        <v>48.083389138168748</v>
      </c>
      <c r="D2623" s="2">
        <f>MACD!E2623</f>
        <v>6.54959791955676E-2</v>
      </c>
      <c r="E2623" s="2">
        <f>MACD!F2623</f>
        <v>6.0626319041119675E-2</v>
      </c>
      <c r="F2623" s="2">
        <f>'Moving Avg'!D2623</f>
        <v>10.876720000000001</v>
      </c>
      <c r="G2623" s="2">
        <f>'Moving Avg'!F2623</f>
        <v>11.030184999999999</v>
      </c>
      <c r="H2623" s="2">
        <f>'Moving Avg'!G2623</f>
        <v>10.760478000000003</v>
      </c>
      <c r="I2623" s="2">
        <f>'Moving Avg'!H2623</f>
        <v>10.185082000000003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  <c r="M2623" s="8">
        <f t="shared" si="400"/>
        <v>25</v>
      </c>
      <c r="N2623" s="8">
        <f t="shared" si="401"/>
        <v>0</v>
      </c>
      <c r="O2623" s="8">
        <f t="shared" si="402"/>
        <v>50</v>
      </c>
      <c r="P2623" s="8">
        <f t="shared" si="403"/>
        <v>16.5</v>
      </c>
      <c r="Q2623" s="9">
        <f t="shared" si="404"/>
        <v>18.725000000000001</v>
      </c>
      <c r="R2623" s="9">
        <f t="shared" si="405"/>
        <v>26.625</v>
      </c>
      <c r="S2623" s="9">
        <f t="shared" si="406"/>
        <v>23.675000000000001</v>
      </c>
      <c r="T2623" s="9">
        <f t="shared" si="407"/>
        <v>22.875</v>
      </c>
      <c r="U2623" s="8">
        <f t="shared" si="408"/>
        <v>23.008333333333336</v>
      </c>
      <c r="V2623" s="8">
        <f t="shared" si="409"/>
        <v>22.975000000000001</v>
      </c>
    </row>
    <row r="2624" spans="1:22" ht="13.5" x14ac:dyDescent="0.25">
      <c r="A2624" s="3">
        <f>RSI!A2624</f>
        <v>45827</v>
      </c>
      <c r="B2624" s="2">
        <f>RSI!B2624</f>
        <v>10.9595</v>
      </c>
      <c r="C2624" s="2">
        <f>RSI!I2624</f>
        <v>51.368202415315004</v>
      </c>
      <c r="D2624" s="2">
        <f>MACD!E2624</f>
        <v>8.7387312862901467E-2</v>
      </c>
      <c r="E2624" s="2">
        <f>MACD!F2624</f>
        <v>6.5978517805476034E-2</v>
      </c>
      <c r="F2624" s="2">
        <f>'Moving Avg'!D2624</f>
        <v>10.874799999999999</v>
      </c>
      <c r="G2624" s="2">
        <f>'Moving Avg'!F2624</f>
        <v>11.020085</v>
      </c>
      <c r="H2624" s="2">
        <f>'Moving Avg'!G2624</f>
        <v>10.768368000000001</v>
      </c>
      <c r="I2624" s="2">
        <f>'Moving Avg'!H2624</f>
        <v>10.194560000000003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  <c r="M2624" s="8">
        <f t="shared" si="400"/>
        <v>25</v>
      </c>
      <c r="N2624" s="8">
        <f t="shared" si="401"/>
        <v>0</v>
      </c>
      <c r="O2624" s="8">
        <f t="shared" si="402"/>
        <v>50</v>
      </c>
      <c r="P2624" s="8">
        <f t="shared" si="403"/>
        <v>16.5</v>
      </c>
      <c r="Q2624" s="9">
        <f t="shared" si="404"/>
        <v>18.725000000000001</v>
      </c>
      <c r="R2624" s="9">
        <f t="shared" si="405"/>
        <v>26.625</v>
      </c>
      <c r="S2624" s="9">
        <f t="shared" si="406"/>
        <v>23.675000000000001</v>
      </c>
      <c r="T2624" s="9">
        <f t="shared" si="407"/>
        <v>22.875</v>
      </c>
      <c r="U2624" s="8">
        <f t="shared" si="408"/>
        <v>23.008333333333336</v>
      </c>
      <c r="V2624" s="8">
        <f t="shared" si="409"/>
        <v>22.975000000000001</v>
      </c>
    </row>
    <row r="2625" spans="1:22" ht="13.5" x14ac:dyDescent="0.25">
      <c r="A2625" s="3">
        <f>RSI!A2625</f>
        <v>45828</v>
      </c>
      <c r="B2625" s="2">
        <f>RSI!B2625</f>
        <v>10.7285</v>
      </c>
      <c r="C2625" s="2">
        <f>RSI!I2625</f>
        <v>42.649960345081873</v>
      </c>
      <c r="D2625" s="2">
        <f>MACD!E2625</f>
        <v>0.1021234026266189</v>
      </c>
      <c r="E2625" s="2">
        <f>MACD!F2625</f>
        <v>7.3207494769704617E-2</v>
      </c>
      <c r="F2625" s="2">
        <f>'Moving Avg'!D2625</f>
        <v>10.845920000000001</v>
      </c>
      <c r="G2625" s="2">
        <f>'Moving Avg'!F2625</f>
        <v>10.993624999999998</v>
      </c>
      <c r="H2625" s="2">
        <f>'Moving Avg'!G2625</f>
        <v>10.765480000000002</v>
      </c>
      <c r="I2625" s="2">
        <f>'Moving Avg'!H2625</f>
        <v>10.202883000000002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  <c r="M2625" s="8">
        <f t="shared" si="400"/>
        <v>25</v>
      </c>
      <c r="N2625" s="8">
        <f t="shared" si="401"/>
        <v>0</v>
      </c>
      <c r="O2625" s="8">
        <f t="shared" si="402"/>
        <v>50</v>
      </c>
      <c r="P2625" s="8">
        <f t="shared" si="403"/>
        <v>16.5</v>
      </c>
      <c r="Q2625" s="9">
        <f t="shared" si="404"/>
        <v>18.725000000000001</v>
      </c>
      <c r="R2625" s="9">
        <f t="shared" si="405"/>
        <v>26.625</v>
      </c>
      <c r="S2625" s="9">
        <f t="shared" si="406"/>
        <v>23.675000000000001</v>
      </c>
      <c r="T2625" s="9">
        <f t="shared" si="407"/>
        <v>22.875</v>
      </c>
      <c r="U2625" s="8">
        <f t="shared" si="408"/>
        <v>23.008333333333336</v>
      </c>
      <c r="V2625" s="8">
        <f t="shared" si="409"/>
        <v>22.975000000000001</v>
      </c>
    </row>
    <row r="2626" spans="1:22" ht="13.5" x14ac:dyDescent="0.25">
      <c r="A2626" s="3">
        <f>RSI!A2626</f>
        <v>45831</v>
      </c>
      <c r="B2626" s="2">
        <f>RSI!B2626</f>
        <v>10.8344</v>
      </c>
      <c r="C2626" s="2">
        <f>RSI!I2626</f>
        <v>47.083911955616145</v>
      </c>
      <c r="D2626" s="2">
        <f>MACD!E2626</f>
        <v>0.10202747976199156</v>
      </c>
      <c r="E2626" s="2">
        <f>MACD!F2626</f>
        <v>7.8971491768162011E-2</v>
      </c>
      <c r="F2626" s="2">
        <f>'Moving Avg'!D2626</f>
        <v>10.857480000000001</v>
      </c>
      <c r="G2626" s="2">
        <f>'Moving Avg'!F2626</f>
        <v>10.973419999999997</v>
      </c>
      <c r="H2626" s="2">
        <f>'Moving Avg'!G2626</f>
        <v>10.766636</v>
      </c>
      <c r="I2626" s="2">
        <f>'Moving Avg'!H2626</f>
        <v>10.210244000000001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50</v>
      </c>
      <c r="P2626" s="8">
        <f t="shared" ref="P2626:P2693" si="413">IF(L2626="confirmed bullish", 34, IF(L2626="bullish divergence",17, 0))+IF(J2626="bullish",33,IF(J2626="bearish",0,16.5))+IF(K2626="strong",33,IF(K2626="weak",0,16.5))</f>
        <v>83.5</v>
      </c>
      <c r="Q2626" s="9">
        <f t="shared" si="404"/>
        <v>28.774999999999999</v>
      </c>
      <c r="R2626" s="9">
        <f t="shared" si="405"/>
        <v>43.375</v>
      </c>
      <c r="S2626" s="9">
        <f t="shared" si="406"/>
        <v>53.825000000000003</v>
      </c>
      <c r="T2626" s="9">
        <f t="shared" si="407"/>
        <v>39.625</v>
      </c>
      <c r="U2626" s="8">
        <f t="shared" si="408"/>
        <v>41.991666666666667</v>
      </c>
      <c r="V2626" s="8">
        <f t="shared" si="409"/>
        <v>41.400000000000006</v>
      </c>
    </row>
    <row r="2627" spans="1:22" ht="13.5" x14ac:dyDescent="0.25">
      <c r="A2627" s="3">
        <f>RSI!A2627</f>
        <v>45832</v>
      </c>
      <c r="B2627" s="2">
        <f>RSI!B2627</f>
        <v>10.843999999999999</v>
      </c>
      <c r="C2627" s="2">
        <f>RSI!I2627</f>
        <v>47.480317096622919</v>
      </c>
      <c r="D2627" s="2">
        <f>MACD!E2627</f>
        <v>0.12836910737789076</v>
      </c>
      <c r="E2627" s="2">
        <f>MACD!F2627</f>
        <v>8.8851014890107771E-2</v>
      </c>
      <c r="F2627" s="2">
        <f>'Moving Avg'!D2627</f>
        <v>10.849779999999999</v>
      </c>
      <c r="G2627" s="2">
        <f>'Moving Avg'!F2627</f>
        <v>10.954654999999997</v>
      </c>
      <c r="H2627" s="2">
        <f>'Moving Avg'!G2627</f>
        <v>10.768176</v>
      </c>
      <c r="I2627" s="2">
        <f>'Moving Avg'!H2627</f>
        <v>10.217797500000003</v>
      </c>
      <c r="J2627" s="6" t="str">
        <f>OBV!F2627</f>
        <v>BULLISH</v>
      </c>
      <c r="K2627" s="6" t="str">
        <f>OBV!G2627</f>
        <v>NEUTRAL</v>
      </c>
      <c r="L2627" s="6" t="str">
        <f>OBV!H2627</f>
        <v>BULLISH DIVERGENCE</v>
      </c>
      <c r="M2627" s="8">
        <f t="shared" si="410"/>
        <v>25</v>
      </c>
      <c r="N2627" s="8">
        <f t="shared" si="411"/>
        <v>0</v>
      </c>
      <c r="O2627" s="8">
        <f t="shared" si="412"/>
        <v>50</v>
      </c>
      <c r="P2627" s="8">
        <f t="shared" si="413"/>
        <v>66.5</v>
      </c>
      <c r="Q2627" s="9">
        <f t="shared" ref="Q2627:Q2690" si="414">0.35*M2627+N2627*0.35+O2627*0.15+P2627*0.15</f>
        <v>26.225000000000001</v>
      </c>
      <c r="R2627" s="9">
        <f t="shared" ref="R2627:R2690" si="415">M2627*0.2+N2627*0.2+O2627*0.35+P2627*0.25</f>
        <v>39.125</v>
      </c>
      <c r="S2627" s="9">
        <f t="shared" ref="S2627:S2690" si="416">M2627*0.15+N2627*0.15+O2627*0.25+P2627*0.45</f>
        <v>46.174999999999997</v>
      </c>
      <c r="T2627" s="9">
        <f t="shared" ref="T2627:T2690" si="417">0.25*SUM(M2627:P2627)</f>
        <v>35.375</v>
      </c>
      <c r="U2627" s="8">
        <f t="shared" ref="U2627:U2690" si="418">SUM(Q2627:S2627)/3</f>
        <v>37.174999999999997</v>
      </c>
      <c r="V2627" s="8">
        <f t="shared" ref="V2627:V2690" si="419">SUM(Q2627:T2627)/4</f>
        <v>36.724999999999994</v>
      </c>
    </row>
    <row r="2628" spans="1:22" ht="13.5" x14ac:dyDescent="0.25">
      <c r="A2628" s="3">
        <f>RSI!A2628</f>
        <v>45833</v>
      </c>
      <c r="B2628" s="2">
        <f>RSI!B2628</f>
        <v>10.920999999999999</v>
      </c>
      <c r="C2628" s="2">
        <f>RSI!I2628</f>
        <v>50.672203585027205</v>
      </c>
      <c r="D2628" s="2">
        <f>MACD!E2628</f>
        <v>0.13202629018376122</v>
      </c>
      <c r="E2628" s="2">
        <f>MACD!F2628</f>
        <v>9.7486069948838461E-2</v>
      </c>
      <c r="F2628" s="2">
        <f>'Moving Avg'!D2628</f>
        <v>10.857480000000001</v>
      </c>
      <c r="G2628" s="2">
        <f>'Moving Avg'!F2628</f>
        <v>10.940224999999996</v>
      </c>
      <c r="H2628" s="2">
        <f>'Moving Avg'!G2628</f>
        <v>10.772988000000003</v>
      </c>
      <c r="I2628" s="2">
        <f>'Moving Avg'!H2628</f>
        <v>10.225543500000004</v>
      </c>
      <c r="J2628" s="6" t="str">
        <f>OBV!F2628</f>
        <v>BULLISH</v>
      </c>
      <c r="K2628" s="6" t="str">
        <f>OBV!G2628</f>
        <v>NEUTRAL</v>
      </c>
      <c r="L2628" s="6" t="str">
        <f>OBV!H2628</f>
        <v>CONFIRMED BULLISH</v>
      </c>
      <c r="M2628" s="8">
        <f t="shared" si="410"/>
        <v>25</v>
      </c>
      <c r="N2628" s="8">
        <f t="shared" si="411"/>
        <v>0</v>
      </c>
      <c r="O2628" s="8">
        <f t="shared" si="412"/>
        <v>50</v>
      </c>
      <c r="P2628" s="8">
        <f t="shared" si="413"/>
        <v>83.5</v>
      </c>
      <c r="Q2628" s="9">
        <f t="shared" si="414"/>
        <v>28.774999999999999</v>
      </c>
      <c r="R2628" s="9">
        <f t="shared" si="415"/>
        <v>43.375</v>
      </c>
      <c r="S2628" s="9">
        <f t="shared" si="416"/>
        <v>53.825000000000003</v>
      </c>
      <c r="T2628" s="9">
        <f t="shared" si="417"/>
        <v>39.625</v>
      </c>
      <c r="U2628" s="8">
        <f t="shared" si="418"/>
        <v>41.991666666666667</v>
      </c>
      <c r="V2628" s="8">
        <f t="shared" si="419"/>
        <v>41.400000000000006</v>
      </c>
    </row>
    <row r="2629" spans="1:22" ht="13.5" x14ac:dyDescent="0.25">
      <c r="A2629" s="3">
        <f>RSI!A2629</f>
        <v>45835</v>
      </c>
      <c r="B2629" s="2">
        <f>RSI!B2629</f>
        <v>10.920999999999999</v>
      </c>
      <c r="C2629" s="2">
        <f>RSI!I2629</f>
        <v>50.672203585027205</v>
      </c>
      <c r="D2629" s="2">
        <f>MACD!E2629</f>
        <v>0.12023147568483949</v>
      </c>
      <c r="E2629" s="2">
        <f>MACD!F2629</f>
        <v>0.10203515109603868</v>
      </c>
      <c r="F2629" s="2">
        <f>'Moving Avg'!D2629</f>
        <v>10.849779999999999</v>
      </c>
      <c r="G2629" s="2">
        <f>'Moving Avg'!F2629</f>
        <v>10.933009999999996</v>
      </c>
      <c r="H2629" s="2">
        <f>'Moving Avg'!G2629</f>
        <v>10.777800000000004</v>
      </c>
      <c r="I2629" s="2">
        <f>'Moving Avg'!H2629</f>
        <v>10.233049000000001</v>
      </c>
      <c r="J2629" s="6" t="str">
        <f>OBV!F2629</f>
        <v>BULLISH</v>
      </c>
      <c r="K2629" s="6" t="str">
        <f>OBV!G2629</f>
        <v>NEUTRAL</v>
      </c>
      <c r="L2629" s="6" t="str">
        <f>OBV!H2629</f>
        <v>BULLISH DIVERGENCE</v>
      </c>
      <c r="M2629" s="8">
        <f t="shared" si="410"/>
        <v>25</v>
      </c>
      <c r="N2629" s="8">
        <f t="shared" si="411"/>
        <v>0</v>
      </c>
      <c r="O2629" s="8">
        <f t="shared" si="412"/>
        <v>50</v>
      </c>
      <c r="P2629" s="8">
        <f t="shared" si="413"/>
        <v>66.5</v>
      </c>
      <c r="Q2629" s="9">
        <f t="shared" si="414"/>
        <v>26.225000000000001</v>
      </c>
      <c r="R2629" s="9">
        <f t="shared" si="415"/>
        <v>39.125</v>
      </c>
      <c r="S2629" s="9">
        <f t="shared" si="416"/>
        <v>46.174999999999997</v>
      </c>
      <c r="T2629" s="9">
        <f t="shared" si="417"/>
        <v>35.375</v>
      </c>
      <c r="U2629" s="8">
        <f t="shared" si="418"/>
        <v>37.174999999999997</v>
      </c>
      <c r="V2629" s="8">
        <f t="shared" si="419"/>
        <v>36.724999999999994</v>
      </c>
    </row>
    <row r="2630" spans="1:22" ht="13.5" x14ac:dyDescent="0.25">
      <c r="A2630" s="3">
        <f>RSI!A2630</f>
        <v>45838</v>
      </c>
      <c r="B2630" s="2">
        <f>RSI!B2630</f>
        <v>10.5746</v>
      </c>
      <c r="C2630" s="2">
        <f>RSI!I2630</f>
        <v>38.472862622178177</v>
      </c>
      <c r="D2630" s="2">
        <f>MACD!E2630</f>
        <v>0.12102777229468842</v>
      </c>
      <c r="E2630" s="2">
        <f>MACD!F2630</f>
        <v>0.10583367533576864</v>
      </c>
      <c r="F2630" s="2">
        <f>'Moving Avg'!D2630</f>
        <v>10.818999999999999</v>
      </c>
      <c r="G2630" s="2">
        <f>'Moving Avg'!F2630</f>
        <v>10.913284999999998</v>
      </c>
      <c r="H2630" s="2">
        <f>'Moving Avg'!G2630</f>
        <v>10.779532000000001</v>
      </c>
      <c r="I2630" s="2">
        <f>'Moving Avg'!H2630</f>
        <v>10.238100500000002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  <c r="M2630" s="8">
        <f t="shared" si="410"/>
        <v>25</v>
      </c>
      <c r="N2630" s="8">
        <f t="shared" si="411"/>
        <v>0</v>
      </c>
      <c r="O2630" s="8">
        <f t="shared" si="412"/>
        <v>50</v>
      </c>
      <c r="P2630" s="8">
        <f t="shared" si="413"/>
        <v>16.5</v>
      </c>
      <c r="Q2630" s="9">
        <f t="shared" si="414"/>
        <v>18.725000000000001</v>
      </c>
      <c r="R2630" s="9">
        <f t="shared" si="415"/>
        <v>26.625</v>
      </c>
      <c r="S2630" s="9">
        <f t="shared" si="416"/>
        <v>23.675000000000001</v>
      </c>
      <c r="T2630" s="9">
        <f t="shared" si="417"/>
        <v>22.875</v>
      </c>
      <c r="U2630" s="8">
        <f t="shared" si="418"/>
        <v>23.008333333333336</v>
      </c>
      <c r="V2630" s="8">
        <f t="shared" si="419"/>
        <v>22.975000000000001</v>
      </c>
    </row>
    <row r="2631" spans="1:22" ht="13.5" x14ac:dyDescent="0.25">
      <c r="A2631" s="3">
        <f>RSI!A2631</f>
        <v>45839</v>
      </c>
      <c r="B2631" s="2">
        <f>RSI!B2631</f>
        <v>9.9490999999999996</v>
      </c>
      <c r="C2631" s="2">
        <f>RSI!I2631</f>
        <v>26.204693058170491</v>
      </c>
      <c r="D2631" s="2">
        <f>MACD!E2631</f>
        <v>0.15518979645004549</v>
      </c>
      <c r="E2631" s="2">
        <f>MACD!F2631</f>
        <v>0.11570489955862402</v>
      </c>
      <c r="F2631" s="2">
        <f>'Moving Avg'!D2631</f>
        <v>10.64194</v>
      </c>
      <c r="G2631" s="2">
        <f>'Moving Avg'!F2631</f>
        <v>10.862764999999998</v>
      </c>
      <c r="H2631" s="2">
        <f>'Moving Avg'!G2631</f>
        <v>10.776452000000004</v>
      </c>
      <c r="I2631" s="2">
        <f>'Moving Avg'!H2631</f>
        <v>10.240216999999999</v>
      </c>
      <c r="J2631" s="6" t="str">
        <f>OBV!F2631</f>
        <v>BEARISH</v>
      </c>
      <c r="K2631" s="6" t="str">
        <f>OBV!G2631</f>
        <v>NEUTRAL</v>
      </c>
      <c r="L2631" s="6" t="str">
        <f>OBV!H2631</f>
        <v>CONFIRMED BEARISH</v>
      </c>
      <c r="M2631" s="8">
        <f t="shared" si="410"/>
        <v>50</v>
      </c>
      <c r="N2631" s="8">
        <f t="shared" si="411"/>
        <v>0</v>
      </c>
      <c r="O2631" s="8">
        <f t="shared" si="412"/>
        <v>50</v>
      </c>
      <c r="P2631" s="8">
        <f t="shared" si="413"/>
        <v>16.5</v>
      </c>
      <c r="Q2631" s="9">
        <f t="shared" si="414"/>
        <v>27.475000000000001</v>
      </c>
      <c r="R2631" s="9">
        <f t="shared" si="415"/>
        <v>31.625</v>
      </c>
      <c r="S2631" s="9">
        <f t="shared" si="416"/>
        <v>27.425000000000001</v>
      </c>
      <c r="T2631" s="9">
        <f t="shared" si="417"/>
        <v>29.125</v>
      </c>
      <c r="U2631" s="8">
        <f t="shared" si="418"/>
        <v>28.841666666666669</v>
      </c>
      <c r="V2631" s="8">
        <f t="shared" si="419"/>
        <v>28.912500000000001</v>
      </c>
    </row>
    <row r="2632" spans="1:22" ht="13.5" x14ac:dyDescent="0.25">
      <c r="A2632" s="3">
        <f>RSI!A2632</f>
        <v>45840</v>
      </c>
      <c r="B2632" s="2">
        <f>RSI!B2632</f>
        <v>10.1031</v>
      </c>
      <c r="C2632" s="2">
        <f>RSI!I2632</f>
        <v>31.95754666307397</v>
      </c>
      <c r="D2632" s="2">
        <f>MACD!E2632</f>
        <v>0.19450147011649221</v>
      </c>
      <c r="E2632" s="2">
        <f>MACD!F2632</f>
        <v>0.13146421367019767</v>
      </c>
      <c r="F2632" s="2">
        <f>'Moving Avg'!D2632</f>
        <v>10.49376</v>
      </c>
      <c r="G2632" s="2">
        <f>'Moving Avg'!F2632</f>
        <v>10.822834999999998</v>
      </c>
      <c r="H2632" s="2">
        <f>'Moving Avg'!G2632</f>
        <v>10.776452000000001</v>
      </c>
      <c r="I2632" s="2">
        <f>'Moving Avg'!H2632</f>
        <v>10.243584499999999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  <c r="M2632" s="8">
        <f t="shared" si="410"/>
        <v>25</v>
      </c>
      <c r="N2632" s="8">
        <f t="shared" si="411"/>
        <v>0</v>
      </c>
      <c r="O2632" s="8">
        <f t="shared" si="412"/>
        <v>50</v>
      </c>
      <c r="P2632" s="8">
        <f t="shared" si="413"/>
        <v>16.5</v>
      </c>
      <c r="Q2632" s="9">
        <f t="shared" si="414"/>
        <v>18.725000000000001</v>
      </c>
      <c r="R2632" s="9">
        <f t="shared" si="415"/>
        <v>26.625</v>
      </c>
      <c r="S2632" s="9">
        <f t="shared" si="416"/>
        <v>23.675000000000001</v>
      </c>
      <c r="T2632" s="9">
        <f t="shared" si="417"/>
        <v>22.875</v>
      </c>
      <c r="U2632" s="8">
        <f t="shared" si="418"/>
        <v>23.008333333333336</v>
      </c>
      <c r="V2632" s="8">
        <f t="shared" si="419"/>
        <v>22.975000000000001</v>
      </c>
    </row>
    <row r="2633" spans="1:22" ht="13.5" x14ac:dyDescent="0.25">
      <c r="A2633" s="3">
        <f>RSI!A2633</f>
        <v>45841</v>
      </c>
      <c r="B2633" s="2">
        <f>RSI!B2633</f>
        <v>10.0069</v>
      </c>
      <c r="C2633" s="2">
        <f>RSI!I2633</f>
        <v>30.36508803515926</v>
      </c>
      <c r="D2633" s="2">
        <f>MACD!E2633</f>
        <v>0.23909265068004615</v>
      </c>
      <c r="E2633" s="2">
        <f>MACD!F2633</f>
        <v>0.15298990107216737</v>
      </c>
      <c r="F2633" s="2">
        <f>'Moving Avg'!D2633</f>
        <v>10.310939999999999</v>
      </c>
      <c r="G2633" s="2">
        <f>'Moving Avg'!F2633</f>
        <v>10.779534999999999</v>
      </c>
      <c r="H2633" s="2">
        <f>'Moving Avg'!G2633</f>
        <v>10.776452000000001</v>
      </c>
      <c r="I2633" s="2">
        <f>'Moving Avg'!H2633</f>
        <v>10.246471000000001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  <c r="M2633" s="8">
        <f t="shared" si="410"/>
        <v>25</v>
      </c>
      <c r="N2633" s="8">
        <f t="shared" si="411"/>
        <v>0</v>
      </c>
      <c r="O2633" s="8">
        <f t="shared" si="412"/>
        <v>50</v>
      </c>
      <c r="P2633" s="8">
        <f t="shared" si="413"/>
        <v>16.5</v>
      </c>
      <c r="Q2633" s="9">
        <f t="shared" si="414"/>
        <v>18.725000000000001</v>
      </c>
      <c r="R2633" s="9">
        <f t="shared" si="415"/>
        <v>26.625</v>
      </c>
      <c r="S2633" s="9">
        <f t="shared" si="416"/>
        <v>23.675000000000001</v>
      </c>
      <c r="T2633" s="9">
        <f t="shared" si="417"/>
        <v>22.875</v>
      </c>
      <c r="U2633" s="8">
        <f t="shared" si="418"/>
        <v>23.008333333333336</v>
      </c>
      <c r="V2633" s="8">
        <f t="shared" si="419"/>
        <v>22.975000000000001</v>
      </c>
    </row>
    <row r="2634" spans="1:22" ht="13.5" x14ac:dyDescent="0.25">
      <c r="A2634" s="3">
        <f>RSI!A2634</f>
        <v>45842</v>
      </c>
      <c r="B2634" s="2">
        <f>RSI!B2634</f>
        <v>9.9972999999999992</v>
      </c>
      <c r="C2634" s="2">
        <f>RSI!I2634</f>
        <v>30.203343138238083</v>
      </c>
      <c r="D2634" s="2">
        <f>MACD!E2634</f>
        <v>0.29383967077194484</v>
      </c>
      <c r="E2634" s="2">
        <f>MACD!F2634</f>
        <v>0.18115985501212287</v>
      </c>
      <c r="F2634" s="2">
        <f>'Moving Avg'!D2634</f>
        <v>10.126200000000001</v>
      </c>
      <c r="G2634" s="2">
        <f>'Moving Avg'!F2634</f>
        <v>10.721805</v>
      </c>
      <c r="H2634" s="2">
        <f>'Moving Avg'!G2634</f>
        <v>10.776260000000001</v>
      </c>
      <c r="I2634" s="2">
        <f>'Moving Avg'!H2634</f>
        <v>10.2488285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  <c r="M2634" s="8">
        <f t="shared" si="410"/>
        <v>25</v>
      </c>
      <c r="N2634" s="8">
        <f t="shared" si="411"/>
        <v>0</v>
      </c>
      <c r="O2634" s="8">
        <f t="shared" si="412"/>
        <v>0</v>
      </c>
      <c r="P2634" s="8">
        <f t="shared" si="413"/>
        <v>16.5</v>
      </c>
      <c r="Q2634" s="9">
        <f t="shared" si="414"/>
        <v>11.225</v>
      </c>
      <c r="R2634" s="9">
        <f t="shared" si="415"/>
        <v>9.125</v>
      </c>
      <c r="S2634" s="9">
        <f t="shared" si="416"/>
        <v>11.175000000000001</v>
      </c>
      <c r="T2634" s="9">
        <f t="shared" si="417"/>
        <v>10.375</v>
      </c>
      <c r="U2634" s="8">
        <f t="shared" si="418"/>
        <v>10.508333333333335</v>
      </c>
      <c r="V2634" s="8">
        <f t="shared" si="419"/>
        <v>10.475000000000001</v>
      </c>
    </row>
    <row r="2635" spans="1:22" ht="13.5" x14ac:dyDescent="0.25">
      <c r="A2635" s="3">
        <f>RSI!A2635</f>
        <v>45845</v>
      </c>
      <c r="B2635" s="2">
        <f>RSI!B2635</f>
        <v>9.9588000000000001</v>
      </c>
      <c r="C2635" s="2">
        <f>RSI!I2635</f>
        <v>29.524128083407021</v>
      </c>
      <c r="D2635" s="2">
        <f>MACD!E2635</f>
        <v>0.31166266747332649</v>
      </c>
      <c r="E2635" s="2">
        <f>MACD!F2635</f>
        <v>0.20726041750436361</v>
      </c>
      <c r="F2635" s="2">
        <f>'Moving Avg'!D2635</f>
        <v>10.003039999999999</v>
      </c>
      <c r="G2635" s="2">
        <f>'Moving Avg'!F2635</f>
        <v>10.668885</v>
      </c>
      <c r="H2635" s="2">
        <f>'Moving Avg'!G2635</f>
        <v>10.769718000000001</v>
      </c>
      <c r="I2635" s="2">
        <f>'Moving Avg'!H2635</f>
        <v>10.2509935</v>
      </c>
      <c r="J2635" s="6" t="str">
        <f>OBV!F2635</f>
        <v>BEARISH</v>
      </c>
      <c r="K2635" s="6" t="str">
        <f>OBV!G2635</f>
        <v>NEUTRAL</v>
      </c>
      <c r="L2635" s="6" t="str">
        <f>OBV!H2635</f>
        <v>CONFIRMED BEARISH</v>
      </c>
      <c r="M2635" s="8">
        <f t="shared" si="410"/>
        <v>50</v>
      </c>
      <c r="N2635" s="8">
        <f t="shared" si="411"/>
        <v>0</v>
      </c>
      <c r="O2635" s="8">
        <f t="shared" si="412"/>
        <v>0</v>
      </c>
      <c r="P2635" s="8">
        <f t="shared" si="413"/>
        <v>16.5</v>
      </c>
      <c r="Q2635" s="9">
        <f t="shared" si="414"/>
        <v>19.975000000000001</v>
      </c>
      <c r="R2635" s="9">
        <f t="shared" si="415"/>
        <v>14.125</v>
      </c>
      <c r="S2635" s="9">
        <f t="shared" si="416"/>
        <v>14.925000000000001</v>
      </c>
      <c r="T2635" s="9">
        <f t="shared" si="417"/>
        <v>16.625</v>
      </c>
      <c r="U2635" s="8">
        <f t="shared" si="418"/>
        <v>16.341666666666669</v>
      </c>
      <c r="V2635" s="8">
        <f t="shared" si="419"/>
        <v>16.412500000000001</v>
      </c>
    </row>
    <row r="2636" spans="1:22" ht="13.5" x14ac:dyDescent="0.25">
      <c r="A2636" s="3">
        <f>RSI!A2636</f>
        <v>45846</v>
      </c>
      <c r="B2636" s="2">
        <f>RSI!B2636</f>
        <v>9.9684000000000008</v>
      </c>
      <c r="C2636" s="2">
        <f>RSI!I2636</f>
        <v>29.947160082717943</v>
      </c>
      <c r="D2636" s="2">
        <f>MACD!E2636</f>
        <v>0.34642754902029438</v>
      </c>
      <c r="E2636" s="2">
        <f>MACD!F2636</f>
        <v>0.23509384380754977</v>
      </c>
      <c r="F2636" s="2">
        <f>'Moving Avg'!D2636</f>
        <v>10.0069</v>
      </c>
      <c r="G2636" s="2">
        <f>'Moving Avg'!F2636</f>
        <v>10.618369999999999</v>
      </c>
      <c r="H2636" s="2">
        <f>'Moving Avg'!G2636</f>
        <v>10.762597999999999</v>
      </c>
      <c r="I2636" s="2">
        <f>'Moving Avg'!H2636</f>
        <v>10.254168999999999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  <c r="M2636" s="8">
        <f t="shared" si="410"/>
        <v>50</v>
      </c>
      <c r="N2636" s="8">
        <f t="shared" si="411"/>
        <v>0</v>
      </c>
      <c r="O2636" s="8">
        <f t="shared" si="412"/>
        <v>0</v>
      </c>
      <c r="P2636" s="8">
        <f t="shared" si="413"/>
        <v>83.5</v>
      </c>
      <c r="Q2636" s="9">
        <f t="shared" si="414"/>
        <v>30.024999999999999</v>
      </c>
      <c r="R2636" s="9">
        <f t="shared" si="415"/>
        <v>30.875</v>
      </c>
      <c r="S2636" s="9">
        <f t="shared" si="416"/>
        <v>45.075000000000003</v>
      </c>
      <c r="T2636" s="9">
        <f t="shared" si="417"/>
        <v>33.375</v>
      </c>
      <c r="U2636" s="8">
        <f t="shared" si="418"/>
        <v>35.324999999999996</v>
      </c>
      <c r="V2636" s="8">
        <f t="shared" si="419"/>
        <v>34.837499999999999</v>
      </c>
    </row>
    <row r="2637" spans="1:22" ht="13.5" x14ac:dyDescent="0.25">
      <c r="A2637" s="3">
        <f>RSI!A2637</f>
        <v>45847</v>
      </c>
      <c r="B2637" s="2">
        <f>RSI!B2637</f>
        <v>9.9490999999999996</v>
      </c>
      <c r="C2637" s="2">
        <f>RSI!I2637</f>
        <v>29.562965254350374</v>
      </c>
      <c r="D2637" s="2">
        <f>MACD!E2637</f>
        <v>0.38249259810672065</v>
      </c>
      <c r="E2637" s="2">
        <f>MACD!F2637</f>
        <v>0.26457359466738395</v>
      </c>
      <c r="F2637" s="2">
        <f>'Moving Avg'!D2637</f>
        <v>9.9760999999999989</v>
      </c>
      <c r="G2637" s="2">
        <f>'Moving Avg'!F2637</f>
        <v>10.558229999999998</v>
      </c>
      <c r="H2637" s="2">
        <f>'Moving Avg'!G2637</f>
        <v>10.755091999999999</v>
      </c>
      <c r="I2637" s="2">
        <f>'Moving Avg'!H2637</f>
        <v>10.257247999999999</v>
      </c>
      <c r="J2637" s="6" t="str">
        <f>OBV!F2637</f>
        <v>BEARISH</v>
      </c>
      <c r="K2637" s="6" t="str">
        <f>OBV!G2637</f>
        <v>NEUTRAL</v>
      </c>
      <c r="L2637" s="6" t="str">
        <f>OBV!H2637</f>
        <v>CONFIRMED BEARISH</v>
      </c>
      <c r="M2637" s="8">
        <f t="shared" si="410"/>
        <v>50</v>
      </c>
      <c r="N2637" s="8">
        <f t="shared" si="411"/>
        <v>0</v>
      </c>
      <c r="O2637" s="8">
        <f t="shared" si="412"/>
        <v>0</v>
      </c>
      <c r="P2637" s="8">
        <f t="shared" si="413"/>
        <v>16.5</v>
      </c>
      <c r="Q2637" s="9">
        <f t="shared" si="414"/>
        <v>19.975000000000001</v>
      </c>
      <c r="R2637" s="9">
        <f t="shared" si="415"/>
        <v>14.125</v>
      </c>
      <c r="S2637" s="9">
        <f t="shared" si="416"/>
        <v>14.925000000000001</v>
      </c>
      <c r="T2637" s="9">
        <f t="shared" si="417"/>
        <v>16.625</v>
      </c>
      <c r="U2637" s="8">
        <f t="shared" si="418"/>
        <v>16.341666666666669</v>
      </c>
      <c r="V2637" s="8">
        <f t="shared" si="419"/>
        <v>16.412500000000001</v>
      </c>
    </row>
    <row r="2638" spans="1:22" ht="13.5" x14ac:dyDescent="0.25">
      <c r="A2638" s="3">
        <f>RSI!A2638</f>
        <v>45848</v>
      </c>
      <c r="B2638" s="2">
        <f>RSI!B2638</f>
        <v>10.1031</v>
      </c>
      <c r="C2638" s="2">
        <f>RSI!I2638</f>
        <v>36.55699842164865</v>
      </c>
      <c r="D2638" s="2">
        <f>MACD!E2638</f>
        <v>0.41702683772592231</v>
      </c>
      <c r="E2638" s="2">
        <f>MACD!F2638</f>
        <v>0.29506424327909164</v>
      </c>
      <c r="F2638" s="2">
        <f>'Moving Avg'!D2638</f>
        <v>9.9953400000000006</v>
      </c>
      <c r="G2638" s="2">
        <f>'Moving Avg'!F2638</f>
        <v>10.510119999999999</v>
      </c>
      <c r="H2638" s="2">
        <f>'Moving Avg'!G2638</f>
        <v>10.755091999999999</v>
      </c>
      <c r="I2638" s="2">
        <f>'Moving Avg'!H2638</f>
        <v>10.261097000000001</v>
      </c>
      <c r="J2638" s="6" t="str">
        <f>OBV!F2638</f>
        <v>BEARISH</v>
      </c>
      <c r="K2638" s="6" t="str">
        <f>OBV!G2638</f>
        <v>NEUTRAL</v>
      </c>
      <c r="L2638" s="6" t="str">
        <f>OBV!H2638</f>
        <v>BEARISH DIVERGENCE</v>
      </c>
      <c r="M2638" s="8">
        <f t="shared" si="410"/>
        <v>25</v>
      </c>
      <c r="N2638" s="8">
        <f t="shared" si="411"/>
        <v>0</v>
      </c>
      <c r="O2638" s="8">
        <f t="shared" si="412"/>
        <v>0</v>
      </c>
      <c r="P2638" s="8">
        <f t="shared" si="413"/>
        <v>16.5</v>
      </c>
      <c r="Q2638" s="9">
        <f t="shared" si="414"/>
        <v>11.225</v>
      </c>
      <c r="R2638" s="9">
        <f t="shared" si="415"/>
        <v>9.125</v>
      </c>
      <c r="S2638" s="9">
        <f t="shared" si="416"/>
        <v>11.175000000000001</v>
      </c>
      <c r="T2638" s="9">
        <f t="shared" si="417"/>
        <v>10.375</v>
      </c>
      <c r="U2638" s="8">
        <f t="shared" si="418"/>
        <v>10.508333333333335</v>
      </c>
      <c r="V2638" s="8">
        <f t="shared" si="419"/>
        <v>10.475000000000001</v>
      </c>
    </row>
    <row r="2639" spans="1:22" ht="13.5" x14ac:dyDescent="0.25">
      <c r="A2639" s="3">
        <f>RSI!A2639</f>
        <v>45849</v>
      </c>
      <c r="B2639" s="2">
        <f>RSI!B2639</f>
        <v>10.093500000000001</v>
      </c>
      <c r="C2639" s="2">
        <f>RSI!I2639</f>
        <v>36.314925076970788</v>
      </c>
      <c r="D2639" s="2">
        <f>MACD!E2639</f>
        <v>0.44936304440505914</v>
      </c>
      <c r="E2639" s="2">
        <f>MACD!F2639</f>
        <v>0.32592400350428519</v>
      </c>
      <c r="F2639" s="2">
        <f>'Moving Avg'!D2639</f>
        <v>10.014579999999999</v>
      </c>
      <c r="G2639" s="2">
        <f>'Moving Avg'!F2639</f>
        <v>10.466339999999999</v>
      </c>
      <c r="H2639" s="2">
        <f>'Moving Avg'!G2639</f>
        <v>10.751051999999998</v>
      </c>
      <c r="I2639" s="2">
        <f>'Moving Avg'!H2639</f>
        <v>10.264898000000001</v>
      </c>
      <c r="J2639" s="6" t="str">
        <f>OBV!F2639</f>
        <v>BEARISH</v>
      </c>
      <c r="K2639" s="6" t="str">
        <f>OBV!G2639</f>
        <v>NEUTRAL</v>
      </c>
      <c r="L2639" s="6" t="str">
        <f>OBV!H2639</f>
        <v>BEARISH DIVERGENCE</v>
      </c>
      <c r="M2639" s="8">
        <f t="shared" si="410"/>
        <v>25</v>
      </c>
      <c r="N2639" s="8">
        <f t="shared" si="411"/>
        <v>0</v>
      </c>
      <c r="O2639" s="8">
        <f t="shared" si="412"/>
        <v>0</v>
      </c>
      <c r="P2639" s="8">
        <f t="shared" si="413"/>
        <v>16.5</v>
      </c>
      <c r="Q2639" s="9">
        <f t="shared" si="414"/>
        <v>11.225</v>
      </c>
      <c r="R2639" s="9">
        <f t="shared" si="415"/>
        <v>9.125</v>
      </c>
      <c r="S2639" s="9">
        <f t="shared" si="416"/>
        <v>11.175000000000001</v>
      </c>
      <c r="T2639" s="9">
        <f t="shared" si="417"/>
        <v>10.375</v>
      </c>
      <c r="U2639" s="8">
        <f t="shared" si="418"/>
        <v>10.508333333333335</v>
      </c>
      <c r="V2639" s="8">
        <f t="shared" si="419"/>
        <v>10.475000000000001</v>
      </c>
    </row>
    <row r="2640" spans="1:22" ht="13.5" x14ac:dyDescent="0.25">
      <c r="A2640" s="3">
        <f>RSI!A2640</f>
        <v>45852</v>
      </c>
      <c r="B2640" s="2">
        <f>RSI!B2640</f>
        <v>10.055</v>
      </c>
      <c r="C2640" s="2">
        <f>RSI!I2640</f>
        <v>35.305231295167331</v>
      </c>
      <c r="D2640" s="2">
        <f>MACD!E2640</f>
        <v>0.42856647648238955</v>
      </c>
      <c r="E2640" s="2">
        <f>MACD!F2640</f>
        <v>0.34645249809990608</v>
      </c>
      <c r="F2640" s="2">
        <f>'Moving Avg'!D2640</f>
        <v>10.03382</v>
      </c>
      <c r="G2640" s="2">
        <f>'Moving Avg'!F2640</f>
        <v>10.425445</v>
      </c>
      <c r="H2640" s="2">
        <f>'Moving Avg'!G2640</f>
        <v>10.745663999999994</v>
      </c>
      <c r="I2640" s="2">
        <f>'Moving Avg'!H2640</f>
        <v>10.268506499999999</v>
      </c>
      <c r="J2640" s="6" t="str">
        <f>OBV!F2640</f>
        <v>BEARISH</v>
      </c>
      <c r="K2640" s="6" t="str">
        <f>OBV!G2640</f>
        <v>NEUTRAL</v>
      </c>
      <c r="L2640" s="6" t="str">
        <f>OBV!H2640</f>
        <v>BEARISH DIVERGENCE</v>
      </c>
      <c r="M2640" s="8">
        <f t="shared" si="410"/>
        <v>25</v>
      </c>
      <c r="N2640" s="8">
        <f t="shared" si="411"/>
        <v>0</v>
      </c>
      <c r="O2640" s="8">
        <f t="shared" si="412"/>
        <v>0</v>
      </c>
      <c r="P2640" s="8">
        <f t="shared" si="413"/>
        <v>16.5</v>
      </c>
      <c r="Q2640" s="9">
        <f t="shared" si="414"/>
        <v>11.225</v>
      </c>
      <c r="R2640" s="9">
        <f t="shared" si="415"/>
        <v>9.125</v>
      </c>
      <c r="S2640" s="9">
        <f t="shared" si="416"/>
        <v>11.175000000000001</v>
      </c>
      <c r="T2640" s="9">
        <f t="shared" si="417"/>
        <v>10.375</v>
      </c>
      <c r="U2640" s="8">
        <f t="shared" si="418"/>
        <v>10.508333333333335</v>
      </c>
      <c r="V2640" s="8">
        <f t="shared" si="419"/>
        <v>10.475000000000001</v>
      </c>
    </row>
    <row r="2641" spans="1:22" ht="13.5" x14ac:dyDescent="0.25">
      <c r="A2641" s="3">
        <f>RSI!A2641</f>
        <v>45853</v>
      </c>
      <c r="B2641" s="2">
        <f>RSI!B2641</f>
        <v>10.093500000000001</v>
      </c>
      <c r="C2641" s="2">
        <f>RSI!I2641</f>
        <v>37.186043195840831</v>
      </c>
      <c r="D2641" s="2">
        <f>MACD!E2641</f>
        <v>0.31422766712437245</v>
      </c>
      <c r="E2641" s="2">
        <f>MACD!F2641</f>
        <v>0.34000753190479938</v>
      </c>
      <c r="F2641" s="2">
        <f>'Moving Avg'!D2641</f>
        <v>10.05884</v>
      </c>
      <c r="G2641" s="2">
        <f>'Moving Avg'!F2641</f>
        <v>10.391290000000001</v>
      </c>
      <c r="H2641" s="2">
        <f>'Moving Avg'!G2641</f>
        <v>10.741623999999995</v>
      </c>
      <c r="I2641" s="2">
        <f>'Moving Avg'!H2641</f>
        <v>10.2723075</v>
      </c>
      <c r="J2641" s="6" t="str">
        <f>OBV!F2641</f>
        <v>BEARISH</v>
      </c>
      <c r="K2641" s="6" t="str">
        <f>OBV!G2641</f>
        <v>NEUTRAL</v>
      </c>
      <c r="L2641" s="6" t="str">
        <f>OBV!H2641</f>
        <v>BEARISH DIVERGENCE</v>
      </c>
      <c r="M2641" s="8">
        <f t="shared" si="410"/>
        <v>25</v>
      </c>
      <c r="N2641" s="8">
        <f t="shared" si="411"/>
        <v>100</v>
      </c>
      <c r="O2641" s="8">
        <f t="shared" si="412"/>
        <v>0</v>
      </c>
      <c r="P2641" s="8">
        <f t="shared" si="413"/>
        <v>16.5</v>
      </c>
      <c r="Q2641" s="9">
        <f t="shared" si="414"/>
        <v>46.225000000000001</v>
      </c>
      <c r="R2641" s="9">
        <f t="shared" si="415"/>
        <v>29.125</v>
      </c>
      <c r="S2641" s="9">
        <f t="shared" si="416"/>
        <v>26.175000000000001</v>
      </c>
      <c r="T2641" s="9">
        <f t="shared" si="417"/>
        <v>35.375</v>
      </c>
      <c r="U2641" s="8">
        <f t="shared" si="418"/>
        <v>33.841666666666661</v>
      </c>
      <c r="V2641" s="8">
        <f t="shared" si="419"/>
        <v>34.224999999999994</v>
      </c>
    </row>
    <row r="2642" spans="1:22" ht="13.5" x14ac:dyDescent="0.25">
      <c r="A2642" s="3">
        <f>RSI!A2642</f>
        <v>45854</v>
      </c>
      <c r="B2642" s="2">
        <f>RSI!B2642</f>
        <v>10.151199999999999</v>
      </c>
      <c r="C2642" s="2">
        <f>RSI!I2642</f>
        <v>40.001298701947242</v>
      </c>
      <c r="D2642" s="2">
        <f>MACD!E2642</f>
        <v>0.23883768637806924</v>
      </c>
      <c r="E2642" s="2">
        <f>MACD!F2642</f>
        <v>0.31977356279945335</v>
      </c>
      <c r="F2642" s="2">
        <f>'Moving Avg'!D2642</f>
        <v>10.099260000000001</v>
      </c>
      <c r="G2642" s="2">
        <f>'Moving Avg'!F2642</f>
        <v>10.354725</v>
      </c>
      <c r="H2642" s="2">
        <f>'Moving Avg'!G2642</f>
        <v>10.739313999999995</v>
      </c>
      <c r="I2642" s="2">
        <f>'Moving Avg'!H2642</f>
        <v>10.276396999999999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  <c r="M2642" s="8">
        <f t="shared" si="410"/>
        <v>25</v>
      </c>
      <c r="N2642" s="8">
        <f t="shared" si="411"/>
        <v>100</v>
      </c>
      <c r="O2642" s="8">
        <f t="shared" si="412"/>
        <v>0</v>
      </c>
      <c r="P2642" s="8">
        <f t="shared" si="413"/>
        <v>83.5</v>
      </c>
      <c r="Q2642" s="9">
        <f t="shared" si="414"/>
        <v>56.274999999999999</v>
      </c>
      <c r="R2642" s="9">
        <f t="shared" si="415"/>
        <v>45.875</v>
      </c>
      <c r="S2642" s="9">
        <f t="shared" si="416"/>
        <v>56.325000000000003</v>
      </c>
      <c r="T2642" s="9">
        <f t="shared" si="417"/>
        <v>52.125</v>
      </c>
      <c r="U2642" s="8">
        <f t="shared" si="418"/>
        <v>52.82500000000001</v>
      </c>
      <c r="V2642" s="8">
        <f t="shared" si="419"/>
        <v>52.650000000000006</v>
      </c>
    </row>
    <row r="2643" spans="1:22" ht="13.5" x14ac:dyDescent="0.25">
      <c r="A2643" s="3">
        <f>RSI!A2643</f>
        <v>45855</v>
      </c>
      <c r="B2643" s="2">
        <f>RSI!B2643</f>
        <v>10.199299999999999</v>
      </c>
      <c r="C2643" s="2">
        <f>RSI!I2643</f>
        <v>42.322033693966404</v>
      </c>
      <c r="D2643" s="2">
        <f>MACD!E2643</f>
        <v>0.15813855403976262</v>
      </c>
      <c r="E2643" s="2">
        <f>MACD!F2643</f>
        <v>0.2874465610475152</v>
      </c>
      <c r="F2643" s="2">
        <f>'Moving Avg'!D2643</f>
        <v>10.118499999999999</v>
      </c>
      <c r="G2643" s="2">
        <f>'Moving Avg'!F2643</f>
        <v>10.320565</v>
      </c>
      <c r="H2643" s="2">
        <f>'Moving Avg'!G2643</f>
        <v>10.728151999999996</v>
      </c>
      <c r="I2643" s="2">
        <f>'Moving Avg'!H2643</f>
        <v>10.280438000000002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  <c r="M2643" s="8">
        <f t="shared" si="410"/>
        <v>25</v>
      </c>
      <c r="N2643" s="8">
        <f t="shared" si="411"/>
        <v>100</v>
      </c>
      <c r="O2643" s="8">
        <f t="shared" si="412"/>
        <v>0</v>
      </c>
      <c r="P2643" s="8">
        <f t="shared" si="413"/>
        <v>83.5</v>
      </c>
      <c r="Q2643" s="9">
        <f t="shared" si="414"/>
        <v>56.274999999999999</v>
      </c>
      <c r="R2643" s="9">
        <f t="shared" si="415"/>
        <v>45.875</v>
      </c>
      <c r="S2643" s="9">
        <f t="shared" si="416"/>
        <v>56.325000000000003</v>
      </c>
      <c r="T2643" s="9">
        <f t="shared" si="417"/>
        <v>52.125</v>
      </c>
      <c r="U2643" s="8">
        <f t="shared" si="418"/>
        <v>52.82500000000001</v>
      </c>
      <c r="V2643" s="8">
        <f t="shared" si="419"/>
        <v>52.650000000000006</v>
      </c>
    </row>
    <row r="2644" spans="1:22" ht="13.5" x14ac:dyDescent="0.25">
      <c r="A2644" s="3">
        <f>RSI!A2644</f>
        <v>45856</v>
      </c>
      <c r="B2644" s="2">
        <f>RSI!B2644</f>
        <v>10.180099999999999</v>
      </c>
      <c r="C2644" s="2">
        <f>RSI!I2644</f>
        <v>41.629837429495183</v>
      </c>
      <c r="D2644" s="2">
        <f>MACD!E2644</f>
        <v>9.0863295893910845E-2</v>
      </c>
      <c r="E2644" s="2">
        <f>MACD!F2644</f>
        <v>0.24812990801679433</v>
      </c>
      <c r="F2644" s="2">
        <f>'Moving Avg'!D2644</f>
        <v>10.135819999999999</v>
      </c>
      <c r="G2644" s="2">
        <f>'Moving Avg'!F2644</f>
        <v>10.281594999999999</v>
      </c>
      <c r="H2644" s="2">
        <f>'Moving Avg'!G2644</f>
        <v>10.714681999999998</v>
      </c>
      <c r="I2644" s="2">
        <f>'Moving Avg'!H2644</f>
        <v>10.284527499999999</v>
      </c>
      <c r="J2644" s="6" t="str">
        <f>OBV!F2644</f>
        <v>BULLISH</v>
      </c>
      <c r="K2644" s="6" t="str">
        <f>OBV!G2644</f>
        <v>NEUTRAL</v>
      </c>
      <c r="L2644" s="6" t="str">
        <f>OBV!H2644</f>
        <v>CONFIRMED BULLISH</v>
      </c>
      <c r="M2644" s="8">
        <f t="shared" si="410"/>
        <v>25</v>
      </c>
      <c r="N2644" s="8">
        <f t="shared" si="411"/>
        <v>100</v>
      </c>
      <c r="O2644" s="8">
        <f t="shared" si="412"/>
        <v>0</v>
      </c>
      <c r="P2644" s="8">
        <f t="shared" si="413"/>
        <v>83.5</v>
      </c>
      <c r="Q2644" s="9">
        <f t="shared" si="414"/>
        <v>56.274999999999999</v>
      </c>
      <c r="R2644" s="9">
        <f t="shared" si="415"/>
        <v>45.875</v>
      </c>
      <c r="S2644" s="9">
        <f t="shared" si="416"/>
        <v>56.325000000000003</v>
      </c>
      <c r="T2644" s="9">
        <f t="shared" si="417"/>
        <v>52.125</v>
      </c>
      <c r="U2644" s="8">
        <f t="shared" si="418"/>
        <v>52.82500000000001</v>
      </c>
      <c r="V2644" s="8">
        <f t="shared" si="419"/>
        <v>52.650000000000006</v>
      </c>
    </row>
    <row r="2645" spans="1:22" ht="13.5" x14ac:dyDescent="0.25">
      <c r="A2645" s="3">
        <f>RSI!A2645</f>
        <v>45859</v>
      </c>
      <c r="B2645" s="2">
        <f>RSI!B2645</f>
        <v>10.25</v>
      </c>
      <c r="C2645" s="2">
        <f>RSI!I2645</f>
        <v>45.147238181364699</v>
      </c>
      <c r="D2645" s="2">
        <f>MACD!E2645</f>
        <v>2.393523557002375E-2</v>
      </c>
      <c r="E2645" s="2">
        <f>MACD!F2645</f>
        <v>0.20329097352744022</v>
      </c>
      <c r="F2645" s="2">
        <f>'Moving Avg'!D2645</f>
        <v>10.17482</v>
      </c>
      <c r="G2645" s="2">
        <f>'Moving Avg'!F2645</f>
        <v>10.257670000000001</v>
      </c>
      <c r="H2645" s="2">
        <f>'Moving Avg'!G2645</f>
        <v>10.703185999999999</v>
      </c>
      <c r="I2645" s="2">
        <f>'Moving Avg'!H2645</f>
        <v>10.288966500000001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  <c r="M2645" s="8">
        <f t="shared" si="410"/>
        <v>25</v>
      </c>
      <c r="N2645" s="8">
        <f t="shared" si="411"/>
        <v>100</v>
      </c>
      <c r="O2645" s="8">
        <f t="shared" si="412"/>
        <v>0</v>
      </c>
      <c r="P2645" s="8">
        <f t="shared" si="413"/>
        <v>16.5</v>
      </c>
      <c r="Q2645" s="9">
        <f t="shared" si="414"/>
        <v>46.225000000000001</v>
      </c>
      <c r="R2645" s="9">
        <f t="shared" si="415"/>
        <v>29.125</v>
      </c>
      <c r="S2645" s="9">
        <f t="shared" si="416"/>
        <v>26.175000000000001</v>
      </c>
      <c r="T2645" s="9">
        <f t="shared" si="417"/>
        <v>35.375</v>
      </c>
      <c r="U2645" s="8">
        <f t="shared" si="418"/>
        <v>33.841666666666661</v>
      </c>
      <c r="V2645" s="8">
        <f t="shared" si="419"/>
        <v>34.224999999999994</v>
      </c>
    </row>
    <row r="2646" spans="1:22" ht="13.5" x14ac:dyDescent="0.25">
      <c r="A2646" s="3">
        <f>RSI!A2646</f>
        <v>45860</v>
      </c>
      <c r="B2646" s="2">
        <f>RSI!B2646</f>
        <v>9.9</v>
      </c>
      <c r="C2646" s="2">
        <f>RSI!I2646</f>
        <v>34.074866340902517</v>
      </c>
      <c r="D2646" s="2">
        <f>MACD!E2646</f>
        <v>-4.6897146617403962E-3</v>
      </c>
      <c r="E2646" s="2">
        <f>MACD!F2646</f>
        <v>0.16169483588960409</v>
      </c>
      <c r="F2646" s="2">
        <f>'Moving Avg'!D2646</f>
        <v>10.136119999999998</v>
      </c>
      <c r="G2646" s="2">
        <f>'Moving Avg'!F2646</f>
        <v>10.21095</v>
      </c>
      <c r="H2646" s="2">
        <f>'Moving Avg'!G2646</f>
        <v>10.685267999999997</v>
      </c>
      <c r="I2646" s="2">
        <f>'Moving Avg'!H2646</f>
        <v>10.292040500000001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  <c r="M2646" s="8">
        <f t="shared" si="410"/>
        <v>25</v>
      </c>
      <c r="N2646" s="8">
        <f t="shared" si="411"/>
        <v>100</v>
      </c>
      <c r="O2646" s="8">
        <f t="shared" si="412"/>
        <v>0</v>
      </c>
      <c r="P2646" s="8">
        <f t="shared" si="413"/>
        <v>16.5</v>
      </c>
      <c r="Q2646" s="9">
        <f t="shared" si="414"/>
        <v>46.225000000000001</v>
      </c>
      <c r="R2646" s="9">
        <f t="shared" si="415"/>
        <v>29.125</v>
      </c>
      <c r="S2646" s="9">
        <f t="shared" si="416"/>
        <v>26.175000000000001</v>
      </c>
      <c r="T2646" s="9">
        <f t="shared" si="417"/>
        <v>35.375</v>
      </c>
      <c r="U2646" s="8">
        <f t="shared" si="418"/>
        <v>33.841666666666661</v>
      </c>
      <c r="V2646" s="8">
        <f t="shared" si="419"/>
        <v>34.224999999999994</v>
      </c>
    </row>
    <row r="2647" spans="1:22" ht="13.5" x14ac:dyDescent="0.25">
      <c r="A2647" s="3">
        <f>RSI!A2647</f>
        <v>45861</v>
      </c>
      <c r="B2647" s="2">
        <f>RSI!B2647</f>
        <v>10.15</v>
      </c>
      <c r="C2647" s="2">
        <f>RSI!I2647</f>
        <v>44.537997467966498</v>
      </c>
      <c r="D2647" s="2">
        <f>MACD!E2647</f>
        <v>-4.7771488038058862E-2</v>
      </c>
      <c r="E2647" s="2">
        <f>MACD!F2647</f>
        <v>0.11980157110407151</v>
      </c>
      <c r="F2647" s="2">
        <f>'Moving Avg'!D2647</f>
        <v>10.135879999999998</v>
      </c>
      <c r="G2647" s="2">
        <f>'Moving Avg'!F2647</f>
        <v>10.17625</v>
      </c>
      <c r="H2647" s="2">
        <f>'Moving Avg'!G2647</f>
        <v>10.672541999999996</v>
      </c>
      <c r="I2647" s="2">
        <f>'Moving Avg'!H2647</f>
        <v>10.2968455</v>
      </c>
      <c r="J2647" s="6" t="str">
        <f>OBV!F2647</f>
        <v>BULLISH</v>
      </c>
      <c r="K2647" s="6" t="str">
        <f>OBV!G2647</f>
        <v>NEUTRAL</v>
      </c>
      <c r="L2647" s="6" t="str">
        <f>OBV!H2647</f>
        <v>BULLISH DIVERGENCE</v>
      </c>
      <c r="M2647" s="8">
        <f t="shared" si="410"/>
        <v>25</v>
      </c>
      <c r="N2647" s="8">
        <f t="shared" si="411"/>
        <v>100</v>
      </c>
      <c r="O2647" s="8">
        <f t="shared" si="412"/>
        <v>0</v>
      </c>
      <c r="P2647" s="8">
        <f t="shared" si="413"/>
        <v>66.5</v>
      </c>
      <c r="Q2647" s="9">
        <f t="shared" si="414"/>
        <v>53.725000000000001</v>
      </c>
      <c r="R2647" s="9">
        <f t="shared" si="415"/>
        <v>41.625</v>
      </c>
      <c r="S2647" s="9">
        <f t="shared" si="416"/>
        <v>48.674999999999997</v>
      </c>
      <c r="T2647" s="9">
        <f t="shared" si="417"/>
        <v>47.875</v>
      </c>
      <c r="U2647" s="8">
        <f t="shared" si="418"/>
        <v>48.008333333333326</v>
      </c>
      <c r="V2647" s="8">
        <f t="shared" si="419"/>
        <v>47.974999999999994</v>
      </c>
    </row>
    <row r="2648" spans="1:22" ht="13.5" x14ac:dyDescent="0.25">
      <c r="A2648" s="3">
        <f>RSI!A2648</f>
        <v>45862</v>
      </c>
      <c r="B2648" s="2">
        <f>RSI!B2648</f>
        <v>10.28</v>
      </c>
      <c r="C2648" s="2">
        <f>RSI!I2648</f>
        <v>49.06504067754269</v>
      </c>
      <c r="D2648" s="2">
        <f>MACD!E2648</f>
        <v>-6.9207390392293178E-2</v>
      </c>
      <c r="E2648" s="2">
        <f>MACD!F2648</f>
        <v>8.1999778804798584E-2</v>
      </c>
      <c r="F2648" s="2">
        <f>'Moving Avg'!D2648</f>
        <v>10.15202</v>
      </c>
      <c r="G2648" s="2">
        <f>'Moving Avg'!F2648</f>
        <v>10.144200000000001</v>
      </c>
      <c r="H2648" s="2">
        <f>'Moving Avg'!G2648</f>
        <v>10.662801999999997</v>
      </c>
      <c r="I2648" s="2">
        <f>'Moving Avg'!H2648</f>
        <v>10.303022</v>
      </c>
      <c r="J2648" s="6" t="str">
        <f>OBV!F2648</f>
        <v>BULLISH</v>
      </c>
      <c r="K2648" s="6" t="str">
        <f>OBV!G2648</f>
        <v>NEUTRAL</v>
      </c>
      <c r="L2648" s="6" t="str">
        <f>OBV!H2648</f>
        <v>BULLISH DIVERGENCE</v>
      </c>
      <c r="M2648" s="8">
        <f t="shared" si="410"/>
        <v>25</v>
      </c>
      <c r="N2648" s="8">
        <f t="shared" si="411"/>
        <v>100</v>
      </c>
      <c r="O2648" s="8">
        <f t="shared" si="412"/>
        <v>0</v>
      </c>
      <c r="P2648" s="8">
        <f t="shared" si="413"/>
        <v>66.5</v>
      </c>
      <c r="Q2648" s="9">
        <f t="shared" si="414"/>
        <v>53.725000000000001</v>
      </c>
      <c r="R2648" s="9">
        <f t="shared" si="415"/>
        <v>41.625</v>
      </c>
      <c r="S2648" s="9">
        <f t="shared" si="416"/>
        <v>48.674999999999997</v>
      </c>
      <c r="T2648" s="9">
        <f t="shared" si="417"/>
        <v>47.875</v>
      </c>
      <c r="U2648" s="8">
        <f t="shared" si="418"/>
        <v>48.008333333333326</v>
      </c>
      <c r="V2648" s="8">
        <f t="shared" si="419"/>
        <v>47.974999999999994</v>
      </c>
    </row>
    <row r="2649" spans="1:22" ht="13.5" x14ac:dyDescent="0.25">
      <c r="A2649" s="3">
        <f>RSI!A2649</f>
        <v>45866</v>
      </c>
      <c r="B2649" s="2">
        <f>RSI!B2649</f>
        <v>10.15</v>
      </c>
      <c r="C2649" s="2">
        <f>RSI!I2649</f>
        <v>45.100564986512424</v>
      </c>
      <c r="D2649" s="2">
        <f>MACD!E2649</f>
        <v>-7.9076460437434548E-2</v>
      </c>
      <c r="E2649" s="2">
        <f>MACD!F2649</f>
        <v>4.9784530956351949E-2</v>
      </c>
      <c r="F2649" s="2">
        <f>'Moving Avg'!D2649</f>
        <v>10.145999999999999</v>
      </c>
      <c r="G2649" s="2">
        <f>'Moving Avg'!F2649</f>
        <v>10.105650000000001</v>
      </c>
      <c r="H2649" s="2">
        <f>'Moving Avg'!G2649</f>
        <v>10.643533999999995</v>
      </c>
      <c r="I2649" s="2">
        <f>'Moving Avg'!H2649</f>
        <v>10.308308</v>
      </c>
      <c r="J2649" s="6" t="str">
        <f>OBV!F2649</f>
        <v>BULLISH</v>
      </c>
      <c r="K2649" s="6" t="str">
        <f>OBV!G2649</f>
        <v>NEUTRAL</v>
      </c>
      <c r="L2649" s="6" t="str">
        <f>OBV!H2649</f>
        <v>BULLISH DIVERGENCE</v>
      </c>
      <c r="M2649" s="8">
        <f t="shared" si="410"/>
        <v>25</v>
      </c>
      <c r="N2649" s="8">
        <f t="shared" si="411"/>
        <v>100</v>
      </c>
      <c r="O2649" s="8">
        <f t="shared" si="412"/>
        <v>0</v>
      </c>
      <c r="P2649" s="8">
        <f t="shared" si="413"/>
        <v>66.5</v>
      </c>
      <c r="Q2649" s="9">
        <f t="shared" si="414"/>
        <v>53.725000000000001</v>
      </c>
      <c r="R2649" s="9">
        <f t="shared" si="415"/>
        <v>41.625</v>
      </c>
      <c r="S2649" s="9">
        <f t="shared" si="416"/>
        <v>48.674999999999997</v>
      </c>
      <c r="T2649" s="9">
        <f t="shared" si="417"/>
        <v>47.875</v>
      </c>
      <c r="U2649" s="8">
        <f t="shared" si="418"/>
        <v>48.008333333333326</v>
      </c>
      <c r="V2649" s="8">
        <f t="shared" si="419"/>
        <v>47.974999999999994</v>
      </c>
    </row>
    <row r="2650" spans="1:22" ht="13.5" x14ac:dyDescent="0.25">
      <c r="A2650" s="3">
        <f>RSI!A2650</f>
        <v>45867</v>
      </c>
      <c r="B2650" s="2">
        <f>RSI!B2650</f>
        <v>10.14</v>
      </c>
      <c r="C2650" s="2">
        <f>RSI!I2650</f>
        <v>44.800690419440699</v>
      </c>
      <c r="D2650" s="2">
        <f>MACD!E2650</f>
        <v>-9.1733692405139067E-2</v>
      </c>
      <c r="E2650" s="2">
        <f>MACD!F2650</f>
        <v>2.1480886284053747E-2</v>
      </c>
      <c r="F2650" s="2">
        <f>'Moving Avg'!D2650</f>
        <v>10.123999999999999</v>
      </c>
      <c r="G2650" s="2">
        <f>'Moving Avg'!F2650</f>
        <v>10.083920000000003</v>
      </c>
      <c r="H2650" s="2">
        <f>'Moving Avg'!G2650</f>
        <v>10.625027999999995</v>
      </c>
      <c r="I2650" s="2">
        <f>'Moving Avg'!H2650</f>
        <v>10.3133035</v>
      </c>
      <c r="J2650" s="6" t="str">
        <f>OBV!F2650</f>
        <v>BULLISH</v>
      </c>
      <c r="K2650" s="6" t="str">
        <f>OBV!G2650</f>
        <v>NEUTRAL</v>
      </c>
      <c r="L2650" s="6" t="str">
        <f>OBV!H2650</f>
        <v>BULLISH DIVERGENCE</v>
      </c>
      <c r="M2650" s="8">
        <f t="shared" si="410"/>
        <v>25</v>
      </c>
      <c r="N2650" s="8">
        <f t="shared" si="411"/>
        <v>100</v>
      </c>
      <c r="O2650" s="8">
        <f t="shared" si="412"/>
        <v>0</v>
      </c>
      <c r="P2650" s="8">
        <f t="shared" si="413"/>
        <v>66.5</v>
      </c>
      <c r="Q2650" s="9">
        <f t="shared" si="414"/>
        <v>53.725000000000001</v>
      </c>
      <c r="R2650" s="9">
        <f t="shared" si="415"/>
        <v>41.625</v>
      </c>
      <c r="S2650" s="9">
        <f t="shared" si="416"/>
        <v>48.674999999999997</v>
      </c>
      <c r="T2650" s="9">
        <f t="shared" si="417"/>
        <v>47.875</v>
      </c>
      <c r="U2650" s="8">
        <f t="shared" si="418"/>
        <v>48.008333333333326</v>
      </c>
      <c r="V2650" s="8">
        <f t="shared" si="419"/>
        <v>47.974999999999994</v>
      </c>
    </row>
    <row r="2651" spans="1:22" ht="13.5" x14ac:dyDescent="0.25">
      <c r="A2651" s="3">
        <f>RSI!A2651</f>
        <v>45868</v>
      </c>
      <c r="B2651" s="2">
        <f>RSI!B2651</f>
        <v>10.14</v>
      </c>
      <c r="C2651" s="2">
        <f>RSI!I2651</f>
        <v>44.800690419440706</v>
      </c>
      <c r="D2651" s="2">
        <f>MACD!E2651</f>
        <v>-9.5650512979206681E-2</v>
      </c>
      <c r="E2651" s="2">
        <f>MACD!F2651</f>
        <v>-1.9453935685983387E-3</v>
      </c>
      <c r="F2651" s="2">
        <f>'Moving Avg'!D2651</f>
        <v>10.172000000000001</v>
      </c>
      <c r="G2651" s="2">
        <f>'Moving Avg'!F2651</f>
        <v>10.093465</v>
      </c>
      <c r="H2651" s="2">
        <f>'Moving Avg'!G2651</f>
        <v>10.606521999999995</v>
      </c>
      <c r="I2651" s="2">
        <f>'Moving Avg'!H2651</f>
        <v>10.318299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  <c r="M2651" s="8">
        <f t="shared" si="410"/>
        <v>25</v>
      </c>
      <c r="N2651" s="8">
        <f t="shared" si="411"/>
        <v>100</v>
      </c>
      <c r="O2651" s="8">
        <f t="shared" si="412"/>
        <v>0</v>
      </c>
      <c r="P2651" s="8">
        <f t="shared" si="413"/>
        <v>83.5</v>
      </c>
      <c r="Q2651" s="9">
        <f t="shared" si="414"/>
        <v>56.274999999999999</v>
      </c>
      <c r="R2651" s="9">
        <f t="shared" si="415"/>
        <v>45.875</v>
      </c>
      <c r="S2651" s="9">
        <f t="shared" si="416"/>
        <v>56.325000000000003</v>
      </c>
      <c r="T2651" s="9">
        <f t="shared" si="417"/>
        <v>52.125</v>
      </c>
      <c r="U2651" s="8">
        <f t="shared" si="418"/>
        <v>52.82500000000001</v>
      </c>
      <c r="V2651" s="8">
        <f t="shared" si="419"/>
        <v>52.650000000000006</v>
      </c>
    </row>
    <row r="2652" spans="1:22" ht="13.5" x14ac:dyDescent="0.25">
      <c r="A2652" s="3">
        <f>RSI!A2652</f>
        <v>45869</v>
      </c>
      <c r="B2652" s="2">
        <f>RSI!B2652</f>
        <v>10.14</v>
      </c>
      <c r="C2652" s="2">
        <f>RSI!I2652</f>
        <v>44.800690419440706</v>
      </c>
      <c r="D2652" s="2">
        <f>MACD!E2652</f>
        <v>-8.9282204164256029E-2</v>
      </c>
      <c r="E2652" s="2">
        <f>MACD!F2652</f>
        <v>-1.9412755687729877E-2</v>
      </c>
      <c r="F2652" s="2">
        <f>'Moving Avg'!D2652</f>
        <v>10.17</v>
      </c>
      <c r="G2652" s="2">
        <f>'Moving Avg'!F2652</f>
        <v>10.095310000000001</v>
      </c>
      <c r="H2652" s="2">
        <f>'Moving Avg'!G2652</f>
        <v>10.588015999999996</v>
      </c>
      <c r="I2652" s="2">
        <f>'Moving Avg'!H2652</f>
        <v>10.323054000000003</v>
      </c>
      <c r="J2652" s="6" t="str">
        <f>OBV!F2652</f>
        <v>BEARISH</v>
      </c>
      <c r="K2652" s="6" t="str">
        <f>OBV!G2652</f>
        <v>NEUTRAL</v>
      </c>
      <c r="L2652" s="6" t="str">
        <f>OBV!H2652</f>
        <v>CONFIRMED BEARISH</v>
      </c>
      <c r="M2652" s="8">
        <f t="shared" si="410"/>
        <v>25</v>
      </c>
      <c r="N2652" s="8">
        <f t="shared" si="411"/>
        <v>100</v>
      </c>
      <c r="O2652" s="8">
        <f t="shared" si="412"/>
        <v>0</v>
      </c>
      <c r="P2652" s="8">
        <f t="shared" si="413"/>
        <v>16.5</v>
      </c>
      <c r="Q2652" s="9">
        <f t="shared" si="414"/>
        <v>46.225000000000001</v>
      </c>
      <c r="R2652" s="9">
        <f t="shared" si="415"/>
        <v>29.125</v>
      </c>
      <c r="S2652" s="9">
        <f t="shared" si="416"/>
        <v>26.175000000000001</v>
      </c>
      <c r="T2652" s="9">
        <f t="shared" si="417"/>
        <v>35.375</v>
      </c>
      <c r="U2652" s="8">
        <f t="shared" si="418"/>
        <v>33.841666666666661</v>
      </c>
      <c r="V2652" s="8">
        <f t="shared" si="419"/>
        <v>34.224999999999994</v>
      </c>
    </row>
    <row r="2653" spans="1:22" ht="13.5" x14ac:dyDescent="0.25">
      <c r="A2653" s="3">
        <f>RSI!A2653</f>
        <v>45870</v>
      </c>
      <c r="B2653" s="2">
        <f>RSI!B2653</f>
        <v>10.14</v>
      </c>
      <c r="C2653" s="2">
        <f>RSI!I2653</f>
        <v>44.800690419440699</v>
      </c>
      <c r="D2653" s="2">
        <f>MACD!E2653</f>
        <v>-7.5747692082293483E-2</v>
      </c>
      <c r="E2653" s="2">
        <f>MACD!F2653</f>
        <v>-3.0679742966642602E-2</v>
      </c>
      <c r="F2653" s="2">
        <f>'Moving Avg'!D2653</f>
        <v>10.141999999999999</v>
      </c>
      <c r="G2653" s="2">
        <f>'Moving Avg'!F2653</f>
        <v>10.101964999999998</v>
      </c>
      <c r="H2653" s="2">
        <f>'Moving Avg'!G2653</f>
        <v>10.569701999999996</v>
      </c>
      <c r="I2653" s="2">
        <f>'Moving Avg'!H2653</f>
        <v>10.327664500000001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  <c r="M2653" s="8">
        <f t="shared" si="410"/>
        <v>25</v>
      </c>
      <c r="N2653" s="8">
        <f t="shared" si="411"/>
        <v>100</v>
      </c>
      <c r="O2653" s="8">
        <f t="shared" si="412"/>
        <v>0</v>
      </c>
      <c r="P2653" s="8">
        <f t="shared" si="413"/>
        <v>16.5</v>
      </c>
      <c r="Q2653" s="9">
        <f t="shared" si="414"/>
        <v>46.225000000000001</v>
      </c>
      <c r="R2653" s="9">
        <f t="shared" si="415"/>
        <v>29.125</v>
      </c>
      <c r="S2653" s="9">
        <f t="shared" si="416"/>
        <v>26.175000000000001</v>
      </c>
      <c r="T2653" s="9">
        <f t="shared" si="417"/>
        <v>35.375</v>
      </c>
      <c r="U2653" s="8">
        <f t="shared" si="418"/>
        <v>33.841666666666661</v>
      </c>
      <c r="V2653" s="8">
        <f t="shared" si="419"/>
        <v>34.224999999999994</v>
      </c>
    </row>
    <row r="2654" spans="1:22" ht="13.5" x14ac:dyDescent="0.25">
      <c r="A2654" s="3">
        <f>RSI!A2654</f>
        <v>45873</v>
      </c>
      <c r="B2654" s="2">
        <f>RSI!B2654</f>
        <v>9.98</v>
      </c>
      <c r="C2654" s="2">
        <f>RSI!I2654</f>
        <v>39.192538594973108</v>
      </c>
      <c r="D2654" s="2">
        <f>MACD!E2654</f>
        <v>-5.4706718888935413E-2</v>
      </c>
      <c r="E2654" s="2">
        <f>MACD!F2654</f>
        <v>-3.5485138151101166E-2</v>
      </c>
      <c r="F2654" s="2">
        <f>'Moving Avg'!D2654</f>
        <v>10.108000000000001</v>
      </c>
      <c r="G2654" s="2">
        <f>'Moving Avg'!F2654</f>
        <v>10.101099999999999</v>
      </c>
      <c r="H2654" s="2">
        <f>'Moving Avg'!G2654</f>
        <v>10.546071999999995</v>
      </c>
      <c r="I2654" s="2">
        <f>'Moving Avg'!H2654</f>
        <v>10.331667500000004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  <c r="M2654" s="8">
        <f t="shared" si="410"/>
        <v>25</v>
      </c>
      <c r="N2654" s="8">
        <f t="shared" si="411"/>
        <v>45</v>
      </c>
      <c r="O2654" s="8">
        <f t="shared" si="412"/>
        <v>0</v>
      </c>
      <c r="P2654" s="8">
        <f t="shared" si="413"/>
        <v>16.5</v>
      </c>
      <c r="Q2654" s="9">
        <f t="shared" si="414"/>
        <v>26.975000000000001</v>
      </c>
      <c r="R2654" s="9">
        <f t="shared" si="415"/>
        <v>18.125</v>
      </c>
      <c r="S2654" s="9">
        <f t="shared" si="416"/>
        <v>17.925000000000001</v>
      </c>
      <c r="T2654" s="9">
        <f t="shared" si="417"/>
        <v>21.625</v>
      </c>
      <c r="U2654" s="8">
        <f t="shared" si="418"/>
        <v>21.008333333333336</v>
      </c>
      <c r="V2654" s="8">
        <f t="shared" si="419"/>
        <v>21.162500000000001</v>
      </c>
    </row>
    <row r="2655" spans="1:22" ht="13.5" x14ac:dyDescent="0.25">
      <c r="A2655" s="3">
        <f>RSI!A2655</f>
        <v>45874</v>
      </c>
      <c r="B2655" s="2">
        <f>RSI!B2655</f>
        <v>10</v>
      </c>
      <c r="C2655" s="2">
        <f>RSI!I2655</f>
        <v>40.200233904566751</v>
      </c>
      <c r="D2655" s="2">
        <f>MACD!E2655</f>
        <v>-2.6045480986573111E-2</v>
      </c>
      <c r="E2655" s="2">
        <f>MACD!F2655</f>
        <v>-3.3597206718195556E-2</v>
      </c>
      <c r="F2655" s="2">
        <f>'Moving Avg'!D2655</f>
        <v>10.080000000000002</v>
      </c>
      <c r="G2655" s="2">
        <f>'Moving Avg'!F2655</f>
        <v>10.103159999999999</v>
      </c>
      <c r="H2655" s="2">
        <f>'Moving Avg'!G2655</f>
        <v>10.520917999999993</v>
      </c>
      <c r="I2655" s="2">
        <f>'Moving Avg'!H2655</f>
        <v>10.335578000000003</v>
      </c>
      <c r="J2655" s="6" t="str">
        <f>OBV!F2655</f>
        <v>BULLISH</v>
      </c>
      <c r="K2655" s="6" t="str">
        <f>OBV!G2655</f>
        <v>NEUTRAL</v>
      </c>
      <c r="L2655" s="6" t="str">
        <f>OBV!H2655</f>
        <v>BULLISH DIVERGENCE</v>
      </c>
      <c r="M2655" s="8">
        <f t="shared" si="410"/>
        <v>25</v>
      </c>
      <c r="N2655" s="8">
        <f t="shared" si="411"/>
        <v>0</v>
      </c>
      <c r="O2655" s="8">
        <f t="shared" si="412"/>
        <v>0</v>
      </c>
      <c r="P2655" s="8">
        <f t="shared" si="413"/>
        <v>66.5</v>
      </c>
      <c r="Q2655" s="9">
        <f t="shared" si="414"/>
        <v>18.725000000000001</v>
      </c>
      <c r="R2655" s="9">
        <f t="shared" si="415"/>
        <v>21.625</v>
      </c>
      <c r="S2655" s="9">
        <f t="shared" si="416"/>
        <v>33.674999999999997</v>
      </c>
      <c r="T2655" s="9">
        <f t="shared" si="417"/>
        <v>22.875</v>
      </c>
      <c r="U2655" s="8">
        <f t="shared" si="418"/>
        <v>24.675000000000001</v>
      </c>
      <c r="V2655" s="8">
        <f t="shared" si="419"/>
        <v>24.225000000000001</v>
      </c>
    </row>
    <row r="2656" spans="1:22" ht="13.5" x14ac:dyDescent="0.25">
      <c r="A2656" s="3">
        <f>RSI!A2656</f>
        <v>45875</v>
      </c>
      <c r="B2656" s="2">
        <f>RSI!B2656</f>
        <v>9.9700000000000006</v>
      </c>
      <c r="C2656" s="2">
        <f>RSI!I2656</f>
        <v>39.152131499936786</v>
      </c>
      <c r="D2656" s="2">
        <f>MACD!E2656</f>
        <v>-5.206820934242451E-2</v>
      </c>
      <c r="E2656" s="2">
        <f>MACD!F2656</f>
        <v>-3.729140724304135E-2</v>
      </c>
      <c r="F2656" s="2">
        <f>'Moving Avg'!D2656</f>
        <v>10.046000000000001</v>
      </c>
      <c r="G2656" s="2">
        <f>'Moving Avg'!F2656</f>
        <v>10.103239999999996</v>
      </c>
      <c r="H2656" s="2">
        <f>'Moving Avg'!G2656</f>
        <v>10.495547999999994</v>
      </c>
      <c r="I2656" s="2">
        <f>'Moving Avg'!H2656</f>
        <v>10.339627500000004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  <c r="M2656" s="8">
        <f t="shared" si="410"/>
        <v>25</v>
      </c>
      <c r="N2656" s="8">
        <f t="shared" si="411"/>
        <v>45</v>
      </c>
      <c r="O2656" s="8">
        <f t="shared" si="412"/>
        <v>0</v>
      </c>
      <c r="P2656" s="8">
        <f t="shared" si="413"/>
        <v>16.5</v>
      </c>
      <c r="Q2656" s="9">
        <f t="shared" si="414"/>
        <v>26.975000000000001</v>
      </c>
      <c r="R2656" s="9">
        <f t="shared" si="415"/>
        <v>18.125</v>
      </c>
      <c r="S2656" s="9">
        <f t="shared" si="416"/>
        <v>17.925000000000001</v>
      </c>
      <c r="T2656" s="9">
        <f t="shared" si="417"/>
        <v>21.625</v>
      </c>
      <c r="U2656" s="8">
        <f t="shared" si="418"/>
        <v>21.008333333333336</v>
      </c>
      <c r="V2656" s="8">
        <f t="shared" si="419"/>
        <v>21.162500000000001</v>
      </c>
    </row>
    <row r="2657" spans="1:22" ht="13.5" x14ac:dyDescent="0.25">
      <c r="A2657" s="3">
        <f>RSI!A2657</f>
        <v>45876</v>
      </c>
      <c r="B2657" s="2">
        <f>RSI!B2657</f>
        <v>9.9700000000000006</v>
      </c>
      <c r="C2657" s="2">
        <f>RSI!I2657</f>
        <v>39.152131499936786</v>
      </c>
      <c r="D2657" s="2">
        <f>MACD!E2657</f>
        <v>-3.4199199258349466E-2</v>
      </c>
      <c r="E2657" s="2">
        <f>MACD!F2657</f>
        <v>-3.6672965646102972E-2</v>
      </c>
      <c r="F2657" s="2">
        <f>'Moving Avg'!D2657</f>
        <v>10.012</v>
      </c>
      <c r="G2657" s="2">
        <f>'Moving Avg'!F2657</f>
        <v>10.104285000000001</v>
      </c>
      <c r="H2657" s="2">
        <f>'Moving Avg'!G2657</f>
        <v>10.470561999999996</v>
      </c>
      <c r="I2657" s="2">
        <f>'Moving Avg'!H2657</f>
        <v>10.344735000000004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  <c r="M2657" s="8">
        <f t="shared" si="410"/>
        <v>25</v>
      </c>
      <c r="N2657" s="8">
        <f t="shared" si="411"/>
        <v>0</v>
      </c>
      <c r="O2657" s="8">
        <f t="shared" si="412"/>
        <v>0</v>
      </c>
      <c r="P2657" s="8">
        <f t="shared" si="413"/>
        <v>16.5</v>
      </c>
      <c r="Q2657" s="9">
        <f t="shared" si="414"/>
        <v>11.225</v>
      </c>
      <c r="R2657" s="9">
        <f t="shared" si="415"/>
        <v>9.125</v>
      </c>
      <c r="S2657" s="9">
        <f t="shared" si="416"/>
        <v>11.175000000000001</v>
      </c>
      <c r="T2657" s="9">
        <f t="shared" si="417"/>
        <v>10.375</v>
      </c>
      <c r="U2657" s="8">
        <f t="shared" si="418"/>
        <v>10.508333333333335</v>
      </c>
      <c r="V2657" s="8">
        <f t="shared" si="419"/>
        <v>10.475000000000001</v>
      </c>
    </row>
    <row r="2658" spans="1:22" ht="13.5" x14ac:dyDescent="0.25">
      <c r="A2658" s="3">
        <f>RSI!A2658</f>
        <v>45877</v>
      </c>
      <c r="B2658" s="2">
        <f>RSI!B2658</f>
        <v>10.029999999999999</v>
      </c>
      <c r="C2658" s="2">
        <f>RSI!I2658</f>
        <v>42.622051906671828</v>
      </c>
      <c r="D2658" s="2">
        <f>MACD!E2658</f>
        <v>-2.2026905114724826E-3</v>
      </c>
      <c r="E2658" s="2">
        <f>MACD!F2658</f>
        <v>-2.9778910619176875E-2</v>
      </c>
      <c r="F2658" s="2">
        <f>'Moving Avg'!D2658</f>
        <v>9.99</v>
      </c>
      <c r="G2658" s="2">
        <f>'Moving Avg'!F2658</f>
        <v>10.100629999999999</v>
      </c>
      <c r="H2658" s="2">
        <f>'Moving Avg'!G2658</f>
        <v>10.446969999999995</v>
      </c>
      <c r="I2658" s="2">
        <f>'Moving Avg'!H2658</f>
        <v>10.349902000000002</v>
      </c>
      <c r="J2658" s="6" t="str">
        <f>OBV!F2658</f>
        <v>BEARISH</v>
      </c>
      <c r="K2658" s="6" t="str">
        <f>OBV!G2658</f>
        <v>NEUTRAL</v>
      </c>
      <c r="L2658" s="6" t="str">
        <f>OBV!H2658</f>
        <v>CONFIRMED BEARISH</v>
      </c>
      <c r="M2658" s="8">
        <f t="shared" si="410"/>
        <v>25</v>
      </c>
      <c r="N2658" s="8">
        <f t="shared" si="411"/>
        <v>0</v>
      </c>
      <c r="O2658" s="8">
        <f t="shared" si="412"/>
        <v>0</v>
      </c>
      <c r="P2658" s="8">
        <f t="shared" si="413"/>
        <v>16.5</v>
      </c>
      <c r="Q2658" s="9">
        <f t="shared" si="414"/>
        <v>11.225</v>
      </c>
      <c r="R2658" s="9">
        <f t="shared" si="415"/>
        <v>9.125</v>
      </c>
      <c r="S2658" s="9">
        <f t="shared" si="416"/>
        <v>11.175000000000001</v>
      </c>
      <c r="T2658" s="9">
        <f t="shared" si="417"/>
        <v>10.375</v>
      </c>
      <c r="U2658" s="8">
        <f t="shared" si="418"/>
        <v>10.508333333333335</v>
      </c>
      <c r="V2658" s="8">
        <f t="shared" si="419"/>
        <v>10.475000000000001</v>
      </c>
    </row>
    <row r="2659" spans="1:22" ht="13.5" x14ac:dyDescent="0.25">
      <c r="A2659" s="3">
        <f>RSI!A2659</f>
        <v>45880</v>
      </c>
      <c r="B2659" s="2">
        <f>RSI!B2659</f>
        <v>9.9</v>
      </c>
      <c r="C2659" s="2">
        <f>RSI!I2659</f>
        <v>37.616730454963324</v>
      </c>
      <c r="D2659" s="2">
        <f>MACD!E2659</f>
        <v>1.5369533612281217E-2</v>
      </c>
      <c r="E2659" s="2">
        <f>MACD!F2659</f>
        <v>-2.0749221772885261E-2</v>
      </c>
      <c r="F2659" s="2">
        <f>'Moving Avg'!D2659</f>
        <v>9.9740000000000002</v>
      </c>
      <c r="G2659" s="2">
        <f>'Moving Avg'!F2659</f>
        <v>10.090955000000001</v>
      </c>
      <c r="H2659" s="2">
        <f>'Moving Avg'!G2659</f>
        <v>10.423663999999995</v>
      </c>
      <c r="I2659" s="2">
        <f>'Moving Avg'!H2659</f>
        <v>10.353457000000008</v>
      </c>
      <c r="J2659" s="6" t="str">
        <f>OBV!F2659</f>
        <v>BEARISH</v>
      </c>
      <c r="K2659" s="6" t="str">
        <f>OBV!G2659</f>
        <v>NEUTRAL</v>
      </c>
      <c r="L2659" s="6" t="str">
        <f>OBV!H2659</f>
        <v>CONFIRMED BEARISH</v>
      </c>
      <c r="M2659" s="8">
        <f t="shared" si="410"/>
        <v>25</v>
      </c>
      <c r="N2659" s="8">
        <f t="shared" si="411"/>
        <v>0</v>
      </c>
      <c r="O2659" s="8">
        <f t="shared" si="412"/>
        <v>0</v>
      </c>
      <c r="P2659" s="8">
        <f t="shared" si="413"/>
        <v>16.5</v>
      </c>
      <c r="Q2659" s="9">
        <f t="shared" si="414"/>
        <v>11.225</v>
      </c>
      <c r="R2659" s="9">
        <f t="shared" si="415"/>
        <v>9.125</v>
      </c>
      <c r="S2659" s="9">
        <f t="shared" si="416"/>
        <v>11.175000000000001</v>
      </c>
      <c r="T2659" s="9">
        <f t="shared" si="417"/>
        <v>10.375</v>
      </c>
      <c r="U2659" s="8">
        <f t="shared" si="418"/>
        <v>10.508333333333335</v>
      </c>
      <c r="V2659" s="8">
        <f t="shared" si="419"/>
        <v>10.475000000000001</v>
      </c>
    </row>
    <row r="2660" spans="1:22" ht="13.5" x14ac:dyDescent="0.25">
      <c r="A2660" s="3">
        <f>RSI!A2660</f>
        <v>45881</v>
      </c>
      <c r="B2660" s="2">
        <f>RSI!B2660</f>
        <v>10</v>
      </c>
      <c r="C2660" s="2">
        <f>RSI!I2660</f>
        <v>43.147534301642224</v>
      </c>
      <c r="D2660" s="2">
        <f>MACD!E2660</f>
        <v>2.2864928197989798E-2</v>
      </c>
      <c r="E2660" s="2">
        <f>MACD!F2660</f>
        <v>-1.202639177871025E-2</v>
      </c>
      <c r="F2660" s="2">
        <f>'Moving Avg'!D2660</f>
        <v>9.9740000000000002</v>
      </c>
      <c r="G2660" s="2">
        <f>'Moving Avg'!F2660</f>
        <v>10.088205</v>
      </c>
      <c r="H2660" s="2">
        <f>'Moving Avg'!G2660</f>
        <v>10.404281999999997</v>
      </c>
      <c r="I2660" s="2">
        <f>'Moving Avg'!H2660</f>
        <v>10.357031000000006</v>
      </c>
      <c r="J2660" s="6" t="str">
        <f>OBV!F2660</f>
        <v>BEARISH</v>
      </c>
      <c r="K2660" s="6" t="str">
        <f>OBV!G2660</f>
        <v>NEUTRAL</v>
      </c>
      <c r="L2660" s="6" t="str">
        <f>OBV!H2660</f>
        <v>NEUTRAL</v>
      </c>
      <c r="M2660" s="8">
        <f t="shared" si="410"/>
        <v>25</v>
      </c>
      <c r="N2660" s="8">
        <f t="shared" si="411"/>
        <v>0</v>
      </c>
      <c r="O2660" s="8">
        <f t="shared" si="412"/>
        <v>0</v>
      </c>
      <c r="P2660" s="8">
        <f t="shared" si="413"/>
        <v>16.5</v>
      </c>
      <c r="Q2660" s="9">
        <f t="shared" si="414"/>
        <v>11.225</v>
      </c>
      <c r="R2660" s="9">
        <f t="shared" si="415"/>
        <v>9.125</v>
      </c>
      <c r="S2660" s="9">
        <f t="shared" si="416"/>
        <v>11.175000000000001</v>
      </c>
      <c r="T2660" s="9">
        <f t="shared" si="417"/>
        <v>10.375</v>
      </c>
      <c r="U2660" s="8">
        <f t="shared" si="418"/>
        <v>10.508333333333335</v>
      </c>
      <c r="V2660" s="8">
        <f t="shared" si="419"/>
        <v>10.475000000000001</v>
      </c>
    </row>
    <row r="2661" spans="1:22" ht="13.5" x14ac:dyDescent="0.25">
      <c r="A2661" s="3">
        <f>RSI!A2661</f>
        <v>45883</v>
      </c>
      <c r="B2661" s="2">
        <f>RSI!B2661</f>
        <v>10.14</v>
      </c>
      <c r="C2661" s="2">
        <f>RSI!I2661</f>
        <v>49.850941842935413</v>
      </c>
      <c r="D2661" s="2">
        <f>MACD!E2661</f>
        <v>1.9701890586244275E-2</v>
      </c>
      <c r="E2661" s="2">
        <f>MACD!F2661</f>
        <v>-5.6807353057193458E-3</v>
      </c>
      <c r="F2661" s="2">
        <f>'Moving Avg'!D2661</f>
        <v>10.007999999999999</v>
      </c>
      <c r="G2661" s="2">
        <f>'Moving Avg'!F2661</f>
        <v>10.090530000000001</v>
      </c>
      <c r="H2661" s="2">
        <f>'Moving Avg'!G2661</f>
        <v>10.387891999999997</v>
      </c>
      <c r="I2661" s="2">
        <f>'Moving Avg'!H2661</f>
        <v>10.361401000000006</v>
      </c>
      <c r="J2661" s="6" t="str">
        <f>OBV!F2661</f>
        <v>BEARISH</v>
      </c>
      <c r="K2661" s="6" t="str">
        <f>OBV!G2661</f>
        <v>NEUTRAL</v>
      </c>
      <c r="L2661" s="6" t="str">
        <f>OBV!H2661</f>
        <v>BEARISH DIVERGENCE</v>
      </c>
      <c r="M2661" s="8">
        <f t="shared" si="410"/>
        <v>25</v>
      </c>
      <c r="N2661" s="8">
        <f t="shared" si="411"/>
        <v>0</v>
      </c>
      <c r="O2661" s="8">
        <f t="shared" si="412"/>
        <v>0</v>
      </c>
      <c r="P2661" s="8">
        <f t="shared" si="413"/>
        <v>16.5</v>
      </c>
      <c r="Q2661" s="9">
        <f t="shared" si="414"/>
        <v>11.225</v>
      </c>
      <c r="R2661" s="9">
        <f t="shared" si="415"/>
        <v>9.125</v>
      </c>
      <c r="S2661" s="9">
        <f t="shared" si="416"/>
        <v>11.175000000000001</v>
      </c>
      <c r="T2661" s="9">
        <f t="shared" si="417"/>
        <v>10.375</v>
      </c>
      <c r="U2661" s="8">
        <f t="shared" si="418"/>
        <v>10.508333333333335</v>
      </c>
      <c r="V2661" s="8">
        <f t="shared" si="419"/>
        <v>10.475000000000001</v>
      </c>
    </row>
    <row r="2662" spans="1:22" ht="13.5" x14ac:dyDescent="0.25">
      <c r="A2662" s="3">
        <f>RSI!A2662</f>
        <v>45884</v>
      </c>
      <c r="B2662" s="2">
        <f>RSI!B2662</f>
        <v>10.1</v>
      </c>
      <c r="C2662" s="2">
        <f>RSI!I2662</f>
        <v>48.105684955528147</v>
      </c>
      <c r="D2662" s="2">
        <f>MACD!E2662</f>
        <v>1.9962167208538162E-2</v>
      </c>
      <c r="E2662" s="2">
        <f>MACD!F2662</f>
        <v>-5.5215480286784427E-4</v>
      </c>
      <c r="F2662" s="2">
        <f>'Moving Avg'!D2662</f>
        <v>10.034000000000001</v>
      </c>
      <c r="G2662" s="2">
        <f>'Moving Avg'!F2662</f>
        <v>10.08797</v>
      </c>
      <c r="H2662" s="2">
        <f>'Moving Avg'!G2662</f>
        <v>10.371857999999996</v>
      </c>
      <c r="I2662" s="2">
        <f>'Moving Avg'!H2662</f>
        <v>10.365619000000006</v>
      </c>
      <c r="J2662" s="6" t="str">
        <f>OBV!F2662</f>
        <v>BEARISH</v>
      </c>
      <c r="K2662" s="6" t="str">
        <f>OBV!G2662</f>
        <v>NEUTRAL</v>
      </c>
      <c r="L2662" s="6" t="str">
        <f>OBV!H2662</f>
        <v>BEARISH DIVERGENCE</v>
      </c>
      <c r="M2662" s="8">
        <f t="shared" si="410"/>
        <v>25</v>
      </c>
      <c r="N2662" s="8">
        <f t="shared" si="411"/>
        <v>0</v>
      </c>
      <c r="O2662" s="8">
        <f t="shared" si="412"/>
        <v>0</v>
      </c>
      <c r="P2662" s="8">
        <f t="shared" si="413"/>
        <v>16.5</v>
      </c>
      <c r="Q2662" s="9">
        <f t="shared" si="414"/>
        <v>11.225</v>
      </c>
      <c r="R2662" s="9">
        <f t="shared" si="415"/>
        <v>9.125</v>
      </c>
      <c r="S2662" s="9">
        <f t="shared" si="416"/>
        <v>11.175000000000001</v>
      </c>
      <c r="T2662" s="9">
        <f t="shared" si="417"/>
        <v>10.375</v>
      </c>
      <c r="U2662" s="8">
        <f t="shared" si="418"/>
        <v>10.508333333333335</v>
      </c>
      <c r="V2662" s="8">
        <f t="shared" si="419"/>
        <v>10.475000000000001</v>
      </c>
    </row>
    <row r="2663" spans="1:22" ht="13.5" x14ac:dyDescent="0.25">
      <c r="A2663" s="3">
        <f>RSI!A2663</f>
        <v>45887</v>
      </c>
      <c r="B2663" s="2">
        <f>RSI!B2663</f>
        <v>10.08</v>
      </c>
      <c r="C2663" s="2">
        <f>RSI!I2663</f>
        <v>47.215610595431762</v>
      </c>
      <c r="D2663" s="2">
        <f>MACD!E2663</f>
        <v>2.1875920491433831E-2</v>
      </c>
      <c r="E2663" s="2">
        <f>MACD!F2663</f>
        <v>3.9334602559924908E-3</v>
      </c>
      <c r="F2663" s="2">
        <f>'Moving Avg'!D2663</f>
        <v>10.044</v>
      </c>
      <c r="G2663" s="2">
        <f>'Moving Avg'!F2663</f>
        <v>10.082005000000001</v>
      </c>
      <c r="H2663" s="2">
        <f>'Moving Avg'!G2663</f>
        <v>10.355999999999996</v>
      </c>
      <c r="I2663" s="2">
        <f>'Moving Avg'!H2663</f>
        <v>10.369496500000007</v>
      </c>
      <c r="J2663" s="6" t="str">
        <f>OBV!F2663</f>
        <v>BEARISH</v>
      </c>
      <c r="K2663" s="6" t="str">
        <f>OBV!G2663</f>
        <v>NEUTRAL</v>
      </c>
      <c r="L2663" s="6" t="str">
        <f>OBV!H2663</f>
        <v>BEARISH DIVERGENCE</v>
      </c>
      <c r="M2663" s="8">
        <f t="shared" si="410"/>
        <v>25</v>
      </c>
      <c r="N2663" s="8">
        <f t="shared" si="411"/>
        <v>0</v>
      </c>
      <c r="O2663" s="8">
        <f t="shared" si="412"/>
        <v>0</v>
      </c>
      <c r="P2663" s="8">
        <f t="shared" si="413"/>
        <v>16.5</v>
      </c>
      <c r="Q2663" s="9">
        <f t="shared" si="414"/>
        <v>11.225</v>
      </c>
      <c r="R2663" s="9">
        <f t="shared" si="415"/>
        <v>9.125</v>
      </c>
      <c r="S2663" s="9">
        <f t="shared" si="416"/>
        <v>11.175000000000001</v>
      </c>
      <c r="T2663" s="9">
        <f t="shared" si="417"/>
        <v>10.375</v>
      </c>
      <c r="U2663" s="8">
        <f t="shared" si="418"/>
        <v>10.508333333333335</v>
      </c>
      <c r="V2663" s="8">
        <f t="shared" si="419"/>
        <v>10.475000000000001</v>
      </c>
    </row>
    <row r="2664" spans="1:22" ht="13.5" x14ac:dyDescent="0.25">
      <c r="A2664" s="3">
        <f>RSI!A2664</f>
        <v>45888</v>
      </c>
      <c r="B2664" s="2">
        <f>RSI!B2664</f>
        <v>10.08</v>
      </c>
      <c r="C2664" s="2">
        <f>RSI!I2664</f>
        <v>47.215610595431762</v>
      </c>
      <c r="D2664" s="2">
        <f>MACD!E2664</f>
        <v>-8.0562232671255174E-4</v>
      </c>
      <c r="E2664" s="2">
        <f>MACD!F2664</f>
        <v>2.9856437394514823E-3</v>
      </c>
      <c r="F2664" s="2">
        <f>'Moving Avg'!D2664</f>
        <v>10.08</v>
      </c>
      <c r="G2664" s="2">
        <f>'Moving Avg'!F2664</f>
        <v>10.077000000000002</v>
      </c>
      <c r="H2664" s="2">
        <f>'Moving Avg'!G2664</f>
        <v>10.334561999999996</v>
      </c>
      <c r="I2664" s="2">
        <f>'Moving Avg'!H2664</f>
        <v>10.373951500000006</v>
      </c>
      <c r="J2664" s="6" t="str">
        <f>OBV!F2664</f>
        <v>BULLISH</v>
      </c>
      <c r="K2664" s="6" t="str">
        <f>OBV!G2664</f>
        <v>NEUTRAL</v>
      </c>
      <c r="L2664" s="6" t="str">
        <f>OBV!H2664</f>
        <v>CONFIRMED BULLISH</v>
      </c>
      <c r="M2664" s="8">
        <f t="shared" si="410"/>
        <v>25</v>
      </c>
      <c r="N2664" s="8">
        <f t="shared" si="411"/>
        <v>45</v>
      </c>
      <c r="O2664" s="8">
        <f t="shared" si="412"/>
        <v>0</v>
      </c>
      <c r="P2664" s="8">
        <f t="shared" si="413"/>
        <v>83.5</v>
      </c>
      <c r="Q2664" s="9">
        <f t="shared" si="414"/>
        <v>37.024999999999999</v>
      </c>
      <c r="R2664" s="9">
        <f t="shared" si="415"/>
        <v>34.875</v>
      </c>
      <c r="S2664" s="9">
        <f t="shared" si="416"/>
        <v>48.075000000000003</v>
      </c>
      <c r="T2664" s="9">
        <f t="shared" si="417"/>
        <v>38.375</v>
      </c>
      <c r="U2664" s="8">
        <f t="shared" si="418"/>
        <v>39.991666666666667</v>
      </c>
      <c r="V2664" s="8">
        <f t="shared" si="419"/>
        <v>39.587500000000006</v>
      </c>
    </row>
    <row r="2665" spans="1:22" ht="13.5" x14ac:dyDescent="0.25">
      <c r="A2665" s="3">
        <f>RSI!A2665</f>
        <v>45889</v>
      </c>
      <c r="B2665" s="2">
        <f>RSI!B2665</f>
        <v>10.1</v>
      </c>
      <c r="C2665" s="2">
        <f>RSI!I2665</f>
        <v>48.324489272331995</v>
      </c>
      <c r="D2665" s="2">
        <f>MACD!E2665</f>
        <v>-1.8111040519542598E-2</v>
      </c>
      <c r="E2665" s="2">
        <f>MACD!F2665</f>
        <v>-1.2336931123473338E-3</v>
      </c>
      <c r="F2665" s="2">
        <f>'Moving Avg'!D2665</f>
        <v>10.1</v>
      </c>
      <c r="G2665" s="2">
        <f>'Moving Avg'!F2665</f>
        <v>10.069500000000001</v>
      </c>
      <c r="H2665" s="2">
        <f>'Moving Avg'!G2665</f>
        <v>10.316217999999997</v>
      </c>
      <c r="I2665" s="2">
        <f>'Moving Avg'!H2665</f>
        <v>10.377929000000004</v>
      </c>
      <c r="J2665" s="6" t="str">
        <f>OBV!F2665</f>
        <v>BULLISH</v>
      </c>
      <c r="K2665" s="6" t="str">
        <f>OBV!G2665</f>
        <v>NEUTRAL</v>
      </c>
      <c r="L2665" s="6" t="str">
        <f>OBV!H2665</f>
        <v>CONFIRMED BULLISH</v>
      </c>
      <c r="M2665" s="8">
        <f t="shared" si="410"/>
        <v>25</v>
      </c>
      <c r="N2665" s="8">
        <f t="shared" si="411"/>
        <v>45</v>
      </c>
      <c r="O2665" s="8">
        <f t="shared" si="412"/>
        <v>0</v>
      </c>
      <c r="P2665" s="8">
        <f t="shared" si="413"/>
        <v>83.5</v>
      </c>
      <c r="Q2665" s="9">
        <f t="shared" si="414"/>
        <v>37.024999999999999</v>
      </c>
      <c r="R2665" s="9">
        <f t="shared" si="415"/>
        <v>34.875</v>
      </c>
      <c r="S2665" s="9">
        <f t="shared" si="416"/>
        <v>48.075000000000003</v>
      </c>
      <c r="T2665" s="9">
        <f t="shared" si="417"/>
        <v>38.375</v>
      </c>
      <c r="U2665" s="8">
        <f t="shared" si="418"/>
        <v>39.991666666666667</v>
      </c>
      <c r="V2665" s="8">
        <f t="shared" si="419"/>
        <v>39.587500000000006</v>
      </c>
    </row>
    <row r="2666" spans="1:22" ht="13.5" x14ac:dyDescent="0.25">
      <c r="A2666" s="3">
        <f>RSI!A2666</f>
        <v>45890</v>
      </c>
      <c r="B2666" s="2">
        <f>RSI!B2666</f>
        <v>10</v>
      </c>
      <c r="C2666" s="2">
        <f>RSI!I2666</f>
        <v>43.413611414794438</v>
      </c>
      <c r="D2666" s="2">
        <f>MACD!E2666</f>
        <v>-2.9810601319971042E-2</v>
      </c>
      <c r="E2666" s="2">
        <f>MACD!F2666</f>
        <v>-6.9490747538720763E-3</v>
      </c>
      <c r="F2666" s="2">
        <f>'Moving Avg'!D2666</f>
        <v>10.071999999999999</v>
      </c>
      <c r="G2666" s="2">
        <f>'Moving Avg'!F2666</f>
        <v>10.0745</v>
      </c>
      <c r="H2666" s="2">
        <f>'Moving Avg'!G2666</f>
        <v>10.296643999999997</v>
      </c>
      <c r="I2666" s="2">
        <f>'Moving Avg'!H2666</f>
        <v>10.382369000000004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  <c r="M2666" s="8">
        <f t="shared" si="410"/>
        <v>25</v>
      </c>
      <c r="N2666" s="8">
        <f t="shared" si="411"/>
        <v>100</v>
      </c>
      <c r="O2666" s="8">
        <f t="shared" si="412"/>
        <v>0</v>
      </c>
      <c r="P2666" s="8">
        <f t="shared" si="413"/>
        <v>16.5</v>
      </c>
      <c r="Q2666" s="9">
        <f t="shared" si="414"/>
        <v>46.225000000000001</v>
      </c>
      <c r="R2666" s="9">
        <f t="shared" si="415"/>
        <v>29.125</v>
      </c>
      <c r="S2666" s="9">
        <f t="shared" si="416"/>
        <v>26.175000000000001</v>
      </c>
      <c r="T2666" s="9">
        <f t="shared" si="417"/>
        <v>35.375</v>
      </c>
      <c r="U2666" s="8">
        <f t="shared" si="418"/>
        <v>33.841666666666661</v>
      </c>
      <c r="V2666" s="8">
        <f t="shared" si="419"/>
        <v>34.224999999999994</v>
      </c>
    </row>
    <row r="2667" spans="1:22" ht="13.5" x14ac:dyDescent="0.25">
      <c r="A2667" s="3">
        <f>RSI!A2667</f>
        <v>45891</v>
      </c>
      <c r="B2667" s="2">
        <f>RSI!B2667</f>
        <v>9.9600000000000009</v>
      </c>
      <c r="C2667" s="2">
        <f>RSI!I2667</f>
        <v>41.592841271866654</v>
      </c>
      <c r="D2667" s="2">
        <f>MACD!E2667</f>
        <v>-3.6016119310961159E-2</v>
      </c>
      <c r="E2667" s="2">
        <f>MACD!F2667</f>
        <v>-1.2762483665289894E-2</v>
      </c>
      <c r="F2667" s="2">
        <f>'Moving Avg'!D2667</f>
        <v>10.044</v>
      </c>
      <c r="G2667" s="2">
        <f>'Moving Avg'!F2667</f>
        <v>10.065000000000001</v>
      </c>
      <c r="H2667" s="2">
        <f>'Moving Avg'!G2667</f>
        <v>10.272805999999997</v>
      </c>
      <c r="I2667" s="2">
        <f>'Moving Avg'!H2667</f>
        <v>10.386224000000004</v>
      </c>
      <c r="J2667" s="6" t="str">
        <f>OBV!F2667</f>
        <v>BEARISH</v>
      </c>
      <c r="K2667" s="6" t="str">
        <f>OBV!G2667</f>
        <v>NEUTRAL</v>
      </c>
      <c r="L2667" s="6" t="str">
        <f>OBV!H2667</f>
        <v>CONFIRMED BEARISH</v>
      </c>
      <c r="M2667" s="8">
        <f t="shared" si="410"/>
        <v>25</v>
      </c>
      <c r="N2667" s="8">
        <f t="shared" si="411"/>
        <v>100</v>
      </c>
      <c r="O2667" s="8">
        <f t="shared" si="412"/>
        <v>0</v>
      </c>
      <c r="P2667" s="8">
        <f t="shared" si="413"/>
        <v>16.5</v>
      </c>
      <c r="Q2667" s="9">
        <f t="shared" si="414"/>
        <v>46.225000000000001</v>
      </c>
      <c r="R2667" s="9">
        <f t="shared" si="415"/>
        <v>29.125</v>
      </c>
      <c r="S2667" s="9">
        <f t="shared" si="416"/>
        <v>26.175000000000001</v>
      </c>
      <c r="T2667" s="9">
        <f t="shared" si="417"/>
        <v>35.375</v>
      </c>
      <c r="U2667" s="8">
        <f t="shared" si="418"/>
        <v>33.841666666666661</v>
      </c>
      <c r="V2667" s="8">
        <f t="shared" si="419"/>
        <v>34.224999999999994</v>
      </c>
    </row>
    <row r="2668" spans="1:22" ht="13.5" x14ac:dyDescent="0.25">
      <c r="A2668" s="3">
        <f>RSI!A2668</f>
        <v>45894</v>
      </c>
      <c r="B2668" s="2">
        <f>RSI!B2668</f>
        <v>10</v>
      </c>
      <c r="C2668" s="2">
        <f>RSI!I2668</f>
        <v>44.11687178535697</v>
      </c>
      <c r="D2668" s="2">
        <f>MACD!E2668</f>
        <v>-3.4085785892951748E-2</v>
      </c>
      <c r="E2668" s="2">
        <f>MACD!F2668</f>
        <v>-1.7027144110822266E-2</v>
      </c>
      <c r="F2668" s="2">
        <f>'Moving Avg'!D2668</f>
        <v>10.028</v>
      </c>
      <c r="G2668" s="2">
        <f>'Moving Avg'!F2668</f>
        <v>10.051</v>
      </c>
      <c r="H2668" s="2">
        <f>'Moving Avg'!G2668</f>
        <v>10.251499999999997</v>
      </c>
      <c r="I2668" s="2">
        <f>'Moving Avg'!H2668</f>
        <v>10.389701500000003</v>
      </c>
      <c r="J2668" s="6" t="str">
        <f>OBV!F2668</f>
        <v>BEARISH</v>
      </c>
      <c r="K2668" s="6" t="str">
        <f>OBV!G2668</f>
        <v>NEUTRAL</v>
      </c>
      <c r="L2668" s="6" t="str">
        <f>OBV!H2668</f>
        <v>CONFIRMED BEARISH</v>
      </c>
      <c r="M2668" s="8">
        <f t="shared" si="410"/>
        <v>25</v>
      </c>
      <c r="N2668" s="8">
        <f t="shared" si="411"/>
        <v>45</v>
      </c>
      <c r="O2668" s="8">
        <f t="shared" si="412"/>
        <v>0</v>
      </c>
      <c r="P2668" s="8">
        <f t="shared" si="413"/>
        <v>16.5</v>
      </c>
      <c r="Q2668" s="9">
        <f t="shared" si="414"/>
        <v>26.975000000000001</v>
      </c>
      <c r="R2668" s="9">
        <f t="shared" si="415"/>
        <v>18.125</v>
      </c>
      <c r="S2668" s="9">
        <f t="shared" si="416"/>
        <v>17.925000000000001</v>
      </c>
      <c r="T2668" s="9">
        <f t="shared" si="417"/>
        <v>21.625</v>
      </c>
      <c r="U2668" s="8">
        <f t="shared" si="418"/>
        <v>21.008333333333336</v>
      </c>
      <c r="V2668" s="8">
        <f t="shared" si="419"/>
        <v>21.162500000000001</v>
      </c>
    </row>
    <row r="2669" spans="1:22" ht="13.5" x14ac:dyDescent="0.25">
      <c r="A2669" s="3">
        <f>RSI!A2669</f>
        <v>45895</v>
      </c>
      <c r="B2669" s="2">
        <f>RSI!B2669</f>
        <v>10.14</v>
      </c>
      <c r="C2669" s="2">
        <f>RSI!I2669</f>
        <v>51.944409466906301</v>
      </c>
      <c r="D2669" s="2">
        <f>MACD!E2669</f>
        <v>-6.2213464429920151E-2</v>
      </c>
      <c r="E2669" s="2">
        <f>MACD!F2669</f>
        <v>-2.6064408174641843E-2</v>
      </c>
      <c r="F2669" s="2">
        <f>'Moving Avg'!D2669</f>
        <v>10.040000000000001</v>
      </c>
      <c r="G2669" s="2">
        <f>'Moving Avg'!F2669</f>
        <v>10.050500000000003</v>
      </c>
      <c r="H2669" s="2">
        <f>'Moving Avg'!G2669</f>
        <v>10.234917999999997</v>
      </c>
      <c r="I2669" s="2">
        <f>'Moving Avg'!H2669</f>
        <v>10.393927000000003</v>
      </c>
      <c r="J2669" s="6" t="str">
        <f>OBV!F2669</f>
        <v>BEARISH</v>
      </c>
      <c r="K2669" s="6" t="str">
        <f>OBV!G2669</f>
        <v>NEUTRAL</v>
      </c>
      <c r="L2669" s="6" t="str">
        <f>OBV!H2669</f>
        <v>BEARISH DIVERGENCE</v>
      </c>
      <c r="M2669" s="8">
        <f t="shared" si="410"/>
        <v>25</v>
      </c>
      <c r="N2669" s="8">
        <f t="shared" si="411"/>
        <v>100</v>
      </c>
      <c r="O2669" s="8">
        <f t="shared" si="412"/>
        <v>0</v>
      </c>
      <c r="P2669" s="8">
        <f t="shared" si="413"/>
        <v>16.5</v>
      </c>
      <c r="Q2669" s="9">
        <f t="shared" si="414"/>
        <v>46.225000000000001</v>
      </c>
      <c r="R2669" s="9">
        <f t="shared" si="415"/>
        <v>29.125</v>
      </c>
      <c r="S2669" s="9">
        <f t="shared" si="416"/>
        <v>26.175000000000001</v>
      </c>
      <c r="T2669" s="9">
        <f t="shared" si="417"/>
        <v>35.375</v>
      </c>
      <c r="U2669" s="8">
        <f t="shared" si="418"/>
        <v>33.841666666666661</v>
      </c>
      <c r="V2669" s="8">
        <f t="shared" si="419"/>
        <v>34.224999999999994</v>
      </c>
    </row>
    <row r="2670" spans="1:22" ht="13.5" x14ac:dyDescent="0.25">
      <c r="A2670" s="3">
        <f>RSI!A2670</f>
        <v>45896</v>
      </c>
      <c r="B2670" s="2">
        <f>RSI!B2670</f>
        <v>10.1</v>
      </c>
      <c r="C2670" s="2">
        <f>RSI!I2670</f>
        <v>49.798187511984494</v>
      </c>
      <c r="D2670" s="2">
        <f>MACD!E2670</f>
        <v>-6.7929298446861353E-2</v>
      </c>
      <c r="E2670" s="2">
        <f>MACD!F2670</f>
        <v>-3.4437386229085751E-2</v>
      </c>
      <c r="F2670" s="2">
        <f>'Moving Avg'!D2670</f>
        <v>10.040000000000001</v>
      </c>
      <c r="G2670" s="2">
        <f>'Moving Avg'!F2670</f>
        <v>10.048500000000001</v>
      </c>
      <c r="H2670" s="2">
        <f>'Moving Avg'!G2670</f>
        <v>10.219459999999998</v>
      </c>
      <c r="I2670" s="2">
        <f>'Moving Avg'!H2670</f>
        <v>10.395210500000003</v>
      </c>
      <c r="J2670" s="6" t="str">
        <f>OBV!F2670</f>
        <v>BEARISH</v>
      </c>
      <c r="K2670" s="6" t="str">
        <f>OBV!G2670</f>
        <v>NEUTRAL</v>
      </c>
      <c r="L2670" s="6" t="str">
        <f>OBV!H2670</f>
        <v>NEUTRAL</v>
      </c>
      <c r="M2670" s="8">
        <f t="shared" si="410"/>
        <v>25</v>
      </c>
      <c r="N2670" s="8">
        <f t="shared" si="411"/>
        <v>100</v>
      </c>
      <c r="O2670" s="8">
        <f t="shared" si="412"/>
        <v>0</v>
      </c>
      <c r="P2670" s="8">
        <f t="shared" si="413"/>
        <v>16.5</v>
      </c>
      <c r="Q2670" s="9">
        <f t="shared" si="414"/>
        <v>46.225000000000001</v>
      </c>
      <c r="R2670" s="9">
        <f t="shared" si="415"/>
        <v>29.125</v>
      </c>
      <c r="S2670" s="9">
        <f t="shared" si="416"/>
        <v>26.175000000000001</v>
      </c>
      <c r="T2670" s="9">
        <f t="shared" si="417"/>
        <v>35.375</v>
      </c>
      <c r="U2670" s="8">
        <f t="shared" si="418"/>
        <v>33.841666666666661</v>
      </c>
      <c r="V2670" s="8">
        <f t="shared" si="419"/>
        <v>34.224999999999994</v>
      </c>
    </row>
    <row r="2671" spans="1:22" ht="13.5" x14ac:dyDescent="0.25">
      <c r="A2671" s="3">
        <f>RSI!A2671</f>
        <v>45897</v>
      </c>
      <c r="B2671" s="2">
        <f>RSI!B2671</f>
        <v>10.25</v>
      </c>
      <c r="C2671" s="2">
        <f>RSI!I2671</f>
        <v>56.976997901551826</v>
      </c>
      <c r="D2671" s="2">
        <f>MACD!E2671</f>
        <v>-6.2345643634529324E-2</v>
      </c>
      <c r="E2671" s="2">
        <f>MACD!F2671</f>
        <v>-4.0019037710174468E-2</v>
      </c>
      <c r="F2671" s="2">
        <f>'Moving Avg'!D2671</f>
        <v>10.09</v>
      </c>
      <c r="G2671" s="2">
        <f>'Moving Avg'!F2671</f>
        <v>10.054</v>
      </c>
      <c r="H2671" s="2">
        <f>'Moving Avg'!G2671</f>
        <v>10.208927999999997</v>
      </c>
      <c r="I2671" s="2">
        <f>'Moving Avg'!H2671</f>
        <v>10.394501500000001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  <c r="M2671" s="8">
        <f t="shared" si="410"/>
        <v>25</v>
      </c>
      <c r="N2671" s="8">
        <f t="shared" si="411"/>
        <v>100</v>
      </c>
      <c r="O2671" s="8">
        <f t="shared" si="412"/>
        <v>0</v>
      </c>
      <c r="P2671" s="8">
        <f t="shared" si="413"/>
        <v>83.5</v>
      </c>
      <c r="Q2671" s="9">
        <f t="shared" si="414"/>
        <v>56.274999999999999</v>
      </c>
      <c r="R2671" s="9">
        <f t="shared" si="415"/>
        <v>45.875</v>
      </c>
      <c r="S2671" s="9">
        <f t="shared" si="416"/>
        <v>56.325000000000003</v>
      </c>
      <c r="T2671" s="9">
        <f t="shared" si="417"/>
        <v>52.125</v>
      </c>
      <c r="U2671" s="8">
        <f t="shared" si="418"/>
        <v>52.82500000000001</v>
      </c>
      <c r="V2671" s="8">
        <f t="shared" si="419"/>
        <v>52.650000000000006</v>
      </c>
    </row>
    <row r="2672" spans="1:22" ht="13.5" x14ac:dyDescent="0.25">
      <c r="A2672" s="3">
        <f>RSI!A2672</f>
        <v>45898</v>
      </c>
      <c r="B2672" s="2">
        <f>RSI!B2672</f>
        <v>10.44</v>
      </c>
      <c r="C2672" s="2">
        <f>RSI!I2672</f>
        <v>63.999456237948777</v>
      </c>
      <c r="D2672" s="2">
        <f>MACD!E2672</f>
        <v>-7.8741975121909391E-2</v>
      </c>
      <c r="E2672" s="2">
        <f>MACD!F2672</f>
        <v>-4.7763625192521461E-2</v>
      </c>
      <c r="F2672" s="2">
        <f>'Moving Avg'!D2672</f>
        <v>10.186</v>
      </c>
      <c r="G2672" s="2">
        <f>'Moving Avg'!F2672</f>
        <v>10.069000000000001</v>
      </c>
      <c r="H2672" s="2">
        <f>'Moving Avg'!G2672</f>
        <v>10.200077999999998</v>
      </c>
      <c r="I2672" s="2">
        <f>'Moving Avg'!H2672</f>
        <v>10.393780500000005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  <c r="M2672" s="8">
        <f t="shared" si="410"/>
        <v>25</v>
      </c>
      <c r="N2672" s="8">
        <f t="shared" si="411"/>
        <v>100</v>
      </c>
      <c r="O2672" s="8">
        <f t="shared" si="412"/>
        <v>0</v>
      </c>
      <c r="P2672" s="8">
        <f t="shared" si="413"/>
        <v>83.5</v>
      </c>
      <c r="Q2672" s="9">
        <f t="shared" si="414"/>
        <v>56.274999999999999</v>
      </c>
      <c r="R2672" s="9">
        <f t="shared" si="415"/>
        <v>45.875</v>
      </c>
      <c r="S2672" s="9">
        <f t="shared" si="416"/>
        <v>56.325000000000003</v>
      </c>
      <c r="T2672" s="9">
        <f t="shared" si="417"/>
        <v>52.125</v>
      </c>
      <c r="U2672" s="8">
        <f t="shared" si="418"/>
        <v>52.82500000000001</v>
      </c>
      <c r="V2672" s="8">
        <f t="shared" si="419"/>
        <v>52.650000000000006</v>
      </c>
    </row>
    <row r="2673" spans="1:22" ht="13.5" x14ac:dyDescent="0.25">
      <c r="A2673" s="3">
        <f>RSI!A2673</f>
        <v>45901</v>
      </c>
      <c r="B2673" s="2">
        <f>RSI!B2673</f>
        <v>10.79</v>
      </c>
      <c r="C2673" s="2">
        <f>RSI!I2673</f>
        <v>72.805313522040763</v>
      </c>
      <c r="D2673" s="2">
        <f>MACD!E2673</f>
        <v>-0.12356825221177381</v>
      </c>
      <c r="E2673" s="2">
        <f>MACD!F2673</f>
        <v>-6.2924550596371934E-2</v>
      </c>
      <c r="F2673" s="2">
        <f>'Moving Avg'!D2673</f>
        <v>10.343999999999999</v>
      </c>
      <c r="G2673" s="2">
        <f>'Moving Avg'!F2673</f>
        <v>10.101499999999998</v>
      </c>
      <c r="H2673" s="2">
        <f>'Moving Avg'!G2673</f>
        <v>10.198227999999999</v>
      </c>
      <c r="I2673" s="2">
        <f>'Moving Avg'!H2673</f>
        <v>10.394809500000003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  <c r="M2673" s="8">
        <f t="shared" si="410"/>
        <v>0</v>
      </c>
      <c r="N2673" s="8">
        <f t="shared" si="411"/>
        <v>100</v>
      </c>
      <c r="O2673" s="8">
        <f t="shared" si="412"/>
        <v>0</v>
      </c>
      <c r="P2673" s="8">
        <f t="shared" si="413"/>
        <v>83.5</v>
      </c>
      <c r="Q2673" s="9">
        <f t="shared" si="414"/>
        <v>47.524999999999999</v>
      </c>
      <c r="R2673" s="9">
        <f t="shared" si="415"/>
        <v>40.875</v>
      </c>
      <c r="S2673" s="9">
        <f t="shared" si="416"/>
        <v>52.575000000000003</v>
      </c>
      <c r="T2673" s="9">
        <f t="shared" si="417"/>
        <v>45.875</v>
      </c>
      <c r="U2673" s="8">
        <f t="shared" si="418"/>
        <v>46.991666666666674</v>
      </c>
      <c r="V2673" s="8">
        <f t="shared" si="419"/>
        <v>46.712500000000006</v>
      </c>
    </row>
    <row r="2674" spans="1:22" ht="13.5" x14ac:dyDescent="0.25">
      <c r="A2674" s="3">
        <f>RSI!A2674</f>
        <v>45902</v>
      </c>
      <c r="B2674" s="2">
        <f>RSI!B2674</f>
        <v>10.15</v>
      </c>
      <c r="C2674" s="2">
        <f>RSI!I2674</f>
        <v>49.136980903215211</v>
      </c>
      <c r="D2674" s="2">
        <f>MACD!E2674</f>
        <v>-0.117964130248426</v>
      </c>
      <c r="E2674" s="2">
        <f>MACD!F2674</f>
        <v>-7.3932466526782745E-2</v>
      </c>
      <c r="F2674" s="2">
        <f>'Moving Avg'!D2674</f>
        <v>10.346</v>
      </c>
      <c r="G2674" s="2">
        <f>'Moving Avg'!F2674</f>
        <v>10.109999999999998</v>
      </c>
      <c r="H2674" s="2">
        <f>'Moving Avg'!G2674</f>
        <v>10.182037999999999</v>
      </c>
      <c r="I2674" s="2">
        <f>'Moving Avg'!H2674</f>
        <v>10.392734500000001</v>
      </c>
      <c r="J2674" s="6" t="str">
        <f>OBV!F2674</f>
        <v>BEARISH</v>
      </c>
      <c r="K2674" s="6" t="str">
        <f>OBV!G2674</f>
        <v>NEUTRAL</v>
      </c>
      <c r="L2674" s="6" t="str">
        <f>OBV!H2674</f>
        <v>BEARISH DIVERGENCE</v>
      </c>
      <c r="M2674" s="8">
        <f t="shared" si="410"/>
        <v>25</v>
      </c>
      <c r="N2674" s="8">
        <f t="shared" si="411"/>
        <v>100</v>
      </c>
      <c r="O2674" s="8">
        <f t="shared" si="412"/>
        <v>0</v>
      </c>
      <c r="P2674" s="8">
        <f t="shared" si="413"/>
        <v>16.5</v>
      </c>
      <c r="Q2674" s="9">
        <f t="shared" si="414"/>
        <v>46.225000000000001</v>
      </c>
      <c r="R2674" s="9">
        <f t="shared" si="415"/>
        <v>29.125</v>
      </c>
      <c r="S2674" s="9">
        <f t="shared" si="416"/>
        <v>26.175000000000001</v>
      </c>
      <c r="T2674" s="9">
        <f t="shared" si="417"/>
        <v>35.375</v>
      </c>
      <c r="U2674" s="8">
        <f t="shared" si="418"/>
        <v>33.841666666666661</v>
      </c>
      <c r="V2674" s="8">
        <f t="shared" si="419"/>
        <v>34.224999999999994</v>
      </c>
    </row>
    <row r="2675" spans="1:22" ht="13.5" x14ac:dyDescent="0.25">
      <c r="A2675" s="3">
        <f>RSI!A2675</f>
        <v>45903</v>
      </c>
      <c r="B2675" s="2">
        <f>RSI!B2675</f>
        <v>10.029999999999999</v>
      </c>
      <c r="C2675" s="2">
        <f>RSI!I2675</f>
        <v>46.110157072542442</v>
      </c>
      <c r="D2675" s="2">
        <f>MACD!E2675</f>
        <v>-0.10106102466177624</v>
      </c>
      <c r="E2675" s="2">
        <f>MACD!F2675</f>
        <v>-7.9358178153781447E-2</v>
      </c>
      <c r="F2675" s="2">
        <f>'Moving Avg'!D2675</f>
        <v>10.331999999999999</v>
      </c>
      <c r="G2675" s="2">
        <f>'Moving Avg'!F2675</f>
        <v>10.111499999999998</v>
      </c>
      <c r="H2675" s="2">
        <f>'Moving Avg'!G2675</f>
        <v>10.168068</v>
      </c>
      <c r="I2675" s="2">
        <f>'Moving Avg'!H2675</f>
        <v>10.390204000000006</v>
      </c>
      <c r="J2675" s="6" t="str">
        <f>OBV!F2675</f>
        <v>BEARISH</v>
      </c>
      <c r="K2675" s="6" t="str">
        <f>OBV!G2675</f>
        <v>NEUTRAL</v>
      </c>
      <c r="L2675" s="6" t="str">
        <f>OBV!H2675</f>
        <v>CONFIRMED BEARISH</v>
      </c>
      <c r="M2675" s="8">
        <f t="shared" si="410"/>
        <v>25</v>
      </c>
      <c r="N2675" s="8">
        <f t="shared" si="411"/>
        <v>100</v>
      </c>
      <c r="O2675" s="8">
        <f t="shared" si="412"/>
        <v>0</v>
      </c>
      <c r="P2675" s="8">
        <f t="shared" si="413"/>
        <v>16.5</v>
      </c>
      <c r="Q2675" s="9">
        <f t="shared" si="414"/>
        <v>46.225000000000001</v>
      </c>
      <c r="R2675" s="9">
        <f t="shared" si="415"/>
        <v>29.125</v>
      </c>
      <c r="S2675" s="9">
        <f t="shared" si="416"/>
        <v>26.175000000000001</v>
      </c>
      <c r="T2675" s="9">
        <f t="shared" si="417"/>
        <v>35.375</v>
      </c>
      <c r="U2675" s="8">
        <f t="shared" si="418"/>
        <v>33.841666666666661</v>
      </c>
      <c r="V2675" s="8">
        <f t="shared" si="419"/>
        <v>34.224999999999994</v>
      </c>
    </row>
    <row r="2676" spans="1:22" ht="13.5" x14ac:dyDescent="0.25">
      <c r="A2676" s="3">
        <f>RSI!A2676</f>
        <v>45905</v>
      </c>
      <c r="B2676" s="2">
        <f>RSI!B2676</f>
        <v>9.98</v>
      </c>
      <c r="C2676" s="2">
        <f>RSI!I2676</f>
        <v>44.869912486574542</v>
      </c>
      <c r="D2676" s="2">
        <f>MACD!E2676</f>
        <v>-9.7549349063553947E-2</v>
      </c>
      <c r="E2676" s="2">
        <f>MACD!F2676</f>
        <v>-8.2996412335735945E-2</v>
      </c>
      <c r="F2676" s="2">
        <f>'Moving Avg'!D2676</f>
        <v>10.278</v>
      </c>
      <c r="G2676" s="2">
        <f>'Moving Avg'!F2676</f>
        <v>10.111999999999998</v>
      </c>
      <c r="H2676" s="2">
        <f>'Moving Avg'!G2676</f>
        <v>10.150979999999999</v>
      </c>
      <c r="I2676" s="2">
        <f>'Moving Avg'!H2676</f>
        <v>10.387712000000001</v>
      </c>
      <c r="J2676" s="6" t="str">
        <f>OBV!F2676</f>
        <v>BEARISH</v>
      </c>
      <c r="K2676" s="6" t="str">
        <f>OBV!G2676</f>
        <v>WEAK</v>
      </c>
      <c r="L2676" s="6" t="str">
        <f>OBV!H2676</f>
        <v>CONFIRMED BEARISH</v>
      </c>
      <c r="M2676" s="8">
        <f t="shared" si="410"/>
        <v>25</v>
      </c>
      <c r="N2676" s="8">
        <f t="shared" si="411"/>
        <v>45</v>
      </c>
      <c r="O2676" s="8">
        <f t="shared" si="412"/>
        <v>0</v>
      </c>
      <c r="P2676" s="8">
        <f t="shared" si="413"/>
        <v>0</v>
      </c>
      <c r="Q2676" s="9">
        <f t="shared" si="414"/>
        <v>24.5</v>
      </c>
      <c r="R2676" s="9">
        <f t="shared" si="415"/>
        <v>14</v>
      </c>
      <c r="S2676" s="9">
        <f t="shared" si="416"/>
        <v>10.5</v>
      </c>
      <c r="T2676" s="9">
        <f t="shared" si="417"/>
        <v>17.5</v>
      </c>
      <c r="U2676" s="8">
        <f t="shared" si="418"/>
        <v>16.333333333333332</v>
      </c>
      <c r="V2676" s="8">
        <f t="shared" si="419"/>
        <v>16.625</v>
      </c>
    </row>
    <row r="2677" spans="1:22" ht="13.5" x14ac:dyDescent="0.25">
      <c r="A2677" s="3">
        <f>RSI!A2677</f>
        <v>45908</v>
      </c>
      <c r="B2677" s="2">
        <f>RSI!B2677</f>
        <v>9.9499999999999993</v>
      </c>
      <c r="C2677" s="2">
        <f>RSI!I2677</f>
        <v>44.103400851341789</v>
      </c>
      <c r="D2677" s="2">
        <f>MACD!E2677</f>
        <v>-9.7390066483026061E-2</v>
      </c>
      <c r="E2677" s="2">
        <f>MACD!F2677</f>
        <v>-8.5875143165193971E-2</v>
      </c>
      <c r="F2677" s="2">
        <f>'Moving Avg'!D2677</f>
        <v>10.180000000000001</v>
      </c>
      <c r="G2677" s="2">
        <f>'Moving Avg'!F2677</f>
        <v>10.110999999999999</v>
      </c>
      <c r="H2677" s="2">
        <f>'Moving Avg'!G2677</f>
        <v>10.133099999999999</v>
      </c>
      <c r="I2677" s="2">
        <f>'Moving Avg'!H2677</f>
        <v>10.385359000000001</v>
      </c>
      <c r="J2677" s="6" t="str">
        <f>OBV!F2677</f>
        <v>BEARISH</v>
      </c>
      <c r="K2677" s="6" t="str">
        <f>OBV!G2677</f>
        <v>WEAK</v>
      </c>
      <c r="L2677" s="6" t="str">
        <f>OBV!H2677</f>
        <v>CONFIRMED BEARISH</v>
      </c>
      <c r="M2677" s="8">
        <f t="shared" si="410"/>
        <v>25</v>
      </c>
      <c r="N2677" s="8">
        <f t="shared" si="411"/>
        <v>45</v>
      </c>
      <c r="O2677" s="8">
        <f t="shared" si="412"/>
        <v>0</v>
      </c>
      <c r="P2677" s="8">
        <f t="shared" si="413"/>
        <v>0</v>
      </c>
      <c r="Q2677" s="9">
        <f t="shared" si="414"/>
        <v>24.5</v>
      </c>
      <c r="R2677" s="9">
        <f t="shared" si="415"/>
        <v>14</v>
      </c>
      <c r="S2677" s="9">
        <f t="shared" si="416"/>
        <v>10.5</v>
      </c>
      <c r="T2677" s="9">
        <f t="shared" si="417"/>
        <v>17.5</v>
      </c>
      <c r="U2677" s="8">
        <f t="shared" si="418"/>
        <v>16.333333333333332</v>
      </c>
      <c r="V2677" s="8">
        <f t="shared" si="419"/>
        <v>16.625</v>
      </c>
    </row>
    <row r="2678" spans="1:22" ht="13.5" x14ac:dyDescent="0.25">
      <c r="A2678" s="3">
        <f>RSI!A2678</f>
        <v>45909</v>
      </c>
      <c r="B2678" s="2">
        <f>RSI!B2678</f>
        <v>9.9</v>
      </c>
      <c r="C2678" s="2">
        <f>RSI!I2678</f>
        <v>42.791343308798062</v>
      </c>
      <c r="D2678" s="2">
        <f>MACD!E2678</f>
        <v>-8.6183904159444324E-2</v>
      </c>
      <c r="E2678" s="2">
        <f>MACD!F2678</f>
        <v>-8.5936895364044044E-2</v>
      </c>
      <c r="F2678" s="2">
        <f>'Moving Avg'!D2678</f>
        <v>10.001999999999999</v>
      </c>
      <c r="G2678" s="2">
        <f>'Moving Avg'!F2678</f>
        <v>10.104499999999998</v>
      </c>
      <c r="H2678" s="2">
        <f>'Moving Avg'!G2678</f>
        <v>10.112679999999999</v>
      </c>
      <c r="I2678" s="2">
        <f>'Moving Avg'!H2678</f>
        <v>10.383189000000002</v>
      </c>
      <c r="J2678" s="6" t="str">
        <f>OBV!F2678</f>
        <v>BEARISH</v>
      </c>
      <c r="K2678" s="6" t="str">
        <f>OBV!G2678</f>
        <v>WEAK</v>
      </c>
      <c r="L2678" s="6" t="str">
        <f>OBV!H2678</f>
        <v>CONFIRMED BEARISH</v>
      </c>
      <c r="M2678" s="8">
        <f t="shared" si="410"/>
        <v>25</v>
      </c>
      <c r="N2678" s="8">
        <f t="shared" si="411"/>
        <v>45</v>
      </c>
      <c r="O2678" s="8">
        <f t="shared" si="412"/>
        <v>0</v>
      </c>
      <c r="P2678" s="8">
        <f t="shared" si="413"/>
        <v>0</v>
      </c>
      <c r="Q2678" s="9">
        <f t="shared" si="414"/>
        <v>24.5</v>
      </c>
      <c r="R2678" s="9">
        <f t="shared" si="415"/>
        <v>14</v>
      </c>
      <c r="S2678" s="9">
        <f t="shared" si="416"/>
        <v>10.5</v>
      </c>
      <c r="T2678" s="9">
        <f t="shared" si="417"/>
        <v>17.5</v>
      </c>
      <c r="U2678" s="8">
        <f t="shared" si="418"/>
        <v>16.333333333333332</v>
      </c>
      <c r="V2678" s="8">
        <f t="shared" si="419"/>
        <v>16.625</v>
      </c>
    </row>
    <row r="2679" spans="1:22" ht="13.5" x14ac:dyDescent="0.25">
      <c r="A2679" s="3">
        <f>RSI!A2679</f>
        <v>45910</v>
      </c>
      <c r="B2679" s="2">
        <f>RSI!B2679</f>
        <v>10.35</v>
      </c>
      <c r="C2679" s="2">
        <f>RSI!I2679</f>
        <v>55.595133846965659</v>
      </c>
      <c r="D2679" s="2">
        <f>MACD!E2679</f>
        <v>-8.7077265254537295E-2</v>
      </c>
      <c r="E2679" s="2">
        <f>MACD!F2679</f>
        <v>-8.6164969342142697E-2</v>
      </c>
      <c r="F2679" s="2">
        <f>'Moving Avg'!D2679</f>
        <v>10.042</v>
      </c>
      <c r="G2679" s="2">
        <f>'Moving Avg'!F2679</f>
        <v>10.126999999999999</v>
      </c>
      <c r="H2679" s="2">
        <f>'Moving Avg'!G2679</f>
        <v>10.10126</v>
      </c>
      <c r="I2679" s="2">
        <f>'Moving Avg'!H2679</f>
        <v>10.383461500000003</v>
      </c>
      <c r="J2679" s="6" t="str">
        <f>OBV!F2679</f>
        <v>BEARISH</v>
      </c>
      <c r="K2679" s="6" t="str">
        <f>OBV!G2679</f>
        <v>NEUTRAL</v>
      </c>
      <c r="L2679" s="6" t="str">
        <f>OBV!H2679</f>
        <v>BEARISH DIVERGENCE</v>
      </c>
      <c r="M2679" s="8">
        <f t="shared" si="410"/>
        <v>25</v>
      </c>
      <c r="N2679" s="8">
        <f t="shared" si="411"/>
        <v>45</v>
      </c>
      <c r="O2679" s="8">
        <f t="shared" si="412"/>
        <v>0</v>
      </c>
      <c r="P2679" s="8">
        <f t="shared" si="413"/>
        <v>16.5</v>
      </c>
      <c r="Q2679" s="9">
        <f t="shared" si="414"/>
        <v>26.975000000000001</v>
      </c>
      <c r="R2679" s="9">
        <f t="shared" si="415"/>
        <v>18.125</v>
      </c>
      <c r="S2679" s="9">
        <f t="shared" si="416"/>
        <v>17.925000000000001</v>
      </c>
      <c r="T2679" s="9">
        <f t="shared" si="417"/>
        <v>21.625</v>
      </c>
      <c r="U2679" s="8">
        <f t="shared" si="418"/>
        <v>21.008333333333336</v>
      </c>
      <c r="V2679" s="8">
        <f t="shared" si="419"/>
        <v>21.162500000000001</v>
      </c>
    </row>
    <row r="2680" spans="1:22" ht="13.5" x14ac:dyDescent="0.25">
      <c r="A2680" s="3">
        <f>RSI!A2680</f>
        <v>45911</v>
      </c>
      <c r="B2680" s="2">
        <f>RSI!B2680</f>
        <v>10.19</v>
      </c>
      <c r="C2680" s="2">
        <f>RSI!I2680</f>
        <v>51.20682847859895</v>
      </c>
      <c r="D2680" s="2">
        <f>MACD!E2680</f>
        <v>-8.3480015226424342E-2</v>
      </c>
      <c r="E2680" s="2">
        <f>MACD!F2680</f>
        <v>-8.5627978518999032E-2</v>
      </c>
      <c r="F2680" s="2">
        <f>'Moving Avg'!D2680</f>
        <v>10.074</v>
      </c>
      <c r="G2680" s="2">
        <f>'Moving Avg'!F2680</f>
        <v>10.1365</v>
      </c>
      <c r="H2680" s="2">
        <f>'Moving Avg'!G2680</f>
        <v>10.093567999999999</v>
      </c>
      <c r="I2680" s="2">
        <f>'Moving Avg'!H2680</f>
        <v>10.383559000000002</v>
      </c>
      <c r="J2680" s="6" t="str">
        <f>OBV!F2680</f>
        <v>BEARISH</v>
      </c>
      <c r="K2680" s="6" t="str">
        <f>OBV!G2680</f>
        <v>NEUTRAL</v>
      </c>
      <c r="L2680" s="6" t="str">
        <f>OBV!H2680</f>
        <v>BEARISH DIVERGENCE</v>
      </c>
      <c r="M2680" s="8">
        <f t="shared" si="410"/>
        <v>25</v>
      </c>
      <c r="N2680" s="8">
        <f t="shared" si="411"/>
        <v>0</v>
      </c>
      <c r="O2680" s="8">
        <f t="shared" si="412"/>
        <v>0</v>
      </c>
      <c r="P2680" s="8">
        <f t="shared" si="413"/>
        <v>16.5</v>
      </c>
      <c r="Q2680" s="9">
        <f t="shared" si="414"/>
        <v>11.225</v>
      </c>
      <c r="R2680" s="9">
        <f t="shared" si="415"/>
        <v>9.125</v>
      </c>
      <c r="S2680" s="9">
        <f t="shared" si="416"/>
        <v>11.175000000000001</v>
      </c>
      <c r="T2680" s="9">
        <f t="shared" si="417"/>
        <v>10.375</v>
      </c>
      <c r="U2680" s="8">
        <f t="shared" si="418"/>
        <v>10.508333333333335</v>
      </c>
      <c r="V2680" s="8">
        <f t="shared" si="419"/>
        <v>10.475000000000001</v>
      </c>
    </row>
    <row r="2681" spans="1:22" ht="13.5" x14ac:dyDescent="0.25">
      <c r="A2681" s="3">
        <f>RSI!A2681</f>
        <v>45912</v>
      </c>
      <c r="B2681" s="2">
        <f>RSI!B2681</f>
        <v>9.9499999999999993</v>
      </c>
      <c r="C2681" s="2">
        <f>RSI!I2681</f>
        <v>45.415950530544379</v>
      </c>
      <c r="D2681" s="2">
        <f>MACD!E2681</f>
        <v>-3.9881257908371381E-2</v>
      </c>
      <c r="E2681" s="2">
        <f>MACD!F2681</f>
        <v>-7.647863439687351E-2</v>
      </c>
      <c r="F2681" s="2">
        <f>'Moving Avg'!D2681</f>
        <v>10.068000000000001</v>
      </c>
      <c r="G2681" s="2">
        <f>'Moving Avg'!F2681</f>
        <v>10.126999999999999</v>
      </c>
      <c r="H2681" s="2">
        <f>'Moving Avg'!G2681</f>
        <v>10.093585999999998</v>
      </c>
      <c r="I2681" s="2">
        <f>'Moving Avg'!H2681</f>
        <v>10.382793500000005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  <c r="M2681" s="8">
        <f t="shared" si="410"/>
        <v>25</v>
      </c>
      <c r="N2681" s="8">
        <f t="shared" si="411"/>
        <v>0</v>
      </c>
      <c r="O2681" s="8">
        <f t="shared" si="412"/>
        <v>0</v>
      </c>
      <c r="P2681" s="8">
        <f t="shared" si="413"/>
        <v>16.5</v>
      </c>
      <c r="Q2681" s="9">
        <f t="shared" si="414"/>
        <v>11.225</v>
      </c>
      <c r="R2681" s="9">
        <f t="shared" si="415"/>
        <v>9.125</v>
      </c>
      <c r="S2681" s="9">
        <f t="shared" si="416"/>
        <v>11.175000000000001</v>
      </c>
      <c r="T2681" s="9">
        <f t="shared" si="417"/>
        <v>10.375</v>
      </c>
      <c r="U2681" s="8">
        <f t="shared" si="418"/>
        <v>10.508333333333335</v>
      </c>
      <c r="V2681" s="8">
        <f t="shared" si="419"/>
        <v>10.475000000000001</v>
      </c>
    </row>
    <row r="2682" spans="1:22" ht="13.5" x14ac:dyDescent="0.25">
      <c r="A2682" s="3">
        <f>RSI!A2682</f>
        <v>45915</v>
      </c>
      <c r="B2682" s="2">
        <f>RSI!B2682</f>
        <v>9.9</v>
      </c>
      <c r="C2682" s="2">
        <f>RSI!I2682</f>
        <v>44.292156287807295</v>
      </c>
      <c r="D2682" s="2">
        <f>MACD!E2682</f>
        <v>3.1085076262851175E-2</v>
      </c>
      <c r="E2682" s="2">
        <f>MACD!F2682</f>
        <v>-5.4965892264928574E-2</v>
      </c>
      <c r="F2682" s="2">
        <f>'Moving Avg'!D2682</f>
        <v>10.058</v>
      </c>
      <c r="G2682" s="2">
        <f>'Moving Avg'!F2682</f>
        <v>10.116999999999999</v>
      </c>
      <c r="H2682" s="2">
        <f>'Moving Avg'!G2682</f>
        <v>10.089523999999997</v>
      </c>
      <c r="I2682" s="2">
        <f>'Moving Avg'!H2682</f>
        <v>10.381826000000004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  <c r="M2682" s="8">
        <f t="shared" si="410"/>
        <v>25</v>
      </c>
      <c r="N2682" s="8">
        <f t="shared" si="411"/>
        <v>0</v>
      </c>
      <c r="O2682" s="8">
        <f t="shared" si="412"/>
        <v>0</v>
      </c>
      <c r="P2682" s="8">
        <f t="shared" si="413"/>
        <v>16.5</v>
      </c>
      <c r="Q2682" s="9">
        <f t="shared" si="414"/>
        <v>11.225</v>
      </c>
      <c r="R2682" s="9">
        <f t="shared" si="415"/>
        <v>9.125</v>
      </c>
      <c r="S2682" s="9">
        <f t="shared" si="416"/>
        <v>11.175000000000001</v>
      </c>
      <c r="T2682" s="9">
        <f t="shared" si="417"/>
        <v>10.375</v>
      </c>
      <c r="U2682" s="8">
        <f t="shared" si="418"/>
        <v>10.508333333333335</v>
      </c>
      <c r="V2682" s="8">
        <f t="shared" si="419"/>
        <v>10.475000000000001</v>
      </c>
    </row>
    <row r="2683" spans="1:22" ht="13.5" x14ac:dyDescent="0.25">
      <c r="A2683" s="3">
        <f>RSI!A2683</f>
        <v>45916</v>
      </c>
      <c r="B2683" s="2">
        <f>RSI!B2683</f>
        <v>9.8000000000000007</v>
      </c>
      <c r="C2683" s="2">
        <f>RSI!I2683</f>
        <v>42.051013431411441</v>
      </c>
      <c r="D2683" s="2">
        <f>MACD!E2683</f>
        <v>0.15373864205212229</v>
      </c>
      <c r="E2683" s="2">
        <f>MACD!F2683</f>
        <v>-1.3224985401518403E-2</v>
      </c>
      <c r="F2683" s="2">
        <f>'Moving Avg'!D2683</f>
        <v>10.038</v>
      </c>
      <c r="G2683" s="2">
        <f>'Moving Avg'!F2683</f>
        <v>10.102999999999998</v>
      </c>
      <c r="H2683" s="2">
        <f>'Moving Avg'!G2683</f>
        <v>10.085385999999998</v>
      </c>
      <c r="I2683" s="2">
        <f>'Moving Avg'!H2683</f>
        <v>10.380695500000007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  <c r="M2683" s="8">
        <f t="shared" si="410"/>
        <v>25</v>
      </c>
      <c r="N2683" s="8">
        <f t="shared" si="411"/>
        <v>0</v>
      </c>
      <c r="O2683" s="8">
        <f t="shared" si="412"/>
        <v>0</v>
      </c>
      <c r="P2683" s="8">
        <f t="shared" si="413"/>
        <v>16.5</v>
      </c>
      <c r="Q2683" s="9">
        <f t="shared" si="414"/>
        <v>11.225</v>
      </c>
      <c r="R2683" s="9">
        <f t="shared" si="415"/>
        <v>9.125</v>
      </c>
      <c r="S2683" s="9">
        <f t="shared" si="416"/>
        <v>11.175000000000001</v>
      </c>
      <c r="T2683" s="9">
        <f t="shared" si="417"/>
        <v>10.375</v>
      </c>
      <c r="U2683" s="8">
        <f t="shared" si="418"/>
        <v>10.508333333333335</v>
      </c>
      <c r="V2683" s="8">
        <f t="shared" si="419"/>
        <v>10.475000000000001</v>
      </c>
    </row>
    <row r="2684" spans="1:22" ht="13.5" x14ac:dyDescent="0.25">
      <c r="A2684" s="3">
        <f>RSI!A2684</f>
        <v>45917</v>
      </c>
      <c r="B2684" s="2">
        <f>RSI!B2684</f>
        <v>9.8000000000000007</v>
      </c>
      <c r="C2684" s="2">
        <f>RSI!I2684</f>
        <v>42.051013431411434</v>
      </c>
      <c r="D2684" s="2">
        <f>MACD!E2684</f>
        <v>0.16090324610864748</v>
      </c>
      <c r="E2684" s="2">
        <f>MACD!F2684</f>
        <v>2.1600660900514771E-2</v>
      </c>
      <c r="F2684" s="2">
        <f>'Moving Avg'!D2684</f>
        <v>9.9280000000000008</v>
      </c>
      <c r="G2684" s="2">
        <f>'Moving Avg'!F2684</f>
        <v>10.089000000000002</v>
      </c>
      <c r="H2684" s="2">
        <f>'Moving Avg'!G2684</f>
        <v>10.081439999999997</v>
      </c>
      <c r="I2684" s="2">
        <f>'Moving Avg'!H2684</f>
        <v>10.379180000000005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  <c r="M2684" s="8">
        <f t="shared" si="410"/>
        <v>25</v>
      </c>
      <c r="N2684" s="8">
        <f t="shared" si="411"/>
        <v>0</v>
      </c>
      <c r="O2684" s="8">
        <f t="shared" si="412"/>
        <v>0</v>
      </c>
      <c r="P2684" s="8">
        <f t="shared" si="413"/>
        <v>16.5</v>
      </c>
      <c r="Q2684" s="9">
        <f t="shared" si="414"/>
        <v>11.225</v>
      </c>
      <c r="R2684" s="9">
        <f t="shared" si="415"/>
        <v>9.125</v>
      </c>
      <c r="S2684" s="9">
        <f t="shared" si="416"/>
        <v>11.175000000000001</v>
      </c>
      <c r="T2684" s="9">
        <f t="shared" si="417"/>
        <v>10.375</v>
      </c>
      <c r="U2684" s="8">
        <f t="shared" si="418"/>
        <v>10.508333333333335</v>
      </c>
      <c r="V2684" s="8">
        <f t="shared" si="419"/>
        <v>10.475000000000001</v>
      </c>
    </row>
    <row r="2685" spans="1:22" ht="13.5" x14ac:dyDescent="0.25">
      <c r="A2685" s="3">
        <f>RSI!A2685</f>
        <v>45918</v>
      </c>
      <c r="B2685" s="2">
        <f>RSI!B2685</f>
        <v>9.7100000000000009</v>
      </c>
      <c r="C2685" s="2">
        <f>RSI!I2685</f>
        <v>39.941515368848556</v>
      </c>
      <c r="D2685" s="2">
        <f>MACD!E2685</f>
        <v>0.15687661685255172</v>
      </c>
      <c r="E2685" s="2">
        <f>MACD!F2685</f>
        <v>4.8655852090922165E-2</v>
      </c>
      <c r="F2685" s="2">
        <f>'Moving Avg'!D2685</f>
        <v>9.8320000000000007</v>
      </c>
      <c r="G2685" s="2">
        <f>'Moving Avg'!F2685</f>
        <v>10.069500000000001</v>
      </c>
      <c r="H2685" s="2">
        <f>'Moving Avg'!G2685</f>
        <v>10.076463999999998</v>
      </c>
      <c r="I2685" s="2">
        <f>'Moving Avg'!H2685</f>
        <v>10.377214500000006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  <c r="M2685" s="8">
        <f t="shared" si="410"/>
        <v>25</v>
      </c>
      <c r="N2685" s="8">
        <f t="shared" si="411"/>
        <v>0</v>
      </c>
      <c r="O2685" s="8">
        <f t="shared" si="412"/>
        <v>0</v>
      </c>
      <c r="P2685" s="8">
        <f t="shared" si="413"/>
        <v>16.5</v>
      </c>
      <c r="Q2685" s="9">
        <f t="shared" si="414"/>
        <v>11.225</v>
      </c>
      <c r="R2685" s="9">
        <f t="shared" si="415"/>
        <v>9.125</v>
      </c>
      <c r="S2685" s="9">
        <f t="shared" si="416"/>
        <v>11.175000000000001</v>
      </c>
      <c r="T2685" s="9">
        <f t="shared" si="417"/>
        <v>10.375</v>
      </c>
      <c r="U2685" s="8">
        <f t="shared" si="418"/>
        <v>10.508333333333335</v>
      </c>
      <c r="V2685" s="8">
        <f t="shared" si="419"/>
        <v>10.475000000000001</v>
      </c>
    </row>
    <row r="2686" spans="1:22" ht="13.5" x14ac:dyDescent="0.35">
      <c r="A2686" s="3">
        <f>RSI!A2686</f>
        <v>45919</v>
      </c>
      <c r="B2686" s="4">
        <f>RSI!B2686</f>
        <v>9.9</v>
      </c>
      <c r="C2686" s="2">
        <f>RSI!I2686</f>
        <v>46.089995920445205</v>
      </c>
      <c r="D2686" s="2">
        <f>MACD!E2686</f>
        <v>0.13381442450828729</v>
      </c>
      <c r="E2686" s="2">
        <f>MACD!F2686</f>
        <v>6.5687566574395201E-2</v>
      </c>
      <c r="F2686" s="2">
        <f>'Moving Avg'!D2686</f>
        <v>9.822000000000001</v>
      </c>
      <c r="G2686" s="2">
        <f>'Moving Avg'!F2686</f>
        <v>10.064500000000002</v>
      </c>
      <c r="H2686" s="2">
        <f>'Moving Avg'!G2686</f>
        <v>10.075095999999997</v>
      </c>
      <c r="I2686" s="2">
        <f>'Moving Avg'!H2686</f>
        <v>10.376680000000006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  <c r="M2686" s="8">
        <f t="shared" si="410"/>
        <v>25</v>
      </c>
      <c r="N2686" s="8">
        <f t="shared" si="411"/>
        <v>0</v>
      </c>
      <c r="O2686" s="8">
        <f t="shared" si="412"/>
        <v>0</v>
      </c>
      <c r="P2686" s="8">
        <f t="shared" si="413"/>
        <v>16.5</v>
      </c>
      <c r="Q2686" s="9">
        <f t="shared" si="414"/>
        <v>11.225</v>
      </c>
      <c r="R2686" s="9">
        <f t="shared" si="415"/>
        <v>9.125</v>
      </c>
      <c r="S2686" s="9">
        <f t="shared" si="416"/>
        <v>11.175000000000001</v>
      </c>
      <c r="T2686" s="9">
        <f t="shared" si="417"/>
        <v>10.375</v>
      </c>
      <c r="U2686" s="8">
        <f t="shared" si="418"/>
        <v>10.508333333333335</v>
      </c>
      <c r="V2686" s="8">
        <f t="shared" si="419"/>
        <v>10.475000000000001</v>
      </c>
    </row>
    <row r="2687" spans="1:22" ht="13.5" x14ac:dyDescent="0.35">
      <c r="A2687" s="3">
        <f>RSI!A2687</f>
        <v>45922</v>
      </c>
      <c r="B2687" s="4">
        <f>RSI!B2687</f>
        <v>9.8000000000000007</v>
      </c>
      <c r="C2687" s="2">
        <f>RSI!I2687</f>
        <v>43.562242293383221</v>
      </c>
      <c r="D2687" s="2">
        <f>MACD!E2687</f>
        <v>0.11792450828975198</v>
      </c>
      <c r="E2687" s="2">
        <f>MACD!F2687</f>
        <v>7.6134954917466566E-2</v>
      </c>
      <c r="F2687" s="2">
        <f>'Moving Avg'!D2687</f>
        <v>9.8020000000000014</v>
      </c>
      <c r="G2687" s="2">
        <f>'Moving Avg'!F2687</f>
        <v>10.056500000000003</v>
      </c>
      <c r="H2687" s="2">
        <f>'Moving Avg'!G2687</f>
        <v>10.072113999999999</v>
      </c>
      <c r="I2687" s="2">
        <f>'Moving Avg'!H2687</f>
        <v>10.376367000000005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  <c r="M2687" s="8">
        <f t="shared" si="410"/>
        <v>25</v>
      </c>
      <c r="N2687" s="8">
        <f t="shared" si="411"/>
        <v>0</v>
      </c>
      <c r="O2687" s="8">
        <f t="shared" si="412"/>
        <v>0</v>
      </c>
      <c r="P2687" s="8">
        <f t="shared" si="413"/>
        <v>16.5</v>
      </c>
      <c r="Q2687" s="9">
        <f t="shared" si="414"/>
        <v>11.225</v>
      </c>
      <c r="R2687" s="9">
        <f t="shared" si="415"/>
        <v>9.125</v>
      </c>
      <c r="S2687" s="9">
        <f t="shared" si="416"/>
        <v>11.175000000000001</v>
      </c>
      <c r="T2687" s="9">
        <f t="shared" si="417"/>
        <v>10.375</v>
      </c>
      <c r="U2687" s="8">
        <f t="shared" si="418"/>
        <v>10.508333333333335</v>
      </c>
      <c r="V2687" s="8">
        <f t="shared" si="419"/>
        <v>10.475000000000001</v>
      </c>
    </row>
    <row r="2688" spans="1:22" ht="13.5" x14ac:dyDescent="0.35">
      <c r="A2688" s="3">
        <f>RSI!A2688</f>
        <v>45923</v>
      </c>
      <c r="B2688" s="4">
        <f>RSI!B2688</f>
        <v>9.9499999999999993</v>
      </c>
      <c r="C2688" s="2">
        <f>RSI!I2688</f>
        <v>48.155362943946031</v>
      </c>
      <c r="D2688" s="2">
        <f>MACD!E2688</f>
        <v>8.7037257596714213E-2</v>
      </c>
      <c r="E2688" s="2">
        <f>MACD!F2688</f>
        <v>7.8315415453316106E-2</v>
      </c>
      <c r="F2688" s="2">
        <f>'Moving Avg'!D2688</f>
        <v>9.8320000000000025</v>
      </c>
      <c r="G2688" s="2">
        <f>'Moving Avg'!F2688</f>
        <v>10.054000000000002</v>
      </c>
      <c r="H2688" s="2">
        <f>'Moving Avg'!G2688</f>
        <v>10.069051999999997</v>
      </c>
      <c r="I2688" s="2">
        <f>'Moving Avg'!H2688</f>
        <v>10.376082500000003</v>
      </c>
      <c r="J2688" s="6" t="str">
        <f>OBV!F2688</f>
        <v>BEARISH</v>
      </c>
      <c r="K2688" s="6" t="str">
        <f>OBV!G2688</f>
        <v>NEUTRAL</v>
      </c>
      <c r="L2688" s="6" t="str">
        <f>OBV!H2688</f>
        <v>BEARISH DIVERGENCE</v>
      </c>
      <c r="M2688" s="8">
        <f t="shared" si="410"/>
        <v>25</v>
      </c>
      <c r="N2688" s="8">
        <f t="shared" si="411"/>
        <v>0</v>
      </c>
      <c r="O2688" s="8">
        <f t="shared" si="412"/>
        <v>0</v>
      </c>
      <c r="P2688" s="8">
        <f t="shared" si="413"/>
        <v>16.5</v>
      </c>
      <c r="Q2688" s="9">
        <f t="shared" si="414"/>
        <v>11.225</v>
      </c>
      <c r="R2688" s="9">
        <f t="shared" si="415"/>
        <v>9.125</v>
      </c>
      <c r="S2688" s="9">
        <f t="shared" si="416"/>
        <v>11.175000000000001</v>
      </c>
      <c r="T2688" s="9">
        <f t="shared" si="417"/>
        <v>10.375</v>
      </c>
      <c r="U2688" s="8">
        <f t="shared" si="418"/>
        <v>10.508333333333335</v>
      </c>
      <c r="V2688" s="8">
        <f t="shared" si="419"/>
        <v>10.475000000000001</v>
      </c>
    </row>
    <row r="2689" spans="1:22" ht="13.5" x14ac:dyDescent="0.35">
      <c r="A2689" s="3">
        <f>RSI!A2689</f>
        <v>45924</v>
      </c>
      <c r="B2689" s="4">
        <f>RSI!B2689</f>
        <v>9.8000000000000007</v>
      </c>
      <c r="C2689" s="2">
        <f>RSI!I2689</f>
        <v>44.274926004659982</v>
      </c>
      <c r="D2689" s="2">
        <f>MACD!E2689</f>
        <v>0.14161804685320512</v>
      </c>
      <c r="E2689" s="2">
        <f>MACD!F2689</f>
        <v>9.0975941733293902E-2</v>
      </c>
      <c r="F2689" s="2">
        <f>'Moving Avg'!D2689</f>
        <v>9.831999999999999</v>
      </c>
      <c r="G2689" s="2">
        <f>'Moving Avg'!F2689</f>
        <v>10.037000000000003</v>
      </c>
      <c r="H2689" s="2">
        <f>'Moving Avg'!G2689</f>
        <v>10.063181999999999</v>
      </c>
      <c r="I2689" s="2">
        <f>'Moving Avg'!H2689</f>
        <v>10.374567000000004</v>
      </c>
      <c r="J2689" s="6" t="str">
        <f>OBV!F2689</f>
        <v>BEARISH</v>
      </c>
      <c r="K2689" s="6" t="str">
        <f>OBV!G2689</f>
        <v>NEUTRAL</v>
      </c>
      <c r="L2689" s="6" t="str">
        <f>OBV!H2689</f>
        <v>NEUTRAL</v>
      </c>
      <c r="M2689" s="8">
        <f t="shared" si="410"/>
        <v>25</v>
      </c>
      <c r="N2689" s="8">
        <f t="shared" si="411"/>
        <v>0</v>
      </c>
      <c r="O2689" s="8">
        <f t="shared" si="412"/>
        <v>0</v>
      </c>
      <c r="P2689" s="8">
        <f t="shared" si="413"/>
        <v>16.5</v>
      </c>
      <c r="Q2689" s="9">
        <f t="shared" si="414"/>
        <v>11.225</v>
      </c>
      <c r="R2689" s="9">
        <f t="shared" si="415"/>
        <v>9.125</v>
      </c>
      <c r="S2689" s="9">
        <f t="shared" si="416"/>
        <v>11.175000000000001</v>
      </c>
      <c r="T2689" s="9">
        <f t="shared" si="417"/>
        <v>10.375</v>
      </c>
      <c r="U2689" s="8">
        <f t="shared" si="418"/>
        <v>10.508333333333335</v>
      </c>
      <c r="V2689" s="8">
        <f t="shared" si="419"/>
        <v>10.475000000000001</v>
      </c>
    </row>
    <row r="2690" spans="1:22" ht="13.5" x14ac:dyDescent="0.35">
      <c r="A2690" s="3">
        <f>RSI!A2690</f>
        <v>45925</v>
      </c>
      <c r="B2690" s="4">
        <f>RSI!B2690</f>
        <v>9.75</v>
      </c>
      <c r="C2690" s="2">
        <f>RSI!I2690</f>
        <v>43.030202785209802</v>
      </c>
      <c r="D2690" s="2">
        <f>MACD!E2690</f>
        <v>0.16812301795896722</v>
      </c>
      <c r="E2690" s="2">
        <f>MACD!F2690</f>
        <v>0.10640535697842857</v>
      </c>
      <c r="F2690" s="2">
        <f>'Moving Avg'!D2690</f>
        <v>9.84</v>
      </c>
      <c r="G2690" s="2">
        <f>'Moving Avg'!F2690</f>
        <v>10.019500000000003</v>
      </c>
      <c r="H2690" s="2">
        <f>'Moving Avg'!G2690</f>
        <v>10.057081999999999</v>
      </c>
      <c r="I2690" s="2">
        <f>'Moving Avg'!H2690</f>
        <v>10.372801500000005</v>
      </c>
      <c r="J2690" s="6" t="str">
        <f>OBV!F2690</f>
        <v>BEARISH</v>
      </c>
      <c r="K2690" s="6" t="str">
        <f>OBV!G2690</f>
        <v>NEUTRAL</v>
      </c>
      <c r="L2690" s="6" t="str">
        <f>OBV!H2690</f>
        <v>BEARISH DIVERGENCE</v>
      </c>
      <c r="M2690" s="8">
        <f t="shared" si="410"/>
        <v>25</v>
      </c>
      <c r="N2690" s="8">
        <f t="shared" si="411"/>
        <v>0</v>
      </c>
      <c r="O2690" s="8">
        <f t="shared" si="412"/>
        <v>0</v>
      </c>
      <c r="P2690" s="8">
        <f t="shared" si="413"/>
        <v>16.5</v>
      </c>
      <c r="Q2690" s="9">
        <f t="shared" si="414"/>
        <v>11.225</v>
      </c>
      <c r="R2690" s="9">
        <f t="shared" si="415"/>
        <v>9.125</v>
      </c>
      <c r="S2690" s="9">
        <f t="shared" si="416"/>
        <v>11.175000000000001</v>
      </c>
      <c r="T2690" s="9">
        <f t="shared" si="417"/>
        <v>10.375</v>
      </c>
      <c r="U2690" s="8">
        <f t="shared" si="418"/>
        <v>10.508333333333335</v>
      </c>
      <c r="V2690" s="8">
        <f t="shared" si="419"/>
        <v>10.475000000000001</v>
      </c>
    </row>
    <row r="2691" spans="1:22" ht="13.5" x14ac:dyDescent="0.35">
      <c r="A2691" s="3">
        <f>RSI!A2691</f>
        <v>45926</v>
      </c>
      <c r="B2691" s="4">
        <f>RSI!B2691</f>
        <v>9.89</v>
      </c>
      <c r="C2691" s="2">
        <f>RSI!I2691</f>
        <v>47.48228791197203</v>
      </c>
      <c r="D2691" s="2">
        <f>MACD!E2691</f>
        <v>0.14469388685426132</v>
      </c>
      <c r="E2691" s="2">
        <f>MACD!F2691</f>
        <v>0.11406306295359513</v>
      </c>
      <c r="F2691" s="2">
        <f>'Moving Avg'!D2691</f>
        <v>9.8379999999999992</v>
      </c>
      <c r="G2691" s="2">
        <f>'Moving Avg'!F2691</f>
        <v>10.001500000000002</v>
      </c>
      <c r="H2691" s="2">
        <f>'Moving Avg'!G2691</f>
        <v>10.053011999999999</v>
      </c>
      <c r="I2691" s="2">
        <f>'Moving Avg'!H2691</f>
        <v>10.370774000000004</v>
      </c>
      <c r="J2691" s="6" t="str">
        <f>OBV!F2691</f>
        <v>BEARISH</v>
      </c>
      <c r="K2691" s="6" t="str">
        <f>OBV!G2691</f>
        <v>NEUTRAL</v>
      </c>
      <c r="L2691" s="6" t="str">
        <f>OBV!H2691</f>
        <v>CONFIRMED BEARISH</v>
      </c>
      <c r="M2691" s="8">
        <f t="shared" si="410"/>
        <v>25</v>
      </c>
      <c r="N2691" s="8">
        <f t="shared" si="411"/>
        <v>0</v>
      </c>
      <c r="O2691" s="8">
        <f t="shared" si="412"/>
        <v>0</v>
      </c>
      <c r="P2691" s="8">
        <f t="shared" si="413"/>
        <v>16.5</v>
      </c>
      <c r="Q2691" s="9">
        <f t="shared" ref="Q2691:Q2693" si="420">0.35*M2691+N2691*0.35+O2691*0.15+P2691*0.15</f>
        <v>11.225</v>
      </c>
      <c r="R2691" s="9">
        <f t="shared" ref="R2691:R2693" si="421">M2691*0.2+N2691*0.2+O2691*0.35+P2691*0.25</f>
        <v>9.125</v>
      </c>
      <c r="S2691" s="9">
        <f t="shared" ref="S2691:S2693" si="422">M2691*0.15+N2691*0.15+O2691*0.25+P2691*0.45</f>
        <v>11.175000000000001</v>
      </c>
      <c r="T2691" s="9">
        <f t="shared" ref="T2691:T2693" si="423">0.25*SUM(M2691:P2691)</f>
        <v>10.375</v>
      </c>
      <c r="U2691" s="8">
        <f t="shared" ref="U2691:U2693" si="424">SUM(Q2691:S2691)/3</f>
        <v>10.508333333333335</v>
      </c>
      <c r="V2691" s="8">
        <f t="shared" ref="V2691:V2693" si="425">SUM(Q2691:T2691)/4</f>
        <v>10.475000000000001</v>
      </c>
    </row>
    <row r="2692" spans="1:22" ht="13.5" x14ac:dyDescent="0.35">
      <c r="A2692" s="3">
        <f>RSI!A2692</f>
        <v>45929</v>
      </c>
      <c r="B2692" s="4">
        <f>RSI!B2692</f>
        <v>9.94</v>
      </c>
      <c r="C2692" s="2">
        <f>RSI!I2692</f>
        <v>49.014750863741071</v>
      </c>
      <c r="D2692" s="2">
        <f>MACD!E2692</f>
        <v>0.11397654611007191</v>
      </c>
      <c r="E2692" s="2">
        <f>MACD!F2692</f>
        <v>0.11404575958489048</v>
      </c>
      <c r="F2692" s="2">
        <f>'Moving Avg'!D2692</f>
        <v>9.8659999999999997</v>
      </c>
      <c r="G2692" s="2">
        <f>'Moving Avg'!F2692</f>
        <v>9.9765000000000015</v>
      </c>
      <c r="H2692" s="2">
        <f>'Moving Avg'!G2692</f>
        <v>10.048788</v>
      </c>
      <c r="I2692" s="2">
        <f>'Moving Avg'!H2692</f>
        <v>10.369092500000001</v>
      </c>
      <c r="J2692" s="6" t="str">
        <f>OBV!F2692</f>
        <v>BULLISH</v>
      </c>
      <c r="K2692" s="6" t="str">
        <f>OBV!G2692</f>
        <v>NEUTRAL</v>
      </c>
      <c r="L2692" s="6" t="str">
        <f>OBV!H2692</f>
        <v>CONFIRMED BULLISH</v>
      </c>
      <c r="M2692" s="8">
        <f t="shared" si="410"/>
        <v>25</v>
      </c>
      <c r="N2692" s="8">
        <f t="shared" si="411"/>
        <v>45</v>
      </c>
      <c r="O2692" s="8">
        <f t="shared" si="412"/>
        <v>0</v>
      </c>
      <c r="P2692" s="8">
        <f t="shared" si="413"/>
        <v>83.5</v>
      </c>
      <c r="Q2692" s="9">
        <f t="shared" si="420"/>
        <v>37.024999999999999</v>
      </c>
      <c r="R2692" s="9">
        <f t="shared" si="421"/>
        <v>34.875</v>
      </c>
      <c r="S2692" s="9">
        <f t="shared" si="422"/>
        <v>48.075000000000003</v>
      </c>
      <c r="T2692" s="9">
        <f t="shared" si="423"/>
        <v>38.375</v>
      </c>
      <c r="U2692" s="8">
        <f t="shared" si="424"/>
        <v>39.991666666666667</v>
      </c>
      <c r="V2692" s="8">
        <f t="shared" si="425"/>
        <v>39.587500000000006</v>
      </c>
    </row>
    <row r="2693" spans="1:22" ht="13.5" x14ac:dyDescent="0.35">
      <c r="A2693" s="3">
        <f>RSI!A2693</f>
        <v>45930</v>
      </c>
      <c r="B2693" s="4">
        <f>RSI!B2693</f>
        <v>9.94</v>
      </c>
      <c r="C2693" s="2">
        <f>RSI!I2693</f>
        <v>49.014750863741071</v>
      </c>
      <c r="D2693" s="2">
        <f>MACD!E2693</f>
        <v>7.277091964541782E-2</v>
      </c>
      <c r="E2693" s="2">
        <f>MACD!F2693</f>
        <v>0.10579079159699595</v>
      </c>
      <c r="F2693" s="2">
        <f>'Moving Avg'!D2693</f>
        <v>9.8640000000000008</v>
      </c>
      <c r="G2693" s="2">
        <f>'Moving Avg'!F2693</f>
        <v>9.9340000000000011</v>
      </c>
      <c r="H2693" s="2">
        <f>'Moving Avg'!G2693</f>
        <v>10.043602</v>
      </c>
      <c r="I2693" s="2">
        <f>'Moving Avg'!H2693</f>
        <v>10.368277000000004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  <c r="M2693" s="8">
        <f t="shared" si="410"/>
        <v>25</v>
      </c>
      <c r="N2693" s="8">
        <f t="shared" si="411"/>
        <v>100</v>
      </c>
      <c r="O2693" s="8">
        <f t="shared" si="412"/>
        <v>0</v>
      </c>
      <c r="P2693" s="8">
        <f t="shared" si="413"/>
        <v>0</v>
      </c>
      <c r="Q2693" s="9">
        <f t="shared" si="420"/>
        <v>43.75</v>
      </c>
      <c r="R2693" s="9">
        <f t="shared" si="421"/>
        <v>25</v>
      </c>
      <c r="S2693" s="9">
        <f t="shared" si="422"/>
        <v>18.75</v>
      </c>
      <c r="T2693" s="9">
        <f t="shared" si="423"/>
        <v>31.25</v>
      </c>
      <c r="U2693" s="8">
        <f t="shared" si="424"/>
        <v>29.166666666666668</v>
      </c>
      <c r="V2693" s="8">
        <f t="shared" si="425"/>
        <v>29.6875</v>
      </c>
    </row>
    <row r="2694" spans="1:22" ht="13.5" x14ac:dyDescent="0.35">
      <c r="A2694" s="3">
        <f>RSI!A2694</f>
        <v>45931</v>
      </c>
      <c r="B2694" s="4">
        <f>RSI!B2694</f>
        <v>10.17</v>
      </c>
      <c r="C2694" s="2">
        <f>RSI!I2694</f>
        <v>55.88260749587824</v>
      </c>
      <c r="D2694" s="2">
        <f>MACD!E2694</f>
        <v>2.1025532305356975E-2</v>
      </c>
      <c r="E2694" s="2">
        <f>MACD!F2694</f>
        <v>8.8837739738668153E-2</v>
      </c>
      <c r="F2694" s="2">
        <f>'Moving Avg'!D2694</f>
        <v>9.9379999999999988</v>
      </c>
      <c r="G2694" s="2">
        <f>'Moving Avg'!F2694</f>
        <v>9.9350000000000005</v>
      </c>
      <c r="H2694" s="2">
        <f>'Moving Avg'!G2694</f>
        <v>10.0434</v>
      </c>
      <c r="I2694" s="2">
        <f>'Moving Avg'!H2694</f>
        <v>10.368611500000004</v>
      </c>
      <c r="J2694" s="6" t="str">
        <f>OBV!F2694</f>
        <v>BEARISH</v>
      </c>
      <c r="K2694" s="6" t="str">
        <f>OBV!G2694</f>
        <v>WEAK</v>
      </c>
      <c r="L2694" s="6" t="str">
        <f>OBV!H2694</f>
        <v>BEARISH DIVERGENCE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100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43.75</v>
      </c>
      <c r="R2694" s="9">
        <f t="shared" ref="R2694:R2706" si="431">M2694*0.2+N2694*0.2+O2694*0.35+P2694*0.25</f>
        <v>25</v>
      </c>
      <c r="S2694" s="9">
        <f t="shared" ref="S2694:S2706" si="432">M2694*0.15+N2694*0.15+O2694*0.25+P2694*0.45</f>
        <v>18.75</v>
      </c>
      <c r="T2694" s="9">
        <f t="shared" ref="T2694:T2706" si="433">0.25*SUM(M2694:P2694)</f>
        <v>31.25</v>
      </c>
      <c r="U2694" s="8">
        <f t="shared" ref="U2694:U2706" si="434">SUM(Q2694:S2694)/3</f>
        <v>29.166666666666668</v>
      </c>
      <c r="V2694" s="8">
        <f t="shared" ref="V2694:V2706" si="435">SUM(Q2694:T2694)/4</f>
        <v>29.6875</v>
      </c>
    </row>
    <row r="2695" spans="1:22" ht="13.5" x14ac:dyDescent="0.35">
      <c r="A2695" s="3">
        <f>RSI!A2695</f>
        <v>45932</v>
      </c>
      <c r="B2695" s="4">
        <f>RSI!B2695</f>
        <v>10</v>
      </c>
      <c r="C2695" s="2">
        <f>RSI!I2695</f>
        <v>50.471021793167587</v>
      </c>
      <c r="D2695" s="2">
        <f>MACD!E2695</f>
        <v>-2.5225418257997845E-2</v>
      </c>
      <c r="E2695" s="2">
        <f>MACD!F2695</f>
        <v>6.6025108139334959E-2</v>
      </c>
      <c r="F2695" s="2">
        <f>'Moving Avg'!D2695</f>
        <v>9.9879999999999995</v>
      </c>
      <c r="G2695" s="2">
        <f>'Moving Avg'!F2695</f>
        <v>9.9334999999999987</v>
      </c>
      <c r="H2695" s="2">
        <f>'Moving Avg'!G2695</f>
        <v>10.038399999999999</v>
      </c>
      <c r="I2695" s="2">
        <f>'Moving Avg'!H2695</f>
        <v>10.368096000000005</v>
      </c>
      <c r="J2695" s="6" t="str">
        <f>OBV!F2695</f>
        <v>BEARISH</v>
      </c>
      <c r="K2695" s="6" t="str">
        <f>OBV!G2695</f>
        <v>WEAK</v>
      </c>
      <c r="L2695" s="6" t="str">
        <f>OBV!H2695</f>
        <v>BEARISH DIVERGENCE</v>
      </c>
      <c r="M2695" s="8">
        <f t="shared" si="426"/>
        <v>25</v>
      </c>
      <c r="N2695" s="8">
        <f t="shared" si="427"/>
        <v>100</v>
      </c>
      <c r="O2695" s="8">
        <f t="shared" si="428"/>
        <v>0</v>
      </c>
      <c r="P2695" s="8">
        <f t="shared" si="429"/>
        <v>0</v>
      </c>
      <c r="Q2695" s="9">
        <f t="shared" si="430"/>
        <v>43.75</v>
      </c>
      <c r="R2695" s="9">
        <f t="shared" si="431"/>
        <v>25</v>
      </c>
      <c r="S2695" s="9">
        <f t="shared" si="432"/>
        <v>18.75</v>
      </c>
      <c r="T2695" s="9">
        <f t="shared" si="433"/>
        <v>31.25</v>
      </c>
      <c r="U2695" s="8">
        <f t="shared" si="434"/>
        <v>29.166666666666668</v>
      </c>
      <c r="V2695" s="8">
        <f t="shared" si="435"/>
        <v>29.6875</v>
      </c>
    </row>
    <row r="2696" spans="1:22" ht="13.5" x14ac:dyDescent="0.35">
      <c r="A2696" s="3">
        <f>RSI!A2696</f>
        <v>45933</v>
      </c>
      <c r="B2696" s="4">
        <f>RSI!B2696</f>
        <v>10.09</v>
      </c>
      <c r="C2696" s="2">
        <f>RSI!I2696</f>
        <v>53.062491762680111</v>
      </c>
      <c r="D2696" s="2">
        <f>MACD!E2696</f>
        <v>-4.1915189573925815E-2</v>
      </c>
      <c r="E2696" s="2">
        <f>MACD!F2696</f>
        <v>4.4437048596682807E-2</v>
      </c>
      <c r="F2696" s="2">
        <f>'Moving Avg'!D2696</f>
        <v>10.028</v>
      </c>
      <c r="G2696" s="2">
        <f>'Moving Avg'!F2696</f>
        <v>9.9390000000000018</v>
      </c>
      <c r="H2696" s="2">
        <f>'Moving Avg'!G2696</f>
        <v>10.042199999999999</v>
      </c>
      <c r="I2696" s="2">
        <f>'Moving Avg'!H2696</f>
        <v>10.367405000000005</v>
      </c>
      <c r="J2696" s="6" t="str">
        <f>OBV!F2696</f>
        <v>BEARISH</v>
      </c>
      <c r="K2696" s="6" t="str">
        <f>OBV!G2696</f>
        <v>WEAK</v>
      </c>
      <c r="L2696" s="6" t="str">
        <f>OBV!H2696</f>
        <v>BEARISH DIVERGENCE</v>
      </c>
      <c r="M2696" s="8">
        <f t="shared" si="426"/>
        <v>25</v>
      </c>
      <c r="N2696" s="8">
        <f t="shared" si="427"/>
        <v>100</v>
      </c>
      <c r="O2696" s="8">
        <f t="shared" si="428"/>
        <v>0</v>
      </c>
      <c r="P2696" s="8">
        <f t="shared" si="429"/>
        <v>0</v>
      </c>
      <c r="Q2696" s="9">
        <f t="shared" si="430"/>
        <v>43.75</v>
      </c>
      <c r="R2696" s="9">
        <f t="shared" si="431"/>
        <v>25</v>
      </c>
      <c r="S2696" s="9">
        <f t="shared" si="432"/>
        <v>18.75</v>
      </c>
      <c r="T2696" s="9">
        <f t="shared" si="433"/>
        <v>31.25</v>
      </c>
      <c r="U2696" s="8">
        <f t="shared" si="434"/>
        <v>29.166666666666668</v>
      </c>
      <c r="V2696" s="8">
        <f t="shared" si="435"/>
        <v>29.6875</v>
      </c>
    </row>
    <row r="2697" spans="1:22" ht="13.5" x14ac:dyDescent="0.35">
      <c r="A2697" s="3">
        <f>RSI!A2697</f>
        <v>45936</v>
      </c>
      <c r="B2697" s="4">
        <f>RSI!B2697</f>
        <v>10.4</v>
      </c>
      <c r="C2697" s="2">
        <f>RSI!I2697</f>
        <v>60.691633396341523</v>
      </c>
      <c r="D2697" s="2">
        <f>MACD!E2697</f>
        <v>-9.5026375766474658E-2</v>
      </c>
      <c r="E2697" s="2">
        <f>MACD!F2697</f>
        <v>1.6544363724051311E-2</v>
      </c>
      <c r="F2697" s="2">
        <f>'Moving Avg'!D2697</f>
        <v>10.120000000000001</v>
      </c>
      <c r="G2697" s="2">
        <f>'Moving Avg'!F2697</f>
        <v>9.9614999999999991</v>
      </c>
      <c r="H2697" s="2">
        <f>'Moving Avg'!G2697</f>
        <v>10.047199999999998</v>
      </c>
      <c r="I2697" s="2">
        <f>'Moving Avg'!H2697</f>
        <v>10.368456500000006</v>
      </c>
      <c r="J2697" s="6" t="str">
        <f>OBV!F2697</f>
        <v>BEARISH</v>
      </c>
      <c r="K2697" s="6" t="str">
        <f>OBV!G2697</f>
        <v>WEAK</v>
      </c>
      <c r="L2697" s="6" t="str">
        <f>OBV!H2697</f>
        <v>BEARISH DIVERGENCE</v>
      </c>
      <c r="M2697" s="8">
        <f t="shared" si="426"/>
        <v>25</v>
      </c>
      <c r="N2697" s="8">
        <f t="shared" si="427"/>
        <v>100</v>
      </c>
      <c r="O2697" s="8">
        <f t="shared" si="428"/>
        <v>0</v>
      </c>
      <c r="P2697" s="8">
        <f t="shared" si="429"/>
        <v>0</v>
      </c>
      <c r="Q2697" s="9">
        <f t="shared" si="430"/>
        <v>43.75</v>
      </c>
      <c r="R2697" s="9">
        <f t="shared" si="431"/>
        <v>25</v>
      </c>
      <c r="S2697" s="9">
        <f t="shared" si="432"/>
        <v>18.75</v>
      </c>
      <c r="T2697" s="9">
        <f t="shared" si="433"/>
        <v>31.25</v>
      </c>
      <c r="U2697" s="8">
        <f t="shared" si="434"/>
        <v>29.166666666666668</v>
      </c>
      <c r="V2697" s="8">
        <f t="shared" si="435"/>
        <v>29.6875</v>
      </c>
    </row>
    <row r="2698" spans="1:22" ht="13.5" x14ac:dyDescent="0.35">
      <c r="A2698" s="3">
        <f>RSI!A2698</f>
        <v>45937</v>
      </c>
      <c r="B2698" s="4">
        <f>RSI!B2698</f>
        <v>10.5</v>
      </c>
      <c r="C2698" s="2">
        <f>RSI!I2698</f>
        <v>62.792548763784829</v>
      </c>
      <c r="D2698" s="2">
        <f>MACD!E2698</f>
        <v>-0.12672287348694589</v>
      </c>
      <c r="E2698" s="2">
        <f>MACD!F2698</f>
        <v>-1.2109083718148129E-2</v>
      </c>
      <c r="F2698" s="2">
        <f>'Moving Avg'!D2698</f>
        <v>10.232000000000001</v>
      </c>
      <c r="G2698" s="2">
        <f>'Moving Avg'!F2698</f>
        <v>9.9914999999999985</v>
      </c>
      <c r="H2698" s="2">
        <f>'Moving Avg'!G2698</f>
        <v>10.051599999999997</v>
      </c>
      <c r="I2698" s="2">
        <f>'Moving Avg'!H2698</f>
        <v>10.370008000000006</v>
      </c>
      <c r="J2698" s="6" t="str">
        <f>OBV!F2698</f>
        <v>BULLISH</v>
      </c>
      <c r="K2698" s="6" t="str">
        <f>OBV!G2698</f>
        <v>STRONG</v>
      </c>
      <c r="L2698" s="6" t="str">
        <f>OBV!H2698</f>
        <v>CONFIRMED BULLISH</v>
      </c>
      <c r="M2698" s="8">
        <f t="shared" si="426"/>
        <v>25</v>
      </c>
      <c r="N2698" s="8">
        <f t="shared" si="427"/>
        <v>100</v>
      </c>
      <c r="O2698" s="8">
        <f t="shared" si="428"/>
        <v>0</v>
      </c>
      <c r="P2698" s="8">
        <f t="shared" si="429"/>
        <v>100</v>
      </c>
      <c r="Q2698" s="9">
        <f t="shared" si="430"/>
        <v>58.75</v>
      </c>
      <c r="R2698" s="9">
        <f t="shared" si="431"/>
        <v>50</v>
      </c>
      <c r="S2698" s="9">
        <f t="shared" si="432"/>
        <v>63.75</v>
      </c>
      <c r="T2698" s="9">
        <f t="shared" si="433"/>
        <v>56.25</v>
      </c>
      <c r="U2698" s="8">
        <f t="shared" si="434"/>
        <v>57.5</v>
      </c>
      <c r="V2698" s="8">
        <f t="shared" si="435"/>
        <v>57.1875</v>
      </c>
    </row>
    <row r="2699" spans="1:22" ht="13.5" x14ac:dyDescent="0.35">
      <c r="A2699" s="3">
        <f>RSI!A2699</f>
        <v>45938</v>
      </c>
      <c r="B2699" s="4">
        <f>RSI!B2699</f>
        <v>10.25</v>
      </c>
      <c r="C2699" s="2">
        <f>RSI!I2699</f>
        <v>54.893589369047987</v>
      </c>
      <c r="D2699" s="2">
        <f>MACD!E2699</f>
        <v>-0.16093838738774835</v>
      </c>
      <c r="E2699" s="2">
        <f>MACD!F2699</f>
        <v>-4.1874944452068172E-2</v>
      </c>
      <c r="F2699" s="2">
        <f>'Moving Avg'!D2699</f>
        <v>10.248000000000001</v>
      </c>
      <c r="G2699" s="2">
        <f>'Moving Avg'!F2699</f>
        <v>9.9864999999999995</v>
      </c>
      <c r="H2699" s="2">
        <f>'Moving Avg'!G2699</f>
        <v>10.053599999999999</v>
      </c>
      <c r="I2699" s="2">
        <f>'Moving Avg'!H2699</f>
        <v>10.370261500000002</v>
      </c>
      <c r="J2699" s="6" t="str">
        <f>OBV!F2699</f>
        <v>BULLISH</v>
      </c>
      <c r="K2699" s="6" t="str">
        <f>OBV!G2699</f>
        <v>STRONG</v>
      </c>
      <c r="L2699" s="6" t="str">
        <f>OBV!H2699</f>
        <v>CONFIRMED BULLISH</v>
      </c>
      <c r="M2699" s="8">
        <f t="shared" si="426"/>
        <v>25</v>
      </c>
      <c r="N2699" s="8">
        <f t="shared" si="427"/>
        <v>100</v>
      </c>
      <c r="O2699" s="8">
        <f t="shared" si="428"/>
        <v>0</v>
      </c>
      <c r="P2699" s="8">
        <f t="shared" si="429"/>
        <v>100</v>
      </c>
      <c r="Q2699" s="9">
        <f t="shared" si="430"/>
        <v>58.75</v>
      </c>
      <c r="R2699" s="9">
        <f t="shared" si="431"/>
        <v>50</v>
      </c>
      <c r="S2699" s="9">
        <f t="shared" si="432"/>
        <v>63.75</v>
      </c>
      <c r="T2699" s="9">
        <f t="shared" si="433"/>
        <v>56.25</v>
      </c>
      <c r="U2699" s="8">
        <f t="shared" si="434"/>
        <v>57.5</v>
      </c>
      <c r="V2699" s="8">
        <f t="shared" si="435"/>
        <v>57.1875</v>
      </c>
    </row>
    <row r="2700" spans="1:22" ht="13.5" x14ac:dyDescent="0.35">
      <c r="A2700" s="3">
        <f>RSI!A2700</f>
        <v>45939</v>
      </c>
      <c r="B2700" s="4">
        <f>RSI!B2700</f>
        <v>10.24</v>
      </c>
      <c r="C2700" s="2">
        <f>RSI!I2700</f>
        <v>54.597732910664817</v>
      </c>
      <c r="D2700" s="2">
        <f>MACD!E2700</f>
        <v>-0.19799113033125337</v>
      </c>
      <c r="E2700" s="2">
        <f>MACD!F2700</f>
        <v>-7.3098181627905212E-2</v>
      </c>
      <c r="F2700" s="2">
        <f>'Moving Avg'!D2700</f>
        <v>10.296000000000001</v>
      </c>
      <c r="G2700" s="2">
        <f>'Moving Avg'!F2700</f>
        <v>9.9890000000000008</v>
      </c>
      <c r="H2700" s="2">
        <f>'Moving Avg'!G2700</f>
        <v>10.055599999999998</v>
      </c>
      <c r="I2700" s="2">
        <f>'Moving Avg'!H2700</f>
        <v>10.371427000000004</v>
      </c>
      <c r="J2700" s="6" t="str">
        <f>OBV!F2700</f>
        <v>BEARISH</v>
      </c>
      <c r="K2700" s="6" t="str">
        <f>OBV!G2700</f>
        <v>NEUTRAL</v>
      </c>
      <c r="L2700" s="6" t="str">
        <f>OBV!H2700</f>
        <v>BEARISH DIVERGENCE</v>
      </c>
      <c r="M2700" s="8">
        <f t="shared" si="426"/>
        <v>25</v>
      </c>
      <c r="N2700" s="8">
        <f t="shared" si="427"/>
        <v>100</v>
      </c>
      <c r="O2700" s="8">
        <f t="shared" si="428"/>
        <v>0</v>
      </c>
      <c r="P2700" s="8">
        <f t="shared" si="429"/>
        <v>16.5</v>
      </c>
      <c r="Q2700" s="9">
        <f t="shared" si="430"/>
        <v>46.225000000000001</v>
      </c>
      <c r="R2700" s="9">
        <f t="shared" si="431"/>
        <v>29.125</v>
      </c>
      <c r="S2700" s="9">
        <f t="shared" si="432"/>
        <v>26.175000000000001</v>
      </c>
      <c r="T2700" s="9">
        <f t="shared" si="433"/>
        <v>35.375</v>
      </c>
      <c r="U2700" s="8">
        <f t="shared" si="434"/>
        <v>33.841666666666661</v>
      </c>
      <c r="V2700" s="8">
        <f t="shared" si="435"/>
        <v>34.224999999999994</v>
      </c>
    </row>
    <row r="2701" spans="1:22" ht="13.5" x14ac:dyDescent="0.35">
      <c r="A2701" s="3">
        <f>RSI!A2701</f>
        <v>45940</v>
      </c>
      <c r="B2701" s="4">
        <f>RSI!B2701</f>
        <v>10.28</v>
      </c>
      <c r="C2701" s="2">
        <f>RSI!I2701</f>
        <v>55.627914862827595</v>
      </c>
      <c r="D2701" s="2">
        <f>MACD!E2701</f>
        <v>-0.21177329496982367</v>
      </c>
      <c r="E2701" s="2">
        <f>MACD!F2701</f>
        <v>-0.10083320429628891</v>
      </c>
      <c r="F2701" s="2">
        <f>'Moving Avg'!D2701</f>
        <v>10.334</v>
      </c>
      <c r="G2701" s="2">
        <f>'Moving Avg'!F2701</f>
        <v>10.005500000000001</v>
      </c>
      <c r="H2701" s="2">
        <f>'Moving Avg'!G2701</f>
        <v>10.058399999999999</v>
      </c>
      <c r="I2701" s="2">
        <f>'Moving Avg'!H2701</f>
        <v>10.372311500000002</v>
      </c>
      <c r="J2701" s="6" t="str">
        <f>OBV!F2701</f>
        <v>BULLISH</v>
      </c>
      <c r="K2701" s="6" t="str">
        <f>OBV!G2701</f>
        <v>STRONG</v>
      </c>
      <c r="L2701" s="6" t="str">
        <f>OBV!H2701</f>
        <v>CONFIRMED BULLISH</v>
      </c>
      <c r="M2701" s="8">
        <f t="shared" si="426"/>
        <v>25</v>
      </c>
      <c r="N2701" s="8">
        <f t="shared" si="427"/>
        <v>100</v>
      </c>
      <c r="O2701" s="8">
        <f t="shared" si="428"/>
        <v>0</v>
      </c>
      <c r="P2701" s="8">
        <f t="shared" si="429"/>
        <v>100</v>
      </c>
      <c r="Q2701" s="9">
        <f t="shared" si="430"/>
        <v>58.75</v>
      </c>
      <c r="R2701" s="9">
        <f t="shared" si="431"/>
        <v>50</v>
      </c>
      <c r="S2701" s="9">
        <f t="shared" si="432"/>
        <v>63.75</v>
      </c>
      <c r="T2701" s="9">
        <f t="shared" si="433"/>
        <v>56.25</v>
      </c>
      <c r="U2701" s="8">
        <f t="shared" si="434"/>
        <v>57.5</v>
      </c>
      <c r="V2701" s="8">
        <f t="shared" si="435"/>
        <v>57.1875</v>
      </c>
    </row>
    <row r="2702" spans="1:22" ht="13.5" x14ac:dyDescent="0.35">
      <c r="A2702" s="3">
        <f>RSI!A2702</f>
        <v>45943</v>
      </c>
      <c r="B2702" s="4">
        <f>RSI!B2702</f>
        <v>10</v>
      </c>
      <c r="C2702" s="2">
        <f>RSI!I2702</f>
        <v>47.502659064962749</v>
      </c>
      <c r="D2702" s="2">
        <f>MACD!E2702</f>
        <v>-0.19616931233656842</v>
      </c>
      <c r="E2702" s="2">
        <f>MACD!F2702</f>
        <v>-0.11990042590434483</v>
      </c>
      <c r="F2702" s="2">
        <f>'Moving Avg'!D2702</f>
        <v>10.254000000000001</v>
      </c>
      <c r="G2702" s="2">
        <f>'Moving Avg'!F2702</f>
        <v>10.0105</v>
      </c>
      <c r="H2702" s="2">
        <f>'Moving Avg'!G2702</f>
        <v>10.055599999999998</v>
      </c>
      <c r="I2702" s="2">
        <f>'Moving Avg'!H2702</f>
        <v>10.371796000000003</v>
      </c>
      <c r="J2702" s="6" t="str">
        <f>OBV!F2702</f>
        <v>BEARISH</v>
      </c>
      <c r="K2702" s="6" t="str">
        <f>OBV!G2702</f>
        <v>WEAK</v>
      </c>
      <c r="L2702" s="6" t="str">
        <f>OBV!H2702</f>
        <v>CONFIRMED BEARISH</v>
      </c>
      <c r="M2702" s="8">
        <f t="shared" si="426"/>
        <v>25</v>
      </c>
      <c r="N2702" s="8">
        <f t="shared" si="427"/>
        <v>100</v>
      </c>
      <c r="O2702" s="8">
        <f t="shared" si="428"/>
        <v>0</v>
      </c>
      <c r="P2702" s="8">
        <f t="shared" si="429"/>
        <v>0</v>
      </c>
      <c r="Q2702" s="9">
        <f t="shared" si="430"/>
        <v>43.75</v>
      </c>
      <c r="R2702" s="9">
        <f t="shared" si="431"/>
        <v>25</v>
      </c>
      <c r="S2702" s="9">
        <f t="shared" si="432"/>
        <v>18.75</v>
      </c>
      <c r="T2702" s="9">
        <f t="shared" si="433"/>
        <v>31.25</v>
      </c>
      <c r="U2702" s="8">
        <f t="shared" si="434"/>
        <v>29.166666666666668</v>
      </c>
      <c r="V2702" s="8">
        <f t="shared" si="435"/>
        <v>29.6875</v>
      </c>
    </row>
    <row r="2703" spans="1:22" ht="13.5" x14ac:dyDescent="0.35">
      <c r="A2703" s="3">
        <f>RSI!A2703</f>
        <v>45944</v>
      </c>
      <c r="B2703" s="4">
        <f>RSI!B2703</f>
        <v>10.19</v>
      </c>
      <c r="C2703" s="2">
        <f>RSI!I2703</f>
        <v>52.565758685772678</v>
      </c>
      <c r="D2703" s="2">
        <f>MACD!E2703</f>
        <v>-0.19646625685653518</v>
      </c>
      <c r="E2703" s="2">
        <f>MACD!F2703</f>
        <v>-0.1352135920947829</v>
      </c>
      <c r="F2703" s="2">
        <f>'Moving Avg'!D2703</f>
        <v>10.192</v>
      </c>
      <c r="G2703" s="2">
        <f>'Moving Avg'!F2703</f>
        <v>10.030000000000001</v>
      </c>
      <c r="H2703" s="2">
        <f>'Moving Avg'!G2703</f>
        <v>10.056599999999998</v>
      </c>
      <c r="I2703" s="2">
        <f>'Moving Avg'!H2703</f>
        <v>10.372711500000005</v>
      </c>
      <c r="J2703" s="6" t="str">
        <f>OBV!F2703</f>
        <v>BEARISH</v>
      </c>
      <c r="K2703" s="6" t="str">
        <f>OBV!G2703</f>
        <v>WEAK</v>
      </c>
      <c r="L2703" s="6" t="str">
        <f>OBV!H2703</f>
        <v>CONFIRMED BEARISH</v>
      </c>
      <c r="M2703" s="8">
        <f t="shared" si="426"/>
        <v>25</v>
      </c>
      <c r="N2703" s="8">
        <f t="shared" si="427"/>
        <v>100</v>
      </c>
      <c r="O2703" s="8">
        <f t="shared" si="428"/>
        <v>0</v>
      </c>
      <c r="P2703" s="8">
        <f t="shared" si="429"/>
        <v>0</v>
      </c>
      <c r="Q2703" s="9">
        <f t="shared" si="430"/>
        <v>43.75</v>
      </c>
      <c r="R2703" s="9">
        <f t="shared" si="431"/>
        <v>25</v>
      </c>
      <c r="S2703" s="9">
        <f t="shared" si="432"/>
        <v>18.75</v>
      </c>
      <c r="T2703" s="9">
        <f t="shared" si="433"/>
        <v>31.25</v>
      </c>
      <c r="U2703" s="8">
        <f t="shared" si="434"/>
        <v>29.166666666666668</v>
      </c>
      <c r="V2703" s="8">
        <f t="shared" si="435"/>
        <v>29.6875</v>
      </c>
    </row>
    <row r="2704" spans="1:22" ht="13.5" x14ac:dyDescent="0.35">
      <c r="A2704" s="3">
        <f>RSI!A2704</f>
        <v>45946</v>
      </c>
      <c r="B2704" s="4">
        <f>RSI!B2704</f>
        <v>9.9</v>
      </c>
      <c r="C2704" s="2">
        <f>RSI!I2704</f>
        <v>45.372853444796156</v>
      </c>
      <c r="D2704" s="2">
        <f>MACD!E2704</f>
        <v>-0.14044287997780103</v>
      </c>
      <c r="E2704" s="2">
        <f>MACD!F2704</f>
        <v>-0.13625944967138653</v>
      </c>
      <c r="F2704" s="2">
        <f>'Moving Avg'!D2704</f>
        <v>10.122</v>
      </c>
      <c r="G2704" s="2">
        <f>'Moving Avg'!F2704</f>
        <v>10.035</v>
      </c>
      <c r="H2704" s="2">
        <f>'Moving Avg'!G2704</f>
        <v>10.054999999999996</v>
      </c>
      <c r="I2704" s="2">
        <f>'Moving Avg'!H2704</f>
        <v>10.372177000000006</v>
      </c>
      <c r="J2704" s="6" t="str">
        <f>OBV!F2704</f>
        <v>BEARISH</v>
      </c>
      <c r="K2704" s="6" t="str">
        <f>OBV!G2704</f>
        <v>WEAK</v>
      </c>
      <c r="L2704" s="6" t="str">
        <f>OBV!H2704</f>
        <v>CONFIRMED BEARISH</v>
      </c>
      <c r="M2704" s="8">
        <f t="shared" si="426"/>
        <v>25</v>
      </c>
      <c r="N2704" s="8">
        <f t="shared" si="427"/>
        <v>45</v>
      </c>
      <c r="O2704" s="8">
        <f t="shared" si="428"/>
        <v>0</v>
      </c>
      <c r="P2704" s="8">
        <f t="shared" si="429"/>
        <v>0</v>
      </c>
      <c r="Q2704" s="9">
        <f t="shared" si="430"/>
        <v>24.5</v>
      </c>
      <c r="R2704" s="9">
        <f t="shared" si="431"/>
        <v>14</v>
      </c>
      <c r="S2704" s="9">
        <f t="shared" si="432"/>
        <v>10.5</v>
      </c>
      <c r="T2704" s="9">
        <f t="shared" si="433"/>
        <v>17.5</v>
      </c>
      <c r="U2704" s="8">
        <f t="shared" si="434"/>
        <v>16.333333333333332</v>
      </c>
      <c r="V2704" s="8">
        <f t="shared" si="435"/>
        <v>16.625</v>
      </c>
    </row>
    <row r="2705" spans="1:22" ht="13.5" x14ac:dyDescent="0.35">
      <c r="A2705" s="3">
        <f>RSI!A2705</f>
        <v>45947</v>
      </c>
      <c r="B2705" s="4">
        <f>RSI!B2705</f>
        <v>10.18</v>
      </c>
      <c r="C2705" s="2">
        <f>RSI!I2705</f>
        <v>52.177127226680632</v>
      </c>
      <c r="D2705" s="2">
        <f>MACD!E2705</f>
        <v>-0.13876709604172532</v>
      </c>
      <c r="E2705" s="2">
        <f>MACD!F2705</f>
        <v>-0.1367609789454543</v>
      </c>
      <c r="F2705" s="2">
        <f>'Moving Avg'!D2705</f>
        <v>10.11</v>
      </c>
      <c r="G2705" s="2">
        <f>'Moving Avg'!F2705</f>
        <v>10.0585</v>
      </c>
      <c r="H2705" s="2">
        <f>'Moving Avg'!G2705</f>
        <v>10.058599999999997</v>
      </c>
      <c r="I2705" s="2">
        <f>'Moving Avg'!H2705</f>
        <v>10.373042500000002</v>
      </c>
      <c r="J2705" s="6" t="str">
        <f>OBV!F2705</f>
        <v>BEARISH</v>
      </c>
      <c r="K2705" s="6" t="str">
        <f>OBV!G2705</f>
        <v>NEUTRAL</v>
      </c>
      <c r="L2705" s="6" t="str">
        <f>OBV!H2705</f>
        <v>CONFIRMED BEARISH</v>
      </c>
      <c r="M2705" s="8">
        <f t="shared" si="426"/>
        <v>25</v>
      </c>
      <c r="N2705" s="8">
        <f t="shared" si="427"/>
        <v>45</v>
      </c>
      <c r="O2705" s="8">
        <f t="shared" si="428"/>
        <v>0</v>
      </c>
      <c r="P2705" s="8">
        <f t="shared" si="429"/>
        <v>16.5</v>
      </c>
      <c r="Q2705" s="9">
        <f t="shared" si="430"/>
        <v>26.975000000000001</v>
      </c>
      <c r="R2705" s="9">
        <f t="shared" si="431"/>
        <v>18.125</v>
      </c>
      <c r="S2705" s="9">
        <f t="shared" si="432"/>
        <v>17.925000000000001</v>
      </c>
      <c r="T2705" s="9">
        <f t="shared" si="433"/>
        <v>21.625</v>
      </c>
      <c r="U2705" s="8">
        <f t="shared" si="434"/>
        <v>21.008333333333336</v>
      </c>
      <c r="V2705" s="8">
        <f t="shared" si="435"/>
        <v>21.162500000000001</v>
      </c>
    </row>
    <row r="2706" spans="1:22" ht="13.5" x14ac:dyDescent="0.35">
      <c r="A2706" s="3">
        <f>RSI!A2706</f>
        <v>45950</v>
      </c>
      <c r="B2706" s="4">
        <f>RSI!B2706</f>
        <v>10.19</v>
      </c>
      <c r="C2706" s="2">
        <f>RSI!I2706</f>
        <v>52.405140414299844</v>
      </c>
      <c r="D2706" s="2">
        <f>MACD!E2706</f>
        <v>-0.1248186374474578</v>
      </c>
      <c r="E2706" s="2">
        <f>MACD!F2706</f>
        <v>-0.13437251064585501</v>
      </c>
      <c r="F2706" s="2">
        <f>'Moving Avg'!D2706</f>
        <v>10.091999999999999</v>
      </c>
      <c r="G2706" s="2">
        <f>'Moving Avg'!F2706</f>
        <v>10.073000000000002</v>
      </c>
      <c r="H2706" s="2">
        <f>'Moving Avg'!G2706</f>
        <v>10.062999999999997</v>
      </c>
      <c r="I2706" s="2">
        <f>'Moving Avg'!H2706</f>
        <v>10.374006000000001</v>
      </c>
      <c r="J2706" s="6" t="str">
        <f>OBV!F2706</f>
        <v>BEARISH</v>
      </c>
      <c r="K2706" s="6" t="str">
        <f>OBV!G2706</f>
        <v>NEUTRAL</v>
      </c>
      <c r="L2706" s="6" t="str">
        <f>OBV!H2706</f>
        <v>CONFIRMED BEARISH</v>
      </c>
      <c r="M2706" s="8">
        <f t="shared" si="426"/>
        <v>25</v>
      </c>
      <c r="N2706" s="8">
        <f t="shared" si="427"/>
        <v>0</v>
      </c>
      <c r="O2706" s="8">
        <f t="shared" si="428"/>
        <v>0</v>
      </c>
      <c r="P2706" s="8">
        <f t="shared" si="429"/>
        <v>16.5</v>
      </c>
      <c r="Q2706" s="9">
        <f t="shared" si="430"/>
        <v>11.225</v>
      </c>
      <c r="R2706" s="9">
        <f t="shared" si="431"/>
        <v>9.125</v>
      </c>
      <c r="S2706" s="9">
        <f t="shared" si="432"/>
        <v>11.175000000000001</v>
      </c>
      <c r="T2706" s="9">
        <f t="shared" si="433"/>
        <v>10.375</v>
      </c>
      <c r="U2706" s="8">
        <f t="shared" si="434"/>
        <v>10.508333333333335</v>
      </c>
      <c r="V2706" s="8">
        <f t="shared" si="435"/>
        <v>10.475000000000001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2025-12-13T19:03:25Z</dcterms:modified>
</cp:coreProperties>
</file>